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:\Git\SQL Query Alterations\EA Account Prin GL Building\"/>
    </mc:Choice>
  </mc:AlternateContent>
  <xr:revisionPtr revIDLastSave="0" documentId="13_ncr:1_{6B881A04-5135-4D52-90AC-C28E9663E47A}" xr6:coauthVersionLast="47" xr6:coauthVersionMax="47" xr10:uidLastSave="{00000000-0000-0000-0000-000000000000}"/>
  <bookViews>
    <workbookView xWindow="-90" yWindow="-16320" windowWidth="29040" windowHeight="15720" xr2:uid="{7A746E9C-C602-4D9D-8B62-14EED4D75CFF}"/>
  </bookViews>
  <sheets>
    <sheet name="pivots" sheetId="2" r:id="rId1"/>
    <sheet name="data" sheetId="1" r:id="rId2"/>
    <sheet name="sql" sheetId="3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8" i="1" l="1"/>
  <c r="V72" i="1"/>
  <c r="V55" i="1"/>
  <c r="V5603" i="1"/>
  <c r="V6467" i="1"/>
  <c r="V512" i="1"/>
  <c r="V1011" i="1"/>
  <c r="V634" i="1"/>
  <c r="V697" i="1"/>
  <c r="V6321" i="1"/>
  <c r="V922" i="1"/>
  <c r="V6447" i="1"/>
  <c r="V140" i="1"/>
  <c r="V6385" i="1"/>
  <c r="V401" i="1"/>
  <c r="V6407" i="1"/>
  <c r="V6392" i="1"/>
  <c r="V328" i="1"/>
  <c r="V363" i="1"/>
  <c r="V423" i="1"/>
  <c r="V569" i="1"/>
  <c r="V146" i="1"/>
  <c r="V6284" i="1"/>
  <c r="V356" i="1"/>
  <c r="V383" i="1"/>
  <c r="V334" i="1"/>
  <c r="V6478" i="1"/>
  <c r="V837" i="1"/>
  <c r="V271" i="1"/>
  <c r="V5176" i="1"/>
  <c r="V1175" i="1"/>
  <c r="V953" i="1"/>
  <c r="V783" i="1"/>
  <c r="V347" i="1"/>
  <c r="V10" i="1"/>
  <c r="V579" i="1"/>
  <c r="V6439" i="1"/>
  <c r="V1532" i="1"/>
  <c r="V514" i="1"/>
  <c r="V8" i="1"/>
  <c r="V6454" i="1"/>
  <c r="V476" i="1"/>
  <c r="V83" i="1"/>
  <c r="V223" i="1"/>
  <c r="V4" i="1"/>
  <c r="V6435" i="1"/>
  <c r="V6473" i="1"/>
  <c r="V6201" i="1"/>
  <c r="V132" i="1"/>
  <c r="V276" i="1"/>
  <c r="V934" i="1"/>
  <c r="V6379" i="1"/>
  <c r="V128" i="1"/>
  <c r="V6423" i="1"/>
  <c r="V7" i="1"/>
  <c r="V178" i="1"/>
  <c r="V637" i="1"/>
  <c r="V887" i="1"/>
  <c r="V95" i="1"/>
  <c r="V5740" i="1"/>
  <c r="V6186" i="1"/>
  <c r="V124" i="1"/>
  <c r="V61" i="1"/>
  <c r="V6021" i="1"/>
  <c r="V6" i="1"/>
  <c r="V426" i="1"/>
  <c r="V6477" i="1"/>
  <c r="V6474" i="1"/>
  <c r="V207" i="1"/>
  <c r="V9" i="1"/>
  <c r="V23" i="1"/>
  <c r="V1152" i="1"/>
  <c r="V91" i="1"/>
  <c r="V6480" i="1"/>
  <c r="V268" i="1"/>
  <c r="V25" i="1"/>
  <c r="V31" i="1"/>
  <c r="V107" i="1"/>
  <c r="V925" i="1"/>
  <c r="V628" i="1"/>
  <c r="V6430" i="1"/>
  <c r="V677" i="1"/>
  <c r="V5517" i="1"/>
  <c r="V3" i="1"/>
  <c r="V4798" i="1"/>
  <c r="V27" i="1"/>
  <c r="V386" i="1"/>
  <c r="V422" i="1"/>
  <c r="V541" i="1"/>
  <c r="V53" i="1"/>
  <c r="V13" i="1"/>
  <c r="V469" i="1"/>
  <c r="V19" i="1"/>
  <c r="V6470" i="1"/>
  <c r="V822" i="1"/>
  <c r="V2226" i="1"/>
  <c r="V172" i="1"/>
  <c r="V352" i="1"/>
  <c r="V499" i="1"/>
  <c r="V337" i="1"/>
  <c r="V308" i="1"/>
  <c r="V6451" i="1"/>
  <c r="V5045" i="1"/>
  <c r="V148" i="1"/>
  <c r="V62" i="1"/>
  <c r="V361" i="1"/>
  <c r="V981" i="1"/>
  <c r="V394" i="1"/>
  <c r="V99" i="1"/>
  <c r="V825" i="1"/>
  <c r="V2246" i="1"/>
  <c r="V28" i="1"/>
  <c r="V294" i="1"/>
  <c r="V6475" i="1"/>
  <c r="V505" i="1"/>
  <c r="V1143" i="1"/>
  <c r="V353" i="1"/>
  <c r="V6405" i="1"/>
  <c r="V2325" i="1"/>
  <c r="V5666" i="1"/>
  <c r="V1108" i="1"/>
  <c r="V1633" i="1"/>
  <c r="V5683" i="1"/>
  <c r="V275" i="1"/>
  <c r="V622" i="1"/>
  <c r="V5618" i="1"/>
  <c r="V6138" i="1"/>
  <c r="V298" i="1"/>
  <c r="V29" i="1"/>
  <c r="V552" i="1"/>
  <c r="V6359" i="1"/>
  <c r="V828" i="1"/>
  <c r="V318" i="1"/>
  <c r="V149" i="1"/>
  <c r="V6335" i="1"/>
  <c r="V6261" i="1"/>
  <c r="V1039" i="1"/>
  <c r="V6382" i="1"/>
  <c r="V5925" i="1"/>
  <c r="V16" i="1"/>
  <c r="V715" i="1"/>
  <c r="V5881" i="1"/>
  <c r="V984" i="1"/>
  <c r="V86" i="1"/>
  <c r="V6283" i="1"/>
  <c r="V67" i="1"/>
  <c r="V1409" i="1"/>
  <c r="V20" i="1"/>
  <c r="V6390" i="1"/>
  <c r="V6330" i="1"/>
  <c r="V620" i="1"/>
  <c r="V807" i="1"/>
  <c r="V4775" i="1"/>
  <c r="V449" i="1"/>
  <c r="V6259" i="1"/>
  <c r="V6166" i="1"/>
  <c r="V69" i="1"/>
  <c r="V6064" i="1"/>
  <c r="V1012" i="1"/>
  <c r="V6431" i="1"/>
  <c r="V500" i="1"/>
  <c r="V79" i="1"/>
  <c r="V679" i="1"/>
  <c r="V690" i="1"/>
  <c r="V1003" i="1"/>
  <c r="V273" i="1"/>
  <c r="V6422" i="1"/>
  <c r="V1635" i="1"/>
  <c r="V6310" i="1"/>
  <c r="V5345" i="1"/>
  <c r="V753" i="1"/>
  <c r="V6225" i="1"/>
  <c r="V6123" i="1"/>
  <c r="V323" i="1"/>
  <c r="V1378" i="1"/>
  <c r="V5291" i="1"/>
  <c r="V1314" i="1"/>
  <c r="V342" i="1"/>
  <c r="V6340" i="1"/>
  <c r="V1167" i="1"/>
  <c r="V6250" i="1"/>
  <c r="V6437" i="1"/>
  <c r="V208" i="1"/>
  <c r="V4700" i="1"/>
  <c r="V341" i="1"/>
  <c r="V1309" i="1"/>
  <c r="V130" i="1"/>
  <c r="V649" i="1"/>
  <c r="V30" i="1"/>
  <c r="V5928" i="1"/>
  <c r="V1376" i="1"/>
  <c r="V45" i="1"/>
  <c r="V501" i="1"/>
  <c r="V1137" i="1"/>
  <c r="V1283" i="1"/>
  <c r="V463" i="1"/>
  <c r="V96" i="1"/>
  <c r="V6280" i="1"/>
  <c r="V6441" i="1"/>
  <c r="V5296" i="1"/>
  <c r="V839" i="1"/>
  <c r="V5282" i="1"/>
  <c r="V400" i="1"/>
  <c r="V672" i="1"/>
  <c r="V6410" i="1"/>
  <c r="V94" i="1"/>
  <c r="V68" i="1"/>
  <c r="V280" i="1"/>
  <c r="V6258" i="1"/>
  <c r="V5546" i="1"/>
  <c r="V21" i="1"/>
  <c r="V664" i="1"/>
  <c r="V6412" i="1"/>
  <c r="V999" i="1"/>
  <c r="V1453" i="1"/>
  <c r="V56" i="1"/>
  <c r="V972" i="1"/>
  <c r="V372" i="1"/>
  <c r="V6489" i="1"/>
  <c r="V2383" i="1"/>
  <c r="V1216" i="1"/>
  <c r="V5201" i="1"/>
  <c r="V74" i="1"/>
  <c r="V1121" i="1"/>
  <c r="V481" i="1"/>
  <c r="V368" i="1"/>
  <c r="V118" i="1"/>
  <c r="V71" i="1"/>
  <c r="V2259" i="1"/>
  <c r="V1723" i="1"/>
  <c r="V6372" i="1"/>
  <c r="V333" i="1"/>
  <c r="V162" i="1"/>
  <c r="V6399" i="1"/>
  <c r="V6486" i="1"/>
  <c r="V903" i="1"/>
  <c r="V6184" i="1"/>
  <c r="V2611" i="1"/>
  <c r="V1435" i="1"/>
  <c r="V5960" i="1"/>
  <c r="V101" i="1"/>
  <c r="V6484" i="1"/>
  <c r="V93" i="1"/>
  <c r="V122" i="1"/>
  <c r="V239" i="1"/>
  <c r="V6417" i="1"/>
  <c r="V6395" i="1"/>
  <c r="V4950" i="1"/>
  <c r="V6216" i="1"/>
  <c r="V259" i="1"/>
  <c r="V592" i="1"/>
  <c r="V2227" i="1"/>
  <c r="V905" i="1"/>
  <c r="V5521" i="1"/>
  <c r="V1585" i="1"/>
  <c r="V2231" i="1"/>
  <c r="V66" i="1"/>
  <c r="V6479" i="1"/>
  <c r="V39" i="1"/>
  <c r="V40" i="1"/>
  <c r="V6004" i="1"/>
  <c r="V6421" i="1"/>
  <c r="V6094" i="1"/>
  <c r="V5731" i="1"/>
  <c r="V6202" i="1"/>
  <c r="V50" i="1"/>
  <c r="V6324" i="1"/>
  <c r="V5142" i="1"/>
  <c r="V6427" i="1"/>
  <c r="V1475" i="1"/>
  <c r="V5854" i="1"/>
  <c r="V6092" i="1"/>
  <c r="V6419" i="1"/>
  <c r="V5314" i="1"/>
  <c r="V52" i="1"/>
  <c r="V1428" i="1"/>
  <c r="V1185" i="1"/>
  <c r="V60" i="1"/>
  <c r="V245" i="1"/>
  <c r="V6448" i="1"/>
  <c r="V1220" i="1"/>
  <c r="V582" i="1"/>
  <c r="V6455" i="1"/>
  <c r="V1056" i="1"/>
  <c r="V559" i="1"/>
  <c r="V6239" i="1"/>
  <c r="V2612" i="1"/>
  <c r="V4642" i="1"/>
  <c r="V6181" i="1"/>
  <c r="V511" i="1"/>
  <c r="V2228" i="1"/>
  <c r="V6446" i="1"/>
  <c r="V238" i="1"/>
  <c r="V1016" i="1"/>
  <c r="V5907" i="1"/>
  <c r="V1194" i="1"/>
  <c r="V5865" i="1"/>
  <c r="V5857" i="1"/>
  <c r="V2229" i="1"/>
  <c r="V2613" i="1"/>
  <c r="V4317" i="1"/>
  <c r="V65" i="1"/>
  <c r="V2265" i="1"/>
  <c r="V6328" i="1"/>
  <c r="V6483" i="1"/>
  <c r="V2258" i="1"/>
  <c r="V6224" i="1"/>
  <c r="V6457" i="1"/>
  <c r="V2614" i="1"/>
  <c r="V117" i="1"/>
  <c r="V786" i="1"/>
  <c r="V6111" i="1"/>
  <c r="V1050" i="1"/>
  <c r="V939" i="1"/>
  <c r="V2615" i="1"/>
  <c r="V202" i="1"/>
  <c r="V233" i="1"/>
  <c r="V4516" i="1"/>
  <c r="V229" i="1"/>
  <c r="V6329" i="1"/>
  <c r="V5746" i="1"/>
  <c r="V1522" i="1"/>
  <c r="V2395" i="1"/>
  <c r="V6408" i="1"/>
  <c r="V6129" i="1"/>
  <c r="V6341" i="1"/>
  <c r="V2247" i="1"/>
  <c r="V5156" i="1"/>
  <c r="V635" i="1"/>
  <c r="V44" i="1"/>
  <c r="V5855" i="1"/>
  <c r="V6076" i="1"/>
  <c r="V1177" i="1"/>
  <c r="V2027" i="1"/>
  <c r="V48" i="1"/>
  <c r="V508" i="1"/>
  <c r="V5501" i="1"/>
  <c r="V5392" i="1"/>
  <c r="V416" i="1"/>
  <c r="V2616" i="1"/>
  <c r="V87" i="1"/>
  <c r="V4770" i="1"/>
  <c r="V538" i="1"/>
  <c r="V6059" i="1"/>
  <c r="V6429" i="1"/>
  <c r="V1036" i="1"/>
  <c r="V529" i="1"/>
  <c r="V5675" i="1"/>
  <c r="V1282" i="1"/>
  <c r="V1267" i="1"/>
  <c r="V1698" i="1"/>
  <c r="V912" i="1"/>
  <c r="V5808" i="1"/>
  <c r="V870" i="1"/>
  <c r="V607" i="1"/>
  <c r="V920" i="1"/>
  <c r="V532" i="1"/>
  <c r="V652" i="1"/>
  <c r="V5788" i="1"/>
  <c r="V43" i="1"/>
  <c r="V2617" i="1"/>
  <c r="V6175" i="1"/>
  <c r="V262" i="1"/>
  <c r="V5112" i="1"/>
  <c r="V1198" i="1"/>
  <c r="V688" i="1"/>
  <c r="V5714" i="1"/>
  <c r="V5843" i="1"/>
  <c r="V1054" i="1"/>
  <c r="V6180" i="1"/>
  <c r="V2618" i="1"/>
  <c r="V6114" i="1"/>
  <c r="V893" i="1"/>
  <c r="V674" i="1"/>
  <c r="V1181" i="1"/>
  <c r="V2619" i="1"/>
  <c r="V5986" i="1"/>
  <c r="V2292" i="1"/>
  <c r="V2290" i="1"/>
  <c r="V5089" i="1"/>
  <c r="V5878" i="1"/>
  <c r="V5825" i="1"/>
  <c r="V895" i="1"/>
  <c r="V41" i="1"/>
  <c r="V6398" i="1"/>
  <c r="V663" i="1"/>
  <c r="V6227" i="1"/>
  <c r="V907" i="1"/>
  <c r="V156" i="1"/>
  <c r="V5787" i="1"/>
  <c r="V1634" i="1"/>
  <c r="V5039" i="1"/>
  <c r="V978" i="1"/>
  <c r="V5387" i="1"/>
  <c r="V675" i="1"/>
  <c r="V6196" i="1"/>
  <c r="V577" i="1"/>
  <c r="V5765" i="1"/>
  <c r="V1902" i="1"/>
  <c r="V916" i="1"/>
  <c r="V515" i="1"/>
  <c r="V1104" i="1"/>
  <c r="V4429" i="1"/>
  <c r="V6096" i="1"/>
  <c r="V836" i="1"/>
  <c r="V5764" i="1"/>
  <c r="V5890" i="1"/>
  <c r="V5864" i="1"/>
  <c r="V297" i="1"/>
  <c r="V54" i="1"/>
  <c r="V2620" i="1"/>
  <c r="V5938" i="1"/>
  <c r="V58" i="1"/>
  <c r="V90" i="1"/>
  <c r="V6029" i="1"/>
  <c r="V1695" i="1"/>
  <c r="V5568" i="1"/>
  <c r="V1182" i="1"/>
  <c r="V345" i="1"/>
  <c r="V963" i="1"/>
  <c r="V1209" i="1"/>
  <c r="V768" i="1"/>
  <c r="V1645" i="1"/>
  <c r="V5267" i="1"/>
  <c r="V597" i="1"/>
  <c r="V2322" i="1"/>
  <c r="V693" i="1"/>
  <c r="V6364" i="1"/>
  <c r="V1116" i="1"/>
  <c r="V6173" i="1"/>
  <c r="V474" i="1"/>
  <c r="V2621" i="1"/>
  <c r="V6381" i="1"/>
  <c r="V5835" i="1"/>
  <c r="V6438" i="1"/>
  <c r="V6233" i="1"/>
  <c r="V1446" i="1"/>
  <c r="V1474" i="1"/>
  <c r="V5963" i="1"/>
  <c r="V6346" i="1"/>
  <c r="V5942" i="1"/>
  <c r="V4970" i="1"/>
  <c r="V2230" i="1"/>
  <c r="V1693" i="1"/>
  <c r="V1652" i="1"/>
  <c r="V2328" i="1"/>
  <c r="V778" i="1"/>
  <c r="V6041" i="1"/>
  <c r="V5552" i="1"/>
  <c r="V82" i="1"/>
  <c r="V2266" i="1"/>
  <c r="V4421" i="1"/>
  <c r="V694" i="1"/>
  <c r="V980" i="1"/>
  <c r="V6377" i="1"/>
  <c r="V841" i="1"/>
  <c r="V619" i="1"/>
  <c r="V2275" i="1"/>
  <c r="V367" i="1"/>
  <c r="V1357" i="1"/>
  <c r="V6183" i="1"/>
  <c r="V373" i="1"/>
  <c r="V735" i="1"/>
  <c r="V6444" i="1"/>
  <c r="V2175" i="1"/>
  <c r="V713" i="1"/>
  <c r="V1170" i="1"/>
  <c r="V6360" i="1"/>
  <c r="V2313" i="1"/>
  <c r="V5875" i="1"/>
  <c r="V136" i="1"/>
  <c r="V6411" i="1"/>
  <c r="V5445" i="1"/>
  <c r="V4518" i="1"/>
  <c r="V1945" i="1"/>
  <c r="V5266" i="1"/>
  <c r="V5251" i="1"/>
  <c r="V6286" i="1"/>
  <c r="V6128" i="1"/>
  <c r="V5638" i="1"/>
  <c r="V2622" i="1"/>
  <c r="V2623" i="1"/>
  <c r="V2232" i="1"/>
  <c r="V6443" i="1"/>
  <c r="V4386" i="1"/>
  <c r="V736" i="1"/>
  <c r="V5866" i="1"/>
  <c r="V2233" i="1"/>
  <c r="V2624" i="1"/>
  <c r="V646" i="1"/>
  <c r="V6393" i="1"/>
  <c r="V5380" i="1"/>
  <c r="V1164" i="1"/>
  <c r="V5692" i="1"/>
  <c r="V2625" i="1"/>
  <c r="V258" i="1"/>
  <c r="V4856" i="1"/>
  <c r="V2239" i="1"/>
  <c r="V531" i="1"/>
  <c r="V175" i="1"/>
  <c r="V4958" i="1"/>
  <c r="V6389" i="1"/>
  <c r="V1385" i="1"/>
  <c r="V105" i="1"/>
  <c r="V732" i="1"/>
  <c r="V1439" i="1"/>
  <c r="V906" i="1"/>
  <c r="V5823" i="1"/>
  <c r="V6235" i="1"/>
  <c r="V2626" i="1"/>
  <c r="V6400" i="1"/>
  <c r="V722" i="1"/>
  <c r="V1730" i="1"/>
  <c r="V6424" i="1"/>
  <c r="V1557" i="1"/>
  <c r="V2627" i="1"/>
  <c r="V5776" i="1"/>
  <c r="V2628" i="1"/>
  <c r="V6384" i="1"/>
  <c r="V6391" i="1"/>
  <c r="V309" i="1"/>
  <c r="V2629" i="1"/>
  <c r="V6371" i="1"/>
  <c r="V6367" i="1"/>
  <c r="V137" i="1"/>
  <c r="V6073" i="1"/>
  <c r="V2630" i="1"/>
  <c r="V6130" i="1"/>
  <c r="V2085" i="1"/>
  <c r="V805" i="1"/>
  <c r="V183" i="1"/>
  <c r="V6413" i="1"/>
  <c r="V6339" i="1"/>
  <c r="V4453" i="1"/>
  <c r="V744" i="1"/>
  <c r="V6404" i="1"/>
  <c r="V6368" i="1"/>
  <c r="V6024" i="1"/>
  <c r="V2631" i="1"/>
  <c r="V6374" i="1"/>
  <c r="V1655" i="1"/>
  <c r="V228" i="1"/>
  <c r="V1772" i="1"/>
  <c r="V2632" i="1"/>
  <c r="V286" i="1"/>
  <c r="V590" i="1"/>
  <c r="V6387" i="1"/>
  <c r="V2633" i="1"/>
  <c r="V471" i="1"/>
  <c r="V2260" i="1"/>
  <c r="V2634" i="1"/>
  <c r="V740" i="1"/>
  <c r="V802" i="1"/>
  <c r="V6386" i="1"/>
  <c r="V948" i="1"/>
  <c r="V6376" i="1"/>
  <c r="V1926" i="1"/>
  <c r="V491" i="1"/>
  <c r="V161" i="1"/>
  <c r="V5304" i="1"/>
  <c r="V5429" i="1"/>
  <c r="V6234" i="1"/>
  <c r="V706" i="1"/>
  <c r="V4327" i="1"/>
  <c r="V851" i="1"/>
  <c r="V5725" i="1"/>
  <c r="V2635" i="1"/>
  <c r="V5937" i="1"/>
  <c r="V6333" i="1"/>
  <c r="V2254" i="1"/>
  <c r="V2234" i="1"/>
  <c r="V375" i="1"/>
  <c r="V4606" i="1"/>
  <c r="V6425" i="1"/>
  <c r="V1119" i="1"/>
  <c r="V817" i="1"/>
  <c r="V1045" i="1"/>
  <c r="V133" i="1"/>
  <c r="V2162" i="1"/>
  <c r="V5967" i="1"/>
  <c r="V2484" i="1"/>
  <c r="V896" i="1"/>
  <c r="V252" i="1"/>
  <c r="V1375" i="1"/>
  <c r="V145" i="1"/>
  <c r="V5686" i="1"/>
  <c r="V253" i="1"/>
  <c r="V961" i="1"/>
  <c r="V470" i="1"/>
  <c r="V4799" i="1"/>
  <c r="V554" i="1"/>
  <c r="V6312" i="1"/>
  <c r="V878" i="1"/>
  <c r="V6177" i="1"/>
  <c r="V2636" i="1"/>
  <c r="V1131" i="1"/>
  <c r="V6338" i="1"/>
  <c r="V6297" i="1"/>
  <c r="V6350" i="1"/>
  <c r="V338" i="1"/>
  <c r="V6380" i="1"/>
  <c r="V242" i="1"/>
  <c r="V1592" i="1"/>
  <c r="V6228" i="1"/>
  <c r="V2637" i="1"/>
  <c r="V6309" i="1"/>
  <c r="V673" i="1"/>
  <c r="V4438" i="1"/>
  <c r="V264" i="1"/>
  <c r="V2638" i="1"/>
  <c r="V2639" i="1"/>
  <c r="V51" i="1"/>
  <c r="V5837" i="1"/>
  <c r="V2640" i="1"/>
  <c r="V2089" i="1"/>
  <c r="V2521" i="1"/>
  <c r="V4996" i="1"/>
  <c r="V1331" i="1"/>
  <c r="V530" i="1"/>
  <c r="V608" i="1"/>
  <c r="V2122" i="1"/>
  <c r="V1316" i="1"/>
  <c r="V2323" i="1"/>
  <c r="V4608" i="1"/>
  <c r="V247" i="1"/>
  <c r="V5941" i="1"/>
  <c r="V1263" i="1"/>
  <c r="V231" i="1"/>
  <c r="V5551" i="1"/>
  <c r="V6016" i="1"/>
  <c r="V75" i="1"/>
  <c r="V6278" i="1"/>
  <c r="V1628" i="1"/>
  <c r="V186" i="1"/>
  <c r="V111" i="1"/>
  <c r="V283" i="1"/>
  <c r="V6037" i="1"/>
  <c r="V4971" i="1"/>
  <c r="V507" i="1"/>
  <c r="V2460" i="1"/>
  <c r="V6077" i="1"/>
  <c r="V1781" i="1"/>
  <c r="V2641" i="1"/>
  <c r="V6402" i="1"/>
  <c r="V2642" i="1"/>
  <c r="V2643" i="1"/>
  <c r="V204" i="1"/>
  <c r="V144" i="1"/>
  <c r="V114" i="1"/>
  <c r="V478" i="1"/>
  <c r="V2644" i="1"/>
  <c r="V2645" i="1"/>
  <c r="V1025" i="1"/>
  <c r="V76" i="1"/>
  <c r="V633" i="1"/>
  <c r="V2342" i="1"/>
  <c r="V6249" i="1"/>
  <c r="V155" i="1"/>
  <c r="V523" i="1"/>
  <c r="V1260" i="1"/>
  <c r="V6294" i="1"/>
  <c r="V979" i="1"/>
  <c r="V198" i="1"/>
  <c r="V5066" i="1"/>
  <c r="V5894" i="1"/>
  <c r="V5571" i="1"/>
  <c r="V115" i="1"/>
  <c r="V1315" i="1"/>
  <c r="V415" i="1"/>
  <c r="V119" i="1"/>
  <c r="V6353" i="1"/>
  <c r="V1304" i="1"/>
  <c r="V1399" i="1"/>
  <c r="V1876" i="1"/>
  <c r="V1272" i="1"/>
  <c r="V6366" i="1"/>
  <c r="V126" i="1"/>
  <c r="V413" i="1"/>
  <c r="V1704" i="1"/>
  <c r="V2248" i="1"/>
  <c r="V695" i="1"/>
  <c r="V1537" i="1"/>
  <c r="V2646" i="1"/>
  <c r="V5947" i="1"/>
  <c r="V1014" i="1"/>
  <c r="V182" i="1"/>
  <c r="V2647" i="1"/>
  <c r="V2351" i="1"/>
  <c r="V6295" i="1"/>
  <c r="V193" i="1"/>
  <c r="V377" i="1"/>
  <c r="V2648" i="1"/>
  <c r="V1531" i="1"/>
  <c r="V190" i="1"/>
  <c r="V2252" i="1"/>
  <c r="V5688" i="1"/>
  <c r="V92" i="1"/>
  <c r="V6348" i="1"/>
  <c r="V196" i="1"/>
  <c r="V4951" i="1"/>
  <c r="V2649" i="1"/>
  <c r="V2650" i="1"/>
  <c r="V2338" i="1"/>
  <c r="V2378" i="1"/>
  <c r="V600" i="1"/>
  <c r="V6383" i="1"/>
  <c r="V4316" i="1"/>
  <c r="V448" i="1"/>
  <c r="V550" i="1"/>
  <c r="V6127" i="1"/>
  <c r="V729" i="1"/>
  <c r="V482" i="1"/>
  <c r="V544" i="1"/>
  <c r="V405" i="1"/>
  <c r="V630" i="1"/>
  <c r="V104" i="1"/>
  <c r="V1107" i="1"/>
  <c r="V945" i="1"/>
  <c r="V2651" i="1"/>
  <c r="V2652" i="1"/>
  <c r="V2653" i="1"/>
  <c r="V6306" i="1"/>
  <c r="V171" i="1"/>
  <c r="V2654" i="1"/>
  <c r="V2655" i="1"/>
  <c r="V6267" i="1"/>
  <c r="V845" i="1"/>
  <c r="V301" i="1"/>
  <c r="V485" i="1"/>
  <c r="V2656" i="1"/>
  <c r="V2657" i="1"/>
  <c r="V2658" i="1"/>
  <c r="V853" i="1"/>
  <c r="V1998" i="1"/>
  <c r="V2659" i="1"/>
  <c r="V2274" i="1"/>
  <c r="V1363" i="1"/>
  <c r="V129" i="1"/>
  <c r="V2660" i="1"/>
  <c r="V6289" i="1"/>
  <c r="V2235" i="1"/>
  <c r="V88" i="1"/>
  <c r="V407" i="1"/>
  <c r="V565" i="1"/>
  <c r="V496" i="1"/>
  <c r="V5995" i="1"/>
  <c r="V2352" i="1"/>
  <c r="V2661" i="1"/>
  <c r="V5423" i="1"/>
  <c r="V2662" i="1"/>
  <c r="V2663" i="1"/>
  <c r="V2664" i="1"/>
  <c r="V5236" i="1"/>
  <c r="V1074" i="1"/>
  <c r="V2665" i="1"/>
  <c r="V6215" i="1"/>
  <c r="V6370" i="1"/>
  <c r="V5892" i="1"/>
  <c r="V4537" i="1"/>
  <c r="V2666" i="1"/>
  <c r="V4300" i="1"/>
  <c r="V412" i="1"/>
  <c r="V2667" i="1"/>
  <c r="V2668" i="1"/>
  <c r="V2669" i="1"/>
  <c r="V306" i="1"/>
  <c r="V157" i="1"/>
  <c r="V2238" i="1"/>
  <c r="V428" i="1"/>
  <c r="V2670" i="1"/>
  <c r="V6290" i="1"/>
  <c r="V1162" i="1"/>
  <c r="V6264" i="1"/>
  <c r="V573" i="1"/>
  <c r="V154" i="1"/>
  <c r="V2671" i="1"/>
  <c r="V389" i="1"/>
  <c r="V6265" i="1"/>
  <c r="V656" i="1"/>
  <c r="V6232" i="1"/>
  <c r="V2672" i="1"/>
  <c r="V660" i="1"/>
  <c r="V192" i="1"/>
  <c r="V5620" i="1"/>
  <c r="V1421" i="1"/>
  <c r="V1139" i="1"/>
  <c r="V6230" i="1"/>
  <c r="V5893" i="1"/>
  <c r="V360" i="1"/>
  <c r="V6277" i="1"/>
  <c r="V303" i="1"/>
  <c r="V6136" i="1"/>
  <c r="V445" i="1"/>
  <c r="V1168" i="1"/>
  <c r="V5909" i="1"/>
  <c r="V852" i="1"/>
  <c r="V813" i="1"/>
  <c r="V6198" i="1"/>
  <c r="V217" i="1"/>
  <c r="V6262" i="1"/>
  <c r="V6208" i="1"/>
  <c r="V141" i="1"/>
  <c r="V1361" i="1"/>
  <c r="V215" i="1"/>
  <c r="V5652" i="1"/>
  <c r="V6240" i="1"/>
  <c r="V2311" i="1"/>
  <c r="V226" i="1"/>
  <c r="V6197" i="1"/>
  <c r="V230" i="1"/>
  <c r="V5246" i="1"/>
  <c r="V1062" i="1"/>
  <c r="V801" i="1"/>
  <c r="V237" i="1"/>
  <c r="V1266" i="1"/>
  <c r="V576" i="1"/>
  <c r="V387" i="1"/>
  <c r="V459" i="1"/>
  <c r="V4465" i="1"/>
  <c r="V464" i="1"/>
  <c r="V184" i="1"/>
  <c r="V6268" i="1"/>
  <c r="V330" i="1"/>
  <c r="V2366" i="1"/>
  <c r="V2673" i="1"/>
  <c r="V680" i="1"/>
  <c r="V6462" i="1"/>
  <c r="V113" i="1"/>
  <c r="V1208" i="1"/>
  <c r="V2674" i="1"/>
  <c r="V285" i="1"/>
  <c r="V5522" i="1"/>
  <c r="V2255" i="1"/>
  <c r="V5569" i="1"/>
  <c r="V605" i="1"/>
  <c r="V6463" i="1"/>
  <c r="V2675" i="1"/>
  <c r="V617" i="1"/>
  <c r="V6120" i="1"/>
  <c r="V291" i="1"/>
  <c r="V2403" i="1"/>
  <c r="V222" i="1"/>
  <c r="V2339" i="1"/>
  <c r="V524" i="1"/>
  <c r="V5763" i="1"/>
  <c r="V1954" i="1"/>
  <c r="V5965" i="1"/>
  <c r="V2676" i="1"/>
  <c r="V6481" i="1"/>
  <c r="V2677" i="1"/>
  <c r="V6079" i="1"/>
  <c r="V2678" i="1"/>
  <c r="V2679" i="1"/>
  <c r="V1195" i="1"/>
  <c r="V6038" i="1"/>
  <c r="V2680" i="1"/>
  <c r="V2282" i="1"/>
  <c r="V561" i="1"/>
  <c r="V6461" i="1"/>
  <c r="V1674" i="1"/>
  <c r="V2681" i="1"/>
  <c r="V2682" i="1"/>
  <c r="V6351" i="1"/>
  <c r="V2236" i="1"/>
  <c r="V2683" i="1"/>
  <c r="V382" i="1"/>
  <c r="V5771" i="1"/>
  <c r="V409" i="1"/>
  <c r="V6456" i="1"/>
  <c r="V249" i="1"/>
  <c r="V2684" i="1"/>
  <c r="V4747" i="1"/>
  <c r="V862" i="1"/>
  <c r="V988" i="1"/>
  <c r="V2077" i="1"/>
  <c r="V717" i="1"/>
  <c r="V2685" i="1"/>
  <c r="V440" i="1"/>
  <c r="V5489" i="1"/>
  <c r="V370" i="1"/>
  <c r="V2686" i="1"/>
  <c r="V290" i="1"/>
  <c r="V385" i="1"/>
  <c r="V2687" i="1"/>
  <c r="V5983" i="1"/>
  <c r="V203" i="1"/>
  <c r="V2688" i="1"/>
  <c r="V450" i="1"/>
  <c r="V6078" i="1"/>
  <c r="V1362" i="1"/>
  <c r="V2415" i="1"/>
  <c r="V2400" i="1"/>
  <c r="V2303" i="1"/>
  <c r="V2341" i="1"/>
  <c r="V6119" i="1"/>
  <c r="V2689" i="1"/>
  <c r="V6006" i="1"/>
  <c r="V2690" i="1"/>
  <c r="V287" i="1"/>
  <c r="V189" i="1"/>
  <c r="V150" i="1"/>
  <c r="V537" i="1"/>
  <c r="V1320" i="1"/>
  <c r="V2691" i="1"/>
  <c r="V4659" i="1"/>
  <c r="V324" i="1"/>
  <c r="V557" i="1"/>
  <c r="V289" i="1"/>
  <c r="V1967" i="1"/>
  <c r="V248" i="1"/>
  <c r="V454" i="1"/>
  <c r="V756" i="1"/>
  <c r="V2692" i="1"/>
  <c r="V240" i="1"/>
  <c r="V6188" i="1"/>
  <c r="V6300" i="1"/>
  <c r="V1280" i="1"/>
  <c r="V2237" i="1"/>
  <c r="V6112" i="1"/>
  <c r="V1086" i="1"/>
  <c r="V5863" i="1"/>
  <c r="V6093" i="1"/>
  <c r="V6251" i="1"/>
  <c r="V4902" i="1"/>
  <c r="V6164" i="1"/>
  <c r="V5829" i="1"/>
  <c r="V2693" i="1"/>
  <c r="V219" i="1"/>
  <c r="V195" i="1"/>
  <c r="V205" i="1"/>
  <c r="V521" i="1"/>
  <c r="V983" i="1"/>
  <c r="V2694" i="1"/>
  <c r="V824" i="1"/>
  <c r="V821" i="1"/>
  <c r="V272" i="1"/>
  <c r="V2193" i="1"/>
  <c r="V2695" i="1"/>
  <c r="V227" i="1"/>
  <c r="V2696" i="1"/>
  <c r="V6036" i="1"/>
  <c r="V199" i="1"/>
  <c r="V2697" i="1"/>
  <c r="V2319" i="1"/>
  <c r="V381" i="1"/>
  <c r="V2698" i="1"/>
  <c r="V2699" i="1"/>
  <c r="V2700" i="1"/>
  <c r="V2701" i="1"/>
  <c r="V6237" i="1"/>
  <c r="V2702" i="1"/>
  <c r="V224" i="1"/>
  <c r="V2703" i="1"/>
  <c r="V206" i="1"/>
  <c r="V4584" i="1"/>
  <c r="V1495" i="1"/>
  <c r="V362" i="1"/>
  <c r="V6352" i="1"/>
  <c r="V2704" i="1"/>
  <c r="V5664" i="1"/>
  <c r="V2705" i="1"/>
  <c r="V2706" i="1"/>
  <c r="V5088" i="1"/>
  <c r="V1276" i="1"/>
  <c r="V739" i="1"/>
  <c r="V2707" i="1"/>
  <c r="V5882" i="1"/>
  <c r="V2708" i="1"/>
  <c r="V313" i="1"/>
  <c r="V519" i="1"/>
  <c r="V2199" i="1"/>
  <c r="V2709" i="1"/>
  <c r="V6432" i="1"/>
  <c r="V5950" i="1"/>
  <c r="V2710" i="1"/>
  <c r="V1564" i="1"/>
  <c r="V2711" i="1"/>
  <c r="V2367" i="1"/>
  <c r="V292" i="1"/>
  <c r="V2712" i="1"/>
  <c r="V2713" i="1"/>
  <c r="V2714" i="1"/>
  <c r="V5799" i="1"/>
  <c r="V326" i="1"/>
  <c r="V1465" i="1"/>
  <c r="V6345" i="1"/>
  <c r="V6375" i="1"/>
  <c r="V127" i="1"/>
  <c r="V5672" i="1"/>
  <c r="V692" i="1"/>
  <c r="V4972" i="1"/>
  <c r="V6081" i="1"/>
  <c r="V6162" i="1"/>
  <c r="V6442" i="1"/>
  <c r="V2715" i="1"/>
  <c r="V384" i="1"/>
  <c r="V2716" i="1"/>
  <c r="V2717" i="1"/>
  <c r="V2718" i="1"/>
  <c r="V388" i="1"/>
  <c r="V315" i="1"/>
  <c r="V6125" i="1"/>
  <c r="V2719" i="1"/>
  <c r="V1374" i="1"/>
  <c r="V2720" i="1"/>
  <c r="V4322" i="1"/>
  <c r="V1804" i="1"/>
  <c r="V6325" i="1"/>
  <c r="V5944" i="1"/>
  <c r="V2721" i="1"/>
  <c r="V181" i="1"/>
  <c r="V270" i="1"/>
  <c r="V2722" i="1"/>
  <c r="V5230" i="1"/>
  <c r="V2343" i="1"/>
  <c r="V2723" i="1"/>
  <c r="V2724" i="1"/>
  <c r="V4552" i="1"/>
  <c r="V2725" i="1"/>
  <c r="V2726" i="1"/>
  <c r="V1161" i="1"/>
  <c r="V433" i="1"/>
  <c r="V2116" i="1"/>
  <c r="V251" i="1"/>
  <c r="V2727" i="1"/>
  <c r="V504" i="1"/>
  <c r="V2728" i="1"/>
  <c r="V2729" i="1"/>
  <c r="V743" i="1"/>
  <c r="V200" i="1"/>
  <c r="V6243" i="1"/>
  <c r="V1591" i="1"/>
  <c r="V2730" i="1"/>
  <c r="V6132" i="1"/>
  <c r="V6356" i="1"/>
  <c r="V556" i="1"/>
  <c r="V2731" i="1"/>
  <c r="V734" i="1"/>
  <c r="V2732" i="1"/>
  <c r="V534" i="1"/>
  <c r="V2733" i="1"/>
  <c r="V2734" i="1"/>
  <c r="V1058" i="1"/>
  <c r="V343" i="1"/>
  <c r="V6275" i="1"/>
  <c r="V5833" i="1"/>
  <c r="V1520" i="1"/>
  <c r="V2735" i="1"/>
  <c r="V4688" i="1"/>
  <c r="V5943" i="1"/>
  <c r="V2736" i="1"/>
  <c r="V435" i="1"/>
  <c r="V2737" i="1"/>
  <c r="V2161" i="1"/>
  <c r="V580" i="1"/>
  <c r="V2240" i="1"/>
  <c r="V494" i="1"/>
  <c r="V943" i="1"/>
  <c r="V6013" i="1"/>
  <c r="V374" i="1"/>
  <c r="V2738" i="1"/>
  <c r="V6195" i="1"/>
  <c r="V2739" i="1"/>
  <c r="V799" i="1"/>
  <c r="V1900" i="1"/>
  <c r="V636" i="1"/>
  <c r="V2740" i="1"/>
  <c r="V2741" i="1"/>
  <c r="V284" i="1"/>
  <c r="V2742" i="1"/>
  <c r="V2743" i="1"/>
  <c r="V2744" i="1"/>
  <c r="V827" i="1"/>
  <c r="V277" i="1"/>
  <c r="V2745" i="1"/>
  <c r="V2746" i="1"/>
  <c r="V2747" i="1"/>
  <c r="V1805" i="1"/>
  <c r="V5417" i="1"/>
  <c r="V110" i="1"/>
  <c r="V6189" i="1"/>
  <c r="V2748" i="1"/>
  <c r="V2264" i="1"/>
  <c r="V2749" i="1"/>
  <c r="V164" i="1"/>
  <c r="V5996" i="1"/>
  <c r="V4800" i="1"/>
  <c r="V2387" i="1"/>
  <c r="V444" i="1"/>
  <c r="V2750" i="1"/>
  <c r="V5794" i="1"/>
  <c r="V2751" i="1"/>
  <c r="V5984" i="1"/>
  <c r="V5697" i="1"/>
  <c r="V2752" i="1"/>
  <c r="V2522" i="1"/>
  <c r="V626" i="1"/>
  <c r="V4574" i="1"/>
  <c r="V2753" i="1"/>
  <c r="V6191" i="1"/>
  <c r="V211" i="1"/>
  <c r="V2754" i="1"/>
  <c r="V1084" i="1"/>
  <c r="V645" i="1"/>
  <c r="V348" i="1"/>
  <c r="V2241" i="1"/>
  <c r="V357" i="1"/>
  <c r="V2755" i="1"/>
  <c r="V210" i="1"/>
  <c r="V2756" i="1"/>
  <c r="V299" i="1"/>
  <c r="V2757" i="1"/>
  <c r="V5460" i="1"/>
  <c r="V265" i="1"/>
  <c r="V2758" i="1"/>
  <c r="V2759" i="1"/>
  <c r="V1238" i="1"/>
  <c r="V6153" i="1"/>
  <c r="V2242" i="1"/>
  <c r="V2097" i="1"/>
  <c r="V488" i="1"/>
  <c r="V2760" i="1"/>
  <c r="V6151" i="1"/>
  <c r="V5858" i="1"/>
  <c r="V2243" i="1"/>
  <c r="V1285" i="1"/>
  <c r="V6311" i="1"/>
  <c r="V2761" i="1"/>
  <c r="V2762" i="1"/>
  <c r="V2763" i="1"/>
  <c r="V2764" i="1"/>
  <c r="V2765" i="1"/>
  <c r="V4525" i="1"/>
  <c r="V5340" i="1"/>
  <c r="V1756" i="1"/>
  <c r="V1619" i="1"/>
  <c r="V2766" i="1"/>
  <c r="V2767" i="1"/>
  <c r="V6204" i="1"/>
  <c r="V364" i="1"/>
  <c r="V2768" i="1"/>
  <c r="V6331" i="1"/>
  <c r="V5435" i="1"/>
  <c r="V2769" i="1"/>
  <c r="V2770" i="1"/>
  <c r="V4588" i="1"/>
  <c r="V2771" i="1"/>
  <c r="V2291" i="1"/>
  <c r="V451" i="1"/>
  <c r="V2772" i="1"/>
  <c r="V6102" i="1"/>
  <c r="V2340" i="1"/>
  <c r="V2335" i="1"/>
  <c r="V2773" i="1"/>
  <c r="V5760" i="1"/>
  <c r="V395" i="1"/>
  <c r="V218" i="1"/>
  <c r="V2774" i="1"/>
  <c r="V439" i="1"/>
  <c r="V2775" i="1"/>
  <c r="V2776" i="1"/>
  <c r="V527" i="1"/>
  <c r="V2777" i="1"/>
  <c r="V2206" i="1"/>
  <c r="V6015" i="1"/>
  <c r="V6067" i="1"/>
  <c r="V555" i="1"/>
  <c r="V720" i="1"/>
  <c r="V2778" i="1"/>
  <c r="V436" i="1"/>
  <c r="V2779" i="1"/>
  <c r="V745" i="1"/>
  <c r="V1077" i="1"/>
  <c r="V2554" i="1"/>
  <c r="V6178" i="1"/>
  <c r="V2780" i="1"/>
  <c r="V758" i="1"/>
  <c r="V703" i="1"/>
  <c r="V2244" i="1"/>
  <c r="V246" i="1"/>
  <c r="V1794" i="1"/>
  <c r="V632" i="1"/>
  <c r="V2781" i="1"/>
  <c r="V2330" i="1"/>
  <c r="V5931" i="1"/>
  <c r="V5774" i="1"/>
  <c r="V197" i="1"/>
  <c r="V2782" i="1"/>
  <c r="V2783" i="1"/>
  <c r="V5822" i="1"/>
  <c r="V6373" i="1"/>
  <c r="V1076" i="1"/>
  <c r="V610" i="1"/>
  <c r="V2784" i="1"/>
  <c r="V5013" i="1"/>
  <c r="V2245" i="1"/>
  <c r="V2785" i="1"/>
  <c r="V843" i="1"/>
  <c r="V2786" i="1"/>
  <c r="V442" i="1"/>
  <c r="V5631" i="1"/>
  <c r="V2787" i="1"/>
  <c r="V2788" i="1"/>
  <c r="V678" i="1"/>
  <c r="V5691" i="1"/>
  <c r="V327" i="1"/>
  <c r="V2789" i="1"/>
  <c r="V5543" i="1"/>
  <c r="V354" i="1"/>
  <c r="V419" i="1"/>
  <c r="V2790" i="1"/>
  <c r="V5783" i="1"/>
  <c r="V2791" i="1"/>
  <c r="V5584" i="1"/>
  <c r="V2792" i="1"/>
  <c r="V2793" i="1"/>
  <c r="V26" i="1"/>
  <c r="V2794" i="1"/>
  <c r="V849" i="1"/>
  <c r="V6012" i="1"/>
  <c r="V5994" i="1"/>
  <c r="V2795" i="1"/>
  <c r="V650" i="1"/>
  <c r="V2410" i="1"/>
  <c r="V2796" i="1"/>
  <c r="V2797" i="1"/>
  <c r="V2798" i="1"/>
  <c r="V2799" i="1"/>
  <c r="V4312" i="1"/>
  <c r="V2800" i="1"/>
  <c r="V2801" i="1"/>
  <c r="V2802" i="1"/>
  <c r="V2803" i="1"/>
  <c r="V2804" i="1"/>
  <c r="V5895" i="1"/>
  <c r="V6084" i="1"/>
  <c r="V1174" i="1"/>
  <c r="V4320" i="1"/>
  <c r="V438" i="1"/>
  <c r="V2805" i="1"/>
  <c r="V5107" i="1"/>
  <c r="V6488" i="1"/>
  <c r="V2806" i="1"/>
  <c r="V2807" i="1"/>
  <c r="V2324" i="1"/>
  <c r="V2808" i="1"/>
  <c r="V2809" i="1"/>
  <c r="V6018" i="1"/>
  <c r="V2250" i="1"/>
  <c r="V2810" i="1"/>
  <c r="V2811" i="1"/>
  <c r="V6155" i="1"/>
  <c r="V5578" i="1"/>
  <c r="V6086" i="1"/>
  <c r="V6044" i="1"/>
  <c r="V475" i="1"/>
  <c r="V4940" i="1"/>
  <c r="V5933" i="1"/>
  <c r="V260" i="1"/>
  <c r="V2812" i="1"/>
  <c r="V2813" i="1"/>
  <c r="V1430" i="1"/>
  <c r="V5149" i="1"/>
  <c r="V780" i="1"/>
  <c r="V2814" i="1"/>
  <c r="V6207" i="1"/>
  <c r="V2815" i="1"/>
  <c r="V2816" i="1"/>
  <c r="V191" i="1"/>
  <c r="V1067" i="1"/>
  <c r="V6185" i="1"/>
  <c r="V5752" i="1"/>
  <c r="V1200" i="1"/>
  <c r="V2817" i="1"/>
  <c r="V6051" i="1"/>
  <c r="V2818" i="1"/>
  <c r="V2819" i="1"/>
  <c r="V1197" i="1"/>
  <c r="V2820" i="1"/>
  <c r="V5906" i="1"/>
  <c r="V6161" i="1"/>
  <c r="V325" i="1"/>
  <c r="V232" i="1"/>
  <c r="V2821" i="1"/>
  <c r="V2822" i="1"/>
  <c r="V4562" i="1"/>
  <c r="V2823" i="1"/>
  <c r="V6019" i="1"/>
  <c r="V1329" i="1"/>
  <c r="V320" i="1"/>
  <c r="V6165" i="1"/>
  <c r="V355" i="1"/>
  <c r="V5593" i="1"/>
  <c r="V5669" i="1"/>
  <c r="V143" i="1"/>
  <c r="V2824" i="1"/>
  <c r="V4315" i="1"/>
  <c r="V855" i="1"/>
  <c r="V2825" i="1"/>
  <c r="V2390" i="1"/>
  <c r="V336" i="1"/>
  <c r="V2416" i="1"/>
  <c r="V2826" i="1"/>
  <c r="V1068" i="1"/>
  <c r="V5290" i="1"/>
  <c r="V414" i="1"/>
  <c r="V6089" i="1"/>
  <c r="V5902" i="1"/>
  <c r="V4485" i="1"/>
  <c r="V2827" i="1"/>
  <c r="V2828" i="1"/>
  <c r="V6043" i="1"/>
  <c r="V322" i="1"/>
  <c r="V6252" i="1"/>
  <c r="V167" i="1"/>
  <c r="V4308" i="1"/>
  <c r="V6025" i="1"/>
  <c r="V6355" i="1"/>
  <c r="V5" i="1"/>
  <c r="V187" i="1"/>
  <c r="V5990" i="1"/>
  <c r="V6487" i="1"/>
  <c r="V304" i="1"/>
  <c r="V5700" i="1"/>
  <c r="V1835" i="1"/>
  <c r="V307" i="1"/>
  <c r="V5560" i="1"/>
  <c r="V2829" i="1"/>
  <c r="V2391" i="1"/>
  <c r="V6276" i="1"/>
  <c r="V2830" i="1"/>
  <c r="V5649" i="1"/>
  <c r="V2831" i="1"/>
  <c r="V390" i="1"/>
  <c r="V2028" i="1"/>
  <c r="V1981" i="1"/>
  <c r="V2832" i="1"/>
  <c r="V2833" i="1"/>
  <c r="V5851" i="1"/>
  <c r="V5747" i="1"/>
  <c r="V5658" i="1"/>
  <c r="V548" i="1"/>
  <c r="V2834" i="1"/>
  <c r="V2835" i="1"/>
  <c r="V2836" i="1"/>
  <c r="V2837" i="1"/>
  <c r="V2838" i="1"/>
  <c r="V1809" i="1"/>
  <c r="V2839" i="1"/>
  <c r="V655" i="1"/>
  <c r="V533" i="1"/>
  <c r="V2497" i="1"/>
  <c r="V2840" i="1"/>
  <c r="V606" i="1"/>
  <c r="V4983" i="1"/>
  <c r="V274" i="1"/>
  <c r="V2841" i="1"/>
  <c r="V5274" i="1"/>
  <c r="V5651" i="1"/>
  <c r="V5118" i="1"/>
  <c r="V1339" i="1"/>
  <c r="V838" i="1"/>
  <c r="V1536" i="1"/>
  <c r="V2842" i="1"/>
  <c r="V5868" i="1"/>
  <c r="V2843" i="1"/>
  <c r="V2844" i="1"/>
  <c r="V6485" i="1"/>
  <c r="V6145" i="1"/>
  <c r="V5779" i="1"/>
  <c r="V2845" i="1"/>
  <c r="V2286" i="1"/>
  <c r="V2846" i="1"/>
  <c r="V2847" i="1"/>
  <c r="V6058" i="1"/>
  <c r="V1010" i="1"/>
  <c r="V654" i="1"/>
  <c r="V2848" i="1"/>
  <c r="V6124" i="1"/>
  <c r="V2167" i="1"/>
  <c r="V2849" i="1"/>
  <c r="V1555" i="1"/>
  <c r="V6206" i="1"/>
  <c r="V784" i="1"/>
  <c r="V6281" i="1"/>
  <c r="V2308" i="1"/>
  <c r="V891" i="1"/>
  <c r="V1423" i="1"/>
  <c r="V1956" i="1"/>
  <c r="V2850" i="1"/>
  <c r="V2851" i="1"/>
  <c r="V2249" i="1"/>
  <c r="V138" i="1"/>
  <c r="V4901" i="1"/>
  <c r="V6169" i="1"/>
  <c r="V832" i="1"/>
  <c r="V2852" i="1"/>
  <c r="V6017" i="1"/>
  <c r="V2853" i="1"/>
  <c r="V89" i="1"/>
  <c r="V5711" i="1"/>
  <c r="V973" i="1"/>
  <c r="V5145" i="1"/>
  <c r="V4504" i="1"/>
  <c r="V484" i="1"/>
  <c r="V2854" i="1"/>
  <c r="V6482" i="1"/>
  <c r="V2855" i="1"/>
  <c r="V2856" i="1"/>
  <c r="V6406" i="1"/>
  <c r="V2857" i="1"/>
  <c r="V152" i="1"/>
  <c r="V2858" i="1"/>
  <c r="V2859" i="1"/>
  <c r="V2860" i="1"/>
  <c r="V1401" i="1"/>
  <c r="V860" i="1"/>
  <c r="V1892" i="1"/>
  <c r="V2861" i="1"/>
  <c r="V2862" i="1"/>
  <c r="V5558" i="1"/>
  <c r="V2251" i="1"/>
  <c r="V2863" i="1"/>
  <c r="V2864" i="1"/>
  <c r="V5648" i="1"/>
  <c r="V6247" i="1"/>
  <c r="V1253" i="1"/>
  <c r="V1944" i="1"/>
  <c r="V6085" i="1"/>
  <c r="V169" i="1"/>
  <c r="V6187" i="1"/>
  <c r="V2865" i="1"/>
  <c r="V5817" i="1"/>
  <c r="V2866" i="1"/>
  <c r="V6010" i="1"/>
  <c r="V5455" i="1"/>
  <c r="V2867" i="1"/>
  <c r="V5955" i="1"/>
  <c r="V371" i="1"/>
  <c r="V2868" i="1"/>
  <c r="V2869" i="1"/>
  <c r="V4430" i="1"/>
  <c r="V1052" i="1"/>
  <c r="V2427" i="1"/>
  <c r="V434" i="1"/>
  <c r="V1030" i="1"/>
  <c r="V2870" i="1"/>
  <c r="V648" i="1"/>
  <c r="V2268" i="1"/>
  <c r="V4717" i="1"/>
  <c r="V1937" i="1"/>
  <c r="V2871" i="1"/>
  <c r="V359" i="1"/>
  <c r="V6273" i="1"/>
  <c r="V2523" i="1"/>
  <c r="V1680" i="1"/>
  <c r="V668" i="1"/>
  <c r="V6238" i="1"/>
  <c r="V1217" i="1"/>
  <c r="V6008" i="1"/>
  <c r="V2872" i="1"/>
  <c r="V2873" i="1"/>
  <c r="V5318" i="1"/>
  <c r="V2253" i="1"/>
  <c r="V917" i="1"/>
  <c r="V1589" i="1"/>
  <c r="V492" i="1"/>
  <c r="V5903" i="1"/>
  <c r="V2874" i="1"/>
  <c r="V5848" i="1"/>
  <c r="V2304" i="1"/>
  <c r="V2875" i="1"/>
  <c r="V1075" i="1"/>
  <c r="V1227" i="1"/>
  <c r="V34" i="1"/>
  <c r="V1477" i="1"/>
  <c r="V4285" i="1"/>
  <c r="V1157" i="1"/>
  <c r="V4744" i="1"/>
  <c r="V5797" i="1"/>
  <c r="V2876" i="1"/>
  <c r="V2877" i="1"/>
  <c r="V2878" i="1"/>
  <c r="V6143" i="1"/>
  <c r="V2879" i="1"/>
  <c r="V340" i="1"/>
  <c r="V615" i="1"/>
  <c r="V2880" i="1"/>
  <c r="V5981" i="1"/>
  <c r="V4745" i="1"/>
  <c r="V2881" i="1"/>
  <c r="V601" i="1"/>
  <c r="V964" i="1"/>
  <c r="V5443" i="1"/>
  <c r="V1760" i="1"/>
  <c r="V1533" i="1"/>
  <c r="V2882" i="1"/>
  <c r="V691" i="1"/>
  <c r="V2309" i="1"/>
  <c r="V6316" i="1"/>
  <c r="V4709" i="1"/>
  <c r="V2883" i="1"/>
  <c r="V5656" i="1"/>
  <c r="V6005" i="1"/>
  <c r="V754" i="1"/>
  <c r="V2884" i="1"/>
  <c r="V1808" i="1"/>
  <c r="V5114" i="1"/>
  <c r="V2885" i="1"/>
  <c r="V6255" i="1"/>
  <c r="V35" i="1"/>
  <c r="V6246" i="1"/>
  <c r="V5135" i="1"/>
  <c r="V5530" i="1"/>
  <c r="V5550" i="1"/>
  <c r="V718" i="1"/>
  <c r="V4627" i="1"/>
  <c r="V6248" i="1"/>
  <c r="V4444" i="1"/>
  <c r="V4395" i="1"/>
  <c r="V1038" i="1"/>
  <c r="V6060" i="1"/>
  <c r="V1042" i="1"/>
  <c r="V6288" i="1"/>
  <c r="V2886" i="1"/>
  <c r="V2887" i="1"/>
  <c r="V70" i="1"/>
  <c r="V4801" i="1"/>
  <c r="V5280" i="1"/>
  <c r="V6179" i="1"/>
  <c r="V6104" i="1"/>
  <c r="V1738" i="1"/>
  <c r="V4815" i="1"/>
  <c r="V2297" i="1"/>
  <c r="V2888" i="1"/>
  <c r="V6167" i="1"/>
  <c r="V2889" i="1"/>
  <c r="V2890" i="1"/>
  <c r="V5196" i="1"/>
  <c r="V639" i="1"/>
  <c r="V47" i="1"/>
  <c r="V5689" i="1"/>
  <c r="V6220" i="1"/>
  <c r="V6134" i="1"/>
  <c r="V5778" i="1"/>
  <c r="V1049" i="1"/>
  <c r="V775" i="1"/>
  <c r="V2891" i="1"/>
  <c r="V1065" i="1"/>
  <c r="V46" i="1"/>
  <c r="V1469" i="1"/>
  <c r="V1416" i="1"/>
  <c r="V2892" i="1"/>
  <c r="V6472" i="1"/>
  <c r="V4820" i="1"/>
  <c r="V2893" i="1"/>
  <c r="V5153" i="1"/>
  <c r="V892" i="1"/>
  <c r="V472" i="1"/>
  <c r="V5831" i="1"/>
  <c r="V4461" i="1"/>
  <c r="V5308" i="1"/>
  <c r="V6105" i="1"/>
  <c r="V1887" i="1"/>
  <c r="V4805" i="1"/>
  <c r="V6056" i="1"/>
  <c r="V6476" i="1"/>
  <c r="V1330" i="1"/>
  <c r="V6163" i="1"/>
  <c r="V863" i="1"/>
  <c r="V5641" i="1"/>
  <c r="V2894" i="1"/>
  <c r="V5870" i="1"/>
  <c r="V5565" i="1"/>
  <c r="V1298" i="1"/>
  <c r="V714" i="1"/>
  <c r="V2256" i="1"/>
  <c r="V2300" i="1"/>
  <c r="V1582" i="1"/>
  <c r="V5462" i="1"/>
  <c r="V1018" i="1"/>
  <c r="V116" i="1"/>
  <c r="V1101" i="1"/>
  <c r="V2257" i="1"/>
  <c r="V882" i="1"/>
  <c r="V503" i="1"/>
  <c r="V5667" i="1"/>
  <c r="V5849" i="1"/>
  <c r="V4554" i="1"/>
  <c r="V5010" i="1"/>
  <c r="V77" i="1"/>
  <c r="V4458" i="1"/>
  <c r="V2279" i="1"/>
  <c r="V1791" i="1"/>
  <c r="V970" i="1"/>
  <c r="V2895" i="1"/>
  <c r="V6176" i="1"/>
  <c r="V4318" i="1"/>
  <c r="V5587" i="1"/>
  <c r="V490" i="1"/>
  <c r="V5097" i="1"/>
  <c r="V1897" i="1"/>
  <c r="V4487" i="1"/>
  <c r="V4764" i="1"/>
  <c r="V2896" i="1"/>
  <c r="V513" i="1"/>
  <c r="V398" i="1"/>
  <c r="V358" i="1"/>
  <c r="V1048" i="1"/>
  <c r="V2261" i="1"/>
  <c r="V213" i="1"/>
  <c r="V624" i="1"/>
  <c r="V2897" i="1"/>
  <c r="V5582" i="1"/>
  <c r="V393" i="1"/>
  <c r="V566" i="1"/>
  <c r="V1447" i="1"/>
  <c r="V1297" i="1"/>
  <c r="V396" i="1"/>
  <c r="V2898" i="1"/>
  <c r="V1545" i="1"/>
  <c r="V4296" i="1"/>
  <c r="V73" i="1"/>
  <c r="V6106" i="1"/>
  <c r="V5020" i="1"/>
  <c r="V5951" i="1"/>
  <c r="V487" i="1"/>
  <c r="V5227" i="1"/>
  <c r="V506" i="1"/>
  <c r="V339" i="1"/>
  <c r="V5238" i="1"/>
  <c r="V6027" i="1"/>
  <c r="V2899" i="1"/>
  <c r="V797" i="1"/>
  <c r="V5586" i="1"/>
  <c r="V6075" i="1"/>
  <c r="V2900" i="1"/>
  <c r="V1404" i="1"/>
  <c r="V2901" i="1"/>
  <c r="V2902" i="1"/>
  <c r="V540" i="1"/>
  <c r="V2461" i="1"/>
  <c r="V5406" i="1"/>
  <c r="V885" i="1"/>
  <c r="V4910" i="1"/>
  <c r="V6150" i="1"/>
  <c r="V1032" i="1"/>
  <c r="V2903" i="1"/>
  <c r="V1982" i="1"/>
  <c r="V123" i="1"/>
  <c r="V6063" i="1"/>
  <c r="V5982" i="1"/>
  <c r="V1444" i="1"/>
  <c r="V2904" i="1"/>
  <c r="V142" i="1"/>
  <c r="V6052" i="1"/>
  <c r="V936" i="1"/>
  <c r="V5985" i="1"/>
  <c r="V5198" i="1"/>
  <c r="V595" i="1"/>
  <c r="V2123" i="1"/>
  <c r="V769" i="1"/>
  <c r="V5612" i="1"/>
  <c r="V1893" i="1"/>
  <c r="V85" i="1"/>
  <c r="V2905" i="1"/>
  <c r="V5976" i="1"/>
  <c r="V5590" i="1"/>
  <c r="V2906" i="1"/>
  <c r="V5481" i="1"/>
  <c r="V2555" i="1"/>
  <c r="V2109" i="1"/>
  <c r="V1867" i="1"/>
  <c r="V5070" i="1"/>
  <c r="V2907" i="1"/>
  <c r="V733" i="1"/>
  <c r="V2331" i="1"/>
  <c r="V2908" i="1"/>
  <c r="V5606" i="1"/>
  <c r="V4620" i="1"/>
  <c r="V1606" i="1"/>
  <c r="V5566" i="1"/>
  <c r="V351" i="1"/>
  <c r="V5674" i="1"/>
  <c r="V6159" i="1"/>
  <c r="V4307" i="1"/>
  <c r="V2432" i="1"/>
  <c r="V6291" i="1"/>
  <c r="V1383" i="1"/>
  <c r="V424" i="1"/>
  <c r="V269" i="1"/>
  <c r="V6040" i="1"/>
  <c r="V1462" i="1"/>
  <c r="V5081" i="1"/>
  <c r="V2909" i="1"/>
  <c r="V5214" i="1"/>
  <c r="V5871" i="1"/>
  <c r="V1714" i="1"/>
  <c r="V1436" i="1"/>
  <c r="V2462" i="1"/>
  <c r="V1235" i="1"/>
  <c r="V890" i="1"/>
  <c r="V1241" i="1"/>
  <c r="V5842" i="1"/>
  <c r="V2262" i="1"/>
  <c r="V2910" i="1"/>
  <c r="V1264" i="1"/>
  <c r="V5815" i="1"/>
  <c r="V437" i="1"/>
  <c r="V2204" i="1"/>
  <c r="V723" i="1"/>
  <c r="V2556" i="1"/>
  <c r="V686" i="1"/>
  <c r="V2276" i="1"/>
  <c r="V6203" i="1"/>
  <c r="V346" i="1"/>
  <c r="V2270" i="1"/>
  <c r="V812" i="1"/>
  <c r="V131" i="1"/>
  <c r="V397" i="1"/>
  <c r="V5540" i="1"/>
  <c r="V2361" i="1"/>
  <c r="V1055" i="1"/>
  <c r="V2263" i="1"/>
  <c r="V1456" i="1"/>
  <c r="V1830" i="1"/>
  <c r="V5022" i="1"/>
  <c r="V2911" i="1"/>
  <c r="V5208" i="1"/>
  <c r="V586" i="1"/>
  <c r="V2912" i="1"/>
  <c r="V5971" i="1"/>
  <c r="V5377" i="1"/>
  <c r="V518" i="1"/>
  <c r="V254" i="1"/>
  <c r="V2273" i="1"/>
  <c r="V2913" i="1"/>
  <c r="V923" i="1"/>
  <c r="V5288" i="1"/>
  <c r="V1773" i="1"/>
  <c r="V5813" i="1"/>
  <c r="V4286" i="1"/>
  <c r="V2914" i="1"/>
  <c r="V6154" i="1"/>
  <c r="V644" i="1"/>
  <c r="V2915" i="1"/>
  <c r="V5017" i="1"/>
  <c r="V583" i="1"/>
  <c r="V2269" i="1"/>
  <c r="V2916" i="1"/>
  <c r="V4290" i="1"/>
  <c r="V2267" i="1"/>
  <c r="V6142" i="1"/>
  <c r="V4731" i="1"/>
  <c r="V425" i="1"/>
  <c r="V659" i="1"/>
  <c r="V826" i="1"/>
  <c r="V2917" i="1"/>
  <c r="V2918" i="1"/>
  <c r="V6174" i="1"/>
  <c r="V5486" i="1"/>
  <c r="V5886" i="1"/>
  <c r="V1688" i="1"/>
  <c r="V417" i="1"/>
  <c r="V5791" i="1"/>
  <c r="V2919" i="1"/>
  <c r="V1593" i="1"/>
  <c r="V2920" i="1"/>
  <c r="V1449" i="1"/>
  <c r="V5305" i="1"/>
  <c r="V4714" i="1"/>
  <c r="V1000" i="1"/>
  <c r="V868" i="1"/>
  <c r="V2053" i="1"/>
  <c r="V1504" i="1"/>
  <c r="V1234" i="1"/>
  <c r="V1875" i="1"/>
  <c r="V4634" i="1"/>
  <c r="V2921" i="1"/>
  <c r="V2922" i="1"/>
  <c r="V5800" i="1"/>
  <c r="V1008" i="1"/>
  <c r="V750" i="1"/>
  <c r="V1160" i="1"/>
  <c r="V1565" i="1"/>
  <c r="V6245" i="1"/>
  <c r="V4521" i="1"/>
  <c r="V6285" i="1"/>
  <c r="V4190" i="1"/>
  <c r="V5248" i="1"/>
  <c r="V380" i="1"/>
  <c r="V1089" i="1"/>
  <c r="V2277" i="1"/>
  <c r="V629" i="1"/>
  <c r="V5891" i="1"/>
  <c r="V1690" i="1"/>
  <c r="V6361" i="1"/>
  <c r="V2923" i="1"/>
  <c r="V2271" i="1"/>
  <c r="V4376" i="1"/>
  <c r="V6034" i="1"/>
  <c r="V2151" i="1"/>
  <c r="V5957" i="1"/>
  <c r="V5466" i="1"/>
  <c r="V1005" i="1"/>
  <c r="V5581" i="1"/>
  <c r="V2924" i="1"/>
  <c r="V2428" i="1"/>
  <c r="V6046" i="1"/>
  <c r="V2283" i="1"/>
  <c r="V2925" i="1"/>
  <c r="V553" i="1"/>
  <c r="V2926" i="1"/>
  <c r="V1002" i="1"/>
  <c r="V2272" i="1"/>
  <c r="V2927" i="1"/>
  <c r="V1599" i="1"/>
  <c r="V2928" i="1"/>
  <c r="V6317" i="1"/>
  <c r="V2929" i="1"/>
  <c r="V763" i="1"/>
  <c r="V2930" i="1"/>
  <c r="V2931" i="1"/>
  <c r="V5856" i="1"/>
  <c r="V2932" i="1"/>
  <c r="V584" i="1"/>
  <c r="V4277" i="1"/>
  <c r="V2302" i="1"/>
  <c r="V881" i="1"/>
  <c r="V4879" i="1"/>
  <c r="V6001" i="1"/>
  <c r="V6253" i="1"/>
  <c r="V2379" i="1"/>
  <c r="V2933" i="1"/>
  <c r="V6205" i="1"/>
  <c r="V1355" i="1"/>
  <c r="V5183" i="1"/>
  <c r="V968" i="1"/>
  <c r="V4319" i="1"/>
  <c r="V5351" i="1"/>
  <c r="V846" i="1"/>
  <c r="V5434" i="1"/>
  <c r="V1708" i="1"/>
  <c r="V2284" i="1"/>
  <c r="V1223" i="1"/>
  <c r="V1047" i="1"/>
  <c r="V522" i="1"/>
  <c r="V467" i="1"/>
  <c r="V427" i="1"/>
  <c r="V2934" i="1"/>
  <c r="V279" i="1"/>
  <c r="V1318" i="1"/>
  <c r="V2935" i="1"/>
  <c r="V589" i="1"/>
  <c r="V5992" i="1"/>
  <c r="V6090" i="1"/>
  <c r="V5193" i="1"/>
  <c r="V179" i="1"/>
  <c r="V2429" i="1"/>
  <c r="V5989" i="1"/>
  <c r="V335" i="1"/>
  <c r="V5275" i="1"/>
  <c r="V6045" i="1"/>
  <c r="V2936" i="1"/>
  <c r="V2937" i="1"/>
  <c r="V2938" i="1"/>
  <c r="V2285" i="1"/>
  <c r="V2939" i="1"/>
  <c r="V2281" i="1"/>
  <c r="V2940" i="1"/>
  <c r="V2941" i="1"/>
  <c r="V6279" i="1"/>
  <c r="V2942" i="1"/>
  <c r="V5425" i="1"/>
  <c r="V5241" i="1"/>
  <c r="V6213" i="1"/>
  <c r="V1437" i="1"/>
  <c r="V2278" i="1"/>
  <c r="V1405" i="1"/>
  <c r="V5272" i="1"/>
  <c r="V2136" i="1"/>
  <c r="V658" i="1"/>
  <c r="V486" i="1"/>
  <c r="V6035" i="1"/>
  <c r="V5450" i="1"/>
  <c r="V2943" i="1"/>
  <c r="V696" i="1"/>
  <c r="V5973" i="1"/>
  <c r="V2944" i="1"/>
  <c r="V5614" i="1"/>
  <c r="V671" i="1"/>
  <c r="V2945" i="1"/>
  <c r="V2946" i="1"/>
  <c r="V2947" i="1"/>
  <c r="V2948" i="1"/>
  <c r="V2949" i="1"/>
  <c r="V1503" i="1"/>
  <c r="V2950" i="1"/>
  <c r="V4985" i="1"/>
  <c r="V300" i="1"/>
  <c r="V5437" i="1"/>
  <c r="V5498" i="1"/>
  <c r="V6055" i="1"/>
  <c r="V1649" i="1"/>
  <c r="V6209" i="1"/>
  <c r="V5427" i="1"/>
  <c r="V6088" i="1"/>
  <c r="V6182" i="1"/>
  <c r="V5343" i="1"/>
  <c r="V2951" i="1"/>
  <c r="V1445" i="1"/>
  <c r="V4690" i="1"/>
  <c r="V2952" i="1"/>
  <c r="V901" i="1"/>
  <c r="V612" i="1"/>
  <c r="V5862" i="1"/>
  <c r="V2953" i="1"/>
  <c r="V2280" i="1"/>
  <c r="V403" i="1"/>
  <c r="V545" i="1"/>
  <c r="V2470" i="1"/>
  <c r="V4592" i="1"/>
  <c r="V2954" i="1"/>
  <c r="V5600" i="1"/>
  <c r="V4541" i="1"/>
  <c r="V2955" i="1"/>
  <c r="V5174" i="1"/>
  <c r="V4348" i="1"/>
  <c r="V5935" i="1"/>
  <c r="V6113" i="1"/>
  <c r="V1392" i="1"/>
  <c r="V6349" i="1"/>
  <c r="V1180" i="1"/>
  <c r="V5140" i="1"/>
  <c r="V1825" i="1"/>
  <c r="V6031" i="1"/>
  <c r="V752" i="1"/>
  <c r="V6070" i="1"/>
  <c r="V4880" i="1"/>
  <c r="V5195" i="1"/>
  <c r="V5161" i="1"/>
  <c r="V788" i="1"/>
  <c r="V2956" i="1"/>
  <c r="V2957" i="1"/>
  <c r="V5979" i="1"/>
  <c r="V5953" i="1"/>
  <c r="V1696" i="1"/>
  <c r="V5954" i="1"/>
  <c r="V2958" i="1"/>
  <c r="V4309" i="1"/>
  <c r="V5946" i="1"/>
  <c r="V5487" i="1"/>
  <c r="V1138" i="1"/>
  <c r="V4637" i="1"/>
  <c r="V5301" i="1"/>
  <c r="V6097" i="1"/>
  <c r="V2287" i="1"/>
  <c r="V5650" i="1"/>
  <c r="V1176" i="1"/>
  <c r="V1325" i="1"/>
  <c r="V2959" i="1"/>
  <c r="V5917" i="1"/>
  <c r="V2960" i="1"/>
  <c r="V2961" i="1"/>
  <c r="V4836" i="1"/>
  <c r="V2962" i="1"/>
  <c r="V5759" i="1"/>
  <c r="V1638" i="1"/>
  <c r="V2963" i="1"/>
  <c r="V6121" i="1"/>
  <c r="V2964" i="1"/>
  <c r="V2965" i="1"/>
  <c r="V2966" i="1"/>
  <c r="V5350" i="1"/>
  <c r="V640" i="1"/>
  <c r="V598" i="1"/>
  <c r="V2967" i="1"/>
  <c r="V6219" i="1"/>
  <c r="V5766" i="1"/>
  <c r="V2362" i="1"/>
  <c r="V6147" i="1"/>
  <c r="V819" i="1"/>
  <c r="V5573" i="1"/>
  <c r="V2968" i="1"/>
  <c r="V2969" i="1"/>
  <c r="V2557" i="1"/>
  <c r="V6322" i="1"/>
  <c r="V263" i="1"/>
  <c r="V5616" i="1"/>
  <c r="V6274" i="1"/>
  <c r="V5341" i="1"/>
  <c r="V4946" i="1"/>
  <c r="V2353" i="1"/>
  <c r="V4995" i="1"/>
  <c r="V6148" i="1"/>
  <c r="V975" i="1"/>
  <c r="V408" i="1"/>
  <c r="V2301" i="1"/>
  <c r="V2970" i="1"/>
  <c r="V808" i="1"/>
  <c r="V5739" i="1"/>
  <c r="V5078" i="1"/>
  <c r="V5468" i="1"/>
  <c r="V5633" i="1"/>
  <c r="V2971" i="1"/>
  <c r="V625" i="1"/>
  <c r="V1766" i="1"/>
  <c r="V5352" i="1"/>
  <c r="V1440" i="1"/>
  <c r="V4252" i="1"/>
  <c r="V5470" i="1"/>
  <c r="V6118" i="1"/>
  <c r="V2307" i="1"/>
  <c r="V2972" i="1"/>
  <c r="V5827" i="1"/>
  <c r="V1729" i="1"/>
  <c r="V2973" i="1"/>
  <c r="V4648" i="1"/>
  <c r="V5338" i="1"/>
  <c r="V2974" i="1"/>
  <c r="V1387" i="1"/>
  <c r="V2975" i="1"/>
  <c r="V5915" i="1"/>
  <c r="V5872" i="1"/>
  <c r="V2976" i="1"/>
  <c r="V2977" i="1"/>
  <c r="V2978" i="1"/>
  <c r="V2979" i="1"/>
  <c r="V5828" i="1"/>
  <c r="V1457" i="1"/>
  <c r="V712" i="1"/>
  <c r="V6098" i="1"/>
  <c r="V5840" i="1"/>
  <c r="V2980" i="1"/>
  <c r="V641" i="1"/>
  <c r="V5419" i="1"/>
  <c r="V6107" i="1"/>
  <c r="V344" i="1"/>
  <c r="V1521" i="1"/>
  <c r="V6028" i="1"/>
  <c r="V1354" i="1"/>
  <c r="V1287" i="1"/>
  <c r="V4515" i="1"/>
  <c r="V1109" i="1"/>
  <c r="V2981" i="1"/>
  <c r="V5734" i="1"/>
  <c r="V4737" i="1"/>
  <c r="V2982" i="1"/>
  <c r="V2983" i="1"/>
  <c r="V5634" i="1"/>
  <c r="V1784" i="1"/>
  <c r="V5449" i="1"/>
  <c r="V1334" i="1"/>
  <c r="V947" i="1"/>
  <c r="V430" i="1"/>
  <c r="V2004" i="1"/>
  <c r="V883" i="1"/>
  <c r="V5904" i="1"/>
  <c r="V5646" i="1"/>
  <c r="V859" i="1"/>
  <c r="V748" i="1"/>
  <c r="V2289" i="1"/>
  <c r="V2984" i="1"/>
  <c r="V1133" i="1"/>
  <c r="V666" i="1"/>
  <c r="V6023" i="1"/>
  <c r="V1369" i="1"/>
  <c r="V796" i="1"/>
  <c r="V2985" i="1"/>
  <c r="V2986" i="1"/>
  <c r="V1798" i="1"/>
  <c r="V4457" i="1"/>
  <c r="V1257" i="1"/>
  <c r="V2310" i="1"/>
  <c r="V1658" i="1"/>
  <c r="V5728" i="1"/>
  <c r="V2987" i="1"/>
  <c r="V2988" i="1"/>
  <c r="V5660" i="1"/>
  <c r="V2295" i="1"/>
  <c r="V6146" i="1"/>
  <c r="V5349" i="1"/>
  <c r="V2288" i="1"/>
  <c r="V2433" i="1"/>
  <c r="V4728" i="1"/>
  <c r="V5719" i="1"/>
  <c r="V6139" i="1"/>
  <c r="V6109" i="1"/>
  <c r="V2989" i="1"/>
  <c r="V1868" i="1"/>
  <c r="V6082" i="1"/>
  <c r="V5285" i="1"/>
  <c r="V4306" i="1"/>
  <c r="V2990" i="1"/>
  <c r="V2991" i="1"/>
  <c r="V2992" i="1"/>
  <c r="V727" i="1"/>
  <c r="V2993" i="1"/>
  <c r="V5844" i="1"/>
  <c r="V2994" i="1"/>
  <c r="V2995" i="1"/>
  <c r="V2010" i="1"/>
  <c r="V5748" i="1"/>
  <c r="V6066" i="1"/>
  <c r="V5934" i="1"/>
  <c r="V4756" i="1"/>
  <c r="V2498" i="1"/>
  <c r="V5599" i="1"/>
  <c r="V399" i="1"/>
  <c r="V2293" i="1"/>
  <c r="V2996" i="1"/>
  <c r="V6271" i="1"/>
  <c r="V5792" i="1"/>
  <c r="V431" i="1"/>
  <c r="V5323" i="1"/>
  <c r="V2997" i="1"/>
  <c r="V2998" i="1"/>
  <c r="V2999" i="1"/>
  <c r="V5970" i="1"/>
  <c r="V5001" i="1"/>
  <c r="V3000" i="1"/>
  <c r="V670" i="1"/>
  <c r="V5786" i="1"/>
  <c r="V4774" i="1"/>
  <c r="V2312" i="1"/>
  <c r="V539" i="1"/>
  <c r="V5959" i="1"/>
  <c r="V3001" i="1"/>
  <c r="V6222" i="1"/>
  <c r="V865" i="1"/>
  <c r="V4405" i="1"/>
  <c r="V5362" i="1"/>
  <c r="V3002" i="1"/>
  <c r="V4501" i="1"/>
  <c r="V3003" i="1"/>
  <c r="V3004" i="1"/>
  <c r="V5330" i="1"/>
  <c r="V5926" i="1"/>
  <c r="V5663" i="1"/>
  <c r="V570" i="1"/>
  <c r="V2558" i="1"/>
  <c r="V3005" i="1"/>
  <c r="V2294" i="1"/>
  <c r="V3006" i="1"/>
  <c r="V798" i="1"/>
  <c r="V1080" i="1"/>
  <c r="V3007" i="1"/>
  <c r="V4908" i="1"/>
  <c r="V1448" i="1"/>
  <c r="V5712" i="1"/>
  <c r="V1898" i="1"/>
  <c r="V3008" i="1"/>
  <c r="V3009" i="1"/>
  <c r="V378" i="1"/>
  <c r="V1343" i="1"/>
  <c r="V3010" i="1"/>
  <c r="V1710" i="1"/>
  <c r="V914" i="1"/>
  <c r="V3011" i="1"/>
  <c r="V3012" i="1"/>
  <c r="V2080" i="1"/>
  <c r="V3013" i="1"/>
  <c r="V1866" i="1"/>
  <c r="V5524" i="1"/>
  <c r="V800" i="1"/>
  <c r="V4496" i="1"/>
  <c r="V2434" i="1"/>
  <c r="V5784" i="1"/>
  <c r="V4599" i="1"/>
  <c r="V6260" i="1"/>
  <c r="V4278" i="1"/>
  <c r="V3014" i="1"/>
  <c r="V4702" i="1"/>
  <c r="V3015" i="1"/>
  <c r="V5883" i="1"/>
  <c r="V5661" i="1"/>
  <c r="V1368" i="1"/>
  <c r="V4506" i="1"/>
  <c r="V3016" i="1"/>
  <c r="V5527" i="1"/>
  <c r="V3017" i="1"/>
  <c r="V3018" i="1"/>
  <c r="V520" i="1"/>
  <c r="V5104" i="1"/>
  <c r="V3019" i="1"/>
  <c r="V1113" i="1"/>
  <c r="V1985" i="1"/>
  <c r="V3020" i="1"/>
  <c r="V5390" i="1"/>
  <c r="V1313" i="1"/>
  <c r="V2296" i="1"/>
  <c r="V5426" i="1"/>
  <c r="V6050" i="1"/>
  <c r="V3021" i="1"/>
  <c r="V5361" i="1"/>
  <c r="V4934" i="1"/>
  <c r="V1124" i="1"/>
  <c r="V2298" i="1"/>
  <c r="V6304" i="1"/>
  <c r="V2299" i="1"/>
  <c r="V1608" i="1"/>
  <c r="V6226" i="1"/>
  <c r="V5346" i="1"/>
  <c r="V1358" i="1"/>
  <c r="V1033" i="1"/>
  <c r="V460" i="1"/>
  <c r="V1913" i="1"/>
  <c r="V5332" i="1"/>
  <c r="V5158" i="1"/>
  <c r="V1326" i="1"/>
  <c r="V3022" i="1"/>
  <c r="V6354" i="1"/>
  <c r="V4325" i="1"/>
  <c r="V5342" i="1"/>
  <c r="V604" i="1"/>
  <c r="V456" i="1"/>
  <c r="V3023" i="1"/>
  <c r="V5640" i="1"/>
  <c r="V2375" i="1"/>
  <c r="V3024" i="1"/>
  <c r="V5452" i="1"/>
  <c r="V2447" i="1"/>
  <c r="V4650" i="1"/>
  <c r="V4378" i="1"/>
  <c r="V1184" i="1"/>
  <c r="V1342" i="1"/>
  <c r="V6003" i="1"/>
  <c r="V3025" i="1"/>
  <c r="V5910" i="1"/>
  <c r="V546" i="1"/>
  <c r="V3026" i="1"/>
  <c r="V5694" i="1"/>
  <c r="V3027" i="1"/>
  <c r="V1191" i="1"/>
  <c r="V3028" i="1"/>
  <c r="V3029" i="1"/>
  <c r="V593" i="1"/>
  <c r="V3030" i="1"/>
  <c r="V5319" i="1"/>
  <c r="V3031" i="1"/>
  <c r="V4242" i="1"/>
  <c r="V900" i="1"/>
  <c r="V1400" i="1"/>
  <c r="V5720" i="1"/>
  <c r="V4656" i="1"/>
  <c r="V3032" i="1"/>
  <c r="V1576" i="1"/>
  <c r="V5772" i="1"/>
  <c r="V1156" i="1"/>
  <c r="V1716" i="1"/>
  <c r="V1923" i="1"/>
  <c r="V3033" i="1"/>
  <c r="V5757" i="1"/>
  <c r="V1230" i="1"/>
  <c r="V1653" i="1"/>
  <c r="V581" i="1"/>
  <c r="V3034" i="1"/>
  <c r="V1778" i="1"/>
  <c r="V5655" i="1"/>
  <c r="V6115" i="1"/>
  <c r="V2305" i="1"/>
  <c r="V854" i="1"/>
  <c r="V6244" i="1"/>
  <c r="V3035" i="1"/>
  <c r="V4711" i="1"/>
  <c r="V1088" i="1"/>
  <c r="V1530" i="1"/>
  <c r="V1069" i="1"/>
  <c r="V3036" i="1"/>
  <c r="V3037" i="1"/>
  <c r="V3038" i="1"/>
  <c r="V5372" i="1"/>
  <c r="V5826" i="1"/>
  <c r="V2306" i="1"/>
  <c r="V3039" i="1"/>
  <c r="V3040" i="1"/>
  <c r="V5643" i="1"/>
  <c r="V5716" i="1"/>
  <c r="V3041" i="1"/>
  <c r="V5777" i="1"/>
  <c r="V3042" i="1"/>
  <c r="V6156" i="1"/>
  <c r="V568" i="1"/>
  <c r="V6116" i="1"/>
  <c r="V4822" i="1"/>
  <c r="V5899" i="1"/>
  <c r="V5665" i="1"/>
  <c r="V5919" i="1"/>
  <c r="V5344" i="1"/>
  <c r="V5438" i="1"/>
  <c r="V4981" i="1"/>
  <c r="V2524" i="1"/>
  <c r="V5782" i="1"/>
  <c r="V3043" i="1"/>
  <c r="V1240" i="1"/>
  <c r="V5801" i="1"/>
  <c r="V2401" i="1"/>
  <c r="V3044" i="1"/>
  <c r="V3045" i="1"/>
  <c r="V1130" i="1"/>
  <c r="V3046" i="1"/>
  <c r="V1092" i="1"/>
  <c r="V2068" i="1"/>
  <c r="V3047" i="1"/>
  <c r="V6211" i="1"/>
  <c r="V3048" i="1"/>
  <c r="V3049" i="1"/>
  <c r="V5974" i="1"/>
  <c r="V5820" i="1"/>
  <c r="V986" i="1"/>
  <c r="V3050" i="1"/>
  <c r="V1083" i="1"/>
  <c r="V1797" i="1"/>
  <c r="V3051" i="1"/>
  <c r="V1711" i="1"/>
  <c r="V3052" i="1"/>
  <c r="V5975" i="1"/>
  <c r="V1044" i="1"/>
  <c r="V1273" i="1"/>
  <c r="V2315" i="1"/>
  <c r="V6049" i="1"/>
  <c r="V3053" i="1"/>
  <c r="V6190" i="1"/>
  <c r="V2320" i="1"/>
  <c r="V3054" i="1"/>
  <c r="V3055" i="1"/>
  <c r="V5699" i="1"/>
  <c r="V4949" i="1"/>
  <c r="V2559" i="1"/>
  <c r="V3056" i="1"/>
  <c r="V547" i="1"/>
  <c r="V4978" i="1"/>
  <c r="V4498" i="1"/>
  <c r="V1489" i="1"/>
  <c r="V4281" i="1"/>
  <c r="V5821" i="1"/>
  <c r="V5790" i="1"/>
  <c r="V2317" i="1"/>
  <c r="V2314" i="1"/>
  <c r="V4253" i="1"/>
  <c r="V6057" i="1"/>
  <c r="V3057" i="1"/>
  <c r="V5384" i="1"/>
  <c r="V3058" i="1"/>
  <c r="V1110" i="1"/>
  <c r="V2402" i="1"/>
  <c r="V3059" i="1"/>
  <c r="V3060" i="1"/>
  <c r="V3061" i="1"/>
  <c r="V2560" i="1"/>
  <c r="V3062" i="1"/>
  <c r="V3063" i="1"/>
  <c r="V2561" i="1"/>
  <c r="V1534" i="1"/>
  <c r="V2380" i="1"/>
  <c r="V3064" i="1"/>
  <c r="V4357" i="1"/>
  <c r="V1492" i="1"/>
  <c r="V661" i="1"/>
  <c r="V4265" i="1"/>
  <c r="V2054" i="1"/>
  <c r="V2129" i="1"/>
  <c r="V3065" i="1"/>
  <c r="V2316" i="1"/>
  <c r="V6171" i="1"/>
  <c r="V2008" i="1"/>
  <c r="V909" i="1"/>
  <c r="V5367" i="1"/>
  <c r="V5037" i="1"/>
  <c r="V3066" i="1"/>
  <c r="V5962" i="1"/>
  <c r="V711" i="1"/>
  <c r="V4638" i="1"/>
  <c r="V2184" i="1"/>
  <c r="V4560" i="1"/>
  <c r="V5224" i="1"/>
  <c r="V755" i="1"/>
  <c r="V6042" i="1"/>
  <c r="V614" i="1"/>
  <c r="V985" i="1"/>
  <c r="V4616" i="1"/>
  <c r="V3067" i="1"/>
  <c r="V662" i="1"/>
  <c r="V3068" i="1"/>
  <c r="V5516" i="1"/>
  <c r="V5900" i="1"/>
  <c r="V4268" i="1"/>
  <c r="V949" i="1"/>
  <c r="V5321" i="1"/>
  <c r="V3069" i="1"/>
  <c r="V611" i="1"/>
  <c r="V2485" i="1"/>
  <c r="V1290" i="1"/>
  <c r="V2346" i="1"/>
  <c r="V1471" i="1"/>
  <c r="V3070" i="1"/>
  <c r="V4939" i="1"/>
  <c r="V2060" i="1"/>
  <c r="V5124" i="1"/>
  <c r="V3071" i="1"/>
  <c r="V1345" i="1"/>
  <c r="V6308" i="1"/>
  <c r="V5331" i="1"/>
  <c r="V2411" i="1"/>
  <c r="V5408" i="1"/>
  <c r="V5761" i="1"/>
  <c r="V4403" i="1"/>
  <c r="V3072" i="1"/>
  <c r="V4767" i="1"/>
  <c r="V938" i="1"/>
  <c r="V4581" i="1"/>
  <c r="V1366" i="1"/>
  <c r="V429" i="1"/>
  <c r="V935" i="1"/>
  <c r="V997" i="1"/>
  <c r="V991" i="1"/>
  <c r="V1455" i="1"/>
  <c r="V3073" i="1"/>
  <c r="V5707" i="1"/>
  <c r="V3074" i="1"/>
  <c r="V2332" i="1"/>
  <c r="V1931" i="1"/>
  <c r="V621" i="1"/>
  <c r="V1604" i="1"/>
  <c r="V1975" i="1"/>
  <c r="V6032" i="1"/>
  <c r="V3075" i="1"/>
  <c r="V6170" i="1"/>
  <c r="V1028" i="1"/>
  <c r="V873" i="1"/>
  <c r="V884" i="1"/>
  <c r="V1122" i="1"/>
  <c r="V2355" i="1"/>
  <c r="V3076" i="1"/>
  <c r="V3077" i="1"/>
  <c r="V2318" i="1"/>
  <c r="V2169" i="1"/>
  <c r="V3078" i="1"/>
  <c r="V3079" i="1"/>
  <c r="V5677" i="1"/>
  <c r="V1057" i="1"/>
  <c r="V5484" i="1"/>
  <c r="V877" i="1"/>
  <c r="V316" i="1"/>
  <c r="V5724" i="1"/>
  <c r="V5685" i="1"/>
  <c r="V3080" i="1"/>
  <c r="V5485" i="1"/>
  <c r="V5469" i="1"/>
  <c r="V5564" i="1"/>
  <c r="V4803" i="1"/>
  <c r="V1912" i="1"/>
  <c r="V782" i="1"/>
  <c r="V880" i="1"/>
  <c r="V1511" i="1"/>
  <c r="V3081" i="1"/>
  <c r="V2050" i="1"/>
  <c r="V1739" i="1"/>
  <c r="V3082" i="1"/>
  <c r="V5876" i="1"/>
  <c r="V974" i="1"/>
  <c r="V4287" i="1"/>
  <c r="V3083" i="1"/>
  <c r="V3084" i="1"/>
  <c r="V4250" i="1"/>
  <c r="V1813" i="1"/>
  <c r="V3085" i="1"/>
  <c r="V3086" i="1"/>
  <c r="V3087" i="1"/>
  <c r="V3088" i="1"/>
  <c r="V3089" i="1"/>
  <c r="V2499" i="1"/>
  <c r="V1759" i="1"/>
  <c r="V4766" i="1"/>
  <c r="V5922" i="1"/>
  <c r="V850" i="1"/>
  <c r="V3090" i="1"/>
  <c r="V5247" i="1"/>
  <c r="V785" i="1"/>
  <c r="V3091" i="1"/>
  <c r="V3092" i="1"/>
  <c r="V5204" i="1"/>
  <c r="V4707" i="1"/>
  <c r="V6369" i="1"/>
  <c r="V2321" i="1"/>
  <c r="V5016" i="1"/>
  <c r="V3093" i="1"/>
  <c r="V1451" i="1"/>
  <c r="V2347" i="1"/>
  <c r="V2486" i="1"/>
  <c r="V3094" i="1"/>
  <c r="V3095" i="1"/>
  <c r="V5497" i="1"/>
  <c r="V3096" i="1"/>
  <c r="V5654" i="1"/>
  <c r="V1172" i="1"/>
  <c r="V1125" i="1"/>
  <c r="V1869" i="1"/>
  <c r="V3097" i="1"/>
  <c r="V4621" i="1"/>
  <c r="V1529" i="1"/>
  <c r="V1673" i="1"/>
  <c r="V3098" i="1"/>
  <c r="V3099" i="1"/>
  <c r="V4264" i="1"/>
  <c r="V1810" i="1"/>
  <c r="V5060" i="1"/>
  <c r="V5936" i="1"/>
  <c r="V3100" i="1"/>
  <c r="V942" i="1"/>
  <c r="V5034" i="1"/>
  <c r="V5539" i="1"/>
  <c r="V3101" i="1"/>
  <c r="V3102" i="1"/>
  <c r="V631" i="1"/>
  <c r="V6293" i="1"/>
  <c r="V2067" i="1"/>
  <c r="V1151" i="1"/>
  <c r="V1678" i="1"/>
  <c r="V4697" i="1"/>
  <c r="V3103" i="1"/>
  <c r="V3104" i="1"/>
  <c r="V465" i="1"/>
  <c r="V6122" i="1"/>
  <c r="V4324" i="1"/>
  <c r="V483" i="1"/>
  <c r="V5810" i="1"/>
  <c r="V2326" i="1"/>
  <c r="V2062" i="1"/>
  <c r="V6242" i="1"/>
  <c r="V3105" i="1"/>
  <c r="V4595" i="1"/>
  <c r="V831" i="1"/>
  <c r="V1919" i="1"/>
  <c r="V4274" i="1"/>
  <c r="V3106" i="1"/>
  <c r="V4262" i="1"/>
  <c r="V5743" i="1"/>
  <c r="V823" i="1"/>
  <c r="V5737" i="1"/>
  <c r="V1528" i="1"/>
  <c r="V495" i="1"/>
  <c r="V596" i="1"/>
  <c r="V5767" i="1"/>
  <c r="V5726" i="1"/>
  <c r="V5630" i="1"/>
  <c r="V5841" i="1"/>
  <c r="V1322" i="1"/>
  <c r="V2356" i="1"/>
  <c r="V4975" i="1"/>
  <c r="V3107" i="1"/>
  <c r="V6014" i="1"/>
  <c r="V3108" i="1"/>
  <c r="V2562" i="1"/>
  <c r="V3109" i="1"/>
  <c r="V462" i="1"/>
  <c r="V1095" i="1"/>
  <c r="V5589" i="1"/>
  <c r="V957" i="1"/>
  <c r="V3110" i="1"/>
  <c r="V6358" i="1"/>
  <c r="V5139" i="1"/>
  <c r="V3111" i="1"/>
  <c r="V3112" i="1"/>
  <c r="V2376" i="1"/>
  <c r="V3113" i="1"/>
  <c r="V1883" i="1"/>
  <c r="V2349" i="1"/>
  <c r="V1460" i="1"/>
  <c r="V5507" i="1"/>
  <c r="V777" i="1"/>
  <c r="V1587" i="1"/>
  <c r="V810" i="1"/>
  <c r="V1210" i="1"/>
  <c r="V772" i="1"/>
  <c r="V1764" i="1"/>
  <c r="V5715" i="1"/>
  <c r="V2058" i="1"/>
  <c r="V3114" i="1"/>
  <c r="V4830" i="1"/>
  <c r="V4412" i="1"/>
  <c r="V1904" i="1"/>
  <c r="V2327" i="1"/>
  <c r="V3115" i="1"/>
  <c r="V3116" i="1"/>
  <c r="V4304" i="1"/>
  <c r="V5773" i="1"/>
  <c r="V3117" i="1"/>
  <c r="V3118" i="1"/>
  <c r="V6137" i="1"/>
  <c r="V3119" i="1"/>
  <c r="V1026" i="1"/>
  <c r="V5949" i="1"/>
  <c r="V2137" i="1"/>
  <c r="V1262" i="1"/>
  <c r="V5203" i="1"/>
  <c r="V3120" i="1"/>
  <c r="V1293" i="1"/>
  <c r="V5093" i="1"/>
  <c r="V3121" i="1"/>
  <c r="V4729" i="1"/>
  <c r="V965" i="1"/>
  <c r="V5617" i="1"/>
  <c r="V587" i="1"/>
  <c r="V3122" i="1"/>
  <c r="V5102" i="1"/>
  <c r="V5548" i="1"/>
  <c r="V4664" i="1"/>
  <c r="V3123" i="1"/>
  <c r="V5015" i="1"/>
  <c r="V1417" i="1"/>
  <c r="V3124" i="1"/>
  <c r="V683" i="1"/>
  <c r="V3125" i="1"/>
  <c r="V908" i="1"/>
  <c r="V4613" i="1"/>
  <c r="V3126" i="1"/>
  <c r="V2396" i="1"/>
  <c r="V5945" i="1"/>
  <c r="V5004" i="1"/>
  <c r="V1581" i="1"/>
  <c r="V4812" i="1"/>
  <c r="V2329" i="1"/>
  <c r="V5671" i="1"/>
  <c r="V3127" i="1"/>
  <c r="V1927" i="1"/>
  <c r="V4956" i="1"/>
  <c r="V1891" i="1"/>
  <c r="V2368" i="1"/>
  <c r="V5657" i="1"/>
  <c r="V2336" i="1"/>
  <c r="V5041" i="1"/>
  <c r="V5845" i="1"/>
  <c r="V5036" i="1"/>
  <c r="V1187" i="1"/>
  <c r="V1757" i="1"/>
  <c r="V5836" i="1"/>
  <c r="V5914" i="1"/>
  <c r="V578" i="1"/>
  <c r="V3128" i="1"/>
  <c r="V4402" i="1"/>
  <c r="V3129" i="1"/>
  <c r="V919" i="1"/>
  <c r="V5091" i="1"/>
  <c r="V3130" i="1"/>
  <c r="V525" i="1"/>
  <c r="V3131" i="1"/>
  <c r="V3132" i="1"/>
  <c r="V3133" i="1"/>
  <c r="V5901" i="1"/>
  <c r="V5316" i="1"/>
  <c r="V1192" i="1"/>
  <c r="V5553" i="1"/>
  <c r="V1562" i="1"/>
  <c r="V2333" i="1"/>
  <c r="V1350" i="1"/>
  <c r="V2334" i="1"/>
  <c r="V3134" i="1"/>
  <c r="V5704" i="1"/>
  <c r="V5394" i="1"/>
  <c r="V5451" i="1"/>
  <c r="V1828" i="1"/>
  <c r="V4353" i="1"/>
  <c r="V5722" i="1"/>
  <c r="V3135" i="1"/>
  <c r="V1712" i="1"/>
  <c r="V1508" i="1"/>
  <c r="V1111" i="1"/>
  <c r="V3136" i="1"/>
  <c r="V3137" i="1"/>
  <c r="V1561" i="1"/>
  <c r="V1310" i="1"/>
  <c r="V4337" i="1"/>
  <c r="V2337" i="1"/>
  <c r="V5514" i="1"/>
  <c r="V3138" i="1"/>
  <c r="V4291" i="1"/>
  <c r="V4791" i="1"/>
  <c r="V1580" i="1"/>
  <c r="V730" i="1"/>
  <c r="V410" i="1"/>
  <c r="V1420" i="1"/>
  <c r="V2153" i="1"/>
  <c r="V638" i="1"/>
  <c r="V542" i="1"/>
  <c r="V517" i="1"/>
  <c r="V3139" i="1"/>
  <c r="V6100" i="1"/>
  <c r="V3140" i="1"/>
  <c r="V1258" i="1"/>
  <c r="V5405" i="1"/>
  <c r="V5621" i="1"/>
  <c r="V3141" i="1"/>
  <c r="V3142" i="1"/>
  <c r="V5388" i="1"/>
  <c r="V2525" i="1"/>
  <c r="V3143" i="1"/>
  <c r="V3144" i="1"/>
  <c r="V701" i="1"/>
  <c r="V5186" i="1"/>
  <c r="V960" i="1"/>
  <c r="V944" i="1"/>
  <c r="V814" i="1"/>
  <c r="V4670" i="1"/>
  <c r="V4408" i="1"/>
  <c r="V647" i="1"/>
  <c r="V5619" i="1"/>
  <c r="V760" i="1"/>
  <c r="V574" i="1"/>
  <c r="V1836" i="1"/>
  <c r="V3145" i="1"/>
  <c r="V835" i="1"/>
  <c r="V5495" i="1"/>
  <c r="V2344" i="1"/>
  <c r="V5376" i="1"/>
  <c r="V5814" i="1"/>
  <c r="V3146" i="1"/>
  <c r="V4781" i="1"/>
  <c r="V3147" i="1"/>
  <c r="V5150" i="1"/>
  <c r="V5005" i="1"/>
  <c r="V5756" i="1"/>
  <c r="V3148" i="1"/>
  <c r="V3149" i="1"/>
  <c r="V4732" i="1"/>
  <c r="V5322" i="1"/>
  <c r="V1292" i="1"/>
  <c r="V3150" i="1"/>
  <c r="V6101" i="1"/>
  <c r="V4243" i="1"/>
  <c r="V4618" i="1"/>
  <c r="V966" i="1"/>
  <c r="V4417" i="1"/>
  <c r="V1603" i="1"/>
  <c r="V4991" i="1"/>
  <c r="V319" i="1"/>
  <c r="V3151" i="1"/>
  <c r="V2373" i="1"/>
  <c r="V5032" i="1"/>
  <c r="V3152" i="1"/>
  <c r="V2105" i="1"/>
  <c r="V369" i="1"/>
  <c r="V3153" i="1"/>
  <c r="V5019" i="1"/>
  <c r="V699" i="1"/>
  <c r="V4694" i="1"/>
  <c r="V3154" i="1"/>
  <c r="V5336" i="1"/>
  <c r="V3155" i="1"/>
  <c r="V952" i="1"/>
  <c r="V1142" i="1"/>
  <c r="V787" i="1"/>
  <c r="V994" i="1"/>
  <c r="V458" i="1"/>
  <c r="V1311" i="1"/>
  <c r="V1848" i="1"/>
  <c r="V3156" i="1"/>
  <c r="V1705" i="1"/>
  <c r="V959" i="1"/>
  <c r="V5921" i="1"/>
  <c r="V867" i="1"/>
  <c r="V1382" i="1"/>
  <c r="V3157" i="1"/>
  <c r="V5414" i="1"/>
  <c r="V5750" i="1"/>
  <c r="V2381" i="1"/>
  <c r="V2345" i="1"/>
  <c r="V5231" i="1"/>
  <c r="V1566" i="1"/>
  <c r="V4251" i="1"/>
  <c r="V3158" i="1"/>
  <c r="V1204" i="1"/>
  <c r="V3159" i="1"/>
  <c r="V869" i="1"/>
  <c r="V3160" i="1"/>
  <c r="V3161" i="1"/>
  <c r="V746" i="1"/>
  <c r="V3162" i="1"/>
  <c r="V6033" i="1"/>
  <c r="V4271" i="1"/>
  <c r="V643" i="1"/>
  <c r="V2348" i="1"/>
  <c r="V468" i="1"/>
  <c r="V1370" i="1"/>
  <c r="V5085" i="1"/>
  <c r="V1505" i="1"/>
  <c r="V6313" i="1"/>
  <c r="V820" i="1"/>
  <c r="V830" i="1"/>
  <c r="V1410" i="1"/>
  <c r="V4873" i="1"/>
  <c r="V5952" i="1"/>
  <c r="V6378" i="1"/>
  <c r="V2359" i="1"/>
  <c r="V1852" i="1"/>
  <c r="V728" i="1"/>
  <c r="V2350" i="1"/>
  <c r="V3163" i="1"/>
  <c r="V2354" i="1"/>
  <c r="V1348" i="1"/>
  <c r="V4583" i="1"/>
  <c r="V3164" i="1"/>
  <c r="V1715" i="1"/>
  <c r="V549" i="1"/>
  <c r="V2392" i="1"/>
  <c r="V1277" i="1"/>
  <c r="V2384" i="1"/>
  <c r="V1165" i="1"/>
  <c r="V3165" i="1"/>
  <c r="V1622" i="1"/>
  <c r="V5913" i="1"/>
  <c r="V3166" i="1"/>
  <c r="V4231" i="1"/>
  <c r="V5819" i="1"/>
  <c r="V2357" i="1"/>
  <c r="V3167" i="1"/>
  <c r="V3168" i="1"/>
  <c r="V3169" i="1"/>
  <c r="V3170" i="1"/>
  <c r="V4641" i="1"/>
  <c r="V1134" i="1"/>
  <c r="V1803" i="1"/>
  <c r="V3171" i="1"/>
  <c r="V5283" i="1"/>
  <c r="V982" i="1"/>
  <c r="V5168" i="1"/>
  <c r="V563" i="1"/>
  <c r="V1225" i="1"/>
  <c r="V5375" i="1"/>
  <c r="V3172" i="1"/>
  <c r="V2385" i="1"/>
  <c r="V2430" i="1"/>
  <c r="V2435" i="1"/>
  <c r="V833" i="1"/>
  <c r="V3173" i="1"/>
  <c r="V173" i="1"/>
  <c r="V3174" i="1"/>
  <c r="V1656" i="1"/>
  <c r="V528" i="1"/>
  <c r="V708" i="1"/>
  <c r="V5320" i="1"/>
  <c r="V1006" i="1"/>
  <c r="V3175" i="1"/>
  <c r="V3176" i="1"/>
  <c r="V4270" i="1"/>
  <c r="V3177" i="1"/>
  <c r="V1570" i="1"/>
  <c r="V5360" i="1"/>
  <c r="V3178" i="1"/>
  <c r="V5811" i="1"/>
  <c r="V1713" i="1"/>
  <c r="V5775" i="1"/>
  <c r="V599" i="1"/>
  <c r="V5591" i="1"/>
  <c r="V5508" i="1"/>
  <c r="V3179" i="1"/>
  <c r="V1103" i="1"/>
  <c r="V5793" i="1"/>
  <c r="V1438" i="1"/>
  <c r="V1774" i="1"/>
  <c r="V5284" i="1"/>
  <c r="V3180" i="1"/>
  <c r="V795" i="1"/>
  <c r="V2526" i="1"/>
  <c r="V2371" i="1"/>
  <c r="V2372" i="1"/>
  <c r="V2358" i="1"/>
  <c r="V3181" i="1"/>
  <c r="V5076" i="1"/>
  <c r="V790" i="1"/>
  <c r="V1851" i="1"/>
  <c r="V1106" i="1"/>
  <c r="V4519" i="1"/>
  <c r="V4573" i="1"/>
  <c r="V4410" i="1"/>
  <c r="V1709" i="1"/>
  <c r="V5809" i="1"/>
  <c r="V1029" i="1"/>
  <c r="V2128" i="1"/>
  <c r="V5269" i="1"/>
  <c r="V3182" i="1"/>
  <c r="V3183" i="1"/>
  <c r="V3184" i="1"/>
  <c r="V4864" i="1"/>
  <c r="V3185" i="1"/>
  <c r="V1588" i="1"/>
  <c r="V5717" i="1"/>
  <c r="V1459" i="1"/>
  <c r="V1490" i="1"/>
  <c r="V3186" i="1"/>
  <c r="V5732" i="1"/>
  <c r="V2039" i="1"/>
  <c r="V5356" i="1"/>
  <c r="V4787" i="1"/>
  <c r="V1218" i="1"/>
  <c r="V2132" i="1"/>
  <c r="V702" i="1"/>
  <c r="V1299" i="1"/>
  <c r="V3187" i="1"/>
  <c r="V296" i="1"/>
  <c r="V4699" i="1"/>
  <c r="V4859" i="1"/>
  <c r="V653" i="1"/>
  <c r="V2369" i="1"/>
  <c r="V1657" i="1"/>
  <c r="V5853" i="1"/>
  <c r="V2166" i="1"/>
  <c r="V6099" i="1"/>
  <c r="V3188" i="1"/>
  <c r="V235" i="1"/>
  <c r="V902" i="1"/>
  <c r="V3189" i="1"/>
  <c r="V5369" i="1"/>
  <c r="V5701" i="1"/>
  <c r="V2370" i="1"/>
  <c r="V3190" i="1"/>
  <c r="V4943" i="1"/>
  <c r="V3191" i="1"/>
  <c r="V3192" i="1"/>
  <c r="V2360" i="1"/>
  <c r="V1179" i="1"/>
  <c r="V918" i="1"/>
  <c r="V1340" i="1"/>
  <c r="V2103" i="1"/>
  <c r="V4982" i="1"/>
  <c r="V3193" i="1"/>
  <c r="V6319" i="1"/>
  <c r="V1402" i="1"/>
  <c r="V2094" i="1"/>
  <c r="V5488" i="1"/>
  <c r="V3194" i="1"/>
  <c r="V3195" i="1"/>
  <c r="V811" i="1"/>
  <c r="V5420" i="1"/>
  <c r="V5574" i="1"/>
  <c r="V4743" i="1"/>
  <c r="V3196" i="1"/>
  <c r="V3197" i="1"/>
  <c r="V2363" i="1"/>
  <c r="V1721" i="1"/>
  <c r="V2364" i="1"/>
  <c r="V5738" i="1"/>
  <c r="V5780" i="1"/>
  <c r="V2365" i="1"/>
  <c r="V1397" i="1"/>
  <c r="V5804" i="1"/>
  <c r="V3198" i="1"/>
  <c r="V941" i="1"/>
  <c r="V5969" i="1"/>
  <c r="V3199" i="1"/>
  <c r="V1308" i="1"/>
  <c r="V3200" i="1"/>
  <c r="V6394" i="1"/>
  <c r="V5884" i="1"/>
  <c r="V2448" i="1"/>
  <c r="V3201" i="1"/>
  <c r="V4724" i="1"/>
  <c r="V5264" i="1"/>
  <c r="V588" i="1"/>
  <c r="V3202" i="1"/>
  <c r="V6103" i="1"/>
  <c r="V4527" i="1"/>
  <c r="V816" i="1"/>
  <c r="V4959" i="1"/>
  <c r="V1136" i="1"/>
  <c r="V3203" i="1"/>
  <c r="V2061" i="1"/>
  <c r="V4226" i="1"/>
  <c r="V3204" i="1"/>
  <c r="V5637" i="1"/>
  <c r="V5594" i="1"/>
  <c r="V737" i="1"/>
  <c r="V4557" i="1"/>
  <c r="V4893" i="1"/>
  <c r="V2388" i="1"/>
  <c r="V6254" i="1"/>
  <c r="V6401" i="1"/>
  <c r="V4407" i="1"/>
  <c r="V5659" i="1"/>
  <c r="V3205" i="1"/>
  <c r="V4393" i="1"/>
  <c r="V4273" i="1"/>
  <c r="V5502" i="1"/>
  <c r="V5008" i="1"/>
  <c r="V4962" i="1"/>
  <c r="V5071" i="1"/>
  <c r="V3206" i="1"/>
  <c r="V4502" i="1"/>
  <c r="V6397" i="1"/>
  <c r="V3207" i="1"/>
  <c r="V4272" i="1"/>
  <c r="V3208" i="1"/>
  <c r="V5412" i="1"/>
  <c r="V1554" i="1"/>
  <c r="V1233" i="1"/>
  <c r="V3209" i="1"/>
  <c r="V2386" i="1"/>
  <c r="V5741" i="1"/>
  <c r="V5348" i="1"/>
  <c r="V5116" i="1"/>
  <c r="V4186" i="1"/>
  <c r="V5572" i="1"/>
  <c r="V4239" i="1"/>
  <c r="V3210" i="1"/>
  <c r="V4468" i="1"/>
  <c r="V3211" i="1"/>
  <c r="V1840" i="1"/>
  <c r="V3212" i="1"/>
  <c r="V669" i="1"/>
  <c r="V3213" i="1"/>
  <c r="V700" i="1"/>
  <c r="V5379" i="1"/>
  <c r="V1881" i="1"/>
  <c r="V3214" i="1"/>
  <c r="V4771" i="1"/>
  <c r="V147" i="1"/>
  <c r="V793" i="1"/>
  <c r="V3215" i="1"/>
  <c r="V5144" i="1"/>
  <c r="V5163" i="1"/>
  <c r="V3216" i="1"/>
  <c r="V2449" i="1"/>
  <c r="V5206" i="1"/>
  <c r="V153" i="1"/>
  <c r="V1269" i="1"/>
  <c r="V2059" i="1"/>
  <c r="V5188" i="1"/>
  <c r="V3217" i="1"/>
  <c r="V3218" i="1"/>
  <c r="V2377" i="1"/>
  <c r="V3219" i="1"/>
  <c r="V3220" i="1"/>
  <c r="V5696" i="1"/>
  <c r="V4564" i="1"/>
  <c r="V2412" i="1"/>
  <c r="V2374" i="1"/>
  <c r="V4639" i="1"/>
  <c r="V5442" i="1"/>
  <c r="V4867" i="1"/>
  <c r="V2527" i="1"/>
  <c r="V1717" i="1"/>
  <c r="V3221" i="1"/>
  <c r="V6210" i="1"/>
  <c r="V5389" i="1"/>
  <c r="V1571" i="1"/>
  <c r="V1458" i="1"/>
  <c r="V536" i="1"/>
  <c r="V1034" i="1"/>
  <c r="V4907" i="1"/>
  <c r="V5279" i="1"/>
  <c r="V4687" i="1"/>
  <c r="V4967" i="1"/>
  <c r="V1250" i="1"/>
  <c r="V1864" i="1"/>
  <c r="V1799" i="1"/>
  <c r="V3222" i="1"/>
  <c r="V3223" i="1"/>
  <c r="V5627" i="1"/>
  <c r="V3224" i="1"/>
  <c r="V5009" i="1"/>
  <c r="V5029" i="1"/>
  <c r="V5496" i="1"/>
  <c r="V834" i="1"/>
  <c r="V2208" i="1"/>
  <c r="V6080" i="1"/>
  <c r="V4539" i="1"/>
  <c r="V1300" i="1"/>
  <c r="V5261" i="1"/>
  <c r="V3225" i="1"/>
  <c r="V5200" i="1"/>
  <c r="V4294" i="1"/>
  <c r="V3226" i="1"/>
  <c r="V3227" i="1"/>
  <c r="V5256" i="1"/>
  <c r="V2181" i="1"/>
  <c r="V2091" i="1"/>
  <c r="V1539" i="1"/>
  <c r="V5184" i="1"/>
  <c r="V1431" i="1"/>
  <c r="V5464" i="1"/>
  <c r="V5138" i="1"/>
  <c r="V3228" i="1"/>
  <c r="V741" i="1"/>
  <c r="V6416" i="1"/>
  <c r="V3229" i="1"/>
  <c r="V1001" i="1"/>
  <c r="V3230" i="1"/>
  <c r="V3231" i="1"/>
  <c r="V3232" i="1"/>
  <c r="V5629" i="1"/>
  <c r="V2471" i="1"/>
  <c r="V1672" i="1"/>
  <c r="V3233" i="1"/>
  <c r="V212" i="1"/>
  <c r="V3234" i="1"/>
  <c r="V5082" i="1"/>
  <c r="V5510" i="1"/>
  <c r="V5993" i="1"/>
  <c r="V4931" i="1"/>
  <c r="V3235" i="1"/>
  <c r="V2000" i="1"/>
  <c r="V3236" i="1"/>
  <c r="V4911" i="1"/>
  <c r="V5680" i="1"/>
  <c r="V1487" i="1"/>
  <c r="V1294" i="1"/>
  <c r="V112" i="1"/>
  <c r="V1386" i="1"/>
  <c r="V2500" i="1"/>
  <c r="V2382" i="1"/>
  <c r="V5130" i="1"/>
  <c r="V1321" i="1"/>
  <c r="V5169" i="1"/>
  <c r="V5092" i="1"/>
  <c r="V1053" i="1"/>
  <c r="V954" i="1"/>
  <c r="V3237" i="1"/>
  <c r="V1814" i="1"/>
  <c r="V5364" i="1"/>
  <c r="V4472" i="1"/>
  <c r="V3238" i="1"/>
  <c r="V3239" i="1"/>
  <c r="V4797" i="1"/>
  <c r="V5753" i="1"/>
  <c r="V2393" i="1"/>
  <c r="V3240" i="1"/>
  <c r="V5458" i="1"/>
  <c r="V2397" i="1"/>
  <c r="V4881" i="1"/>
  <c r="V4765" i="1"/>
  <c r="V5099" i="1"/>
  <c r="V5471" i="1"/>
  <c r="V5062" i="1"/>
  <c r="V858" i="1"/>
  <c r="V1735" i="1"/>
  <c r="V2421" i="1"/>
  <c r="V4894" i="1"/>
  <c r="V3241" i="1"/>
  <c r="V1741" i="1"/>
  <c r="V1620" i="1"/>
  <c r="V1624" i="1"/>
  <c r="V5939" i="1"/>
  <c r="V3242" i="1"/>
  <c r="V3243" i="1"/>
  <c r="V5407" i="1"/>
  <c r="V2072" i="1"/>
  <c r="V5690" i="1"/>
  <c r="V404" i="1"/>
  <c r="V1183" i="1"/>
  <c r="V3244" i="1"/>
  <c r="V4827" i="1"/>
  <c r="V5476" i="1"/>
  <c r="V5706" i="1"/>
  <c r="V4746" i="1"/>
  <c r="V3245" i="1"/>
  <c r="V779" i="1"/>
  <c r="V3246" i="1"/>
  <c r="V1515" i="1"/>
  <c r="V3247" i="1"/>
  <c r="V3248" i="1"/>
  <c r="V1651" i="1"/>
  <c r="V3249" i="1"/>
  <c r="V5403" i="1"/>
  <c r="V1703" i="1"/>
  <c r="V5601" i="1"/>
  <c r="V5676" i="1"/>
  <c r="V1004" i="1"/>
  <c r="V3250" i="1"/>
  <c r="V4844" i="1"/>
  <c r="V2389" i="1"/>
  <c r="V4619" i="1"/>
  <c r="V3251" i="1"/>
  <c r="V3252" i="1"/>
  <c r="V4782" i="1"/>
  <c r="V2063" i="1"/>
  <c r="V5222" i="1"/>
  <c r="V1037" i="1"/>
  <c r="V5534" i="1"/>
  <c r="V3253" i="1"/>
  <c r="V5162" i="1"/>
  <c r="V6126" i="1"/>
  <c r="V5329" i="1"/>
  <c r="V4479" i="1"/>
  <c r="V5456" i="1"/>
  <c r="V5031" i="1"/>
  <c r="V5461" i="1"/>
  <c r="V3254" i="1"/>
  <c r="V5708" i="1"/>
  <c r="V4571" i="1"/>
  <c r="V2187" i="1"/>
  <c r="V2190" i="1"/>
  <c r="V815" i="1"/>
  <c r="V5483" i="1"/>
  <c r="V1796" i="1"/>
  <c r="V5504" i="1"/>
  <c r="V5852" i="1"/>
  <c r="V3255" i="1"/>
  <c r="V3256" i="1"/>
  <c r="V2487" i="1"/>
  <c r="V1248" i="1"/>
  <c r="V1154" i="1"/>
  <c r="V5605" i="1"/>
  <c r="V6000" i="1"/>
  <c r="V3257" i="1"/>
  <c r="V3258" i="1"/>
  <c r="V856" i="1"/>
  <c r="V5615" i="1"/>
  <c r="V940" i="1"/>
  <c r="V2501" i="1"/>
  <c r="V1043" i="1"/>
  <c r="V977" i="1"/>
  <c r="V1894" i="1"/>
  <c r="V3259" i="1"/>
  <c r="V4762" i="1"/>
  <c r="V1677" i="1"/>
  <c r="V4598" i="1"/>
  <c r="V4359" i="1"/>
  <c r="V421" i="1"/>
  <c r="V933" i="1"/>
  <c r="V3260" i="1"/>
  <c r="V1213" i="1"/>
  <c r="V2394" i="1"/>
  <c r="V1212" i="1"/>
  <c r="V1203" i="1"/>
  <c r="V950" i="1"/>
  <c r="V3261" i="1"/>
  <c r="V1977" i="1"/>
  <c r="V2417" i="1"/>
  <c r="V3262" i="1"/>
  <c r="V120" i="1"/>
  <c r="V1775" i="1"/>
  <c r="V3263" i="1"/>
  <c r="V5374" i="1"/>
  <c r="V4673" i="1"/>
  <c r="V5075" i="1"/>
  <c r="V806" i="1"/>
  <c r="V1145" i="1"/>
  <c r="V6357" i="1"/>
  <c r="V5187" i="1"/>
  <c r="V4778" i="1"/>
  <c r="V1046" i="1"/>
  <c r="V3264" i="1"/>
  <c r="V6135" i="1"/>
  <c r="V4244" i="1"/>
  <c r="V3265" i="1"/>
  <c r="V1031" i="1"/>
  <c r="V5399" i="1"/>
  <c r="V4701" i="1"/>
  <c r="V1625" i="1"/>
  <c r="V3266" i="1"/>
  <c r="V3267" i="1"/>
  <c r="V5368" i="1"/>
  <c r="V1569" i="1"/>
  <c r="V2472" i="1"/>
  <c r="V1850" i="1"/>
  <c r="V1284" i="1"/>
  <c r="V4587" i="1"/>
  <c r="V4834" i="1"/>
  <c r="V4676" i="1"/>
  <c r="V3268" i="1"/>
  <c r="V5721" i="1"/>
  <c r="V5011" i="1"/>
  <c r="V5057" i="1"/>
  <c r="V1144" i="1"/>
  <c r="V510" i="1"/>
  <c r="V1743" i="1"/>
  <c r="V3269" i="1"/>
  <c r="V3270" i="1"/>
  <c r="V1388" i="1"/>
  <c r="V2398" i="1"/>
  <c r="V1542" i="1"/>
  <c r="V5632" i="1"/>
  <c r="V1466" i="1"/>
  <c r="V2399" i="1"/>
  <c r="V293" i="1"/>
  <c r="V1013" i="1"/>
  <c r="V5832" i="1"/>
  <c r="V5463" i="1"/>
  <c r="V3271" i="1"/>
  <c r="V3272" i="1"/>
  <c r="V1306" i="1"/>
  <c r="V3273" i="1"/>
  <c r="V5012" i="1"/>
  <c r="V2422" i="1"/>
  <c r="V4923" i="1"/>
  <c r="V4420" i="1"/>
  <c r="V5218" i="1"/>
  <c r="V3274" i="1"/>
  <c r="V4865" i="1"/>
  <c r="V2404" i="1"/>
  <c r="V5528" i="1"/>
  <c r="V742" i="1"/>
  <c r="V5159" i="1"/>
  <c r="V3275" i="1"/>
  <c r="V1338" i="1"/>
  <c r="V3276" i="1"/>
  <c r="V5830" i="1"/>
  <c r="V3277" i="1"/>
  <c r="V2405" i="1"/>
  <c r="V3278" i="1"/>
  <c r="V5397" i="1"/>
  <c r="V1146" i="1"/>
  <c r="V1751" i="1"/>
  <c r="V1091" i="1"/>
  <c r="V3279" i="1"/>
  <c r="V5243" i="1"/>
  <c r="V3280" i="1"/>
  <c r="V749" i="1"/>
  <c r="V4749" i="1"/>
  <c r="V1676" i="1"/>
  <c r="V4586" i="1"/>
  <c r="V5482" i="1"/>
  <c r="V5042" i="1"/>
  <c r="V3281" i="1"/>
  <c r="V5315" i="1"/>
  <c r="V2528" i="1"/>
  <c r="V1128" i="1"/>
  <c r="V4362" i="1"/>
  <c r="V1323" i="1"/>
  <c r="V6269" i="1"/>
  <c r="V2436" i="1"/>
  <c r="V5920" i="1"/>
  <c r="V4426" i="1"/>
  <c r="V5309" i="1"/>
  <c r="V2406" i="1"/>
  <c r="V642" i="1"/>
  <c r="V6231" i="1"/>
  <c r="V2170" i="1"/>
  <c r="V3282" i="1"/>
  <c r="V3283" i="1"/>
  <c r="V1682" i="1"/>
  <c r="V1666" i="1"/>
  <c r="V1689" i="1"/>
  <c r="V3284" i="1"/>
  <c r="V4698" i="1"/>
  <c r="V770" i="1"/>
  <c r="V4572" i="1"/>
  <c r="V4793" i="1"/>
  <c r="V4456" i="1"/>
  <c r="V1692" i="1"/>
  <c r="V2431" i="1"/>
  <c r="V2407" i="1"/>
  <c r="V2502" i="1"/>
  <c r="V773" i="1"/>
  <c r="V872" i="1"/>
  <c r="V2563" i="1"/>
  <c r="V4888" i="1"/>
  <c r="V5585" i="1"/>
  <c r="V5132" i="1"/>
  <c r="V3285" i="1"/>
  <c r="V3286" i="1"/>
  <c r="V1415" i="1"/>
  <c r="V5359" i="1"/>
  <c r="V3287" i="1"/>
  <c r="V1403" i="1"/>
  <c r="V5242" i="1"/>
  <c r="V2214" i="1"/>
  <c r="V3288" i="1"/>
  <c r="V4382" i="1"/>
  <c r="V5898" i="1"/>
  <c r="V5115" i="1"/>
  <c r="V4933" i="1"/>
  <c r="V350" i="1"/>
  <c r="V3289" i="1"/>
  <c r="V2418" i="1"/>
  <c r="V4926" i="1"/>
  <c r="V5143" i="1"/>
  <c r="V5536" i="1"/>
  <c r="V3290" i="1"/>
  <c r="V1295" i="1"/>
  <c r="V2529" i="1"/>
  <c r="V1429" i="1"/>
  <c r="V3291" i="1"/>
  <c r="V3292" i="1"/>
  <c r="V4622" i="1"/>
  <c r="V6468" i="1"/>
  <c r="V1742" i="1"/>
  <c r="V2530" i="1"/>
  <c r="V603" i="1"/>
  <c r="V3293" i="1"/>
  <c r="V4379" i="1"/>
  <c r="V5262" i="1"/>
  <c r="V3294" i="1"/>
  <c r="V4495" i="1"/>
  <c r="V5202" i="1"/>
  <c r="V151" i="1"/>
  <c r="V3295" i="1"/>
  <c r="V3296" i="1"/>
  <c r="V2408" i="1"/>
  <c r="V5885" i="1"/>
  <c r="V5295" i="1"/>
  <c r="V1099" i="1"/>
  <c r="V1364" i="1"/>
  <c r="V2473" i="1"/>
  <c r="V418" i="1"/>
  <c r="V5710" i="1"/>
  <c r="V5027" i="1"/>
  <c r="V4992" i="1"/>
  <c r="V2409" i="1"/>
  <c r="V5018" i="1"/>
  <c r="V886" i="1"/>
  <c r="V3297" i="1"/>
  <c r="V4772" i="1"/>
  <c r="V1552" i="1"/>
  <c r="V5255" i="1"/>
  <c r="V6007" i="1"/>
  <c r="V4818" i="1"/>
  <c r="V5056" i="1"/>
  <c r="V6069" i="1"/>
  <c r="V2419" i="1"/>
  <c r="V3298" i="1"/>
  <c r="V4275" i="1"/>
  <c r="V1986" i="1"/>
  <c r="V3299" i="1"/>
  <c r="V3300" i="1"/>
  <c r="V6241" i="1"/>
  <c r="V3301" i="1"/>
  <c r="V2450" i="1"/>
  <c r="V4051" i="1"/>
  <c r="V3302" i="1"/>
  <c r="V1516" i="1"/>
  <c r="V875" i="1"/>
  <c r="V3303" i="1"/>
  <c r="V4601" i="1"/>
  <c r="V3304" i="1"/>
  <c r="V1251" i="1"/>
  <c r="V2172" i="1"/>
  <c r="V4849" i="1"/>
  <c r="V2437" i="1"/>
  <c r="V3305" i="1"/>
  <c r="V4920" i="1"/>
  <c r="V3306" i="1"/>
  <c r="V3307" i="1"/>
  <c r="V1873" i="1"/>
  <c r="V5673" i="1"/>
  <c r="V4924" i="1"/>
  <c r="V5604" i="1"/>
  <c r="V1650" i="1"/>
  <c r="V1856" i="1"/>
  <c r="V956" i="1"/>
  <c r="V4490" i="1"/>
  <c r="V3308" i="1"/>
  <c r="V3309" i="1"/>
  <c r="V3310" i="1"/>
  <c r="V4632" i="1"/>
  <c r="V1953" i="1"/>
  <c r="V3311" i="1"/>
  <c r="V4263" i="1"/>
  <c r="V1597" i="1"/>
  <c r="V1578" i="1"/>
  <c r="V5126" i="1"/>
  <c r="V2488" i="1"/>
  <c r="V4730" i="1"/>
  <c r="V1261" i="1"/>
  <c r="V5055" i="1"/>
  <c r="V1736" i="1"/>
  <c r="V613" i="1"/>
  <c r="V5228" i="1"/>
  <c r="V2413" i="1"/>
  <c r="V281" i="1"/>
  <c r="V766" i="1"/>
  <c r="V4966" i="1"/>
  <c r="V3312" i="1"/>
  <c r="V5668" i="1"/>
  <c r="V3313" i="1"/>
  <c r="V5684" i="1"/>
  <c r="V560" i="1"/>
  <c r="V1925" i="1"/>
  <c r="V3314" i="1"/>
  <c r="V1476" i="1"/>
  <c r="V3315" i="1"/>
  <c r="V3316" i="1"/>
  <c r="V5889" i="1"/>
  <c r="V3317" i="1"/>
  <c r="V4806" i="1"/>
  <c r="V1558" i="1"/>
  <c r="V3318" i="1"/>
  <c r="V4927" i="1"/>
  <c r="V4942" i="1"/>
  <c r="V6266" i="1"/>
  <c r="V1347" i="1"/>
  <c r="V2463" i="1"/>
  <c r="V5400" i="1"/>
  <c r="V5580" i="1"/>
  <c r="V5038" i="1"/>
  <c r="V2414" i="1"/>
  <c r="V2464" i="1"/>
  <c r="V3319" i="1"/>
  <c r="V1637" i="1"/>
  <c r="V5577" i="1"/>
  <c r="V5473" i="1"/>
  <c r="V5179" i="1"/>
  <c r="V4215" i="1"/>
  <c r="V904" i="1"/>
  <c r="V2423" i="1"/>
  <c r="V3320" i="1"/>
  <c r="V3321" i="1"/>
  <c r="V6334" i="1"/>
  <c r="V764" i="1"/>
  <c r="V2034" i="1"/>
  <c r="V3322" i="1"/>
  <c r="V1478" i="1"/>
  <c r="V4882" i="1"/>
  <c r="V5125" i="1"/>
  <c r="V5475" i="1"/>
  <c r="V2420" i="1"/>
  <c r="V1844" i="1"/>
  <c r="V1934" i="1"/>
  <c r="V4434" i="1"/>
  <c r="V3323" i="1"/>
  <c r="V1746" i="1"/>
  <c r="V2424" i="1"/>
  <c r="V2069" i="1"/>
  <c r="V2438" i="1"/>
  <c r="V2425" i="1"/>
  <c r="V3324" i="1"/>
  <c r="V1974" i="1"/>
  <c r="V3325" i="1"/>
  <c r="V3326" i="1"/>
  <c r="V3327" i="1"/>
  <c r="V5751" i="1"/>
  <c r="V4727" i="1"/>
  <c r="V1572" i="1"/>
  <c r="V1644" i="1"/>
  <c r="V4892" i="1"/>
  <c r="V3328" i="1"/>
  <c r="V5311" i="1"/>
  <c r="V3329" i="1"/>
  <c r="V1072" i="1"/>
  <c r="V3330" i="1"/>
  <c r="V4388" i="1"/>
  <c r="V1509" i="1"/>
  <c r="V4758" i="1"/>
  <c r="V3331" i="1"/>
  <c r="V1920" i="1"/>
  <c r="V1188" i="1"/>
  <c r="V3332" i="1"/>
  <c r="V5190" i="1"/>
  <c r="V3333" i="1"/>
  <c r="V4761" i="1"/>
  <c r="V1725" i="1"/>
  <c r="V3334" i="1"/>
  <c r="V3335" i="1"/>
  <c r="V1063" i="1"/>
  <c r="V3336" i="1"/>
  <c r="V3337" i="1"/>
  <c r="V3338" i="1"/>
  <c r="V971" i="1"/>
  <c r="V1640" i="1"/>
  <c r="V3339" i="1"/>
  <c r="V3340" i="1"/>
  <c r="V3341" i="1"/>
  <c r="V4512" i="1"/>
  <c r="V2217" i="1"/>
  <c r="V3342" i="1"/>
  <c r="V3343" i="1"/>
  <c r="V3344" i="1"/>
  <c r="V1488" i="1"/>
  <c r="V5465" i="1"/>
  <c r="V2474" i="1"/>
  <c r="V5297" i="1"/>
  <c r="V5494" i="1"/>
  <c r="V3345" i="1"/>
  <c r="V3346" i="1"/>
  <c r="V5549" i="1"/>
  <c r="V5260" i="1"/>
  <c r="V1379" i="1"/>
  <c r="V5467" i="1"/>
  <c r="V4954" i="1"/>
  <c r="V3347" i="1"/>
  <c r="V1406" i="1"/>
  <c r="V3348" i="1"/>
  <c r="V3349" i="1"/>
  <c r="V3350" i="1"/>
  <c r="V6030" i="1"/>
  <c r="V1590" i="1"/>
  <c r="V4682" i="1"/>
  <c r="V1270" i="1"/>
  <c r="V5151" i="1"/>
  <c r="V2426" i="1"/>
  <c r="V6343" i="1"/>
  <c r="V5749" i="1"/>
  <c r="V3351" i="1"/>
  <c r="V1396" i="1"/>
  <c r="V3352" i="1"/>
  <c r="V5043" i="1"/>
  <c r="V5511" i="1"/>
  <c r="V2531" i="1"/>
  <c r="V3353" i="1"/>
  <c r="V3354" i="1"/>
  <c r="V5068" i="1"/>
  <c r="V4168" i="1"/>
  <c r="V3355" i="1"/>
  <c r="V3356" i="1"/>
  <c r="V6158" i="1"/>
  <c r="V3357" i="1"/>
  <c r="V3358" i="1"/>
  <c r="V3359" i="1"/>
  <c r="V3360" i="1"/>
  <c r="V1961" i="1"/>
  <c r="V1123" i="1"/>
  <c r="V2503" i="1"/>
  <c r="V5535" i="1"/>
  <c r="V2086" i="1"/>
  <c r="V1441" i="1"/>
  <c r="V1820" i="1"/>
  <c r="V3361" i="1"/>
  <c r="V4237" i="1"/>
  <c r="V1560" i="1"/>
  <c r="V1351" i="1"/>
  <c r="V5422" i="1"/>
  <c r="V3362" i="1"/>
  <c r="V2439" i="1"/>
  <c r="V3363" i="1"/>
  <c r="V2532" i="1"/>
  <c r="V4538" i="1"/>
  <c r="V946" i="1"/>
  <c r="V5166" i="1"/>
  <c r="V1955" i="1"/>
  <c r="V5490" i="1"/>
  <c r="V3364" i="1"/>
  <c r="V3365" i="1"/>
  <c r="V3366" i="1"/>
  <c r="V288" i="1"/>
  <c r="V3367" i="1"/>
  <c r="V221" i="1"/>
  <c r="V2489" i="1"/>
  <c r="V2490" i="1"/>
  <c r="V5300" i="1"/>
  <c r="V3368" i="1"/>
  <c r="V4753" i="1"/>
  <c r="V5049" i="1"/>
  <c r="V4470" i="1"/>
  <c r="V3369" i="1"/>
  <c r="V3370" i="1"/>
  <c r="V3371" i="1"/>
  <c r="V1346" i="1"/>
  <c r="V5416" i="1"/>
  <c r="V1291" i="1"/>
  <c r="V3372" i="1"/>
  <c r="V3373" i="1"/>
  <c r="V2451" i="1"/>
  <c r="V5245" i="1"/>
  <c r="V1863" i="1"/>
  <c r="V3374" i="1"/>
  <c r="V3375" i="1"/>
  <c r="V4546" i="1"/>
  <c r="V1484" i="1"/>
  <c r="V2115" i="1"/>
  <c r="V5457" i="1"/>
  <c r="V5880" i="1"/>
  <c r="V3376" i="1"/>
  <c r="V5207" i="1"/>
  <c r="V2533" i="1"/>
  <c r="V5542" i="1"/>
  <c r="V1390" i="1"/>
  <c r="V4509" i="1"/>
  <c r="V3377" i="1"/>
  <c r="V2440" i="1"/>
  <c r="V4535" i="1"/>
  <c r="V2108" i="1"/>
  <c r="V2534" i="1"/>
  <c r="V3378" i="1"/>
  <c r="V5628" i="1"/>
  <c r="V3379" i="1"/>
  <c r="V2564" i="1"/>
  <c r="V4833" i="1"/>
  <c r="V5644" i="1"/>
  <c r="V3380" i="1"/>
  <c r="V866" i="1"/>
  <c r="V3381" i="1"/>
  <c r="V5500" i="1"/>
  <c r="V5424" i="1"/>
  <c r="V3382" i="1"/>
  <c r="V3383" i="1"/>
  <c r="V2192" i="1"/>
  <c r="V2441" i="1"/>
  <c r="V2565" i="1"/>
  <c r="V3384" i="1"/>
  <c r="V1246" i="1"/>
  <c r="V2566" i="1"/>
  <c r="V4603" i="1"/>
  <c r="V4223" i="1"/>
  <c r="V3385" i="1"/>
  <c r="V1464" i="1"/>
  <c r="V4811" i="1"/>
  <c r="V2442" i="1"/>
  <c r="V1939" i="1"/>
  <c r="V4245" i="1"/>
  <c r="V5007" i="1"/>
  <c r="V1917" i="1"/>
  <c r="V3386" i="1"/>
  <c r="V4631" i="1"/>
  <c r="V1479" i="1"/>
  <c r="V5754" i="1"/>
  <c r="V3387" i="1"/>
  <c r="V3388" i="1"/>
  <c r="V3389" i="1"/>
  <c r="V3390" i="1"/>
  <c r="V3391" i="1"/>
  <c r="V3392" i="1"/>
  <c r="V3393" i="1"/>
  <c r="V1337" i="1"/>
  <c r="V3394" i="1"/>
  <c r="V5185" i="1"/>
  <c r="V2475" i="1"/>
  <c r="V5493" i="1"/>
  <c r="V1665" i="1"/>
  <c r="V2443" i="1"/>
  <c r="V3395" i="1"/>
  <c r="V1219" i="1"/>
  <c r="V5547" i="1"/>
  <c r="V6465" i="1"/>
  <c r="V5294" i="1"/>
  <c r="V1792" i="1"/>
  <c r="V3396" i="1"/>
  <c r="V2465" i="1"/>
  <c r="V2567" i="1"/>
  <c r="V2535" i="1"/>
  <c r="V3397" i="1"/>
  <c r="V3398" i="1"/>
  <c r="V1607" i="1"/>
  <c r="V2444" i="1"/>
  <c r="V3399" i="1"/>
  <c r="V3400" i="1"/>
  <c r="V3401" i="1"/>
  <c r="V5171" i="1"/>
  <c r="V3402" i="1"/>
  <c r="V990" i="1"/>
  <c r="V1502" i="1"/>
  <c r="V3403" i="1"/>
  <c r="V3404" i="1"/>
  <c r="V3405" i="1"/>
  <c r="V2476" i="1"/>
  <c r="V3406" i="1"/>
  <c r="V1935" i="1"/>
  <c r="V4451" i="1"/>
  <c r="V1359" i="1"/>
  <c r="V3407" i="1"/>
  <c r="V6292" i="1"/>
  <c r="V3408" i="1"/>
  <c r="V5252" i="1"/>
  <c r="V2133" i="1"/>
  <c r="V1777" i="1"/>
  <c r="V4396" i="1"/>
  <c r="V3409" i="1"/>
  <c r="V2445" i="1"/>
  <c r="V4725" i="1"/>
  <c r="V2446" i="1"/>
  <c r="V4649" i="1"/>
  <c r="V3410" i="1"/>
  <c r="V4548" i="1"/>
  <c r="V2491" i="1"/>
  <c r="V1166" i="1"/>
  <c r="V6296" i="1"/>
  <c r="V3411" i="1"/>
  <c r="V6053" i="1"/>
  <c r="V3412" i="1"/>
  <c r="V3413" i="1"/>
  <c r="V2536" i="1"/>
  <c r="V2537" i="1"/>
  <c r="V3414" i="1"/>
  <c r="V6193" i="1"/>
  <c r="V1163" i="1"/>
  <c r="V3415" i="1"/>
  <c r="V5512" i="1"/>
  <c r="V958" i="1"/>
  <c r="V2477" i="1"/>
  <c r="V3416" i="1"/>
  <c r="V4201" i="1"/>
  <c r="V1862" i="1"/>
  <c r="V3417" i="1"/>
  <c r="V1553" i="1"/>
  <c r="V4216" i="1"/>
  <c r="V2452" i="1"/>
  <c r="V3418" i="1"/>
  <c r="V3419" i="1"/>
  <c r="V3420" i="1"/>
  <c r="V3421" i="1"/>
  <c r="V2478" i="1"/>
  <c r="V3422" i="1"/>
  <c r="V1454" i="1"/>
  <c r="V1391" i="1"/>
  <c r="V3423" i="1"/>
  <c r="V3424" i="1"/>
  <c r="V4425" i="1"/>
  <c r="V5106" i="1"/>
  <c r="V3425" i="1"/>
  <c r="V1007" i="1"/>
  <c r="V1722" i="1"/>
  <c r="V4852" i="1"/>
  <c r="V3426" i="1"/>
  <c r="V932" i="1"/>
  <c r="V2453" i="1"/>
  <c r="V4675" i="1"/>
  <c r="V879" i="1"/>
  <c r="V1467" i="1"/>
  <c r="V4872" i="1"/>
  <c r="V2454" i="1"/>
  <c r="V1524" i="1"/>
  <c r="V1411" i="1"/>
  <c r="V4052" i="1"/>
  <c r="V4672" i="1"/>
  <c r="V3427" i="1"/>
  <c r="V791" i="1"/>
  <c r="V1584" i="1"/>
  <c r="V4107" i="1"/>
  <c r="V3428" i="1"/>
  <c r="V4813" i="1"/>
  <c r="V2139" i="1"/>
  <c r="V2455" i="1"/>
  <c r="V5265" i="1"/>
  <c r="V5324" i="1"/>
  <c r="V1278" i="1"/>
  <c r="V1941" i="1"/>
  <c r="V6449" i="1"/>
  <c r="V6388" i="1"/>
  <c r="V5090" i="1"/>
  <c r="V5307" i="1"/>
  <c r="V3429" i="1"/>
  <c r="V4194" i="1"/>
  <c r="V365" i="1"/>
  <c r="V3430" i="1"/>
  <c r="V2456" i="1"/>
  <c r="V1135" i="1"/>
  <c r="V2457" i="1"/>
  <c r="V2458" i="1"/>
  <c r="V2459" i="1"/>
  <c r="V3431" i="1"/>
  <c r="V3432" i="1"/>
  <c r="V897" i="1"/>
  <c r="V4462" i="1"/>
  <c r="V3433" i="1"/>
  <c r="V3434" i="1"/>
  <c r="V6326" i="1"/>
  <c r="V6282" i="1"/>
  <c r="V5053" i="1"/>
  <c r="V4826" i="1"/>
  <c r="V311" i="1"/>
  <c r="V2538" i="1"/>
  <c r="V3435" i="1"/>
  <c r="V5155" i="1"/>
  <c r="V1907" i="1"/>
  <c r="V3436" i="1"/>
  <c r="V2087" i="1"/>
  <c r="V1800" i="1"/>
  <c r="V6022" i="1"/>
  <c r="V4842" i="1"/>
  <c r="V4930" i="1"/>
  <c r="V3437" i="1"/>
  <c r="V1938" i="1"/>
  <c r="V4720" i="1"/>
  <c r="V3438" i="1"/>
  <c r="V3439" i="1"/>
  <c r="V1787" i="1"/>
  <c r="V4989" i="1"/>
  <c r="V3440" i="1"/>
  <c r="V1510" i="1"/>
  <c r="V2154" i="1"/>
  <c r="V3441" i="1"/>
  <c r="V1252" i="1"/>
  <c r="V1950" i="1"/>
  <c r="V236" i="1"/>
  <c r="V6299" i="1"/>
  <c r="V3442" i="1"/>
  <c r="V2025" i="1"/>
  <c r="V911" i="1"/>
  <c r="V3443" i="1"/>
  <c r="V1747" i="1"/>
  <c r="V6131" i="1"/>
  <c r="V3444" i="1"/>
  <c r="V6256" i="1"/>
  <c r="V3445" i="1"/>
  <c r="V3446" i="1"/>
  <c r="V3447" i="1"/>
  <c r="V4863" i="1"/>
  <c r="V3448" i="1"/>
  <c r="V6302" i="1"/>
  <c r="V2011" i="1"/>
  <c r="V3449" i="1"/>
  <c r="V5607" i="1"/>
  <c r="V5544" i="1"/>
  <c r="V3450" i="1"/>
  <c r="V3451" i="1"/>
  <c r="V1319" i="1"/>
  <c r="V234" i="1"/>
  <c r="V4998" i="1"/>
  <c r="V2171" i="1"/>
  <c r="V5988" i="1"/>
  <c r="V3452" i="1"/>
  <c r="V5113" i="1"/>
  <c r="V4689" i="1"/>
  <c r="V1514" i="1"/>
  <c r="V1518" i="1"/>
  <c r="V3453" i="1"/>
  <c r="V3454" i="1"/>
  <c r="V1243" i="1"/>
  <c r="V2466" i="1"/>
  <c r="V2504" i="1"/>
  <c r="V1687" i="1"/>
  <c r="V2467" i="1"/>
  <c r="V3455" i="1"/>
  <c r="V5077" i="1"/>
  <c r="V4397" i="1"/>
  <c r="V2539" i="1"/>
  <c r="V5277" i="1"/>
  <c r="V4914" i="1"/>
  <c r="V716" i="1"/>
  <c r="V4757" i="1"/>
  <c r="V3456" i="1"/>
  <c r="V5103" i="1"/>
  <c r="V5477" i="1"/>
  <c r="V4375" i="1"/>
  <c r="V1618" i="1"/>
  <c r="V2468" i="1"/>
  <c r="V3457" i="1"/>
  <c r="V2469" i="1"/>
  <c r="V4240" i="1"/>
  <c r="V2018" i="1"/>
  <c r="V3458" i="1"/>
  <c r="V3459" i="1"/>
  <c r="V5310" i="1"/>
  <c r="V3460" i="1"/>
  <c r="V3461" i="1"/>
  <c r="V976" i="1"/>
  <c r="V1215" i="1"/>
  <c r="V3462" i="1"/>
  <c r="V4446" i="1"/>
  <c r="V3463" i="1"/>
  <c r="V3464" i="1"/>
  <c r="V4522" i="1"/>
  <c r="V3465" i="1"/>
  <c r="V1905" i="1"/>
  <c r="V1643" i="1"/>
  <c r="V3466" i="1"/>
  <c r="V2492" i="1"/>
  <c r="V4769" i="1"/>
  <c r="V1317" i="1"/>
  <c r="V4594" i="1"/>
  <c r="V3467" i="1"/>
  <c r="V4679" i="1"/>
  <c r="V5146" i="1"/>
  <c r="V6320" i="1"/>
  <c r="V4341" i="1"/>
  <c r="V4568" i="1"/>
  <c r="V1352" i="1"/>
  <c r="V5192" i="1"/>
  <c r="V1918" i="1"/>
  <c r="V1641" i="1"/>
  <c r="V4053" i="1"/>
  <c r="V5160" i="1"/>
  <c r="V3468" i="1"/>
  <c r="V5526" i="1"/>
  <c r="V1885" i="1"/>
  <c r="V3469" i="1"/>
  <c r="V3470" i="1"/>
  <c r="V2540" i="1"/>
  <c r="V2505" i="1"/>
  <c r="V4454" i="1"/>
  <c r="V4563" i="1"/>
  <c r="V3471" i="1"/>
  <c r="V3472" i="1"/>
  <c r="V4948" i="1"/>
  <c r="V3473" i="1"/>
  <c r="V3474" i="1"/>
  <c r="V1617" i="1"/>
  <c r="V2124" i="1"/>
  <c r="V3475" i="1"/>
  <c r="V3476" i="1"/>
  <c r="V3477" i="1"/>
  <c r="V2178" i="1"/>
  <c r="V3478" i="1"/>
  <c r="V1547" i="1"/>
  <c r="V3479" i="1"/>
  <c r="V6257" i="1"/>
  <c r="V3480" i="1"/>
  <c r="V1115" i="1"/>
  <c r="V809" i="1"/>
  <c r="V4884" i="1"/>
  <c r="V4284" i="1"/>
  <c r="V1513" i="1"/>
  <c r="V3481" i="1"/>
  <c r="V3482" i="1"/>
  <c r="V455" i="1"/>
  <c r="V3483" i="1"/>
  <c r="V3484" i="1"/>
  <c r="V1141" i="1"/>
  <c r="V3485" i="1"/>
  <c r="V5136" i="1"/>
  <c r="V4938" i="1"/>
  <c r="V3486" i="1"/>
  <c r="V4384" i="1"/>
  <c r="V2479" i="1"/>
  <c r="V2506" i="1"/>
  <c r="V987" i="1"/>
  <c r="V3487" i="1"/>
  <c r="V3488" i="1"/>
  <c r="V4976" i="1"/>
  <c r="V5219" i="1"/>
  <c r="V4335" i="1"/>
  <c r="V1771" i="1"/>
  <c r="V4473" i="1"/>
  <c r="V5134" i="1"/>
  <c r="V3489" i="1"/>
  <c r="V3490" i="1"/>
  <c r="V6420" i="1"/>
  <c r="V4644" i="1"/>
  <c r="V2480" i="1"/>
  <c r="V6110" i="1"/>
  <c r="V6305" i="1"/>
  <c r="V1701" i="1"/>
  <c r="V1426" i="1"/>
  <c r="V6314" i="1"/>
  <c r="V2176" i="1"/>
  <c r="V5033" i="1"/>
  <c r="V2143" i="1"/>
  <c r="V4276" i="1"/>
  <c r="V3491" i="1"/>
  <c r="V3492" i="1"/>
  <c r="V3493" i="1"/>
  <c r="V4266" i="1"/>
  <c r="V1550" i="1"/>
  <c r="V5317" i="1"/>
  <c r="V4492" i="1"/>
  <c r="V3494" i="1"/>
  <c r="V5217" i="1"/>
  <c r="V4503" i="1"/>
  <c r="V3495" i="1"/>
  <c r="V3496" i="1"/>
  <c r="V3497" i="1"/>
  <c r="V3498" i="1"/>
  <c r="V5225" i="1"/>
  <c r="V5626" i="1"/>
  <c r="V1129" i="1"/>
  <c r="V1968" i="1"/>
  <c r="V3499" i="1"/>
  <c r="V3500" i="1"/>
  <c r="V3501" i="1"/>
  <c r="V4179" i="1"/>
  <c r="V3502" i="1"/>
  <c r="V5575" i="1"/>
  <c r="V1782" i="1"/>
  <c r="V174" i="1"/>
  <c r="V3503" i="1"/>
  <c r="V3504" i="1"/>
  <c r="V4840" i="1"/>
  <c r="V3505" i="1"/>
  <c r="V2568" i="1"/>
  <c r="V1377" i="1"/>
  <c r="V1780" i="1"/>
  <c r="V1861" i="1"/>
  <c r="V2481" i="1"/>
  <c r="V4795" i="1"/>
  <c r="V6200" i="1"/>
  <c r="V5194" i="1"/>
  <c r="V3506" i="1"/>
  <c r="V2482" i="1"/>
  <c r="V1202" i="1"/>
  <c r="V1117" i="1"/>
  <c r="V4329" i="1"/>
  <c r="V1615" i="1"/>
  <c r="V3507" i="1"/>
  <c r="V6347" i="1"/>
  <c r="V3508" i="1"/>
  <c r="V3509" i="1"/>
  <c r="V3510" i="1"/>
  <c r="V1205" i="1"/>
  <c r="V1249" i="1"/>
  <c r="V5803" i="1"/>
  <c r="V3511" i="1"/>
  <c r="V3512" i="1"/>
  <c r="V4542" i="1"/>
  <c r="V3513" i="1"/>
  <c r="V2493" i="1"/>
  <c r="V1372" i="1"/>
  <c r="V1035" i="1"/>
  <c r="V3514" i="1"/>
  <c r="V4662" i="1"/>
  <c r="V2483" i="1"/>
  <c r="V1802" i="1"/>
  <c r="V3515" i="1"/>
  <c r="V1707" i="1"/>
  <c r="V3516" i="1"/>
  <c r="V3517" i="1"/>
  <c r="V5129" i="1"/>
  <c r="V3518" i="1"/>
  <c r="V5268" i="1"/>
  <c r="V5051" i="1"/>
  <c r="V4835" i="1"/>
  <c r="V3519" i="1"/>
  <c r="V3520" i="1"/>
  <c r="V295" i="1"/>
  <c r="V6464" i="1"/>
  <c r="V4534" i="1"/>
  <c r="V2189" i="1"/>
  <c r="V5453" i="1"/>
  <c r="V2031" i="1"/>
  <c r="V3521" i="1"/>
  <c r="V3522" i="1"/>
  <c r="V3523" i="1"/>
  <c r="V3524" i="1"/>
  <c r="V3525" i="1"/>
  <c r="V915" i="1"/>
  <c r="V3526" i="1"/>
  <c r="V3527" i="1"/>
  <c r="V5785" i="1"/>
  <c r="V1265" i="1"/>
  <c r="V3528" i="1"/>
  <c r="V2120" i="1"/>
  <c r="V3529" i="1"/>
  <c r="V2507" i="1"/>
  <c r="V4814" i="1"/>
  <c r="V4398" i="1"/>
  <c r="V2494" i="1"/>
  <c r="V6365" i="1"/>
  <c r="V5518" i="1"/>
  <c r="V4187" i="1"/>
  <c r="V4310" i="1"/>
  <c r="V5781" i="1"/>
  <c r="V1685" i="1"/>
  <c r="V5094" i="1"/>
  <c r="V3530" i="1"/>
  <c r="V4660" i="1"/>
  <c r="V3531" i="1"/>
  <c r="V3532" i="1"/>
  <c r="V4712" i="1"/>
  <c r="V1360" i="1"/>
  <c r="V3533" i="1"/>
  <c r="V3534" i="1"/>
  <c r="V457" i="1"/>
  <c r="V3535" i="1"/>
  <c r="V3536" i="1"/>
  <c r="V4399" i="1"/>
  <c r="V3537" i="1"/>
  <c r="V5084" i="1"/>
  <c r="V1425" i="1"/>
  <c r="V3538" i="1"/>
  <c r="V5639" i="1"/>
  <c r="V4297" i="1"/>
  <c r="V5239" i="1"/>
  <c r="V3539" i="1"/>
  <c r="V3540" i="1"/>
  <c r="V5233" i="1"/>
  <c r="V3541" i="1"/>
  <c r="V5177" i="1"/>
  <c r="V1857" i="1"/>
  <c r="V158" i="1"/>
  <c r="V3542" i="1"/>
  <c r="V4463" i="1"/>
  <c r="V4497" i="1"/>
  <c r="V4352" i="1"/>
  <c r="V3543" i="1"/>
  <c r="V3544" i="1"/>
  <c r="V1344" i="1"/>
  <c r="V3545" i="1"/>
  <c r="V1980" i="1"/>
  <c r="V2495" i="1"/>
  <c r="V6453" i="1"/>
  <c r="V3546" i="1"/>
  <c r="V6452" i="1"/>
  <c r="V4713" i="1"/>
  <c r="V477" i="1"/>
  <c r="V3547" i="1"/>
  <c r="V5491" i="1"/>
  <c r="V1993" i="1"/>
  <c r="V4678" i="1"/>
  <c r="V3548" i="1"/>
  <c r="V3549" i="1"/>
  <c r="V4684" i="1"/>
  <c r="V4550" i="1"/>
  <c r="V3550" i="1"/>
  <c r="V4669" i="1"/>
  <c r="V6068" i="1"/>
  <c r="V4514" i="1"/>
  <c r="V3551" i="1"/>
  <c r="V2026" i="1"/>
  <c r="V3552" i="1"/>
  <c r="V3553" i="1"/>
  <c r="V4760" i="1"/>
  <c r="V3554" i="1"/>
  <c r="V4530" i="1"/>
  <c r="V4990" i="1"/>
  <c r="V4579" i="1"/>
  <c r="V3555" i="1"/>
  <c r="V3556" i="1"/>
  <c r="V4150" i="1"/>
  <c r="V3557" i="1"/>
  <c r="V861" i="1"/>
  <c r="V3558" i="1"/>
  <c r="V3559" i="1"/>
  <c r="V4953" i="1"/>
  <c r="V3560" i="1"/>
  <c r="V3561" i="1"/>
  <c r="V3562" i="1"/>
  <c r="V5165" i="1"/>
  <c r="V3563" i="1"/>
  <c r="V5789" i="1"/>
  <c r="V1546" i="1"/>
  <c r="V3564" i="1"/>
  <c r="V4221" i="1"/>
  <c r="V4652" i="1"/>
  <c r="V3565" i="1"/>
  <c r="V1890" i="1"/>
  <c r="V1849" i="1"/>
  <c r="V5025" i="1"/>
  <c r="V6434" i="1"/>
  <c r="V5131" i="1"/>
  <c r="V3566" i="1"/>
  <c r="V5257" i="1"/>
  <c r="V2101" i="1"/>
  <c r="V3567" i="1"/>
  <c r="V4565" i="1"/>
  <c r="V5358" i="1"/>
  <c r="V3568" i="1"/>
  <c r="V4361" i="1"/>
  <c r="V3569" i="1"/>
  <c r="V4935" i="1"/>
  <c r="V4440" i="1"/>
  <c r="V2088" i="1"/>
  <c r="V1749" i="1"/>
  <c r="V4628" i="1"/>
  <c r="V1228" i="1"/>
  <c r="V1186" i="1"/>
  <c r="V3570" i="1"/>
  <c r="V4853" i="1"/>
  <c r="V1989" i="1"/>
  <c r="V3571" i="1"/>
  <c r="V3572" i="1"/>
  <c r="V4862" i="1"/>
  <c r="V1719" i="1"/>
  <c r="V3573" i="1"/>
  <c r="V493" i="1"/>
  <c r="V3574" i="1"/>
  <c r="V4829" i="1"/>
  <c r="V3575" i="1"/>
  <c r="V3576" i="1"/>
  <c r="V4600" i="1"/>
  <c r="V4108" i="1"/>
  <c r="V1112" i="1"/>
  <c r="V3577" i="1"/>
  <c r="V2508" i="1"/>
  <c r="V3578" i="1"/>
  <c r="V2084" i="1"/>
  <c r="V4466" i="1"/>
  <c r="V1924" i="1"/>
  <c r="V5948" i="1"/>
  <c r="V5040" i="1"/>
  <c r="V2569" i="1"/>
  <c r="V5670" i="1"/>
  <c r="V2496" i="1"/>
  <c r="V3579" i="1"/>
  <c r="V5371" i="1"/>
  <c r="V4860" i="1"/>
  <c r="V64" i="1"/>
  <c r="V3580" i="1"/>
  <c r="V5164" i="1"/>
  <c r="V2163" i="1"/>
  <c r="V1414" i="1"/>
  <c r="V2509" i="1"/>
  <c r="V2510" i="1"/>
  <c r="V4301" i="1"/>
  <c r="V1472" i="1"/>
  <c r="V1889" i="1"/>
  <c r="V1127" i="1"/>
  <c r="V5087" i="1"/>
  <c r="V5366" i="1"/>
  <c r="V5454" i="1"/>
  <c r="V3581" i="1"/>
  <c r="V3582" i="1"/>
  <c r="V3583" i="1"/>
  <c r="V3584" i="1"/>
  <c r="V1189" i="1"/>
  <c r="V6091" i="1"/>
  <c r="V3585" i="1"/>
  <c r="V3586" i="1"/>
  <c r="V5912" i="1"/>
  <c r="V5096" i="1"/>
  <c r="V5682" i="1"/>
  <c r="V2511" i="1"/>
  <c r="V1288" i="1"/>
  <c r="V3587" i="1"/>
  <c r="V3588" i="1"/>
  <c r="V3589" i="1"/>
  <c r="V1623" i="1"/>
  <c r="V3590" i="1"/>
  <c r="V3591" i="1"/>
  <c r="V4899" i="1"/>
  <c r="V5189" i="1"/>
  <c r="V3592" i="1"/>
  <c r="V1611" i="1"/>
  <c r="V4817" i="1"/>
  <c r="V3593" i="1"/>
  <c r="V63" i="1"/>
  <c r="V5440" i="1"/>
  <c r="V4932" i="1"/>
  <c r="V3594" i="1"/>
  <c r="V4629" i="1"/>
  <c r="V4302" i="1"/>
  <c r="V4839" i="1"/>
  <c r="V3595" i="1"/>
  <c r="V3596" i="1"/>
  <c r="V4671" i="1"/>
  <c r="V2541" i="1"/>
  <c r="V4952" i="1"/>
  <c r="V165" i="1"/>
  <c r="V5727" i="1"/>
  <c r="V609" i="1"/>
  <c r="V4855" i="1"/>
  <c r="V5086" i="1"/>
  <c r="V5402" i="1"/>
  <c r="V591" i="1"/>
  <c r="V6172" i="1"/>
  <c r="V139" i="1"/>
  <c r="V1964" i="1"/>
  <c r="V1874" i="1"/>
  <c r="V4381" i="1"/>
  <c r="V3597" i="1"/>
  <c r="V4413" i="1"/>
  <c r="V3598" i="1"/>
  <c r="V5444" i="1"/>
  <c r="V4804" i="1"/>
  <c r="V3599" i="1"/>
  <c r="V3600" i="1"/>
  <c r="V1952" i="1"/>
  <c r="V4202" i="1"/>
  <c r="V3601" i="1"/>
  <c r="V4311" i="1"/>
  <c r="V3602" i="1"/>
  <c r="V3603" i="1"/>
  <c r="V3604" i="1"/>
  <c r="V6108" i="1"/>
  <c r="V4206" i="1"/>
  <c r="V125" i="1"/>
  <c r="V2512" i="1"/>
  <c r="V3605" i="1"/>
  <c r="V4511" i="1"/>
  <c r="V3606" i="1"/>
  <c r="V6323" i="1"/>
  <c r="V473" i="1"/>
  <c r="V4825" i="1"/>
  <c r="V1731" i="1"/>
  <c r="V2513" i="1"/>
  <c r="V1724" i="1"/>
  <c r="V5154" i="1"/>
  <c r="V4816" i="1"/>
  <c r="V2032" i="1"/>
  <c r="V1158" i="1"/>
  <c r="V3607" i="1"/>
  <c r="V3608" i="1"/>
  <c r="V5157" i="1"/>
  <c r="V3609" i="1"/>
  <c r="V4605" i="1"/>
  <c r="V1496" i="1"/>
  <c r="V3610" i="1"/>
  <c r="V1064" i="1"/>
  <c r="V3611" i="1"/>
  <c r="V2514" i="1"/>
  <c r="V3612" i="1"/>
  <c r="V1872" i="1"/>
  <c r="V3613" i="1"/>
  <c r="V1494" i="1"/>
  <c r="V3614" i="1"/>
  <c r="V1684" i="1"/>
  <c r="V1085" i="1"/>
  <c r="V5365" i="1"/>
  <c r="V4489" i="1"/>
  <c r="V1783" i="1"/>
  <c r="V3615" i="1"/>
  <c r="V1485" i="1"/>
  <c r="V3616" i="1"/>
  <c r="V2515" i="1"/>
  <c r="V3617" i="1"/>
  <c r="V4369" i="1"/>
  <c r="V3618" i="1"/>
  <c r="V1914" i="1"/>
  <c r="V3619" i="1"/>
  <c r="V1519" i="1"/>
  <c r="V1305" i="1"/>
  <c r="V4658" i="1"/>
  <c r="V3620" i="1"/>
  <c r="V1393" i="1"/>
  <c r="V3621" i="1"/>
  <c r="V1669" i="1"/>
  <c r="V3622" i="1"/>
  <c r="V4339" i="1"/>
  <c r="V2516" i="1"/>
  <c r="V3623" i="1"/>
  <c r="V2517" i="1"/>
  <c r="V1779" i="1"/>
  <c r="V2173" i="1"/>
  <c r="V3624" i="1"/>
  <c r="V3625" i="1"/>
  <c r="V5561" i="1"/>
  <c r="V3626" i="1"/>
  <c r="V3627" i="1"/>
  <c r="V3628" i="1"/>
  <c r="V2542" i="1"/>
  <c r="V5436" i="1"/>
  <c r="V2125" i="1"/>
  <c r="V2518" i="1"/>
  <c r="V5110" i="1"/>
  <c r="V2519" i="1"/>
  <c r="V135" i="1"/>
  <c r="V1395" i="1"/>
  <c r="V3629" i="1"/>
  <c r="V3630" i="1"/>
  <c r="V4974" i="1"/>
  <c r="V2570" i="1"/>
  <c r="V2017" i="1"/>
  <c r="V3631" i="1"/>
  <c r="V3632" i="1"/>
  <c r="V3633" i="1"/>
  <c r="V3634" i="1"/>
  <c r="V3635" i="1"/>
  <c r="V6002" i="1"/>
  <c r="V406" i="1"/>
  <c r="V4667" i="1"/>
  <c r="V4387" i="1"/>
  <c r="V1259" i="1"/>
  <c r="V4999" i="1"/>
  <c r="V4549" i="1"/>
  <c r="V5446" i="1"/>
  <c r="V3636" i="1"/>
  <c r="V4964" i="1"/>
  <c r="V3637" i="1"/>
  <c r="V4986" i="1"/>
  <c r="V2213" i="1"/>
  <c r="V4751" i="1"/>
  <c r="V4611" i="1"/>
  <c r="V5123" i="1"/>
  <c r="V2146" i="1"/>
  <c r="V3638" i="1"/>
  <c r="V4365" i="1"/>
  <c r="V2121" i="1"/>
  <c r="V1632" i="1"/>
  <c r="V1847" i="1"/>
  <c r="V4715" i="1"/>
  <c r="V3639" i="1"/>
  <c r="V4668" i="1"/>
  <c r="V5210" i="1"/>
  <c r="V3640" i="1"/>
  <c r="V3641" i="1"/>
  <c r="V4890" i="1"/>
  <c r="V5795" i="1"/>
  <c r="V4247" i="1"/>
  <c r="V3642" i="1"/>
  <c r="V2571" i="1"/>
  <c r="V1452" i="1"/>
  <c r="V6061" i="1"/>
  <c r="V4331" i="1"/>
  <c r="V6307" i="1"/>
  <c r="V2520" i="1"/>
  <c r="V4883" i="1"/>
  <c r="V4254" i="1"/>
  <c r="V1767" i="1"/>
  <c r="V2543" i="1"/>
  <c r="V2012" i="1"/>
  <c r="V1957" i="1"/>
  <c r="V3643" i="1"/>
  <c r="V3644" i="1"/>
  <c r="V5127" i="1"/>
  <c r="V6466" i="1"/>
  <c r="V1559" i="1"/>
  <c r="V4109" i="1"/>
  <c r="V1286" i="1"/>
  <c r="V4928" i="1"/>
  <c r="V3645" i="1"/>
  <c r="V3646" i="1"/>
  <c r="V4367" i="1"/>
  <c r="V109" i="1"/>
  <c r="V4269" i="1"/>
  <c r="V6327" i="1"/>
  <c r="V4486" i="1"/>
  <c r="V2078" i="1"/>
  <c r="V1748" i="1"/>
  <c r="V4169" i="1"/>
  <c r="V3647" i="1"/>
  <c r="V3648" i="1"/>
  <c r="V1274" i="1"/>
  <c r="V3649" i="1"/>
  <c r="V1596" i="1"/>
  <c r="V3650" i="1"/>
  <c r="V3651" i="1"/>
  <c r="V3652" i="1"/>
  <c r="V4424" i="1"/>
  <c r="V4651" i="1"/>
  <c r="V4821" i="1"/>
  <c r="V5095" i="1"/>
  <c r="V2221" i="1"/>
  <c r="V5273" i="1"/>
  <c r="V4054" i="1"/>
  <c r="V5386" i="1"/>
  <c r="V3653" i="1"/>
  <c r="V3654" i="1"/>
  <c r="V4520" i="1"/>
  <c r="V2037" i="1"/>
  <c r="V5044" i="1"/>
  <c r="V2572" i="1"/>
  <c r="V5525" i="1"/>
  <c r="V3655" i="1"/>
  <c r="V3656" i="1"/>
  <c r="V3657" i="1"/>
  <c r="V6301" i="1"/>
  <c r="V848" i="1"/>
  <c r="V2573" i="1"/>
  <c r="V3658" i="1"/>
  <c r="V3659" i="1"/>
  <c r="V4917" i="1"/>
  <c r="V4533" i="1"/>
  <c r="V4372" i="1"/>
  <c r="V4680" i="1"/>
  <c r="V3660" i="1"/>
  <c r="V3661" i="1"/>
  <c r="V3662" i="1"/>
  <c r="V3663" i="1"/>
  <c r="V3664" i="1"/>
  <c r="V497" i="1"/>
  <c r="V3665" i="1"/>
  <c r="V3666" i="1"/>
  <c r="V3667" i="1"/>
  <c r="V4055" i="1"/>
  <c r="V4591" i="1"/>
  <c r="V5333" i="1"/>
  <c r="V3668" i="1"/>
  <c r="V1706" i="1"/>
  <c r="V5850" i="1"/>
  <c r="V5698" i="1"/>
  <c r="V4460" i="1"/>
  <c r="V3669" i="1"/>
  <c r="V3670" i="1"/>
  <c r="V3671" i="1"/>
  <c r="V1933" i="1"/>
  <c r="V3672" i="1"/>
  <c r="V6217" i="1"/>
  <c r="V2118" i="1"/>
  <c r="V3673" i="1"/>
  <c r="V1871" i="1"/>
  <c r="V6450" i="1"/>
  <c r="V3674" i="1"/>
  <c r="V2046" i="1"/>
  <c r="V4866" i="1"/>
  <c r="V6332" i="1"/>
  <c r="V3675" i="1"/>
  <c r="V4151" i="1"/>
  <c r="V1094" i="1"/>
  <c r="V3676" i="1"/>
  <c r="V3677" i="1"/>
  <c r="V4968" i="1"/>
  <c r="V2574" i="1"/>
  <c r="V1884" i="1"/>
  <c r="V3678" i="1"/>
  <c r="V1071" i="1"/>
  <c r="V4422" i="1"/>
  <c r="V3679" i="1"/>
  <c r="V4885" i="1"/>
  <c r="V2160" i="1"/>
  <c r="V2194" i="1"/>
  <c r="V1960" i="1"/>
  <c r="V2575" i="1"/>
  <c r="V3680" i="1"/>
  <c r="V5232" i="1"/>
  <c r="V5930" i="1"/>
  <c r="V4204" i="1"/>
  <c r="V3681" i="1"/>
  <c r="V3682" i="1"/>
  <c r="V4354" i="1"/>
  <c r="V3683" i="1"/>
  <c r="V1078" i="1"/>
  <c r="V3684" i="1"/>
  <c r="V5313" i="1"/>
  <c r="V2544" i="1"/>
  <c r="V3685" i="1"/>
  <c r="V3686" i="1"/>
  <c r="V3687" i="1"/>
  <c r="V5002" i="1"/>
  <c r="V4415" i="1"/>
  <c r="V3688" i="1"/>
  <c r="V3689" i="1"/>
  <c r="V3690" i="1"/>
  <c r="V651" i="1"/>
  <c r="V5559" i="1"/>
  <c r="V5966" i="1"/>
  <c r="V2029" i="1"/>
  <c r="V3691" i="1"/>
  <c r="V3692" i="1"/>
  <c r="V4110" i="1"/>
  <c r="V5762" i="1"/>
  <c r="V937" i="1"/>
  <c r="V466" i="1"/>
  <c r="V4643" i="1"/>
  <c r="V3693" i="1"/>
  <c r="V3694" i="1"/>
  <c r="V2545" i="1"/>
  <c r="V1973" i="1"/>
  <c r="V5395" i="1"/>
  <c r="V4977" i="1"/>
  <c r="V3695" i="1"/>
  <c r="V4233" i="1"/>
  <c r="V5109" i="1"/>
  <c r="V1602" i="1"/>
  <c r="V1613" i="1"/>
  <c r="V3696" i="1"/>
  <c r="V2546" i="1"/>
  <c r="V3697" i="1"/>
  <c r="V1642" i="1"/>
  <c r="V1543" i="1"/>
  <c r="V3698" i="1"/>
  <c r="V4195" i="1"/>
  <c r="V5418" i="1"/>
  <c r="V751" i="1"/>
  <c r="V4807" i="1"/>
  <c r="V3699" i="1"/>
  <c r="V3700" i="1"/>
  <c r="V3701" i="1"/>
  <c r="V4960" i="1"/>
  <c r="V4973" i="1"/>
  <c r="V5050" i="1"/>
  <c r="V3702" i="1"/>
  <c r="V1307" i="1"/>
  <c r="V3703" i="1"/>
  <c r="V3704" i="1"/>
  <c r="V1473" i="1"/>
  <c r="V2051" i="1"/>
  <c r="V3705" i="1"/>
  <c r="V5459" i="1"/>
  <c r="V2576" i="1"/>
  <c r="V1826" i="1"/>
  <c r="V5133" i="1"/>
  <c r="V2577" i="1"/>
  <c r="V3706" i="1"/>
  <c r="V1275" i="1"/>
  <c r="V3707" i="1"/>
  <c r="V4739" i="1"/>
  <c r="V4851" i="1"/>
  <c r="V3708" i="1"/>
  <c r="V3709" i="1"/>
  <c r="V5079" i="1"/>
  <c r="V1394" i="1"/>
  <c r="V2144" i="1"/>
  <c r="V3710" i="1"/>
  <c r="V1207" i="1"/>
  <c r="V5382" i="1"/>
  <c r="V1636" i="1"/>
  <c r="V3711" i="1"/>
  <c r="V3712" i="1"/>
  <c r="V889" i="1"/>
  <c r="V5339" i="1"/>
  <c r="V2547" i="1"/>
  <c r="V5173" i="1"/>
  <c r="V3713" i="1"/>
  <c r="V3714" i="1"/>
  <c r="V776" i="1"/>
  <c r="V4706" i="1"/>
  <c r="V4693" i="1"/>
  <c r="V3715" i="1"/>
  <c r="V3716" i="1"/>
  <c r="V3717" i="1"/>
  <c r="V3718" i="1"/>
  <c r="V1727" i="1"/>
  <c r="V1468" i="1"/>
  <c r="V1661" i="1"/>
  <c r="V312" i="1"/>
  <c r="V4704" i="1"/>
  <c r="V4752" i="1"/>
  <c r="V2186" i="1"/>
  <c r="V3719" i="1"/>
  <c r="V951" i="1"/>
  <c r="V3720" i="1"/>
  <c r="V5048" i="1"/>
  <c r="V962" i="1"/>
  <c r="V1834" i="1"/>
  <c r="V3721" i="1"/>
  <c r="V4423" i="1"/>
  <c r="V2548" i="1"/>
  <c r="V4685" i="1"/>
  <c r="V3722" i="1"/>
  <c r="V3723" i="1"/>
  <c r="V4773" i="1"/>
  <c r="V4979" i="1"/>
  <c r="V3724" i="1"/>
  <c r="V4898" i="1"/>
  <c r="V2023" i="1"/>
  <c r="V3725" i="1"/>
  <c r="V2549" i="1"/>
  <c r="V3726" i="1"/>
  <c r="V6315" i="1"/>
  <c r="V5120" i="1"/>
  <c r="V4494" i="1"/>
  <c r="V2578" i="1"/>
  <c r="V3727" i="1"/>
  <c r="V2550" i="1"/>
  <c r="V4721" i="1"/>
  <c r="V2551" i="1"/>
  <c r="V5745" i="1"/>
  <c r="V1762" i="1"/>
  <c r="V4414" i="1"/>
  <c r="V4909" i="1"/>
  <c r="V1755" i="1"/>
  <c r="V3728" i="1"/>
  <c r="V3729" i="1"/>
  <c r="V3730" i="1"/>
  <c r="V4726" i="1"/>
  <c r="V4819" i="1"/>
  <c r="V2552" i="1"/>
  <c r="V4505" i="1"/>
  <c r="V3731" i="1"/>
  <c r="V3732" i="1"/>
  <c r="V4330" i="1"/>
  <c r="V3733" i="1"/>
  <c r="V2071" i="1"/>
  <c r="V2095" i="1"/>
  <c r="V3734" i="1"/>
  <c r="V3735" i="1"/>
  <c r="V4394" i="1"/>
  <c r="V1525" i="1"/>
  <c r="V5729" i="1"/>
  <c r="V3736" i="1"/>
  <c r="V2553" i="1"/>
  <c r="V3737" i="1"/>
  <c r="V1686" i="1"/>
  <c r="V3738" i="1"/>
  <c r="V6428" i="1"/>
  <c r="V3739" i="1"/>
  <c r="V3740" i="1"/>
  <c r="V3741" i="1"/>
  <c r="V1991" i="1"/>
  <c r="V3742" i="1"/>
  <c r="V160" i="1"/>
  <c r="V3743" i="1"/>
  <c r="V3744" i="1"/>
  <c r="V1668" i="1"/>
  <c r="V3745" i="1"/>
  <c r="V243" i="1"/>
  <c r="V4526" i="1"/>
  <c r="V3746" i="1"/>
  <c r="V2179" i="1"/>
  <c r="V4351" i="1"/>
  <c r="V4759" i="1"/>
  <c r="V3747" i="1"/>
  <c r="V3748" i="1"/>
  <c r="V1579" i="1"/>
  <c r="V1483" i="1"/>
  <c r="V4593" i="1"/>
  <c r="V3749" i="1"/>
  <c r="V3750" i="1"/>
  <c r="V3751" i="1"/>
  <c r="V5718" i="1"/>
  <c r="V3752" i="1"/>
  <c r="V3753" i="1"/>
  <c r="V5755" i="1"/>
  <c r="V4915" i="1"/>
  <c r="V4937" i="1"/>
  <c r="V5537" i="1"/>
  <c r="V3754" i="1"/>
  <c r="V4846" i="1"/>
  <c r="V3755" i="1"/>
  <c r="V3756" i="1"/>
  <c r="V4794" i="1"/>
  <c r="V1824" i="1"/>
  <c r="V781" i="1"/>
  <c r="V3757" i="1"/>
  <c r="V3758" i="1"/>
  <c r="V5083" i="1"/>
  <c r="V1823" i="1"/>
  <c r="V5373" i="1"/>
  <c r="V1408" i="1"/>
  <c r="V3759" i="1"/>
  <c r="V3760" i="1"/>
  <c r="V3761" i="1"/>
  <c r="V6418" i="1"/>
  <c r="V4575" i="1"/>
  <c r="V1958" i="1"/>
  <c r="V1398" i="1"/>
  <c r="V4900" i="1"/>
  <c r="V3762" i="1"/>
  <c r="V5693" i="1"/>
  <c r="V3763" i="1"/>
  <c r="V1959" i="1"/>
  <c r="V4809" i="1"/>
  <c r="V4657" i="1"/>
  <c r="V1733" i="1"/>
  <c r="V1699" i="1"/>
  <c r="V3764" i="1"/>
  <c r="V3765" i="1"/>
  <c r="V5058" i="1"/>
  <c r="V3766" i="1"/>
  <c r="V3767" i="1"/>
  <c r="V5987" i="1"/>
  <c r="V5968" i="1"/>
  <c r="V3768" i="1"/>
  <c r="V3769" i="1"/>
  <c r="V4610" i="1"/>
  <c r="V3770" i="1"/>
  <c r="V1296" i="1"/>
  <c r="V4677" i="1"/>
  <c r="V1947" i="1"/>
  <c r="V3771" i="1"/>
  <c r="V3772" i="1"/>
  <c r="V5052" i="1"/>
  <c r="V3773" i="1"/>
  <c r="V3774" i="1"/>
  <c r="V3775" i="1"/>
  <c r="V4391" i="1"/>
  <c r="V3776" i="1"/>
  <c r="V5072" i="1"/>
  <c r="V3777" i="1"/>
  <c r="V3778" i="1"/>
  <c r="V4342" i="1"/>
  <c r="V3779" i="1"/>
  <c r="V1995" i="1"/>
  <c r="V4710" i="1"/>
  <c r="V3780" i="1"/>
  <c r="V3781" i="1"/>
  <c r="V5679" i="1"/>
  <c r="V3782" i="1"/>
  <c r="V1811" i="1"/>
  <c r="V3783" i="1"/>
  <c r="V3784" i="1"/>
  <c r="V3785" i="1"/>
  <c r="V1992" i="1"/>
  <c r="V1821" i="1"/>
  <c r="V4345" i="1"/>
  <c r="V5209" i="1"/>
  <c r="V2083" i="1"/>
  <c r="V3786" i="1"/>
  <c r="V1915" i="1"/>
  <c r="V3787" i="1"/>
  <c r="V5191" i="1"/>
  <c r="V844" i="1"/>
  <c r="V4843" i="1"/>
  <c r="V3788" i="1"/>
  <c r="V4056" i="1"/>
  <c r="V2202" i="1"/>
  <c r="V3789" i="1"/>
  <c r="V4191" i="1"/>
  <c r="V3790" i="1"/>
  <c r="V3791" i="1"/>
  <c r="V526" i="1"/>
  <c r="V5428" i="1"/>
  <c r="V3792" i="1"/>
  <c r="V3793" i="1"/>
  <c r="V3794" i="1"/>
  <c r="V3795" i="1"/>
  <c r="V4334" i="1"/>
  <c r="V3796" i="1"/>
  <c r="V1970" i="1"/>
  <c r="V5702" i="1"/>
  <c r="V3797" i="1"/>
  <c r="V2102" i="1"/>
  <c r="V2098" i="1"/>
  <c r="V4555" i="1"/>
  <c r="V5253" i="1"/>
  <c r="V2579" i="1"/>
  <c r="V3798" i="1"/>
  <c r="V1535" i="1"/>
  <c r="V5059" i="1"/>
  <c r="V1105" i="1"/>
  <c r="V2090" i="1"/>
  <c r="V3799" i="1"/>
  <c r="V3800" i="1"/>
  <c r="V1126" i="1"/>
  <c r="V3801" i="1"/>
  <c r="V3802" i="1"/>
  <c r="V3803" i="1"/>
  <c r="V2580" i="1"/>
  <c r="V4232" i="1"/>
  <c r="V1629" i="1"/>
  <c r="V3804" i="1"/>
  <c r="V2581" i="1"/>
  <c r="V3805" i="1"/>
  <c r="V3806" i="1"/>
  <c r="V5014" i="1"/>
  <c r="V4683" i="1"/>
  <c r="V4543" i="1"/>
  <c r="V3807" i="1"/>
  <c r="V6218" i="1"/>
  <c r="V5879" i="1"/>
  <c r="V3808" i="1"/>
  <c r="V3809" i="1"/>
  <c r="V4160" i="1"/>
  <c r="V3810" i="1"/>
  <c r="V3811" i="1"/>
  <c r="V6062" i="1"/>
  <c r="V5063" i="1"/>
  <c r="V2024" i="1"/>
  <c r="V3812" i="1"/>
  <c r="V3813" i="1"/>
  <c r="V3814" i="1"/>
  <c r="V1745" i="1"/>
  <c r="V3815" i="1"/>
  <c r="V3816" i="1"/>
  <c r="V3817" i="1"/>
  <c r="V3818" i="1"/>
  <c r="V1070" i="1"/>
  <c r="V4786" i="1"/>
  <c r="V5199" i="1"/>
  <c r="V4499" i="1"/>
  <c r="V5250" i="1"/>
  <c r="V4349" i="1"/>
  <c r="V5583" i="1"/>
  <c r="V6083" i="1"/>
  <c r="V3819" i="1"/>
  <c r="V4824" i="1"/>
  <c r="V3820" i="1"/>
  <c r="V1870" i="1"/>
  <c r="V4733" i="1"/>
  <c r="V3821" i="1"/>
  <c r="V3822" i="1"/>
  <c r="V3823" i="1"/>
  <c r="V4390" i="1"/>
  <c r="V3824" i="1"/>
  <c r="V6020" i="1"/>
  <c r="V3825" i="1"/>
  <c r="V4871" i="1"/>
  <c r="V2582" i="1"/>
  <c r="V2583" i="1"/>
  <c r="V3826" i="1"/>
  <c r="V3827" i="1"/>
  <c r="V5908" i="1"/>
  <c r="V3828" i="1"/>
  <c r="V3829" i="1"/>
  <c r="V1761" i="1"/>
  <c r="V1499" i="1"/>
  <c r="V3830" i="1"/>
  <c r="V3831" i="1"/>
  <c r="V3832" i="1"/>
  <c r="V1245" i="1"/>
  <c r="V3833" i="1"/>
  <c r="V3834" i="1"/>
  <c r="V1786" i="1"/>
  <c r="V4235" i="1"/>
  <c r="V1500" i="1"/>
  <c r="V3835" i="1"/>
  <c r="V3836" i="1"/>
  <c r="V3837" i="1"/>
  <c r="V3838" i="1"/>
  <c r="V2014" i="1"/>
  <c r="V2082" i="1"/>
  <c r="V3839" i="1"/>
  <c r="V1482" i="1"/>
  <c r="V3840" i="1"/>
  <c r="V2148" i="1"/>
  <c r="V1427" i="1"/>
  <c r="V3841" i="1"/>
  <c r="V3842" i="1"/>
  <c r="V1224" i="1"/>
  <c r="V3843" i="1"/>
  <c r="V3844" i="1"/>
  <c r="V1512" i="1"/>
  <c r="V3845" i="1"/>
  <c r="V4832" i="1"/>
  <c r="V3846" i="1"/>
  <c r="V3847" i="1"/>
  <c r="V452" i="1"/>
  <c r="V3848" i="1"/>
  <c r="V4847" i="1"/>
  <c r="V2584" i="1"/>
  <c r="V4789" i="1"/>
  <c r="V3849" i="1"/>
  <c r="V3850" i="1"/>
  <c r="V6303" i="1"/>
  <c r="V278" i="1"/>
  <c r="V5244" i="1"/>
  <c r="V3851" i="1"/>
  <c r="V3852" i="1"/>
  <c r="V3853" i="1"/>
  <c r="V3854" i="1"/>
  <c r="V5197" i="1"/>
  <c r="V5869" i="1"/>
  <c r="V2081" i="1"/>
  <c r="V1948" i="1"/>
  <c r="V1819" i="1"/>
  <c r="V3855" i="1"/>
  <c r="V3856" i="1"/>
  <c r="V5299" i="1"/>
  <c r="V3857" i="1"/>
  <c r="V4283" i="1"/>
  <c r="V3858" i="1"/>
  <c r="V3859" i="1"/>
  <c r="V4754" i="1"/>
  <c r="V3860" i="1"/>
  <c r="V5000" i="1"/>
  <c r="V3861" i="1"/>
  <c r="V2203" i="1"/>
  <c r="V3862" i="1"/>
  <c r="V3863" i="1"/>
  <c r="V4482" i="1"/>
  <c r="V5998" i="1"/>
  <c r="V4448" i="1"/>
  <c r="V3864" i="1"/>
  <c r="V4380" i="1"/>
  <c r="V3865" i="1"/>
  <c r="V3866" i="1"/>
  <c r="V4636" i="1"/>
  <c r="V4674" i="1"/>
  <c r="V4196" i="1"/>
  <c r="V5480" i="1"/>
  <c r="V3867" i="1"/>
  <c r="V2042" i="1"/>
  <c r="V3868" i="1"/>
  <c r="V3869" i="1"/>
  <c r="V3870" i="1"/>
  <c r="V3871" i="1"/>
  <c r="V5736" i="1"/>
  <c r="V3872" i="1"/>
  <c r="V6133" i="1"/>
  <c r="V1583" i="1"/>
  <c r="V4955" i="1"/>
  <c r="V3873" i="1"/>
  <c r="V899" i="1"/>
  <c r="V3874" i="1"/>
  <c r="V993" i="1"/>
  <c r="V4597" i="1"/>
  <c r="V3875" i="1"/>
  <c r="V1860" i="1"/>
  <c r="V2585" i="1"/>
  <c r="V3876" i="1"/>
  <c r="V3877" i="1"/>
  <c r="V3878" i="1"/>
  <c r="V5818" i="1"/>
  <c r="V3879" i="1"/>
  <c r="V1728" i="1"/>
  <c r="V2586" i="1"/>
  <c r="V3880" i="1"/>
  <c r="V4921" i="1"/>
  <c r="V4383" i="1"/>
  <c r="V5119" i="1"/>
  <c r="V3881" i="1"/>
  <c r="V98" i="1"/>
  <c r="V3882" i="1"/>
  <c r="V3883" i="1"/>
  <c r="V2587" i="1"/>
  <c r="V1744" i="1"/>
  <c r="V2588" i="1"/>
  <c r="V3884" i="1"/>
  <c r="V5302" i="1"/>
  <c r="V1664" i="1"/>
  <c r="V3885" i="1"/>
  <c r="V3886" i="1"/>
  <c r="V3887" i="1"/>
  <c r="V4442" i="1"/>
  <c r="V3888" i="1"/>
  <c r="V3889" i="1"/>
  <c r="V170" i="1"/>
  <c r="V411" i="1"/>
  <c r="V5220" i="1"/>
  <c r="V1480" i="1"/>
  <c r="V3890" i="1"/>
  <c r="V3891" i="1"/>
  <c r="V2589" i="1"/>
  <c r="V3892" i="1"/>
  <c r="V2134" i="1"/>
  <c r="V3893" i="1"/>
  <c r="V3894" i="1"/>
  <c r="V3895" i="1"/>
  <c r="V6221" i="1"/>
  <c r="V1697" i="1"/>
  <c r="V3896" i="1"/>
  <c r="V3897" i="1"/>
  <c r="V3898" i="1"/>
  <c r="V4057" i="1"/>
  <c r="V4469" i="1"/>
  <c r="V5292" i="1"/>
  <c r="V3899" i="1"/>
  <c r="V2590" i="1"/>
  <c r="V3900" i="1"/>
  <c r="V3901" i="1"/>
  <c r="V1999" i="1"/>
  <c r="V3902" i="1"/>
  <c r="V1827" i="1"/>
  <c r="V4452" i="1"/>
  <c r="V5742" i="1"/>
  <c r="V134" i="1"/>
  <c r="V3903" i="1"/>
  <c r="V5816" i="1"/>
  <c r="V4229" i="1"/>
  <c r="V3904" i="1"/>
  <c r="V3905" i="1"/>
  <c r="V3906" i="1"/>
  <c r="V4716" i="1"/>
  <c r="V3907" i="1"/>
  <c r="V2591" i="1"/>
  <c r="V3908" i="1"/>
  <c r="V3909" i="1"/>
  <c r="V3910" i="1"/>
  <c r="V2177" i="1"/>
  <c r="V3911" i="1"/>
  <c r="V216" i="1"/>
  <c r="V929" i="1"/>
  <c r="V794" i="1"/>
  <c r="V3912" i="1"/>
  <c r="V3913" i="1"/>
  <c r="V3914" i="1"/>
  <c r="V3915" i="1"/>
  <c r="V6337" i="1"/>
  <c r="V5859" i="1"/>
  <c r="V3916" i="1"/>
  <c r="V1631" i="1"/>
  <c r="V1616" i="1"/>
  <c r="V3917" i="1"/>
  <c r="V4338" i="1"/>
  <c r="V5413" i="1"/>
  <c r="V6342" i="1"/>
  <c r="V5961" i="1"/>
  <c r="V4427" i="1"/>
  <c r="V4695" i="1"/>
  <c r="V1271" i="1"/>
  <c r="V3918" i="1"/>
  <c r="V4459" i="1"/>
  <c r="V4838" i="1"/>
  <c r="V4152" i="1"/>
  <c r="V1795" i="1"/>
  <c r="V3919" i="1"/>
  <c r="V2592" i="1"/>
  <c r="V1734" i="1"/>
  <c r="V1667" i="1"/>
  <c r="V4691" i="1"/>
  <c r="V5610" i="1"/>
  <c r="V2593" i="1"/>
  <c r="V3920" i="1"/>
  <c r="V2130" i="1"/>
  <c r="V1424" i="1"/>
  <c r="V3921" i="1"/>
  <c r="V5448" i="1"/>
  <c r="V2594" i="1"/>
  <c r="V4994" i="1"/>
  <c r="V1517" i="1"/>
  <c r="V4558" i="1"/>
  <c r="V2188" i="1"/>
  <c r="V3922" i="1"/>
  <c r="V3923" i="1"/>
  <c r="V3924" i="1"/>
  <c r="V1801" i="1"/>
  <c r="V5562" i="1"/>
  <c r="V3925" i="1"/>
  <c r="V1461" i="1"/>
  <c r="V461" i="1"/>
  <c r="V3926" i="1"/>
  <c r="V3927" i="1"/>
  <c r="V2595" i="1"/>
  <c r="V3928" i="1"/>
  <c r="V3929" i="1"/>
  <c r="V3930" i="1"/>
  <c r="V1303" i="1"/>
  <c r="V3931" i="1"/>
  <c r="V1335" i="1"/>
  <c r="V3932" i="1"/>
  <c r="V4360" i="1"/>
  <c r="V3933" i="1"/>
  <c r="V3934" i="1"/>
  <c r="V4478" i="1"/>
  <c r="V1838" i="1"/>
  <c r="V453" i="1"/>
  <c r="V3935" i="1"/>
  <c r="V2596" i="1"/>
  <c r="V4392" i="1"/>
  <c r="V5221" i="1"/>
  <c r="V1818" i="1"/>
  <c r="V6144" i="1"/>
  <c r="V585" i="1"/>
  <c r="V3936" i="1"/>
  <c r="V2597" i="1"/>
  <c r="V3937" i="1"/>
  <c r="V4441" i="1"/>
  <c r="V1229" i="1"/>
  <c r="V3938" i="1"/>
  <c r="V6072" i="1"/>
  <c r="V5148" i="1"/>
  <c r="V3939" i="1"/>
  <c r="V4654" i="1"/>
  <c r="V1090" i="1"/>
  <c r="V4768" i="1"/>
  <c r="V2211" i="1"/>
  <c r="V4135" i="1"/>
  <c r="V3940" i="1"/>
  <c r="V3941" i="1"/>
  <c r="V5923" i="1"/>
  <c r="V3942" i="1"/>
  <c r="V3943" i="1"/>
  <c r="V2598" i="1"/>
  <c r="V3944" i="1"/>
  <c r="V4569" i="1"/>
  <c r="V3945" i="1"/>
  <c r="V2057" i="1"/>
  <c r="V267" i="1"/>
  <c r="V3946" i="1"/>
  <c r="V3947" i="1"/>
  <c r="V3948" i="1"/>
  <c r="V3949" i="1"/>
  <c r="V3950" i="1"/>
  <c r="V3951" i="1"/>
  <c r="V3952" i="1"/>
  <c r="V2599" i="1"/>
  <c r="V3953" i="1"/>
  <c r="V3954" i="1"/>
  <c r="V2600" i="1"/>
  <c r="V3955" i="1"/>
  <c r="V5439" i="1"/>
  <c r="V3956" i="1"/>
  <c r="V2601" i="1"/>
  <c r="V5061" i="1"/>
  <c r="V6415" i="1"/>
  <c r="V2196" i="1"/>
  <c r="V5997" i="1"/>
  <c r="V3957" i="1"/>
  <c r="V3958" i="1"/>
  <c r="V4848" i="1"/>
  <c r="V1839" i="1"/>
  <c r="V3959" i="1"/>
  <c r="V2001" i="1"/>
  <c r="V1079" i="1"/>
  <c r="V2602" i="1"/>
  <c r="V4528" i="1"/>
  <c r="V1221" i="1"/>
  <c r="V4895" i="1"/>
  <c r="V4336" i="1"/>
  <c r="V4792" i="1"/>
  <c r="V5705" i="1"/>
  <c r="V4389" i="1"/>
  <c r="V3960" i="1"/>
  <c r="V4445" i="1"/>
  <c r="V3961" i="1"/>
  <c r="V3962" i="1"/>
  <c r="V6214" i="1"/>
  <c r="V1647" i="1"/>
  <c r="V3963" i="1"/>
  <c r="V4655" i="1"/>
  <c r="V3964" i="1"/>
  <c r="V3965" i="1"/>
  <c r="V3966" i="1"/>
  <c r="V3967" i="1"/>
  <c r="V3968" i="1"/>
  <c r="V726" i="1"/>
  <c r="V446" i="1"/>
  <c r="V6194" i="1"/>
  <c r="V4578" i="1"/>
  <c r="V3969" i="1"/>
  <c r="V1281" i="1"/>
  <c r="V3970" i="1"/>
  <c r="V5023" i="1"/>
  <c r="V3971" i="1"/>
  <c r="V3972" i="1"/>
  <c r="V3973" i="1"/>
  <c r="V3974" i="1"/>
  <c r="V3975" i="1"/>
  <c r="V1683" i="1"/>
  <c r="V3976" i="1"/>
  <c r="V3977" i="1"/>
  <c r="V6318" i="1"/>
  <c r="V3978" i="1"/>
  <c r="V4566" i="1"/>
  <c r="V3979" i="1"/>
  <c r="V4696" i="1"/>
  <c r="V3980" i="1"/>
  <c r="V5554" i="1"/>
  <c r="V3981" i="1"/>
  <c r="V5326" i="1"/>
  <c r="V5383" i="1"/>
  <c r="V4897" i="1"/>
  <c r="V1949" i="1"/>
  <c r="V4919" i="1"/>
  <c r="V3982" i="1"/>
  <c r="V3983" i="1"/>
  <c r="V3984" i="1"/>
  <c r="V4256" i="1"/>
  <c r="V1097" i="1"/>
  <c r="V3985" i="1"/>
  <c r="V4364" i="1"/>
  <c r="V3986" i="1"/>
  <c r="V5287" i="1"/>
  <c r="V3987" i="1"/>
  <c r="V432" i="1"/>
  <c r="V3988" i="1"/>
  <c r="V3989" i="1"/>
  <c r="V3990" i="1"/>
  <c r="V4750" i="1"/>
  <c r="V4570" i="1"/>
  <c r="V2603" i="1"/>
  <c r="V4722" i="1"/>
  <c r="V3991" i="1"/>
  <c r="V931" i="1"/>
  <c r="V5024" i="1"/>
  <c r="V3992" i="1"/>
  <c r="V3993" i="1"/>
  <c r="V4779" i="1"/>
  <c r="V3994" i="1"/>
  <c r="V1679" i="1"/>
  <c r="V4703" i="1"/>
  <c r="V3995" i="1"/>
  <c r="V3996" i="1"/>
  <c r="V4944" i="1"/>
  <c r="V3997" i="1"/>
  <c r="V1171" i="1"/>
  <c r="V443" i="1"/>
  <c r="V3998" i="1"/>
  <c r="V3999" i="1"/>
  <c r="V4000" i="1"/>
  <c r="V1817" i="1"/>
  <c r="V6344" i="1"/>
  <c r="V5117" i="1"/>
  <c r="V5478" i="1"/>
  <c r="V4001" i="1"/>
  <c r="V4002" i="1"/>
  <c r="V2604" i="1"/>
  <c r="V4003" i="1"/>
  <c r="V4004" i="1"/>
  <c r="V4005" i="1"/>
  <c r="V1908" i="1"/>
  <c r="V4006" i="1"/>
  <c r="V4007" i="1"/>
  <c r="V5563" i="1"/>
  <c r="V4008" i="1"/>
  <c r="V4009" i="1"/>
  <c r="V4010" i="1"/>
  <c r="V6263" i="1"/>
  <c r="V4011" i="1"/>
  <c r="V4887" i="1"/>
  <c r="V5354" i="1"/>
  <c r="V4012" i="1"/>
  <c r="V2605" i="1"/>
  <c r="V1972" i="1"/>
  <c r="V4013" i="1"/>
  <c r="V894" i="1"/>
  <c r="V4332" i="1"/>
  <c r="V4483" i="1"/>
  <c r="V4014" i="1"/>
  <c r="V4015" i="1"/>
  <c r="V4016" i="1"/>
  <c r="V2606" i="1"/>
  <c r="V4017" i="1"/>
  <c r="V4018" i="1"/>
  <c r="V4488" i="1"/>
  <c r="V4019" i="1"/>
  <c r="V4350" i="1"/>
  <c r="V4020" i="1"/>
  <c r="V4021" i="1"/>
  <c r="V4022" i="1"/>
  <c r="V4023" i="1"/>
  <c r="V4024" i="1"/>
  <c r="V5873" i="1"/>
  <c r="V4025" i="1"/>
  <c r="V4719" i="1"/>
  <c r="V4026" i="1"/>
  <c r="V4523" i="1"/>
  <c r="V4027" i="1"/>
  <c r="V4028" i="1"/>
  <c r="V4029" i="1"/>
  <c r="V2607" i="1"/>
  <c r="V4030" i="1"/>
  <c r="V4031" i="1"/>
  <c r="V4347" i="1"/>
  <c r="V4738" i="1"/>
  <c r="V4437" i="1"/>
  <c r="V4032" i="1"/>
  <c r="V4033" i="1"/>
  <c r="V4034" i="1"/>
  <c r="V4035" i="1"/>
  <c r="V2608" i="1"/>
  <c r="V4036" i="1"/>
  <c r="V2223" i="1"/>
  <c r="V1845" i="1"/>
  <c r="V4037" i="1"/>
  <c r="V4038" i="1"/>
  <c r="V4802" i="1"/>
  <c r="V1434" i="1"/>
  <c r="V4481" i="1"/>
  <c r="V4039" i="1"/>
  <c r="V1627" i="1"/>
  <c r="V4040" i="1"/>
  <c r="V4041" i="1"/>
  <c r="V4042" i="1"/>
  <c r="V2609" i="1"/>
  <c r="V1853" i="1"/>
  <c r="V5529" i="1"/>
  <c r="V4043" i="1"/>
  <c r="V1965" i="1"/>
  <c r="V6168" i="1"/>
  <c r="V2147" i="1"/>
  <c r="V4136" i="1"/>
  <c r="V5234" i="1"/>
  <c r="V4044" i="1"/>
  <c r="V4267" i="1"/>
  <c r="V1882" i="1"/>
  <c r="V2610" i="1"/>
  <c r="V4045" i="1"/>
  <c r="V4861" i="1"/>
  <c r="V4046" i="1"/>
  <c r="V4993" i="1"/>
  <c r="V4047" i="1"/>
  <c r="V4048" i="1"/>
  <c r="V4049" i="1"/>
  <c r="V1815" i="1"/>
  <c r="V4050" i="1"/>
  <c r="V6229" i="1"/>
  <c r="V4845" i="1"/>
  <c r="V1910" i="1"/>
  <c r="V4058" i="1"/>
  <c r="V1971" i="1"/>
  <c r="V1178" i="1"/>
  <c r="V1994" i="1"/>
  <c r="V4059" i="1"/>
  <c r="V5271" i="1"/>
  <c r="V80" i="1"/>
  <c r="V1858" i="1"/>
  <c r="V1081" i="1"/>
  <c r="V4060" i="1"/>
  <c r="V4061" i="1"/>
  <c r="V4062" i="1"/>
  <c r="V4945" i="1"/>
  <c r="V5932" i="1"/>
  <c r="V4063" i="1"/>
  <c r="V2052" i="1"/>
  <c r="V5867" i="1"/>
  <c r="V1610" i="1"/>
  <c r="V2165" i="1"/>
  <c r="V4368" i="1"/>
  <c r="V1226" i="1"/>
  <c r="V5532" i="1"/>
  <c r="V6440" i="1"/>
  <c r="V176" i="1"/>
  <c r="V2040" i="1"/>
  <c r="V6469" i="1"/>
  <c r="V710" i="1"/>
  <c r="V4064" i="1"/>
  <c r="V2045" i="1"/>
  <c r="V4255" i="1"/>
  <c r="V5006" i="1"/>
  <c r="V4810" i="1"/>
  <c r="V4411" i="1"/>
  <c r="V42" i="1"/>
  <c r="V4137" i="1"/>
  <c r="V5861" i="1"/>
  <c r="V1450" i="1"/>
  <c r="V6426" i="1"/>
  <c r="V2157" i="1"/>
  <c r="V4858" i="1"/>
  <c r="V5276" i="1"/>
  <c r="V567" i="1"/>
  <c r="V498" i="1"/>
  <c r="V4596" i="1"/>
  <c r="V4373" i="1"/>
  <c r="V4491" i="1"/>
  <c r="V220" i="1"/>
  <c r="V803" i="1"/>
  <c r="V4213" i="1"/>
  <c r="V4450" i="1"/>
  <c r="V4111" i="1"/>
  <c r="V5216" i="1"/>
  <c r="V1481" i="1"/>
  <c r="V4065" i="1"/>
  <c r="V4112" i="1"/>
  <c r="V5977" i="1"/>
  <c r="V5046" i="1"/>
  <c r="V4624" i="1"/>
  <c r="V5576" i="1"/>
  <c r="V4366" i="1"/>
  <c r="V4984" i="1"/>
  <c r="V5391" i="1"/>
  <c r="V4295" i="1"/>
  <c r="V1332" i="1"/>
  <c r="V4692" i="1"/>
  <c r="V4922" i="1"/>
  <c r="V1878" i="1"/>
  <c r="V1073" i="1"/>
  <c r="V4212" i="1"/>
  <c r="V4220" i="1"/>
  <c r="V2224" i="1"/>
  <c r="V1732" i="1"/>
  <c r="V6458" i="1"/>
  <c r="V2035" i="1"/>
  <c r="V4259" i="1"/>
  <c r="V4066" i="1"/>
  <c r="V159" i="1"/>
  <c r="V1367" i="1"/>
  <c r="V1976" i="1"/>
  <c r="V704" i="1"/>
  <c r="V910" i="1"/>
  <c r="V5839" i="1"/>
  <c r="V5681" i="1"/>
  <c r="V1507" i="1"/>
  <c r="V4891" i="1"/>
  <c r="V4218" i="1"/>
  <c r="V5105" i="1"/>
  <c r="V1199" i="1"/>
  <c r="V5003" i="1"/>
  <c r="V2047" i="1"/>
  <c r="V2104" i="1"/>
  <c r="V5807" i="1"/>
  <c r="V5328" i="1"/>
  <c r="V871" i="1"/>
  <c r="V4857" i="1"/>
  <c r="V214" i="1"/>
  <c r="V4686" i="1"/>
  <c r="V535" i="1"/>
  <c r="V1812" i="1"/>
  <c r="V1626" i="1"/>
  <c r="V789" i="1"/>
  <c r="V5758" i="1"/>
  <c r="V1754" i="1"/>
  <c r="V163" i="1"/>
  <c r="V5111" i="1"/>
  <c r="V4432" i="1"/>
  <c r="V4723" i="1"/>
  <c r="V49" i="1"/>
  <c r="V4997" i="1"/>
  <c r="V4784" i="1"/>
  <c r="V1574" i="1"/>
  <c r="V4227" i="1"/>
  <c r="V509" i="1"/>
  <c r="V33" i="1"/>
  <c r="V1776" i="1"/>
  <c r="V874" i="1"/>
  <c r="V1789" i="1"/>
  <c r="V5812" i="1"/>
  <c r="V4138" i="1"/>
  <c r="V4623" i="1"/>
  <c r="V6236" i="1"/>
  <c r="V5289" i="1"/>
  <c r="V804" i="1"/>
  <c r="V6026" i="1"/>
  <c r="V4113" i="1"/>
  <c r="V4067" i="1"/>
  <c r="V1659" i="1"/>
  <c r="V5226" i="1"/>
  <c r="V1419" i="1"/>
  <c r="V4925" i="1"/>
  <c r="V6199" i="1"/>
  <c r="V4153" i="1"/>
  <c r="V5624" i="1"/>
  <c r="V1829" i="1"/>
  <c r="V2138" i="1"/>
  <c r="V1750" i="1"/>
  <c r="V4280" i="1"/>
  <c r="V2006" i="1"/>
  <c r="V38" i="1"/>
  <c r="V103" i="1"/>
  <c r="V4431" i="1"/>
  <c r="V4154" i="1"/>
  <c r="V5229" i="1"/>
  <c r="V2215" i="1"/>
  <c r="V5205" i="1"/>
  <c r="V1422" i="1"/>
  <c r="V667" i="1"/>
  <c r="V5393" i="1"/>
  <c r="V4941" i="1"/>
  <c r="V747" i="1"/>
  <c r="V5447" i="1"/>
  <c r="V4068" i="1"/>
  <c r="V4139" i="1"/>
  <c r="V4114" i="1"/>
  <c r="V5030" i="1"/>
  <c r="V5596" i="1"/>
  <c r="V1061" i="1"/>
  <c r="V1100" i="1"/>
  <c r="V1196" i="1"/>
  <c r="V623" i="1"/>
  <c r="V2003" i="1"/>
  <c r="V1832" i="1"/>
  <c r="V2201" i="1"/>
  <c r="V392" i="1"/>
  <c r="V4918" i="1"/>
  <c r="V1770" i="1"/>
  <c r="V4474" i="1"/>
  <c r="V5472" i="1"/>
  <c r="V2019" i="1"/>
  <c r="V1662" i="1"/>
  <c r="V4069" i="1"/>
  <c r="V5182" i="1"/>
  <c r="V2076" i="1"/>
  <c r="V765" i="1"/>
  <c r="V5723" i="1"/>
  <c r="V1498" i="1"/>
  <c r="V4070" i="1"/>
  <c r="V57" i="1"/>
  <c r="V349" i="1"/>
  <c r="V5415" i="1"/>
  <c r="V1600" i="1"/>
  <c r="V4326" i="1"/>
  <c r="V4602" i="1"/>
  <c r="V5555" i="1"/>
  <c r="V1984" i="1"/>
  <c r="V1254" i="1"/>
  <c r="V5404" i="1"/>
  <c r="V4115" i="1"/>
  <c r="V967" i="1"/>
  <c r="V4140" i="1"/>
  <c r="V4785" i="1"/>
  <c r="V705" i="1"/>
  <c r="V5254" i="1"/>
  <c r="V1009" i="1"/>
  <c r="V81" i="1"/>
  <c r="V4071" i="1"/>
  <c r="V2127" i="1"/>
  <c r="V78" i="1"/>
  <c r="V5613" i="1"/>
  <c r="V447" i="1"/>
  <c r="V1527" i="1"/>
  <c r="V6396" i="1"/>
  <c r="V4346" i="1"/>
  <c r="V4741" i="1"/>
  <c r="V5687" i="1"/>
  <c r="V4116" i="1"/>
  <c r="V2048" i="1"/>
  <c r="V1242" i="1"/>
  <c r="V5570" i="1"/>
  <c r="V829" i="1"/>
  <c r="V6071" i="1"/>
  <c r="V2117" i="1"/>
  <c r="V4234" i="1"/>
  <c r="V4718" i="1"/>
  <c r="V989" i="1"/>
  <c r="V6459" i="1"/>
  <c r="V1140" i="1"/>
  <c r="V1837" i="1"/>
  <c r="V5964" i="1"/>
  <c r="V721" i="1"/>
  <c r="V5249" i="1"/>
  <c r="V4117" i="1"/>
  <c r="V1758" i="1"/>
  <c r="V1911" i="1"/>
  <c r="V4282" i="1"/>
  <c r="V121" i="1"/>
  <c r="V32" i="1"/>
  <c r="V4258" i="1"/>
  <c r="V2016" i="1"/>
  <c r="V4475" i="1"/>
  <c r="V2191" i="1"/>
  <c r="V4780" i="1"/>
  <c r="V6039" i="1"/>
  <c r="V4174" i="1"/>
  <c r="V180" i="1"/>
  <c r="V97" i="1"/>
  <c r="V1211" i="1"/>
  <c r="V5101" i="1"/>
  <c r="V1312" i="1"/>
  <c r="V4980" i="1"/>
  <c r="V5215" i="1"/>
  <c r="V4161" i="1"/>
  <c r="V4480" i="1"/>
  <c r="V5432" i="1"/>
  <c r="V1193" i="1"/>
  <c r="V4344" i="1"/>
  <c r="V4589" i="1"/>
  <c r="V1575" i="1"/>
  <c r="V1206" i="1"/>
  <c r="V36" i="1"/>
  <c r="V4635" i="1"/>
  <c r="V551" i="1"/>
  <c r="V5334" i="1"/>
  <c r="V1936" i="1"/>
  <c r="V676" i="1"/>
  <c r="V282" i="1"/>
  <c r="V4236" i="1"/>
  <c r="V4141" i="1"/>
  <c r="V4532" i="1"/>
  <c r="V2140" i="1"/>
  <c r="V857" i="1"/>
  <c r="V5645" i="1"/>
  <c r="V4072" i="1"/>
  <c r="V1577" i="1"/>
  <c r="V1244" i="1"/>
  <c r="V4363" i="1"/>
  <c r="V4400" i="1"/>
  <c r="V1842" i="1"/>
  <c r="V4401" i="1"/>
  <c r="V1169" i="1"/>
  <c r="V1371" i="1"/>
  <c r="V1769" i="1"/>
  <c r="V5611" i="1"/>
  <c r="V1551" i="1"/>
  <c r="V6149" i="1"/>
  <c r="V5505" i="1"/>
  <c r="V1573" i="1"/>
  <c r="V4906" i="1"/>
  <c r="V4433" i="1"/>
  <c r="V102" i="1"/>
  <c r="V1568" i="1"/>
  <c r="V4755" i="1"/>
  <c r="V1096" i="1"/>
  <c r="V4073" i="1"/>
  <c r="V5769" i="1"/>
  <c r="V2155" i="1"/>
  <c r="V4358" i="1"/>
  <c r="V1660" i="1"/>
  <c r="V2" i="1"/>
  <c r="V4790" i="1"/>
  <c r="V6140" i="1"/>
  <c r="V5834" i="1"/>
  <c r="V1247" i="1"/>
  <c r="V6011" i="1"/>
  <c r="V5847" i="1"/>
  <c r="V698" i="1"/>
  <c r="V1793" i="1"/>
  <c r="V924" i="1"/>
  <c r="V759" i="1"/>
  <c r="V5401" i="1"/>
  <c r="V4987" i="1"/>
  <c r="V5433" i="1"/>
  <c r="V1341" i="1"/>
  <c r="V5181" i="1"/>
  <c r="V5212" i="1"/>
  <c r="V594" i="1"/>
  <c r="V4536" i="1"/>
  <c r="V4531" i="1"/>
  <c r="V5918" i="1"/>
  <c r="V998" i="1"/>
  <c r="V1753" i="1"/>
  <c r="V4074" i="1"/>
  <c r="V558" i="1"/>
  <c r="V6403" i="1"/>
  <c r="V1353" i="1"/>
  <c r="V1082" i="1"/>
  <c r="V5211" i="1"/>
  <c r="V2131" i="1"/>
  <c r="V420" i="1"/>
  <c r="V5592" i="1"/>
  <c r="V4118" i="1"/>
  <c r="V5240" i="1"/>
  <c r="V14" i="1"/>
  <c r="V2020" i="1"/>
  <c r="V5642" i="1"/>
  <c r="V1605" i="1"/>
  <c r="V1463" i="1"/>
  <c r="V5647" i="1"/>
  <c r="V5609" i="1"/>
  <c r="V244" i="1"/>
  <c r="V5312" i="1"/>
  <c r="V4903" i="1"/>
  <c r="V5924" i="1"/>
  <c r="V5905" i="1"/>
  <c r="V5916" i="1"/>
  <c r="V1087" i="1"/>
  <c r="V1966" i="1"/>
  <c r="V5137" i="1"/>
  <c r="V4075" i="1"/>
  <c r="V1951" i="1"/>
  <c r="V4647" i="1"/>
  <c r="V4561" i="1"/>
  <c r="V5733" i="1"/>
  <c r="V376" i="1"/>
  <c r="V1102" i="1"/>
  <c r="V2079" i="1"/>
  <c r="V5409" i="1"/>
  <c r="V5152" i="1"/>
  <c r="V1899" i="1"/>
  <c r="V1059" i="1"/>
  <c r="V4175" i="1"/>
  <c r="V1279" i="1"/>
  <c r="V5770" i="1"/>
  <c r="V516" i="1"/>
  <c r="V4681" i="1"/>
  <c r="V1027" i="1"/>
  <c r="V1256" i="1"/>
  <c r="V22" i="1"/>
  <c r="V995" i="1"/>
  <c r="V1098" i="1"/>
  <c r="V261" i="1"/>
  <c r="V2111" i="1"/>
  <c r="V1865" i="1"/>
  <c r="V4119" i="1"/>
  <c r="V5398" i="1"/>
  <c r="V4076" i="1"/>
  <c r="V682" i="1"/>
  <c r="V4207" i="1"/>
  <c r="V2030" i="1"/>
  <c r="V2185" i="1"/>
  <c r="V2205" i="1"/>
  <c r="V4217" i="1"/>
  <c r="V4854" i="1"/>
  <c r="V1523" i="1"/>
  <c r="V5172" i="1"/>
  <c r="V1752" i="1"/>
  <c r="V4314" i="1"/>
  <c r="V5047" i="1"/>
  <c r="V5430" i="1"/>
  <c r="V627" i="1"/>
  <c r="V1538" i="1"/>
  <c r="V1816" i="1"/>
  <c r="V6414" i="1"/>
  <c r="V4645" i="1"/>
  <c r="V2073" i="1"/>
  <c r="V1943" i="1"/>
  <c r="V4877" i="1"/>
  <c r="V59" i="1"/>
  <c r="V5598" i="1"/>
  <c r="V2044" i="1"/>
  <c r="V402" i="1"/>
  <c r="V1737" i="1"/>
  <c r="V4305" i="1"/>
  <c r="V2207" i="1"/>
  <c r="V1681" i="1"/>
  <c r="V1983" i="1"/>
  <c r="V2145" i="1"/>
  <c r="V4705" i="1"/>
  <c r="V5479" i="1"/>
  <c r="V731" i="1"/>
  <c r="V4192" i="1"/>
  <c r="V1612" i="1"/>
  <c r="V1356" i="1"/>
  <c r="V5035" i="1"/>
  <c r="V1019" i="1"/>
  <c r="V209" i="1"/>
  <c r="V225" i="1"/>
  <c r="V5141" i="1"/>
  <c r="V1066" i="1"/>
  <c r="V719" i="1"/>
  <c r="V4162" i="1"/>
  <c r="V2092" i="1"/>
  <c r="V4476" i="1"/>
  <c r="V913" i="1"/>
  <c r="V792" i="1"/>
  <c r="V5263" i="1"/>
  <c r="V4142" i="1"/>
  <c r="V5499" i="1"/>
  <c r="V4120" i="1"/>
  <c r="V4077" i="1"/>
  <c r="V2107" i="1"/>
  <c r="V12" i="1"/>
  <c r="V4203" i="1"/>
  <c r="V1940" i="1"/>
  <c r="V2198" i="1"/>
  <c r="V2021" i="1"/>
  <c r="V4121" i="1"/>
  <c r="V108" i="1"/>
  <c r="V6152" i="1"/>
  <c r="V5286" i="1"/>
  <c r="V4559" i="1"/>
  <c r="V5026" i="1"/>
  <c r="V4078" i="1"/>
  <c r="V188" i="1"/>
  <c r="V100" i="1"/>
  <c r="V5347" i="1"/>
  <c r="V5357" i="1"/>
  <c r="V1929" i="1"/>
  <c r="V898" i="1"/>
  <c r="V305" i="1"/>
  <c r="V5545" i="1"/>
  <c r="V1946" i="1"/>
  <c r="V2159" i="1"/>
  <c r="V1663" i="1"/>
  <c r="V1493" i="1"/>
  <c r="V4507" i="1"/>
  <c r="V4916" i="1"/>
  <c r="V4609" i="1"/>
  <c r="V4143" i="1"/>
  <c r="V1433" i="1"/>
  <c r="V2075" i="1"/>
  <c r="V4929" i="1"/>
  <c r="V5067" i="1"/>
  <c r="V4665" i="1"/>
  <c r="V5972" i="1"/>
  <c r="V5080" i="1"/>
  <c r="V1237" i="1"/>
  <c r="V4163" i="1"/>
  <c r="V1768" i="1"/>
  <c r="V4205" i="1"/>
  <c r="V4783" i="1"/>
  <c r="V1909" i="1"/>
  <c r="V4188" i="1"/>
  <c r="V6409" i="1"/>
  <c r="V6471" i="1"/>
  <c r="V4988" i="1"/>
  <c r="V1201" i="1"/>
  <c r="V4257" i="1"/>
  <c r="V4418" i="1"/>
  <c r="V5838" i="1"/>
  <c r="V771" i="1"/>
  <c r="V4409" i="1"/>
  <c r="V5523" i="1"/>
  <c r="V5098" i="1"/>
  <c r="V1501" i="1"/>
  <c r="V4577" i="1"/>
  <c r="V4122" i="1"/>
  <c r="V2135" i="1"/>
  <c r="V2168" i="1"/>
  <c r="V5622" i="1"/>
  <c r="V4889" i="1"/>
  <c r="V1222" i="1"/>
  <c r="V4582" i="1"/>
  <c r="V5768" i="1"/>
  <c r="V4214" i="1"/>
  <c r="V1384" i="1"/>
  <c r="V1024" i="1"/>
  <c r="V1648" i="1"/>
  <c r="V4370" i="1"/>
  <c r="V926" i="1"/>
  <c r="V1916" i="1"/>
  <c r="V6048" i="1"/>
  <c r="V4180" i="1"/>
  <c r="V5713" i="1"/>
  <c r="V2209" i="1"/>
  <c r="V2180" i="1"/>
  <c r="V5327" i="1"/>
  <c r="V4079" i="1"/>
  <c r="V5122" i="1"/>
  <c r="V5385" i="1"/>
  <c r="V4661" i="1"/>
  <c r="V4224" i="1"/>
  <c r="V1594" i="1"/>
  <c r="V4123" i="1"/>
  <c r="V5065" i="1"/>
  <c r="V6445" i="1"/>
  <c r="V1978" i="1"/>
  <c r="V4124" i="1"/>
  <c r="V5695" i="1"/>
  <c r="V4748" i="1"/>
  <c r="V5293" i="1"/>
  <c r="V17" i="1"/>
  <c r="V1022" i="1"/>
  <c r="V4125" i="1"/>
  <c r="V255" i="1"/>
  <c r="V4484" i="1"/>
  <c r="V4170" i="1"/>
  <c r="V2119" i="1"/>
  <c r="V1942" i="1"/>
  <c r="V4144" i="1"/>
  <c r="V5515" i="1"/>
  <c r="V4529" i="1"/>
  <c r="V5958" i="1"/>
  <c r="V4080" i="1"/>
  <c r="V1671" i="1"/>
  <c r="V4443" i="1"/>
  <c r="V4081" i="1"/>
  <c r="V5028" i="1"/>
  <c r="V2099" i="1"/>
  <c r="V4164" i="1"/>
  <c r="V1702" i="1"/>
  <c r="V1788" i="1"/>
  <c r="V4965" i="1"/>
  <c r="V4449" i="1"/>
  <c r="V5509" i="1"/>
  <c r="V4567" i="1"/>
  <c r="V5805" i="1"/>
  <c r="V4614" i="1"/>
  <c r="V1060" i="1"/>
  <c r="V5520" i="1"/>
  <c r="V5653" i="1"/>
  <c r="V4510" i="1"/>
  <c r="V4222" i="1"/>
  <c r="V5235" i="1"/>
  <c r="V1987" i="1"/>
  <c r="V543" i="1"/>
  <c r="V4735" i="1"/>
  <c r="V5100" i="1"/>
  <c r="V4763" i="1"/>
  <c r="V391" i="1"/>
  <c r="V4377" i="1"/>
  <c r="V689" i="1"/>
  <c r="V4831" i="1"/>
  <c r="V1120" i="1"/>
  <c r="V4082" i="1"/>
  <c r="V6362" i="1"/>
  <c r="V5270" i="1"/>
  <c r="V2197" i="1"/>
  <c r="V1540" i="1"/>
  <c r="V4878" i="1"/>
  <c r="V1389" i="1"/>
  <c r="V5411" i="1"/>
  <c r="V4963" i="1"/>
  <c r="V4590" i="1"/>
  <c r="V6460" i="1"/>
  <c r="V6095" i="1"/>
  <c r="V4904" i="1"/>
  <c r="V4808" i="1"/>
  <c r="V2220" i="1"/>
  <c r="V928" i="1"/>
  <c r="V2049" i="1"/>
  <c r="V1548" i="1"/>
  <c r="V4776" i="1"/>
  <c r="V1922" i="1"/>
  <c r="V1149" i="1"/>
  <c r="V4126" i="1"/>
  <c r="V4181" i="1"/>
  <c r="V5337" i="1"/>
  <c r="V5940" i="1"/>
  <c r="V480" i="1"/>
  <c r="V992" i="1"/>
  <c r="V4547" i="1"/>
  <c r="V5887" i="1"/>
  <c r="V762" i="1"/>
  <c r="V4734" i="1"/>
  <c r="V2113" i="1"/>
  <c r="V5662" i="1"/>
  <c r="V996" i="1"/>
  <c r="V4828" i="1"/>
  <c r="V4083" i="1"/>
  <c r="V5363" i="1"/>
  <c r="V5073" i="1"/>
  <c r="V4225" i="1"/>
  <c r="V6047" i="1"/>
  <c r="V2174" i="1"/>
  <c r="V4182" i="1"/>
  <c r="V4328" i="1"/>
  <c r="V1443" i="1"/>
  <c r="V1255" i="1"/>
  <c r="V1155" i="1"/>
  <c r="V5531" i="1"/>
  <c r="V1093" i="1"/>
  <c r="V4084" i="1"/>
  <c r="V4085" i="1"/>
  <c r="V166" i="1"/>
  <c r="V4145" i="1"/>
  <c r="V1486" i="1"/>
  <c r="V4869" i="1"/>
  <c r="V4874" i="1"/>
  <c r="V4086" i="1"/>
  <c r="V564" i="1"/>
  <c r="V5303" i="1"/>
  <c r="V4837" i="1"/>
  <c r="V1859" i="1"/>
  <c r="V616" i="1"/>
  <c r="V4146" i="1"/>
  <c r="V5980" i="1"/>
  <c r="V1822" i="1"/>
  <c r="V2210" i="1"/>
  <c r="V4087" i="1"/>
  <c r="V11" i="1"/>
  <c r="V4740" i="1"/>
  <c r="V1289" i="1"/>
  <c r="V4912" i="1"/>
  <c r="V2041" i="1"/>
  <c r="V842" i="1"/>
  <c r="V4088" i="1"/>
  <c r="V1726" i="1"/>
  <c r="V4471" i="1"/>
  <c r="V757" i="1"/>
  <c r="V4447" i="1"/>
  <c r="V1785" i="1"/>
  <c r="V2074" i="1"/>
  <c r="V1159" i="1"/>
  <c r="V4455" i="1"/>
  <c r="V707" i="1"/>
  <c r="V5730" i="1"/>
  <c r="V5978" i="1"/>
  <c r="V2002" i="1"/>
  <c r="V4870" i="1"/>
  <c r="V4208" i="1"/>
  <c r="V774" i="1"/>
  <c r="V4288" i="1"/>
  <c r="V4841" i="1"/>
  <c r="V4477" i="1"/>
  <c r="V2212" i="1"/>
  <c r="V2064" i="1"/>
  <c r="V1765" i="1"/>
  <c r="V1020" i="1"/>
  <c r="V5595" i="1"/>
  <c r="V5635" i="1"/>
  <c r="V4947" i="1"/>
  <c r="V767" i="1"/>
  <c r="V1418" i="1"/>
  <c r="V4189" i="1"/>
  <c r="V5396" i="1"/>
  <c r="V1621" i="1"/>
  <c r="V4127" i="1"/>
  <c r="V4355" i="1"/>
  <c r="V4238" i="1"/>
  <c r="V1544" i="1"/>
  <c r="V4249" i="1"/>
  <c r="V4633" i="1"/>
  <c r="V955" i="1"/>
  <c r="V4197" i="1"/>
  <c r="V5556" i="1"/>
  <c r="V5911" i="1"/>
  <c r="V4630" i="1"/>
  <c r="V1051" i="1"/>
  <c r="V5557" i="1"/>
  <c r="V5506" i="1"/>
  <c r="V6223" i="1"/>
  <c r="V4467" i="1"/>
  <c r="V2183" i="1"/>
  <c r="V4155" i="1"/>
  <c r="V1586" i="1"/>
  <c r="V618" i="1"/>
  <c r="V4089" i="1"/>
  <c r="V6074" i="1"/>
  <c r="V1236" i="1"/>
  <c r="V1879" i="1"/>
  <c r="V4428" i="1"/>
  <c r="V5410" i="1"/>
  <c r="V6298" i="1"/>
  <c r="V4090" i="1"/>
  <c r="V1846" i="1"/>
  <c r="V4209" i="1"/>
  <c r="V4298" i="1"/>
  <c r="V1901" i="1"/>
  <c r="V4513" i="1"/>
  <c r="V709" i="1"/>
  <c r="V168" i="1"/>
  <c r="V1639" i="1"/>
  <c r="V5896" i="1"/>
  <c r="V1854" i="1"/>
  <c r="V4156" i="1"/>
  <c r="V1301" i="1"/>
  <c r="V2142" i="1"/>
  <c r="V4640" i="1"/>
  <c r="V1567" i="1"/>
  <c r="V1700" i="1"/>
  <c r="V4246" i="1"/>
  <c r="V4091" i="1"/>
  <c r="V1962" i="1"/>
  <c r="V2149" i="1"/>
  <c r="V4356" i="1"/>
  <c r="V5175" i="1"/>
  <c r="V2007" i="1"/>
  <c r="V4868" i="1"/>
  <c r="V4343" i="1"/>
  <c r="V5597" i="1"/>
  <c r="V6117" i="1"/>
  <c r="V6065" i="1"/>
  <c r="V310" i="1"/>
  <c r="V1381" i="1"/>
  <c r="V6287" i="1"/>
  <c r="V502" i="1"/>
  <c r="V194" i="1"/>
  <c r="V317" i="1"/>
  <c r="V1831" i="1"/>
  <c r="V2156" i="1"/>
  <c r="V888" i="1"/>
  <c r="V684" i="1"/>
  <c r="V4157" i="1"/>
  <c r="V6272" i="1"/>
  <c r="V1153" i="1"/>
  <c r="V5513" i="1"/>
  <c r="V4936" i="1"/>
  <c r="V5306" i="1"/>
  <c r="V4261" i="1"/>
  <c r="V571" i="1"/>
  <c r="V1114" i="1"/>
  <c r="V5370" i="1"/>
  <c r="V4228" i="1"/>
  <c r="V1432" i="1"/>
  <c r="V5956" i="1"/>
  <c r="V5897" i="1"/>
  <c r="V4183" i="1"/>
  <c r="V2009" i="1"/>
  <c r="V4500" i="1"/>
  <c r="V1930" i="1"/>
  <c r="V6009" i="1"/>
  <c r="V5623" i="1"/>
  <c r="V4241" i="1"/>
  <c r="V5421" i="1"/>
  <c r="V5735" i="1"/>
  <c r="V4158" i="1"/>
  <c r="V4092" i="1"/>
  <c r="V1877" i="1"/>
  <c r="V1470" i="1"/>
  <c r="V5492" i="1"/>
  <c r="V4279" i="1"/>
  <c r="V5588" i="1"/>
  <c r="V1763" i="1"/>
  <c r="V4666" i="1"/>
  <c r="V4260" i="1"/>
  <c r="V5108" i="1"/>
  <c r="V6141" i="1"/>
  <c r="V4171" i="1"/>
  <c r="V5064" i="1"/>
  <c r="V4176" i="1"/>
  <c r="V2126" i="1"/>
  <c r="V5888" i="1"/>
  <c r="V4093" i="1"/>
  <c r="V4248" i="1"/>
  <c r="V37" i="1"/>
  <c r="V2200" i="1"/>
  <c r="V5744" i="1"/>
  <c r="V4165" i="1"/>
  <c r="V1231" i="1"/>
  <c r="V4177" i="1"/>
  <c r="V1740" i="1"/>
  <c r="V1214" i="1"/>
  <c r="V5846" i="1"/>
  <c r="V1302" i="1"/>
  <c r="V4585" i="1"/>
  <c r="V4159" i="1"/>
  <c r="V1691" i="1"/>
  <c r="V5567" i="1"/>
  <c r="V1880" i="1"/>
  <c r="V1563" i="1"/>
  <c r="V4219" i="1"/>
  <c r="V6270" i="1"/>
  <c r="V4896" i="1"/>
  <c r="V4850" i="1"/>
  <c r="V1886" i="1"/>
  <c r="V4210" i="1"/>
  <c r="V6436" i="1"/>
  <c r="V1407" i="1"/>
  <c r="V4796" i="1"/>
  <c r="V1173" i="1"/>
  <c r="V4198" i="1"/>
  <c r="V665" i="1"/>
  <c r="V5147" i="1"/>
  <c r="V4094" i="1"/>
  <c r="V5678" i="1"/>
  <c r="V5431" i="1"/>
  <c r="V5278" i="1"/>
  <c r="V685" i="1"/>
  <c r="V1324" i="1"/>
  <c r="V489" i="1"/>
  <c r="V5353" i="1"/>
  <c r="V4626" i="1"/>
  <c r="V4313" i="1"/>
  <c r="V4095" i="1"/>
  <c r="V4333" i="1"/>
  <c r="V2225" i="1"/>
  <c r="V921" i="1"/>
  <c r="V4580" i="1"/>
  <c r="V201" i="1"/>
  <c r="V2013" i="1"/>
  <c r="V1601" i="1"/>
  <c r="V5824" i="1"/>
  <c r="V5021" i="1"/>
  <c r="V4096" i="1"/>
  <c r="V4646" i="1"/>
  <c r="V4172" i="1"/>
  <c r="V5381" i="1"/>
  <c r="V5223" i="1"/>
  <c r="V1979" i="1"/>
  <c r="V2066" i="1"/>
  <c r="V4708" i="1"/>
  <c r="V6363" i="1"/>
  <c r="V266" i="1"/>
  <c r="V4128" i="1"/>
  <c r="V4607" i="1"/>
  <c r="V2110" i="1"/>
  <c r="V1609" i="1"/>
  <c r="V1928" i="1"/>
  <c r="V5178" i="1"/>
  <c r="V5519" i="1"/>
  <c r="V1148" i="1"/>
  <c r="V1720" i="1"/>
  <c r="V5259" i="1"/>
  <c r="V5991" i="1"/>
  <c r="V5128" i="1"/>
  <c r="V1549" i="1"/>
  <c r="V969" i="1"/>
  <c r="V5213" i="1"/>
  <c r="V5533" i="1"/>
  <c r="V6433" i="1"/>
  <c r="V4340" i="1"/>
  <c r="V4517" i="1"/>
  <c r="V314" i="1"/>
  <c r="V4129" i="1"/>
  <c r="V4913" i="1"/>
  <c r="V1896" i="1"/>
  <c r="V4097" i="1"/>
  <c r="V1855" i="1"/>
  <c r="V4130" i="1"/>
  <c r="V4742" i="1"/>
  <c r="V4663" i="1"/>
  <c r="V1996" i="1"/>
  <c r="V724" i="1"/>
  <c r="V876" i="1"/>
  <c r="V4385" i="1"/>
  <c r="V1040" i="1"/>
  <c r="V4193" i="1"/>
  <c r="V5602" i="1"/>
  <c r="V5796" i="1"/>
  <c r="V1442" i="1"/>
  <c r="V1988" i="1"/>
  <c r="V6087" i="1"/>
  <c r="V4321" i="1"/>
  <c r="V1021" i="1"/>
  <c r="V4374" i="1"/>
  <c r="V1232" i="1"/>
  <c r="V4098" i="1"/>
  <c r="V1997" i="1"/>
  <c r="V4961" i="1"/>
  <c r="V4436" i="1"/>
  <c r="V1041" i="1"/>
  <c r="V2036" i="1"/>
  <c r="V4211" i="1"/>
  <c r="V1349" i="1"/>
  <c r="V5802" i="1"/>
  <c r="V4553" i="1"/>
  <c r="V4604" i="1"/>
  <c r="V1412" i="1"/>
  <c r="V4178" i="1"/>
  <c r="V1373" i="1"/>
  <c r="V5335" i="1"/>
  <c r="V5474" i="1"/>
  <c r="V1556" i="1"/>
  <c r="V4292" i="1"/>
  <c r="V4435" i="1"/>
  <c r="V1333" i="1"/>
  <c r="V5180" i="1"/>
  <c r="V1147" i="1"/>
  <c r="V5237" i="1"/>
  <c r="V5798" i="1"/>
  <c r="V4173" i="1"/>
  <c r="V2038" i="1"/>
  <c r="V1268" i="1"/>
  <c r="V5121" i="1"/>
  <c r="V4147" i="1"/>
  <c r="V4199" i="1"/>
  <c r="V1595" i="1"/>
  <c r="V5503" i="1"/>
  <c r="V4823" i="1"/>
  <c r="V4230" i="1"/>
  <c r="V5074" i="1"/>
  <c r="V1239" i="1"/>
  <c r="V4615" i="1"/>
  <c r="V241" i="1"/>
  <c r="V1694" i="1"/>
  <c r="V2065" i="1"/>
  <c r="V2043" i="1"/>
  <c r="V562" i="1"/>
  <c r="V572" i="1"/>
  <c r="V331" i="1"/>
  <c r="V1969" i="1"/>
  <c r="V4166" i="1"/>
  <c r="V1497" i="1"/>
  <c r="V4404" i="1"/>
  <c r="V4099" i="1"/>
  <c r="V2056" i="1"/>
  <c r="V2150" i="1"/>
  <c r="V257" i="1"/>
  <c r="V5806" i="1"/>
  <c r="V4100" i="1"/>
  <c r="V681" i="1"/>
  <c r="V1807" i="1"/>
  <c r="V1841" i="1"/>
  <c r="V2141" i="1"/>
  <c r="V5069" i="1"/>
  <c r="V4875" i="1"/>
  <c r="V302" i="1"/>
  <c r="V4131" i="1"/>
  <c r="V2033" i="1"/>
  <c r="V2216" i="1"/>
  <c r="V4132" i="1"/>
  <c r="V2015" i="1"/>
  <c r="V5170" i="1"/>
  <c r="V4969" i="1"/>
  <c r="V5927" i="1"/>
  <c r="V4323" i="1"/>
  <c r="V1921" i="1"/>
  <c r="V5877" i="1"/>
  <c r="V5441" i="1"/>
  <c r="V1646" i="1"/>
  <c r="V5929" i="1"/>
  <c r="V4540" i="1"/>
  <c r="V5608" i="1"/>
  <c r="V4545" i="1"/>
  <c r="V4508" i="1"/>
  <c r="V1327" i="1"/>
  <c r="V4905" i="1"/>
  <c r="V4524" i="1"/>
  <c r="V2022" i="1"/>
  <c r="V4612" i="1"/>
  <c r="V738" i="1"/>
  <c r="V1017" i="1"/>
  <c r="V2112" i="1"/>
  <c r="V5378" i="1"/>
  <c r="V4184" i="1"/>
  <c r="V1614" i="1"/>
  <c r="V5709" i="1"/>
  <c r="V5541" i="1"/>
  <c r="V1675" i="1"/>
  <c r="V4416" i="1"/>
  <c r="V930" i="1"/>
  <c r="V4101" i="1"/>
  <c r="V1806" i="1"/>
  <c r="V761" i="1"/>
  <c r="V6054" i="1"/>
  <c r="V1506" i="1"/>
  <c r="V4493" i="1"/>
  <c r="V4293" i="1"/>
  <c r="V1491" i="1"/>
  <c r="V2195" i="1"/>
  <c r="V2182" i="1"/>
  <c r="V6157" i="1"/>
  <c r="V5874" i="1"/>
  <c r="V441" i="1"/>
  <c r="V840" i="1"/>
  <c r="V5625" i="1"/>
  <c r="V6212" i="1"/>
  <c r="V1015" i="1"/>
  <c r="V4133" i="1"/>
  <c r="V4419" i="1"/>
  <c r="V4576" i="1"/>
  <c r="V1118" i="1"/>
  <c r="V4464" i="1"/>
  <c r="V2222" i="1"/>
  <c r="V1888" i="1"/>
  <c r="V4625" i="1"/>
  <c r="V2152" i="1"/>
  <c r="V479" i="1"/>
  <c r="V1670" i="1"/>
  <c r="V24" i="1"/>
  <c r="V256" i="1"/>
  <c r="V1895" i="1"/>
  <c r="V1963" i="1"/>
  <c r="V687" i="1"/>
  <c r="V4556" i="1"/>
  <c r="V4148" i="1"/>
  <c r="V847" i="1"/>
  <c r="V4777" i="1"/>
  <c r="V5355" i="1"/>
  <c r="V177" i="1"/>
  <c r="V4439" i="1"/>
  <c r="V2114" i="1"/>
  <c r="V657" i="1"/>
  <c r="V1833" i="1"/>
  <c r="V1990" i="1"/>
  <c r="V725" i="1"/>
  <c r="V4617" i="1"/>
  <c r="V5167" i="1"/>
  <c r="V2164" i="1"/>
  <c r="V1413" i="1"/>
  <c r="V4886" i="1"/>
  <c r="V379" i="1"/>
  <c r="V1023" i="1"/>
  <c r="V2005" i="1"/>
  <c r="V4102" i="1"/>
  <c r="V6160" i="1"/>
  <c r="V1365" i="1"/>
  <c r="V1630" i="1"/>
  <c r="V4544" i="1"/>
  <c r="V2096" i="1"/>
  <c r="V5636" i="1"/>
  <c r="V4303" i="1"/>
  <c r="V2218" i="1"/>
  <c r="V4736" i="1"/>
  <c r="V5860" i="1"/>
  <c r="V4653" i="1"/>
  <c r="V1843" i="1"/>
  <c r="V1541" i="1"/>
  <c r="V2055" i="1"/>
  <c r="V1132" i="1"/>
  <c r="V4103" i="1"/>
  <c r="V6192" i="1"/>
  <c r="V4167" i="1"/>
  <c r="V4299" i="1"/>
  <c r="V1336" i="1"/>
  <c r="V4406" i="1"/>
  <c r="V1380" i="1"/>
  <c r="V366" i="1"/>
  <c r="V5999" i="1"/>
  <c r="V6336" i="1"/>
  <c r="V106" i="1"/>
  <c r="V185" i="1"/>
  <c r="V84" i="1"/>
  <c r="V15" i="1"/>
  <c r="V5325" i="1"/>
  <c r="V5298" i="1"/>
  <c r="V250" i="1"/>
  <c r="V329" i="1"/>
  <c r="V4104" i="1"/>
  <c r="V1718" i="1"/>
  <c r="V4551" i="1"/>
  <c r="V4289" i="1"/>
  <c r="V2158" i="1"/>
  <c r="V4957" i="1"/>
  <c r="V5258" i="1"/>
  <c r="V4200" i="1"/>
  <c r="V1903" i="1"/>
  <c r="V4185" i="1"/>
  <c r="V2106" i="1"/>
  <c r="V1526" i="1"/>
  <c r="V4371" i="1"/>
  <c r="V2070" i="1"/>
  <c r="V1906" i="1"/>
  <c r="V4149" i="1"/>
  <c r="V575" i="1"/>
  <c r="V602" i="1"/>
  <c r="V1932" i="1"/>
  <c r="V332" i="1"/>
  <c r="V4105" i="1"/>
  <c r="V1190" i="1"/>
  <c r="V4106" i="1"/>
  <c r="V1328" i="1"/>
  <c r="V321" i="1"/>
  <c r="V5054" i="1"/>
  <c r="V5703" i="1"/>
  <c r="V2219" i="1"/>
  <c r="V927" i="1"/>
  <c r="V4788" i="1"/>
  <c r="V864" i="1"/>
  <c r="V4134" i="1"/>
  <c r="V5579" i="1"/>
  <c r="V1654" i="1"/>
  <c r="V1150" i="1"/>
  <c r="V4876" i="1"/>
  <c r="V5538" i="1"/>
  <c r="V2093" i="1"/>
  <c r="V1790" i="1"/>
  <c r="V5281" i="1"/>
  <c r="V2100" i="1"/>
  <c r="V818" i="1"/>
  <c r="V1598" i="1"/>
  <c r="U18" i="1"/>
  <c r="U72" i="1"/>
  <c r="U55" i="1"/>
  <c r="U5603" i="1"/>
  <c r="U6467" i="1"/>
  <c r="U512" i="1"/>
  <c r="U1011" i="1"/>
  <c r="U634" i="1"/>
  <c r="U697" i="1"/>
  <c r="U6321" i="1"/>
  <c r="U922" i="1"/>
  <c r="U6447" i="1"/>
  <c r="U140" i="1"/>
  <c r="U6385" i="1"/>
  <c r="U401" i="1"/>
  <c r="U6407" i="1"/>
  <c r="U6392" i="1"/>
  <c r="U328" i="1"/>
  <c r="U363" i="1"/>
  <c r="U423" i="1"/>
  <c r="U569" i="1"/>
  <c r="U146" i="1"/>
  <c r="U6284" i="1"/>
  <c r="U356" i="1"/>
  <c r="U383" i="1"/>
  <c r="U334" i="1"/>
  <c r="U6478" i="1"/>
  <c r="U837" i="1"/>
  <c r="U271" i="1"/>
  <c r="U5176" i="1"/>
  <c r="U1175" i="1"/>
  <c r="U953" i="1"/>
  <c r="U783" i="1"/>
  <c r="U347" i="1"/>
  <c r="U10" i="1"/>
  <c r="U579" i="1"/>
  <c r="U6439" i="1"/>
  <c r="U1532" i="1"/>
  <c r="U514" i="1"/>
  <c r="U8" i="1"/>
  <c r="U6454" i="1"/>
  <c r="U476" i="1"/>
  <c r="U83" i="1"/>
  <c r="U223" i="1"/>
  <c r="U4" i="1"/>
  <c r="U6435" i="1"/>
  <c r="U6473" i="1"/>
  <c r="U6201" i="1"/>
  <c r="U132" i="1"/>
  <c r="U276" i="1"/>
  <c r="U934" i="1"/>
  <c r="U6379" i="1"/>
  <c r="U128" i="1"/>
  <c r="U6423" i="1"/>
  <c r="U7" i="1"/>
  <c r="U178" i="1"/>
  <c r="U637" i="1"/>
  <c r="U887" i="1"/>
  <c r="U95" i="1"/>
  <c r="U5740" i="1"/>
  <c r="U6186" i="1"/>
  <c r="U124" i="1"/>
  <c r="U61" i="1"/>
  <c r="U6021" i="1"/>
  <c r="U6" i="1"/>
  <c r="U426" i="1"/>
  <c r="U6477" i="1"/>
  <c r="U6474" i="1"/>
  <c r="U207" i="1"/>
  <c r="U9" i="1"/>
  <c r="U23" i="1"/>
  <c r="U1152" i="1"/>
  <c r="U91" i="1"/>
  <c r="U6480" i="1"/>
  <c r="U268" i="1"/>
  <c r="U25" i="1"/>
  <c r="U31" i="1"/>
  <c r="U107" i="1"/>
  <c r="U925" i="1"/>
  <c r="U628" i="1"/>
  <c r="U6430" i="1"/>
  <c r="U677" i="1"/>
  <c r="U5517" i="1"/>
  <c r="U3" i="1"/>
  <c r="U4798" i="1"/>
  <c r="U27" i="1"/>
  <c r="U386" i="1"/>
  <c r="U422" i="1"/>
  <c r="U541" i="1"/>
  <c r="U53" i="1"/>
  <c r="U13" i="1"/>
  <c r="U469" i="1"/>
  <c r="U19" i="1"/>
  <c r="U6470" i="1"/>
  <c r="U822" i="1"/>
  <c r="U2226" i="1"/>
  <c r="U172" i="1"/>
  <c r="U352" i="1"/>
  <c r="U499" i="1"/>
  <c r="U337" i="1"/>
  <c r="U308" i="1"/>
  <c r="U6451" i="1"/>
  <c r="U5045" i="1"/>
  <c r="U148" i="1"/>
  <c r="U62" i="1"/>
  <c r="U361" i="1"/>
  <c r="U981" i="1"/>
  <c r="U394" i="1"/>
  <c r="U99" i="1"/>
  <c r="U825" i="1"/>
  <c r="U2246" i="1"/>
  <c r="U28" i="1"/>
  <c r="U294" i="1"/>
  <c r="U6475" i="1"/>
  <c r="U505" i="1"/>
  <c r="U1143" i="1"/>
  <c r="U353" i="1"/>
  <c r="U6405" i="1"/>
  <c r="U2325" i="1"/>
  <c r="U5666" i="1"/>
  <c r="U1108" i="1"/>
  <c r="U1633" i="1"/>
  <c r="U5683" i="1"/>
  <c r="U275" i="1"/>
  <c r="U622" i="1"/>
  <c r="U5618" i="1"/>
  <c r="U6138" i="1"/>
  <c r="U298" i="1"/>
  <c r="U29" i="1"/>
  <c r="U552" i="1"/>
  <c r="U6359" i="1"/>
  <c r="U828" i="1"/>
  <c r="U318" i="1"/>
  <c r="U149" i="1"/>
  <c r="U6335" i="1"/>
  <c r="U6261" i="1"/>
  <c r="U1039" i="1"/>
  <c r="U6382" i="1"/>
  <c r="U5925" i="1"/>
  <c r="U16" i="1"/>
  <c r="U715" i="1"/>
  <c r="U5881" i="1"/>
  <c r="U984" i="1"/>
  <c r="U86" i="1"/>
  <c r="U6283" i="1"/>
  <c r="U67" i="1"/>
  <c r="U1409" i="1"/>
  <c r="U20" i="1"/>
  <c r="U6390" i="1"/>
  <c r="U6330" i="1"/>
  <c r="U620" i="1"/>
  <c r="U807" i="1"/>
  <c r="U4775" i="1"/>
  <c r="U449" i="1"/>
  <c r="U6259" i="1"/>
  <c r="U6166" i="1"/>
  <c r="U69" i="1"/>
  <c r="U6064" i="1"/>
  <c r="U1012" i="1"/>
  <c r="U6431" i="1"/>
  <c r="U500" i="1"/>
  <c r="U79" i="1"/>
  <c r="U679" i="1"/>
  <c r="U690" i="1"/>
  <c r="U1003" i="1"/>
  <c r="U273" i="1"/>
  <c r="U6422" i="1"/>
  <c r="U1635" i="1"/>
  <c r="U6310" i="1"/>
  <c r="U5345" i="1"/>
  <c r="U753" i="1"/>
  <c r="U6225" i="1"/>
  <c r="U6123" i="1"/>
  <c r="U323" i="1"/>
  <c r="U1378" i="1"/>
  <c r="U5291" i="1"/>
  <c r="U1314" i="1"/>
  <c r="U342" i="1"/>
  <c r="U6340" i="1"/>
  <c r="U1167" i="1"/>
  <c r="U6250" i="1"/>
  <c r="U6437" i="1"/>
  <c r="U208" i="1"/>
  <c r="U4700" i="1"/>
  <c r="U341" i="1"/>
  <c r="U1309" i="1"/>
  <c r="U130" i="1"/>
  <c r="U649" i="1"/>
  <c r="U30" i="1"/>
  <c r="U5928" i="1"/>
  <c r="U1376" i="1"/>
  <c r="U45" i="1"/>
  <c r="U501" i="1"/>
  <c r="U1137" i="1"/>
  <c r="U1283" i="1"/>
  <c r="U463" i="1"/>
  <c r="U96" i="1"/>
  <c r="U6280" i="1"/>
  <c r="U6441" i="1"/>
  <c r="U5296" i="1"/>
  <c r="U839" i="1"/>
  <c r="U5282" i="1"/>
  <c r="U400" i="1"/>
  <c r="U672" i="1"/>
  <c r="U6410" i="1"/>
  <c r="U94" i="1"/>
  <c r="U68" i="1"/>
  <c r="U280" i="1"/>
  <c r="U6258" i="1"/>
  <c r="U5546" i="1"/>
  <c r="U21" i="1"/>
  <c r="U664" i="1"/>
  <c r="U6412" i="1"/>
  <c r="U999" i="1"/>
  <c r="U1453" i="1"/>
  <c r="U56" i="1"/>
  <c r="U972" i="1"/>
  <c r="U372" i="1"/>
  <c r="U6489" i="1"/>
  <c r="U2383" i="1"/>
  <c r="U1216" i="1"/>
  <c r="U5201" i="1"/>
  <c r="U74" i="1"/>
  <c r="U1121" i="1"/>
  <c r="U481" i="1"/>
  <c r="U368" i="1"/>
  <c r="U118" i="1"/>
  <c r="U71" i="1"/>
  <c r="U2259" i="1"/>
  <c r="U1723" i="1"/>
  <c r="U6372" i="1"/>
  <c r="U333" i="1"/>
  <c r="U162" i="1"/>
  <c r="U6399" i="1"/>
  <c r="U6486" i="1"/>
  <c r="U903" i="1"/>
  <c r="U6184" i="1"/>
  <c r="U2611" i="1"/>
  <c r="U1435" i="1"/>
  <c r="U5960" i="1"/>
  <c r="U101" i="1"/>
  <c r="U6484" i="1"/>
  <c r="U93" i="1"/>
  <c r="U122" i="1"/>
  <c r="U239" i="1"/>
  <c r="U6417" i="1"/>
  <c r="U6395" i="1"/>
  <c r="U4950" i="1"/>
  <c r="U6216" i="1"/>
  <c r="U259" i="1"/>
  <c r="U592" i="1"/>
  <c r="U2227" i="1"/>
  <c r="U905" i="1"/>
  <c r="U5521" i="1"/>
  <c r="U1585" i="1"/>
  <c r="U2231" i="1"/>
  <c r="U66" i="1"/>
  <c r="U6479" i="1"/>
  <c r="U39" i="1"/>
  <c r="U40" i="1"/>
  <c r="U6004" i="1"/>
  <c r="U6421" i="1"/>
  <c r="U6094" i="1"/>
  <c r="U5731" i="1"/>
  <c r="U6202" i="1"/>
  <c r="U50" i="1"/>
  <c r="U6324" i="1"/>
  <c r="U5142" i="1"/>
  <c r="U6427" i="1"/>
  <c r="U1475" i="1"/>
  <c r="U5854" i="1"/>
  <c r="U6092" i="1"/>
  <c r="U6419" i="1"/>
  <c r="U5314" i="1"/>
  <c r="U52" i="1"/>
  <c r="U1428" i="1"/>
  <c r="U1185" i="1"/>
  <c r="U60" i="1"/>
  <c r="U245" i="1"/>
  <c r="U6448" i="1"/>
  <c r="U1220" i="1"/>
  <c r="U582" i="1"/>
  <c r="U6455" i="1"/>
  <c r="U1056" i="1"/>
  <c r="U559" i="1"/>
  <c r="U6239" i="1"/>
  <c r="U2612" i="1"/>
  <c r="U4642" i="1"/>
  <c r="U6181" i="1"/>
  <c r="U511" i="1"/>
  <c r="U2228" i="1"/>
  <c r="U6446" i="1"/>
  <c r="U238" i="1"/>
  <c r="U1016" i="1"/>
  <c r="U5907" i="1"/>
  <c r="U1194" i="1"/>
  <c r="U5865" i="1"/>
  <c r="U5857" i="1"/>
  <c r="U2229" i="1"/>
  <c r="U2613" i="1"/>
  <c r="U4317" i="1"/>
  <c r="U65" i="1"/>
  <c r="U2265" i="1"/>
  <c r="U6328" i="1"/>
  <c r="U6483" i="1"/>
  <c r="U2258" i="1"/>
  <c r="U6224" i="1"/>
  <c r="U6457" i="1"/>
  <c r="U2614" i="1"/>
  <c r="U117" i="1"/>
  <c r="U786" i="1"/>
  <c r="U6111" i="1"/>
  <c r="U1050" i="1"/>
  <c r="U939" i="1"/>
  <c r="U2615" i="1"/>
  <c r="U202" i="1"/>
  <c r="U233" i="1"/>
  <c r="U4516" i="1"/>
  <c r="U229" i="1"/>
  <c r="U6329" i="1"/>
  <c r="U5746" i="1"/>
  <c r="U1522" i="1"/>
  <c r="U2395" i="1"/>
  <c r="U6408" i="1"/>
  <c r="U6129" i="1"/>
  <c r="U6341" i="1"/>
  <c r="U2247" i="1"/>
  <c r="U5156" i="1"/>
  <c r="U635" i="1"/>
  <c r="U44" i="1"/>
  <c r="U5855" i="1"/>
  <c r="U6076" i="1"/>
  <c r="U1177" i="1"/>
  <c r="U2027" i="1"/>
  <c r="U48" i="1"/>
  <c r="U508" i="1"/>
  <c r="U5501" i="1"/>
  <c r="U5392" i="1"/>
  <c r="U416" i="1"/>
  <c r="U2616" i="1"/>
  <c r="U87" i="1"/>
  <c r="U4770" i="1"/>
  <c r="U538" i="1"/>
  <c r="U6059" i="1"/>
  <c r="U6429" i="1"/>
  <c r="U1036" i="1"/>
  <c r="U529" i="1"/>
  <c r="U5675" i="1"/>
  <c r="U1282" i="1"/>
  <c r="U1267" i="1"/>
  <c r="U1698" i="1"/>
  <c r="U912" i="1"/>
  <c r="U5808" i="1"/>
  <c r="U870" i="1"/>
  <c r="U607" i="1"/>
  <c r="U920" i="1"/>
  <c r="U532" i="1"/>
  <c r="U652" i="1"/>
  <c r="U5788" i="1"/>
  <c r="U43" i="1"/>
  <c r="U2617" i="1"/>
  <c r="U6175" i="1"/>
  <c r="U262" i="1"/>
  <c r="U5112" i="1"/>
  <c r="U1198" i="1"/>
  <c r="U688" i="1"/>
  <c r="U5714" i="1"/>
  <c r="U5843" i="1"/>
  <c r="U1054" i="1"/>
  <c r="U6180" i="1"/>
  <c r="U2618" i="1"/>
  <c r="U6114" i="1"/>
  <c r="U893" i="1"/>
  <c r="U674" i="1"/>
  <c r="U1181" i="1"/>
  <c r="U2619" i="1"/>
  <c r="U5986" i="1"/>
  <c r="U2292" i="1"/>
  <c r="U2290" i="1"/>
  <c r="U5089" i="1"/>
  <c r="U5878" i="1"/>
  <c r="U5825" i="1"/>
  <c r="U895" i="1"/>
  <c r="U41" i="1"/>
  <c r="U6398" i="1"/>
  <c r="U663" i="1"/>
  <c r="U6227" i="1"/>
  <c r="U907" i="1"/>
  <c r="U156" i="1"/>
  <c r="U5787" i="1"/>
  <c r="U1634" i="1"/>
  <c r="U5039" i="1"/>
  <c r="U978" i="1"/>
  <c r="U5387" i="1"/>
  <c r="U675" i="1"/>
  <c r="U6196" i="1"/>
  <c r="U577" i="1"/>
  <c r="U5765" i="1"/>
  <c r="U1902" i="1"/>
  <c r="U916" i="1"/>
  <c r="U515" i="1"/>
  <c r="U1104" i="1"/>
  <c r="U4429" i="1"/>
  <c r="U6096" i="1"/>
  <c r="U836" i="1"/>
  <c r="U5764" i="1"/>
  <c r="U5890" i="1"/>
  <c r="U5864" i="1"/>
  <c r="U297" i="1"/>
  <c r="U54" i="1"/>
  <c r="U2620" i="1"/>
  <c r="U5938" i="1"/>
  <c r="U58" i="1"/>
  <c r="U90" i="1"/>
  <c r="U6029" i="1"/>
  <c r="U1695" i="1"/>
  <c r="U5568" i="1"/>
  <c r="U1182" i="1"/>
  <c r="U345" i="1"/>
  <c r="U963" i="1"/>
  <c r="U1209" i="1"/>
  <c r="U768" i="1"/>
  <c r="U1645" i="1"/>
  <c r="U5267" i="1"/>
  <c r="U597" i="1"/>
  <c r="U2322" i="1"/>
  <c r="U693" i="1"/>
  <c r="U6364" i="1"/>
  <c r="U1116" i="1"/>
  <c r="U6173" i="1"/>
  <c r="U474" i="1"/>
  <c r="U2621" i="1"/>
  <c r="U6381" i="1"/>
  <c r="U5835" i="1"/>
  <c r="U6438" i="1"/>
  <c r="U6233" i="1"/>
  <c r="U1446" i="1"/>
  <c r="U1474" i="1"/>
  <c r="U5963" i="1"/>
  <c r="U6346" i="1"/>
  <c r="U5942" i="1"/>
  <c r="U4970" i="1"/>
  <c r="U2230" i="1"/>
  <c r="U1693" i="1"/>
  <c r="U1652" i="1"/>
  <c r="U2328" i="1"/>
  <c r="U778" i="1"/>
  <c r="U6041" i="1"/>
  <c r="U5552" i="1"/>
  <c r="U82" i="1"/>
  <c r="U2266" i="1"/>
  <c r="U4421" i="1"/>
  <c r="U694" i="1"/>
  <c r="U980" i="1"/>
  <c r="U6377" i="1"/>
  <c r="U841" i="1"/>
  <c r="U619" i="1"/>
  <c r="U2275" i="1"/>
  <c r="U367" i="1"/>
  <c r="U1357" i="1"/>
  <c r="U6183" i="1"/>
  <c r="U373" i="1"/>
  <c r="U735" i="1"/>
  <c r="U6444" i="1"/>
  <c r="U2175" i="1"/>
  <c r="U713" i="1"/>
  <c r="U1170" i="1"/>
  <c r="U6360" i="1"/>
  <c r="U2313" i="1"/>
  <c r="U5875" i="1"/>
  <c r="U136" i="1"/>
  <c r="U6411" i="1"/>
  <c r="U5445" i="1"/>
  <c r="U4518" i="1"/>
  <c r="U1945" i="1"/>
  <c r="U5266" i="1"/>
  <c r="U5251" i="1"/>
  <c r="U6286" i="1"/>
  <c r="U6128" i="1"/>
  <c r="U5638" i="1"/>
  <c r="U2622" i="1"/>
  <c r="U2623" i="1"/>
  <c r="U2232" i="1"/>
  <c r="U6443" i="1"/>
  <c r="U4386" i="1"/>
  <c r="U736" i="1"/>
  <c r="U5866" i="1"/>
  <c r="U2233" i="1"/>
  <c r="U2624" i="1"/>
  <c r="U646" i="1"/>
  <c r="U6393" i="1"/>
  <c r="U5380" i="1"/>
  <c r="U1164" i="1"/>
  <c r="U5692" i="1"/>
  <c r="U2625" i="1"/>
  <c r="U258" i="1"/>
  <c r="U4856" i="1"/>
  <c r="U2239" i="1"/>
  <c r="U531" i="1"/>
  <c r="U175" i="1"/>
  <c r="U4958" i="1"/>
  <c r="U6389" i="1"/>
  <c r="U1385" i="1"/>
  <c r="U105" i="1"/>
  <c r="U732" i="1"/>
  <c r="U1439" i="1"/>
  <c r="U906" i="1"/>
  <c r="U5823" i="1"/>
  <c r="U6235" i="1"/>
  <c r="U2626" i="1"/>
  <c r="U6400" i="1"/>
  <c r="U722" i="1"/>
  <c r="U1730" i="1"/>
  <c r="U6424" i="1"/>
  <c r="U1557" i="1"/>
  <c r="U2627" i="1"/>
  <c r="U5776" i="1"/>
  <c r="U2628" i="1"/>
  <c r="U6384" i="1"/>
  <c r="U6391" i="1"/>
  <c r="U309" i="1"/>
  <c r="U2629" i="1"/>
  <c r="U6371" i="1"/>
  <c r="U6367" i="1"/>
  <c r="U137" i="1"/>
  <c r="U6073" i="1"/>
  <c r="U2630" i="1"/>
  <c r="U6130" i="1"/>
  <c r="U2085" i="1"/>
  <c r="U805" i="1"/>
  <c r="U183" i="1"/>
  <c r="U6413" i="1"/>
  <c r="U6339" i="1"/>
  <c r="U4453" i="1"/>
  <c r="U744" i="1"/>
  <c r="U6404" i="1"/>
  <c r="U6368" i="1"/>
  <c r="U6024" i="1"/>
  <c r="U2631" i="1"/>
  <c r="U6374" i="1"/>
  <c r="U1655" i="1"/>
  <c r="U228" i="1"/>
  <c r="U1772" i="1"/>
  <c r="U2632" i="1"/>
  <c r="U286" i="1"/>
  <c r="U590" i="1"/>
  <c r="U6387" i="1"/>
  <c r="U2633" i="1"/>
  <c r="U471" i="1"/>
  <c r="U2260" i="1"/>
  <c r="U2634" i="1"/>
  <c r="U740" i="1"/>
  <c r="U802" i="1"/>
  <c r="U6386" i="1"/>
  <c r="U948" i="1"/>
  <c r="U6376" i="1"/>
  <c r="U1926" i="1"/>
  <c r="U491" i="1"/>
  <c r="U161" i="1"/>
  <c r="U5304" i="1"/>
  <c r="U5429" i="1"/>
  <c r="U6234" i="1"/>
  <c r="U706" i="1"/>
  <c r="U4327" i="1"/>
  <c r="U851" i="1"/>
  <c r="U5725" i="1"/>
  <c r="U2635" i="1"/>
  <c r="U5937" i="1"/>
  <c r="U6333" i="1"/>
  <c r="U2254" i="1"/>
  <c r="U2234" i="1"/>
  <c r="U375" i="1"/>
  <c r="U4606" i="1"/>
  <c r="U6425" i="1"/>
  <c r="U1119" i="1"/>
  <c r="U817" i="1"/>
  <c r="U1045" i="1"/>
  <c r="U133" i="1"/>
  <c r="U2162" i="1"/>
  <c r="U5967" i="1"/>
  <c r="U2484" i="1"/>
  <c r="U896" i="1"/>
  <c r="U252" i="1"/>
  <c r="U1375" i="1"/>
  <c r="U145" i="1"/>
  <c r="U5686" i="1"/>
  <c r="U253" i="1"/>
  <c r="U961" i="1"/>
  <c r="U470" i="1"/>
  <c r="U4799" i="1"/>
  <c r="U554" i="1"/>
  <c r="U6312" i="1"/>
  <c r="U878" i="1"/>
  <c r="U6177" i="1"/>
  <c r="U2636" i="1"/>
  <c r="U1131" i="1"/>
  <c r="U6338" i="1"/>
  <c r="U6297" i="1"/>
  <c r="U6350" i="1"/>
  <c r="U338" i="1"/>
  <c r="U6380" i="1"/>
  <c r="U242" i="1"/>
  <c r="U1592" i="1"/>
  <c r="U6228" i="1"/>
  <c r="U2637" i="1"/>
  <c r="U6309" i="1"/>
  <c r="U673" i="1"/>
  <c r="U4438" i="1"/>
  <c r="U264" i="1"/>
  <c r="U2638" i="1"/>
  <c r="U2639" i="1"/>
  <c r="U51" i="1"/>
  <c r="U5837" i="1"/>
  <c r="U2640" i="1"/>
  <c r="U2089" i="1"/>
  <c r="U2521" i="1"/>
  <c r="U4996" i="1"/>
  <c r="U1331" i="1"/>
  <c r="U530" i="1"/>
  <c r="U608" i="1"/>
  <c r="U2122" i="1"/>
  <c r="U1316" i="1"/>
  <c r="U2323" i="1"/>
  <c r="U4608" i="1"/>
  <c r="U247" i="1"/>
  <c r="U5941" i="1"/>
  <c r="U1263" i="1"/>
  <c r="U231" i="1"/>
  <c r="U5551" i="1"/>
  <c r="U6016" i="1"/>
  <c r="U75" i="1"/>
  <c r="U6278" i="1"/>
  <c r="U1628" i="1"/>
  <c r="U186" i="1"/>
  <c r="U111" i="1"/>
  <c r="U283" i="1"/>
  <c r="U6037" i="1"/>
  <c r="U4971" i="1"/>
  <c r="U507" i="1"/>
  <c r="U2460" i="1"/>
  <c r="U6077" i="1"/>
  <c r="U1781" i="1"/>
  <c r="U2641" i="1"/>
  <c r="U6402" i="1"/>
  <c r="U2642" i="1"/>
  <c r="U2643" i="1"/>
  <c r="U204" i="1"/>
  <c r="U144" i="1"/>
  <c r="U114" i="1"/>
  <c r="U478" i="1"/>
  <c r="U2644" i="1"/>
  <c r="U2645" i="1"/>
  <c r="U1025" i="1"/>
  <c r="U76" i="1"/>
  <c r="U633" i="1"/>
  <c r="U2342" i="1"/>
  <c r="U6249" i="1"/>
  <c r="U155" i="1"/>
  <c r="U523" i="1"/>
  <c r="U1260" i="1"/>
  <c r="U6294" i="1"/>
  <c r="U979" i="1"/>
  <c r="U198" i="1"/>
  <c r="U5066" i="1"/>
  <c r="U5894" i="1"/>
  <c r="U5571" i="1"/>
  <c r="U115" i="1"/>
  <c r="U1315" i="1"/>
  <c r="U415" i="1"/>
  <c r="U119" i="1"/>
  <c r="U6353" i="1"/>
  <c r="U1304" i="1"/>
  <c r="U1399" i="1"/>
  <c r="U1876" i="1"/>
  <c r="U1272" i="1"/>
  <c r="U6366" i="1"/>
  <c r="U126" i="1"/>
  <c r="U413" i="1"/>
  <c r="U1704" i="1"/>
  <c r="U2248" i="1"/>
  <c r="U695" i="1"/>
  <c r="U1537" i="1"/>
  <c r="U2646" i="1"/>
  <c r="U5947" i="1"/>
  <c r="U1014" i="1"/>
  <c r="U182" i="1"/>
  <c r="U2647" i="1"/>
  <c r="U2351" i="1"/>
  <c r="U6295" i="1"/>
  <c r="U193" i="1"/>
  <c r="U377" i="1"/>
  <c r="U2648" i="1"/>
  <c r="U1531" i="1"/>
  <c r="U190" i="1"/>
  <c r="U2252" i="1"/>
  <c r="U5688" i="1"/>
  <c r="U92" i="1"/>
  <c r="U6348" i="1"/>
  <c r="U196" i="1"/>
  <c r="U4951" i="1"/>
  <c r="U2649" i="1"/>
  <c r="U2650" i="1"/>
  <c r="U2338" i="1"/>
  <c r="U2378" i="1"/>
  <c r="U600" i="1"/>
  <c r="U6383" i="1"/>
  <c r="U4316" i="1"/>
  <c r="U448" i="1"/>
  <c r="U550" i="1"/>
  <c r="U6127" i="1"/>
  <c r="U729" i="1"/>
  <c r="U482" i="1"/>
  <c r="U544" i="1"/>
  <c r="U405" i="1"/>
  <c r="U630" i="1"/>
  <c r="U104" i="1"/>
  <c r="U1107" i="1"/>
  <c r="U945" i="1"/>
  <c r="U2651" i="1"/>
  <c r="U2652" i="1"/>
  <c r="U2653" i="1"/>
  <c r="U6306" i="1"/>
  <c r="U171" i="1"/>
  <c r="U2654" i="1"/>
  <c r="U2655" i="1"/>
  <c r="U6267" i="1"/>
  <c r="U845" i="1"/>
  <c r="U301" i="1"/>
  <c r="U485" i="1"/>
  <c r="U2656" i="1"/>
  <c r="U2657" i="1"/>
  <c r="U2658" i="1"/>
  <c r="U853" i="1"/>
  <c r="U1998" i="1"/>
  <c r="U2659" i="1"/>
  <c r="U2274" i="1"/>
  <c r="U1363" i="1"/>
  <c r="U129" i="1"/>
  <c r="U2660" i="1"/>
  <c r="U6289" i="1"/>
  <c r="U2235" i="1"/>
  <c r="U88" i="1"/>
  <c r="U407" i="1"/>
  <c r="U565" i="1"/>
  <c r="U496" i="1"/>
  <c r="U5995" i="1"/>
  <c r="U2352" i="1"/>
  <c r="U2661" i="1"/>
  <c r="U5423" i="1"/>
  <c r="U2662" i="1"/>
  <c r="U2663" i="1"/>
  <c r="U2664" i="1"/>
  <c r="U5236" i="1"/>
  <c r="U1074" i="1"/>
  <c r="U2665" i="1"/>
  <c r="U6215" i="1"/>
  <c r="U6370" i="1"/>
  <c r="U5892" i="1"/>
  <c r="U4537" i="1"/>
  <c r="U2666" i="1"/>
  <c r="U4300" i="1"/>
  <c r="U412" i="1"/>
  <c r="U2667" i="1"/>
  <c r="U2668" i="1"/>
  <c r="U2669" i="1"/>
  <c r="U306" i="1"/>
  <c r="U157" i="1"/>
  <c r="U2238" i="1"/>
  <c r="U428" i="1"/>
  <c r="U2670" i="1"/>
  <c r="U6290" i="1"/>
  <c r="U1162" i="1"/>
  <c r="U6264" i="1"/>
  <c r="U573" i="1"/>
  <c r="U154" i="1"/>
  <c r="U2671" i="1"/>
  <c r="U389" i="1"/>
  <c r="U6265" i="1"/>
  <c r="U656" i="1"/>
  <c r="U6232" i="1"/>
  <c r="U2672" i="1"/>
  <c r="U660" i="1"/>
  <c r="U192" i="1"/>
  <c r="U5620" i="1"/>
  <c r="U1421" i="1"/>
  <c r="U1139" i="1"/>
  <c r="U6230" i="1"/>
  <c r="U5893" i="1"/>
  <c r="U360" i="1"/>
  <c r="U6277" i="1"/>
  <c r="U303" i="1"/>
  <c r="U6136" i="1"/>
  <c r="U445" i="1"/>
  <c r="U1168" i="1"/>
  <c r="U5909" i="1"/>
  <c r="U852" i="1"/>
  <c r="U813" i="1"/>
  <c r="U6198" i="1"/>
  <c r="U217" i="1"/>
  <c r="U6262" i="1"/>
  <c r="U6208" i="1"/>
  <c r="U141" i="1"/>
  <c r="U1361" i="1"/>
  <c r="U215" i="1"/>
  <c r="U5652" i="1"/>
  <c r="U6240" i="1"/>
  <c r="U2311" i="1"/>
  <c r="U226" i="1"/>
  <c r="U6197" i="1"/>
  <c r="U230" i="1"/>
  <c r="U5246" i="1"/>
  <c r="U1062" i="1"/>
  <c r="U801" i="1"/>
  <c r="U237" i="1"/>
  <c r="U1266" i="1"/>
  <c r="U576" i="1"/>
  <c r="U387" i="1"/>
  <c r="U459" i="1"/>
  <c r="U4465" i="1"/>
  <c r="U464" i="1"/>
  <c r="U184" i="1"/>
  <c r="U6268" i="1"/>
  <c r="U330" i="1"/>
  <c r="U2366" i="1"/>
  <c r="U2673" i="1"/>
  <c r="U680" i="1"/>
  <c r="U6462" i="1"/>
  <c r="U113" i="1"/>
  <c r="U1208" i="1"/>
  <c r="U2674" i="1"/>
  <c r="U285" i="1"/>
  <c r="U5522" i="1"/>
  <c r="U2255" i="1"/>
  <c r="U5569" i="1"/>
  <c r="U605" i="1"/>
  <c r="U6463" i="1"/>
  <c r="U2675" i="1"/>
  <c r="U617" i="1"/>
  <c r="U6120" i="1"/>
  <c r="U291" i="1"/>
  <c r="U2403" i="1"/>
  <c r="U222" i="1"/>
  <c r="U2339" i="1"/>
  <c r="U524" i="1"/>
  <c r="U5763" i="1"/>
  <c r="U1954" i="1"/>
  <c r="U5965" i="1"/>
  <c r="U2676" i="1"/>
  <c r="U6481" i="1"/>
  <c r="U2677" i="1"/>
  <c r="U6079" i="1"/>
  <c r="U2678" i="1"/>
  <c r="U2679" i="1"/>
  <c r="U1195" i="1"/>
  <c r="U6038" i="1"/>
  <c r="U2680" i="1"/>
  <c r="U2282" i="1"/>
  <c r="U561" i="1"/>
  <c r="U6461" i="1"/>
  <c r="U1674" i="1"/>
  <c r="U2681" i="1"/>
  <c r="U2682" i="1"/>
  <c r="U6351" i="1"/>
  <c r="U2236" i="1"/>
  <c r="U2683" i="1"/>
  <c r="U382" i="1"/>
  <c r="U5771" i="1"/>
  <c r="U409" i="1"/>
  <c r="U6456" i="1"/>
  <c r="U249" i="1"/>
  <c r="U2684" i="1"/>
  <c r="U4747" i="1"/>
  <c r="U862" i="1"/>
  <c r="U988" i="1"/>
  <c r="U2077" i="1"/>
  <c r="U717" i="1"/>
  <c r="U2685" i="1"/>
  <c r="U440" i="1"/>
  <c r="U5489" i="1"/>
  <c r="U370" i="1"/>
  <c r="U2686" i="1"/>
  <c r="U290" i="1"/>
  <c r="U385" i="1"/>
  <c r="U2687" i="1"/>
  <c r="U5983" i="1"/>
  <c r="U203" i="1"/>
  <c r="U2688" i="1"/>
  <c r="U450" i="1"/>
  <c r="U6078" i="1"/>
  <c r="U1362" i="1"/>
  <c r="U2415" i="1"/>
  <c r="U2400" i="1"/>
  <c r="U2303" i="1"/>
  <c r="U2341" i="1"/>
  <c r="U6119" i="1"/>
  <c r="U2689" i="1"/>
  <c r="U6006" i="1"/>
  <c r="U2690" i="1"/>
  <c r="U287" i="1"/>
  <c r="U189" i="1"/>
  <c r="U150" i="1"/>
  <c r="U537" i="1"/>
  <c r="U1320" i="1"/>
  <c r="U2691" i="1"/>
  <c r="U4659" i="1"/>
  <c r="U324" i="1"/>
  <c r="U557" i="1"/>
  <c r="U289" i="1"/>
  <c r="U1967" i="1"/>
  <c r="U248" i="1"/>
  <c r="U454" i="1"/>
  <c r="U756" i="1"/>
  <c r="U2692" i="1"/>
  <c r="U240" i="1"/>
  <c r="U6188" i="1"/>
  <c r="U6300" i="1"/>
  <c r="U1280" i="1"/>
  <c r="U2237" i="1"/>
  <c r="U6112" i="1"/>
  <c r="U1086" i="1"/>
  <c r="U5863" i="1"/>
  <c r="U6093" i="1"/>
  <c r="U6251" i="1"/>
  <c r="U4902" i="1"/>
  <c r="U6164" i="1"/>
  <c r="U5829" i="1"/>
  <c r="U2693" i="1"/>
  <c r="U219" i="1"/>
  <c r="U195" i="1"/>
  <c r="U205" i="1"/>
  <c r="U521" i="1"/>
  <c r="U983" i="1"/>
  <c r="U2694" i="1"/>
  <c r="U824" i="1"/>
  <c r="U821" i="1"/>
  <c r="U272" i="1"/>
  <c r="U2193" i="1"/>
  <c r="U2695" i="1"/>
  <c r="U227" i="1"/>
  <c r="U2696" i="1"/>
  <c r="U6036" i="1"/>
  <c r="U199" i="1"/>
  <c r="U2697" i="1"/>
  <c r="U2319" i="1"/>
  <c r="U381" i="1"/>
  <c r="U2698" i="1"/>
  <c r="U2699" i="1"/>
  <c r="U2700" i="1"/>
  <c r="U2701" i="1"/>
  <c r="U6237" i="1"/>
  <c r="U2702" i="1"/>
  <c r="U224" i="1"/>
  <c r="U2703" i="1"/>
  <c r="U206" i="1"/>
  <c r="U4584" i="1"/>
  <c r="U1495" i="1"/>
  <c r="U362" i="1"/>
  <c r="U6352" i="1"/>
  <c r="U2704" i="1"/>
  <c r="U5664" i="1"/>
  <c r="U2705" i="1"/>
  <c r="U2706" i="1"/>
  <c r="U5088" i="1"/>
  <c r="U1276" i="1"/>
  <c r="U739" i="1"/>
  <c r="U2707" i="1"/>
  <c r="U5882" i="1"/>
  <c r="U2708" i="1"/>
  <c r="U313" i="1"/>
  <c r="U519" i="1"/>
  <c r="U2199" i="1"/>
  <c r="U2709" i="1"/>
  <c r="U6432" i="1"/>
  <c r="U5950" i="1"/>
  <c r="U2710" i="1"/>
  <c r="U1564" i="1"/>
  <c r="U2711" i="1"/>
  <c r="U2367" i="1"/>
  <c r="U292" i="1"/>
  <c r="U2712" i="1"/>
  <c r="U2713" i="1"/>
  <c r="U2714" i="1"/>
  <c r="U5799" i="1"/>
  <c r="U326" i="1"/>
  <c r="U1465" i="1"/>
  <c r="U6345" i="1"/>
  <c r="U6375" i="1"/>
  <c r="U127" i="1"/>
  <c r="U5672" i="1"/>
  <c r="U692" i="1"/>
  <c r="U4972" i="1"/>
  <c r="U6081" i="1"/>
  <c r="U6162" i="1"/>
  <c r="U6442" i="1"/>
  <c r="U2715" i="1"/>
  <c r="U384" i="1"/>
  <c r="U2716" i="1"/>
  <c r="U2717" i="1"/>
  <c r="U2718" i="1"/>
  <c r="U388" i="1"/>
  <c r="U315" i="1"/>
  <c r="U6125" i="1"/>
  <c r="U2719" i="1"/>
  <c r="U1374" i="1"/>
  <c r="U2720" i="1"/>
  <c r="U4322" i="1"/>
  <c r="U1804" i="1"/>
  <c r="U6325" i="1"/>
  <c r="U5944" i="1"/>
  <c r="U2721" i="1"/>
  <c r="U181" i="1"/>
  <c r="U270" i="1"/>
  <c r="U2722" i="1"/>
  <c r="U5230" i="1"/>
  <c r="U2343" i="1"/>
  <c r="U2723" i="1"/>
  <c r="U2724" i="1"/>
  <c r="U4552" i="1"/>
  <c r="U2725" i="1"/>
  <c r="U2726" i="1"/>
  <c r="U1161" i="1"/>
  <c r="U433" i="1"/>
  <c r="U2116" i="1"/>
  <c r="U251" i="1"/>
  <c r="U2727" i="1"/>
  <c r="U504" i="1"/>
  <c r="U2728" i="1"/>
  <c r="U2729" i="1"/>
  <c r="U743" i="1"/>
  <c r="U200" i="1"/>
  <c r="U6243" i="1"/>
  <c r="U1591" i="1"/>
  <c r="U2730" i="1"/>
  <c r="U6132" i="1"/>
  <c r="U6356" i="1"/>
  <c r="U556" i="1"/>
  <c r="U2731" i="1"/>
  <c r="U734" i="1"/>
  <c r="U2732" i="1"/>
  <c r="U534" i="1"/>
  <c r="U2733" i="1"/>
  <c r="U2734" i="1"/>
  <c r="U1058" i="1"/>
  <c r="U343" i="1"/>
  <c r="U6275" i="1"/>
  <c r="U5833" i="1"/>
  <c r="U1520" i="1"/>
  <c r="U2735" i="1"/>
  <c r="U4688" i="1"/>
  <c r="U5943" i="1"/>
  <c r="U2736" i="1"/>
  <c r="U435" i="1"/>
  <c r="U2737" i="1"/>
  <c r="U2161" i="1"/>
  <c r="U580" i="1"/>
  <c r="U2240" i="1"/>
  <c r="U494" i="1"/>
  <c r="U943" i="1"/>
  <c r="U6013" i="1"/>
  <c r="U374" i="1"/>
  <c r="U2738" i="1"/>
  <c r="U6195" i="1"/>
  <c r="U2739" i="1"/>
  <c r="U799" i="1"/>
  <c r="U1900" i="1"/>
  <c r="U636" i="1"/>
  <c r="U2740" i="1"/>
  <c r="U2741" i="1"/>
  <c r="U284" i="1"/>
  <c r="U2742" i="1"/>
  <c r="U2743" i="1"/>
  <c r="U2744" i="1"/>
  <c r="U827" i="1"/>
  <c r="U277" i="1"/>
  <c r="U2745" i="1"/>
  <c r="U2746" i="1"/>
  <c r="U2747" i="1"/>
  <c r="U1805" i="1"/>
  <c r="U5417" i="1"/>
  <c r="U110" i="1"/>
  <c r="U6189" i="1"/>
  <c r="U2748" i="1"/>
  <c r="U2264" i="1"/>
  <c r="U2749" i="1"/>
  <c r="U164" i="1"/>
  <c r="U5996" i="1"/>
  <c r="U4800" i="1"/>
  <c r="U2387" i="1"/>
  <c r="U444" i="1"/>
  <c r="U2750" i="1"/>
  <c r="U5794" i="1"/>
  <c r="U2751" i="1"/>
  <c r="U5984" i="1"/>
  <c r="U5697" i="1"/>
  <c r="U2752" i="1"/>
  <c r="U2522" i="1"/>
  <c r="U626" i="1"/>
  <c r="U4574" i="1"/>
  <c r="U2753" i="1"/>
  <c r="U6191" i="1"/>
  <c r="U211" i="1"/>
  <c r="U2754" i="1"/>
  <c r="U1084" i="1"/>
  <c r="U645" i="1"/>
  <c r="U348" i="1"/>
  <c r="U2241" i="1"/>
  <c r="U357" i="1"/>
  <c r="U2755" i="1"/>
  <c r="U210" i="1"/>
  <c r="U2756" i="1"/>
  <c r="U299" i="1"/>
  <c r="U2757" i="1"/>
  <c r="U5460" i="1"/>
  <c r="U265" i="1"/>
  <c r="U2758" i="1"/>
  <c r="U2759" i="1"/>
  <c r="U1238" i="1"/>
  <c r="U6153" i="1"/>
  <c r="U2242" i="1"/>
  <c r="U2097" i="1"/>
  <c r="U488" i="1"/>
  <c r="U2760" i="1"/>
  <c r="U6151" i="1"/>
  <c r="U5858" i="1"/>
  <c r="U2243" i="1"/>
  <c r="U1285" i="1"/>
  <c r="U6311" i="1"/>
  <c r="U2761" i="1"/>
  <c r="U2762" i="1"/>
  <c r="U2763" i="1"/>
  <c r="U2764" i="1"/>
  <c r="U2765" i="1"/>
  <c r="U4525" i="1"/>
  <c r="U5340" i="1"/>
  <c r="U1756" i="1"/>
  <c r="U1619" i="1"/>
  <c r="U2766" i="1"/>
  <c r="U2767" i="1"/>
  <c r="U6204" i="1"/>
  <c r="U364" i="1"/>
  <c r="U2768" i="1"/>
  <c r="U6331" i="1"/>
  <c r="U5435" i="1"/>
  <c r="U2769" i="1"/>
  <c r="U2770" i="1"/>
  <c r="U4588" i="1"/>
  <c r="U2771" i="1"/>
  <c r="U2291" i="1"/>
  <c r="U451" i="1"/>
  <c r="U2772" i="1"/>
  <c r="U6102" i="1"/>
  <c r="U2340" i="1"/>
  <c r="U2335" i="1"/>
  <c r="U2773" i="1"/>
  <c r="U5760" i="1"/>
  <c r="U395" i="1"/>
  <c r="U218" i="1"/>
  <c r="U2774" i="1"/>
  <c r="U439" i="1"/>
  <c r="U2775" i="1"/>
  <c r="U2776" i="1"/>
  <c r="U527" i="1"/>
  <c r="U2777" i="1"/>
  <c r="U2206" i="1"/>
  <c r="U6015" i="1"/>
  <c r="U6067" i="1"/>
  <c r="U555" i="1"/>
  <c r="U720" i="1"/>
  <c r="U2778" i="1"/>
  <c r="U436" i="1"/>
  <c r="U2779" i="1"/>
  <c r="U745" i="1"/>
  <c r="U1077" i="1"/>
  <c r="U2554" i="1"/>
  <c r="U6178" i="1"/>
  <c r="U2780" i="1"/>
  <c r="U758" i="1"/>
  <c r="U703" i="1"/>
  <c r="U2244" i="1"/>
  <c r="U246" i="1"/>
  <c r="U1794" i="1"/>
  <c r="U632" i="1"/>
  <c r="U2781" i="1"/>
  <c r="U2330" i="1"/>
  <c r="U5931" i="1"/>
  <c r="U5774" i="1"/>
  <c r="U197" i="1"/>
  <c r="U2782" i="1"/>
  <c r="U2783" i="1"/>
  <c r="U5822" i="1"/>
  <c r="U6373" i="1"/>
  <c r="U1076" i="1"/>
  <c r="U610" i="1"/>
  <c r="U2784" i="1"/>
  <c r="U5013" i="1"/>
  <c r="U2245" i="1"/>
  <c r="U2785" i="1"/>
  <c r="U843" i="1"/>
  <c r="U2786" i="1"/>
  <c r="U442" i="1"/>
  <c r="U5631" i="1"/>
  <c r="U2787" i="1"/>
  <c r="U2788" i="1"/>
  <c r="U678" i="1"/>
  <c r="U5691" i="1"/>
  <c r="U327" i="1"/>
  <c r="U2789" i="1"/>
  <c r="U5543" i="1"/>
  <c r="U354" i="1"/>
  <c r="U419" i="1"/>
  <c r="U2790" i="1"/>
  <c r="U5783" i="1"/>
  <c r="U2791" i="1"/>
  <c r="U5584" i="1"/>
  <c r="U2792" i="1"/>
  <c r="U2793" i="1"/>
  <c r="U26" i="1"/>
  <c r="U2794" i="1"/>
  <c r="U849" i="1"/>
  <c r="U6012" i="1"/>
  <c r="U5994" i="1"/>
  <c r="U2795" i="1"/>
  <c r="U650" i="1"/>
  <c r="U2410" i="1"/>
  <c r="U2796" i="1"/>
  <c r="U2797" i="1"/>
  <c r="U2798" i="1"/>
  <c r="U2799" i="1"/>
  <c r="U4312" i="1"/>
  <c r="U2800" i="1"/>
  <c r="U2801" i="1"/>
  <c r="U2802" i="1"/>
  <c r="U2803" i="1"/>
  <c r="U2804" i="1"/>
  <c r="U5895" i="1"/>
  <c r="U6084" i="1"/>
  <c r="U1174" i="1"/>
  <c r="U4320" i="1"/>
  <c r="U438" i="1"/>
  <c r="U2805" i="1"/>
  <c r="U5107" i="1"/>
  <c r="U6488" i="1"/>
  <c r="U2806" i="1"/>
  <c r="U2807" i="1"/>
  <c r="U2324" i="1"/>
  <c r="U2808" i="1"/>
  <c r="U2809" i="1"/>
  <c r="U6018" i="1"/>
  <c r="U2250" i="1"/>
  <c r="U2810" i="1"/>
  <c r="U2811" i="1"/>
  <c r="U6155" i="1"/>
  <c r="U5578" i="1"/>
  <c r="U6086" i="1"/>
  <c r="U6044" i="1"/>
  <c r="U475" i="1"/>
  <c r="U4940" i="1"/>
  <c r="U5933" i="1"/>
  <c r="U260" i="1"/>
  <c r="U2812" i="1"/>
  <c r="U2813" i="1"/>
  <c r="U1430" i="1"/>
  <c r="U5149" i="1"/>
  <c r="U780" i="1"/>
  <c r="U2814" i="1"/>
  <c r="U6207" i="1"/>
  <c r="U2815" i="1"/>
  <c r="U2816" i="1"/>
  <c r="U191" i="1"/>
  <c r="U1067" i="1"/>
  <c r="U6185" i="1"/>
  <c r="U5752" i="1"/>
  <c r="U1200" i="1"/>
  <c r="U2817" i="1"/>
  <c r="U6051" i="1"/>
  <c r="U2818" i="1"/>
  <c r="U2819" i="1"/>
  <c r="U1197" i="1"/>
  <c r="U2820" i="1"/>
  <c r="U5906" i="1"/>
  <c r="U6161" i="1"/>
  <c r="U325" i="1"/>
  <c r="U232" i="1"/>
  <c r="U2821" i="1"/>
  <c r="U2822" i="1"/>
  <c r="U4562" i="1"/>
  <c r="U2823" i="1"/>
  <c r="U6019" i="1"/>
  <c r="U1329" i="1"/>
  <c r="U320" i="1"/>
  <c r="U6165" i="1"/>
  <c r="U355" i="1"/>
  <c r="U5593" i="1"/>
  <c r="U5669" i="1"/>
  <c r="U143" i="1"/>
  <c r="U2824" i="1"/>
  <c r="U4315" i="1"/>
  <c r="U855" i="1"/>
  <c r="U2825" i="1"/>
  <c r="U2390" i="1"/>
  <c r="U336" i="1"/>
  <c r="U2416" i="1"/>
  <c r="U2826" i="1"/>
  <c r="U1068" i="1"/>
  <c r="U5290" i="1"/>
  <c r="U414" i="1"/>
  <c r="U6089" i="1"/>
  <c r="U5902" i="1"/>
  <c r="U4485" i="1"/>
  <c r="U2827" i="1"/>
  <c r="U2828" i="1"/>
  <c r="U6043" i="1"/>
  <c r="U322" i="1"/>
  <c r="U6252" i="1"/>
  <c r="U167" i="1"/>
  <c r="U4308" i="1"/>
  <c r="U6025" i="1"/>
  <c r="U6355" i="1"/>
  <c r="U5" i="1"/>
  <c r="U187" i="1"/>
  <c r="U5990" i="1"/>
  <c r="U6487" i="1"/>
  <c r="U304" i="1"/>
  <c r="U5700" i="1"/>
  <c r="U1835" i="1"/>
  <c r="U307" i="1"/>
  <c r="U5560" i="1"/>
  <c r="U2829" i="1"/>
  <c r="U2391" i="1"/>
  <c r="U6276" i="1"/>
  <c r="U2830" i="1"/>
  <c r="U5649" i="1"/>
  <c r="U2831" i="1"/>
  <c r="U390" i="1"/>
  <c r="U2028" i="1"/>
  <c r="U1981" i="1"/>
  <c r="U2832" i="1"/>
  <c r="U2833" i="1"/>
  <c r="U5851" i="1"/>
  <c r="U5747" i="1"/>
  <c r="U5658" i="1"/>
  <c r="U548" i="1"/>
  <c r="U2834" i="1"/>
  <c r="U2835" i="1"/>
  <c r="U2836" i="1"/>
  <c r="U2837" i="1"/>
  <c r="U2838" i="1"/>
  <c r="U1809" i="1"/>
  <c r="U2839" i="1"/>
  <c r="U655" i="1"/>
  <c r="U533" i="1"/>
  <c r="U2497" i="1"/>
  <c r="U2840" i="1"/>
  <c r="U606" i="1"/>
  <c r="U4983" i="1"/>
  <c r="U274" i="1"/>
  <c r="U2841" i="1"/>
  <c r="U5274" i="1"/>
  <c r="U5651" i="1"/>
  <c r="U5118" i="1"/>
  <c r="U1339" i="1"/>
  <c r="U838" i="1"/>
  <c r="U1536" i="1"/>
  <c r="U2842" i="1"/>
  <c r="U5868" i="1"/>
  <c r="U2843" i="1"/>
  <c r="U2844" i="1"/>
  <c r="U6485" i="1"/>
  <c r="U6145" i="1"/>
  <c r="U5779" i="1"/>
  <c r="U2845" i="1"/>
  <c r="U2286" i="1"/>
  <c r="U2846" i="1"/>
  <c r="U2847" i="1"/>
  <c r="U6058" i="1"/>
  <c r="U1010" i="1"/>
  <c r="U654" i="1"/>
  <c r="U2848" i="1"/>
  <c r="U6124" i="1"/>
  <c r="U2167" i="1"/>
  <c r="U2849" i="1"/>
  <c r="U1555" i="1"/>
  <c r="U6206" i="1"/>
  <c r="U784" i="1"/>
  <c r="U6281" i="1"/>
  <c r="U2308" i="1"/>
  <c r="U891" i="1"/>
  <c r="U1423" i="1"/>
  <c r="U1956" i="1"/>
  <c r="U2850" i="1"/>
  <c r="U2851" i="1"/>
  <c r="U2249" i="1"/>
  <c r="U138" i="1"/>
  <c r="U4901" i="1"/>
  <c r="U6169" i="1"/>
  <c r="U832" i="1"/>
  <c r="U2852" i="1"/>
  <c r="U6017" i="1"/>
  <c r="U2853" i="1"/>
  <c r="U89" i="1"/>
  <c r="U5711" i="1"/>
  <c r="U973" i="1"/>
  <c r="U5145" i="1"/>
  <c r="U4504" i="1"/>
  <c r="U484" i="1"/>
  <c r="U2854" i="1"/>
  <c r="U6482" i="1"/>
  <c r="U2855" i="1"/>
  <c r="U2856" i="1"/>
  <c r="U6406" i="1"/>
  <c r="U2857" i="1"/>
  <c r="U152" i="1"/>
  <c r="U2858" i="1"/>
  <c r="U2859" i="1"/>
  <c r="U2860" i="1"/>
  <c r="U1401" i="1"/>
  <c r="U860" i="1"/>
  <c r="U1892" i="1"/>
  <c r="U2861" i="1"/>
  <c r="U2862" i="1"/>
  <c r="U5558" i="1"/>
  <c r="U2251" i="1"/>
  <c r="U2863" i="1"/>
  <c r="U2864" i="1"/>
  <c r="U5648" i="1"/>
  <c r="U6247" i="1"/>
  <c r="U1253" i="1"/>
  <c r="U1944" i="1"/>
  <c r="U6085" i="1"/>
  <c r="U169" i="1"/>
  <c r="U6187" i="1"/>
  <c r="U2865" i="1"/>
  <c r="U5817" i="1"/>
  <c r="U2866" i="1"/>
  <c r="U6010" i="1"/>
  <c r="U5455" i="1"/>
  <c r="U2867" i="1"/>
  <c r="U5955" i="1"/>
  <c r="U371" i="1"/>
  <c r="U2868" i="1"/>
  <c r="U2869" i="1"/>
  <c r="U4430" i="1"/>
  <c r="U1052" i="1"/>
  <c r="U2427" i="1"/>
  <c r="U434" i="1"/>
  <c r="U1030" i="1"/>
  <c r="U2870" i="1"/>
  <c r="U648" i="1"/>
  <c r="U2268" i="1"/>
  <c r="U4717" i="1"/>
  <c r="U1937" i="1"/>
  <c r="U2871" i="1"/>
  <c r="U359" i="1"/>
  <c r="U6273" i="1"/>
  <c r="U2523" i="1"/>
  <c r="U1680" i="1"/>
  <c r="U668" i="1"/>
  <c r="U6238" i="1"/>
  <c r="U1217" i="1"/>
  <c r="U6008" i="1"/>
  <c r="U2872" i="1"/>
  <c r="U2873" i="1"/>
  <c r="U5318" i="1"/>
  <c r="U2253" i="1"/>
  <c r="U917" i="1"/>
  <c r="U1589" i="1"/>
  <c r="U492" i="1"/>
  <c r="U5903" i="1"/>
  <c r="U2874" i="1"/>
  <c r="U5848" i="1"/>
  <c r="U2304" i="1"/>
  <c r="U2875" i="1"/>
  <c r="U1075" i="1"/>
  <c r="U1227" i="1"/>
  <c r="U34" i="1"/>
  <c r="U1477" i="1"/>
  <c r="U4285" i="1"/>
  <c r="U1157" i="1"/>
  <c r="U4744" i="1"/>
  <c r="U5797" i="1"/>
  <c r="U2876" i="1"/>
  <c r="U2877" i="1"/>
  <c r="U2878" i="1"/>
  <c r="U6143" i="1"/>
  <c r="U2879" i="1"/>
  <c r="U340" i="1"/>
  <c r="U615" i="1"/>
  <c r="U2880" i="1"/>
  <c r="U5981" i="1"/>
  <c r="U4745" i="1"/>
  <c r="U2881" i="1"/>
  <c r="U601" i="1"/>
  <c r="U964" i="1"/>
  <c r="U5443" i="1"/>
  <c r="U1760" i="1"/>
  <c r="U1533" i="1"/>
  <c r="U2882" i="1"/>
  <c r="U691" i="1"/>
  <c r="U2309" i="1"/>
  <c r="U6316" i="1"/>
  <c r="U4709" i="1"/>
  <c r="U2883" i="1"/>
  <c r="U5656" i="1"/>
  <c r="U6005" i="1"/>
  <c r="U754" i="1"/>
  <c r="U2884" i="1"/>
  <c r="U1808" i="1"/>
  <c r="U5114" i="1"/>
  <c r="U2885" i="1"/>
  <c r="U6255" i="1"/>
  <c r="U35" i="1"/>
  <c r="U6246" i="1"/>
  <c r="U5135" i="1"/>
  <c r="U5530" i="1"/>
  <c r="U5550" i="1"/>
  <c r="U718" i="1"/>
  <c r="U4627" i="1"/>
  <c r="U6248" i="1"/>
  <c r="U4444" i="1"/>
  <c r="U4395" i="1"/>
  <c r="U1038" i="1"/>
  <c r="U6060" i="1"/>
  <c r="U1042" i="1"/>
  <c r="U6288" i="1"/>
  <c r="U2886" i="1"/>
  <c r="U2887" i="1"/>
  <c r="U70" i="1"/>
  <c r="U4801" i="1"/>
  <c r="U5280" i="1"/>
  <c r="U6179" i="1"/>
  <c r="U6104" i="1"/>
  <c r="U1738" i="1"/>
  <c r="U4815" i="1"/>
  <c r="U2297" i="1"/>
  <c r="U2888" i="1"/>
  <c r="U6167" i="1"/>
  <c r="U2889" i="1"/>
  <c r="U2890" i="1"/>
  <c r="U5196" i="1"/>
  <c r="U639" i="1"/>
  <c r="U47" i="1"/>
  <c r="U5689" i="1"/>
  <c r="U6220" i="1"/>
  <c r="U6134" i="1"/>
  <c r="U5778" i="1"/>
  <c r="U1049" i="1"/>
  <c r="U775" i="1"/>
  <c r="U2891" i="1"/>
  <c r="U1065" i="1"/>
  <c r="U46" i="1"/>
  <c r="U1469" i="1"/>
  <c r="U1416" i="1"/>
  <c r="U2892" i="1"/>
  <c r="U6472" i="1"/>
  <c r="U4820" i="1"/>
  <c r="U2893" i="1"/>
  <c r="U5153" i="1"/>
  <c r="U892" i="1"/>
  <c r="U472" i="1"/>
  <c r="U5831" i="1"/>
  <c r="U4461" i="1"/>
  <c r="U5308" i="1"/>
  <c r="U6105" i="1"/>
  <c r="U1887" i="1"/>
  <c r="U4805" i="1"/>
  <c r="U6056" i="1"/>
  <c r="U6476" i="1"/>
  <c r="U1330" i="1"/>
  <c r="U6163" i="1"/>
  <c r="U863" i="1"/>
  <c r="U5641" i="1"/>
  <c r="U2894" i="1"/>
  <c r="U5870" i="1"/>
  <c r="U5565" i="1"/>
  <c r="U1298" i="1"/>
  <c r="U714" i="1"/>
  <c r="U2256" i="1"/>
  <c r="U2300" i="1"/>
  <c r="U1582" i="1"/>
  <c r="U5462" i="1"/>
  <c r="U1018" i="1"/>
  <c r="U116" i="1"/>
  <c r="U1101" i="1"/>
  <c r="U2257" i="1"/>
  <c r="U882" i="1"/>
  <c r="U503" i="1"/>
  <c r="U5667" i="1"/>
  <c r="U5849" i="1"/>
  <c r="U4554" i="1"/>
  <c r="U5010" i="1"/>
  <c r="U77" i="1"/>
  <c r="U4458" i="1"/>
  <c r="U2279" i="1"/>
  <c r="U1791" i="1"/>
  <c r="U970" i="1"/>
  <c r="U2895" i="1"/>
  <c r="U6176" i="1"/>
  <c r="U4318" i="1"/>
  <c r="U5587" i="1"/>
  <c r="U490" i="1"/>
  <c r="U5097" i="1"/>
  <c r="U1897" i="1"/>
  <c r="U4487" i="1"/>
  <c r="U4764" i="1"/>
  <c r="U2896" i="1"/>
  <c r="U513" i="1"/>
  <c r="U398" i="1"/>
  <c r="U358" i="1"/>
  <c r="U1048" i="1"/>
  <c r="U2261" i="1"/>
  <c r="U213" i="1"/>
  <c r="U624" i="1"/>
  <c r="U2897" i="1"/>
  <c r="U5582" i="1"/>
  <c r="U393" i="1"/>
  <c r="U566" i="1"/>
  <c r="U1447" i="1"/>
  <c r="U1297" i="1"/>
  <c r="U396" i="1"/>
  <c r="U2898" i="1"/>
  <c r="U1545" i="1"/>
  <c r="U4296" i="1"/>
  <c r="U73" i="1"/>
  <c r="U6106" i="1"/>
  <c r="U5020" i="1"/>
  <c r="U5951" i="1"/>
  <c r="U487" i="1"/>
  <c r="U5227" i="1"/>
  <c r="U506" i="1"/>
  <c r="U339" i="1"/>
  <c r="U5238" i="1"/>
  <c r="U6027" i="1"/>
  <c r="U2899" i="1"/>
  <c r="U797" i="1"/>
  <c r="U5586" i="1"/>
  <c r="U6075" i="1"/>
  <c r="U2900" i="1"/>
  <c r="U1404" i="1"/>
  <c r="U2901" i="1"/>
  <c r="U2902" i="1"/>
  <c r="U540" i="1"/>
  <c r="U2461" i="1"/>
  <c r="U5406" i="1"/>
  <c r="U885" i="1"/>
  <c r="U4910" i="1"/>
  <c r="U6150" i="1"/>
  <c r="U1032" i="1"/>
  <c r="U2903" i="1"/>
  <c r="U1982" i="1"/>
  <c r="U123" i="1"/>
  <c r="U6063" i="1"/>
  <c r="U5982" i="1"/>
  <c r="U1444" i="1"/>
  <c r="U2904" i="1"/>
  <c r="U142" i="1"/>
  <c r="U6052" i="1"/>
  <c r="U936" i="1"/>
  <c r="U5985" i="1"/>
  <c r="U5198" i="1"/>
  <c r="U595" i="1"/>
  <c r="U2123" i="1"/>
  <c r="U769" i="1"/>
  <c r="U5612" i="1"/>
  <c r="U1893" i="1"/>
  <c r="U85" i="1"/>
  <c r="U2905" i="1"/>
  <c r="U5976" i="1"/>
  <c r="U5590" i="1"/>
  <c r="U2906" i="1"/>
  <c r="U5481" i="1"/>
  <c r="U2555" i="1"/>
  <c r="U2109" i="1"/>
  <c r="U1867" i="1"/>
  <c r="U5070" i="1"/>
  <c r="U2907" i="1"/>
  <c r="U733" i="1"/>
  <c r="U2331" i="1"/>
  <c r="U2908" i="1"/>
  <c r="U5606" i="1"/>
  <c r="U4620" i="1"/>
  <c r="U1606" i="1"/>
  <c r="U5566" i="1"/>
  <c r="U351" i="1"/>
  <c r="U5674" i="1"/>
  <c r="U6159" i="1"/>
  <c r="U4307" i="1"/>
  <c r="U2432" i="1"/>
  <c r="U6291" i="1"/>
  <c r="U1383" i="1"/>
  <c r="U424" i="1"/>
  <c r="U269" i="1"/>
  <c r="U6040" i="1"/>
  <c r="U1462" i="1"/>
  <c r="U5081" i="1"/>
  <c r="U2909" i="1"/>
  <c r="U5214" i="1"/>
  <c r="U5871" i="1"/>
  <c r="U1714" i="1"/>
  <c r="U1436" i="1"/>
  <c r="U2462" i="1"/>
  <c r="U1235" i="1"/>
  <c r="U890" i="1"/>
  <c r="U1241" i="1"/>
  <c r="U5842" i="1"/>
  <c r="U2262" i="1"/>
  <c r="U2910" i="1"/>
  <c r="U1264" i="1"/>
  <c r="U5815" i="1"/>
  <c r="U437" i="1"/>
  <c r="U2204" i="1"/>
  <c r="U723" i="1"/>
  <c r="U2556" i="1"/>
  <c r="U686" i="1"/>
  <c r="U2276" i="1"/>
  <c r="U6203" i="1"/>
  <c r="U346" i="1"/>
  <c r="U2270" i="1"/>
  <c r="U812" i="1"/>
  <c r="U131" i="1"/>
  <c r="U397" i="1"/>
  <c r="U5540" i="1"/>
  <c r="U2361" i="1"/>
  <c r="U1055" i="1"/>
  <c r="U2263" i="1"/>
  <c r="U1456" i="1"/>
  <c r="U1830" i="1"/>
  <c r="U5022" i="1"/>
  <c r="U2911" i="1"/>
  <c r="U5208" i="1"/>
  <c r="U586" i="1"/>
  <c r="U2912" i="1"/>
  <c r="U5971" i="1"/>
  <c r="U5377" i="1"/>
  <c r="U518" i="1"/>
  <c r="U254" i="1"/>
  <c r="U2273" i="1"/>
  <c r="U2913" i="1"/>
  <c r="U923" i="1"/>
  <c r="U5288" i="1"/>
  <c r="U1773" i="1"/>
  <c r="U5813" i="1"/>
  <c r="U4286" i="1"/>
  <c r="U2914" i="1"/>
  <c r="U6154" i="1"/>
  <c r="U644" i="1"/>
  <c r="U2915" i="1"/>
  <c r="U5017" i="1"/>
  <c r="U583" i="1"/>
  <c r="U2269" i="1"/>
  <c r="U2916" i="1"/>
  <c r="U4290" i="1"/>
  <c r="U2267" i="1"/>
  <c r="U6142" i="1"/>
  <c r="U4731" i="1"/>
  <c r="U425" i="1"/>
  <c r="U659" i="1"/>
  <c r="U826" i="1"/>
  <c r="U2917" i="1"/>
  <c r="U2918" i="1"/>
  <c r="U6174" i="1"/>
  <c r="U5486" i="1"/>
  <c r="U5886" i="1"/>
  <c r="U1688" i="1"/>
  <c r="U417" i="1"/>
  <c r="U5791" i="1"/>
  <c r="U2919" i="1"/>
  <c r="U1593" i="1"/>
  <c r="U2920" i="1"/>
  <c r="U1449" i="1"/>
  <c r="U5305" i="1"/>
  <c r="U4714" i="1"/>
  <c r="U1000" i="1"/>
  <c r="U868" i="1"/>
  <c r="U2053" i="1"/>
  <c r="U1504" i="1"/>
  <c r="U1234" i="1"/>
  <c r="U1875" i="1"/>
  <c r="U4634" i="1"/>
  <c r="U2921" i="1"/>
  <c r="U2922" i="1"/>
  <c r="U5800" i="1"/>
  <c r="U1008" i="1"/>
  <c r="U750" i="1"/>
  <c r="U1160" i="1"/>
  <c r="U1565" i="1"/>
  <c r="U6245" i="1"/>
  <c r="U4521" i="1"/>
  <c r="U6285" i="1"/>
  <c r="U4190" i="1"/>
  <c r="U5248" i="1"/>
  <c r="U380" i="1"/>
  <c r="U1089" i="1"/>
  <c r="U2277" i="1"/>
  <c r="U629" i="1"/>
  <c r="U5891" i="1"/>
  <c r="U1690" i="1"/>
  <c r="U6361" i="1"/>
  <c r="U2923" i="1"/>
  <c r="U2271" i="1"/>
  <c r="U4376" i="1"/>
  <c r="U6034" i="1"/>
  <c r="U2151" i="1"/>
  <c r="U5957" i="1"/>
  <c r="U5466" i="1"/>
  <c r="U1005" i="1"/>
  <c r="U5581" i="1"/>
  <c r="U2924" i="1"/>
  <c r="U2428" i="1"/>
  <c r="U6046" i="1"/>
  <c r="U2283" i="1"/>
  <c r="U2925" i="1"/>
  <c r="U553" i="1"/>
  <c r="U2926" i="1"/>
  <c r="U1002" i="1"/>
  <c r="U2272" i="1"/>
  <c r="U2927" i="1"/>
  <c r="U1599" i="1"/>
  <c r="U2928" i="1"/>
  <c r="U6317" i="1"/>
  <c r="U2929" i="1"/>
  <c r="U763" i="1"/>
  <c r="U2930" i="1"/>
  <c r="U2931" i="1"/>
  <c r="U5856" i="1"/>
  <c r="U2932" i="1"/>
  <c r="U584" i="1"/>
  <c r="U4277" i="1"/>
  <c r="U2302" i="1"/>
  <c r="U881" i="1"/>
  <c r="U4879" i="1"/>
  <c r="U6001" i="1"/>
  <c r="U6253" i="1"/>
  <c r="U2379" i="1"/>
  <c r="U2933" i="1"/>
  <c r="U6205" i="1"/>
  <c r="U1355" i="1"/>
  <c r="U5183" i="1"/>
  <c r="U968" i="1"/>
  <c r="U4319" i="1"/>
  <c r="U5351" i="1"/>
  <c r="U846" i="1"/>
  <c r="U5434" i="1"/>
  <c r="U1708" i="1"/>
  <c r="U2284" i="1"/>
  <c r="U1223" i="1"/>
  <c r="U1047" i="1"/>
  <c r="U522" i="1"/>
  <c r="U467" i="1"/>
  <c r="U427" i="1"/>
  <c r="U2934" i="1"/>
  <c r="U279" i="1"/>
  <c r="U1318" i="1"/>
  <c r="U2935" i="1"/>
  <c r="U589" i="1"/>
  <c r="U5992" i="1"/>
  <c r="U6090" i="1"/>
  <c r="U5193" i="1"/>
  <c r="U179" i="1"/>
  <c r="U2429" i="1"/>
  <c r="U5989" i="1"/>
  <c r="U335" i="1"/>
  <c r="U5275" i="1"/>
  <c r="U6045" i="1"/>
  <c r="U2936" i="1"/>
  <c r="U2937" i="1"/>
  <c r="U2938" i="1"/>
  <c r="U2285" i="1"/>
  <c r="U2939" i="1"/>
  <c r="U2281" i="1"/>
  <c r="U2940" i="1"/>
  <c r="U2941" i="1"/>
  <c r="U6279" i="1"/>
  <c r="U2942" i="1"/>
  <c r="U5425" i="1"/>
  <c r="U5241" i="1"/>
  <c r="U6213" i="1"/>
  <c r="U1437" i="1"/>
  <c r="U2278" i="1"/>
  <c r="U1405" i="1"/>
  <c r="U5272" i="1"/>
  <c r="U2136" i="1"/>
  <c r="U658" i="1"/>
  <c r="U486" i="1"/>
  <c r="U6035" i="1"/>
  <c r="U5450" i="1"/>
  <c r="U2943" i="1"/>
  <c r="U696" i="1"/>
  <c r="U5973" i="1"/>
  <c r="U2944" i="1"/>
  <c r="U5614" i="1"/>
  <c r="U671" i="1"/>
  <c r="U2945" i="1"/>
  <c r="U2946" i="1"/>
  <c r="U2947" i="1"/>
  <c r="U2948" i="1"/>
  <c r="U2949" i="1"/>
  <c r="U1503" i="1"/>
  <c r="U2950" i="1"/>
  <c r="U4985" i="1"/>
  <c r="U300" i="1"/>
  <c r="U5437" i="1"/>
  <c r="U5498" i="1"/>
  <c r="U6055" i="1"/>
  <c r="U1649" i="1"/>
  <c r="U6209" i="1"/>
  <c r="U5427" i="1"/>
  <c r="U6088" i="1"/>
  <c r="U6182" i="1"/>
  <c r="U5343" i="1"/>
  <c r="U2951" i="1"/>
  <c r="U1445" i="1"/>
  <c r="U4690" i="1"/>
  <c r="U2952" i="1"/>
  <c r="U901" i="1"/>
  <c r="U612" i="1"/>
  <c r="U5862" i="1"/>
  <c r="U2953" i="1"/>
  <c r="U2280" i="1"/>
  <c r="U403" i="1"/>
  <c r="U545" i="1"/>
  <c r="U2470" i="1"/>
  <c r="U4592" i="1"/>
  <c r="U2954" i="1"/>
  <c r="U5600" i="1"/>
  <c r="U4541" i="1"/>
  <c r="U2955" i="1"/>
  <c r="U5174" i="1"/>
  <c r="U4348" i="1"/>
  <c r="U5935" i="1"/>
  <c r="U6113" i="1"/>
  <c r="U1392" i="1"/>
  <c r="U6349" i="1"/>
  <c r="U1180" i="1"/>
  <c r="U5140" i="1"/>
  <c r="U1825" i="1"/>
  <c r="U6031" i="1"/>
  <c r="U752" i="1"/>
  <c r="U6070" i="1"/>
  <c r="U4880" i="1"/>
  <c r="U5195" i="1"/>
  <c r="U5161" i="1"/>
  <c r="U788" i="1"/>
  <c r="U2956" i="1"/>
  <c r="U2957" i="1"/>
  <c r="U5979" i="1"/>
  <c r="U5953" i="1"/>
  <c r="U1696" i="1"/>
  <c r="U5954" i="1"/>
  <c r="U2958" i="1"/>
  <c r="U4309" i="1"/>
  <c r="U5946" i="1"/>
  <c r="U5487" i="1"/>
  <c r="U1138" i="1"/>
  <c r="U4637" i="1"/>
  <c r="U5301" i="1"/>
  <c r="U6097" i="1"/>
  <c r="U2287" i="1"/>
  <c r="U5650" i="1"/>
  <c r="U1176" i="1"/>
  <c r="U1325" i="1"/>
  <c r="U2959" i="1"/>
  <c r="U5917" i="1"/>
  <c r="U2960" i="1"/>
  <c r="U2961" i="1"/>
  <c r="U4836" i="1"/>
  <c r="U2962" i="1"/>
  <c r="U5759" i="1"/>
  <c r="U1638" i="1"/>
  <c r="U2963" i="1"/>
  <c r="U6121" i="1"/>
  <c r="U2964" i="1"/>
  <c r="U2965" i="1"/>
  <c r="U2966" i="1"/>
  <c r="U5350" i="1"/>
  <c r="U640" i="1"/>
  <c r="U598" i="1"/>
  <c r="U2967" i="1"/>
  <c r="U6219" i="1"/>
  <c r="U5766" i="1"/>
  <c r="U2362" i="1"/>
  <c r="U6147" i="1"/>
  <c r="U819" i="1"/>
  <c r="U5573" i="1"/>
  <c r="U2968" i="1"/>
  <c r="U2969" i="1"/>
  <c r="U2557" i="1"/>
  <c r="U6322" i="1"/>
  <c r="U263" i="1"/>
  <c r="U5616" i="1"/>
  <c r="U6274" i="1"/>
  <c r="U5341" i="1"/>
  <c r="U4946" i="1"/>
  <c r="U2353" i="1"/>
  <c r="U4995" i="1"/>
  <c r="U6148" i="1"/>
  <c r="U975" i="1"/>
  <c r="U408" i="1"/>
  <c r="U2301" i="1"/>
  <c r="U2970" i="1"/>
  <c r="U808" i="1"/>
  <c r="U5739" i="1"/>
  <c r="U5078" i="1"/>
  <c r="U5468" i="1"/>
  <c r="U5633" i="1"/>
  <c r="U2971" i="1"/>
  <c r="U625" i="1"/>
  <c r="U1766" i="1"/>
  <c r="U5352" i="1"/>
  <c r="U1440" i="1"/>
  <c r="U4252" i="1"/>
  <c r="U5470" i="1"/>
  <c r="U6118" i="1"/>
  <c r="U2307" i="1"/>
  <c r="U2972" i="1"/>
  <c r="U5827" i="1"/>
  <c r="U1729" i="1"/>
  <c r="U2973" i="1"/>
  <c r="U4648" i="1"/>
  <c r="U5338" i="1"/>
  <c r="U2974" i="1"/>
  <c r="U1387" i="1"/>
  <c r="U2975" i="1"/>
  <c r="U5915" i="1"/>
  <c r="U5872" i="1"/>
  <c r="U2976" i="1"/>
  <c r="U2977" i="1"/>
  <c r="U2978" i="1"/>
  <c r="U2979" i="1"/>
  <c r="U5828" i="1"/>
  <c r="U1457" i="1"/>
  <c r="U712" i="1"/>
  <c r="U6098" i="1"/>
  <c r="U5840" i="1"/>
  <c r="U2980" i="1"/>
  <c r="U641" i="1"/>
  <c r="U5419" i="1"/>
  <c r="U6107" i="1"/>
  <c r="U344" i="1"/>
  <c r="U1521" i="1"/>
  <c r="U6028" i="1"/>
  <c r="U1354" i="1"/>
  <c r="U1287" i="1"/>
  <c r="U4515" i="1"/>
  <c r="U1109" i="1"/>
  <c r="U2981" i="1"/>
  <c r="U5734" i="1"/>
  <c r="U4737" i="1"/>
  <c r="U2982" i="1"/>
  <c r="U2983" i="1"/>
  <c r="U5634" i="1"/>
  <c r="U1784" i="1"/>
  <c r="U5449" i="1"/>
  <c r="U1334" i="1"/>
  <c r="U947" i="1"/>
  <c r="U430" i="1"/>
  <c r="U2004" i="1"/>
  <c r="U883" i="1"/>
  <c r="U5904" i="1"/>
  <c r="U5646" i="1"/>
  <c r="U859" i="1"/>
  <c r="U748" i="1"/>
  <c r="U2289" i="1"/>
  <c r="U2984" i="1"/>
  <c r="U1133" i="1"/>
  <c r="U666" i="1"/>
  <c r="U6023" i="1"/>
  <c r="U1369" i="1"/>
  <c r="U796" i="1"/>
  <c r="U2985" i="1"/>
  <c r="U2986" i="1"/>
  <c r="U1798" i="1"/>
  <c r="U4457" i="1"/>
  <c r="U1257" i="1"/>
  <c r="U2310" i="1"/>
  <c r="U1658" i="1"/>
  <c r="U5728" i="1"/>
  <c r="U2987" i="1"/>
  <c r="U2988" i="1"/>
  <c r="U5660" i="1"/>
  <c r="U2295" i="1"/>
  <c r="U6146" i="1"/>
  <c r="U5349" i="1"/>
  <c r="U2288" i="1"/>
  <c r="U2433" i="1"/>
  <c r="U4728" i="1"/>
  <c r="U5719" i="1"/>
  <c r="U6139" i="1"/>
  <c r="U6109" i="1"/>
  <c r="U2989" i="1"/>
  <c r="U1868" i="1"/>
  <c r="U6082" i="1"/>
  <c r="U5285" i="1"/>
  <c r="U4306" i="1"/>
  <c r="U2990" i="1"/>
  <c r="U2991" i="1"/>
  <c r="U2992" i="1"/>
  <c r="U727" i="1"/>
  <c r="U2993" i="1"/>
  <c r="U5844" i="1"/>
  <c r="U2994" i="1"/>
  <c r="U2995" i="1"/>
  <c r="U2010" i="1"/>
  <c r="U5748" i="1"/>
  <c r="U6066" i="1"/>
  <c r="U5934" i="1"/>
  <c r="U4756" i="1"/>
  <c r="U2498" i="1"/>
  <c r="U5599" i="1"/>
  <c r="U399" i="1"/>
  <c r="U2293" i="1"/>
  <c r="U2996" i="1"/>
  <c r="U6271" i="1"/>
  <c r="U5792" i="1"/>
  <c r="U431" i="1"/>
  <c r="U5323" i="1"/>
  <c r="U2997" i="1"/>
  <c r="U2998" i="1"/>
  <c r="U2999" i="1"/>
  <c r="U5970" i="1"/>
  <c r="U5001" i="1"/>
  <c r="U3000" i="1"/>
  <c r="U670" i="1"/>
  <c r="U5786" i="1"/>
  <c r="U4774" i="1"/>
  <c r="U2312" i="1"/>
  <c r="U539" i="1"/>
  <c r="U5959" i="1"/>
  <c r="U3001" i="1"/>
  <c r="U6222" i="1"/>
  <c r="U865" i="1"/>
  <c r="U4405" i="1"/>
  <c r="U5362" i="1"/>
  <c r="U3002" i="1"/>
  <c r="U4501" i="1"/>
  <c r="U3003" i="1"/>
  <c r="U3004" i="1"/>
  <c r="U5330" i="1"/>
  <c r="U5926" i="1"/>
  <c r="U5663" i="1"/>
  <c r="U570" i="1"/>
  <c r="U2558" i="1"/>
  <c r="U3005" i="1"/>
  <c r="U2294" i="1"/>
  <c r="U3006" i="1"/>
  <c r="U798" i="1"/>
  <c r="U1080" i="1"/>
  <c r="U3007" i="1"/>
  <c r="U4908" i="1"/>
  <c r="U1448" i="1"/>
  <c r="U5712" i="1"/>
  <c r="U1898" i="1"/>
  <c r="U3008" i="1"/>
  <c r="U3009" i="1"/>
  <c r="U378" i="1"/>
  <c r="U1343" i="1"/>
  <c r="U3010" i="1"/>
  <c r="U1710" i="1"/>
  <c r="U914" i="1"/>
  <c r="U3011" i="1"/>
  <c r="U3012" i="1"/>
  <c r="U2080" i="1"/>
  <c r="U3013" i="1"/>
  <c r="U1866" i="1"/>
  <c r="U5524" i="1"/>
  <c r="U800" i="1"/>
  <c r="U4496" i="1"/>
  <c r="U2434" i="1"/>
  <c r="U5784" i="1"/>
  <c r="U4599" i="1"/>
  <c r="U6260" i="1"/>
  <c r="U4278" i="1"/>
  <c r="U3014" i="1"/>
  <c r="U4702" i="1"/>
  <c r="U3015" i="1"/>
  <c r="U5883" i="1"/>
  <c r="U5661" i="1"/>
  <c r="U1368" i="1"/>
  <c r="U4506" i="1"/>
  <c r="U3016" i="1"/>
  <c r="U5527" i="1"/>
  <c r="U3017" i="1"/>
  <c r="U3018" i="1"/>
  <c r="U520" i="1"/>
  <c r="U5104" i="1"/>
  <c r="U3019" i="1"/>
  <c r="U1113" i="1"/>
  <c r="U1985" i="1"/>
  <c r="U3020" i="1"/>
  <c r="U5390" i="1"/>
  <c r="U1313" i="1"/>
  <c r="U2296" i="1"/>
  <c r="U5426" i="1"/>
  <c r="U6050" i="1"/>
  <c r="U3021" i="1"/>
  <c r="U5361" i="1"/>
  <c r="U4934" i="1"/>
  <c r="U1124" i="1"/>
  <c r="U2298" i="1"/>
  <c r="U6304" i="1"/>
  <c r="U2299" i="1"/>
  <c r="U1608" i="1"/>
  <c r="U6226" i="1"/>
  <c r="U5346" i="1"/>
  <c r="U1358" i="1"/>
  <c r="U1033" i="1"/>
  <c r="U460" i="1"/>
  <c r="U1913" i="1"/>
  <c r="U5332" i="1"/>
  <c r="U5158" i="1"/>
  <c r="U1326" i="1"/>
  <c r="U3022" i="1"/>
  <c r="U6354" i="1"/>
  <c r="U4325" i="1"/>
  <c r="U5342" i="1"/>
  <c r="U604" i="1"/>
  <c r="U456" i="1"/>
  <c r="U3023" i="1"/>
  <c r="U5640" i="1"/>
  <c r="U2375" i="1"/>
  <c r="U3024" i="1"/>
  <c r="U5452" i="1"/>
  <c r="U2447" i="1"/>
  <c r="U4650" i="1"/>
  <c r="U4378" i="1"/>
  <c r="U1184" i="1"/>
  <c r="U1342" i="1"/>
  <c r="U6003" i="1"/>
  <c r="U3025" i="1"/>
  <c r="U5910" i="1"/>
  <c r="U546" i="1"/>
  <c r="U3026" i="1"/>
  <c r="U5694" i="1"/>
  <c r="U3027" i="1"/>
  <c r="U1191" i="1"/>
  <c r="U3028" i="1"/>
  <c r="U3029" i="1"/>
  <c r="U593" i="1"/>
  <c r="U3030" i="1"/>
  <c r="U5319" i="1"/>
  <c r="U3031" i="1"/>
  <c r="U4242" i="1"/>
  <c r="U900" i="1"/>
  <c r="U1400" i="1"/>
  <c r="U5720" i="1"/>
  <c r="U4656" i="1"/>
  <c r="U3032" i="1"/>
  <c r="U1576" i="1"/>
  <c r="U5772" i="1"/>
  <c r="U1156" i="1"/>
  <c r="U1716" i="1"/>
  <c r="U1923" i="1"/>
  <c r="U3033" i="1"/>
  <c r="U5757" i="1"/>
  <c r="U1230" i="1"/>
  <c r="U1653" i="1"/>
  <c r="U581" i="1"/>
  <c r="U3034" i="1"/>
  <c r="U1778" i="1"/>
  <c r="U5655" i="1"/>
  <c r="U6115" i="1"/>
  <c r="U2305" i="1"/>
  <c r="U854" i="1"/>
  <c r="U6244" i="1"/>
  <c r="U3035" i="1"/>
  <c r="U4711" i="1"/>
  <c r="U1088" i="1"/>
  <c r="U1530" i="1"/>
  <c r="U1069" i="1"/>
  <c r="U3036" i="1"/>
  <c r="U3037" i="1"/>
  <c r="U3038" i="1"/>
  <c r="U5372" i="1"/>
  <c r="U5826" i="1"/>
  <c r="U2306" i="1"/>
  <c r="U3039" i="1"/>
  <c r="U3040" i="1"/>
  <c r="U5643" i="1"/>
  <c r="U5716" i="1"/>
  <c r="U3041" i="1"/>
  <c r="U5777" i="1"/>
  <c r="U3042" i="1"/>
  <c r="U6156" i="1"/>
  <c r="U568" i="1"/>
  <c r="U6116" i="1"/>
  <c r="U4822" i="1"/>
  <c r="U5899" i="1"/>
  <c r="U5665" i="1"/>
  <c r="U5919" i="1"/>
  <c r="U5344" i="1"/>
  <c r="U5438" i="1"/>
  <c r="U4981" i="1"/>
  <c r="U2524" i="1"/>
  <c r="U5782" i="1"/>
  <c r="U3043" i="1"/>
  <c r="U1240" i="1"/>
  <c r="U5801" i="1"/>
  <c r="U2401" i="1"/>
  <c r="U3044" i="1"/>
  <c r="U3045" i="1"/>
  <c r="U1130" i="1"/>
  <c r="U3046" i="1"/>
  <c r="U1092" i="1"/>
  <c r="U2068" i="1"/>
  <c r="U3047" i="1"/>
  <c r="U6211" i="1"/>
  <c r="U3048" i="1"/>
  <c r="U3049" i="1"/>
  <c r="U5974" i="1"/>
  <c r="U5820" i="1"/>
  <c r="U986" i="1"/>
  <c r="U3050" i="1"/>
  <c r="U1083" i="1"/>
  <c r="U1797" i="1"/>
  <c r="U3051" i="1"/>
  <c r="U1711" i="1"/>
  <c r="U3052" i="1"/>
  <c r="U5975" i="1"/>
  <c r="U1044" i="1"/>
  <c r="U1273" i="1"/>
  <c r="U2315" i="1"/>
  <c r="U6049" i="1"/>
  <c r="U3053" i="1"/>
  <c r="U6190" i="1"/>
  <c r="U2320" i="1"/>
  <c r="U3054" i="1"/>
  <c r="U3055" i="1"/>
  <c r="U5699" i="1"/>
  <c r="U4949" i="1"/>
  <c r="U2559" i="1"/>
  <c r="U3056" i="1"/>
  <c r="U547" i="1"/>
  <c r="U4978" i="1"/>
  <c r="U4498" i="1"/>
  <c r="U1489" i="1"/>
  <c r="U4281" i="1"/>
  <c r="U5821" i="1"/>
  <c r="U5790" i="1"/>
  <c r="U2317" i="1"/>
  <c r="U2314" i="1"/>
  <c r="U4253" i="1"/>
  <c r="U6057" i="1"/>
  <c r="U3057" i="1"/>
  <c r="U5384" i="1"/>
  <c r="U3058" i="1"/>
  <c r="U1110" i="1"/>
  <c r="U2402" i="1"/>
  <c r="U3059" i="1"/>
  <c r="U3060" i="1"/>
  <c r="U3061" i="1"/>
  <c r="U2560" i="1"/>
  <c r="U3062" i="1"/>
  <c r="U3063" i="1"/>
  <c r="U2561" i="1"/>
  <c r="U1534" i="1"/>
  <c r="U2380" i="1"/>
  <c r="U3064" i="1"/>
  <c r="U4357" i="1"/>
  <c r="U1492" i="1"/>
  <c r="U661" i="1"/>
  <c r="U4265" i="1"/>
  <c r="U2054" i="1"/>
  <c r="U2129" i="1"/>
  <c r="U3065" i="1"/>
  <c r="U2316" i="1"/>
  <c r="U6171" i="1"/>
  <c r="U2008" i="1"/>
  <c r="U909" i="1"/>
  <c r="U5367" i="1"/>
  <c r="U5037" i="1"/>
  <c r="U3066" i="1"/>
  <c r="U5962" i="1"/>
  <c r="U711" i="1"/>
  <c r="U4638" i="1"/>
  <c r="U2184" i="1"/>
  <c r="U4560" i="1"/>
  <c r="U5224" i="1"/>
  <c r="U755" i="1"/>
  <c r="U6042" i="1"/>
  <c r="U614" i="1"/>
  <c r="U985" i="1"/>
  <c r="U4616" i="1"/>
  <c r="U3067" i="1"/>
  <c r="U662" i="1"/>
  <c r="U3068" i="1"/>
  <c r="U5516" i="1"/>
  <c r="U5900" i="1"/>
  <c r="U4268" i="1"/>
  <c r="U949" i="1"/>
  <c r="U5321" i="1"/>
  <c r="U3069" i="1"/>
  <c r="U611" i="1"/>
  <c r="U2485" i="1"/>
  <c r="U1290" i="1"/>
  <c r="U2346" i="1"/>
  <c r="U1471" i="1"/>
  <c r="U3070" i="1"/>
  <c r="U4939" i="1"/>
  <c r="U2060" i="1"/>
  <c r="U5124" i="1"/>
  <c r="U3071" i="1"/>
  <c r="U1345" i="1"/>
  <c r="U6308" i="1"/>
  <c r="U5331" i="1"/>
  <c r="U2411" i="1"/>
  <c r="U5408" i="1"/>
  <c r="U5761" i="1"/>
  <c r="U4403" i="1"/>
  <c r="U3072" i="1"/>
  <c r="U4767" i="1"/>
  <c r="U938" i="1"/>
  <c r="U4581" i="1"/>
  <c r="U1366" i="1"/>
  <c r="U429" i="1"/>
  <c r="U935" i="1"/>
  <c r="U997" i="1"/>
  <c r="U991" i="1"/>
  <c r="U1455" i="1"/>
  <c r="U3073" i="1"/>
  <c r="U5707" i="1"/>
  <c r="U3074" i="1"/>
  <c r="U2332" i="1"/>
  <c r="U1931" i="1"/>
  <c r="U621" i="1"/>
  <c r="U1604" i="1"/>
  <c r="U1975" i="1"/>
  <c r="U6032" i="1"/>
  <c r="U3075" i="1"/>
  <c r="U6170" i="1"/>
  <c r="U1028" i="1"/>
  <c r="U873" i="1"/>
  <c r="U884" i="1"/>
  <c r="U1122" i="1"/>
  <c r="U2355" i="1"/>
  <c r="U3076" i="1"/>
  <c r="U3077" i="1"/>
  <c r="U2318" i="1"/>
  <c r="U2169" i="1"/>
  <c r="U3078" i="1"/>
  <c r="U3079" i="1"/>
  <c r="U5677" i="1"/>
  <c r="U1057" i="1"/>
  <c r="U5484" i="1"/>
  <c r="U877" i="1"/>
  <c r="U316" i="1"/>
  <c r="U5724" i="1"/>
  <c r="U5685" i="1"/>
  <c r="U3080" i="1"/>
  <c r="U5485" i="1"/>
  <c r="U5469" i="1"/>
  <c r="U5564" i="1"/>
  <c r="U4803" i="1"/>
  <c r="U1912" i="1"/>
  <c r="U782" i="1"/>
  <c r="U880" i="1"/>
  <c r="U1511" i="1"/>
  <c r="U3081" i="1"/>
  <c r="U2050" i="1"/>
  <c r="U1739" i="1"/>
  <c r="U3082" i="1"/>
  <c r="U5876" i="1"/>
  <c r="U974" i="1"/>
  <c r="U4287" i="1"/>
  <c r="U3083" i="1"/>
  <c r="U3084" i="1"/>
  <c r="U4250" i="1"/>
  <c r="U1813" i="1"/>
  <c r="U3085" i="1"/>
  <c r="U3086" i="1"/>
  <c r="U3087" i="1"/>
  <c r="U3088" i="1"/>
  <c r="U3089" i="1"/>
  <c r="U2499" i="1"/>
  <c r="U1759" i="1"/>
  <c r="U4766" i="1"/>
  <c r="U5922" i="1"/>
  <c r="U850" i="1"/>
  <c r="U3090" i="1"/>
  <c r="U5247" i="1"/>
  <c r="U785" i="1"/>
  <c r="U3091" i="1"/>
  <c r="U3092" i="1"/>
  <c r="U5204" i="1"/>
  <c r="U4707" i="1"/>
  <c r="U6369" i="1"/>
  <c r="U2321" i="1"/>
  <c r="U5016" i="1"/>
  <c r="U3093" i="1"/>
  <c r="U1451" i="1"/>
  <c r="U2347" i="1"/>
  <c r="U2486" i="1"/>
  <c r="U3094" i="1"/>
  <c r="U3095" i="1"/>
  <c r="U5497" i="1"/>
  <c r="U3096" i="1"/>
  <c r="U5654" i="1"/>
  <c r="U1172" i="1"/>
  <c r="U1125" i="1"/>
  <c r="U1869" i="1"/>
  <c r="U3097" i="1"/>
  <c r="U4621" i="1"/>
  <c r="U1529" i="1"/>
  <c r="U1673" i="1"/>
  <c r="U3098" i="1"/>
  <c r="U3099" i="1"/>
  <c r="U4264" i="1"/>
  <c r="U1810" i="1"/>
  <c r="U5060" i="1"/>
  <c r="U5936" i="1"/>
  <c r="U3100" i="1"/>
  <c r="U942" i="1"/>
  <c r="U5034" i="1"/>
  <c r="U5539" i="1"/>
  <c r="U3101" i="1"/>
  <c r="U3102" i="1"/>
  <c r="U631" i="1"/>
  <c r="U6293" i="1"/>
  <c r="U2067" i="1"/>
  <c r="U1151" i="1"/>
  <c r="U1678" i="1"/>
  <c r="U4697" i="1"/>
  <c r="U3103" i="1"/>
  <c r="U3104" i="1"/>
  <c r="U465" i="1"/>
  <c r="U6122" i="1"/>
  <c r="U4324" i="1"/>
  <c r="U483" i="1"/>
  <c r="U5810" i="1"/>
  <c r="U2326" i="1"/>
  <c r="U2062" i="1"/>
  <c r="U6242" i="1"/>
  <c r="U3105" i="1"/>
  <c r="U4595" i="1"/>
  <c r="U831" i="1"/>
  <c r="U1919" i="1"/>
  <c r="U4274" i="1"/>
  <c r="U3106" i="1"/>
  <c r="U4262" i="1"/>
  <c r="U5743" i="1"/>
  <c r="U823" i="1"/>
  <c r="U5737" i="1"/>
  <c r="U1528" i="1"/>
  <c r="U495" i="1"/>
  <c r="U596" i="1"/>
  <c r="U5767" i="1"/>
  <c r="U5726" i="1"/>
  <c r="U5630" i="1"/>
  <c r="U5841" i="1"/>
  <c r="U1322" i="1"/>
  <c r="U2356" i="1"/>
  <c r="U4975" i="1"/>
  <c r="U3107" i="1"/>
  <c r="U6014" i="1"/>
  <c r="U3108" i="1"/>
  <c r="U2562" i="1"/>
  <c r="U3109" i="1"/>
  <c r="U462" i="1"/>
  <c r="U1095" i="1"/>
  <c r="U5589" i="1"/>
  <c r="U957" i="1"/>
  <c r="U3110" i="1"/>
  <c r="U6358" i="1"/>
  <c r="U5139" i="1"/>
  <c r="U3111" i="1"/>
  <c r="U3112" i="1"/>
  <c r="U2376" i="1"/>
  <c r="U3113" i="1"/>
  <c r="U1883" i="1"/>
  <c r="U2349" i="1"/>
  <c r="U1460" i="1"/>
  <c r="U5507" i="1"/>
  <c r="U777" i="1"/>
  <c r="U1587" i="1"/>
  <c r="U810" i="1"/>
  <c r="U1210" i="1"/>
  <c r="U772" i="1"/>
  <c r="U1764" i="1"/>
  <c r="U5715" i="1"/>
  <c r="U2058" i="1"/>
  <c r="U3114" i="1"/>
  <c r="U4830" i="1"/>
  <c r="U4412" i="1"/>
  <c r="U1904" i="1"/>
  <c r="U2327" i="1"/>
  <c r="U3115" i="1"/>
  <c r="U3116" i="1"/>
  <c r="U4304" i="1"/>
  <c r="U5773" i="1"/>
  <c r="U3117" i="1"/>
  <c r="U3118" i="1"/>
  <c r="U6137" i="1"/>
  <c r="U3119" i="1"/>
  <c r="U1026" i="1"/>
  <c r="U5949" i="1"/>
  <c r="U2137" i="1"/>
  <c r="U1262" i="1"/>
  <c r="U5203" i="1"/>
  <c r="U3120" i="1"/>
  <c r="U1293" i="1"/>
  <c r="U5093" i="1"/>
  <c r="U3121" i="1"/>
  <c r="U4729" i="1"/>
  <c r="U965" i="1"/>
  <c r="U5617" i="1"/>
  <c r="U587" i="1"/>
  <c r="U3122" i="1"/>
  <c r="U5102" i="1"/>
  <c r="U5548" i="1"/>
  <c r="U4664" i="1"/>
  <c r="U3123" i="1"/>
  <c r="U5015" i="1"/>
  <c r="U1417" i="1"/>
  <c r="U3124" i="1"/>
  <c r="U683" i="1"/>
  <c r="U3125" i="1"/>
  <c r="U908" i="1"/>
  <c r="U4613" i="1"/>
  <c r="U3126" i="1"/>
  <c r="U2396" i="1"/>
  <c r="U5945" i="1"/>
  <c r="U5004" i="1"/>
  <c r="U1581" i="1"/>
  <c r="U4812" i="1"/>
  <c r="U2329" i="1"/>
  <c r="U5671" i="1"/>
  <c r="U3127" i="1"/>
  <c r="U1927" i="1"/>
  <c r="U4956" i="1"/>
  <c r="U1891" i="1"/>
  <c r="U2368" i="1"/>
  <c r="U5657" i="1"/>
  <c r="U2336" i="1"/>
  <c r="U5041" i="1"/>
  <c r="U5845" i="1"/>
  <c r="U5036" i="1"/>
  <c r="U1187" i="1"/>
  <c r="U1757" i="1"/>
  <c r="U5836" i="1"/>
  <c r="U5914" i="1"/>
  <c r="U578" i="1"/>
  <c r="U3128" i="1"/>
  <c r="U4402" i="1"/>
  <c r="U3129" i="1"/>
  <c r="U919" i="1"/>
  <c r="U5091" i="1"/>
  <c r="U3130" i="1"/>
  <c r="U525" i="1"/>
  <c r="U3131" i="1"/>
  <c r="U3132" i="1"/>
  <c r="U3133" i="1"/>
  <c r="U5901" i="1"/>
  <c r="U5316" i="1"/>
  <c r="U1192" i="1"/>
  <c r="U5553" i="1"/>
  <c r="U1562" i="1"/>
  <c r="U2333" i="1"/>
  <c r="U1350" i="1"/>
  <c r="U2334" i="1"/>
  <c r="U3134" i="1"/>
  <c r="U5704" i="1"/>
  <c r="U5394" i="1"/>
  <c r="U5451" i="1"/>
  <c r="U1828" i="1"/>
  <c r="U4353" i="1"/>
  <c r="U5722" i="1"/>
  <c r="U3135" i="1"/>
  <c r="U1712" i="1"/>
  <c r="U1508" i="1"/>
  <c r="U1111" i="1"/>
  <c r="U3136" i="1"/>
  <c r="U3137" i="1"/>
  <c r="U1561" i="1"/>
  <c r="U1310" i="1"/>
  <c r="U4337" i="1"/>
  <c r="U2337" i="1"/>
  <c r="U5514" i="1"/>
  <c r="U3138" i="1"/>
  <c r="U4291" i="1"/>
  <c r="U4791" i="1"/>
  <c r="U1580" i="1"/>
  <c r="U730" i="1"/>
  <c r="U410" i="1"/>
  <c r="U1420" i="1"/>
  <c r="U2153" i="1"/>
  <c r="U638" i="1"/>
  <c r="U542" i="1"/>
  <c r="U517" i="1"/>
  <c r="U3139" i="1"/>
  <c r="U6100" i="1"/>
  <c r="U3140" i="1"/>
  <c r="U1258" i="1"/>
  <c r="U5405" i="1"/>
  <c r="U5621" i="1"/>
  <c r="U3141" i="1"/>
  <c r="U3142" i="1"/>
  <c r="U5388" i="1"/>
  <c r="U2525" i="1"/>
  <c r="U3143" i="1"/>
  <c r="U3144" i="1"/>
  <c r="U701" i="1"/>
  <c r="U5186" i="1"/>
  <c r="U960" i="1"/>
  <c r="U944" i="1"/>
  <c r="U814" i="1"/>
  <c r="U4670" i="1"/>
  <c r="U4408" i="1"/>
  <c r="U647" i="1"/>
  <c r="U5619" i="1"/>
  <c r="U760" i="1"/>
  <c r="U574" i="1"/>
  <c r="U1836" i="1"/>
  <c r="U3145" i="1"/>
  <c r="U835" i="1"/>
  <c r="U5495" i="1"/>
  <c r="U2344" i="1"/>
  <c r="U5376" i="1"/>
  <c r="U5814" i="1"/>
  <c r="U3146" i="1"/>
  <c r="U4781" i="1"/>
  <c r="U3147" i="1"/>
  <c r="U5150" i="1"/>
  <c r="U5005" i="1"/>
  <c r="U5756" i="1"/>
  <c r="U3148" i="1"/>
  <c r="U3149" i="1"/>
  <c r="U4732" i="1"/>
  <c r="U5322" i="1"/>
  <c r="U1292" i="1"/>
  <c r="U3150" i="1"/>
  <c r="U6101" i="1"/>
  <c r="U4243" i="1"/>
  <c r="U4618" i="1"/>
  <c r="U966" i="1"/>
  <c r="U4417" i="1"/>
  <c r="U1603" i="1"/>
  <c r="U4991" i="1"/>
  <c r="U319" i="1"/>
  <c r="U3151" i="1"/>
  <c r="U2373" i="1"/>
  <c r="U5032" i="1"/>
  <c r="U3152" i="1"/>
  <c r="U2105" i="1"/>
  <c r="U369" i="1"/>
  <c r="U3153" i="1"/>
  <c r="U5019" i="1"/>
  <c r="U699" i="1"/>
  <c r="U4694" i="1"/>
  <c r="U3154" i="1"/>
  <c r="U5336" i="1"/>
  <c r="U3155" i="1"/>
  <c r="U952" i="1"/>
  <c r="U1142" i="1"/>
  <c r="U787" i="1"/>
  <c r="U994" i="1"/>
  <c r="U458" i="1"/>
  <c r="U1311" i="1"/>
  <c r="U1848" i="1"/>
  <c r="U3156" i="1"/>
  <c r="U1705" i="1"/>
  <c r="U959" i="1"/>
  <c r="U5921" i="1"/>
  <c r="U867" i="1"/>
  <c r="U1382" i="1"/>
  <c r="U3157" i="1"/>
  <c r="U5414" i="1"/>
  <c r="U5750" i="1"/>
  <c r="U2381" i="1"/>
  <c r="U2345" i="1"/>
  <c r="U5231" i="1"/>
  <c r="U1566" i="1"/>
  <c r="U4251" i="1"/>
  <c r="U3158" i="1"/>
  <c r="U1204" i="1"/>
  <c r="U3159" i="1"/>
  <c r="U869" i="1"/>
  <c r="U3160" i="1"/>
  <c r="U3161" i="1"/>
  <c r="U746" i="1"/>
  <c r="U3162" i="1"/>
  <c r="U6033" i="1"/>
  <c r="U4271" i="1"/>
  <c r="U643" i="1"/>
  <c r="U2348" i="1"/>
  <c r="U468" i="1"/>
  <c r="U1370" i="1"/>
  <c r="U5085" i="1"/>
  <c r="U1505" i="1"/>
  <c r="U6313" i="1"/>
  <c r="U820" i="1"/>
  <c r="U830" i="1"/>
  <c r="U1410" i="1"/>
  <c r="U4873" i="1"/>
  <c r="U5952" i="1"/>
  <c r="U6378" i="1"/>
  <c r="U2359" i="1"/>
  <c r="U1852" i="1"/>
  <c r="U728" i="1"/>
  <c r="U2350" i="1"/>
  <c r="U3163" i="1"/>
  <c r="U2354" i="1"/>
  <c r="U1348" i="1"/>
  <c r="U4583" i="1"/>
  <c r="U3164" i="1"/>
  <c r="U1715" i="1"/>
  <c r="U549" i="1"/>
  <c r="U2392" i="1"/>
  <c r="U1277" i="1"/>
  <c r="U2384" i="1"/>
  <c r="U1165" i="1"/>
  <c r="U3165" i="1"/>
  <c r="U1622" i="1"/>
  <c r="U5913" i="1"/>
  <c r="U3166" i="1"/>
  <c r="U4231" i="1"/>
  <c r="U5819" i="1"/>
  <c r="U2357" i="1"/>
  <c r="U3167" i="1"/>
  <c r="U3168" i="1"/>
  <c r="U3169" i="1"/>
  <c r="U3170" i="1"/>
  <c r="U4641" i="1"/>
  <c r="U1134" i="1"/>
  <c r="U1803" i="1"/>
  <c r="U3171" i="1"/>
  <c r="U5283" i="1"/>
  <c r="U982" i="1"/>
  <c r="U5168" i="1"/>
  <c r="U563" i="1"/>
  <c r="U1225" i="1"/>
  <c r="U5375" i="1"/>
  <c r="U3172" i="1"/>
  <c r="U2385" i="1"/>
  <c r="U2430" i="1"/>
  <c r="U2435" i="1"/>
  <c r="U833" i="1"/>
  <c r="U3173" i="1"/>
  <c r="U173" i="1"/>
  <c r="U3174" i="1"/>
  <c r="U1656" i="1"/>
  <c r="U528" i="1"/>
  <c r="U708" i="1"/>
  <c r="U5320" i="1"/>
  <c r="U1006" i="1"/>
  <c r="U3175" i="1"/>
  <c r="U3176" i="1"/>
  <c r="U4270" i="1"/>
  <c r="U3177" i="1"/>
  <c r="U1570" i="1"/>
  <c r="U5360" i="1"/>
  <c r="U3178" i="1"/>
  <c r="U5811" i="1"/>
  <c r="U1713" i="1"/>
  <c r="U5775" i="1"/>
  <c r="U599" i="1"/>
  <c r="U5591" i="1"/>
  <c r="U5508" i="1"/>
  <c r="U3179" i="1"/>
  <c r="U1103" i="1"/>
  <c r="U5793" i="1"/>
  <c r="U1438" i="1"/>
  <c r="U1774" i="1"/>
  <c r="U5284" i="1"/>
  <c r="U3180" i="1"/>
  <c r="U795" i="1"/>
  <c r="U2526" i="1"/>
  <c r="U2371" i="1"/>
  <c r="U2372" i="1"/>
  <c r="U2358" i="1"/>
  <c r="U3181" i="1"/>
  <c r="U5076" i="1"/>
  <c r="U790" i="1"/>
  <c r="U1851" i="1"/>
  <c r="U1106" i="1"/>
  <c r="U4519" i="1"/>
  <c r="U4573" i="1"/>
  <c r="U4410" i="1"/>
  <c r="U1709" i="1"/>
  <c r="U5809" i="1"/>
  <c r="U1029" i="1"/>
  <c r="U2128" i="1"/>
  <c r="U5269" i="1"/>
  <c r="U3182" i="1"/>
  <c r="U3183" i="1"/>
  <c r="U3184" i="1"/>
  <c r="U4864" i="1"/>
  <c r="U3185" i="1"/>
  <c r="U1588" i="1"/>
  <c r="U5717" i="1"/>
  <c r="U1459" i="1"/>
  <c r="U1490" i="1"/>
  <c r="U3186" i="1"/>
  <c r="U5732" i="1"/>
  <c r="U2039" i="1"/>
  <c r="U5356" i="1"/>
  <c r="U4787" i="1"/>
  <c r="U1218" i="1"/>
  <c r="U2132" i="1"/>
  <c r="U702" i="1"/>
  <c r="U1299" i="1"/>
  <c r="U3187" i="1"/>
  <c r="U296" i="1"/>
  <c r="U4699" i="1"/>
  <c r="U4859" i="1"/>
  <c r="U653" i="1"/>
  <c r="U2369" i="1"/>
  <c r="U1657" i="1"/>
  <c r="U5853" i="1"/>
  <c r="U2166" i="1"/>
  <c r="U6099" i="1"/>
  <c r="U3188" i="1"/>
  <c r="U235" i="1"/>
  <c r="U902" i="1"/>
  <c r="U3189" i="1"/>
  <c r="U5369" i="1"/>
  <c r="U5701" i="1"/>
  <c r="U2370" i="1"/>
  <c r="U3190" i="1"/>
  <c r="U4943" i="1"/>
  <c r="U3191" i="1"/>
  <c r="U3192" i="1"/>
  <c r="U2360" i="1"/>
  <c r="U1179" i="1"/>
  <c r="U918" i="1"/>
  <c r="U1340" i="1"/>
  <c r="U2103" i="1"/>
  <c r="U4982" i="1"/>
  <c r="U3193" i="1"/>
  <c r="U6319" i="1"/>
  <c r="U1402" i="1"/>
  <c r="U2094" i="1"/>
  <c r="U5488" i="1"/>
  <c r="U3194" i="1"/>
  <c r="U3195" i="1"/>
  <c r="U811" i="1"/>
  <c r="U5420" i="1"/>
  <c r="U5574" i="1"/>
  <c r="U4743" i="1"/>
  <c r="U3196" i="1"/>
  <c r="U3197" i="1"/>
  <c r="U2363" i="1"/>
  <c r="U1721" i="1"/>
  <c r="U2364" i="1"/>
  <c r="U5738" i="1"/>
  <c r="U5780" i="1"/>
  <c r="U2365" i="1"/>
  <c r="U1397" i="1"/>
  <c r="U5804" i="1"/>
  <c r="U3198" i="1"/>
  <c r="U941" i="1"/>
  <c r="U5969" i="1"/>
  <c r="U3199" i="1"/>
  <c r="U1308" i="1"/>
  <c r="U3200" i="1"/>
  <c r="U6394" i="1"/>
  <c r="U5884" i="1"/>
  <c r="U2448" i="1"/>
  <c r="U3201" i="1"/>
  <c r="U4724" i="1"/>
  <c r="U5264" i="1"/>
  <c r="U588" i="1"/>
  <c r="U3202" i="1"/>
  <c r="U6103" i="1"/>
  <c r="U4527" i="1"/>
  <c r="U816" i="1"/>
  <c r="U4959" i="1"/>
  <c r="U1136" i="1"/>
  <c r="U3203" i="1"/>
  <c r="U2061" i="1"/>
  <c r="U4226" i="1"/>
  <c r="U3204" i="1"/>
  <c r="U5637" i="1"/>
  <c r="U5594" i="1"/>
  <c r="U737" i="1"/>
  <c r="U4557" i="1"/>
  <c r="U4893" i="1"/>
  <c r="U2388" i="1"/>
  <c r="U6254" i="1"/>
  <c r="U6401" i="1"/>
  <c r="U4407" i="1"/>
  <c r="U5659" i="1"/>
  <c r="U3205" i="1"/>
  <c r="U4393" i="1"/>
  <c r="U4273" i="1"/>
  <c r="U5502" i="1"/>
  <c r="U5008" i="1"/>
  <c r="U4962" i="1"/>
  <c r="U5071" i="1"/>
  <c r="U3206" i="1"/>
  <c r="U4502" i="1"/>
  <c r="U6397" i="1"/>
  <c r="U3207" i="1"/>
  <c r="U4272" i="1"/>
  <c r="U3208" i="1"/>
  <c r="U5412" i="1"/>
  <c r="U1554" i="1"/>
  <c r="U1233" i="1"/>
  <c r="U3209" i="1"/>
  <c r="U2386" i="1"/>
  <c r="U5741" i="1"/>
  <c r="U5348" i="1"/>
  <c r="U5116" i="1"/>
  <c r="U4186" i="1"/>
  <c r="U5572" i="1"/>
  <c r="U4239" i="1"/>
  <c r="U3210" i="1"/>
  <c r="U4468" i="1"/>
  <c r="U3211" i="1"/>
  <c r="U1840" i="1"/>
  <c r="U3212" i="1"/>
  <c r="U669" i="1"/>
  <c r="U3213" i="1"/>
  <c r="U700" i="1"/>
  <c r="U5379" i="1"/>
  <c r="U1881" i="1"/>
  <c r="U3214" i="1"/>
  <c r="U4771" i="1"/>
  <c r="U147" i="1"/>
  <c r="U793" i="1"/>
  <c r="U3215" i="1"/>
  <c r="U5144" i="1"/>
  <c r="U5163" i="1"/>
  <c r="U3216" i="1"/>
  <c r="U2449" i="1"/>
  <c r="U5206" i="1"/>
  <c r="U153" i="1"/>
  <c r="U1269" i="1"/>
  <c r="U2059" i="1"/>
  <c r="U5188" i="1"/>
  <c r="U3217" i="1"/>
  <c r="U3218" i="1"/>
  <c r="U2377" i="1"/>
  <c r="U3219" i="1"/>
  <c r="U3220" i="1"/>
  <c r="U5696" i="1"/>
  <c r="U4564" i="1"/>
  <c r="U2412" i="1"/>
  <c r="U2374" i="1"/>
  <c r="U4639" i="1"/>
  <c r="U5442" i="1"/>
  <c r="U4867" i="1"/>
  <c r="U2527" i="1"/>
  <c r="U1717" i="1"/>
  <c r="U3221" i="1"/>
  <c r="U6210" i="1"/>
  <c r="U5389" i="1"/>
  <c r="U1571" i="1"/>
  <c r="U1458" i="1"/>
  <c r="U536" i="1"/>
  <c r="U1034" i="1"/>
  <c r="U4907" i="1"/>
  <c r="U5279" i="1"/>
  <c r="U4687" i="1"/>
  <c r="U4967" i="1"/>
  <c r="U1250" i="1"/>
  <c r="U1864" i="1"/>
  <c r="U1799" i="1"/>
  <c r="U3222" i="1"/>
  <c r="U3223" i="1"/>
  <c r="U5627" i="1"/>
  <c r="U3224" i="1"/>
  <c r="U5009" i="1"/>
  <c r="U5029" i="1"/>
  <c r="U5496" i="1"/>
  <c r="U834" i="1"/>
  <c r="U2208" i="1"/>
  <c r="U6080" i="1"/>
  <c r="U4539" i="1"/>
  <c r="U1300" i="1"/>
  <c r="U5261" i="1"/>
  <c r="U3225" i="1"/>
  <c r="U5200" i="1"/>
  <c r="U4294" i="1"/>
  <c r="U3226" i="1"/>
  <c r="U3227" i="1"/>
  <c r="U5256" i="1"/>
  <c r="U2181" i="1"/>
  <c r="U2091" i="1"/>
  <c r="U1539" i="1"/>
  <c r="U5184" i="1"/>
  <c r="U1431" i="1"/>
  <c r="U5464" i="1"/>
  <c r="U5138" i="1"/>
  <c r="U3228" i="1"/>
  <c r="U741" i="1"/>
  <c r="U6416" i="1"/>
  <c r="U3229" i="1"/>
  <c r="U1001" i="1"/>
  <c r="U3230" i="1"/>
  <c r="U3231" i="1"/>
  <c r="U3232" i="1"/>
  <c r="U5629" i="1"/>
  <c r="U2471" i="1"/>
  <c r="U1672" i="1"/>
  <c r="U3233" i="1"/>
  <c r="U212" i="1"/>
  <c r="U3234" i="1"/>
  <c r="U5082" i="1"/>
  <c r="U5510" i="1"/>
  <c r="U5993" i="1"/>
  <c r="U4931" i="1"/>
  <c r="U3235" i="1"/>
  <c r="U2000" i="1"/>
  <c r="U3236" i="1"/>
  <c r="U4911" i="1"/>
  <c r="U5680" i="1"/>
  <c r="U1487" i="1"/>
  <c r="U1294" i="1"/>
  <c r="U112" i="1"/>
  <c r="U1386" i="1"/>
  <c r="U2500" i="1"/>
  <c r="U2382" i="1"/>
  <c r="U5130" i="1"/>
  <c r="U1321" i="1"/>
  <c r="U5169" i="1"/>
  <c r="U5092" i="1"/>
  <c r="U1053" i="1"/>
  <c r="U954" i="1"/>
  <c r="U3237" i="1"/>
  <c r="U1814" i="1"/>
  <c r="U5364" i="1"/>
  <c r="U4472" i="1"/>
  <c r="U3238" i="1"/>
  <c r="U3239" i="1"/>
  <c r="U4797" i="1"/>
  <c r="U5753" i="1"/>
  <c r="U2393" i="1"/>
  <c r="U3240" i="1"/>
  <c r="U5458" i="1"/>
  <c r="U2397" i="1"/>
  <c r="U4881" i="1"/>
  <c r="U4765" i="1"/>
  <c r="U5099" i="1"/>
  <c r="U5471" i="1"/>
  <c r="U5062" i="1"/>
  <c r="U858" i="1"/>
  <c r="U1735" i="1"/>
  <c r="U2421" i="1"/>
  <c r="U4894" i="1"/>
  <c r="U3241" i="1"/>
  <c r="U1741" i="1"/>
  <c r="U1620" i="1"/>
  <c r="U1624" i="1"/>
  <c r="U5939" i="1"/>
  <c r="U3242" i="1"/>
  <c r="U3243" i="1"/>
  <c r="U5407" i="1"/>
  <c r="U2072" i="1"/>
  <c r="U5690" i="1"/>
  <c r="U404" i="1"/>
  <c r="U1183" i="1"/>
  <c r="U3244" i="1"/>
  <c r="U4827" i="1"/>
  <c r="U5476" i="1"/>
  <c r="U5706" i="1"/>
  <c r="U4746" i="1"/>
  <c r="U3245" i="1"/>
  <c r="U779" i="1"/>
  <c r="U3246" i="1"/>
  <c r="U1515" i="1"/>
  <c r="U3247" i="1"/>
  <c r="U3248" i="1"/>
  <c r="U1651" i="1"/>
  <c r="U3249" i="1"/>
  <c r="U5403" i="1"/>
  <c r="U1703" i="1"/>
  <c r="U5601" i="1"/>
  <c r="U5676" i="1"/>
  <c r="U1004" i="1"/>
  <c r="U3250" i="1"/>
  <c r="U4844" i="1"/>
  <c r="U2389" i="1"/>
  <c r="U4619" i="1"/>
  <c r="U3251" i="1"/>
  <c r="U3252" i="1"/>
  <c r="U4782" i="1"/>
  <c r="U2063" i="1"/>
  <c r="U5222" i="1"/>
  <c r="U1037" i="1"/>
  <c r="U5534" i="1"/>
  <c r="U3253" i="1"/>
  <c r="U5162" i="1"/>
  <c r="U6126" i="1"/>
  <c r="U5329" i="1"/>
  <c r="U4479" i="1"/>
  <c r="U5456" i="1"/>
  <c r="U5031" i="1"/>
  <c r="U5461" i="1"/>
  <c r="U3254" i="1"/>
  <c r="U5708" i="1"/>
  <c r="U4571" i="1"/>
  <c r="U2187" i="1"/>
  <c r="U2190" i="1"/>
  <c r="U815" i="1"/>
  <c r="U5483" i="1"/>
  <c r="U1796" i="1"/>
  <c r="U5504" i="1"/>
  <c r="U5852" i="1"/>
  <c r="U3255" i="1"/>
  <c r="U3256" i="1"/>
  <c r="U2487" i="1"/>
  <c r="U1248" i="1"/>
  <c r="U1154" i="1"/>
  <c r="U5605" i="1"/>
  <c r="U6000" i="1"/>
  <c r="U3257" i="1"/>
  <c r="U3258" i="1"/>
  <c r="U856" i="1"/>
  <c r="U5615" i="1"/>
  <c r="U940" i="1"/>
  <c r="U2501" i="1"/>
  <c r="U1043" i="1"/>
  <c r="U977" i="1"/>
  <c r="U1894" i="1"/>
  <c r="U3259" i="1"/>
  <c r="U4762" i="1"/>
  <c r="U1677" i="1"/>
  <c r="U4598" i="1"/>
  <c r="U4359" i="1"/>
  <c r="U421" i="1"/>
  <c r="U933" i="1"/>
  <c r="U3260" i="1"/>
  <c r="U1213" i="1"/>
  <c r="U2394" i="1"/>
  <c r="U1212" i="1"/>
  <c r="U1203" i="1"/>
  <c r="U950" i="1"/>
  <c r="U3261" i="1"/>
  <c r="U1977" i="1"/>
  <c r="U2417" i="1"/>
  <c r="U3262" i="1"/>
  <c r="U120" i="1"/>
  <c r="U1775" i="1"/>
  <c r="U3263" i="1"/>
  <c r="U5374" i="1"/>
  <c r="U4673" i="1"/>
  <c r="U5075" i="1"/>
  <c r="U806" i="1"/>
  <c r="U1145" i="1"/>
  <c r="U6357" i="1"/>
  <c r="U5187" i="1"/>
  <c r="U4778" i="1"/>
  <c r="U1046" i="1"/>
  <c r="U3264" i="1"/>
  <c r="U6135" i="1"/>
  <c r="U4244" i="1"/>
  <c r="U3265" i="1"/>
  <c r="U1031" i="1"/>
  <c r="U5399" i="1"/>
  <c r="U4701" i="1"/>
  <c r="U1625" i="1"/>
  <c r="U3266" i="1"/>
  <c r="U3267" i="1"/>
  <c r="U5368" i="1"/>
  <c r="U1569" i="1"/>
  <c r="U2472" i="1"/>
  <c r="U1850" i="1"/>
  <c r="U1284" i="1"/>
  <c r="U4587" i="1"/>
  <c r="U4834" i="1"/>
  <c r="U4676" i="1"/>
  <c r="U3268" i="1"/>
  <c r="U5721" i="1"/>
  <c r="U5011" i="1"/>
  <c r="U5057" i="1"/>
  <c r="U1144" i="1"/>
  <c r="U510" i="1"/>
  <c r="U1743" i="1"/>
  <c r="U3269" i="1"/>
  <c r="U3270" i="1"/>
  <c r="U1388" i="1"/>
  <c r="U2398" i="1"/>
  <c r="U1542" i="1"/>
  <c r="U5632" i="1"/>
  <c r="U1466" i="1"/>
  <c r="U2399" i="1"/>
  <c r="U293" i="1"/>
  <c r="U1013" i="1"/>
  <c r="U5832" i="1"/>
  <c r="U5463" i="1"/>
  <c r="U3271" i="1"/>
  <c r="U3272" i="1"/>
  <c r="U1306" i="1"/>
  <c r="U3273" i="1"/>
  <c r="U5012" i="1"/>
  <c r="U2422" i="1"/>
  <c r="U4923" i="1"/>
  <c r="U4420" i="1"/>
  <c r="U5218" i="1"/>
  <c r="U3274" i="1"/>
  <c r="U4865" i="1"/>
  <c r="U2404" i="1"/>
  <c r="U5528" i="1"/>
  <c r="U742" i="1"/>
  <c r="U5159" i="1"/>
  <c r="U3275" i="1"/>
  <c r="U1338" i="1"/>
  <c r="U3276" i="1"/>
  <c r="U5830" i="1"/>
  <c r="U3277" i="1"/>
  <c r="U2405" i="1"/>
  <c r="U3278" i="1"/>
  <c r="U5397" i="1"/>
  <c r="U1146" i="1"/>
  <c r="U1751" i="1"/>
  <c r="U1091" i="1"/>
  <c r="U3279" i="1"/>
  <c r="U5243" i="1"/>
  <c r="U3280" i="1"/>
  <c r="U749" i="1"/>
  <c r="U4749" i="1"/>
  <c r="U1676" i="1"/>
  <c r="U4586" i="1"/>
  <c r="U5482" i="1"/>
  <c r="U5042" i="1"/>
  <c r="U3281" i="1"/>
  <c r="U5315" i="1"/>
  <c r="U2528" i="1"/>
  <c r="U1128" i="1"/>
  <c r="U4362" i="1"/>
  <c r="U1323" i="1"/>
  <c r="U6269" i="1"/>
  <c r="U2436" i="1"/>
  <c r="U5920" i="1"/>
  <c r="U4426" i="1"/>
  <c r="U5309" i="1"/>
  <c r="U2406" i="1"/>
  <c r="U642" i="1"/>
  <c r="U6231" i="1"/>
  <c r="U2170" i="1"/>
  <c r="U3282" i="1"/>
  <c r="U3283" i="1"/>
  <c r="U1682" i="1"/>
  <c r="U1666" i="1"/>
  <c r="U1689" i="1"/>
  <c r="U3284" i="1"/>
  <c r="U4698" i="1"/>
  <c r="U770" i="1"/>
  <c r="U4572" i="1"/>
  <c r="U4793" i="1"/>
  <c r="U4456" i="1"/>
  <c r="U1692" i="1"/>
  <c r="U2431" i="1"/>
  <c r="U2407" i="1"/>
  <c r="U2502" i="1"/>
  <c r="U773" i="1"/>
  <c r="U872" i="1"/>
  <c r="U2563" i="1"/>
  <c r="U4888" i="1"/>
  <c r="U5585" i="1"/>
  <c r="U5132" i="1"/>
  <c r="U3285" i="1"/>
  <c r="U3286" i="1"/>
  <c r="U1415" i="1"/>
  <c r="U5359" i="1"/>
  <c r="U3287" i="1"/>
  <c r="U1403" i="1"/>
  <c r="U5242" i="1"/>
  <c r="U2214" i="1"/>
  <c r="U3288" i="1"/>
  <c r="U4382" i="1"/>
  <c r="U5898" i="1"/>
  <c r="U5115" i="1"/>
  <c r="U4933" i="1"/>
  <c r="U350" i="1"/>
  <c r="U3289" i="1"/>
  <c r="U2418" i="1"/>
  <c r="U4926" i="1"/>
  <c r="U5143" i="1"/>
  <c r="U5536" i="1"/>
  <c r="U3290" i="1"/>
  <c r="U1295" i="1"/>
  <c r="U2529" i="1"/>
  <c r="U1429" i="1"/>
  <c r="U3291" i="1"/>
  <c r="U3292" i="1"/>
  <c r="U4622" i="1"/>
  <c r="U6468" i="1"/>
  <c r="U1742" i="1"/>
  <c r="U2530" i="1"/>
  <c r="U603" i="1"/>
  <c r="U3293" i="1"/>
  <c r="U4379" i="1"/>
  <c r="U5262" i="1"/>
  <c r="U3294" i="1"/>
  <c r="U4495" i="1"/>
  <c r="U5202" i="1"/>
  <c r="U151" i="1"/>
  <c r="U3295" i="1"/>
  <c r="U3296" i="1"/>
  <c r="U2408" i="1"/>
  <c r="U5885" i="1"/>
  <c r="U5295" i="1"/>
  <c r="U1099" i="1"/>
  <c r="U1364" i="1"/>
  <c r="U2473" i="1"/>
  <c r="U418" i="1"/>
  <c r="U5710" i="1"/>
  <c r="U5027" i="1"/>
  <c r="U4992" i="1"/>
  <c r="U2409" i="1"/>
  <c r="U5018" i="1"/>
  <c r="U886" i="1"/>
  <c r="U3297" i="1"/>
  <c r="U4772" i="1"/>
  <c r="U1552" i="1"/>
  <c r="U5255" i="1"/>
  <c r="U6007" i="1"/>
  <c r="U4818" i="1"/>
  <c r="U5056" i="1"/>
  <c r="U6069" i="1"/>
  <c r="U2419" i="1"/>
  <c r="U3298" i="1"/>
  <c r="U4275" i="1"/>
  <c r="U1986" i="1"/>
  <c r="U3299" i="1"/>
  <c r="U3300" i="1"/>
  <c r="U6241" i="1"/>
  <c r="U3301" i="1"/>
  <c r="U2450" i="1"/>
  <c r="U4051" i="1"/>
  <c r="U3302" i="1"/>
  <c r="U1516" i="1"/>
  <c r="U875" i="1"/>
  <c r="U3303" i="1"/>
  <c r="U4601" i="1"/>
  <c r="U3304" i="1"/>
  <c r="U1251" i="1"/>
  <c r="U2172" i="1"/>
  <c r="U4849" i="1"/>
  <c r="U2437" i="1"/>
  <c r="U3305" i="1"/>
  <c r="U4920" i="1"/>
  <c r="U3306" i="1"/>
  <c r="U3307" i="1"/>
  <c r="U1873" i="1"/>
  <c r="U5673" i="1"/>
  <c r="U4924" i="1"/>
  <c r="U5604" i="1"/>
  <c r="U1650" i="1"/>
  <c r="U1856" i="1"/>
  <c r="U956" i="1"/>
  <c r="U4490" i="1"/>
  <c r="U3308" i="1"/>
  <c r="U3309" i="1"/>
  <c r="U3310" i="1"/>
  <c r="U4632" i="1"/>
  <c r="U1953" i="1"/>
  <c r="U3311" i="1"/>
  <c r="U4263" i="1"/>
  <c r="U1597" i="1"/>
  <c r="U1578" i="1"/>
  <c r="U5126" i="1"/>
  <c r="U2488" i="1"/>
  <c r="U4730" i="1"/>
  <c r="U1261" i="1"/>
  <c r="U5055" i="1"/>
  <c r="U1736" i="1"/>
  <c r="U613" i="1"/>
  <c r="U5228" i="1"/>
  <c r="U2413" i="1"/>
  <c r="U281" i="1"/>
  <c r="U766" i="1"/>
  <c r="U4966" i="1"/>
  <c r="U3312" i="1"/>
  <c r="U5668" i="1"/>
  <c r="U3313" i="1"/>
  <c r="U5684" i="1"/>
  <c r="U560" i="1"/>
  <c r="U1925" i="1"/>
  <c r="U3314" i="1"/>
  <c r="U1476" i="1"/>
  <c r="U3315" i="1"/>
  <c r="U3316" i="1"/>
  <c r="U5889" i="1"/>
  <c r="U3317" i="1"/>
  <c r="U4806" i="1"/>
  <c r="U1558" i="1"/>
  <c r="U3318" i="1"/>
  <c r="U4927" i="1"/>
  <c r="U4942" i="1"/>
  <c r="U6266" i="1"/>
  <c r="U1347" i="1"/>
  <c r="U2463" i="1"/>
  <c r="U5400" i="1"/>
  <c r="U5580" i="1"/>
  <c r="U5038" i="1"/>
  <c r="U2414" i="1"/>
  <c r="U2464" i="1"/>
  <c r="U3319" i="1"/>
  <c r="U1637" i="1"/>
  <c r="U5577" i="1"/>
  <c r="U5473" i="1"/>
  <c r="U5179" i="1"/>
  <c r="U4215" i="1"/>
  <c r="U904" i="1"/>
  <c r="U2423" i="1"/>
  <c r="U3320" i="1"/>
  <c r="U3321" i="1"/>
  <c r="U6334" i="1"/>
  <c r="U764" i="1"/>
  <c r="U2034" i="1"/>
  <c r="U3322" i="1"/>
  <c r="U1478" i="1"/>
  <c r="U4882" i="1"/>
  <c r="U5125" i="1"/>
  <c r="U5475" i="1"/>
  <c r="U2420" i="1"/>
  <c r="U1844" i="1"/>
  <c r="U1934" i="1"/>
  <c r="U4434" i="1"/>
  <c r="U3323" i="1"/>
  <c r="U1746" i="1"/>
  <c r="U2424" i="1"/>
  <c r="U2069" i="1"/>
  <c r="U2438" i="1"/>
  <c r="U2425" i="1"/>
  <c r="U3324" i="1"/>
  <c r="U1974" i="1"/>
  <c r="U3325" i="1"/>
  <c r="U3326" i="1"/>
  <c r="U3327" i="1"/>
  <c r="U5751" i="1"/>
  <c r="U4727" i="1"/>
  <c r="U1572" i="1"/>
  <c r="U1644" i="1"/>
  <c r="U4892" i="1"/>
  <c r="U3328" i="1"/>
  <c r="U5311" i="1"/>
  <c r="U3329" i="1"/>
  <c r="U1072" i="1"/>
  <c r="U3330" i="1"/>
  <c r="U4388" i="1"/>
  <c r="U1509" i="1"/>
  <c r="U4758" i="1"/>
  <c r="U3331" i="1"/>
  <c r="U1920" i="1"/>
  <c r="U1188" i="1"/>
  <c r="U3332" i="1"/>
  <c r="U5190" i="1"/>
  <c r="U3333" i="1"/>
  <c r="U4761" i="1"/>
  <c r="U1725" i="1"/>
  <c r="U3334" i="1"/>
  <c r="U3335" i="1"/>
  <c r="U1063" i="1"/>
  <c r="U3336" i="1"/>
  <c r="U3337" i="1"/>
  <c r="U3338" i="1"/>
  <c r="U971" i="1"/>
  <c r="U1640" i="1"/>
  <c r="U3339" i="1"/>
  <c r="U3340" i="1"/>
  <c r="U3341" i="1"/>
  <c r="U4512" i="1"/>
  <c r="U2217" i="1"/>
  <c r="U3342" i="1"/>
  <c r="U3343" i="1"/>
  <c r="U3344" i="1"/>
  <c r="U1488" i="1"/>
  <c r="U5465" i="1"/>
  <c r="U2474" i="1"/>
  <c r="U5297" i="1"/>
  <c r="U5494" i="1"/>
  <c r="U3345" i="1"/>
  <c r="U3346" i="1"/>
  <c r="U5549" i="1"/>
  <c r="U5260" i="1"/>
  <c r="U1379" i="1"/>
  <c r="U5467" i="1"/>
  <c r="U4954" i="1"/>
  <c r="U3347" i="1"/>
  <c r="U1406" i="1"/>
  <c r="U3348" i="1"/>
  <c r="U3349" i="1"/>
  <c r="U3350" i="1"/>
  <c r="U6030" i="1"/>
  <c r="U1590" i="1"/>
  <c r="U4682" i="1"/>
  <c r="U1270" i="1"/>
  <c r="U5151" i="1"/>
  <c r="U2426" i="1"/>
  <c r="U6343" i="1"/>
  <c r="U5749" i="1"/>
  <c r="U3351" i="1"/>
  <c r="U1396" i="1"/>
  <c r="U3352" i="1"/>
  <c r="U5043" i="1"/>
  <c r="U5511" i="1"/>
  <c r="U2531" i="1"/>
  <c r="U3353" i="1"/>
  <c r="U3354" i="1"/>
  <c r="U5068" i="1"/>
  <c r="U4168" i="1"/>
  <c r="U3355" i="1"/>
  <c r="U3356" i="1"/>
  <c r="U6158" i="1"/>
  <c r="U3357" i="1"/>
  <c r="U3358" i="1"/>
  <c r="U3359" i="1"/>
  <c r="U3360" i="1"/>
  <c r="U1961" i="1"/>
  <c r="U1123" i="1"/>
  <c r="U2503" i="1"/>
  <c r="U5535" i="1"/>
  <c r="U2086" i="1"/>
  <c r="U1441" i="1"/>
  <c r="U1820" i="1"/>
  <c r="U3361" i="1"/>
  <c r="U4237" i="1"/>
  <c r="U1560" i="1"/>
  <c r="U1351" i="1"/>
  <c r="U5422" i="1"/>
  <c r="U3362" i="1"/>
  <c r="U2439" i="1"/>
  <c r="U3363" i="1"/>
  <c r="U2532" i="1"/>
  <c r="U4538" i="1"/>
  <c r="U946" i="1"/>
  <c r="U5166" i="1"/>
  <c r="U1955" i="1"/>
  <c r="U5490" i="1"/>
  <c r="U3364" i="1"/>
  <c r="U3365" i="1"/>
  <c r="U3366" i="1"/>
  <c r="U288" i="1"/>
  <c r="U3367" i="1"/>
  <c r="U221" i="1"/>
  <c r="U2489" i="1"/>
  <c r="U2490" i="1"/>
  <c r="U5300" i="1"/>
  <c r="U3368" i="1"/>
  <c r="U4753" i="1"/>
  <c r="U5049" i="1"/>
  <c r="U4470" i="1"/>
  <c r="U3369" i="1"/>
  <c r="U3370" i="1"/>
  <c r="U3371" i="1"/>
  <c r="U1346" i="1"/>
  <c r="U5416" i="1"/>
  <c r="U1291" i="1"/>
  <c r="U3372" i="1"/>
  <c r="U3373" i="1"/>
  <c r="U2451" i="1"/>
  <c r="U5245" i="1"/>
  <c r="U1863" i="1"/>
  <c r="U3374" i="1"/>
  <c r="U3375" i="1"/>
  <c r="U4546" i="1"/>
  <c r="U1484" i="1"/>
  <c r="U2115" i="1"/>
  <c r="U5457" i="1"/>
  <c r="U5880" i="1"/>
  <c r="U3376" i="1"/>
  <c r="U5207" i="1"/>
  <c r="U2533" i="1"/>
  <c r="U5542" i="1"/>
  <c r="U1390" i="1"/>
  <c r="U4509" i="1"/>
  <c r="U3377" i="1"/>
  <c r="U2440" i="1"/>
  <c r="U4535" i="1"/>
  <c r="U2108" i="1"/>
  <c r="U2534" i="1"/>
  <c r="U3378" i="1"/>
  <c r="U5628" i="1"/>
  <c r="U3379" i="1"/>
  <c r="U2564" i="1"/>
  <c r="U4833" i="1"/>
  <c r="U5644" i="1"/>
  <c r="U3380" i="1"/>
  <c r="U866" i="1"/>
  <c r="U3381" i="1"/>
  <c r="U5500" i="1"/>
  <c r="U5424" i="1"/>
  <c r="U3382" i="1"/>
  <c r="U3383" i="1"/>
  <c r="U2192" i="1"/>
  <c r="U2441" i="1"/>
  <c r="U2565" i="1"/>
  <c r="U3384" i="1"/>
  <c r="U1246" i="1"/>
  <c r="U2566" i="1"/>
  <c r="U4603" i="1"/>
  <c r="U4223" i="1"/>
  <c r="U3385" i="1"/>
  <c r="U1464" i="1"/>
  <c r="U4811" i="1"/>
  <c r="U2442" i="1"/>
  <c r="U1939" i="1"/>
  <c r="U4245" i="1"/>
  <c r="U5007" i="1"/>
  <c r="U1917" i="1"/>
  <c r="U3386" i="1"/>
  <c r="U4631" i="1"/>
  <c r="U1479" i="1"/>
  <c r="U5754" i="1"/>
  <c r="U3387" i="1"/>
  <c r="U3388" i="1"/>
  <c r="U3389" i="1"/>
  <c r="U3390" i="1"/>
  <c r="U3391" i="1"/>
  <c r="U3392" i="1"/>
  <c r="U3393" i="1"/>
  <c r="U1337" i="1"/>
  <c r="U3394" i="1"/>
  <c r="U5185" i="1"/>
  <c r="U2475" i="1"/>
  <c r="U5493" i="1"/>
  <c r="U1665" i="1"/>
  <c r="U2443" i="1"/>
  <c r="U3395" i="1"/>
  <c r="U1219" i="1"/>
  <c r="U5547" i="1"/>
  <c r="U6465" i="1"/>
  <c r="U5294" i="1"/>
  <c r="U1792" i="1"/>
  <c r="U3396" i="1"/>
  <c r="U2465" i="1"/>
  <c r="U2567" i="1"/>
  <c r="U2535" i="1"/>
  <c r="U3397" i="1"/>
  <c r="U3398" i="1"/>
  <c r="U1607" i="1"/>
  <c r="U2444" i="1"/>
  <c r="U3399" i="1"/>
  <c r="U3400" i="1"/>
  <c r="U3401" i="1"/>
  <c r="U5171" i="1"/>
  <c r="U3402" i="1"/>
  <c r="U990" i="1"/>
  <c r="U1502" i="1"/>
  <c r="U3403" i="1"/>
  <c r="U3404" i="1"/>
  <c r="U3405" i="1"/>
  <c r="U2476" i="1"/>
  <c r="U3406" i="1"/>
  <c r="U1935" i="1"/>
  <c r="U4451" i="1"/>
  <c r="U1359" i="1"/>
  <c r="U3407" i="1"/>
  <c r="U6292" i="1"/>
  <c r="U3408" i="1"/>
  <c r="U5252" i="1"/>
  <c r="U2133" i="1"/>
  <c r="U1777" i="1"/>
  <c r="U4396" i="1"/>
  <c r="U3409" i="1"/>
  <c r="U2445" i="1"/>
  <c r="U4725" i="1"/>
  <c r="U2446" i="1"/>
  <c r="U4649" i="1"/>
  <c r="U3410" i="1"/>
  <c r="U4548" i="1"/>
  <c r="U2491" i="1"/>
  <c r="U1166" i="1"/>
  <c r="U6296" i="1"/>
  <c r="U3411" i="1"/>
  <c r="U6053" i="1"/>
  <c r="U3412" i="1"/>
  <c r="U3413" i="1"/>
  <c r="U2536" i="1"/>
  <c r="U2537" i="1"/>
  <c r="U3414" i="1"/>
  <c r="U6193" i="1"/>
  <c r="U1163" i="1"/>
  <c r="U3415" i="1"/>
  <c r="U5512" i="1"/>
  <c r="U958" i="1"/>
  <c r="U2477" i="1"/>
  <c r="U3416" i="1"/>
  <c r="U4201" i="1"/>
  <c r="U1862" i="1"/>
  <c r="U3417" i="1"/>
  <c r="U1553" i="1"/>
  <c r="U4216" i="1"/>
  <c r="U2452" i="1"/>
  <c r="U3418" i="1"/>
  <c r="U3419" i="1"/>
  <c r="U3420" i="1"/>
  <c r="U3421" i="1"/>
  <c r="U2478" i="1"/>
  <c r="U3422" i="1"/>
  <c r="U1454" i="1"/>
  <c r="U1391" i="1"/>
  <c r="U3423" i="1"/>
  <c r="U3424" i="1"/>
  <c r="U4425" i="1"/>
  <c r="U5106" i="1"/>
  <c r="U3425" i="1"/>
  <c r="U1007" i="1"/>
  <c r="U1722" i="1"/>
  <c r="U4852" i="1"/>
  <c r="U3426" i="1"/>
  <c r="U932" i="1"/>
  <c r="U2453" i="1"/>
  <c r="U4675" i="1"/>
  <c r="U879" i="1"/>
  <c r="U1467" i="1"/>
  <c r="U4872" i="1"/>
  <c r="U2454" i="1"/>
  <c r="U1524" i="1"/>
  <c r="U1411" i="1"/>
  <c r="U4052" i="1"/>
  <c r="U4672" i="1"/>
  <c r="U3427" i="1"/>
  <c r="U791" i="1"/>
  <c r="U1584" i="1"/>
  <c r="U4107" i="1"/>
  <c r="U3428" i="1"/>
  <c r="U4813" i="1"/>
  <c r="U2139" i="1"/>
  <c r="U2455" i="1"/>
  <c r="U5265" i="1"/>
  <c r="U5324" i="1"/>
  <c r="U1278" i="1"/>
  <c r="U1941" i="1"/>
  <c r="U6449" i="1"/>
  <c r="U6388" i="1"/>
  <c r="U5090" i="1"/>
  <c r="U5307" i="1"/>
  <c r="U3429" i="1"/>
  <c r="U4194" i="1"/>
  <c r="U365" i="1"/>
  <c r="U3430" i="1"/>
  <c r="U2456" i="1"/>
  <c r="U1135" i="1"/>
  <c r="U2457" i="1"/>
  <c r="U2458" i="1"/>
  <c r="U2459" i="1"/>
  <c r="U3431" i="1"/>
  <c r="U3432" i="1"/>
  <c r="U897" i="1"/>
  <c r="U4462" i="1"/>
  <c r="U3433" i="1"/>
  <c r="U3434" i="1"/>
  <c r="U6326" i="1"/>
  <c r="U6282" i="1"/>
  <c r="U5053" i="1"/>
  <c r="U4826" i="1"/>
  <c r="U311" i="1"/>
  <c r="U2538" i="1"/>
  <c r="U3435" i="1"/>
  <c r="U5155" i="1"/>
  <c r="U1907" i="1"/>
  <c r="U3436" i="1"/>
  <c r="U2087" i="1"/>
  <c r="U1800" i="1"/>
  <c r="U6022" i="1"/>
  <c r="U4842" i="1"/>
  <c r="U4930" i="1"/>
  <c r="U3437" i="1"/>
  <c r="U1938" i="1"/>
  <c r="U4720" i="1"/>
  <c r="U3438" i="1"/>
  <c r="U3439" i="1"/>
  <c r="U1787" i="1"/>
  <c r="U4989" i="1"/>
  <c r="U3440" i="1"/>
  <c r="U1510" i="1"/>
  <c r="U2154" i="1"/>
  <c r="U3441" i="1"/>
  <c r="U1252" i="1"/>
  <c r="U1950" i="1"/>
  <c r="U236" i="1"/>
  <c r="U6299" i="1"/>
  <c r="U3442" i="1"/>
  <c r="U2025" i="1"/>
  <c r="U911" i="1"/>
  <c r="U3443" i="1"/>
  <c r="U1747" i="1"/>
  <c r="U6131" i="1"/>
  <c r="U3444" i="1"/>
  <c r="U6256" i="1"/>
  <c r="U3445" i="1"/>
  <c r="U3446" i="1"/>
  <c r="U3447" i="1"/>
  <c r="U4863" i="1"/>
  <c r="U3448" i="1"/>
  <c r="U6302" i="1"/>
  <c r="U2011" i="1"/>
  <c r="U3449" i="1"/>
  <c r="U5607" i="1"/>
  <c r="U5544" i="1"/>
  <c r="U3450" i="1"/>
  <c r="U3451" i="1"/>
  <c r="U1319" i="1"/>
  <c r="U234" i="1"/>
  <c r="U4998" i="1"/>
  <c r="U2171" i="1"/>
  <c r="U5988" i="1"/>
  <c r="U3452" i="1"/>
  <c r="U5113" i="1"/>
  <c r="U4689" i="1"/>
  <c r="U1514" i="1"/>
  <c r="U1518" i="1"/>
  <c r="U3453" i="1"/>
  <c r="U3454" i="1"/>
  <c r="U1243" i="1"/>
  <c r="U2466" i="1"/>
  <c r="U2504" i="1"/>
  <c r="U1687" i="1"/>
  <c r="U2467" i="1"/>
  <c r="U3455" i="1"/>
  <c r="U5077" i="1"/>
  <c r="U4397" i="1"/>
  <c r="U2539" i="1"/>
  <c r="U5277" i="1"/>
  <c r="U4914" i="1"/>
  <c r="U716" i="1"/>
  <c r="U4757" i="1"/>
  <c r="U3456" i="1"/>
  <c r="U5103" i="1"/>
  <c r="U5477" i="1"/>
  <c r="U4375" i="1"/>
  <c r="U1618" i="1"/>
  <c r="U2468" i="1"/>
  <c r="U3457" i="1"/>
  <c r="U2469" i="1"/>
  <c r="U4240" i="1"/>
  <c r="U2018" i="1"/>
  <c r="U3458" i="1"/>
  <c r="U3459" i="1"/>
  <c r="U5310" i="1"/>
  <c r="U3460" i="1"/>
  <c r="U3461" i="1"/>
  <c r="U976" i="1"/>
  <c r="U1215" i="1"/>
  <c r="U3462" i="1"/>
  <c r="U4446" i="1"/>
  <c r="U3463" i="1"/>
  <c r="U3464" i="1"/>
  <c r="U4522" i="1"/>
  <c r="U3465" i="1"/>
  <c r="U1905" i="1"/>
  <c r="U1643" i="1"/>
  <c r="U3466" i="1"/>
  <c r="U2492" i="1"/>
  <c r="U4769" i="1"/>
  <c r="U1317" i="1"/>
  <c r="U4594" i="1"/>
  <c r="U3467" i="1"/>
  <c r="U4679" i="1"/>
  <c r="U5146" i="1"/>
  <c r="U6320" i="1"/>
  <c r="U4341" i="1"/>
  <c r="U4568" i="1"/>
  <c r="U1352" i="1"/>
  <c r="U5192" i="1"/>
  <c r="U1918" i="1"/>
  <c r="U1641" i="1"/>
  <c r="U4053" i="1"/>
  <c r="U5160" i="1"/>
  <c r="U3468" i="1"/>
  <c r="U5526" i="1"/>
  <c r="U1885" i="1"/>
  <c r="U3469" i="1"/>
  <c r="U3470" i="1"/>
  <c r="U2540" i="1"/>
  <c r="U2505" i="1"/>
  <c r="U4454" i="1"/>
  <c r="U4563" i="1"/>
  <c r="U3471" i="1"/>
  <c r="U3472" i="1"/>
  <c r="U4948" i="1"/>
  <c r="U3473" i="1"/>
  <c r="U3474" i="1"/>
  <c r="U1617" i="1"/>
  <c r="U2124" i="1"/>
  <c r="U3475" i="1"/>
  <c r="U3476" i="1"/>
  <c r="U3477" i="1"/>
  <c r="U2178" i="1"/>
  <c r="U3478" i="1"/>
  <c r="U1547" i="1"/>
  <c r="U3479" i="1"/>
  <c r="U6257" i="1"/>
  <c r="U3480" i="1"/>
  <c r="U1115" i="1"/>
  <c r="U809" i="1"/>
  <c r="U4884" i="1"/>
  <c r="U4284" i="1"/>
  <c r="U1513" i="1"/>
  <c r="U3481" i="1"/>
  <c r="U3482" i="1"/>
  <c r="U455" i="1"/>
  <c r="U3483" i="1"/>
  <c r="U3484" i="1"/>
  <c r="U1141" i="1"/>
  <c r="U3485" i="1"/>
  <c r="U5136" i="1"/>
  <c r="U4938" i="1"/>
  <c r="U3486" i="1"/>
  <c r="U4384" i="1"/>
  <c r="U2479" i="1"/>
  <c r="U2506" i="1"/>
  <c r="U987" i="1"/>
  <c r="U3487" i="1"/>
  <c r="U3488" i="1"/>
  <c r="U4976" i="1"/>
  <c r="U5219" i="1"/>
  <c r="U4335" i="1"/>
  <c r="U1771" i="1"/>
  <c r="U4473" i="1"/>
  <c r="U5134" i="1"/>
  <c r="U3489" i="1"/>
  <c r="U3490" i="1"/>
  <c r="U6420" i="1"/>
  <c r="U4644" i="1"/>
  <c r="U2480" i="1"/>
  <c r="U6110" i="1"/>
  <c r="U6305" i="1"/>
  <c r="U1701" i="1"/>
  <c r="U1426" i="1"/>
  <c r="U6314" i="1"/>
  <c r="U2176" i="1"/>
  <c r="U5033" i="1"/>
  <c r="U2143" i="1"/>
  <c r="U4276" i="1"/>
  <c r="U3491" i="1"/>
  <c r="U3492" i="1"/>
  <c r="U3493" i="1"/>
  <c r="U4266" i="1"/>
  <c r="U1550" i="1"/>
  <c r="U5317" i="1"/>
  <c r="U4492" i="1"/>
  <c r="U3494" i="1"/>
  <c r="U5217" i="1"/>
  <c r="U4503" i="1"/>
  <c r="U3495" i="1"/>
  <c r="U3496" i="1"/>
  <c r="U3497" i="1"/>
  <c r="U3498" i="1"/>
  <c r="U5225" i="1"/>
  <c r="U5626" i="1"/>
  <c r="U1129" i="1"/>
  <c r="U1968" i="1"/>
  <c r="U3499" i="1"/>
  <c r="U3500" i="1"/>
  <c r="U3501" i="1"/>
  <c r="U4179" i="1"/>
  <c r="U3502" i="1"/>
  <c r="U5575" i="1"/>
  <c r="U1782" i="1"/>
  <c r="U174" i="1"/>
  <c r="U3503" i="1"/>
  <c r="U3504" i="1"/>
  <c r="U4840" i="1"/>
  <c r="U3505" i="1"/>
  <c r="U2568" i="1"/>
  <c r="U1377" i="1"/>
  <c r="U1780" i="1"/>
  <c r="U1861" i="1"/>
  <c r="U2481" i="1"/>
  <c r="U4795" i="1"/>
  <c r="U6200" i="1"/>
  <c r="U5194" i="1"/>
  <c r="U3506" i="1"/>
  <c r="U2482" i="1"/>
  <c r="U1202" i="1"/>
  <c r="U1117" i="1"/>
  <c r="U4329" i="1"/>
  <c r="U1615" i="1"/>
  <c r="U3507" i="1"/>
  <c r="U6347" i="1"/>
  <c r="U3508" i="1"/>
  <c r="U3509" i="1"/>
  <c r="U3510" i="1"/>
  <c r="U1205" i="1"/>
  <c r="U1249" i="1"/>
  <c r="U5803" i="1"/>
  <c r="U3511" i="1"/>
  <c r="U3512" i="1"/>
  <c r="U4542" i="1"/>
  <c r="U3513" i="1"/>
  <c r="U2493" i="1"/>
  <c r="U1372" i="1"/>
  <c r="U1035" i="1"/>
  <c r="U3514" i="1"/>
  <c r="U4662" i="1"/>
  <c r="U2483" i="1"/>
  <c r="U1802" i="1"/>
  <c r="U3515" i="1"/>
  <c r="U1707" i="1"/>
  <c r="U3516" i="1"/>
  <c r="U3517" i="1"/>
  <c r="U5129" i="1"/>
  <c r="U3518" i="1"/>
  <c r="U5268" i="1"/>
  <c r="U5051" i="1"/>
  <c r="U4835" i="1"/>
  <c r="U3519" i="1"/>
  <c r="U3520" i="1"/>
  <c r="U295" i="1"/>
  <c r="U6464" i="1"/>
  <c r="U4534" i="1"/>
  <c r="U2189" i="1"/>
  <c r="U5453" i="1"/>
  <c r="U2031" i="1"/>
  <c r="U3521" i="1"/>
  <c r="U3522" i="1"/>
  <c r="U3523" i="1"/>
  <c r="U3524" i="1"/>
  <c r="U3525" i="1"/>
  <c r="U915" i="1"/>
  <c r="U3526" i="1"/>
  <c r="U3527" i="1"/>
  <c r="U5785" i="1"/>
  <c r="U1265" i="1"/>
  <c r="U3528" i="1"/>
  <c r="U2120" i="1"/>
  <c r="U3529" i="1"/>
  <c r="U2507" i="1"/>
  <c r="U4814" i="1"/>
  <c r="U4398" i="1"/>
  <c r="U2494" i="1"/>
  <c r="U6365" i="1"/>
  <c r="U5518" i="1"/>
  <c r="U4187" i="1"/>
  <c r="U4310" i="1"/>
  <c r="U5781" i="1"/>
  <c r="U1685" i="1"/>
  <c r="U5094" i="1"/>
  <c r="U3530" i="1"/>
  <c r="U4660" i="1"/>
  <c r="U3531" i="1"/>
  <c r="U3532" i="1"/>
  <c r="U4712" i="1"/>
  <c r="U1360" i="1"/>
  <c r="U3533" i="1"/>
  <c r="U3534" i="1"/>
  <c r="U457" i="1"/>
  <c r="U3535" i="1"/>
  <c r="U3536" i="1"/>
  <c r="U4399" i="1"/>
  <c r="U3537" i="1"/>
  <c r="U5084" i="1"/>
  <c r="U1425" i="1"/>
  <c r="U3538" i="1"/>
  <c r="U5639" i="1"/>
  <c r="U4297" i="1"/>
  <c r="U5239" i="1"/>
  <c r="U3539" i="1"/>
  <c r="U3540" i="1"/>
  <c r="U5233" i="1"/>
  <c r="U3541" i="1"/>
  <c r="U5177" i="1"/>
  <c r="U1857" i="1"/>
  <c r="U158" i="1"/>
  <c r="U3542" i="1"/>
  <c r="U4463" i="1"/>
  <c r="U4497" i="1"/>
  <c r="U4352" i="1"/>
  <c r="U3543" i="1"/>
  <c r="U3544" i="1"/>
  <c r="U1344" i="1"/>
  <c r="U3545" i="1"/>
  <c r="U1980" i="1"/>
  <c r="U2495" i="1"/>
  <c r="U6453" i="1"/>
  <c r="U3546" i="1"/>
  <c r="U6452" i="1"/>
  <c r="U4713" i="1"/>
  <c r="U477" i="1"/>
  <c r="U3547" i="1"/>
  <c r="U5491" i="1"/>
  <c r="U1993" i="1"/>
  <c r="U4678" i="1"/>
  <c r="U3548" i="1"/>
  <c r="U3549" i="1"/>
  <c r="U4684" i="1"/>
  <c r="U4550" i="1"/>
  <c r="U3550" i="1"/>
  <c r="U4669" i="1"/>
  <c r="U6068" i="1"/>
  <c r="U4514" i="1"/>
  <c r="U3551" i="1"/>
  <c r="U2026" i="1"/>
  <c r="U3552" i="1"/>
  <c r="U3553" i="1"/>
  <c r="U4760" i="1"/>
  <c r="U3554" i="1"/>
  <c r="U4530" i="1"/>
  <c r="U4990" i="1"/>
  <c r="U4579" i="1"/>
  <c r="U3555" i="1"/>
  <c r="U3556" i="1"/>
  <c r="U4150" i="1"/>
  <c r="U3557" i="1"/>
  <c r="U861" i="1"/>
  <c r="U3558" i="1"/>
  <c r="U3559" i="1"/>
  <c r="U4953" i="1"/>
  <c r="U3560" i="1"/>
  <c r="U3561" i="1"/>
  <c r="U3562" i="1"/>
  <c r="U5165" i="1"/>
  <c r="U3563" i="1"/>
  <c r="U5789" i="1"/>
  <c r="U1546" i="1"/>
  <c r="U3564" i="1"/>
  <c r="U4221" i="1"/>
  <c r="U4652" i="1"/>
  <c r="U3565" i="1"/>
  <c r="U1890" i="1"/>
  <c r="U1849" i="1"/>
  <c r="U5025" i="1"/>
  <c r="U6434" i="1"/>
  <c r="U5131" i="1"/>
  <c r="U3566" i="1"/>
  <c r="U5257" i="1"/>
  <c r="U2101" i="1"/>
  <c r="U3567" i="1"/>
  <c r="U4565" i="1"/>
  <c r="U5358" i="1"/>
  <c r="U3568" i="1"/>
  <c r="U4361" i="1"/>
  <c r="U3569" i="1"/>
  <c r="U4935" i="1"/>
  <c r="U4440" i="1"/>
  <c r="U2088" i="1"/>
  <c r="U1749" i="1"/>
  <c r="U4628" i="1"/>
  <c r="U1228" i="1"/>
  <c r="U1186" i="1"/>
  <c r="U3570" i="1"/>
  <c r="U4853" i="1"/>
  <c r="U1989" i="1"/>
  <c r="U3571" i="1"/>
  <c r="U3572" i="1"/>
  <c r="U4862" i="1"/>
  <c r="U1719" i="1"/>
  <c r="U3573" i="1"/>
  <c r="U493" i="1"/>
  <c r="U3574" i="1"/>
  <c r="U4829" i="1"/>
  <c r="U3575" i="1"/>
  <c r="U3576" i="1"/>
  <c r="U4600" i="1"/>
  <c r="U4108" i="1"/>
  <c r="U1112" i="1"/>
  <c r="U3577" i="1"/>
  <c r="U2508" i="1"/>
  <c r="U3578" i="1"/>
  <c r="U2084" i="1"/>
  <c r="U4466" i="1"/>
  <c r="U1924" i="1"/>
  <c r="U5948" i="1"/>
  <c r="U5040" i="1"/>
  <c r="U2569" i="1"/>
  <c r="U5670" i="1"/>
  <c r="U2496" i="1"/>
  <c r="U3579" i="1"/>
  <c r="U5371" i="1"/>
  <c r="U4860" i="1"/>
  <c r="U64" i="1"/>
  <c r="U3580" i="1"/>
  <c r="U5164" i="1"/>
  <c r="U2163" i="1"/>
  <c r="U1414" i="1"/>
  <c r="U2509" i="1"/>
  <c r="U2510" i="1"/>
  <c r="U4301" i="1"/>
  <c r="U1472" i="1"/>
  <c r="U1889" i="1"/>
  <c r="U1127" i="1"/>
  <c r="U5087" i="1"/>
  <c r="U5366" i="1"/>
  <c r="U5454" i="1"/>
  <c r="U3581" i="1"/>
  <c r="U3582" i="1"/>
  <c r="U3583" i="1"/>
  <c r="U3584" i="1"/>
  <c r="U1189" i="1"/>
  <c r="U6091" i="1"/>
  <c r="U3585" i="1"/>
  <c r="U3586" i="1"/>
  <c r="U5912" i="1"/>
  <c r="U5096" i="1"/>
  <c r="U5682" i="1"/>
  <c r="U2511" i="1"/>
  <c r="U1288" i="1"/>
  <c r="U3587" i="1"/>
  <c r="U3588" i="1"/>
  <c r="U3589" i="1"/>
  <c r="U1623" i="1"/>
  <c r="U3590" i="1"/>
  <c r="U3591" i="1"/>
  <c r="U4899" i="1"/>
  <c r="U5189" i="1"/>
  <c r="U3592" i="1"/>
  <c r="U1611" i="1"/>
  <c r="U4817" i="1"/>
  <c r="U3593" i="1"/>
  <c r="U63" i="1"/>
  <c r="U5440" i="1"/>
  <c r="U4932" i="1"/>
  <c r="U3594" i="1"/>
  <c r="U4629" i="1"/>
  <c r="U4302" i="1"/>
  <c r="U4839" i="1"/>
  <c r="U3595" i="1"/>
  <c r="U3596" i="1"/>
  <c r="U4671" i="1"/>
  <c r="U2541" i="1"/>
  <c r="U4952" i="1"/>
  <c r="U165" i="1"/>
  <c r="U5727" i="1"/>
  <c r="U609" i="1"/>
  <c r="U4855" i="1"/>
  <c r="U5086" i="1"/>
  <c r="U5402" i="1"/>
  <c r="U591" i="1"/>
  <c r="U6172" i="1"/>
  <c r="U139" i="1"/>
  <c r="U1964" i="1"/>
  <c r="U1874" i="1"/>
  <c r="U4381" i="1"/>
  <c r="U3597" i="1"/>
  <c r="U4413" i="1"/>
  <c r="U3598" i="1"/>
  <c r="U5444" i="1"/>
  <c r="U4804" i="1"/>
  <c r="U3599" i="1"/>
  <c r="U3600" i="1"/>
  <c r="U1952" i="1"/>
  <c r="U4202" i="1"/>
  <c r="U3601" i="1"/>
  <c r="U4311" i="1"/>
  <c r="U3602" i="1"/>
  <c r="U3603" i="1"/>
  <c r="U3604" i="1"/>
  <c r="U6108" i="1"/>
  <c r="U4206" i="1"/>
  <c r="U125" i="1"/>
  <c r="U2512" i="1"/>
  <c r="U3605" i="1"/>
  <c r="U4511" i="1"/>
  <c r="U3606" i="1"/>
  <c r="U6323" i="1"/>
  <c r="U473" i="1"/>
  <c r="U4825" i="1"/>
  <c r="U1731" i="1"/>
  <c r="U2513" i="1"/>
  <c r="U1724" i="1"/>
  <c r="U5154" i="1"/>
  <c r="U4816" i="1"/>
  <c r="U2032" i="1"/>
  <c r="U1158" i="1"/>
  <c r="U3607" i="1"/>
  <c r="U3608" i="1"/>
  <c r="U5157" i="1"/>
  <c r="U3609" i="1"/>
  <c r="U4605" i="1"/>
  <c r="U1496" i="1"/>
  <c r="U3610" i="1"/>
  <c r="U1064" i="1"/>
  <c r="U3611" i="1"/>
  <c r="U2514" i="1"/>
  <c r="U3612" i="1"/>
  <c r="U1872" i="1"/>
  <c r="U3613" i="1"/>
  <c r="U1494" i="1"/>
  <c r="U3614" i="1"/>
  <c r="U1684" i="1"/>
  <c r="U1085" i="1"/>
  <c r="U5365" i="1"/>
  <c r="U4489" i="1"/>
  <c r="U1783" i="1"/>
  <c r="U3615" i="1"/>
  <c r="U1485" i="1"/>
  <c r="U3616" i="1"/>
  <c r="U2515" i="1"/>
  <c r="U3617" i="1"/>
  <c r="U4369" i="1"/>
  <c r="U3618" i="1"/>
  <c r="U1914" i="1"/>
  <c r="U3619" i="1"/>
  <c r="U1519" i="1"/>
  <c r="U1305" i="1"/>
  <c r="U4658" i="1"/>
  <c r="U3620" i="1"/>
  <c r="U1393" i="1"/>
  <c r="U3621" i="1"/>
  <c r="U1669" i="1"/>
  <c r="U3622" i="1"/>
  <c r="U4339" i="1"/>
  <c r="U2516" i="1"/>
  <c r="U3623" i="1"/>
  <c r="U2517" i="1"/>
  <c r="U1779" i="1"/>
  <c r="U2173" i="1"/>
  <c r="U3624" i="1"/>
  <c r="U3625" i="1"/>
  <c r="U5561" i="1"/>
  <c r="U3626" i="1"/>
  <c r="U3627" i="1"/>
  <c r="U3628" i="1"/>
  <c r="U2542" i="1"/>
  <c r="U5436" i="1"/>
  <c r="U2125" i="1"/>
  <c r="U2518" i="1"/>
  <c r="U5110" i="1"/>
  <c r="U2519" i="1"/>
  <c r="U135" i="1"/>
  <c r="U1395" i="1"/>
  <c r="U3629" i="1"/>
  <c r="U3630" i="1"/>
  <c r="U4974" i="1"/>
  <c r="U2570" i="1"/>
  <c r="U2017" i="1"/>
  <c r="U3631" i="1"/>
  <c r="U3632" i="1"/>
  <c r="U3633" i="1"/>
  <c r="U3634" i="1"/>
  <c r="U3635" i="1"/>
  <c r="U6002" i="1"/>
  <c r="U406" i="1"/>
  <c r="U4667" i="1"/>
  <c r="U4387" i="1"/>
  <c r="U1259" i="1"/>
  <c r="U4999" i="1"/>
  <c r="U4549" i="1"/>
  <c r="U5446" i="1"/>
  <c r="U3636" i="1"/>
  <c r="U4964" i="1"/>
  <c r="U3637" i="1"/>
  <c r="U4986" i="1"/>
  <c r="U2213" i="1"/>
  <c r="U4751" i="1"/>
  <c r="U4611" i="1"/>
  <c r="U5123" i="1"/>
  <c r="U2146" i="1"/>
  <c r="U3638" i="1"/>
  <c r="U4365" i="1"/>
  <c r="U2121" i="1"/>
  <c r="U1632" i="1"/>
  <c r="U1847" i="1"/>
  <c r="U4715" i="1"/>
  <c r="U3639" i="1"/>
  <c r="U4668" i="1"/>
  <c r="U5210" i="1"/>
  <c r="U3640" i="1"/>
  <c r="U3641" i="1"/>
  <c r="U4890" i="1"/>
  <c r="U5795" i="1"/>
  <c r="U4247" i="1"/>
  <c r="U3642" i="1"/>
  <c r="U2571" i="1"/>
  <c r="U1452" i="1"/>
  <c r="U6061" i="1"/>
  <c r="U4331" i="1"/>
  <c r="U6307" i="1"/>
  <c r="U2520" i="1"/>
  <c r="U4883" i="1"/>
  <c r="U4254" i="1"/>
  <c r="U1767" i="1"/>
  <c r="U2543" i="1"/>
  <c r="U2012" i="1"/>
  <c r="U1957" i="1"/>
  <c r="U3643" i="1"/>
  <c r="U3644" i="1"/>
  <c r="U5127" i="1"/>
  <c r="U6466" i="1"/>
  <c r="U1559" i="1"/>
  <c r="U4109" i="1"/>
  <c r="U1286" i="1"/>
  <c r="U4928" i="1"/>
  <c r="U3645" i="1"/>
  <c r="U3646" i="1"/>
  <c r="U4367" i="1"/>
  <c r="U109" i="1"/>
  <c r="U4269" i="1"/>
  <c r="U6327" i="1"/>
  <c r="U4486" i="1"/>
  <c r="U2078" i="1"/>
  <c r="U1748" i="1"/>
  <c r="U4169" i="1"/>
  <c r="U3647" i="1"/>
  <c r="U3648" i="1"/>
  <c r="U1274" i="1"/>
  <c r="U3649" i="1"/>
  <c r="U1596" i="1"/>
  <c r="U3650" i="1"/>
  <c r="U3651" i="1"/>
  <c r="U3652" i="1"/>
  <c r="U4424" i="1"/>
  <c r="U4651" i="1"/>
  <c r="U4821" i="1"/>
  <c r="U5095" i="1"/>
  <c r="U2221" i="1"/>
  <c r="U5273" i="1"/>
  <c r="U4054" i="1"/>
  <c r="U5386" i="1"/>
  <c r="U3653" i="1"/>
  <c r="U3654" i="1"/>
  <c r="U4520" i="1"/>
  <c r="U2037" i="1"/>
  <c r="U5044" i="1"/>
  <c r="U2572" i="1"/>
  <c r="U5525" i="1"/>
  <c r="U3655" i="1"/>
  <c r="U3656" i="1"/>
  <c r="U3657" i="1"/>
  <c r="U6301" i="1"/>
  <c r="U848" i="1"/>
  <c r="U2573" i="1"/>
  <c r="U3658" i="1"/>
  <c r="U3659" i="1"/>
  <c r="U4917" i="1"/>
  <c r="U4533" i="1"/>
  <c r="U4372" i="1"/>
  <c r="U4680" i="1"/>
  <c r="U3660" i="1"/>
  <c r="U3661" i="1"/>
  <c r="U3662" i="1"/>
  <c r="U3663" i="1"/>
  <c r="U3664" i="1"/>
  <c r="U497" i="1"/>
  <c r="U3665" i="1"/>
  <c r="U3666" i="1"/>
  <c r="U3667" i="1"/>
  <c r="U4055" i="1"/>
  <c r="U4591" i="1"/>
  <c r="U5333" i="1"/>
  <c r="U3668" i="1"/>
  <c r="U1706" i="1"/>
  <c r="U5850" i="1"/>
  <c r="U5698" i="1"/>
  <c r="U4460" i="1"/>
  <c r="U3669" i="1"/>
  <c r="U3670" i="1"/>
  <c r="U3671" i="1"/>
  <c r="U1933" i="1"/>
  <c r="U3672" i="1"/>
  <c r="U6217" i="1"/>
  <c r="U2118" i="1"/>
  <c r="U3673" i="1"/>
  <c r="U1871" i="1"/>
  <c r="U6450" i="1"/>
  <c r="U3674" i="1"/>
  <c r="U2046" i="1"/>
  <c r="U4866" i="1"/>
  <c r="U6332" i="1"/>
  <c r="U3675" i="1"/>
  <c r="U4151" i="1"/>
  <c r="U1094" i="1"/>
  <c r="U3676" i="1"/>
  <c r="U3677" i="1"/>
  <c r="U4968" i="1"/>
  <c r="U2574" i="1"/>
  <c r="U1884" i="1"/>
  <c r="U3678" i="1"/>
  <c r="U1071" i="1"/>
  <c r="U4422" i="1"/>
  <c r="U3679" i="1"/>
  <c r="U4885" i="1"/>
  <c r="U2160" i="1"/>
  <c r="U2194" i="1"/>
  <c r="U1960" i="1"/>
  <c r="U2575" i="1"/>
  <c r="U3680" i="1"/>
  <c r="U5232" i="1"/>
  <c r="U5930" i="1"/>
  <c r="U4204" i="1"/>
  <c r="U3681" i="1"/>
  <c r="U3682" i="1"/>
  <c r="U4354" i="1"/>
  <c r="U3683" i="1"/>
  <c r="U1078" i="1"/>
  <c r="U3684" i="1"/>
  <c r="U5313" i="1"/>
  <c r="U2544" i="1"/>
  <c r="U3685" i="1"/>
  <c r="U3686" i="1"/>
  <c r="U3687" i="1"/>
  <c r="U5002" i="1"/>
  <c r="U4415" i="1"/>
  <c r="U3688" i="1"/>
  <c r="U3689" i="1"/>
  <c r="U3690" i="1"/>
  <c r="U651" i="1"/>
  <c r="U5559" i="1"/>
  <c r="U5966" i="1"/>
  <c r="U2029" i="1"/>
  <c r="U3691" i="1"/>
  <c r="U3692" i="1"/>
  <c r="U4110" i="1"/>
  <c r="U5762" i="1"/>
  <c r="U937" i="1"/>
  <c r="U466" i="1"/>
  <c r="U4643" i="1"/>
  <c r="U3693" i="1"/>
  <c r="U3694" i="1"/>
  <c r="U2545" i="1"/>
  <c r="U1973" i="1"/>
  <c r="U5395" i="1"/>
  <c r="U4977" i="1"/>
  <c r="U3695" i="1"/>
  <c r="U4233" i="1"/>
  <c r="U5109" i="1"/>
  <c r="U1602" i="1"/>
  <c r="U1613" i="1"/>
  <c r="U3696" i="1"/>
  <c r="U2546" i="1"/>
  <c r="U3697" i="1"/>
  <c r="U1642" i="1"/>
  <c r="U1543" i="1"/>
  <c r="U3698" i="1"/>
  <c r="U4195" i="1"/>
  <c r="U5418" i="1"/>
  <c r="U751" i="1"/>
  <c r="U4807" i="1"/>
  <c r="U3699" i="1"/>
  <c r="U3700" i="1"/>
  <c r="U3701" i="1"/>
  <c r="U4960" i="1"/>
  <c r="U4973" i="1"/>
  <c r="U5050" i="1"/>
  <c r="U3702" i="1"/>
  <c r="U1307" i="1"/>
  <c r="U3703" i="1"/>
  <c r="U3704" i="1"/>
  <c r="U1473" i="1"/>
  <c r="U2051" i="1"/>
  <c r="U3705" i="1"/>
  <c r="U5459" i="1"/>
  <c r="U2576" i="1"/>
  <c r="U1826" i="1"/>
  <c r="U5133" i="1"/>
  <c r="U2577" i="1"/>
  <c r="U3706" i="1"/>
  <c r="U1275" i="1"/>
  <c r="U3707" i="1"/>
  <c r="U4739" i="1"/>
  <c r="U4851" i="1"/>
  <c r="U3708" i="1"/>
  <c r="U3709" i="1"/>
  <c r="U5079" i="1"/>
  <c r="U1394" i="1"/>
  <c r="U2144" i="1"/>
  <c r="U3710" i="1"/>
  <c r="U1207" i="1"/>
  <c r="U5382" i="1"/>
  <c r="U1636" i="1"/>
  <c r="U3711" i="1"/>
  <c r="U3712" i="1"/>
  <c r="U889" i="1"/>
  <c r="U5339" i="1"/>
  <c r="U2547" i="1"/>
  <c r="U5173" i="1"/>
  <c r="U3713" i="1"/>
  <c r="U3714" i="1"/>
  <c r="U776" i="1"/>
  <c r="U4706" i="1"/>
  <c r="U4693" i="1"/>
  <c r="U3715" i="1"/>
  <c r="U3716" i="1"/>
  <c r="U3717" i="1"/>
  <c r="U3718" i="1"/>
  <c r="U1727" i="1"/>
  <c r="U1468" i="1"/>
  <c r="U1661" i="1"/>
  <c r="U312" i="1"/>
  <c r="U4704" i="1"/>
  <c r="U4752" i="1"/>
  <c r="U2186" i="1"/>
  <c r="U3719" i="1"/>
  <c r="U951" i="1"/>
  <c r="U3720" i="1"/>
  <c r="U5048" i="1"/>
  <c r="U962" i="1"/>
  <c r="U1834" i="1"/>
  <c r="U3721" i="1"/>
  <c r="U4423" i="1"/>
  <c r="U2548" i="1"/>
  <c r="U4685" i="1"/>
  <c r="U3722" i="1"/>
  <c r="U3723" i="1"/>
  <c r="U4773" i="1"/>
  <c r="U4979" i="1"/>
  <c r="U3724" i="1"/>
  <c r="U4898" i="1"/>
  <c r="U2023" i="1"/>
  <c r="U3725" i="1"/>
  <c r="U2549" i="1"/>
  <c r="U3726" i="1"/>
  <c r="U6315" i="1"/>
  <c r="U5120" i="1"/>
  <c r="U4494" i="1"/>
  <c r="U2578" i="1"/>
  <c r="U3727" i="1"/>
  <c r="U2550" i="1"/>
  <c r="U4721" i="1"/>
  <c r="U2551" i="1"/>
  <c r="U5745" i="1"/>
  <c r="U1762" i="1"/>
  <c r="U4414" i="1"/>
  <c r="U4909" i="1"/>
  <c r="U1755" i="1"/>
  <c r="U3728" i="1"/>
  <c r="U3729" i="1"/>
  <c r="U3730" i="1"/>
  <c r="U4726" i="1"/>
  <c r="U4819" i="1"/>
  <c r="U2552" i="1"/>
  <c r="U4505" i="1"/>
  <c r="U3731" i="1"/>
  <c r="U3732" i="1"/>
  <c r="U4330" i="1"/>
  <c r="U3733" i="1"/>
  <c r="U2071" i="1"/>
  <c r="U2095" i="1"/>
  <c r="U3734" i="1"/>
  <c r="U3735" i="1"/>
  <c r="U4394" i="1"/>
  <c r="U1525" i="1"/>
  <c r="U5729" i="1"/>
  <c r="U3736" i="1"/>
  <c r="U2553" i="1"/>
  <c r="U3737" i="1"/>
  <c r="U1686" i="1"/>
  <c r="U3738" i="1"/>
  <c r="U6428" i="1"/>
  <c r="U3739" i="1"/>
  <c r="U3740" i="1"/>
  <c r="U3741" i="1"/>
  <c r="U1991" i="1"/>
  <c r="U3742" i="1"/>
  <c r="U160" i="1"/>
  <c r="U3743" i="1"/>
  <c r="U3744" i="1"/>
  <c r="U1668" i="1"/>
  <c r="U3745" i="1"/>
  <c r="U243" i="1"/>
  <c r="U4526" i="1"/>
  <c r="U3746" i="1"/>
  <c r="U2179" i="1"/>
  <c r="U4351" i="1"/>
  <c r="U4759" i="1"/>
  <c r="U3747" i="1"/>
  <c r="U3748" i="1"/>
  <c r="U1579" i="1"/>
  <c r="U1483" i="1"/>
  <c r="U4593" i="1"/>
  <c r="U3749" i="1"/>
  <c r="U3750" i="1"/>
  <c r="U3751" i="1"/>
  <c r="U5718" i="1"/>
  <c r="U3752" i="1"/>
  <c r="U3753" i="1"/>
  <c r="U5755" i="1"/>
  <c r="U4915" i="1"/>
  <c r="U4937" i="1"/>
  <c r="U5537" i="1"/>
  <c r="U3754" i="1"/>
  <c r="U4846" i="1"/>
  <c r="U3755" i="1"/>
  <c r="U3756" i="1"/>
  <c r="U4794" i="1"/>
  <c r="U1824" i="1"/>
  <c r="U781" i="1"/>
  <c r="U3757" i="1"/>
  <c r="U3758" i="1"/>
  <c r="U5083" i="1"/>
  <c r="U1823" i="1"/>
  <c r="U5373" i="1"/>
  <c r="U1408" i="1"/>
  <c r="U3759" i="1"/>
  <c r="U3760" i="1"/>
  <c r="U3761" i="1"/>
  <c r="U6418" i="1"/>
  <c r="U4575" i="1"/>
  <c r="U1958" i="1"/>
  <c r="U1398" i="1"/>
  <c r="U4900" i="1"/>
  <c r="U3762" i="1"/>
  <c r="U5693" i="1"/>
  <c r="U3763" i="1"/>
  <c r="U1959" i="1"/>
  <c r="U4809" i="1"/>
  <c r="U4657" i="1"/>
  <c r="U1733" i="1"/>
  <c r="U1699" i="1"/>
  <c r="U3764" i="1"/>
  <c r="U3765" i="1"/>
  <c r="U5058" i="1"/>
  <c r="U3766" i="1"/>
  <c r="U3767" i="1"/>
  <c r="U5987" i="1"/>
  <c r="U5968" i="1"/>
  <c r="U3768" i="1"/>
  <c r="U3769" i="1"/>
  <c r="U4610" i="1"/>
  <c r="U3770" i="1"/>
  <c r="U1296" i="1"/>
  <c r="U4677" i="1"/>
  <c r="U1947" i="1"/>
  <c r="U3771" i="1"/>
  <c r="U3772" i="1"/>
  <c r="U5052" i="1"/>
  <c r="U3773" i="1"/>
  <c r="U3774" i="1"/>
  <c r="U3775" i="1"/>
  <c r="U4391" i="1"/>
  <c r="U3776" i="1"/>
  <c r="U5072" i="1"/>
  <c r="U3777" i="1"/>
  <c r="U3778" i="1"/>
  <c r="U4342" i="1"/>
  <c r="U3779" i="1"/>
  <c r="U1995" i="1"/>
  <c r="U4710" i="1"/>
  <c r="U3780" i="1"/>
  <c r="U3781" i="1"/>
  <c r="U5679" i="1"/>
  <c r="U3782" i="1"/>
  <c r="U1811" i="1"/>
  <c r="U3783" i="1"/>
  <c r="U3784" i="1"/>
  <c r="U3785" i="1"/>
  <c r="U1992" i="1"/>
  <c r="U1821" i="1"/>
  <c r="U4345" i="1"/>
  <c r="U5209" i="1"/>
  <c r="U2083" i="1"/>
  <c r="U3786" i="1"/>
  <c r="U1915" i="1"/>
  <c r="U3787" i="1"/>
  <c r="U5191" i="1"/>
  <c r="U844" i="1"/>
  <c r="U4843" i="1"/>
  <c r="U3788" i="1"/>
  <c r="U4056" i="1"/>
  <c r="U2202" i="1"/>
  <c r="U3789" i="1"/>
  <c r="U4191" i="1"/>
  <c r="U3790" i="1"/>
  <c r="U3791" i="1"/>
  <c r="U526" i="1"/>
  <c r="U5428" i="1"/>
  <c r="U3792" i="1"/>
  <c r="U3793" i="1"/>
  <c r="U3794" i="1"/>
  <c r="U3795" i="1"/>
  <c r="U4334" i="1"/>
  <c r="U3796" i="1"/>
  <c r="U1970" i="1"/>
  <c r="U5702" i="1"/>
  <c r="U3797" i="1"/>
  <c r="U2102" i="1"/>
  <c r="U2098" i="1"/>
  <c r="U4555" i="1"/>
  <c r="U5253" i="1"/>
  <c r="U2579" i="1"/>
  <c r="U3798" i="1"/>
  <c r="U1535" i="1"/>
  <c r="U5059" i="1"/>
  <c r="U1105" i="1"/>
  <c r="U2090" i="1"/>
  <c r="U3799" i="1"/>
  <c r="U3800" i="1"/>
  <c r="U1126" i="1"/>
  <c r="U3801" i="1"/>
  <c r="U3802" i="1"/>
  <c r="U3803" i="1"/>
  <c r="U2580" i="1"/>
  <c r="U4232" i="1"/>
  <c r="U1629" i="1"/>
  <c r="U3804" i="1"/>
  <c r="U2581" i="1"/>
  <c r="U3805" i="1"/>
  <c r="U3806" i="1"/>
  <c r="U5014" i="1"/>
  <c r="U4683" i="1"/>
  <c r="U4543" i="1"/>
  <c r="U3807" i="1"/>
  <c r="U6218" i="1"/>
  <c r="U5879" i="1"/>
  <c r="U3808" i="1"/>
  <c r="U3809" i="1"/>
  <c r="U4160" i="1"/>
  <c r="U3810" i="1"/>
  <c r="U3811" i="1"/>
  <c r="U6062" i="1"/>
  <c r="U5063" i="1"/>
  <c r="U2024" i="1"/>
  <c r="U3812" i="1"/>
  <c r="U3813" i="1"/>
  <c r="U3814" i="1"/>
  <c r="U1745" i="1"/>
  <c r="U3815" i="1"/>
  <c r="U3816" i="1"/>
  <c r="U3817" i="1"/>
  <c r="U3818" i="1"/>
  <c r="U1070" i="1"/>
  <c r="U4786" i="1"/>
  <c r="U5199" i="1"/>
  <c r="U4499" i="1"/>
  <c r="U5250" i="1"/>
  <c r="U4349" i="1"/>
  <c r="U5583" i="1"/>
  <c r="U6083" i="1"/>
  <c r="U3819" i="1"/>
  <c r="U4824" i="1"/>
  <c r="U3820" i="1"/>
  <c r="U1870" i="1"/>
  <c r="U4733" i="1"/>
  <c r="U3821" i="1"/>
  <c r="U3822" i="1"/>
  <c r="U3823" i="1"/>
  <c r="U4390" i="1"/>
  <c r="U3824" i="1"/>
  <c r="U6020" i="1"/>
  <c r="U3825" i="1"/>
  <c r="U4871" i="1"/>
  <c r="U2582" i="1"/>
  <c r="U2583" i="1"/>
  <c r="U3826" i="1"/>
  <c r="U3827" i="1"/>
  <c r="U5908" i="1"/>
  <c r="U3828" i="1"/>
  <c r="U3829" i="1"/>
  <c r="U1761" i="1"/>
  <c r="U1499" i="1"/>
  <c r="U3830" i="1"/>
  <c r="U3831" i="1"/>
  <c r="U3832" i="1"/>
  <c r="U1245" i="1"/>
  <c r="U3833" i="1"/>
  <c r="U3834" i="1"/>
  <c r="U1786" i="1"/>
  <c r="U4235" i="1"/>
  <c r="U1500" i="1"/>
  <c r="U3835" i="1"/>
  <c r="U3836" i="1"/>
  <c r="U3837" i="1"/>
  <c r="U3838" i="1"/>
  <c r="U2014" i="1"/>
  <c r="U2082" i="1"/>
  <c r="U3839" i="1"/>
  <c r="U1482" i="1"/>
  <c r="U3840" i="1"/>
  <c r="U2148" i="1"/>
  <c r="U1427" i="1"/>
  <c r="U3841" i="1"/>
  <c r="U3842" i="1"/>
  <c r="U1224" i="1"/>
  <c r="U3843" i="1"/>
  <c r="U3844" i="1"/>
  <c r="U1512" i="1"/>
  <c r="U3845" i="1"/>
  <c r="U4832" i="1"/>
  <c r="U3846" i="1"/>
  <c r="U3847" i="1"/>
  <c r="U452" i="1"/>
  <c r="U3848" i="1"/>
  <c r="U4847" i="1"/>
  <c r="U2584" i="1"/>
  <c r="U4789" i="1"/>
  <c r="U3849" i="1"/>
  <c r="U3850" i="1"/>
  <c r="U6303" i="1"/>
  <c r="U278" i="1"/>
  <c r="U5244" i="1"/>
  <c r="U3851" i="1"/>
  <c r="U3852" i="1"/>
  <c r="U3853" i="1"/>
  <c r="U3854" i="1"/>
  <c r="U5197" i="1"/>
  <c r="U5869" i="1"/>
  <c r="U2081" i="1"/>
  <c r="U1948" i="1"/>
  <c r="U1819" i="1"/>
  <c r="U3855" i="1"/>
  <c r="U3856" i="1"/>
  <c r="U5299" i="1"/>
  <c r="U3857" i="1"/>
  <c r="U4283" i="1"/>
  <c r="U3858" i="1"/>
  <c r="U3859" i="1"/>
  <c r="U4754" i="1"/>
  <c r="U3860" i="1"/>
  <c r="U5000" i="1"/>
  <c r="U3861" i="1"/>
  <c r="U2203" i="1"/>
  <c r="U3862" i="1"/>
  <c r="U3863" i="1"/>
  <c r="U4482" i="1"/>
  <c r="U5998" i="1"/>
  <c r="U4448" i="1"/>
  <c r="U3864" i="1"/>
  <c r="U4380" i="1"/>
  <c r="U3865" i="1"/>
  <c r="U3866" i="1"/>
  <c r="U4636" i="1"/>
  <c r="U4674" i="1"/>
  <c r="U4196" i="1"/>
  <c r="U5480" i="1"/>
  <c r="U3867" i="1"/>
  <c r="U2042" i="1"/>
  <c r="U3868" i="1"/>
  <c r="U3869" i="1"/>
  <c r="U3870" i="1"/>
  <c r="U3871" i="1"/>
  <c r="U5736" i="1"/>
  <c r="U3872" i="1"/>
  <c r="U6133" i="1"/>
  <c r="U1583" i="1"/>
  <c r="U4955" i="1"/>
  <c r="U3873" i="1"/>
  <c r="U899" i="1"/>
  <c r="U3874" i="1"/>
  <c r="U993" i="1"/>
  <c r="U4597" i="1"/>
  <c r="U3875" i="1"/>
  <c r="U1860" i="1"/>
  <c r="U2585" i="1"/>
  <c r="U3876" i="1"/>
  <c r="U3877" i="1"/>
  <c r="U3878" i="1"/>
  <c r="U5818" i="1"/>
  <c r="U3879" i="1"/>
  <c r="U1728" i="1"/>
  <c r="U2586" i="1"/>
  <c r="U3880" i="1"/>
  <c r="U4921" i="1"/>
  <c r="U4383" i="1"/>
  <c r="U5119" i="1"/>
  <c r="U3881" i="1"/>
  <c r="U98" i="1"/>
  <c r="U3882" i="1"/>
  <c r="U3883" i="1"/>
  <c r="U2587" i="1"/>
  <c r="U1744" i="1"/>
  <c r="U2588" i="1"/>
  <c r="U3884" i="1"/>
  <c r="U5302" i="1"/>
  <c r="U1664" i="1"/>
  <c r="U3885" i="1"/>
  <c r="U3886" i="1"/>
  <c r="U3887" i="1"/>
  <c r="U4442" i="1"/>
  <c r="U3888" i="1"/>
  <c r="U3889" i="1"/>
  <c r="U170" i="1"/>
  <c r="U411" i="1"/>
  <c r="U5220" i="1"/>
  <c r="U1480" i="1"/>
  <c r="U3890" i="1"/>
  <c r="U3891" i="1"/>
  <c r="U2589" i="1"/>
  <c r="U3892" i="1"/>
  <c r="U2134" i="1"/>
  <c r="U3893" i="1"/>
  <c r="U3894" i="1"/>
  <c r="U3895" i="1"/>
  <c r="U6221" i="1"/>
  <c r="U1697" i="1"/>
  <c r="U3896" i="1"/>
  <c r="U3897" i="1"/>
  <c r="U3898" i="1"/>
  <c r="U4057" i="1"/>
  <c r="U4469" i="1"/>
  <c r="U5292" i="1"/>
  <c r="U3899" i="1"/>
  <c r="U2590" i="1"/>
  <c r="U3900" i="1"/>
  <c r="U3901" i="1"/>
  <c r="U1999" i="1"/>
  <c r="U3902" i="1"/>
  <c r="U1827" i="1"/>
  <c r="U4452" i="1"/>
  <c r="U5742" i="1"/>
  <c r="U134" i="1"/>
  <c r="U3903" i="1"/>
  <c r="U5816" i="1"/>
  <c r="U4229" i="1"/>
  <c r="U3904" i="1"/>
  <c r="U3905" i="1"/>
  <c r="U3906" i="1"/>
  <c r="U4716" i="1"/>
  <c r="U3907" i="1"/>
  <c r="U2591" i="1"/>
  <c r="U3908" i="1"/>
  <c r="U3909" i="1"/>
  <c r="U3910" i="1"/>
  <c r="U2177" i="1"/>
  <c r="U3911" i="1"/>
  <c r="U216" i="1"/>
  <c r="U929" i="1"/>
  <c r="U794" i="1"/>
  <c r="U3912" i="1"/>
  <c r="U3913" i="1"/>
  <c r="U3914" i="1"/>
  <c r="U3915" i="1"/>
  <c r="U6337" i="1"/>
  <c r="U5859" i="1"/>
  <c r="U3916" i="1"/>
  <c r="U1631" i="1"/>
  <c r="U1616" i="1"/>
  <c r="U3917" i="1"/>
  <c r="U4338" i="1"/>
  <c r="U5413" i="1"/>
  <c r="U6342" i="1"/>
  <c r="U5961" i="1"/>
  <c r="U4427" i="1"/>
  <c r="U4695" i="1"/>
  <c r="U1271" i="1"/>
  <c r="U3918" i="1"/>
  <c r="U4459" i="1"/>
  <c r="U4838" i="1"/>
  <c r="U4152" i="1"/>
  <c r="U1795" i="1"/>
  <c r="U3919" i="1"/>
  <c r="U2592" i="1"/>
  <c r="U1734" i="1"/>
  <c r="U1667" i="1"/>
  <c r="U4691" i="1"/>
  <c r="U5610" i="1"/>
  <c r="U2593" i="1"/>
  <c r="U3920" i="1"/>
  <c r="U2130" i="1"/>
  <c r="U1424" i="1"/>
  <c r="U3921" i="1"/>
  <c r="U5448" i="1"/>
  <c r="U2594" i="1"/>
  <c r="U4994" i="1"/>
  <c r="U1517" i="1"/>
  <c r="U4558" i="1"/>
  <c r="U2188" i="1"/>
  <c r="U3922" i="1"/>
  <c r="U3923" i="1"/>
  <c r="U3924" i="1"/>
  <c r="U1801" i="1"/>
  <c r="U5562" i="1"/>
  <c r="U3925" i="1"/>
  <c r="U1461" i="1"/>
  <c r="U461" i="1"/>
  <c r="U3926" i="1"/>
  <c r="U3927" i="1"/>
  <c r="U2595" i="1"/>
  <c r="U3928" i="1"/>
  <c r="U3929" i="1"/>
  <c r="U3930" i="1"/>
  <c r="U1303" i="1"/>
  <c r="U3931" i="1"/>
  <c r="U1335" i="1"/>
  <c r="U3932" i="1"/>
  <c r="U4360" i="1"/>
  <c r="U3933" i="1"/>
  <c r="U3934" i="1"/>
  <c r="U4478" i="1"/>
  <c r="U1838" i="1"/>
  <c r="U453" i="1"/>
  <c r="U3935" i="1"/>
  <c r="U2596" i="1"/>
  <c r="U4392" i="1"/>
  <c r="U5221" i="1"/>
  <c r="U1818" i="1"/>
  <c r="U6144" i="1"/>
  <c r="U585" i="1"/>
  <c r="U3936" i="1"/>
  <c r="U2597" i="1"/>
  <c r="U3937" i="1"/>
  <c r="U4441" i="1"/>
  <c r="U1229" i="1"/>
  <c r="U3938" i="1"/>
  <c r="U6072" i="1"/>
  <c r="U5148" i="1"/>
  <c r="U3939" i="1"/>
  <c r="U4654" i="1"/>
  <c r="U1090" i="1"/>
  <c r="U4768" i="1"/>
  <c r="U2211" i="1"/>
  <c r="U4135" i="1"/>
  <c r="U3940" i="1"/>
  <c r="U3941" i="1"/>
  <c r="U5923" i="1"/>
  <c r="U3942" i="1"/>
  <c r="U3943" i="1"/>
  <c r="U2598" i="1"/>
  <c r="U3944" i="1"/>
  <c r="U4569" i="1"/>
  <c r="U3945" i="1"/>
  <c r="U2057" i="1"/>
  <c r="U267" i="1"/>
  <c r="U3946" i="1"/>
  <c r="U3947" i="1"/>
  <c r="U3948" i="1"/>
  <c r="U3949" i="1"/>
  <c r="U3950" i="1"/>
  <c r="U3951" i="1"/>
  <c r="U3952" i="1"/>
  <c r="U2599" i="1"/>
  <c r="U3953" i="1"/>
  <c r="U3954" i="1"/>
  <c r="U2600" i="1"/>
  <c r="U3955" i="1"/>
  <c r="U5439" i="1"/>
  <c r="U3956" i="1"/>
  <c r="U2601" i="1"/>
  <c r="U5061" i="1"/>
  <c r="U6415" i="1"/>
  <c r="U2196" i="1"/>
  <c r="U5997" i="1"/>
  <c r="U3957" i="1"/>
  <c r="U3958" i="1"/>
  <c r="U4848" i="1"/>
  <c r="U1839" i="1"/>
  <c r="U3959" i="1"/>
  <c r="U2001" i="1"/>
  <c r="U1079" i="1"/>
  <c r="U2602" i="1"/>
  <c r="U4528" i="1"/>
  <c r="U1221" i="1"/>
  <c r="U4895" i="1"/>
  <c r="U4336" i="1"/>
  <c r="U4792" i="1"/>
  <c r="U5705" i="1"/>
  <c r="U4389" i="1"/>
  <c r="U3960" i="1"/>
  <c r="U4445" i="1"/>
  <c r="U3961" i="1"/>
  <c r="U3962" i="1"/>
  <c r="U6214" i="1"/>
  <c r="U1647" i="1"/>
  <c r="U3963" i="1"/>
  <c r="U4655" i="1"/>
  <c r="U3964" i="1"/>
  <c r="U3965" i="1"/>
  <c r="U3966" i="1"/>
  <c r="U3967" i="1"/>
  <c r="U3968" i="1"/>
  <c r="U726" i="1"/>
  <c r="U446" i="1"/>
  <c r="U6194" i="1"/>
  <c r="U4578" i="1"/>
  <c r="U3969" i="1"/>
  <c r="U1281" i="1"/>
  <c r="U3970" i="1"/>
  <c r="U5023" i="1"/>
  <c r="U3971" i="1"/>
  <c r="U3972" i="1"/>
  <c r="U3973" i="1"/>
  <c r="U3974" i="1"/>
  <c r="U3975" i="1"/>
  <c r="U1683" i="1"/>
  <c r="U3976" i="1"/>
  <c r="U3977" i="1"/>
  <c r="U6318" i="1"/>
  <c r="U3978" i="1"/>
  <c r="U4566" i="1"/>
  <c r="U3979" i="1"/>
  <c r="U4696" i="1"/>
  <c r="U3980" i="1"/>
  <c r="U5554" i="1"/>
  <c r="U3981" i="1"/>
  <c r="U5326" i="1"/>
  <c r="U5383" i="1"/>
  <c r="U4897" i="1"/>
  <c r="U1949" i="1"/>
  <c r="U4919" i="1"/>
  <c r="U3982" i="1"/>
  <c r="U3983" i="1"/>
  <c r="U3984" i="1"/>
  <c r="U4256" i="1"/>
  <c r="U1097" i="1"/>
  <c r="U3985" i="1"/>
  <c r="U4364" i="1"/>
  <c r="U3986" i="1"/>
  <c r="U5287" i="1"/>
  <c r="U3987" i="1"/>
  <c r="U432" i="1"/>
  <c r="U3988" i="1"/>
  <c r="U3989" i="1"/>
  <c r="U3990" i="1"/>
  <c r="U4750" i="1"/>
  <c r="U4570" i="1"/>
  <c r="U2603" i="1"/>
  <c r="U4722" i="1"/>
  <c r="U3991" i="1"/>
  <c r="U931" i="1"/>
  <c r="U5024" i="1"/>
  <c r="U3992" i="1"/>
  <c r="U3993" i="1"/>
  <c r="U4779" i="1"/>
  <c r="U3994" i="1"/>
  <c r="U1679" i="1"/>
  <c r="U4703" i="1"/>
  <c r="U3995" i="1"/>
  <c r="U3996" i="1"/>
  <c r="U4944" i="1"/>
  <c r="U3997" i="1"/>
  <c r="U1171" i="1"/>
  <c r="U443" i="1"/>
  <c r="U3998" i="1"/>
  <c r="U3999" i="1"/>
  <c r="U4000" i="1"/>
  <c r="U1817" i="1"/>
  <c r="U6344" i="1"/>
  <c r="U5117" i="1"/>
  <c r="U5478" i="1"/>
  <c r="U4001" i="1"/>
  <c r="U4002" i="1"/>
  <c r="U2604" i="1"/>
  <c r="U4003" i="1"/>
  <c r="U4004" i="1"/>
  <c r="U4005" i="1"/>
  <c r="U1908" i="1"/>
  <c r="U4006" i="1"/>
  <c r="U4007" i="1"/>
  <c r="U5563" i="1"/>
  <c r="U4008" i="1"/>
  <c r="U4009" i="1"/>
  <c r="U4010" i="1"/>
  <c r="U6263" i="1"/>
  <c r="U4011" i="1"/>
  <c r="U4887" i="1"/>
  <c r="U5354" i="1"/>
  <c r="U4012" i="1"/>
  <c r="U2605" i="1"/>
  <c r="U1972" i="1"/>
  <c r="U4013" i="1"/>
  <c r="U894" i="1"/>
  <c r="U4332" i="1"/>
  <c r="U4483" i="1"/>
  <c r="U4014" i="1"/>
  <c r="U4015" i="1"/>
  <c r="U4016" i="1"/>
  <c r="U2606" i="1"/>
  <c r="U4017" i="1"/>
  <c r="U4018" i="1"/>
  <c r="U4488" i="1"/>
  <c r="U4019" i="1"/>
  <c r="U4350" i="1"/>
  <c r="U4020" i="1"/>
  <c r="U4021" i="1"/>
  <c r="U4022" i="1"/>
  <c r="U4023" i="1"/>
  <c r="U4024" i="1"/>
  <c r="U5873" i="1"/>
  <c r="U4025" i="1"/>
  <c r="U4719" i="1"/>
  <c r="U4026" i="1"/>
  <c r="U4523" i="1"/>
  <c r="U4027" i="1"/>
  <c r="U4028" i="1"/>
  <c r="U4029" i="1"/>
  <c r="U2607" i="1"/>
  <c r="U4030" i="1"/>
  <c r="U4031" i="1"/>
  <c r="U4347" i="1"/>
  <c r="U4738" i="1"/>
  <c r="U4437" i="1"/>
  <c r="U4032" i="1"/>
  <c r="U4033" i="1"/>
  <c r="U4034" i="1"/>
  <c r="U4035" i="1"/>
  <c r="U2608" i="1"/>
  <c r="U4036" i="1"/>
  <c r="U2223" i="1"/>
  <c r="U1845" i="1"/>
  <c r="U4037" i="1"/>
  <c r="U4038" i="1"/>
  <c r="U4802" i="1"/>
  <c r="U1434" i="1"/>
  <c r="U4481" i="1"/>
  <c r="U4039" i="1"/>
  <c r="U1627" i="1"/>
  <c r="U4040" i="1"/>
  <c r="U4041" i="1"/>
  <c r="U4042" i="1"/>
  <c r="U2609" i="1"/>
  <c r="U1853" i="1"/>
  <c r="U5529" i="1"/>
  <c r="U4043" i="1"/>
  <c r="U1965" i="1"/>
  <c r="U6168" i="1"/>
  <c r="U2147" i="1"/>
  <c r="U4136" i="1"/>
  <c r="U5234" i="1"/>
  <c r="U4044" i="1"/>
  <c r="U4267" i="1"/>
  <c r="U1882" i="1"/>
  <c r="U2610" i="1"/>
  <c r="U4045" i="1"/>
  <c r="U4861" i="1"/>
  <c r="U4046" i="1"/>
  <c r="U4993" i="1"/>
  <c r="U4047" i="1"/>
  <c r="U4048" i="1"/>
  <c r="U4049" i="1"/>
  <c r="U1815" i="1"/>
  <c r="U4050" i="1"/>
  <c r="U6229" i="1"/>
  <c r="U4845" i="1"/>
  <c r="U1910" i="1"/>
  <c r="U4058" i="1"/>
  <c r="U1971" i="1"/>
  <c r="U1178" i="1"/>
  <c r="U1994" i="1"/>
  <c r="U4059" i="1"/>
  <c r="U5271" i="1"/>
  <c r="U80" i="1"/>
  <c r="U1858" i="1"/>
  <c r="U1081" i="1"/>
  <c r="U4060" i="1"/>
  <c r="U4061" i="1"/>
  <c r="U4062" i="1"/>
  <c r="U4945" i="1"/>
  <c r="U5932" i="1"/>
  <c r="U4063" i="1"/>
  <c r="U2052" i="1"/>
  <c r="U5867" i="1"/>
  <c r="U1610" i="1"/>
  <c r="U2165" i="1"/>
  <c r="U4368" i="1"/>
  <c r="U1226" i="1"/>
  <c r="U5532" i="1"/>
  <c r="U6440" i="1"/>
  <c r="U176" i="1"/>
  <c r="U2040" i="1"/>
  <c r="U6469" i="1"/>
  <c r="U710" i="1"/>
  <c r="U4064" i="1"/>
  <c r="U2045" i="1"/>
  <c r="U4255" i="1"/>
  <c r="U5006" i="1"/>
  <c r="U4810" i="1"/>
  <c r="U4411" i="1"/>
  <c r="U42" i="1"/>
  <c r="U4137" i="1"/>
  <c r="U5861" i="1"/>
  <c r="U1450" i="1"/>
  <c r="U6426" i="1"/>
  <c r="U2157" i="1"/>
  <c r="U4858" i="1"/>
  <c r="U5276" i="1"/>
  <c r="U567" i="1"/>
  <c r="U498" i="1"/>
  <c r="U4596" i="1"/>
  <c r="U4373" i="1"/>
  <c r="U4491" i="1"/>
  <c r="U220" i="1"/>
  <c r="U803" i="1"/>
  <c r="U4213" i="1"/>
  <c r="U4450" i="1"/>
  <c r="U4111" i="1"/>
  <c r="U5216" i="1"/>
  <c r="U1481" i="1"/>
  <c r="U4065" i="1"/>
  <c r="U4112" i="1"/>
  <c r="U5977" i="1"/>
  <c r="U5046" i="1"/>
  <c r="U4624" i="1"/>
  <c r="U5576" i="1"/>
  <c r="U4366" i="1"/>
  <c r="U4984" i="1"/>
  <c r="U5391" i="1"/>
  <c r="U4295" i="1"/>
  <c r="U1332" i="1"/>
  <c r="U4692" i="1"/>
  <c r="U4922" i="1"/>
  <c r="U1878" i="1"/>
  <c r="U1073" i="1"/>
  <c r="U4212" i="1"/>
  <c r="U4220" i="1"/>
  <c r="U2224" i="1"/>
  <c r="U1732" i="1"/>
  <c r="U6458" i="1"/>
  <c r="U2035" i="1"/>
  <c r="U4259" i="1"/>
  <c r="U4066" i="1"/>
  <c r="U159" i="1"/>
  <c r="U1367" i="1"/>
  <c r="U1976" i="1"/>
  <c r="U704" i="1"/>
  <c r="U910" i="1"/>
  <c r="U5839" i="1"/>
  <c r="U5681" i="1"/>
  <c r="U1507" i="1"/>
  <c r="U4891" i="1"/>
  <c r="U4218" i="1"/>
  <c r="U5105" i="1"/>
  <c r="U1199" i="1"/>
  <c r="U5003" i="1"/>
  <c r="U2047" i="1"/>
  <c r="U2104" i="1"/>
  <c r="U5807" i="1"/>
  <c r="U5328" i="1"/>
  <c r="U871" i="1"/>
  <c r="U4857" i="1"/>
  <c r="U214" i="1"/>
  <c r="U4686" i="1"/>
  <c r="U535" i="1"/>
  <c r="U1812" i="1"/>
  <c r="U1626" i="1"/>
  <c r="U789" i="1"/>
  <c r="U5758" i="1"/>
  <c r="U1754" i="1"/>
  <c r="U163" i="1"/>
  <c r="U5111" i="1"/>
  <c r="U4432" i="1"/>
  <c r="U4723" i="1"/>
  <c r="U49" i="1"/>
  <c r="U4997" i="1"/>
  <c r="U4784" i="1"/>
  <c r="U1574" i="1"/>
  <c r="U4227" i="1"/>
  <c r="U509" i="1"/>
  <c r="U33" i="1"/>
  <c r="U1776" i="1"/>
  <c r="U874" i="1"/>
  <c r="U1789" i="1"/>
  <c r="U5812" i="1"/>
  <c r="U4138" i="1"/>
  <c r="U4623" i="1"/>
  <c r="U6236" i="1"/>
  <c r="U5289" i="1"/>
  <c r="U804" i="1"/>
  <c r="U6026" i="1"/>
  <c r="U4113" i="1"/>
  <c r="U4067" i="1"/>
  <c r="U1659" i="1"/>
  <c r="U5226" i="1"/>
  <c r="U1419" i="1"/>
  <c r="U4925" i="1"/>
  <c r="U6199" i="1"/>
  <c r="U4153" i="1"/>
  <c r="U5624" i="1"/>
  <c r="U1829" i="1"/>
  <c r="U2138" i="1"/>
  <c r="U1750" i="1"/>
  <c r="U4280" i="1"/>
  <c r="U2006" i="1"/>
  <c r="U38" i="1"/>
  <c r="U103" i="1"/>
  <c r="U4431" i="1"/>
  <c r="U4154" i="1"/>
  <c r="U5229" i="1"/>
  <c r="U2215" i="1"/>
  <c r="U5205" i="1"/>
  <c r="U1422" i="1"/>
  <c r="U667" i="1"/>
  <c r="U5393" i="1"/>
  <c r="U4941" i="1"/>
  <c r="U747" i="1"/>
  <c r="U5447" i="1"/>
  <c r="U4068" i="1"/>
  <c r="U4139" i="1"/>
  <c r="U4114" i="1"/>
  <c r="U5030" i="1"/>
  <c r="U5596" i="1"/>
  <c r="U1061" i="1"/>
  <c r="U1100" i="1"/>
  <c r="U1196" i="1"/>
  <c r="U623" i="1"/>
  <c r="U2003" i="1"/>
  <c r="U1832" i="1"/>
  <c r="U2201" i="1"/>
  <c r="U392" i="1"/>
  <c r="U4918" i="1"/>
  <c r="U1770" i="1"/>
  <c r="U4474" i="1"/>
  <c r="U5472" i="1"/>
  <c r="U2019" i="1"/>
  <c r="U1662" i="1"/>
  <c r="U4069" i="1"/>
  <c r="U5182" i="1"/>
  <c r="U2076" i="1"/>
  <c r="U765" i="1"/>
  <c r="U5723" i="1"/>
  <c r="U1498" i="1"/>
  <c r="U4070" i="1"/>
  <c r="U57" i="1"/>
  <c r="U349" i="1"/>
  <c r="U5415" i="1"/>
  <c r="U1600" i="1"/>
  <c r="U4326" i="1"/>
  <c r="U4602" i="1"/>
  <c r="U5555" i="1"/>
  <c r="U1984" i="1"/>
  <c r="U1254" i="1"/>
  <c r="U5404" i="1"/>
  <c r="U4115" i="1"/>
  <c r="U967" i="1"/>
  <c r="U4140" i="1"/>
  <c r="U4785" i="1"/>
  <c r="U705" i="1"/>
  <c r="U5254" i="1"/>
  <c r="U1009" i="1"/>
  <c r="U81" i="1"/>
  <c r="U4071" i="1"/>
  <c r="U2127" i="1"/>
  <c r="U78" i="1"/>
  <c r="U5613" i="1"/>
  <c r="U447" i="1"/>
  <c r="U1527" i="1"/>
  <c r="U6396" i="1"/>
  <c r="U4346" i="1"/>
  <c r="U4741" i="1"/>
  <c r="U5687" i="1"/>
  <c r="U4116" i="1"/>
  <c r="U2048" i="1"/>
  <c r="U1242" i="1"/>
  <c r="U5570" i="1"/>
  <c r="U829" i="1"/>
  <c r="U6071" i="1"/>
  <c r="U2117" i="1"/>
  <c r="U4234" i="1"/>
  <c r="U4718" i="1"/>
  <c r="U989" i="1"/>
  <c r="U6459" i="1"/>
  <c r="U1140" i="1"/>
  <c r="U1837" i="1"/>
  <c r="U5964" i="1"/>
  <c r="U721" i="1"/>
  <c r="U5249" i="1"/>
  <c r="U4117" i="1"/>
  <c r="U1758" i="1"/>
  <c r="U1911" i="1"/>
  <c r="U4282" i="1"/>
  <c r="U121" i="1"/>
  <c r="U32" i="1"/>
  <c r="U4258" i="1"/>
  <c r="U2016" i="1"/>
  <c r="U4475" i="1"/>
  <c r="U2191" i="1"/>
  <c r="U4780" i="1"/>
  <c r="U6039" i="1"/>
  <c r="U4174" i="1"/>
  <c r="U180" i="1"/>
  <c r="U97" i="1"/>
  <c r="U1211" i="1"/>
  <c r="U5101" i="1"/>
  <c r="U1312" i="1"/>
  <c r="U4980" i="1"/>
  <c r="U5215" i="1"/>
  <c r="U4161" i="1"/>
  <c r="U4480" i="1"/>
  <c r="U5432" i="1"/>
  <c r="U1193" i="1"/>
  <c r="U4344" i="1"/>
  <c r="U4589" i="1"/>
  <c r="U1575" i="1"/>
  <c r="U1206" i="1"/>
  <c r="U36" i="1"/>
  <c r="U4635" i="1"/>
  <c r="U551" i="1"/>
  <c r="U5334" i="1"/>
  <c r="U1936" i="1"/>
  <c r="U676" i="1"/>
  <c r="U282" i="1"/>
  <c r="U4236" i="1"/>
  <c r="U4141" i="1"/>
  <c r="U4532" i="1"/>
  <c r="U2140" i="1"/>
  <c r="U857" i="1"/>
  <c r="U5645" i="1"/>
  <c r="U4072" i="1"/>
  <c r="U1577" i="1"/>
  <c r="U1244" i="1"/>
  <c r="U4363" i="1"/>
  <c r="U4400" i="1"/>
  <c r="U1842" i="1"/>
  <c r="U4401" i="1"/>
  <c r="U1169" i="1"/>
  <c r="U1371" i="1"/>
  <c r="U1769" i="1"/>
  <c r="U5611" i="1"/>
  <c r="U1551" i="1"/>
  <c r="U6149" i="1"/>
  <c r="U5505" i="1"/>
  <c r="U1573" i="1"/>
  <c r="U4906" i="1"/>
  <c r="U4433" i="1"/>
  <c r="U102" i="1"/>
  <c r="U1568" i="1"/>
  <c r="U4755" i="1"/>
  <c r="U1096" i="1"/>
  <c r="U4073" i="1"/>
  <c r="U5769" i="1"/>
  <c r="U2155" i="1"/>
  <c r="U4358" i="1"/>
  <c r="U1660" i="1"/>
  <c r="U2" i="1"/>
  <c r="U4790" i="1"/>
  <c r="U6140" i="1"/>
  <c r="U5834" i="1"/>
  <c r="U1247" i="1"/>
  <c r="U6011" i="1"/>
  <c r="U5847" i="1"/>
  <c r="U698" i="1"/>
  <c r="U1793" i="1"/>
  <c r="U924" i="1"/>
  <c r="U759" i="1"/>
  <c r="U5401" i="1"/>
  <c r="U4987" i="1"/>
  <c r="U5433" i="1"/>
  <c r="U1341" i="1"/>
  <c r="U5181" i="1"/>
  <c r="U5212" i="1"/>
  <c r="U594" i="1"/>
  <c r="U4536" i="1"/>
  <c r="U4531" i="1"/>
  <c r="U5918" i="1"/>
  <c r="U998" i="1"/>
  <c r="U1753" i="1"/>
  <c r="U4074" i="1"/>
  <c r="U558" i="1"/>
  <c r="U6403" i="1"/>
  <c r="U1353" i="1"/>
  <c r="U1082" i="1"/>
  <c r="U5211" i="1"/>
  <c r="U2131" i="1"/>
  <c r="U420" i="1"/>
  <c r="U5592" i="1"/>
  <c r="U4118" i="1"/>
  <c r="U5240" i="1"/>
  <c r="U14" i="1"/>
  <c r="U2020" i="1"/>
  <c r="U5642" i="1"/>
  <c r="U1605" i="1"/>
  <c r="U1463" i="1"/>
  <c r="U5647" i="1"/>
  <c r="U5609" i="1"/>
  <c r="U244" i="1"/>
  <c r="U5312" i="1"/>
  <c r="U4903" i="1"/>
  <c r="U5924" i="1"/>
  <c r="U5905" i="1"/>
  <c r="U5916" i="1"/>
  <c r="U1087" i="1"/>
  <c r="U1966" i="1"/>
  <c r="U5137" i="1"/>
  <c r="U4075" i="1"/>
  <c r="U1951" i="1"/>
  <c r="U4647" i="1"/>
  <c r="U4561" i="1"/>
  <c r="U5733" i="1"/>
  <c r="U376" i="1"/>
  <c r="U1102" i="1"/>
  <c r="U2079" i="1"/>
  <c r="U5409" i="1"/>
  <c r="U5152" i="1"/>
  <c r="U1899" i="1"/>
  <c r="U1059" i="1"/>
  <c r="U4175" i="1"/>
  <c r="U1279" i="1"/>
  <c r="U5770" i="1"/>
  <c r="U516" i="1"/>
  <c r="U4681" i="1"/>
  <c r="U1027" i="1"/>
  <c r="U1256" i="1"/>
  <c r="U22" i="1"/>
  <c r="U995" i="1"/>
  <c r="U1098" i="1"/>
  <c r="U261" i="1"/>
  <c r="U2111" i="1"/>
  <c r="U1865" i="1"/>
  <c r="U4119" i="1"/>
  <c r="U5398" i="1"/>
  <c r="U4076" i="1"/>
  <c r="U682" i="1"/>
  <c r="U4207" i="1"/>
  <c r="U2030" i="1"/>
  <c r="U2185" i="1"/>
  <c r="U2205" i="1"/>
  <c r="U4217" i="1"/>
  <c r="U4854" i="1"/>
  <c r="U1523" i="1"/>
  <c r="U5172" i="1"/>
  <c r="U1752" i="1"/>
  <c r="U4314" i="1"/>
  <c r="U5047" i="1"/>
  <c r="U5430" i="1"/>
  <c r="U627" i="1"/>
  <c r="U1538" i="1"/>
  <c r="U1816" i="1"/>
  <c r="U6414" i="1"/>
  <c r="U4645" i="1"/>
  <c r="U2073" i="1"/>
  <c r="U1943" i="1"/>
  <c r="U4877" i="1"/>
  <c r="U59" i="1"/>
  <c r="U5598" i="1"/>
  <c r="U2044" i="1"/>
  <c r="U402" i="1"/>
  <c r="U1737" i="1"/>
  <c r="U4305" i="1"/>
  <c r="U2207" i="1"/>
  <c r="U1681" i="1"/>
  <c r="U1983" i="1"/>
  <c r="U2145" i="1"/>
  <c r="U4705" i="1"/>
  <c r="U5479" i="1"/>
  <c r="U731" i="1"/>
  <c r="U4192" i="1"/>
  <c r="U1612" i="1"/>
  <c r="U1356" i="1"/>
  <c r="U5035" i="1"/>
  <c r="U1019" i="1"/>
  <c r="U209" i="1"/>
  <c r="U225" i="1"/>
  <c r="U5141" i="1"/>
  <c r="U1066" i="1"/>
  <c r="U719" i="1"/>
  <c r="U4162" i="1"/>
  <c r="U2092" i="1"/>
  <c r="U4476" i="1"/>
  <c r="U913" i="1"/>
  <c r="U792" i="1"/>
  <c r="U5263" i="1"/>
  <c r="U4142" i="1"/>
  <c r="U5499" i="1"/>
  <c r="U4120" i="1"/>
  <c r="U4077" i="1"/>
  <c r="U2107" i="1"/>
  <c r="U12" i="1"/>
  <c r="U4203" i="1"/>
  <c r="U1940" i="1"/>
  <c r="U2198" i="1"/>
  <c r="U2021" i="1"/>
  <c r="U4121" i="1"/>
  <c r="U108" i="1"/>
  <c r="U6152" i="1"/>
  <c r="U5286" i="1"/>
  <c r="U4559" i="1"/>
  <c r="U5026" i="1"/>
  <c r="U4078" i="1"/>
  <c r="U188" i="1"/>
  <c r="U100" i="1"/>
  <c r="U5347" i="1"/>
  <c r="U5357" i="1"/>
  <c r="U1929" i="1"/>
  <c r="U898" i="1"/>
  <c r="U305" i="1"/>
  <c r="U5545" i="1"/>
  <c r="U1946" i="1"/>
  <c r="U2159" i="1"/>
  <c r="U1663" i="1"/>
  <c r="U1493" i="1"/>
  <c r="U4507" i="1"/>
  <c r="U4916" i="1"/>
  <c r="U4609" i="1"/>
  <c r="U4143" i="1"/>
  <c r="U1433" i="1"/>
  <c r="U2075" i="1"/>
  <c r="U4929" i="1"/>
  <c r="U5067" i="1"/>
  <c r="U4665" i="1"/>
  <c r="U5972" i="1"/>
  <c r="U5080" i="1"/>
  <c r="U1237" i="1"/>
  <c r="U4163" i="1"/>
  <c r="U1768" i="1"/>
  <c r="U4205" i="1"/>
  <c r="U4783" i="1"/>
  <c r="U1909" i="1"/>
  <c r="U4188" i="1"/>
  <c r="U6409" i="1"/>
  <c r="U6471" i="1"/>
  <c r="U4988" i="1"/>
  <c r="U1201" i="1"/>
  <c r="U4257" i="1"/>
  <c r="U4418" i="1"/>
  <c r="U5838" i="1"/>
  <c r="U771" i="1"/>
  <c r="U4409" i="1"/>
  <c r="U5523" i="1"/>
  <c r="U5098" i="1"/>
  <c r="U1501" i="1"/>
  <c r="U4577" i="1"/>
  <c r="U4122" i="1"/>
  <c r="U2135" i="1"/>
  <c r="U2168" i="1"/>
  <c r="U5622" i="1"/>
  <c r="U4889" i="1"/>
  <c r="U1222" i="1"/>
  <c r="U4582" i="1"/>
  <c r="U5768" i="1"/>
  <c r="U4214" i="1"/>
  <c r="U1384" i="1"/>
  <c r="U1024" i="1"/>
  <c r="U1648" i="1"/>
  <c r="U4370" i="1"/>
  <c r="U926" i="1"/>
  <c r="U1916" i="1"/>
  <c r="U6048" i="1"/>
  <c r="U4180" i="1"/>
  <c r="U5713" i="1"/>
  <c r="U2209" i="1"/>
  <c r="U2180" i="1"/>
  <c r="U5327" i="1"/>
  <c r="U4079" i="1"/>
  <c r="U5122" i="1"/>
  <c r="U5385" i="1"/>
  <c r="U4661" i="1"/>
  <c r="U4224" i="1"/>
  <c r="U1594" i="1"/>
  <c r="U4123" i="1"/>
  <c r="U5065" i="1"/>
  <c r="U6445" i="1"/>
  <c r="U1978" i="1"/>
  <c r="U4124" i="1"/>
  <c r="U5695" i="1"/>
  <c r="U4748" i="1"/>
  <c r="U5293" i="1"/>
  <c r="U17" i="1"/>
  <c r="U1022" i="1"/>
  <c r="U4125" i="1"/>
  <c r="U255" i="1"/>
  <c r="U4484" i="1"/>
  <c r="U4170" i="1"/>
  <c r="U2119" i="1"/>
  <c r="U1942" i="1"/>
  <c r="U4144" i="1"/>
  <c r="U5515" i="1"/>
  <c r="U4529" i="1"/>
  <c r="U5958" i="1"/>
  <c r="U4080" i="1"/>
  <c r="U1671" i="1"/>
  <c r="U4443" i="1"/>
  <c r="U4081" i="1"/>
  <c r="U5028" i="1"/>
  <c r="U2099" i="1"/>
  <c r="U4164" i="1"/>
  <c r="U1702" i="1"/>
  <c r="U1788" i="1"/>
  <c r="U4965" i="1"/>
  <c r="U4449" i="1"/>
  <c r="U5509" i="1"/>
  <c r="U4567" i="1"/>
  <c r="U5805" i="1"/>
  <c r="U4614" i="1"/>
  <c r="U1060" i="1"/>
  <c r="U5520" i="1"/>
  <c r="U5653" i="1"/>
  <c r="U4510" i="1"/>
  <c r="U4222" i="1"/>
  <c r="U5235" i="1"/>
  <c r="U1987" i="1"/>
  <c r="U543" i="1"/>
  <c r="U4735" i="1"/>
  <c r="U5100" i="1"/>
  <c r="U4763" i="1"/>
  <c r="U391" i="1"/>
  <c r="U4377" i="1"/>
  <c r="U689" i="1"/>
  <c r="U4831" i="1"/>
  <c r="U1120" i="1"/>
  <c r="U4082" i="1"/>
  <c r="U6362" i="1"/>
  <c r="U5270" i="1"/>
  <c r="U2197" i="1"/>
  <c r="U1540" i="1"/>
  <c r="U4878" i="1"/>
  <c r="U1389" i="1"/>
  <c r="U5411" i="1"/>
  <c r="U4963" i="1"/>
  <c r="U4590" i="1"/>
  <c r="U6460" i="1"/>
  <c r="U6095" i="1"/>
  <c r="U4904" i="1"/>
  <c r="U4808" i="1"/>
  <c r="U2220" i="1"/>
  <c r="U928" i="1"/>
  <c r="U2049" i="1"/>
  <c r="U1548" i="1"/>
  <c r="U4776" i="1"/>
  <c r="U1922" i="1"/>
  <c r="U1149" i="1"/>
  <c r="U4126" i="1"/>
  <c r="U4181" i="1"/>
  <c r="U5337" i="1"/>
  <c r="U5940" i="1"/>
  <c r="U480" i="1"/>
  <c r="U992" i="1"/>
  <c r="U4547" i="1"/>
  <c r="U5887" i="1"/>
  <c r="U762" i="1"/>
  <c r="U4734" i="1"/>
  <c r="U2113" i="1"/>
  <c r="U5662" i="1"/>
  <c r="U996" i="1"/>
  <c r="U4828" i="1"/>
  <c r="U4083" i="1"/>
  <c r="U5363" i="1"/>
  <c r="U5073" i="1"/>
  <c r="U4225" i="1"/>
  <c r="U6047" i="1"/>
  <c r="U2174" i="1"/>
  <c r="U4182" i="1"/>
  <c r="U4328" i="1"/>
  <c r="U1443" i="1"/>
  <c r="U1255" i="1"/>
  <c r="U1155" i="1"/>
  <c r="U5531" i="1"/>
  <c r="U1093" i="1"/>
  <c r="U4084" i="1"/>
  <c r="U4085" i="1"/>
  <c r="U166" i="1"/>
  <c r="U4145" i="1"/>
  <c r="U1486" i="1"/>
  <c r="U4869" i="1"/>
  <c r="U4874" i="1"/>
  <c r="U4086" i="1"/>
  <c r="U564" i="1"/>
  <c r="U5303" i="1"/>
  <c r="U4837" i="1"/>
  <c r="U1859" i="1"/>
  <c r="U616" i="1"/>
  <c r="U4146" i="1"/>
  <c r="U5980" i="1"/>
  <c r="U1822" i="1"/>
  <c r="U2210" i="1"/>
  <c r="U4087" i="1"/>
  <c r="U11" i="1"/>
  <c r="U4740" i="1"/>
  <c r="U1289" i="1"/>
  <c r="U4912" i="1"/>
  <c r="U2041" i="1"/>
  <c r="U842" i="1"/>
  <c r="U4088" i="1"/>
  <c r="U1726" i="1"/>
  <c r="U4471" i="1"/>
  <c r="U757" i="1"/>
  <c r="U4447" i="1"/>
  <c r="U1785" i="1"/>
  <c r="U2074" i="1"/>
  <c r="U1159" i="1"/>
  <c r="U4455" i="1"/>
  <c r="U707" i="1"/>
  <c r="U5730" i="1"/>
  <c r="U5978" i="1"/>
  <c r="U2002" i="1"/>
  <c r="U4870" i="1"/>
  <c r="U4208" i="1"/>
  <c r="U774" i="1"/>
  <c r="U4288" i="1"/>
  <c r="U4841" i="1"/>
  <c r="U4477" i="1"/>
  <c r="U2212" i="1"/>
  <c r="U2064" i="1"/>
  <c r="U1765" i="1"/>
  <c r="U1020" i="1"/>
  <c r="U5595" i="1"/>
  <c r="U5635" i="1"/>
  <c r="U4947" i="1"/>
  <c r="U767" i="1"/>
  <c r="U1418" i="1"/>
  <c r="U4189" i="1"/>
  <c r="U5396" i="1"/>
  <c r="U1621" i="1"/>
  <c r="U4127" i="1"/>
  <c r="U4355" i="1"/>
  <c r="U4238" i="1"/>
  <c r="U1544" i="1"/>
  <c r="U4249" i="1"/>
  <c r="U4633" i="1"/>
  <c r="U955" i="1"/>
  <c r="U4197" i="1"/>
  <c r="U5556" i="1"/>
  <c r="U5911" i="1"/>
  <c r="U4630" i="1"/>
  <c r="U1051" i="1"/>
  <c r="U5557" i="1"/>
  <c r="U5506" i="1"/>
  <c r="U6223" i="1"/>
  <c r="U4467" i="1"/>
  <c r="U2183" i="1"/>
  <c r="U4155" i="1"/>
  <c r="U1586" i="1"/>
  <c r="U618" i="1"/>
  <c r="U4089" i="1"/>
  <c r="U6074" i="1"/>
  <c r="U1236" i="1"/>
  <c r="U1879" i="1"/>
  <c r="U4428" i="1"/>
  <c r="U5410" i="1"/>
  <c r="U6298" i="1"/>
  <c r="U4090" i="1"/>
  <c r="U1846" i="1"/>
  <c r="U4209" i="1"/>
  <c r="U4298" i="1"/>
  <c r="U1901" i="1"/>
  <c r="U4513" i="1"/>
  <c r="U709" i="1"/>
  <c r="U168" i="1"/>
  <c r="U1639" i="1"/>
  <c r="U5896" i="1"/>
  <c r="U1854" i="1"/>
  <c r="U4156" i="1"/>
  <c r="U1301" i="1"/>
  <c r="U2142" i="1"/>
  <c r="U4640" i="1"/>
  <c r="U1567" i="1"/>
  <c r="U1700" i="1"/>
  <c r="U4246" i="1"/>
  <c r="U4091" i="1"/>
  <c r="U1962" i="1"/>
  <c r="U2149" i="1"/>
  <c r="U4356" i="1"/>
  <c r="U5175" i="1"/>
  <c r="U2007" i="1"/>
  <c r="U4868" i="1"/>
  <c r="U4343" i="1"/>
  <c r="U5597" i="1"/>
  <c r="U6117" i="1"/>
  <c r="U6065" i="1"/>
  <c r="U310" i="1"/>
  <c r="U1381" i="1"/>
  <c r="U6287" i="1"/>
  <c r="U502" i="1"/>
  <c r="U194" i="1"/>
  <c r="U317" i="1"/>
  <c r="U1831" i="1"/>
  <c r="U2156" i="1"/>
  <c r="U888" i="1"/>
  <c r="U684" i="1"/>
  <c r="U4157" i="1"/>
  <c r="U6272" i="1"/>
  <c r="U1153" i="1"/>
  <c r="U5513" i="1"/>
  <c r="U4936" i="1"/>
  <c r="U5306" i="1"/>
  <c r="U4261" i="1"/>
  <c r="U571" i="1"/>
  <c r="U1114" i="1"/>
  <c r="U5370" i="1"/>
  <c r="U4228" i="1"/>
  <c r="U1432" i="1"/>
  <c r="U5956" i="1"/>
  <c r="U5897" i="1"/>
  <c r="U4183" i="1"/>
  <c r="U2009" i="1"/>
  <c r="U4500" i="1"/>
  <c r="U1930" i="1"/>
  <c r="U6009" i="1"/>
  <c r="U5623" i="1"/>
  <c r="U4241" i="1"/>
  <c r="U5421" i="1"/>
  <c r="U5735" i="1"/>
  <c r="U4158" i="1"/>
  <c r="U4092" i="1"/>
  <c r="U1877" i="1"/>
  <c r="U1470" i="1"/>
  <c r="U5492" i="1"/>
  <c r="U4279" i="1"/>
  <c r="U5588" i="1"/>
  <c r="U1763" i="1"/>
  <c r="U4666" i="1"/>
  <c r="U4260" i="1"/>
  <c r="U5108" i="1"/>
  <c r="U6141" i="1"/>
  <c r="U4171" i="1"/>
  <c r="U5064" i="1"/>
  <c r="U4176" i="1"/>
  <c r="U2126" i="1"/>
  <c r="U5888" i="1"/>
  <c r="U4093" i="1"/>
  <c r="U4248" i="1"/>
  <c r="U37" i="1"/>
  <c r="U2200" i="1"/>
  <c r="U5744" i="1"/>
  <c r="U4165" i="1"/>
  <c r="U1231" i="1"/>
  <c r="U4177" i="1"/>
  <c r="U1740" i="1"/>
  <c r="U1214" i="1"/>
  <c r="U5846" i="1"/>
  <c r="U1302" i="1"/>
  <c r="U4585" i="1"/>
  <c r="U4159" i="1"/>
  <c r="U1691" i="1"/>
  <c r="U5567" i="1"/>
  <c r="U1880" i="1"/>
  <c r="U1563" i="1"/>
  <c r="U4219" i="1"/>
  <c r="U6270" i="1"/>
  <c r="U4896" i="1"/>
  <c r="U4850" i="1"/>
  <c r="U1886" i="1"/>
  <c r="U4210" i="1"/>
  <c r="U6436" i="1"/>
  <c r="U1407" i="1"/>
  <c r="U4796" i="1"/>
  <c r="U1173" i="1"/>
  <c r="U4198" i="1"/>
  <c r="U665" i="1"/>
  <c r="U5147" i="1"/>
  <c r="U4094" i="1"/>
  <c r="U5678" i="1"/>
  <c r="U5431" i="1"/>
  <c r="U5278" i="1"/>
  <c r="U685" i="1"/>
  <c r="U1324" i="1"/>
  <c r="U489" i="1"/>
  <c r="U5353" i="1"/>
  <c r="U4626" i="1"/>
  <c r="U4313" i="1"/>
  <c r="U4095" i="1"/>
  <c r="U4333" i="1"/>
  <c r="U2225" i="1"/>
  <c r="U921" i="1"/>
  <c r="U4580" i="1"/>
  <c r="U201" i="1"/>
  <c r="U2013" i="1"/>
  <c r="U1601" i="1"/>
  <c r="U5824" i="1"/>
  <c r="U5021" i="1"/>
  <c r="U4096" i="1"/>
  <c r="U4646" i="1"/>
  <c r="U4172" i="1"/>
  <c r="U5381" i="1"/>
  <c r="U5223" i="1"/>
  <c r="U1979" i="1"/>
  <c r="U2066" i="1"/>
  <c r="U4708" i="1"/>
  <c r="U6363" i="1"/>
  <c r="U266" i="1"/>
  <c r="U4128" i="1"/>
  <c r="U4607" i="1"/>
  <c r="U2110" i="1"/>
  <c r="U1609" i="1"/>
  <c r="U1928" i="1"/>
  <c r="U5178" i="1"/>
  <c r="U5519" i="1"/>
  <c r="U1148" i="1"/>
  <c r="U1720" i="1"/>
  <c r="U5259" i="1"/>
  <c r="U5991" i="1"/>
  <c r="U5128" i="1"/>
  <c r="U1549" i="1"/>
  <c r="U969" i="1"/>
  <c r="U5213" i="1"/>
  <c r="U5533" i="1"/>
  <c r="U6433" i="1"/>
  <c r="U4340" i="1"/>
  <c r="U4517" i="1"/>
  <c r="U314" i="1"/>
  <c r="U4129" i="1"/>
  <c r="U4913" i="1"/>
  <c r="U1896" i="1"/>
  <c r="U4097" i="1"/>
  <c r="U1855" i="1"/>
  <c r="U4130" i="1"/>
  <c r="U4742" i="1"/>
  <c r="U4663" i="1"/>
  <c r="U1996" i="1"/>
  <c r="U724" i="1"/>
  <c r="U876" i="1"/>
  <c r="U4385" i="1"/>
  <c r="U1040" i="1"/>
  <c r="U4193" i="1"/>
  <c r="U5602" i="1"/>
  <c r="U5796" i="1"/>
  <c r="U1442" i="1"/>
  <c r="U1988" i="1"/>
  <c r="U6087" i="1"/>
  <c r="U4321" i="1"/>
  <c r="U1021" i="1"/>
  <c r="U4374" i="1"/>
  <c r="U1232" i="1"/>
  <c r="U4098" i="1"/>
  <c r="U1997" i="1"/>
  <c r="U4961" i="1"/>
  <c r="U4436" i="1"/>
  <c r="U1041" i="1"/>
  <c r="U2036" i="1"/>
  <c r="U4211" i="1"/>
  <c r="U1349" i="1"/>
  <c r="U5802" i="1"/>
  <c r="U4553" i="1"/>
  <c r="U4604" i="1"/>
  <c r="U1412" i="1"/>
  <c r="U4178" i="1"/>
  <c r="U1373" i="1"/>
  <c r="U5335" i="1"/>
  <c r="U5474" i="1"/>
  <c r="U1556" i="1"/>
  <c r="U4292" i="1"/>
  <c r="U4435" i="1"/>
  <c r="U1333" i="1"/>
  <c r="U5180" i="1"/>
  <c r="U1147" i="1"/>
  <c r="U5237" i="1"/>
  <c r="U5798" i="1"/>
  <c r="U4173" i="1"/>
  <c r="U2038" i="1"/>
  <c r="U1268" i="1"/>
  <c r="U5121" i="1"/>
  <c r="U4147" i="1"/>
  <c r="U4199" i="1"/>
  <c r="U1595" i="1"/>
  <c r="U5503" i="1"/>
  <c r="U4823" i="1"/>
  <c r="U4230" i="1"/>
  <c r="U5074" i="1"/>
  <c r="U1239" i="1"/>
  <c r="U4615" i="1"/>
  <c r="U241" i="1"/>
  <c r="U1694" i="1"/>
  <c r="U2065" i="1"/>
  <c r="U2043" i="1"/>
  <c r="U562" i="1"/>
  <c r="U572" i="1"/>
  <c r="U331" i="1"/>
  <c r="U1969" i="1"/>
  <c r="U4166" i="1"/>
  <c r="U1497" i="1"/>
  <c r="U4404" i="1"/>
  <c r="U4099" i="1"/>
  <c r="U2056" i="1"/>
  <c r="U2150" i="1"/>
  <c r="U257" i="1"/>
  <c r="U5806" i="1"/>
  <c r="U4100" i="1"/>
  <c r="U681" i="1"/>
  <c r="U1807" i="1"/>
  <c r="U1841" i="1"/>
  <c r="U2141" i="1"/>
  <c r="U5069" i="1"/>
  <c r="U4875" i="1"/>
  <c r="U302" i="1"/>
  <c r="U4131" i="1"/>
  <c r="U2033" i="1"/>
  <c r="U2216" i="1"/>
  <c r="U4132" i="1"/>
  <c r="U2015" i="1"/>
  <c r="U5170" i="1"/>
  <c r="U4969" i="1"/>
  <c r="U5927" i="1"/>
  <c r="U4323" i="1"/>
  <c r="U1921" i="1"/>
  <c r="U5877" i="1"/>
  <c r="U5441" i="1"/>
  <c r="U1646" i="1"/>
  <c r="U5929" i="1"/>
  <c r="U4540" i="1"/>
  <c r="U5608" i="1"/>
  <c r="U4545" i="1"/>
  <c r="U4508" i="1"/>
  <c r="U1327" i="1"/>
  <c r="U4905" i="1"/>
  <c r="U4524" i="1"/>
  <c r="U2022" i="1"/>
  <c r="U4612" i="1"/>
  <c r="U738" i="1"/>
  <c r="U1017" i="1"/>
  <c r="U2112" i="1"/>
  <c r="U5378" i="1"/>
  <c r="U4184" i="1"/>
  <c r="U1614" i="1"/>
  <c r="U5709" i="1"/>
  <c r="U5541" i="1"/>
  <c r="U1675" i="1"/>
  <c r="U4416" i="1"/>
  <c r="U930" i="1"/>
  <c r="U4101" i="1"/>
  <c r="U1806" i="1"/>
  <c r="U761" i="1"/>
  <c r="U6054" i="1"/>
  <c r="U1506" i="1"/>
  <c r="U4493" i="1"/>
  <c r="U4293" i="1"/>
  <c r="U1491" i="1"/>
  <c r="U2195" i="1"/>
  <c r="U2182" i="1"/>
  <c r="U6157" i="1"/>
  <c r="U5874" i="1"/>
  <c r="U441" i="1"/>
  <c r="U840" i="1"/>
  <c r="U5625" i="1"/>
  <c r="U6212" i="1"/>
  <c r="U1015" i="1"/>
  <c r="U4133" i="1"/>
  <c r="U4419" i="1"/>
  <c r="U4576" i="1"/>
  <c r="U1118" i="1"/>
  <c r="U4464" i="1"/>
  <c r="U2222" i="1"/>
  <c r="U1888" i="1"/>
  <c r="U4625" i="1"/>
  <c r="U2152" i="1"/>
  <c r="U479" i="1"/>
  <c r="U1670" i="1"/>
  <c r="U24" i="1"/>
  <c r="U256" i="1"/>
  <c r="U1895" i="1"/>
  <c r="U1963" i="1"/>
  <c r="U687" i="1"/>
  <c r="U4556" i="1"/>
  <c r="U4148" i="1"/>
  <c r="U847" i="1"/>
  <c r="U4777" i="1"/>
  <c r="U5355" i="1"/>
  <c r="U177" i="1"/>
  <c r="U4439" i="1"/>
  <c r="U2114" i="1"/>
  <c r="U657" i="1"/>
  <c r="U1833" i="1"/>
  <c r="U1990" i="1"/>
  <c r="U725" i="1"/>
  <c r="U4617" i="1"/>
  <c r="U5167" i="1"/>
  <c r="U2164" i="1"/>
  <c r="U1413" i="1"/>
  <c r="U4886" i="1"/>
  <c r="U379" i="1"/>
  <c r="U1023" i="1"/>
  <c r="U2005" i="1"/>
  <c r="U4102" i="1"/>
  <c r="U6160" i="1"/>
  <c r="U1365" i="1"/>
  <c r="U1630" i="1"/>
  <c r="U4544" i="1"/>
  <c r="U2096" i="1"/>
  <c r="U5636" i="1"/>
  <c r="U4303" i="1"/>
  <c r="U2218" i="1"/>
  <c r="U4736" i="1"/>
  <c r="U5860" i="1"/>
  <c r="U4653" i="1"/>
  <c r="U1843" i="1"/>
  <c r="U1541" i="1"/>
  <c r="U2055" i="1"/>
  <c r="U1132" i="1"/>
  <c r="U4103" i="1"/>
  <c r="U6192" i="1"/>
  <c r="U4167" i="1"/>
  <c r="U4299" i="1"/>
  <c r="U1336" i="1"/>
  <c r="U4406" i="1"/>
  <c r="U1380" i="1"/>
  <c r="U366" i="1"/>
  <c r="U5999" i="1"/>
  <c r="U6336" i="1"/>
  <c r="U106" i="1"/>
  <c r="U185" i="1"/>
  <c r="U84" i="1"/>
  <c r="U15" i="1"/>
  <c r="U5325" i="1"/>
  <c r="U5298" i="1"/>
  <c r="U250" i="1"/>
  <c r="U329" i="1"/>
  <c r="U4104" i="1"/>
  <c r="U1718" i="1"/>
  <c r="U4551" i="1"/>
  <c r="U4289" i="1"/>
  <c r="U2158" i="1"/>
  <c r="U4957" i="1"/>
  <c r="U5258" i="1"/>
  <c r="U4200" i="1"/>
  <c r="U1903" i="1"/>
  <c r="U4185" i="1"/>
  <c r="U2106" i="1"/>
  <c r="U1526" i="1"/>
  <c r="U4371" i="1"/>
  <c r="U2070" i="1"/>
  <c r="U1906" i="1"/>
  <c r="U4149" i="1"/>
  <c r="U575" i="1"/>
  <c r="U602" i="1"/>
  <c r="U1932" i="1"/>
  <c r="U332" i="1"/>
  <c r="U4105" i="1"/>
  <c r="U1190" i="1"/>
  <c r="U4106" i="1"/>
  <c r="U1328" i="1"/>
  <c r="U321" i="1"/>
  <c r="U5054" i="1"/>
  <c r="U5703" i="1"/>
  <c r="U2219" i="1"/>
  <c r="U927" i="1"/>
  <c r="U4788" i="1"/>
  <c r="U864" i="1"/>
  <c r="U4134" i="1"/>
  <c r="U5579" i="1"/>
  <c r="U1654" i="1"/>
  <c r="U1150" i="1"/>
  <c r="U4876" i="1"/>
  <c r="U5538" i="1"/>
  <c r="U2093" i="1"/>
  <c r="U1790" i="1"/>
  <c r="U5281" i="1"/>
  <c r="U2100" i="1"/>
  <c r="U818" i="1"/>
  <c r="U1598" i="1"/>
  <c r="T18" i="1"/>
  <c r="T72" i="1"/>
  <c r="T55" i="1"/>
  <c r="T5603" i="1"/>
  <c r="T6467" i="1"/>
  <c r="T512" i="1"/>
  <c r="T1011" i="1"/>
  <c r="T634" i="1"/>
  <c r="T697" i="1"/>
  <c r="T6321" i="1"/>
  <c r="T922" i="1"/>
  <c r="T6447" i="1"/>
  <c r="T140" i="1"/>
  <c r="T6385" i="1"/>
  <c r="T401" i="1"/>
  <c r="T6407" i="1"/>
  <c r="T6392" i="1"/>
  <c r="T328" i="1"/>
  <c r="T363" i="1"/>
  <c r="T423" i="1"/>
  <c r="T569" i="1"/>
  <c r="T146" i="1"/>
  <c r="T6284" i="1"/>
  <c r="T356" i="1"/>
  <c r="T383" i="1"/>
  <c r="T334" i="1"/>
  <c r="T6478" i="1"/>
  <c r="T837" i="1"/>
  <c r="T271" i="1"/>
  <c r="T5176" i="1"/>
  <c r="T1175" i="1"/>
  <c r="T953" i="1"/>
  <c r="T783" i="1"/>
  <c r="T347" i="1"/>
  <c r="T10" i="1"/>
  <c r="T579" i="1"/>
  <c r="T6439" i="1"/>
  <c r="T1532" i="1"/>
  <c r="T514" i="1"/>
  <c r="T8" i="1"/>
  <c r="T6454" i="1"/>
  <c r="T476" i="1"/>
  <c r="T83" i="1"/>
  <c r="T223" i="1"/>
  <c r="T4" i="1"/>
  <c r="T6435" i="1"/>
  <c r="T6473" i="1"/>
  <c r="T6201" i="1"/>
  <c r="T132" i="1"/>
  <c r="T276" i="1"/>
  <c r="T934" i="1"/>
  <c r="T6379" i="1"/>
  <c r="T128" i="1"/>
  <c r="T6423" i="1"/>
  <c r="T7" i="1"/>
  <c r="T178" i="1"/>
  <c r="T637" i="1"/>
  <c r="T887" i="1"/>
  <c r="T95" i="1"/>
  <c r="T5740" i="1"/>
  <c r="T6186" i="1"/>
  <c r="T124" i="1"/>
  <c r="T61" i="1"/>
  <c r="T6021" i="1"/>
  <c r="T6" i="1"/>
  <c r="T426" i="1"/>
  <c r="T6477" i="1"/>
  <c r="T6474" i="1"/>
  <c r="T207" i="1"/>
  <c r="T9" i="1"/>
  <c r="T23" i="1"/>
  <c r="T1152" i="1"/>
  <c r="T91" i="1"/>
  <c r="T6480" i="1"/>
  <c r="T268" i="1"/>
  <c r="T25" i="1"/>
  <c r="T31" i="1"/>
  <c r="T107" i="1"/>
  <c r="T925" i="1"/>
  <c r="T628" i="1"/>
  <c r="T6430" i="1"/>
  <c r="T677" i="1"/>
  <c r="T5517" i="1"/>
  <c r="T3" i="1"/>
  <c r="T4798" i="1"/>
  <c r="T27" i="1"/>
  <c r="T386" i="1"/>
  <c r="T422" i="1"/>
  <c r="T541" i="1"/>
  <c r="T53" i="1"/>
  <c r="T13" i="1"/>
  <c r="T469" i="1"/>
  <c r="T19" i="1"/>
  <c r="T6470" i="1"/>
  <c r="T822" i="1"/>
  <c r="T2226" i="1"/>
  <c r="T172" i="1"/>
  <c r="T352" i="1"/>
  <c r="T499" i="1"/>
  <c r="T337" i="1"/>
  <c r="T308" i="1"/>
  <c r="T6451" i="1"/>
  <c r="T5045" i="1"/>
  <c r="T148" i="1"/>
  <c r="T62" i="1"/>
  <c r="T361" i="1"/>
  <c r="T981" i="1"/>
  <c r="T394" i="1"/>
  <c r="T99" i="1"/>
  <c r="T825" i="1"/>
  <c r="T2246" i="1"/>
  <c r="T28" i="1"/>
  <c r="T294" i="1"/>
  <c r="T6475" i="1"/>
  <c r="T505" i="1"/>
  <c r="T1143" i="1"/>
  <c r="T353" i="1"/>
  <c r="T6405" i="1"/>
  <c r="T2325" i="1"/>
  <c r="T5666" i="1"/>
  <c r="T1108" i="1"/>
  <c r="T1633" i="1"/>
  <c r="T5683" i="1"/>
  <c r="T275" i="1"/>
  <c r="T622" i="1"/>
  <c r="T5618" i="1"/>
  <c r="T6138" i="1"/>
  <c r="T298" i="1"/>
  <c r="T29" i="1"/>
  <c r="T552" i="1"/>
  <c r="T6359" i="1"/>
  <c r="T828" i="1"/>
  <c r="T318" i="1"/>
  <c r="T149" i="1"/>
  <c r="T6335" i="1"/>
  <c r="T6261" i="1"/>
  <c r="T1039" i="1"/>
  <c r="T6382" i="1"/>
  <c r="T5925" i="1"/>
  <c r="T16" i="1"/>
  <c r="T715" i="1"/>
  <c r="T5881" i="1"/>
  <c r="T984" i="1"/>
  <c r="T86" i="1"/>
  <c r="T6283" i="1"/>
  <c r="T67" i="1"/>
  <c r="T1409" i="1"/>
  <c r="T20" i="1"/>
  <c r="T6390" i="1"/>
  <c r="T6330" i="1"/>
  <c r="T620" i="1"/>
  <c r="T807" i="1"/>
  <c r="T4775" i="1"/>
  <c r="T449" i="1"/>
  <c r="T6259" i="1"/>
  <c r="T6166" i="1"/>
  <c r="T69" i="1"/>
  <c r="T6064" i="1"/>
  <c r="T1012" i="1"/>
  <c r="T6431" i="1"/>
  <c r="T500" i="1"/>
  <c r="T79" i="1"/>
  <c r="T679" i="1"/>
  <c r="T690" i="1"/>
  <c r="T1003" i="1"/>
  <c r="T273" i="1"/>
  <c r="T6422" i="1"/>
  <c r="T1635" i="1"/>
  <c r="T6310" i="1"/>
  <c r="T5345" i="1"/>
  <c r="T753" i="1"/>
  <c r="T6225" i="1"/>
  <c r="T6123" i="1"/>
  <c r="T323" i="1"/>
  <c r="T1378" i="1"/>
  <c r="T5291" i="1"/>
  <c r="T1314" i="1"/>
  <c r="T342" i="1"/>
  <c r="T6340" i="1"/>
  <c r="T1167" i="1"/>
  <c r="T6250" i="1"/>
  <c r="T6437" i="1"/>
  <c r="T208" i="1"/>
  <c r="T4700" i="1"/>
  <c r="T341" i="1"/>
  <c r="T1309" i="1"/>
  <c r="T130" i="1"/>
  <c r="T649" i="1"/>
  <c r="T30" i="1"/>
  <c r="T5928" i="1"/>
  <c r="T1376" i="1"/>
  <c r="T45" i="1"/>
  <c r="T501" i="1"/>
  <c r="T1137" i="1"/>
  <c r="T1283" i="1"/>
  <c r="T463" i="1"/>
  <c r="T96" i="1"/>
  <c r="T6280" i="1"/>
  <c r="T6441" i="1"/>
  <c r="T5296" i="1"/>
  <c r="T839" i="1"/>
  <c r="T5282" i="1"/>
  <c r="T400" i="1"/>
  <c r="T672" i="1"/>
  <c r="T6410" i="1"/>
  <c r="T94" i="1"/>
  <c r="T68" i="1"/>
  <c r="T280" i="1"/>
  <c r="T6258" i="1"/>
  <c r="T5546" i="1"/>
  <c r="T21" i="1"/>
  <c r="T664" i="1"/>
  <c r="T6412" i="1"/>
  <c r="T999" i="1"/>
  <c r="T1453" i="1"/>
  <c r="T56" i="1"/>
  <c r="T972" i="1"/>
  <c r="T372" i="1"/>
  <c r="T6489" i="1"/>
  <c r="T2383" i="1"/>
  <c r="T1216" i="1"/>
  <c r="T5201" i="1"/>
  <c r="T74" i="1"/>
  <c r="T1121" i="1"/>
  <c r="T481" i="1"/>
  <c r="T368" i="1"/>
  <c r="T118" i="1"/>
  <c r="T71" i="1"/>
  <c r="T2259" i="1"/>
  <c r="T1723" i="1"/>
  <c r="T6372" i="1"/>
  <c r="T333" i="1"/>
  <c r="T162" i="1"/>
  <c r="T6399" i="1"/>
  <c r="T6486" i="1"/>
  <c r="T903" i="1"/>
  <c r="T6184" i="1"/>
  <c r="T2611" i="1"/>
  <c r="T1435" i="1"/>
  <c r="T5960" i="1"/>
  <c r="T101" i="1"/>
  <c r="T6484" i="1"/>
  <c r="T93" i="1"/>
  <c r="T122" i="1"/>
  <c r="T239" i="1"/>
  <c r="T6417" i="1"/>
  <c r="T6395" i="1"/>
  <c r="T4950" i="1"/>
  <c r="T6216" i="1"/>
  <c r="T259" i="1"/>
  <c r="T592" i="1"/>
  <c r="T2227" i="1"/>
  <c r="T905" i="1"/>
  <c r="T5521" i="1"/>
  <c r="T1585" i="1"/>
  <c r="T2231" i="1"/>
  <c r="T66" i="1"/>
  <c r="T6479" i="1"/>
  <c r="T39" i="1"/>
  <c r="T40" i="1"/>
  <c r="T6004" i="1"/>
  <c r="T6421" i="1"/>
  <c r="T6094" i="1"/>
  <c r="T5731" i="1"/>
  <c r="T6202" i="1"/>
  <c r="T50" i="1"/>
  <c r="T6324" i="1"/>
  <c r="T5142" i="1"/>
  <c r="T6427" i="1"/>
  <c r="T1475" i="1"/>
  <c r="T5854" i="1"/>
  <c r="T6092" i="1"/>
  <c r="T6419" i="1"/>
  <c r="T5314" i="1"/>
  <c r="T52" i="1"/>
  <c r="T1428" i="1"/>
  <c r="T1185" i="1"/>
  <c r="T60" i="1"/>
  <c r="T245" i="1"/>
  <c r="T6448" i="1"/>
  <c r="T1220" i="1"/>
  <c r="T582" i="1"/>
  <c r="T6455" i="1"/>
  <c r="T1056" i="1"/>
  <c r="T559" i="1"/>
  <c r="T6239" i="1"/>
  <c r="T2612" i="1"/>
  <c r="T4642" i="1"/>
  <c r="T6181" i="1"/>
  <c r="T511" i="1"/>
  <c r="T2228" i="1"/>
  <c r="T6446" i="1"/>
  <c r="T238" i="1"/>
  <c r="T1016" i="1"/>
  <c r="T5907" i="1"/>
  <c r="T1194" i="1"/>
  <c r="T5865" i="1"/>
  <c r="T5857" i="1"/>
  <c r="T2229" i="1"/>
  <c r="T2613" i="1"/>
  <c r="T4317" i="1"/>
  <c r="T65" i="1"/>
  <c r="T2265" i="1"/>
  <c r="T6328" i="1"/>
  <c r="T6483" i="1"/>
  <c r="T2258" i="1"/>
  <c r="T6224" i="1"/>
  <c r="T6457" i="1"/>
  <c r="T2614" i="1"/>
  <c r="T117" i="1"/>
  <c r="T786" i="1"/>
  <c r="T6111" i="1"/>
  <c r="T1050" i="1"/>
  <c r="T939" i="1"/>
  <c r="T2615" i="1"/>
  <c r="T202" i="1"/>
  <c r="T233" i="1"/>
  <c r="T4516" i="1"/>
  <c r="T229" i="1"/>
  <c r="T6329" i="1"/>
  <c r="T5746" i="1"/>
  <c r="T1522" i="1"/>
  <c r="T2395" i="1"/>
  <c r="T6408" i="1"/>
  <c r="T6129" i="1"/>
  <c r="T6341" i="1"/>
  <c r="T2247" i="1"/>
  <c r="T5156" i="1"/>
  <c r="T635" i="1"/>
  <c r="T44" i="1"/>
  <c r="T5855" i="1"/>
  <c r="T6076" i="1"/>
  <c r="T1177" i="1"/>
  <c r="T2027" i="1"/>
  <c r="T48" i="1"/>
  <c r="T508" i="1"/>
  <c r="T5501" i="1"/>
  <c r="T5392" i="1"/>
  <c r="T416" i="1"/>
  <c r="T2616" i="1"/>
  <c r="T87" i="1"/>
  <c r="T4770" i="1"/>
  <c r="T538" i="1"/>
  <c r="T6059" i="1"/>
  <c r="T6429" i="1"/>
  <c r="T1036" i="1"/>
  <c r="T529" i="1"/>
  <c r="T5675" i="1"/>
  <c r="T1282" i="1"/>
  <c r="T1267" i="1"/>
  <c r="T1698" i="1"/>
  <c r="T912" i="1"/>
  <c r="T5808" i="1"/>
  <c r="T870" i="1"/>
  <c r="T607" i="1"/>
  <c r="T920" i="1"/>
  <c r="T532" i="1"/>
  <c r="T652" i="1"/>
  <c r="T5788" i="1"/>
  <c r="T43" i="1"/>
  <c r="T2617" i="1"/>
  <c r="T6175" i="1"/>
  <c r="T262" i="1"/>
  <c r="T5112" i="1"/>
  <c r="T1198" i="1"/>
  <c r="T688" i="1"/>
  <c r="T5714" i="1"/>
  <c r="T5843" i="1"/>
  <c r="T1054" i="1"/>
  <c r="T6180" i="1"/>
  <c r="T2618" i="1"/>
  <c r="T6114" i="1"/>
  <c r="T893" i="1"/>
  <c r="T674" i="1"/>
  <c r="T1181" i="1"/>
  <c r="T2619" i="1"/>
  <c r="T5986" i="1"/>
  <c r="T2292" i="1"/>
  <c r="T2290" i="1"/>
  <c r="T5089" i="1"/>
  <c r="T5878" i="1"/>
  <c r="T5825" i="1"/>
  <c r="T895" i="1"/>
  <c r="T41" i="1"/>
  <c r="T6398" i="1"/>
  <c r="T663" i="1"/>
  <c r="T6227" i="1"/>
  <c r="T907" i="1"/>
  <c r="T156" i="1"/>
  <c r="T5787" i="1"/>
  <c r="T1634" i="1"/>
  <c r="T5039" i="1"/>
  <c r="T978" i="1"/>
  <c r="T5387" i="1"/>
  <c r="T675" i="1"/>
  <c r="T6196" i="1"/>
  <c r="T577" i="1"/>
  <c r="T5765" i="1"/>
  <c r="T1902" i="1"/>
  <c r="T916" i="1"/>
  <c r="T515" i="1"/>
  <c r="T1104" i="1"/>
  <c r="T4429" i="1"/>
  <c r="T6096" i="1"/>
  <c r="T836" i="1"/>
  <c r="T5764" i="1"/>
  <c r="T5890" i="1"/>
  <c r="T5864" i="1"/>
  <c r="T297" i="1"/>
  <c r="T54" i="1"/>
  <c r="T2620" i="1"/>
  <c r="T5938" i="1"/>
  <c r="T58" i="1"/>
  <c r="T90" i="1"/>
  <c r="T6029" i="1"/>
  <c r="T1695" i="1"/>
  <c r="T5568" i="1"/>
  <c r="T1182" i="1"/>
  <c r="T345" i="1"/>
  <c r="T963" i="1"/>
  <c r="T1209" i="1"/>
  <c r="T768" i="1"/>
  <c r="T1645" i="1"/>
  <c r="T5267" i="1"/>
  <c r="T597" i="1"/>
  <c r="T2322" i="1"/>
  <c r="T693" i="1"/>
  <c r="T6364" i="1"/>
  <c r="T1116" i="1"/>
  <c r="T6173" i="1"/>
  <c r="T474" i="1"/>
  <c r="T2621" i="1"/>
  <c r="T6381" i="1"/>
  <c r="T5835" i="1"/>
  <c r="T6438" i="1"/>
  <c r="T6233" i="1"/>
  <c r="T1446" i="1"/>
  <c r="T1474" i="1"/>
  <c r="T5963" i="1"/>
  <c r="T6346" i="1"/>
  <c r="T5942" i="1"/>
  <c r="T4970" i="1"/>
  <c r="T2230" i="1"/>
  <c r="T1693" i="1"/>
  <c r="T1652" i="1"/>
  <c r="T2328" i="1"/>
  <c r="T778" i="1"/>
  <c r="T6041" i="1"/>
  <c r="T5552" i="1"/>
  <c r="T82" i="1"/>
  <c r="T2266" i="1"/>
  <c r="T4421" i="1"/>
  <c r="T694" i="1"/>
  <c r="T980" i="1"/>
  <c r="T6377" i="1"/>
  <c r="T841" i="1"/>
  <c r="T619" i="1"/>
  <c r="T2275" i="1"/>
  <c r="T367" i="1"/>
  <c r="T1357" i="1"/>
  <c r="T6183" i="1"/>
  <c r="T373" i="1"/>
  <c r="T735" i="1"/>
  <c r="T6444" i="1"/>
  <c r="T2175" i="1"/>
  <c r="T713" i="1"/>
  <c r="T1170" i="1"/>
  <c r="T6360" i="1"/>
  <c r="T2313" i="1"/>
  <c r="T5875" i="1"/>
  <c r="T136" i="1"/>
  <c r="T6411" i="1"/>
  <c r="T5445" i="1"/>
  <c r="T4518" i="1"/>
  <c r="T1945" i="1"/>
  <c r="T5266" i="1"/>
  <c r="T5251" i="1"/>
  <c r="T6286" i="1"/>
  <c r="T6128" i="1"/>
  <c r="T5638" i="1"/>
  <c r="T2622" i="1"/>
  <c r="T2623" i="1"/>
  <c r="T2232" i="1"/>
  <c r="T6443" i="1"/>
  <c r="T4386" i="1"/>
  <c r="T736" i="1"/>
  <c r="T5866" i="1"/>
  <c r="T2233" i="1"/>
  <c r="T2624" i="1"/>
  <c r="T646" i="1"/>
  <c r="T6393" i="1"/>
  <c r="T5380" i="1"/>
  <c r="T1164" i="1"/>
  <c r="T5692" i="1"/>
  <c r="T2625" i="1"/>
  <c r="T258" i="1"/>
  <c r="T4856" i="1"/>
  <c r="T2239" i="1"/>
  <c r="T531" i="1"/>
  <c r="T175" i="1"/>
  <c r="T4958" i="1"/>
  <c r="T6389" i="1"/>
  <c r="T1385" i="1"/>
  <c r="T105" i="1"/>
  <c r="T732" i="1"/>
  <c r="T1439" i="1"/>
  <c r="T906" i="1"/>
  <c r="T5823" i="1"/>
  <c r="T6235" i="1"/>
  <c r="T2626" i="1"/>
  <c r="T6400" i="1"/>
  <c r="T722" i="1"/>
  <c r="T1730" i="1"/>
  <c r="T6424" i="1"/>
  <c r="T1557" i="1"/>
  <c r="T2627" i="1"/>
  <c r="T5776" i="1"/>
  <c r="T2628" i="1"/>
  <c r="T6384" i="1"/>
  <c r="T6391" i="1"/>
  <c r="T309" i="1"/>
  <c r="T2629" i="1"/>
  <c r="T6371" i="1"/>
  <c r="T6367" i="1"/>
  <c r="T137" i="1"/>
  <c r="T6073" i="1"/>
  <c r="T2630" i="1"/>
  <c r="T6130" i="1"/>
  <c r="T2085" i="1"/>
  <c r="T805" i="1"/>
  <c r="T183" i="1"/>
  <c r="T6413" i="1"/>
  <c r="T6339" i="1"/>
  <c r="T4453" i="1"/>
  <c r="T744" i="1"/>
  <c r="T6404" i="1"/>
  <c r="T6368" i="1"/>
  <c r="T6024" i="1"/>
  <c r="T2631" i="1"/>
  <c r="T6374" i="1"/>
  <c r="T1655" i="1"/>
  <c r="T228" i="1"/>
  <c r="T1772" i="1"/>
  <c r="T2632" i="1"/>
  <c r="T286" i="1"/>
  <c r="T590" i="1"/>
  <c r="T6387" i="1"/>
  <c r="T2633" i="1"/>
  <c r="T471" i="1"/>
  <c r="T2260" i="1"/>
  <c r="T2634" i="1"/>
  <c r="T740" i="1"/>
  <c r="T802" i="1"/>
  <c r="T6386" i="1"/>
  <c r="T948" i="1"/>
  <c r="T6376" i="1"/>
  <c r="T1926" i="1"/>
  <c r="T491" i="1"/>
  <c r="T161" i="1"/>
  <c r="T5304" i="1"/>
  <c r="T5429" i="1"/>
  <c r="T6234" i="1"/>
  <c r="T706" i="1"/>
  <c r="T4327" i="1"/>
  <c r="T851" i="1"/>
  <c r="T5725" i="1"/>
  <c r="T2635" i="1"/>
  <c r="T5937" i="1"/>
  <c r="T6333" i="1"/>
  <c r="T2254" i="1"/>
  <c r="T2234" i="1"/>
  <c r="T375" i="1"/>
  <c r="T4606" i="1"/>
  <c r="T6425" i="1"/>
  <c r="T1119" i="1"/>
  <c r="T817" i="1"/>
  <c r="T1045" i="1"/>
  <c r="T133" i="1"/>
  <c r="T2162" i="1"/>
  <c r="T5967" i="1"/>
  <c r="T2484" i="1"/>
  <c r="T896" i="1"/>
  <c r="T252" i="1"/>
  <c r="T1375" i="1"/>
  <c r="T145" i="1"/>
  <c r="T5686" i="1"/>
  <c r="T253" i="1"/>
  <c r="T961" i="1"/>
  <c r="T470" i="1"/>
  <c r="T4799" i="1"/>
  <c r="T554" i="1"/>
  <c r="T6312" i="1"/>
  <c r="T878" i="1"/>
  <c r="T6177" i="1"/>
  <c r="T2636" i="1"/>
  <c r="T1131" i="1"/>
  <c r="T6338" i="1"/>
  <c r="T6297" i="1"/>
  <c r="T6350" i="1"/>
  <c r="T338" i="1"/>
  <c r="T6380" i="1"/>
  <c r="T242" i="1"/>
  <c r="T1592" i="1"/>
  <c r="T6228" i="1"/>
  <c r="T2637" i="1"/>
  <c r="T6309" i="1"/>
  <c r="T673" i="1"/>
  <c r="T4438" i="1"/>
  <c r="T264" i="1"/>
  <c r="T2638" i="1"/>
  <c r="T2639" i="1"/>
  <c r="T51" i="1"/>
  <c r="T5837" i="1"/>
  <c r="T2640" i="1"/>
  <c r="T2089" i="1"/>
  <c r="T2521" i="1"/>
  <c r="T4996" i="1"/>
  <c r="T1331" i="1"/>
  <c r="T530" i="1"/>
  <c r="T608" i="1"/>
  <c r="T2122" i="1"/>
  <c r="T1316" i="1"/>
  <c r="T2323" i="1"/>
  <c r="T4608" i="1"/>
  <c r="T247" i="1"/>
  <c r="T5941" i="1"/>
  <c r="T1263" i="1"/>
  <c r="T231" i="1"/>
  <c r="T5551" i="1"/>
  <c r="T6016" i="1"/>
  <c r="T75" i="1"/>
  <c r="T6278" i="1"/>
  <c r="T1628" i="1"/>
  <c r="T186" i="1"/>
  <c r="T111" i="1"/>
  <c r="T283" i="1"/>
  <c r="T6037" i="1"/>
  <c r="T4971" i="1"/>
  <c r="T507" i="1"/>
  <c r="T2460" i="1"/>
  <c r="T6077" i="1"/>
  <c r="T1781" i="1"/>
  <c r="T2641" i="1"/>
  <c r="T6402" i="1"/>
  <c r="T2642" i="1"/>
  <c r="T2643" i="1"/>
  <c r="T204" i="1"/>
  <c r="T144" i="1"/>
  <c r="T114" i="1"/>
  <c r="T478" i="1"/>
  <c r="T2644" i="1"/>
  <c r="T2645" i="1"/>
  <c r="T1025" i="1"/>
  <c r="T76" i="1"/>
  <c r="T633" i="1"/>
  <c r="T2342" i="1"/>
  <c r="T6249" i="1"/>
  <c r="T155" i="1"/>
  <c r="T523" i="1"/>
  <c r="T1260" i="1"/>
  <c r="T6294" i="1"/>
  <c r="T979" i="1"/>
  <c r="T198" i="1"/>
  <c r="T5066" i="1"/>
  <c r="T5894" i="1"/>
  <c r="T5571" i="1"/>
  <c r="T115" i="1"/>
  <c r="T1315" i="1"/>
  <c r="T415" i="1"/>
  <c r="T119" i="1"/>
  <c r="T6353" i="1"/>
  <c r="T1304" i="1"/>
  <c r="T1399" i="1"/>
  <c r="T1876" i="1"/>
  <c r="T1272" i="1"/>
  <c r="T6366" i="1"/>
  <c r="T126" i="1"/>
  <c r="T413" i="1"/>
  <c r="T1704" i="1"/>
  <c r="T2248" i="1"/>
  <c r="T695" i="1"/>
  <c r="T1537" i="1"/>
  <c r="T2646" i="1"/>
  <c r="T5947" i="1"/>
  <c r="T1014" i="1"/>
  <c r="T182" i="1"/>
  <c r="T2647" i="1"/>
  <c r="T2351" i="1"/>
  <c r="T6295" i="1"/>
  <c r="T193" i="1"/>
  <c r="T377" i="1"/>
  <c r="T2648" i="1"/>
  <c r="T1531" i="1"/>
  <c r="T190" i="1"/>
  <c r="T2252" i="1"/>
  <c r="T5688" i="1"/>
  <c r="T92" i="1"/>
  <c r="T6348" i="1"/>
  <c r="T196" i="1"/>
  <c r="T4951" i="1"/>
  <c r="T2649" i="1"/>
  <c r="T2650" i="1"/>
  <c r="T2338" i="1"/>
  <c r="T2378" i="1"/>
  <c r="T600" i="1"/>
  <c r="T6383" i="1"/>
  <c r="T4316" i="1"/>
  <c r="T448" i="1"/>
  <c r="T550" i="1"/>
  <c r="T6127" i="1"/>
  <c r="T729" i="1"/>
  <c r="T482" i="1"/>
  <c r="T544" i="1"/>
  <c r="T405" i="1"/>
  <c r="T630" i="1"/>
  <c r="T104" i="1"/>
  <c r="T1107" i="1"/>
  <c r="T945" i="1"/>
  <c r="T2651" i="1"/>
  <c r="T2652" i="1"/>
  <c r="T2653" i="1"/>
  <c r="T6306" i="1"/>
  <c r="T171" i="1"/>
  <c r="T2654" i="1"/>
  <c r="T2655" i="1"/>
  <c r="T6267" i="1"/>
  <c r="T845" i="1"/>
  <c r="T301" i="1"/>
  <c r="T485" i="1"/>
  <c r="T2656" i="1"/>
  <c r="T2657" i="1"/>
  <c r="T2658" i="1"/>
  <c r="T853" i="1"/>
  <c r="T1998" i="1"/>
  <c r="T2659" i="1"/>
  <c r="T2274" i="1"/>
  <c r="T1363" i="1"/>
  <c r="T129" i="1"/>
  <c r="T2660" i="1"/>
  <c r="T6289" i="1"/>
  <c r="T2235" i="1"/>
  <c r="T88" i="1"/>
  <c r="T407" i="1"/>
  <c r="T565" i="1"/>
  <c r="T496" i="1"/>
  <c r="T5995" i="1"/>
  <c r="T2352" i="1"/>
  <c r="T2661" i="1"/>
  <c r="T5423" i="1"/>
  <c r="T2662" i="1"/>
  <c r="T2663" i="1"/>
  <c r="T2664" i="1"/>
  <c r="T5236" i="1"/>
  <c r="T1074" i="1"/>
  <c r="T2665" i="1"/>
  <c r="T6215" i="1"/>
  <c r="T6370" i="1"/>
  <c r="T5892" i="1"/>
  <c r="T4537" i="1"/>
  <c r="T2666" i="1"/>
  <c r="T4300" i="1"/>
  <c r="T412" i="1"/>
  <c r="T2667" i="1"/>
  <c r="T2668" i="1"/>
  <c r="T2669" i="1"/>
  <c r="T306" i="1"/>
  <c r="T157" i="1"/>
  <c r="T2238" i="1"/>
  <c r="T428" i="1"/>
  <c r="T2670" i="1"/>
  <c r="T6290" i="1"/>
  <c r="T1162" i="1"/>
  <c r="T6264" i="1"/>
  <c r="T573" i="1"/>
  <c r="T154" i="1"/>
  <c r="T2671" i="1"/>
  <c r="T389" i="1"/>
  <c r="T6265" i="1"/>
  <c r="T656" i="1"/>
  <c r="T6232" i="1"/>
  <c r="T2672" i="1"/>
  <c r="T660" i="1"/>
  <c r="T192" i="1"/>
  <c r="T5620" i="1"/>
  <c r="T1421" i="1"/>
  <c r="T1139" i="1"/>
  <c r="T6230" i="1"/>
  <c r="T5893" i="1"/>
  <c r="T360" i="1"/>
  <c r="T6277" i="1"/>
  <c r="T303" i="1"/>
  <c r="T6136" i="1"/>
  <c r="T445" i="1"/>
  <c r="T1168" i="1"/>
  <c r="T5909" i="1"/>
  <c r="T852" i="1"/>
  <c r="T813" i="1"/>
  <c r="T6198" i="1"/>
  <c r="T217" i="1"/>
  <c r="T6262" i="1"/>
  <c r="T6208" i="1"/>
  <c r="T141" i="1"/>
  <c r="T1361" i="1"/>
  <c r="T215" i="1"/>
  <c r="T5652" i="1"/>
  <c r="T6240" i="1"/>
  <c r="T2311" i="1"/>
  <c r="T226" i="1"/>
  <c r="T6197" i="1"/>
  <c r="T230" i="1"/>
  <c r="T5246" i="1"/>
  <c r="T1062" i="1"/>
  <c r="T801" i="1"/>
  <c r="T237" i="1"/>
  <c r="T1266" i="1"/>
  <c r="T576" i="1"/>
  <c r="T387" i="1"/>
  <c r="T459" i="1"/>
  <c r="T4465" i="1"/>
  <c r="T464" i="1"/>
  <c r="T184" i="1"/>
  <c r="T6268" i="1"/>
  <c r="T330" i="1"/>
  <c r="T2366" i="1"/>
  <c r="T2673" i="1"/>
  <c r="T680" i="1"/>
  <c r="T6462" i="1"/>
  <c r="T113" i="1"/>
  <c r="T1208" i="1"/>
  <c r="T2674" i="1"/>
  <c r="T285" i="1"/>
  <c r="T5522" i="1"/>
  <c r="T2255" i="1"/>
  <c r="T5569" i="1"/>
  <c r="T605" i="1"/>
  <c r="T6463" i="1"/>
  <c r="T2675" i="1"/>
  <c r="T617" i="1"/>
  <c r="T6120" i="1"/>
  <c r="T291" i="1"/>
  <c r="T2403" i="1"/>
  <c r="T222" i="1"/>
  <c r="T2339" i="1"/>
  <c r="T524" i="1"/>
  <c r="T5763" i="1"/>
  <c r="T1954" i="1"/>
  <c r="T5965" i="1"/>
  <c r="T2676" i="1"/>
  <c r="T6481" i="1"/>
  <c r="T2677" i="1"/>
  <c r="T6079" i="1"/>
  <c r="T2678" i="1"/>
  <c r="T2679" i="1"/>
  <c r="T1195" i="1"/>
  <c r="T6038" i="1"/>
  <c r="T2680" i="1"/>
  <c r="T2282" i="1"/>
  <c r="T561" i="1"/>
  <c r="T6461" i="1"/>
  <c r="T1674" i="1"/>
  <c r="T2681" i="1"/>
  <c r="T2682" i="1"/>
  <c r="T6351" i="1"/>
  <c r="T2236" i="1"/>
  <c r="T2683" i="1"/>
  <c r="T382" i="1"/>
  <c r="T5771" i="1"/>
  <c r="T409" i="1"/>
  <c r="T6456" i="1"/>
  <c r="T249" i="1"/>
  <c r="T2684" i="1"/>
  <c r="T4747" i="1"/>
  <c r="T862" i="1"/>
  <c r="T988" i="1"/>
  <c r="T2077" i="1"/>
  <c r="T717" i="1"/>
  <c r="T2685" i="1"/>
  <c r="T440" i="1"/>
  <c r="T5489" i="1"/>
  <c r="T370" i="1"/>
  <c r="T2686" i="1"/>
  <c r="T290" i="1"/>
  <c r="T385" i="1"/>
  <c r="T2687" i="1"/>
  <c r="T5983" i="1"/>
  <c r="T203" i="1"/>
  <c r="T2688" i="1"/>
  <c r="T450" i="1"/>
  <c r="T6078" i="1"/>
  <c r="T1362" i="1"/>
  <c r="T2415" i="1"/>
  <c r="T2400" i="1"/>
  <c r="T2303" i="1"/>
  <c r="T2341" i="1"/>
  <c r="T6119" i="1"/>
  <c r="T2689" i="1"/>
  <c r="T6006" i="1"/>
  <c r="T2690" i="1"/>
  <c r="T287" i="1"/>
  <c r="T189" i="1"/>
  <c r="T150" i="1"/>
  <c r="T537" i="1"/>
  <c r="T1320" i="1"/>
  <c r="T2691" i="1"/>
  <c r="T4659" i="1"/>
  <c r="T324" i="1"/>
  <c r="T557" i="1"/>
  <c r="T289" i="1"/>
  <c r="T1967" i="1"/>
  <c r="T248" i="1"/>
  <c r="T454" i="1"/>
  <c r="T756" i="1"/>
  <c r="T2692" i="1"/>
  <c r="T240" i="1"/>
  <c r="T6188" i="1"/>
  <c r="T6300" i="1"/>
  <c r="T1280" i="1"/>
  <c r="T2237" i="1"/>
  <c r="T6112" i="1"/>
  <c r="T1086" i="1"/>
  <c r="T5863" i="1"/>
  <c r="T6093" i="1"/>
  <c r="T6251" i="1"/>
  <c r="T4902" i="1"/>
  <c r="T6164" i="1"/>
  <c r="T5829" i="1"/>
  <c r="T2693" i="1"/>
  <c r="T219" i="1"/>
  <c r="T195" i="1"/>
  <c r="T205" i="1"/>
  <c r="T521" i="1"/>
  <c r="T983" i="1"/>
  <c r="T2694" i="1"/>
  <c r="T824" i="1"/>
  <c r="T821" i="1"/>
  <c r="T272" i="1"/>
  <c r="T2193" i="1"/>
  <c r="T2695" i="1"/>
  <c r="T227" i="1"/>
  <c r="T2696" i="1"/>
  <c r="T6036" i="1"/>
  <c r="T199" i="1"/>
  <c r="T2697" i="1"/>
  <c r="T2319" i="1"/>
  <c r="T381" i="1"/>
  <c r="T2698" i="1"/>
  <c r="T2699" i="1"/>
  <c r="T2700" i="1"/>
  <c r="T2701" i="1"/>
  <c r="T6237" i="1"/>
  <c r="T2702" i="1"/>
  <c r="T224" i="1"/>
  <c r="T2703" i="1"/>
  <c r="T206" i="1"/>
  <c r="T4584" i="1"/>
  <c r="T1495" i="1"/>
  <c r="T362" i="1"/>
  <c r="T6352" i="1"/>
  <c r="T2704" i="1"/>
  <c r="T5664" i="1"/>
  <c r="T2705" i="1"/>
  <c r="T2706" i="1"/>
  <c r="T5088" i="1"/>
  <c r="T1276" i="1"/>
  <c r="T739" i="1"/>
  <c r="T2707" i="1"/>
  <c r="T5882" i="1"/>
  <c r="T2708" i="1"/>
  <c r="T313" i="1"/>
  <c r="T519" i="1"/>
  <c r="T2199" i="1"/>
  <c r="T2709" i="1"/>
  <c r="T6432" i="1"/>
  <c r="T5950" i="1"/>
  <c r="T2710" i="1"/>
  <c r="T1564" i="1"/>
  <c r="T2711" i="1"/>
  <c r="T2367" i="1"/>
  <c r="T292" i="1"/>
  <c r="T2712" i="1"/>
  <c r="T2713" i="1"/>
  <c r="T2714" i="1"/>
  <c r="T5799" i="1"/>
  <c r="T326" i="1"/>
  <c r="T1465" i="1"/>
  <c r="T6345" i="1"/>
  <c r="T6375" i="1"/>
  <c r="T127" i="1"/>
  <c r="T5672" i="1"/>
  <c r="T692" i="1"/>
  <c r="T4972" i="1"/>
  <c r="T6081" i="1"/>
  <c r="T6162" i="1"/>
  <c r="T6442" i="1"/>
  <c r="T2715" i="1"/>
  <c r="T384" i="1"/>
  <c r="T2716" i="1"/>
  <c r="T2717" i="1"/>
  <c r="T2718" i="1"/>
  <c r="T388" i="1"/>
  <c r="T315" i="1"/>
  <c r="T6125" i="1"/>
  <c r="T2719" i="1"/>
  <c r="T1374" i="1"/>
  <c r="T2720" i="1"/>
  <c r="T4322" i="1"/>
  <c r="T1804" i="1"/>
  <c r="T6325" i="1"/>
  <c r="T5944" i="1"/>
  <c r="T2721" i="1"/>
  <c r="T181" i="1"/>
  <c r="T270" i="1"/>
  <c r="T2722" i="1"/>
  <c r="T5230" i="1"/>
  <c r="T2343" i="1"/>
  <c r="T2723" i="1"/>
  <c r="T2724" i="1"/>
  <c r="T4552" i="1"/>
  <c r="T2725" i="1"/>
  <c r="T2726" i="1"/>
  <c r="T1161" i="1"/>
  <c r="T433" i="1"/>
  <c r="T2116" i="1"/>
  <c r="T251" i="1"/>
  <c r="T2727" i="1"/>
  <c r="T504" i="1"/>
  <c r="T2728" i="1"/>
  <c r="T2729" i="1"/>
  <c r="T743" i="1"/>
  <c r="T200" i="1"/>
  <c r="T6243" i="1"/>
  <c r="T1591" i="1"/>
  <c r="T2730" i="1"/>
  <c r="T6132" i="1"/>
  <c r="T6356" i="1"/>
  <c r="T556" i="1"/>
  <c r="T2731" i="1"/>
  <c r="T734" i="1"/>
  <c r="T2732" i="1"/>
  <c r="T534" i="1"/>
  <c r="T2733" i="1"/>
  <c r="T2734" i="1"/>
  <c r="T1058" i="1"/>
  <c r="T343" i="1"/>
  <c r="T6275" i="1"/>
  <c r="T5833" i="1"/>
  <c r="T1520" i="1"/>
  <c r="T2735" i="1"/>
  <c r="T4688" i="1"/>
  <c r="T5943" i="1"/>
  <c r="T2736" i="1"/>
  <c r="T435" i="1"/>
  <c r="T2737" i="1"/>
  <c r="T2161" i="1"/>
  <c r="T580" i="1"/>
  <c r="T2240" i="1"/>
  <c r="T494" i="1"/>
  <c r="T943" i="1"/>
  <c r="T6013" i="1"/>
  <c r="T374" i="1"/>
  <c r="T2738" i="1"/>
  <c r="T6195" i="1"/>
  <c r="T2739" i="1"/>
  <c r="T799" i="1"/>
  <c r="T1900" i="1"/>
  <c r="T636" i="1"/>
  <c r="T2740" i="1"/>
  <c r="T2741" i="1"/>
  <c r="T284" i="1"/>
  <c r="T2742" i="1"/>
  <c r="T2743" i="1"/>
  <c r="T2744" i="1"/>
  <c r="T827" i="1"/>
  <c r="T277" i="1"/>
  <c r="T2745" i="1"/>
  <c r="T2746" i="1"/>
  <c r="T2747" i="1"/>
  <c r="T1805" i="1"/>
  <c r="T5417" i="1"/>
  <c r="T110" i="1"/>
  <c r="T6189" i="1"/>
  <c r="T2748" i="1"/>
  <c r="T2264" i="1"/>
  <c r="T2749" i="1"/>
  <c r="T164" i="1"/>
  <c r="T5996" i="1"/>
  <c r="T4800" i="1"/>
  <c r="T2387" i="1"/>
  <c r="T444" i="1"/>
  <c r="T2750" i="1"/>
  <c r="T5794" i="1"/>
  <c r="T2751" i="1"/>
  <c r="T5984" i="1"/>
  <c r="T5697" i="1"/>
  <c r="T2752" i="1"/>
  <c r="T2522" i="1"/>
  <c r="T626" i="1"/>
  <c r="T4574" i="1"/>
  <c r="T2753" i="1"/>
  <c r="T6191" i="1"/>
  <c r="T211" i="1"/>
  <c r="T2754" i="1"/>
  <c r="T1084" i="1"/>
  <c r="T645" i="1"/>
  <c r="T348" i="1"/>
  <c r="T2241" i="1"/>
  <c r="T357" i="1"/>
  <c r="T2755" i="1"/>
  <c r="T210" i="1"/>
  <c r="T2756" i="1"/>
  <c r="T299" i="1"/>
  <c r="T2757" i="1"/>
  <c r="T5460" i="1"/>
  <c r="T265" i="1"/>
  <c r="T2758" i="1"/>
  <c r="T2759" i="1"/>
  <c r="T1238" i="1"/>
  <c r="T6153" i="1"/>
  <c r="T2242" i="1"/>
  <c r="T2097" i="1"/>
  <c r="T488" i="1"/>
  <c r="T2760" i="1"/>
  <c r="T6151" i="1"/>
  <c r="T5858" i="1"/>
  <c r="T2243" i="1"/>
  <c r="T1285" i="1"/>
  <c r="T6311" i="1"/>
  <c r="T2761" i="1"/>
  <c r="T2762" i="1"/>
  <c r="T2763" i="1"/>
  <c r="T2764" i="1"/>
  <c r="T2765" i="1"/>
  <c r="T4525" i="1"/>
  <c r="T5340" i="1"/>
  <c r="T1756" i="1"/>
  <c r="T1619" i="1"/>
  <c r="T2766" i="1"/>
  <c r="T2767" i="1"/>
  <c r="T6204" i="1"/>
  <c r="T364" i="1"/>
  <c r="T2768" i="1"/>
  <c r="T6331" i="1"/>
  <c r="T5435" i="1"/>
  <c r="T2769" i="1"/>
  <c r="T2770" i="1"/>
  <c r="T4588" i="1"/>
  <c r="T2771" i="1"/>
  <c r="T2291" i="1"/>
  <c r="T451" i="1"/>
  <c r="T2772" i="1"/>
  <c r="T6102" i="1"/>
  <c r="T2340" i="1"/>
  <c r="T2335" i="1"/>
  <c r="T2773" i="1"/>
  <c r="T5760" i="1"/>
  <c r="T395" i="1"/>
  <c r="T218" i="1"/>
  <c r="T2774" i="1"/>
  <c r="T439" i="1"/>
  <c r="T2775" i="1"/>
  <c r="T2776" i="1"/>
  <c r="T527" i="1"/>
  <c r="T2777" i="1"/>
  <c r="T2206" i="1"/>
  <c r="T6015" i="1"/>
  <c r="T6067" i="1"/>
  <c r="T555" i="1"/>
  <c r="T720" i="1"/>
  <c r="T2778" i="1"/>
  <c r="T436" i="1"/>
  <c r="T2779" i="1"/>
  <c r="T745" i="1"/>
  <c r="T1077" i="1"/>
  <c r="T2554" i="1"/>
  <c r="T6178" i="1"/>
  <c r="T2780" i="1"/>
  <c r="T758" i="1"/>
  <c r="T703" i="1"/>
  <c r="T2244" i="1"/>
  <c r="T246" i="1"/>
  <c r="T1794" i="1"/>
  <c r="T632" i="1"/>
  <c r="T2781" i="1"/>
  <c r="T2330" i="1"/>
  <c r="T5931" i="1"/>
  <c r="T5774" i="1"/>
  <c r="T197" i="1"/>
  <c r="T2782" i="1"/>
  <c r="T2783" i="1"/>
  <c r="T5822" i="1"/>
  <c r="T6373" i="1"/>
  <c r="T1076" i="1"/>
  <c r="T610" i="1"/>
  <c r="T2784" i="1"/>
  <c r="T5013" i="1"/>
  <c r="T2245" i="1"/>
  <c r="T2785" i="1"/>
  <c r="T843" i="1"/>
  <c r="T2786" i="1"/>
  <c r="T442" i="1"/>
  <c r="T5631" i="1"/>
  <c r="T2787" i="1"/>
  <c r="T2788" i="1"/>
  <c r="T678" i="1"/>
  <c r="T5691" i="1"/>
  <c r="T327" i="1"/>
  <c r="T2789" i="1"/>
  <c r="T5543" i="1"/>
  <c r="T354" i="1"/>
  <c r="T419" i="1"/>
  <c r="T2790" i="1"/>
  <c r="T5783" i="1"/>
  <c r="T2791" i="1"/>
  <c r="T5584" i="1"/>
  <c r="T2792" i="1"/>
  <c r="T2793" i="1"/>
  <c r="T26" i="1"/>
  <c r="T2794" i="1"/>
  <c r="T849" i="1"/>
  <c r="T6012" i="1"/>
  <c r="T5994" i="1"/>
  <c r="T2795" i="1"/>
  <c r="T650" i="1"/>
  <c r="T2410" i="1"/>
  <c r="T2796" i="1"/>
  <c r="T2797" i="1"/>
  <c r="T2798" i="1"/>
  <c r="T2799" i="1"/>
  <c r="T4312" i="1"/>
  <c r="T2800" i="1"/>
  <c r="T2801" i="1"/>
  <c r="T2802" i="1"/>
  <c r="T2803" i="1"/>
  <c r="T2804" i="1"/>
  <c r="T5895" i="1"/>
  <c r="T6084" i="1"/>
  <c r="T1174" i="1"/>
  <c r="T4320" i="1"/>
  <c r="T438" i="1"/>
  <c r="T2805" i="1"/>
  <c r="T5107" i="1"/>
  <c r="T6488" i="1"/>
  <c r="T2806" i="1"/>
  <c r="T2807" i="1"/>
  <c r="T2324" i="1"/>
  <c r="T2808" i="1"/>
  <c r="T2809" i="1"/>
  <c r="T6018" i="1"/>
  <c r="T2250" i="1"/>
  <c r="T2810" i="1"/>
  <c r="T2811" i="1"/>
  <c r="T6155" i="1"/>
  <c r="T5578" i="1"/>
  <c r="T6086" i="1"/>
  <c r="T6044" i="1"/>
  <c r="T475" i="1"/>
  <c r="T4940" i="1"/>
  <c r="T5933" i="1"/>
  <c r="T260" i="1"/>
  <c r="T2812" i="1"/>
  <c r="T2813" i="1"/>
  <c r="T1430" i="1"/>
  <c r="T5149" i="1"/>
  <c r="T780" i="1"/>
  <c r="T2814" i="1"/>
  <c r="T6207" i="1"/>
  <c r="T2815" i="1"/>
  <c r="T2816" i="1"/>
  <c r="T191" i="1"/>
  <c r="T1067" i="1"/>
  <c r="T6185" i="1"/>
  <c r="T5752" i="1"/>
  <c r="T1200" i="1"/>
  <c r="T2817" i="1"/>
  <c r="T6051" i="1"/>
  <c r="T2818" i="1"/>
  <c r="T2819" i="1"/>
  <c r="T1197" i="1"/>
  <c r="T2820" i="1"/>
  <c r="T5906" i="1"/>
  <c r="T6161" i="1"/>
  <c r="T325" i="1"/>
  <c r="T232" i="1"/>
  <c r="T2821" i="1"/>
  <c r="T2822" i="1"/>
  <c r="T4562" i="1"/>
  <c r="T2823" i="1"/>
  <c r="T6019" i="1"/>
  <c r="T1329" i="1"/>
  <c r="T320" i="1"/>
  <c r="T6165" i="1"/>
  <c r="T355" i="1"/>
  <c r="T5593" i="1"/>
  <c r="T5669" i="1"/>
  <c r="T143" i="1"/>
  <c r="T2824" i="1"/>
  <c r="T4315" i="1"/>
  <c r="T855" i="1"/>
  <c r="T2825" i="1"/>
  <c r="T2390" i="1"/>
  <c r="T336" i="1"/>
  <c r="T2416" i="1"/>
  <c r="T2826" i="1"/>
  <c r="T1068" i="1"/>
  <c r="T5290" i="1"/>
  <c r="T414" i="1"/>
  <c r="T6089" i="1"/>
  <c r="T5902" i="1"/>
  <c r="T4485" i="1"/>
  <c r="T2827" i="1"/>
  <c r="T2828" i="1"/>
  <c r="T6043" i="1"/>
  <c r="T322" i="1"/>
  <c r="T6252" i="1"/>
  <c r="T167" i="1"/>
  <c r="T4308" i="1"/>
  <c r="T6025" i="1"/>
  <c r="T6355" i="1"/>
  <c r="T5" i="1"/>
  <c r="T187" i="1"/>
  <c r="T5990" i="1"/>
  <c r="T6487" i="1"/>
  <c r="T304" i="1"/>
  <c r="T5700" i="1"/>
  <c r="T1835" i="1"/>
  <c r="T307" i="1"/>
  <c r="T5560" i="1"/>
  <c r="T2829" i="1"/>
  <c r="T2391" i="1"/>
  <c r="T6276" i="1"/>
  <c r="T2830" i="1"/>
  <c r="T5649" i="1"/>
  <c r="T2831" i="1"/>
  <c r="T390" i="1"/>
  <c r="T2028" i="1"/>
  <c r="T1981" i="1"/>
  <c r="T2832" i="1"/>
  <c r="T2833" i="1"/>
  <c r="T5851" i="1"/>
  <c r="T5747" i="1"/>
  <c r="T5658" i="1"/>
  <c r="T548" i="1"/>
  <c r="T2834" i="1"/>
  <c r="T2835" i="1"/>
  <c r="T2836" i="1"/>
  <c r="T2837" i="1"/>
  <c r="T2838" i="1"/>
  <c r="T1809" i="1"/>
  <c r="T2839" i="1"/>
  <c r="T655" i="1"/>
  <c r="T533" i="1"/>
  <c r="T2497" i="1"/>
  <c r="T2840" i="1"/>
  <c r="T606" i="1"/>
  <c r="T4983" i="1"/>
  <c r="T274" i="1"/>
  <c r="T2841" i="1"/>
  <c r="T5274" i="1"/>
  <c r="T5651" i="1"/>
  <c r="T5118" i="1"/>
  <c r="T1339" i="1"/>
  <c r="T838" i="1"/>
  <c r="T1536" i="1"/>
  <c r="T2842" i="1"/>
  <c r="T5868" i="1"/>
  <c r="T2843" i="1"/>
  <c r="T2844" i="1"/>
  <c r="T6485" i="1"/>
  <c r="T6145" i="1"/>
  <c r="T5779" i="1"/>
  <c r="T2845" i="1"/>
  <c r="T2286" i="1"/>
  <c r="T2846" i="1"/>
  <c r="T2847" i="1"/>
  <c r="T6058" i="1"/>
  <c r="T1010" i="1"/>
  <c r="T654" i="1"/>
  <c r="T2848" i="1"/>
  <c r="T6124" i="1"/>
  <c r="T2167" i="1"/>
  <c r="T2849" i="1"/>
  <c r="T1555" i="1"/>
  <c r="T6206" i="1"/>
  <c r="T784" i="1"/>
  <c r="T6281" i="1"/>
  <c r="T2308" i="1"/>
  <c r="T891" i="1"/>
  <c r="T1423" i="1"/>
  <c r="T1956" i="1"/>
  <c r="T2850" i="1"/>
  <c r="T2851" i="1"/>
  <c r="T2249" i="1"/>
  <c r="T138" i="1"/>
  <c r="T4901" i="1"/>
  <c r="T6169" i="1"/>
  <c r="T832" i="1"/>
  <c r="T2852" i="1"/>
  <c r="T6017" i="1"/>
  <c r="T2853" i="1"/>
  <c r="T89" i="1"/>
  <c r="T5711" i="1"/>
  <c r="T973" i="1"/>
  <c r="T5145" i="1"/>
  <c r="T4504" i="1"/>
  <c r="T484" i="1"/>
  <c r="T2854" i="1"/>
  <c r="T6482" i="1"/>
  <c r="T2855" i="1"/>
  <c r="T2856" i="1"/>
  <c r="T6406" i="1"/>
  <c r="T2857" i="1"/>
  <c r="T152" i="1"/>
  <c r="T2858" i="1"/>
  <c r="T2859" i="1"/>
  <c r="T2860" i="1"/>
  <c r="T1401" i="1"/>
  <c r="T860" i="1"/>
  <c r="T1892" i="1"/>
  <c r="T2861" i="1"/>
  <c r="T2862" i="1"/>
  <c r="T5558" i="1"/>
  <c r="T2251" i="1"/>
  <c r="T2863" i="1"/>
  <c r="T2864" i="1"/>
  <c r="T5648" i="1"/>
  <c r="T6247" i="1"/>
  <c r="T1253" i="1"/>
  <c r="T1944" i="1"/>
  <c r="T6085" i="1"/>
  <c r="T169" i="1"/>
  <c r="T6187" i="1"/>
  <c r="T2865" i="1"/>
  <c r="T5817" i="1"/>
  <c r="T2866" i="1"/>
  <c r="T6010" i="1"/>
  <c r="T5455" i="1"/>
  <c r="T2867" i="1"/>
  <c r="T5955" i="1"/>
  <c r="T371" i="1"/>
  <c r="T2868" i="1"/>
  <c r="T2869" i="1"/>
  <c r="T4430" i="1"/>
  <c r="T1052" i="1"/>
  <c r="T2427" i="1"/>
  <c r="T434" i="1"/>
  <c r="T1030" i="1"/>
  <c r="T2870" i="1"/>
  <c r="T648" i="1"/>
  <c r="T2268" i="1"/>
  <c r="T4717" i="1"/>
  <c r="T1937" i="1"/>
  <c r="T2871" i="1"/>
  <c r="T359" i="1"/>
  <c r="T6273" i="1"/>
  <c r="T2523" i="1"/>
  <c r="T1680" i="1"/>
  <c r="T668" i="1"/>
  <c r="T6238" i="1"/>
  <c r="T1217" i="1"/>
  <c r="T6008" i="1"/>
  <c r="T2872" i="1"/>
  <c r="T2873" i="1"/>
  <c r="T5318" i="1"/>
  <c r="T2253" i="1"/>
  <c r="T917" i="1"/>
  <c r="T1589" i="1"/>
  <c r="T492" i="1"/>
  <c r="T5903" i="1"/>
  <c r="T2874" i="1"/>
  <c r="T5848" i="1"/>
  <c r="T2304" i="1"/>
  <c r="T2875" i="1"/>
  <c r="T1075" i="1"/>
  <c r="T1227" i="1"/>
  <c r="T34" i="1"/>
  <c r="T1477" i="1"/>
  <c r="T4285" i="1"/>
  <c r="T1157" i="1"/>
  <c r="T4744" i="1"/>
  <c r="T5797" i="1"/>
  <c r="T2876" i="1"/>
  <c r="T2877" i="1"/>
  <c r="T2878" i="1"/>
  <c r="T6143" i="1"/>
  <c r="T2879" i="1"/>
  <c r="T340" i="1"/>
  <c r="T615" i="1"/>
  <c r="T2880" i="1"/>
  <c r="T5981" i="1"/>
  <c r="T4745" i="1"/>
  <c r="T2881" i="1"/>
  <c r="T601" i="1"/>
  <c r="T964" i="1"/>
  <c r="T5443" i="1"/>
  <c r="T1760" i="1"/>
  <c r="T1533" i="1"/>
  <c r="T2882" i="1"/>
  <c r="T691" i="1"/>
  <c r="T2309" i="1"/>
  <c r="T6316" i="1"/>
  <c r="T4709" i="1"/>
  <c r="T2883" i="1"/>
  <c r="T5656" i="1"/>
  <c r="T6005" i="1"/>
  <c r="T754" i="1"/>
  <c r="T2884" i="1"/>
  <c r="T1808" i="1"/>
  <c r="T5114" i="1"/>
  <c r="T2885" i="1"/>
  <c r="T6255" i="1"/>
  <c r="T35" i="1"/>
  <c r="T6246" i="1"/>
  <c r="T5135" i="1"/>
  <c r="T5530" i="1"/>
  <c r="T5550" i="1"/>
  <c r="T718" i="1"/>
  <c r="T4627" i="1"/>
  <c r="T6248" i="1"/>
  <c r="T4444" i="1"/>
  <c r="T4395" i="1"/>
  <c r="T1038" i="1"/>
  <c r="T6060" i="1"/>
  <c r="T1042" i="1"/>
  <c r="T6288" i="1"/>
  <c r="T2886" i="1"/>
  <c r="T2887" i="1"/>
  <c r="T70" i="1"/>
  <c r="T4801" i="1"/>
  <c r="T5280" i="1"/>
  <c r="T6179" i="1"/>
  <c r="T6104" i="1"/>
  <c r="T1738" i="1"/>
  <c r="T4815" i="1"/>
  <c r="T2297" i="1"/>
  <c r="T2888" i="1"/>
  <c r="T6167" i="1"/>
  <c r="T2889" i="1"/>
  <c r="T2890" i="1"/>
  <c r="T5196" i="1"/>
  <c r="T639" i="1"/>
  <c r="T47" i="1"/>
  <c r="T5689" i="1"/>
  <c r="T6220" i="1"/>
  <c r="T6134" i="1"/>
  <c r="T5778" i="1"/>
  <c r="T1049" i="1"/>
  <c r="T775" i="1"/>
  <c r="T2891" i="1"/>
  <c r="T1065" i="1"/>
  <c r="T46" i="1"/>
  <c r="T1469" i="1"/>
  <c r="T1416" i="1"/>
  <c r="T2892" i="1"/>
  <c r="T6472" i="1"/>
  <c r="T4820" i="1"/>
  <c r="T2893" i="1"/>
  <c r="T5153" i="1"/>
  <c r="T892" i="1"/>
  <c r="T472" i="1"/>
  <c r="T5831" i="1"/>
  <c r="T4461" i="1"/>
  <c r="T5308" i="1"/>
  <c r="T6105" i="1"/>
  <c r="T1887" i="1"/>
  <c r="T4805" i="1"/>
  <c r="T6056" i="1"/>
  <c r="T6476" i="1"/>
  <c r="T1330" i="1"/>
  <c r="T6163" i="1"/>
  <c r="T863" i="1"/>
  <c r="T5641" i="1"/>
  <c r="T2894" i="1"/>
  <c r="T5870" i="1"/>
  <c r="T5565" i="1"/>
  <c r="T1298" i="1"/>
  <c r="T714" i="1"/>
  <c r="T2256" i="1"/>
  <c r="T2300" i="1"/>
  <c r="T1582" i="1"/>
  <c r="T5462" i="1"/>
  <c r="T1018" i="1"/>
  <c r="T116" i="1"/>
  <c r="T1101" i="1"/>
  <c r="T2257" i="1"/>
  <c r="T882" i="1"/>
  <c r="T503" i="1"/>
  <c r="T5667" i="1"/>
  <c r="T5849" i="1"/>
  <c r="T4554" i="1"/>
  <c r="T5010" i="1"/>
  <c r="T77" i="1"/>
  <c r="T4458" i="1"/>
  <c r="T2279" i="1"/>
  <c r="T1791" i="1"/>
  <c r="T970" i="1"/>
  <c r="T2895" i="1"/>
  <c r="T6176" i="1"/>
  <c r="T4318" i="1"/>
  <c r="T5587" i="1"/>
  <c r="T490" i="1"/>
  <c r="T5097" i="1"/>
  <c r="T1897" i="1"/>
  <c r="T4487" i="1"/>
  <c r="T4764" i="1"/>
  <c r="T2896" i="1"/>
  <c r="T513" i="1"/>
  <c r="T398" i="1"/>
  <c r="T358" i="1"/>
  <c r="T1048" i="1"/>
  <c r="T2261" i="1"/>
  <c r="T213" i="1"/>
  <c r="T624" i="1"/>
  <c r="T2897" i="1"/>
  <c r="T5582" i="1"/>
  <c r="T393" i="1"/>
  <c r="T566" i="1"/>
  <c r="T1447" i="1"/>
  <c r="T1297" i="1"/>
  <c r="T396" i="1"/>
  <c r="T2898" i="1"/>
  <c r="T1545" i="1"/>
  <c r="T4296" i="1"/>
  <c r="T73" i="1"/>
  <c r="T6106" i="1"/>
  <c r="T5020" i="1"/>
  <c r="T5951" i="1"/>
  <c r="T487" i="1"/>
  <c r="T5227" i="1"/>
  <c r="T506" i="1"/>
  <c r="T339" i="1"/>
  <c r="T5238" i="1"/>
  <c r="T6027" i="1"/>
  <c r="T2899" i="1"/>
  <c r="T797" i="1"/>
  <c r="T5586" i="1"/>
  <c r="T6075" i="1"/>
  <c r="T2900" i="1"/>
  <c r="T1404" i="1"/>
  <c r="T2901" i="1"/>
  <c r="T2902" i="1"/>
  <c r="T540" i="1"/>
  <c r="T2461" i="1"/>
  <c r="T5406" i="1"/>
  <c r="T885" i="1"/>
  <c r="T4910" i="1"/>
  <c r="T6150" i="1"/>
  <c r="T1032" i="1"/>
  <c r="T2903" i="1"/>
  <c r="T1982" i="1"/>
  <c r="T123" i="1"/>
  <c r="T6063" i="1"/>
  <c r="T5982" i="1"/>
  <c r="T1444" i="1"/>
  <c r="T2904" i="1"/>
  <c r="T142" i="1"/>
  <c r="T6052" i="1"/>
  <c r="T936" i="1"/>
  <c r="T5985" i="1"/>
  <c r="T5198" i="1"/>
  <c r="T595" i="1"/>
  <c r="T2123" i="1"/>
  <c r="T769" i="1"/>
  <c r="T5612" i="1"/>
  <c r="T1893" i="1"/>
  <c r="T85" i="1"/>
  <c r="T2905" i="1"/>
  <c r="T5976" i="1"/>
  <c r="T5590" i="1"/>
  <c r="T2906" i="1"/>
  <c r="T5481" i="1"/>
  <c r="T2555" i="1"/>
  <c r="T2109" i="1"/>
  <c r="T1867" i="1"/>
  <c r="T5070" i="1"/>
  <c r="T2907" i="1"/>
  <c r="T733" i="1"/>
  <c r="T2331" i="1"/>
  <c r="T2908" i="1"/>
  <c r="T5606" i="1"/>
  <c r="T4620" i="1"/>
  <c r="T1606" i="1"/>
  <c r="T5566" i="1"/>
  <c r="T351" i="1"/>
  <c r="T5674" i="1"/>
  <c r="T6159" i="1"/>
  <c r="T4307" i="1"/>
  <c r="T2432" i="1"/>
  <c r="T6291" i="1"/>
  <c r="T1383" i="1"/>
  <c r="T424" i="1"/>
  <c r="T269" i="1"/>
  <c r="T6040" i="1"/>
  <c r="T1462" i="1"/>
  <c r="T5081" i="1"/>
  <c r="T2909" i="1"/>
  <c r="T5214" i="1"/>
  <c r="T5871" i="1"/>
  <c r="T1714" i="1"/>
  <c r="T1436" i="1"/>
  <c r="T2462" i="1"/>
  <c r="T1235" i="1"/>
  <c r="T890" i="1"/>
  <c r="T1241" i="1"/>
  <c r="T5842" i="1"/>
  <c r="T2262" i="1"/>
  <c r="T2910" i="1"/>
  <c r="T1264" i="1"/>
  <c r="T5815" i="1"/>
  <c r="T437" i="1"/>
  <c r="T2204" i="1"/>
  <c r="T723" i="1"/>
  <c r="T2556" i="1"/>
  <c r="T686" i="1"/>
  <c r="T2276" i="1"/>
  <c r="T6203" i="1"/>
  <c r="T346" i="1"/>
  <c r="T2270" i="1"/>
  <c r="T812" i="1"/>
  <c r="T131" i="1"/>
  <c r="T397" i="1"/>
  <c r="T5540" i="1"/>
  <c r="T2361" i="1"/>
  <c r="T1055" i="1"/>
  <c r="T2263" i="1"/>
  <c r="T1456" i="1"/>
  <c r="T1830" i="1"/>
  <c r="T5022" i="1"/>
  <c r="T2911" i="1"/>
  <c r="T5208" i="1"/>
  <c r="T586" i="1"/>
  <c r="T2912" i="1"/>
  <c r="T5971" i="1"/>
  <c r="T5377" i="1"/>
  <c r="T518" i="1"/>
  <c r="T254" i="1"/>
  <c r="T2273" i="1"/>
  <c r="T2913" i="1"/>
  <c r="T923" i="1"/>
  <c r="T5288" i="1"/>
  <c r="T1773" i="1"/>
  <c r="T5813" i="1"/>
  <c r="T4286" i="1"/>
  <c r="T2914" i="1"/>
  <c r="T6154" i="1"/>
  <c r="T644" i="1"/>
  <c r="T2915" i="1"/>
  <c r="T5017" i="1"/>
  <c r="T583" i="1"/>
  <c r="T2269" i="1"/>
  <c r="T2916" i="1"/>
  <c r="T4290" i="1"/>
  <c r="T2267" i="1"/>
  <c r="T6142" i="1"/>
  <c r="T4731" i="1"/>
  <c r="T425" i="1"/>
  <c r="T659" i="1"/>
  <c r="T826" i="1"/>
  <c r="T2917" i="1"/>
  <c r="T2918" i="1"/>
  <c r="T6174" i="1"/>
  <c r="T5486" i="1"/>
  <c r="T5886" i="1"/>
  <c r="T1688" i="1"/>
  <c r="T417" i="1"/>
  <c r="T5791" i="1"/>
  <c r="T2919" i="1"/>
  <c r="T1593" i="1"/>
  <c r="T2920" i="1"/>
  <c r="T1449" i="1"/>
  <c r="T5305" i="1"/>
  <c r="T4714" i="1"/>
  <c r="T1000" i="1"/>
  <c r="T868" i="1"/>
  <c r="T2053" i="1"/>
  <c r="T1504" i="1"/>
  <c r="T1234" i="1"/>
  <c r="T1875" i="1"/>
  <c r="T4634" i="1"/>
  <c r="T2921" i="1"/>
  <c r="T2922" i="1"/>
  <c r="T5800" i="1"/>
  <c r="T1008" i="1"/>
  <c r="T750" i="1"/>
  <c r="T1160" i="1"/>
  <c r="T1565" i="1"/>
  <c r="T6245" i="1"/>
  <c r="T4521" i="1"/>
  <c r="T6285" i="1"/>
  <c r="T4190" i="1"/>
  <c r="T5248" i="1"/>
  <c r="T380" i="1"/>
  <c r="T1089" i="1"/>
  <c r="T2277" i="1"/>
  <c r="T629" i="1"/>
  <c r="T5891" i="1"/>
  <c r="T1690" i="1"/>
  <c r="T6361" i="1"/>
  <c r="T2923" i="1"/>
  <c r="T2271" i="1"/>
  <c r="T4376" i="1"/>
  <c r="T6034" i="1"/>
  <c r="T2151" i="1"/>
  <c r="T5957" i="1"/>
  <c r="T5466" i="1"/>
  <c r="T1005" i="1"/>
  <c r="T5581" i="1"/>
  <c r="T2924" i="1"/>
  <c r="T2428" i="1"/>
  <c r="T6046" i="1"/>
  <c r="T2283" i="1"/>
  <c r="T2925" i="1"/>
  <c r="T553" i="1"/>
  <c r="T2926" i="1"/>
  <c r="T1002" i="1"/>
  <c r="T2272" i="1"/>
  <c r="T2927" i="1"/>
  <c r="T1599" i="1"/>
  <c r="T2928" i="1"/>
  <c r="T6317" i="1"/>
  <c r="T2929" i="1"/>
  <c r="T763" i="1"/>
  <c r="T2930" i="1"/>
  <c r="T2931" i="1"/>
  <c r="T5856" i="1"/>
  <c r="T2932" i="1"/>
  <c r="T584" i="1"/>
  <c r="T4277" i="1"/>
  <c r="T2302" i="1"/>
  <c r="T881" i="1"/>
  <c r="T4879" i="1"/>
  <c r="T6001" i="1"/>
  <c r="T6253" i="1"/>
  <c r="T2379" i="1"/>
  <c r="T2933" i="1"/>
  <c r="T6205" i="1"/>
  <c r="T1355" i="1"/>
  <c r="T5183" i="1"/>
  <c r="T968" i="1"/>
  <c r="T4319" i="1"/>
  <c r="T5351" i="1"/>
  <c r="T846" i="1"/>
  <c r="T5434" i="1"/>
  <c r="T1708" i="1"/>
  <c r="T2284" i="1"/>
  <c r="T1223" i="1"/>
  <c r="T1047" i="1"/>
  <c r="T522" i="1"/>
  <c r="T467" i="1"/>
  <c r="T427" i="1"/>
  <c r="T2934" i="1"/>
  <c r="T279" i="1"/>
  <c r="T1318" i="1"/>
  <c r="T2935" i="1"/>
  <c r="T589" i="1"/>
  <c r="T5992" i="1"/>
  <c r="T6090" i="1"/>
  <c r="T5193" i="1"/>
  <c r="T179" i="1"/>
  <c r="T2429" i="1"/>
  <c r="T5989" i="1"/>
  <c r="T335" i="1"/>
  <c r="T5275" i="1"/>
  <c r="T6045" i="1"/>
  <c r="T2936" i="1"/>
  <c r="T2937" i="1"/>
  <c r="T2938" i="1"/>
  <c r="T2285" i="1"/>
  <c r="T2939" i="1"/>
  <c r="T2281" i="1"/>
  <c r="T2940" i="1"/>
  <c r="T2941" i="1"/>
  <c r="T6279" i="1"/>
  <c r="T2942" i="1"/>
  <c r="T5425" i="1"/>
  <c r="T5241" i="1"/>
  <c r="T6213" i="1"/>
  <c r="T1437" i="1"/>
  <c r="T2278" i="1"/>
  <c r="T1405" i="1"/>
  <c r="T5272" i="1"/>
  <c r="T2136" i="1"/>
  <c r="T658" i="1"/>
  <c r="T486" i="1"/>
  <c r="T6035" i="1"/>
  <c r="T5450" i="1"/>
  <c r="T2943" i="1"/>
  <c r="T696" i="1"/>
  <c r="T5973" i="1"/>
  <c r="T2944" i="1"/>
  <c r="T5614" i="1"/>
  <c r="T671" i="1"/>
  <c r="T2945" i="1"/>
  <c r="T2946" i="1"/>
  <c r="T2947" i="1"/>
  <c r="T2948" i="1"/>
  <c r="T2949" i="1"/>
  <c r="T1503" i="1"/>
  <c r="T2950" i="1"/>
  <c r="T4985" i="1"/>
  <c r="T300" i="1"/>
  <c r="T5437" i="1"/>
  <c r="T5498" i="1"/>
  <c r="T6055" i="1"/>
  <c r="T1649" i="1"/>
  <c r="T6209" i="1"/>
  <c r="T5427" i="1"/>
  <c r="T6088" i="1"/>
  <c r="T6182" i="1"/>
  <c r="T5343" i="1"/>
  <c r="T2951" i="1"/>
  <c r="T1445" i="1"/>
  <c r="T4690" i="1"/>
  <c r="T2952" i="1"/>
  <c r="T901" i="1"/>
  <c r="T612" i="1"/>
  <c r="T5862" i="1"/>
  <c r="T2953" i="1"/>
  <c r="T2280" i="1"/>
  <c r="T403" i="1"/>
  <c r="T545" i="1"/>
  <c r="T2470" i="1"/>
  <c r="T4592" i="1"/>
  <c r="T2954" i="1"/>
  <c r="T5600" i="1"/>
  <c r="T4541" i="1"/>
  <c r="T2955" i="1"/>
  <c r="T5174" i="1"/>
  <c r="T4348" i="1"/>
  <c r="T5935" i="1"/>
  <c r="T6113" i="1"/>
  <c r="T1392" i="1"/>
  <c r="T6349" i="1"/>
  <c r="T1180" i="1"/>
  <c r="T5140" i="1"/>
  <c r="T1825" i="1"/>
  <c r="T6031" i="1"/>
  <c r="T752" i="1"/>
  <c r="T6070" i="1"/>
  <c r="T4880" i="1"/>
  <c r="T5195" i="1"/>
  <c r="T5161" i="1"/>
  <c r="T788" i="1"/>
  <c r="T2956" i="1"/>
  <c r="T2957" i="1"/>
  <c r="T5979" i="1"/>
  <c r="T5953" i="1"/>
  <c r="T1696" i="1"/>
  <c r="T5954" i="1"/>
  <c r="T2958" i="1"/>
  <c r="T4309" i="1"/>
  <c r="T5946" i="1"/>
  <c r="T5487" i="1"/>
  <c r="T1138" i="1"/>
  <c r="T4637" i="1"/>
  <c r="T5301" i="1"/>
  <c r="T6097" i="1"/>
  <c r="T2287" i="1"/>
  <c r="T5650" i="1"/>
  <c r="T1176" i="1"/>
  <c r="T1325" i="1"/>
  <c r="T2959" i="1"/>
  <c r="T5917" i="1"/>
  <c r="T2960" i="1"/>
  <c r="T2961" i="1"/>
  <c r="T4836" i="1"/>
  <c r="T2962" i="1"/>
  <c r="T5759" i="1"/>
  <c r="T1638" i="1"/>
  <c r="T2963" i="1"/>
  <c r="T6121" i="1"/>
  <c r="T2964" i="1"/>
  <c r="T2965" i="1"/>
  <c r="T2966" i="1"/>
  <c r="T5350" i="1"/>
  <c r="T640" i="1"/>
  <c r="T598" i="1"/>
  <c r="T2967" i="1"/>
  <c r="T6219" i="1"/>
  <c r="T5766" i="1"/>
  <c r="T2362" i="1"/>
  <c r="T6147" i="1"/>
  <c r="T819" i="1"/>
  <c r="T5573" i="1"/>
  <c r="T2968" i="1"/>
  <c r="T2969" i="1"/>
  <c r="T2557" i="1"/>
  <c r="T6322" i="1"/>
  <c r="T263" i="1"/>
  <c r="T5616" i="1"/>
  <c r="T6274" i="1"/>
  <c r="T5341" i="1"/>
  <c r="T4946" i="1"/>
  <c r="T2353" i="1"/>
  <c r="T4995" i="1"/>
  <c r="T6148" i="1"/>
  <c r="T975" i="1"/>
  <c r="T408" i="1"/>
  <c r="T2301" i="1"/>
  <c r="T2970" i="1"/>
  <c r="T808" i="1"/>
  <c r="T5739" i="1"/>
  <c r="T5078" i="1"/>
  <c r="T5468" i="1"/>
  <c r="T5633" i="1"/>
  <c r="T2971" i="1"/>
  <c r="T625" i="1"/>
  <c r="T1766" i="1"/>
  <c r="T5352" i="1"/>
  <c r="T1440" i="1"/>
  <c r="T4252" i="1"/>
  <c r="T5470" i="1"/>
  <c r="T6118" i="1"/>
  <c r="T2307" i="1"/>
  <c r="T2972" i="1"/>
  <c r="T5827" i="1"/>
  <c r="T1729" i="1"/>
  <c r="T2973" i="1"/>
  <c r="T4648" i="1"/>
  <c r="T5338" i="1"/>
  <c r="T2974" i="1"/>
  <c r="T1387" i="1"/>
  <c r="T2975" i="1"/>
  <c r="T5915" i="1"/>
  <c r="T5872" i="1"/>
  <c r="T2976" i="1"/>
  <c r="T2977" i="1"/>
  <c r="T2978" i="1"/>
  <c r="T2979" i="1"/>
  <c r="T5828" i="1"/>
  <c r="T1457" i="1"/>
  <c r="T712" i="1"/>
  <c r="T6098" i="1"/>
  <c r="T5840" i="1"/>
  <c r="T2980" i="1"/>
  <c r="T641" i="1"/>
  <c r="T5419" i="1"/>
  <c r="T6107" i="1"/>
  <c r="T344" i="1"/>
  <c r="T1521" i="1"/>
  <c r="T6028" i="1"/>
  <c r="T1354" i="1"/>
  <c r="T1287" i="1"/>
  <c r="T4515" i="1"/>
  <c r="T1109" i="1"/>
  <c r="T2981" i="1"/>
  <c r="T5734" i="1"/>
  <c r="T4737" i="1"/>
  <c r="T2982" i="1"/>
  <c r="T2983" i="1"/>
  <c r="T5634" i="1"/>
  <c r="T1784" i="1"/>
  <c r="T5449" i="1"/>
  <c r="T1334" i="1"/>
  <c r="T947" i="1"/>
  <c r="T430" i="1"/>
  <c r="T2004" i="1"/>
  <c r="T883" i="1"/>
  <c r="T5904" i="1"/>
  <c r="T5646" i="1"/>
  <c r="T859" i="1"/>
  <c r="T748" i="1"/>
  <c r="T2289" i="1"/>
  <c r="T2984" i="1"/>
  <c r="T1133" i="1"/>
  <c r="T666" i="1"/>
  <c r="T6023" i="1"/>
  <c r="T1369" i="1"/>
  <c r="T796" i="1"/>
  <c r="T2985" i="1"/>
  <c r="T2986" i="1"/>
  <c r="T1798" i="1"/>
  <c r="T4457" i="1"/>
  <c r="T1257" i="1"/>
  <c r="T2310" i="1"/>
  <c r="T1658" i="1"/>
  <c r="T5728" i="1"/>
  <c r="T2987" i="1"/>
  <c r="T2988" i="1"/>
  <c r="T5660" i="1"/>
  <c r="T2295" i="1"/>
  <c r="T6146" i="1"/>
  <c r="T5349" i="1"/>
  <c r="T2288" i="1"/>
  <c r="T2433" i="1"/>
  <c r="T4728" i="1"/>
  <c r="T5719" i="1"/>
  <c r="T6139" i="1"/>
  <c r="T6109" i="1"/>
  <c r="T2989" i="1"/>
  <c r="T1868" i="1"/>
  <c r="T6082" i="1"/>
  <c r="T5285" i="1"/>
  <c r="T4306" i="1"/>
  <c r="T2990" i="1"/>
  <c r="T2991" i="1"/>
  <c r="T2992" i="1"/>
  <c r="T727" i="1"/>
  <c r="T2993" i="1"/>
  <c r="T5844" i="1"/>
  <c r="T2994" i="1"/>
  <c r="T2995" i="1"/>
  <c r="T2010" i="1"/>
  <c r="T5748" i="1"/>
  <c r="T6066" i="1"/>
  <c r="T5934" i="1"/>
  <c r="T4756" i="1"/>
  <c r="T2498" i="1"/>
  <c r="T5599" i="1"/>
  <c r="T399" i="1"/>
  <c r="T2293" i="1"/>
  <c r="T2996" i="1"/>
  <c r="T6271" i="1"/>
  <c r="T5792" i="1"/>
  <c r="T431" i="1"/>
  <c r="T5323" i="1"/>
  <c r="T2997" i="1"/>
  <c r="T2998" i="1"/>
  <c r="T2999" i="1"/>
  <c r="T5970" i="1"/>
  <c r="T5001" i="1"/>
  <c r="T3000" i="1"/>
  <c r="T670" i="1"/>
  <c r="T5786" i="1"/>
  <c r="T4774" i="1"/>
  <c r="T2312" i="1"/>
  <c r="T539" i="1"/>
  <c r="T5959" i="1"/>
  <c r="T3001" i="1"/>
  <c r="T6222" i="1"/>
  <c r="T865" i="1"/>
  <c r="T4405" i="1"/>
  <c r="T5362" i="1"/>
  <c r="T3002" i="1"/>
  <c r="T4501" i="1"/>
  <c r="T3003" i="1"/>
  <c r="T3004" i="1"/>
  <c r="T5330" i="1"/>
  <c r="T5926" i="1"/>
  <c r="T5663" i="1"/>
  <c r="T570" i="1"/>
  <c r="T2558" i="1"/>
  <c r="T3005" i="1"/>
  <c r="T2294" i="1"/>
  <c r="T3006" i="1"/>
  <c r="T798" i="1"/>
  <c r="T1080" i="1"/>
  <c r="T3007" i="1"/>
  <c r="T4908" i="1"/>
  <c r="T1448" i="1"/>
  <c r="T5712" i="1"/>
  <c r="T1898" i="1"/>
  <c r="T3008" i="1"/>
  <c r="T3009" i="1"/>
  <c r="T378" i="1"/>
  <c r="T1343" i="1"/>
  <c r="T3010" i="1"/>
  <c r="T1710" i="1"/>
  <c r="T914" i="1"/>
  <c r="T3011" i="1"/>
  <c r="T3012" i="1"/>
  <c r="T2080" i="1"/>
  <c r="T3013" i="1"/>
  <c r="T1866" i="1"/>
  <c r="T5524" i="1"/>
  <c r="T800" i="1"/>
  <c r="T4496" i="1"/>
  <c r="T2434" i="1"/>
  <c r="T5784" i="1"/>
  <c r="T4599" i="1"/>
  <c r="T6260" i="1"/>
  <c r="T4278" i="1"/>
  <c r="T3014" i="1"/>
  <c r="T4702" i="1"/>
  <c r="T3015" i="1"/>
  <c r="T5883" i="1"/>
  <c r="T5661" i="1"/>
  <c r="T1368" i="1"/>
  <c r="T4506" i="1"/>
  <c r="T3016" i="1"/>
  <c r="T5527" i="1"/>
  <c r="T3017" i="1"/>
  <c r="T3018" i="1"/>
  <c r="T520" i="1"/>
  <c r="T5104" i="1"/>
  <c r="T3019" i="1"/>
  <c r="T1113" i="1"/>
  <c r="T1985" i="1"/>
  <c r="T3020" i="1"/>
  <c r="T5390" i="1"/>
  <c r="T1313" i="1"/>
  <c r="T2296" i="1"/>
  <c r="T5426" i="1"/>
  <c r="T6050" i="1"/>
  <c r="T3021" i="1"/>
  <c r="T5361" i="1"/>
  <c r="T4934" i="1"/>
  <c r="T1124" i="1"/>
  <c r="T2298" i="1"/>
  <c r="T6304" i="1"/>
  <c r="T2299" i="1"/>
  <c r="T1608" i="1"/>
  <c r="T6226" i="1"/>
  <c r="T5346" i="1"/>
  <c r="T1358" i="1"/>
  <c r="T1033" i="1"/>
  <c r="T460" i="1"/>
  <c r="T1913" i="1"/>
  <c r="T5332" i="1"/>
  <c r="T5158" i="1"/>
  <c r="T1326" i="1"/>
  <c r="T3022" i="1"/>
  <c r="T6354" i="1"/>
  <c r="T4325" i="1"/>
  <c r="T5342" i="1"/>
  <c r="T604" i="1"/>
  <c r="T456" i="1"/>
  <c r="T3023" i="1"/>
  <c r="T5640" i="1"/>
  <c r="T2375" i="1"/>
  <c r="T3024" i="1"/>
  <c r="T5452" i="1"/>
  <c r="T2447" i="1"/>
  <c r="T4650" i="1"/>
  <c r="T4378" i="1"/>
  <c r="T1184" i="1"/>
  <c r="T1342" i="1"/>
  <c r="T6003" i="1"/>
  <c r="T3025" i="1"/>
  <c r="T5910" i="1"/>
  <c r="T546" i="1"/>
  <c r="T3026" i="1"/>
  <c r="T5694" i="1"/>
  <c r="T3027" i="1"/>
  <c r="T1191" i="1"/>
  <c r="T3028" i="1"/>
  <c r="T3029" i="1"/>
  <c r="T593" i="1"/>
  <c r="T3030" i="1"/>
  <c r="T5319" i="1"/>
  <c r="T3031" i="1"/>
  <c r="T4242" i="1"/>
  <c r="T900" i="1"/>
  <c r="T1400" i="1"/>
  <c r="T5720" i="1"/>
  <c r="T4656" i="1"/>
  <c r="T3032" i="1"/>
  <c r="T1576" i="1"/>
  <c r="T5772" i="1"/>
  <c r="T1156" i="1"/>
  <c r="T1716" i="1"/>
  <c r="T1923" i="1"/>
  <c r="T3033" i="1"/>
  <c r="T5757" i="1"/>
  <c r="T1230" i="1"/>
  <c r="T1653" i="1"/>
  <c r="T581" i="1"/>
  <c r="T3034" i="1"/>
  <c r="T1778" i="1"/>
  <c r="T5655" i="1"/>
  <c r="T6115" i="1"/>
  <c r="T2305" i="1"/>
  <c r="T854" i="1"/>
  <c r="T6244" i="1"/>
  <c r="T3035" i="1"/>
  <c r="T4711" i="1"/>
  <c r="T1088" i="1"/>
  <c r="T1530" i="1"/>
  <c r="T1069" i="1"/>
  <c r="T3036" i="1"/>
  <c r="T3037" i="1"/>
  <c r="T3038" i="1"/>
  <c r="T5372" i="1"/>
  <c r="T5826" i="1"/>
  <c r="T2306" i="1"/>
  <c r="T3039" i="1"/>
  <c r="T3040" i="1"/>
  <c r="T5643" i="1"/>
  <c r="T5716" i="1"/>
  <c r="T3041" i="1"/>
  <c r="T5777" i="1"/>
  <c r="T3042" i="1"/>
  <c r="T6156" i="1"/>
  <c r="T568" i="1"/>
  <c r="T6116" i="1"/>
  <c r="T4822" i="1"/>
  <c r="T5899" i="1"/>
  <c r="T5665" i="1"/>
  <c r="T5919" i="1"/>
  <c r="T5344" i="1"/>
  <c r="T5438" i="1"/>
  <c r="T4981" i="1"/>
  <c r="T2524" i="1"/>
  <c r="T5782" i="1"/>
  <c r="T3043" i="1"/>
  <c r="T1240" i="1"/>
  <c r="T5801" i="1"/>
  <c r="T2401" i="1"/>
  <c r="T3044" i="1"/>
  <c r="T3045" i="1"/>
  <c r="T1130" i="1"/>
  <c r="T3046" i="1"/>
  <c r="T1092" i="1"/>
  <c r="T2068" i="1"/>
  <c r="T3047" i="1"/>
  <c r="T6211" i="1"/>
  <c r="T3048" i="1"/>
  <c r="T3049" i="1"/>
  <c r="T5974" i="1"/>
  <c r="T5820" i="1"/>
  <c r="T986" i="1"/>
  <c r="T3050" i="1"/>
  <c r="T1083" i="1"/>
  <c r="T1797" i="1"/>
  <c r="T3051" i="1"/>
  <c r="T1711" i="1"/>
  <c r="T3052" i="1"/>
  <c r="T5975" i="1"/>
  <c r="T1044" i="1"/>
  <c r="T1273" i="1"/>
  <c r="T2315" i="1"/>
  <c r="T6049" i="1"/>
  <c r="T3053" i="1"/>
  <c r="T6190" i="1"/>
  <c r="T2320" i="1"/>
  <c r="T3054" i="1"/>
  <c r="T3055" i="1"/>
  <c r="T5699" i="1"/>
  <c r="T4949" i="1"/>
  <c r="T2559" i="1"/>
  <c r="T3056" i="1"/>
  <c r="T547" i="1"/>
  <c r="T4978" i="1"/>
  <c r="T4498" i="1"/>
  <c r="T1489" i="1"/>
  <c r="T4281" i="1"/>
  <c r="T5821" i="1"/>
  <c r="T5790" i="1"/>
  <c r="T2317" i="1"/>
  <c r="T2314" i="1"/>
  <c r="T4253" i="1"/>
  <c r="T6057" i="1"/>
  <c r="T3057" i="1"/>
  <c r="T5384" i="1"/>
  <c r="T3058" i="1"/>
  <c r="T1110" i="1"/>
  <c r="T2402" i="1"/>
  <c r="T3059" i="1"/>
  <c r="T3060" i="1"/>
  <c r="T3061" i="1"/>
  <c r="T2560" i="1"/>
  <c r="T3062" i="1"/>
  <c r="T3063" i="1"/>
  <c r="T2561" i="1"/>
  <c r="T1534" i="1"/>
  <c r="T2380" i="1"/>
  <c r="T3064" i="1"/>
  <c r="T4357" i="1"/>
  <c r="T1492" i="1"/>
  <c r="T661" i="1"/>
  <c r="T4265" i="1"/>
  <c r="T2054" i="1"/>
  <c r="T2129" i="1"/>
  <c r="T3065" i="1"/>
  <c r="T2316" i="1"/>
  <c r="T6171" i="1"/>
  <c r="T2008" i="1"/>
  <c r="T909" i="1"/>
  <c r="T5367" i="1"/>
  <c r="T5037" i="1"/>
  <c r="T3066" i="1"/>
  <c r="T5962" i="1"/>
  <c r="T711" i="1"/>
  <c r="T4638" i="1"/>
  <c r="T2184" i="1"/>
  <c r="T4560" i="1"/>
  <c r="T5224" i="1"/>
  <c r="T755" i="1"/>
  <c r="T6042" i="1"/>
  <c r="T614" i="1"/>
  <c r="T985" i="1"/>
  <c r="T4616" i="1"/>
  <c r="T3067" i="1"/>
  <c r="T662" i="1"/>
  <c r="T3068" i="1"/>
  <c r="T5516" i="1"/>
  <c r="T5900" i="1"/>
  <c r="T4268" i="1"/>
  <c r="T949" i="1"/>
  <c r="T5321" i="1"/>
  <c r="T3069" i="1"/>
  <c r="T611" i="1"/>
  <c r="T2485" i="1"/>
  <c r="T1290" i="1"/>
  <c r="T2346" i="1"/>
  <c r="T1471" i="1"/>
  <c r="T3070" i="1"/>
  <c r="T4939" i="1"/>
  <c r="T2060" i="1"/>
  <c r="T5124" i="1"/>
  <c r="T3071" i="1"/>
  <c r="T1345" i="1"/>
  <c r="T6308" i="1"/>
  <c r="T5331" i="1"/>
  <c r="T2411" i="1"/>
  <c r="T5408" i="1"/>
  <c r="T5761" i="1"/>
  <c r="T4403" i="1"/>
  <c r="T3072" i="1"/>
  <c r="T4767" i="1"/>
  <c r="T938" i="1"/>
  <c r="T4581" i="1"/>
  <c r="T1366" i="1"/>
  <c r="T429" i="1"/>
  <c r="T935" i="1"/>
  <c r="T997" i="1"/>
  <c r="T991" i="1"/>
  <c r="T1455" i="1"/>
  <c r="T3073" i="1"/>
  <c r="T5707" i="1"/>
  <c r="T3074" i="1"/>
  <c r="T2332" i="1"/>
  <c r="T1931" i="1"/>
  <c r="T621" i="1"/>
  <c r="T1604" i="1"/>
  <c r="T1975" i="1"/>
  <c r="T6032" i="1"/>
  <c r="T3075" i="1"/>
  <c r="T6170" i="1"/>
  <c r="T1028" i="1"/>
  <c r="T873" i="1"/>
  <c r="T884" i="1"/>
  <c r="T1122" i="1"/>
  <c r="T2355" i="1"/>
  <c r="T3076" i="1"/>
  <c r="T3077" i="1"/>
  <c r="T2318" i="1"/>
  <c r="T2169" i="1"/>
  <c r="T3078" i="1"/>
  <c r="T3079" i="1"/>
  <c r="T5677" i="1"/>
  <c r="T1057" i="1"/>
  <c r="T5484" i="1"/>
  <c r="T877" i="1"/>
  <c r="T316" i="1"/>
  <c r="T5724" i="1"/>
  <c r="T5685" i="1"/>
  <c r="T3080" i="1"/>
  <c r="T5485" i="1"/>
  <c r="T5469" i="1"/>
  <c r="T5564" i="1"/>
  <c r="T4803" i="1"/>
  <c r="T1912" i="1"/>
  <c r="T782" i="1"/>
  <c r="T880" i="1"/>
  <c r="T1511" i="1"/>
  <c r="T3081" i="1"/>
  <c r="T2050" i="1"/>
  <c r="T1739" i="1"/>
  <c r="T3082" i="1"/>
  <c r="T5876" i="1"/>
  <c r="T974" i="1"/>
  <c r="T4287" i="1"/>
  <c r="T3083" i="1"/>
  <c r="T3084" i="1"/>
  <c r="T4250" i="1"/>
  <c r="T1813" i="1"/>
  <c r="T3085" i="1"/>
  <c r="T3086" i="1"/>
  <c r="T3087" i="1"/>
  <c r="T3088" i="1"/>
  <c r="T3089" i="1"/>
  <c r="T2499" i="1"/>
  <c r="T1759" i="1"/>
  <c r="T4766" i="1"/>
  <c r="T5922" i="1"/>
  <c r="T850" i="1"/>
  <c r="T3090" i="1"/>
  <c r="T5247" i="1"/>
  <c r="T785" i="1"/>
  <c r="T3091" i="1"/>
  <c r="T3092" i="1"/>
  <c r="T5204" i="1"/>
  <c r="T4707" i="1"/>
  <c r="T6369" i="1"/>
  <c r="T2321" i="1"/>
  <c r="T5016" i="1"/>
  <c r="T3093" i="1"/>
  <c r="T1451" i="1"/>
  <c r="T2347" i="1"/>
  <c r="T2486" i="1"/>
  <c r="T3094" i="1"/>
  <c r="T3095" i="1"/>
  <c r="T5497" i="1"/>
  <c r="T3096" i="1"/>
  <c r="T5654" i="1"/>
  <c r="T1172" i="1"/>
  <c r="T1125" i="1"/>
  <c r="T1869" i="1"/>
  <c r="T3097" i="1"/>
  <c r="T4621" i="1"/>
  <c r="T1529" i="1"/>
  <c r="T1673" i="1"/>
  <c r="T3098" i="1"/>
  <c r="T3099" i="1"/>
  <c r="T4264" i="1"/>
  <c r="T1810" i="1"/>
  <c r="T5060" i="1"/>
  <c r="T5936" i="1"/>
  <c r="T3100" i="1"/>
  <c r="T942" i="1"/>
  <c r="T5034" i="1"/>
  <c r="T5539" i="1"/>
  <c r="T3101" i="1"/>
  <c r="T3102" i="1"/>
  <c r="T631" i="1"/>
  <c r="T6293" i="1"/>
  <c r="T2067" i="1"/>
  <c r="T1151" i="1"/>
  <c r="T1678" i="1"/>
  <c r="T4697" i="1"/>
  <c r="T3103" i="1"/>
  <c r="T3104" i="1"/>
  <c r="T465" i="1"/>
  <c r="T6122" i="1"/>
  <c r="T4324" i="1"/>
  <c r="T483" i="1"/>
  <c r="T5810" i="1"/>
  <c r="T2326" i="1"/>
  <c r="T2062" i="1"/>
  <c r="T6242" i="1"/>
  <c r="T3105" i="1"/>
  <c r="T4595" i="1"/>
  <c r="T831" i="1"/>
  <c r="T1919" i="1"/>
  <c r="T4274" i="1"/>
  <c r="T3106" i="1"/>
  <c r="T4262" i="1"/>
  <c r="T5743" i="1"/>
  <c r="T823" i="1"/>
  <c r="T5737" i="1"/>
  <c r="T1528" i="1"/>
  <c r="T495" i="1"/>
  <c r="T596" i="1"/>
  <c r="T5767" i="1"/>
  <c r="T5726" i="1"/>
  <c r="T5630" i="1"/>
  <c r="T5841" i="1"/>
  <c r="T1322" i="1"/>
  <c r="T2356" i="1"/>
  <c r="T4975" i="1"/>
  <c r="T3107" i="1"/>
  <c r="T6014" i="1"/>
  <c r="T3108" i="1"/>
  <c r="T2562" i="1"/>
  <c r="T3109" i="1"/>
  <c r="T462" i="1"/>
  <c r="T1095" i="1"/>
  <c r="T5589" i="1"/>
  <c r="T957" i="1"/>
  <c r="T3110" i="1"/>
  <c r="T6358" i="1"/>
  <c r="T5139" i="1"/>
  <c r="T3111" i="1"/>
  <c r="T3112" i="1"/>
  <c r="T2376" i="1"/>
  <c r="T3113" i="1"/>
  <c r="T1883" i="1"/>
  <c r="T2349" i="1"/>
  <c r="T1460" i="1"/>
  <c r="T5507" i="1"/>
  <c r="T777" i="1"/>
  <c r="T1587" i="1"/>
  <c r="T810" i="1"/>
  <c r="T1210" i="1"/>
  <c r="T772" i="1"/>
  <c r="T1764" i="1"/>
  <c r="T5715" i="1"/>
  <c r="T2058" i="1"/>
  <c r="T3114" i="1"/>
  <c r="T4830" i="1"/>
  <c r="T4412" i="1"/>
  <c r="T1904" i="1"/>
  <c r="T2327" i="1"/>
  <c r="T3115" i="1"/>
  <c r="T3116" i="1"/>
  <c r="T4304" i="1"/>
  <c r="T5773" i="1"/>
  <c r="T3117" i="1"/>
  <c r="T3118" i="1"/>
  <c r="T6137" i="1"/>
  <c r="T3119" i="1"/>
  <c r="T1026" i="1"/>
  <c r="T5949" i="1"/>
  <c r="T2137" i="1"/>
  <c r="T1262" i="1"/>
  <c r="T5203" i="1"/>
  <c r="T3120" i="1"/>
  <c r="T1293" i="1"/>
  <c r="T5093" i="1"/>
  <c r="T3121" i="1"/>
  <c r="T4729" i="1"/>
  <c r="T965" i="1"/>
  <c r="T5617" i="1"/>
  <c r="T587" i="1"/>
  <c r="T3122" i="1"/>
  <c r="T5102" i="1"/>
  <c r="T5548" i="1"/>
  <c r="T4664" i="1"/>
  <c r="T3123" i="1"/>
  <c r="T5015" i="1"/>
  <c r="T1417" i="1"/>
  <c r="T3124" i="1"/>
  <c r="T683" i="1"/>
  <c r="T3125" i="1"/>
  <c r="T908" i="1"/>
  <c r="T4613" i="1"/>
  <c r="T3126" i="1"/>
  <c r="T2396" i="1"/>
  <c r="T5945" i="1"/>
  <c r="T5004" i="1"/>
  <c r="T1581" i="1"/>
  <c r="T4812" i="1"/>
  <c r="T2329" i="1"/>
  <c r="T5671" i="1"/>
  <c r="T3127" i="1"/>
  <c r="T1927" i="1"/>
  <c r="T4956" i="1"/>
  <c r="T1891" i="1"/>
  <c r="T2368" i="1"/>
  <c r="T5657" i="1"/>
  <c r="T2336" i="1"/>
  <c r="T5041" i="1"/>
  <c r="T5845" i="1"/>
  <c r="T5036" i="1"/>
  <c r="T1187" i="1"/>
  <c r="T1757" i="1"/>
  <c r="T5836" i="1"/>
  <c r="T5914" i="1"/>
  <c r="T578" i="1"/>
  <c r="T3128" i="1"/>
  <c r="T4402" i="1"/>
  <c r="T3129" i="1"/>
  <c r="T919" i="1"/>
  <c r="T5091" i="1"/>
  <c r="T3130" i="1"/>
  <c r="T525" i="1"/>
  <c r="T3131" i="1"/>
  <c r="T3132" i="1"/>
  <c r="T3133" i="1"/>
  <c r="T5901" i="1"/>
  <c r="T5316" i="1"/>
  <c r="T1192" i="1"/>
  <c r="T5553" i="1"/>
  <c r="T1562" i="1"/>
  <c r="T2333" i="1"/>
  <c r="T1350" i="1"/>
  <c r="T2334" i="1"/>
  <c r="T3134" i="1"/>
  <c r="T5704" i="1"/>
  <c r="T5394" i="1"/>
  <c r="T5451" i="1"/>
  <c r="T1828" i="1"/>
  <c r="T4353" i="1"/>
  <c r="T5722" i="1"/>
  <c r="T3135" i="1"/>
  <c r="T1712" i="1"/>
  <c r="T1508" i="1"/>
  <c r="T1111" i="1"/>
  <c r="T3136" i="1"/>
  <c r="T3137" i="1"/>
  <c r="T1561" i="1"/>
  <c r="T1310" i="1"/>
  <c r="T4337" i="1"/>
  <c r="T2337" i="1"/>
  <c r="T5514" i="1"/>
  <c r="T3138" i="1"/>
  <c r="T4291" i="1"/>
  <c r="T4791" i="1"/>
  <c r="T1580" i="1"/>
  <c r="T730" i="1"/>
  <c r="T410" i="1"/>
  <c r="T1420" i="1"/>
  <c r="T2153" i="1"/>
  <c r="T638" i="1"/>
  <c r="T542" i="1"/>
  <c r="T517" i="1"/>
  <c r="T3139" i="1"/>
  <c r="T6100" i="1"/>
  <c r="T3140" i="1"/>
  <c r="T1258" i="1"/>
  <c r="T5405" i="1"/>
  <c r="T5621" i="1"/>
  <c r="T3141" i="1"/>
  <c r="T3142" i="1"/>
  <c r="T5388" i="1"/>
  <c r="T2525" i="1"/>
  <c r="T3143" i="1"/>
  <c r="T3144" i="1"/>
  <c r="T701" i="1"/>
  <c r="T5186" i="1"/>
  <c r="T960" i="1"/>
  <c r="T944" i="1"/>
  <c r="T814" i="1"/>
  <c r="T4670" i="1"/>
  <c r="T4408" i="1"/>
  <c r="T647" i="1"/>
  <c r="T5619" i="1"/>
  <c r="T760" i="1"/>
  <c r="T574" i="1"/>
  <c r="T1836" i="1"/>
  <c r="T3145" i="1"/>
  <c r="T835" i="1"/>
  <c r="T5495" i="1"/>
  <c r="T2344" i="1"/>
  <c r="T5376" i="1"/>
  <c r="T5814" i="1"/>
  <c r="T3146" i="1"/>
  <c r="T4781" i="1"/>
  <c r="T3147" i="1"/>
  <c r="T5150" i="1"/>
  <c r="T5005" i="1"/>
  <c r="T5756" i="1"/>
  <c r="T3148" i="1"/>
  <c r="T3149" i="1"/>
  <c r="T4732" i="1"/>
  <c r="T5322" i="1"/>
  <c r="T1292" i="1"/>
  <c r="T3150" i="1"/>
  <c r="T6101" i="1"/>
  <c r="T4243" i="1"/>
  <c r="T4618" i="1"/>
  <c r="T966" i="1"/>
  <c r="T4417" i="1"/>
  <c r="T1603" i="1"/>
  <c r="T4991" i="1"/>
  <c r="T319" i="1"/>
  <c r="T3151" i="1"/>
  <c r="T2373" i="1"/>
  <c r="T5032" i="1"/>
  <c r="T3152" i="1"/>
  <c r="T2105" i="1"/>
  <c r="T369" i="1"/>
  <c r="T3153" i="1"/>
  <c r="T5019" i="1"/>
  <c r="T699" i="1"/>
  <c r="T4694" i="1"/>
  <c r="T3154" i="1"/>
  <c r="T5336" i="1"/>
  <c r="T3155" i="1"/>
  <c r="T952" i="1"/>
  <c r="T1142" i="1"/>
  <c r="T787" i="1"/>
  <c r="T994" i="1"/>
  <c r="T458" i="1"/>
  <c r="T1311" i="1"/>
  <c r="T1848" i="1"/>
  <c r="T3156" i="1"/>
  <c r="T1705" i="1"/>
  <c r="T959" i="1"/>
  <c r="T5921" i="1"/>
  <c r="T867" i="1"/>
  <c r="T1382" i="1"/>
  <c r="T3157" i="1"/>
  <c r="T5414" i="1"/>
  <c r="T5750" i="1"/>
  <c r="T2381" i="1"/>
  <c r="T2345" i="1"/>
  <c r="T5231" i="1"/>
  <c r="T1566" i="1"/>
  <c r="T4251" i="1"/>
  <c r="T3158" i="1"/>
  <c r="T1204" i="1"/>
  <c r="T3159" i="1"/>
  <c r="T869" i="1"/>
  <c r="T3160" i="1"/>
  <c r="T3161" i="1"/>
  <c r="T746" i="1"/>
  <c r="T3162" i="1"/>
  <c r="T6033" i="1"/>
  <c r="T4271" i="1"/>
  <c r="T643" i="1"/>
  <c r="T2348" i="1"/>
  <c r="T468" i="1"/>
  <c r="T1370" i="1"/>
  <c r="T5085" i="1"/>
  <c r="T1505" i="1"/>
  <c r="T6313" i="1"/>
  <c r="T820" i="1"/>
  <c r="T830" i="1"/>
  <c r="T1410" i="1"/>
  <c r="T4873" i="1"/>
  <c r="T5952" i="1"/>
  <c r="T6378" i="1"/>
  <c r="T2359" i="1"/>
  <c r="T1852" i="1"/>
  <c r="T728" i="1"/>
  <c r="T2350" i="1"/>
  <c r="T3163" i="1"/>
  <c r="T2354" i="1"/>
  <c r="T1348" i="1"/>
  <c r="T4583" i="1"/>
  <c r="T3164" i="1"/>
  <c r="T1715" i="1"/>
  <c r="T549" i="1"/>
  <c r="T2392" i="1"/>
  <c r="T1277" i="1"/>
  <c r="T2384" i="1"/>
  <c r="T1165" i="1"/>
  <c r="T3165" i="1"/>
  <c r="T1622" i="1"/>
  <c r="T5913" i="1"/>
  <c r="T3166" i="1"/>
  <c r="T4231" i="1"/>
  <c r="T5819" i="1"/>
  <c r="T2357" i="1"/>
  <c r="T3167" i="1"/>
  <c r="T3168" i="1"/>
  <c r="T3169" i="1"/>
  <c r="T3170" i="1"/>
  <c r="T4641" i="1"/>
  <c r="T1134" i="1"/>
  <c r="T1803" i="1"/>
  <c r="T3171" i="1"/>
  <c r="T5283" i="1"/>
  <c r="T982" i="1"/>
  <c r="T5168" i="1"/>
  <c r="T563" i="1"/>
  <c r="T1225" i="1"/>
  <c r="T5375" i="1"/>
  <c r="T3172" i="1"/>
  <c r="T2385" i="1"/>
  <c r="T2430" i="1"/>
  <c r="T2435" i="1"/>
  <c r="T833" i="1"/>
  <c r="T3173" i="1"/>
  <c r="T173" i="1"/>
  <c r="T3174" i="1"/>
  <c r="T1656" i="1"/>
  <c r="T528" i="1"/>
  <c r="T708" i="1"/>
  <c r="T5320" i="1"/>
  <c r="T1006" i="1"/>
  <c r="T3175" i="1"/>
  <c r="T3176" i="1"/>
  <c r="T4270" i="1"/>
  <c r="T3177" i="1"/>
  <c r="T1570" i="1"/>
  <c r="T5360" i="1"/>
  <c r="T3178" i="1"/>
  <c r="T5811" i="1"/>
  <c r="T1713" i="1"/>
  <c r="T5775" i="1"/>
  <c r="T599" i="1"/>
  <c r="T5591" i="1"/>
  <c r="T5508" i="1"/>
  <c r="T3179" i="1"/>
  <c r="T1103" i="1"/>
  <c r="T5793" i="1"/>
  <c r="T1438" i="1"/>
  <c r="T1774" i="1"/>
  <c r="T5284" i="1"/>
  <c r="T3180" i="1"/>
  <c r="T795" i="1"/>
  <c r="T2526" i="1"/>
  <c r="T2371" i="1"/>
  <c r="T2372" i="1"/>
  <c r="T2358" i="1"/>
  <c r="T3181" i="1"/>
  <c r="T5076" i="1"/>
  <c r="T790" i="1"/>
  <c r="T1851" i="1"/>
  <c r="T1106" i="1"/>
  <c r="T4519" i="1"/>
  <c r="T4573" i="1"/>
  <c r="T4410" i="1"/>
  <c r="T1709" i="1"/>
  <c r="T5809" i="1"/>
  <c r="T1029" i="1"/>
  <c r="T2128" i="1"/>
  <c r="T5269" i="1"/>
  <c r="T3182" i="1"/>
  <c r="T3183" i="1"/>
  <c r="T3184" i="1"/>
  <c r="T4864" i="1"/>
  <c r="T3185" i="1"/>
  <c r="T1588" i="1"/>
  <c r="T5717" i="1"/>
  <c r="T1459" i="1"/>
  <c r="T1490" i="1"/>
  <c r="T3186" i="1"/>
  <c r="T5732" i="1"/>
  <c r="T2039" i="1"/>
  <c r="T5356" i="1"/>
  <c r="T4787" i="1"/>
  <c r="T1218" i="1"/>
  <c r="T2132" i="1"/>
  <c r="T702" i="1"/>
  <c r="T1299" i="1"/>
  <c r="T3187" i="1"/>
  <c r="T296" i="1"/>
  <c r="T4699" i="1"/>
  <c r="T4859" i="1"/>
  <c r="T653" i="1"/>
  <c r="T2369" i="1"/>
  <c r="T1657" i="1"/>
  <c r="T5853" i="1"/>
  <c r="T2166" i="1"/>
  <c r="T6099" i="1"/>
  <c r="T3188" i="1"/>
  <c r="T235" i="1"/>
  <c r="T902" i="1"/>
  <c r="T3189" i="1"/>
  <c r="T5369" i="1"/>
  <c r="T5701" i="1"/>
  <c r="T2370" i="1"/>
  <c r="T3190" i="1"/>
  <c r="T4943" i="1"/>
  <c r="T3191" i="1"/>
  <c r="T3192" i="1"/>
  <c r="T2360" i="1"/>
  <c r="T1179" i="1"/>
  <c r="T918" i="1"/>
  <c r="T1340" i="1"/>
  <c r="T2103" i="1"/>
  <c r="T4982" i="1"/>
  <c r="T3193" i="1"/>
  <c r="T6319" i="1"/>
  <c r="T1402" i="1"/>
  <c r="T2094" i="1"/>
  <c r="T5488" i="1"/>
  <c r="T3194" i="1"/>
  <c r="T3195" i="1"/>
  <c r="T811" i="1"/>
  <c r="T5420" i="1"/>
  <c r="T5574" i="1"/>
  <c r="T4743" i="1"/>
  <c r="T3196" i="1"/>
  <c r="T3197" i="1"/>
  <c r="T2363" i="1"/>
  <c r="T1721" i="1"/>
  <c r="T2364" i="1"/>
  <c r="T5738" i="1"/>
  <c r="T5780" i="1"/>
  <c r="T2365" i="1"/>
  <c r="T1397" i="1"/>
  <c r="T5804" i="1"/>
  <c r="T3198" i="1"/>
  <c r="T941" i="1"/>
  <c r="T5969" i="1"/>
  <c r="T3199" i="1"/>
  <c r="T1308" i="1"/>
  <c r="T3200" i="1"/>
  <c r="T6394" i="1"/>
  <c r="T5884" i="1"/>
  <c r="T2448" i="1"/>
  <c r="T3201" i="1"/>
  <c r="T4724" i="1"/>
  <c r="T5264" i="1"/>
  <c r="T588" i="1"/>
  <c r="T3202" i="1"/>
  <c r="T6103" i="1"/>
  <c r="T4527" i="1"/>
  <c r="T816" i="1"/>
  <c r="T4959" i="1"/>
  <c r="T1136" i="1"/>
  <c r="T3203" i="1"/>
  <c r="T2061" i="1"/>
  <c r="T4226" i="1"/>
  <c r="T3204" i="1"/>
  <c r="T5637" i="1"/>
  <c r="T5594" i="1"/>
  <c r="T737" i="1"/>
  <c r="T4557" i="1"/>
  <c r="T4893" i="1"/>
  <c r="T2388" i="1"/>
  <c r="T6254" i="1"/>
  <c r="T6401" i="1"/>
  <c r="T4407" i="1"/>
  <c r="T5659" i="1"/>
  <c r="T3205" i="1"/>
  <c r="T4393" i="1"/>
  <c r="T4273" i="1"/>
  <c r="T5502" i="1"/>
  <c r="T5008" i="1"/>
  <c r="T4962" i="1"/>
  <c r="T5071" i="1"/>
  <c r="T3206" i="1"/>
  <c r="T4502" i="1"/>
  <c r="T6397" i="1"/>
  <c r="T3207" i="1"/>
  <c r="T4272" i="1"/>
  <c r="T3208" i="1"/>
  <c r="T5412" i="1"/>
  <c r="T1554" i="1"/>
  <c r="T1233" i="1"/>
  <c r="T3209" i="1"/>
  <c r="T2386" i="1"/>
  <c r="T5741" i="1"/>
  <c r="T5348" i="1"/>
  <c r="T5116" i="1"/>
  <c r="T4186" i="1"/>
  <c r="T5572" i="1"/>
  <c r="T4239" i="1"/>
  <c r="T3210" i="1"/>
  <c r="T4468" i="1"/>
  <c r="T3211" i="1"/>
  <c r="T1840" i="1"/>
  <c r="T3212" i="1"/>
  <c r="T669" i="1"/>
  <c r="T3213" i="1"/>
  <c r="T700" i="1"/>
  <c r="T5379" i="1"/>
  <c r="T1881" i="1"/>
  <c r="T3214" i="1"/>
  <c r="T4771" i="1"/>
  <c r="T147" i="1"/>
  <c r="T793" i="1"/>
  <c r="T3215" i="1"/>
  <c r="T5144" i="1"/>
  <c r="T5163" i="1"/>
  <c r="T3216" i="1"/>
  <c r="T2449" i="1"/>
  <c r="T5206" i="1"/>
  <c r="T153" i="1"/>
  <c r="T1269" i="1"/>
  <c r="T2059" i="1"/>
  <c r="T5188" i="1"/>
  <c r="T3217" i="1"/>
  <c r="T3218" i="1"/>
  <c r="T2377" i="1"/>
  <c r="T3219" i="1"/>
  <c r="T3220" i="1"/>
  <c r="T5696" i="1"/>
  <c r="T4564" i="1"/>
  <c r="T2412" i="1"/>
  <c r="T2374" i="1"/>
  <c r="T4639" i="1"/>
  <c r="T5442" i="1"/>
  <c r="T4867" i="1"/>
  <c r="T2527" i="1"/>
  <c r="T1717" i="1"/>
  <c r="T3221" i="1"/>
  <c r="T6210" i="1"/>
  <c r="T5389" i="1"/>
  <c r="T1571" i="1"/>
  <c r="T1458" i="1"/>
  <c r="T536" i="1"/>
  <c r="T1034" i="1"/>
  <c r="T4907" i="1"/>
  <c r="T5279" i="1"/>
  <c r="T4687" i="1"/>
  <c r="T4967" i="1"/>
  <c r="T1250" i="1"/>
  <c r="T1864" i="1"/>
  <c r="T1799" i="1"/>
  <c r="T3222" i="1"/>
  <c r="T3223" i="1"/>
  <c r="T5627" i="1"/>
  <c r="T3224" i="1"/>
  <c r="T5009" i="1"/>
  <c r="T5029" i="1"/>
  <c r="T5496" i="1"/>
  <c r="T834" i="1"/>
  <c r="T2208" i="1"/>
  <c r="T6080" i="1"/>
  <c r="T4539" i="1"/>
  <c r="T1300" i="1"/>
  <c r="T5261" i="1"/>
  <c r="T3225" i="1"/>
  <c r="T5200" i="1"/>
  <c r="T4294" i="1"/>
  <c r="T3226" i="1"/>
  <c r="T3227" i="1"/>
  <c r="T5256" i="1"/>
  <c r="T2181" i="1"/>
  <c r="T2091" i="1"/>
  <c r="T1539" i="1"/>
  <c r="T5184" i="1"/>
  <c r="T1431" i="1"/>
  <c r="T5464" i="1"/>
  <c r="T5138" i="1"/>
  <c r="T3228" i="1"/>
  <c r="T741" i="1"/>
  <c r="T6416" i="1"/>
  <c r="T3229" i="1"/>
  <c r="T1001" i="1"/>
  <c r="T3230" i="1"/>
  <c r="T3231" i="1"/>
  <c r="T3232" i="1"/>
  <c r="T5629" i="1"/>
  <c r="T2471" i="1"/>
  <c r="T1672" i="1"/>
  <c r="T3233" i="1"/>
  <c r="T212" i="1"/>
  <c r="T3234" i="1"/>
  <c r="T5082" i="1"/>
  <c r="T5510" i="1"/>
  <c r="T5993" i="1"/>
  <c r="T4931" i="1"/>
  <c r="T3235" i="1"/>
  <c r="T2000" i="1"/>
  <c r="T3236" i="1"/>
  <c r="T4911" i="1"/>
  <c r="T5680" i="1"/>
  <c r="T1487" i="1"/>
  <c r="T1294" i="1"/>
  <c r="T112" i="1"/>
  <c r="T1386" i="1"/>
  <c r="T2500" i="1"/>
  <c r="T2382" i="1"/>
  <c r="T5130" i="1"/>
  <c r="T1321" i="1"/>
  <c r="T5169" i="1"/>
  <c r="T5092" i="1"/>
  <c r="T1053" i="1"/>
  <c r="T954" i="1"/>
  <c r="T3237" i="1"/>
  <c r="T1814" i="1"/>
  <c r="T5364" i="1"/>
  <c r="T4472" i="1"/>
  <c r="T3238" i="1"/>
  <c r="T3239" i="1"/>
  <c r="T4797" i="1"/>
  <c r="T5753" i="1"/>
  <c r="T2393" i="1"/>
  <c r="T3240" i="1"/>
  <c r="T5458" i="1"/>
  <c r="T2397" i="1"/>
  <c r="T4881" i="1"/>
  <c r="T4765" i="1"/>
  <c r="T5099" i="1"/>
  <c r="T5471" i="1"/>
  <c r="T5062" i="1"/>
  <c r="T858" i="1"/>
  <c r="T1735" i="1"/>
  <c r="T2421" i="1"/>
  <c r="T4894" i="1"/>
  <c r="T3241" i="1"/>
  <c r="T1741" i="1"/>
  <c r="T1620" i="1"/>
  <c r="T1624" i="1"/>
  <c r="T5939" i="1"/>
  <c r="T3242" i="1"/>
  <c r="T3243" i="1"/>
  <c r="T5407" i="1"/>
  <c r="T2072" i="1"/>
  <c r="T5690" i="1"/>
  <c r="T404" i="1"/>
  <c r="T1183" i="1"/>
  <c r="T3244" i="1"/>
  <c r="T4827" i="1"/>
  <c r="T5476" i="1"/>
  <c r="T5706" i="1"/>
  <c r="T4746" i="1"/>
  <c r="T3245" i="1"/>
  <c r="T779" i="1"/>
  <c r="T3246" i="1"/>
  <c r="T1515" i="1"/>
  <c r="T3247" i="1"/>
  <c r="T3248" i="1"/>
  <c r="T1651" i="1"/>
  <c r="T3249" i="1"/>
  <c r="T5403" i="1"/>
  <c r="T1703" i="1"/>
  <c r="T5601" i="1"/>
  <c r="T5676" i="1"/>
  <c r="T1004" i="1"/>
  <c r="T3250" i="1"/>
  <c r="T4844" i="1"/>
  <c r="T2389" i="1"/>
  <c r="T4619" i="1"/>
  <c r="T3251" i="1"/>
  <c r="T3252" i="1"/>
  <c r="T4782" i="1"/>
  <c r="T2063" i="1"/>
  <c r="T5222" i="1"/>
  <c r="T1037" i="1"/>
  <c r="T5534" i="1"/>
  <c r="T3253" i="1"/>
  <c r="T5162" i="1"/>
  <c r="T6126" i="1"/>
  <c r="T5329" i="1"/>
  <c r="T4479" i="1"/>
  <c r="T5456" i="1"/>
  <c r="T5031" i="1"/>
  <c r="T5461" i="1"/>
  <c r="T3254" i="1"/>
  <c r="T5708" i="1"/>
  <c r="T4571" i="1"/>
  <c r="T2187" i="1"/>
  <c r="T2190" i="1"/>
  <c r="T815" i="1"/>
  <c r="T5483" i="1"/>
  <c r="T1796" i="1"/>
  <c r="T5504" i="1"/>
  <c r="T5852" i="1"/>
  <c r="T3255" i="1"/>
  <c r="T3256" i="1"/>
  <c r="T2487" i="1"/>
  <c r="T1248" i="1"/>
  <c r="T1154" i="1"/>
  <c r="T5605" i="1"/>
  <c r="T6000" i="1"/>
  <c r="T3257" i="1"/>
  <c r="T3258" i="1"/>
  <c r="T856" i="1"/>
  <c r="T5615" i="1"/>
  <c r="T940" i="1"/>
  <c r="T2501" i="1"/>
  <c r="T1043" i="1"/>
  <c r="T977" i="1"/>
  <c r="T1894" i="1"/>
  <c r="T3259" i="1"/>
  <c r="T4762" i="1"/>
  <c r="T1677" i="1"/>
  <c r="T4598" i="1"/>
  <c r="T4359" i="1"/>
  <c r="T421" i="1"/>
  <c r="T933" i="1"/>
  <c r="T3260" i="1"/>
  <c r="T1213" i="1"/>
  <c r="T2394" i="1"/>
  <c r="T1212" i="1"/>
  <c r="T1203" i="1"/>
  <c r="T950" i="1"/>
  <c r="T3261" i="1"/>
  <c r="T1977" i="1"/>
  <c r="T2417" i="1"/>
  <c r="T3262" i="1"/>
  <c r="T120" i="1"/>
  <c r="T1775" i="1"/>
  <c r="T3263" i="1"/>
  <c r="T5374" i="1"/>
  <c r="T4673" i="1"/>
  <c r="T5075" i="1"/>
  <c r="T806" i="1"/>
  <c r="T1145" i="1"/>
  <c r="T6357" i="1"/>
  <c r="T5187" i="1"/>
  <c r="T4778" i="1"/>
  <c r="T1046" i="1"/>
  <c r="T3264" i="1"/>
  <c r="T6135" i="1"/>
  <c r="T4244" i="1"/>
  <c r="T3265" i="1"/>
  <c r="T1031" i="1"/>
  <c r="T5399" i="1"/>
  <c r="T4701" i="1"/>
  <c r="T1625" i="1"/>
  <c r="T3266" i="1"/>
  <c r="T3267" i="1"/>
  <c r="T5368" i="1"/>
  <c r="T1569" i="1"/>
  <c r="T2472" i="1"/>
  <c r="T1850" i="1"/>
  <c r="T1284" i="1"/>
  <c r="T4587" i="1"/>
  <c r="T4834" i="1"/>
  <c r="T4676" i="1"/>
  <c r="T3268" i="1"/>
  <c r="T5721" i="1"/>
  <c r="T5011" i="1"/>
  <c r="T5057" i="1"/>
  <c r="T1144" i="1"/>
  <c r="T510" i="1"/>
  <c r="T1743" i="1"/>
  <c r="T3269" i="1"/>
  <c r="T3270" i="1"/>
  <c r="T1388" i="1"/>
  <c r="T2398" i="1"/>
  <c r="T1542" i="1"/>
  <c r="T5632" i="1"/>
  <c r="T1466" i="1"/>
  <c r="T2399" i="1"/>
  <c r="T293" i="1"/>
  <c r="T1013" i="1"/>
  <c r="T5832" i="1"/>
  <c r="T5463" i="1"/>
  <c r="T3271" i="1"/>
  <c r="T3272" i="1"/>
  <c r="T1306" i="1"/>
  <c r="T3273" i="1"/>
  <c r="T5012" i="1"/>
  <c r="T2422" i="1"/>
  <c r="T4923" i="1"/>
  <c r="T4420" i="1"/>
  <c r="T5218" i="1"/>
  <c r="T3274" i="1"/>
  <c r="T4865" i="1"/>
  <c r="T2404" i="1"/>
  <c r="T5528" i="1"/>
  <c r="T742" i="1"/>
  <c r="T5159" i="1"/>
  <c r="T3275" i="1"/>
  <c r="T1338" i="1"/>
  <c r="T3276" i="1"/>
  <c r="T5830" i="1"/>
  <c r="T3277" i="1"/>
  <c r="T2405" i="1"/>
  <c r="T3278" i="1"/>
  <c r="T5397" i="1"/>
  <c r="T1146" i="1"/>
  <c r="T1751" i="1"/>
  <c r="T1091" i="1"/>
  <c r="T3279" i="1"/>
  <c r="T5243" i="1"/>
  <c r="T3280" i="1"/>
  <c r="T749" i="1"/>
  <c r="T4749" i="1"/>
  <c r="T1676" i="1"/>
  <c r="T4586" i="1"/>
  <c r="T5482" i="1"/>
  <c r="T5042" i="1"/>
  <c r="T3281" i="1"/>
  <c r="T5315" i="1"/>
  <c r="T2528" i="1"/>
  <c r="T1128" i="1"/>
  <c r="T4362" i="1"/>
  <c r="T1323" i="1"/>
  <c r="T6269" i="1"/>
  <c r="T2436" i="1"/>
  <c r="T5920" i="1"/>
  <c r="T4426" i="1"/>
  <c r="T5309" i="1"/>
  <c r="T2406" i="1"/>
  <c r="T642" i="1"/>
  <c r="T6231" i="1"/>
  <c r="T2170" i="1"/>
  <c r="T3282" i="1"/>
  <c r="T3283" i="1"/>
  <c r="T1682" i="1"/>
  <c r="T1666" i="1"/>
  <c r="T1689" i="1"/>
  <c r="T3284" i="1"/>
  <c r="T4698" i="1"/>
  <c r="T770" i="1"/>
  <c r="T4572" i="1"/>
  <c r="T4793" i="1"/>
  <c r="T4456" i="1"/>
  <c r="T1692" i="1"/>
  <c r="T2431" i="1"/>
  <c r="T2407" i="1"/>
  <c r="T2502" i="1"/>
  <c r="T773" i="1"/>
  <c r="T872" i="1"/>
  <c r="T2563" i="1"/>
  <c r="T4888" i="1"/>
  <c r="T5585" i="1"/>
  <c r="T5132" i="1"/>
  <c r="T3285" i="1"/>
  <c r="T3286" i="1"/>
  <c r="T1415" i="1"/>
  <c r="T5359" i="1"/>
  <c r="T3287" i="1"/>
  <c r="T1403" i="1"/>
  <c r="T5242" i="1"/>
  <c r="T2214" i="1"/>
  <c r="T3288" i="1"/>
  <c r="T4382" i="1"/>
  <c r="T5898" i="1"/>
  <c r="T5115" i="1"/>
  <c r="T4933" i="1"/>
  <c r="T350" i="1"/>
  <c r="T3289" i="1"/>
  <c r="T2418" i="1"/>
  <c r="T4926" i="1"/>
  <c r="T5143" i="1"/>
  <c r="T5536" i="1"/>
  <c r="T3290" i="1"/>
  <c r="T1295" i="1"/>
  <c r="T2529" i="1"/>
  <c r="T1429" i="1"/>
  <c r="T3291" i="1"/>
  <c r="T3292" i="1"/>
  <c r="T4622" i="1"/>
  <c r="T6468" i="1"/>
  <c r="T1742" i="1"/>
  <c r="T2530" i="1"/>
  <c r="T603" i="1"/>
  <c r="T3293" i="1"/>
  <c r="T4379" i="1"/>
  <c r="T5262" i="1"/>
  <c r="T3294" i="1"/>
  <c r="T4495" i="1"/>
  <c r="T5202" i="1"/>
  <c r="T151" i="1"/>
  <c r="T3295" i="1"/>
  <c r="T3296" i="1"/>
  <c r="T2408" i="1"/>
  <c r="T5885" i="1"/>
  <c r="T5295" i="1"/>
  <c r="T1099" i="1"/>
  <c r="T1364" i="1"/>
  <c r="T2473" i="1"/>
  <c r="T418" i="1"/>
  <c r="T5710" i="1"/>
  <c r="T5027" i="1"/>
  <c r="T4992" i="1"/>
  <c r="T2409" i="1"/>
  <c r="T5018" i="1"/>
  <c r="T886" i="1"/>
  <c r="T3297" i="1"/>
  <c r="T4772" i="1"/>
  <c r="T1552" i="1"/>
  <c r="T5255" i="1"/>
  <c r="T6007" i="1"/>
  <c r="T4818" i="1"/>
  <c r="T5056" i="1"/>
  <c r="T6069" i="1"/>
  <c r="T2419" i="1"/>
  <c r="T3298" i="1"/>
  <c r="T4275" i="1"/>
  <c r="T1986" i="1"/>
  <c r="T3299" i="1"/>
  <c r="T3300" i="1"/>
  <c r="T6241" i="1"/>
  <c r="T3301" i="1"/>
  <c r="T2450" i="1"/>
  <c r="T4051" i="1"/>
  <c r="T3302" i="1"/>
  <c r="T1516" i="1"/>
  <c r="T875" i="1"/>
  <c r="T3303" i="1"/>
  <c r="T4601" i="1"/>
  <c r="T3304" i="1"/>
  <c r="T1251" i="1"/>
  <c r="T2172" i="1"/>
  <c r="T4849" i="1"/>
  <c r="T2437" i="1"/>
  <c r="T3305" i="1"/>
  <c r="T4920" i="1"/>
  <c r="T3306" i="1"/>
  <c r="T3307" i="1"/>
  <c r="T1873" i="1"/>
  <c r="T5673" i="1"/>
  <c r="T4924" i="1"/>
  <c r="T5604" i="1"/>
  <c r="T1650" i="1"/>
  <c r="T1856" i="1"/>
  <c r="T956" i="1"/>
  <c r="T4490" i="1"/>
  <c r="T3308" i="1"/>
  <c r="T3309" i="1"/>
  <c r="T3310" i="1"/>
  <c r="T4632" i="1"/>
  <c r="T1953" i="1"/>
  <c r="T3311" i="1"/>
  <c r="T4263" i="1"/>
  <c r="T1597" i="1"/>
  <c r="T1578" i="1"/>
  <c r="T5126" i="1"/>
  <c r="T2488" i="1"/>
  <c r="T4730" i="1"/>
  <c r="T1261" i="1"/>
  <c r="T5055" i="1"/>
  <c r="T1736" i="1"/>
  <c r="T613" i="1"/>
  <c r="T5228" i="1"/>
  <c r="T2413" i="1"/>
  <c r="T281" i="1"/>
  <c r="T766" i="1"/>
  <c r="T4966" i="1"/>
  <c r="T3312" i="1"/>
  <c r="T5668" i="1"/>
  <c r="T3313" i="1"/>
  <c r="T5684" i="1"/>
  <c r="T560" i="1"/>
  <c r="T1925" i="1"/>
  <c r="T3314" i="1"/>
  <c r="T1476" i="1"/>
  <c r="T3315" i="1"/>
  <c r="T3316" i="1"/>
  <c r="T5889" i="1"/>
  <c r="T3317" i="1"/>
  <c r="T4806" i="1"/>
  <c r="T1558" i="1"/>
  <c r="T3318" i="1"/>
  <c r="T4927" i="1"/>
  <c r="T4942" i="1"/>
  <c r="T6266" i="1"/>
  <c r="T1347" i="1"/>
  <c r="T2463" i="1"/>
  <c r="T5400" i="1"/>
  <c r="T5580" i="1"/>
  <c r="T5038" i="1"/>
  <c r="T2414" i="1"/>
  <c r="T2464" i="1"/>
  <c r="T3319" i="1"/>
  <c r="T1637" i="1"/>
  <c r="T5577" i="1"/>
  <c r="T5473" i="1"/>
  <c r="T5179" i="1"/>
  <c r="T4215" i="1"/>
  <c r="T904" i="1"/>
  <c r="T2423" i="1"/>
  <c r="T3320" i="1"/>
  <c r="T3321" i="1"/>
  <c r="T6334" i="1"/>
  <c r="T764" i="1"/>
  <c r="T2034" i="1"/>
  <c r="T3322" i="1"/>
  <c r="T1478" i="1"/>
  <c r="T4882" i="1"/>
  <c r="T5125" i="1"/>
  <c r="T5475" i="1"/>
  <c r="T2420" i="1"/>
  <c r="T1844" i="1"/>
  <c r="T1934" i="1"/>
  <c r="T4434" i="1"/>
  <c r="T3323" i="1"/>
  <c r="T1746" i="1"/>
  <c r="T2424" i="1"/>
  <c r="T2069" i="1"/>
  <c r="T2438" i="1"/>
  <c r="T2425" i="1"/>
  <c r="T3324" i="1"/>
  <c r="T1974" i="1"/>
  <c r="T3325" i="1"/>
  <c r="T3326" i="1"/>
  <c r="T3327" i="1"/>
  <c r="T5751" i="1"/>
  <c r="T4727" i="1"/>
  <c r="T1572" i="1"/>
  <c r="T1644" i="1"/>
  <c r="T4892" i="1"/>
  <c r="T3328" i="1"/>
  <c r="T5311" i="1"/>
  <c r="T3329" i="1"/>
  <c r="T1072" i="1"/>
  <c r="T3330" i="1"/>
  <c r="T4388" i="1"/>
  <c r="T1509" i="1"/>
  <c r="T4758" i="1"/>
  <c r="T3331" i="1"/>
  <c r="T1920" i="1"/>
  <c r="T1188" i="1"/>
  <c r="T3332" i="1"/>
  <c r="T5190" i="1"/>
  <c r="T3333" i="1"/>
  <c r="T4761" i="1"/>
  <c r="T1725" i="1"/>
  <c r="T3334" i="1"/>
  <c r="T3335" i="1"/>
  <c r="T1063" i="1"/>
  <c r="T3336" i="1"/>
  <c r="T3337" i="1"/>
  <c r="T3338" i="1"/>
  <c r="T971" i="1"/>
  <c r="T1640" i="1"/>
  <c r="T3339" i="1"/>
  <c r="T3340" i="1"/>
  <c r="T3341" i="1"/>
  <c r="T4512" i="1"/>
  <c r="T2217" i="1"/>
  <c r="T3342" i="1"/>
  <c r="T3343" i="1"/>
  <c r="T3344" i="1"/>
  <c r="T1488" i="1"/>
  <c r="T5465" i="1"/>
  <c r="T2474" i="1"/>
  <c r="T5297" i="1"/>
  <c r="T5494" i="1"/>
  <c r="T3345" i="1"/>
  <c r="T3346" i="1"/>
  <c r="T5549" i="1"/>
  <c r="T5260" i="1"/>
  <c r="T1379" i="1"/>
  <c r="T5467" i="1"/>
  <c r="T4954" i="1"/>
  <c r="T3347" i="1"/>
  <c r="T1406" i="1"/>
  <c r="T3348" i="1"/>
  <c r="T3349" i="1"/>
  <c r="T3350" i="1"/>
  <c r="T6030" i="1"/>
  <c r="T1590" i="1"/>
  <c r="T4682" i="1"/>
  <c r="T1270" i="1"/>
  <c r="T5151" i="1"/>
  <c r="T2426" i="1"/>
  <c r="T6343" i="1"/>
  <c r="T5749" i="1"/>
  <c r="T3351" i="1"/>
  <c r="T1396" i="1"/>
  <c r="T3352" i="1"/>
  <c r="T5043" i="1"/>
  <c r="T5511" i="1"/>
  <c r="T2531" i="1"/>
  <c r="T3353" i="1"/>
  <c r="T3354" i="1"/>
  <c r="T5068" i="1"/>
  <c r="T4168" i="1"/>
  <c r="T3355" i="1"/>
  <c r="T3356" i="1"/>
  <c r="T6158" i="1"/>
  <c r="T3357" i="1"/>
  <c r="T3358" i="1"/>
  <c r="T3359" i="1"/>
  <c r="T3360" i="1"/>
  <c r="T1961" i="1"/>
  <c r="T1123" i="1"/>
  <c r="T2503" i="1"/>
  <c r="T5535" i="1"/>
  <c r="T2086" i="1"/>
  <c r="T1441" i="1"/>
  <c r="T1820" i="1"/>
  <c r="T3361" i="1"/>
  <c r="T4237" i="1"/>
  <c r="T1560" i="1"/>
  <c r="T1351" i="1"/>
  <c r="T5422" i="1"/>
  <c r="T3362" i="1"/>
  <c r="T2439" i="1"/>
  <c r="T3363" i="1"/>
  <c r="T2532" i="1"/>
  <c r="T4538" i="1"/>
  <c r="T946" i="1"/>
  <c r="T5166" i="1"/>
  <c r="T1955" i="1"/>
  <c r="T5490" i="1"/>
  <c r="T3364" i="1"/>
  <c r="T3365" i="1"/>
  <c r="T3366" i="1"/>
  <c r="T288" i="1"/>
  <c r="T3367" i="1"/>
  <c r="T221" i="1"/>
  <c r="T2489" i="1"/>
  <c r="T2490" i="1"/>
  <c r="T5300" i="1"/>
  <c r="T3368" i="1"/>
  <c r="T4753" i="1"/>
  <c r="T5049" i="1"/>
  <c r="T4470" i="1"/>
  <c r="T3369" i="1"/>
  <c r="T3370" i="1"/>
  <c r="T3371" i="1"/>
  <c r="T1346" i="1"/>
  <c r="T5416" i="1"/>
  <c r="T1291" i="1"/>
  <c r="T3372" i="1"/>
  <c r="T3373" i="1"/>
  <c r="T2451" i="1"/>
  <c r="T5245" i="1"/>
  <c r="T1863" i="1"/>
  <c r="T3374" i="1"/>
  <c r="T3375" i="1"/>
  <c r="T4546" i="1"/>
  <c r="T1484" i="1"/>
  <c r="T2115" i="1"/>
  <c r="T5457" i="1"/>
  <c r="T5880" i="1"/>
  <c r="T3376" i="1"/>
  <c r="T5207" i="1"/>
  <c r="T2533" i="1"/>
  <c r="T5542" i="1"/>
  <c r="T1390" i="1"/>
  <c r="T4509" i="1"/>
  <c r="T3377" i="1"/>
  <c r="T2440" i="1"/>
  <c r="T4535" i="1"/>
  <c r="T2108" i="1"/>
  <c r="T2534" i="1"/>
  <c r="T3378" i="1"/>
  <c r="T5628" i="1"/>
  <c r="T3379" i="1"/>
  <c r="T2564" i="1"/>
  <c r="T4833" i="1"/>
  <c r="T5644" i="1"/>
  <c r="T3380" i="1"/>
  <c r="T866" i="1"/>
  <c r="T3381" i="1"/>
  <c r="T5500" i="1"/>
  <c r="T5424" i="1"/>
  <c r="T3382" i="1"/>
  <c r="T3383" i="1"/>
  <c r="T2192" i="1"/>
  <c r="T2441" i="1"/>
  <c r="T2565" i="1"/>
  <c r="T3384" i="1"/>
  <c r="T1246" i="1"/>
  <c r="T2566" i="1"/>
  <c r="T4603" i="1"/>
  <c r="T4223" i="1"/>
  <c r="T3385" i="1"/>
  <c r="T1464" i="1"/>
  <c r="T4811" i="1"/>
  <c r="T2442" i="1"/>
  <c r="T1939" i="1"/>
  <c r="T4245" i="1"/>
  <c r="T5007" i="1"/>
  <c r="T1917" i="1"/>
  <c r="T3386" i="1"/>
  <c r="T4631" i="1"/>
  <c r="T1479" i="1"/>
  <c r="T5754" i="1"/>
  <c r="T3387" i="1"/>
  <c r="T3388" i="1"/>
  <c r="T3389" i="1"/>
  <c r="T3390" i="1"/>
  <c r="T3391" i="1"/>
  <c r="T3392" i="1"/>
  <c r="T3393" i="1"/>
  <c r="T1337" i="1"/>
  <c r="T3394" i="1"/>
  <c r="T5185" i="1"/>
  <c r="T2475" i="1"/>
  <c r="T5493" i="1"/>
  <c r="T1665" i="1"/>
  <c r="T2443" i="1"/>
  <c r="T3395" i="1"/>
  <c r="T1219" i="1"/>
  <c r="T5547" i="1"/>
  <c r="T6465" i="1"/>
  <c r="T5294" i="1"/>
  <c r="T1792" i="1"/>
  <c r="T3396" i="1"/>
  <c r="T2465" i="1"/>
  <c r="T2567" i="1"/>
  <c r="T2535" i="1"/>
  <c r="T3397" i="1"/>
  <c r="T3398" i="1"/>
  <c r="T1607" i="1"/>
  <c r="T2444" i="1"/>
  <c r="T3399" i="1"/>
  <c r="T3400" i="1"/>
  <c r="T3401" i="1"/>
  <c r="T5171" i="1"/>
  <c r="T3402" i="1"/>
  <c r="T990" i="1"/>
  <c r="T1502" i="1"/>
  <c r="T3403" i="1"/>
  <c r="T3404" i="1"/>
  <c r="T3405" i="1"/>
  <c r="T2476" i="1"/>
  <c r="T3406" i="1"/>
  <c r="T1935" i="1"/>
  <c r="T4451" i="1"/>
  <c r="T1359" i="1"/>
  <c r="T3407" i="1"/>
  <c r="T6292" i="1"/>
  <c r="T3408" i="1"/>
  <c r="T5252" i="1"/>
  <c r="T2133" i="1"/>
  <c r="T1777" i="1"/>
  <c r="T4396" i="1"/>
  <c r="T3409" i="1"/>
  <c r="T2445" i="1"/>
  <c r="T4725" i="1"/>
  <c r="T2446" i="1"/>
  <c r="T4649" i="1"/>
  <c r="T3410" i="1"/>
  <c r="T4548" i="1"/>
  <c r="T2491" i="1"/>
  <c r="T1166" i="1"/>
  <c r="T6296" i="1"/>
  <c r="T3411" i="1"/>
  <c r="T6053" i="1"/>
  <c r="T3412" i="1"/>
  <c r="T3413" i="1"/>
  <c r="T2536" i="1"/>
  <c r="T2537" i="1"/>
  <c r="T3414" i="1"/>
  <c r="T6193" i="1"/>
  <c r="T1163" i="1"/>
  <c r="T3415" i="1"/>
  <c r="T5512" i="1"/>
  <c r="T958" i="1"/>
  <c r="T2477" i="1"/>
  <c r="T3416" i="1"/>
  <c r="T4201" i="1"/>
  <c r="T1862" i="1"/>
  <c r="T3417" i="1"/>
  <c r="T1553" i="1"/>
  <c r="T4216" i="1"/>
  <c r="T2452" i="1"/>
  <c r="T3418" i="1"/>
  <c r="T3419" i="1"/>
  <c r="T3420" i="1"/>
  <c r="T3421" i="1"/>
  <c r="T2478" i="1"/>
  <c r="T3422" i="1"/>
  <c r="T1454" i="1"/>
  <c r="T1391" i="1"/>
  <c r="T3423" i="1"/>
  <c r="T3424" i="1"/>
  <c r="T4425" i="1"/>
  <c r="T5106" i="1"/>
  <c r="T3425" i="1"/>
  <c r="T1007" i="1"/>
  <c r="T1722" i="1"/>
  <c r="T4852" i="1"/>
  <c r="T3426" i="1"/>
  <c r="T932" i="1"/>
  <c r="T2453" i="1"/>
  <c r="T4675" i="1"/>
  <c r="T879" i="1"/>
  <c r="T1467" i="1"/>
  <c r="T4872" i="1"/>
  <c r="T2454" i="1"/>
  <c r="T1524" i="1"/>
  <c r="T1411" i="1"/>
  <c r="T4052" i="1"/>
  <c r="T4672" i="1"/>
  <c r="T3427" i="1"/>
  <c r="T791" i="1"/>
  <c r="T1584" i="1"/>
  <c r="T4107" i="1"/>
  <c r="T3428" i="1"/>
  <c r="T4813" i="1"/>
  <c r="T2139" i="1"/>
  <c r="T2455" i="1"/>
  <c r="T5265" i="1"/>
  <c r="T5324" i="1"/>
  <c r="T1278" i="1"/>
  <c r="T1941" i="1"/>
  <c r="T6449" i="1"/>
  <c r="T6388" i="1"/>
  <c r="T5090" i="1"/>
  <c r="T5307" i="1"/>
  <c r="T3429" i="1"/>
  <c r="T4194" i="1"/>
  <c r="T365" i="1"/>
  <c r="T3430" i="1"/>
  <c r="T2456" i="1"/>
  <c r="T1135" i="1"/>
  <c r="T2457" i="1"/>
  <c r="T2458" i="1"/>
  <c r="T2459" i="1"/>
  <c r="T3431" i="1"/>
  <c r="T3432" i="1"/>
  <c r="T897" i="1"/>
  <c r="T4462" i="1"/>
  <c r="T3433" i="1"/>
  <c r="T3434" i="1"/>
  <c r="T6326" i="1"/>
  <c r="T6282" i="1"/>
  <c r="T5053" i="1"/>
  <c r="T4826" i="1"/>
  <c r="T311" i="1"/>
  <c r="T2538" i="1"/>
  <c r="T3435" i="1"/>
  <c r="T5155" i="1"/>
  <c r="T1907" i="1"/>
  <c r="T3436" i="1"/>
  <c r="T2087" i="1"/>
  <c r="T1800" i="1"/>
  <c r="T6022" i="1"/>
  <c r="T4842" i="1"/>
  <c r="T4930" i="1"/>
  <c r="T3437" i="1"/>
  <c r="T1938" i="1"/>
  <c r="T4720" i="1"/>
  <c r="T3438" i="1"/>
  <c r="T3439" i="1"/>
  <c r="T1787" i="1"/>
  <c r="T4989" i="1"/>
  <c r="T3440" i="1"/>
  <c r="T1510" i="1"/>
  <c r="T2154" i="1"/>
  <c r="T3441" i="1"/>
  <c r="T1252" i="1"/>
  <c r="T1950" i="1"/>
  <c r="T236" i="1"/>
  <c r="T6299" i="1"/>
  <c r="T3442" i="1"/>
  <c r="T2025" i="1"/>
  <c r="T911" i="1"/>
  <c r="T3443" i="1"/>
  <c r="T1747" i="1"/>
  <c r="T6131" i="1"/>
  <c r="T3444" i="1"/>
  <c r="T6256" i="1"/>
  <c r="T3445" i="1"/>
  <c r="T3446" i="1"/>
  <c r="T3447" i="1"/>
  <c r="T4863" i="1"/>
  <c r="T3448" i="1"/>
  <c r="T6302" i="1"/>
  <c r="T2011" i="1"/>
  <c r="T3449" i="1"/>
  <c r="T5607" i="1"/>
  <c r="T5544" i="1"/>
  <c r="T3450" i="1"/>
  <c r="T3451" i="1"/>
  <c r="T1319" i="1"/>
  <c r="T234" i="1"/>
  <c r="T4998" i="1"/>
  <c r="T2171" i="1"/>
  <c r="T5988" i="1"/>
  <c r="T3452" i="1"/>
  <c r="T5113" i="1"/>
  <c r="T4689" i="1"/>
  <c r="T1514" i="1"/>
  <c r="T1518" i="1"/>
  <c r="T3453" i="1"/>
  <c r="T3454" i="1"/>
  <c r="T1243" i="1"/>
  <c r="T2466" i="1"/>
  <c r="T2504" i="1"/>
  <c r="T1687" i="1"/>
  <c r="T2467" i="1"/>
  <c r="T3455" i="1"/>
  <c r="T5077" i="1"/>
  <c r="T4397" i="1"/>
  <c r="T2539" i="1"/>
  <c r="T5277" i="1"/>
  <c r="T4914" i="1"/>
  <c r="T716" i="1"/>
  <c r="T4757" i="1"/>
  <c r="T3456" i="1"/>
  <c r="T5103" i="1"/>
  <c r="T5477" i="1"/>
  <c r="T4375" i="1"/>
  <c r="T1618" i="1"/>
  <c r="T2468" i="1"/>
  <c r="T3457" i="1"/>
  <c r="T2469" i="1"/>
  <c r="T4240" i="1"/>
  <c r="T2018" i="1"/>
  <c r="T3458" i="1"/>
  <c r="T3459" i="1"/>
  <c r="T5310" i="1"/>
  <c r="T3460" i="1"/>
  <c r="T3461" i="1"/>
  <c r="T976" i="1"/>
  <c r="T1215" i="1"/>
  <c r="T3462" i="1"/>
  <c r="T4446" i="1"/>
  <c r="T3463" i="1"/>
  <c r="T3464" i="1"/>
  <c r="T4522" i="1"/>
  <c r="T3465" i="1"/>
  <c r="T1905" i="1"/>
  <c r="T1643" i="1"/>
  <c r="T3466" i="1"/>
  <c r="T2492" i="1"/>
  <c r="T4769" i="1"/>
  <c r="T1317" i="1"/>
  <c r="T4594" i="1"/>
  <c r="T3467" i="1"/>
  <c r="T4679" i="1"/>
  <c r="T5146" i="1"/>
  <c r="T6320" i="1"/>
  <c r="T4341" i="1"/>
  <c r="T4568" i="1"/>
  <c r="T1352" i="1"/>
  <c r="T5192" i="1"/>
  <c r="T1918" i="1"/>
  <c r="T1641" i="1"/>
  <c r="T4053" i="1"/>
  <c r="T5160" i="1"/>
  <c r="T3468" i="1"/>
  <c r="T5526" i="1"/>
  <c r="T1885" i="1"/>
  <c r="T3469" i="1"/>
  <c r="T3470" i="1"/>
  <c r="T2540" i="1"/>
  <c r="T2505" i="1"/>
  <c r="T4454" i="1"/>
  <c r="T4563" i="1"/>
  <c r="T3471" i="1"/>
  <c r="T3472" i="1"/>
  <c r="T4948" i="1"/>
  <c r="T3473" i="1"/>
  <c r="T3474" i="1"/>
  <c r="T1617" i="1"/>
  <c r="T2124" i="1"/>
  <c r="T3475" i="1"/>
  <c r="T3476" i="1"/>
  <c r="T3477" i="1"/>
  <c r="T2178" i="1"/>
  <c r="T3478" i="1"/>
  <c r="T1547" i="1"/>
  <c r="T3479" i="1"/>
  <c r="T6257" i="1"/>
  <c r="T3480" i="1"/>
  <c r="T1115" i="1"/>
  <c r="T809" i="1"/>
  <c r="T4884" i="1"/>
  <c r="T4284" i="1"/>
  <c r="T1513" i="1"/>
  <c r="T3481" i="1"/>
  <c r="T3482" i="1"/>
  <c r="T455" i="1"/>
  <c r="T3483" i="1"/>
  <c r="T3484" i="1"/>
  <c r="T1141" i="1"/>
  <c r="T3485" i="1"/>
  <c r="T5136" i="1"/>
  <c r="T4938" i="1"/>
  <c r="T3486" i="1"/>
  <c r="T4384" i="1"/>
  <c r="T2479" i="1"/>
  <c r="T2506" i="1"/>
  <c r="T987" i="1"/>
  <c r="T3487" i="1"/>
  <c r="T3488" i="1"/>
  <c r="T4976" i="1"/>
  <c r="T5219" i="1"/>
  <c r="T4335" i="1"/>
  <c r="T1771" i="1"/>
  <c r="T4473" i="1"/>
  <c r="T5134" i="1"/>
  <c r="T3489" i="1"/>
  <c r="T3490" i="1"/>
  <c r="T6420" i="1"/>
  <c r="T4644" i="1"/>
  <c r="T2480" i="1"/>
  <c r="T6110" i="1"/>
  <c r="T6305" i="1"/>
  <c r="T1701" i="1"/>
  <c r="T1426" i="1"/>
  <c r="T6314" i="1"/>
  <c r="T2176" i="1"/>
  <c r="T5033" i="1"/>
  <c r="T2143" i="1"/>
  <c r="T4276" i="1"/>
  <c r="T3491" i="1"/>
  <c r="T3492" i="1"/>
  <c r="T3493" i="1"/>
  <c r="T4266" i="1"/>
  <c r="T1550" i="1"/>
  <c r="T5317" i="1"/>
  <c r="T4492" i="1"/>
  <c r="T3494" i="1"/>
  <c r="T5217" i="1"/>
  <c r="T4503" i="1"/>
  <c r="T3495" i="1"/>
  <c r="T3496" i="1"/>
  <c r="T3497" i="1"/>
  <c r="T3498" i="1"/>
  <c r="T5225" i="1"/>
  <c r="T5626" i="1"/>
  <c r="T1129" i="1"/>
  <c r="T1968" i="1"/>
  <c r="T3499" i="1"/>
  <c r="T3500" i="1"/>
  <c r="T3501" i="1"/>
  <c r="T4179" i="1"/>
  <c r="T3502" i="1"/>
  <c r="T5575" i="1"/>
  <c r="T1782" i="1"/>
  <c r="T174" i="1"/>
  <c r="T3503" i="1"/>
  <c r="T3504" i="1"/>
  <c r="T4840" i="1"/>
  <c r="T3505" i="1"/>
  <c r="T2568" i="1"/>
  <c r="T1377" i="1"/>
  <c r="T1780" i="1"/>
  <c r="T1861" i="1"/>
  <c r="T2481" i="1"/>
  <c r="T4795" i="1"/>
  <c r="T6200" i="1"/>
  <c r="T5194" i="1"/>
  <c r="T3506" i="1"/>
  <c r="T2482" i="1"/>
  <c r="T1202" i="1"/>
  <c r="T1117" i="1"/>
  <c r="T4329" i="1"/>
  <c r="T1615" i="1"/>
  <c r="T3507" i="1"/>
  <c r="T6347" i="1"/>
  <c r="T3508" i="1"/>
  <c r="T3509" i="1"/>
  <c r="T3510" i="1"/>
  <c r="T1205" i="1"/>
  <c r="T1249" i="1"/>
  <c r="T5803" i="1"/>
  <c r="T3511" i="1"/>
  <c r="T3512" i="1"/>
  <c r="T4542" i="1"/>
  <c r="T3513" i="1"/>
  <c r="T2493" i="1"/>
  <c r="T1372" i="1"/>
  <c r="T1035" i="1"/>
  <c r="T3514" i="1"/>
  <c r="T4662" i="1"/>
  <c r="T2483" i="1"/>
  <c r="T1802" i="1"/>
  <c r="T3515" i="1"/>
  <c r="T1707" i="1"/>
  <c r="T3516" i="1"/>
  <c r="T3517" i="1"/>
  <c r="T5129" i="1"/>
  <c r="T3518" i="1"/>
  <c r="T5268" i="1"/>
  <c r="T5051" i="1"/>
  <c r="T4835" i="1"/>
  <c r="T3519" i="1"/>
  <c r="T3520" i="1"/>
  <c r="T295" i="1"/>
  <c r="T6464" i="1"/>
  <c r="T4534" i="1"/>
  <c r="T2189" i="1"/>
  <c r="T5453" i="1"/>
  <c r="T2031" i="1"/>
  <c r="T3521" i="1"/>
  <c r="T3522" i="1"/>
  <c r="T3523" i="1"/>
  <c r="T3524" i="1"/>
  <c r="T3525" i="1"/>
  <c r="T915" i="1"/>
  <c r="T3526" i="1"/>
  <c r="T3527" i="1"/>
  <c r="T5785" i="1"/>
  <c r="T1265" i="1"/>
  <c r="T3528" i="1"/>
  <c r="T2120" i="1"/>
  <c r="T3529" i="1"/>
  <c r="T2507" i="1"/>
  <c r="T4814" i="1"/>
  <c r="T4398" i="1"/>
  <c r="T2494" i="1"/>
  <c r="T6365" i="1"/>
  <c r="T5518" i="1"/>
  <c r="T4187" i="1"/>
  <c r="T4310" i="1"/>
  <c r="T5781" i="1"/>
  <c r="T1685" i="1"/>
  <c r="T5094" i="1"/>
  <c r="T3530" i="1"/>
  <c r="T4660" i="1"/>
  <c r="T3531" i="1"/>
  <c r="T3532" i="1"/>
  <c r="T4712" i="1"/>
  <c r="T1360" i="1"/>
  <c r="T3533" i="1"/>
  <c r="T3534" i="1"/>
  <c r="T457" i="1"/>
  <c r="T3535" i="1"/>
  <c r="T3536" i="1"/>
  <c r="T4399" i="1"/>
  <c r="T3537" i="1"/>
  <c r="T5084" i="1"/>
  <c r="T1425" i="1"/>
  <c r="T3538" i="1"/>
  <c r="T5639" i="1"/>
  <c r="T4297" i="1"/>
  <c r="T5239" i="1"/>
  <c r="T3539" i="1"/>
  <c r="T3540" i="1"/>
  <c r="T5233" i="1"/>
  <c r="T3541" i="1"/>
  <c r="T5177" i="1"/>
  <c r="T1857" i="1"/>
  <c r="T158" i="1"/>
  <c r="T3542" i="1"/>
  <c r="T4463" i="1"/>
  <c r="T4497" i="1"/>
  <c r="T4352" i="1"/>
  <c r="T3543" i="1"/>
  <c r="T3544" i="1"/>
  <c r="T1344" i="1"/>
  <c r="T3545" i="1"/>
  <c r="T1980" i="1"/>
  <c r="T2495" i="1"/>
  <c r="T6453" i="1"/>
  <c r="T3546" i="1"/>
  <c r="T6452" i="1"/>
  <c r="T4713" i="1"/>
  <c r="T477" i="1"/>
  <c r="T3547" i="1"/>
  <c r="T5491" i="1"/>
  <c r="T1993" i="1"/>
  <c r="T4678" i="1"/>
  <c r="T3548" i="1"/>
  <c r="T3549" i="1"/>
  <c r="T4684" i="1"/>
  <c r="T4550" i="1"/>
  <c r="T3550" i="1"/>
  <c r="T4669" i="1"/>
  <c r="T6068" i="1"/>
  <c r="T4514" i="1"/>
  <c r="T3551" i="1"/>
  <c r="T2026" i="1"/>
  <c r="T3552" i="1"/>
  <c r="T3553" i="1"/>
  <c r="T4760" i="1"/>
  <c r="T3554" i="1"/>
  <c r="T4530" i="1"/>
  <c r="T4990" i="1"/>
  <c r="T4579" i="1"/>
  <c r="T3555" i="1"/>
  <c r="T3556" i="1"/>
  <c r="T4150" i="1"/>
  <c r="T3557" i="1"/>
  <c r="T861" i="1"/>
  <c r="T3558" i="1"/>
  <c r="T3559" i="1"/>
  <c r="T4953" i="1"/>
  <c r="T3560" i="1"/>
  <c r="T3561" i="1"/>
  <c r="T3562" i="1"/>
  <c r="T5165" i="1"/>
  <c r="T3563" i="1"/>
  <c r="T5789" i="1"/>
  <c r="T1546" i="1"/>
  <c r="T3564" i="1"/>
  <c r="T4221" i="1"/>
  <c r="T4652" i="1"/>
  <c r="T3565" i="1"/>
  <c r="T1890" i="1"/>
  <c r="T1849" i="1"/>
  <c r="T5025" i="1"/>
  <c r="T6434" i="1"/>
  <c r="T5131" i="1"/>
  <c r="T3566" i="1"/>
  <c r="T5257" i="1"/>
  <c r="T2101" i="1"/>
  <c r="T3567" i="1"/>
  <c r="T4565" i="1"/>
  <c r="T5358" i="1"/>
  <c r="T3568" i="1"/>
  <c r="T4361" i="1"/>
  <c r="T3569" i="1"/>
  <c r="T4935" i="1"/>
  <c r="T4440" i="1"/>
  <c r="T2088" i="1"/>
  <c r="T1749" i="1"/>
  <c r="T4628" i="1"/>
  <c r="T1228" i="1"/>
  <c r="T1186" i="1"/>
  <c r="T3570" i="1"/>
  <c r="T4853" i="1"/>
  <c r="T1989" i="1"/>
  <c r="T3571" i="1"/>
  <c r="T3572" i="1"/>
  <c r="T4862" i="1"/>
  <c r="T1719" i="1"/>
  <c r="T3573" i="1"/>
  <c r="T493" i="1"/>
  <c r="T3574" i="1"/>
  <c r="T4829" i="1"/>
  <c r="T3575" i="1"/>
  <c r="T3576" i="1"/>
  <c r="T4600" i="1"/>
  <c r="T4108" i="1"/>
  <c r="T1112" i="1"/>
  <c r="T3577" i="1"/>
  <c r="T2508" i="1"/>
  <c r="T3578" i="1"/>
  <c r="T2084" i="1"/>
  <c r="T4466" i="1"/>
  <c r="T1924" i="1"/>
  <c r="T5948" i="1"/>
  <c r="T5040" i="1"/>
  <c r="T2569" i="1"/>
  <c r="T5670" i="1"/>
  <c r="T2496" i="1"/>
  <c r="T3579" i="1"/>
  <c r="T5371" i="1"/>
  <c r="T4860" i="1"/>
  <c r="T64" i="1"/>
  <c r="T3580" i="1"/>
  <c r="T5164" i="1"/>
  <c r="T2163" i="1"/>
  <c r="T1414" i="1"/>
  <c r="T2509" i="1"/>
  <c r="T2510" i="1"/>
  <c r="T4301" i="1"/>
  <c r="T1472" i="1"/>
  <c r="T1889" i="1"/>
  <c r="T1127" i="1"/>
  <c r="T5087" i="1"/>
  <c r="T5366" i="1"/>
  <c r="T5454" i="1"/>
  <c r="T3581" i="1"/>
  <c r="T3582" i="1"/>
  <c r="T3583" i="1"/>
  <c r="T3584" i="1"/>
  <c r="T1189" i="1"/>
  <c r="T6091" i="1"/>
  <c r="T3585" i="1"/>
  <c r="T3586" i="1"/>
  <c r="T5912" i="1"/>
  <c r="T5096" i="1"/>
  <c r="T5682" i="1"/>
  <c r="T2511" i="1"/>
  <c r="T1288" i="1"/>
  <c r="T3587" i="1"/>
  <c r="T3588" i="1"/>
  <c r="T3589" i="1"/>
  <c r="T1623" i="1"/>
  <c r="T3590" i="1"/>
  <c r="T3591" i="1"/>
  <c r="T4899" i="1"/>
  <c r="T5189" i="1"/>
  <c r="T3592" i="1"/>
  <c r="T1611" i="1"/>
  <c r="T4817" i="1"/>
  <c r="T3593" i="1"/>
  <c r="T63" i="1"/>
  <c r="T5440" i="1"/>
  <c r="T4932" i="1"/>
  <c r="T3594" i="1"/>
  <c r="T4629" i="1"/>
  <c r="T4302" i="1"/>
  <c r="T4839" i="1"/>
  <c r="T3595" i="1"/>
  <c r="T3596" i="1"/>
  <c r="T4671" i="1"/>
  <c r="T2541" i="1"/>
  <c r="T4952" i="1"/>
  <c r="T165" i="1"/>
  <c r="T5727" i="1"/>
  <c r="T609" i="1"/>
  <c r="T4855" i="1"/>
  <c r="T5086" i="1"/>
  <c r="T5402" i="1"/>
  <c r="T591" i="1"/>
  <c r="T6172" i="1"/>
  <c r="T139" i="1"/>
  <c r="T1964" i="1"/>
  <c r="T1874" i="1"/>
  <c r="T4381" i="1"/>
  <c r="T3597" i="1"/>
  <c r="T4413" i="1"/>
  <c r="T3598" i="1"/>
  <c r="T5444" i="1"/>
  <c r="T4804" i="1"/>
  <c r="T3599" i="1"/>
  <c r="T3600" i="1"/>
  <c r="T1952" i="1"/>
  <c r="T4202" i="1"/>
  <c r="T3601" i="1"/>
  <c r="T4311" i="1"/>
  <c r="T3602" i="1"/>
  <c r="T3603" i="1"/>
  <c r="T3604" i="1"/>
  <c r="T6108" i="1"/>
  <c r="T4206" i="1"/>
  <c r="T125" i="1"/>
  <c r="T2512" i="1"/>
  <c r="T3605" i="1"/>
  <c r="T4511" i="1"/>
  <c r="T3606" i="1"/>
  <c r="T6323" i="1"/>
  <c r="T473" i="1"/>
  <c r="T4825" i="1"/>
  <c r="T1731" i="1"/>
  <c r="T2513" i="1"/>
  <c r="T1724" i="1"/>
  <c r="T5154" i="1"/>
  <c r="T4816" i="1"/>
  <c r="T2032" i="1"/>
  <c r="T1158" i="1"/>
  <c r="T3607" i="1"/>
  <c r="T3608" i="1"/>
  <c r="T5157" i="1"/>
  <c r="T3609" i="1"/>
  <c r="T4605" i="1"/>
  <c r="T1496" i="1"/>
  <c r="T3610" i="1"/>
  <c r="T1064" i="1"/>
  <c r="T3611" i="1"/>
  <c r="T2514" i="1"/>
  <c r="T3612" i="1"/>
  <c r="T1872" i="1"/>
  <c r="T3613" i="1"/>
  <c r="T1494" i="1"/>
  <c r="T3614" i="1"/>
  <c r="T1684" i="1"/>
  <c r="T1085" i="1"/>
  <c r="T5365" i="1"/>
  <c r="T4489" i="1"/>
  <c r="T1783" i="1"/>
  <c r="T3615" i="1"/>
  <c r="T1485" i="1"/>
  <c r="T3616" i="1"/>
  <c r="T2515" i="1"/>
  <c r="T3617" i="1"/>
  <c r="T4369" i="1"/>
  <c r="T3618" i="1"/>
  <c r="T1914" i="1"/>
  <c r="T3619" i="1"/>
  <c r="T1519" i="1"/>
  <c r="T1305" i="1"/>
  <c r="T4658" i="1"/>
  <c r="T3620" i="1"/>
  <c r="T1393" i="1"/>
  <c r="T3621" i="1"/>
  <c r="T1669" i="1"/>
  <c r="T3622" i="1"/>
  <c r="T4339" i="1"/>
  <c r="T2516" i="1"/>
  <c r="T3623" i="1"/>
  <c r="T2517" i="1"/>
  <c r="T1779" i="1"/>
  <c r="T2173" i="1"/>
  <c r="T3624" i="1"/>
  <c r="T3625" i="1"/>
  <c r="T5561" i="1"/>
  <c r="T3626" i="1"/>
  <c r="T3627" i="1"/>
  <c r="T3628" i="1"/>
  <c r="T2542" i="1"/>
  <c r="T5436" i="1"/>
  <c r="T2125" i="1"/>
  <c r="T2518" i="1"/>
  <c r="T5110" i="1"/>
  <c r="T2519" i="1"/>
  <c r="T135" i="1"/>
  <c r="T1395" i="1"/>
  <c r="T3629" i="1"/>
  <c r="T3630" i="1"/>
  <c r="T4974" i="1"/>
  <c r="T2570" i="1"/>
  <c r="T2017" i="1"/>
  <c r="T3631" i="1"/>
  <c r="T3632" i="1"/>
  <c r="T3633" i="1"/>
  <c r="T3634" i="1"/>
  <c r="T3635" i="1"/>
  <c r="T6002" i="1"/>
  <c r="T406" i="1"/>
  <c r="T4667" i="1"/>
  <c r="T4387" i="1"/>
  <c r="T1259" i="1"/>
  <c r="T4999" i="1"/>
  <c r="T4549" i="1"/>
  <c r="T5446" i="1"/>
  <c r="T3636" i="1"/>
  <c r="T4964" i="1"/>
  <c r="T3637" i="1"/>
  <c r="T4986" i="1"/>
  <c r="T2213" i="1"/>
  <c r="T4751" i="1"/>
  <c r="T4611" i="1"/>
  <c r="T5123" i="1"/>
  <c r="T2146" i="1"/>
  <c r="T3638" i="1"/>
  <c r="T4365" i="1"/>
  <c r="T2121" i="1"/>
  <c r="T1632" i="1"/>
  <c r="T1847" i="1"/>
  <c r="T4715" i="1"/>
  <c r="T3639" i="1"/>
  <c r="T4668" i="1"/>
  <c r="T5210" i="1"/>
  <c r="T3640" i="1"/>
  <c r="T3641" i="1"/>
  <c r="T4890" i="1"/>
  <c r="T5795" i="1"/>
  <c r="T4247" i="1"/>
  <c r="T3642" i="1"/>
  <c r="T2571" i="1"/>
  <c r="T1452" i="1"/>
  <c r="T6061" i="1"/>
  <c r="T4331" i="1"/>
  <c r="T6307" i="1"/>
  <c r="T2520" i="1"/>
  <c r="T4883" i="1"/>
  <c r="T4254" i="1"/>
  <c r="T1767" i="1"/>
  <c r="T2543" i="1"/>
  <c r="T2012" i="1"/>
  <c r="T1957" i="1"/>
  <c r="T3643" i="1"/>
  <c r="T3644" i="1"/>
  <c r="T5127" i="1"/>
  <c r="T6466" i="1"/>
  <c r="T1559" i="1"/>
  <c r="T4109" i="1"/>
  <c r="T1286" i="1"/>
  <c r="T4928" i="1"/>
  <c r="T3645" i="1"/>
  <c r="T3646" i="1"/>
  <c r="T4367" i="1"/>
  <c r="T109" i="1"/>
  <c r="T4269" i="1"/>
  <c r="T6327" i="1"/>
  <c r="T4486" i="1"/>
  <c r="T2078" i="1"/>
  <c r="T1748" i="1"/>
  <c r="T4169" i="1"/>
  <c r="T3647" i="1"/>
  <c r="T3648" i="1"/>
  <c r="T1274" i="1"/>
  <c r="T3649" i="1"/>
  <c r="T1596" i="1"/>
  <c r="T3650" i="1"/>
  <c r="T3651" i="1"/>
  <c r="T3652" i="1"/>
  <c r="T4424" i="1"/>
  <c r="T4651" i="1"/>
  <c r="T4821" i="1"/>
  <c r="T5095" i="1"/>
  <c r="T2221" i="1"/>
  <c r="T5273" i="1"/>
  <c r="T4054" i="1"/>
  <c r="T5386" i="1"/>
  <c r="T3653" i="1"/>
  <c r="T3654" i="1"/>
  <c r="T4520" i="1"/>
  <c r="T2037" i="1"/>
  <c r="T5044" i="1"/>
  <c r="T2572" i="1"/>
  <c r="T5525" i="1"/>
  <c r="T3655" i="1"/>
  <c r="T3656" i="1"/>
  <c r="T3657" i="1"/>
  <c r="T6301" i="1"/>
  <c r="T848" i="1"/>
  <c r="T2573" i="1"/>
  <c r="T3658" i="1"/>
  <c r="T3659" i="1"/>
  <c r="T4917" i="1"/>
  <c r="T4533" i="1"/>
  <c r="T4372" i="1"/>
  <c r="T4680" i="1"/>
  <c r="T3660" i="1"/>
  <c r="T3661" i="1"/>
  <c r="T3662" i="1"/>
  <c r="T3663" i="1"/>
  <c r="T3664" i="1"/>
  <c r="T497" i="1"/>
  <c r="T3665" i="1"/>
  <c r="T3666" i="1"/>
  <c r="T3667" i="1"/>
  <c r="T4055" i="1"/>
  <c r="T4591" i="1"/>
  <c r="T5333" i="1"/>
  <c r="T3668" i="1"/>
  <c r="T1706" i="1"/>
  <c r="T5850" i="1"/>
  <c r="T5698" i="1"/>
  <c r="T4460" i="1"/>
  <c r="T3669" i="1"/>
  <c r="T3670" i="1"/>
  <c r="T3671" i="1"/>
  <c r="T1933" i="1"/>
  <c r="T3672" i="1"/>
  <c r="T6217" i="1"/>
  <c r="T2118" i="1"/>
  <c r="T3673" i="1"/>
  <c r="T1871" i="1"/>
  <c r="T6450" i="1"/>
  <c r="T3674" i="1"/>
  <c r="T2046" i="1"/>
  <c r="T4866" i="1"/>
  <c r="T6332" i="1"/>
  <c r="T3675" i="1"/>
  <c r="T4151" i="1"/>
  <c r="T1094" i="1"/>
  <c r="T3676" i="1"/>
  <c r="T3677" i="1"/>
  <c r="T4968" i="1"/>
  <c r="T2574" i="1"/>
  <c r="T1884" i="1"/>
  <c r="T3678" i="1"/>
  <c r="T1071" i="1"/>
  <c r="T4422" i="1"/>
  <c r="T3679" i="1"/>
  <c r="T4885" i="1"/>
  <c r="T2160" i="1"/>
  <c r="T2194" i="1"/>
  <c r="T1960" i="1"/>
  <c r="T2575" i="1"/>
  <c r="T3680" i="1"/>
  <c r="T5232" i="1"/>
  <c r="T5930" i="1"/>
  <c r="T4204" i="1"/>
  <c r="T3681" i="1"/>
  <c r="T3682" i="1"/>
  <c r="T4354" i="1"/>
  <c r="T3683" i="1"/>
  <c r="T1078" i="1"/>
  <c r="T3684" i="1"/>
  <c r="T5313" i="1"/>
  <c r="T2544" i="1"/>
  <c r="T3685" i="1"/>
  <c r="T3686" i="1"/>
  <c r="T3687" i="1"/>
  <c r="T5002" i="1"/>
  <c r="T4415" i="1"/>
  <c r="T3688" i="1"/>
  <c r="T3689" i="1"/>
  <c r="T3690" i="1"/>
  <c r="T651" i="1"/>
  <c r="T5559" i="1"/>
  <c r="T5966" i="1"/>
  <c r="T2029" i="1"/>
  <c r="T3691" i="1"/>
  <c r="T3692" i="1"/>
  <c r="T4110" i="1"/>
  <c r="T5762" i="1"/>
  <c r="T937" i="1"/>
  <c r="T466" i="1"/>
  <c r="T4643" i="1"/>
  <c r="T3693" i="1"/>
  <c r="T3694" i="1"/>
  <c r="T2545" i="1"/>
  <c r="T1973" i="1"/>
  <c r="T5395" i="1"/>
  <c r="T4977" i="1"/>
  <c r="T3695" i="1"/>
  <c r="T4233" i="1"/>
  <c r="T5109" i="1"/>
  <c r="T1602" i="1"/>
  <c r="T1613" i="1"/>
  <c r="T3696" i="1"/>
  <c r="T2546" i="1"/>
  <c r="T3697" i="1"/>
  <c r="T1642" i="1"/>
  <c r="T1543" i="1"/>
  <c r="T3698" i="1"/>
  <c r="T4195" i="1"/>
  <c r="T5418" i="1"/>
  <c r="T751" i="1"/>
  <c r="T4807" i="1"/>
  <c r="T3699" i="1"/>
  <c r="T3700" i="1"/>
  <c r="T3701" i="1"/>
  <c r="T4960" i="1"/>
  <c r="T4973" i="1"/>
  <c r="T5050" i="1"/>
  <c r="T3702" i="1"/>
  <c r="T1307" i="1"/>
  <c r="T3703" i="1"/>
  <c r="T3704" i="1"/>
  <c r="T1473" i="1"/>
  <c r="T2051" i="1"/>
  <c r="T3705" i="1"/>
  <c r="T5459" i="1"/>
  <c r="T2576" i="1"/>
  <c r="T1826" i="1"/>
  <c r="T5133" i="1"/>
  <c r="T2577" i="1"/>
  <c r="T3706" i="1"/>
  <c r="T1275" i="1"/>
  <c r="T3707" i="1"/>
  <c r="T4739" i="1"/>
  <c r="T4851" i="1"/>
  <c r="T3708" i="1"/>
  <c r="T3709" i="1"/>
  <c r="T5079" i="1"/>
  <c r="T1394" i="1"/>
  <c r="T2144" i="1"/>
  <c r="T3710" i="1"/>
  <c r="T1207" i="1"/>
  <c r="T5382" i="1"/>
  <c r="T1636" i="1"/>
  <c r="T3711" i="1"/>
  <c r="T3712" i="1"/>
  <c r="T889" i="1"/>
  <c r="T5339" i="1"/>
  <c r="T2547" i="1"/>
  <c r="T5173" i="1"/>
  <c r="T3713" i="1"/>
  <c r="T3714" i="1"/>
  <c r="T776" i="1"/>
  <c r="T4706" i="1"/>
  <c r="T4693" i="1"/>
  <c r="T3715" i="1"/>
  <c r="T3716" i="1"/>
  <c r="T3717" i="1"/>
  <c r="T3718" i="1"/>
  <c r="T1727" i="1"/>
  <c r="T1468" i="1"/>
  <c r="T1661" i="1"/>
  <c r="T312" i="1"/>
  <c r="T4704" i="1"/>
  <c r="T4752" i="1"/>
  <c r="T2186" i="1"/>
  <c r="T3719" i="1"/>
  <c r="T951" i="1"/>
  <c r="T3720" i="1"/>
  <c r="T5048" i="1"/>
  <c r="T962" i="1"/>
  <c r="T1834" i="1"/>
  <c r="T3721" i="1"/>
  <c r="T4423" i="1"/>
  <c r="T2548" i="1"/>
  <c r="T4685" i="1"/>
  <c r="T3722" i="1"/>
  <c r="T3723" i="1"/>
  <c r="T4773" i="1"/>
  <c r="T4979" i="1"/>
  <c r="T3724" i="1"/>
  <c r="T4898" i="1"/>
  <c r="T2023" i="1"/>
  <c r="T3725" i="1"/>
  <c r="T2549" i="1"/>
  <c r="T3726" i="1"/>
  <c r="T6315" i="1"/>
  <c r="T5120" i="1"/>
  <c r="T4494" i="1"/>
  <c r="T2578" i="1"/>
  <c r="T3727" i="1"/>
  <c r="T2550" i="1"/>
  <c r="T4721" i="1"/>
  <c r="T2551" i="1"/>
  <c r="T5745" i="1"/>
  <c r="T1762" i="1"/>
  <c r="T4414" i="1"/>
  <c r="T4909" i="1"/>
  <c r="T1755" i="1"/>
  <c r="T3728" i="1"/>
  <c r="T3729" i="1"/>
  <c r="T3730" i="1"/>
  <c r="T4726" i="1"/>
  <c r="T4819" i="1"/>
  <c r="T2552" i="1"/>
  <c r="T4505" i="1"/>
  <c r="T3731" i="1"/>
  <c r="T3732" i="1"/>
  <c r="T4330" i="1"/>
  <c r="T3733" i="1"/>
  <c r="T2071" i="1"/>
  <c r="T2095" i="1"/>
  <c r="T3734" i="1"/>
  <c r="T3735" i="1"/>
  <c r="T4394" i="1"/>
  <c r="T1525" i="1"/>
  <c r="T5729" i="1"/>
  <c r="T3736" i="1"/>
  <c r="T2553" i="1"/>
  <c r="T3737" i="1"/>
  <c r="T1686" i="1"/>
  <c r="T3738" i="1"/>
  <c r="T6428" i="1"/>
  <c r="T3739" i="1"/>
  <c r="T3740" i="1"/>
  <c r="T3741" i="1"/>
  <c r="T1991" i="1"/>
  <c r="T3742" i="1"/>
  <c r="T160" i="1"/>
  <c r="T3743" i="1"/>
  <c r="T3744" i="1"/>
  <c r="T1668" i="1"/>
  <c r="T3745" i="1"/>
  <c r="T243" i="1"/>
  <c r="T4526" i="1"/>
  <c r="T3746" i="1"/>
  <c r="T2179" i="1"/>
  <c r="T4351" i="1"/>
  <c r="T4759" i="1"/>
  <c r="T3747" i="1"/>
  <c r="T3748" i="1"/>
  <c r="T1579" i="1"/>
  <c r="T1483" i="1"/>
  <c r="T4593" i="1"/>
  <c r="T3749" i="1"/>
  <c r="T3750" i="1"/>
  <c r="T3751" i="1"/>
  <c r="T5718" i="1"/>
  <c r="T3752" i="1"/>
  <c r="T3753" i="1"/>
  <c r="T5755" i="1"/>
  <c r="T4915" i="1"/>
  <c r="T4937" i="1"/>
  <c r="T5537" i="1"/>
  <c r="T3754" i="1"/>
  <c r="T4846" i="1"/>
  <c r="T3755" i="1"/>
  <c r="T3756" i="1"/>
  <c r="T4794" i="1"/>
  <c r="T1824" i="1"/>
  <c r="T781" i="1"/>
  <c r="T3757" i="1"/>
  <c r="T3758" i="1"/>
  <c r="T5083" i="1"/>
  <c r="T1823" i="1"/>
  <c r="T5373" i="1"/>
  <c r="T1408" i="1"/>
  <c r="T3759" i="1"/>
  <c r="T3760" i="1"/>
  <c r="T3761" i="1"/>
  <c r="T6418" i="1"/>
  <c r="T4575" i="1"/>
  <c r="T1958" i="1"/>
  <c r="T1398" i="1"/>
  <c r="T4900" i="1"/>
  <c r="T3762" i="1"/>
  <c r="T5693" i="1"/>
  <c r="T3763" i="1"/>
  <c r="T1959" i="1"/>
  <c r="T4809" i="1"/>
  <c r="T4657" i="1"/>
  <c r="T1733" i="1"/>
  <c r="T1699" i="1"/>
  <c r="T3764" i="1"/>
  <c r="T3765" i="1"/>
  <c r="T5058" i="1"/>
  <c r="T3766" i="1"/>
  <c r="T3767" i="1"/>
  <c r="T5987" i="1"/>
  <c r="T5968" i="1"/>
  <c r="T3768" i="1"/>
  <c r="T3769" i="1"/>
  <c r="T4610" i="1"/>
  <c r="T3770" i="1"/>
  <c r="T1296" i="1"/>
  <c r="T4677" i="1"/>
  <c r="T1947" i="1"/>
  <c r="T3771" i="1"/>
  <c r="T3772" i="1"/>
  <c r="T5052" i="1"/>
  <c r="T3773" i="1"/>
  <c r="T3774" i="1"/>
  <c r="T3775" i="1"/>
  <c r="T4391" i="1"/>
  <c r="T3776" i="1"/>
  <c r="T5072" i="1"/>
  <c r="T3777" i="1"/>
  <c r="T3778" i="1"/>
  <c r="T4342" i="1"/>
  <c r="T3779" i="1"/>
  <c r="T1995" i="1"/>
  <c r="T4710" i="1"/>
  <c r="T3780" i="1"/>
  <c r="T3781" i="1"/>
  <c r="T5679" i="1"/>
  <c r="T3782" i="1"/>
  <c r="T1811" i="1"/>
  <c r="T3783" i="1"/>
  <c r="T3784" i="1"/>
  <c r="T3785" i="1"/>
  <c r="T1992" i="1"/>
  <c r="T1821" i="1"/>
  <c r="T4345" i="1"/>
  <c r="T5209" i="1"/>
  <c r="T2083" i="1"/>
  <c r="T3786" i="1"/>
  <c r="T1915" i="1"/>
  <c r="T3787" i="1"/>
  <c r="T5191" i="1"/>
  <c r="T844" i="1"/>
  <c r="T4843" i="1"/>
  <c r="T3788" i="1"/>
  <c r="T4056" i="1"/>
  <c r="T2202" i="1"/>
  <c r="T3789" i="1"/>
  <c r="T4191" i="1"/>
  <c r="T3790" i="1"/>
  <c r="T3791" i="1"/>
  <c r="T526" i="1"/>
  <c r="T5428" i="1"/>
  <c r="T3792" i="1"/>
  <c r="T3793" i="1"/>
  <c r="T3794" i="1"/>
  <c r="T3795" i="1"/>
  <c r="T4334" i="1"/>
  <c r="T3796" i="1"/>
  <c r="T1970" i="1"/>
  <c r="T5702" i="1"/>
  <c r="T3797" i="1"/>
  <c r="T2102" i="1"/>
  <c r="T2098" i="1"/>
  <c r="T4555" i="1"/>
  <c r="T5253" i="1"/>
  <c r="T2579" i="1"/>
  <c r="T3798" i="1"/>
  <c r="T1535" i="1"/>
  <c r="T5059" i="1"/>
  <c r="T1105" i="1"/>
  <c r="T2090" i="1"/>
  <c r="T3799" i="1"/>
  <c r="T3800" i="1"/>
  <c r="T1126" i="1"/>
  <c r="T3801" i="1"/>
  <c r="T3802" i="1"/>
  <c r="T3803" i="1"/>
  <c r="T2580" i="1"/>
  <c r="T4232" i="1"/>
  <c r="T1629" i="1"/>
  <c r="T3804" i="1"/>
  <c r="T2581" i="1"/>
  <c r="T3805" i="1"/>
  <c r="T3806" i="1"/>
  <c r="T5014" i="1"/>
  <c r="T4683" i="1"/>
  <c r="T4543" i="1"/>
  <c r="T3807" i="1"/>
  <c r="T6218" i="1"/>
  <c r="T5879" i="1"/>
  <c r="T3808" i="1"/>
  <c r="T3809" i="1"/>
  <c r="T4160" i="1"/>
  <c r="T3810" i="1"/>
  <c r="T3811" i="1"/>
  <c r="T6062" i="1"/>
  <c r="T5063" i="1"/>
  <c r="T2024" i="1"/>
  <c r="T3812" i="1"/>
  <c r="T3813" i="1"/>
  <c r="T3814" i="1"/>
  <c r="T1745" i="1"/>
  <c r="T3815" i="1"/>
  <c r="T3816" i="1"/>
  <c r="T3817" i="1"/>
  <c r="T3818" i="1"/>
  <c r="T1070" i="1"/>
  <c r="T4786" i="1"/>
  <c r="T5199" i="1"/>
  <c r="T4499" i="1"/>
  <c r="T5250" i="1"/>
  <c r="T4349" i="1"/>
  <c r="T5583" i="1"/>
  <c r="T6083" i="1"/>
  <c r="T3819" i="1"/>
  <c r="T4824" i="1"/>
  <c r="T3820" i="1"/>
  <c r="T1870" i="1"/>
  <c r="T4733" i="1"/>
  <c r="T3821" i="1"/>
  <c r="T3822" i="1"/>
  <c r="T3823" i="1"/>
  <c r="T4390" i="1"/>
  <c r="T3824" i="1"/>
  <c r="T6020" i="1"/>
  <c r="T3825" i="1"/>
  <c r="T4871" i="1"/>
  <c r="T2582" i="1"/>
  <c r="T2583" i="1"/>
  <c r="T3826" i="1"/>
  <c r="T3827" i="1"/>
  <c r="T5908" i="1"/>
  <c r="T3828" i="1"/>
  <c r="T3829" i="1"/>
  <c r="T1761" i="1"/>
  <c r="T1499" i="1"/>
  <c r="T3830" i="1"/>
  <c r="T3831" i="1"/>
  <c r="T3832" i="1"/>
  <c r="T1245" i="1"/>
  <c r="T3833" i="1"/>
  <c r="T3834" i="1"/>
  <c r="T1786" i="1"/>
  <c r="T4235" i="1"/>
  <c r="T1500" i="1"/>
  <c r="T3835" i="1"/>
  <c r="T3836" i="1"/>
  <c r="T3837" i="1"/>
  <c r="T3838" i="1"/>
  <c r="T2014" i="1"/>
  <c r="T2082" i="1"/>
  <c r="T3839" i="1"/>
  <c r="T1482" i="1"/>
  <c r="T3840" i="1"/>
  <c r="T2148" i="1"/>
  <c r="T1427" i="1"/>
  <c r="T3841" i="1"/>
  <c r="T3842" i="1"/>
  <c r="T1224" i="1"/>
  <c r="T3843" i="1"/>
  <c r="T3844" i="1"/>
  <c r="T1512" i="1"/>
  <c r="T3845" i="1"/>
  <c r="T4832" i="1"/>
  <c r="T3846" i="1"/>
  <c r="T3847" i="1"/>
  <c r="T452" i="1"/>
  <c r="T3848" i="1"/>
  <c r="T4847" i="1"/>
  <c r="T2584" i="1"/>
  <c r="T4789" i="1"/>
  <c r="T3849" i="1"/>
  <c r="T3850" i="1"/>
  <c r="T6303" i="1"/>
  <c r="T278" i="1"/>
  <c r="T5244" i="1"/>
  <c r="T3851" i="1"/>
  <c r="T3852" i="1"/>
  <c r="T3853" i="1"/>
  <c r="T3854" i="1"/>
  <c r="T5197" i="1"/>
  <c r="T5869" i="1"/>
  <c r="T2081" i="1"/>
  <c r="T1948" i="1"/>
  <c r="T1819" i="1"/>
  <c r="T3855" i="1"/>
  <c r="T3856" i="1"/>
  <c r="T5299" i="1"/>
  <c r="T3857" i="1"/>
  <c r="T4283" i="1"/>
  <c r="T3858" i="1"/>
  <c r="T3859" i="1"/>
  <c r="T4754" i="1"/>
  <c r="T3860" i="1"/>
  <c r="T5000" i="1"/>
  <c r="T3861" i="1"/>
  <c r="T2203" i="1"/>
  <c r="T3862" i="1"/>
  <c r="T3863" i="1"/>
  <c r="T4482" i="1"/>
  <c r="T5998" i="1"/>
  <c r="T4448" i="1"/>
  <c r="T3864" i="1"/>
  <c r="T4380" i="1"/>
  <c r="T3865" i="1"/>
  <c r="T3866" i="1"/>
  <c r="T4636" i="1"/>
  <c r="T4674" i="1"/>
  <c r="T4196" i="1"/>
  <c r="T5480" i="1"/>
  <c r="T3867" i="1"/>
  <c r="T2042" i="1"/>
  <c r="T3868" i="1"/>
  <c r="T3869" i="1"/>
  <c r="T3870" i="1"/>
  <c r="T3871" i="1"/>
  <c r="T5736" i="1"/>
  <c r="T3872" i="1"/>
  <c r="T6133" i="1"/>
  <c r="T1583" i="1"/>
  <c r="T4955" i="1"/>
  <c r="T3873" i="1"/>
  <c r="T899" i="1"/>
  <c r="T3874" i="1"/>
  <c r="T993" i="1"/>
  <c r="T4597" i="1"/>
  <c r="T3875" i="1"/>
  <c r="T1860" i="1"/>
  <c r="T2585" i="1"/>
  <c r="T3876" i="1"/>
  <c r="T3877" i="1"/>
  <c r="T3878" i="1"/>
  <c r="T5818" i="1"/>
  <c r="T3879" i="1"/>
  <c r="T1728" i="1"/>
  <c r="T2586" i="1"/>
  <c r="T3880" i="1"/>
  <c r="T4921" i="1"/>
  <c r="T4383" i="1"/>
  <c r="T5119" i="1"/>
  <c r="T3881" i="1"/>
  <c r="T98" i="1"/>
  <c r="T3882" i="1"/>
  <c r="T3883" i="1"/>
  <c r="T2587" i="1"/>
  <c r="T1744" i="1"/>
  <c r="T2588" i="1"/>
  <c r="T3884" i="1"/>
  <c r="T5302" i="1"/>
  <c r="T1664" i="1"/>
  <c r="T3885" i="1"/>
  <c r="T3886" i="1"/>
  <c r="T3887" i="1"/>
  <c r="T4442" i="1"/>
  <c r="T3888" i="1"/>
  <c r="T3889" i="1"/>
  <c r="T170" i="1"/>
  <c r="T411" i="1"/>
  <c r="T5220" i="1"/>
  <c r="T1480" i="1"/>
  <c r="T3890" i="1"/>
  <c r="T3891" i="1"/>
  <c r="T2589" i="1"/>
  <c r="T3892" i="1"/>
  <c r="T2134" i="1"/>
  <c r="T3893" i="1"/>
  <c r="T3894" i="1"/>
  <c r="T3895" i="1"/>
  <c r="T6221" i="1"/>
  <c r="T1697" i="1"/>
  <c r="T3896" i="1"/>
  <c r="T3897" i="1"/>
  <c r="T3898" i="1"/>
  <c r="T4057" i="1"/>
  <c r="T4469" i="1"/>
  <c r="T5292" i="1"/>
  <c r="T3899" i="1"/>
  <c r="T2590" i="1"/>
  <c r="T3900" i="1"/>
  <c r="T3901" i="1"/>
  <c r="T1999" i="1"/>
  <c r="T3902" i="1"/>
  <c r="T1827" i="1"/>
  <c r="T4452" i="1"/>
  <c r="T5742" i="1"/>
  <c r="T134" i="1"/>
  <c r="T3903" i="1"/>
  <c r="T5816" i="1"/>
  <c r="T4229" i="1"/>
  <c r="T3904" i="1"/>
  <c r="T3905" i="1"/>
  <c r="T3906" i="1"/>
  <c r="T4716" i="1"/>
  <c r="T3907" i="1"/>
  <c r="T2591" i="1"/>
  <c r="T3908" i="1"/>
  <c r="T3909" i="1"/>
  <c r="T3910" i="1"/>
  <c r="T2177" i="1"/>
  <c r="T3911" i="1"/>
  <c r="T216" i="1"/>
  <c r="T929" i="1"/>
  <c r="T794" i="1"/>
  <c r="T3912" i="1"/>
  <c r="T3913" i="1"/>
  <c r="T3914" i="1"/>
  <c r="T3915" i="1"/>
  <c r="T6337" i="1"/>
  <c r="T5859" i="1"/>
  <c r="T3916" i="1"/>
  <c r="T1631" i="1"/>
  <c r="T1616" i="1"/>
  <c r="T3917" i="1"/>
  <c r="T4338" i="1"/>
  <c r="T5413" i="1"/>
  <c r="T6342" i="1"/>
  <c r="T5961" i="1"/>
  <c r="T4427" i="1"/>
  <c r="T4695" i="1"/>
  <c r="T1271" i="1"/>
  <c r="T3918" i="1"/>
  <c r="T4459" i="1"/>
  <c r="T4838" i="1"/>
  <c r="T4152" i="1"/>
  <c r="T1795" i="1"/>
  <c r="T3919" i="1"/>
  <c r="T2592" i="1"/>
  <c r="T1734" i="1"/>
  <c r="T1667" i="1"/>
  <c r="T4691" i="1"/>
  <c r="T5610" i="1"/>
  <c r="T2593" i="1"/>
  <c r="T3920" i="1"/>
  <c r="T2130" i="1"/>
  <c r="T1424" i="1"/>
  <c r="T3921" i="1"/>
  <c r="T5448" i="1"/>
  <c r="T2594" i="1"/>
  <c r="T4994" i="1"/>
  <c r="T1517" i="1"/>
  <c r="T4558" i="1"/>
  <c r="T2188" i="1"/>
  <c r="T3922" i="1"/>
  <c r="T3923" i="1"/>
  <c r="T3924" i="1"/>
  <c r="T1801" i="1"/>
  <c r="T5562" i="1"/>
  <c r="T3925" i="1"/>
  <c r="T1461" i="1"/>
  <c r="T461" i="1"/>
  <c r="T3926" i="1"/>
  <c r="T3927" i="1"/>
  <c r="T2595" i="1"/>
  <c r="T3928" i="1"/>
  <c r="T3929" i="1"/>
  <c r="T3930" i="1"/>
  <c r="T1303" i="1"/>
  <c r="T3931" i="1"/>
  <c r="T1335" i="1"/>
  <c r="T3932" i="1"/>
  <c r="T4360" i="1"/>
  <c r="T3933" i="1"/>
  <c r="T3934" i="1"/>
  <c r="T4478" i="1"/>
  <c r="T1838" i="1"/>
  <c r="T453" i="1"/>
  <c r="T3935" i="1"/>
  <c r="T2596" i="1"/>
  <c r="T4392" i="1"/>
  <c r="T5221" i="1"/>
  <c r="T1818" i="1"/>
  <c r="T6144" i="1"/>
  <c r="T585" i="1"/>
  <c r="T3936" i="1"/>
  <c r="T2597" i="1"/>
  <c r="T3937" i="1"/>
  <c r="T4441" i="1"/>
  <c r="T1229" i="1"/>
  <c r="T3938" i="1"/>
  <c r="T6072" i="1"/>
  <c r="T5148" i="1"/>
  <c r="T3939" i="1"/>
  <c r="T4654" i="1"/>
  <c r="T1090" i="1"/>
  <c r="T4768" i="1"/>
  <c r="T2211" i="1"/>
  <c r="T4135" i="1"/>
  <c r="T3940" i="1"/>
  <c r="T3941" i="1"/>
  <c r="T5923" i="1"/>
  <c r="T3942" i="1"/>
  <c r="T3943" i="1"/>
  <c r="T2598" i="1"/>
  <c r="T3944" i="1"/>
  <c r="T4569" i="1"/>
  <c r="T3945" i="1"/>
  <c r="T2057" i="1"/>
  <c r="T267" i="1"/>
  <c r="T3946" i="1"/>
  <c r="T3947" i="1"/>
  <c r="T3948" i="1"/>
  <c r="T3949" i="1"/>
  <c r="T3950" i="1"/>
  <c r="T3951" i="1"/>
  <c r="T3952" i="1"/>
  <c r="T2599" i="1"/>
  <c r="T3953" i="1"/>
  <c r="T3954" i="1"/>
  <c r="T2600" i="1"/>
  <c r="T3955" i="1"/>
  <c r="T5439" i="1"/>
  <c r="T3956" i="1"/>
  <c r="T2601" i="1"/>
  <c r="T5061" i="1"/>
  <c r="T6415" i="1"/>
  <c r="T2196" i="1"/>
  <c r="T5997" i="1"/>
  <c r="T3957" i="1"/>
  <c r="T3958" i="1"/>
  <c r="T4848" i="1"/>
  <c r="T1839" i="1"/>
  <c r="T3959" i="1"/>
  <c r="T2001" i="1"/>
  <c r="T1079" i="1"/>
  <c r="T2602" i="1"/>
  <c r="T4528" i="1"/>
  <c r="T1221" i="1"/>
  <c r="T4895" i="1"/>
  <c r="T4336" i="1"/>
  <c r="T4792" i="1"/>
  <c r="T5705" i="1"/>
  <c r="T4389" i="1"/>
  <c r="T3960" i="1"/>
  <c r="T4445" i="1"/>
  <c r="T3961" i="1"/>
  <c r="T3962" i="1"/>
  <c r="T6214" i="1"/>
  <c r="T1647" i="1"/>
  <c r="T3963" i="1"/>
  <c r="T4655" i="1"/>
  <c r="T3964" i="1"/>
  <c r="T3965" i="1"/>
  <c r="T3966" i="1"/>
  <c r="T3967" i="1"/>
  <c r="T3968" i="1"/>
  <c r="T726" i="1"/>
  <c r="T446" i="1"/>
  <c r="T6194" i="1"/>
  <c r="T4578" i="1"/>
  <c r="T3969" i="1"/>
  <c r="T1281" i="1"/>
  <c r="T3970" i="1"/>
  <c r="T5023" i="1"/>
  <c r="T3971" i="1"/>
  <c r="T3972" i="1"/>
  <c r="T3973" i="1"/>
  <c r="T3974" i="1"/>
  <c r="T3975" i="1"/>
  <c r="T1683" i="1"/>
  <c r="T3976" i="1"/>
  <c r="T3977" i="1"/>
  <c r="T6318" i="1"/>
  <c r="T3978" i="1"/>
  <c r="T4566" i="1"/>
  <c r="T3979" i="1"/>
  <c r="T4696" i="1"/>
  <c r="T3980" i="1"/>
  <c r="T5554" i="1"/>
  <c r="T3981" i="1"/>
  <c r="T5326" i="1"/>
  <c r="T5383" i="1"/>
  <c r="T4897" i="1"/>
  <c r="T1949" i="1"/>
  <c r="T4919" i="1"/>
  <c r="T3982" i="1"/>
  <c r="T3983" i="1"/>
  <c r="T3984" i="1"/>
  <c r="T4256" i="1"/>
  <c r="T1097" i="1"/>
  <c r="T3985" i="1"/>
  <c r="T4364" i="1"/>
  <c r="T3986" i="1"/>
  <c r="T5287" i="1"/>
  <c r="T3987" i="1"/>
  <c r="T432" i="1"/>
  <c r="T3988" i="1"/>
  <c r="T3989" i="1"/>
  <c r="T3990" i="1"/>
  <c r="T4750" i="1"/>
  <c r="T4570" i="1"/>
  <c r="T2603" i="1"/>
  <c r="T4722" i="1"/>
  <c r="T3991" i="1"/>
  <c r="T931" i="1"/>
  <c r="T5024" i="1"/>
  <c r="T3992" i="1"/>
  <c r="T3993" i="1"/>
  <c r="T4779" i="1"/>
  <c r="T3994" i="1"/>
  <c r="T1679" i="1"/>
  <c r="T4703" i="1"/>
  <c r="T3995" i="1"/>
  <c r="T3996" i="1"/>
  <c r="T4944" i="1"/>
  <c r="T3997" i="1"/>
  <c r="T1171" i="1"/>
  <c r="T443" i="1"/>
  <c r="T3998" i="1"/>
  <c r="T3999" i="1"/>
  <c r="T4000" i="1"/>
  <c r="T1817" i="1"/>
  <c r="T6344" i="1"/>
  <c r="T5117" i="1"/>
  <c r="T5478" i="1"/>
  <c r="T4001" i="1"/>
  <c r="T4002" i="1"/>
  <c r="T2604" i="1"/>
  <c r="T4003" i="1"/>
  <c r="T4004" i="1"/>
  <c r="T4005" i="1"/>
  <c r="T1908" i="1"/>
  <c r="T4006" i="1"/>
  <c r="T4007" i="1"/>
  <c r="T5563" i="1"/>
  <c r="T4008" i="1"/>
  <c r="T4009" i="1"/>
  <c r="T4010" i="1"/>
  <c r="T6263" i="1"/>
  <c r="T4011" i="1"/>
  <c r="T4887" i="1"/>
  <c r="T5354" i="1"/>
  <c r="T4012" i="1"/>
  <c r="T2605" i="1"/>
  <c r="T1972" i="1"/>
  <c r="T4013" i="1"/>
  <c r="T894" i="1"/>
  <c r="T4332" i="1"/>
  <c r="T4483" i="1"/>
  <c r="T4014" i="1"/>
  <c r="T4015" i="1"/>
  <c r="T4016" i="1"/>
  <c r="T2606" i="1"/>
  <c r="T4017" i="1"/>
  <c r="T4018" i="1"/>
  <c r="T4488" i="1"/>
  <c r="T4019" i="1"/>
  <c r="T4350" i="1"/>
  <c r="T4020" i="1"/>
  <c r="T4021" i="1"/>
  <c r="T4022" i="1"/>
  <c r="T4023" i="1"/>
  <c r="T4024" i="1"/>
  <c r="T5873" i="1"/>
  <c r="T4025" i="1"/>
  <c r="T4719" i="1"/>
  <c r="T4026" i="1"/>
  <c r="T4523" i="1"/>
  <c r="T4027" i="1"/>
  <c r="T4028" i="1"/>
  <c r="T4029" i="1"/>
  <c r="T2607" i="1"/>
  <c r="T4030" i="1"/>
  <c r="T4031" i="1"/>
  <c r="T4347" i="1"/>
  <c r="T4738" i="1"/>
  <c r="T4437" i="1"/>
  <c r="T4032" i="1"/>
  <c r="T4033" i="1"/>
  <c r="T4034" i="1"/>
  <c r="T4035" i="1"/>
  <c r="T2608" i="1"/>
  <c r="T4036" i="1"/>
  <c r="T2223" i="1"/>
  <c r="T1845" i="1"/>
  <c r="T4037" i="1"/>
  <c r="T4038" i="1"/>
  <c r="T4802" i="1"/>
  <c r="T1434" i="1"/>
  <c r="T4481" i="1"/>
  <c r="T4039" i="1"/>
  <c r="T1627" i="1"/>
  <c r="T4040" i="1"/>
  <c r="T4041" i="1"/>
  <c r="T4042" i="1"/>
  <c r="T2609" i="1"/>
  <c r="T1853" i="1"/>
  <c r="T5529" i="1"/>
  <c r="T4043" i="1"/>
  <c r="T1965" i="1"/>
  <c r="T6168" i="1"/>
  <c r="T2147" i="1"/>
  <c r="T4136" i="1"/>
  <c r="T5234" i="1"/>
  <c r="T4044" i="1"/>
  <c r="T4267" i="1"/>
  <c r="T1882" i="1"/>
  <c r="T2610" i="1"/>
  <c r="T4045" i="1"/>
  <c r="T4861" i="1"/>
  <c r="T4046" i="1"/>
  <c r="T4993" i="1"/>
  <c r="T4047" i="1"/>
  <c r="T4048" i="1"/>
  <c r="T4049" i="1"/>
  <c r="T1815" i="1"/>
  <c r="T4050" i="1"/>
  <c r="T6229" i="1"/>
  <c r="T4845" i="1"/>
  <c r="T1910" i="1"/>
  <c r="T4058" i="1"/>
  <c r="T1971" i="1"/>
  <c r="T1178" i="1"/>
  <c r="T1994" i="1"/>
  <c r="T4059" i="1"/>
  <c r="T5271" i="1"/>
  <c r="T80" i="1"/>
  <c r="T1858" i="1"/>
  <c r="T1081" i="1"/>
  <c r="T4060" i="1"/>
  <c r="T4061" i="1"/>
  <c r="T4062" i="1"/>
  <c r="T4945" i="1"/>
  <c r="T5932" i="1"/>
  <c r="T4063" i="1"/>
  <c r="T2052" i="1"/>
  <c r="T5867" i="1"/>
  <c r="T1610" i="1"/>
  <c r="T2165" i="1"/>
  <c r="T4368" i="1"/>
  <c r="T1226" i="1"/>
  <c r="T5532" i="1"/>
  <c r="T6440" i="1"/>
  <c r="T176" i="1"/>
  <c r="T2040" i="1"/>
  <c r="T6469" i="1"/>
  <c r="T710" i="1"/>
  <c r="T4064" i="1"/>
  <c r="T2045" i="1"/>
  <c r="T4255" i="1"/>
  <c r="T5006" i="1"/>
  <c r="T4810" i="1"/>
  <c r="T4411" i="1"/>
  <c r="T42" i="1"/>
  <c r="T4137" i="1"/>
  <c r="T5861" i="1"/>
  <c r="T1450" i="1"/>
  <c r="T6426" i="1"/>
  <c r="T2157" i="1"/>
  <c r="T4858" i="1"/>
  <c r="T5276" i="1"/>
  <c r="T567" i="1"/>
  <c r="T498" i="1"/>
  <c r="T4596" i="1"/>
  <c r="T4373" i="1"/>
  <c r="T4491" i="1"/>
  <c r="T220" i="1"/>
  <c r="T803" i="1"/>
  <c r="T4213" i="1"/>
  <c r="T4450" i="1"/>
  <c r="T4111" i="1"/>
  <c r="T5216" i="1"/>
  <c r="T1481" i="1"/>
  <c r="T4065" i="1"/>
  <c r="T4112" i="1"/>
  <c r="T5977" i="1"/>
  <c r="T5046" i="1"/>
  <c r="T4624" i="1"/>
  <c r="T5576" i="1"/>
  <c r="T4366" i="1"/>
  <c r="T4984" i="1"/>
  <c r="T5391" i="1"/>
  <c r="T4295" i="1"/>
  <c r="T1332" i="1"/>
  <c r="T4692" i="1"/>
  <c r="T4922" i="1"/>
  <c r="T1878" i="1"/>
  <c r="T1073" i="1"/>
  <c r="T4212" i="1"/>
  <c r="T4220" i="1"/>
  <c r="T2224" i="1"/>
  <c r="T1732" i="1"/>
  <c r="T6458" i="1"/>
  <c r="T2035" i="1"/>
  <c r="T4259" i="1"/>
  <c r="T4066" i="1"/>
  <c r="T159" i="1"/>
  <c r="T1367" i="1"/>
  <c r="T1976" i="1"/>
  <c r="T704" i="1"/>
  <c r="T910" i="1"/>
  <c r="T5839" i="1"/>
  <c r="T5681" i="1"/>
  <c r="T1507" i="1"/>
  <c r="T4891" i="1"/>
  <c r="T4218" i="1"/>
  <c r="T5105" i="1"/>
  <c r="T1199" i="1"/>
  <c r="T5003" i="1"/>
  <c r="T2047" i="1"/>
  <c r="T2104" i="1"/>
  <c r="T5807" i="1"/>
  <c r="T5328" i="1"/>
  <c r="T871" i="1"/>
  <c r="T4857" i="1"/>
  <c r="T214" i="1"/>
  <c r="T4686" i="1"/>
  <c r="T535" i="1"/>
  <c r="T1812" i="1"/>
  <c r="T1626" i="1"/>
  <c r="T789" i="1"/>
  <c r="T5758" i="1"/>
  <c r="T1754" i="1"/>
  <c r="T163" i="1"/>
  <c r="T5111" i="1"/>
  <c r="T4432" i="1"/>
  <c r="T4723" i="1"/>
  <c r="T49" i="1"/>
  <c r="T4997" i="1"/>
  <c r="T4784" i="1"/>
  <c r="T1574" i="1"/>
  <c r="T4227" i="1"/>
  <c r="T509" i="1"/>
  <c r="T33" i="1"/>
  <c r="T1776" i="1"/>
  <c r="T874" i="1"/>
  <c r="T1789" i="1"/>
  <c r="T5812" i="1"/>
  <c r="T4138" i="1"/>
  <c r="T4623" i="1"/>
  <c r="T6236" i="1"/>
  <c r="T5289" i="1"/>
  <c r="T804" i="1"/>
  <c r="T6026" i="1"/>
  <c r="T4113" i="1"/>
  <c r="T4067" i="1"/>
  <c r="T1659" i="1"/>
  <c r="T5226" i="1"/>
  <c r="T1419" i="1"/>
  <c r="T4925" i="1"/>
  <c r="T6199" i="1"/>
  <c r="T4153" i="1"/>
  <c r="T5624" i="1"/>
  <c r="T1829" i="1"/>
  <c r="T2138" i="1"/>
  <c r="T1750" i="1"/>
  <c r="T4280" i="1"/>
  <c r="T2006" i="1"/>
  <c r="T38" i="1"/>
  <c r="T103" i="1"/>
  <c r="T4431" i="1"/>
  <c r="T4154" i="1"/>
  <c r="T5229" i="1"/>
  <c r="T2215" i="1"/>
  <c r="T5205" i="1"/>
  <c r="T1422" i="1"/>
  <c r="T667" i="1"/>
  <c r="T5393" i="1"/>
  <c r="T4941" i="1"/>
  <c r="T747" i="1"/>
  <c r="T5447" i="1"/>
  <c r="T4068" i="1"/>
  <c r="T4139" i="1"/>
  <c r="T4114" i="1"/>
  <c r="T5030" i="1"/>
  <c r="T5596" i="1"/>
  <c r="T1061" i="1"/>
  <c r="T1100" i="1"/>
  <c r="T1196" i="1"/>
  <c r="T623" i="1"/>
  <c r="T2003" i="1"/>
  <c r="T1832" i="1"/>
  <c r="T2201" i="1"/>
  <c r="T392" i="1"/>
  <c r="T4918" i="1"/>
  <c r="T1770" i="1"/>
  <c r="T4474" i="1"/>
  <c r="T5472" i="1"/>
  <c r="T2019" i="1"/>
  <c r="T1662" i="1"/>
  <c r="T4069" i="1"/>
  <c r="T5182" i="1"/>
  <c r="T2076" i="1"/>
  <c r="T765" i="1"/>
  <c r="T5723" i="1"/>
  <c r="T1498" i="1"/>
  <c r="T4070" i="1"/>
  <c r="T57" i="1"/>
  <c r="T349" i="1"/>
  <c r="T5415" i="1"/>
  <c r="T1600" i="1"/>
  <c r="T4326" i="1"/>
  <c r="T4602" i="1"/>
  <c r="T5555" i="1"/>
  <c r="T1984" i="1"/>
  <c r="T1254" i="1"/>
  <c r="T5404" i="1"/>
  <c r="T4115" i="1"/>
  <c r="T967" i="1"/>
  <c r="T4140" i="1"/>
  <c r="T4785" i="1"/>
  <c r="T705" i="1"/>
  <c r="T5254" i="1"/>
  <c r="T1009" i="1"/>
  <c r="T81" i="1"/>
  <c r="T4071" i="1"/>
  <c r="T2127" i="1"/>
  <c r="T78" i="1"/>
  <c r="T5613" i="1"/>
  <c r="T447" i="1"/>
  <c r="T1527" i="1"/>
  <c r="T6396" i="1"/>
  <c r="T4346" i="1"/>
  <c r="T4741" i="1"/>
  <c r="T5687" i="1"/>
  <c r="T4116" i="1"/>
  <c r="T2048" i="1"/>
  <c r="T1242" i="1"/>
  <c r="T5570" i="1"/>
  <c r="T829" i="1"/>
  <c r="T6071" i="1"/>
  <c r="T2117" i="1"/>
  <c r="T4234" i="1"/>
  <c r="T4718" i="1"/>
  <c r="T989" i="1"/>
  <c r="T6459" i="1"/>
  <c r="T1140" i="1"/>
  <c r="T1837" i="1"/>
  <c r="T5964" i="1"/>
  <c r="T721" i="1"/>
  <c r="T5249" i="1"/>
  <c r="T4117" i="1"/>
  <c r="T1758" i="1"/>
  <c r="T1911" i="1"/>
  <c r="T4282" i="1"/>
  <c r="T121" i="1"/>
  <c r="T32" i="1"/>
  <c r="T4258" i="1"/>
  <c r="T2016" i="1"/>
  <c r="T4475" i="1"/>
  <c r="T2191" i="1"/>
  <c r="T4780" i="1"/>
  <c r="T6039" i="1"/>
  <c r="T4174" i="1"/>
  <c r="T180" i="1"/>
  <c r="T97" i="1"/>
  <c r="T1211" i="1"/>
  <c r="T5101" i="1"/>
  <c r="T1312" i="1"/>
  <c r="T4980" i="1"/>
  <c r="T5215" i="1"/>
  <c r="T4161" i="1"/>
  <c r="T4480" i="1"/>
  <c r="T5432" i="1"/>
  <c r="T1193" i="1"/>
  <c r="T4344" i="1"/>
  <c r="T4589" i="1"/>
  <c r="T1575" i="1"/>
  <c r="T1206" i="1"/>
  <c r="T36" i="1"/>
  <c r="T4635" i="1"/>
  <c r="T551" i="1"/>
  <c r="T5334" i="1"/>
  <c r="T1936" i="1"/>
  <c r="T676" i="1"/>
  <c r="T282" i="1"/>
  <c r="T4236" i="1"/>
  <c r="T4141" i="1"/>
  <c r="T4532" i="1"/>
  <c r="T2140" i="1"/>
  <c r="T857" i="1"/>
  <c r="T5645" i="1"/>
  <c r="T4072" i="1"/>
  <c r="T1577" i="1"/>
  <c r="T1244" i="1"/>
  <c r="T4363" i="1"/>
  <c r="T4400" i="1"/>
  <c r="T1842" i="1"/>
  <c r="T4401" i="1"/>
  <c r="T1169" i="1"/>
  <c r="T1371" i="1"/>
  <c r="T1769" i="1"/>
  <c r="T5611" i="1"/>
  <c r="T1551" i="1"/>
  <c r="T6149" i="1"/>
  <c r="T5505" i="1"/>
  <c r="T1573" i="1"/>
  <c r="T4906" i="1"/>
  <c r="T4433" i="1"/>
  <c r="T102" i="1"/>
  <c r="T1568" i="1"/>
  <c r="T4755" i="1"/>
  <c r="T1096" i="1"/>
  <c r="T4073" i="1"/>
  <c r="T5769" i="1"/>
  <c r="T2155" i="1"/>
  <c r="T4358" i="1"/>
  <c r="T1660" i="1"/>
  <c r="T2" i="1"/>
  <c r="T4790" i="1"/>
  <c r="T6140" i="1"/>
  <c r="T5834" i="1"/>
  <c r="T1247" i="1"/>
  <c r="T6011" i="1"/>
  <c r="T5847" i="1"/>
  <c r="T698" i="1"/>
  <c r="T1793" i="1"/>
  <c r="T924" i="1"/>
  <c r="T759" i="1"/>
  <c r="T5401" i="1"/>
  <c r="T4987" i="1"/>
  <c r="T5433" i="1"/>
  <c r="T1341" i="1"/>
  <c r="T5181" i="1"/>
  <c r="T5212" i="1"/>
  <c r="T594" i="1"/>
  <c r="T4536" i="1"/>
  <c r="T4531" i="1"/>
  <c r="T5918" i="1"/>
  <c r="T998" i="1"/>
  <c r="T1753" i="1"/>
  <c r="T4074" i="1"/>
  <c r="T558" i="1"/>
  <c r="T6403" i="1"/>
  <c r="T1353" i="1"/>
  <c r="T1082" i="1"/>
  <c r="T5211" i="1"/>
  <c r="T2131" i="1"/>
  <c r="T420" i="1"/>
  <c r="T5592" i="1"/>
  <c r="T4118" i="1"/>
  <c r="T5240" i="1"/>
  <c r="T14" i="1"/>
  <c r="T2020" i="1"/>
  <c r="T5642" i="1"/>
  <c r="T1605" i="1"/>
  <c r="T1463" i="1"/>
  <c r="T5647" i="1"/>
  <c r="T5609" i="1"/>
  <c r="T244" i="1"/>
  <c r="T5312" i="1"/>
  <c r="T4903" i="1"/>
  <c r="T5924" i="1"/>
  <c r="T5905" i="1"/>
  <c r="T5916" i="1"/>
  <c r="T1087" i="1"/>
  <c r="T1966" i="1"/>
  <c r="T5137" i="1"/>
  <c r="T4075" i="1"/>
  <c r="T1951" i="1"/>
  <c r="T4647" i="1"/>
  <c r="T4561" i="1"/>
  <c r="T5733" i="1"/>
  <c r="T376" i="1"/>
  <c r="T1102" i="1"/>
  <c r="T2079" i="1"/>
  <c r="T5409" i="1"/>
  <c r="T5152" i="1"/>
  <c r="T1899" i="1"/>
  <c r="T1059" i="1"/>
  <c r="T4175" i="1"/>
  <c r="T1279" i="1"/>
  <c r="T5770" i="1"/>
  <c r="T516" i="1"/>
  <c r="T4681" i="1"/>
  <c r="T1027" i="1"/>
  <c r="T1256" i="1"/>
  <c r="T22" i="1"/>
  <c r="T995" i="1"/>
  <c r="T1098" i="1"/>
  <c r="T261" i="1"/>
  <c r="T2111" i="1"/>
  <c r="T1865" i="1"/>
  <c r="T4119" i="1"/>
  <c r="T5398" i="1"/>
  <c r="T4076" i="1"/>
  <c r="T682" i="1"/>
  <c r="T4207" i="1"/>
  <c r="T2030" i="1"/>
  <c r="T2185" i="1"/>
  <c r="T2205" i="1"/>
  <c r="T4217" i="1"/>
  <c r="T4854" i="1"/>
  <c r="T1523" i="1"/>
  <c r="T5172" i="1"/>
  <c r="T1752" i="1"/>
  <c r="T4314" i="1"/>
  <c r="T5047" i="1"/>
  <c r="T5430" i="1"/>
  <c r="T627" i="1"/>
  <c r="T1538" i="1"/>
  <c r="T1816" i="1"/>
  <c r="T6414" i="1"/>
  <c r="T4645" i="1"/>
  <c r="T2073" i="1"/>
  <c r="T1943" i="1"/>
  <c r="T4877" i="1"/>
  <c r="T59" i="1"/>
  <c r="T5598" i="1"/>
  <c r="T2044" i="1"/>
  <c r="T402" i="1"/>
  <c r="T1737" i="1"/>
  <c r="T4305" i="1"/>
  <c r="T2207" i="1"/>
  <c r="T1681" i="1"/>
  <c r="T1983" i="1"/>
  <c r="T2145" i="1"/>
  <c r="T4705" i="1"/>
  <c r="T5479" i="1"/>
  <c r="T731" i="1"/>
  <c r="T4192" i="1"/>
  <c r="T1612" i="1"/>
  <c r="T1356" i="1"/>
  <c r="T5035" i="1"/>
  <c r="T1019" i="1"/>
  <c r="T209" i="1"/>
  <c r="T225" i="1"/>
  <c r="T5141" i="1"/>
  <c r="T1066" i="1"/>
  <c r="T719" i="1"/>
  <c r="T4162" i="1"/>
  <c r="T2092" i="1"/>
  <c r="T4476" i="1"/>
  <c r="T913" i="1"/>
  <c r="T792" i="1"/>
  <c r="T5263" i="1"/>
  <c r="T4142" i="1"/>
  <c r="T5499" i="1"/>
  <c r="T4120" i="1"/>
  <c r="T4077" i="1"/>
  <c r="T2107" i="1"/>
  <c r="T12" i="1"/>
  <c r="T4203" i="1"/>
  <c r="T1940" i="1"/>
  <c r="T2198" i="1"/>
  <c r="T2021" i="1"/>
  <c r="T4121" i="1"/>
  <c r="T108" i="1"/>
  <c r="T6152" i="1"/>
  <c r="T5286" i="1"/>
  <c r="T4559" i="1"/>
  <c r="T5026" i="1"/>
  <c r="T4078" i="1"/>
  <c r="T188" i="1"/>
  <c r="T100" i="1"/>
  <c r="T5347" i="1"/>
  <c r="T5357" i="1"/>
  <c r="T1929" i="1"/>
  <c r="T898" i="1"/>
  <c r="T305" i="1"/>
  <c r="T5545" i="1"/>
  <c r="T1946" i="1"/>
  <c r="T2159" i="1"/>
  <c r="T1663" i="1"/>
  <c r="T1493" i="1"/>
  <c r="T4507" i="1"/>
  <c r="T4916" i="1"/>
  <c r="T4609" i="1"/>
  <c r="T4143" i="1"/>
  <c r="T1433" i="1"/>
  <c r="T2075" i="1"/>
  <c r="T4929" i="1"/>
  <c r="T5067" i="1"/>
  <c r="T4665" i="1"/>
  <c r="T5972" i="1"/>
  <c r="T5080" i="1"/>
  <c r="T1237" i="1"/>
  <c r="T4163" i="1"/>
  <c r="T1768" i="1"/>
  <c r="T4205" i="1"/>
  <c r="T4783" i="1"/>
  <c r="T1909" i="1"/>
  <c r="T4188" i="1"/>
  <c r="T6409" i="1"/>
  <c r="T6471" i="1"/>
  <c r="T4988" i="1"/>
  <c r="T1201" i="1"/>
  <c r="T4257" i="1"/>
  <c r="T4418" i="1"/>
  <c r="T5838" i="1"/>
  <c r="T771" i="1"/>
  <c r="T4409" i="1"/>
  <c r="T5523" i="1"/>
  <c r="T5098" i="1"/>
  <c r="T1501" i="1"/>
  <c r="T4577" i="1"/>
  <c r="T4122" i="1"/>
  <c r="T2135" i="1"/>
  <c r="T2168" i="1"/>
  <c r="T5622" i="1"/>
  <c r="T4889" i="1"/>
  <c r="T1222" i="1"/>
  <c r="T4582" i="1"/>
  <c r="T5768" i="1"/>
  <c r="T4214" i="1"/>
  <c r="T1384" i="1"/>
  <c r="T1024" i="1"/>
  <c r="T1648" i="1"/>
  <c r="T4370" i="1"/>
  <c r="T926" i="1"/>
  <c r="T1916" i="1"/>
  <c r="T6048" i="1"/>
  <c r="T4180" i="1"/>
  <c r="T5713" i="1"/>
  <c r="T2209" i="1"/>
  <c r="T2180" i="1"/>
  <c r="T5327" i="1"/>
  <c r="T4079" i="1"/>
  <c r="T5122" i="1"/>
  <c r="T5385" i="1"/>
  <c r="T4661" i="1"/>
  <c r="T4224" i="1"/>
  <c r="T1594" i="1"/>
  <c r="T4123" i="1"/>
  <c r="T5065" i="1"/>
  <c r="T6445" i="1"/>
  <c r="T1978" i="1"/>
  <c r="T4124" i="1"/>
  <c r="T5695" i="1"/>
  <c r="T4748" i="1"/>
  <c r="T5293" i="1"/>
  <c r="T17" i="1"/>
  <c r="T1022" i="1"/>
  <c r="T4125" i="1"/>
  <c r="T255" i="1"/>
  <c r="T4484" i="1"/>
  <c r="T4170" i="1"/>
  <c r="T2119" i="1"/>
  <c r="T1942" i="1"/>
  <c r="T4144" i="1"/>
  <c r="T5515" i="1"/>
  <c r="T4529" i="1"/>
  <c r="T5958" i="1"/>
  <c r="T4080" i="1"/>
  <c r="T1671" i="1"/>
  <c r="T4443" i="1"/>
  <c r="T4081" i="1"/>
  <c r="T5028" i="1"/>
  <c r="T2099" i="1"/>
  <c r="T4164" i="1"/>
  <c r="T1702" i="1"/>
  <c r="T1788" i="1"/>
  <c r="T4965" i="1"/>
  <c r="T4449" i="1"/>
  <c r="T5509" i="1"/>
  <c r="T4567" i="1"/>
  <c r="T5805" i="1"/>
  <c r="T4614" i="1"/>
  <c r="T1060" i="1"/>
  <c r="T5520" i="1"/>
  <c r="T5653" i="1"/>
  <c r="T4510" i="1"/>
  <c r="T4222" i="1"/>
  <c r="T5235" i="1"/>
  <c r="T1987" i="1"/>
  <c r="T543" i="1"/>
  <c r="T4735" i="1"/>
  <c r="T5100" i="1"/>
  <c r="T4763" i="1"/>
  <c r="T391" i="1"/>
  <c r="T4377" i="1"/>
  <c r="T689" i="1"/>
  <c r="T4831" i="1"/>
  <c r="T1120" i="1"/>
  <c r="T4082" i="1"/>
  <c r="T6362" i="1"/>
  <c r="T5270" i="1"/>
  <c r="T2197" i="1"/>
  <c r="T1540" i="1"/>
  <c r="T4878" i="1"/>
  <c r="T1389" i="1"/>
  <c r="T5411" i="1"/>
  <c r="T4963" i="1"/>
  <c r="T4590" i="1"/>
  <c r="T6460" i="1"/>
  <c r="T6095" i="1"/>
  <c r="T4904" i="1"/>
  <c r="T4808" i="1"/>
  <c r="T2220" i="1"/>
  <c r="T928" i="1"/>
  <c r="T2049" i="1"/>
  <c r="T1548" i="1"/>
  <c r="T4776" i="1"/>
  <c r="T1922" i="1"/>
  <c r="T1149" i="1"/>
  <c r="T4126" i="1"/>
  <c r="T4181" i="1"/>
  <c r="T5337" i="1"/>
  <c r="T5940" i="1"/>
  <c r="T480" i="1"/>
  <c r="T992" i="1"/>
  <c r="T4547" i="1"/>
  <c r="T5887" i="1"/>
  <c r="T762" i="1"/>
  <c r="T4734" i="1"/>
  <c r="T2113" i="1"/>
  <c r="T5662" i="1"/>
  <c r="T996" i="1"/>
  <c r="T4828" i="1"/>
  <c r="T4083" i="1"/>
  <c r="T5363" i="1"/>
  <c r="T5073" i="1"/>
  <c r="T4225" i="1"/>
  <c r="T6047" i="1"/>
  <c r="T2174" i="1"/>
  <c r="T4182" i="1"/>
  <c r="T4328" i="1"/>
  <c r="T1443" i="1"/>
  <c r="T1255" i="1"/>
  <c r="T1155" i="1"/>
  <c r="T5531" i="1"/>
  <c r="T1093" i="1"/>
  <c r="T4084" i="1"/>
  <c r="T4085" i="1"/>
  <c r="T166" i="1"/>
  <c r="T4145" i="1"/>
  <c r="T1486" i="1"/>
  <c r="T4869" i="1"/>
  <c r="T4874" i="1"/>
  <c r="T4086" i="1"/>
  <c r="T564" i="1"/>
  <c r="T5303" i="1"/>
  <c r="T4837" i="1"/>
  <c r="T1859" i="1"/>
  <c r="T616" i="1"/>
  <c r="T4146" i="1"/>
  <c r="T5980" i="1"/>
  <c r="T1822" i="1"/>
  <c r="T2210" i="1"/>
  <c r="T4087" i="1"/>
  <c r="T11" i="1"/>
  <c r="T4740" i="1"/>
  <c r="T1289" i="1"/>
  <c r="T4912" i="1"/>
  <c r="T2041" i="1"/>
  <c r="T842" i="1"/>
  <c r="T4088" i="1"/>
  <c r="T1726" i="1"/>
  <c r="T4471" i="1"/>
  <c r="T757" i="1"/>
  <c r="T4447" i="1"/>
  <c r="T1785" i="1"/>
  <c r="T2074" i="1"/>
  <c r="T1159" i="1"/>
  <c r="T4455" i="1"/>
  <c r="T707" i="1"/>
  <c r="T5730" i="1"/>
  <c r="T5978" i="1"/>
  <c r="T2002" i="1"/>
  <c r="T4870" i="1"/>
  <c r="T4208" i="1"/>
  <c r="T774" i="1"/>
  <c r="T4288" i="1"/>
  <c r="T4841" i="1"/>
  <c r="T4477" i="1"/>
  <c r="T2212" i="1"/>
  <c r="T2064" i="1"/>
  <c r="T1765" i="1"/>
  <c r="T1020" i="1"/>
  <c r="T5595" i="1"/>
  <c r="T5635" i="1"/>
  <c r="T4947" i="1"/>
  <c r="T767" i="1"/>
  <c r="T1418" i="1"/>
  <c r="T4189" i="1"/>
  <c r="T5396" i="1"/>
  <c r="T1621" i="1"/>
  <c r="T4127" i="1"/>
  <c r="T4355" i="1"/>
  <c r="T4238" i="1"/>
  <c r="T1544" i="1"/>
  <c r="T4249" i="1"/>
  <c r="T4633" i="1"/>
  <c r="T955" i="1"/>
  <c r="T4197" i="1"/>
  <c r="T5556" i="1"/>
  <c r="T5911" i="1"/>
  <c r="T4630" i="1"/>
  <c r="T1051" i="1"/>
  <c r="T5557" i="1"/>
  <c r="T5506" i="1"/>
  <c r="T6223" i="1"/>
  <c r="T4467" i="1"/>
  <c r="T2183" i="1"/>
  <c r="T4155" i="1"/>
  <c r="T1586" i="1"/>
  <c r="T618" i="1"/>
  <c r="T4089" i="1"/>
  <c r="T6074" i="1"/>
  <c r="T1236" i="1"/>
  <c r="T1879" i="1"/>
  <c r="T4428" i="1"/>
  <c r="T5410" i="1"/>
  <c r="T6298" i="1"/>
  <c r="T4090" i="1"/>
  <c r="T1846" i="1"/>
  <c r="T4209" i="1"/>
  <c r="T4298" i="1"/>
  <c r="T1901" i="1"/>
  <c r="T4513" i="1"/>
  <c r="T709" i="1"/>
  <c r="T168" i="1"/>
  <c r="T1639" i="1"/>
  <c r="T5896" i="1"/>
  <c r="T1854" i="1"/>
  <c r="T4156" i="1"/>
  <c r="T1301" i="1"/>
  <c r="T2142" i="1"/>
  <c r="T4640" i="1"/>
  <c r="T1567" i="1"/>
  <c r="T1700" i="1"/>
  <c r="T4246" i="1"/>
  <c r="T4091" i="1"/>
  <c r="T1962" i="1"/>
  <c r="T2149" i="1"/>
  <c r="T4356" i="1"/>
  <c r="T5175" i="1"/>
  <c r="T2007" i="1"/>
  <c r="T4868" i="1"/>
  <c r="T4343" i="1"/>
  <c r="T5597" i="1"/>
  <c r="T6117" i="1"/>
  <c r="T6065" i="1"/>
  <c r="T310" i="1"/>
  <c r="T1381" i="1"/>
  <c r="T6287" i="1"/>
  <c r="T502" i="1"/>
  <c r="T194" i="1"/>
  <c r="T317" i="1"/>
  <c r="T1831" i="1"/>
  <c r="T2156" i="1"/>
  <c r="T888" i="1"/>
  <c r="T684" i="1"/>
  <c r="T4157" i="1"/>
  <c r="T6272" i="1"/>
  <c r="T1153" i="1"/>
  <c r="T5513" i="1"/>
  <c r="T4936" i="1"/>
  <c r="T5306" i="1"/>
  <c r="T4261" i="1"/>
  <c r="T571" i="1"/>
  <c r="T1114" i="1"/>
  <c r="T5370" i="1"/>
  <c r="T4228" i="1"/>
  <c r="T1432" i="1"/>
  <c r="T5956" i="1"/>
  <c r="T5897" i="1"/>
  <c r="T4183" i="1"/>
  <c r="T2009" i="1"/>
  <c r="T4500" i="1"/>
  <c r="T1930" i="1"/>
  <c r="T6009" i="1"/>
  <c r="T5623" i="1"/>
  <c r="T4241" i="1"/>
  <c r="T5421" i="1"/>
  <c r="T5735" i="1"/>
  <c r="T4158" i="1"/>
  <c r="T4092" i="1"/>
  <c r="T1877" i="1"/>
  <c r="T1470" i="1"/>
  <c r="T5492" i="1"/>
  <c r="T4279" i="1"/>
  <c r="T5588" i="1"/>
  <c r="T1763" i="1"/>
  <c r="T4666" i="1"/>
  <c r="T4260" i="1"/>
  <c r="T5108" i="1"/>
  <c r="T6141" i="1"/>
  <c r="T4171" i="1"/>
  <c r="T5064" i="1"/>
  <c r="T4176" i="1"/>
  <c r="T2126" i="1"/>
  <c r="T5888" i="1"/>
  <c r="T4093" i="1"/>
  <c r="T4248" i="1"/>
  <c r="T37" i="1"/>
  <c r="T2200" i="1"/>
  <c r="T5744" i="1"/>
  <c r="T4165" i="1"/>
  <c r="T1231" i="1"/>
  <c r="T4177" i="1"/>
  <c r="T1740" i="1"/>
  <c r="T1214" i="1"/>
  <c r="T5846" i="1"/>
  <c r="T1302" i="1"/>
  <c r="T4585" i="1"/>
  <c r="T4159" i="1"/>
  <c r="T1691" i="1"/>
  <c r="T5567" i="1"/>
  <c r="T1880" i="1"/>
  <c r="T1563" i="1"/>
  <c r="T4219" i="1"/>
  <c r="T6270" i="1"/>
  <c r="T4896" i="1"/>
  <c r="T4850" i="1"/>
  <c r="T1886" i="1"/>
  <c r="T4210" i="1"/>
  <c r="T6436" i="1"/>
  <c r="T1407" i="1"/>
  <c r="T4796" i="1"/>
  <c r="T1173" i="1"/>
  <c r="T4198" i="1"/>
  <c r="T665" i="1"/>
  <c r="T5147" i="1"/>
  <c r="T4094" i="1"/>
  <c r="T5678" i="1"/>
  <c r="T5431" i="1"/>
  <c r="T5278" i="1"/>
  <c r="T685" i="1"/>
  <c r="T1324" i="1"/>
  <c r="T489" i="1"/>
  <c r="T5353" i="1"/>
  <c r="T4626" i="1"/>
  <c r="T4313" i="1"/>
  <c r="T4095" i="1"/>
  <c r="T4333" i="1"/>
  <c r="T2225" i="1"/>
  <c r="T921" i="1"/>
  <c r="T4580" i="1"/>
  <c r="T201" i="1"/>
  <c r="T2013" i="1"/>
  <c r="T1601" i="1"/>
  <c r="T5824" i="1"/>
  <c r="T5021" i="1"/>
  <c r="T4096" i="1"/>
  <c r="T4646" i="1"/>
  <c r="T4172" i="1"/>
  <c r="T5381" i="1"/>
  <c r="T5223" i="1"/>
  <c r="T1979" i="1"/>
  <c r="T2066" i="1"/>
  <c r="T4708" i="1"/>
  <c r="T6363" i="1"/>
  <c r="T266" i="1"/>
  <c r="T4128" i="1"/>
  <c r="T4607" i="1"/>
  <c r="T2110" i="1"/>
  <c r="T1609" i="1"/>
  <c r="T1928" i="1"/>
  <c r="T5178" i="1"/>
  <c r="T5519" i="1"/>
  <c r="T1148" i="1"/>
  <c r="T1720" i="1"/>
  <c r="T5259" i="1"/>
  <c r="T5991" i="1"/>
  <c r="T5128" i="1"/>
  <c r="T1549" i="1"/>
  <c r="T969" i="1"/>
  <c r="T5213" i="1"/>
  <c r="T5533" i="1"/>
  <c r="T6433" i="1"/>
  <c r="T4340" i="1"/>
  <c r="T4517" i="1"/>
  <c r="T314" i="1"/>
  <c r="T4129" i="1"/>
  <c r="T4913" i="1"/>
  <c r="T1896" i="1"/>
  <c r="T4097" i="1"/>
  <c r="T1855" i="1"/>
  <c r="T4130" i="1"/>
  <c r="T4742" i="1"/>
  <c r="T4663" i="1"/>
  <c r="T1996" i="1"/>
  <c r="T724" i="1"/>
  <c r="T876" i="1"/>
  <c r="T4385" i="1"/>
  <c r="T1040" i="1"/>
  <c r="T4193" i="1"/>
  <c r="T5602" i="1"/>
  <c r="T5796" i="1"/>
  <c r="T1442" i="1"/>
  <c r="T1988" i="1"/>
  <c r="T6087" i="1"/>
  <c r="T4321" i="1"/>
  <c r="T1021" i="1"/>
  <c r="T4374" i="1"/>
  <c r="T1232" i="1"/>
  <c r="T4098" i="1"/>
  <c r="T1997" i="1"/>
  <c r="T4961" i="1"/>
  <c r="T4436" i="1"/>
  <c r="T1041" i="1"/>
  <c r="T2036" i="1"/>
  <c r="T4211" i="1"/>
  <c r="T1349" i="1"/>
  <c r="T5802" i="1"/>
  <c r="T4553" i="1"/>
  <c r="T4604" i="1"/>
  <c r="T1412" i="1"/>
  <c r="T4178" i="1"/>
  <c r="T1373" i="1"/>
  <c r="T5335" i="1"/>
  <c r="T5474" i="1"/>
  <c r="T1556" i="1"/>
  <c r="T4292" i="1"/>
  <c r="T4435" i="1"/>
  <c r="T1333" i="1"/>
  <c r="T5180" i="1"/>
  <c r="T1147" i="1"/>
  <c r="T5237" i="1"/>
  <c r="T5798" i="1"/>
  <c r="T4173" i="1"/>
  <c r="T2038" i="1"/>
  <c r="T1268" i="1"/>
  <c r="T5121" i="1"/>
  <c r="T4147" i="1"/>
  <c r="T4199" i="1"/>
  <c r="T1595" i="1"/>
  <c r="T5503" i="1"/>
  <c r="T4823" i="1"/>
  <c r="T4230" i="1"/>
  <c r="T5074" i="1"/>
  <c r="T1239" i="1"/>
  <c r="T4615" i="1"/>
  <c r="T241" i="1"/>
  <c r="T1694" i="1"/>
  <c r="T2065" i="1"/>
  <c r="T2043" i="1"/>
  <c r="T562" i="1"/>
  <c r="T572" i="1"/>
  <c r="T331" i="1"/>
  <c r="T1969" i="1"/>
  <c r="T4166" i="1"/>
  <c r="T1497" i="1"/>
  <c r="T4404" i="1"/>
  <c r="T4099" i="1"/>
  <c r="T2056" i="1"/>
  <c r="T2150" i="1"/>
  <c r="T257" i="1"/>
  <c r="T5806" i="1"/>
  <c r="T4100" i="1"/>
  <c r="T681" i="1"/>
  <c r="T1807" i="1"/>
  <c r="T1841" i="1"/>
  <c r="T2141" i="1"/>
  <c r="T5069" i="1"/>
  <c r="T4875" i="1"/>
  <c r="T302" i="1"/>
  <c r="T4131" i="1"/>
  <c r="T2033" i="1"/>
  <c r="T2216" i="1"/>
  <c r="T4132" i="1"/>
  <c r="T2015" i="1"/>
  <c r="T5170" i="1"/>
  <c r="T4969" i="1"/>
  <c r="T5927" i="1"/>
  <c r="T4323" i="1"/>
  <c r="T1921" i="1"/>
  <c r="T5877" i="1"/>
  <c r="T5441" i="1"/>
  <c r="T1646" i="1"/>
  <c r="T5929" i="1"/>
  <c r="T4540" i="1"/>
  <c r="T5608" i="1"/>
  <c r="T4545" i="1"/>
  <c r="T4508" i="1"/>
  <c r="T1327" i="1"/>
  <c r="T4905" i="1"/>
  <c r="T4524" i="1"/>
  <c r="T2022" i="1"/>
  <c r="T4612" i="1"/>
  <c r="T738" i="1"/>
  <c r="T1017" i="1"/>
  <c r="T2112" i="1"/>
  <c r="T5378" i="1"/>
  <c r="T4184" i="1"/>
  <c r="T1614" i="1"/>
  <c r="T5709" i="1"/>
  <c r="T5541" i="1"/>
  <c r="T1675" i="1"/>
  <c r="T4416" i="1"/>
  <c r="T930" i="1"/>
  <c r="T4101" i="1"/>
  <c r="T1806" i="1"/>
  <c r="T761" i="1"/>
  <c r="T6054" i="1"/>
  <c r="T1506" i="1"/>
  <c r="T4493" i="1"/>
  <c r="T4293" i="1"/>
  <c r="T1491" i="1"/>
  <c r="T2195" i="1"/>
  <c r="T2182" i="1"/>
  <c r="T6157" i="1"/>
  <c r="T5874" i="1"/>
  <c r="T441" i="1"/>
  <c r="T840" i="1"/>
  <c r="T5625" i="1"/>
  <c r="T6212" i="1"/>
  <c r="T1015" i="1"/>
  <c r="T4133" i="1"/>
  <c r="T4419" i="1"/>
  <c r="T4576" i="1"/>
  <c r="T1118" i="1"/>
  <c r="T4464" i="1"/>
  <c r="T2222" i="1"/>
  <c r="T1888" i="1"/>
  <c r="T4625" i="1"/>
  <c r="T2152" i="1"/>
  <c r="T479" i="1"/>
  <c r="T1670" i="1"/>
  <c r="T24" i="1"/>
  <c r="T256" i="1"/>
  <c r="T1895" i="1"/>
  <c r="T1963" i="1"/>
  <c r="T687" i="1"/>
  <c r="T4556" i="1"/>
  <c r="T4148" i="1"/>
  <c r="T847" i="1"/>
  <c r="T4777" i="1"/>
  <c r="T5355" i="1"/>
  <c r="T177" i="1"/>
  <c r="T4439" i="1"/>
  <c r="T2114" i="1"/>
  <c r="T657" i="1"/>
  <c r="T1833" i="1"/>
  <c r="T1990" i="1"/>
  <c r="T725" i="1"/>
  <c r="T4617" i="1"/>
  <c r="T5167" i="1"/>
  <c r="T2164" i="1"/>
  <c r="T1413" i="1"/>
  <c r="T4886" i="1"/>
  <c r="T379" i="1"/>
  <c r="T1023" i="1"/>
  <c r="T2005" i="1"/>
  <c r="T4102" i="1"/>
  <c r="T6160" i="1"/>
  <c r="T1365" i="1"/>
  <c r="T1630" i="1"/>
  <c r="T4544" i="1"/>
  <c r="T2096" i="1"/>
  <c r="T5636" i="1"/>
  <c r="T4303" i="1"/>
  <c r="T2218" i="1"/>
  <c r="T4736" i="1"/>
  <c r="T5860" i="1"/>
  <c r="T4653" i="1"/>
  <c r="T1843" i="1"/>
  <c r="T1541" i="1"/>
  <c r="T2055" i="1"/>
  <c r="T1132" i="1"/>
  <c r="T4103" i="1"/>
  <c r="T6192" i="1"/>
  <c r="T4167" i="1"/>
  <c r="T4299" i="1"/>
  <c r="T1336" i="1"/>
  <c r="T4406" i="1"/>
  <c r="T1380" i="1"/>
  <c r="T366" i="1"/>
  <c r="T5999" i="1"/>
  <c r="T6336" i="1"/>
  <c r="T106" i="1"/>
  <c r="T185" i="1"/>
  <c r="T84" i="1"/>
  <c r="T15" i="1"/>
  <c r="T5325" i="1"/>
  <c r="T5298" i="1"/>
  <c r="T250" i="1"/>
  <c r="T329" i="1"/>
  <c r="T4104" i="1"/>
  <c r="T1718" i="1"/>
  <c r="T4551" i="1"/>
  <c r="T4289" i="1"/>
  <c r="T2158" i="1"/>
  <c r="T4957" i="1"/>
  <c r="T5258" i="1"/>
  <c r="T4200" i="1"/>
  <c r="T1903" i="1"/>
  <c r="T4185" i="1"/>
  <c r="T2106" i="1"/>
  <c r="T1526" i="1"/>
  <c r="T4371" i="1"/>
  <c r="T2070" i="1"/>
  <c r="T1906" i="1"/>
  <c r="T4149" i="1"/>
  <c r="T575" i="1"/>
  <c r="T602" i="1"/>
  <c r="T1932" i="1"/>
  <c r="T332" i="1"/>
  <c r="T4105" i="1"/>
  <c r="T1190" i="1"/>
  <c r="T4106" i="1"/>
  <c r="T1328" i="1"/>
  <c r="T321" i="1"/>
  <c r="T5054" i="1"/>
  <c r="T5703" i="1"/>
  <c r="T2219" i="1"/>
  <c r="T927" i="1"/>
  <c r="T4788" i="1"/>
  <c r="T864" i="1"/>
  <c r="T4134" i="1"/>
  <c r="T5579" i="1"/>
  <c r="T1654" i="1"/>
  <c r="T1150" i="1"/>
  <c r="T4876" i="1"/>
  <c r="T5538" i="1"/>
  <c r="T2093" i="1"/>
  <c r="T1790" i="1"/>
  <c r="T5281" i="1"/>
  <c r="T2100" i="1"/>
  <c r="T818" i="1"/>
  <c r="T1598" i="1"/>
  <c r="S18" i="1"/>
  <c r="S72" i="1"/>
  <c r="S55" i="1"/>
  <c r="S5603" i="1"/>
  <c r="S6467" i="1"/>
  <c r="S512" i="1"/>
  <c r="S1011" i="1"/>
  <c r="S634" i="1"/>
  <c r="S697" i="1"/>
  <c r="S6321" i="1"/>
  <c r="S922" i="1"/>
  <c r="S6447" i="1"/>
  <c r="S140" i="1"/>
  <c r="S6385" i="1"/>
  <c r="S401" i="1"/>
  <c r="S6407" i="1"/>
  <c r="S6392" i="1"/>
  <c r="S328" i="1"/>
  <c r="S363" i="1"/>
  <c r="S423" i="1"/>
  <c r="S569" i="1"/>
  <c r="S146" i="1"/>
  <c r="S6284" i="1"/>
  <c r="S356" i="1"/>
  <c r="S383" i="1"/>
  <c r="S334" i="1"/>
  <c r="S6478" i="1"/>
  <c r="S837" i="1"/>
  <c r="S271" i="1"/>
  <c r="S5176" i="1"/>
  <c r="S1175" i="1"/>
  <c r="S953" i="1"/>
  <c r="S783" i="1"/>
  <c r="S347" i="1"/>
  <c r="S10" i="1"/>
  <c r="S579" i="1"/>
  <c r="S6439" i="1"/>
  <c r="S1532" i="1"/>
  <c r="S514" i="1"/>
  <c r="S8" i="1"/>
  <c r="S6454" i="1"/>
  <c r="S476" i="1"/>
  <c r="S83" i="1"/>
  <c r="S223" i="1"/>
  <c r="S4" i="1"/>
  <c r="S6435" i="1"/>
  <c r="S6473" i="1"/>
  <c r="S6201" i="1"/>
  <c r="S132" i="1"/>
  <c r="S276" i="1"/>
  <c r="S934" i="1"/>
  <c r="S6379" i="1"/>
  <c r="S128" i="1"/>
  <c r="S6423" i="1"/>
  <c r="S7" i="1"/>
  <c r="S178" i="1"/>
  <c r="S637" i="1"/>
  <c r="S887" i="1"/>
  <c r="S95" i="1"/>
  <c r="S5740" i="1"/>
  <c r="S6186" i="1"/>
  <c r="S124" i="1"/>
  <c r="S61" i="1"/>
  <c r="S6021" i="1"/>
  <c r="S6" i="1"/>
  <c r="S426" i="1"/>
  <c r="S6477" i="1"/>
  <c r="S6474" i="1"/>
  <c r="S207" i="1"/>
  <c r="S9" i="1"/>
  <c r="S23" i="1"/>
  <c r="S1152" i="1"/>
  <c r="S91" i="1"/>
  <c r="S6480" i="1"/>
  <c r="S268" i="1"/>
  <c r="S25" i="1"/>
  <c r="S31" i="1"/>
  <c r="S107" i="1"/>
  <c r="S925" i="1"/>
  <c r="S628" i="1"/>
  <c r="S6430" i="1"/>
  <c r="S677" i="1"/>
  <c r="S5517" i="1"/>
  <c r="S3" i="1"/>
  <c r="S4798" i="1"/>
  <c r="S27" i="1"/>
  <c r="S386" i="1"/>
  <c r="S422" i="1"/>
  <c r="S541" i="1"/>
  <c r="S53" i="1"/>
  <c r="S13" i="1"/>
  <c r="S469" i="1"/>
  <c r="S19" i="1"/>
  <c r="S6470" i="1"/>
  <c r="S822" i="1"/>
  <c r="S2226" i="1"/>
  <c r="S172" i="1"/>
  <c r="S352" i="1"/>
  <c r="S499" i="1"/>
  <c r="S337" i="1"/>
  <c r="S308" i="1"/>
  <c r="S6451" i="1"/>
  <c r="S5045" i="1"/>
  <c r="S148" i="1"/>
  <c r="S62" i="1"/>
  <c r="S361" i="1"/>
  <c r="S981" i="1"/>
  <c r="S394" i="1"/>
  <c r="S99" i="1"/>
  <c r="S825" i="1"/>
  <c r="S2246" i="1"/>
  <c r="S28" i="1"/>
  <c r="S294" i="1"/>
  <c r="S6475" i="1"/>
  <c r="S505" i="1"/>
  <c r="S1143" i="1"/>
  <c r="S353" i="1"/>
  <c r="S6405" i="1"/>
  <c r="S2325" i="1"/>
  <c r="S5666" i="1"/>
  <c r="S1108" i="1"/>
  <c r="S1633" i="1"/>
  <c r="S5683" i="1"/>
  <c r="S275" i="1"/>
  <c r="S622" i="1"/>
  <c r="S5618" i="1"/>
  <c r="S6138" i="1"/>
  <c r="S298" i="1"/>
  <c r="S29" i="1"/>
  <c r="S552" i="1"/>
  <c r="S6359" i="1"/>
  <c r="S828" i="1"/>
  <c r="S318" i="1"/>
  <c r="S149" i="1"/>
  <c r="S6335" i="1"/>
  <c r="S6261" i="1"/>
  <c r="S1039" i="1"/>
  <c r="S6382" i="1"/>
  <c r="S5925" i="1"/>
  <c r="S16" i="1"/>
  <c r="S715" i="1"/>
  <c r="S5881" i="1"/>
  <c r="S984" i="1"/>
  <c r="S86" i="1"/>
  <c r="S6283" i="1"/>
  <c r="S67" i="1"/>
  <c r="S1409" i="1"/>
  <c r="S20" i="1"/>
  <c r="S6390" i="1"/>
  <c r="S6330" i="1"/>
  <c r="S620" i="1"/>
  <c r="S807" i="1"/>
  <c r="S4775" i="1"/>
  <c r="S449" i="1"/>
  <c r="S6259" i="1"/>
  <c r="S6166" i="1"/>
  <c r="S69" i="1"/>
  <c r="S6064" i="1"/>
  <c r="S1012" i="1"/>
  <c r="S6431" i="1"/>
  <c r="S500" i="1"/>
  <c r="S79" i="1"/>
  <c r="S679" i="1"/>
  <c r="S690" i="1"/>
  <c r="S1003" i="1"/>
  <c r="S273" i="1"/>
  <c r="S6422" i="1"/>
  <c r="S1635" i="1"/>
  <c r="S6310" i="1"/>
  <c r="S5345" i="1"/>
  <c r="S753" i="1"/>
  <c r="S6225" i="1"/>
  <c r="S6123" i="1"/>
  <c r="S323" i="1"/>
  <c r="S1378" i="1"/>
  <c r="S5291" i="1"/>
  <c r="S1314" i="1"/>
  <c r="S342" i="1"/>
  <c r="S6340" i="1"/>
  <c r="S1167" i="1"/>
  <c r="S6250" i="1"/>
  <c r="S6437" i="1"/>
  <c r="S208" i="1"/>
  <c r="S4700" i="1"/>
  <c r="S341" i="1"/>
  <c r="S1309" i="1"/>
  <c r="S130" i="1"/>
  <c r="S649" i="1"/>
  <c r="S30" i="1"/>
  <c r="S5928" i="1"/>
  <c r="S1376" i="1"/>
  <c r="S45" i="1"/>
  <c r="S501" i="1"/>
  <c r="S1137" i="1"/>
  <c r="S1283" i="1"/>
  <c r="S463" i="1"/>
  <c r="S96" i="1"/>
  <c r="S6280" i="1"/>
  <c r="S6441" i="1"/>
  <c r="S5296" i="1"/>
  <c r="S839" i="1"/>
  <c r="S5282" i="1"/>
  <c r="S400" i="1"/>
  <c r="S672" i="1"/>
  <c r="S6410" i="1"/>
  <c r="S94" i="1"/>
  <c r="S68" i="1"/>
  <c r="S280" i="1"/>
  <c r="S6258" i="1"/>
  <c r="S5546" i="1"/>
  <c r="S21" i="1"/>
  <c r="S664" i="1"/>
  <c r="S6412" i="1"/>
  <c r="S999" i="1"/>
  <c r="S1453" i="1"/>
  <c r="S56" i="1"/>
  <c r="S972" i="1"/>
  <c r="S372" i="1"/>
  <c r="S6489" i="1"/>
  <c r="S2383" i="1"/>
  <c r="S1216" i="1"/>
  <c r="S5201" i="1"/>
  <c r="S74" i="1"/>
  <c r="S1121" i="1"/>
  <c r="S481" i="1"/>
  <c r="S368" i="1"/>
  <c r="S118" i="1"/>
  <c r="S71" i="1"/>
  <c r="S2259" i="1"/>
  <c r="S1723" i="1"/>
  <c r="S6372" i="1"/>
  <c r="S333" i="1"/>
  <c r="S162" i="1"/>
  <c r="S6399" i="1"/>
  <c r="S6486" i="1"/>
  <c r="S903" i="1"/>
  <c r="S6184" i="1"/>
  <c r="S2611" i="1"/>
  <c r="S1435" i="1"/>
  <c r="S5960" i="1"/>
  <c r="S101" i="1"/>
  <c r="S6484" i="1"/>
  <c r="S93" i="1"/>
  <c r="S122" i="1"/>
  <c r="S239" i="1"/>
  <c r="S6417" i="1"/>
  <c r="S6395" i="1"/>
  <c r="S4950" i="1"/>
  <c r="S6216" i="1"/>
  <c r="S259" i="1"/>
  <c r="S592" i="1"/>
  <c r="S2227" i="1"/>
  <c r="S905" i="1"/>
  <c r="S5521" i="1"/>
  <c r="S1585" i="1"/>
  <c r="S2231" i="1"/>
  <c r="S66" i="1"/>
  <c r="S6479" i="1"/>
  <c r="S39" i="1"/>
  <c r="S40" i="1"/>
  <c r="S6004" i="1"/>
  <c r="S6421" i="1"/>
  <c r="S6094" i="1"/>
  <c r="S5731" i="1"/>
  <c r="S6202" i="1"/>
  <c r="S50" i="1"/>
  <c r="S6324" i="1"/>
  <c r="S5142" i="1"/>
  <c r="S6427" i="1"/>
  <c r="S1475" i="1"/>
  <c r="S5854" i="1"/>
  <c r="S6092" i="1"/>
  <c r="S6419" i="1"/>
  <c r="S5314" i="1"/>
  <c r="S52" i="1"/>
  <c r="S1428" i="1"/>
  <c r="S1185" i="1"/>
  <c r="S60" i="1"/>
  <c r="S245" i="1"/>
  <c r="S6448" i="1"/>
  <c r="S1220" i="1"/>
  <c r="S582" i="1"/>
  <c r="S6455" i="1"/>
  <c r="S1056" i="1"/>
  <c r="S559" i="1"/>
  <c r="S6239" i="1"/>
  <c r="S2612" i="1"/>
  <c r="S4642" i="1"/>
  <c r="S6181" i="1"/>
  <c r="S511" i="1"/>
  <c r="S2228" i="1"/>
  <c r="S6446" i="1"/>
  <c r="S238" i="1"/>
  <c r="S1016" i="1"/>
  <c r="S5907" i="1"/>
  <c r="S1194" i="1"/>
  <c r="S5865" i="1"/>
  <c r="S5857" i="1"/>
  <c r="S2229" i="1"/>
  <c r="S2613" i="1"/>
  <c r="S4317" i="1"/>
  <c r="S65" i="1"/>
  <c r="S2265" i="1"/>
  <c r="S6328" i="1"/>
  <c r="S6483" i="1"/>
  <c r="S2258" i="1"/>
  <c r="S6224" i="1"/>
  <c r="S6457" i="1"/>
  <c r="S2614" i="1"/>
  <c r="S117" i="1"/>
  <c r="S786" i="1"/>
  <c r="S6111" i="1"/>
  <c r="S1050" i="1"/>
  <c r="S939" i="1"/>
  <c r="S2615" i="1"/>
  <c r="S202" i="1"/>
  <c r="S233" i="1"/>
  <c r="S4516" i="1"/>
  <c r="S229" i="1"/>
  <c r="S6329" i="1"/>
  <c r="S5746" i="1"/>
  <c r="S1522" i="1"/>
  <c r="S2395" i="1"/>
  <c r="S6408" i="1"/>
  <c r="S6129" i="1"/>
  <c r="S6341" i="1"/>
  <c r="S2247" i="1"/>
  <c r="S5156" i="1"/>
  <c r="S635" i="1"/>
  <c r="S44" i="1"/>
  <c r="S5855" i="1"/>
  <c r="S6076" i="1"/>
  <c r="S1177" i="1"/>
  <c r="S2027" i="1"/>
  <c r="S48" i="1"/>
  <c r="S508" i="1"/>
  <c r="S5501" i="1"/>
  <c r="S5392" i="1"/>
  <c r="S416" i="1"/>
  <c r="S2616" i="1"/>
  <c r="S87" i="1"/>
  <c r="S4770" i="1"/>
  <c r="S538" i="1"/>
  <c r="S6059" i="1"/>
  <c r="S6429" i="1"/>
  <c r="S1036" i="1"/>
  <c r="S529" i="1"/>
  <c r="S5675" i="1"/>
  <c r="S1282" i="1"/>
  <c r="S1267" i="1"/>
  <c r="S1698" i="1"/>
  <c r="S912" i="1"/>
  <c r="S5808" i="1"/>
  <c r="S870" i="1"/>
  <c r="S607" i="1"/>
  <c r="S920" i="1"/>
  <c r="S532" i="1"/>
  <c r="S652" i="1"/>
  <c r="S5788" i="1"/>
  <c r="S43" i="1"/>
  <c r="S2617" i="1"/>
  <c r="S6175" i="1"/>
  <c r="S262" i="1"/>
  <c r="S5112" i="1"/>
  <c r="S1198" i="1"/>
  <c r="S688" i="1"/>
  <c r="S5714" i="1"/>
  <c r="S5843" i="1"/>
  <c r="S1054" i="1"/>
  <c r="S6180" i="1"/>
  <c r="S2618" i="1"/>
  <c r="S6114" i="1"/>
  <c r="S893" i="1"/>
  <c r="S674" i="1"/>
  <c r="S1181" i="1"/>
  <c r="S2619" i="1"/>
  <c r="S5986" i="1"/>
  <c r="S2292" i="1"/>
  <c r="S2290" i="1"/>
  <c r="S5089" i="1"/>
  <c r="S5878" i="1"/>
  <c r="S5825" i="1"/>
  <c r="S895" i="1"/>
  <c r="S41" i="1"/>
  <c r="S6398" i="1"/>
  <c r="S663" i="1"/>
  <c r="S6227" i="1"/>
  <c r="S907" i="1"/>
  <c r="S156" i="1"/>
  <c r="S5787" i="1"/>
  <c r="S1634" i="1"/>
  <c r="S5039" i="1"/>
  <c r="S978" i="1"/>
  <c r="S5387" i="1"/>
  <c r="S675" i="1"/>
  <c r="S6196" i="1"/>
  <c r="S577" i="1"/>
  <c r="S5765" i="1"/>
  <c r="S1902" i="1"/>
  <c r="S916" i="1"/>
  <c r="S515" i="1"/>
  <c r="S1104" i="1"/>
  <c r="S4429" i="1"/>
  <c r="S6096" i="1"/>
  <c r="S836" i="1"/>
  <c r="S5764" i="1"/>
  <c r="S5890" i="1"/>
  <c r="S5864" i="1"/>
  <c r="S297" i="1"/>
  <c r="S54" i="1"/>
  <c r="S2620" i="1"/>
  <c r="S5938" i="1"/>
  <c r="S58" i="1"/>
  <c r="S90" i="1"/>
  <c r="S6029" i="1"/>
  <c r="S1695" i="1"/>
  <c r="S5568" i="1"/>
  <c r="S1182" i="1"/>
  <c r="S345" i="1"/>
  <c r="S963" i="1"/>
  <c r="S1209" i="1"/>
  <c r="S768" i="1"/>
  <c r="S1645" i="1"/>
  <c r="S5267" i="1"/>
  <c r="S597" i="1"/>
  <c r="S2322" i="1"/>
  <c r="S693" i="1"/>
  <c r="S6364" i="1"/>
  <c r="S1116" i="1"/>
  <c r="S6173" i="1"/>
  <c r="S474" i="1"/>
  <c r="S2621" i="1"/>
  <c r="S6381" i="1"/>
  <c r="S5835" i="1"/>
  <c r="S6438" i="1"/>
  <c r="S6233" i="1"/>
  <c r="S1446" i="1"/>
  <c r="S1474" i="1"/>
  <c r="S5963" i="1"/>
  <c r="S6346" i="1"/>
  <c r="S5942" i="1"/>
  <c r="S4970" i="1"/>
  <c r="S2230" i="1"/>
  <c r="S1693" i="1"/>
  <c r="S1652" i="1"/>
  <c r="S2328" i="1"/>
  <c r="S778" i="1"/>
  <c r="S6041" i="1"/>
  <c r="S5552" i="1"/>
  <c r="S82" i="1"/>
  <c r="S2266" i="1"/>
  <c r="S4421" i="1"/>
  <c r="S694" i="1"/>
  <c r="S980" i="1"/>
  <c r="S6377" i="1"/>
  <c r="S841" i="1"/>
  <c r="S619" i="1"/>
  <c r="S2275" i="1"/>
  <c r="S367" i="1"/>
  <c r="S1357" i="1"/>
  <c r="S6183" i="1"/>
  <c r="S373" i="1"/>
  <c r="S735" i="1"/>
  <c r="S6444" i="1"/>
  <c r="S2175" i="1"/>
  <c r="S713" i="1"/>
  <c r="S1170" i="1"/>
  <c r="S6360" i="1"/>
  <c r="S2313" i="1"/>
  <c r="S5875" i="1"/>
  <c r="S136" i="1"/>
  <c r="S6411" i="1"/>
  <c r="S5445" i="1"/>
  <c r="S4518" i="1"/>
  <c r="S1945" i="1"/>
  <c r="S5266" i="1"/>
  <c r="S5251" i="1"/>
  <c r="S6286" i="1"/>
  <c r="S6128" i="1"/>
  <c r="S5638" i="1"/>
  <c r="S2622" i="1"/>
  <c r="S2623" i="1"/>
  <c r="S2232" i="1"/>
  <c r="S6443" i="1"/>
  <c r="S4386" i="1"/>
  <c r="S736" i="1"/>
  <c r="S5866" i="1"/>
  <c r="S2233" i="1"/>
  <c r="S2624" i="1"/>
  <c r="S646" i="1"/>
  <c r="S6393" i="1"/>
  <c r="S5380" i="1"/>
  <c r="S1164" i="1"/>
  <c r="S5692" i="1"/>
  <c r="S2625" i="1"/>
  <c r="S258" i="1"/>
  <c r="S4856" i="1"/>
  <c r="S2239" i="1"/>
  <c r="S531" i="1"/>
  <c r="S175" i="1"/>
  <c r="S4958" i="1"/>
  <c r="S6389" i="1"/>
  <c r="S1385" i="1"/>
  <c r="S105" i="1"/>
  <c r="S732" i="1"/>
  <c r="S1439" i="1"/>
  <c r="S906" i="1"/>
  <c r="S5823" i="1"/>
  <c r="S6235" i="1"/>
  <c r="S2626" i="1"/>
  <c r="S6400" i="1"/>
  <c r="S722" i="1"/>
  <c r="S1730" i="1"/>
  <c r="S6424" i="1"/>
  <c r="S1557" i="1"/>
  <c r="S2627" i="1"/>
  <c r="S5776" i="1"/>
  <c r="S2628" i="1"/>
  <c r="S6384" i="1"/>
  <c r="S6391" i="1"/>
  <c r="S309" i="1"/>
  <c r="S2629" i="1"/>
  <c r="S6371" i="1"/>
  <c r="S6367" i="1"/>
  <c r="S137" i="1"/>
  <c r="S6073" i="1"/>
  <c r="S2630" i="1"/>
  <c r="S6130" i="1"/>
  <c r="S2085" i="1"/>
  <c r="S805" i="1"/>
  <c r="S183" i="1"/>
  <c r="S6413" i="1"/>
  <c r="S6339" i="1"/>
  <c r="S4453" i="1"/>
  <c r="S744" i="1"/>
  <c r="S6404" i="1"/>
  <c r="S6368" i="1"/>
  <c r="S6024" i="1"/>
  <c r="S2631" i="1"/>
  <c r="S6374" i="1"/>
  <c r="S1655" i="1"/>
  <c r="S228" i="1"/>
  <c r="S1772" i="1"/>
  <c r="S2632" i="1"/>
  <c r="S286" i="1"/>
  <c r="S590" i="1"/>
  <c r="S6387" i="1"/>
  <c r="S2633" i="1"/>
  <c r="S471" i="1"/>
  <c r="S2260" i="1"/>
  <c r="S2634" i="1"/>
  <c r="S740" i="1"/>
  <c r="S802" i="1"/>
  <c r="S6386" i="1"/>
  <c r="S948" i="1"/>
  <c r="S6376" i="1"/>
  <c r="S1926" i="1"/>
  <c r="S491" i="1"/>
  <c r="S161" i="1"/>
  <c r="S5304" i="1"/>
  <c r="S5429" i="1"/>
  <c r="S6234" i="1"/>
  <c r="S706" i="1"/>
  <c r="S4327" i="1"/>
  <c r="S851" i="1"/>
  <c r="S5725" i="1"/>
  <c r="S2635" i="1"/>
  <c r="S5937" i="1"/>
  <c r="S6333" i="1"/>
  <c r="S2254" i="1"/>
  <c r="S2234" i="1"/>
  <c r="S375" i="1"/>
  <c r="S4606" i="1"/>
  <c r="S6425" i="1"/>
  <c r="S1119" i="1"/>
  <c r="S817" i="1"/>
  <c r="S1045" i="1"/>
  <c r="S133" i="1"/>
  <c r="S2162" i="1"/>
  <c r="S5967" i="1"/>
  <c r="S2484" i="1"/>
  <c r="S896" i="1"/>
  <c r="S252" i="1"/>
  <c r="S1375" i="1"/>
  <c r="S145" i="1"/>
  <c r="S5686" i="1"/>
  <c r="S253" i="1"/>
  <c r="S961" i="1"/>
  <c r="S470" i="1"/>
  <c r="S4799" i="1"/>
  <c r="S554" i="1"/>
  <c r="S6312" i="1"/>
  <c r="S878" i="1"/>
  <c r="S6177" i="1"/>
  <c r="S2636" i="1"/>
  <c r="S1131" i="1"/>
  <c r="S6338" i="1"/>
  <c r="S6297" i="1"/>
  <c r="S6350" i="1"/>
  <c r="S338" i="1"/>
  <c r="S6380" i="1"/>
  <c r="S242" i="1"/>
  <c r="S1592" i="1"/>
  <c r="S6228" i="1"/>
  <c r="S2637" i="1"/>
  <c r="S6309" i="1"/>
  <c r="S673" i="1"/>
  <c r="S4438" i="1"/>
  <c r="S264" i="1"/>
  <c r="S2638" i="1"/>
  <c r="S2639" i="1"/>
  <c r="S51" i="1"/>
  <c r="S5837" i="1"/>
  <c r="S2640" i="1"/>
  <c r="S2089" i="1"/>
  <c r="S2521" i="1"/>
  <c r="S4996" i="1"/>
  <c r="S1331" i="1"/>
  <c r="S530" i="1"/>
  <c r="S608" i="1"/>
  <c r="S2122" i="1"/>
  <c r="S1316" i="1"/>
  <c r="S2323" i="1"/>
  <c r="S4608" i="1"/>
  <c r="S247" i="1"/>
  <c r="S5941" i="1"/>
  <c r="S1263" i="1"/>
  <c r="S231" i="1"/>
  <c r="S5551" i="1"/>
  <c r="S6016" i="1"/>
  <c r="S75" i="1"/>
  <c r="S6278" i="1"/>
  <c r="S1628" i="1"/>
  <c r="S186" i="1"/>
  <c r="S111" i="1"/>
  <c r="S283" i="1"/>
  <c r="S6037" i="1"/>
  <c r="S4971" i="1"/>
  <c r="S507" i="1"/>
  <c r="S2460" i="1"/>
  <c r="S6077" i="1"/>
  <c r="S1781" i="1"/>
  <c r="S2641" i="1"/>
  <c r="S6402" i="1"/>
  <c r="S2642" i="1"/>
  <c r="S2643" i="1"/>
  <c r="S204" i="1"/>
  <c r="S144" i="1"/>
  <c r="S114" i="1"/>
  <c r="S478" i="1"/>
  <c r="S2644" i="1"/>
  <c r="S2645" i="1"/>
  <c r="S1025" i="1"/>
  <c r="S76" i="1"/>
  <c r="S633" i="1"/>
  <c r="S2342" i="1"/>
  <c r="S6249" i="1"/>
  <c r="S155" i="1"/>
  <c r="S523" i="1"/>
  <c r="S1260" i="1"/>
  <c r="S6294" i="1"/>
  <c r="S979" i="1"/>
  <c r="S198" i="1"/>
  <c r="S5066" i="1"/>
  <c r="S5894" i="1"/>
  <c r="S5571" i="1"/>
  <c r="S115" i="1"/>
  <c r="S1315" i="1"/>
  <c r="S415" i="1"/>
  <c r="S119" i="1"/>
  <c r="S6353" i="1"/>
  <c r="S1304" i="1"/>
  <c r="S1399" i="1"/>
  <c r="S1876" i="1"/>
  <c r="S1272" i="1"/>
  <c r="S6366" i="1"/>
  <c r="S126" i="1"/>
  <c r="S413" i="1"/>
  <c r="S1704" i="1"/>
  <c r="S2248" i="1"/>
  <c r="S695" i="1"/>
  <c r="S1537" i="1"/>
  <c r="S2646" i="1"/>
  <c r="S5947" i="1"/>
  <c r="S1014" i="1"/>
  <c r="S182" i="1"/>
  <c r="S2647" i="1"/>
  <c r="S2351" i="1"/>
  <c r="S6295" i="1"/>
  <c r="S193" i="1"/>
  <c r="S377" i="1"/>
  <c r="S2648" i="1"/>
  <c r="S1531" i="1"/>
  <c r="S190" i="1"/>
  <c r="S2252" i="1"/>
  <c r="S5688" i="1"/>
  <c r="S92" i="1"/>
  <c r="S6348" i="1"/>
  <c r="S196" i="1"/>
  <c r="S4951" i="1"/>
  <c r="S2649" i="1"/>
  <c r="S2650" i="1"/>
  <c r="S2338" i="1"/>
  <c r="S2378" i="1"/>
  <c r="S600" i="1"/>
  <c r="S6383" i="1"/>
  <c r="S4316" i="1"/>
  <c r="S448" i="1"/>
  <c r="S550" i="1"/>
  <c r="S6127" i="1"/>
  <c r="S729" i="1"/>
  <c r="S482" i="1"/>
  <c r="S544" i="1"/>
  <c r="S405" i="1"/>
  <c r="S630" i="1"/>
  <c r="S104" i="1"/>
  <c r="S1107" i="1"/>
  <c r="S945" i="1"/>
  <c r="S2651" i="1"/>
  <c r="S2652" i="1"/>
  <c r="S2653" i="1"/>
  <c r="S6306" i="1"/>
  <c r="S171" i="1"/>
  <c r="S2654" i="1"/>
  <c r="S2655" i="1"/>
  <c r="S6267" i="1"/>
  <c r="S845" i="1"/>
  <c r="S301" i="1"/>
  <c r="S485" i="1"/>
  <c r="S2656" i="1"/>
  <c r="S2657" i="1"/>
  <c r="S2658" i="1"/>
  <c r="S853" i="1"/>
  <c r="S1998" i="1"/>
  <c r="S2659" i="1"/>
  <c r="S2274" i="1"/>
  <c r="S1363" i="1"/>
  <c r="S129" i="1"/>
  <c r="S2660" i="1"/>
  <c r="S6289" i="1"/>
  <c r="S2235" i="1"/>
  <c r="S88" i="1"/>
  <c r="S407" i="1"/>
  <c r="S565" i="1"/>
  <c r="S496" i="1"/>
  <c r="S5995" i="1"/>
  <c r="S2352" i="1"/>
  <c r="S2661" i="1"/>
  <c r="S5423" i="1"/>
  <c r="S2662" i="1"/>
  <c r="S2663" i="1"/>
  <c r="S2664" i="1"/>
  <c r="S5236" i="1"/>
  <c r="S1074" i="1"/>
  <c r="S2665" i="1"/>
  <c r="S6215" i="1"/>
  <c r="S6370" i="1"/>
  <c r="S5892" i="1"/>
  <c r="S4537" i="1"/>
  <c r="S2666" i="1"/>
  <c r="S4300" i="1"/>
  <c r="S412" i="1"/>
  <c r="S2667" i="1"/>
  <c r="S2668" i="1"/>
  <c r="S2669" i="1"/>
  <c r="S306" i="1"/>
  <c r="S157" i="1"/>
  <c r="S2238" i="1"/>
  <c r="S428" i="1"/>
  <c r="S2670" i="1"/>
  <c r="S6290" i="1"/>
  <c r="S1162" i="1"/>
  <c r="S6264" i="1"/>
  <c r="S573" i="1"/>
  <c r="S154" i="1"/>
  <c r="S2671" i="1"/>
  <c r="S389" i="1"/>
  <c r="S6265" i="1"/>
  <c r="S656" i="1"/>
  <c r="S6232" i="1"/>
  <c r="S2672" i="1"/>
  <c r="S660" i="1"/>
  <c r="S192" i="1"/>
  <c r="S5620" i="1"/>
  <c r="S1421" i="1"/>
  <c r="S1139" i="1"/>
  <c r="S6230" i="1"/>
  <c r="S5893" i="1"/>
  <c r="S360" i="1"/>
  <c r="S6277" i="1"/>
  <c r="S303" i="1"/>
  <c r="S6136" i="1"/>
  <c r="S445" i="1"/>
  <c r="S1168" i="1"/>
  <c r="S5909" i="1"/>
  <c r="S852" i="1"/>
  <c r="S813" i="1"/>
  <c r="S6198" i="1"/>
  <c r="S217" i="1"/>
  <c r="S6262" i="1"/>
  <c r="S6208" i="1"/>
  <c r="S141" i="1"/>
  <c r="S1361" i="1"/>
  <c r="S215" i="1"/>
  <c r="S5652" i="1"/>
  <c r="S6240" i="1"/>
  <c r="S2311" i="1"/>
  <c r="S226" i="1"/>
  <c r="S6197" i="1"/>
  <c r="S230" i="1"/>
  <c r="S5246" i="1"/>
  <c r="S1062" i="1"/>
  <c r="S801" i="1"/>
  <c r="S237" i="1"/>
  <c r="S1266" i="1"/>
  <c r="S576" i="1"/>
  <c r="S387" i="1"/>
  <c r="S459" i="1"/>
  <c r="S4465" i="1"/>
  <c r="S464" i="1"/>
  <c r="S184" i="1"/>
  <c r="S6268" i="1"/>
  <c r="S330" i="1"/>
  <c r="S2366" i="1"/>
  <c r="S2673" i="1"/>
  <c r="S680" i="1"/>
  <c r="S6462" i="1"/>
  <c r="S113" i="1"/>
  <c r="S1208" i="1"/>
  <c r="S2674" i="1"/>
  <c r="S285" i="1"/>
  <c r="S5522" i="1"/>
  <c r="S2255" i="1"/>
  <c r="S5569" i="1"/>
  <c r="S605" i="1"/>
  <c r="S6463" i="1"/>
  <c r="S2675" i="1"/>
  <c r="S617" i="1"/>
  <c r="S6120" i="1"/>
  <c r="S291" i="1"/>
  <c r="S2403" i="1"/>
  <c r="S222" i="1"/>
  <c r="S2339" i="1"/>
  <c r="S524" i="1"/>
  <c r="S5763" i="1"/>
  <c r="S1954" i="1"/>
  <c r="S5965" i="1"/>
  <c r="S2676" i="1"/>
  <c r="S6481" i="1"/>
  <c r="S2677" i="1"/>
  <c r="S6079" i="1"/>
  <c r="S2678" i="1"/>
  <c r="S2679" i="1"/>
  <c r="S1195" i="1"/>
  <c r="S6038" i="1"/>
  <c r="S2680" i="1"/>
  <c r="S2282" i="1"/>
  <c r="S561" i="1"/>
  <c r="S6461" i="1"/>
  <c r="S1674" i="1"/>
  <c r="S2681" i="1"/>
  <c r="S2682" i="1"/>
  <c r="S6351" i="1"/>
  <c r="S2236" i="1"/>
  <c r="S2683" i="1"/>
  <c r="S382" i="1"/>
  <c r="S5771" i="1"/>
  <c r="S409" i="1"/>
  <c r="S6456" i="1"/>
  <c r="S249" i="1"/>
  <c r="S2684" i="1"/>
  <c r="S4747" i="1"/>
  <c r="S862" i="1"/>
  <c r="S988" i="1"/>
  <c r="S2077" i="1"/>
  <c r="S717" i="1"/>
  <c r="S2685" i="1"/>
  <c r="S440" i="1"/>
  <c r="S5489" i="1"/>
  <c r="S370" i="1"/>
  <c r="S2686" i="1"/>
  <c r="S290" i="1"/>
  <c r="S385" i="1"/>
  <c r="S2687" i="1"/>
  <c r="S5983" i="1"/>
  <c r="S203" i="1"/>
  <c r="S2688" i="1"/>
  <c r="S450" i="1"/>
  <c r="S6078" i="1"/>
  <c r="S1362" i="1"/>
  <c r="S2415" i="1"/>
  <c r="S2400" i="1"/>
  <c r="S2303" i="1"/>
  <c r="S2341" i="1"/>
  <c r="S6119" i="1"/>
  <c r="S2689" i="1"/>
  <c r="S6006" i="1"/>
  <c r="S2690" i="1"/>
  <c r="S287" i="1"/>
  <c r="S189" i="1"/>
  <c r="S150" i="1"/>
  <c r="S537" i="1"/>
  <c r="S1320" i="1"/>
  <c r="S2691" i="1"/>
  <c r="S4659" i="1"/>
  <c r="S324" i="1"/>
  <c r="S557" i="1"/>
  <c r="S289" i="1"/>
  <c r="S1967" i="1"/>
  <c r="S248" i="1"/>
  <c r="S454" i="1"/>
  <c r="S756" i="1"/>
  <c r="S2692" i="1"/>
  <c r="S240" i="1"/>
  <c r="S6188" i="1"/>
  <c r="S6300" i="1"/>
  <c r="S1280" i="1"/>
  <c r="S2237" i="1"/>
  <c r="S6112" i="1"/>
  <c r="S1086" i="1"/>
  <c r="S5863" i="1"/>
  <c r="S6093" i="1"/>
  <c r="S6251" i="1"/>
  <c r="S4902" i="1"/>
  <c r="S6164" i="1"/>
  <c r="S5829" i="1"/>
  <c r="S2693" i="1"/>
  <c r="S219" i="1"/>
  <c r="S195" i="1"/>
  <c r="S205" i="1"/>
  <c r="S521" i="1"/>
  <c r="S983" i="1"/>
  <c r="S2694" i="1"/>
  <c r="S824" i="1"/>
  <c r="S821" i="1"/>
  <c r="S272" i="1"/>
  <c r="S2193" i="1"/>
  <c r="S2695" i="1"/>
  <c r="S227" i="1"/>
  <c r="S2696" i="1"/>
  <c r="S6036" i="1"/>
  <c r="S199" i="1"/>
  <c r="S2697" i="1"/>
  <c r="S2319" i="1"/>
  <c r="S381" i="1"/>
  <c r="S2698" i="1"/>
  <c r="S2699" i="1"/>
  <c r="S2700" i="1"/>
  <c r="S2701" i="1"/>
  <c r="S6237" i="1"/>
  <c r="S2702" i="1"/>
  <c r="S224" i="1"/>
  <c r="S2703" i="1"/>
  <c r="S206" i="1"/>
  <c r="S4584" i="1"/>
  <c r="S1495" i="1"/>
  <c r="S362" i="1"/>
  <c r="S6352" i="1"/>
  <c r="S2704" i="1"/>
  <c r="S5664" i="1"/>
  <c r="S2705" i="1"/>
  <c r="S2706" i="1"/>
  <c r="S5088" i="1"/>
  <c r="S1276" i="1"/>
  <c r="S739" i="1"/>
  <c r="S2707" i="1"/>
  <c r="S5882" i="1"/>
  <c r="S2708" i="1"/>
  <c r="S313" i="1"/>
  <c r="S519" i="1"/>
  <c r="S2199" i="1"/>
  <c r="S2709" i="1"/>
  <c r="S6432" i="1"/>
  <c r="S5950" i="1"/>
  <c r="S2710" i="1"/>
  <c r="S1564" i="1"/>
  <c r="S2711" i="1"/>
  <c r="S2367" i="1"/>
  <c r="S292" i="1"/>
  <c r="S2712" i="1"/>
  <c r="S2713" i="1"/>
  <c r="S2714" i="1"/>
  <c r="S5799" i="1"/>
  <c r="S326" i="1"/>
  <c r="S1465" i="1"/>
  <c r="S6345" i="1"/>
  <c r="S6375" i="1"/>
  <c r="S127" i="1"/>
  <c r="S5672" i="1"/>
  <c r="S692" i="1"/>
  <c r="S4972" i="1"/>
  <c r="S6081" i="1"/>
  <c r="S6162" i="1"/>
  <c r="S6442" i="1"/>
  <c r="S2715" i="1"/>
  <c r="S384" i="1"/>
  <c r="S2716" i="1"/>
  <c r="S2717" i="1"/>
  <c r="S2718" i="1"/>
  <c r="S388" i="1"/>
  <c r="S315" i="1"/>
  <c r="S6125" i="1"/>
  <c r="S2719" i="1"/>
  <c r="S1374" i="1"/>
  <c r="S2720" i="1"/>
  <c r="S4322" i="1"/>
  <c r="S1804" i="1"/>
  <c r="S6325" i="1"/>
  <c r="S5944" i="1"/>
  <c r="S2721" i="1"/>
  <c r="S181" i="1"/>
  <c r="S270" i="1"/>
  <c r="S2722" i="1"/>
  <c r="S5230" i="1"/>
  <c r="S2343" i="1"/>
  <c r="S2723" i="1"/>
  <c r="S2724" i="1"/>
  <c r="S4552" i="1"/>
  <c r="S2725" i="1"/>
  <c r="S2726" i="1"/>
  <c r="S1161" i="1"/>
  <c r="S433" i="1"/>
  <c r="S2116" i="1"/>
  <c r="S251" i="1"/>
  <c r="S2727" i="1"/>
  <c r="S504" i="1"/>
  <c r="S2728" i="1"/>
  <c r="S2729" i="1"/>
  <c r="S743" i="1"/>
  <c r="S200" i="1"/>
  <c r="S6243" i="1"/>
  <c r="S1591" i="1"/>
  <c r="S2730" i="1"/>
  <c r="S6132" i="1"/>
  <c r="S6356" i="1"/>
  <c r="S556" i="1"/>
  <c r="S2731" i="1"/>
  <c r="S734" i="1"/>
  <c r="S2732" i="1"/>
  <c r="S534" i="1"/>
  <c r="S2733" i="1"/>
  <c r="S2734" i="1"/>
  <c r="S1058" i="1"/>
  <c r="S343" i="1"/>
  <c r="S6275" i="1"/>
  <c r="S5833" i="1"/>
  <c r="S1520" i="1"/>
  <c r="S2735" i="1"/>
  <c r="S4688" i="1"/>
  <c r="S5943" i="1"/>
  <c r="S2736" i="1"/>
  <c r="S435" i="1"/>
  <c r="S2737" i="1"/>
  <c r="S2161" i="1"/>
  <c r="S580" i="1"/>
  <c r="S2240" i="1"/>
  <c r="S494" i="1"/>
  <c r="S943" i="1"/>
  <c r="S6013" i="1"/>
  <c r="S374" i="1"/>
  <c r="S2738" i="1"/>
  <c r="S6195" i="1"/>
  <c r="S2739" i="1"/>
  <c r="S799" i="1"/>
  <c r="S1900" i="1"/>
  <c r="S636" i="1"/>
  <c r="S2740" i="1"/>
  <c r="S2741" i="1"/>
  <c r="S284" i="1"/>
  <c r="S2742" i="1"/>
  <c r="S2743" i="1"/>
  <c r="S2744" i="1"/>
  <c r="S827" i="1"/>
  <c r="S277" i="1"/>
  <c r="S2745" i="1"/>
  <c r="S2746" i="1"/>
  <c r="S2747" i="1"/>
  <c r="S1805" i="1"/>
  <c r="S5417" i="1"/>
  <c r="S110" i="1"/>
  <c r="S6189" i="1"/>
  <c r="S2748" i="1"/>
  <c r="S2264" i="1"/>
  <c r="S2749" i="1"/>
  <c r="S164" i="1"/>
  <c r="S5996" i="1"/>
  <c r="S4800" i="1"/>
  <c r="S2387" i="1"/>
  <c r="S444" i="1"/>
  <c r="S2750" i="1"/>
  <c r="S5794" i="1"/>
  <c r="S2751" i="1"/>
  <c r="S5984" i="1"/>
  <c r="S5697" i="1"/>
  <c r="S2752" i="1"/>
  <c r="S2522" i="1"/>
  <c r="S626" i="1"/>
  <c r="S4574" i="1"/>
  <c r="S2753" i="1"/>
  <c r="S6191" i="1"/>
  <c r="S211" i="1"/>
  <c r="S2754" i="1"/>
  <c r="S1084" i="1"/>
  <c r="S645" i="1"/>
  <c r="S348" i="1"/>
  <c r="S2241" i="1"/>
  <c r="S357" i="1"/>
  <c r="S2755" i="1"/>
  <c r="S210" i="1"/>
  <c r="S2756" i="1"/>
  <c r="S299" i="1"/>
  <c r="S2757" i="1"/>
  <c r="S5460" i="1"/>
  <c r="S265" i="1"/>
  <c r="S2758" i="1"/>
  <c r="S2759" i="1"/>
  <c r="S1238" i="1"/>
  <c r="S6153" i="1"/>
  <c r="S2242" i="1"/>
  <c r="S2097" i="1"/>
  <c r="S488" i="1"/>
  <c r="S2760" i="1"/>
  <c r="S6151" i="1"/>
  <c r="S5858" i="1"/>
  <c r="S2243" i="1"/>
  <c r="S1285" i="1"/>
  <c r="S6311" i="1"/>
  <c r="S2761" i="1"/>
  <c r="S2762" i="1"/>
  <c r="S2763" i="1"/>
  <c r="S2764" i="1"/>
  <c r="S2765" i="1"/>
  <c r="S4525" i="1"/>
  <c r="S5340" i="1"/>
  <c r="S1756" i="1"/>
  <c r="S1619" i="1"/>
  <c r="S2766" i="1"/>
  <c r="S2767" i="1"/>
  <c r="S6204" i="1"/>
  <c r="S364" i="1"/>
  <c r="S2768" i="1"/>
  <c r="S6331" i="1"/>
  <c r="S5435" i="1"/>
  <c r="S2769" i="1"/>
  <c r="S2770" i="1"/>
  <c r="S4588" i="1"/>
  <c r="S2771" i="1"/>
  <c r="S2291" i="1"/>
  <c r="S451" i="1"/>
  <c r="S2772" i="1"/>
  <c r="S6102" i="1"/>
  <c r="S2340" i="1"/>
  <c r="S2335" i="1"/>
  <c r="S2773" i="1"/>
  <c r="S5760" i="1"/>
  <c r="S395" i="1"/>
  <c r="S218" i="1"/>
  <c r="S2774" i="1"/>
  <c r="S439" i="1"/>
  <c r="S2775" i="1"/>
  <c r="S2776" i="1"/>
  <c r="S527" i="1"/>
  <c r="S2777" i="1"/>
  <c r="S2206" i="1"/>
  <c r="S6015" i="1"/>
  <c r="S6067" i="1"/>
  <c r="S555" i="1"/>
  <c r="S720" i="1"/>
  <c r="S2778" i="1"/>
  <c r="S436" i="1"/>
  <c r="S2779" i="1"/>
  <c r="S745" i="1"/>
  <c r="S1077" i="1"/>
  <c r="S2554" i="1"/>
  <c r="S6178" i="1"/>
  <c r="S2780" i="1"/>
  <c r="S758" i="1"/>
  <c r="S703" i="1"/>
  <c r="S2244" i="1"/>
  <c r="S246" i="1"/>
  <c r="S1794" i="1"/>
  <c r="S632" i="1"/>
  <c r="S2781" i="1"/>
  <c r="S2330" i="1"/>
  <c r="S5931" i="1"/>
  <c r="S5774" i="1"/>
  <c r="S197" i="1"/>
  <c r="S2782" i="1"/>
  <c r="S2783" i="1"/>
  <c r="S5822" i="1"/>
  <c r="S6373" i="1"/>
  <c r="S1076" i="1"/>
  <c r="S610" i="1"/>
  <c r="S2784" i="1"/>
  <c r="S5013" i="1"/>
  <c r="S2245" i="1"/>
  <c r="S2785" i="1"/>
  <c r="S843" i="1"/>
  <c r="S2786" i="1"/>
  <c r="S442" i="1"/>
  <c r="S5631" i="1"/>
  <c r="S2787" i="1"/>
  <c r="S2788" i="1"/>
  <c r="S678" i="1"/>
  <c r="S5691" i="1"/>
  <c r="S327" i="1"/>
  <c r="S2789" i="1"/>
  <c r="S5543" i="1"/>
  <c r="S354" i="1"/>
  <c r="S419" i="1"/>
  <c r="S2790" i="1"/>
  <c r="S5783" i="1"/>
  <c r="S2791" i="1"/>
  <c r="S5584" i="1"/>
  <c r="S2792" i="1"/>
  <c r="S2793" i="1"/>
  <c r="S26" i="1"/>
  <c r="S2794" i="1"/>
  <c r="S849" i="1"/>
  <c r="S6012" i="1"/>
  <c r="S5994" i="1"/>
  <c r="S2795" i="1"/>
  <c r="S650" i="1"/>
  <c r="S2410" i="1"/>
  <c r="S2796" i="1"/>
  <c r="S2797" i="1"/>
  <c r="S2798" i="1"/>
  <c r="S2799" i="1"/>
  <c r="S4312" i="1"/>
  <c r="S2800" i="1"/>
  <c r="S2801" i="1"/>
  <c r="S2802" i="1"/>
  <c r="S2803" i="1"/>
  <c r="S2804" i="1"/>
  <c r="S5895" i="1"/>
  <c r="S6084" i="1"/>
  <c r="S1174" i="1"/>
  <c r="S4320" i="1"/>
  <c r="S438" i="1"/>
  <c r="S2805" i="1"/>
  <c r="S5107" i="1"/>
  <c r="S6488" i="1"/>
  <c r="S2806" i="1"/>
  <c r="S2807" i="1"/>
  <c r="S2324" i="1"/>
  <c r="S2808" i="1"/>
  <c r="S2809" i="1"/>
  <c r="S6018" i="1"/>
  <c r="S2250" i="1"/>
  <c r="S2810" i="1"/>
  <c r="S2811" i="1"/>
  <c r="S6155" i="1"/>
  <c r="S5578" i="1"/>
  <c r="S6086" i="1"/>
  <c r="S6044" i="1"/>
  <c r="S475" i="1"/>
  <c r="S4940" i="1"/>
  <c r="S5933" i="1"/>
  <c r="S260" i="1"/>
  <c r="S2812" i="1"/>
  <c r="S2813" i="1"/>
  <c r="S1430" i="1"/>
  <c r="S5149" i="1"/>
  <c r="S780" i="1"/>
  <c r="S2814" i="1"/>
  <c r="S6207" i="1"/>
  <c r="S2815" i="1"/>
  <c r="S2816" i="1"/>
  <c r="S191" i="1"/>
  <c r="S1067" i="1"/>
  <c r="S6185" i="1"/>
  <c r="S5752" i="1"/>
  <c r="S1200" i="1"/>
  <c r="S2817" i="1"/>
  <c r="S6051" i="1"/>
  <c r="S2818" i="1"/>
  <c r="S2819" i="1"/>
  <c r="S1197" i="1"/>
  <c r="S2820" i="1"/>
  <c r="S5906" i="1"/>
  <c r="S6161" i="1"/>
  <c r="S325" i="1"/>
  <c r="S232" i="1"/>
  <c r="S2821" i="1"/>
  <c r="S2822" i="1"/>
  <c r="S4562" i="1"/>
  <c r="S2823" i="1"/>
  <c r="S6019" i="1"/>
  <c r="S1329" i="1"/>
  <c r="S320" i="1"/>
  <c r="S6165" i="1"/>
  <c r="S355" i="1"/>
  <c r="S5593" i="1"/>
  <c r="S5669" i="1"/>
  <c r="S143" i="1"/>
  <c r="S2824" i="1"/>
  <c r="S4315" i="1"/>
  <c r="S855" i="1"/>
  <c r="S2825" i="1"/>
  <c r="S2390" i="1"/>
  <c r="S336" i="1"/>
  <c r="S2416" i="1"/>
  <c r="S2826" i="1"/>
  <c r="S1068" i="1"/>
  <c r="S5290" i="1"/>
  <c r="S414" i="1"/>
  <c r="S6089" i="1"/>
  <c r="S5902" i="1"/>
  <c r="S4485" i="1"/>
  <c r="S2827" i="1"/>
  <c r="S2828" i="1"/>
  <c r="S6043" i="1"/>
  <c r="S322" i="1"/>
  <c r="S6252" i="1"/>
  <c r="S167" i="1"/>
  <c r="S4308" i="1"/>
  <c r="S6025" i="1"/>
  <c r="S6355" i="1"/>
  <c r="S5" i="1"/>
  <c r="S187" i="1"/>
  <c r="S5990" i="1"/>
  <c r="S6487" i="1"/>
  <c r="S304" i="1"/>
  <c r="S5700" i="1"/>
  <c r="S1835" i="1"/>
  <c r="S307" i="1"/>
  <c r="S5560" i="1"/>
  <c r="S2829" i="1"/>
  <c r="S2391" i="1"/>
  <c r="S6276" i="1"/>
  <c r="S2830" i="1"/>
  <c r="S5649" i="1"/>
  <c r="S2831" i="1"/>
  <c r="S390" i="1"/>
  <c r="S2028" i="1"/>
  <c r="S1981" i="1"/>
  <c r="S2832" i="1"/>
  <c r="S2833" i="1"/>
  <c r="S5851" i="1"/>
  <c r="S5747" i="1"/>
  <c r="S5658" i="1"/>
  <c r="S548" i="1"/>
  <c r="S2834" i="1"/>
  <c r="S2835" i="1"/>
  <c r="S2836" i="1"/>
  <c r="S2837" i="1"/>
  <c r="S2838" i="1"/>
  <c r="S1809" i="1"/>
  <c r="S2839" i="1"/>
  <c r="S655" i="1"/>
  <c r="S533" i="1"/>
  <c r="S2497" i="1"/>
  <c r="S2840" i="1"/>
  <c r="S606" i="1"/>
  <c r="S4983" i="1"/>
  <c r="S274" i="1"/>
  <c r="S2841" i="1"/>
  <c r="S5274" i="1"/>
  <c r="S5651" i="1"/>
  <c r="S5118" i="1"/>
  <c r="S1339" i="1"/>
  <c r="S838" i="1"/>
  <c r="S1536" i="1"/>
  <c r="S2842" i="1"/>
  <c r="S5868" i="1"/>
  <c r="S2843" i="1"/>
  <c r="S2844" i="1"/>
  <c r="S6485" i="1"/>
  <c r="S6145" i="1"/>
  <c r="S5779" i="1"/>
  <c r="S2845" i="1"/>
  <c r="S2286" i="1"/>
  <c r="S2846" i="1"/>
  <c r="S2847" i="1"/>
  <c r="S6058" i="1"/>
  <c r="S1010" i="1"/>
  <c r="S654" i="1"/>
  <c r="S2848" i="1"/>
  <c r="S6124" i="1"/>
  <c r="S2167" i="1"/>
  <c r="S2849" i="1"/>
  <c r="S1555" i="1"/>
  <c r="S6206" i="1"/>
  <c r="S784" i="1"/>
  <c r="S6281" i="1"/>
  <c r="S2308" i="1"/>
  <c r="S891" i="1"/>
  <c r="S1423" i="1"/>
  <c r="S1956" i="1"/>
  <c r="S2850" i="1"/>
  <c r="S2851" i="1"/>
  <c r="S2249" i="1"/>
  <c r="S138" i="1"/>
  <c r="S4901" i="1"/>
  <c r="S6169" i="1"/>
  <c r="S832" i="1"/>
  <c r="S2852" i="1"/>
  <c r="S6017" i="1"/>
  <c r="S2853" i="1"/>
  <c r="S89" i="1"/>
  <c r="S5711" i="1"/>
  <c r="S973" i="1"/>
  <c r="S5145" i="1"/>
  <c r="S4504" i="1"/>
  <c r="S484" i="1"/>
  <c r="S2854" i="1"/>
  <c r="S6482" i="1"/>
  <c r="S2855" i="1"/>
  <c r="S2856" i="1"/>
  <c r="S6406" i="1"/>
  <c r="S2857" i="1"/>
  <c r="S152" i="1"/>
  <c r="S2858" i="1"/>
  <c r="S2859" i="1"/>
  <c r="S2860" i="1"/>
  <c r="S1401" i="1"/>
  <c r="S860" i="1"/>
  <c r="S1892" i="1"/>
  <c r="S2861" i="1"/>
  <c r="S2862" i="1"/>
  <c r="S5558" i="1"/>
  <c r="S2251" i="1"/>
  <c r="S2863" i="1"/>
  <c r="S2864" i="1"/>
  <c r="S5648" i="1"/>
  <c r="S6247" i="1"/>
  <c r="S1253" i="1"/>
  <c r="S1944" i="1"/>
  <c r="S6085" i="1"/>
  <c r="S169" i="1"/>
  <c r="S6187" i="1"/>
  <c r="S2865" i="1"/>
  <c r="S5817" i="1"/>
  <c r="S2866" i="1"/>
  <c r="S6010" i="1"/>
  <c r="S5455" i="1"/>
  <c r="S2867" i="1"/>
  <c r="S5955" i="1"/>
  <c r="S371" i="1"/>
  <c r="S2868" i="1"/>
  <c r="S2869" i="1"/>
  <c r="S4430" i="1"/>
  <c r="S1052" i="1"/>
  <c r="S2427" i="1"/>
  <c r="S434" i="1"/>
  <c r="S1030" i="1"/>
  <c r="S2870" i="1"/>
  <c r="S648" i="1"/>
  <c r="S2268" i="1"/>
  <c r="S4717" i="1"/>
  <c r="S1937" i="1"/>
  <c r="S2871" i="1"/>
  <c r="S359" i="1"/>
  <c r="S6273" i="1"/>
  <c r="S2523" i="1"/>
  <c r="S1680" i="1"/>
  <c r="S668" i="1"/>
  <c r="S6238" i="1"/>
  <c r="S1217" i="1"/>
  <c r="S6008" i="1"/>
  <c r="S2872" i="1"/>
  <c r="S2873" i="1"/>
  <c r="S5318" i="1"/>
  <c r="S2253" i="1"/>
  <c r="S917" i="1"/>
  <c r="S1589" i="1"/>
  <c r="S492" i="1"/>
  <c r="S5903" i="1"/>
  <c r="S2874" i="1"/>
  <c r="S5848" i="1"/>
  <c r="S2304" i="1"/>
  <c r="S2875" i="1"/>
  <c r="S1075" i="1"/>
  <c r="S1227" i="1"/>
  <c r="S34" i="1"/>
  <c r="S1477" i="1"/>
  <c r="S4285" i="1"/>
  <c r="S1157" i="1"/>
  <c r="S4744" i="1"/>
  <c r="S5797" i="1"/>
  <c r="S2876" i="1"/>
  <c r="S2877" i="1"/>
  <c r="S2878" i="1"/>
  <c r="S6143" i="1"/>
  <c r="S2879" i="1"/>
  <c r="S340" i="1"/>
  <c r="S615" i="1"/>
  <c r="S2880" i="1"/>
  <c r="S5981" i="1"/>
  <c r="S4745" i="1"/>
  <c r="S2881" i="1"/>
  <c r="S601" i="1"/>
  <c r="S964" i="1"/>
  <c r="S5443" i="1"/>
  <c r="S1760" i="1"/>
  <c r="S1533" i="1"/>
  <c r="S2882" i="1"/>
  <c r="S691" i="1"/>
  <c r="S2309" i="1"/>
  <c r="S6316" i="1"/>
  <c r="S4709" i="1"/>
  <c r="S2883" i="1"/>
  <c r="S5656" i="1"/>
  <c r="S6005" i="1"/>
  <c r="S754" i="1"/>
  <c r="S2884" i="1"/>
  <c r="S1808" i="1"/>
  <c r="S5114" i="1"/>
  <c r="S2885" i="1"/>
  <c r="S6255" i="1"/>
  <c r="S35" i="1"/>
  <c r="S6246" i="1"/>
  <c r="S5135" i="1"/>
  <c r="S5530" i="1"/>
  <c r="S5550" i="1"/>
  <c r="S718" i="1"/>
  <c r="S4627" i="1"/>
  <c r="S6248" i="1"/>
  <c r="S4444" i="1"/>
  <c r="S4395" i="1"/>
  <c r="S1038" i="1"/>
  <c r="S6060" i="1"/>
  <c r="S1042" i="1"/>
  <c r="S6288" i="1"/>
  <c r="S2886" i="1"/>
  <c r="S2887" i="1"/>
  <c r="S70" i="1"/>
  <c r="S4801" i="1"/>
  <c r="S5280" i="1"/>
  <c r="S6179" i="1"/>
  <c r="S6104" i="1"/>
  <c r="S1738" i="1"/>
  <c r="S4815" i="1"/>
  <c r="S2297" i="1"/>
  <c r="S2888" i="1"/>
  <c r="S6167" i="1"/>
  <c r="S2889" i="1"/>
  <c r="S2890" i="1"/>
  <c r="S5196" i="1"/>
  <c r="S639" i="1"/>
  <c r="S47" i="1"/>
  <c r="S5689" i="1"/>
  <c r="S6220" i="1"/>
  <c r="S6134" i="1"/>
  <c r="S5778" i="1"/>
  <c r="S1049" i="1"/>
  <c r="S775" i="1"/>
  <c r="S2891" i="1"/>
  <c r="S1065" i="1"/>
  <c r="S46" i="1"/>
  <c r="S1469" i="1"/>
  <c r="S1416" i="1"/>
  <c r="S2892" i="1"/>
  <c r="S6472" i="1"/>
  <c r="S4820" i="1"/>
  <c r="S2893" i="1"/>
  <c r="S5153" i="1"/>
  <c r="S892" i="1"/>
  <c r="S472" i="1"/>
  <c r="S5831" i="1"/>
  <c r="S4461" i="1"/>
  <c r="S5308" i="1"/>
  <c r="S6105" i="1"/>
  <c r="S1887" i="1"/>
  <c r="S4805" i="1"/>
  <c r="S6056" i="1"/>
  <c r="S6476" i="1"/>
  <c r="S1330" i="1"/>
  <c r="S6163" i="1"/>
  <c r="S863" i="1"/>
  <c r="S5641" i="1"/>
  <c r="S2894" i="1"/>
  <c r="S5870" i="1"/>
  <c r="S5565" i="1"/>
  <c r="S1298" i="1"/>
  <c r="S714" i="1"/>
  <c r="S2256" i="1"/>
  <c r="S2300" i="1"/>
  <c r="S1582" i="1"/>
  <c r="S5462" i="1"/>
  <c r="S1018" i="1"/>
  <c r="S116" i="1"/>
  <c r="S1101" i="1"/>
  <c r="S2257" i="1"/>
  <c r="S882" i="1"/>
  <c r="S503" i="1"/>
  <c r="S5667" i="1"/>
  <c r="S5849" i="1"/>
  <c r="S4554" i="1"/>
  <c r="S5010" i="1"/>
  <c r="S77" i="1"/>
  <c r="S4458" i="1"/>
  <c r="S2279" i="1"/>
  <c r="S1791" i="1"/>
  <c r="S970" i="1"/>
  <c r="S2895" i="1"/>
  <c r="S6176" i="1"/>
  <c r="S4318" i="1"/>
  <c r="S5587" i="1"/>
  <c r="S490" i="1"/>
  <c r="S5097" i="1"/>
  <c r="S1897" i="1"/>
  <c r="S4487" i="1"/>
  <c r="S4764" i="1"/>
  <c r="S2896" i="1"/>
  <c r="S513" i="1"/>
  <c r="S398" i="1"/>
  <c r="S358" i="1"/>
  <c r="S1048" i="1"/>
  <c r="S2261" i="1"/>
  <c r="S213" i="1"/>
  <c r="S624" i="1"/>
  <c r="S2897" i="1"/>
  <c r="S5582" i="1"/>
  <c r="S393" i="1"/>
  <c r="S566" i="1"/>
  <c r="S1447" i="1"/>
  <c r="S1297" i="1"/>
  <c r="S396" i="1"/>
  <c r="S2898" i="1"/>
  <c r="S1545" i="1"/>
  <c r="S4296" i="1"/>
  <c r="S73" i="1"/>
  <c r="S6106" i="1"/>
  <c r="S5020" i="1"/>
  <c r="S5951" i="1"/>
  <c r="S487" i="1"/>
  <c r="S5227" i="1"/>
  <c r="S506" i="1"/>
  <c r="S339" i="1"/>
  <c r="S5238" i="1"/>
  <c r="S6027" i="1"/>
  <c r="S2899" i="1"/>
  <c r="S797" i="1"/>
  <c r="S5586" i="1"/>
  <c r="S6075" i="1"/>
  <c r="S2900" i="1"/>
  <c r="S1404" i="1"/>
  <c r="S2901" i="1"/>
  <c r="S2902" i="1"/>
  <c r="S540" i="1"/>
  <c r="S2461" i="1"/>
  <c r="S5406" i="1"/>
  <c r="S885" i="1"/>
  <c r="S4910" i="1"/>
  <c r="S6150" i="1"/>
  <c r="S1032" i="1"/>
  <c r="S2903" i="1"/>
  <c r="S1982" i="1"/>
  <c r="S123" i="1"/>
  <c r="S6063" i="1"/>
  <c r="S5982" i="1"/>
  <c r="S1444" i="1"/>
  <c r="S2904" i="1"/>
  <c r="S142" i="1"/>
  <c r="S6052" i="1"/>
  <c r="S936" i="1"/>
  <c r="S5985" i="1"/>
  <c r="S5198" i="1"/>
  <c r="S595" i="1"/>
  <c r="S2123" i="1"/>
  <c r="S769" i="1"/>
  <c r="S5612" i="1"/>
  <c r="S1893" i="1"/>
  <c r="S85" i="1"/>
  <c r="S2905" i="1"/>
  <c r="S5976" i="1"/>
  <c r="S5590" i="1"/>
  <c r="S2906" i="1"/>
  <c r="S5481" i="1"/>
  <c r="S2555" i="1"/>
  <c r="S2109" i="1"/>
  <c r="S1867" i="1"/>
  <c r="S5070" i="1"/>
  <c r="S2907" i="1"/>
  <c r="S733" i="1"/>
  <c r="S2331" i="1"/>
  <c r="S2908" i="1"/>
  <c r="S5606" i="1"/>
  <c r="S4620" i="1"/>
  <c r="S1606" i="1"/>
  <c r="S5566" i="1"/>
  <c r="S351" i="1"/>
  <c r="S5674" i="1"/>
  <c r="S6159" i="1"/>
  <c r="S4307" i="1"/>
  <c r="S2432" i="1"/>
  <c r="S6291" i="1"/>
  <c r="S1383" i="1"/>
  <c r="S424" i="1"/>
  <c r="S269" i="1"/>
  <c r="S6040" i="1"/>
  <c r="S1462" i="1"/>
  <c r="S5081" i="1"/>
  <c r="S2909" i="1"/>
  <c r="S5214" i="1"/>
  <c r="S5871" i="1"/>
  <c r="S1714" i="1"/>
  <c r="S1436" i="1"/>
  <c r="S2462" i="1"/>
  <c r="S1235" i="1"/>
  <c r="S890" i="1"/>
  <c r="S1241" i="1"/>
  <c r="S5842" i="1"/>
  <c r="S2262" i="1"/>
  <c r="S2910" i="1"/>
  <c r="S1264" i="1"/>
  <c r="S5815" i="1"/>
  <c r="S437" i="1"/>
  <c r="S2204" i="1"/>
  <c r="S723" i="1"/>
  <c r="S2556" i="1"/>
  <c r="S686" i="1"/>
  <c r="S2276" i="1"/>
  <c r="S6203" i="1"/>
  <c r="S346" i="1"/>
  <c r="S2270" i="1"/>
  <c r="S812" i="1"/>
  <c r="S131" i="1"/>
  <c r="S397" i="1"/>
  <c r="S5540" i="1"/>
  <c r="S2361" i="1"/>
  <c r="S1055" i="1"/>
  <c r="S2263" i="1"/>
  <c r="S1456" i="1"/>
  <c r="S1830" i="1"/>
  <c r="S5022" i="1"/>
  <c r="S2911" i="1"/>
  <c r="S5208" i="1"/>
  <c r="S586" i="1"/>
  <c r="S2912" i="1"/>
  <c r="S5971" i="1"/>
  <c r="S5377" i="1"/>
  <c r="S518" i="1"/>
  <c r="S254" i="1"/>
  <c r="S2273" i="1"/>
  <c r="S2913" i="1"/>
  <c r="S923" i="1"/>
  <c r="S5288" i="1"/>
  <c r="S1773" i="1"/>
  <c r="S5813" i="1"/>
  <c r="S4286" i="1"/>
  <c r="S2914" i="1"/>
  <c r="S6154" i="1"/>
  <c r="S644" i="1"/>
  <c r="S2915" i="1"/>
  <c r="S5017" i="1"/>
  <c r="S583" i="1"/>
  <c r="S2269" i="1"/>
  <c r="S2916" i="1"/>
  <c r="S4290" i="1"/>
  <c r="S2267" i="1"/>
  <c r="S6142" i="1"/>
  <c r="S4731" i="1"/>
  <c r="S425" i="1"/>
  <c r="S659" i="1"/>
  <c r="S826" i="1"/>
  <c r="S2917" i="1"/>
  <c r="S2918" i="1"/>
  <c r="S6174" i="1"/>
  <c r="S5486" i="1"/>
  <c r="S5886" i="1"/>
  <c r="S1688" i="1"/>
  <c r="S417" i="1"/>
  <c r="S5791" i="1"/>
  <c r="S2919" i="1"/>
  <c r="S1593" i="1"/>
  <c r="S2920" i="1"/>
  <c r="S1449" i="1"/>
  <c r="S5305" i="1"/>
  <c r="S4714" i="1"/>
  <c r="S1000" i="1"/>
  <c r="S868" i="1"/>
  <c r="S2053" i="1"/>
  <c r="S1504" i="1"/>
  <c r="S1234" i="1"/>
  <c r="S1875" i="1"/>
  <c r="S4634" i="1"/>
  <c r="S2921" i="1"/>
  <c r="S2922" i="1"/>
  <c r="S5800" i="1"/>
  <c r="S1008" i="1"/>
  <c r="S750" i="1"/>
  <c r="S1160" i="1"/>
  <c r="S1565" i="1"/>
  <c r="S6245" i="1"/>
  <c r="S4521" i="1"/>
  <c r="S6285" i="1"/>
  <c r="S4190" i="1"/>
  <c r="S5248" i="1"/>
  <c r="S380" i="1"/>
  <c r="S1089" i="1"/>
  <c r="S2277" i="1"/>
  <c r="S629" i="1"/>
  <c r="S5891" i="1"/>
  <c r="S1690" i="1"/>
  <c r="S6361" i="1"/>
  <c r="S2923" i="1"/>
  <c r="S2271" i="1"/>
  <c r="S4376" i="1"/>
  <c r="S6034" i="1"/>
  <c r="S2151" i="1"/>
  <c r="S5957" i="1"/>
  <c r="S5466" i="1"/>
  <c r="S1005" i="1"/>
  <c r="S5581" i="1"/>
  <c r="S2924" i="1"/>
  <c r="S2428" i="1"/>
  <c r="S6046" i="1"/>
  <c r="S2283" i="1"/>
  <c r="S2925" i="1"/>
  <c r="S553" i="1"/>
  <c r="S2926" i="1"/>
  <c r="S1002" i="1"/>
  <c r="S2272" i="1"/>
  <c r="S2927" i="1"/>
  <c r="S1599" i="1"/>
  <c r="S2928" i="1"/>
  <c r="S6317" i="1"/>
  <c r="S2929" i="1"/>
  <c r="S763" i="1"/>
  <c r="S2930" i="1"/>
  <c r="S2931" i="1"/>
  <c r="S5856" i="1"/>
  <c r="S2932" i="1"/>
  <c r="S584" i="1"/>
  <c r="S4277" i="1"/>
  <c r="S2302" i="1"/>
  <c r="S881" i="1"/>
  <c r="S4879" i="1"/>
  <c r="S6001" i="1"/>
  <c r="S6253" i="1"/>
  <c r="S2379" i="1"/>
  <c r="S2933" i="1"/>
  <c r="S6205" i="1"/>
  <c r="S1355" i="1"/>
  <c r="S5183" i="1"/>
  <c r="S968" i="1"/>
  <c r="S4319" i="1"/>
  <c r="S5351" i="1"/>
  <c r="S846" i="1"/>
  <c r="S5434" i="1"/>
  <c r="S1708" i="1"/>
  <c r="S2284" i="1"/>
  <c r="S1223" i="1"/>
  <c r="S1047" i="1"/>
  <c r="S522" i="1"/>
  <c r="S467" i="1"/>
  <c r="S427" i="1"/>
  <c r="S2934" i="1"/>
  <c r="S279" i="1"/>
  <c r="S1318" i="1"/>
  <c r="S2935" i="1"/>
  <c r="S589" i="1"/>
  <c r="S5992" i="1"/>
  <c r="S6090" i="1"/>
  <c r="S5193" i="1"/>
  <c r="S179" i="1"/>
  <c r="S2429" i="1"/>
  <c r="S5989" i="1"/>
  <c r="S335" i="1"/>
  <c r="S5275" i="1"/>
  <c r="S6045" i="1"/>
  <c r="S2936" i="1"/>
  <c r="S2937" i="1"/>
  <c r="S2938" i="1"/>
  <c r="S2285" i="1"/>
  <c r="S2939" i="1"/>
  <c r="S2281" i="1"/>
  <c r="S2940" i="1"/>
  <c r="S2941" i="1"/>
  <c r="S6279" i="1"/>
  <c r="S2942" i="1"/>
  <c r="S5425" i="1"/>
  <c r="S5241" i="1"/>
  <c r="S6213" i="1"/>
  <c r="S1437" i="1"/>
  <c r="S2278" i="1"/>
  <c r="S1405" i="1"/>
  <c r="S5272" i="1"/>
  <c r="S2136" i="1"/>
  <c r="S658" i="1"/>
  <c r="S486" i="1"/>
  <c r="S6035" i="1"/>
  <c r="S5450" i="1"/>
  <c r="S2943" i="1"/>
  <c r="S696" i="1"/>
  <c r="S5973" i="1"/>
  <c r="S2944" i="1"/>
  <c r="S5614" i="1"/>
  <c r="S671" i="1"/>
  <c r="S2945" i="1"/>
  <c r="S2946" i="1"/>
  <c r="S2947" i="1"/>
  <c r="S2948" i="1"/>
  <c r="S2949" i="1"/>
  <c r="S1503" i="1"/>
  <c r="S2950" i="1"/>
  <c r="S4985" i="1"/>
  <c r="S300" i="1"/>
  <c r="S5437" i="1"/>
  <c r="S5498" i="1"/>
  <c r="S6055" i="1"/>
  <c r="S1649" i="1"/>
  <c r="S6209" i="1"/>
  <c r="S5427" i="1"/>
  <c r="S6088" i="1"/>
  <c r="S6182" i="1"/>
  <c r="S5343" i="1"/>
  <c r="S2951" i="1"/>
  <c r="S1445" i="1"/>
  <c r="S4690" i="1"/>
  <c r="S2952" i="1"/>
  <c r="S901" i="1"/>
  <c r="S612" i="1"/>
  <c r="S5862" i="1"/>
  <c r="S2953" i="1"/>
  <c r="S2280" i="1"/>
  <c r="S403" i="1"/>
  <c r="S545" i="1"/>
  <c r="S2470" i="1"/>
  <c r="S4592" i="1"/>
  <c r="S2954" i="1"/>
  <c r="S5600" i="1"/>
  <c r="S4541" i="1"/>
  <c r="S2955" i="1"/>
  <c r="S5174" i="1"/>
  <c r="S4348" i="1"/>
  <c r="S5935" i="1"/>
  <c r="S6113" i="1"/>
  <c r="S1392" i="1"/>
  <c r="S6349" i="1"/>
  <c r="S1180" i="1"/>
  <c r="S5140" i="1"/>
  <c r="S1825" i="1"/>
  <c r="S6031" i="1"/>
  <c r="S752" i="1"/>
  <c r="S6070" i="1"/>
  <c r="S4880" i="1"/>
  <c r="S5195" i="1"/>
  <c r="S5161" i="1"/>
  <c r="S788" i="1"/>
  <c r="S2956" i="1"/>
  <c r="S2957" i="1"/>
  <c r="S5979" i="1"/>
  <c r="S5953" i="1"/>
  <c r="S1696" i="1"/>
  <c r="S5954" i="1"/>
  <c r="S2958" i="1"/>
  <c r="S4309" i="1"/>
  <c r="S5946" i="1"/>
  <c r="S5487" i="1"/>
  <c r="S1138" i="1"/>
  <c r="S4637" i="1"/>
  <c r="S5301" i="1"/>
  <c r="S6097" i="1"/>
  <c r="S2287" i="1"/>
  <c r="S5650" i="1"/>
  <c r="S1176" i="1"/>
  <c r="S1325" i="1"/>
  <c r="S2959" i="1"/>
  <c r="S5917" i="1"/>
  <c r="S2960" i="1"/>
  <c r="S2961" i="1"/>
  <c r="S4836" i="1"/>
  <c r="S2962" i="1"/>
  <c r="S5759" i="1"/>
  <c r="S1638" i="1"/>
  <c r="S2963" i="1"/>
  <c r="S6121" i="1"/>
  <c r="S2964" i="1"/>
  <c r="S2965" i="1"/>
  <c r="S2966" i="1"/>
  <c r="S5350" i="1"/>
  <c r="S640" i="1"/>
  <c r="S598" i="1"/>
  <c r="S2967" i="1"/>
  <c r="S6219" i="1"/>
  <c r="S5766" i="1"/>
  <c r="S2362" i="1"/>
  <c r="S6147" i="1"/>
  <c r="S819" i="1"/>
  <c r="S5573" i="1"/>
  <c r="S2968" i="1"/>
  <c r="S2969" i="1"/>
  <c r="S2557" i="1"/>
  <c r="S6322" i="1"/>
  <c r="S263" i="1"/>
  <c r="S5616" i="1"/>
  <c r="S6274" i="1"/>
  <c r="S5341" i="1"/>
  <c r="S4946" i="1"/>
  <c r="S2353" i="1"/>
  <c r="S4995" i="1"/>
  <c r="S6148" i="1"/>
  <c r="S975" i="1"/>
  <c r="S408" i="1"/>
  <c r="S2301" i="1"/>
  <c r="S2970" i="1"/>
  <c r="S808" i="1"/>
  <c r="S5739" i="1"/>
  <c r="S5078" i="1"/>
  <c r="S5468" i="1"/>
  <c r="S5633" i="1"/>
  <c r="S2971" i="1"/>
  <c r="S625" i="1"/>
  <c r="S1766" i="1"/>
  <c r="S5352" i="1"/>
  <c r="S1440" i="1"/>
  <c r="S4252" i="1"/>
  <c r="S5470" i="1"/>
  <c r="S6118" i="1"/>
  <c r="S2307" i="1"/>
  <c r="S2972" i="1"/>
  <c r="S5827" i="1"/>
  <c r="S1729" i="1"/>
  <c r="S2973" i="1"/>
  <c r="S4648" i="1"/>
  <c r="S5338" i="1"/>
  <c r="S2974" i="1"/>
  <c r="S1387" i="1"/>
  <c r="S2975" i="1"/>
  <c r="S5915" i="1"/>
  <c r="S5872" i="1"/>
  <c r="S2976" i="1"/>
  <c r="S2977" i="1"/>
  <c r="S2978" i="1"/>
  <c r="S2979" i="1"/>
  <c r="S5828" i="1"/>
  <c r="S1457" i="1"/>
  <c r="S712" i="1"/>
  <c r="S6098" i="1"/>
  <c r="S5840" i="1"/>
  <c r="S2980" i="1"/>
  <c r="S641" i="1"/>
  <c r="S5419" i="1"/>
  <c r="S6107" i="1"/>
  <c r="S344" i="1"/>
  <c r="S1521" i="1"/>
  <c r="S6028" i="1"/>
  <c r="S1354" i="1"/>
  <c r="S1287" i="1"/>
  <c r="S4515" i="1"/>
  <c r="S1109" i="1"/>
  <c r="S2981" i="1"/>
  <c r="S5734" i="1"/>
  <c r="S4737" i="1"/>
  <c r="S2982" i="1"/>
  <c r="S2983" i="1"/>
  <c r="S5634" i="1"/>
  <c r="S1784" i="1"/>
  <c r="S5449" i="1"/>
  <c r="S1334" i="1"/>
  <c r="S947" i="1"/>
  <c r="S430" i="1"/>
  <c r="S2004" i="1"/>
  <c r="S883" i="1"/>
  <c r="S5904" i="1"/>
  <c r="S5646" i="1"/>
  <c r="S859" i="1"/>
  <c r="S748" i="1"/>
  <c r="S2289" i="1"/>
  <c r="S2984" i="1"/>
  <c r="S1133" i="1"/>
  <c r="S666" i="1"/>
  <c r="S6023" i="1"/>
  <c r="S1369" i="1"/>
  <c r="S796" i="1"/>
  <c r="S2985" i="1"/>
  <c r="S2986" i="1"/>
  <c r="S1798" i="1"/>
  <c r="S4457" i="1"/>
  <c r="S1257" i="1"/>
  <c r="S2310" i="1"/>
  <c r="S1658" i="1"/>
  <c r="S5728" i="1"/>
  <c r="S2987" i="1"/>
  <c r="S2988" i="1"/>
  <c r="S5660" i="1"/>
  <c r="S2295" i="1"/>
  <c r="S6146" i="1"/>
  <c r="S5349" i="1"/>
  <c r="S2288" i="1"/>
  <c r="S2433" i="1"/>
  <c r="S4728" i="1"/>
  <c r="S5719" i="1"/>
  <c r="S6139" i="1"/>
  <c r="S6109" i="1"/>
  <c r="S2989" i="1"/>
  <c r="S1868" i="1"/>
  <c r="S6082" i="1"/>
  <c r="S5285" i="1"/>
  <c r="S4306" i="1"/>
  <c r="S2990" i="1"/>
  <c r="S2991" i="1"/>
  <c r="S2992" i="1"/>
  <c r="S727" i="1"/>
  <c r="S2993" i="1"/>
  <c r="S5844" i="1"/>
  <c r="S2994" i="1"/>
  <c r="S2995" i="1"/>
  <c r="S2010" i="1"/>
  <c r="S5748" i="1"/>
  <c r="S6066" i="1"/>
  <c r="S5934" i="1"/>
  <c r="S4756" i="1"/>
  <c r="S2498" i="1"/>
  <c r="S5599" i="1"/>
  <c r="S399" i="1"/>
  <c r="S2293" i="1"/>
  <c r="S2996" i="1"/>
  <c r="S6271" i="1"/>
  <c r="S5792" i="1"/>
  <c r="S431" i="1"/>
  <c r="S5323" i="1"/>
  <c r="S2997" i="1"/>
  <c r="S2998" i="1"/>
  <c r="S2999" i="1"/>
  <c r="S5970" i="1"/>
  <c r="S5001" i="1"/>
  <c r="S3000" i="1"/>
  <c r="S670" i="1"/>
  <c r="S5786" i="1"/>
  <c r="S4774" i="1"/>
  <c r="S2312" i="1"/>
  <c r="S539" i="1"/>
  <c r="S5959" i="1"/>
  <c r="S3001" i="1"/>
  <c r="S6222" i="1"/>
  <c r="S865" i="1"/>
  <c r="S4405" i="1"/>
  <c r="S5362" i="1"/>
  <c r="S3002" i="1"/>
  <c r="S4501" i="1"/>
  <c r="S3003" i="1"/>
  <c r="S3004" i="1"/>
  <c r="S5330" i="1"/>
  <c r="S5926" i="1"/>
  <c r="S5663" i="1"/>
  <c r="S570" i="1"/>
  <c r="S2558" i="1"/>
  <c r="S3005" i="1"/>
  <c r="S2294" i="1"/>
  <c r="S3006" i="1"/>
  <c r="S798" i="1"/>
  <c r="S1080" i="1"/>
  <c r="S3007" i="1"/>
  <c r="S4908" i="1"/>
  <c r="S1448" i="1"/>
  <c r="S5712" i="1"/>
  <c r="S1898" i="1"/>
  <c r="S3008" i="1"/>
  <c r="S3009" i="1"/>
  <c r="S378" i="1"/>
  <c r="S1343" i="1"/>
  <c r="S3010" i="1"/>
  <c r="S1710" i="1"/>
  <c r="S914" i="1"/>
  <c r="S3011" i="1"/>
  <c r="S3012" i="1"/>
  <c r="S2080" i="1"/>
  <c r="S3013" i="1"/>
  <c r="S1866" i="1"/>
  <c r="S5524" i="1"/>
  <c r="S800" i="1"/>
  <c r="S4496" i="1"/>
  <c r="S2434" i="1"/>
  <c r="S5784" i="1"/>
  <c r="S4599" i="1"/>
  <c r="S6260" i="1"/>
  <c r="S4278" i="1"/>
  <c r="S3014" i="1"/>
  <c r="S4702" i="1"/>
  <c r="S3015" i="1"/>
  <c r="S5883" i="1"/>
  <c r="S5661" i="1"/>
  <c r="S1368" i="1"/>
  <c r="S4506" i="1"/>
  <c r="S3016" i="1"/>
  <c r="S5527" i="1"/>
  <c r="S3017" i="1"/>
  <c r="S3018" i="1"/>
  <c r="S520" i="1"/>
  <c r="S5104" i="1"/>
  <c r="S3019" i="1"/>
  <c r="S1113" i="1"/>
  <c r="S1985" i="1"/>
  <c r="S3020" i="1"/>
  <c r="S5390" i="1"/>
  <c r="S1313" i="1"/>
  <c r="S2296" i="1"/>
  <c r="S5426" i="1"/>
  <c r="S6050" i="1"/>
  <c r="S3021" i="1"/>
  <c r="S5361" i="1"/>
  <c r="S4934" i="1"/>
  <c r="S1124" i="1"/>
  <c r="S2298" i="1"/>
  <c r="S6304" i="1"/>
  <c r="S2299" i="1"/>
  <c r="S1608" i="1"/>
  <c r="S6226" i="1"/>
  <c r="S5346" i="1"/>
  <c r="S1358" i="1"/>
  <c r="S1033" i="1"/>
  <c r="S460" i="1"/>
  <c r="S1913" i="1"/>
  <c r="S5332" i="1"/>
  <c r="S5158" i="1"/>
  <c r="S1326" i="1"/>
  <c r="S3022" i="1"/>
  <c r="S6354" i="1"/>
  <c r="S4325" i="1"/>
  <c r="S5342" i="1"/>
  <c r="S604" i="1"/>
  <c r="S456" i="1"/>
  <c r="S3023" i="1"/>
  <c r="S5640" i="1"/>
  <c r="S2375" i="1"/>
  <c r="S3024" i="1"/>
  <c r="S5452" i="1"/>
  <c r="S2447" i="1"/>
  <c r="S4650" i="1"/>
  <c r="S4378" i="1"/>
  <c r="S1184" i="1"/>
  <c r="S1342" i="1"/>
  <c r="S6003" i="1"/>
  <c r="S3025" i="1"/>
  <c r="S5910" i="1"/>
  <c r="S546" i="1"/>
  <c r="S3026" i="1"/>
  <c r="S5694" i="1"/>
  <c r="S3027" i="1"/>
  <c r="S1191" i="1"/>
  <c r="S3028" i="1"/>
  <c r="S3029" i="1"/>
  <c r="S593" i="1"/>
  <c r="S3030" i="1"/>
  <c r="S5319" i="1"/>
  <c r="S3031" i="1"/>
  <c r="S4242" i="1"/>
  <c r="S900" i="1"/>
  <c r="S1400" i="1"/>
  <c r="S5720" i="1"/>
  <c r="S4656" i="1"/>
  <c r="S3032" i="1"/>
  <c r="S1576" i="1"/>
  <c r="S5772" i="1"/>
  <c r="S1156" i="1"/>
  <c r="S1716" i="1"/>
  <c r="S1923" i="1"/>
  <c r="S3033" i="1"/>
  <c r="S5757" i="1"/>
  <c r="S1230" i="1"/>
  <c r="S1653" i="1"/>
  <c r="S581" i="1"/>
  <c r="S3034" i="1"/>
  <c r="S1778" i="1"/>
  <c r="S5655" i="1"/>
  <c r="S6115" i="1"/>
  <c r="S2305" i="1"/>
  <c r="S854" i="1"/>
  <c r="S6244" i="1"/>
  <c r="S3035" i="1"/>
  <c r="S4711" i="1"/>
  <c r="S1088" i="1"/>
  <c r="S1530" i="1"/>
  <c r="S1069" i="1"/>
  <c r="S3036" i="1"/>
  <c r="S3037" i="1"/>
  <c r="S3038" i="1"/>
  <c r="S5372" i="1"/>
  <c r="S5826" i="1"/>
  <c r="S2306" i="1"/>
  <c r="S3039" i="1"/>
  <c r="S3040" i="1"/>
  <c r="S5643" i="1"/>
  <c r="S5716" i="1"/>
  <c r="S3041" i="1"/>
  <c r="S5777" i="1"/>
  <c r="S3042" i="1"/>
  <c r="S6156" i="1"/>
  <c r="S568" i="1"/>
  <c r="S6116" i="1"/>
  <c r="S4822" i="1"/>
  <c r="S5899" i="1"/>
  <c r="S5665" i="1"/>
  <c r="S5919" i="1"/>
  <c r="S5344" i="1"/>
  <c r="S5438" i="1"/>
  <c r="S4981" i="1"/>
  <c r="S2524" i="1"/>
  <c r="S5782" i="1"/>
  <c r="S3043" i="1"/>
  <c r="S1240" i="1"/>
  <c r="S5801" i="1"/>
  <c r="S2401" i="1"/>
  <c r="S3044" i="1"/>
  <c r="S3045" i="1"/>
  <c r="S1130" i="1"/>
  <c r="S3046" i="1"/>
  <c r="S1092" i="1"/>
  <c r="S2068" i="1"/>
  <c r="S3047" i="1"/>
  <c r="S6211" i="1"/>
  <c r="S3048" i="1"/>
  <c r="S3049" i="1"/>
  <c r="S5974" i="1"/>
  <c r="S5820" i="1"/>
  <c r="S986" i="1"/>
  <c r="S3050" i="1"/>
  <c r="S1083" i="1"/>
  <c r="S1797" i="1"/>
  <c r="S3051" i="1"/>
  <c r="S1711" i="1"/>
  <c r="S3052" i="1"/>
  <c r="S5975" i="1"/>
  <c r="S1044" i="1"/>
  <c r="S1273" i="1"/>
  <c r="S2315" i="1"/>
  <c r="S6049" i="1"/>
  <c r="S3053" i="1"/>
  <c r="S6190" i="1"/>
  <c r="S2320" i="1"/>
  <c r="S3054" i="1"/>
  <c r="S3055" i="1"/>
  <c r="S5699" i="1"/>
  <c r="S4949" i="1"/>
  <c r="S2559" i="1"/>
  <c r="S3056" i="1"/>
  <c r="S547" i="1"/>
  <c r="S4978" i="1"/>
  <c r="S4498" i="1"/>
  <c r="S1489" i="1"/>
  <c r="S4281" i="1"/>
  <c r="S5821" i="1"/>
  <c r="S5790" i="1"/>
  <c r="S2317" i="1"/>
  <c r="S2314" i="1"/>
  <c r="S4253" i="1"/>
  <c r="S6057" i="1"/>
  <c r="S3057" i="1"/>
  <c r="S5384" i="1"/>
  <c r="S3058" i="1"/>
  <c r="S1110" i="1"/>
  <c r="S2402" i="1"/>
  <c r="S3059" i="1"/>
  <c r="S3060" i="1"/>
  <c r="S3061" i="1"/>
  <c r="S2560" i="1"/>
  <c r="S3062" i="1"/>
  <c r="S3063" i="1"/>
  <c r="S2561" i="1"/>
  <c r="S1534" i="1"/>
  <c r="S2380" i="1"/>
  <c r="S3064" i="1"/>
  <c r="S4357" i="1"/>
  <c r="S1492" i="1"/>
  <c r="S661" i="1"/>
  <c r="S4265" i="1"/>
  <c r="S2054" i="1"/>
  <c r="S2129" i="1"/>
  <c r="S3065" i="1"/>
  <c r="S2316" i="1"/>
  <c r="S6171" i="1"/>
  <c r="S2008" i="1"/>
  <c r="S909" i="1"/>
  <c r="S5367" i="1"/>
  <c r="S5037" i="1"/>
  <c r="S3066" i="1"/>
  <c r="S5962" i="1"/>
  <c r="S711" i="1"/>
  <c r="S4638" i="1"/>
  <c r="S2184" i="1"/>
  <c r="S4560" i="1"/>
  <c r="S5224" i="1"/>
  <c r="S755" i="1"/>
  <c r="S6042" i="1"/>
  <c r="S614" i="1"/>
  <c r="S985" i="1"/>
  <c r="S4616" i="1"/>
  <c r="S3067" i="1"/>
  <c r="S662" i="1"/>
  <c r="S3068" i="1"/>
  <c r="S5516" i="1"/>
  <c r="S5900" i="1"/>
  <c r="S4268" i="1"/>
  <c r="S949" i="1"/>
  <c r="S5321" i="1"/>
  <c r="S3069" i="1"/>
  <c r="S611" i="1"/>
  <c r="S2485" i="1"/>
  <c r="S1290" i="1"/>
  <c r="S2346" i="1"/>
  <c r="S1471" i="1"/>
  <c r="S3070" i="1"/>
  <c r="S4939" i="1"/>
  <c r="S2060" i="1"/>
  <c r="S5124" i="1"/>
  <c r="S3071" i="1"/>
  <c r="S1345" i="1"/>
  <c r="S6308" i="1"/>
  <c r="S5331" i="1"/>
  <c r="S2411" i="1"/>
  <c r="S5408" i="1"/>
  <c r="S5761" i="1"/>
  <c r="S4403" i="1"/>
  <c r="S3072" i="1"/>
  <c r="S4767" i="1"/>
  <c r="S938" i="1"/>
  <c r="S4581" i="1"/>
  <c r="S1366" i="1"/>
  <c r="S429" i="1"/>
  <c r="S935" i="1"/>
  <c r="S997" i="1"/>
  <c r="S991" i="1"/>
  <c r="S1455" i="1"/>
  <c r="S3073" i="1"/>
  <c r="S5707" i="1"/>
  <c r="S3074" i="1"/>
  <c r="S2332" i="1"/>
  <c r="S1931" i="1"/>
  <c r="S621" i="1"/>
  <c r="S1604" i="1"/>
  <c r="S1975" i="1"/>
  <c r="S6032" i="1"/>
  <c r="S3075" i="1"/>
  <c r="S6170" i="1"/>
  <c r="S1028" i="1"/>
  <c r="S873" i="1"/>
  <c r="S884" i="1"/>
  <c r="S1122" i="1"/>
  <c r="S2355" i="1"/>
  <c r="S3076" i="1"/>
  <c r="S3077" i="1"/>
  <c r="S2318" i="1"/>
  <c r="S2169" i="1"/>
  <c r="S3078" i="1"/>
  <c r="S3079" i="1"/>
  <c r="S5677" i="1"/>
  <c r="S1057" i="1"/>
  <c r="S5484" i="1"/>
  <c r="S877" i="1"/>
  <c r="S316" i="1"/>
  <c r="S5724" i="1"/>
  <c r="S5685" i="1"/>
  <c r="S3080" i="1"/>
  <c r="S5485" i="1"/>
  <c r="S5469" i="1"/>
  <c r="S5564" i="1"/>
  <c r="S4803" i="1"/>
  <c r="S1912" i="1"/>
  <c r="S782" i="1"/>
  <c r="S880" i="1"/>
  <c r="S1511" i="1"/>
  <c r="S3081" i="1"/>
  <c r="S2050" i="1"/>
  <c r="S1739" i="1"/>
  <c r="S3082" i="1"/>
  <c r="S5876" i="1"/>
  <c r="S974" i="1"/>
  <c r="S4287" i="1"/>
  <c r="S3083" i="1"/>
  <c r="S3084" i="1"/>
  <c r="S4250" i="1"/>
  <c r="S1813" i="1"/>
  <c r="S3085" i="1"/>
  <c r="S3086" i="1"/>
  <c r="S3087" i="1"/>
  <c r="S3088" i="1"/>
  <c r="S3089" i="1"/>
  <c r="S2499" i="1"/>
  <c r="S1759" i="1"/>
  <c r="S4766" i="1"/>
  <c r="S5922" i="1"/>
  <c r="S850" i="1"/>
  <c r="S3090" i="1"/>
  <c r="S5247" i="1"/>
  <c r="S785" i="1"/>
  <c r="S3091" i="1"/>
  <c r="S3092" i="1"/>
  <c r="S5204" i="1"/>
  <c r="S4707" i="1"/>
  <c r="S6369" i="1"/>
  <c r="S2321" i="1"/>
  <c r="S5016" i="1"/>
  <c r="S3093" i="1"/>
  <c r="S1451" i="1"/>
  <c r="S2347" i="1"/>
  <c r="S2486" i="1"/>
  <c r="S3094" i="1"/>
  <c r="S3095" i="1"/>
  <c r="S5497" i="1"/>
  <c r="S3096" i="1"/>
  <c r="S5654" i="1"/>
  <c r="S1172" i="1"/>
  <c r="S1125" i="1"/>
  <c r="S1869" i="1"/>
  <c r="S3097" i="1"/>
  <c r="S4621" i="1"/>
  <c r="S1529" i="1"/>
  <c r="S1673" i="1"/>
  <c r="S3098" i="1"/>
  <c r="S3099" i="1"/>
  <c r="S4264" i="1"/>
  <c r="S1810" i="1"/>
  <c r="S5060" i="1"/>
  <c r="S5936" i="1"/>
  <c r="S3100" i="1"/>
  <c r="S942" i="1"/>
  <c r="S5034" i="1"/>
  <c r="S5539" i="1"/>
  <c r="S3101" i="1"/>
  <c r="S3102" i="1"/>
  <c r="S631" i="1"/>
  <c r="S6293" i="1"/>
  <c r="S2067" i="1"/>
  <c r="S1151" i="1"/>
  <c r="S1678" i="1"/>
  <c r="S4697" i="1"/>
  <c r="S3103" i="1"/>
  <c r="S3104" i="1"/>
  <c r="S465" i="1"/>
  <c r="S6122" i="1"/>
  <c r="S4324" i="1"/>
  <c r="S483" i="1"/>
  <c r="S5810" i="1"/>
  <c r="S2326" i="1"/>
  <c r="S2062" i="1"/>
  <c r="S6242" i="1"/>
  <c r="S3105" i="1"/>
  <c r="S4595" i="1"/>
  <c r="S831" i="1"/>
  <c r="S1919" i="1"/>
  <c r="S4274" i="1"/>
  <c r="S3106" i="1"/>
  <c r="S4262" i="1"/>
  <c r="S5743" i="1"/>
  <c r="S823" i="1"/>
  <c r="S5737" i="1"/>
  <c r="S1528" i="1"/>
  <c r="S495" i="1"/>
  <c r="S596" i="1"/>
  <c r="S5767" i="1"/>
  <c r="S5726" i="1"/>
  <c r="S5630" i="1"/>
  <c r="S5841" i="1"/>
  <c r="S1322" i="1"/>
  <c r="S2356" i="1"/>
  <c r="S4975" i="1"/>
  <c r="S3107" i="1"/>
  <c r="S6014" i="1"/>
  <c r="S3108" i="1"/>
  <c r="S2562" i="1"/>
  <c r="S3109" i="1"/>
  <c r="S462" i="1"/>
  <c r="S1095" i="1"/>
  <c r="S5589" i="1"/>
  <c r="S957" i="1"/>
  <c r="S3110" i="1"/>
  <c r="S6358" i="1"/>
  <c r="S5139" i="1"/>
  <c r="S3111" i="1"/>
  <c r="S3112" i="1"/>
  <c r="S2376" i="1"/>
  <c r="S3113" i="1"/>
  <c r="S1883" i="1"/>
  <c r="S2349" i="1"/>
  <c r="S1460" i="1"/>
  <c r="S5507" i="1"/>
  <c r="S777" i="1"/>
  <c r="S1587" i="1"/>
  <c r="S810" i="1"/>
  <c r="S1210" i="1"/>
  <c r="S772" i="1"/>
  <c r="S1764" i="1"/>
  <c r="S5715" i="1"/>
  <c r="S2058" i="1"/>
  <c r="S3114" i="1"/>
  <c r="S4830" i="1"/>
  <c r="S4412" i="1"/>
  <c r="S1904" i="1"/>
  <c r="S2327" i="1"/>
  <c r="S3115" i="1"/>
  <c r="S3116" i="1"/>
  <c r="S4304" i="1"/>
  <c r="S5773" i="1"/>
  <c r="S3117" i="1"/>
  <c r="S3118" i="1"/>
  <c r="S6137" i="1"/>
  <c r="S3119" i="1"/>
  <c r="S1026" i="1"/>
  <c r="S5949" i="1"/>
  <c r="S2137" i="1"/>
  <c r="S1262" i="1"/>
  <c r="S5203" i="1"/>
  <c r="S3120" i="1"/>
  <c r="S1293" i="1"/>
  <c r="S5093" i="1"/>
  <c r="S3121" i="1"/>
  <c r="S4729" i="1"/>
  <c r="S965" i="1"/>
  <c r="S5617" i="1"/>
  <c r="S587" i="1"/>
  <c r="S3122" i="1"/>
  <c r="S5102" i="1"/>
  <c r="S5548" i="1"/>
  <c r="S4664" i="1"/>
  <c r="S3123" i="1"/>
  <c r="S5015" i="1"/>
  <c r="S1417" i="1"/>
  <c r="S3124" i="1"/>
  <c r="S683" i="1"/>
  <c r="S3125" i="1"/>
  <c r="S908" i="1"/>
  <c r="S4613" i="1"/>
  <c r="S3126" i="1"/>
  <c r="S2396" i="1"/>
  <c r="S5945" i="1"/>
  <c r="S5004" i="1"/>
  <c r="S1581" i="1"/>
  <c r="S4812" i="1"/>
  <c r="S2329" i="1"/>
  <c r="S5671" i="1"/>
  <c r="S3127" i="1"/>
  <c r="S1927" i="1"/>
  <c r="S4956" i="1"/>
  <c r="S1891" i="1"/>
  <c r="S2368" i="1"/>
  <c r="S5657" i="1"/>
  <c r="S2336" i="1"/>
  <c r="S5041" i="1"/>
  <c r="S5845" i="1"/>
  <c r="S5036" i="1"/>
  <c r="S1187" i="1"/>
  <c r="S1757" i="1"/>
  <c r="S5836" i="1"/>
  <c r="S5914" i="1"/>
  <c r="S578" i="1"/>
  <c r="S3128" i="1"/>
  <c r="S4402" i="1"/>
  <c r="S3129" i="1"/>
  <c r="S919" i="1"/>
  <c r="S5091" i="1"/>
  <c r="S3130" i="1"/>
  <c r="S525" i="1"/>
  <c r="S3131" i="1"/>
  <c r="S3132" i="1"/>
  <c r="S3133" i="1"/>
  <c r="S5901" i="1"/>
  <c r="S5316" i="1"/>
  <c r="S1192" i="1"/>
  <c r="S5553" i="1"/>
  <c r="S1562" i="1"/>
  <c r="S2333" i="1"/>
  <c r="S1350" i="1"/>
  <c r="S2334" i="1"/>
  <c r="S3134" i="1"/>
  <c r="S5704" i="1"/>
  <c r="S5394" i="1"/>
  <c r="S5451" i="1"/>
  <c r="S1828" i="1"/>
  <c r="S4353" i="1"/>
  <c r="S5722" i="1"/>
  <c r="S3135" i="1"/>
  <c r="S1712" i="1"/>
  <c r="S1508" i="1"/>
  <c r="S1111" i="1"/>
  <c r="S3136" i="1"/>
  <c r="S3137" i="1"/>
  <c r="S1561" i="1"/>
  <c r="S1310" i="1"/>
  <c r="S4337" i="1"/>
  <c r="S2337" i="1"/>
  <c r="S5514" i="1"/>
  <c r="S3138" i="1"/>
  <c r="S4291" i="1"/>
  <c r="S4791" i="1"/>
  <c r="S1580" i="1"/>
  <c r="S730" i="1"/>
  <c r="S410" i="1"/>
  <c r="S1420" i="1"/>
  <c r="S2153" i="1"/>
  <c r="S638" i="1"/>
  <c r="S542" i="1"/>
  <c r="S517" i="1"/>
  <c r="S3139" i="1"/>
  <c r="S6100" i="1"/>
  <c r="S3140" i="1"/>
  <c r="S1258" i="1"/>
  <c r="S5405" i="1"/>
  <c r="S5621" i="1"/>
  <c r="S3141" i="1"/>
  <c r="S3142" i="1"/>
  <c r="S5388" i="1"/>
  <c r="S2525" i="1"/>
  <c r="S3143" i="1"/>
  <c r="S3144" i="1"/>
  <c r="S701" i="1"/>
  <c r="S5186" i="1"/>
  <c r="S960" i="1"/>
  <c r="S944" i="1"/>
  <c r="S814" i="1"/>
  <c r="S4670" i="1"/>
  <c r="S4408" i="1"/>
  <c r="S647" i="1"/>
  <c r="S5619" i="1"/>
  <c r="S760" i="1"/>
  <c r="S574" i="1"/>
  <c r="S1836" i="1"/>
  <c r="S3145" i="1"/>
  <c r="S835" i="1"/>
  <c r="S5495" i="1"/>
  <c r="S2344" i="1"/>
  <c r="S5376" i="1"/>
  <c r="S5814" i="1"/>
  <c r="S3146" i="1"/>
  <c r="S4781" i="1"/>
  <c r="S3147" i="1"/>
  <c r="S5150" i="1"/>
  <c r="S5005" i="1"/>
  <c r="S5756" i="1"/>
  <c r="S3148" i="1"/>
  <c r="S3149" i="1"/>
  <c r="S4732" i="1"/>
  <c r="S5322" i="1"/>
  <c r="S1292" i="1"/>
  <c r="S3150" i="1"/>
  <c r="S6101" i="1"/>
  <c r="S4243" i="1"/>
  <c r="S4618" i="1"/>
  <c r="S966" i="1"/>
  <c r="S4417" i="1"/>
  <c r="S1603" i="1"/>
  <c r="S4991" i="1"/>
  <c r="S319" i="1"/>
  <c r="S3151" i="1"/>
  <c r="S2373" i="1"/>
  <c r="S5032" i="1"/>
  <c r="S3152" i="1"/>
  <c r="S2105" i="1"/>
  <c r="S369" i="1"/>
  <c r="S3153" i="1"/>
  <c r="S5019" i="1"/>
  <c r="S699" i="1"/>
  <c r="S4694" i="1"/>
  <c r="S3154" i="1"/>
  <c r="S5336" i="1"/>
  <c r="S3155" i="1"/>
  <c r="S952" i="1"/>
  <c r="S1142" i="1"/>
  <c r="S787" i="1"/>
  <c r="S994" i="1"/>
  <c r="S458" i="1"/>
  <c r="S1311" i="1"/>
  <c r="S1848" i="1"/>
  <c r="S3156" i="1"/>
  <c r="S1705" i="1"/>
  <c r="S959" i="1"/>
  <c r="S5921" i="1"/>
  <c r="S867" i="1"/>
  <c r="S1382" i="1"/>
  <c r="S3157" i="1"/>
  <c r="S5414" i="1"/>
  <c r="S5750" i="1"/>
  <c r="S2381" i="1"/>
  <c r="S2345" i="1"/>
  <c r="S5231" i="1"/>
  <c r="S1566" i="1"/>
  <c r="S4251" i="1"/>
  <c r="S3158" i="1"/>
  <c r="S1204" i="1"/>
  <c r="S3159" i="1"/>
  <c r="S869" i="1"/>
  <c r="S3160" i="1"/>
  <c r="S3161" i="1"/>
  <c r="S746" i="1"/>
  <c r="S3162" i="1"/>
  <c r="S6033" i="1"/>
  <c r="S4271" i="1"/>
  <c r="S643" i="1"/>
  <c r="S2348" i="1"/>
  <c r="S468" i="1"/>
  <c r="S1370" i="1"/>
  <c r="S5085" i="1"/>
  <c r="S1505" i="1"/>
  <c r="S6313" i="1"/>
  <c r="S820" i="1"/>
  <c r="S830" i="1"/>
  <c r="S1410" i="1"/>
  <c r="S4873" i="1"/>
  <c r="S5952" i="1"/>
  <c r="S6378" i="1"/>
  <c r="S2359" i="1"/>
  <c r="S1852" i="1"/>
  <c r="S728" i="1"/>
  <c r="S2350" i="1"/>
  <c r="S3163" i="1"/>
  <c r="S2354" i="1"/>
  <c r="S1348" i="1"/>
  <c r="S4583" i="1"/>
  <c r="S3164" i="1"/>
  <c r="S1715" i="1"/>
  <c r="S549" i="1"/>
  <c r="S2392" i="1"/>
  <c r="S1277" i="1"/>
  <c r="S2384" i="1"/>
  <c r="S1165" i="1"/>
  <c r="S3165" i="1"/>
  <c r="S1622" i="1"/>
  <c r="S5913" i="1"/>
  <c r="S3166" i="1"/>
  <c r="S4231" i="1"/>
  <c r="S5819" i="1"/>
  <c r="S2357" i="1"/>
  <c r="S3167" i="1"/>
  <c r="S3168" i="1"/>
  <c r="S3169" i="1"/>
  <c r="S3170" i="1"/>
  <c r="S4641" i="1"/>
  <c r="S1134" i="1"/>
  <c r="S1803" i="1"/>
  <c r="S3171" i="1"/>
  <c r="S5283" i="1"/>
  <c r="S982" i="1"/>
  <c r="S5168" i="1"/>
  <c r="S563" i="1"/>
  <c r="S1225" i="1"/>
  <c r="S5375" i="1"/>
  <c r="S3172" i="1"/>
  <c r="S2385" i="1"/>
  <c r="S2430" i="1"/>
  <c r="S2435" i="1"/>
  <c r="S833" i="1"/>
  <c r="S3173" i="1"/>
  <c r="S173" i="1"/>
  <c r="S3174" i="1"/>
  <c r="S1656" i="1"/>
  <c r="S528" i="1"/>
  <c r="S708" i="1"/>
  <c r="S5320" i="1"/>
  <c r="S1006" i="1"/>
  <c r="S3175" i="1"/>
  <c r="S3176" i="1"/>
  <c r="S4270" i="1"/>
  <c r="S3177" i="1"/>
  <c r="S1570" i="1"/>
  <c r="S5360" i="1"/>
  <c r="S3178" i="1"/>
  <c r="S5811" i="1"/>
  <c r="S1713" i="1"/>
  <c r="S5775" i="1"/>
  <c r="S599" i="1"/>
  <c r="S5591" i="1"/>
  <c r="S5508" i="1"/>
  <c r="S3179" i="1"/>
  <c r="S1103" i="1"/>
  <c r="S5793" i="1"/>
  <c r="S1438" i="1"/>
  <c r="S1774" i="1"/>
  <c r="S5284" i="1"/>
  <c r="S3180" i="1"/>
  <c r="S795" i="1"/>
  <c r="S2526" i="1"/>
  <c r="S2371" i="1"/>
  <c r="S2372" i="1"/>
  <c r="S2358" i="1"/>
  <c r="S3181" i="1"/>
  <c r="S5076" i="1"/>
  <c r="S790" i="1"/>
  <c r="S1851" i="1"/>
  <c r="S1106" i="1"/>
  <c r="S4519" i="1"/>
  <c r="S4573" i="1"/>
  <c r="S4410" i="1"/>
  <c r="S1709" i="1"/>
  <c r="S5809" i="1"/>
  <c r="S1029" i="1"/>
  <c r="S2128" i="1"/>
  <c r="S5269" i="1"/>
  <c r="S3182" i="1"/>
  <c r="S3183" i="1"/>
  <c r="S3184" i="1"/>
  <c r="S4864" i="1"/>
  <c r="S3185" i="1"/>
  <c r="S1588" i="1"/>
  <c r="S5717" i="1"/>
  <c r="S1459" i="1"/>
  <c r="S1490" i="1"/>
  <c r="S3186" i="1"/>
  <c r="S5732" i="1"/>
  <c r="S2039" i="1"/>
  <c r="S5356" i="1"/>
  <c r="S4787" i="1"/>
  <c r="S1218" i="1"/>
  <c r="S2132" i="1"/>
  <c r="S702" i="1"/>
  <c r="S1299" i="1"/>
  <c r="S3187" i="1"/>
  <c r="S296" i="1"/>
  <c r="S4699" i="1"/>
  <c r="S4859" i="1"/>
  <c r="S653" i="1"/>
  <c r="S2369" i="1"/>
  <c r="S1657" i="1"/>
  <c r="S5853" i="1"/>
  <c r="S2166" i="1"/>
  <c r="S6099" i="1"/>
  <c r="S3188" i="1"/>
  <c r="S235" i="1"/>
  <c r="S902" i="1"/>
  <c r="S3189" i="1"/>
  <c r="S5369" i="1"/>
  <c r="S5701" i="1"/>
  <c r="S2370" i="1"/>
  <c r="S3190" i="1"/>
  <c r="S4943" i="1"/>
  <c r="S3191" i="1"/>
  <c r="S3192" i="1"/>
  <c r="S2360" i="1"/>
  <c r="S1179" i="1"/>
  <c r="S918" i="1"/>
  <c r="S1340" i="1"/>
  <c r="S2103" i="1"/>
  <c r="S4982" i="1"/>
  <c r="S3193" i="1"/>
  <c r="S6319" i="1"/>
  <c r="S1402" i="1"/>
  <c r="S2094" i="1"/>
  <c r="S5488" i="1"/>
  <c r="S3194" i="1"/>
  <c r="S3195" i="1"/>
  <c r="S811" i="1"/>
  <c r="S5420" i="1"/>
  <c r="S5574" i="1"/>
  <c r="S4743" i="1"/>
  <c r="S3196" i="1"/>
  <c r="S3197" i="1"/>
  <c r="S2363" i="1"/>
  <c r="S1721" i="1"/>
  <c r="S2364" i="1"/>
  <c r="S5738" i="1"/>
  <c r="S5780" i="1"/>
  <c r="S2365" i="1"/>
  <c r="S1397" i="1"/>
  <c r="S5804" i="1"/>
  <c r="S3198" i="1"/>
  <c r="S941" i="1"/>
  <c r="S5969" i="1"/>
  <c r="S3199" i="1"/>
  <c r="S1308" i="1"/>
  <c r="S3200" i="1"/>
  <c r="S6394" i="1"/>
  <c r="S5884" i="1"/>
  <c r="S2448" i="1"/>
  <c r="S3201" i="1"/>
  <c r="S4724" i="1"/>
  <c r="S5264" i="1"/>
  <c r="S588" i="1"/>
  <c r="S3202" i="1"/>
  <c r="S6103" i="1"/>
  <c r="S4527" i="1"/>
  <c r="S816" i="1"/>
  <c r="S4959" i="1"/>
  <c r="S1136" i="1"/>
  <c r="S3203" i="1"/>
  <c r="S2061" i="1"/>
  <c r="S4226" i="1"/>
  <c r="S3204" i="1"/>
  <c r="S5637" i="1"/>
  <c r="S5594" i="1"/>
  <c r="S737" i="1"/>
  <c r="S4557" i="1"/>
  <c r="S4893" i="1"/>
  <c r="S2388" i="1"/>
  <c r="S6254" i="1"/>
  <c r="S6401" i="1"/>
  <c r="S4407" i="1"/>
  <c r="S5659" i="1"/>
  <c r="S3205" i="1"/>
  <c r="S4393" i="1"/>
  <c r="S4273" i="1"/>
  <c r="S5502" i="1"/>
  <c r="S5008" i="1"/>
  <c r="S4962" i="1"/>
  <c r="S5071" i="1"/>
  <c r="S3206" i="1"/>
  <c r="S4502" i="1"/>
  <c r="S6397" i="1"/>
  <c r="S3207" i="1"/>
  <c r="S4272" i="1"/>
  <c r="S3208" i="1"/>
  <c r="S5412" i="1"/>
  <c r="S1554" i="1"/>
  <c r="S1233" i="1"/>
  <c r="S3209" i="1"/>
  <c r="S2386" i="1"/>
  <c r="S5741" i="1"/>
  <c r="S5348" i="1"/>
  <c r="S5116" i="1"/>
  <c r="S4186" i="1"/>
  <c r="S5572" i="1"/>
  <c r="S4239" i="1"/>
  <c r="S3210" i="1"/>
  <c r="S4468" i="1"/>
  <c r="S3211" i="1"/>
  <c r="S1840" i="1"/>
  <c r="S3212" i="1"/>
  <c r="S669" i="1"/>
  <c r="S3213" i="1"/>
  <c r="S700" i="1"/>
  <c r="S5379" i="1"/>
  <c r="S1881" i="1"/>
  <c r="S3214" i="1"/>
  <c r="S4771" i="1"/>
  <c r="S147" i="1"/>
  <c r="S793" i="1"/>
  <c r="S3215" i="1"/>
  <c r="S5144" i="1"/>
  <c r="S5163" i="1"/>
  <c r="S3216" i="1"/>
  <c r="S2449" i="1"/>
  <c r="S5206" i="1"/>
  <c r="S153" i="1"/>
  <c r="S1269" i="1"/>
  <c r="S2059" i="1"/>
  <c r="S5188" i="1"/>
  <c r="S3217" i="1"/>
  <c r="S3218" i="1"/>
  <c r="S2377" i="1"/>
  <c r="S3219" i="1"/>
  <c r="S3220" i="1"/>
  <c r="S5696" i="1"/>
  <c r="S4564" i="1"/>
  <c r="S2412" i="1"/>
  <c r="S2374" i="1"/>
  <c r="S4639" i="1"/>
  <c r="S5442" i="1"/>
  <c r="S4867" i="1"/>
  <c r="S2527" i="1"/>
  <c r="S1717" i="1"/>
  <c r="S3221" i="1"/>
  <c r="S6210" i="1"/>
  <c r="S5389" i="1"/>
  <c r="S1571" i="1"/>
  <c r="S1458" i="1"/>
  <c r="S536" i="1"/>
  <c r="S1034" i="1"/>
  <c r="S4907" i="1"/>
  <c r="S5279" i="1"/>
  <c r="S4687" i="1"/>
  <c r="S4967" i="1"/>
  <c r="S1250" i="1"/>
  <c r="S1864" i="1"/>
  <c r="S1799" i="1"/>
  <c r="S3222" i="1"/>
  <c r="S3223" i="1"/>
  <c r="S5627" i="1"/>
  <c r="S3224" i="1"/>
  <c r="S5009" i="1"/>
  <c r="S5029" i="1"/>
  <c r="S5496" i="1"/>
  <c r="S834" i="1"/>
  <c r="S2208" i="1"/>
  <c r="S6080" i="1"/>
  <c r="S4539" i="1"/>
  <c r="S1300" i="1"/>
  <c r="S5261" i="1"/>
  <c r="S3225" i="1"/>
  <c r="S5200" i="1"/>
  <c r="S4294" i="1"/>
  <c r="S3226" i="1"/>
  <c r="S3227" i="1"/>
  <c r="S5256" i="1"/>
  <c r="S2181" i="1"/>
  <c r="S2091" i="1"/>
  <c r="S1539" i="1"/>
  <c r="S5184" i="1"/>
  <c r="S1431" i="1"/>
  <c r="S5464" i="1"/>
  <c r="S5138" i="1"/>
  <c r="S3228" i="1"/>
  <c r="S741" i="1"/>
  <c r="S6416" i="1"/>
  <c r="S3229" i="1"/>
  <c r="S1001" i="1"/>
  <c r="S3230" i="1"/>
  <c r="S3231" i="1"/>
  <c r="S3232" i="1"/>
  <c r="S5629" i="1"/>
  <c r="S2471" i="1"/>
  <c r="S1672" i="1"/>
  <c r="S3233" i="1"/>
  <c r="S212" i="1"/>
  <c r="S3234" i="1"/>
  <c r="S5082" i="1"/>
  <c r="S5510" i="1"/>
  <c r="S5993" i="1"/>
  <c r="S4931" i="1"/>
  <c r="S3235" i="1"/>
  <c r="S2000" i="1"/>
  <c r="S3236" i="1"/>
  <c r="S4911" i="1"/>
  <c r="S5680" i="1"/>
  <c r="S1487" i="1"/>
  <c r="S1294" i="1"/>
  <c r="S112" i="1"/>
  <c r="S1386" i="1"/>
  <c r="S2500" i="1"/>
  <c r="S2382" i="1"/>
  <c r="S5130" i="1"/>
  <c r="S1321" i="1"/>
  <c r="S5169" i="1"/>
  <c r="S5092" i="1"/>
  <c r="S1053" i="1"/>
  <c r="S954" i="1"/>
  <c r="S3237" i="1"/>
  <c r="S1814" i="1"/>
  <c r="S5364" i="1"/>
  <c r="S4472" i="1"/>
  <c r="S3238" i="1"/>
  <c r="S3239" i="1"/>
  <c r="S4797" i="1"/>
  <c r="S5753" i="1"/>
  <c r="S2393" i="1"/>
  <c r="S3240" i="1"/>
  <c r="S5458" i="1"/>
  <c r="S2397" i="1"/>
  <c r="S4881" i="1"/>
  <c r="S4765" i="1"/>
  <c r="S5099" i="1"/>
  <c r="S5471" i="1"/>
  <c r="S5062" i="1"/>
  <c r="S858" i="1"/>
  <c r="S1735" i="1"/>
  <c r="S2421" i="1"/>
  <c r="S4894" i="1"/>
  <c r="S3241" i="1"/>
  <c r="S1741" i="1"/>
  <c r="S1620" i="1"/>
  <c r="S1624" i="1"/>
  <c r="S5939" i="1"/>
  <c r="S3242" i="1"/>
  <c r="S3243" i="1"/>
  <c r="S5407" i="1"/>
  <c r="S2072" i="1"/>
  <c r="S5690" i="1"/>
  <c r="S404" i="1"/>
  <c r="S1183" i="1"/>
  <c r="S3244" i="1"/>
  <c r="S4827" i="1"/>
  <c r="S5476" i="1"/>
  <c r="S5706" i="1"/>
  <c r="S4746" i="1"/>
  <c r="S3245" i="1"/>
  <c r="S779" i="1"/>
  <c r="S3246" i="1"/>
  <c r="S1515" i="1"/>
  <c r="S3247" i="1"/>
  <c r="S3248" i="1"/>
  <c r="S1651" i="1"/>
  <c r="S3249" i="1"/>
  <c r="S5403" i="1"/>
  <c r="S1703" i="1"/>
  <c r="S5601" i="1"/>
  <c r="S5676" i="1"/>
  <c r="S1004" i="1"/>
  <c r="S3250" i="1"/>
  <c r="S4844" i="1"/>
  <c r="S2389" i="1"/>
  <c r="S4619" i="1"/>
  <c r="S3251" i="1"/>
  <c r="S3252" i="1"/>
  <c r="S4782" i="1"/>
  <c r="S2063" i="1"/>
  <c r="S5222" i="1"/>
  <c r="S1037" i="1"/>
  <c r="S5534" i="1"/>
  <c r="S3253" i="1"/>
  <c r="S5162" i="1"/>
  <c r="S6126" i="1"/>
  <c r="S5329" i="1"/>
  <c r="S4479" i="1"/>
  <c r="S5456" i="1"/>
  <c r="S5031" i="1"/>
  <c r="S5461" i="1"/>
  <c r="S3254" i="1"/>
  <c r="S5708" i="1"/>
  <c r="S4571" i="1"/>
  <c r="S2187" i="1"/>
  <c r="S2190" i="1"/>
  <c r="S815" i="1"/>
  <c r="S5483" i="1"/>
  <c r="S1796" i="1"/>
  <c r="S5504" i="1"/>
  <c r="S5852" i="1"/>
  <c r="S3255" i="1"/>
  <c r="S3256" i="1"/>
  <c r="S2487" i="1"/>
  <c r="S1248" i="1"/>
  <c r="S1154" i="1"/>
  <c r="S5605" i="1"/>
  <c r="S6000" i="1"/>
  <c r="S3257" i="1"/>
  <c r="S3258" i="1"/>
  <c r="S856" i="1"/>
  <c r="S5615" i="1"/>
  <c r="S940" i="1"/>
  <c r="S2501" i="1"/>
  <c r="S1043" i="1"/>
  <c r="S977" i="1"/>
  <c r="S1894" i="1"/>
  <c r="S3259" i="1"/>
  <c r="S4762" i="1"/>
  <c r="S1677" i="1"/>
  <c r="S4598" i="1"/>
  <c r="S4359" i="1"/>
  <c r="S421" i="1"/>
  <c r="S933" i="1"/>
  <c r="S3260" i="1"/>
  <c r="S1213" i="1"/>
  <c r="S2394" i="1"/>
  <c r="S1212" i="1"/>
  <c r="S1203" i="1"/>
  <c r="S950" i="1"/>
  <c r="S3261" i="1"/>
  <c r="S1977" i="1"/>
  <c r="S2417" i="1"/>
  <c r="S3262" i="1"/>
  <c r="S120" i="1"/>
  <c r="S1775" i="1"/>
  <c r="S3263" i="1"/>
  <c r="S5374" i="1"/>
  <c r="S4673" i="1"/>
  <c r="S5075" i="1"/>
  <c r="S806" i="1"/>
  <c r="S1145" i="1"/>
  <c r="S6357" i="1"/>
  <c r="S5187" i="1"/>
  <c r="S4778" i="1"/>
  <c r="S1046" i="1"/>
  <c r="S3264" i="1"/>
  <c r="S6135" i="1"/>
  <c r="S4244" i="1"/>
  <c r="S3265" i="1"/>
  <c r="S1031" i="1"/>
  <c r="S5399" i="1"/>
  <c r="S4701" i="1"/>
  <c r="S1625" i="1"/>
  <c r="S3266" i="1"/>
  <c r="S3267" i="1"/>
  <c r="S5368" i="1"/>
  <c r="S1569" i="1"/>
  <c r="S2472" i="1"/>
  <c r="S1850" i="1"/>
  <c r="S1284" i="1"/>
  <c r="S4587" i="1"/>
  <c r="S4834" i="1"/>
  <c r="S4676" i="1"/>
  <c r="S3268" i="1"/>
  <c r="S5721" i="1"/>
  <c r="S5011" i="1"/>
  <c r="S5057" i="1"/>
  <c r="S1144" i="1"/>
  <c r="S510" i="1"/>
  <c r="S1743" i="1"/>
  <c r="S3269" i="1"/>
  <c r="S3270" i="1"/>
  <c r="S1388" i="1"/>
  <c r="S2398" i="1"/>
  <c r="S1542" i="1"/>
  <c r="S5632" i="1"/>
  <c r="S1466" i="1"/>
  <c r="S2399" i="1"/>
  <c r="S293" i="1"/>
  <c r="S1013" i="1"/>
  <c r="S5832" i="1"/>
  <c r="S5463" i="1"/>
  <c r="S3271" i="1"/>
  <c r="S3272" i="1"/>
  <c r="S1306" i="1"/>
  <c r="S3273" i="1"/>
  <c r="S5012" i="1"/>
  <c r="S2422" i="1"/>
  <c r="S4923" i="1"/>
  <c r="S4420" i="1"/>
  <c r="S5218" i="1"/>
  <c r="S3274" i="1"/>
  <c r="S4865" i="1"/>
  <c r="S2404" i="1"/>
  <c r="S5528" i="1"/>
  <c r="S742" i="1"/>
  <c r="S5159" i="1"/>
  <c r="S3275" i="1"/>
  <c r="S1338" i="1"/>
  <c r="S3276" i="1"/>
  <c r="S5830" i="1"/>
  <c r="S3277" i="1"/>
  <c r="S2405" i="1"/>
  <c r="S3278" i="1"/>
  <c r="S5397" i="1"/>
  <c r="S1146" i="1"/>
  <c r="S1751" i="1"/>
  <c r="S1091" i="1"/>
  <c r="S3279" i="1"/>
  <c r="S5243" i="1"/>
  <c r="S3280" i="1"/>
  <c r="S749" i="1"/>
  <c r="S4749" i="1"/>
  <c r="S1676" i="1"/>
  <c r="S4586" i="1"/>
  <c r="S5482" i="1"/>
  <c r="S5042" i="1"/>
  <c r="S3281" i="1"/>
  <c r="S5315" i="1"/>
  <c r="S2528" i="1"/>
  <c r="S1128" i="1"/>
  <c r="S4362" i="1"/>
  <c r="S1323" i="1"/>
  <c r="S6269" i="1"/>
  <c r="S2436" i="1"/>
  <c r="S5920" i="1"/>
  <c r="S4426" i="1"/>
  <c r="S5309" i="1"/>
  <c r="S2406" i="1"/>
  <c r="S642" i="1"/>
  <c r="S6231" i="1"/>
  <c r="S2170" i="1"/>
  <c r="S3282" i="1"/>
  <c r="S3283" i="1"/>
  <c r="S1682" i="1"/>
  <c r="S1666" i="1"/>
  <c r="S1689" i="1"/>
  <c r="S3284" i="1"/>
  <c r="S4698" i="1"/>
  <c r="S770" i="1"/>
  <c r="S4572" i="1"/>
  <c r="S4793" i="1"/>
  <c r="S4456" i="1"/>
  <c r="S1692" i="1"/>
  <c r="S2431" i="1"/>
  <c r="S2407" i="1"/>
  <c r="S2502" i="1"/>
  <c r="S773" i="1"/>
  <c r="S872" i="1"/>
  <c r="S2563" i="1"/>
  <c r="S4888" i="1"/>
  <c r="S5585" i="1"/>
  <c r="S5132" i="1"/>
  <c r="S3285" i="1"/>
  <c r="S3286" i="1"/>
  <c r="S1415" i="1"/>
  <c r="S5359" i="1"/>
  <c r="S3287" i="1"/>
  <c r="S1403" i="1"/>
  <c r="S5242" i="1"/>
  <c r="S2214" i="1"/>
  <c r="S3288" i="1"/>
  <c r="S4382" i="1"/>
  <c r="S5898" i="1"/>
  <c r="S5115" i="1"/>
  <c r="S4933" i="1"/>
  <c r="S350" i="1"/>
  <c r="S3289" i="1"/>
  <c r="S2418" i="1"/>
  <c r="S4926" i="1"/>
  <c r="S5143" i="1"/>
  <c r="S5536" i="1"/>
  <c r="S3290" i="1"/>
  <c r="S1295" i="1"/>
  <c r="S2529" i="1"/>
  <c r="S1429" i="1"/>
  <c r="S3291" i="1"/>
  <c r="S3292" i="1"/>
  <c r="S4622" i="1"/>
  <c r="S6468" i="1"/>
  <c r="S1742" i="1"/>
  <c r="S2530" i="1"/>
  <c r="S603" i="1"/>
  <c r="S3293" i="1"/>
  <c r="S4379" i="1"/>
  <c r="S5262" i="1"/>
  <c r="S3294" i="1"/>
  <c r="S4495" i="1"/>
  <c r="S5202" i="1"/>
  <c r="S151" i="1"/>
  <c r="S3295" i="1"/>
  <c r="S3296" i="1"/>
  <c r="S2408" i="1"/>
  <c r="S5885" i="1"/>
  <c r="S5295" i="1"/>
  <c r="S1099" i="1"/>
  <c r="S1364" i="1"/>
  <c r="S2473" i="1"/>
  <c r="S418" i="1"/>
  <c r="S5710" i="1"/>
  <c r="S5027" i="1"/>
  <c r="S4992" i="1"/>
  <c r="S2409" i="1"/>
  <c r="S5018" i="1"/>
  <c r="S886" i="1"/>
  <c r="S3297" i="1"/>
  <c r="S4772" i="1"/>
  <c r="S1552" i="1"/>
  <c r="S5255" i="1"/>
  <c r="S6007" i="1"/>
  <c r="S4818" i="1"/>
  <c r="S5056" i="1"/>
  <c r="S6069" i="1"/>
  <c r="S2419" i="1"/>
  <c r="S3298" i="1"/>
  <c r="S4275" i="1"/>
  <c r="S1986" i="1"/>
  <c r="S3299" i="1"/>
  <c r="S3300" i="1"/>
  <c r="S6241" i="1"/>
  <c r="S3301" i="1"/>
  <c r="S2450" i="1"/>
  <c r="S4051" i="1"/>
  <c r="S3302" i="1"/>
  <c r="S1516" i="1"/>
  <c r="S875" i="1"/>
  <c r="S3303" i="1"/>
  <c r="S4601" i="1"/>
  <c r="S3304" i="1"/>
  <c r="S1251" i="1"/>
  <c r="S2172" i="1"/>
  <c r="S4849" i="1"/>
  <c r="S2437" i="1"/>
  <c r="S3305" i="1"/>
  <c r="S4920" i="1"/>
  <c r="S3306" i="1"/>
  <c r="S3307" i="1"/>
  <c r="S1873" i="1"/>
  <c r="S5673" i="1"/>
  <c r="S4924" i="1"/>
  <c r="S5604" i="1"/>
  <c r="S1650" i="1"/>
  <c r="S1856" i="1"/>
  <c r="S956" i="1"/>
  <c r="S4490" i="1"/>
  <c r="S3308" i="1"/>
  <c r="S3309" i="1"/>
  <c r="S3310" i="1"/>
  <c r="S4632" i="1"/>
  <c r="S1953" i="1"/>
  <c r="S3311" i="1"/>
  <c r="S4263" i="1"/>
  <c r="S1597" i="1"/>
  <c r="S1578" i="1"/>
  <c r="S5126" i="1"/>
  <c r="S2488" i="1"/>
  <c r="S4730" i="1"/>
  <c r="S1261" i="1"/>
  <c r="S5055" i="1"/>
  <c r="S1736" i="1"/>
  <c r="S613" i="1"/>
  <c r="S5228" i="1"/>
  <c r="S2413" i="1"/>
  <c r="S281" i="1"/>
  <c r="S766" i="1"/>
  <c r="S4966" i="1"/>
  <c r="S3312" i="1"/>
  <c r="S5668" i="1"/>
  <c r="S3313" i="1"/>
  <c r="S5684" i="1"/>
  <c r="S560" i="1"/>
  <c r="S1925" i="1"/>
  <c r="S3314" i="1"/>
  <c r="S1476" i="1"/>
  <c r="S3315" i="1"/>
  <c r="S3316" i="1"/>
  <c r="S5889" i="1"/>
  <c r="S3317" i="1"/>
  <c r="S4806" i="1"/>
  <c r="S1558" i="1"/>
  <c r="S3318" i="1"/>
  <c r="S4927" i="1"/>
  <c r="S4942" i="1"/>
  <c r="S6266" i="1"/>
  <c r="S1347" i="1"/>
  <c r="S2463" i="1"/>
  <c r="S5400" i="1"/>
  <c r="S5580" i="1"/>
  <c r="S5038" i="1"/>
  <c r="S2414" i="1"/>
  <c r="S2464" i="1"/>
  <c r="S3319" i="1"/>
  <c r="S1637" i="1"/>
  <c r="S5577" i="1"/>
  <c r="S5473" i="1"/>
  <c r="S5179" i="1"/>
  <c r="S4215" i="1"/>
  <c r="S904" i="1"/>
  <c r="S2423" i="1"/>
  <c r="S3320" i="1"/>
  <c r="S3321" i="1"/>
  <c r="S6334" i="1"/>
  <c r="S764" i="1"/>
  <c r="S2034" i="1"/>
  <c r="S3322" i="1"/>
  <c r="S1478" i="1"/>
  <c r="S4882" i="1"/>
  <c r="S5125" i="1"/>
  <c r="S5475" i="1"/>
  <c r="S2420" i="1"/>
  <c r="S1844" i="1"/>
  <c r="S1934" i="1"/>
  <c r="S4434" i="1"/>
  <c r="S3323" i="1"/>
  <c r="S1746" i="1"/>
  <c r="S2424" i="1"/>
  <c r="S2069" i="1"/>
  <c r="S2438" i="1"/>
  <c r="S2425" i="1"/>
  <c r="S3324" i="1"/>
  <c r="S1974" i="1"/>
  <c r="S3325" i="1"/>
  <c r="S3326" i="1"/>
  <c r="S3327" i="1"/>
  <c r="S5751" i="1"/>
  <c r="S4727" i="1"/>
  <c r="S1572" i="1"/>
  <c r="S1644" i="1"/>
  <c r="S4892" i="1"/>
  <c r="S3328" i="1"/>
  <c r="S5311" i="1"/>
  <c r="S3329" i="1"/>
  <c r="S1072" i="1"/>
  <c r="S3330" i="1"/>
  <c r="S4388" i="1"/>
  <c r="S1509" i="1"/>
  <c r="S4758" i="1"/>
  <c r="S3331" i="1"/>
  <c r="S1920" i="1"/>
  <c r="S1188" i="1"/>
  <c r="S3332" i="1"/>
  <c r="S5190" i="1"/>
  <c r="S3333" i="1"/>
  <c r="S4761" i="1"/>
  <c r="S1725" i="1"/>
  <c r="S3334" i="1"/>
  <c r="S3335" i="1"/>
  <c r="S1063" i="1"/>
  <c r="S3336" i="1"/>
  <c r="S3337" i="1"/>
  <c r="S3338" i="1"/>
  <c r="S971" i="1"/>
  <c r="S1640" i="1"/>
  <c r="S3339" i="1"/>
  <c r="S3340" i="1"/>
  <c r="S3341" i="1"/>
  <c r="S4512" i="1"/>
  <c r="S2217" i="1"/>
  <c r="S3342" i="1"/>
  <c r="S3343" i="1"/>
  <c r="S3344" i="1"/>
  <c r="S1488" i="1"/>
  <c r="S5465" i="1"/>
  <c r="S2474" i="1"/>
  <c r="S5297" i="1"/>
  <c r="S5494" i="1"/>
  <c r="S3345" i="1"/>
  <c r="S3346" i="1"/>
  <c r="S5549" i="1"/>
  <c r="S5260" i="1"/>
  <c r="S1379" i="1"/>
  <c r="S5467" i="1"/>
  <c r="S4954" i="1"/>
  <c r="S3347" i="1"/>
  <c r="S1406" i="1"/>
  <c r="S3348" i="1"/>
  <c r="S3349" i="1"/>
  <c r="S3350" i="1"/>
  <c r="S6030" i="1"/>
  <c r="S1590" i="1"/>
  <c r="S4682" i="1"/>
  <c r="S1270" i="1"/>
  <c r="S5151" i="1"/>
  <c r="S2426" i="1"/>
  <c r="S6343" i="1"/>
  <c r="S5749" i="1"/>
  <c r="S3351" i="1"/>
  <c r="S1396" i="1"/>
  <c r="S3352" i="1"/>
  <c r="S5043" i="1"/>
  <c r="S5511" i="1"/>
  <c r="S2531" i="1"/>
  <c r="S3353" i="1"/>
  <c r="S3354" i="1"/>
  <c r="S5068" i="1"/>
  <c r="S4168" i="1"/>
  <c r="S3355" i="1"/>
  <c r="S3356" i="1"/>
  <c r="S6158" i="1"/>
  <c r="S3357" i="1"/>
  <c r="S3358" i="1"/>
  <c r="S3359" i="1"/>
  <c r="S3360" i="1"/>
  <c r="S1961" i="1"/>
  <c r="S1123" i="1"/>
  <c r="S2503" i="1"/>
  <c r="S5535" i="1"/>
  <c r="S2086" i="1"/>
  <c r="S1441" i="1"/>
  <c r="S1820" i="1"/>
  <c r="S3361" i="1"/>
  <c r="S4237" i="1"/>
  <c r="S1560" i="1"/>
  <c r="S1351" i="1"/>
  <c r="S5422" i="1"/>
  <c r="S3362" i="1"/>
  <c r="S2439" i="1"/>
  <c r="S3363" i="1"/>
  <c r="S2532" i="1"/>
  <c r="S4538" i="1"/>
  <c r="S946" i="1"/>
  <c r="S5166" i="1"/>
  <c r="S1955" i="1"/>
  <c r="S5490" i="1"/>
  <c r="S3364" i="1"/>
  <c r="S3365" i="1"/>
  <c r="S3366" i="1"/>
  <c r="S288" i="1"/>
  <c r="S3367" i="1"/>
  <c r="S221" i="1"/>
  <c r="S2489" i="1"/>
  <c r="S2490" i="1"/>
  <c r="S5300" i="1"/>
  <c r="S3368" i="1"/>
  <c r="S4753" i="1"/>
  <c r="S5049" i="1"/>
  <c r="S4470" i="1"/>
  <c r="S3369" i="1"/>
  <c r="S3370" i="1"/>
  <c r="S3371" i="1"/>
  <c r="S1346" i="1"/>
  <c r="S5416" i="1"/>
  <c r="S1291" i="1"/>
  <c r="S3372" i="1"/>
  <c r="S3373" i="1"/>
  <c r="S2451" i="1"/>
  <c r="S5245" i="1"/>
  <c r="S1863" i="1"/>
  <c r="S3374" i="1"/>
  <c r="S3375" i="1"/>
  <c r="S4546" i="1"/>
  <c r="S1484" i="1"/>
  <c r="S2115" i="1"/>
  <c r="S5457" i="1"/>
  <c r="S5880" i="1"/>
  <c r="S3376" i="1"/>
  <c r="S5207" i="1"/>
  <c r="S2533" i="1"/>
  <c r="S5542" i="1"/>
  <c r="S1390" i="1"/>
  <c r="S4509" i="1"/>
  <c r="S3377" i="1"/>
  <c r="S2440" i="1"/>
  <c r="S4535" i="1"/>
  <c r="S2108" i="1"/>
  <c r="S2534" i="1"/>
  <c r="S3378" i="1"/>
  <c r="S5628" i="1"/>
  <c r="S3379" i="1"/>
  <c r="S2564" i="1"/>
  <c r="S4833" i="1"/>
  <c r="S5644" i="1"/>
  <c r="S3380" i="1"/>
  <c r="S866" i="1"/>
  <c r="S3381" i="1"/>
  <c r="S5500" i="1"/>
  <c r="S5424" i="1"/>
  <c r="S3382" i="1"/>
  <c r="S3383" i="1"/>
  <c r="S2192" i="1"/>
  <c r="S2441" i="1"/>
  <c r="S2565" i="1"/>
  <c r="S3384" i="1"/>
  <c r="S1246" i="1"/>
  <c r="S2566" i="1"/>
  <c r="S4603" i="1"/>
  <c r="S4223" i="1"/>
  <c r="S3385" i="1"/>
  <c r="S1464" i="1"/>
  <c r="S4811" i="1"/>
  <c r="S2442" i="1"/>
  <c r="S1939" i="1"/>
  <c r="S4245" i="1"/>
  <c r="S5007" i="1"/>
  <c r="S1917" i="1"/>
  <c r="S3386" i="1"/>
  <c r="S4631" i="1"/>
  <c r="S1479" i="1"/>
  <c r="S5754" i="1"/>
  <c r="S3387" i="1"/>
  <c r="S3388" i="1"/>
  <c r="S3389" i="1"/>
  <c r="S3390" i="1"/>
  <c r="S3391" i="1"/>
  <c r="S3392" i="1"/>
  <c r="S3393" i="1"/>
  <c r="S1337" i="1"/>
  <c r="S3394" i="1"/>
  <c r="S5185" i="1"/>
  <c r="S2475" i="1"/>
  <c r="S5493" i="1"/>
  <c r="S1665" i="1"/>
  <c r="S2443" i="1"/>
  <c r="S3395" i="1"/>
  <c r="S1219" i="1"/>
  <c r="S5547" i="1"/>
  <c r="S6465" i="1"/>
  <c r="S5294" i="1"/>
  <c r="S1792" i="1"/>
  <c r="S3396" i="1"/>
  <c r="S2465" i="1"/>
  <c r="S2567" i="1"/>
  <c r="S2535" i="1"/>
  <c r="S3397" i="1"/>
  <c r="S3398" i="1"/>
  <c r="S1607" i="1"/>
  <c r="S2444" i="1"/>
  <c r="S3399" i="1"/>
  <c r="S3400" i="1"/>
  <c r="S3401" i="1"/>
  <c r="S5171" i="1"/>
  <c r="S3402" i="1"/>
  <c r="S990" i="1"/>
  <c r="S1502" i="1"/>
  <c r="S3403" i="1"/>
  <c r="S3404" i="1"/>
  <c r="S3405" i="1"/>
  <c r="S2476" i="1"/>
  <c r="S3406" i="1"/>
  <c r="S1935" i="1"/>
  <c r="S4451" i="1"/>
  <c r="S1359" i="1"/>
  <c r="S3407" i="1"/>
  <c r="S6292" i="1"/>
  <c r="S3408" i="1"/>
  <c r="S5252" i="1"/>
  <c r="S2133" i="1"/>
  <c r="S1777" i="1"/>
  <c r="S4396" i="1"/>
  <c r="S3409" i="1"/>
  <c r="S2445" i="1"/>
  <c r="S4725" i="1"/>
  <c r="S2446" i="1"/>
  <c r="S4649" i="1"/>
  <c r="S3410" i="1"/>
  <c r="S4548" i="1"/>
  <c r="S2491" i="1"/>
  <c r="S1166" i="1"/>
  <c r="S6296" i="1"/>
  <c r="S3411" i="1"/>
  <c r="S6053" i="1"/>
  <c r="S3412" i="1"/>
  <c r="S3413" i="1"/>
  <c r="S2536" i="1"/>
  <c r="S2537" i="1"/>
  <c r="S3414" i="1"/>
  <c r="S6193" i="1"/>
  <c r="S1163" i="1"/>
  <c r="S3415" i="1"/>
  <c r="S5512" i="1"/>
  <c r="S958" i="1"/>
  <c r="S2477" i="1"/>
  <c r="S3416" i="1"/>
  <c r="S4201" i="1"/>
  <c r="S1862" i="1"/>
  <c r="S3417" i="1"/>
  <c r="S1553" i="1"/>
  <c r="S4216" i="1"/>
  <c r="S2452" i="1"/>
  <c r="S3418" i="1"/>
  <c r="S3419" i="1"/>
  <c r="S3420" i="1"/>
  <c r="S3421" i="1"/>
  <c r="S2478" i="1"/>
  <c r="S3422" i="1"/>
  <c r="S1454" i="1"/>
  <c r="S1391" i="1"/>
  <c r="S3423" i="1"/>
  <c r="S3424" i="1"/>
  <c r="S4425" i="1"/>
  <c r="S5106" i="1"/>
  <c r="S3425" i="1"/>
  <c r="S1007" i="1"/>
  <c r="S1722" i="1"/>
  <c r="S4852" i="1"/>
  <c r="S3426" i="1"/>
  <c r="S932" i="1"/>
  <c r="S2453" i="1"/>
  <c r="S4675" i="1"/>
  <c r="S879" i="1"/>
  <c r="S1467" i="1"/>
  <c r="S4872" i="1"/>
  <c r="S2454" i="1"/>
  <c r="S1524" i="1"/>
  <c r="S1411" i="1"/>
  <c r="S4052" i="1"/>
  <c r="S4672" i="1"/>
  <c r="S3427" i="1"/>
  <c r="S791" i="1"/>
  <c r="S1584" i="1"/>
  <c r="S4107" i="1"/>
  <c r="S3428" i="1"/>
  <c r="S4813" i="1"/>
  <c r="S2139" i="1"/>
  <c r="S2455" i="1"/>
  <c r="S5265" i="1"/>
  <c r="S5324" i="1"/>
  <c r="S1278" i="1"/>
  <c r="S1941" i="1"/>
  <c r="S6449" i="1"/>
  <c r="S6388" i="1"/>
  <c r="S5090" i="1"/>
  <c r="S5307" i="1"/>
  <c r="S3429" i="1"/>
  <c r="S4194" i="1"/>
  <c r="S365" i="1"/>
  <c r="S3430" i="1"/>
  <c r="S2456" i="1"/>
  <c r="S1135" i="1"/>
  <c r="S2457" i="1"/>
  <c r="S2458" i="1"/>
  <c r="S2459" i="1"/>
  <c r="S3431" i="1"/>
  <c r="S3432" i="1"/>
  <c r="S897" i="1"/>
  <c r="S4462" i="1"/>
  <c r="S3433" i="1"/>
  <c r="S3434" i="1"/>
  <c r="S6326" i="1"/>
  <c r="S6282" i="1"/>
  <c r="S5053" i="1"/>
  <c r="S4826" i="1"/>
  <c r="S311" i="1"/>
  <c r="S2538" i="1"/>
  <c r="S3435" i="1"/>
  <c r="S5155" i="1"/>
  <c r="S1907" i="1"/>
  <c r="S3436" i="1"/>
  <c r="S2087" i="1"/>
  <c r="S1800" i="1"/>
  <c r="S6022" i="1"/>
  <c r="S4842" i="1"/>
  <c r="S4930" i="1"/>
  <c r="S3437" i="1"/>
  <c r="S1938" i="1"/>
  <c r="S4720" i="1"/>
  <c r="S3438" i="1"/>
  <c r="S3439" i="1"/>
  <c r="S1787" i="1"/>
  <c r="S4989" i="1"/>
  <c r="S3440" i="1"/>
  <c r="S1510" i="1"/>
  <c r="S2154" i="1"/>
  <c r="S3441" i="1"/>
  <c r="S1252" i="1"/>
  <c r="S1950" i="1"/>
  <c r="S236" i="1"/>
  <c r="S6299" i="1"/>
  <c r="S3442" i="1"/>
  <c r="S2025" i="1"/>
  <c r="S911" i="1"/>
  <c r="S3443" i="1"/>
  <c r="S1747" i="1"/>
  <c r="S6131" i="1"/>
  <c r="S3444" i="1"/>
  <c r="S6256" i="1"/>
  <c r="S3445" i="1"/>
  <c r="S3446" i="1"/>
  <c r="S3447" i="1"/>
  <c r="S4863" i="1"/>
  <c r="S3448" i="1"/>
  <c r="S6302" i="1"/>
  <c r="S2011" i="1"/>
  <c r="S3449" i="1"/>
  <c r="S5607" i="1"/>
  <c r="S5544" i="1"/>
  <c r="S3450" i="1"/>
  <c r="S3451" i="1"/>
  <c r="S1319" i="1"/>
  <c r="S234" i="1"/>
  <c r="S4998" i="1"/>
  <c r="S2171" i="1"/>
  <c r="S5988" i="1"/>
  <c r="S3452" i="1"/>
  <c r="S5113" i="1"/>
  <c r="S4689" i="1"/>
  <c r="S1514" i="1"/>
  <c r="S1518" i="1"/>
  <c r="S3453" i="1"/>
  <c r="S3454" i="1"/>
  <c r="S1243" i="1"/>
  <c r="S2466" i="1"/>
  <c r="S2504" i="1"/>
  <c r="S1687" i="1"/>
  <c r="S2467" i="1"/>
  <c r="S3455" i="1"/>
  <c r="S5077" i="1"/>
  <c r="S4397" i="1"/>
  <c r="S2539" i="1"/>
  <c r="S5277" i="1"/>
  <c r="S4914" i="1"/>
  <c r="S716" i="1"/>
  <c r="S4757" i="1"/>
  <c r="S3456" i="1"/>
  <c r="S5103" i="1"/>
  <c r="S5477" i="1"/>
  <c r="S4375" i="1"/>
  <c r="S1618" i="1"/>
  <c r="S2468" i="1"/>
  <c r="S3457" i="1"/>
  <c r="S2469" i="1"/>
  <c r="S4240" i="1"/>
  <c r="S2018" i="1"/>
  <c r="S3458" i="1"/>
  <c r="S3459" i="1"/>
  <c r="S5310" i="1"/>
  <c r="S3460" i="1"/>
  <c r="S3461" i="1"/>
  <c r="S976" i="1"/>
  <c r="S1215" i="1"/>
  <c r="S3462" i="1"/>
  <c r="S4446" i="1"/>
  <c r="S3463" i="1"/>
  <c r="S3464" i="1"/>
  <c r="S4522" i="1"/>
  <c r="S3465" i="1"/>
  <c r="S1905" i="1"/>
  <c r="S1643" i="1"/>
  <c r="S3466" i="1"/>
  <c r="S2492" i="1"/>
  <c r="S4769" i="1"/>
  <c r="S1317" i="1"/>
  <c r="S4594" i="1"/>
  <c r="S3467" i="1"/>
  <c r="S4679" i="1"/>
  <c r="S5146" i="1"/>
  <c r="S6320" i="1"/>
  <c r="S4341" i="1"/>
  <c r="S4568" i="1"/>
  <c r="S1352" i="1"/>
  <c r="S5192" i="1"/>
  <c r="S1918" i="1"/>
  <c r="S1641" i="1"/>
  <c r="S4053" i="1"/>
  <c r="S5160" i="1"/>
  <c r="S3468" i="1"/>
  <c r="S5526" i="1"/>
  <c r="S1885" i="1"/>
  <c r="S3469" i="1"/>
  <c r="S3470" i="1"/>
  <c r="S2540" i="1"/>
  <c r="S2505" i="1"/>
  <c r="S4454" i="1"/>
  <c r="S4563" i="1"/>
  <c r="S3471" i="1"/>
  <c r="S3472" i="1"/>
  <c r="S4948" i="1"/>
  <c r="S3473" i="1"/>
  <c r="S3474" i="1"/>
  <c r="S1617" i="1"/>
  <c r="S2124" i="1"/>
  <c r="S3475" i="1"/>
  <c r="S3476" i="1"/>
  <c r="S3477" i="1"/>
  <c r="S2178" i="1"/>
  <c r="S3478" i="1"/>
  <c r="S1547" i="1"/>
  <c r="S3479" i="1"/>
  <c r="S6257" i="1"/>
  <c r="S3480" i="1"/>
  <c r="S1115" i="1"/>
  <c r="S809" i="1"/>
  <c r="S4884" i="1"/>
  <c r="S4284" i="1"/>
  <c r="S1513" i="1"/>
  <c r="S3481" i="1"/>
  <c r="S3482" i="1"/>
  <c r="S455" i="1"/>
  <c r="S3483" i="1"/>
  <c r="S3484" i="1"/>
  <c r="S1141" i="1"/>
  <c r="S3485" i="1"/>
  <c r="S5136" i="1"/>
  <c r="S4938" i="1"/>
  <c r="S3486" i="1"/>
  <c r="S4384" i="1"/>
  <c r="S2479" i="1"/>
  <c r="S2506" i="1"/>
  <c r="S987" i="1"/>
  <c r="S3487" i="1"/>
  <c r="S3488" i="1"/>
  <c r="S4976" i="1"/>
  <c r="S5219" i="1"/>
  <c r="S4335" i="1"/>
  <c r="S1771" i="1"/>
  <c r="S4473" i="1"/>
  <c r="S5134" i="1"/>
  <c r="S3489" i="1"/>
  <c r="S3490" i="1"/>
  <c r="S6420" i="1"/>
  <c r="S4644" i="1"/>
  <c r="S2480" i="1"/>
  <c r="S6110" i="1"/>
  <c r="S6305" i="1"/>
  <c r="S1701" i="1"/>
  <c r="S1426" i="1"/>
  <c r="S6314" i="1"/>
  <c r="S2176" i="1"/>
  <c r="S5033" i="1"/>
  <c r="S2143" i="1"/>
  <c r="S4276" i="1"/>
  <c r="S3491" i="1"/>
  <c r="S3492" i="1"/>
  <c r="S3493" i="1"/>
  <c r="S4266" i="1"/>
  <c r="S1550" i="1"/>
  <c r="S5317" i="1"/>
  <c r="S4492" i="1"/>
  <c r="S3494" i="1"/>
  <c r="S5217" i="1"/>
  <c r="S4503" i="1"/>
  <c r="S3495" i="1"/>
  <c r="S3496" i="1"/>
  <c r="S3497" i="1"/>
  <c r="S3498" i="1"/>
  <c r="S5225" i="1"/>
  <c r="S5626" i="1"/>
  <c r="S1129" i="1"/>
  <c r="S1968" i="1"/>
  <c r="S3499" i="1"/>
  <c r="S3500" i="1"/>
  <c r="S3501" i="1"/>
  <c r="S4179" i="1"/>
  <c r="S3502" i="1"/>
  <c r="S5575" i="1"/>
  <c r="S1782" i="1"/>
  <c r="S174" i="1"/>
  <c r="S3503" i="1"/>
  <c r="S3504" i="1"/>
  <c r="S4840" i="1"/>
  <c r="S3505" i="1"/>
  <c r="S2568" i="1"/>
  <c r="S1377" i="1"/>
  <c r="S1780" i="1"/>
  <c r="S1861" i="1"/>
  <c r="S2481" i="1"/>
  <c r="S4795" i="1"/>
  <c r="S6200" i="1"/>
  <c r="S5194" i="1"/>
  <c r="S3506" i="1"/>
  <c r="S2482" i="1"/>
  <c r="S1202" i="1"/>
  <c r="S1117" i="1"/>
  <c r="S4329" i="1"/>
  <c r="S1615" i="1"/>
  <c r="S3507" i="1"/>
  <c r="S6347" i="1"/>
  <c r="S3508" i="1"/>
  <c r="S3509" i="1"/>
  <c r="S3510" i="1"/>
  <c r="S1205" i="1"/>
  <c r="S1249" i="1"/>
  <c r="S5803" i="1"/>
  <c r="S3511" i="1"/>
  <c r="S3512" i="1"/>
  <c r="S4542" i="1"/>
  <c r="S3513" i="1"/>
  <c r="S2493" i="1"/>
  <c r="S1372" i="1"/>
  <c r="S1035" i="1"/>
  <c r="S3514" i="1"/>
  <c r="S4662" i="1"/>
  <c r="S2483" i="1"/>
  <c r="S1802" i="1"/>
  <c r="S3515" i="1"/>
  <c r="S1707" i="1"/>
  <c r="S3516" i="1"/>
  <c r="S3517" i="1"/>
  <c r="S5129" i="1"/>
  <c r="S3518" i="1"/>
  <c r="S5268" i="1"/>
  <c r="S5051" i="1"/>
  <c r="S4835" i="1"/>
  <c r="S3519" i="1"/>
  <c r="S3520" i="1"/>
  <c r="S295" i="1"/>
  <c r="S6464" i="1"/>
  <c r="S4534" i="1"/>
  <c r="S2189" i="1"/>
  <c r="S5453" i="1"/>
  <c r="S2031" i="1"/>
  <c r="S3521" i="1"/>
  <c r="S3522" i="1"/>
  <c r="S3523" i="1"/>
  <c r="S3524" i="1"/>
  <c r="S3525" i="1"/>
  <c r="S915" i="1"/>
  <c r="S3526" i="1"/>
  <c r="S3527" i="1"/>
  <c r="S5785" i="1"/>
  <c r="S1265" i="1"/>
  <c r="S3528" i="1"/>
  <c r="S2120" i="1"/>
  <c r="S3529" i="1"/>
  <c r="S2507" i="1"/>
  <c r="S4814" i="1"/>
  <c r="S4398" i="1"/>
  <c r="S2494" i="1"/>
  <c r="S6365" i="1"/>
  <c r="S5518" i="1"/>
  <c r="S4187" i="1"/>
  <c r="S4310" i="1"/>
  <c r="S5781" i="1"/>
  <c r="S1685" i="1"/>
  <c r="S5094" i="1"/>
  <c r="S3530" i="1"/>
  <c r="S4660" i="1"/>
  <c r="S3531" i="1"/>
  <c r="S3532" i="1"/>
  <c r="S4712" i="1"/>
  <c r="S1360" i="1"/>
  <c r="S3533" i="1"/>
  <c r="S3534" i="1"/>
  <c r="S457" i="1"/>
  <c r="S3535" i="1"/>
  <c r="S3536" i="1"/>
  <c r="S4399" i="1"/>
  <c r="S3537" i="1"/>
  <c r="S5084" i="1"/>
  <c r="S1425" i="1"/>
  <c r="S3538" i="1"/>
  <c r="S5639" i="1"/>
  <c r="S4297" i="1"/>
  <c r="S5239" i="1"/>
  <c r="S3539" i="1"/>
  <c r="S3540" i="1"/>
  <c r="S5233" i="1"/>
  <c r="S3541" i="1"/>
  <c r="S5177" i="1"/>
  <c r="S1857" i="1"/>
  <c r="S158" i="1"/>
  <c r="S3542" i="1"/>
  <c r="S4463" i="1"/>
  <c r="S4497" i="1"/>
  <c r="S4352" i="1"/>
  <c r="S3543" i="1"/>
  <c r="S3544" i="1"/>
  <c r="S1344" i="1"/>
  <c r="S3545" i="1"/>
  <c r="S1980" i="1"/>
  <c r="S2495" i="1"/>
  <c r="S6453" i="1"/>
  <c r="S3546" i="1"/>
  <c r="S6452" i="1"/>
  <c r="S4713" i="1"/>
  <c r="S477" i="1"/>
  <c r="S3547" i="1"/>
  <c r="S5491" i="1"/>
  <c r="S1993" i="1"/>
  <c r="S4678" i="1"/>
  <c r="S3548" i="1"/>
  <c r="S3549" i="1"/>
  <c r="S4684" i="1"/>
  <c r="S4550" i="1"/>
  <c r="S3550" i="1"/>
  <c r="S4669" i="1"/>
  <c r="S6068" i="1"/>
  <c r="S4514" i="1"/>
  <c r="S3551" i="1"/>
  <c r="S2026" i="1"/>
  <c r="S3552" i="1"/>
  <c r="S3553" i="1"/>
  <c r="S4760" i="1"/>
  <c r="S3554" i="1"/>
  <c r="S4530" i="1"/>
  <c r="S4990" i="1"/>
  <c r="S4579" i="1"/>
  <c r="S3555" i="1"/>
  <c r="S3556" i="1"/>
  <c r="S4150" i="1"/>
  <c r="S3557" i="1"/>
  <c r="S861" i="1"/>
  <c r="S3558" i="1"/>
  <c r="S3559" i="1"/>
  <c r="S4953" i="1"/>
  <c r="S3560" i="1"/>
  <c r="S3561" i="1"/>
  <c r="S3562" i="1"/>
  <c r="S5165" i="1"/>
  <c r="S3563" i="1"/>
  <c r="S5789" i="1"/>
  <c r="S1546" i="1"/>
  <c r="S3564" i="1"/>
  <c r="S4221" i="1"/>
  <c r="S4652" i="1"/>
  <c r="S3565" i="1"/>
  <c r="S1890" i="1"/>
  <c r="S1849" i="1"/>
  <c r="S5025" i="1"/>
  <c r="S6434" i="1"/>
  <c r="S5131" i="1"/>
  <c r="S3566" i="1"/>
  <c r="S5257" i="1"/>
  <c r="S2101" i="1"/>
  <c r="S3567" i="1"/>
  <c r="S4565" i="1"/>
  <c r="S5358" i="1"/>
  <c r="S3568" i="1"/>
  <c r="S4361" i="1"/>
  <c r="S3569" i="1"/>
  <c r="S4935" i="1"/>
  <c r="S4440" i="1"/>
  <c r="S2088" i="1"/>
  <c r="S1749" i="1"/>
  <c r="S4628" i="1"/>
  <c r="S1228" i="1"/>
  <c r="S1186" i="1"/>
  <c r="S3570" i="1"/>
  <c r="S4853" i="1"/>
  <c r="S1989" i="1"/>
  <c r="S3571" i="1"/>
  <c r="S3572" i="1"/>
  <c r="S4862" i="1"/>
  <c r="S1719" i="1"/>
  <c r="S3573" i="1"/>
  <c r="S493" i="1"/>
  <c r="S3574" i="1"/>
  <c r="S4829" i="1"/>
  <c r="S3575" i="1"/>
  <c r="S3576" i="1"/>
  <c r="S4600" i="1"/>
  <c r="S4108" i="1"/>
  <c r="S1112" i="1"/>
  <c r="S3577" i="1"/>
  <c r="S2508" i="1"/>
  <c r="S3578" i="1"/>
  <c r="S2084" i="1"/>
  <c r="S4466" i="1"/>
  <c r="S1924" i="1"/>
  <c r="S5948" i="1"/>
  <c r="S5040" i="1"/>
  <c r="S2569" i="1"/>
  <c r="S5670" i="1"/>
  <c r="S2496" i="1"/>
  <c r="S3579" i="1"/>
  <c r="S5371" i="1"/>
  <c r="S4860" i="1"/>
  <c r="S64" i="1"/>
  <c r="S3580" i="1"/>
  <c r="S5164" i="1"/>
  <c r="S2163" i="1"/>
  <c r="S1414" i="1"/>
  <c r="S2509" i="1"/>
  <c r="S2510" i="1"/>
  <c r="S4301" i="1"/>
  <c r="S1472" i="1"/>
  <c r="S1889" i="1"/>
  <c r="S1127" i="1"/>
  <c r="S5087" i="1"/>
  <c r="S5366" i="1"/>
  <c r="S5454" i="1"/>
  <c r="S3581" i="1"/>
  <c r="S3582" i="1"/>
  <c r="S3583" i="1"/>
  <c r="S3584" i="1"/>
  <c r="S1189" i="1"/>
  <c r="S6091" i="1"/>
  <c r="S3585" i="1"/>
  <c r="S3586" i="1"/>
  <c r="S5912" i="1"/>
  <c r="S5096" i="1"/>
  <c r="S5682" i="1"/>
  <c r="S2511" i="1"/>
  <c r="S1288" i="1"/>
  <c r="S3587" i="1"/>
  <c r="S3588" i="1"/>
  <c r="S3589" i="1"/>
  <c r="S1623" i="1"/>
  <c r="S3590" i="1"/>
  <c r="S3591" i="1"/>
  <c r="S4899" i="1"/>
  <c r="S5189" i="1"/>
  <c r="S3592" i="1"/>
  <c r="S1611" i="1"/>
  <c r="S4817" i="1"/>
  <c r="S3593" i="1"/>
  <c r="S63" i="1"/>
  <c r="S5440" i="1"/>
  <c r="S4932" i="1"/>
  <c r="S3594" i="1"/>
  <c r="S4629" i="1"/>
  <c r="S4302" i="1"/>
  <c r="S4839" i="1"/>
  <c r="S3595" i="1"/>
  <c r="S3596" i="1"/>
  <c r="S4671" i="1"/>
  <c r="S2541" i="1"/>
  <c r="S4952" i="1"/>
  <c r="S165" i="1"/>
  <c r="S5727" i="1"/>
  <c r="S609" i="1"/>
  <c r="S4855" i="1"/>
  <c r="S5086" i="1"/>
  <c r="S5402" i="1"/>
  <c r="S591" i="1"/>
  <c r="S6172" i="1"/>
  <c r="S139" i="1"/>
  <c r="S1964" i="1"/>
  <c r="S1874" i="1"/>
  <c r="S4381" i="1"/>
  <c r="S3597" i="1"/>
  <c r="S4413" i="1"/>
  <c r="S3598" i="1"/>
  <c r="S5444" i="1"/>
  <c r="S4804" i="1"/>
  <c r="S3599" i="1"/>
  <c r="S3600" i="1"/>
  <c r="S1952" i="1"/>
  <c r="S4202" i="1"/>
  <c r="S3601" i="1"/>
  <c r="S4311" i="1"/>
  <c r="S3602" i="1"/>
  <c r="S3603" i="1"/>
  <c r="S3604" i="1"/>
  <c r="S6108" i="1"/>
  <c r="S4206" i="1"/>
  <c r="S125" i="1"/>
  <c r="S2512" i="1"/>
  <c r="S3605" i="1"/>
  <c r="S4511" i="1"/>
  <c r="S3606" i="1"/>
  <c r="S6323" i="1"/>
  <c r="S473" i="1"/>
  <c r="S4825" i="1"/>
  <c r="S1731" i="1"/>
  <c r="S2513" i="1"/>
  <c r="S1724" i="1"/>
  <c r="S5154" i="1"/>
  <c r="S4816" i="1"/>
  <c r="S2032" i="1"/>
  <c r="S1158" i="1"/>
  <c r="S3607" i="1"/>
  <c r="S3608" i="1"/>
  <c r="S5157" i="1"/>
  <c r="S3609" i="1"/>
  <c r="S4605" i="1"/>
  <c r="S1496" i="1"/>
  <c r="S3610" i="1"/>
  <c r="S1064" i="1"/>
  <c r="S3611" i="1"/>
  <c r="S2514" i="1"/>
  <c r="S3612" i="1"/>
  <c r="S1872" i="1"/>
  <c r="S3613" i="1"/>
  <c r="S1494" i="1"/>
  <c r="S3614" i="1"/>
  <c r="S1684" i="1"/>
  <c r="S1085" i="1"/>
  <c r="S5365" i="1"/>
  <c r="S4489" i="1"/>
  <c r="S1783" i="1"/>
  <c r="S3615" i="1"/>
  <c r="S1485" i="1"/>
  <c r="S3616" i="1"/>
  <c r="S2515" i="1"/>
  <c r="S3617" i="1"/>
  <c r="S4369" i="1"/>
  <c r="S3618" i="1"/>
  <c r="S1914" i="1"/>
  <c r="S3619" i="1"/>
  <c r="S1519" i="1"/>
  <c r="S1305" i="1"/>
  <c r="S4658" i="1"/>
  <c r="S3620" i="1"/>
  <c r="S1393" i="1"/>
  <c r="S3621" i="1"/>
  <c r="S1669" i="1"/>
  <c r="S3622" i="1"/>
  <c r="S4339" i="1"/>
  <c r="S2516" i="1"/>
  <c r="S3623" i="1"/>
  <c r="S2517" i="1"/>
  <c r="S1779" i="1"/>
  <c r="S2173" i="1"/>
  <c r="S3624" i="1"/>
  <c r="S3625" i="1"/>
  <c r="S5561" i="1"/>
  <c r="S3626" i="1"/>
  <c r="S3627" i="1"/>
  <c r="S3628" i="1"/>
  <c r="S2542" i="1"/>
  <c r="S5436" i="1"/>
  <c r="S2125" i="1"/>
  <c r="S2518" i="1"/>
  <c r="S5110" i="1"/>
  <c r="S2519" i="1"/>
  <c r="S135" i="1"/>
  <c r="S1395" i="1"/>
  <c r="S3629" i="1"/>
  <c r="S3630" i="1"/>
  <c r="S4974" i="1"/>
  <c r="S2570" i="1"/>
  <c r="S2017" i="1"/>
  <c r="S3631" i="1"/>
  <c r="S3632" i="1"/>
  <c r="S3633" i="1"/>
  <c r="S3634" i="1"/>
  <c r="S3635" i="1"/>
  <c r="S6002" i="1"/>
  <c r="S406" i="1"/>
  <c r="S4667" i="1"/>
  <c r="S4387" i="1"/>
  <c r="S1259" i="1"/>
  <c r="S4999" i="1"/>
  <c r="S4549" i="1"/>
  <c r="S5446" i="1"/>
  <c r="S3636" i="1"/>
  <c r="S4964" i="1"/>
  <c r="S3637" i="1"/>
  <c r="S4986" i="1"/>
  <c r="S2213" i="1"/>
  <c r="S4751" i="1"/>
  <c r="S4611" i="1"/>
  <c r="S5123" i="1"/>
  <c r="S2146" i="1"/>
  <c r="S3638" i="1"/>
  <c r="S4365" i="1"/>
  <c r="S2121" i="1"/>
  <c r="S1632" i="1"/>
  <c r="S1847" i="1"/>
  <c r="S4715" i="1"/>
  <c r="S3639" i="1"/>
  <c r="S4668" i="1"/>
  <c r="S5210" i="1"/>
  <c r="S3640" i="1"/>
  <c r="S3641" i="1"/>
  <c r="S4890" i="1"/>
  <c r="S5795" i="1"/>
  <c r="S4247" i="1"/>
  <c r="S3642" i="1"/>
  <c r="S2571" i="1"/>
  <c r="S1452" i="1"/>
  <c r="S6061" i="1"/>
  <c r="S4331" i="1"/>
  <c r="S6307" i="1"/>
  <c r="S2520" i="1"/>
  <c r="S4883" i="1"/>
  <c r="S4254" i="1"/>
  <c r="S1767" i="1"/>
  <c r="S2543" i="1"/>
  <c r="S2012" i="1"/>
  <c r="S1957" i="1"/>
  <c r="S3643" i="1"/>
  <c r="S3644" i="1"/>
  <c r="S5127" i="1"/>
  <c r="S6466" i="1"/>
  <c r="S1559" i="1"/>
  <c r="S4109" i="1"/>
  <c r="S1286" i="1"/>
  <c r="S4928" i="1"/>
  <c r="S3645" i="1"/>
  <c r="S3646" i="1"/>
  <c r="S4367" i="1"/>
  <c r="S109" i="1"/>
  <c r="S4269" i="1"/>
  <c r="S6327" i="1"/>
  <c r="S4486" i="1"/>
  <c r="S2078" i="1"/>
  <c r="S1748" i="1"/>
  <c r="S4169" i="1"/>
  <c r="S3647" i="1"/>
  <c r="S3648" i="1"/>
  <c r="S1274" i="1"/>
  <c r="S3649" i="1"/>
  <c r="S1596" i="1"/>
  <c r="S3650" i="1"/>
  <c r="S3651" i="1"/>
  <c r="S3652" i="1"/>
  <c r="S4424" i="1"/>
  <c r="S4651" i="1"/>
  <c r="S4821" i="1"/>
  <c r="S5095" i="1"/>
  <c r="S2221" i="1"/>
  <c r="S5273" i="1"/>
  <c r="S4054" i="1"/>
  <c r="S5386" i="1"/>
  <c r="S3653" i="1"/>
  <c r="S3654" i="1"/>
  <c r="S4520" i="1"/>
  <c r="S2037" i="1"/>
  <c r="S5044" i="1"/>
  <c r="S2572" i="1"/>
  <c r="S5525" i="1"/>
  <c r="S3655" i="1"/>
  <c r="S3656" i="1"/>
  <c r="S3657" i="1"/>
  <c r="S6301" i="1"/>
  <c r="S848" i="1"/>
  <c r="S2573" i="1"/>
  <c r="S3658" i="1"/>
  <c r="S3659" i="1"/>
  <c r="S4917" i="1"/>
  <c r="S4533" i="1"/>
  <c r="S4372" i="1"/>
  <c r="S4680" i="1"/>
  <c r="S3660" i="1"/>
  <c r="S3661" i="1"/>
  <c r="S3662" i="1"/>
  <c r="S3663" i="1"/>
  <c r="S3664" i="1"/>
  <c r="S497" i="1"/>
  <c r="S3665" i="1"/>
  <c r="S3666" i="1"/>
  <c r="S3667" i="1"/>
  <c r="S4055" i="1"/>
  <c r="S4591" i="1"/>
  <c r="S5333" i="1"/>
  <c r="S3668" i="1"/>
  <c r="S1706" i="1"/>
  <c r="S5850" i="1"/>
  <c r="S5698" i="1"/>
  <c r="S4460" i="1"/>
  <c r="S3669" i="1"/>
  <c r="S3670" i="1"/>
  <c r="S3671" i="1"/>
  <c r="S1933" i="1"/>
  <c r="S3672" i="1"/>
  <c r="S6217" i="1"/>
  <c r="S2118" i="1"/>
  <c r="S3673" i="1"/>
  <c r="S1871" i="1"/>
  <c r="S6450" i="1"/>
  <c r="S3674" i="1"/>
  <c r="S2046" i="1"/>
  <c r="S4866" i="1"/>
  <c r="S6332" i="1"/>
  <c r="S3675" i="1"/>
  <c r="S4151" i="1"/>
  <c r="S1094" i="1"/>
  <c r="S3676" i="1"/>
  <c r="S3677" i="1"/>
  <c r="S4968" i="1"/>
  <c r="S2574" i="1"/>
  <c r="S1884" i="1"/>
  <c r="S3678" i="1"/>
  <c r="S1071" i="1"/>
  <c r="S4422" i="1"/>
  <c r="S3679" i="1"/>
  <c r="S4885" i="1"/>
  <c r="S2160" i="1"/>
  <c r="S2194" i="1"/>
  <c r="S1960" i="1"/>
  <c r="S2575" i="1"/>
  <c r="S3680" i="1"/>
  <c r="S5232" i="1"/>
  <c r="S5930" i="1"/>
  <c r="S4204" i="1"/>
  <c r="S3681" i="1"/>
  <c r="S3682" i="1"/>
  <c r="S4354" i="1"/>
  <c r="S3683" i="1"/>
  <c r="S1078" i="1"/>
  <c r="S3684" i="1"/>
  <c r="S5313" i="1"/>
  <c r="S2544" i="1"/>
  <c r="S3685" i="1"/>
  <c r="S3686" i="1"/>
  <c r="S3687" i="1"/>
  <c r="S5002" i="1"/>
  <c r="S4415" i="1"/>
  <c r="S3688" i="1"/>
  <c r="S3689" i="1"/>
  <c r="S3690" i="1"/>
  <c r="S651" i="1"/>
  <c r="S5559" i="1"/>
  <c r="S5966" i="1"/>
  <c r="S2029" i="1"/>
  <c r="S3691" i="1"/>
  <c r="S3692" i="1"/>
  <c r="S4110" i="1"/>
  <c r="S5762" i="1"/>
  <c r="S937" i="1"/>
  <c r="S466" i="1"/>
  <c r="S4643" i="1"/>
  <c r="S3693" i="1"/>
  <c r="S3694" i="1"/>
  <c r="S2545" i="1"/>
  <c r="S1973" i="1"/>
  <c r="S5395" i="1"/>
  <c r="S4977" i="1"/>
  <c r="S3695" i="1"/>
  <c r="S4233" i="1"/>
  <c r="S5109" i="1"/>
  <c r="S1602" i="1"/>
  <c r="S1613" i="1"/>
  <c r="S3696" i="1"/>
  <c r="S2546" i="1"/>
  <c r="S3697" i="1"/>
  <c r="S1642" i="1"/>
  <c r="S1543" i="1"/>
  <c r="S3698" i="1"/>
  <c r="S4195" i="1"/>
  <c r="S5418" i="1"/>
  <c r="S751" i="1"/>
  <c r="S4807" i="1"/>
  <c r="S3699" i="1"/>
  <c r="S3700" i="1"/>
  <c r="S3701" i="1"/>
  <c r="S4960" i="1"/>
  <c r="S4973" i="1"/>
  <c r="S5050" i="1"/>
  <c r="S3702" i="1"/>
  <c r="S1307" i="1"/>
  <c r="S3703" i="1"/>
  <c r="S3704" i="1"/>
  <c r="S1473" i="1"/>
  <c r="S2051" i="1"/>
  <c r="S3705" i="1"/>
  <c r="S5459" i="1"/>
  <c r="S2576" i="1"/>
  <c r="S1826" i="1"/>
  <c r="S5133" i="1"/>
  <c r="S2577" i="1"/>
  <c r="S3706" i="1"/>
  <c r="S1275" i="1"/>
  <c r="S3707" i="1"/>
  <c r="S4739" i="1"/>
  <c r="S4851" i="1"/>
  <c r="S3708" i="1"/>
  <c r="S3709" i="1"/>
  <c r="S5079" i="1"/>
  <c r="S1394" i="1"/>
  <c r="S2144" i="1"/>
  <c r="S3710" i="1"/>
  <c r="S1207" i="1"/>
  <c r="S5382" i="1"/>
  <c r="S1636" i="1"/>
  <c r="S3711" i="1"/>
  <c r="S3712" i="1"/>
  <c r="S889" i="1"/>
  <c r="S5339" i="1"/>
  <c r="S2547" i="1"/>
  <c r="S5173" i="1"/>
  <c r="S3713" i="1"/>
  <c r="S3714" i="1"/>
  <c r="S776" i="1"/>
  <c r="S4706" i="1"/>
  <c r="S4693" i="1"/>
  <c r="S3715" i="1"/>
  <c r="S3716" i="1"/>
  <c r="S3717" i="1"/>
  <c r="S3718" i="1"/>
  <c r="S1727" i="1"/>
  <c r="S1468" i="1"/>
  <c r="S1661" i="1"/>
  <c r="S312" i="1"/>
  <c r="S4704" i="1"/>
  <c r="S4752" i="1"/>
  <c r="S2186" i="1"/>
  <c r="S3719" i="1"/>
  <c r="S951" i="1"/>
  <c r="S3720" i="1"/>
  <c r="S5048" i="1"/>
  <c r="S962" i="1"/>
  <c r="S1834" i="1"/>
  <c r="S3721" i="1"/>
  <c r="S4423" i="1"/>
  <c r="S2548" i="1"/>
  <c r="S4685" i="1"/>
  <c r="S3722" i="1"/>
  <c r="S3723" i="1"/>
  <c r="S4773" i="1"/>
  <c r="S4979" i="1"/>
  <c r="S3724" i="1"/>
  <c r="S4898" i="1"/>
  <c r="S2023" i="1"/>
  <c r="S3725" i="1"/>
  <c r="S2549" i="1"/>
  <c r="S3726" i="1"/>
  <c r="S6315" i="1"/>
  <c r="S5120" i="1"/>
  <c r="S4494" i="1"/>
  <c r="S2578" i="1"/>
  <c r="S3727" i="1"/>
  <c r="S2550" i="1"/>
  <c r="S4721" i="1"/>
  <c r="S2551" i="1"/>
  <c r="S5745" i="1"/>
  <c r="S1762" i="1"/>
  <c r="S4414" i="1"/>
  <c r="S4909" i="1"/>
  <c r="S1755" i="1"/>
  <c r="S3728" i="1"/>
  <c r="S3729" i="1"/>
  <c r="S3730" i="1"/>
  <c r="S4726" i="1"/>
  <c r="S4819" i="1"/>
  <c r="S2552" i="1"/>
  <c r="S4505" i="1"/>
  <c r="S3731" i="1"/>
  <c r="S3732" i="1"/>
  <c r="S4330" i="1"/>
  <c r="S3733" i="1"/>
  <c r="S2071" i="1"/>
  <c r="S2095" i="1"/>
  <c r="S3734" i="1"/>
  <c r="S3735" i="1"/>
  <c r="S4394" i="1"/>
  <c r="S1525" i="1"/>
  <c r="S5729" i="1"/>
  <c r="S3736" i="1"/>
  <c r="S2553" i="1"/>
  <c r="S3737" i="1"/>
  <c r="S1686" i="1"/>
  <c r="S3738" i="1"/>
  <c r="S6428" i="1"/>
  <c r="S3739" i="1"/>
  <c r="S3740" i="1"/>
  <c r="S3741" i="1"/>
  <c r="S1991" i="1"/>
  <c r="S3742" i="1"/>
  <c r="S160" i="1"/>
  <c r="S3743" i="1"/>
  <c r="S3744" i="1"/>
  <c r="S1668" i="1"/>
  <c r="S3745" i="1"/>
  <c r="S243" i="1"/>
  <c r="S4526" i="1"/>
  <c r="S3746" i="1"/>
  <c r="S2179" i="1"/>
  <c r="S4351" i="1"/>
  <c r="S4759" i="1"/>
  <c r="S3747" i="1"/>
  <c r="S3748" i="1"/>
  <c r="S1579" i="1"/>
  <c r="S1483" i="1"/>
  <c r="S4593" i="1"/>
  <c r="S3749" i="1"/>
  <c r="S3750" i="1"/>
  <c r="S3751" i="1"/>
  <c r="S5718" i="1"/>
  <c r="S3752" i="1"/>
  <c r="S3753" i="1"/>
  <c r="S5755" i="1"/>
  <c r="S4915" i="1"/>
  <c r="S4937" i="1"/>
  <c r="S5537" i="1"/>
  <c r="S3754" i="1"/>
  <c r="S4846" i="1"/>
  <c r="S3755" i="1"/>
  <c r="S3756" i="1"/>
  <c r="S4794" i="1"/>
  <c r="S1824" i="1"/>
  <c r="S781" i="1"/>
  <c r="S3757" i="1"/>
  <c r="S3758" i="1"/>
  <c r="S5083" i="1"/>
  <c r="S1823" i="1"/>
  <c r="S5373" i="1"/>
  <c r="S1408" i="1"/>
  <c r="S3759" i="1"/>
  <c r="S3760" i="1"/>
  <c r="S3761" i="1"/>
  <c r="S6418" i="1"/>
  <c r="S4575" i="1"/>
  <c r="S1958" i="1"/>
  <c r="S1398" i="1"/>
  <c r="S4900" i="1"/>
  <c r="S3762" i="1"/>
  <c r="S5693" i="1"/>
  <c r="S3763" i="1"/>
  <c r="S1959" i="1"/>
  <c r="S4809" i="1"/>
  <c r="S4657" i="1"/>
  <c r="S1733" i="1"/>
  <c r="S1699" i="1"/>
  <c r="S3764" i="1"/>
  <c r="S3765" i="1"/>
  <c r="S5058" i="1"/>
  <c r="S3766" i="1"/>
  <c r="S3767" i="1"/>
  <c r="S5987" i="1"/>
  <c r="S5968" i="1"/>
  <c r="S3768" i="1"/>
  <c r="S3769" i="1"/>
  <c r="S4610" i="1"/>
  <c r="S3770" i="1"/>
  <c r="S1296" i="1"/>
  <c r="S4677" i="1"/>
  <c r="S1947" i="1"/>
  <c r="S3771" i="1"/>
  <c r="S3772" i="1"/>
  <c r="S5052" i="1"/>
  <c r="S3773" i="1"/>
  <c r="S3774" i="1"/>
  <c r="S3775" i="1"/>
  <c r="S4391" i="1"/>
  <c r="S3776" i="1"/>
  <c r="S5072" i="1"/>
  <c r="S3777" i="1"/>
  <c r="S3778" i="1"/>
  <c r="S4342" i="1"/>
  <c r="S3779" i="1"/>
  <c r="S1995" i="1"/>
  <c r="S4710" i="1"/>
  <c r="S3780" i="1"/>
  <c r="S3781" i="1"/>
  <c r="S5679" i="1"/>
  <c r="S3782" i="1"/>
  <c r="S1811" i="1"/>
  <c r="S3783" i="1"/>
  <c r="S3784" i="1"/>
  <c r="S3785" i="1"/>
  <c r="S1992" i="1"/>
  <c r="S1821" i="1"/>
  <c r="S4345" i="1"/>
  <c r="S5209" i="1"/>
  <c r="S2083" i="1"/>
  <c r="S3786" i="1"/>
  <c r="S1915" i="1"/>
  <c r="S3787" i="1"/>
  <c r="S5191" i="1"/>
  <c r="S844" i="1"/>
  <c r="S4843" i="1"/>
  <c r="S3788" i="1"/>
  <c r="S4056" i="1"/>
  <c r="S2202" i="1"/>
  <c r="S3789" i="1"/>
  <c r="S4191" i="1"/>
  <c r="S3790" i="1"/>
  <c r="S3791" i="1"/>
  <c r="S526" i="1"/>
  <c r="S5428" i="1"/>
  <c r="S3792" i="1"/>
  <c r="S3793" i="1"/>
  <c r="S3794" i="1"/>
  <c r="S3795" i="1"/>
  <c r="S4334" i="1"/>
  <c r="S3796" i="1"/>
  <c r="S1970" i="1"/>
  <c r="S5702" i="1"/>
  <c r="S3797" i="1"/>
  <c r="S2102" i="1"/>
  <c r="S2098" i="1"/>
  <c r="S4555" i="1"/>
  <c r="S5253" i="1"/>
  <c r="S2579" i="1"/>
  <c r="S3798" i="1"/>
  <c r="S1535" i="1"/>
  <c r="S5059" i="1"/>
  <c r="S1105" i="1"/>
  <c r="S2090" i="1"/>
  <c r="S3799" i="1"/>
  <c r="S3800" i="1"/>
  <c r="S1126" i="1"/>
  <c r="S3801" i="1"/>
  <c r="S3802" i="1"/>
  <c r="S3803" i="1"/>
  <c r="S2580" i="1"/>
  <c r="S4232" i="1"/>
  <c r="S1629" i="1"/>
  <c r="S3804" i="1"/>
  <c r="S2581" i="1"/>
  <c r="S3805" i="1"/>
  <c r="S3806" i="1"/>
  <c r="S5014" i="1"/>
  <c r="S4683" i="1"/>
  <c r="S4543" i="1"/>
  <c r="S3807" i="1"/>
  <c r="S6218" i="1"/>
  <c r="S5879" i="1"/>
  <c r="S3808" i="1"/>
  <c r="S3809" i="1"/>
  <c r="S4160" i="1"/>
  <c r="S3810" i="1"/>
  <c r="S3811" i="1"/>
  <c r="S6062" i="1"/>
  <c r="S5063" i="1"/>
  <c r="S2024" i="1"/>
  <c r="S3812" i="1"/>
  <c r="S3813" i="1"/>
  <c r="S3814" i="1"/>
  <c r="S1745" i="1"/>
  <c r="S3815" i="1"/>
  <c r="S3816" i="1"/>
  <c r="S3817" i="1"/>
  <c r="S3818" i="1"/>
  <c r="S1070" i="1"/>
  <c r="S4786" i="1"/>
  <c r="S5199" i="1"/>
  <c r="S4499" i="1"/>
  <c r="S5250" i="1"/>
  <c r="S4349" i="1"/>
  <c r="S5583" i="1"/>
  <c r="S6083" i="1"/>
  <c r="S3819" i="1"/>
  <c r="S4824" i="1"/>
  <c r="S3820" i="1"/>
  <c r="S1870" i="1"/>
  <c r="S4733" i="1"/>
  <c r="S3821" i="1"/>
  <c r="S3822" i="1"/>
  <c r="S3823" i="1"/>
  <c r="S4390" i="1"/>
  <c r="S3824" i="1"/>
  <c r="S6020" i="1"/>
  <c r="S3825" i="1"/>
  <c r="S4871" i="1"/>
  <c r="S2582" i="1"/>
  <c r="S2583" i="1"/>
  <c r="S3826" i="1"/>
  <c r="S3827" i="1"/>
  <c r="S5908" i="1"/>
  <c r="S3828" i="1"/>
  <c r="S3829" i="1"/>
  <c r="S1761" i="1"/>
  <c r="S1499" i="1"/>
  <c r="S3830" i="1"/>
  <c r="S3831" i="1"/>
  <c r="S3832" i="1"/>
  <c r="S1245" i="1"/>
  <c r="S3833" i="1"/>
  <c r="S3834" i="1"/>
  <c r="S1786" i="1"/>
  <c r="S4235" i="1"/>
  <c r="S1500" i="1"/>
  <c r="S3835" i="1"/>
  <c r="S3836" i="1"/>
  <c r="S3837" i="1"/>
  <c r="S3838" i="1"/>
  <c r="S2014" i="1"/>
  <c r="S2082" i="1"/>
  <c r="S3839" i="1"/>
  <c r="S1482" i="1"/>
  <c r="S3840" i="1"/>
  <c r="S2148" i="1"/>
  <c r="S1427" i="1"/>
  <c r="S3841" i="1"/>
  <c r="S3842" i="1"/>
  <c r="S1224" i="1"/>
  <c r="S3843" i="1"/>
  <c r="S3844" i="1"/>
  <c r="S1512" i="1"/>
  <c r="S3845" i="1"/>
  <c r="S4832" i="1"/>
  <c r="S3846" i="1"/>
  <c r="S3847" i="1"/>
  <c r="S452" i="1"/>
  <c r="S3848" i="1"/>
  <c r="S4847" i="1"/>
  <c r="S2584" i="1"/>
  <c r="S4789" i="1"/>
  <c r="S3849" i="1"/>
  <c r="S3850" i="1"/>
  <c r="S6303" i="1"/>
  <c r="S278" i="1"/>
  <c r="S5244" i="1"/>
  <c r="S3851" i="1"/>
  <c r="S3852" i="1"/>
  <c r="S3853" i="1"/>
  <c r="S3854" i="1"/>
  <c r="S5197" i="1"/>
  <c r="S5869" i="1"/>
  <c r="S2081" i="1"/>
  <c r="S1948" i="1"/>
  <c r="S1819" i="1"/>
  <c r="S3855" i="1"/>
  <c r="S3856" i="1"/>
  <c r="S5299" i="1"/>
  <c r="S3857" i="1"/>
  <c r="S4283" i="1"/>
  <c r="S3858" i="1"/>
  <c r="S3859" i="1"/>
  <c r="S4754" i="1"/>
  <c r="S3860" i="1"/>
  <c r="S5000" i="1"/>
  <c r="S3861" i="1"/>
  <c r="S2203" i="1"/>
  <c r="S3862" i="1"/>
  <c r="S3863" i="1"/>
  <c r="S4482" i="1"/>
  <c r="S5998" i="1"/>
  <c r="S4448" i="1"/>
  <c r="S3864" i="1"/>
  <c r="S4380" i="1"/>
  <c r="S3865" i="1"/>
  <c r="S3866" i="1"/>
  <c r="S4636" i="1"/>
  <c r="S4674" i="1"/>
  <c r="S4196" i="1"/>
  <c r="S5480" i="1"/>
  <c r="S3867" i="1"/>
  <c r="S2042" i="1"/>
  <c r="S3868" i="1"/>
  <c r="S3869" i="1"/>
  <c r="S3870" i="1"/>
  <c r="S3871" i="1"/>
  <c r="S5736" i="1"/>
  <c r="S3872" i="1"/>
  <c r="S6133" i="1"/>
  <c r="S1583" i="1"/>
  <c r="S4955" i="1"/>
  <c r="S3873" i="1"/>
  <c r="S899" i="1"/>
  <c r="S3874" i="1"/>
  <c r="S993" i="1"/>
  <c r="S4597" i="1"/>
  <c r="S3875" i="1"/>
  <c r="S1860" i="1"/>
  <c r="S2585" i="1"/>
  <c r="S3876" i="1"/>
  <c r="S3877" i="1"/>
  <c r="S3878" i="1"/>
  <c r="S5818" i="1"/>
  <c r="S3879" i="1"/>
  <c r="S1728" i="1"/>
  <c r="S2586" i="1"/>
  <c r="S3880" i="1"/>
  <c r="S4921" i="1"/>
  <c r="S4383" i="1"/>
  <c r="S5119" i="1"/>
  <c r="S3881" i="1"/>
  <c r="S98" i="1"/>
  <c r="S3882" i="1"/>
  <c r="S3883" i="1"/>
  <c r="S2587" i="1"/>
  <c r="S1744" i="1"/>
  <c r="S2588" i="1"/>
  <c r="S3884" i="1"/>
  <c r="S5302" i="1"/>
  <c r="S1664" i="1"/>
  <c r="S3885" i="1"/>
  <c r="S3886" i="1"/>
  <c r="S3887" i="1"/>
  <c r="S4442" i="1"/>
  <c r="S3888" i="1"/>
  <c r="S3889" i="1"/>
  <c r="S170" i="1"/>
  <c r="S411" i="1"/>
  <c r="S5220" i="1"/>
  <c r="S1480" i="1"/>
  <c r="S3890" i="1"/>
  <c r="S3891" i="1"/>
  <c r="S2589" i="1"/>
  <c r="S3892" i="1"/>
  <c r="S2134" i="1"/>
  <c r="S3893" i="1"/>
  <c r="S3894" i="1"/>
  <c r="S3895" i="1"/>
  <c r="S6221" i="1"/>
  <c r="S1697" i="1"/>
  <c r="S3896" i="1"/>
  <c r="S3897" i="1"/>
  <c r="S3898" i="1"/>
  <c r="S4057" i="1"/>
  <c r="S4469" i="1"/>
  <c r="S5292" i="1"/>
  <c r="S3899" i="1"/>
  <c r="S2590" i="1"/>
  <c r="S3900" i="1"/>
  <c r="S3901" i="1"/>
  <c r="S1999" i="1"/>
  <c r="S3902" i="1"/>
  <c r="S1827" i="1"/>
  <c r="S4452" i="1"/>
  <c r="S5742" i="1"/>
  <c r="S134" i="1"/>
  <c r="S3903" i="1"/>
  <c r="S5816" i="1"/>
  <c r="S4229" i="1"/>
  <c r="S3904" i="1"/>
  <c r="S3905" i="1"/>
  <c r="S3906" i="1"/>
  <c r="S4716" i="1"/>
  <c r="S3907" i="1"/>
  <c r="S2591" i="1"/>
  <c r="S3908" i="1"/>
  <c r="S3909" i="1"/>
  <c r="S3910" i="1"/>
  <c r="S2177" i="1"/>
  <c r="S3911" i="1"/>
  <c r="S216" i="1"/>
  <c r="S929" i="1"/>
  <c r="S794" i="1"/>
  <c r="S3912" i="1"/>
  <c r="S3913" i="1"/>
  <c r="S3914" i="1"/>
  <c r="S3915" i="1"/>
  <c r="S6337" i="1"/>
  <c r="S5859" i="1"/>
  <c r="S3916" i="1"/>
  <c r="S1631" i="1"/>
  <c r="S1616" i="1"/>
  <c r="S3917" i="1"/>
  <c r="S4338" i="1"/>
  <c r="S5413" i="1"/>
  <c r="S6342" i="1"/>
  <c r="S5961" i="1"/>
  <c r="S4427" i="1"/>
  <c r="S4695" i="1"/>
  <c r="S1271" i="1"/>
  <c r="S3918" i="1"/>
  <c r="S4459" i="1"/>
  <c r="S4838" i="1"/>
  <c r="S4152" i="1"/>
  <c r="S1795" i="1"/>
  <c r="S3919" i="1"/>
  <c r="S2592" i="1"/>
  <c r="S1734" i="1"/>
  <c r="S1667" i="1"/>
  <c r="S4691" i="1"/>
  <c r="S5610" i="1"/>
  <c r="S2593" i="1"/>
  <c r="S3920" i="1"/>
  <c r="S2130" i="1"/>
  <c r="S1424" i="1"/>
  <c r="S3921" i="1"/>
  <c r="S5448" i="1"/>
  <c r="S2594" i="1"/>
  <c r="S4994" i="1"/>
  <c r="S1517" i="1"/>
  <c r="S4558" i="1"/>
  <c r="S2188" i="1"/>
  <c r="S3922" i="1"/>
  <c r="S3923" i="1"/>
  <c r="S3924" i="1"/>
  <c r="S1801" i="1"/>
  <c r="S5562" i="1"/>
  <c r="S3925" i="1"/>
  <c r="S1461" i="1"/>
  <c r="S461" i="1"/>
  <c r="S3926" i="1"/>
  <c r="S3927" i="1"/>
  <c r="S2595" i="1"/>
  <c r="S3928" i="1"/>
  <c r="S3929" i="1"/>
  <c r="S3930" i="1"/>
  <c r="S1303" i="1"/>
  <c r="S3931" i="1"/>
  <c r="S1335" i="1"/>
  <c r="S3932" i="1"/>
  <c r="S4360" i="1"/>
  <c r="S3933" i="1"/>
  <c r="S3934" i="1"/>
  <c r="S4478" i="1"/>
  <c r="S1838" i="1"/>
  <c r="S453" i="1"/>
  <c r="S3935" i="1"/>
  <c r="S2596" i="1"/>
  <c r="S4392" i="1"/>
  <c r="S5221" i="1"/>
  <c r="S1818" i="1"/>
  <c r="S6144" i="1"/>
  <c r="S585" i="1"/>
  <c r="S3936" i="1"/>
  <c r="S2597" i="1"/>
  <c r="S3937" i="1"/>
  <c r="S4441" i="1"/>
  <c r="S1229" i="1"/>
  <c r="S3938" i="1"/>
  <c r="S6072" i="1"/>
  <c r="S5148" i="1"/>
  <c r="S3939" i="1"/>
  <c r="S4654" i="1"/>
  <c r="S1090" i="1"/>
  <c r="S4768" i="1"/>
  <c r="S2211" i="1"/>
  <c r="S4135" i="1"/>
  <c r="S3940" i="1"/>
  <c r="S3941" i="1"/>
  <c r="S5923" i="1"/>
  <c r="S3942" i="1"/>
  <c r="S3943" i="1"/>
  <c r="S2598" i="1"/>
  <c r="S3944" i="1"/>
  <c r="S4569" i="1"/>
  <c r="S3945" i="1"/>
  <c r="S2057" i="1"/>
  <c r="S267" i="1"/>
  <c r="S3946" i="1"/>
  <c r="S3947" i="1"/>
  <c r="S3948" i="1"/>
  <c r="S3949" i="1"/>
  <c r="S3950" i="1"/>
  <c r="S3951" i="1"/>
  <c r="S3952" i="1"/>
  <c r="S2599" i="1"/>
  <c r="S3953" i="1"/>
  <c r="S3954" i="1"/>
  <c r="S2600" i="1"/>
  <c r="S3955" i="1"/>
  <c r="S5439" i="1"/>
  <c r="S3956" i="1"/>
  <c r="S2601" i="1"/>
  <c r="S5061" i="1"/>
  <c r="S6415" i="1"/>
  <c r="S2196" i="1"/>
  <c r="S5997" i="1"/>
  <c r="S3957" i="1"/>
  <c r="S3958" i="1"/>
  <c r="S4848" i="1"/>
  <c r="S1839" i="1"/>
  <c r="S3959" i="1"/>
  <c r="S2001" i="1"/>
  <c r="S1079" i="1"/>
  <c r="S2602" i="1"/>
  <c r="S4528" i="1"/>
  <c r="S1221" i="1"/>
  <c r="S4895" i="1"/>
  <c r="S4336" i="1"/>
  <c r="S4792" i="1"/>
  <c r="S5705" i="1"/>
  <c r="S4389" i="1"/>
  <c r="S3960" i="1"/>
  <c r="S4445" i="1"/>
  <c r="S3961" i="1"/>
  <c r="S3962" i="1"/>
  <c r="S6214" i="1"/>
  <c r="S1647" i="1"/>
  <c r="S3963" i="1"/>
  <c r="S4655" i="1"/>
  <c r="S3964" i="1"/>
  <c r="S3965" i="1"/>
  <c r="S3966" i="1"/>
  <c r="S3967" i="1"/>
  <c r="S3968" i="1"/>
  <c r="S726" i="1"/>
  <c r="S446" i="1"/>
  <c r="S6194" i="1"/>
  <c r="S4578" i="1"/>
  <c r="S3969" i="1"/>
  <c r="S1281" i="1"/>
  <c r="S3970" i="1"/>
  <c r="S5023" i="1"/>
  <c r="S3971" i="1"/>
  <c r="S3972" i="1"/>
  <c r="S3973" i="1"/>
  <c r="S3974" i="1"/>
  <c r="S3975" i="1"/>
  <c r="S1683" i="1"/>
  <c r="S3976" i="1"/>
  <c r="S3977" i="1"/>
  <c r="S6318" i="1"/>
  <c r="S3978" i="1"/>
  <c r="S4566" i="1"/>
  <c r="S3979" i="1"/>
  <c r="S4696" i="1"/>
  <c r="S3980" i="1"/>
  <c r="S5554" i="1"/>
  <c r="S3981" i="1"/>
  <c r="S5326" i="1"/>
  <c r="S5383" i="1"/>
  <c r="S4897" i="1"/>
  <c r="S1949" i="1"/>
  <c r="S4919" i="1"/>
  <c r="S3982" i="1"/>
  <c r="S3983" i="1"/>
  <c r="S3984" i="1"/>
  <c r="S4256" i="1"/>
  <c r="S1097" i="1"/>
  <c r="S3985" i="1"/>
  <c r="S4364" i="1"/>
  <c r="S3986" i="1"/>
  <c r="S5287" i="1"/>
  <c r="S3987" i="1"/>
  <c r="S432" i="1"/>
  <c r="S3988" i="1"/>
  <c r="S3989" i="1"/>
  <c r="S3990" i="1"/>
  <c r="S4750" i="1"/>
  <c r="S4570" i="1"/>
  <c r="S2603" i="1"/>
  <c r="S4722" i="1"/>
  <c r="S3991" i="1"/>
  <c r="S931" i="1"/>
  <c r="S5024" i="1"/>
  <c r="S3992" i="1"/>
  <c r="S3993" i="1"/>
  <c r="S4779" i="1"/>
  <c r="S3994" i="1"/>
  <c r="S1679" i="1"/>
  <c r="S4703" i="1"/>
  <c r="S3995" i="1"/>
  <c r="S3996" i="1"/>
  <c r="S4944" i="1"/>
  <c r="S3997" i="1"/>
  <c r="S1171" i="1"/>
  <c r="S443" i="1"/>
  <c r="S3998" i="1"/>
  <c r="S3999" i="1"/>
  <c r="S4000" i="1"/>
  <c r="S1817" i="1"/>
  <c r="S6344" i="1"/>
  <c r="S5117" i="1"/>
  <c r="S5478" i="1"/>
  <c r="S4001" i="1"/>
  <c r="S4002" i="1"/>
  <c r="S2604" i="1"/>
  <c r="S4003" i="1"/>
  <c r="S4004" i="1"/>
  <c r="S4005" i="1"/>
  <c r="S1908" i="1"/>
  <c r="S4006" i="1"/>
  <c r="S4007" i="1"/>
  <c r="S5563" i="1"/>
  <c r="S4008" i="1"/>
  <c r="S4009" i="1"/>
  <c r="S4010" i="1"/>
  <c r="S6263" i="1"/>
  <c r="S4011" i="1"/>
  <c r="S4887" i="1"/>
  <c r="S5354" i="1"/>
  <c r="S4012" i="1"/>
  <c r="S2605" i="1"/>
  <c r="S1972" i="1"/>
  <c r="S4013" i="1"/>
  <c r="S894" i="1"/>
  <c r="S4332" i="1"/>
  <c r="S4483" i="1"/>
  <c r="S4014" i="1"/>
  <c r="S4015" i="1"/>
  <c r="S4016" i="1"/>
  <c r="S2606" i="1"/>
  <c r="S4017" i="1"/>
  <c r="S4018" i="1"/>
  <c r="S4488" i="1"/>
  <c r="S4019" i="1"/>
  <c r="S4350" i="1"/>
  <c r="S4020" i="1"/>
  <c r="S4021" i="1"/>
  <c r="S4022" i="1"/>
  <c r="S4023" i="1"/>
  <c r="S4024" i="1"/>
  <c r="S5873" i="1"/>
  <c r="S4025" i="1"/>
  <c r="S4719" i="1"/>
  <c r="S4026" i="1"/>
  <c r="S4523" i="1"/>
  <c r="S4027" i="1"/>
  <c r="S4028" i="1"/>
  <c r="S4029" i="1"/>
  <c r="S2607" i="1"/>
  <c r="S4030" i="1"/>
  <c r="S4031" i="1"/>
  <c r="S4347" i="1"/>
  <c r="S4738" i="1"/>
  <c r="S4437" i="1"/>
  <c r="S4032" i="1"/>
  <c r="S4033" i="1"/>
  <c r="S4034" i="1"/>
  <c r="S4035" i="1"/>
  <c r="S2608" i="1"/>
  <c r="S4036" i="1"/>
  <c r="S2223" i="1"/>
  <c r="S1845" i="1"/>
  <c r="S4037" i="1"/>
  <c r="S4038" i="1"/>
  <c r="S4802" i="1"/>
  <c r="S1434" i="1"/>
  <c r="S4481" i="1"/>
  <c r="S4039" i="1"/>
  <c r="S1627" i="1"/>
  <c r="S4040" i="1"/>
  <c r="S4041" i="1"/>
  <c r="S4042" i="1"/>
  <c r="S2609" i="1"/>
  <c r="S1853" i="1"/>
  <c r="S5529" i="1"/>
  <c r="S4043" i="1"/>
  <c r="S1965" i="1"/>
  <c r="S6168" i="1"/>
  <c r="S2147" i="1"/>
  <c r="S4136" i="1"/>
  <c r="S5234" i="1"/>
  <c r="S4044" i="1"/>
  <c r="S4267" i="1"/>
  <c r="S1882" i="1"/>
  <c r="S2610" i="1"/>
  <c r="S4045" i="1"/>
  <c r="S4861" i="1"/>
  <c r="S4046" i="1"/>
  <c r="S4993" i="1"/>
  <c r="S4047" i="1"/>
  <c r="S4048" i="1"/>
  <c r="S4049" i="1"/>
  <c r="S1815" i="1"/>
  <c r="S4050" i="1"/>
  <c r="S6229" i="1"/>
  <c r="S4845" i="1"/>
  <c r="S1910" i="1"/>
  <c r="S4058" i="1"/>
  <c r="S1971" i="1"/>
  <c r="S1178" i="1"/>
  <c r="S1994" i="1"/>
  <c r="S4059" i="1"/>
  <c r="S5271" i="1"/>
  <c r="S80" i="1"/>
  <c r="S1858" i="1"/>
  <c r="S1081" i="1"/>
  <c r="S4060" i="1"/>
  <c r="S4061" i="1"/>
  <c r="S4062" i="1"/>
  <c r="S4945" i="1"/>
  <c r="S5932" i="1"/>
  <c r="S4063" i="1"/>
  <c r="S2052" i="1"/>
  <c r="S5867" i="1"/>
  <c r="S1610" i="1"/>
  <c r="S2165" i="1"/>
  <c r="S4368" i="1"/>
  <c r="S1226" i="1"/>
  <c r="S5532" i="1"/>
  <c r="S6440" i="1"/>
  <c r="S176" i="1"/>
  <c r="S2040" i="1"/>
  <c r="S6469" i="1"/>
  <c r="S710" i="1"/>
  <c r="S4064" i="1"/>
  <c r="S2045" i="1"/>
  <c r="S4255" i="1"/>
  <c r="S5006" i="1"/>
  <c r="S4810" i="1"/>
  <c r="S4411" i="1"/>
  <c r="S42" i="1"/>
  <c r="S4137" i="1"/>
  <c r="S5861" i="1"/>
  <c r="S1450" i="1"/>
  <c r="S6426" i="1"/>
  <c r="S2157" i="1"/>
  <c r="S4858" i="1"/>
  <c r="S5276" i="1"/>
  <c r="S567" i="1"/>
  <c r="S498" i="1"/>
  <c r="S4596" i="1"/>
  <c r="S4373" i="1"/>
  <c r="S4491" i="1"/>
  <c r="S220" i="1"/>
  <c r="S803" i="1"/>
  <c r="S4213" i="1"/>
  <c r="S4450" i="1"/>
  <c r="S4111" i="1"/>
  <c r="S5216" i="1"/>
  <c r="S1481" i="1"/>
  <c r="S4065" i="1"/>
  <c r="S4112" i="1"/>
  <c r="S5977" i="1"/>
  <c r="S5046" i="1"/>
  <c r="S4624" i="1"/>
  <c r="S5576" i="1"/>
  <c r="S4366" i="1"/>
  <c r="S4984" i="1"/>
  <c r="S5391" i="1"/>
  <c r="S4295" i="1"/>
  <c r="S1332" i="1"/>
  <c r="S4692" i="1"/>
  <c r="S4922" i="1"/>
  <c r="S1878" i="1"/>
  <c r="S1073" i="1"/>
  <c r="S4212" i="1"/>
  <c r="S4220" i="1"/>
  <c r="S2224" i="1"/>
  <c r="S1732" i="1"/>
  <c r="S6458" i="1"/>
  <c r="S2035" i="1"/>
  <c r="S4259" i="1"/>
  <c r="S4066" i="1"/>
  <c r="S159" i="1"/>
  <c r="S1367" i="1"/>
  <c r="S1976" i="1"/>
  <c r="S704" i="1"/>
  <c r="S910" i="1"/>
  <c r="S5839" i="1"/>
  <c r="S5681" i="1"/>
  <c r="S1507" i="1"/>
  <c r="S4891" i="1"/>
  <c r="S4218" i="1"/>
  <c r="S5105" i="1"/>
  <c r="S1199" i="1"/>
  <c r="S5003" i="1"/>
  <c r="S2047" i="1"/>
  <c r="S2104" i="1"/>
  <c r="S5807" i="1"/>
  <c r="S5328" i="1"/>
  <c r="S871" i="1"/>
  <c r="S4857" i="1"/>
  <c r="S214" i="1"/>
  <c r="S4686" i="1"/>
  <c r="S535" i="1"/>
  <c r="S1812" i="1"/>
  <c r="S1626" i="1"/>
  <c r="S789" i="1"/>
  <c r="S5758" i="1"/>
  <c r="S1754" i="1"/>
  <c r="S163" i="1"/>
  <c r="S5111" i="1"/>
  <c r="S4432" i="1"/>
  <c r="S4723" i="1"/>
  <c r="S49" i="1"/>
  <c r="S4997" i="1"/>
  <c r="S4784" i="1"/>
  <c r="S1574" i="1"/>
  <c r="S4227" i="1"/>
  <c r="S509" i="1"/>
  <c r="S33" i="1"/>
  <c r="S1776" i="1"/>
  <c r="S874" i="1"/>
  <c r="S1789" i="1"/>
  <c r="S5812" i="1"/>
  <c r="S4138" i="1"/>
  <c r="S4623" i="1"/>
  <c r="S6236" i="1"/>
  <c r="S5289" i="1"/>
  <c r="S804" i="1"/>
  <c r="S6026" i="1"/>
  <c r="S4113" i="1"/>
  <c r="S4067" i="1"/>
  <c r="S1659" i="1"/>
  <c r="S5226" i="1"/>
  <c r="S1419" i="1"/>
  <c r="S4925" i="1"/>
  <c r="S6199" i="1"/>
  <c r="S4153" i="1"/>
  <c r="S5624" i="1"/>
  <c r="S1829" i="1"/>
  <c r="S2138" i="1"/>
  <c r="S1750" i="1"/>
  <c r="S4280" i="1"/>
  <c r="S2006" i="1"/>
  <c r="S38" i="1"/>
  <c r="S103" i="1"/>
  <c r="S4431" i="1"/>
  <c r="S4154" i="1"/>
  <c r="S5229" i="1"/>
  <c r="S2215" i="1"/>
  <c r="S5205" i="1"/>
  <c r="S1422" i="1"/>
  <c r="S667" i="1"/>
  <c r="S5393" i="1"/>
  <c r="S4941" i="1"/>
  <c r="S747" i="1"/>
  <c r="S5447" i="1"/>
  <c r="S4068" i="1"/>
  <c r="S4139" i="1"/>
  <c r="S4114" i="1"/>
  <c r="S5030" i="1"/>
  <c r="S5596" i="1"/>
  <c r="S1061" i="1"/>
  <c r="S1100" i="1"/>
  <c r="S1196" i="1"/>
  <c r="S623" i="1"/>
  <c r="S2003" i="1"/>
  <c r="S1832" i="1"/>
  <c r="S2201" i="1"/>
  <c r="S392" i="1"/>
  <c r="S4918" i="1"/>
  <c r="S1770" i="1"/>
  <c r="S4474" i="1"/>
  <c r="S5472" i="1"/>
  <c r="S2019" i="1"/>
  <c r="S1662" i="1"/>
  <c r="S4069" i="1"/>
  <c r="S5182" i="1"/>
  <c r="S2076" i="1"/>
  <c r="S765" i="1"/>
  <c r="S5723" i="1"/>
  <c r="S1498" i="1"/>
  <c r="S4070" i="1"/>
  <c r="S57" i="1"/>
  <c r="S349" i="1"/>
  <c r="S5415" i="1"/>
  <c r="S1600" i="1"/>
  <c r="S4326" i="1"/>
  <c r="S4602" i="1"/>
  <c r="S5555" i="1"/>
  <c r="S1984" i="1"/>
  <c r="S1254" i="1"/>
  <c r="S5404" i="1"/>
  <c r="S4115" i="1"/>
  <c r="S967" i="1"/>
  <c r="S4140" i="1"/>
  <c r="S4785" i="1"/>
  <c r="S705" i="1"/>
  <c r="S5254" i="1"/>
  <c r="S1009" i="1"/>
  <c r="S81" i="1"/>
  <c r="S4071" i="1"/>
  <c r="S2127" i="1"/>
  <c r="S78" i="1"/>
  <c r="S5613" i="1"/>
  <c r="S447" i="1"/>
  <c r="S1527" i="1"/>
  <c r="S6396" i="1"/>
  <c r="S4346" i="1"/>
  <c r="S4741" i="1"/>
  <c r="S5687" i="1"/>
  <c r="S4116" i="1"/>
  <c r="S2048" i="1"/>
  <c r="S1242" i="1"/>
  <c r="S5570" i="1"/>
  <c r="S829" i="1"/>
  <c r="S6071" i="1"/>
  <c r="S2117" i="1"/>
  <c r="S4234" i="1"/>
  <c r="S4718" i="1"/>
  <c r="S989" i="1"/>
  <c r="S6459" i="1"/>
  <c r="S1140" i="1"/>
  <c r="S1837" i="1"/>
  <c r="S5964" i="1"/>
  <c r="S721" i="1"/>
  <c r="S5249" i="1"/>
  <c r="S4117" i="1"/>
  <c r="S1758" i="1"/>
  <c r="S1911" i="1"/>
  <c r="S4282" i="1"/>
  <c r="S121" i="1"/>
  <c r="S32" i="1"/>
  <c r="S4258" i="1"/>
  <c r="S2016" i="1"/>
  <c r="S4475" i="1"/>
  <c r="S2191" i="1"/>
  <c r="S4780" i="1"/>
  <c r="S6039" i="1"/>
  <c r="S4174" i="1"/>
  <c r="S180" i="1"/>
  <c r="S97" i="1"/>
  <c r="S1211" i="1"/>
  <c r="S5101" i="1"/>
  <c r="S1312" i="1"/>
  <c r="S4980" i="1"/>
  <c r="S5215" i="1"/>
  <c r="S4161" i="1"/>
  <c r="S4480" i="1"/>
  <c r="S5432" i="1"/>
  <c r="S1193" i="1"/>
  <c r="S4344" i="1"/>
  <c r="S4589" i="1"/>
  <c r="S1575" i="1"/>
  <c r="S1206" i="1"/>
  <c r="S36" i="1"/>
  <c r="S4635" i="1"/>
  <c r="S551" i="1"/>
  <c r="S5334" i="1"/>
  <c r="S1936" i="1"/>
  <c r="S676" i="1"/>
  <c r="S282" i="1"/>
  <c r="S4236" i="1"/>
  <c r="S4141" i="1"/>
  <c r="S4532" i="1"/>
  <c r="S2140" i="1"/>
  <c r="S857" i="1"/>
  <c r="S5645" i="1"/>
  <c r="S4072" i="1"/>
  <c r="S1577" i="1"/>
  <c r="S1244" i="1"/>
  <c r="S4363" i="1"/>
  <c r="S4400" i="1"/>
  <c r="S1842" i="1"/>
  <c r="S4401" i="1"/>
  <c r="S1169" i="1"/>
  <c r="S1371" i="1"/>
  <c r="S1769" i="1"/>
  <c r="S5611" i="1"/>
  <c r="S1551" i="1"/>
  <c r="S6149" i="1"/>
  <c r="S5505" i="1"/>
  <c r="S1573" i="1"/>
  <c r="S4906" i="1"/>
  <c r="S4433" i="1"/>
  <c r="S102" i="1"/>
  <c r="S1568" i="1"/>
  <c r="S4755" i="1"/>
  <c r="S1096" i="1"/>
  <c r="S4073" i="1"/>
  <c r="S5769" i="1"/>
  <c r="S2155" i="1"/>
  <c r="S4358" i="1"/>
  <c r="S1660" i="1"/>
  <c r="S2" i="1"/>
  <c r="S4790" i="1"/>
  <c r="S6140" i="1"/>
  <c r="S5834" i="1"/>
  <c r="S1247" i="1"/>
  <c r="S6011" i="1"/>
  <c r="S5847" i="1"/>
  <c r="S698" i="1"/>
  <c r="S1793" i="1"/>
  <c r="S924" i="1"/>
  <c r="S759" i="1"/>
  <c r="S5401" i="1"/>
  <c r="S4987" i="1"/>
  <c r="S5433" i="1"/>
  <c r="S1341" i="1"/>
  <c r="S5181" i="1"/>
  <c r="S5212" i="1"/>
  <c r="S594" i="1"/>
  <c r="S4536" i="1"/>
  <c r="S4531" i="1"/>
  <c r="S5918" i="1"/>
  <c r="S998" i="1"/>
  <c r="S1753" i="1"/>
  <c r="S4074" i="1"/>
  <c r="S558" i="1"/>
  <c r="S6403" i="1"/>
  <c r="S1353" i="1"/>
  <c r="S1082" i="1"/>
  <c r="S5211" i="1"/>
  <c r="S2131" i="1"/>
  <c r="S420" i="1"/>
  <c r="S5592" i="1"/>
  <c r="S4118" i="1"/>
  <c r="S5240" i="1"/>
  <c r="S14" i="1"/>
  <c r="S2020" i="1"/>
  <c r="S5642" i="1"/>
  <c r="S1605" i="1"/>
  <c r="S1463" i="1"/>
  <c r="S5647" i="1"/>
  <c r="S5609" i="1"/>
  <c r="S244" i="1"/>
  <c r="S5312" i="1"/>
  <c r="S4903" i="1"/>
  <c r="S5924" i="1"/>
  <c r="S5905" i="1"/>
  <c r="S5916" i="1"/>
  <c r="S1087" i="1"/>
  <c r="S1966" i="1"/>
  <c r="S5137" i="1"/>
  <c r="S4075" i="1"/>
  <c r="S1951" i="1"/>
  <c r="S4647" i="1"/>
  <c r="S4561" i="1"/>
  <c r="S5733" i="1"/>
  <c r="S376" i="1"/>
  <c r="S1102" i="1"/>
  <c r="S2079" i="1"/>
  <c r="S5409" i="1"/>
  <c r="S5152" i="1"/>
  <c r="S1899" i="1"/>
  <c r="S1059" i="1"/>
  <c r="S4175" i="1"/>
  <c r="S1279" i="1"/>
  <c r="S5770" i="1"/>
  <c r="S516" i="1"/>
  <c r="S4681" i="1"/>
  <c r="S1027" i="1"/>
  <c r="S1256" i="1"/>
  <c r="S22" i="1"/>
  <c r="S995" i="1"/>
  <c r="S1098" i="1"/>
  <c r="S261" i="1"/>
  <c r="S2111" i="1"/>
  <c r="S1865" i="1"/>
  <c r="S4119" i="1"/>
  <c r="S5398" i="1"/>
  <c r="S4076" i="1"/>
  <c r="S682" i="1"/>
  <c r="S4207" i="1"/>
  <c r="S2030" i="1"/>
  <c r="S2185" i="1"/>
  <c r="S2205" i="1"/>
  <c r="S4217" i="1"/>
  <c r="S4854" i="1"/>
  <c r="S1523" i="1"/>
  <c r="S5172" i="1"/>
  <c r="S1752" i="1"/>
  <c r="S4314" i="1"/>
  <c r="S5047" i="1"/>
  <c r="S5430" i="1"/>
  <c r="S627" i="1"/>
  <c r="S1538" i="1"/>
  <c r="S1816" i="1"/>
  <c r="S6414" i="1"/>
  <c r="S4645" i="1"/>
  <c r="S2073" i="1"/>
  <c r="S1943" i="1"/>
  <c r="S4877" i="1"/>
  <c r="S59" i="1"/>
  <c r="S5598" i="1"/>
  <c r="S2044" i="1"/>
  <c r="S402" i="1"/>
  <c r="S1737" i="1"/>
  <c r="S4305" i="1"/>
  <c r="S2207" i="1"/>
  <c r="S1681" i="1"/>
  <c r="S1983" i="1"/>
  <c r="S2145" i="1"/>
  <c r="S4705" i="1"/>
  <c r="S5479" i="1"/>
  <c r="S731" i="1"/>
  <c r="S4192" i="1"/>
  <c r="S1612" i="1"/>
  <c r="S1356" i="1"/>
  <c r="S5035" i="1"/>
  <c r="S1019" i="1"/>
  <c r="S209" i="1"/>
  <c r="S225" i="1"/>
  <c r="S5141" i="1"/>
  <c r="S1066" i="1"/>
  <c r="S719" i="1"/>
  <c r="S4162" i="1"/>
  <c r="S2092" i="1"/>
  <c r="S4476" i="1"/>
  <c r="S913" i="1"/>
  <c r="S792" i="1"/>
  <c r="S5263" i="1"/>
  <c r="S4142" i="1"/>
  <c r="S5499" i="1"/>
  <c r="S4120" i="1"/>
  <c r="S4077" i="1"/>
  <c r="S2107" i="1"/>
  <c r="S12" i="1"/>
  <c r="S4203" i="1"/>
  <c r="S1940" i="1"/>
  <c r="S2198" i="1"/>
  <c r="S2021" i="1"/>
  <c r="S4121" i="1"/>
  <c r="S108" i="1"/>
  <c r="S6152" i="1"/>
  <c r="S5286" i="1"/>
  <c r="S4559" i="1"/>
  <c r="S5026" i="1"/>
  <c r="S4078" i="1"/>
  <c r="S188" i="1"/>
  <c r="S100" i="1"/>
  <c r="S5347" i="1"/>
  <c r="S5357" i="1"/>
  <c r="S1929" i="1"/>
  <c r="S898" i="1"/>
  <c r="S305" i="1"/>
  <c r="S5545" i="1"/>
  <c r="S1946" i="1"/>
  <c r="S2159" i="1"/>
  <c r="S1663" i="1"/>
  <c r="S1493" i="1"/>
  <c r="S4507" i="1"/>
  <c r="S4916" i="1"/>
  <c r="S4609" i="1"/>
  <c r="S4143" i="1"/>
  <c r="S1433" i="1"/>
  <c r="S2075" i="1"/>
  <c r="S4929" i="1"/>
  <c r="S5067" i="1"/>
  <c r="S4665" i="1"/>
  <c r="S5972" i="1"/>
  <c r="S5080" i="1"/>
  <c r="S1237" i="1"/>
  <c r="S4163" i="1"/>
  <c r="S1768" i="1"/>
  <c r="S4205" i="1"/>
  <c r="S4783" i="1"/>
  <c r="S1909" i="1"/>
  <c r="S4188" i="1"/>
  <c r="S6409" i="1"/>
  <c r="S6471" i="1"/>
  <c r="S4988" i="1"/>
  <c r="S1201" i="1"/>
  <c r="S4257" i="1"/>
  <c r="S4418" i="1"/>
  <c r="S5838" i="1"/>
  <c r="S771" i="1"/>
  <c r="S4409" i="1"/>
  <c r="S5523" i="1"/>
  <c r="S5098" i="1"/>
  <c r="S1501" i="1"/>
  <c r="S4577" i="1"/>
  <c r="S4122" i="1"/>
  <c r="S2135" i="1"/>
  <c r="S2168" i="1"/>
  <c r="S5622" i="1"/>
  <c r="S4889" i="1"/>
  <c r="S1222" i="1"/>
  <c r="S4582" i="1"/>
  <c r="S5768" i="1"/>
  <c r="S4214" i="1"/>
  <c r="S1384" i="1"/>
  <c r="S1024" i="1"/>
  <c r="S1648" i="1"/>
  <c r="S4370" i="1"/>
  <c r="S926" i="1"/>
  <c r="S1916" i="1"/>
  <c r="S6048" i="1"/>
  <c r="S4180" i="1"/>
  <c r="S5713" i="1"/>
  <c r="S2209" i="1"/>
  <c r="S2180" i="1"/>
  <c r="S5327" i="1"/>
  <c r="S4079" i="1"/>
  <c r="S5122" i="1"/>
  <c r="S5385" i="1"/>
  <c r="S4661" i="1"/>
  <c r="S4224" i="1"/>
  <c r="S1594" i="1"/>
  <c r="S4123" i="1"/>
  <c r="S5065" i="1"/>
  <c r="S6445" i="1"/>
  <c r="S1978" i="1"/>
  <c r="S4124" i="1"/>
  <c r="S5695" i="1"/>
  <c r="S4748" i="1"/>
  <c r="S5293" i="1"/>
  <c r="S17" i="1"/>
  <c r="S1022" i="1"/>
  <c r="S4125" i="1"/>
  <c r="S255" i="1"/>
  <c r="S4484" i="1"/>
  <c r="S4170" i="1"/>
  <c r="S2119" i="1"/>
  <c r="S1942" i="1"/>
  <c r="S4144" i="1"/>
  <c r="S5515" i="1"/>
  <c r="S4529" i="1"/>
  <c r="S5958" i="1"/>
  <c r="S4080" i="1"/>
  <c r="S1671" i="1"/>
  <c r="S4443" i="1"/>
  <c r="S4081" i="1"/>
  <c r="S5028" i="1"/>
  <c r="S2099" i="1"/>
  <c r="S4164" i="1"/>
  <c r="S1702" i="1"/>
  <c r="S1788" i="1"/>
  <c r="S4965" i="1"/>
  <c r="S4449" i="1"/>
  <c r="S5509" i="1"/>
  <c r="S4567" i="1"/>
  <c r="S5805" i="1"/>
  <c r="S4614" i="1"/>
  <c r="S1060" i="1"/>
  <c r="S5520" i="1"/>
  <c r="S5653" i="1"/>
  <c r="S4510" i="1"/>
  <c r="S4222" i="1"/>
  <c r="S5235" i="1"/>
  <c r="S1987" i="1"/>
  <c r="S543" i="1"/>
  <c r="S4735" i="1"/>
  <c r="S5100" i="1"/>
  <c r="S4763" i="1"/>
  <c r="S391" i="1"/>
  <c r="S4377" i="1"/>
  <c r="S689" i="1"/>
  <c r="S4831" i="1"/>
  <c r="S1120" i="1"/>
  <c r="S4082" i="1"/>
  <c r="S6362" i="1"/>
  <c r="S5270" i="1"/>
  <c r="S2197" i="1"/>
  <c r="S1540" i="1"/>
  <c r="S4878" i="1"/>
  <c r="S1389" i="1"/>
  <c r="S5411" i="1"/>
  <c r="S4963" i="1"/>
  <c r="S4590" i="1"/>
  <c r="S6460" i="1"/>
  <c r="S6095" i="1"/>
  <c r="S4904" i="1"/>
  <c r="S4808" i="1"/>
  <c r="S2220" i="1"/>
  <c r="S928" i="1"/>
  <c r="S2049" i="1"/>
  <c r="S1548" i="1"/>
  <c r="S4776" i="1"/>
  <c r="S1922" i="1"/>
  <c r="S1149" i="1"/>
  <c r="S4126" i="1"/>
  <c r="S4181" i="1"/>
  <c r="S5337" i="1"/>
  <c r="S5940" i="1"/>
  <c r="S480" i="1"/>
  <c r="S992" i="1"/>
  <c r="S4547" i="1"/>
  <c r="S5887" i="1"/>
  <c r="S762" i="1"/>
  <c r="S4734" i="1"/>
  <c r="S2113" i="1"/>
  <c r="S5662" i="1"/>
  <c r="S996" i="1"/>
  <c r="S4828" i="1"/>
  <c r="S4083" i="1"/>
  <c r="S5363" i="1"/>
  <c r="S5073" i="1"/>
  <c r="S4225" i="1"/>
  <c r="S6047" i="1"/>
  <c r="S2174" i="1"/>
  <c r="S4182" i="1"/>
  <c r="S4328" i="1"/>
  <c r="S1443" i="1"/>
  <c r="S1255" i="1"/>
  <c r="S1155" i="1"/>
  <c r="S5531" i="1"/>
  <c r="S1093" i="1"/>
  <c r="S4084" i="1"/>
  <c r="S4085" i="1"/>
  <c r="S166" i="1"/>
  <c r="S4145" i="1"/>
  <c r="S1486" i="1"/>
  <c r="S4869" i="1"/>
  <c r="S4874" i="1"/>
  <c r="S4086" i="1"/>
  <c r="S564" i="1"/>
  <c r="S5303" i="1"/>
  <c r="S4837" i="1"/>
  <c r="S1859" i="1"/>
  <c r="S616" i="1"/>
  <c r="S4146" i="1"/>
  <c r="S5980" i="1"/>
  <c r="S1822" i="1"/>
  <c r="S2210" i="1"/>
  <c r="S4087" i="1"/>
  <c r="S11" i="1"/>
  <c r="S4740" i="1"/>
  <c r="S1289" i="1"/>
  <c r="S4912" i="1"/>
  <c r="S2041" i="1"/>
  <c r="S842" i="1"/>
  <c r="S4088" i="1"/>
  <c r="S1726" i="1"/>
  <c r="S4471" i="1"/>
  <c r="S757" i="1"/>
  <c r="S4447" i="1"/>
  <c r="S1785" i="1"/>
  <c r="S2074" i="1"/>
  <c r="S1159" i="1"/>
  <c r="S4455" i="1"/>
  <c r="S707" i="1"/>
  <c r="S5730" i="1"/>
  <c r="S5978" i="1"/>
  <c r="S2002" i="1"/>
  <c r="S4870" i="1"/>
  <c r="S4208" i="1"/>
  <c r="S774" i="1"/>
  <c r="S4288" i="1"/>
  <c r="S4841" i="1"/>
  <c r="S4477" i="1"/>
  <c r="S2212" i="1"/>
  <c r="S2064" i="1"/>
  <c r="S1765" i="1"/>
  <c r="S1020" i="1"/>
  <c r="S5595" i="1"/>
  <c r="S5635" i="1"/>
  <c r="S4947" i="1"/>
  <c r="S767" i="1"/>
  <c r="S1418" i="1"/>
  <c r="S4189" i="1"/>
  <c r="S5396" i="1"/>
  <c r="S1621" i="1"/>
  <c r="S4127" i="1"/>
  <c r="S4355" i="1"/>
  <c r="S4238" i="1"/>
  <c r="S1544" i="1"/>
  <c r="S4249" i="1"/>
  <c r="S4633" i="1"/>
  <c r="S955" i="1"/>
  <c r="S4197" i="1"/>
  <c r="S5556" i="1"/>
  <c r="S5911" i="1"/>
  <c r="S4630" i="1"/>
  <c r="S1051" i="1"/>
  <c r="S5557" i="1"/>
  <c r="S5506" i="1"/>
  <c r="S6223" i="1"/>
  <c r="S4467" i="1"/>
  <c r="S2183" i="1"/>
  <c r="S4155" i="1"/>
  <c r="S1586" i="1"/>
  <c r="S618" i="1"/>
  <c r="S4089" i="1"/>
  <c r="S6074" i="1"/>
  <c r="S1236" i="1"/>
  <c r="S1879" i="1"/>
  <c r="S4428" i="1"/>
  <c r="S5410" i="1"/>
  <c r="S6298" i="1"/>
  <c r="S4090" i="1"/>
  <c r="S1846" i="1"/>
  <c r="S4209" i="1"/>
  <c r="S4298" i="1"/>
  <c r="S1901" i="1"/>
  <c r="S4513" i="1"/>
  <c r="S709" i="1"/>
  <c r="S168" i="1"/>
  <c r="S1639" i="1"/>
  <c r="S5896" i="1"/>
  <c r="S1854" i="1"/>
  <c r="S4156" i="1"/>
  <c r="S1301" i="1"/>
  <c r="S2142" i="1"/>
  <c r="S4640" i="1"/>
  <c r="S1567" i="1"/>
  <c r="S1700" i="1"/>
  <c r="S4246" i="1"/>
  <c r="S4091" i="1"/>
  <c r="S1962" i="1"/>
  <c r="S2149" i="1"/>
  <c r="S4356" i="1"/>
  <c r="S5175" i="1"/>
  <c r="S2007" i="1"/>
  <c r="S4868" i="1"/>
  <c r="S4343" i="1"/>
  <c r="S5597" i="1"/>
  <c r="S6117" i="1"/>
  <c r="S6065" i="1"/>
  <c r="S310" i="1"/>
  <c r="S1381" i="1"/>
  <c r="S6287" i="1"/>
  <c r="S502" i="1"/>
  <c r="S194" i="1"/>
  <c r="S317" i="1"/>
  <c r="S1831" i="1"/>
  <c r="S2156" i="1"/>
  <c r="S888" i="1"/>
  <c r="S684" i="1"/>
  <c r="S4157" i="1"/>
  <c r="S6272" i="1"/>
  <c r="S1153" i="1"/>
  <c r="S5513" i="1"/>
  <c r="S4936" i="1"/>
  <c r="S5306" i="1"/>
  <c r="S4261" i="1"/>
  <c r="S571" i="1"/>
  <c r="S1114" i="1"/>
  <c r="S5370" i="1"/>
  <c r="S4228" i="1"/>
  <c r="S1432" i="1"/>
  <c r="S5956" i="1"/>
  <c r="S5897" i="1"/>
  <c r="S4183" i="1"/>
  <c r="S2009" i="1"/>
  <c r="S4500" i="1"/>
  <c r="S1930" i="1"/>
  <c r="S6009" i="1"/>
  <c r="S5623" i="1"/>
  <c r="S4241" i="1"/>
  <c r="S5421" i="1"/>
  <c r="S5735" i="1"/>
  <c r="S4158" i="1"/>
  <c r="S4092" i="1"/>
  <c r="S1877" i="1"/>
  <c r="S1470" i="1"/>
  <c r="S5492" i="1"/>
  <c r="S4279" i="1"/>
  <c r="S5588" i="1"/>
  <c r="S1763" i="1"/>
  <c r="S4666" i="1"/>
  <c r="S4260" i="1"/>
  <c r="S5108" i="1"/>
  <c r="S6141" i="1"/>
  <c r="S4171" i="1"/>
  <c r="S5064" i="1"/>
  <c r="S4176" i="1"/>
  <c r="S2126" i="1"/>
  <c r="S5888" i="1"/>
  <c r="S4093" i="1"/>
  <c r="S4248" i="1"/>
  <c r="S37" i="1"/>
  <c r="S2200" i="1"/>
  <c r="S5744" i="1"/>
  <c r="S4165" i="1"/>
  <c r="S1231" i="1"/>
  <c r="S4177" i="1"/>
  <c r="S1740" i="1"/>
  <c r="S1214" i="1"/>
  <c r="S5846" i="1"/>
  <c r="S1302" i="1"/>
  <c r="S4585" i="1"/>
  <c r="S4159" i="1"/>
  <c r="S1691" i="1"/>
  <c r="S5567" i="1"/>
  <c r="S1880" i="1"/>
  <c r="S1563" i="1"/>
  <c r="S4219" i="1"/>
  <c r="S6270" i="1"/>
  <c r="S4896" i="1"/>
  <c r="S4850" i="1"/>
  <c r="S1886" i="1"/>
  <c r="S4210" i="1"/>
  <c r="S6436" i="1"/>
  <c r="S1407" i="1"/>
  <c r="S4796" i="1"/>
  <c r="S1173" i="1"/>
  <c r="S4198" i="1"/>
  <c r="S665" i="1"/>
  <c r="S5147" i="1"/>
  <c r="S4094" i="1"/>
  <c r="S5678" i="1"/>
  <c r="S5431" i="1"/>
  <c r="S5278" i="1"/>
  <c r="S685" i="1"/>
  <c r="S1324" i="1"/>
  <c r="S489" i="1"/>
  <c r="S5353" i="1"/>
  <c r="S4626" i="1"/>
  <c r="S4313" i="1"/>
  <c r="S4095" i="1"/>
  <c r="S4333" i="1"/>
  <c r="S2225" i="1"/>
  <c r="S921" i="1"/>
  <c r="S4580" i="1"/>
  <c r="S201" i="1"/>
  <c r="S2013" i="1"/>
  <c r="S1601" i="1"/>
  <c r="S5824" i="1"/>
  <c r="S5021" i="1"/>
  <c r="S4096" i="1"/>
  <c r="S4646" i="1"/>
  <c r="S4172" i="1"/>
  <c r="S5381" i="1"/>
  <c r="S5223" i="1"/>
  <c r="S1979" i="1"/>
  <c r="S2066" i="1"/>
  <c r="S4708" i="1"/>
  <c r="S6363" i="1"/>
  <c r="S266" i="1"/>
  <c r="S4128" i="1"/>
  <c r="S4607" i="1"/>
  <c r="S2110" i="1"/>
  <c r="S1609" i="1"/>
  <c r="S1928" i="1"/>
  <c r="S5178" i="1"/>
  <c r="S5519" i="1"/>
  <c r="S1148" i="1"/>
  <c r="S1720" i="1"/>
  <c r="S5259" i="1"/>
  <c r="S5991" i="1"/>
  <c r="S5128" i="1"/>
  <c r="S1549" i="1"/>
  <c r="S969" i="1"/>
  <c r="S5213" i="1"/>
  <c r="S5533" i="1"/>
  <c r="S6433" i="1"/>
  <c r="S4340" i="1"/>
  <c r="S4517" i="1"/>
  <c r="S314" i="1"/>
  <c r="S4129" i="1"/>
  <c r="S4913" i="1"/>
  <c r="S1896" i="1"/>
  <c r="S4097" i="1"/>
  <c r="S1855" i="1"/>
  <c r="S4130" i="1"/>
  <c r="S4742" i="1"/>
  <c r="S4663" i="1"/>
  <c r="S1996" i="1"/>
  <c r="S724" i="1"/>
  <c r="S876" i="1"/>
  <c r="S4385" i="1"/>
  <c r="S1040" i="1"/>
  <c r="S4193" i="1"/>
  <c r="S5602" i="1"/>
  <c r="S5796" i="1"/>
  <c r="S1442" i="1"/>
  <c r="S1988" i="1"/>
  <c r="S6087" i="1"/>
  <c r="S4321" i="1"/>
  <c r="S1021" i="1"/>
  <c r="S4374" i="1"/>
  <c r="S1232" i="1"/>
  <c r="S4098" i="1"/>
  <c r="S1997" i="1"/>
  <c r="S4961" i="1"/>
  <c r="S4436" i="1"/>
  <c r="S1041" i="1"/>
  <c r="S2036" i="1"/>
  <c r="S4211" i="1"/>
  <c r="S1349" i="1"/>
  <c r="S5802" i="1"/>
  <c r="S4553" i="1"/>
  <c r="S4604" i="1"/>
  <c r="S1412" i="1"/>
  <c r="S4178" i="1"/>
  <c r="S1373" i="1"/>
  <c r="S5335" i="1"/>
  <c r="S5474" i="1"/>
  <c r="S1556" i="1"/>
  <c r="S4292" i="1"/>
  <c r="S4435" i="1"/>
  <c r="S1333" i="1"/>
  <c r="S5180" i="1"/>
  <c r="S1147" i="1"/>
  <c r="S5237" i="1"/>
  <c r="S5798" i="1"/>
  <c r="S4173" i="1"/>
  <c r="S2038" i="1"/>
  <c r="S1268" i="1"/>
  <c r="S5121" i="1"/>
  <c r="S4147" i="1"/>
  <c r="S4199" i="1"/>
  <c r="S1595" i="1"/>
  <c r="S5503" i="1"/>
  <c r="S4823" i="1"/>
  <c r="S4230" i="1"/>
  <c r="S5074" i="1"/>
  <c r="S1239" i="1"/>
  <c r="S4615" i="1"/>
  <c r="S241" i="1"/>
  <c r="S1694" i="1"/>
  <c r="S2065" i="1"/>
  <c r="S2043" i="1"/>
  <c r="S562" i="1"/>
  <c r="S572" i="1"/>
  <c r="S331" i="1"/>
  <c r="S1969" i="1"/>
  <c r="S4166" i="1"/>
  <c r="S1497" i="1"/>
  <c r="S4404" i="1"/>
  <c r="S4099" i="1"/>
  <c r="S2056" i="1"/>
  <c r="S2150" i="1"/>
  <c r="S257" i="1"/>
  <c r="S5806" i="1"/>
  <c r="S4100" i="1"/>
  <c r="S681" i="1"/>
  <c r="S1807" i="1"/>
  <c r="S1841" i="1"/>
  <c r="S2141" i="1"/>
  <c r="S5069" i="1"/>
  <c r="S4875" i="1"/>
  <c r="S302" i="1"/>
  <c r="S4131" i="1"/>
  <c r="S2033" i="1"/>
  <c r="S2216" i="1"/>
  <c r="S4132" i="1"/>
  <c r="S2015" i="1"/>
  <c r="S5170" i="1"/>
  <c r="S4969" i="1"/>
  <c r="S5927" i="1"/>
  <c r="S4323" i="1"/>
  <c r="S1921" i="1"/>
  <c r="S5877" i="1"/>
  <c r="S5441" i="1"/>
  <c r="S1646" i="1"/>
  <c r="S5929" i="1"/>
  <c r="S4540" i="1"/>
  <c r="S5608" i="1"/>
  <c r="S4545" i="1"/>
  <c r="S4508" i="1"/>
  <c r="S1327" i="1"/>
  <c r="S4905" i="1"/>
  <c r="S4524" i="1"/>
  <c r="S2022" i="1"/>
  <c r="S4612" i="1"/>
  <c r="S738" i="1"/>
  <c r="S1017" i="1"/>
  <c r="S2112" i="1"/>
  <c r="S5378" i="1"/>
  <c r="S4184" i="1"/>
  <c r="S1614" i="1"/>
  <c r="S5709" i="1"/>
  <c r="S5541" i="1"/>
  <c r="S1675" i="1"/>
  <c r="S4416" i="1"/>
  <c r="S930" i="1"/>
  <c r="S4101" i="1"/>
  <c r="S1806" i="1"/>
  <c r="S761" i="1"/>
  <c r="S6054" i="1"/>
  <c r="S1506" i="1"/>
  <c r="S4493" i="1"/>
  <c r="S4293" i="1"/>
  <c r="S1491" i="1"/>
  <c r="S2195" i="1"/>
  <c r="S2182" i="1"/>
  <c r="S6157" i="1"/>
  <c r="S5874" i="1"/>
  <c r="S441" i="1"/>
  <c r="S840" i="1"/>
  <c r="S5625" i="1"/>
  <c r="S6212" i="1"/>
  <c r="S1015" i="1"/>
  <c r="S4133" i="1"/>
  <c r="S4419" i="1"/>
  <c r="S4576" i="1"/>
  <c r="S1118" i="1"/>
  <c r="S4464" i="1"/>
  <c r="S2222" i="1"/>
  <c r="S1888" i="1"/>
  <c r="S4625" i="1"/>
  <c r="S2152" i="1"/>
  <c r="S479" i="1"/>
  <c r="S1670" i="1"/>
  <c r="S24" i="1"/>
  <c r="S256" i="1"/>
  <c r="S1895" i="1"/>
  <c r="S1963" i="1"/>
  <c r="S687" i="1"/>
  <c r="S4556" i="1"/>
  <c r="S4148" i="1"/>
  <c r="S847" i="1"/>
  <c r="S4777" i="1"/>
  <c r="S5355" i="1"/>
  <c r="S177" i="1"/>
  <c r="S4439" i="1"/>
  <c r="S2114" i="1"/>
  <c r="S657" i="1"/>
  <c r="S1833" i="1"/>
  <c r="S1990" i="1"/>
  <c r="S725" i="1"/>
  <c r="S4617" i="1"/>
  <c r="S5167" i="1"/>
  <c r="S2164" i="1"/>
  <c r="S1413" i="1"/>
  <c r="S4886" i="1"/>
  <c r="S379" i="1"/>
  <c r="S1023" i="1"/>
  <c r="S2005" i="1"/>
  <c r="S4102" i="1"/>
  <c r="S6160" i="1"/>
  <c r="S1365" i="1"/>
  <c r="S1630" i="1"/>
  <c r="S4544" i="1"/>
  <c r="S2096" i="1"/>
  <c r="S5636" i="1"/>
  <c r="S4303" i="1"/>
  <c r="S2218" i="1"/>
  <c r="S4736" i="1"/>
  <c r="S5860" i="1"/>
  <c r="S4653" i="1"/>
  <c r="S1843" i="1"/>
  <c r="S1541" i="1"/>
  <c r="S2055" i="1"/>
  <c r="S1132" i="1"/>
  <c r="S4103" i="1"/>
  <c r="S6192" i="1"/>
  <c r="S4167" i="1"/>
  <c r="S4299" i="1"/>
  <c r="S1336" i="1"/>
  <c r="S4406" i="1"/>
  <c r="S1380" i="1"/>
  <c r="S366" i="1"/>
  <c r="S5999" i="1"/>
  <c r="S6336" i="1"/>
  <c r="S106" i="1"/>
  <c r="S185" i="1"/>
  <c r="S84" i="1"/>
  <c r="S15" i="1"/>
  <c r="S5325" i="1"/>
  <c r="S5298" i="1"/>
  <c r="S250" i="1"/>
  <c r="S329" i="1"/>
  <c r="S4104" i="1"/>
  <c r="S1718" i="1"/>
  <c r="S4551" i="1"/>
  <c r="S4289" i="1"/>
  <c r="S2158" i="1"/>
  <c r="S4957" i="1"/>
  <c r="S5258" i="1"/>
  <c r="S4200" i="1"/>
  <c r="S1903" i="1"/>
  <c r="S4185" i="1"/>
  <c r="S2106" i="1"/>
  <c r="S1526" i="1"/>
  <c r="S4371" i="1"/>
  <c r="S2070" i="1"/>
  <c r="S1906" i="1"/>
  <c r="S4149" i="1"/>
  <c r="S575" i="1"/>
  <c r="S602" i="1"/>
  <c r="S1932" i="1"/>
  <c r="S332" i="1"/>
  <c r="S4105" i="1"/>
  <c r="S1190" i="1"/>
  <c r="S4106" i="1"/>
  <c r="S1328" i="1"/>
  <c r="S321" i="1"/>
  <c r="S5054" i="1"/>
  <c r="S5703" i="1"/>
  <c r="S2219" i="1"/>
  <c r="S927" i="1"/>
  <c r="S4788" i="1"/>
  <c r="S864" i="1"/>
  <c r="S4134" i="1"/>
  <c r="S5579" i="1"/>
  <c r="S1654" i="1"/>
  <c r="S1150" i="1"/>
  <c r="S4876" i="1"/>
  <c r="S5538" i="1"/>
  <c r="S2093" i="1"/>
  <c r="S1790" i="1"/>
  <c r="S5281" i="1"/>
  <c r="S2100" i="1"/>
  <c r="S818" i="1"/>
  <c r="S1598" i="1"/>
  <c r="R18" i="1"/>
  <c r="R72" i="1"/>
  <c r="R55" i="1"/>
  <c r="R5603" i="1"/>
  <c r="R6467" i="1"/>
  <c r="R512" i="1"/>
  <c r="R1011" i="1"/>
  <c r="R634" i="1"/>
  <c r="R697" i="1"/>
  <c r="R6321" i="1"/>
  <c r="R922" i="1"/>
  <c r="R6447" i="1"/>
  <c r="R140" i="1"/>
  <c r="R6385" i="1"/>
  <c r="R401" i="1"/>
  <c r="R6407" i="1"/>
  <c r="R6392" i="1"/>
  <c r="R328" i="1"/>
  <c r="R363" i="1"/>
  <c r="R423" i="1"/>
  <c r="R569" i="1"/>
  <c r="R146" i="1"/>
  <c r="R6284" i="1"/>
  <c r="R356" i="1"/>
  <c r="R383" i="1"/>
  <c r="R334" i="1"/>
  <c r="R6478" i="1"/>
  <c r="R837" i="1"/>
  <c r="R271" i="1"/>
  <c r="R5176" i="1"/>
  <c r="R1175" i="1"/>
  <c r="R953" i="1"/>
  <c r="R783" i="1"/>
  <c r="R347" i="1"/>
  <c r="R10" i="1"/>
  <c r="R579" i="1"/>
  <c r="R6439" i="1"/>
  <c r="R1532" i="1"/>
  <c r="R514" i="1"/>
  <c r="R8" i="1"/>
  <c r="R6454" i="1"/>
  <c r="R476" i="1"/>
  <c r="R83" i="1"/>
  <c r="R223" i="1"/>
  <c r="R4" i="1"/>
  <c r="R6435" i="1"/>
  <c r="R6473" i="1"/>
  <c r="R6201" i="1"/>
  <c r="R132" i="1"/>
  <c r="R276" i="1"/>
  <c r="R934" i="1"/>
  <c r="R6379" i="1"/>
  <c r="R128" i="1"/>
  <c r="R6423" i="1"/>
  <c r="R7" i="1"/>
  <c r="R178" i="1"/>
  <c r="R637" i="1"/>
  <c r="R887" i="1"/>
  <c r="R95" i="1"/>
  <c r="R5740" i="1"/>
  <c r="R6186" i="1"/>
  <c r="R124" i="1"/>
  <c r="R61" i="1"/>
  <c r="R6021" i="1"/>
  <c r="R6" i="1"/>
  <c r="R426" i="1"/>
  <c r="R6477" i="1"/>
  <c r="R6474" i="1"/>
  <c r="R207" i="1"/>
  <c r="R9" i="1"/>
  <c r="R23" i="1"/>
  <c r="R1152" i="1"/>
  <c r="R91" i="1"/>
  <c r="R6480" i="1"/>
  <c r="R268" i="1"/>
  <c r="R25" i="1"/>
  <c r="R31" i="1"/>
  <c r="R107" i="1"/>
  <c r="R925" i="1"/>
  <c r="R628" i="1"/>
  <c r="R6430" i="1"/>
  <c r="R677" i="1"/>
  <c r="R5517" i="1"/>
  <c r="R3" i="1"/>
  <c r="R4798" i="1"/>
  <c r="R27" i="1"/>
  <c r="R386" i="1"/>
  <c r="R422" i="1"/>
  <c r="R541" i="1"/>
  <c r="R53" i="1"/>
  <c r="R13" i="1"/>
  <c r="R469" i="1"/>
  <c r="R19" i="1"/>
  <c r="R6470" i="1"/>
  <c r="R822" i="1"/>
  <c r="R2226" i="1"/>
  <c r="R172" i="1"/>
  <c r="R352" i="1"/>
  <c r="R499" i="1"/>
  <c r="R337" i="1"/>
  <c r="R308" i="1"/>
  <c r="R6451" i="1"/>
  <c r="R5045" i="1"/>
  <c r="R148" i="1"/>
  <c r="R62" i="1"/>
  <c r="R361" i="1"/>
  <c r="R981" i="1"/>
  <c r="R394" i="1"/>
  <c r="R99" i="1"/>
  <c r="R825" i="1"/>
  <c r="R2246" i="1"/>
  <c r="R28" i="1"/>
  <c r="R294" i="1"/>
  <c r="R6475" i="1"/>
  <c r="R505" i="1"/>
  <c r="R1143" i="1"/>
  <c r="R353" i="1"/>
  <c r="R6405" i="1"/>
  <c r="R2325" i="1"/>
  <c r="R5666" i="1"/>
  <c r="R1108" i="1"/>
  <c r="R1633" i="1"/>
  <c r="R5683" i="1"/>
  <c r="R275" i="1"/>
  <c r="R622" i="1"/>
  <c r="R5618" i="1"/>
  <c r="R6138" i="1"/>
  <c r="R298" i="1"/>
  <c r="R29" i="1"/>
  <c r="R552" i="1"/>
  <c r="R6359" i="1"/>
  <c r="R828" i="1"/>
  <c r="R318" i="1"/>
  <c r="R149" i="1"/>
  <c r="R6335" i="1"/>
  <c r="R6261" i="1"/>
  <c r="R1039" i="1"/>
  <c r="R6382" i="1"/>
  <c r="R5925" i="1"/>
  <c r="R16" i="1"/>
  <c r="R715" i="1"/>
  <c r="R5881" i="1"/>
  <c r="R984" i="1"/>
  <c r="R86" i="1"/>
  <c r="R6283" i="1"/>
  <c r="R67" i="1"/>
  <c r="R1409" i="1"/>
  <c r="R20" i="1"/>
  <c r="R6390" i="1"/>
  <c r="R6330" i="1"/>
  <c r="R620" i="1"/>
  <c r="R807" i="1"/>
  <c r="R4775" i="1"/>
  <c r="R449" i="1"/>
  <c r="R6259" i="1"/>
  <c r="R6166" i="1"/>
  <c r="R69" i="1"/>
  <c r="R6064" i="1"/>
  <c r="R1012" i="1"/>
  <c r="R6431" i="1"/>
  <c r="R500" i="1"/>
  <c r="R79" i="1"/>
  <c r="R679" i="1"/>
  <c r="R690" i="1"/>
  <c r="R1003" i="1"/>
  <c r="R273" i="1"/>
  <c r="R6422" i="1"/>
  <c r="R1635" i="1"/>
  <c r="R6310" i="1"/>
  <c r="R5345" i="1"/>
  <c r="R753" i="1"/>
  <c r="R6225" i="1"/>
  <c r="R6123" i="1"/>
  <c r="R323" i="1"/>
  <c r="R1378" i="1"/>
  <c r="R5291" i="1"/>
  <c r="R1314" i="1"/>
  <c r="R342" i="1"/>
  <c r="R6340" i="1"/>
  <c r="R1167" i="1"/>
  <c r="R6250" i="1"/>
  <c r="R6437" i="1"/>
  <c r="R208" i="1"/>
  <c r="R4700" i="1"/>
  <c r="R341" i="1"/>
  <c r="R1309" i="1"/>
  <c r="R130" i="1"/>
  <c r="R649" i="1"/>
  <c r="R30" i="1"/>
  <c r="R5928" i="1"/>
  <c r="R1376" i="1"/>
  <c r="R45" i="1"/>
  <c r="R501" i="1"/>
  <c r="R1137" i="1"/>
  <c r="R1283" i="1"/>
  <c r="R463" i="1"/>
  <c r="R96" i="1"/>
  <c r="R6280" i="1"/>
  <c r="R6441" i="1"/>
  <c r="R5296" i="1"/>
  <c r="R839" i="1"/>
  <c r="R5282" i="1"/>
  <c r="R400" i="1"/>
  <c r="R672" i="1"/>
  <c r="R6410" i="1"/>
  <c r="R94" i="1"/>
  <c r="R68" i="1"/>
  <c r="R280" i="1"/>
  <c r="R6258" i="1"/>
  <c r="R5546" i="1"/>
  <c r="R21" i="1"/>
  <c r="R664" i="1"/>
  <c r="R6412" i="1"/>
  <c r="R999" i="1"/>
  <c r="R1453" i="1"/>
  <c r="R56" i="1"/>
  <c r="R972" i="1"/>
  <c r="R372" i="1"/>
  <c r="R6489" i="1"/>
  <c r="R2383" i="1"/>
  <c r="R1216" i="1"/>
  <c r="R5201" i="1"/>
  <c r="R74" i="1"/>
  <c r="R1121" i="1"/>
  <c r="R481" i="1"/>
  <c r="R368" i="1"/>
  <c r="R118" i="1"/>
  <c r="R71" i="1"/>
  <c r="R2259" i="1"/>
  <c r="R1723" i="1"/>
  <c r="R6372" i="1"/>
  <c r="R333" i="1"/>
  <c r="R162" i="1"/>
  <c r="R6399" i="1"/>
  <c r="R6486" i="1"/>
  <c r="R903" i="1"/>
  <c r="R6184" i="1"/>
  <c r="R2611" i="1"/>
  <c r="R1435" i="1"/>
  <c r="R5960" i="1"/>
  <c r="R101" i="1"/>
  <c r="R6484" i="1"/>
  <c r="R93" i="1"/>
  <c r="R122" i="1"/>
  <c r="R239" i="1"/>
  <c r="R6417" i="1"/>
  <c r="R6395" i="1"/>
  <c r="R4950" i="1"/>
  <c r="R6216" i="1"/>
  <c r="R259" i="1"/>
  <c r="R592" i="1"/>
  <c r="R2227" i="1"/>
  <c r="R905" i="1"/>
  <c r="R5521" i="1"/>
  <c r="R1585" i="1"/>
  <c r="R2231" i="1"/>
  <c r="R66" i="1"/>
  <c r="R6479" i="1"/>
  <c r="R39" i="1"/>
  <c r="R40" i="1"/>
  <c r="R6004" i="1"/>
  <c r="R6421" i="1"/>
  <c r="R6094" i="1"/>
  <c r="R5731" i="1"/>
  <c r="R6202" i="1"/>
  <c r="R50" i="1"/>
  <c r="R6324" i="1"/>
  <c r="R5142" i="1"/>
  <c r="R6427" i="1"/>
  <c r="R1475" i="1"/>
  <c r="R5854" i="1"/>
  <c r="R6092" i="1"/>
  <c r="R6419" i="1"/>
  <c r="R5314" i="1"/>
  <c r="R52" i="1"/>
  <c r="R1428" i="1"/>
  <c r="R1185" i="1"/>
  <c r="R60" i="1"/>
  <c r="R245" i="1"/>
  <c r="R6448" i="1"/>
  <c r="R1220" i="1"/>
  <c r="R582" i="1"/>
  <c r="R6455" i="1"/>
  <c r="R1056" i="1"/>
  <c r="R559" i="1"/>
  <c r="R6239" i="1"/>
  <c r="R2612" i="1"/>
  <c r="R4642" i="1"/>
  <c r="R6181" i="1"/>
  <c r="R511" i="1"/>
  <c r="R2228" i="1"/>
  <c r="R6446" i="1"/>
  <c r="R238" i="1"/>
  <c r="R1016" i="1"/>
  <c r="R5907" i="1"/>
  <c r="R1194" i="1"/>
  <c r="R5865" i="1"/>
  <c r="R5857" i="1"/>
  <c r="R2229" i="1"/>
  <c r="R2613" i="1"/>
  <c r="R4317" i="1"/>
  <c r="R65" i="1"/>
  <c r="R2265" i="1"/>
  <c r="R6328" i="1"/>
  <c r="R6483" i="1"/>
  <c r="R2258" i="1"/>
  <c r="R6224" i="1"/>
  <c r="R6457" i="1"/>
  <c r="R2614" i="1"/>
  <c r="R117" i="1"/>
  <c r="R786" i="1"/>
  <c r="R6111" i="1"/>
  <c r="R1050" i="1"/>
  <c r="R939" i="1"/>
  <c r="R2615" i="1"/>
  <c r="R202" i="1"/>
  <c r="R233" i="1"/>
  <c r="R4516" i="1"/>
  <c r="R229" i="1"/>
  <c r="R6329" i="1"/>
  <c r="R5746" i="1"/>
  <c r="R1522" i="1"/>
  <c r="R2395" i="1"/>
  <c r="R6408" i="1"/>
  <c r="R6129" i="1"/>
  <c r="R6341" i="1"/>
  <c r="R2247" i="1"/>
  <c r="R5156" i="1"/>
  <c r="R635" i="1"/>
  <c r="R44" i="1"/>
  <c r="R5855" i="1"/>
  <c r="R6076" i="1"/>
  <c r="R1177" i="1"/>
  <c r="R2027" i="1"/>
  <c r="R48" i="1"/>
  <c r="R508" i="1"/>
  <c r="R5501" i="1"/>
  <c r="R5392" i="1"/>
  <c r="R416" i="1"/>
  <c r="R2616" i="1"/>
  <c r="R87" i="1"/>
  <c r="R4770" i="1"/>
  <c r="R538" i="1"/>
  <c r="R6059" i="1"/>
  <c r="R6429" i="1"/>
  <c r="R1036" i="1"/>
  <c r="R529" i="1"/>
  <c r="R5675" i="1"/>
  <c r="R1282" i="1"/>
  <c r="R1267" i="1"/>
  <c r="R1698" i="1"/>
  <c r="R912" i="1"/>
  <c r="R5808" i="1"/>
  <c r="R870" i="1"/>
  <c r="R607" i="1"/>
  <c r="R920" i="1"/>
  <c r="R532" i="1"/>
  <c r="R652" i="1"/>
  <c r="R5788" i="1"/>
  <c r="R43" i="1"/>
  <c r="R2617" i="1"/>
  <c r="R6175" i="1"/>
  <c r="R262" i="1"/>
  <c r="R5112" i="1"/>
  <c r="R1198" i="1"/>
  <c r="R688" i="1"/>
  <c r="R5714" i="1"/>
  <c r="R5843" i="1"/>
  <c r="R1054" i="1"/>
  <c r="R6180" i="1"/>
  <c r="R2618" i="1"/>
  <c r="R6114" i="1"/>
  <c r="R893" i="1"/>
  <c r="R674" i="1"/>
  <c r="R1181" i="1"/>
  <c r="R2619" i="1"/>
  <c r="R5986" i="1"/>
  <c r="R2292" i="1"/>
  <c r="R2290" i="1"/>
  <c r="R5089" i="1"/>
  <c r="R5878" i="1"/>
  <c r="R5825" i="1"/>
  <c r="R895" i="1"/>
  <c r="R41" i="1"/>
  <c r="R6398" i="1"/>
  <c r="R663" i="1"/>
  <c r="R6227" i="1"/>
  <c r="R907" i="1"/>
  <c r="R156" i="1"/>
  <c r="R5787" i="1"/>
  <c r="R1634" i="1"/>
  <c r="R5039" i="1"/>
  <c r="R978" i="1"/>
  <c r="R5387" i="1"/>
  <c r="R675" i="1"/>
  <c r="R6196" i="1"/>
  <c r="R577" i="1"/>
  <c r="R5765" i="1"/>
  <c r="R1902" i="1"/>
  <c r="R916" i="1"/>
  <c r="R515" i="1"/>
  <c r="R1104" i="1"/>
  <c r="R4429" i="1"/>
  <c r="R6096" i="1"/>
  <c r="R836" i="1"/>
  <c r="R5764" i="1"/>
  <c r="R5890" i="1"/>
  <c r="R5864" i="1"/>
  <c r="R297" i="1"/>
  <c r="R54" i="1"/>
  <c r="R2620" i="1"/>
  <c r="R5938" i="1"/>
  <c r="R58" i="1"/>
  <c r="R90" i="1"/>
  <c r="R6029" i="1"/>
  <c r="R1695" i="1"/>
  <c r="R5568" i="1"/>
  <c r="R1182" i="1"/>
  <c r="R345" i="1"/>
  <c r="R963" i="1"/>
  <c r="R1209" i="1"/>
  <c r="R768" i="1"/>
  <c r="R1645" i="1"/>
  <c r="R5267" i="1"/>
  <c r="R597" i="1"/>
  <c r="R2322" i="1"/>
  <c r="R693" i="1"/>
  <c r="R6364" i="1"/>
  <c r="R1116" i="1"/>
  <c r="R6173" i="1"/>
  <c r="R474" i="1"/>
  <c r="R2621" i="1"/>
  <c r="R6381" i="1"/>
  <c r="R5835" i="1"/>
  <c r="R6438" i="1"/>
  <c r="R6233" i="1"/>
  <c r="R1446" i="1"/>
  <c r="R1474" i="1"/>
  <c r="R5963" i="1"/>
  <c r="R6346" i="1"/>
  <c r="R5942" i="1"/>
  <c r="R4970" i="1"/>
  <c r="R2230" i="1"/>
  <c r="R1693" i="1"/>
  <c r="R1652" i="1"/>
  <c r="R2328" i="1"/>
  <c r="R778" i="1"/>
  <c r="R6041" i="1"/>
  <c r="R5552" i="1"/>
  <c r="R82" i="1"/>
  <c r="R2266" i="1"/>
  <c r="R4421" i="1"/>
  <c r="R694" i="1"/>
  <c r="R980" i="1"/>
  <c r="R6377" i="1"/>
  <c r="R841" i="1"/>
  <c r="R619" i="1"/>
  <c r="R2275" i="1"/>
  <c r="R367" i="1"/>
  <c r="R1357" i="1"/>
  <c r="R6183" i="1"/>
  <c r="R373" i="1"/>
  <c r="R735" i="1"/>
  <c r="R6444" i="1"/>
  <c r="R2175" i="1"/>
  <c r="R713" i="1"/>
  <c r="R1170" i="1"/>
  <c r="R6360" i="1"/>
  <c r="R2313" i="1"/>
  <c r="R5875" i="1"/>
  <c r="R136" i="1"/>
  <c r="R6411" i="1"/>
  <c r="R5445" i="1"/>
  <c r="R4518" i="1"/>
  <c r="R1945" i="1"/>
  <c r="R5266" i="1"/>
  <c r="R5251" i="1"/>
  <c r="R6286" i="1"/>
  <c r="R6128" i="1"/>
  <c r="R5638" i="1"/>
  <c r="R2622" i="1"/>
  <c r="R2623" i="1"/>
  <c r="R2232" i="1"/>
  <c r="R6443" i="1"/>
  <c r="R4386" i="1"/>
  <c r="R736" i="1"/>
  <c r="R5866" i="1"/>
  <c r="R2233" i="1"/>
  <c r="R2624" i="1"/>
  <c r="R646" i="1"/>
  <c r="R6393" i="1"/>
  <c r="R5380" i="1"/>
  <c r="R1164" i="1"/>
  <c r="R5692" i="1"/>
  <c r="R2625" i="1"/>
  <c r="R258" i="1"/>
  <c r="R4856" i="1"/>
  <c r="R2239" i="1"/>
  <c r="R531" i="1"/>
  <c r="R175" i="1"/>
  <c r="R4958" i="1"/>
  <c r="R6389" i="1"/>
  <c r="R1385" i="1"/>
  <c r="R105" i="1"/>
  <c r="R732" i="1"/>
  <c r="R1439" i="1"/>
  <c r="R906" i="1"/>
  <c r="R5823" i="1"/>
  <c r="R6235" i="1"/>
  <c r="R2626" i="1"/>
  <c r="R6400" i="1"/>
  <c r="R722" i="1"/>
  <c r="R1730" i="1"/>
  <c r="R6424" i="1"/>
  <c r="R1557" i="1"/>
  <c r="R2627" i="1"/>
  <c r="R5776" i="1"/>
  <c r="R2628" i="1"/>
  <c r="R6384" i="1"/>
  <c r="R6391" i="1"/>
  <c r="R309" i="1"/>
  <c r="R2629" i="1"/>
  <c r="R6371" i="1"/>
  <c r="R6367" i="1"/>
  <c r="R137" i="1"/>
  <c r="R6073" i="1"/>
  <c r="R2630" i="1"/>
  <c r="R6130" i="1"/>
  <c r="R2085" i="1"/>
  <c r="R805" i="1"/>
  <c r="R183" i="1"/>
  <c r="R6413" i="1"/>
  <c r="R6339" i="1"/>
  <c r="R4453" i="1"/>
  <c r="R744" i="1"/>
  <c r="R6404" i="1"/>
  <c r="R6368" i="1"/>
  <c r="R6024" i="1"/>
  <c r="R2631" i="1"/>
  <c r="R6374" i="1"/>
  <c r="R1655" i="1"/>
  <c r="R228" i="1"/>
  <c r="R1772" i="1"/>
  <c r="R2632" i="1"/>
  <c r="R286" i="1"/>
  <c r="R590" i="1"/>
  <c r="R6387" i="1"/>
  <c r="R2633" i="1"/>
  <c r="R471" i="1"/>
  <c r="R2260" i="1"/>
  <c r="R2634" i="1"/>
  <c r="R740" i="1"/>
  <c r="R802" i="1"/>
  <c r="R6386" i="1"/>
  <c r="R948" i="1"/>
  <c r="R6376" i="1"/>
  <c r="R1926" i="1"/>
  <c r="R491" i="1"/>
  <c r="R161" i="1"/>
  <c r="R5304" i="1"/>
  <c r="R5429" i="1"/>
  <c r="R6234" i="1"/>
  <c r="R706" i="1"/>
  <c r="R4327" i="1"/>
  <c r="R851" i="1"/>
  <c r="R5725" i="1"/>
  <c r="R2635" i="1"/>
  <c r="R5937" i="1"/>
  <c r="R6333" i="1"/>
  <c r="R2254" i="1"/>
  <c r="R2234" i="1"/>
  <c r="R375" i="1"/>
  <c r="R4606" i="1"/>
  <c r="R6425" i="1"/>
  <c r="R1119" i="1"/>
  <c r="R817" i="1"/>
  <c r="R1045" i="1"/>
  <c r="R133" i="1"/>
  <c r="R2162" i="1"/>
  <c r="R5967" i="1"/>
  <c r="R2484" i="1"/>
  <c r="R896" i="1"/>
  <c r="R252" i="1"/>
  <c r="R1375" i="1"/>
  <c r="R145" i="1"/>
  <c r="R5686" i="1"/>
  <c r="R253" i="1"/>
  <c r="R961" i="1"/>
  <c r="R470" i="1"/>
  <c r="R4799" i="1"/>
  <c r="R554" i="1"/>
  <c r="R6312" i="1"/>
  <c r="R878" i="1"/>
  <c r="R6177" i="1"/>
  <c r="R2636" i="1"/>
  <c r="R1131" i="1"/>
  <c r="R6338" i="1"/>
  <c r="R6297" i="1"/>
  <c r="R6350" i="1"/>
  <c r="R338" i="1"/>
  <c r="R6380" i="1"/>
  <c r="R242" i="1"/>
  <c r="R1592" i="1"/>
  <c r="R6228" i="1"/>
  <c r="R2637" i="1"/>
  <c r="R6309" i="1"/>
  <c r="R673" i="1"/>
  <c r="R4438" i="1"/>
  <c r="R264" i="1"/>
  <c r="R2638" i="1"/>
  <c r="R2639" i="1"/>
  <c r="R51" i="1"/>
  <c r="R5837" i="1"/>
  <c r="R2640" i="1"/>
  <c r="R2089" i="1"/>
  <c r="R2521" i="1"/>
  <c r="R4996" i="1"/>
  <c r="R1331" i="1"/>
  <c r="R530" i="1"/>
  <c r="R608" i="1"/>
  <c r="R2122" i="1"/>
  <c r="R1316" i="1"/>
  <c r="R2323" i="1"/>
  <c r="R4608" i="1"/>
  <c r="R247" i="1"/>
  <c r="R5941" i="1"/>
  <c r="R1263" i="1"/>
  <c r="R231" i="1"/>
  <c r="R5551" i="1"/>
  <c r="R6016" i="1"/>
  <c r="R75" i="1"/>
  <c r="R6278" i="1"/>
  <c r="R1628" i="1"/>
  <c r="R186" i="1"/>
  <c r="R111" i="1"/>
  <c r="R283" i="1"/>
  <c r="R6037" i="1"/>
  <c r="R4971" i="1"/>
  <c r="R507" i="1"/>
  <c r="R2460" i="1"/>
  <c r="R6077" i="1"/>
  <c r="R1781" i="1"/>
  <c r="R2641" i="1"/>
  <c r="R6402" i="1"/>
  <c r="R2642" i="1"/>
  <c r="R2643" i="1"/>
  <c r="R204" i="1"/>
  <c r="R144" i="1"/>
  <c r="R114" i="1"/>
  <c r="R478" i="1"/>
  <c r="R2644" i="1"/>
  <c r="R2645" i="1"/>
  <c r="R1025" i="1"/>
  <c r="R76" i="1"/>
  <c r="R633" i="1"/>
  <c r="R2342" i="1"/>
  <c r="R6249" i="1"/>
  <c r="R155" i="1"/>
  <c r="R523" i="1"/>
  <c r="R1260" i="1"/>
  <c r="R6294" i="1"/>
  <c r="R979" i="1"/>
  <c r="R198" i="1"/>
  <c r="R5066" i="1"/>
  <c r="R5894" i="1"/>
  <c r="R5571" i="1"/>
  <c r="R115" i="1"/>
  <c r="R1315" i="1"/>
  <c r="R415" i="1"/>
  <c r="R119" i="1"/>
  <c r="R6353" i="1"/>
  <c r="R1304" i="1"/>
  <c r="R1399" i="1"/>
  <c r="R1876" i="1"/>
  <c r="R1272" i="1"/>
  <c r="R6366" i="1"/>
  <c r="R126" i="1"/>
  <c r="R413" i="1"/>
  <c r="R1704" i="1"/>
  <c r="R2248" i="1"/>
  <c r="R695" i="1"/>
  <c r="R1537" i="1"/>
  <c r="R2646" i="1"/>
  <c r="R5947" i="1"/>
  <c r="R1014" i="1"/>
  <c r="R182" i="1"/>
  <c r="R2647" i="1"/>
  <c r="R2351" i="1"/>
  <c r="R6295" i="1"/>
  <c r="R193" i="1"/>
  <c r="R377" i="1"/>
  <c r="R2648" i="1"/>
  <c r="R1531" i="1"/>
  <c r="R190" i="1"/>
  <c r="R2252" i="1"/>
  <c r="R5688" i="1"/>
  <c r="R92" i="1"/>
  <c r="R6348" i="1"/>
  <c r="R196" i="1"/>
  <c r="R4951" i="1"/>
  <c r="R2649" i="1"/>
  <c r="R2650" i="1"/>
  <c r="R2338" i="1"/>
  <c r="R2378" i="1"/>
  <c r="R600" i="1"/>
  <c r="R6383" i="1"/>
  <c r="R4316" i="1"/>
  <c r="R448" i="1"/>
  <c r="R550" i="1"/>
  <c r="R6127" i="1"/>
  <c r="R729" i="1"/>
  <c r="R482" i="1"/>
  <c r="R544" i="1"/>
  <c r="R405" i="1"/>
  <c r="R630" i="1"/>
  <c r="R104" i="1"/>
  <c r="R1107" i="1"/>
  <c r="R945" i="1"/>
  <c r="R2651" i="1"/>
  <c r="R2652" i="1"/>
  <c r="R2653" i="1"/>
  <c r="R6306" i="1"/>
  <c r="R171" i="1"/>
  <c r="R2654" i="1"/>
  <c r="R2655" i="1"/>
  <c r="R6267" i="1"/>
  <c r="R845" i="1"/>
  <c r="R301" i="1"/>
  <c r="R485" i="1"/>
  <c r="R2656" i="1"/>
  <c r="R2657" i="1"/>
  <c r="R2658" i="1"/>
  <c r="R853" i="1"/>
  <c r="R1998" i="1"/>
  <c r="R2659" i="1"/>
  <c r="R2274" i="1"/>
  <c r="R1363" i="1"/>
  <c r="R129" i="1"/>
  <c r="R2660" i="1"/>
  <c r="R6289" i="1"/>
  <c r="R2235" i="1"/>
  <c r="R88" i="1"/>
  <c r="R407" i="1"/>
  <c r="R565" i="1"/>
  <c r="R496" i="1"/>
  <c r="R5995" i="1"/>
  <c r="R2352" i="1"/>
  <c r="R2661" i="1"/>
  <c r="R5423" i="1"/>
  <c r="R2662" i="1"/>
  <c r="R2663" i="1"/>
  <c r="R2664" i="1"/>
  <c r="R5236" i="1"/>
  <c r="R1074" i="1"/>
  <c r="R2665" i="1"/>
  <c r="R6215" i="1"/>
  <c r="R6370" i="1"/>
  <c r="R5892" i="1"/>
  <c r="R4537" i="1"/>
  <c r="R2666" i="1"/>
  <c r="R4300" i="1"/>
  <c r="R412" i="1"/>
  <c r="R2667" i="1"/>
  <c r="R2668" i="1"/>
  <c r="R2669" i="1"/>
  <c r="R306" i="1"/>
  <c r="R157" i="1"/>
  <c r="R2238" i="1"/>
  <c r="R428" i="1"/>
  <c r="R2670" i="1"/>
  <c r="R6290" i="1"/>
  <c r="R1162" i="1"/>
  <c r="R6264" i="1"/>
  <c r="R573" i="1"/>
  <c r="R154" i="1"/>
  <c r="R2671" i="1"/>
  <c r="R389" i="1"/>
  <c r="R6265" i="1"/>
  <c r="R656" i="1"/>
  <c r="R6232" i="1"/>
  <c r="R2672" i="1"/>
  <c r="R660" i="1"/>
  <c r="R192" i="1"/>
  <c r="R5620" i="1"/>
  <c r="R1421" i="1"/>
  <c r="R1139" i="1"/>
  <c r="R6230" i="1"/>
  <c r="R5893" i="1"/>
  <c r="R360" i="1"/>
  <c r="R6277" i="1"/>
  <c r="R303" i="1"/>
  <c r="R6136" i="1"/>
  <c r="R445" i="1"/>
  <c r="R1168" i="1"/>
  <c r="R5909" i="1"/>
  <c r="R852" i="1"/>
  <c r="R813" i="1"/>
  <c r="R6198" i="1"/>
  <c r="R217" i="1"/>
  <c r="R6262" i="1"/>
  <c r="R6208" i="1"/>
  <c r="R141" i="1"/>
  <c r="R1361" i="1"/>
  <c r="R215" i="1"/>
  <c r="R5652" i="1"/>
  <c r="R6240" i="1"/>
  <c r="R2311" i="1"/>
  <c r="R226" i="1"/>
  <c r="R6197" i="1"/>
  <c r="R230" i="1"/>
  <c r="R5246" i="1"/>
  <c r="R1062" i="1"/>
  <c r="R801" i="1"/>
  <c r="R237" i="1"/>
  <c r="R1266" i="1"/>
  <c r="R576" i="1"/>
  <c r="R387" i="1"/>
  <c r="R459" i="1"/>
  <c r="R4465" i="1"/>
  <c r="R464" i="1"/>
  <c r="R184" i="1"/>
  <c r="R6268" i="1"/>
  <c r="R330" i="1"/>
  <c r="R2366" i="1"/>
  <c r="R2673" i="1"/>
  <c r="R680" i="1"/>
  <c r="R6462" i="1"/>
  <c r="R113" i="1"/>
  <c r="R1208" i="1"/>
  <c r="R2674" i="1"/>
  <c r="R285" i="1"/>
  <c r="R5522" i="1"/>
  <c r="R2255" i="1"/>
  <c r="R5569" i="1"/>
  <c r="R605" i="1"/>
  <c r="R6463" i="1"/>
  <c r="R2675" i="1"/>
  <c r="R617" i="1"/>
  <c r="R6120" i="1"/>
  <c r="R291" i="1"/>
  <c r="R2403" i="1"/>
  <c r="R222" i="1"/>
  <c r="R2339" i="1"/>
  <c r="R524" i="1"/>
  <c r="R5763" i="1"/>
  <c r="R1954" i="1"/>
  <c r="R5965" i="1"/>
  <c r="R2676" i="1"/>
  <c r="R6481" i="1"/>
  <c r="R2677" i="1"/>
  <c r="R6079" i="1"/>
  <c r="R2678" i="1"/>
  <c r="R2679" i="1"/>
  <c r="R1195" i="1"/>
  <c r="R6038" i="1"/>
  <c r="R2680" i="1"/>
  <c r="R2282" i="1"/>
  <c r="R561" i="1"/>
  <c r="R6461" i="1"/>
  <c r="R1674" i="1"/>
  <c r="R2681" i="1"/>
  <c r="R2682" i="1"/>
  <c r="R6351" i="1"/>
  <c r="R2236" i="1"/>
  <c r="R2683" i="1"/>
  <c r="R382" i="1"/>
  <c r="R5771" i="1"/>
  <c r="R409" i="1"/>
  <c r="R6456" i="1"/>
  <c r="R249" i="1"/>
  <c r="R2684" i="1"/>
  <c r="R4747" i="1"/>
  <c r="R862" i="1"/>
  <c r="R988" i="1"/>
  <c r="R2077" i="1"/>
  <c r="R717" i="1"/>
  <c r="R2685" i="1"/>
  <c r="R440" i="1"/>
  <c r="R5489" i="1"/>
  <c r="R370" i="1"/>
  <c r="R2686" i="1"/>
  <c r="R290" i="1"/>
  <c r="R385" i="1"/>
  <c r="R2687" i="1"/>
  <c r="R5983" i="1"/>
  <c r="R203" i="1"/>
  <c r="R2688" i="1"/>
  <c r="R450" i="1"/>
  <c r="R6078" i="1"/>
  <c r="R1362" i="1"/>
  <c r="R2415" i="1"/>
  <c r="R2400" i="1"/>
  <c r="R2303" i="1"/>
  <c r="R2341" i="1"/>
  <c r="R6119" i="1"/>
  <c r="R2689" i="1"/>
  <c r="R6006" i="1"/>
  <c r="R2690" i="1"/>
  <c r="R287" i="1"/>
  <c r="R189" i="1"/>
  <c r="R150" i="1"/>
  <c r="R537" i="1"/>
  <c r="R1320" i="1"/>
  <c r="R2691" i="1"/>
  <c r="R4659" i="1"/>
  <c r="R324" i="1"/>
  <c r="R557" i="1"/>
  <c r="R289" i="1"/>
  <c r="R1967" i="1"/>
  <c r="R248" i="1"/>
  <c r="R454" i="1"/>
  <c r="R756" i="1"/>
  <c r="R2692" i="1"/>
  <c r="R240" i="1"/>
  <c r="R6188" i="1"/>
  <c r="R6300" i="1"/>
  <c r="R1280" i="1"/>
  <c r="R2237" i="1"/>
  <c r="R6112" i="1"/>
  <c r="R1086" i="1"/>
  <c r="R5863" i="1"/>
  <c r="R6093" i="1"/>
  <c r="R6251" i="1"/>
  <c r="R4902" i="1"/>
  <c r="R6164" i="1"/>
  <c r="R5829" i="1"/>
  <c r="R2693" i="1"/>
  <c r="R219" i="1"/>
  <c r="R195" i="1"/>
  <c r="R205" i="1"/>
  <c r="R521" i="1"/>
  <c r="R983" i="1"/>
  <c r="R2694" i="1"/>
  <c r="R824" i="1"/>
  <c r="R821" i="1"/>
  <c r="R272" i="1"/>
  <c r="R2193" i="1"/>
  <c r="R2695" i="1"/>
  <c r="R227" i="1"/>
  <c r="R2696" i="1"/>
  <c r="R6036" i="1"/>
  <c r="R199" i="1"/>
  <c r="R2697" i="1"/>
  <c r="R2319" i="1"/>
  <c r="R381" i="1"/>
  <c r="R2698" i="1"/>
  <c r="R2699" i="1"/>
  <c r="R2700" i="1"/>
  <c r="R2701" i="1"/>
  <c r="R6237" i="1"/>
  <c r="R2702" i="1"/>
  <c r="R224" i="1"/>
  <c r="R2703" i="1"/>
  <c r="R206" i="1"/>
  <c r="R4584" i="1"/>
  <c r="R1495" i="1"/>
  <c r="R362" i="1"/>
  <c r="R6352" i="1"/>
  <c r="R2704" i="1"/>
  <c r="R5664" i="1"/>
  <c r="R2705" i="1"/>
  <c r="R2706" i="1"/>
  <c r="R5088" i="1"/>
  <c r="R1276" i="1"/>
  <c r="R739" i="1"/>
  <c r="R2707" i="1"/>
  <c r="R5882" i="1"/>
  <c r="R2708" i="1"/>
  <c r="R313" i="1"/>
  <c r="R519" i="1"/>
  <c r="R2199" i="1"/>
  <c r="R2709" i="1"/>
  <c r="R6432" i="1"/>
  <c r="R5950" i="1"/>
  <c r="R2710" i="1"/>
  <c r="R1564" i="1"/>
  <c r="R2711" i="1"/>
  <c r="R2367" i="1"/>
  <c r="R292" i="1"/>
  <c r="R2712" i="1"/>
  <c r="R2713" i="1"/>
  <c r="R2714" i="1"/>
  <c r="R5799" i="1"/>
  <c r="R326" i="1"/>
  <c r="R1465" i="1"/>
  <c r="R6345" i="1"/>
  <c r="R6375" i="1"/>
  <c r="R127" i="1"/>
  <c r="R5672" i="1"/>
  <c r="R692" i="1"/>
  <c r="R4972" i="1"/>
  <c r="R6081" i="1"/>
  <c r="R6162" i="1"/>
  <c r="R6442" i="1"/>
  <c r="R2715" i="1"/>
  <c r="R384" i="1"/>
  <c r="R2716" i="1"/>
  <c r="R2717" i="1"/>
  <c r="R2718" i="1"/>
  <c r="R388" i="1"/>
  <c r="R315" i="1"/>
  <c r="R6125" i="1"/>
  <c r="R2719" i="1"/>
  <c r="R1374" i="1"/>
  <c r="R2720" i="1"/>
  <c r="R4322" i="1"/>
  <c r="R1804" i="1"/>
  <c r="R6325" i="1"/>
  <c r="R5944" i="1"/>
  <c r="R2721" i="1"/>
  <c r="R181" i="1"/>
  <c r="R270" i="1"/>
  <c r="R2722" i="1"/>
  <c r="R5230" i="1"/>
  <c r="R2343" i="1"/>
  <c r="R2723" i="1"/>
  <c r="R2724" i="1"/>
  <c r="R4552" i="1"/>
  <c r="R2725" i="1"/>
  <c r="R2726" i="1"/>
  <c r="R1161" i="1"/>
  <c r="R433" i="1"/>
  <c r="R2116" i="1"/>
  <c r="R251" i="1"/>
  <c r="R2727" i="1"/>
  <c r="R504" i="1"/>
  <c r="R2728" i="1"/>
  <c r="R2729" i="1"/>
  <c r="R743" i="1"/>
  <c r="R200" i="1"/>
  <c r="R6243" i="1"/>
  <c r="R1591" i="1"/>
  <c r="R2730" i="1"/>
  <c r="R6132" i="1"/>
  <c r="R6356" i="1"/>
  <c r="R556" i="1"/>
  <c r="R2731" i="1"/>
  <c r="R734" i="1"/>
  <c r="R2732" i="1"/>
  <c r="R534" i="1"/>
  <c r="R2733" i="1"/>
  <c r="R2734" i="1"/>
  <c r="R1058" i="1"/>
  <c r="R343" i="1"/>
  <c r="R6275" i="1"/>
  <c r="R5833" i="1"/>
  <c r="R1520" i="1"/>
  <c r="R2735" i="1"/>
  <c r="R4688" i="1"/>
  <c r="R5943" i="1"/>
  <c r="R2736" i="1"/>
  <c r="R435" i="1"/>
  <c r="R2737" i="1"/>
  <c r="R2161" i="1"/>
  <c r="R580" i="1"/>
  <c r="R2240" i="1"/>
  <c r="R494" i="1"/>
  <c r="R943" i="1"/>
  <c r="R6013" i="1"/>
  <c r="R374" i="1"/>
  <c r="R2738" i="1"/>
  <c r="R6195" i="1"/>
  <c r="R2739" i="1"/>
  <c r="R799" i="1"/>
  <c r="R1900" i="1"/>
  <c r="R636" i="1"/>
  <c r="R2740" i="1"/>
  <c r="R2741" i="1"/>
  <c r="R284" i="1"/>
  <c r="R2742" i="1"/>
  <c r="R2743" i="1"/>
  <c r="R2744" i="1"/>
  <c r="R827" i="1"/>
  <c r="R277" i="1"/>
  <c r="R2745" i="1"/>
  <c r="R2746" i="1"/>
  <c r="R2747" i="1"/>
  <c r="R1805" i="1"/>
  <c r="R5417" i="1"/>
  <c r="R110" i="1"/>
  <c r="R6189" i="1"/>
  <c r="R2748" i="1"/>
  <c r="R2264" i="1"/>
  <c r="R2749" i="1"/>
  <c r="R164" i="1"/>
  <c r="R5996" i="1"/>
  <c r="R4800" i="1"/>
  <c r="R2387" i="1"/>
  <c r="R444" i="1"/>
  <c r="R2750" i="1"/>
  <c r="R5794" i="1"/>
  <c r="R2751" i="1"/>
  <c r="R5984" i="1"/>
  <c r="R5697" i="1"/>
  <c r="R2752" i="1"/>
  <c r="R2522" i="1"/>
  <c r="R626" i="1"/>
  <c r="R4574" i="1"/>
  <c r="R2753" i="1"/>
  <c r="R6191" i="1"/>
  <c r="R211" i="1"/>
  <c r="R2754" i="1"/>
  <c r="R1084" i="1"/>
  <c r="R645" i="1"/>
  <c r="R348" i="1"/>
  <c r="R2241" i="1"/>
  <c r="R357" i="1"/>
  <c r="R2755" i="1"/>
  <c r="R210" i="1"/>
  <c r="R2756" i="1"/>
  <c r="R299" i="1"/>
  <c r="R2757" i="1"/>
  <c r="R5460" i="1"/>
  <c r="R265" i="1"/>
  <c r="R2758" i="1"/>
  <c r="R2759" i="1"/>
  <c r="R1238" i="1"/>
  <c r="R6153" i="1"/>
  <c r="R2242" i="1"/>
  <c r="R2097" i="1"/>
  <c r="R488" i="1"/>
  <c r="R2760" i="1"/>
  <c r="R6151" i="1"/>
  <c r="R5858" i="1"/>
  <c r="R2243" i="1"/>
  <c r="R1285" i="1"/>
  <c r="R6311" i="1"/>
  <c r="R2761" i="1"/>
  <c r="R2762" i="1"/>
  <c r="R2763" i="1"/>
  <c r="R2764" i="1"/>
  <c r="R2765" i="1"/>
  <c r="R4525" i="1"/>
  <c r="R5340" i="1"/>
  <c r="R1756" i="1"/>
  <c r="R1619" i="1"/>
  <c r="R2766" i="1"/>
  <c r="R2767" i="1"/>
  <c r="R6204" i="1"/>
  <c r="R364" i="1"/>
  <c r="R2768" i="1"/>
  <c r="R6331" i="1"/>
  <c r="R5435" i="1"/>
  <c r="R2769" i="1"/>
  <c r="R2770" i="1"/>
  <c r="R4588" i="1"/>
  <c r="R2771" i="1"/>
  <c r="R2291" i="1"/>
  <c r="R451" i="1"/>
  <c r="R2772" i="1"/>
  <c r="R6102" i="1"/>
  <c r="R2340" i="1"/>
  <c r="R2335" i="1"/>
  <c r="R2773" i="1"/>
  <c r="R5760" i="1"/>
  <c r="R395" i="1"/>
  <c r="R218" i="1"/>
  <c r="R2774" i="1"/>
  <c r="R439" i="1"/>
  <c r="R2775" i="1"/>
  <c r="R2776" i="1"/>
  <c r="R527" i="1"/>
  <c r="R2777" i="1"/>
  <c r="R2206" i="1"/>
  <c r="R6015" i="1"/>
  <c r="R6067" i="1"/>
  <c r="R555" i="1"/>
  <c r="R720" i="1"/>
  <c r="R2778" i="1"/>
  <c r="R436" i="1"/>
  <c r="R2779" i="1"/>
  <c r="R745" i="1"/>
  <c r="R1077" i="1"/>
  <c r="R2554" i="1"/>
  <c r="R6178" i="1"/>
  <c r="R2780" i="1"/>
  <c r="R758" i="1"/>
  <c r="R703" i="1"/>
  <c r="R2244" i="1"/>
  <c r="R246" i="1"/>
  <c r="R1794" i="1"/>
  <c r="R632" i="1"/>
  <c r="R2781" i="1"/>
  <c r="R2330" i="1"/>
  <c r="R5931" i="1"/>
  <c r="R5774" i="1"/>
  <c r="R197" i="1"/>
  <c r="R2782" i="1"/>
  <c r="R2783" i="1"/>
  <c r="R5822" i="1"/>
  <c r="R6373" i="1"/>
  <c r="R1076" i="1"/>
  <c r="R610" i="1"/>
  <c r="R2784" i="1"/>
  <c r="R5013" i="1"/>
  <c r="R2245" i="1"/>
  <c r="R2785" i="1"/>
  <c r="R843" i="1"/>
  <c r="R2786" i="1"/>
  <c r="R442" i="1"/>
  <c r="R5631" i="1"/>
  <c r="R2787" i="1"/>
  <c r="R2788" i="1"/>
  <c r="R678" i="1"/>
  <c r="R5691" i="1"/>
  <c r="R327" i="1"/>
  <c r="R2789" i="1"/>
  <c r="R5543" i="1"/>
  <c r="R354" i="1"/>
  <c r="R419" i="1"/>
  <c r="R2790" i="1"/>
  <c r="R5783" i="1"/>
  <c r="R2791" i="1"/>
  <c r="R5584" i="1"/>
  <c r="R2792" i="1"/>
  <c r="R2793" i="1"/>
  <c r="R26" i="1"/>
  <c r="R2794" i="1"/>
  <c r="R849" i="1"/>
  <c r="R6012" i="1"/>
  <c r="R5994" i="1"/>
  <c r="R2795" i="1"/>
  <c r="R650" i="1"/>
  <c r="R2410" i="1"/>
  <c r="R2796" i="1"/>
  <c r="R2797" i="1"/>
  <c r="R2798" i="1"/>
  <c r="R2799" i="1"/>
  <c r="R4312" i="1"/>
  <c r="R2800" i="1"/>
  <c r="R2801" i="1"/>
  <c r="R2802" i="1"/>
  <c r="R2803" i="1"/>
  <c r="R2804" i="1"/>
  <c r="R5895" i="1"/>
  <c r="R6084" i="1"/>
  <c r="R1174" i="1"/>
  <c r="R4320" i="1"/>
  <c r="R438" i="1"/>
  <c r="R2805" i="1"/>
  <c r="R5107" i="1"/>
  <c r="R6488" i="1"/>
  <c r="R2806" i="1"/>
  <c r="R2807" i="1"/>
  <c r="R2324" i="1"/>
  <c r="R2808" i="1"/>
  <c r="R2809" i="1"/>
  <c r="R6018" i="1"/>
  <c r="R2250" i="1"/>
  <c r="R2810" i="1"/>
  <c r="R2811" i="1"/>
  <c r="R6155" i="1"/>
  <c r="R5578" i="1"/>
  <c r="R6086" i="1"/>
  <c r="R6044" i="1"/>
  <c r="R475" i="1"/>
  <c r="R4940" i="1"/>
  <c r="R5933" i="1"/>
  <c r="R260" i="1"/>
  <c r="R2812" i="1"/>
  <c r="R2813" i="1"/>
  <c r="R1430" i="1"/>
  <c r="R5149" i="1"/>
  <c r="R780" i="1"/>
  <c r="R2814" i="1"/>
  <c r="R6207" i="1"/>
  <c r="R2815" i="1"/>
  <c r="R2816" i="1"/>
  <c r="R191" i="1"/>
  <c r="R1067" i="1"/>
  <c r="R6185" i="1"/>
  <c r="R5752" i="1"/>
  <c r="R1200" i="1"/>
  <c r="R2817" i="1"/>
  <c r="R6051" i="1"/>
  <c r="R2818" i="1"/>
  <c r="R2819" i="1"/>
  <c r="R1197" i="1"/>
  <c r="R2820" i="1"/>
  <c r="R5906" i="1"/>
  <c r="R6161" i="1"/>
  <c r="R325" i="1"/>
  <c r="R232" i="1"/>
  <c r="R2821" i="1"/>
  <c r="R2822" i="1"/>
  <c r="R4562" i="1"/>
  <c r="R2823" i="1"/>
  <c r="R6019" i="1"/>
  <c r="R1329" i="1"/>
  <c r="R320" i="1"/>
  <c r="R6165" i="1"/>
  <c r="R355" i="1"/>
  <c r="R5593" i="1"/>
  <c r="R5669" i="1"/>
  <c r="R143" i="1"/>
  <c r="R2824" i="1"/>
  <c r="R4315" i="1"/>
  <c r="R855" i="1"/>
  <c r="R2825" i="1"/>
  <c r="R2390" i="1"/>
  <c r="R336" i="1"/>
  <c r="R2416" i="1"/>
  <c r="R2826" i="1"/>
  <c r="R1068" i="1"/>
  <c r="R5290" i="1"/>
  <c r="R414" i="1"/>
  <c r="R6089" i="1"/>
  <c r="R5902" i="1"/>
  <c r="R4485" i="1"/>
  <c r="R2827" i="1"/>
  <c r="R2828" i="1"/>
  <c r="R6043" i="1"/>
  <c r="R322" i="1"/>
  <c r="R6252" i="1"/>
  <c r="R167" i="1"/>
  <c r="R4308" i="1"/>
  <c r="R6025" i="1"/>
  <c r="R6355" i="1"/>
  <c r="R5" i="1"/>
  <c r="R187" i="1"/>
  <c r="R5990" i="1"/>
  <c r="R6487" i="1"/>
  <c r="R304" i="1"/>
  <c r="R5700" i="1"/>
  <c r="R1835" i="1"/>
  <c r="R307" i="1"/>
  <c r="R5560" i="1"/>
  <c r="R2829" i="1"/>
  <c r="R2391" i="1"/>
  <c r="R6276" i="1"/>
  <c r="R2830" i="1"/>
  <c r="R5649" i="1"/>
  <c r="R2831" i="1"/>
  <c r="R390" i="1"/>
  <c r="R2028" i="1"/>
  <c r="R1981" i="1"/>
  <c r="R2832" i="1"/>
  <c r="R2833" i="1"/>
  <c r="R5851" i="1"/>
  <c r="R5747" i="1"/>
  <c r="R5658" i="1"/>
  <c r="R548" i="1"/>
  <c r="R2834" i="1"/>
  <c r="R2835" i="1"/>
  <c r="R2836" i="1"/>
  <c r="R2837" i="1"/>
  <c r="R2838" i="1"/>
  <c r="R1809" i="1"/>
  <c r="R2839" i="1"/>
  <c r="R655" i="1"/>
  <c r="R533" i="1"/>
  <c r="R2497" i="1"/>
  <c r="R2840" i="1"/>
  <c r="R606" i="1"/>
  <c r="R4983" i="1"/>
  <c r="R274" i="1"/>
  <c r="R2841" i="1"/>
  <c r="R5274" i="1"/>
  <c r="R5651" i="1"/>
  <c r="R5118" i="1"/>
  <c r="R1339" i="1"/>
  <c r="R838" i="1"/>
  <c r="R1536" i="1"/>
  <c r="R2842" i="1"/>
  <c r="R5868" i="1"/>
  <c r="R2843" i="1"/>
  <c r="R2844" i="1"/>
  <c r="R6485" i="1"/>
  <c r="R6145" i="1"/>
  <c r="R5779" i="1"/>
  <c r="R2845" i="1"/>
  <c r="R2286" i="1"/>
  <c r="R2846" i="1"/>
  <c r="R2847" i="1"/>
  <c r="R6058" i="1"/>
  <c r="R1010" i="1"/>
  <c r="R654" i="1"/>
  <c r="R2848" i="1"/>
  <c r="R6124" i="1"/>
  <c r="R2167" i="1"/>
  <c r="R2849" i="1"/>
  <c r="R1555" i="1"/>
  <c r="R6206" i="1"/>
  <c r="R784" i="1"/>
  <c r="R6281" i="1"/>
  <c r="R2308" i="1"/>
  <c r="R891" i="1"/>
  <c r="R1423" i="1"/>
  <c r="R1956" i="1"/>
  <c r="R2850" i="1"/>
  <c r="R2851" i="1"/>
  <c r="R2249" i="1"/>
  <c r="R138" i="1"/>
  <c r="R4901" i="1"/>
  <c r="R6169" i="1"/>
  <c r="R832" i="1"/>
  <c r="R2852" i="1"/>
  <c r="R6017" i="1"/>
  <c r="R2853" i="1"/>
  <c r="R89" i="1"/>
  <c r="R5711" i="1"/>
  <c r="R973" i="1"/>
  <c r="R5145" i="1"/>
  <c r="R4504" i="1"/>
  <c r="R484" i="1"/>
  <c r="R2854" i="1"/>
  <c r="R6482" i="1"/>
  <c r="R2855" i="1"/>
  <c r="R2856" i="1"/>
  <c r="R6406" i="1"/>
  <c r="R2857" i="1"/>
  <c r="R152" i="1"/>
  <c r="R2858" i="1"/>
  <c r="R2859" i="1"/>
  <c r="R2860" i="1"/>
  <c r="R1401" i="1"/>
  <c r="R860" i="1"/>
  <c r="R1892" i="1"/>
  <c r="R2861" i="1"/>
  <c r="R2862" i="1"/>
  <c r="R5558" i="1"/>
  <c r="R2251" i="1"/>
  <c r="R2863" i="1"/>
  <c r="R2864" i="1"/>
  <c r="R5648" i="1"/>
  <c r="R6247" i="1"/>
  <c r="R1253" i="1"/>
  <c r="R1944" i="1"/>
  <c r="R6085" i="1"/>
  <c r="R169" i="1"/>
  <c r="R6187" i="1"/>
  <c r="R2865" i="1"/>
  <c r="R5817" i="1"/>
  <c r="R2866" i="1"/>
  <c r="R6010" i="1"/>
  <c r="R5455" i="1"/>
  <c r="R2867" i="1"/>
  <c r="R5955" i="1"/>
  <c r="R371" i="1"/>
  <c r="R2868" i="1"/>
  <c r="R2869" i="1"/>
  <c r="R4430" i="1"/>
  <c r="R1052" i="1"/>
  <c r="R2427" i="1"/>
  <c r="R434" i="1"/>
  <c r="R1030" i="1"/>
  <c r="R2870" i="1"/>
  <c r="R648" i="1"/>
  <c r="R2268" i="1"/>
  <c r="R4717" i="1"/>
  <c r="R1937" i="1"/>
  <c r="R2871" i="1"/>
  <c r="R359" i="1"/>
  <c r="R6273" i="1"/>
  <c r="R2523" i="1"/>
  <c r="R1680" i="1"/>
  <c r="R668" i="1"/>
  <c r="R6238" i="1"/>
  <c r="R1217" i="1"/>
  <c r="R6008" i="1"/>
  <c r="R2872" i="1"/>
  <c r="R2873" i="1"/>
  <c r="R5318" i="1"/>
  <c r="R2253" i="1"/>
  <c r="R917" i="1"/>
  <c r="R1589" i="1"/>
  <c r="R492" i="1"/>
  <c r="R5903" i="1"/>
  <c r="R2874" i="1"/>
  <c r="R5848" i="1"/>
  <c r="R2304" i="1"/>
  <c r="R2875" i="1"/>
  <c r="R1075" i="1"/>
  <c r="R1227" i="1"/>
  <c r="R34" i="1"/>
  <c r="R1477" i="1"/>
  <c r="R4285" i="1"/>
  <c r="R1157" i="1"/>
  <c r="R4744" i="1"/>
  <c r="R5797" i="1"/>
  <c r="R2876" i="1"/>
  <c r="R2877" i="1"/>
  <c r="R2878" i="1"/>
  <c r="R6143" i="1"/>
  <c r="R2879" i="1"/>
  <c r="R340" i="1"/>
  <c r="R615" i="1"/>
  <c r="R2880" i="1"/>
  <c r="R5981" i="1"/>
  <c r="R4745" i="1"/>
  <c r="R2881" i="1"/>
  <c r="R601" i="1"/>
  <c r="R964" i="1"/>
  <c r="R5443" i="1"/>
  <c r="R1760" i="1"/>
  <c r="R1533" i="1"/>
  <c r="R2882" i="1"/>
  <c r="R691" i="1"/>
  <c r="R2309" i="1"/>
  <c r="R6316" i="1"/>
  <c r="R4709" i="1"/>
  <c r="R2883" i="1"/>
  <c r="R5656" i="1"/>
  <c r="R6005" i="1"/>
  <c r="R754" i="1"/>
  <c r="R2884" i="1"/>
  <c r="R1808" i="1"/>
  <c r="R5114" i="1"/>
  <c r="R2885" i="1"/>
  <c r="R6255" i="1"/>
  <c r="R35" i="1"/>
  <c r="R6246" i="1"/>
  <c r="R5135" i="1"/>
  <c r="R5530" i="1"/>
  <c r="R5550" i="1"/>
  <c r="R718" i="1"/>
  <c r="R4627" i="1"/>
  <c r="R6248" i="1"/>
  <c r="R4444" i="1"/>
  <c r="R4395" i="1"/>
  <c r="R1038" i="1"/>
  <c r="R6060" i="1"/>
  <c r="R1042" i="1"/>
  <c r="R6288" i="1"/>
  <c r="R2886" i="1"/>
  <c r="R2887" i="1"/>
  <c r="R70" i="1"/>
  <c r="R4801" i="1"/>
  <c r="R5280" i="1"/>
  <c r="R6179" i="1"/>
  <c r="R6104" i="1"/>
  <c r="R1738" i="1"/>
  <c r="R4815" i="1"/>
  <c r="R2297" i="1"/>
  <c r="R2888" i="1"/>
  <c r="R6167" i="1"/>
  <c r="R2889" i="1"/>
  <c r="R2890" i="1"/>
  <c r="R5196" i="1"/>
  <c r="R639" i="1"/>
  <c r="R47" i="1"/>
  <c r="R5689" i="1"/>
  <c r="R6220" i="1"/>
  <c r="R6134" i="1"/>
  <c r="R5778" i="1"/>
  <c r="R1049" i="1"/>
  <c r="R775" i="1"/>
  <c r="R2891" i="1"/>
  <c r="R1065" i="1"/>
  <c r="R46" i="1"/>
  <c r="R1469" i="1"/>
  <c r="R1416" i="1"/>
  <c r="R2892" i="1"/>
  <c r="R6472" i="1"/>
  <c r="R4820" i="1"/>
  <c r="R2893" i="1"/>
  <c r="R5153" i="1"/>
  <c r="R892" i="1"/>
  <c r="R472" i="1"/>
  <c r="R5831" i="1"/>
  <c r="R4461" i="1"/>
  <c r="R5308" i="1"/>
  <c r="R6105" i="1"/>
  <c r="R1887" i="1"/>
  <c r="R4805" i="1"/>
  <c r="R6056" i="1"/>
  <c r="R6476" i="1"/>
  <c r="R1330" i="1"/>
  <c r="R6163" i="1"/>
  <c r="R863" i="1"/>
  <c r="R5641" i="1"/>
  <c r="R2894" i="1"/>
  <c r="R5870" i="1"/>
  <c r="R5565" i="1"/>
  <c r="R1298" i="1"/>
  <c r="R714" i="1"/>
  <c r="R2256" i="1"/>
  <c r="R2300" i="1"/>
  <c r="R1582" i="1"/>
  <c r="R5462" i="1"/>
  <c r="R1018" i="1"/>
  <c r="R116" i="1"/>
  <c r="R1101" i="1"/>
  <c r="R2257" i="1"/>
  <c r="R882" i="1"/>
  <c r="R503" i="1"/>
  <c r="R5667" i="1"/>
  <c r="R5849" i="1"/>
  <c r="R4554" i="1"/>
  <c r="R5010" i="1"/>
  <c r="R77" i="1"/>
  <c r="R4458" i="1"/>
  <c r="R2279" i="1"/>
  <c r="R1791" i="1"/>
  <c r="R970" i="1"/>
  <c r="R2895" i="1"/>
  <c r="R6176" i="1"/>
  <c r="R4318" i="1"/>
  <c r="R5587" i="1"/>
  <c r="R490" i="1"/>
  <c r="R5097" i="1"/>
  <c r="R1897" i="1"/>
  <c r="R4487" i="1"/>
  <c r="R4764" i="1"/>
  <c r="R2896" i="1"/>
  <c r="R513" i="1"/>
  <c r="R398" i="1"/>
  <c r="R358" i="1"/>
  <c r="R1048" i="1"/>
  <c r="R2261" i="1"/>
  <c r="R213" i="1"/>
  <c r="R624" i="1"/>
  <c r="R2897" i="1"/>
  <c r="R5582" i="1"/>
  <c r="R393" i="1"/>
  <c r="R566" i="1"/>
  <c r="R1447" i="1"/>
  <c r="R1297" i="1"/>
  <c r="R396" i="1"/>
  <c r="R2898" i="1"/>
  <c r="R1545" i="1"/>
  <c r="R4296" i="1"/>
  <c r="R73" i="1"/>
  <c r="R6106" i="1"/>
  <c r="R5020" i="1"/>
  <c r="R5951" i="1"/>
  <c r="R487" i="1"/>
  <c r="R5227" i="1"/>
  <c r="R506" i="1"/>
  <c r="R339" i="1"/>
  <c r="R5238" i="1"/>
  <c r="R6027" i="1"/>
  <c r="R2899" i="1"/>
  <c r="R797" i="1"/>
  <c r="R5586" i="1"/>
  <c r="R6075" i="1"/>
  <c r="R2900" i="1"/>
  <c r="R1404" i="1"/>
  <c r="R2901" i="1"/>
  <c r="R2902" i="1"/>
  <c r="R540" i="1"/>
  <c r="R2461" i="1"/>
  <c r="R5406" i="1"/>
  <c r="R885" i="1"/>
  <c r="R4910" i="1"/>
  <c r="R6150" i="1"/>
  <c r="R1032" i="1"/>
  <c r="R2903" i="1"/>
  <c r="R1982" i="1"/>
  <c r="R123" i="1"/>
  <c r="R6063" i="1"/>
  <c r="R5982" i="1"/>
  <c r="R1444" i="1"/>
  <c r="R2904" i="1"/>
  <c r="R142" i="1"/>
  <c r="R6052" i="1"/>
  <c r="R936" i="1"/>
  <c r="R5985" i="1"/>
  <c r="R5198" i="1"/>
  <c r="R595" i="1"/>
  <c r="R2123" i="1"/>
  <c r="R769" i="1"/>
  <c r="R5612" i="1"/>
  <c r="R1893" i="1"/>
  <c r="R85" i="1"/>
  <c r="R2905" i="1"/>
  <c r="R5976" i="1"/>
  <c r="R5590" i="1"/>
  <c r="R2906" i="1"/>
  <c r="R5481" i="1"/>
  <c r="R2555" i="1"/>
  <c r="R2109" i="1"/>
  <c r="R1867" i="1"/>
  <c r="R5070" i="1"/>
  <c r="R2907" i="1"/>
  <c r="R733" i="1"/>
  <c r="R2331" i="1"/>
  <c r="R2908" i="1"/>
  <c r="R5606" i="1"/>
  <c r="R4620" i="1"/>
  <c r="R1606" i="1"/>
  <c r="R5566" i="1"/>
  <c r="R351" i="1"/>
  <c r="R5674" i="1"/>
  <c r="R6159" i="1"/>
  <c r="R4307" i="1"/>
  <c r="R2432" i="1"/>
  <c r="R6291" i="1"/>
  <c r="R1383" i="1"/>
  <c r="R424" i="1"/>
  <c r="R269" i="1"/>
  <c r="R6040" i="1"/>
  <c r="R1462" i="1"/>
  <c r="R5081" i="1"/>
  <c r="R2909" i="1"/>
  <c r="R5214" i="1"/>
  <c r="R5871" i="1"/>
  <c r="R1714" i="1"/>
  <c r="R1436" i="1"/>
  <c r="R2462" i="1"/>
  <c r="R1235" i="1"/>
  <c r="R890" i="1"/>
  <c r="R1241" i="1"/>
  <c r="R5842" i="1"/>
  <c r="R2262" i="1"/>
  <c r="R2910" i="1"/>
  <c r="R1264" i="1"/>
  <c r="R5815" i="1"/>
  <c r="R437" i="1"/>
  <c r="R2204" i="1"/>
  <c r="R723" i="1"/>
  <c r="R2556" i="1"/>
  <c r="R686" i="1"/>
  <c r="R2276" i="1"/>
  <c r="R6203" i="1"/>
  <c r="R346" i="1"/>
  <c r="R2270" i="1"/>
  <c r="R812" i="1"/>
  <c r="R131" i="1"/>
  <c r="R397" i="1"/>
  <c r="R5540" i="1"/>
  <c r="R2361" i="1"/>
  <c r="R1055" i="1"/>
  <c r="R2263" i="1"/>
  <c r="R1456" i="1"/>
  <c r="R1830" i="1"/>
  <c r="R5022" i="1"/>
  <c r="R2911" i="1"/>
  <c r="R5208" i="1"/>
  <c r="R586" i="1"/>
  <c r="R2912" i="1"/>
  <c r="R5971" i="1"/>
  <c r="R5377" i="1"/>
  <c r="R518" i="1"/>
  <c r="R254" i="1"/>
  <c r="R2273" i="1"/>
  <c r="R2913" i="1"/>
  <c r="R923" i="1"/>
  <c r="R5288" i="1"/>
  <c r="R1773" i="1"/>
  <c r="R5813" i="1"/>
  <c r="R4286" i="1"/>
  <c r="R2914" i="1"/>
  <c r="R6154" i="1"/>
  <c r="R644" i="1"/>
  <c r="R2915" i="1"/>
  <c r="R5017" i="1"/>
  <c r="R583" i="1"/>
  <c r="R2269" i="1"/>
  <c r="R2916" i="1"/>
  <c r="R4290" i="1"/>
  <c r="R2267" i="1"/>
  <c r="R6142" i="1"/>
  <c r="R4731" i="1"/>
  <c r="R425" i="1"/>
  <c r="R659" i="1"/>
  <c r="R826" i="1"/>
  <c r="R2917" i="1"/>
  <c r="R2918" i="1"/>
  <c r="R6174" i="1"/>
  <c r="R5486" i="1"/>
  <c r="R5886" i="1"/>
  <c r="R1688" i="1"/>
  <c r="R417" i="1"/>
  <c r="R5791" i="1"/>
  <c r="R2919" i="1"/>
  <c r="R1593" i="1"/>
  <c r="R2920" i="1"/>
  <c r="R1449" i="1"/>
  <c r="R5305" i="1"/>
  <c r="R4714" i="1"/>
  <c r="R1000" i="1"/>
  <c r="R868" i="1"/>
  <c r="R2053" i="1"/>
  <c r="R1504" i="1"/>
  <c r="R1234" i="1"/>
  <c r="R1875" i="1"/>
  <c r="R4634" i="1"/>
  <c r="R2921" i="1"/>
  <c r="R2922" i="1"/>
  <c r="R5800" i="1"/>
  <c r="R1008" i="1"/>
  <c r="R750" i="1"/>
  <c r="R1160" i="1"/>
  <c r="R1565" i="1"/>
  <c r="R6245" i="1"/>
  <c r="R4521" i="1"/>
  <c r="R6285" i="1"/>
  <c r="R4190" i="1"/>
  <c r="R5248" i="1"/>
  <c r="R380" i="1"/>
  <c r="R1089" i="1"/>
  <c r="R2277" i="1"/>
  <c r="R629" i="1"/>
  <c r="R5891" i="1"/>
  <c r="R1690" i="1"/>
  <c r="R6361" i="1"/>
  <c r="R2923" i="1"/>
  <c r="R2271" i="1"/>
  <c r="R4376" i="1"/>
  <c r="R6034" i="1"/>
  <c r="R2151" i="1"/>
  <c r="R5957" i="1"/>
  <c r="R5466" i="1"/>
  <c r="R1005" i="1"/>
  <c r="R5581" i="1"/>
  <c r="R2924" i="1"/>
  <c r="R2428" i="1"/>
  <c r="R6046" i="1"/>
  <c r="R2283" i="1"/>
  <c r="R2925" i="1"/>
  <c r="R553" i="1"/>
  <c r="R2926" i="1"/>
  <c r="R1002" i="1"/>
  <c r="R2272" i="1"/>
  <c r="R2927" i="1"/>
  <c r="R1599" i="1"/>
  <c r="R2928" i="1"/>
  <c r="R6317" i="1"/>
  <c r="R2929" i="1"/>
  <c r="R763" i="1"/>
  <c r="R2930" i="1"/>
  <c r="R2931" i="1"/>
  <c r="R5856" i="1"/>
  <c r="R2932" i="1"/>
  <c r="R584" i="1"/>
  <c r="R4277" i="1"/>
  <c r="R2302" i="1"/>
  <c r="R881" i="1"/>
  <c r="R4879" i="1"/>
  <c r="R6001" i="1"/>
  <c r="R6253" i="1"/>
  <c r="R2379" i="1"/>
  <c r="R2933" i="1"/>
  <c r="R6205" i="1"/>
  <c r="R1355" i="1"/>
  <c r="R5183" i="1"/>
  <c r="R968" i="1"/>
  <c r="R4319" i="1"/>
  <c r="R5351" i="1"/>
  <c r="R846" i="1"/>
  <c r="R5434" i="1"/>
  <c r="R1708" i="1"/>
  <c r="R2284" i="1"/>
  <c r="R1223" i="1"/>
  <c r="R1047" i="1"/>
  <c r="R522" i="1"/>
  <c r="R467" i="1"/>
  <c r="R427" i="1"/>
  <c r="R2934" i="1"/>
  <c r="R279" i="1"/>
  <c r="R1318" i="1"/>
  <c r="R2935" i="1"/>
  <c r="R589" i="1"/>
  <c r="R5992" i="1"/>
  <c r="R6090" i="1"/>
  <c r="R5193" i="1"/>
  <c r="R179" i="1"/>
  <c r="R2429" i="1"/>
  <c r="R5989" i="1"/>
  <c r="R335" i="1"/>
  <c r="R5275" i="1"/>
  <c r="R6045" i="1"/>
  <c r="R2936" i="1"/>
  <c r="R2937" i="1"/>
  <c r="R2938" i="1"/>
  <c r="R2285" i="1"/>
  <c r="R2939" i="1"/>
  <c r="R2281" i="1"/>
  <c r="R2940" i="1"/>
  <c r="R2941" i="1"/>
  <c r="R6279" i="1"/>
  <c r="R2942" i="1"/>
  <c r="R5425" i="1"/>
  <c r="R5241" i="1"/>
  <c r="R6213" i="1"/>
  <c r="R1437" i="1"/>
  <c r="R2278" i="1"/>
  <c r="R1405" i="1"/>
  <c r="R5272" i="1"/>
  <c r="R2136" i="1"/>
  <c r="R658" i="1"/>
  <c r="R486" i="1"/>
  <c r="R6035" i="1"/>
  <c r="R5450" i="1"/>
  <c r="R2943" i="1"/>
  <c r="R696" i="1"/>
  <c r="R5973" i="1"/>
  <c r="R2944" i="1"/>
  <c r="R5614" i="1"/>
  <c r="R671" i="1"/>
  <c r="R2945" i="1"/>
  <c r="R2946" i="1"/>
  <c r="R2947" i="1"/>
  <c r="R2948" i="1"/>
  <c r="R2949" i="1"/>
  <c r="R1503" i="1"/>
  <c r="R2950" i="1"/>
  <c r="R4985" i="1"/>
  <c r="R300" i="1"/>
  <c r="R5437" i="1"/>
  <c r="R5498" i="1"/>
  <c r="R6055" i="1"/>
  <c r="R1649" i="1"/>
  <c r="R6209" i="1"/>
  <c r="R5427" i="1"/>
  <c r="R6088" i="1"/>
  <c r="R6182" i="1"/>
  <c r="R5343" i="1"/>
  <c r="R2951" i="1"/>
  <c r="R1445" i="1"/>
  <c r="R4690" i="1"/>
  <c r="R2952" i="1"/>
  <c r="R901" i="1"/>
  <c r="R612" i="1"/>
  <c r="R5862" i="1"/>
  <c r="R2953" i="1"/>
  <c r="R2280" i="1"/>
  <c r="R403" i="1"/>
  <c r="R545" i="1"/>
  <c r="R2470" i="1"/>
  <c r="R4592" i="1"/>
  <c r="R2954" i="1"/>
  <c r="R5600" i="1"/>
  <c r="R4541" i="1"/>
  <c r="R2955" i="1"/>
  <c r="R5174" i="1"/>
  <c r="R4348" i="1"/>
  <c r="R5935" i="1"/>
  <c r="R6113" i="1"/>
  <c r="R1392" i="1"/>
  <c r="R6349" i="1"/>
  <c r="R1180" i="1"/>
  <c r="R5140" i="1"/>
  <c r="R1825" i="1"/>
  <c r="R6031" i="1"/>
  <c r="R752" i="1"/>
  <c r="R6070" i="1"/>
  <c r="R4880" i="1"/>
  <c r="R5195" i="1"/>
  <c r="R5161" i="1"/>
  <c r="R788" i="1"/>
  <c r="R2956" i="1"/>
  <c r="R2957" i="1"/>
  <c r="R5979" i="1"/>
  <c r="R5953" i="1"/>
  <c r="R1696" i="1"/>
  <c r="R5954" i="1"/>
  <c r="R2958" i="1"/>
  <c r="R4309" i="1"/>
  <c r="R5946" i="1"/>
  <c r="R5487" i="1"/>
  <c r="R1138" i="1"/>
  <c r="R4637" i="1"/>
  <c r="R5301" i="1"/>
  <c r="R6097" i="1"/>
  <c r="R2287" i="1"/>
  <c r="R5650" i="1"/>
  <c r="R1176" i="1"/>
  <c r="R1325" i="1"/>
  <c r="R2959" i="1"/>
  <c r="R5917" i="1"/>
  <c r="R2960" i="1"/>
  <c r="R2961" i="1"/>
  <c r="R4836" i="1"/>
  <c r="R2962" i="1"/>
  <c r="R5759" i="1"/>
  <c r="R1638" i="1"/>
  <c r="R2963" i="1"/>
  <c r="R6121" i="1"/>
  <c r="R2964" i="1"/>
  <c r="R2965" i="1"/>
  <c r="R2966" i="1"/>
  <c r="R5350" i="1"/>
  <c r="R640" i="1"/>
  <c r="R598" i="1"/>
  <c r="R2967" i="1"/>
  <c r="R6219" i="1"/>
  <c r="R5766" i="1"/>
  <c r="R2362" i="1"/>
  <c r="R6147" i="1"/>
  <c r="R819" i="1"/>
  <c r="R5573" i="1"/>
  <c r="R2968" i="1"/>
  <c r="R2969" i="1"/>
  <c r="R2557" i="1"/>
  <c r="R6322" i="1"/>
  <c r="R263" i="1"/>
  <c r="R5616" i="1"/>
  <c r="R6274" i="1"/>
  <c r="R5341" i="1"/>
  <c r="R4946" i="1"/>
  <c r="R2353" i="1"/>
  <c r="R4995" i="1"/>
  <c r="R6148" i="1"/>
  <c r="R975" i="1"/>
  <c r="R408" i="1"/>
  <c r="R2301" i="1"/>
  <c r="R2970" i="1"/>
  <c r="R808" i="1"/>
  <c r="R5739" i="1"/>
  <c r="R5078" i="1"/>
  <c r="R5468" i="1"/>
  <c r="R5633" i="1"/>
  <c r="R2971" i="1"/>
  <c r="R625" i="1"/>
  <c r="R1766" i="1"/>
  <c r="R5352" i="1"/>
  <c r="R1440" i="1"/>
  <c r="R4252" i="1"/>
  <c r="R5470" i="1"/>
  <c r="R6118" i="1"/>
  <c r="R2307" i="1"/>
  <c r="R2972" i="1"/>
  <c r="R5827" i="1"/>
  <c r="R1729" i="1"/>
  <c r="R2973" i="1"/>
  <c r="R4648" i="1"/>
  <c r="R5338" i="1"/>
  <c r="R2974" i="1"/>
  <c r="R1387" i="1"/>
  <c r="R2975" i="1"/>
  <c r="R5915" i="1"/>
  <c r="R5872" i="1"/>
  <c r="R2976" i="1"/>
  <c r="R2977" i="1"/>
  <c r="R2978" i="1"/>
  <c r="R2979" i="1"/>
  <c r="R5828" i="1"/>
  <c r="R1457" i="1"/>
  <c r="R712" i="1"/>
  <c r="R6098" i="1"/>
  <c r="R5840" i="1"/>
  <c r="R2980" i="1"/>
  <c r="R641" i="1"/>
  <c r="R5419" i="1"/>
  <c r="R6107" i="1"/>
  <c r="R344" i="1"/>
  <c r="R1521" i="1"/>
  <c r="R6028" i="1"/>
  <c r="R1354" i="1"/>
  <c r="R1287" i="1"/>
  <c r="R4515" i="1"/>
  <c r="R1109" i="1"/>
  <c r="R2981" i="1"/>
  <c r="R5734" i="1"/>
  <c r="R4737" i="1"/>
  <c r="R2982" i="1"/>
  <c r="R2983" i="1"/>
  <c r="R5634" i="1"/>
  <c r="R1784" i="1"/>
  <c r="R5449" i="1"/>
  <c r="R1334" i="1"/>
  <c r="R947" i="1"/>
  <c r="R430" i="1"/>
  <c r="R2004" i="1"/>
  <c r="R883" i="1"/>
  <c r="R5904" i="1"/>
  <c r="R5646" i="1"/>
  <c r="R859" i="1"/>
  <c r="R748" i="1"/>
  <c r="R2289" i="1"/>
  <c r="R2984" i="1"/>
  <c r="R1133" i="1"/>
  <c r="R666" i="1"/>
  <c r="R6023" i="1"/>
  <c r="R1369" i="1"/>
  <c r="R796" i="1"/>
  <c r="R2985" i="1"/>
  <c r="R2986" i="1"/>
  <c r="R1798" i="1"/>
  <c r="R4457" i="1"/>
  <c r="R1257" i="1"/>
  <c r="R2310" i="1"/>
  <c r="R1658" i="1"/>
  <c r="R5728" i="1"/>
  <c r="R2987" i="1"/>
  <c r="R2988" i="1"/>
  <c r="R5660" i="1"/>
  <c r="R2295" i="1"/>
  <c r="R6146" i="1"/>
  <c r="R5349" i="1"/>
  <c r="R2288" i="1"/>
  <c r="R2433" i="1"/>
  <c r="R4728" i="1"/>
  <c r="R5719" i="1"/>
  <c r="R6139" i="1"/>
  <c r="R6109" i="1"/>
  <c r="R2989" i="1"/>
  <c r="R1868" i="1"/>
  <c r="R6082" i="1"/>
  <c r="R5285" i="1"/>
  <c r="R4306" i="1"/>
  <c r="R2990" i="1"/>
  <c r="R2991" i="1"/>
  <c r="R2992" i="1"/>
  <c r="R727" i="1"/>
  <c r="R2993" i="1"/>
  <c r="R5844" i="1"/>
  <c r="R2994" i="1"/>
  <c r="R2995" i="1"/>
  <c r="R2010" i="1"/>
  <c r="R5748" i="1"/>
  <c r="R6066" i="1"/>
  <c r="R5934" i="1"/>
  <c r="R4756" i="1"/>
  <c r="R2498" i="1"/>
  <c r="R5599" i="1"/>
  <c r="R399" i="1"/>
  <c r="R2293" i="1"/>
  <c r="R2996" i="1"/>
  <c r="R6271" i="1"/>
  <c r="R5792" i="1"/>
  <c r="R431" i="1"/>
  <c r="R5323" i="1"/>
  <c r="R2997" i="1"/>
  <c r="R2998" i="1"/>
  <c r="R2999" i="1"/>
  <c r="R5970" i="1"/>
  <c r="R5001" i="1"/>
  <c r="R3000" i="1"/>
  <c r="R670" i="1"/>
  <c r="R5786" i="1"/>
  <c r="R4774" i="1"/>
  <c r="R2312" i="1"/>
  <c r="R539" i="1"/>
  <c r="R5959" i="1"/>
  <c r="R3001" i="1"/>
  <c r="R6222" i="1"/>
  <c r="R865" i="1"/>
  <c r="R4405" i="1"/>
  <c r="R5362" i="1"/>
  <c r="R3002" i="1"/>
  <c r="R4501" i="1"/>
  <c r="R3003" i="1"/>
  <c r="R3004" i="1"/>
  <c r="R5330" i="1"/>
  <c r="R5926" i="1"/>
  <c r="R5663" i="1"/>
  <c r="R570" i="1"/>
  <c r="R2558" i="1"/>
  <c r="R3005" i="1"/>
  <c r="R2294" i="1"/>
  <c r="R3006" i="1"/>
  <c r="R798" i="1"/>
  <c r="R1080" i="1"/>
  <c r="R3007" i="1"/>
  <c r="R4908" i="1"/>
  <c r="R1448" i="1"/>
  <c r="R5712" i="1"/>
  <c r="R1898" i="1"/>
  <c r="R3008" i="1"/>
  <c r="R3009" i="1"/>
  <c r="R378" i="1"/>
  <c r="R1343" i="1"/>
  <c r="R3010" i="1"/>
  <c r="R1710" i="1"/>
  <c r="R914" i="1"/>
  <c r="R3011" i="1"/>
  <c r="R3012" i="1"/>
  <c r="R2080" i="1"/>
  <c r="R3013" i="1"/>
  <c r="R1866" i="1"/>
  <c r="R5524" i="1"/>
  <c r="R800" i="1"/>
  <c r="R4496" i="1"/>
  <c r="R2434" i="1"/>
  <c r="R5784" i="1"/>
  <c r="R4599" i="1"/>
  <c r="R6260" i="1"/>
  <c r="R4278" i="1"/>
  <c r="R3014" i="1"/>
  <c r="R4702" i="1"/>
  <c r="R3015" i="1"/>
  <c r="R5883" i="1"/>
  <c r="R5661" i="1"/>
  <c r="R1368" i="1"/>
  <c r="R4506" i="1"/>
  <c r="R3016" i="1"/>
  <c r="R5527" i="1"/>
  <c r="R3017" i="1"/>
  <c r="R3018" i="1"/>
  <c r="R520" i="1"/>
  <c r="R5104" i="1"/>
  <c r="R3019" i="1"/>
  <c r="R1113" i="1"/>
  <c r="R1985" i="1"/>
  <c r="R3020" i="1"/>
  <c r="R5390" i="1"/>
  <c r="R1313" i="1"/>
  <c r="R2296" i="1"/>
  <c r="R5426" i="1"/>
  <c r="R6050" i="1"/>
  <c r="R3021" i="1"/>
  <c r="R5361" i="1"/>
  <c r="R4934" i="1"/>
  <c r="R1124" i="1"/>
  <c r="R2298" i="1"/>
  <c r="R6304" i="1"/>
  <c r="R2299" i="1"/>
  <c r="R1608" i="1"/>
  <c r="R6226" i="1"/>
  <c r="R5346" i="1"/>
  <c r="R1358" i="1"/>
  <c r="R1033" i="1"/>
  <c r="R460" i="1"/>
  <c r="R1913" i="1"/>
  <c r="R5332" i="1"/>
  <c r="R5158" i="1"/>
  <c r="R1326" i="1"/>
  <c r="R3022" i="1"/>
  <c r="R6354" i="1"/>
  <c r="R4325" i="1"/>
  <c r="R5342" i="1"/>
  <c r="R604" i="1"/>
  <c r="R456" i="1"/>
  <c r="R3023" i="1"/>
  <c r="R5640" i="1"/>
  <c r="R2375" i="1"/>
  <c r="R3024" i="1"/>
  <c r="R5452" i="1"/>
  <c r="R2447" i="1"/>
  <c r="R4650" i="1"/>
  <c r="R4378" i="1"/>
  <c r="R1184" i="1"/>
  <c r="R1342" i="1"/>
  <c r="R6003" i="1"/>
  <c r="R3025" i="1"/>
  <c r="R5910" i="1"/>
  <c r="R546" i="1"/>
  <c r="R3026" i="1"/>
  <c r="R5694" i="1"/>
  <c r="R3027" i="1"/>
  <c r="R1191" i="1"/>
  <c r="R3028" i="1"/>
  <c r="R3029" i="1"/>
  <c r="R593" i="1"/>
  <c r="R3030" i="1"/>
  <c r="R5319" i="1"/>
  <c r="R3031" i="1"/>
  <c r="R4242" i="1"/>
  <c r="R900" i="1"/>
  <c r="R1400" i="1"/>
  <c r="R5720" i="1"/>
  <c r="R4656" i="1"/>
  <c r="R3032" i="1"/>
  <c r="R1576" i="1"/>
  <c r="R5772" i="1"/>
  <c r="R1156" i="1"/>
  <c r="R1716" i="1"/>
  <c r="R1923" i="1"/>
  <c r="R3033" i="1"/>
  <c r="R5757" i="1"/>
  <c r="R1230" i="1"/>
  <c r="R1653" i="1"/>
  <c r="R581" i="1"/>
  <c r="R3034" i="1"/>
  <c r="R1778" i="1"/>
  <c r="R5655" i="1"/>
  <c r="R6115" i="1"/>
  <c r="R2305" i="1"/>
  <c r="R854" i="1"/>
  <c r="R6244" i="1"/>
  <c r="R3035" i="1"/>
  <c r="R4711" i="1"/>
  <c r="R1088" i="1"/>
  <c r="R1530" i="1"/>
  <c r="R1069" i="1"/>
  <c r="R3036" i="1"/>
  <c r="R3037" i="1"/>
  <c r="R3038" i="1"/>
  <c r="R5372" i="1"/>
  <c r="R5826" i="1"/>
  <c r="R2306" i="1"/>
  <c r="R3039" i="1"/>
  <c r="R3040" i="1"/>
  <c r="R5643" i="1"/>
  <c r="R5716" i="1"/>
  <c r="R3041" i="1"/>
  <c r="R5777" i="1"/>
  <c r="R3042" i="1"/>
  <c r="R6156" i="1"/>
  <c r="R568" i="1"/>
  <c r="R6116" i="1"/>
  <c r="R4822" i="1"/>
  <c r="R5899" i="1"/>
  <c r="R5665" i="1"/>
  <c r="R5919" i="1"/>
  <c r="R5344" i="1"/>
  <c r="R5438" i="1"/>
  <c r="R4981" i="1"/>
  <c r="R2524" i="1"/>
  <c r="R5782" i="1"/>
  <c r="R3043" i="1"/>
  <c r="R1240" i="1"/>
  <c r="R5801" i="1"/>
  <c r="R2401" i="1"/>
  <c r="R3044" i="1"/>
  <c r="R3045" i="1"/>
  <c r="R1130" i="1"/>
  <c r="R3046" i="1"/>
  <c r="R1092" i="1"/>
  <c r="R2068" i="1"/>
  <c r="R3047" i="1"/>
  <c r="R6211" i="1"/>
  <c r="R3048" i="1"/>
  <c r="R3049" i="1"/>
  <c r="R5974" i="1"/>
  <c r="R5820" i="1"/>
  <c r="R986" i="1"/>
  <c r="R3050" i="1"/>
  <c r="R1083" i="1"/>
  <c r="R1797" i="1"/>
  <c r="R3051" i="1"/>
  <c r="R1711" i="1"/>
  <c r="R3052" i="1"/>
  <c r="R5975" i="1"/>
  <c r="R1044" i="1"/>
  <c r="R1273" i="1"/>
  <c r="R2315" i="1"/>
  <c r="R6049" i="1"/>
  <c r="R3053" i="1"/>
  <c r="R6190" i="1"/>
  <c r="R2320" i="1"/>
  <c r="R3054" i="1"/>
  <c r="R3055" i="1"/>
  <c r="R5699" i="1"/>
  <c r="R4949" i="1"/>
  <c r="R2559" i="1"/>
  <c r="R3056" i="1"/>
  <c r="R547" i="1"/>
  <c r="R4978" i="1"/>
  <c r="R4498" i="1"/>
  <c r="R1489" i="1"/>
  <c r="R4281" i="1"/>
  <c r="R5821" i="1"/>
  <c r="R5790" i="1"/>
  <c r="R2317" i="1"/>
  <c r="R2314" i="1"/>
  <c r="R4253" i="1"/>
  <c r="R6057" i="1"/>
  <c r="R3057" i="1"/>
  <c r="R5384" i="1"/>
  <c r="R3058" i="1"/>
  <c r="R1110" i="1"/>
  <c r="R2402" i="1"/>
  <c r="R3059" i="1"/>
  <c r="R3060" i="1"/>
  <c r="R3061" i="1"/>
  <c r="R2560" i="1"/>
  <c r="R3062" i="1"/>
  <c r="R3063" i="1"/>
  <c r="R2561" i="1"/>
  <c r="R1534" i="1"/>
  <c r="R2380" i="1"/>
  <c r="R3064" i="1"/>
  <c r="R4357" i="1"/>
  <c r="R1492" i="1"/>
  <c r="R661" i="1"/>
  <c r="R4265" i="1"/>
  <c r="R2054" i="1"/>
  <c r="R2129" i="1"/>
  <c r="R3065" i="1"/>
  <c r="R2316" i="1"/>
  <c r="R6171" i="1"/>
  <c r="R2008" i="1"/>
  <c r="R909" i="1"/>
  <c r="R5367" i="1"/>
  <c r="R5037" i="1"/>
  <c r="R3066" i="1"/>
  <c r="R5962" i="1"/>
  <c r="R711" i="1"/>
  <c r="R4638" i="1"/>
  <c r="R2184" i="1"/>
  <c r="R4560" i="1"/>
  <c r="R5224" i="1"/>
  <c r="R755" i="1"/>
  <c r="R6042" i="1"/>
  <c r="R614" i="1"/>
  <c r="R985" i="1"/>
  <c r="R4616" i="1"/>
  <c r="R3067" i="1"/>
  <c r="R662" i="1"/>
  <c r="R3068" i="1"/>
  <c r="R5516" i="1"/>
  <c r="R5900" i="1"/>
  <c r="R4268" i="1"/>
  <c r="R949" i="1"/>
  <c r="R5321" i="1"/>
  <c r="R3069" i="1"/>
  <c r="R611" i="1"/>
  <c r="R2485" i="1"/>
  <c r="R1290" i="1"/>
  <c r="R2346" i="1"/>
  <c r="R1471" i="1"/>
  <c r="R3070" i="1"/>
  <c r="R4939" i="1"/>
  <c r="R2060" i="1"/>
  <c r="R5124" i="1"/>
  <c r="R3071" i="1"/>
  <c r="R1345" i="1"/>
  <c r="R6308" i="1"/>
  <c r="R5331" i="1"/>
  <c r="R2411" i="1"/>
  <c r="R5408" i="1"/>
  <c r="R5761" i="1"/>
  <c r="R4403" i="1"/>
  <c r="R3072" i="1"/>
  <c r="R4767" i="1"/>
  <c r="R938" i="1"/>
  <c r="R4581" i="1"/>
  <c r="R1366" i="1"/>
  <c r="R429" i="1"/>
  <c r="R935" i="1"/>
  <c r="R997" i="1"/>
  <c r="R991" i="1"/>
  <c r="R1455" i="1"/>
  <c r="R3073" i="1"/>
  <c r="R5707" i="1"/>
  <c r="R3074" i="1"/>
  <c r="R2332" i="1"/>
  <c r="R1931" i="1"/>
  <c r="R621" i="1"/>
  <c r="R1604" i="1"/>
  <c r="R1975" i="1"/>
  <c r="R6032" i="1"/>
  <c r="R3075" i="1"/>
  <c r="R6170" i="1"/>
  <c r="R1028" i="1"/>
  <c r="R873" i="1"/>
  <c r="R884" i="1"/>
  <c r="R1122" i="1"/>
  <c r="R2355" i="1"/>
  <c r="R3076" i="1"/>
  <c r="R3077" i="1"/>
  <c r="R2318" i="1"/>
  <c r="R2169" i="1"/>
  <c r="R3078" i="1"/>
  <c r="R3079" i="1"/>
  <c r="R5677" i="1"/>
  <c r="R1057" i="1"/>
  <c r="R5484" i="1"/>
  <c r="R877" i="1"/>
  <c r="R316" i="1"/>
  <c r="R5724" i="1"/>
  <c r="R5685" i="1"/>
  <c r="R3080" i="1"/>
  <c r="R5485" i="1"/>
  <c r="R5469" i="1"/>
  <c r="R5564" i="1"/>
  <c r="R4803" i="1"/>
  <c r="R1912" i="1"/>
  <c r="R782" i="1"/>
  <c r="R880" i="1"/>
  <c r="R1511" i="1"/>
  <c r="R3081" i="1"/>
  <c r="R2050" i="1"/>
  <c r="R1739" i="1"/>
  <c r="R3082" i="1"/>
  <c r="R5876" i="1"/>
  <c r="R974" i="1"/>
  <c r="R4287" i="1"/>
  <c r="R3083" i="1"/>
  <c r="R3084" i="1"/>
  <c r="R4250" i="1"/>
  <c r="R1813" i="1"/>
  <c r="R3085" i="1"/>
  <c r="R3086" i="1"/>
  <c r="R3087" i="1"/>
  <c r="R3088" i="1"/>
  <c r="R3089" i="1"/>
  <c r="R2499" i="1"/>
  <c r="R1759" i="1"/>
  <c r="R4766" i="1"/>
  <c r="R5922" i="1"/>
  <c r="R850" i="1"/>
  <c r="R3090" i="1"/>
  <c r="R5247" i="1"/>
  <c r="R785" i="1"/>
  <c r="R3091" i="1"/>
  <c r="R3092" i="1"/>
  <c r="R5204" i="1"/>
  <c r="R4707" i="1"/>
  <c r="R6369" i="1"/>
  <c r="R2321" i="1"/>
  <c r="R5016" i="1"/>
  <c r="R3093" i="1"/>
  <c r="R1451" i="1"/>
  <c r="R2347" i="1"/>
  <c r="R2486" i="1"/>
  <c r="R3094" i="1"/>
  <c r="R3095" i="1"/>
  <c r="R5497" i="1"/>
  <c r="R3096" i="1"/>
  <c r="R5654" i="1"/>
  <c r="R1172" i="1"/>
  <c r="R1125" i="1"/>
  <c r="R1869" i="1"/>
  <c r="R3097" i="1"/>
  <c r="R4621" i="1"/>
  <c r="R1529" i="1"/>
  <c r="R1673" i="1"/>
  <c r="R3098" i="1"/>
  <c r="R3099" i="1"/>
  <c r="R4264" i="1"/>
  <c r="R1810" i="1"/>
  <c r="R5060" i="1"/>
  <c r="R5936" i="1"/>
  <c r="R3100" i="1"/>
  <c r="R942" i="1"/>
  <c r="R5034" i="1"/>
  <c r="R5539" i="1"/>
  <c r="R3101" i="1"/>
  <c r="R3102" i="1"/>
  <c r="R631" i="1"/>
  <c r="R6293" i="1"/>
  <c r="R2067" i="1"/>
  <c r="R1151" i="1"/>
  <c r="R1678" i="1"/>
  <c r="R4697" i="1"/>
  <c r="R3103" i="1"/>
  <c r="R3104" i="1"/>
  <c r="R465" i="1"/>
  <c r="R6122" i="1"/>
  <c r="R4324" i="1"/>
  <c r="R483" i="1"/>
  <c r="R5810" i="1"/>
  <c r="R2326" i="1"/>
  <c r="R2062" i="1"/>
  <c r="R6242" i="1"/>
  <c r="R3105" i="1"/>
  <c r="R4595" i="1"/>
  <c r="R831" i="1"/>
  <c r="R1919" i="1"/>
  <c r="R4274" i="1"/>
  <c r="R3106" i="1"/>
  <c r="R4262" i="1"/>
  <c r="R5743" i="1"/>
  <c r="R823" i="1"/>
  <c r="R5737" i="1"/>
  <c r="R1528" i="1"/>
  <c r="R495" i="1"/>
  <c r="R596" i="1"/>
  <c r="R5767" i="1"/>
  <c r="R5726" i="1"/>
  <c r="R5630" i="1"/>
  <c r="R5841" i="1"/>
  <c r="R1322" i="1"/>
  <c r="R2356" i="1"/>
  <c r="R4975" i="1"/>
  <c r="R3107" i="1"/>
  <c r="R6014" i="1"/>
  <c r="R3108" i="1"/>
  <c r="R2562" i="1"/>
  <c r="R3109" i="1"/>
  <c r="R462" i="1"/>
  <c r="R1095" i="1"/>
  <c r="R5589" i="1"/>
  <c r="R957" i="1"/>
  <c r="R3110" i="1"/>
  <c r="R6358" i="1"/>
  <c r="R5139" i="1"/>
  <c r="R3111" i="1"/>
  <c r="R3112" i="1"/>
  <c r="R2376" i="1"/>
  <c r="R3113" i="1"/>
  <c r="R1883" i="1"/>
  <c r="R2349" i="1"/>
  <c r="R1460" i="1"/>
  <c r="R5507" i="1"/>
  <c r="R777" i="1"/>
  <c r="R1587" i="1"/>
  <c r="R810" i="1"/>
  <c r="R1210" i="1"/>
  <c r="R772" i="1"/>
  <c r="R1764" i="1"/>
  <c r="R5715" i="1"/>
  <c r="R2058" i="1"/>
  <c r="R3114" i="1"/>
  <c r="R4830" i="1"/>
  <c r="R4412" i="1"/>
  <c r="R1904" i="1"/>
  <c r="R2327" i="1"/>
  <c r="R3115" i="1"/>
  <c r="R3116" i="1"/>
  <c r="R4304" i="1"/>
  <c r="R5773" i="1"/>
  <c r="R3117" i="1"/>
  <c r="R3118" i="1"/>
  <c r="R6137" i="1"/>
  <c r="R3119" i="1"/>
  <c r="R1026" i="1"/>
  <c r="R5949" i="1"/>
  <c r="R2137" i="1"/>
  <c r="R1262" i="1"/>
  <c r="R5203" i="1"/>
  <c r="R3120" i="1"/>
  <c r="R1293" i="1"/>
  <c r="R5093" i="1"/>
  <c r="R3121" i="1"/>
  <c r="R4729" i="1"/>
  <c r="R965" i="1"/>
  <c r="R5617" i="1"/>
  <c r="R587" i="1"/>
  <c r="R3122" i="1"/>
  <c r="R5102" i="1"/>
  <c r="R5548" i="1"/>
  <c r="R4664" i="1"/>
  <c r="R3123" i="1"/>
  <c r="R5015" i="1"/>
  <c r="R1417" i="1"/>
  <c r="R3124" i="1"/>
  <c r="R683" i="1"/>
  <c r="R3125" i="1"/>
  <c r="R908" i="1"/>
  <c r="R4613" i="1"/>
  <c r="R3126" i="1"/>
  <c r="R2396" i="1"/>
  <c r="R5945" i="1"/>
  <c r="R5004" i="1"/>
  <c r="R1581" i="1"/>
  <c r="R4812" i="1"/>
  <c r="R2329" i="1"/>
  <c r="R5671" i="1"/>
  <c r="R3127" i="1"/>
  <c r="R1927" i="1"/>
  <c r="R4956" i="1"/>
  <c r="R1891" i="1"/>
  <c r="R2368" i="1"/>
  <c r="R5657" i="1"/>
  <c r="R2336" i="1"/>
  <c r="R5041" i="1"/>
  <c r="R5845" i="1"/>
  <c r="R5036" i="1"/>
  <c r="R1187" i="1"/>
  <c r="R1757" i="1"/>
  <c r="R5836" i="1"/>
  <c r="R5914" i="1"/>
  <c r="R578" i="1"/>
  <c r="R3128" i="1"/>
  <c r="R4402" i="1"/>
  <c r="R3129" i="1"/>
  <c r="R919" i="1"/>
  <c r="R5091" i="1"/>
  <c r="R3130" i="1"/>
  <c r="R525" i="1"/>
  <c r="R3131" i="1"/>
  <c r="R3132" i="1"/>
  <c r="R3133" i="1"/>
  <c r="R5901" i="1"/>
  <c r="R5316" i="1"/>
  <c r="R1192" i="1"/>
  <c r="R5553" i="1"/>
  <c r="R1562" i="1"/>
  <c r="R2333" i="1"/>
  <c r="R1350" i="1"/>
  <c r="R2334" i="1"/>
  <c r="R3134" i="1"/>
  <c r="R5704" i="1"/>
  <c r="R5394" i="1"/>
  <c r="R5451" i="1"/>
  <c r="R1828" i="1"/>
  <c r="R4353" i="1"/>
  <c r="R5722" i="1"/>
  <c r="R3135" i="1"/>
  <c r="R1712" i="1"/>
  <c r="R1508" i="1"/>
  <c r="R1111" i="1"/>
  <c r="R3136" i="1"/>
  <c r="R3137" i="1"/>
  <c r="R1561" i="1"/>
  <c r="R1310" i="1"/>
  <c r="R4337" i="1"/>
  <c r="R2337" i="1"/>
  <c r="R5514" i="1"/>
  <c r="R3138" i="1"/>
  <c r="R4291" i="1"/>
  <c r="R4791" i="1"/>
  <c r="R1580" i="1"/>
  <c r="R730" i="1"/>
  <c r="R410" i="1"/>
  <c r="R1420" i="1"/>
  <c r="R2153" i="1"/>
  <c r="R638" i="1"/>
  <c r="R542" i="1"/>
  <c r="R517" i="1"/>
  <c r="R3139" i="1"/>
  <c r="R6100" i="1"/>
  <c r="R3140" i="1"/>
  <c r="R1258" i="1"/>
  <c r="R5405" i="1"/>
  <c r="R5621" i="1"/>
  <c r="R3141" i="1"/>
  <c r="R3142" i="1"/>
  <c r="R5388" i="1"/>
  <c r="R2525" i="1"/>
  <c r="R3143" i="1"/>
  <c r="R3144" i="1"/>
  <c r="R701" i="1"/>
  <c r="R5186" i="1"/>
  <c r="R960" i="1"/>
  <c r="R944" i="1"/>
  <c r="R814" i="1"/>
  <c r="R4670" i="1"/>
  <c r="R4408" i="1"/>
  <c r="R647" i="1"/>
  <c r="R5619" i="1"/>
  <c r="R760" i="1"/>
  <c r="R574" i="1"/>
  <c r="R1836" i="1"/>
  <c r="R3145" i="1"/>
  <c r="R835" i="1"/>
  <c r="R5495" i="1"/>
  <c r="R2344" i="1"/>
  <c r="R5376" i="1"/>
  <c r="R5814" i="1"/>
  <c r="R3146" i="1"/>
  <c r="R4781" i="1"/>
  <c r="R3147" i="1"/>
  <c r="R5150" i="1"/>
  <c r="R5005" i="1"/>
  <c r="R5756" i="1"/>
  <c r="R3148" i="1"/>
  <c r="R3149" i="1"/>
  <c r="R4732" i="1"/>
  <c r="R5322" i="1"/>
  <c r="R1292" i="1"/>
  <c r="R3150" i="1"/>
  <c r="R6101" i="1"/>
  <c r="R4243" i="1"/>
  <c r="R4618" i="1"/>
  <c r="R966" i="1"/>
  <c r="R4417" i="1"/>
  <c r="R1603" i="1"/>
  <c r="R4991" i="1"/>
  <c r="R319" i="1"/>
  <c r="R3151" i="1"/>
  <c r="R2373" i="1"/>
  <c r="R5032" i="1"/>
  <c r="R3152" i="1"/>
  <c r="R2105" i="1"/>
  <c r="R369" i="1"/>
  <c r="R3153" i="1"/>
  <c r="R5019" i="1"/>
  <c r="R699" i="1"/>
  <c r="R4694" i="1"/>
  <c r="R3154" i="1"/>
  <c r="R5336" i="1"/>
  <c r="R3155" i="1"/>
  <c r="R952" i="1"/>
  <c r="R1142" i="1"/>
  <c r="R787" i="1"/>
  <c r="R994" i="1"/>
  <c r="R458" i="1"/>
  <c r="R1311" i="1"/>
  <c r="R1848" i="1"/>
  <c r="R3156" i="1"/>
  <c r="R1705" i="1"/>
  <c r="R959" i="1"/>
  <c r="R5921" i="1"/>
  <c r="R867" i="1"/>
  <c r="R1382" i="1"/>
  <c r="R3157" i="1"/>
  <c r="R5414" i="1"/>
  <c r="R5750" i="1"/>
  <c r="R2381" i="1"/>
  <c r="R2345" i="1"/>
  <c r="R5231" i="1"/>
  <c r="R1566" i="1"/>
  <c r="R4251" i="1"/>
  <c r="R3158" i="1"/>
  <c r="R1204" i="1"/>
  <c r="R3159" i="1"/>
  <c r="R869" i="1"/>
  <c r="R3160" i="1"/>
  <c r="R3161" i="1"/>
  <c r="R746" i="1"/>
  <c r="R3162" i="1"/>
  <c r="R6033" i="1"/>
  <c r="R4271" i="1"/>
  <c r="R643" i="1"/>
  <c r="R2348" i="1"/>
  <c r="R468" i="1"/>
  <c r="R1370" i="1"/>
  <c r="R5085" i="1"/>
  <c r="R1505" i="1"/>
  <c r="R6313" i="1"/>
  <c r="R820" i="1"/>
  <c r="R830" i="1"/>
  <c r="R1410" i="1"/>
  <c r="R4873" i="1"/>
  <c r="R5952" i="1"/>
  <c r="R6378" i="1"/>
  <c r="R2359" i="1"/>
  <c r="R1852" i="1"/>
  <c r="R728" i="1"/>
  <c r="R2350" i="1"/>
  <c r="R3163" i="1"/>
  <c r="R2354" i="1"/>
  <c r="R1348" i="1"/>
  <c r="R4583" i="1"/>
  <c r="R3164" i="1"/>
  <c r="R1715" i="1"/>
  <c r="R549" i="1"/>
  <c r="R2392" i="1"/>
  <c r="R1277" i="1"/>
  <c r="R2384" i="1"/>
  <c r="R1165" i="1"/>
  <c r="R3165" i="1"/>
  <c r="R1622" i="1"/>
  <c r="R5913" i="1"/>
  <c r="R3166" i="1"/>
  <c r="R4231" i="1"/>
  <c r="R5819" i="1"/>
  <c r="R2357" i="1"/>
  <c r="R3167" i="1"/>
  <c r="R3168" i="1"/>
  <c r="R3169" i="1"/>
  <c r="R3170" i="1"/>
  <c r="R4641" i="1"/>
  <c r="R1134" i="1"/>
  <c r="R1803" i="1"/>
  <c r="R3171" i="1"/>
  <c r="R5283" i="1"/>
  <c r="R982" i="1"/>
  <c r="R5168" i="1"/>
  <c r="R563" i="1"/>
  <c r="R1225" i="1"/>
  <c r="R5375" i="1"/>
  <c r="R3172" i="1"/>
  <c r="R2385" i="1"/>
  <c r="R2430" i="1"/>
  <c r="R2435" i="1"/>
  <c r="R833" i="1"/>
  <c r="R3173" i="1"/>
  <c r="R173" i="1"/>
  <c r="R3174" i="1"/>
  <c r="R1656" i="1"/>
  <c r="R528" i="1"/>
  <c r="R708" i="1"/>
  <c r="R5320" i="1"/>
  <c r="R1006" i="1"/>
  <c r="R3175" i="1"/>
  <c r="R3176" i="1"/>
  <c r="R4270" i="1"/>
  <c r="R3177" i="1"/>
  <c r="R1570" i="1"/>
  <c r="R5360" i="1"/>
  <c r="R3178" i="1"/>
  <c r="R5811" i="1"/>
  <c r="R1713" i="1"/>
  <c r="R5775" i="1"/>
  <c r="R599" i="1"/>
  <c r="R5591" i="1"/>
  <c r="R5508" i="1"/>
  <c r="R3179" i="1"/>
  <c r="R1103" i="1"/>
  <c r="R5793" i="1"/>
  <c r="R1438" i="1"/>
  <c r="R1774" i="1"/>
  <c r="R5284" i="1"/>
  <c r="R3180" i="1"/>
  <c r="R795" i="1"/>
  <c r="R2526" i="1"/>
  <c r="R2371" i="1"/>
  <c r="R2372" i="1"/>
  <c r="R2358" i="1"/>
  <c r="R3181" i="1"/>
  <c r="R5076" i="1"/>
  <c r="R790" i="1"/>
  <c r="R1851" i="1"/>
  <c r="R1106" i="1"/>
  <c r="R4519" i="1"/>
  <c r="R4573" i="1"/>
  <c r="R4410" i="1"/>
  <c r="R1709" i="1"/>
  <c r="R5809" i="1"/>
  <c r="R1029" i="1"/>
  <c r="R2128" i="1"/>
  <c r="R5269" i="1"/>
  <c r="R3182" i="1"/>
  <c r="R3183" i="1"/>
  <c r="R3184" i="1"/>
  <c r="R4864" i="1"/>
  <c r="R3185" i="1"/>
  <c r="R1588" i="1"/>
  <c r="R5717" i="1"/>
  <c r="R1459" i="1"/>
  <c r="R1490" i="1"/>
  <c r="R3186" i="1"/>
  <c r="R5732" i="1"/>
  <c r="R2039" i="1"/>
  <c r="R5356" i="1"/>
  <c r="R4787" i="1"/>
  <c r="R1218" i="1"/>
  <c r="R2132" i="1"/>
  <c r="R702" i="1"/>
  <c r="R1299" i="1"/>
  <c r="R3187" i="1"/>
  <c r="R296" i="1"/>
  <c r="R4699" i="1"/>
  <c r="R4859" i="1"/>
  <c r="R653" i="1"/>
  <c r="R2369" i="1"/>
  <c r="R1657" i="1"/>
  <c r="R5853" i="1"/>
  <c r="R2166" i="1"/>
  <c r="R6099" i="1"/>
  <c r="R3188" i="1"/>
  <c r="R235" i="1"/>
  <c r="R902" i="1"/>
  <c r="R3189" i="1"/>
  <c r="R5369" i="1"/>
  <c r="R5701" i="1"/>
  <c r="R2370" i="1"/>
  <c r="R3190" i="1"/>
  <c r="R4943" i="1"/>
  <c r="R3191" i="1"/>
  <c r="R3192" i="1"/>
  <c r="R2360" i="1"/>
  <c r="R1179" i="1"/>
  <c r="R918" i="1"/>
  <c r="R1340" i="1"/>
  <c r="R2103" i="1"/>
  <c r="R4982" i="1"/>
  <c r="R3193" i="1"/>
  <c r="R6319" i="1"/>
  <c r="R1402" i="1"/>
  <c r="R2094" i="1"/>
  <c r="R5488" i="1"/>
  <c r="R3194" i="1"/>
  <c r="R3195" i="1"/>
  <c r="R811" i="1"/>
  <c r="R5420" i="1"/>
  <c r="R5574" i="1"/>
  <c r="R4743" i="1"/>
  <c r="R3196" i="1"/>
  <c r="R3197" i="1"/>
  <c r="R2363" i="1"/>
  <c r="R1721" i="1"/>
  <c r="R2364" i="1"/>
  <c r="R5738" i="1"/>
  <c r="R5780" i="1"/>
  <c r="R2365" i="1"/>
  <c r="R1397" i="1"/>
  <c r="R5804" i="1"/>
  <c r="R3198" i="1"/>
  <c r="R941" i="1"/>
  <c r="R5969" i="1"/>
  <c r="R3199" i="1"/>
  <c r="R1308" i="1"/>
  <c r="R3200" i="1"/>
  <c r="R6394" i="1"/>
  <c r="R5884" i="1"/>
  <c r="R2448" i="1"/>
  <c r="R3201" i="1"/>
  <c r="R4724" i="1"/>
  <c r="R5264" i="1"/>
  <c r="R588" i="1"/>
  <c r="R3202" i="1"/>
  <c r="R6103" i="1"/>
  <c r="R4527" i="1"/>
  <c r="R816" i="1"/>
  <c r="R4959" i="1"/>
  <c r="R1136" i="1"/>
  <c r="R3203" i="1"/>
  <c r="R2061" i="1"/>
  <c r="R4226" i="1"/>
  <c r="R3204" i="1"/>
  <c r="R5637" i="1"/>
  <c r="R5594" i="1"/>
  <c r="R737" i="1"/>
  <c r="R4557" i="1"/>
  <c r="R4893" i="1"/>
  <c r="R2388" i="1"/>
  <c r="R6254" i="1"/>
  <c r="R6401" i="1"/>
  <c r="R4407" i="1"/>
  <c r="R5659" i="1"/>
  <c r="R3205" i="1"/>
  <c r="R4393" i="1"/>
  <c r="R4273" i="1"/>
  <c r="R5502" i="1"/>
  <c r="R5008" i="1"/>
  <c r="R4962" i="1"/>
  <c r="R5071" i="1"/>
  <c r="R3206" i="1"/>
  <c r="R4502" i="1"/>
  <c r="R6397" i="1"/>
  <c r="R3207" i="1"/>
  <c r="R4272" i="1"/>
  <c r="R3208" i="1"/>
  <c r="R5412" i="1"/>
  <c r="R1554" i="1"/>
  <c r="R1233" i="1"/>
  <c r="R3209" i="1"/>
  <c r="R2386" i="1"/>
  <c r="R5741" i="1"/>
  <c r="R5348" i="1"/>
  <c r="R5116" i="1"/>
  <c r="R4186" i="1"/>
  <c r="R5572" i="1"/>
  <c r="R4239" i="1"/>
  <c r="R3210" i="1"/>
  <c r="R4468" i="1"/>
  <c r="R3211" i="1"/>
  <c r="R1840" i="1"/>
  <c r="R3212" i="1"/>
  <c r="R669" i="1"/>
  <c r="R3213" i="1"/>
  <c r="R700" i="1"/>
  <c r="R5379" i="1"/>
  <c r="R1881" i="1"/>
  <c r="R3214" i="1"/>
  <c r="R4771" i="1"/>
  <c r="R147" i="1"/>
  <c r="R793" i="1"/>
  <c r="R3215" i="1"/>
  <c r="R5144" i="1"/>
  <c r="R5163" i="1"/>
  <c r="R3216" i="1"/>
  <c r="R2449" i="1"/>
  <c r="R5206" i="1"/>
  <c r="R153" i="1"/>
  <c r="R1269" i="1"/>
  <c r="R2059" i="1"/>
  <c r="R5188" i="1"/>
  <c r="R3217" i="1"/>
  <c r="R3218" i="1"/>
  <c r="R2377" i="1"/>
  <c r="R3219" i="1"/>
  <c r="R3220" i="1"/>
  <c r="R5696" i="1"/>
  <c r="R4564" i="1"/>
  <c r="R2412" i="1"/>
  <c r="R2374" i="1"/>
  <c r="R4639" i="1"/>
  <c r="R5442" i="1"/>
  <c r="R4867" i="1"/>
  <c r="R2527" i="1"/>
  <c r="R1717" i="1"/>
  <c r="R3221" i="1"/>
  <c r="R6210" i="1"/>
  <c r="R5389" i="1"/>
  <c r="R1571" i="1"/>
  <c r="R1458" i="1"/>
  <c r="R536" i="1"/>
  <c r="R1034" i="1"/>
  <c r="R4907" i="1"/>
  <c r="R5279" i="1"/>
  <c r="R4687" i="1"/>
  <c r="R4967" i="1"/>
  <c r="R1250" i="1"/>
  <c r="R1864" i="1"/>
  <c r="R1799" i="1"/>
  <c r="R3222" i="1"/>
  <c r="R3223" i="1"/>
  <c r="R5627" i="1"/>
  <c r="R3224" i="1"/>
  <c r="R5009" i="1"/>
  <c r="R5029" i="1"/>
  <c r="R5496" i="1"/>
  <c r="R834" i="1"/>
  <c r="R2208" i="1"/>
  <c r="R6080" i="1"/>
  <c r="R4539" i="1"/>
  <c r="R1300" i="1"/>
  <c r="R5261" i="1"/>
  <c r="R3225" i="1"/>
  <c r="R5200" i="1"/>
  <c r="R4294" i="1"/>
  <c r="R3226" i="1"/>
  <c r="R3227" i="1"/>
  <c r="R5256" i="1"/>
  <c r="R2181" i="1"/>
  <c r="R2091" i="1"/>
  <c r="R1539" i="1"/>
  <c r="R5184" i="1"/>
  <c r="R1431" i="1"/>
  <c r="R5464" i="1"/>
  <c r="R5138" i="1"/>
  <c r="R3228" i="1"/>
  <c r="R741" i="1"/>
  <c r="R6416" i="1"/>
  <c r="R3229" i="1"/>
  <c r="R1001" i="1"/>
  <c r="R3230" i="1"/>
  <c r="R3231" i="1"/>
  <c r="R3232" i="1"/>
  <c r="R5629" i="1"/>
  <c r="R2471" i="1"/>
  <c r="R1672" i="1"/>
  <c r="R3233" i="1"/>
  <c r="R212" i="1"/>
  <c r="R3234" i="1"/>
  <c r="R5082" i="1"/>
  <c r="R5510" i="1"/>
  <c r="R5993" i="1"/>
  <c r="R4931" i="1"/>
  <c r="R3235" i="1"/>
  <c r="R2000" i="1"/>
  <c r="R3236" i="1"/>
  <c r="R4911" i="1"/>
  <c r="R5680" i="1"/>
  <c r="R1487" i="1"/>
  <c r="R1294" i="1"/>
  <c r="R112" i="1"/>
  <c r="R1386" i="1"/>
  <c r="R2500" i="1"/>
  <c r="R2382" i="1"/>
  <c r="R5130" i="1"/>
  <c r="R1321" i="1"/>
  <c r="R5169" i="1"/>
  <c r="R5092" i="1"/>
  <c r="R1053" i="1"/>
  <c r="R954" i="1"/>
  <c r="R3237" i="1"/>
  <c r="R1814" i="1"/>
  <c r="R5364" i="1"/>
  <c r="R4472" i="1"/>
  <c r="R3238" i="1"/>
  <c r="R3239" i="1"/>
  <c r="R4797" i="1"/>
  <c r="R5753" i="1"/>
  <c r="R2393" i="1"/>
  <c r="R3240" i="1"/>
  <c r="R5458" i="1"/>
  <c r="R2397" i="1"/>
  <c r="R4881" i="1"/>
  <c r="R4765" i="1"/>
  <c r="R5099" i="1"/>
  <c r="R5471" i="1"/>
  <c r="R5062" i="1"/>
  <c r="R858" i="1"/>
  <c r="R1735" i="1"/>
  <c r="R2421" i="1"/>
  <c r="R4894" i="1"/>
  <c r="R3241" i="1"/>
  <c r="R1741" i="1"/>
  <c r="R1620" i="1"/>
  <c r="R1624" i="1"/>
  <c r="R5939" i="1"/>
  <c r="R3242" i="1"/>
  <c r="R3243" i="1"/>
  <c r="R5407" i="1"/>
  <c r="R2072" i="1"/>
  <c r="R5690" i="1"/>
  <c r="R404" i="1"/>
  <c r="R1183" i="1"/>
  <c r="R3244" i="1"/>
  <c r="R4827" i="1"/>
  <c r="R5476" i="1"/>
  <c r="R5706" i="1"/>
  <c r="R4746" i="1"/>
  <c r="R3245" i="1"/>
  <c r="R779" i="1"/>
  <c r="R3246" i="1"/>
  <c r="R1515" i="1"/>
  <c r="R3247" i="1"/>
  <c r="R3248" i="1"/>
  <c r="R1651" i="1"/>
  <c r="R3249" i="1"/>
  <c r="R5403" i="1"/>
  <c r="R1703" i="1"/>
  <c r="R5601" i="1"/>
  <c r="R5676" i="1"/>
  <c r="R1004" i="1"/>
  <c r="R3250" i="1"/>
  <c r="R4844" i="1"/>
  <c r="R2389" i="1"/>
  <c r="R4619" i="1"/>
  <c r="R3251" i="1"/>
  <c r="R3252" i="1"/>
  <c r="R4782" i="1"/>
  <c r="R2063" i="1"/>
  <c r="R5222" i="1"/>
  <c r="R1037" i="1"/>
  <c r="R5534" i="1"/>
  <c r="R3253" i="1"/>
  <c r="R5162" i="1"/>
  <c r="R6126" i="1"/>
  <c r="R5329" i="1"/>
  <c r="R4479" i="1"/>
  <c r="R5456" i="1"/>
  <c r="R5031" i="1"/>
  <c r="R5461" i="1"/>
  <c r="R3254" i="1"/>
  <c r="R5708" i="1"/>
  <c r="R4571" i="1"/>
  <c r="R2187" i="1"/>
  <c r="R2190" i="1"/>
  <c r="R815" i="1"/>
  <c r="R5483" i="1"/>
  <c r="R1796" i="1"/>
  <c r="R5504" i="1"/>
  <c r="R5852" i="1"/>
  <c r="R3255" i="1"/>
  <c r="R3256" i="1"/>
  <c r="R2487" i="1"/>
  <c r="R1248" i="1"/>
  <c r="R1154" i="1"/>
  <c r="R5605" i="1"/>
  <c r="R6000" i="1"/>
  <c r="R3257" i="1"/>
  <c r="R3258" i="1"/>
  <c r="R856" i="1"/>
  <c r="R5615" i="1"/>
  <c r="R940" i="1"/>
  <c r="R2501" i="1"/>
  <c r="R1043" i="1"/>
  <c r="R977" i="1"/>
  <c r="R1894" i="1"/>
  <c r="R3259" i="1"/>
  <c r="R4762" i="1"/>
  <c r="R1677" i="1"/>
  <c r="R4598" i="1"/>
  <c r="R4359" i="1"/>
  <c r="R421" i="1"/>
  <c r="R933" i="1"/>
  <c r="R3260" i="1"/>
  <c r="R1213" i="1"/>
  <c r="R2394" i="1"/>
  <c r="R1212" i="1"/>
  <c r="R1203" i="1"/>
  <c r="R950" i="1"/>
  <c r="R3261" i="1"/>
  <c r="R1977" i="1"/>
  <c r="R2417" i="1"/>
  <c r="R3262" i="1"/>
  <c r="R120" i="1"/>
  <c r="R1775" i="1"/>
  <c r="R3263" i="1"/>
  <c r="R5374" i="1"/>
  <c r="R4673" i="1"/>
  <c r="R5075" i="1"/>
  <c r="R806" i="1"/>
  <c r="R1145" i="1"/>
  <c r="R6357" i="1"/>
  <c r="R5187" i="1"/>
  <c r="R4778" i="1"/>
  <c r="R1046" i="1"/>
  <c r="R3264" i="1"/>
  <c r="R6135" i="1"/>
  <c r="R4244" i="1"/>
  <c r="R3265" i="1"/>
  <c r="R1031" i="1"/>
  <c r="R5399" i="1"/>
  <c r="R4701" i="1"/>
  <c r="R1625" i="1"/>
  <c r="R3266" i="1"/>
  <c r="R3267" i="1"/>
  <c r="R5368" i="1"/>
  <c r="R1569" i="1"/>
  <c r="R2472" i="1"/>
  <c r="R1850" i="1"/>
  <c r="R1284" i="1"/>
  <c r="R4587" i="1"/>
  <c r="R4834" i="1"/>
  <c r="R4676" i="1"/>
  <c r="R3268" i="1"/>
  <c r="R5721" i="1"/>
  <c r="R5011" i="1"/>
  <c r="R5057" i="1"/>
  <c r="R1144" i="1"/>
  <c r="R510" i="1"/>
  <c r="R1743" i="1"/>
  <c r="R3269" i="1"/>
  <c r="R3270" i="1"/>
  <c r="R1388" i="1"/>
  <c r="R2398" i="1"/>
  <c r="R1542" i="1"/>
  <c r="R5632" i="1"/>
  <c r="R1466" i="1"/>
  <c r="R2399" i="1"/>
  <c r="R293" i="1"/>
  <c r="R1013" i="1"/>
  <c r="R5832" i="1"/>
  <c r="R5463" i="1"/>
  <c r="R3271" i="1"/>
  <c r="R3272" i="1"/>
  <c r="R1306" i="1"/>
  <c r="R3273" i="1"/>
  <c r="R5012" i="1"/>
  <c r="R2422" i="1"/>
  <c r="R4923" i="1"/>
  <c r="R4420" i="1"/>
  <c r="R5218" i="1"/>
  <c r="R3274" i="1"/>
  <c r="R4865" i="1"/>
  <c r="R2404" i="1"/>
  <c r="R5528" i="1"/>
  <c r="R742" i="1"/>
  <c r="R5159" i="1"/>
  <c r="R3275" i="1"/>
  <c r="R1338" i="1"/>
  <c r="R3276" i="1"/>
  <c r="R5830" i="1"/>
  <c r="R3277" i="1"/>
  <c r="R2405" i="1"/>
  <c r="R3278" i="1"/>
  <c r="R5397" i="1"/>
  <c r="R1146" i="1"/>
  <c r="R1751" i="1"/>
  <c r="R1091" i="1"/>
  <c r="R3279" i="1"/>
  <c r="R5243" i="1"/>
  <c r="R3280" i="1"/>
  <c r="R749" i="1"/>
  <c r="R4749" i="1"/>
  <c r="R1676" i="1"/>
  <c r="R4586" i="1"/>
  <c r="R5482" i="1"/>
  <c r="R5042" i="1"/>
  <c r="R3281" i="1"/>
  <c r="R5315" i="1"/>
  <c r="R2528" i="1"/>
  <c r="R1128" i="1"/>
  <c r="R4362" i="1"/>
  <c r="R1323" i="1"/>
  <c r="R6269" i="1"/>
  <c r="R2436" i="1"/>
  <c r="R5920" i="1"/>
  <c r="R4426" i="1"/>
  <c r="R5309" i="1"/>
  <c r="R2406" i="1"/>
  <c r="R642" i="1"/>
  <c r="R6231" i="1"/>
  <c r="R2170" i="1"/>
  <c r="R3282" i="1"/>
  <c r="R3283" i="1"/>
  <c r="R1682" i="1"/>
  <c r="R1666" i="1"/>
  <c r="R1689" i="1"/>
  <c r="R3284" i="1"/>
  <c r="R4698" i="1"/>
  <c r="R770" i="1"/>
  <c r="R4572" i="1"/>
  <c r="R4793" i="1"/>
  <c r="R4456" i="1"/>
  <c r="R1692" i="1"/>
  <c r="R2431" i="1"/>
  <c r="R2407" i="1"/>
  <c r="R2502" i="1"/>
  <c r="R773" i="1"/>
  <c r="R872" i="1"/>
  <c r="R2563" i="1"/>
  <c r="R4888" i="1"/>
  <c r="R5585" i="1"/>
  <c r="R5132" i="1"/>
  <c r="R3285" i="1"/>
  <c r="R3286" i="1"/>
  <c r="R1415" i="1"/>
  <c r="R5359" i="1"/>
  <c r="R3287" i="1"/>
  <c r="R1403" i="1"/>
  <c r="R5242" i="1"/>
  <c r="R2214" i="1"/>
  <c r="R3288" i="1"/>
  <c r="R4382" i="1"/>
  <c r="R5898" i="1"/>
  <c r="R5115" i="1"/>
  <c r="R4933" i="1"/>
  <c r="R350" i="1"/>
  <c r="R3289" i="1"/>
  <c r="R2418" i="1"/>
  <c r="R4926" i="1"/>
  <c r="R5143" i="1"/>
  <c r="R5536" i="1"/>
  <c r="R3290" i="1"/>
  <c r="R1295" i="1"/>
  <c r="R2529" i="1"/>
  <c r="R1429" i="1"/>
  <c r="R3291" i="1"/>
  <c r="R3292" i="1"/>
  <c r="R4622" i="1"/>
  <c r="R6468" i="1"/>
  <c r="R1742" i="1"/>
  <c r="R2530" i="1"/>
  <c r="R603" i="1"/>
  <c r="R3293" i="1"/>
  <c r="R4379" i="1"/>
  <c r="R5262" i="1"/>
  <c r="R3294" i="1"/>
  <c r="R4495" i="1"/>
  <c r="R5202" i="1"/>
  <c r="R151" i="1"/>
  <c r="R3295" i="1"/>
  <c r="R3296" i="1"/>
  <c r="R2408" i="1"/>
  <c r="R5885" i="1"/>
  <c r="R5295" i="1"/>
  <c r="R1099" i="1"/>
  <c r="R1364" i="1"/>
  <c r="R2473" i="1"/>
  <c r="R418" i="1"/>
  <c r="R5710" i="1"/>
  <c r="R5027" i="1"/>
  <c r="R4992" i="1"/>
  <c r="R2409" i="1"/>
  <c r="R5018" i="1"/>
  <c r="R886" i="1"/>
  <c r="R3297" i="1"/>
  <c r="R4772" i="1"/>
  <c r="R1552" i="1"/>
  <c r="R5255" i="1"/>
  <c r="R6007" i="1"/>
  <c r="R4818" i="1"/>
  <c r="R5056" i="1"/>
  <c r="R6069" i="1"/>
  <c r="R2419" i="1"/>
  <c r="R3298" i="1"/>
  <c r="R4275" i="1"/>
  <c r="R1986" i="1"/>
  <c r="R3299" i="1"/>
  <c r="R3300" i="1"/>
  <c r="R6241" i="1"/>
  <c r="R3301" i="1"/>
  <c r="R2450" i="1"/>
  <c r="R4051" i="1"/>
  <c r="R3302" i="1"/>
  <c r="R1516" i="1"/>
  <c r="R875" i="1"/>
  <c r="R3303" i="1"/>
  <c r="R4601" i="1"/>
  <c r="R3304" i="1"/>
  <c r="R1251" i="1"/>
  <c r="R2172" i="1"/>
  <c r="R4849" i="1"/>
  <c r="R2437" i="1"/>
  <c r="R3305" i="1"/>
  <c r="R4920" i="1"/>
  <c r="R3306" i="1"/>
  <c r="R3307" i="1"/>
  <c r="R1873" i="1"/>
  <c r="R5673" i="1"/>
  <c r="R4924" i="1"/>
  <c r="R5604" i="1"/>
  <c r="R1650" i="1"/>
  <c r="R1856" i="1"/>
  <c r="R956" i="1"/>
  <c r="R4490" i="1"/>
  <c r="R3308" i="1"/>
  <c r="R3309" i="1"/>
  <c r="R3310" i="1"/>
  <c r="R4632" i="1"/>
  <c r="R1953" i="1"/>
  <c r="R3311" i="1"/>
  <c r="R4263" i="1"/>
  <c r="R1597" i="1"/>
  <c r="R1578" i="1"/>
  <c r="R5126" i="1"/>
  <c r="R2488" i="1"/>
  <c r="R4730" i="1"/>
  <c r="R1261" i="1"/>
  <c r="R5055" i="1"/>
  <c r="R1736" i="1"/>
  <c r="R613" i="1"/>
  <c r="R5228" i="1"/>
  <c r="R2413" i="1"/>
  <c r="R281" i="1"/>
  <c r="R766" i="1"/>
  <c r="R4966" i="1"/>
  <c r="R3312" i="1"/>
  <c r="R5668" i="1"/>
  <c r="R3313" i="1"/>
  <c r="R5684" i="1"/>
  <c r="R560" i="1"/>
  <c r="R1925" i="1"/>
  <c r="R3314" i="1"/>
  <c r="R1476" i="1"/>
  <c r="R3315" i="1"/>
  <c r="R3316" i="1"/>
  <c r="R5889" i="1"/>
  <c r="R3317" i="1"/>
  <c r="R4806" i="1"/>
  <c r="R1558" i="1"/>
  <c r="R3318" i="1"/>
  <c r="R4927" i="1"/>
  <c r="R4942" i="1"/>
  <c r="R6266" i="1"/>
  <c r="R1347" i="1"/>
  <c r="R2463" i="1"/>
  <c r="R5400" i="1"/>
  <c r="R5580" i="1"/>
  <c r="R5038" i="1"/>
  <c r="R2414" i="1"/>
  <c r="R2464" i="1"/>
  <c r="R3319" i="1"/>
  <c r="R1637" i="1"/>
  <c r="R5577" i="1"/>
  <c r="R5473" i="1"/>
  <c r="R5179" i="1"/>
  <c r="R4215" i="1"/>
  <c r="R904" i="1"/>
  <c r="R2423" i="1"/>
  <c r="R3320" i="1"/>
  <c r="R3321" i="1"/>
  <c r="R6334" i="1"/>
  <c r="R764" i="1"/>
  <c r="R2034" i="1"/>
  <c r="R3322" i="1"/>
  <c r="R1478" i="1"/>
  <c r="R4882" i="1"/>
  <c r="R5125" i="1"/>
  <c r="R5475" i="1"/>
  <c r="R2420" i="1"/>
  <c r="R1844" i="1"/>
  <c r="R1934" i="1"/>
  <c r="R4434" i="1"/>
  <c r="R3323" i="1"/>
  <c r="R1746" i="1"/>
  <c r="R2424" i="1"/>
  <c r="R2069" i="1"/>
  <c r="R2438" i="1"/>
  <c r="R2425" i="1"/>
  <c r="R3324" i="1"/>
  <c r="R1974" i="1"/>
  <c r="R3325" i="1"/>
  <c r="R3326" i="1"/>
  <c r="R3327" i="1"/>
  <c r="R5751" i="1"/>
  <c r="R4727" i="1"/>
  <c r="R1572" i="1"/>
  <c r="R1644" i="1"/>
  <c r="R4892" i="1"/>
  <c r="R3328" i="1"/>
  <c r="R5311" i="1"/>
  <c r="R3329" i="1"/>
  <c r="R1072" i="1"/>
  <c r="R3330" i="1"/>
  <c r="R4388" i="1"/>
  <c r="R1509" i="1"/>
  <c r="R4758" i="1"/>
  <c r="R3331" i="1"/>
  <c r="R1920" i="1"/>
  <c r="R1188" i="1"/>
  <c r="R3332" i="1"/>
  <c r="R5190" i="1"/>
  <c r="R3333" i="1"/>
  <c r="R4761" i="1"/>
  <c r="R1725" i="1"/>
  <c r="R3334" i="1"/>
  <c r="R3335" i="1"/>
  <c r="R1063" i="1"/>
  <c r="R3336" i="1"/>
  <c r="R3337" i="1"/>
  <c r="R3338" i="1"/>
  <c r="R971" i="1"/>
  <c r="R1640" i="1"/>
  <c r="R3339" i="1"/>
  <c r="R3340" i="1"/>
  <c r="R3341" i="1"/>
  <c r="R4512" i="1"/>
  <c r="R2217" i="1"/>
  <c r="R3342" i="1"/>
  <c r="R3343" i="1"/>
  <c r="R3344" i="1"/>
  <c r="R1488" i="1"/>
  <c r="R5465" i="1"/>
  <c r="R2474" i="1"/>
  <c r="R5297" i="1"/>
  <c r="R5494" i="1"/>
  <c r="R3345" i="1"/>
  <c r="R3346" i="1"/>
  <c r="R5549" i="1"/>
  <c r="R5260" i="1"/>
  <c r="R1379" i="1"/>
  <c r="R5467" i="1"/>
  <c r="R4954" i="1"/>
  <c r="R3347" i="1"/>
  <c r="R1406" i="1"/>
  <c r="R3348" i="1"/>
  <c r="R3349" i="1"/>
  <c r="R3350" i="1"/>
  <c r="R6030" i="1"/>
  <c r="R1590" i="1"/>
  <c r="R4682" i="1"/>
  <c r="R1270" i="1"/>
  <c r="R5151" i="1"/>
  <c r="R2426" i="1"/>
  <c r="R6343" i="1"/>
  <c r="R5749" i="1"/>
  <c r="R3351" i="1"/>
  <c r="R1396" i="1"/>
  <c r="R3352" i="1"/>
  <c r="R5043" i="1"/>
  <c r="R5511" i="1"/>
  <c r="R2531" i="1"/>
  <c r="R3353" i="1"/>
  <c r="R3354" i="1"/>
  <c r="R5068" i="1"/>
  <c r="R4168" i="1"/>
  <c r="R3355" i="1"/>
  <c r="R3356" i="1"/>
  <c r="R6158" i="1"/>
  <c r="R3357" i="1"/>
  <c r="R3358" i="1"/>
  <c r="R3359" i="1"/>
  <c r="R3360" i="1"/>
  <c r="R1961" i="1"/>
  <c r="R1123" i="1"/>
  <c r="R2503" i="1"/>
  <c r="R5535" i="1"/>
  <c r="R2086" i="1"/>
  <c r="R1441" i="1"/>
  <c r="R1820" i="1"/>
  <c r="R3361" i="1"/>
  <c r="R4237" i="1"/>
  <c r="R1560" i="1"/>
  <c r="R1351" i="1"/>
  <c r="R5422" i="1"/>
  <c r="R3362" i="1"/>
  <c r="R2439" i="1"/>
  <c r="R3363" i="1"/>
  <c r="R2532" i="1"/>
  <c r="R4538" i="1"/>
  <c r="R946" i="1"/>
  <c r="R5166" i="1"/>
  <c r="R1955" i="1"/>
  <c r="R5490" i="1"/>
  <c r="R3364" i="1"/>
  <c r="R3365" i="1"/>
  <c r="R3366" i="1"/>
  <c r="R288" i="1"/>
  <c r="R3367" i="1"/>
  <c r="R221" i="1"/>
  <c r="R2489" i="1"/>
  <c r="R2490" i="1"/>
  <c r="R5300" i="1"/>
  <c r="R3368" i="1"/>
  <c r="R4753" i="1"/>
  <c r="R5049" i="1"/>
  <c r="R4470" i="1"/>
  <c r="R3369" i="1"/>
  <c r="R3370" i="1"/>
  <c r="R3371" i="1"/>
  <c r="R1346" i="1"/>
  <c r="R5416" i="1"/>
  <c r="R1291" i="1"/>
  <c r="R3372" i="1"/>
  <c r="R3373" i="1"/>
  <c r="R2451" i="1"/>
  <c r="R5245" i="1"/>
  <c r="R1863" i="1"/>
  <c r="R3374" i="1"/>
  <c r="R3375" i="1"/>
  <c r="R4546" i="1"/>
  <c r="R1484" i="1"/>
  <c r="R2115" i="1"/>
  <c r="R5457" i="1"/>
  <c r="R5880" i="1"/>
  <c r="R3376" i="1"/>
  <c r="R5207" i="1"/>
  <c r="R2533" i="1"/>
  <c r="R5542" i="1"/>
  <c r="R1390" i="1"/>
  <c r="R4509" i="1"/>
  <c r="R3377" i="1"/>
  <c r="R2440" i="1"/>
  <c r="R4535" i="1"/>
  <c r="R2108" i="1"/>
  <c r="R2534" i="1"/>
  <c r="R3378" i="1"/>
  <c r="R5628" i="1"/>
  <c r="R3379" i="1"/>
  <c r="R2564" i="1"/>
  <c r="R4833" i="1"/>
  <c r="R5644" i="1"/>
  <c r="R3380" i="1"/>
  <c r="R866" i="1"/>
  <c r="R3381" i="1"/>
  <c r="R5500" i="1"/>
  <c r="R5424" i="1"/>
  <c r="R3382" i="1"/>
  <c r="R3383" i="1"/>
  <c r="R2192" i="1"/>
  <c r="R2441" i="1"/>
  <c r="R2565" i="1"/>
  <c r="R3384" i="1"/>
  <c r="R1246" i="1"/>
  <c r="R2566" i="1"/>
  <c r="R4603" i="1"/>
  <c r="R4223" i="1"/>
  <c r="R3385" i="1"/>
  <c r="R1464" i="1"/>
  <c r="R4811" i="1"/>
  <c r="R2442" i="1"/>
  <c r="R1939" i="1"/>
  <c r="R4245" i="1"/>
  <c r="R5007" i="1"/>
  <c r="R1917" i="1"/>
  <c r="R3386" i="1"/>
  <c r="R4631" i="1"/>
  <c r="R1479" i="1"/>
  <c r="R5754" i="1"/>
  <c r="R3387" i="1"/>
  <c r="R3388" i="1"/>
  <c r="R3389" i="1"/>
  <c r="R3390" i="1"/>
  <c r="R3391" i="1"/>
  <c r="R3392" i="1"/>
  <c r="R3393" i="1"/>
  <c r="R1337" i="1"/>
  <c r="R3394" i="1"/>
  <c r="R5185" i="1"/>
  <c r="R2475" i="1"/>
  <c r="R5493" i="1"/>
  <c r="R1665" i="1"/>
  <c r="R2443" i="1"/>
  <c r="R3395" i="1"/>
  <c r="R1219" i="1"/>
  <c r="R5547" i="1"/>
  <c r="R6465" i="1"/>
  <c r="R5294" i="1"/>
  <c r="R1792" i="1"/>
  <c r="R3396" i="1"/>
  <c r="R2465" i="1"/>
  <c r="R2567" i="1"/>
  <c r="R2535" i="1"/>
  <c r="R3397" i="1"/>
  <c r="R3398" i="1"/>
  <c r="R1607" i="1"/>
  <c r="R2444" i="1"/>
  <c r="R3399" i="1"/>
  <c r="R3400" i="1"/>
  <c r="R3401" i="1"/>
  <c r="R5171" i="1"/>
  <c r="R3402" i="1"/>
  <c r="R990" i="1"/>
  <c r="R1502" i="1"/>
  <c r="R3403" i="1"/>
  <c r="R3404" i="1"/>
  <c r="R3405" i="1"/>
  <c r="R2476" i="1"/>
  <c r="R3406" i="1"/>
  <c r="R1935" i="1"/>
  <c r="R4451" i="1"/>
  <c r="R1359" i="1"/>
  <c r="R3407" i="1"/>
  <c r="R6292" i="1"/>
  <c r="R3408" i="1"/>
  <c r="R5252" i="1"/>
  <c r="R2133" i="1"/>
  <c r="R1777" i="1"/>
  <c r="R4396" i="1"/>
  <c r="R3409" i="1"/>
  <c r="R2445" i="1"/>
  <c r="R4725" i="1"/>
  <c r="R2446" i="1"/>
  <c r="R4649" i="1"/>
  <c r="R3410" i="1"/>
  <c r="R4548" i="1"/>
  <c r="R2491" i="1"/>
  <c r="R1166" i="1"/>
  <c r="R6296" i="1"/>
  <c r="R3411" i="1"/>
  <c r="R6053" i="1"/>
  <c r="R3412" i="1"/>
  <c r="R3413" i="1"/>
  <c r="R2536" i="1"/>
  <c r="R2537" i="1"/>
  <c r="R3414" i="1"/>
  <c r="R6193" i="1"/>
  <c r="R1163" i="1"/>
  <c r="R3415" i="1"/>
  <c r="R5512" i="1"/>
  <c r="R958" i="1"/>
  <c r="R2477" i="1"/>
  <c r="R3416" i="1"/>
  <c r="R4201" i="1"/>
  <c r="R1862" i="1"/>
  <c r="R3417" i="1"/>
  <c r="R1553" i="1"/>
  <c r="R4216" i="1"/>
  <c r="R2452" i="1"/>
  <c r="R3418" i="1"/>
  <c r="R3419" i="1"/>
  <c r="R3420" i="1"/>
  <c r="R3421" i="1"/>
  <c r="R2478" i="1"/>
  <c r="R3422" i="1"/>
  <c r="R1454" i="1"/>
  <c r="R1391" i="1"/>
  <c r="R3423" i="1"/>
  <c r="R3424" i="1"/>
  <c r="R4425" i="1"/>
  <c r="R5106" i="1"/>
  <c r="R3425" i="1"/>
  <c r="R1007" i="1"/>
  <c r="R1722" i="1"/>
  <c r="R4852" i="1"/>
  <c r="R3426" i="1"/>
  <c r="R932" i="1"/>
  <c r="R2453" i="1"/>
  <c r="R4675" i="1"/>
  <c r="R879" i="1"/>
  <c r="R1467" i="1"/>
  <c r="R4872" i="1"/>
  <c r="R2454" i="1"/>
  <c r="R1524" i="1"/>
  <c r="R1411" i="1"/>
  <c r="R4052" i="1"/>
  <c r="R4672" i="1"/>
  <c r="R3427" i="1"/>
  <c r="R791" i="1"/>
  <c r="R1584" i="1"/>
  <c r="R4107" i="1"/>
  <c r="R3428" i="1"/>
  <c r="R4813" i="1"/>
  <c r="R2139" i="1"/>
  <c r="R2455" i="1"/>
  <c r="R5265" i="1"/>
  <c r="R5324" i="1"/>
  <c r="R1278" i="1"/>
  <c r="R1941" i="1"/>
  <c r="R6449" i="1"/>
  <c r="R6388" i="1"/>
  <c r="R5090" i="1"/>
  <c r="R5307" i="1"/>
  <c r="R3429" i="1"/>
  <c r="R4194" i="1"/>
  <c r="R365" i="1"/>
  <c r="R3430" i="1"/>
  <c r="R2456" i="1"/>
  <c r="R1135" i="1"/>
  <c r="R2457" i="1"/>
  <c r="R2458" i="1"/>
  <c r="R2459" i="1"/>
  <c r="R3431" i="1"/>
  <c r="R3432" i="1"/>
  <c r="R897" i="1"/>
  <c r="R4462" i="1"/>
  <c r="R3433" i="1"/>
  <c r="R3434" i="1"/>
  <c r="R6326" i="1"/>
  <c r="R6282" i="1"/>
  <c r="R5053" i="1"/>
  <c r="R4826" i="1"/>
  <c r="R311" i="1"/>
  <c r="R2538" i="1"/>
  <c r="R3435" i="1"/>
  <c r="R5155" i="1"/>
  <c r="R1907" i="1"/>
  <c r="R3436" i="1"/>
  <c r="R2087" i="1"/>
  <c r="R1800" i="1"/>
  <c r="R6022" i="1"/>
  <c r="R4842" i="1"/>
  <c r="R4930" i="1"/>
  <c r="R3437" i="1"/>
  <c r="R1938" i="1"/>
  <c r="R4720" i="1"/>
  <c r="R3438" i="1"/>
  <c r="R3439" i="1"/>
  <c r="R1787" i="1"/>
  <c r="R4989" i="1"/>
  <c r="R3440" i="1"/>
  <c r="R1510" i="1"/>
  <c r="R2154" i="1"/>
  <c r="R3441" i="1"/>
  <c r="R1252" i="1"/>
  <c r="R1950" i="1"/>
  <c r="R236" i="1"/>
  <c r="R6299" i="1"/>
  <c r="R3442" i="1"/>
  <c r="R2025" i="1"/>
  <c r="R911" i="1"/>
  <c r="R3443" i="1"/>
  <c r="R1747" i="1"/>
  <c r="R6131" i="1"/>
  <c r="R3444" i="1"/>
  <c r="R6256" i="1"/>
  <c r="R3445" i="1"/>
  <c r="R3446" i="1"/>
  <c r="R3447" i="1"/>
  <c r="R4863" i="1"/>
  <c r="R3448" i="1"/>
  <c r="R6302" i="1"/>
  <c r="R2011" i="1"/>
  <c r="R3449" i="1"/>
  <c r="R5607" i="1"/>
  <c r="R5544" i="1"/>
  <c r="R3450" i="1"/>
  <c r="R3451" i="1"/>
  <c r="R1319" i="1"/>
  <c r="R234" i="1"/>
  <c r="R4998" i="1"/>
  <c r="R2171" i="1"/>
  <c r="R5988" i="1"/>
  <c r="R3452" i="1"/>
  <c r="R5113" i="1"/>
  <c r="R4689" i="1"/>
  <c r="R1514" i="1"/>
  <c r="R1518" i="1"/>
  <c r="R3453" i="1"/>
  <c r="R3454" i="1"/>
  <c r="R1243" i="1"/>
  <c r="R2466" i="1"/>
  <c r="R2504" i="1"/>
  <c r="R1687" i="1"/>
  <c r="R2467" i="1"/>
  <c r="R3455" i="1"/>
  <c r="R5077" i="1"/>
  <c r="R4397" i="1"/>
  <c r="R2539" i="1"/>
  <c r="R5277" i="1"/>
  <c r="R4914" i="1"/>
  <c r="R716" i="1"/>
  <c r="R4757" i="1"/>
  <c r="R3456" i="1"/>
  <c r="R5103" i="1"/>
  <c r="R5477" i="1"/>
  <c r="R4375" i="1"/>
  <c r="R1618" i="1"/>
  <c r="R2468" i="1"/>
  <c r="R3457" i="1"/>
  <c r="R2469" i="1"/>
  <c r="R4240" i="1"/>
  <c r="R2018" i="1"/>
  <c r="R3458" i="1"/>
  <c r="R3459" i="1"/>
  <c r="R5310" i="1"/>
  <c r="R3460" i="1"/>
  <c r="R3461" i="1"/>
  <c r="R976" i="1"/>
  <c r="R1215" i="1"/>
  <c r="R3462" i="1"/>
  <c r="R4446" i="1"/>
  <c r="R3463" i="1"/>
  <c r="R3464" i="1"/>
  <c r="R4522" i="1"/>
  <c r="R3465" i="1"/>
  <c r="R1905" i="1"/>
  <c r="R1643" i="1"/>
  <c r="R3466" i="1"/>
  <c r="R2492" i="1"/>
  <c r="R4769" i="1"/>
  <c r="R1317" i="1"/>
  <c r="R4594" i="1"/>
  <c r="R3467" i="1"/>
  <c r="R4679" i="1"/>
  <c r="R5146" i="1"/>
  <c r="R6320" i="1"/>
  <c r="R4341" i="1"/>
  <c r="R4568" i="1"/>
  <c r="R1352" i="1"/>
  <c r="R5192" i="1"/>
  <c r="R1918" i="1"/>
  <c r="R1641" i="1"/>
  <c r="R4053" i="1"/>
  <c r="R5160" i="1"/>
  <c r="R3468" i="1"/>
  <c r="R5526" i="1"/>
  <c r="R1885" i="1"/>
  <c r="R3469" i="1"/>
  <c r="R3470" i="1"/>
  <c r="R2540" i="1"/>
  <c r="R2505" i="1"/>
  <c r="R4454" i="1"/>
  <c r="R4563" i="1"/>
  <c r="R3471" i="1"/>
  <c r="R3472" i="1"/>
  <c r="R4948" i="1"/>
  <c r="R3473" i="1"/>
  <c r="R3474" i="1"/>
  <c r="R1617" i="1"/>
  <c r="R2124" i="1"/>
  <c r="R3475" i="1"/>
  <c r="R3476" i="1"/>
  <c r="R3477" i="1"/>
  <c r="R2178" i="1"/>
  <c r="R3478" i="1"/>
  <c r="R1547" i="1"/>
  <c r="R3479" i="1"/>
  <c r="R6257" i="1"/>
  <c r="R3480" i="1"/>
  <c r="R1115" i="1"/>
  <c r="R809" i="1"/>
  <c r="R4884" i="1"/>
  <c r="R4284" i="1"/>
  <c r="R1513" i="1"/>
  <c r="R3481" i="1"/>
  <c r="R3482" i="1"/>
  <c r="R455" i="1"/>
  <c r="R3483" i="1"/>
  <c r="R3484" i="1"/>
  <c r="R1141" i="1"/>
  <c r="R3485" i="1"/>
  <c r="R5136" i="1"/>
  <c r="R4938" i="1"/>
  <c r="R3486" i="1"/>
  <c r="R4384" i="1"/>
  <c r="R2479" i="1"/>
  <c r="R2506" i="1"/>
  <c r="R987" i="1"/>
  <c r="R3487" i="1"/>
  <c r="R3488" i="1"/>
  <c r="R4976" i="1"/>
  <c r="R5219" i="1"/>
  <c r="R4335" i="1"/>
  <c r="R1771" i="1"/>
  <c r="R4473" i="1"/>
  <c r="R5134" i="1"/>
  <c r="R3489" i="1"/>
  <c r="R3490" i="1"/>
  <c r="R6420" i="1"/>
  <c r="R4644" i="1"/>
  <c r="R2480" i="1"/>
  <c r="R6110" i="1"/>
  <c r="R6305" i="1"/>
  <c r="R1701" i="1"/>
  <c r="R1426" i="1"/>
  <c r="R6314" i="1"/>
  <c r="R2176" i="1"/>
  <c r="R5033" i="1"/>
  <c r="R2143" i="1"/>
  <c r="R4276" i="1"/>
  <c r="R3491" i="1"/>
  <c r="R3492" i="1"/>
  <c r="R3493" i="1"/>
  <c r="R4266" i="1"/>
  <c r="R1550" i="1"/>
  <c r="R5317" i="1"/>
  <c r="R4492" i="1"/>
  <c r="R3494" i="1"/>
  <c r="R5217" i="1"/>
  <c r="R4503" i="1"/>
  <c r="R3495" i="1"/>
  <c r="R3496" i="1"/>
  <c r="R3497" i="1"/>
  <c r="R3498" i="1"/>
  <c r="R5225" i="1"/>
  <c r="R5626" i="1"/>
  <c r="R1129" i="1"/>
  <c r="R1968" i="1"/>
  <c r="R3499" i="1"/>
  <c r="R3500" i="1"/>
  <c r="R3501" i="1"/>
  <c r="R4179" i="1"/>
  <c r="R3502" i="1"/>
  <c r="R5575" i="1"/>
  <c r="R1782" i="1"/>
  <c r="R174" i="1"/>
  <c r="R3503" i="1"/>
  <c r="R3504" i="1"/>
  <c r="R4840" i="1"/>
  <c r="R3505" i="1"/>
  <c r="R2568" i="1"/>
  <c r="R1377" i="1"/>
  <c r="R1780" i="1"/>
  <c r="R1861" i="1"/>
  <c r="R2481" i="1"/>
  <c r="R4795" i="1"/>
  <c r="R6200" i="1"/>
  <c r="R5194" i="1"/>
  <c r="R3506" i="1"/>
  <c r="R2482" i="1"/>
  <c r="R1202" i="1"/>
  <c r="R1117" i="1"/>
  <c r="R4329" i="1"/>
  <c r="R1615" i="1"/>
  <c r="R3507" i="1"/>
  <c r="R6347" i="1"/>
  <c r="R3508" i="1"/>
  <c r="R3509" i="1"/>
  <c r="R3510" i="1"/>
  <c r="R1205" i="1"/>
  <c r="R1249" i="1"/>
  <c r="R5803" i="1"/>
  <c r="R3511" i="1"/>
  <c r="R3512" i="1"/>
  <c r="R4542" i="1"/>
  <c r="R3513" i="1"/>
  <c r="R2493" i="1"/>
  <c r="R1372" i="1"/>
  <c r="R1035" i="1"/>
  <c r="R3514" i="1"/>
  <c r="R4662" i="1"/>
  <c r="R2483" i="1"/>
  <c r="R1802" i="1"/>
  <c r="R3515" i="1"/>
  <c r="R1707" i="1"/>
  <c r="R3516" i="1"/>
  <c r="R3517" i="1"/>
  <c r="R5129" i="1"/>
  <c r="R3518" i="1"/>
  <c r="R5268" i="1"/>
  <c r="R5051" i="1"/>
  <c r="R4835" i="1"/>
  <c r="R3519" i="1"/>
  <c r="R3520" i="1"/>
  <c r="R295" i="1"/>
  <c r="R6464" i="1"/>
  <c r="R4534" i="1"/>
  <c r="R2189" i="1"/>
  <c r="R5453" i="1"/>
  <c r="R2031" i="1"/>
  <c r="R3521" i="1"/>
  <c r="R3522" i="1"/>
  <c r="R3523" i="1"/>
  <c r="R3524" i="1"/>
  <c r="R3525" i="1"/>
  <c r="R915" i="1"/>
  <c r="R3526" i="1"/>
  <c r="R3527" i="1"/>
  <c r="R5785" i="1"/>
  <c r="R1265" i="1"/>
  <c r="R3528" i="1"/>
  <c r="R2120" i="1"/>
  <c r="R3529" i="1"/>
  <c r="R2507" i="1"/>
  <c r="R4814" i="1"/>
  <c r="R4398" i="1"/>
  <c r="R2494" i="1"/>
  <c r="R6365" i="1"/>
  <c r="R5518" i="1"/>
  <c r="R4187" i="1"/>
  <c r="R4310" i="1"/>
  <c r="R5781" i="1"/>
  <c r="R1685" i="1"/>
  <c r="R5094" i="1"/>
  <c r="R3530" i="1"/>
  <c r="R4660" i="1"/>
  <c r="R3531" i="1"/>
  <c r="R3532" i="1"/>
  <c r="R4712" i="1"/>
  <c r="R1360" i="1"/>
  <c r="R3533" i="1"/>
  <c r="R3534" i="1"/>
  <c r="R457" i="1"/>
  <c r="R3535" i="1"/>
  <c r="R3536" i="1"/>
  <c r="R4399" i="1"/>
  <c r="R3537" i="1"/>
  <c r="R5084" i="1"/>
  <c r="R1425" i="1"/>
  <c r="R3538" i="1"/>
  <c r="R5639" i="1"/>
  <c r="R4297" i="1"/>
  <c r="R5239" i="1"/>
  <c r="R3539" i="1"/>
  <c r="R3540" i="1"/>
  <c r="R5233" i="1"/>
  <c r="R3541" i="1"/>
  <c r="R5177" i="1"/>
  <c r="R1857" i="1"/>
  <c r="R158" i="1"/>
  <c r="R3542" i="1"/>
  <c r="R4463" i="1"/>
  <c r="R4497" i="1"/>
  <c r="R4352" i="1"/>
  <c r="R3543" i="1"/>
  <c r="R3544" i="1"/>
  <c r="R1344" i="1"/>
  <c r="R3545" i="1"/>
  <c r="R1980" i="1"/>
  <c r="R2495" i="1"/>
  <c r="R6453" i="1"/>
  <c r="R3546" i="1"/>
  <c r="R6452" i="1"/>
  <c r="R4713" i="1"/>
  <c r="R477" i="1"/>
  <c r="R3547" i="1"/>
  <c r="R5491" i="1"/>
  <c r="R1993" i="1"/>
  <c r="R4678" i="1"/>
  <c r="R3548" i="1"/>
  <c r="R3549" i="1"/>
  <c r="R4684" i="1"/>
  <c r="R4550" i="1"/>
  <c r="R3550" i="1"/>
  <c r="R4669" i="1"/>
  <c r="R6068" i="1"/>
  <c r="R4514" i="1"/>
  <c r="R3551" i="1"/>
  <c r="R2026" i="1"/>
  <c r="R3552" i="1"/>
  <c r="R3553" i="1"/>
  <c r="R4760" i="1"/>
  <c r="R3554" i="1"/>
  <c r="R4530" i="1"/>
  <c r="R4990" i="1"/>
  <c r="R4579" i="1"/>
  <c r="R3555" i="1"/>
  <c r="R3556" i="1"/>
  <c r="R4150" i="1"/>
  <c r="R3557" i="1"/>
  <c r="R861" i="1"/>
  <c r="R3558" i="1"/>
  <c r="R3559" i="1"/>
  <c r="R4953" i="1"/>
  <c r="R3560" i="1"/>
  <c r="R3561" i="1"/>
  <c r="R3562" i="1"/>
  <c r="R5165" i="1"/>
  <c r="R3563" i="1"/>
  <c r="R5789" i="1"/>
  <c r="R1546" i="1"/>
  <c r="R3564" i="1"/>
  <c r="R4221" i="1"/>
  <c r="R4652" i="1"/>
  <c r="R3565" i="1"/>
  <c r="R1890" i="1"/>
  <c r="R1849" i="1"/>
  <c r="R5025" i="1"/>
  <c r="R6434" i="1"/>
  <c r="R5131" i="1"/>
  <c r="R3566" i="1"/>
  <c r="R5257" i="1"/>
  <c r="R2101" i="1"/>
  <c r="R3567" i="1"/>
  <c r="R4565" i="1"/>
  <c r="R5358" i="1"/>
  <c r="R3568" i="1"/>
  <c r="R4361" i="1"/>
  <c r="R3569" i="1"/>
  <c r="R4935" i="1"/>
  <c r="R4440" i="1"/>
  <c r="R2088" i="1"/>
  <c r="R1749" i="1"/>
  <c r="R4628" i="1"/>
  <c r="R1228" i="1"/>
  <c r="R1186" i="1"/>
  <c r="R3570" i="1"/>
  <c r="R4853" i="1"/>
  <c r="R1989" i="1"/>
  <c r="R3571" i="1"/>
  <c r="R3572" i="1"/>
  <c r="R4862" i="1"/>
  <c r="R1719" i="1"/>
  <c r="R3573" i="1"/>
  <c r="R493" i="1"/>
  <c r="R3574" i="1"/>
  <c r="R4829" i="1"/>
  <c r="R3575" i="1"/>
  <c r="R3576" i="1"/>
  <c r="R4600" i="1"/>
  <c r="R4108" i="1"/>
  <c r="R1112" i="1"/>
  <c r="R3577" i="1"/>
  <c r="R2508" i="1"/>
  <c r="R3578" i="1"/>
  <c r="R2084" i="1"/>
  <c r="R4466" i="1"/>
  <c r="R1924" i="1"/>
  <c r="R5948" i="1"/>
  <c r="R5040" i="1"/>
  <c r="R2569" i="1"/>
  <c r="R5670" i="1"/>
  <c r="R2496" i="1"/>
  <c r="R3579" i="1"/>
  <c r="R5371" i="1"/>
  <c r="R4860" i="1"/>
  <c r="R64" i="1"/>
  <c r="R3580" i="1"/>
  <c r="R5164" i="1"/>
  <c r="R2163" i="1"/>
  <c r="R1414" i="1"/>
  <c r="R2509" i="1"/>
  <c r="R2510" i="1"/>
  <c r="R4301" i="1"/>
  <c r="R1472" i="1"/>
  <c r="R1889" i="1"/>
  <c r="R1127" i="1"/>
  <c r="R5087" i="1"/>
  <c r="R5366" i="1"/>
  <c r="R5454" i="1"/>
  <c r="R3581" i="1"/>
  <c r="R3582" i="1"/>
  <c r="R3583" i="1"/>
  <c r="R3584" i="1"/>
  <c r="R1189" i="1"/>
  <c r="R6091" i="1"/>
  <c r="R3585" i="1"/>
  <c r="R3586" i="1"/>
  <c r="R5912" i="1"/>
  <c r="R5096" i="1"/>
  <c r="R5682" i="1"/>
  <c r="R2511" i="1"/>
  <c r="R1288" i="1"/>
  <c r="R3587" i="1"/>
  <c r="R3588" i="1"/>
  <c r="R3589" i="1"/>
  <c r="R1623" i="1"/>
  <c r="R3590" i="1"/>
  <c r="R3591" i="1"/>
  <c r="R4899" i="1"/>
  <c r="R5189" i="1"/>
  <c r="R3592" i="1"/>
  <c r="R1611" i="1"/>
  <c r="R4817" i="1"/>
  <c r="R3593" i="1"/>
  <c r="R63" i="1"/>
  <c r="R5440" i="1"/>
  <c r="R4932" i="1"/>
  <c r="R3594" i="1"/>
  <c r="R4629" i="1"/>
  <c r="R4302" i="1"/>
  <c r="R4839" i="1"/>
  <c r="R3595" i="1"/>
  <c r="R3596" i="1"/>
  <c r="R4671" i="1"/>
  <c r="R2541" i="1"/>
  <c r="R4952" i="1"/>
  <c r="R165" i="1"/>
  <c r="R5727" i="1"/>
  <c r="R609" i="1"/>
  <c r="R4855" i="1"/>
  <c r="R5086" i="1"/>
  <c r="R5402" i="1"/>
  <c r="R591" i="1"/>
  <c r="R6172" i="1"/>
  <c r="R139" i="1"/>
  <c r="R1964" i="1"/>
  <c r="R1874" i="1"/>
  <c r="R4381" i="1"/>
  <c r="R3597" i="1"/>
  <c r="R4413" i="1"/>
  <c r="R3598" i="1"/>
  <c r="R5444" i="1"/>
  <c r="R4804" i="1"/>
  <c r="R3599" i="1"/>
  <c r="R3600" i="1"/>
  <c r="R1952" i="1"/>
  <c r="R4202" i="1"/>
  <c r="R3601" i="1"/>
  <c r="R4311" i="1"/>
  <c r="R3602" i="1"/>
  <c r="R3603" i="1"/>
  <c r="R3604" i="1"/>
  <c r="R6108" i="1"/>
  <c r="R4206" i="1"/>
  <c r="R125" i="1"/>
  <c r="R2512" i="1"/>
  <c r="R3605" i="1"/>
  <c r="R4511" i="1"/>
  <c r="R3606" i="1"/>
  <c r="R6323" i="1"/>
  <c r="R473" i="1"/>
  <c r="R4825" i="1"/>
  <c r="R1731" i="1"/>
  <c r="R2513" i="1"/>
  <c r="R1724" i="1"/>
  <c r="R5154" i="1"/>
  <c r="R4816" i="1"/>
  <c r="R2032" i="1"/>
  <c r="R1158" i="1"/>
  <c r="R3607" i="1"/>
  <c r="R3608" i="1"/>
  <c r="R5157" i="1"/>
  <c r="R3609" i="1"/>
  <c r="R4605" i="1"/>
  <c r="R1496" i="1"/>
  <c r="R3610" i="1"/>
  <c r="R1064" i="1"/>
  <c r="R3611" i="1"/>
  <c r="R2514" i="1"/>
  <c r="R3612" i="1"/>
  <c r="R1872" i="1"/>
  <c r="R3613" i="1"/>
  <c r="R1494" i="1"/>
  <c r="R3614" i="1"/>
  <c r="R1684" i="1"/>
  <c r="R1085" i="1"/>
  <c r="R5365" i="1"/>
  <c r="R4489" i="1"/>
  <c r="R1783" i="1"/>
  <c r="R3615" i="1"/>
  <c r="R1485" i="1"/>
  <c r="R3616" i="1"/>
  <c r="R2515" i="1"/>
  <c r="R3617" i="1"/>
  <c r="R4369" i="1"/>
  <c r="R3618" i="1"/>
  <c r="R1914" i="1"/>
  <c r="R3619" i="1"/>
  <c r="R1519" i="1"/>
  <c r="R1305" i="1"/>
  <c r="R4658" i="1"/>
  <c r="R3620" i="1"/>
  <c r="R1393" i="1"/>
  <c r="R3621" i="1"/>
  <c r="R1669" i="1"/>
  <c r="R3622" i="1"/>
  <c r="R4339" i="1"/>
  <c r="R2516" i="1"/>
  <c r="R3623" i="1"/>
  <c r="R2517" i="1"/>
  <c r="R1779" i="1"/>
  <c r="R2173" i="1"/>
  <c r="R3624" i="1"/>
  <c r="R3625" i="1"/>
  <c r="R5561" i="1"/>
  <c r="R3626" i="1"/>
  <c r="R3627" i="1"/>
  <c r="R3628" i="1"/>
  <c r="R2542" i="1"/>
  <c r="R5436" i="1"/>
  <c r="R2125" i="1"/>
  <c r="R2518" i="1"/>
  <c r="R5110" i="1"/>
  <c r="R2519" i="1"/>
  <c r="R135" i="1"/>
  <c r="R1395" i="1"/>
  <c r="R3629" i="1"/>
  <c r="R3630" i="1"/>
  <c r="R4974" i="1"/>
  <c r="R2570" i="1"/>
  <c r="R2017" i="1"/>
  <c r="R3631" i="1"/>
  <c r="R3632" i="1"/>
  <c r="R3633" i="1"/>
  <c r="R3634" i="1"/>
  <c r="R3635" i="1"/>
  <c r="R6002" i="1"/>
  <c r="R406" i="1"/>
  <c r="R4667" i="1"/>
  <c r="R4387" i="1"/>
  <c r="R1259" i="1"/>
  <c r="R4999" i="1"/>
  <c r="R4549" i="1"/>
  <c r="R5446" i="1"/>
  <c r="R3636" i="1"/>
  <c r="R4964" i="1"/>
  <c r="R3637" i="1"/>
  <c r="R4986" i="1"/>
  <c r="R2213" i="1"/>
  <c r="R4751" i="1"/>
  <c r="R4611" i="1"/>
  <c r="R5123" i="1"/>
  <c r="R2146" i="1"/>
  <c r="R3638" i="1"/>
  <c r="R4365" i="1"/>
  <c r="R2121" i="1"/>
  <c r="R1632" i="1"/>
  <c r="R1847" i="1"/>
  <c r="R4715" i="1"/>
  <c r="R3639" i="1"/>
  <c r="R4668" i="1"/>
  <c r="R5210" i="1"/>
  <c r="R3640" i="1"/>
  <c r="R3641" i="1"/>
  <c r="R4890" i="1"/>
  <c r="R5795" i="1"/>
  <c r="R4247" i="1"/>
  <c r="R3642" i="1"/>
  <c r="R2571" i="1"/>
  <c r="R1452" i="1"/>
  <c r="R6061" i="1"/>
  <c r="R4331" i="1"/>
  <c r="R6307" i="1"/>
  <c r="R2520" i="1"/>
  <c r="R4883" i="1"/>
  <c r="R4254" i="1"/>
  <c r="R1767" i="1"/>
  <c r="R2543" i="1"/>
  <c r="R2012" i="1"/>
  <c r="R1957" i="1"/>
  <c r="R3643" i="1"/>
  <c r="R3644" i="1"/>
  <c r="R5127" i="1"/>
  <c r="R6466" i="1"/>
  <c r="R1559" i="1"/>
  <c r="R4109" i="1"/>
  <c r="R1286" i="1"/>
  <c r="R4928" i="1"/>
  <c r="R3645" i="1"/>
  <c r="R3646" i="1"/>
  <c r="R4367" i="1"/>
  <c r="R109" i="1"/>
  <c r="R4269" i="1"/>
  <c r="R6327" i="1"/>
  <c r="R4486" i="1"/>
  <c r="R2078" i="1"/>
  <c r="R1748" i="1"/>
  <c r="R4169" i="1"/>
  <c r="R3647" i="1"/>
  <c r="R3648" i="1"/>
  <c r="R1274" i="1"/>
  <c r="R3649" i="1"/>
  <c r="R1596" i="1"/>
  <c r="R3650" i="1"/>
  <c r="R3651" i="1"/>
  <c r="R3652" i="1"/>
  <c r="R4424" i="1"/>
  <c r="R4651" i="1"/>
  <c r="R4821" i="1"/>
  <c r="R5095" i="1"/>
  <c r="R2221" i="1"/>
  <c r="R5273" i="1"/>
  <c r="R4054" i="1"/>
  <c r="R5386" i="1"/>
  <c r="R3653" i="1"/>
  <c r="R3654" i="1"/>
  <c r="R4520" i="1"/>
  <c r="R2037" i="1"/>
  <c r="R5044" i="1"/>
  <c r="R2572" i="1"/>
  <c r="R5525" i="1"/>
  <c r="R3655" i="1"/>
  <c r="R3656" i="1"/>
  <c r="R3657" i="1"/>
  <c r="R6301" i="1"/>
  <c r="R848" i="1"/>
  <c r="R2573" i="1"/>
  <c r="R3658" i="1"/>
  <c r="R3659" i="1"/>
  <c r="R4917" i="1"/>
  <c r="R4533" i="1"/>
  <c r="R4372" i="1"/>
  <c r="R4680" i="1"/>
  <c r="R3660" i="1"/>
  <c r="R3661" i="1"/>
  <c r="R3662" i="1"/>
  <c r="R3663" i="1"/>
  <c r="R3664" i="1"/>
  <c r="R497" i="1"/>
  <c r="R3665" i="1"/>
  <c r="R3666" i="1"/>
  <c r="R3667" i="1"/>
  <c r="R4055" i="1"/>
  <c r="R4591" i="1"/>
  <c r="R5333" i="1"/>
  <c r="R3668" i="1"/>
  <c r="R1706" i="1"/>
  <c r="R5850" i="1"/>
  <c r="R5698" i="1"/>
  <c r="R4460" i="1"/>
  <c r="R3669" i="1"/>
  <c r="R3670" i="1"/>
  <c r="R3671" i="1"/>
  <c r="R1933" i="1"/>
  <c r="R3672" i="1"/>
  <c r="R6217" i="1"/>
  <c r="R2118" i="1"/>
  <c r="R3673" i="1"/>
  <c r="R1871" i="1"/>
  <c r="R6450" i="1"/>
  <c r="R3674" i="1"/>
  <c r="R2046" i="1"/>
  <c r="R4866" i="1"/>
  <c r="R6332" i="1"/>
  <c r="R3675" i="1"/>
  <c r="R4151" i="1"/>
  <c r="R1094" i="1"/>
  <c r="R3676" i="1"/>
  <c r="R3677" i="1"/>
  <c r="R4968" i="1"/>
  <c r="R2574" i="1"/>
  <c r="R1884" i="1"/>
  <c r="R3678" i="1"/>
  <c r="R1071" i="1"/>
  <c r="R4422" i="1"/>
  <c r="R3679" i="1"/>
  <c r="R4885" i="1"/>
  <c r="R2160" i="1"/>
  <c r="R2194" i="1"/>
  <c r="R1960" i="1"/>
  <c r="R2575" i="1"/>
  <c r="R3680" i="1"/>
  <c r="R5232" i="1"/>
  <c r="R5930" i="1"/>
  <c r="R4204" i="1"/>
  <c r="R3681" i="1"/>
  <c r="R3682" i="1"/>
  <c r="R4354" i="1"/>
  <c r="R3683" i="1"/>
  <c r="R1078" i="1"/>
  <c r="R3684" i="1"/>
  <c r="R5313" i="1"/>
  <c r="R2544" i="1"/>
  <c r="R3685" i="1"/>
  <c r="R3686" i="1"/>
  <c r="R3687" i="1"/>
  <c r="R5002" i="1"/>
  <c r="R4415" i="1"/>
  <c r="R3688" i="1"/>
  <c r="R3689" i="1"/>
  <c r="R3690" i="1"/>
  <c r="R651" i="1"/>
  <c r="R5559" i="1"/>
  <c r="R5966" i="1"/>
  <c r="R2029" i="1"/>
  <c r="R3691" i="1"/>
  <c r="R3692" i="1"/>
  <c r="R4110" i="1"/>
  <c r="R5762" i="1"/>
  <c r="R937" i="1"/>
  <c r="R466" i="1"/>
  <c r="R4643" i="1"/>
  <c r="R3693" i="1"/>
  <c r="R3694" i="1"/>
  <c r="R2545" i="1"/>
  <c r="R1973" i="1"/>
  <c r="R5395" i="1"/>
  <c r="R4977" i="1"/>
  <c r="R3695" i="1"/>
  <c r="R4233" i="1"/>
  <c r="R5109" i="1"/>
  <c r="R1602" i="1"/>
  <c r="R1613" i="1"/>
  <c r="R3696" i="1"/>
  <c r="R2546" i="1"/>
  <c r="R3697" i="1"/>
  <c r="R1642" i="1"/>
  <c r="R1543" i="1"/>
  <c r="R3698" i="1"/>
  <c r="R4195" i="1"/>
  <c r="R5418" i="1"/>
  <c r="R751" i="1"/>
  <c r="R4807" i="1"/>
  <c r="R3699" i="1"/>
  <c r="R3700" i="1"/>
  <c r="R3701" i="1"/>
  <c r="R4960" i="1"/>
  <c r="R4973" i="1"/>
  <c r="R5050" i="1"/>
  <c r="R3702" i="1"/>
  <c r="R1307" i="1"/>
  <c r="R3703" i="1"/>
  <c r="R3704" i="1"/>
  <c r="R1473" i="1"/>
  <c r="R2051" i="1"/>
  <c r="R3705" i="1"/>
  <c r="R5459" i="1"/>
  <c r="R2576" i="1"/>
  <c r="R1826" i="1"/>
  <c r="R5133" i="1"/>
  <c r="R2577" i="1"/>
  <c r="R3706" i="1"/>
  <c r="R1275" i="1"/>
  <c r="R3707" i="1"/>
  <c r="R4739" i="1"/>
  <c r="R4851" i="1"/>
  <c r="R3708" i="1"/>
  <c r="R3709" i="1"/>
  <c r="R5079" i="1"/>
  <c r="R1394" i="1"/>
  <c r="R2144" i="1"/>
  <c r="R3710" i="1"/>
  <c r="R1207" i="1"/>
  <c r="R5382" i="1"/>
  <c r="R1636" i="1"/>
  <c r="R3711" i="1"/>
  <c r="R3712" i="1"/>
  <c r="R889" i="1"/>
  <c r="R5339" i="1"/>
  <c r="R2547" i="1"/>
  <c r="R5173" i="1"/>
  <c r="R3713" i="1"/>
  <c r="R3714" i="1"/>
  <c r="R776" i="1"/>
  <c r="R4706" i="1"/>
  <c r="R4693" i="1"/>
  <c r="R3715" i="1"/>
  <c r="R3716" i="1"/>
  <c r="R3717" i="1"/>
  <c r="R3718" i="1"/>
  <c r="R1727" i="1"/>
  <c r="R1468" i="1"/>
  <c r="R1661" i="1"/>
  <c r="R312" i="1"/>
  <c r="R4704" i="1"/>
  <c r="R4752" i="1"/>
  <c r="R2186" i="1"/>
  <c r="R3719" i="1"/>
  <c r="R951" i="1"/>
  <c r="R3720" i="1"/>
  <c r="R5048" i="1"/>
  <c r="R962" i="1"/>
  <c r="R1834" i="1"/>
  <c r="R3721" i="1"/>
  <c r="R4423" i="1"/>
  <c r="R2548" i="1"/>
  <c r="R4685" i="1"/>
  <c r="R3722" i="1"/>
  <c r="R3723" i="1"/>
  <c r="R4773" i="1"/>
  <c r="R4979" i="1"/>
  <c r="R3724" i="1"/>
  <c r="R4898" i="1"/>
  <c r="R2023" i="1"/>
  <c r="R3725" i="1"/>
  <c r="R2549" i="1"/>
  <c r="R3726" i="1"/>
  <c r="R6315" i="1"/>
  <c r="R5120" i="1"/>
  <c r="R4494" i="1"/>
  <c r="R2578" i="1"/>
  <c r="R3727" i="1"/>
  <c r="R2550" i="1"/>
  <c r="R4721" i="1"/>
  <c r="R2551" i="1"/>
  <c r="R5745" i="1"/>
  <c r="R1762" i="1"/>
  <c r="R4414" i="1"/>
  <c r="R4909" i="1"/>
  <c r="R1755" i="1"/>
  <c r="R3728" i="1"/>
  <c r="R3729" i="1"/>
  <c r="R3730" i="1"/>
  <c r="R4726" i="1"/>
  <c r="R4819" i="1"/>
  <c r="R2552" i="1"/>
  <c r="R4505" i="1"/>
  <c r="R3731" i="1"/>
  <c r="R3732" i="1"/>
  <c r="R4330" i="1"/>
  <c r="R3733" i="1"/>
  <c r="R2071" i="1"/>
  <c r="R2095" i="1"/>
  <c r="R3734" i="1"/>
  <c r="R3735" i="1"/>
  <c r="R4394" i="1"/>
  <c r="R1525" i="1"/>
  <c r="R5729" i="1"/>
  <c r="R3736" i="1"/>
  <c r="R2553" i="1"/>
  <c r="R3737" i="1"/>
  <c r="R1686" i="1"/>
  <c r="R3738" i="1"/>
  <c r="R6428" i="1"/>
  <c r="R3739" i="1"/>
  <c r="R3740" i="1"/>
  <c r="R3741" i="1"/>
  <c r="R1991" i="1"/>
  <c r="R3742" i="1"/>
  <c r="R160" i="1"/>
  <c r="R3743" i="1"/>
  <c r="R3744" i="1"/>
  <c r="R1668" i="1"/>
  <c r="R3745" i="1"/>
  <c r="R243" i="1"/>
  <c r="R4526" i="1"/>
  <c r="R3746" i="1"/>
  <c r="R2179" i="1"/>
  <c r="R4351" i="1"/>
  <c r="R4759" i="1"/>
  <c r="R3747" i="1"/>
  <c r="R3748" i="1"/>
  <c r="R1579" i="1"/>
  <c r="R1483" i="1"/>
  <c r="R4593" i="1"/>
  <c r="R3749" i="1"/>
  <c r="R3750" i="1"/>
  <c r="R3751" i="1"/>
  <c r="R5718" i="1"/>
  <c r="R3752" i="1"/>
  <c r="R3753" i="1"/>
  <c r="R5755" i="1"/>
  <c r="R4915" i="1"/>
  <c r="R4937" i="1"/>
  <c r="R5537" i="1"/>
  <c r="R3754" i="1"/>
  <c r="R4846" i="1"/>
  <c r="R3755" i="1"/>
  <c r="R3756" i="1"/>
  <c r="R4794" i="1"/>
  <c r="R1824" i="1"/>
  <c r="R781" i="1"/>
  <c r="R3757" i="1"/>
  <c r="R3758" i="1"/>
  <c r="R5083" i="1"/>
  <c r="R1823" i="1"/>
  <c r="R5373" i="1"/>
  <c r="R1408" i="1"/>
  <c r="R3759" i="1"/>
  <c r="R3760" i="1"/>
  <c r="R3761" i="1"/>
  <c r="R6418" i="1"/>
  <c r="R4575" i="1"/>
  <c r="R1958" i="1"/>
  <c r="R1398" i="1"/>
  <c r="R4900" i="1"/>
  <c r="R3762" i="1"/>
  <c r="R5693" i="1"/>
  <c r="R3763" i="1"/>
  <c r="R1959" i="1"/>
  <c r="R4809" i="1"/>
  <c r="R4657" i="1"/>
  <c r="R1733" i="1"/>
  <c r="R1699" i="1"/>
  <c r="R3764" i="1"/>
  <c r="R3765" i="1"/>
  <c r="R5058" i="1"/>
  <c r="R3766" i="1"/>
  <c r="R3767" i="1"/>
  <c r="R5987" i="1"/>
  <c r="R5968" i="1"/>
  <c r="R3768" i="1"/>
  <c r="R3769" i="1"/>
  <c r="R4610" i="1"/>
  <c r="R3770" i="1"/>
  <c r="R1296" i="1"/>
  <c r="R4677" i="1"/>
  <c r="R1947" i="1"/>
  <c r="R3771" i="1"/>
  <c r="R3772" i="1"/>
  <c r="R5052" i="1"/>
  <c r="R3773" i="1"/>
  <c r="R3774" i="1"/>
  <c r="R3775" i="1"/>
  <c r="R4391" i="1"/>
  <c r="R3776" i="1"/>
  <c r="R5072" i="1"/>
  <c r="R3777" i="1"/>
  <c r="R3778" i="1"/>
  <c r="R4342" i="1"/>
  <c r="R3779" i="1"/>
  <c r="R1995" i="1"/>
  <c r="R4710" i="1"/>
  <c r="R3780" i="1"/>
  <c r="R3781" i="1"/>
  <c r="R5679" i="1"/>
  <c r="R3782" i="1"/>
  <c r="R1811" i="1"/>
  <c r="R3783" i="1"/>
  <c r="R3784" i="1"/>
  <c r="R3785" i="1"/>
  <c r="R1992" i="1"/>
  <c r="R1821" i="1"/>
  <c r="R4345" i="1"/>
  <c r="R5209" i="1"/>
  <c r="R2083" i="1"/>
  <c r="R3786" i="1"/>
  <c r="R1915" i="1"/>
  <c r="R3787" i="1"/>
  <c r="R5191" i="1"/>
  <c r="R844" i="1"/>
  <c r="R4843" i="1"/>
  <c r="R3788" i="1"/>
  <c r="R4056" i="1"/>
  <c r="R2202" i="1"/>
  <c r="R3789" i="1"/>
  <c r="R4191" i="1"/>
  <c r="R3790" i="1"/>
  <c r="R3791" i="1"/>
  <c r="R526" i="1"/>
  <c r="R5428" i="1"/>
  <c r="R3792" i="1"/>
  <c r="R3793" i="1"/>
  <c r="R3794" i="1"/>
  <c r="R3795" i="1"/>
  <c r="R4334" i="1"/>
  <c r="R3796" i="1"/>
  <c r="R1970" i="1"/>
  <c r="R5702" i="1"/>
  <c r="R3797" i="1"/>
  <c r="R2102" i="1"/>
  <c r="R2098" i="1"/>
  <c r="R4555" i="1"/>
  <c r="R5253" i="1"/>
  <c r="R2579" i="1"/>
  <c r="R3798" i="1"/>
  <c r="R1535" i="1"/>
  <c r="R5059" i="1"/>
  <c r="R1105" i="1"/>
  <c r="R2090" i="1"/>
  <c r="R3799" i="1"/>
  <c r="R3800" i="1"/>
  <c r="R1126" i="1"/>
  <c r="R3801" i="1"/>
  <c r="R3802" i="1"/>
  <c r="R3803" i="1"/>
  <c r="R2580" i="1"/>
  <c r="R4232" i="1"/>
  <c r="R1629" i="1"/>
  <c r="R3804" i="1"/>
  <c r="R2581" i="1"/>
  <c r="R3805" i="1"/>
  <c r="R3806" i="1"/>
  <c r="R5014" i="1"/>
  <c r="R4683" i="1"/>
  <c r="R4543" i="1"/>
  <c r="R3807" i="1"/>
  <c r="R6218" i="1"/>
  <c r="R5879" i="1"/>
  <c r="R3808" i="1"/>
  <c r="R3809" i="1"/>
  <c r="R4160" i="1"/>
  <c r="R3810" i="1"/>
  <c r="R3811" i="1"/>
  <c r="R6062" i="1"/>
  <c r="R5063" i="1"/>
  <c r="R2024" i="1"/>
  <c r="R3812" i="1"/>
  <c r="R3813" i="1"/>
  <c r="R3814" i="1"/>
  <c r="R1745" i="1"/>
  <c r="R3815" i="1"/>
  <c r="R3816" i="1"/>
  <c r="R3817" i="1"/>
  <c r="R3818" i="1"/>
  <c r="R1070" i="1"/>
  <c r="R4786" i="1"/>
  <c r="R5199" i="1"/>
  <c r="R4499" i="1"/>
  <c r="R5250" i="1"/>
  <c r="R4349" i="1"/>
  <c r="R5583" i="1"/>
  <c r="R6083" i="1"/>
  <c r="R3819" i="1"/>
  <c r="R4824" i="1"/>
  <c r="R3820" i="1"/>
  <c r="R1870" i="1"/>
  <c r="R4733" i="1"/>
  <c r="R3821" i="1"/>
  <c r="R3822" i="1"/>
  <c r="R3823" i="1"/>
  <c r="R4390" i="1"/>
  <c r="R3824" i="1"/>
  <c r="R6020" i="1"/>
  <c r="R3825" i="1"/>
  <c r="R4871" i="1"/>
  <c r="R2582" i="1"/>
  <c r="R2583" i="1"/>
  <c r="R3826" i="1"/>
  <c r="R3827" i="1"/>
  <c r="R5908" i="1"/>
  <c r="R3828" i="1"/>
  <c r="R3829" i="1"/>
  <c r="R1761" i="1"/>
  <c r="R1499" i="1"/>
  <c r="R3830" i="1"/>
  <c r="R3831" i="1"/>
  <c r="R3832" i="1"/>
  <c r="R1245" i="1"/>
  <c r="R3833" i="1"/>
  <c r="R3834" i="1"/>
  <c r="R1786" i="1"/>
  <c r="R4235" i="1"/>
  <c r="R1500" i="1"/>
  <c r="R3835" i="1"/>
  <c r="R3836" i="1"/>
  <c r="R3837" i="1"/>
  <c r="R3838" i="1"/>
  <c r="R2014" i="1"/>
  <c r="R2082" i="1"/>
  <c r="R3839" i="1"/>
  <c r="R1482" i="1"/>
  <c r="R3840" i="1"/>
  <c r="R2148" i="1"/>
  <c r="R1427" i="1"/>
  <c r="R3841" i="1"/>
  <c r="R3842" i="1"/>
  <c r="R1224" i="1"/>
  <c r="R3843" i="1"/>
  <c r="R3844" i="1"/>
  <c r="R1512" i="1"/>
  <c r="R3845" i="1"/>
  <c r="R4832" i="1"/>
  <c r="R3846" i="1"/>
  <c r="R3847" i="1"/>
  <c r="R452" i="1"/>
  <c r="R3848" i="1"/>
  <c r="R4847" i="1"/>
  <c r="R2584" i="1"/>
  <c r="R4789" i="1"/>
  <c r="R3849" i="1"/>
  <c r="R3850" i="1"/>
  <c r="R6303" i="1"/>
  <c r="R278" i="1"/>
  <c r="R5244" i="1"/>
  <c r="R3851" i="1"/>
  <c r="R3852" i="1"/>
  <c r="R3853" i="1"/>
  <c r="R3854" i="1"/>
  <c r="R5197" i="1"/>
  <c r="R5869" i="1"/>
  <c r="R2081" i="1"/>
  <c r="R1948" i="1"/>
  <c r="R1819" i="1"/>
  <c r="R3855" i="1"/>
  <c r="R3856" i="1"/>
  <c r="R5299" i="1"/>
  <c r="R3857" i="1"/>
  <c r="R4283" i="1"/>
  <c r="R3858" i="1"/>
  <c r="R3859" i="1"/>
  <c r="R4754" i="1"/>
  <c r="R3860" i="1"/>
  <c r="R5000" i="1"/>
  <c r="R3861" i="1"/>
  <c r="R2203" i="1"/>
  <c r="R3862" i="1"/>
  <c r="R3863" i="1"/>
  <c r="R4482" i="1"/>
  <c r="R5998" i="1"/>
  <c r="R4448" i="1"/>
  <c r="R3864" i="1"/>
  <c r="R4380" i="1"/>
  <c r="R3865" i="1"/>
  <c r="R3866" i="1"/>
  <c r="R4636" i="1"/>
  <c r="R4674" i="1"/>
  <c r="R4196" i="1"/>
  <c r="R5480" i="1"/>
  <c r="R3867" i="1"/>
  <c r="R2042" i="1"/>
  <c r="R3868" i="1"/>
  <c r="R3869" i="1"/>
  <c r="R3870" i="1"/>
  <c r="R3871" i="1"/>
  <c r="R5736" i="1"/>
  <c r="R3872" i="1"/>
  <c r="R6133" i="1"/>
  <c r="R1583" i="1"/>
  <c r="R4955" i="1"/>
  <c r="R3873" i="1"/>
  <c r="R899" i="1"/>
  <c r="R3874" i="1"/>
  <c r="R993" i="1"/>
  <c r="R4597" i="1"/>
  <c r="R3875" i="1"/>
  <c r="R1860" i="1"/>
  <c r="R2585" i="1"/>
  <c r="R3876" i="1"/>
  <c r="R3877" i="1"/>
  <c r="R3878" i="1"/>
  <c r="R5818" i="1"/>
  <c r="R3879" i="1"/>
  <c r="R1728" i="1"/>
  <c r="R2586" i="1"/>
  <c r="R3880" i="1"/>
  <c r="R4921" i="1"/>
  <c r="R4383" i="1"/>
  <c r="R5119" i="1"/>
  <c r="R3881" i="1"/>
  <c r="R98" i="1"/>
  <c r="R3882" i="1"/>
  <c r="R3883" i="1"/>
  <c r="R2587" i="1"/>
  <c r="R1744" i="1"/>
  <c r="R2588" i="1"/>
  <c r="R3884" i="1"/>
  <c r="R5302" i="1"/>
  <c r="R1664" i="1"/>
  <c r="R3885" i="1"/>
  <c r="R3886" i="1"/>
  <c r="R3887" i="1"/>
  <c r="R4442" i="1"/>
  <c r="R3888" i="1"/>
  <c r="R3889" i="1"/>
  <c r="R170" i="1"/>
  <c r="R411" i="1"/>
  <c r="R5220" i="1"/>
  <c r="R1480" i="1"/>
  <c r="R3890" i="1"/>
  <c r="R3891" i="1"/>
  <c r="R2589" i="1"/>
  <c r="R3892" i="1"/>
  <c r="R2134" i="1"/>
  <c r="R3893" i="1"/>
  <c r="R3894" i="1"/>
  <c r="R3895" i="1"/>
  <c r="R6221" i="1"/>
  <c r="R1697" i="1"/>
  <c r="R3896" i="1"/>
  <c r="R3897" i="1"/>
  <c r="R3898" i="1"/>
  <c r="R4057" i="1"/>
  <c r="R4469" i="1"/>
  <c r="R5292" i="1"/>
  <c r="R3899" i="1"/>
  <c r="R2590" i="1"/>
  <c r="R3900" i="1"/>
  <c r="R3901" i="1"/>
  <c r="R1999" i="1"/>
  <c r="R3902" i="1"/>
  <c r="R1827" i="1"/>
  <c r="R4452" i="1"/>
  <c r="R5742" i="1"/>
  <c r="R134" i="1"/>
  <c r="R3903" i="1"/>
  <c r="R5816" i="1"/>
  <c r="R4229" i="1"/>
  <c r="R3904" i="1"/>
  <c r="R3905" i="1"/>
  <c r="R3906" i="1"/>
  <c r="R4716" i="1"/>
  <c r="R3907" i="1"/>
  <c r="R2591" i="1"/>
  <c r="R3908" i="1"/>
  <c r="R3909" i="1"/>
  <c r="R3910" i="1"/>
  <c r="R2177" i="1"/>
  <c r="R3911" i="1"/>
  <c r="R216" i="1"/>
  <c r="R929" i="1"/>
  <c r="R794" i="1"/>
  <c r="R3912" i="1"/>
  <c r="R3913" i="1"/>
  <c r="R3914" i="1"/>
  <c r="R3915" i="1"/>
  <c r="R6337" i="1"/>
  <c r="R5859" i="1"/>
  <c r="R3916" i="1"/>
  <c r="R1631" i="1"/>
  <c r="R1616" i="1"/>
  <c r="R3917" i="1"/>
  <c r="R4338" i="1"/>
  <c r="R5413" i="1"/>
  <c r="R6342" i="1"/>
  <c r="R5961" i="1"/>
  <c r="R4427" i="1"/>
  <c r="R4695" i="1"/>
  <c r="R1271" i="1"/>
  <c r="R3918" i="1"/>
  <c r="R4459" i="1"/>
  <c r="R4838" i="1"/>
  <c r="R4152" i="1"/>
  <c r="R1795" i="1"/>
  <c r="R3919" i="1"/>
  <c r="R2592" i="1"/>
  <c r="R1734" i="1"/>
  <c r="R1667" i="1"/>
  <c r="R4691" i="1"/>
  <c r="R5610" i="1"/>
  <c r="R2593" i="1"/>
  <c r="R3920" i="1"/>
  <c r="R2130" i="1"/>
  <c r="R1424" i="1"/>
  <c r="R3921" i="1"/>
  <c r="R5448" i="1"/>
  <c r="R2594" i="1"/>
  <c r="R4994" i="1"/>
  <c r="R1517" i="1"/>
  <c r="R4558" i="1"/>
  <c r="R2188" i="1"/>
  <c r="R3922" i="1"/>
  <c r="R3923" i="1"/>
  <c r="R3924" i="1"/>
  <c r="R1801" i="1"/>
  <c r="R5562" i="1"/>
  <c r="R3925" i="1"/>
  <c r="R1461" i="1"/>
  <c r="R461" i="1"/>
  <c r="R3926" i="1"/>
  <c r="R3927" i="1"/>
  <c r="R2595" i="1"/>
  <c r="R3928" i="1"/>
  <c r="R3929" i="1"/>
  <c r="R3930" i="1"/>
  <c r="R1303" i="1"/>
  <c r="R3931" i="1"/>
  <c r="R1335" i="1"/>
  <c r="R3932" i="1"/>
  <c r="R4360" i="1"/>
  <c r="R3933" i="1"/>
  <c r="R3934" i="1"/>
  <c r="R4478" i="1"/>
  <c r="R1838" i="1"/>
  <c r="R453" i="1"/>
  <c r="R3935" i="1"/>
  <c r="R2596" i="1"/>
  <c r="R4392" i="1"/>
  <c r="R5221" i="1"/>
  <c r="R1818" i="1"/>
  <c r="R6144" i="1"/>
  <c r="R585" i="1"/>
  <c r="R3936" i="1"/>
  <c r="R2597" i="1"/>
  <c r="R3937" i="1"/>
  <c r="R4441" i="1"/>
  <c r="R1229" i="1"/>
  <c r="R3938" i="1"/>
  <c r="R6072" i="1"/>
  <c r="R5148" i="1"/>
  <c r="R3939" i="1"/>
  <c r="R4654" i="1"/>
  <c r="R1090" i="1"/>
  <c r="R4768" i="1"/>
  <c r="R2211" i="1"/>
  <c r="R4135" i="1"/>
  <c r="R3940" i="1"/>
  <c r="R3941" i="1"/>
  <c r="R5923" i="1"/>
  <c r="R3942" i="1"/>
  <c r="R3943" i="1"/>
  <c r="R2598" i="1"/>
  <c r="R3944" i="1"/>
  <c r="R4569" i="1"/>
  <c r="R3945" i="1"/>
  <c r="R2057" i="1"/>
  <c r="R267" i="1"/>
  <c r="R3946" i="1"/>
  <c r="R3947" i="1"/>
  <c r="R3948" i="1"/>
  <c r="R3949" i="1"/>
  <c r="R3950" i="1"/>
  <c r="R3951" i="1"/>
  <c r="R3952" i="1"/>
  <c r="R2599" i="1"/>
  <c r="R3953" i="1"/>
  <c r="R3954" i="1"/>
  <c r="R2600" i="1"/>
  <c r="R3955" i="1"/>
  <c r="R5439" i="1"/>
  <c r="R3956" i="1"/>
  <c r="R2601" i="1"/>
  <c r="R5061" i="1"/>
  <c r="R6415" i="1"/>
  <c r="R2196" i="1"/>
  <c r="R5997" i="1"/>
  <c r="R3957" i="1"/>
  <c r="R3958" i="1"/>
  <c r="R4848" i="1"/>
  <c r="R1839" i="1"/>
  <c r="R3959" i="1"/>
  <c r="R2001" i="1"/>
  <c r="R1079" i="1"/>
  <c r="R2602" i="1"/>
  <c r="R4528" i="1"/>
  <c r="R1221" i="1"/>
  <c r="R4895" i="1"/>
  <c r="R4336" i="1"/>
  <c r="R4792" i="1"/>
  <c r="R5705" i="1"/>
  <c r="R4389" i="1"/>
  <c r="R3960" i="1"/>
  <c r="R4445" i="1"/>
  <c r="R3961" i="1"/>
  <c r="R3962" i="1"/>
  <c r="R6214" i="1"/>
  <c r="R1647" i="1"/>
  <c r="R3963" i="1"/>
  <c r="R4655" i="1"/>
  <c r="R3964" i="1"/>
  <c r="R3965" i="1"/>
  <c r="R3966" i="1"/>
  <c r="R3967" i="1"/>
  <c r="R3968" i="1"/>
  <c r="R726" i="1"/>
  <c r="R446" i="1"/>
  <c r="R6194" i="1"/>
  <c r="R4578" i="1"/>
  <c r="R3969" i="1"/>
  <c r="R1281" i="1"/>
  <c r="R3970" i="1"/>
  <c r="R5023" i="1"/>
  <c r="R3971" i="1"/>
  <c r="R3972" i="1"/>
  <c r="R3973" i="1"/>
  <c r="R3974" i="1"/>
  <c r="R3975" i="1"/>
  <c r="R1683" i="1"/>
  <c r="R3976" i="1"/>
  <c r="R3977" i="1"/>
  <c r="R6318" i="1"/>
  <c r="R3978" i="1"/>
  <c r="R4566" i="1"/>
  <c r="R3979" i="1"/>
  <c r="R4696" i="1"/>
  <c r="R3980" i="1"/>
  <c r="R5554" i="1"/>
  <c r="R3981" i="1"/>
  <c r="R5326" i="1"/>
  <c r="R5383" i="1"/>
  <c r="R4897" i="1"/>
  <c r="R1949" i="1"/>
  <c r="R4919" i="1"/>
  <c r="R3982" i="1"/>
  <c r="R3983" i="1"/>
  <c r="R3984" i="1"/>
  <c r="R4256" i="1"/>
  <c r="R1097" i="1"/>
  <c r="R3985" i="1"/>
  <c r="R4364" i="1"/>
  <c r="R3986" i="1"/>
  <c r="R5287" i="1"/>
  <c r="R3987" i="1"/>
  <c r="R432" i="1"/>
  <c r="R3988" i="1"/>
  <c r="R3989" i="1"/>
  <c r="R3990" i="1"/>
  <c r="R4750" i="1"/>
  <c r="R4570" i="1"/>
  <c r="R2603" i="1"/>
  <c r="R4722" i="1"/>
  <c r="R3991" i="1"/>
  <c r="R931" i="1"/>
  <c r="R5024" i="1"/>
  <c r="R3992" i="1"/>
  <c r="R3993" i="1"/>
  <c r="R4779" i="1"/>
  <c r="R3994" i="1"/>
  <c r="R1679" i="1"/>
  <c r="R4703" i="1"/>
  <c r="R3995" i="1"/>
  <c r="R3996" i="1"/>
  <c r="R4944" i="1"/>
  <c r="R3997" i="1"/>
  <c r="R1171" i="1"/>
  <c r="R443" i="1"/>
  <c r="R3998" i="1"/>
  <c r="R3999" i="1"/>
  <c r="R4000" i="1"/>
  <c r="R1817" i="1"/>
  <c r="R6344" i="1"/>
  <c r="R5117" i="1"/>
  <c r="R5478" i="1"/>
  <c r="R4001" i="1"/>
  <c r="R4002" i="1"/>
  <c r="R2604" i="1"/>
  <c r="R4003" i="1"/>
  <c r="R4004" i="1"/>
  <c r="R4005" i="1"/>
  <c r="R1908" i="1"/>
  <c r="R4006" i="1"/>
  <c r="R4007" i="1"/>
  <c r="R5563" i="1"/>
  <c r="R4008" i="1"/>
  <c r="R4009" i="1"/>
  <c r="R4010" i="1"/>
  <c r="R6263" i="1"/>
  <c r="R4011" i="1"/>
  <c r="R4887" i="1"/>
  <c r="R5354" i="1"/>
  <c r="R4012" i="1"/>
  <c r="R2605" i="1"/>
  <c r="R1972" i="1"/>
  <c r="R4013" i="1"/>
  <c r="R894" i="1"/>
  <c r="R4332" i="1"/>
  <c r="R4483" i="1"/>
  <c r="R4014" i="1"/>
  <c r="R4015" i="1"/>
  <c r="R4016" i="1"/>
  <c r="R2606" i="1"/>
  <c r="R4017" i="1"/>
  <c r="R4018" i="1"/>
  <c r="R4488" i="1"/>
  <c r="R4019" i="1"/>
  <c r="R4350" i="1"/>
  <c r="R4020" i="1"/>
  <c r="R4021" i="1"/>
  <c r="R4022" i="1"/>
  <c r="R4023" i="1"/>
  <c r="R4024" i="1"/>
  <c r="R5873" i="1"/>
  <c r="R4025" i="1"/>
  <c r="R4719" i="1"/>
  <c r="R4026" i="1"/>
  <c r="R4523" i="1"/>
  <c r="R4027" i="1"/>
  <c r="R4028" i="1"/>
  <c r="R4029" i="1"/>
  <c r="R2607" i="1"/>
  <c r="R4030" i="1"/>
  <c r="R4031" i="1"/>
  <c r="R4347" i="1"/>
  <c r="R4738" i="1"/>
  <c r="R4437" i="1"/>
  <c r="R4032" i="1"/>
  <c r="R4033" i="1"/>
  <c r="R4034" i="1"/>
  <c r="R4035" i="1"/>
  <c r="R2608" i="1"/>
  <c r="R4036" i="1"/>
  <c r="R2223" i="1"/>
  <c r="R1845" i="1"/>
  <c r="R4037" i="1"/>
  <c r="R4038" i="1"/>
  <c r="R4802" i="1"/>
  <c r="R1434" i="1"/>
  <c r="R4481" i="1"/>
  <c r="R4039" i="1"/>
  <c r="R1627" i="1"/>
  <c r="R4040" i="1"/>
  <c r="R4041" i="1"/>
  <c r="R4042" i="1"/>
  <c r="R2609" i="1"/>
  <c r="R1853" i="1"/>
  <c r="R5529" i="1"/>
  <c r="R4043" i="1"/>
  <c r="R1965" i="1"/>
  <c r="R6168" i="1"/>
  <c r="R2147" i="1"/>
  <c r="R4136" i="1"/>
  <c r="R5234" i="1"/>
  <c r="R4044" i="1"/>
  <c r="R4267" i="1"/>
  <c r="R1882" i="1"/>
  <c r="R2610" i="1"/>
  <c r="R4045" i="1"/>
  <c r="R4861" i="1"/>
  <c r="R4046" i="1"/>
  <c r="R4993" i="1"/>
  <c r="R4047" i="1"/>
  <c r="R4048" i="1"/>
  <c r="R4049" i="1"/>
  <c r="R1815" i="1"/>
  <c r="R4050" i="1"/>
  <c r="R6229" i="1"/>
  <c r="R4845" i="1"/>
  <c r="R1910" i="1"/>
  <c r="R4058" i="1"/>
  <c r="R1971" i="1"/>
  <c r="R1178" i="1"/>
  <c r="R1994" i="1"/>
  <c r="R4059" i="1"/>
  <c r="R5271" i="1"/>
  <c r="R80" i="1"/>
  <c r="R1858" i="1"/>
  <c r="R1081" i="1"/>
  <c r="R4060" i="1"/>
  <c r="R4061" i="1"/>
  <c r="R4062" i="1"/>
  <c r="R4945" i="1"/>
  <c r="R5932" i="1"/>
  <c r="R4063" i="1"/>
  <c r="R2052" i="1"/>
  <c r="R5867" i="1"/>
  <c r="R1610" i="1"/>
  <c r="R2165" i="1"/>
  <c r="R4368" i="1"/>
  <c r="R1226" i="1"/>
  <c r="R5532" i="1"/>
  <c r="R6440" i="1"/>
  <c r="R176" i="1"/>
  <c r="R2040" i="1"/>
  <c r="R6469" i="1"/>
  <c r="R710" i="1"/>
  <c r="R4064" i="1"/>
  <c r="R2045" i="1"/>
  <c r="R4255" i="1"/>
  <c r="R5006" i="1"/>
  <c r="R4810" i="1"/>
  <c r="R4411" i="1"/>
  <c r="R42" i="1"/>
  <c r="R4137" i="1"/>
  <c r="R5861" i="1"/>
  <c r="R1450" i="1"/>
  <c r="R6426" i="1"/>
  <c r="R2157" i="1"/>
  <c r="R4858" i="1"/>
  <c r="R5276" i="1"/>
  <c r="R567" i="1"/>
  <c r="R498" i="1"/>
  <c r="R4596" i="1"/>
  <c r="R4373" i="1"/>
  <c r="R4491" i="1"/>
  <c r="R220" i="1"/>
  <c r="R803" i="1"/>
  <c r="R4213" i="1"/>
  <c r="R4450" i="1"/>
  <c r="R4111" i="1"/>
  <c r="R5216" i="1"/>
  <c r="R1481" i="1"/>
  <c r="R4065" i="1"/>
  <c r="R4112" i="1"/>
  <c r="R5977" i="1"/>
  <c r="R5046" i="1"/>
  <c r="R4624" i="1"/>
  <c r="R5576" i="1"/>
  <c r="R4366" i="1"/>
  <c r="R4984" i="1"/>
  <c r="R5391" i="1"/>
  <c r="R4295" i="1"/>
  <c r="R1332" i="1"/>
  <c r="R4692" i="1"/>
  <c r="R4922" i="1"/>
  <c r="R1878" i="1"/>
  <c r="R1073" i="1"/>
  <c r="R4212" i="1"/>
  <c r="R4220" i="1"/>
  <c r="R2224" i="1"/>
  <c r="R1732" i="1"/>
  <c r="R6458" i="1"/>
  <c r="R2035" i="1"/>
  <c r="R4259" i="1"/>
  <c r="R4066" i="1"/>
  <c r="R159" i="1"/>
  <c r="R1367" i="1"/>
  <c r="R1976" i="1"/>
  <c r="R704" i="1"/>
  <c r="R910" i="1"/>
  <c r="R5839" i="1"/>
  <c r="R5681" i="1"/>
  <c r="R1507" i="1"/>
  <c r="R4891" i="1"/>
  <c r="R4218" i="1"/>
  <c r="R5105" i="1"/>
  <c r="R1199" i="1"/>
  <c r="R5003" i="1"/>
  <c r="R2047" i="1"/>
  <c r="R2104" i="1"/>
  <c r="R5807" i="1"/>
  <c r="R5328" i="1"/>
  <c r="R871" i="1"/>
  <c r="R4857" i="1"/>
  <c r="R214" i="1"/>
  <c r="R4686" i="1"/>
  <c r="R535" i="1"/>
  <c r="R1812" i="1"/>
  <c r="R1626" i="1"/>
  <c r="R789" i="1"/>
  <c r="R5758" i="1"/>
  <c r="R1754" i="1"/>
  <c r="R163" i="1"/>
  <c r="R5111" i="1"/>
  <c r="R4432" i="1"/>
  <c r="R4723" i="1"/>
  <c r="R49" i="1"/>
  <c r="R4997" i="1"/>
  <c r="R4784" i="1"/>
  <c r="R1574" i="1"/>
  <c r="R4227" i="1"/>
  <c r="R509" i="1"/>
  <c r="R33" i="1"/>
  <c r="R1776" i="1"/>
  <c r="R874" i="1"/>
  <c r="R1789" i="1"/>
  <c r="R5812" i="1"/>
  <c r="R4138" i="1"/>
  <c r="R4623" i="1"/>
  <c r="R6236" i="1"/>
  <c r="R5289" i="1"/>
  <c r="R804" i="1"/>
  <c r="R6026" i="1"/>
  <c r="R4113" i="1"/>
  <c r="R4067" i="1"/>
  <c r="R1659" i="1"/>
  <c r="R5226" i="1"/>
  <c r="R1419" i="1"/>
  <c r="R4925" i="1"/>
  <c r="R6199" i="1"/>
  <c r="R4153" i="1"/>
  <c r="R5624" i="1"/>
  <c r="R1829" i="1"/>
  <c r="R2138" i="1"/>
  <c r="R1750" i="1"/>
  <c r="R4280" i="1"/>
  <c r="R2006" i="1"/>
  <c r="R38" i="1"/>
  <c r="R103" i="1"/>
  <c r="R4431" i="1"/>
  <c r="R4154" i="1"/>
  <c r="R5229" i="1"/>
  <c r="R2215" i="1"/>
  <c r="R5205" i="1"/>
  <c r="R1422" i="1"/>
  <c r="R667" i="1"/>
  <c r="R5393" i="1"/>
  <c r="R4941" i="1"/>
  <c r="R747" i="1"/>
  <c r="R5447" i="1"/>
  <c r="R4068" i="1"/>
  <c r="R4139" i="1"/>
  <c r="R4114" i="1"/>
  <c r="R5030" i="1"/>
  <c r="R5596" i="1"/>
  <c r="R1061" i="1"/>
  <c r="R1100" i="1"/>
  <c r="R1196" i="1"/>
  <c r="R623" i="1"/>
  <c r="R2003" i="1"/>
  <c r="R1832" i="1"/>
  <c r="R2201" i="1"/>
  <c r="R392" i="1"/>
  <c r="R4918" i="1"/>
  <c r="R1770" i="1"/>
  <c r="R4474" i="1"/>
  <c r="R5472" i="1"/>
  <c r="R2019" i="1"/>
  <c r="R1662" i="1"/>
  <c r="R4069" i="1"/>
  <c r="R5182" i="1"/>
  <c r="R2076" i="1"/>
  <c r="R765" i="1"/>
  <c r="R5723" i="1"/>
  <c r="R1498" i="1"/>
  <c r="R4070" i="1"/>
  <c r="R57" i="1"/>
  <c r="R349" i="1"/>
  <c r="R5415" i="1"/>
  <c r="R1600" i="1"/>
  <c r="R4326" i="1"/>
  <c r="R4602" i="1"/>
  <c r="R5555" i="1"/>
  <c r="R1984" i="1"/>
  <c r="R1254" i="1"/>
  <c r="R5404" i="1"/>
  <c r="R4115" i="1"/>
  <c r="R967" i="1"/>
  <c r="R4140" i="1"/>
  <c r="R4785" i="1"/>
  <c r="R705" i="1"/>
  <c r="R5254" i="1"/>
  <c r="R1009" i="1"/>
  <c r="R81" i="1"/>
  <c r="R4071" i="1"/>
  <c r="R2127" i="1"/>
  <c r="R78" i="1"/>
  <c r="R5613" i="1"/>
  <c r="R447" i="1"/>
  <c r="R1527" i="1"/>
  <c r="R6396" i="1"/>
  <c r="R4346" i="1"/>
  <c r="R4741" i="1"/>
  <c r="R5687" i="1"/>
  <c r="R4116" i="1"/>
  <c r="R2048" i="1"/>
  <c r="R1242" i="1"/>
  <c r="R5570" i="1"/>
  <c r="R829" i="1"/>
  <c r="R6071" i="1"/>
  <c r="R2117" i="1"/>
  <c r="R4234" i="1"/>
  <c r="R4718" i="1"/>
  <c r="R989" i="1"/>
  <c r="R6459" i="1"/>
  <c r="R1140" i="1"/>
  <c r="R1837" i="1"/>
  <c r="R5964" i="1"/>
  <c r="R721" i="1"/>
  <c r="R5249" i="1"/>
  <c r="R4117" i="1"/>
  <c r="R1758" i="1"/>
  <c r="R1911" i="1"/>
  <c r="R4282" i="1"/>
  <c r="R121" i="1"/>
  <c r="R32" i="1"/>
  <c r="R4258" i="1"/>
  <c r="R2016" i="1"/>
  <c r="R4475" i="1"/>
  <c r="R2191" i="1"/>
  <c r="R4780" i="1"/>
  <c r="R6039" i="1"/>
  <c r="R4174" i="1"/>
  <c r="R180" i="1"/>
  <c r="R97" i="1"/>
  <c r="R1211" i="1"/>
  <c r="R5101" i="1"/>
  <c r="R1312" i="1"/>
  <c r="R4980" i="1"/>
  <c r="R5215" i="1"/>
  <c r="R4161" i="1"/>
  <c r="R4480" i="1"/>
  <c r="R5432" i="1"/>
  <c r="R1193" i="1"/>
  <c r="R4344" i="1"/>
  <c r="R4589" i="1"/>
  <c r="R1575" i="1"/>
  <c r="R1206" i="1"/>
  <c r="R36" i="1"/>
  <c r="R4635" i="1"/>
  <c r="R551" i="1"/>
  <c r="R5334" i="1"/>
  <c r="R1936" i="1"/>
  <c r="R676" i="1"/>
  <c r="R282" i="1"/>
  <c r="R4236" i="1"/>
  <c r="R4141" i="1"/>
  <c r="R4532" i="1"/>
  <c r="R2140" i="1"/>
  <c r="R857" i="1"/>
  <c r="R5645" i="1"/>
  <c r="R4072" i="1"/>
  <c r="R1577" i="1"/>
  <c r="R1244" i="1"/>
  <c r="R4363" i="1"/>
  <c r="R4400" i="1"/>
  <c r="R1842" i="1"/>
  <c r="R4401" i="1"/>
  <c r="R1169" i="1"/>
  <c r="R1371" i="1"/>
  <c r="R1769" i="1"/>
  <c r="R5611" i="1"/>
  <c r="R1551" i="1"/>
  <c r="R6149" i="1"/>
  <c r="R5505" i="1"/>
  <c r="R1573" i="1"/>
  <c r="R4906" i="1"/>
  <c r="R4433" i="1"/>
  <c r="R102" i="1"/>
  <c r="R1568" i="1"/>
  <c r="R4755" i="1"/>
  <c r="R1096" i="1"/>
  <c r="R4073" i="1"/>
  <c r="R5769" i="1"/>
  <c r="R2155" i="1"/>
  <c r="R4358" i="1"/>
  <c r="R1660" i="1"/>
  <c r="R2" i="1"/>
  <c r="R4790" i="1"/>
  <c r="R6140" i="1"/>
  <c r="R5834" i="1"/>
  <c r="R1247" i="1"/>
  <c r="R6011" i="1"/>
  <c r="R5847" i="1"/>
  <c r="R698" i="1"/>
  <c r="R1793" i="1"/>
  <c r="R924" i="1"/>
  <c r="R759" i="1"/>
  <c r="R5401" i="1"/>
  <c r="R4987" i="1"/>
  <c r="R5433" i="1"/>
  <c r="R1341" i="1"/>
  <c r="R5181" i="1"/>
  <c r="R5212" i="1"/>
  <c r="R594" i="1"/>
  <c r="R4536" i="1"/>
  <c r="R4531" i="1"/>
  <c r="R5918" i="1"/>
  <c r="R998" i="1"/>
  <c r="R1753" i="1"/>
  <c r="R4074" i="1"/>
  <c r="R558" i="1"/>
  <c r="R6403" i="1"/>
  <c r="R1353" i="1"/>
  <c r="R1082" i="1"/>
  <c r="R5211" i="1"/>
  <c r="R2131" i="1"/>
  <c r="R420" i="1"/>
  <c r="R5592" i="1"/>
  <c r="R4118" i="1"/>
  <c r="R5240" i="1"/>
  <c r="R14" i="1"/>
  <c r="R2020" i="1"/>
  <c r="R5642" i="1"/>
  <c r="R1605" i="1"/>
  <c r="R1463" i="1"/>
  <c r="R5647" i="1"/>
  <c r="R5609" i="1"/>
  <c r="R244" i="1"/>
  <c r="R5312" i="1"/>
  <c r="R4903" i="1"/>
  <c r="R5924" i="1"/>
  <c r="R5905" i="1"/>
  <c r="R5916" i="1"/>
  <c r="R1087" i="1"/>
  <c r="R1966" i="1"/>
  <c r="R5137" i="1"/>
  <c r="R4075" i="1"/>
  <c r="R1951" i="1"/>
  <c r="R4647" i="1"/>
  <c r="R4561" i="1"/>
  <c r="R5733" i="1"/>
  <c r="R376" i="1"/>
  <c r="R1102" i="1"/>
  <c r="R2079" i="1"/>
  <c r="R5409" i="1"/>
  <c r="R5152" i="1"/>
  <c r="R1899" i="1"/>
  <c r="R1059" i="1"/>
  <c r="R4175" i="1"/>
  <c r="R1279" i="1"/>
  <c r="R5770" i="1"/>
  <c r="R516" i="1"/>
  <c r="R4681" i="1"/>
  <c r="R1027" i="1"/>
  <c r="R1256" i="1"/>
  <c r="R22" i="1"/>
  <c r="R995" i="1"/>
  <c r="R1098" i="1"/>
  <c r="R261" i="1"/>
  <c r="R2111" i="1"/>
  <c r="R1865" i="1"/>
  <c r="R4119" i="1"/>
  <c r="R5398" i="1"/>
  <c r="R4076" i="1"/>
  <c r="R682" i="1"/>
  <c r="R4207" i="1"/>
  <c r="R2030" i="1"/>
  <c r="R2185" i="1"/>
  <c r="R2205" i="1"/>
  <c r="R4217" i="1"/>
  <c r="R4854" i="1"/>
  <c r="R1523" i="1"/>
  <c r="R5172" i="1"/>
  <c r="R1752" i="1"/>
  <c r="R4314" i="1"/>
  <c r="R5047" i="1"/>
  <c r="R5430" i="1"/>
  <c r="R627" i="1"/>
  <c r="R1538" i="1"/>
  <c r="R1816" i="1"/>
  <c r="R6414" i="1"/>
  <c r="R4645" i="1"/>
  <c r="R2073" i="1"/>
  <c r="R1943" i="1"/>
  <c r="R4877" i="1"/>
  <c r="R59" i="1"/>
  <c r="R5598" i="1"/>
  <c r="R2044" i="1"/>
  <c r="R402" i="1"/>
  <c r="R1737" i="1"/>
  <c r="R4305" i="1"/>
  <c r="R2207" i="1"/>
  <c r="R1681" i="1"/>
  <c r="R1983" i="1"/>
  <c r="R2145" i="1"/>
  <c r="R4705" i="1"/>
  <c r="R5479" i="1"/>
  <c r="R731" i="1"/>
  <c r="R4192" i="1"/>
  <c r="R1612" i="1"/>
  <c r="R1356" i="1"/>
  <c r="R5035" i="1"/>
  <c r="R1019" i="1"/>
  <c r="R209" i="1"/>
  <c r="R225" i="1"/>
  <c r="R5141" i="1"/>
  <c r="R1066" i="1"/>
  <c r="R719" i="1"/>
  <c r="R4162" i="1"/>
  <c r="R2092" i="1"/>
  <c r="R4476" i="1"/>
  <c r="R913" i="1"/>
  <c r="R792" i="1"/>
  <c r="R5263" i="1"/>
  <c r="R4142" i="1"/>
  <c r="R5499" i="1"/>
  <c r="R4120" i="1"/>
  <c r="R4077" i="1"/>
  <c r="R2107" i="1"/>
  <c r="R12" i="1"/>
  <c r="R4203" i="1"/>
  <c r="R1940" i="1"/>
  <c r="R2198" i="1"/>
  <c r="R2021" i="1"/>
  <c r="R4121" i="1"/>
  <c r="R108" i="1"/>
  <c r="R6152" i="1"/>
  <c r="R5286" i="1"/>
  <c r="R4559" i="1"/>
  <c r="R5026" i="1"/>
  <c r="R4078" i="1"/>
  <c r="R188" i="1"/>
  <c r="R100" i="1"/>
  <c r="R5347" i="1"/>
  <c r="R5357" i="1"/>
  <c r="R1929" i="1"/>
  <c r="R898" i="1"/>
  <c r="R305" i="1"/>
  <c r="R5545" i="1"/>
  <c r="R1946" i="1"/>
  <c r="R2159" i="1"/>
  <c r="R1663" i="1"/>
  <c r="R1493" i="1"/>
  <c r="R4507" i="1"/>
  <c r="R4916" i="1"/>
  <c r="R4609" i="1"/>
  <c r="R4143" i="1"/>
  <c r="R1433" i="1"/>
  <c r="R2075" i="1"/>
  <c r="R4929" i="1"/>
  <c r="R5067" i="1"/>
  <c r="R4665" i="1"/>
  <c r="R5972" i="1"/>
  <c r="R5080" i="1"/>
  <c r="R1237" i="1"/>
  <c r="R4163" i="1"/>
  <c r="R1768" i="1"/>
  <c r="R4205" i="1"/>
  <c r="R4783" i="1"/>
  <c r="R1909" i="1"/>
  <c r="R4188" i="1"/>
  <c r="R6409" i="1"/>
  <c r="R6471" i="1"/>
  <c r="R4988" i="1"/>
  <c r="R1201" i="1"/>
  <c r="R4257" i="1"/>
  <c r="R4418" i="1"/>
  <c r="R5838" i="1"/>
  <c r="R771" i="1"/>
  <c r="R4409" i="1"/>
  <c r="R5523" i="1"/>
  <c r="R5098" i="1"/>
  <c r="R1501" i="1"/>
  <c r="R4577" i="1"/>
  <c r="R4122" i="1"/>
  <c r="R2135" i="1"/>
  <c r="R2168" i="1"/>
  <c r="R5622" i="1"/>
  <c r="R4889" i="1"/>
  <c r="R1222" i="1"/>
  <c r="R4582" i="1"/>
  <c r="R5768" i="1"/>
  <c r="R4214" i="1"/>
  <c r="R1384" i="1"/>
  <c r="R1024" i="1"/>
  <c r="R1648" i="1"/>
  <c r="R4370" i="1"/>
  <c r="R926" i="1"/>
  <c r="R1916" i="1"/>
  <c r="R6048" i="1"/>
  <c r="R4180" i="1"/>
  <c r="R5713" i="1"/>
  <c r="R2209" i="1"/>
  <c r="R2180" i="1"/>
  <c r="R5327" i="1"/>
  <c r="R4079" i="1"/>
  <c r="R5122" i="1"/>
  <c r="R5385" i="1"/>
  <c r="R4661" i="1"/>
  <c r="R4224" i="1"/>
  <c r="R1594" i="1"/>
  <c r="R4123" i="1"/>
  <c r="R5065" i="1"/>
  <c r="R6445" i="1"/>
  <c r="R1978" i="1"/>
  <c r="R4124" i="1"/>
  <c r="R5695" i="1"/>
  <c r="R4748" i="1"/>
  <c r="R5293" i="1"/>
  <c r="R17" i="1"/>
  <c r="R1022" i="1"/>
  <c r="R4125" i="1"/>
  <c r="R255" i="1"/>
  <c r="R4484" i="1"/>
  <c r="R4170" i="1"/>
  <c r="R2119" i="1"/>
  <c r="R1942" i="1"/>
  <c r="R4144" i="1"/>
  <c r="R5515" i="1"/>
  <c r="R4529" i="1"/>
  <c r="R5958" i="1"/>
  <c r="R4080" i="1"/>
  <c r="R1671" i="1"/>
  <c r="R4443" i="1"/>
  <c r="R4081" i="1"/>
  <c r="R5028" i="1"/>
  <c r="R2099" i="1"/>
  <c r="R4164" i="1"/>
  <c r="R1702" i="1"/>
  <c r="R1788" i="1"/>
  <c r="R4965" i="1"/>
  <c r="R4449" i="1"/>
  <c r="R5509" i="1"/>
  <c r="R4567" i="1"/>
  <c r="R5805" i="1"/>
  <c r="R4614" i="1"/>
  <c r="R1060" i="1"/>
  <c r="R5520" i="1"/>
  <c r="R5653" i="1"/>
  <c r="R4510" i="1"/>
  <c r="R4222" i="1"/>
  <c r="R5235" i="1"/>
  <c r="R1987" i="1"/>
  <c r="R543" i="1"/>
  <c r="R4735" i="1"/>
  <c r="R5100" i="1"/>
  <c r="R4763" i="1"/>
  <c r="R391" i="1"/>
  <c r="R4377" i="1"/>
  <c r="R689" i="1"/>
  <c r="R4831" i="1"/>
  <c r="R1120" i="1"/>
  <c r="R4082" i="1"/>
  <c r="R6362" i="1"/>
  <c r="R5270" i="1"/>
  <c r="R2197" i="1"/>
  <c r="R1540" i="1"/>
  <c r="R4878" i="1"/>
  <c r="R1389" i="1"/>
  <c r="R5411" i="1"/>
  <c r="R4963" i="1"/>
  <c r="R4590" i="1"/>
  <c r="R6460" i="1"/>
  <c r="R6095" i="1"/>
  <c r="R4904" i="1"/>
  <c r="R4808" i="1"/>
  <c r="R2220" i="1"/>
  <c r="R928" i="1"/>
  <c r="R2049" i="1"/>
  <c r="R1548" i="1"/>
  <c r="R4776" i="1"/>
  <c r="R1922" i="1"/>
  <c r="R1149" i="1"/>
  <c r="R4126" i="1"/>
  <c r="R4181" i="1"/>
  <c r="R5337" i="1"/>
  <c r="R5940" i="1"/>
  <c r="R480" i="1"/>
  <c r="R992" i="1"/>
  <c r="R4547" i="1"/>
  <c r="R5887" i="1"/>
  <c r="R762" i="1"/>
  <c r="R4734" i="1"/>
  <c r="R2113" i="1"/>
  <c r="R5662" i="1"/>
  <c r="R996" i="1"/>
  <c r="R4828" i="1"/>
  <c r="R4083" i="1"/>
  <c r="R5363" i="1"/>
  <c r="R5073" i="1"/>
  <c r="R4225" i="1"/>
  <c r="R6047" i="1"/>
  <c r="R2174" i="1"/>
  <c r="R4182" i="1"/>
  <c r="R4328" i="1"/>
  <c r="R1443" i="1"/>
  <c r="R1255" i="1"/>
  <c r="R1155" i="1"/>
  <c r="R5531" i="1"/>
  <c r="R1093" i="1"/>
  <c r="R4084" i="1"/>
  <c r="R4085" i="1"/>
  <c r="R166" i="1"/>
  <c r="R4145" i="1"/>
  <c r="R1486" i="1"/>
  <c r="R4869" i="1"/>
  <c r="R4874" i="1"/>
  <c r="R4086" i="1"/>
  <c r="R564" i="1"/>
  <c r="R5303" i="1"/>
  <c r="R4837" i="1"/>
  <c r="R1859" i="1"/>
  <c r="R616" i="1"/>
  <c r="R4146" i="1"/>
  <c r="R5980" i="1"/>
  <c r="R1822" i="1"/>
  <c r="R2210" i="1"/>
  <c r="R4087" i="1"/>
  <c r="R11" i="1"/>
  <c r="R4740" i="1"/>
  <c r="R1289" i="1"/>
  <c r="R4912" i="1"/>
  <c r="R2041" i="1"/>
  <c r="R842" i="1"/>
  <c r="R4088" i="1"/>
  <c r="R1726" i="1"/>
  <c r="R4471" i="1"/>
  <c r="R757" i="1"/>
  <c r="R4447" i="1"/>
  <c r="R1785" i="1"/>
  <c r="R2074" i="1"/>
  <c r="R1159" i="1"/>
  <c r="R4455" i="1"/>
  <c r="R707" i="1"/>
  <c r="R5730" i="1"/>
  <c r="R5978" i="1"/>
  <c r="R2002" i="1"/>
  <c r="R4870" i="1"/>
  <c r="R4208" i="1"/>
  <c r="R774" i="1"/>
  <c r="R4288" i="1"/>
  <c r="R4841" i="1"/>
  <c r="R4477" i="1"/>
  <c r="R2212" i="1"/>
  <c r="R2064" i="1"/>
  <c r="R1765" i="1"/>
  <c r="R1020" i="1"/>
  <c r="R5595" i="1"/>
  <c r="R5635" i="1"/>
  <c r="R4947" i="1"/>
  <c r="R767" i="1"/>
  <c r="R1418" i="1"/>
  <c r="R4189" i="1"/>
  <c r="R5396" i="1"/>
  <c r="R1621" i="1"/>
  <c r="R4127" i="1"/>
  <c r="R4355" i="1"/>
  <c r="R4238" i="1"/>
  <c r="R1544" i="1"/>
  <c r="R4249" i="1"/>
  <c r="R4633" i="1"/>
  <c r="R955" i="1"/>
  <c r="R4197" i="1"/>
  <c r="R5556" i="1"/>
  <c r="R5911" i="1"/>
  <c r="R4630" i="1"/>
  <c r="R1051" i="1"/>
  <c r="R5557" i="1"/>
  <c r="R5506" i="1"/>
  <c r="R6223" i="1"/>
  <c r="R4467" i="1"/>
  <c r="R2183" i="1"/>
  <c r="R4155" i="1"/>
  <c r="R1586" i="1"/>
  <c r="R618" i="1"/>
  <c r="R4089" i="1"/>
  <c r="R6074" i="1"/>
  <c r="R1236" i="1"/>
  <c r="R1879" i="1"/>
  <c r="R4428" i="1"/>
  <c r="R5410" i="1"/>
  <c r="R6298" i="1"/>
  <c r="R4090" i="1"/>
  <c r="R1846" i="1"/>
  <c r="R4209" i="1"/>
  <c r="R4298" i="1"/>
  <c r="R1901" i="1"/>
  <c r="R4513" i="1"/>
  <c r="R709" i="1"/>
  <c r="R168" i="1"/>
  <c r="R1639" i="1"/>
  <c r="R5896" i="1"/>
  <c r="R1854" i="1"/>
  <c r="R4156" i="1"/>
  <c r="R1301" i="1"/>
  <c r="R2142" i="1"/>
  <c r="R4640" i="1"/>
  <c r="R1567" i="1"/>
  <c r="R1700" i="1"/>
  <c r="R4246" i="1"/>
  <c r="R4091" i="1"/>
  <c r="R1962" i="1"/>
  <c r="R2149" i="1"/>
  <c r="R4356" i="1"/>
  <c r="R5175" i="1"/>
  <c r="R2007" i="1"/>
  <c r="R4868" i="1"/>
  <c r="R4343" i="1"/>
  <c r="R5597" i="1"/>
  <c r="R6117" i="1"/>
  <c r="R6065" i="1"/>
  <c r="R310" i="1"/>
  <c r="R1381" i="1"/>
  <c r="R6287" i="1"/>
  <c r="R502" i="1"/>
  <c r="R194" i="1"/>
  <c r="R317" i="1"/>
  <c r="R1831" i="1"/>
  <c r="R2156" i="1"/>
  <c r="R888" i="1"/>
  <c r="R684" i="1"/>
  <c r="R4157" i="1"/>
  <c r="R6272" i="1"/>
  <c r="R1153" i="1"/>
  <c r="R5513" i="1"/>
  <c r="R4936" i="1"/>
  <c r="R5306" i="1"/>
  <c r="R4261" i="1"/>
  <c r="R571" i="1"/>
  <c r="R1114" i="1"/>
  <c r="R5370" i="1"/>
  <c r="R4228" i="1"/>
  <c r="R1432" i="1"/>
  <c r="R5956" i="1"/>
  <c r="R5897" i="1"/>
  <c r="R4183" i="1"/>
  <c r="R2009" i="1"/>
  <c r="R4500" i="1"/>
  <c r="R1930" i="1"/>
  <c r="R6009" i="1"/>
  <c r="R5623" i="1"/>
  <c r="R4241" i="1"/>
  <c r="R5421" i="1"/>
  <c r="R5735" i="1"/>
  <c r="R4158" i="1"/>
  <c r="R4092" i="1"/>
  <c r="R1877" i="1"/>
  <c r="R1470" i="1"/>
  <c r="R5492" i="1"/>
  <c r="R4279" i="1"/>
  <c r="R5588" i="1"/>
  <c r="R1763" i="1"/>
  <c r="R4666" i="1"/>
  <c r="R4260" i="1"/>
  <c r="R5108" i="1"/>
  <c r="R6141" i="1"/>
  <c r="R4171" i="1"/>
  <c r="R5064" i="1"/>
  <c r="R4176" i="1"/>
  <c r="R2126" i="1"/>
  <c r="R5888" i="1"/>
  <c r="R4093" i="1"/>
  <c r="R4248" i="1"/>
  <c r="R37" i="1"/>
  <c r="R2200" i="1"/>
  <c r="R5744" i="1"/>
  <c r="R4165" i="1"/>
  <c r="R1231" i="1"/>
  <c r="R4177" i="1"/>
  <c r="R1740" i="1"/>
  <c r="R1214" i="1"/>
  <c r="R5846" i="1"/>
  <c r="R1302" i="1"/>
  <c r="R4585" i="1"/>
  <c r="R4159" i="1"/>
  <c r="R1691" i="1"/>
  <c r="R5567" i="1"/>
  <c r="R1880" i="1"/>
  <c r="R1563" i="1"/>
  <c r="R4219" i="1"/>
  <c r="R6270" i="1"/>
  <c r="R4896" i="1"/>
  <c r="R4850" i="1"/>
  <c r="R1886" i="1"/>
  <c r="R4210" i="1"/>
  <c r="R6436" i="1"/>
  <c r="R1407" i="1"/>
  <c r="R4796" i="1"/>
  <c r="R1173" i="1"/>
  <c r="R4198" i="1"/>
  <c r="R665" i="1"/>
  <c r="R5147" i="1"/>
  <c r="R4094" i="1"/>
  <c r="R5678" i="1"/>
  <c r="R5431" i="1"/>
  <c r="R5278" i="1"/>
  <c r="R685" i="1"/>
  <c r="R1324" i="1"/>
  <c r="R489" i="1"/>
  <c r="R5353" i="1"/>
  <c r="R4626" i="1"/>
  <c r="R4313" i="1"/>
  <c r="R4095" i="1"/>
  <c r="R4333" i="1"/>
  <c r="R2225" i="1"/>
  <c r="R921" i="1"/>
  <c r="R4580" i="1"/>
  <c r="R201" i="1"/>
  <c r="R2013" i="1"/>
  <c r="R1601" i="1"/>
  <c r="R5824" i="1"/>
  <c r="R5021" i="1"/>
  <c r="R4096" i="1"/>
  <c r="R4646" i="1"/>
  <c r="R4172" i="1"/>
  <c r="R5381" i="1"/>
  <c r="R5223" i="1"/>
  <c r="R1979" i="1"/>
  <c r="R2066" i="1"/>
  <c r="R4708" i="1"/>
  <c r="R6363" i="1"/>
  <c r="R266" i="1"/>
  <c r="R4128" i="1"/>
  <c r="R4607" i="1"/>
  <c r="R2110" i="1"/>
  <c r="R1609" i="1"/>
  <c r="R1928" i="1"/>
  <c r="R5178" i="1"/>
  <c r="R5519" i="1"/>
  <c r="R1148" i="1"/>
  <c r="R1720" i="1"/>
  <c r="R5259" i="1"/>
  <c r="R5991" i="1"/>
  <c r="R5128" i="1"/>
  <c r="R1549" i="1"/>
  <c r="R969" i="1"/>
  <c r="R5213" i="1"/>
  <c r="R5533" i="1"/>
  <c r="R6433" i="1"/>
  <c r="R4340" i="1"/>
  <c r="R4517" i="1"/>
  <c r="R314" i="1"/>
  <c r="R4129" i="1"/>
  <c r="R4913" i="1"/>
  <c r="R1896" i="1"/>
  <c r="R4097" i="1"/>
  <c r="R1855" i="1"/>
  <c r="R4130" i="1"/>
  <c r="R4742" i="1"/>
  <c r="R4663" i="1"/>
  <c r="R1996" i="1"/>
  <c r="R724" i="1"/>
  <c r="R876" i="1"/>
  <c r="R4385" i="1"/>
  <c r="R1040" i="1"/>
  <c r="R4193" i="1"/>
  <c r="R5602" i="1"/>
  <c r="R5796" i="1"/>
  <c r="R1442" i="1"/>
  <c r="R1988" i="1"/>
  <c r="R6087" i="1"/>
  <c r="R4321" i="1"/>
  <c r="R1021" i="1"/>
  <c r="R4374" i="1"/>
  <c r="R1232" i="1"/>
  <c r="R4098" i="1"/>
  <c r="R1997" i="1"/>
  <c r="R4961" i="1"/>
  <c r="R4436" i="1"/>
  <c r="R1041" i="1"/>
  <c r="R2036" i="1"/>
  <c r="R4211" i="1"/>
  <c r="R1349" i="1"/>
  <c r="R5802" i="1"/>
  <c r="R4553" i="1"/>
  <c r="R4604" i="1"/>
  <c r="R1412" i="1"/>
  <c r="R4178" i="1"/>
  <c r="R1373" i="1"/>
  <c r="R5335" i="1"/>
  <c r="R5474" i="1"/>
  <c r="R1556" i="1"/>
  <c r="R4292" i="1"/>
  <c r="R4435" i="1"/>
  <c r="R1333" i="1"/>
  <c r="R5180" i="1"/>
  <c r="R1147" i="1"/>
  <c r="R5237" i="1"/>
  <c r="R5798" i="1"/>
  <c r="R4173" i="1"/>
  <c r="R2038" i="1"/>
  <c r="R1268" i="1"/>
  <c r="R5121" i="1"/>
  <c r="R4147" i="1"/>
  <c r="R4199" i="1"/>
  <c r="R1595" i="1"/>
  <c r="R5503" i="1"/>
  <c r="R4823" i="1"/>
  <c r="R4230" i="1"/>
  <c r="R5074" i="1"/>
  <c r="R1239" i="1"/>
  <c r="R4615" i="1"/>
  <c r="R241" i="1"/>
  <c r="R1694" i="1"/>
  <c r="R2065" i="1"/>
  <c r="R2043" i="1"/>
  <c r="R562" i="1"/>
  <c r="R572" i="1"/>
  <c r="R331" i="1"/>
  <c r="R1969" i="1"/>
  <c r="R4166" i="1"/>
  <c r="R1497" i="1"/>
  <c r="R4404" i="1"/>
  <c r="R4099" i="1"/>
  <c r="R2056" i="1"/>
  <c r="R2150" i="1"/>
  <c r="R257" i="1"/>
  <c r="R5806" i="1"/>
  <c r="R4100" i="1"/>
  <c r="R681" i="1"/>
  <c r="R1807" i="1"/>
  <c r="R1841" i="1"/>
  <c r="R2141" i="1"/>
  <c r="R5069" i="1"/>
  <c r="R4875" i="1"/>
  <c r="R302" i="1"/>
  <c r="R4131" i="1"/>
  <c r="R2033" i="1"/>
  <c r="R2216" i="1"/>
  <c r="R4132" i="1"/>
  <c r="R2015" i="1"/>
  <c r="R5170" i="1"/>
  <c r="R4969" i="1"/>
  <c r="R5927" i="1"/>
  <c r="R4323" i="1"/>
  <c r="R1921" i="1"/>
  <c r="R5877" i="1"/>
  <c r="R5441" i="1"/>
  <c r="R1646" i="1"/>
  <c r="R5929" i="1"/>
  <c r="R4540" i="1"/>
  <c r="R5608" i="1"/>
  <c r="R4545" i="1"/>
  <c r="R4508" i="1"/>
  <c r="R1327" i="1"/>
  <c r="R4905" i="1"/>
  <c r="R4524" i="1"/>
  <c r="R2022" i="1"/>
  <c r="R4612" i="1"/>
  <c r="R738" i="1"/>
  <c r="R1017" i="1"/>
  <c r="R2112" i="1"/>
  <c r="R5378" i="1"/>
  <c r="R4184" i="1"/>
  <c r="R1614" i="1"/>
  <c r="R5709" i="1"/>
  <c r="R5541" i="1"/>
  <c r="R1675" i="1"/>
  <c r="R4416" i="1"/>
  <c r="R930" i="1"/>
  <c r="R4101" i="1"/>
  <c r="R1806" i="1"/>
  <c r="R761" i="1"/>
  <c r="R6054" i="1"/>
  <c r="R1506" i="1"/>
  <c r="R4493" i="1"/>
  <c r="R4293" i="1"/>
  <c r="R1491" i="1"/>
  <c r="R2195" i="1"/>
  <c r="R2182" i="1"/>
  <c r="R6157" i="1"/>
  <c r="R5874" i="1"/>
  <c r="R441" i="1"/>
  <c r="R840" i="1"/>
  <c r="R5625" i="1"/>
  <c r="R6212" i="1"/>
  <c r="R1015" i="1"/>
  <c r="R4133" i="1"/>
  <c r="R4419" i="1"/>
  <c r="R4576" i="1"/>
  <c r="R1118" i="1"/>
  <c r="R4464" i="1"/>
  <c r="R2222" i="1"/>
  <c r="R1888" i="1"/>
  <c r="R4625" i="1"/>
  <c r="R2152" i="1"/>
  <c r="R479" i="1"/>
  <c r="R1670" i="1"/>
  <c r="R24" i="1"/>
  <c r="R256" i="1"/>
  <c r="R1895" i="1"/>
  <c r="R1963" i="1"/>
  <c r="R687" i="1"/>
  <c r="R4556" i="1"/>
  <c r="R4148" i="1"/>
  <c r="R847" i="1"/>
  <c r="R4777" i="1"/>
  <c r="R5355" i="1"/>
  <c r="R177" i="1"/>
  <c r="R4439" i="1"/>
  <c r="R2114" i="1"/>
  <c r="R657" i="1"/>
  <c r="R1833" i="1"/>
  <c r="R1990" i="1"/>
  <c r="R725" i="1"/>
  <c r="R4617" i="1"/>
  <c r="R5167" i="1"/>
  <c r="R2164" i="1"/>
  <c r="R1413" i="1"/>
  <c r="R4886" i="1"/>
  <c r="R379" i="1"/>
  <c r="R1023" i="1"/>
  <c r="R2005" i="1"/>
  <c r="R4102" i="1"/>
  <c r="R6160" i="1"/>
  <c r="R1365" i="1"/>
  <c r="R1630" i="1"/>
  <c r="R4544" i="1"/>
  <c r="R2096" i="1"/>
  <c r="R5636" i="1"/>
  <c r="R4303" i="1"/>
  <c r="R2218" i="1"/>
  <c r="R4736" i="1"/>
  <c r="R5860" i="1"/>
  <c r="R4653" i="1"/>
  <c r="R1843" i="1"/>
  <c r="R1541" i="1"/>
  <c r="R2055" i="1"/>
  <c r="R1132" i="1"/>
  <c r="R4103" i="1"/>
  <c r="R6192" i="1"/>
  <c r="R4167" i="1"/>
  <c r="R4299" i="1"/>
  <c r="R1336" i="1"/>
  <c r="R4406" i="1"/>
  <c r="R1380" i="1"/>
  <c r="R366" i="1"/>
  <c r="R5999" i="1"/>
  <c r="R6336" i="1"/>
  <c r="R106" i="1"/>
  <c r="R185" i="1"/>
  <c r="R84" i="1"/>
  <c r="R15" i="1"/>
  <c r="R5325" i="1"/>
  <c r="R5298" i="1"/>
  <c r="R250" i="1"/>
  <c r="R329" i="1"/>
  <c r="R4104" i="1"/>
  <c r="R1718" i="1"/>
  <c r="R4551" i="1"/>
  <c r="R4289" i="1"/>
  <c r="R2158" i="1"/>
  <c r="R4957" i="1"/>
  <c r="R5258" i="1"/>
  <c r="R4200" i="1"/>
  <c r="R1903" i="1"/>
  <c r="R4185" i="1"/>
  <c r="R2106" i="1"/>
  <c r="R1526" i="1"/>
  <c r="R4371" i="1"/>
  <c r="R2070" i="1"/>
  <c r="R1906" i="1"/>
  <c r="R4149" i="1"/>
  <c r="R575" i="1"/>
  <c r="R602" i="1"/>
  <c r="R1932" i="1"/>
  <c r="R332" i="1"/>
  <c r="R4105" i="1"/>
  <c r="R1190" i="1"/>
  <c r="R4106" i="1"/>
  <c r="R1328" i="1"/>
  <c r="R321" i="1"/>
  <c r="R5054" i="1"/>
  <c r="R5703" i="1"/>
  <c r="R2219" i="1"/>
  <c r="R927" i="1"/>
  <c r="R4788" i="1"/>
  <c r="R864" i="1"/>
  <c r="R4134" i="1"/>
  <c r="R5579" i="1"/>
  <c r="R1654" i="1"/>
  <c r="R1150" i="1"/>
  <c r="R4876" i="1"/>
  <c r="R5538" i="1"/>
  <c r="R2093" i="1"/>
  <c r="R1790" i="1"/>
  <c r="R5281" i="1"/>
  <c r="R2100" i="1"/>
  <c r="R818" i="1"/>
  <c r="R1598" i="1"/>
  <c r="Q18" i="1"/>
  <c r="Q72" i="1"/>
  <c r="Q55" i="1"/>
  <c r="Q5603" i="1"/>
  <c r="Q6467" i="1"/>
  <c r="Q512" i="1"/>
  <c r="Q1011" i="1"/>
  <c r="Q634" i="1"/>
  <c r="Q697" i="1"/>
  <c r="Q6321" i="1"/>
  <c r="Q922" i="1"/>
  <c r="Q6447" i="1"/>
  <c r="Q140" i="1"/>
  <c r="Q6385" i="1"/>
  <c r="Q401" i="1"/>
  <c r="Q6407" i="1"/>
  <c r="Q6392" i="1"/>
  <c r="Q328" i="1"/>
  <c r="Q363" i="1"/>
  <c r="Q423" i="1"/>
  <c r="Q569" i="1"/>
  <c r="Q146" i="1"/>
  <c r="Q6284" i="1"/>
  <c r="Q356" i="1"/>
  <c r="Q383" i="1"/>
  <c r="Q334" i="1"/>
  <c r="Q6478" i="1"/>
  <c r="Q837" i="1"/>
  <c r="Q271" i="1"/>
  <c r="Q5176" i="1"/>
  <c r="Q1175" i="1"/>
  <c r="Q953" i="1"/>
  <c r="Q783" i="1"/>
  <c r="Q347" i="1"/>
  <c r="Q10" i="1"/>
  <c r="Q579" i="1"/>
  <c r="Q6439" i="1"/>
  <c r="Q1532" i="1"/>
  <c r="Q514" i="1"/>
  <c r="Q8" i="1"/>
  <c r="Q6454" i="1"/>
  <c r="Q476" i="1"/>
  <c r="Q83" i="1"/>
  <c r="Q223" i="1"/>
  <c r="Q4" i="1"/>
  <c r="Q6435" i="1"/>
  <c r="Q6473" i="1"/>
  <c r="Q6201" i="1"/>
  <c r="Q132" i="1"/>
  <c r="Q276" i="1"/>
  <c r="Q934" i="1"/>
  <c r="Q6379" i="1"/>
  <c r="Q128" i="1"/>
  <c r="Q6423" i="1"/>
  <c r="Q7" i="1"/>
  <c r="Q178" i="1"/>
  <c r="Q637" i="1"/>
  <c r="Q887" i="1"/>
  <c r="Q95" i="1"/>
  <c r="Q5740" i="1"/>
  <c r="Q6186" i="1"/>
  <c r="Q124" i="1"/>
  <c r="Q61" i="1"/>
  <c r="Q6021" i="1"/>
  <c r="Q6" i="1"/>
  <c r="Q426" i="1"/>
  <c r="Q6477" i="1"/>
  <c r="Q6474" i="1"/>
  <c r="Q207" i="1"/>
  <c r="Q9" i="1"/>
  <c r="Q23" i="1"/>
  <c r="Q1152" i="1"/>
  <c r="Q91" i="1"/>
  <c r="Q6480" i="1"/>
  <c r="Q268" i="1"/>
  <c r="Q25" i="1"/>
  <c r="Q31" i="1"/>
  <c r="Q107" i="1"/>
  <c r="Q925" i="1"/>
  <c r="Q628" i="1"/>
  <c r="Q6430" i="1"/>
  <c r="Q677" i="1"/>
  <c r="Q5517" i="1"/>
  <c r="Q3" i="1"/>
  <c r="Q4798" i="1"/>
  <c r="Q27" i="1"/>
  <c r="Q386" i="1"/>
  <c r="Q422" i="1"/>
  <c r="Q541" i="1"/>
  <c r="Q53" i="1"/>
  <c r="Q13" i="1"/>
  <c r="Q469" i="1"/>
  <c r="Q19" i="1"/>
  <c r="Q6470" i="1"/>
  <c r="Q822" i="1"/>
  <c r="Q2226" i="1"/>
  <c r="Q172" i="1"/>
  <c r="Q352" i="1"/>
  <c r="Q499" i="1"/>
  <c r="Q337" i="1"/>
  <c r="Q308" i="1"/>
  <c r="Q6451" i="1"/>
  <c r="Q5045" i="1"/>
  <c r="Q148" i="1"/>
  <c r="Q62" i="1"/>
  <c r="Q361" i="1"/>
  <c r="Q981" i="1"/>
  <c r="Q394" i="1"/>
  <c r="Q99" i="1"/>
  <c r="Q825" i="1"/>
  <c r="Q2246" i="1"/>
  <c r="Q28" i="1"/>
  <c r="Q294" i="1"/>
  <c r="Q6475" i="1"/>
  <c r="Q505" i="1"/>
  <c r="Q1143" i="1"/>
  <c r="Q353" i="1"/>
  <c r="Q6405" i="1"/>
  <c r="Q2325" i="1"/>
  <c r="Q5666" i="1"/>
  <c r="Q1108" i="1"/>
  <c r="Q1633" i="1"/>
  <c r="Q5683" i="1"/>
  <c r="Q275" i="1"/>
  <c r="Q622" i="1"/>
  <c r="Q5618" i="1"/>
  <c r="Q6138" i="1"/>
  <c r="Q298" i="1"/>
  <c r="Q29" i="1"/>
  <c r="Q552" i="1"/>
  <c r="Q6359" i="1"/>
  <c r="Q828" i="1"/>
  <c r="Q318" i="1"/>
  <c r="Q149" i="1"/>
  <c r="Q6335" i="1"/>
  <c r="Q6261" i="1"/>
  <c r="Q1039" i="1"/>
  <c r="Q6382" i="1"/>
  <c r="Q5925" i="1"/>
  <c r="Q16" i="1"/>
  <c r="Q715" i="1"/>
  <c r="Q5881" i="1"/>
  <c r="Q984" i="1"/>
  <c r="Q86" i="1"/>
  <c r="Q6283" i="1"/>
  <c r="Q67" i="1"/>
  <c r="Q1409" i="1"/>
  <c r="Q20" i="1"/>
  <c r="Q6390" i="1"/>
  <c r="Q6330" i="1"/>
  <c r="Q620" i="1"/>
  <c r="Q807" i="1"/>
  <c r="Q4775" i="1"/>
  <c r="Q449" i="1"/>
  <c r="Q6259" i="1"/>
  <c r="Q6166" i="1"/>
  <c r="Q69" i="1"/>
  <c r="Q6064" i="1"/>
  <c r="Q1012" i="1"/>
  <c r="Q6431" i="1"/>
  <c r="Q500" i="1"/>
  <c r="Q79" i="1"/>
  <c r="Q679" i="1"/>
  <c r="Q690" i="1"/>
  <c r="Q1003" i="1"/>
  <c r="Q273" i="1"/>
  <c r="Q6422" i="1"/>
  <c r="Q1635" i="1"/>
  <c r="Q6310" i="1"/>
  <c r="Q5345" i="1"/>
  <c r="Q753" i="1"/>
  <c r="Q6225" i="1"/>
  <c r="Q6123" i="1"/>
  <c r="Q323" i="1"/>
  <c r="Q1378" i="1"/>
  <c r="Q5291" i="1"/>
  <c r="Q1314" i="1"/>
  <c r="Q342" i="1"/>
  <c r="Q6340" i="1"/>
  <c r="Q1167" i="1"/>
  <c r="Q6250" i="1"/>
  <c r="Q6437" i="1"/>
  <c r="Q208" i="1"/>
  <c r="Q4700" i="1"/>
  <c r="Q341" i="1"/>
  <c r="Q1309" i="1"/>
  <c r="Q130" i="1"/>
  <c r="Q649" i="1"/>
  <c r="Q30" i="1"/>
  <c r="Q5928" i="1"/>
  <c r="Q1376" i="1"/>
  <c r="Q45" i="1"/>
  <c r="Q501" i="1"/>
  <c r="Q1137" i="1"/>
  <c r="Q1283" i="1"/>
  <c r="Q463" i="1"/>
  <c r="Q96" i="1"/>
  <c r="Q6280" i="1"/>
  <c r="Q6441" i="1"/>
  <c r="Q5296" i="1"/>
  <c r="Q839" i="1"/>
  <c r="Q5282" i="1"/>
  <c r="Q400" i="1"/>
  <c r="Q672" i="1"/>
  <c r="Q6410" i="1"/>
  <c r="Q94" i="1"/>
  <c r="Q68" i="1"/>
  <c r="Q280" i="1"/>
  <c r="Q6258" i="1"/>
  <c r="Q5546" i="1"/>
  <c r="Q21" i="1"/>
  <c r="Q664" i="1"/>
  <c r="Q6412" i="1"/>
  <c r="Q999" i="1"/>
  <c r="Q1453" i="1"/>
  <c r="Q56" i="1"/>
  <c r="Q972" i="1"/>
  <c r="Q372" i="1"/>
  <c r="Q6489" i="1"/>
  <c r="Q2383" i="1"/>
  <c r="Q1216" i="1"/>
  <c r="Q5201" i="1"/>
  <c r="Q74" i="1"/>
  <c r="Q1121" i="1"/>
  <c r="Q481" i="1"/>
  <c r="Q368" i="1"/>
  <c r="Q118" i="1"/>
  <c r="Q71" i="1"/>
  <c r="Q2259" i="1"/>
  <c r="Q1723" i="1"/>
  <c r="Q6372" i="1"/>
  <c r="Q333" i="1"/>
  <c r="Q162" i="1"/>
  <c r="Q6399" i="1"/>
  <c r="Q6486" i="1"/>
  <c r="Q903" i="1"/>
  <c r="Q6184" i="1"/>
  <c r="Q2611" i="1"/>
  <c r="Q1435" i="1"/>
  <c r="Q5960" i="1"/>
  <c r="Q101" i="1"/>
  <c r="Q6484" i="1"/>
  <c r="Q93" i="1"/>
  <c r="Q122" i="1"/>
  <c r="Q239" i="1"/>
  <c r="Q6417" i="1"/>
  <c r="Q6395" i="1"/>
  <c r="Q4950" i="1"/>
  <c r="Q6216" i="1"/>
  <c r="Q259" i="1"/>
  <c r="Q592" i="1"/>
  <c r="Q2227" i="1"/>
  <c r="Q905" i="1"/>
  <c r="Q5521" i="1"/>
  <c r="Q1585" i="1"/>
  <c r="Q2231" i="1"/>
  <c r="Q66" i="1"/>
  <c r="Q6479" i="1"/>
  <c r="Q39" i="1"/>
  <c r="Q40" i="1"/>
  <c r="Q6004" i="1"/>
  <c r="Q6421" i="1"/>
  <c r="Q6094" i="1"/>
  <c r="Q5731" i="1"/>
  <c r="Q6202" i="1"/>
  <c r="Q50" i="1"/>
  <c r="Q6324" i="1"/>
  <c r="Q5142" i="1"/>
  <c r="Q6427" i="1"/>
  <c r="Q1475" i="1"/>
  <c r="Q5854" i="1"/>
  <c r="Q6092" i="1"/>
  <c r="Q6419" i="1"/>
  <c r="Q5314" i="1"/>
  <c r="Q52" i="1"/>
  <c r="Q1428" i="1"/>
  <c r="Q1185" i="1"/>
  <c r="Q60" i="1"/>
  <c r="Q245" i="1"/>
  <c r="Q6448" i="1"/>
  <c r="Q1220" i="1"/>
  <c r="Q582" i="1"/>
  <c r="Q6455" i="1"/>
  <c r="Q1056" i="1"/>
  <c r="Q559" i="1"/>
  <c r="Q6239" i="1"/>
  <c r="Q2612" i="1"/>
  <c r="Q4642" i="1"/>
  <c r="Q6181" i="1"/>
  <c r="Q511" i="1"/>
  <c r="Q2228" i="1"/>
  <c r="Q6446" i="1"/>
  <c r="Q238" i="1"/>
  <c r="Q1016" i="1"/>
  <c r="Q5907" i="1"/>
  <c r="Q1194" i="1"/>
  <c r="Q5865" i="1"/>
  <c r="Q5857" i="1"/>
  <c r="Q2229" i="1"/>
  <c r="Q2613" i="1"/>
  <c r="Q4317" i="1"/>
  <c r="Q65" i="1"/>
  <c r="Q2265" i="1"/>
  <c r="Q6328" i="1"/>
  <c r="Q6483" i="1"/>
  <c r="Q2258" i="1"/>
  <c r="Q6224" i="1"/>
  <c r="Q6457" i="1"/>
  <c r="Q2614" i="1"/>
  <c r="Q117" i="1"/>
  <c r="Q786" i="1"/>
  <c r="Q6111" i="1"/>
  <c r="Q1050" i="1"/>
  <c r="Q939" i="1"/>
  <c r="Q2615" i="1"/>
  <c r="Q202" i="1"/>
  <c r="Q233" i="1"/>
  <c r="Q4516" i="1"/>
  <c r="Q229" i="1"/>
  <c r="Q6329" i="1"/>
  <c r="Q5746" i="1"/>
  <c r="Q1522" i="1"/>
  <c r="Q2395" i="1"/>
  <c r="Q6408" i="1"/>
  <c r="Q6129" i="1"/>
  <c r="Q6341" i="1"/>
  <c r="Q2247" i="1"/>
  <c r="Q5156" i="1"/>
  <c r="Q635" i="1"/>
  <c r="Q44" i="1"/>
  <c r="Q5855" i="1"/>
  <c r="Q6076" i="1"/>
  <c r="Q1177" i="1"/>
  <c r="Q2027" i="1"/>
  <c r="Q48" i="1"/>
  <c r="Q508" i="1"/>
  <c r="Q5501" i="1"/>
  <c r="Q5392" i="1"/>
  <c r="Q416" i="1"/>
  <c r="Q2616" i="1"/>
  <c r="Q87" i="1"/>
  <c r="Q4770" i="1"/>
  <c r="Q538" i="1"/>
  <c r="Q6059" i="1"/>
  <c r="Q6429" i="1"/>
  <c r="Q1036" i="1"/>
  <c r="Q529" i="1"/>
  <c r="Q5675" i="1"/>
  <c r="Q1282" i="1"/>
  <c r="Q1267" i="1"/>
  <c r="Q1698" i="1"/>
  <c r="Q912" i="1"/>
  <c r="Q5808" i="1"/>
  <c r="Q870" i="1"/>
  <c r="Q607" i="1"/>
  <c r="Q920" i="1"/>
  <c r="Q532" i="1"/>
  <c r="Q652" i="1"/>
  <c r="Q5788" i="1"/>
  <c r="Q43" i="1"/>
  <c r="Q2617" i="1"/>
  <c r="Q6175" i="1"/>
  <c r="Q262" i="1"/>
  <c r="Q5112" i="1"/>
  <c r="Q1198" i="1"/>
  <c r="Q688" i="1"/>
  <c r="Q5714" i="1"/>
  <c r="Q5843" i="1"/>
  <c r="Q1054" i="1"/>
  <c r="Q6180" i="1"/>
  <c r="Q2618" i="1"/>
  <c r="Q6114" i="1"/>
  <c r="Q893" i="1"/>
  <c r="Q674" i="1"/>
  <c r="Q1181" i="1"/>
  <c r="Q2619" i="1"/>
  <c r="Q5986" i="1"/>
  <c r="Q2292" i="1"/>
  <c r="Q2290" i="1"/>
  <c r="Q5089" i="1"/>
  <c r="Q5878" i="1"/>
  <c r="Q5825" i="1"/>
  <c r="Q895" i="1"/>
  <c r="Q41" i="1"/>
  <c r="Q6398" i="1"/>
  <c r="Q663" i="1"/>
  <c r="Q6227" i="1"/>
  <c r="Q907" i="1"/>
  <c r="Q156" i="1"/>
  <c r="Q5787" i="1"/>
  <c r="Q1634" i="1"/>
  <c r="Q5039" i="1"/>
  <c r="Q978" i="1"/>
  <c r="Q5387" i="1"/>
  <c r="Q675" i="1"/>
  <c r="Q6196" i="1"/>
  <c r="Q577" i="1"/>
  <c r="Q5765" i="1"/>
  <c r="Q1902" i="1"/>
  <c r="Q916" i="1"/>
  <c r="Q515" i="1"/>
  <c r="Q1104" i="1"/>
  <c r="Q4429" i="1"/>
  <c r="Q6096" i="1"/>
  <c r="Q836" i="1"/>
  <c r="Q5764" i="1"/>
  <c r="Q5890" i="1"/>
  <c r="Q5864" i="1"/>
  <c r="Q297" i="1"/>
  <c r="Q54" i="1"/>
  <c r="Q2620" i="1"/>
  <c r="Q5938" i="1"/>
  <c r="Q58" i="1"/>
  <c r="Q90" i="1"/>
  <c r="Q6029" i="1"/>
  <c r="Q1695" i="1"/>
  <c r="Q5568" i="1"/>
  <c r="Q1182" i="1"/>
  <c r="Q345" i="1"/>
  <c r="Q963" i="1"/>
  <c r="Q1209" i="1"/>
  <c r="Q768" i="1"/>
  <c r="Q1645" i="1"/>
  <c r="Q5267" i="1"/>
  <c r="Q597" i="1"/>
  <c r="Q2322" i="1"/>
  <c r="Q693" i="1"/>
  <c r="Q6364" i="1"/>
  <c r="Q1116" i="1"/>
  <c r="Q6173" i="1"/>
  <c r="Q474" i="1"/>
  <c r="Q2621" i="1"/>
  <c r="Q6381" i="1"/>
  <c r="Q5835" i="1"/>
  <c r="Q6438" i="1"/>
  <c r="Q6233" i="1"/>
  <c r="Q1446" i="1"/>
  <c r="Q1474" i="1"/>
  <c r="Q5963" i="1"/>
  <c r="Q6346" i="1"/>
  <c r="Q5942" i="1"/>
  <c r="Q4970" i="1"/>
  <c r="Q2230" i="1"/>
  <c r="Q1693" i="1"/>
  <c r="Q1652" i="1"/>
  <c r="Q2328" i="1"/>
  <c r="Q778" i="1"/>
  <c r="Q6041" i="1"/>
  <c r="Q5552" i="1"/>
  <c r="Q82" i="1"/>
  <c r="Q2266" i="1"/>
  <c r="Q4421" i="1"/>
  <c r="Q694" i="1"/>
  <c r="Q980" i="1"/>
  <c r="Q6377" i="1"/>
  <c r="Q841" i="1"/>
  <c r="Q619" i="1"/>
  <c r="Q2275" i="1"/>
  <c r="Q367" i="1"/>
  <c r="Q1357" i="1"/>
  <c r="Q6183" i="1"/>
  <c r="Q373" i="1"/>
  <c r="Q735" i="1"/>
  <c r="Q6444" i="1"/>
  <c r="Q2175" i="1"/>
  <c r="Q713" i="1"/>
  <c r="Q1170" i="1"/>
  <c r="Q6360" i="1"/>
  <c r="Q2313" i="1"/>
  <c r="Q5875" i="1"/>
  <c r="Q136" i="1"/>
  <c r="Q6411" i="1"/>
  <c r="Q5445" i="1"/>
  <c r="Q4518" i="1"/>
  <c r="Q1945" i="1"/>
  <c r="Q5266" i="1"/>
  <c r="Q5251" i="1"/>
  <c r="Q6286" i="1"/>
  <c r="Q6128" i="1"/>
  <c r="Q5638" i="1"/>
  <c r="Q2622" i="1"/>
  <c r="Q2623" i="1"/>
  <c r="Q2232" i="1"/>
  <c r="Q6443" i="1"/>
  <c r="Q4386" i="1"/>
  <c r="Q736" i="1"/>
  <c r="Q5866" i="1"/>
  <c r="Q2233" i="1"/>
  <c r="Q2624" i="1"/>
  <c r="Q646" i="1"/>
  <c r="Q6393" i="1"/>
  <c r="Q5380" i="1"/>
  <c r="Q1164" i="1"/>
  <c r="Q5692" i="1"/>
  <c r="Q2625" i="1"/>
  <c r="Q258" i="1"/>
  <c r="Q4856" i="1"/>
  <c r="Q2239" i="1"/>
  <c r="Q531" i="1"/>
  <c r="Q175" i="1"/>
  <c r="Q4958" i="1"/>
  <c r="Q6389" i="1"/>
  <c r="Q1385" i="1"/>
  <c r="Q105" i="1"/>
  <c r="Q732" i="1"/>
  <c r="Q1439" i="1"/>
  <c r="Q906" i="1"/>
  <c r="Q5823" i="1"/>
  <c r="Q6235" i="1"/>
  <c r="Q2626" i="1"/>
  <c r="Q6400" i="1"/>
  <c r="Q722" i="1"/>
  <c r="Q1730" i="1"/>
  <c r="Q6424" i="1"/>
  <c r="Q1557" i="1"/>
  <c r="Q2627" i="1"/>
  <c r="Q5776" i="1"/>
  <c r="Q2628" i="1"/>
  <c r="Q6384" i="1"/>
  <c r="Q6391" i="1"/>
  <c r="Q309" i="1"/>
  <c r="Q2629" i="1"/>
  <c r="Q6371" i="1"/>
  <c r="Q6367" i="1"/>
  <c r="Q137" i="1"/>
  <c r="Q6073" i="1"/>
  <c r="Q2630" i="1"/>
  <c r="Q6130" i="1"/>
  <c r="Q2085" i="1"/>
  <c r="Q805" i="1"/>
  <c r="Q183" i="1"/>
  <c r="Q6413" i="1"/>
  <c r="Q6339" i="1"/>
  <c r="Q4453" i="1"/>
  <c r="Q744" i="1"/>
  <c r="Q6404" i="1"/>
  <c r="Q6368" i="1"/>
  <c r="Q6024" i="1"/>
  <c r="Q2631" i="1"/>
  <c r="Q6374" i="1"/>
  <c r="Q1655" i="1"/>
  <c r="Q228" i="1"/>
  <c r="Q1772" i="1"/>
  <c r="Q2632" i="1"/>
  <c r="Q286" i="1"/>
  <c r="Q590" i="1"/>
  <c r="Q6387" i="1"/>
  <c r="Q2633" i="1"/>
  <c r="Q471" i="1"/>
  <c r="Q2260" i="1"/>
  <c r="Q2634" i="1"/>
  <c r="Q740" i="1"/>
  <c r="Q802" i="1"/>
  <c r="Q6386" i="1"/>
  <c r="Q948" i="1"/>
  <c r="Q6376" i="1"/>
  <c r="Q1926" i="1"/>
  <c r="Q491" i="1"/>
  <c r="Q161" i="1"/>
  <c r="Q5304" i="1"/>
  <c r="Q5429" i="1"/>
  <c r="Q6234" i="1"/>
  <c r="Q706" i="1"/>
  <c r="Q4327" i="1"/>
  <c r="Q851" i="1"/>
  <c r="Q5725" i="1"/>
  <c r="Q2635" i="1"/>
  <c r="Q5937" i="1"/>
  <c r="Q6333" i="1"/>
  <c r="Q2254" i="1"/>
  <c r="Q2234" i="1"/>
  <c r="Q375" i="1"/>
  <c r="Q4606" i="1"/>
  <c r="Q6425" i="1"/>
  <c r="Q1119" i="1"/>
  <c r="Q817" i="1"/>
  <c r="Q1045" i="1"/>
  <c r="Q133" i="1"/>
  <c r="Q2162" i="1"/>
  <c r="Q5967" i="1"/>
  <c r="Q2484" i="1"/>
  <c r="Q896" i="1"/>
  <c r="Q252" i="1"/>
  <c r="Q1375" i="1"/>
  <c r="Q145" i="1"/>
  <c r="Q5686" i="1"/>
  <c r="Q253" i="1"/>
  <c r="Q961" i="1"/>
  <c r="Q470" i="1"/>
  <c r="Q4799" i="1"/>
  <c r="Q554" i="1"/>
  <c r="Q6312" i="1"/>
  <c r="Q878" i="1"/>
  <c r="Q6177" i="1"/>
  <c r="Q2636" i="1"/>
  <c r="Q1131" i="1"/>
  <c r="Q6338" i="1"/>
  <c r="Q6297" i="1"/>
  <c r="Q6350" i="1"/>
  <c r="Q338" i="1"/>
  <c r="Q6380" i="1"/>
  <c r="Q242" i="1"/>
  <c r="Q1592" i="1"/>
  <c r="Q6228" i="1"/>
  <c r="Q2637" i="1"/>
  <c r="Q6309" i="1"/>
  <c r="Q673" i="1"/>
  <c r="Q4438" i="1"/>
  <c r="Q264" i="1"/>
  <c r="Q2638" i="1"/>
  <c r="Q2639" i="1"/>
  <c r="Q51" i="1"/>
  <c r="Q5837" i="1"/>
  <c r="Q2640" i="1"/>
  <c r="Q2089" i="1"/>
  <c r="Q2521" i="1"/>
  <c r="Q4996" i="1"/>
  <c r="Q1331" i="1"/>
  <c r="Q530" i="1"/>
  <c r="Q608" i="1"/>
  <c r="Q2122" i="1"/>
  <c r="Q1316" i="1"/>
  <c r="Q2323" i="1"/>
  <c r="Q4608" i="1"/>
  <c r="Q247" i="1"/>
  <c r="Q5941" i="1"/>
  <c r="Q1263" i="1"/>
  <c r="Q231" i="1"/>
  <c r="Q5551" i="1"/>
  <c r="Q6016" i="1"/>
  <c r="Q75" i="1"/>
  <c r="Q6278" i="1"/>
  <c r="Q1628" i="1"/>
  <c r="Q186" i="1"/>
  <c r="Q111" i="1"/>
  <c r="Q283" i="1"/>
  <c r="Q6037" i="1"/>
  <c r="Q4971" i="1"/>
  <c r="Q507" i="1"/>
  <c r="Q2460" i="1"/>
  <c r="Q6077" i="1"/>
  <c r="Q1781" i="1"/>
  <c r="Q2641" i="1"/>
  <c r="Q6402" i="1"/>
  <c r="Q2642" i="1"/>
  <c r="Q2643" i="1"/>
  <c r="Q204" i="1"/>
  <c r="Q144" i="1"/>
  <c r="Q114" i="1"/>
  <c r="Q478" i="1"/>
  <c r="Q2644" i="1"/>
  <c r="Q2645" i="1"/>
  <c r="Q1025" i="1"/>
  <c r="Q76" i="1"/>
  <c r="Q633" i="1"/>
  <c r="Q2342" i="1"/>
  <c r="Q6249" i="1"/>
  <c r="Q155" i="1"/>
  <c r="Q523" i="1"/>
  <c r="Q1260" i="1"/>
  <c r="Q6294" i="1"/>
  <c r="Q979" i="1"/>
  <c r="Q198" i="1"/>
  <c r="Q5066" i="1"/>
  <c r="Q5894" i="1"/>
  <c r="Q5571" i="1"/>
  <c r="Q115" i="1"/>
  <c r="Q1315" i="1"/>
  <c r="Q415" i="1"/>
  <c r="Q119" i="1"/>
  <c r="Q6353" i="1"/>
  <c r="Q1304" i="1"/>
  <c r="Q1399" i="1"/>
  <c r="Q1876" i="1"/>
  <c r="Q1272" i="1"/>
  <c r="Q6366" i="1"/>
  <c r="Q126" i="1"/>
  <c r="Q413" i="1"/>
  <c r="Q1704" i="1"/>
  <c r="Q2248" i="1"/>
  <c r="Q695" i="1"/>
  <c r="Q1537" i="1"/>
  <c r="Q2646" i="1"/>
  <c r="Q5947" i="1"/>
  <c r="Q1014" i="1"/>
  <c r="Q182" i="1"/>
  <c r="Q2647" i="1"/>
  <c r="Q2351" i="1"/>
  <c r="Q6295" i="1"/>
  <c r="Q193" i="1"/>
  <c r="Q377" i="1"/>
  <c r="Q2648" i="1"/>
  <c r="Q1531" i="1"/>
  <c r="Q190" i="1"/>
  <c r="Q2252" i="1"/>
  <c r="Q5688" i="1"/>
  <c r="Q92" i="1"/>
  <c r="Q6348" i="1"/>
  <c r="Q196" i="1"/>
  <c r="Q4951" i="1"/>
  <c r="Q2649" i="1"/>
  <c r="Q2650" i="1"/>
  <c r="Q2338" i="1"/>
  <c r="Q2378" i="1"/>
  <c r="Q600" i="1"/>
  <c r="Q6383" i="1"/>
  <c r="Q4316" i="1"/>
  <c r="Q448" i="1"/>
  <c r="Q550" i="1"/>
  <c r="Q6127" i="1"/>
  <c r="Q729" i="1"/>
  <c r="Q482" i="1"/>
  <c r="Q544" i="1"/>
  <c r="Q405" i="1"/>
  <c r="Q630" i="1"/>
  <c r="Q104" i="1"/>
  <c r="Q1107" i="1"/>
  <c r="Q945" i="1"/>
  <c r="Q2651" i="1"/>
  <c r="Q2652" i="1"/>
  <c r="Q2653" i="1"/>
  <c r="Q6306" i="1"/>
  <c r="Q171" i="1"/>
  <c r="Q2654" i="1"/>
  <c r="Q2655" i="1"/>
  <c r="Q6267" i="1"/>
  <c r="Q845" i="1"/>
  <c r="Q301" i="1"/>
  <c r="Q485" i="1"/>
  <c r="Q2656" i="1"/>
  <c r="Q2657" i="1"/>
  <c r="Q2658" i="1"/>
  <c r="Q853" i="1"/>
  <c r="Q1998" i="1"/>
  <c r="Q2659" i="1"/>
  <c r="Q2274" i="1"/>
  <c r="Q1363" i="1"/>
  <c r="Q129" i="1"/>
  <c r="Q2660" i="1"/>
  <c r="Q6289" i="1"/>
  <c r="Q2235" i="1"/>
  <c r="Q88" i="1"/>
  <c r="Q407" i="1"/>
  <c r="Q565" i="1"/>
  <c r="Q496" i="1"/>
  <c r="Q5995" i="1"/>
  <c r="Q2352" i="1"/>
  <c r="Q2661" i="1"/>
  <c r="Q5423" i="1"/>
  <c r="Q2662" i="1"/>
  <c r="Q2663" i="1"/>
  <c r="Q2664" i="1"/>
  <c r="Q5236" i="1"/>
  <c r="Q1074" i="1"/>
  <c r="Q2665" i="1"/>
  <c r="Q6215" i="1"/>
  <c r="Q6370" i="1"/>
  <c r="Q5892" i="1"/>
  <c r="Q4537" i="1"/>
  <c r="Q2666" i="1"/>
  <c r="Q4300" i="1"/>
  <c r="Q412" i="1"/>
  <c r="Q2667" i="1"/>
  <c r="Q2668" i="1"/>
  <c r="Q2669" i="1"/>
  <c r="Q306" i="1"/>
  <c r="Q157" i="1"/>
  <c r="Q2238" i="1"/>
  <c r="Q428" i="1"/>
  <c r="Q2670" i="1"/>
  <c r="Q6290" i="1"/>
  <c r="Q1162" i="1"/>
  <c r="Q6264" i="1"/>
  <c r="Q573" i="1"/>
  <c r="Q154" i="1"/>
  <c r="Q2671" i="1"/>
  <c r="Q389" i="1"/>
  <c r="Q6265" i="1"/>
  <c r="Q656" i="1"/>
  <c r="Q6232" i="1"/>
  <c r="Q2672" i="1"/>
  <c r="Q660" i="1"/>
  <c r="Q192" i="1"/>
  <c r="Q5620" i="1"/>
  <c r="Q1421" i="1"/>
  <c r="Q1139" i="1"/>
  <c r="Q6230" i="1"/>
  <c r="Q5893" i="1"/>
  <c r="Q360" i="1"/>
  <c r="Q6277" i="1"/>
  <c r="Q303" i="1"/>
  <c r="Q6136" i="1"/>
  <c r="Q445" i="1"/>
  <c r="Q1168" i="1"/>
  <c r="Q5909" i="1"/>
  <c r="Q852" i="1"/>
  <c r="Q813" i="1"/>
  <c r="Q6198" i="1"/>
  <c r="Q217" i="1"/>
  <c r="Q6262" i="1"/>
  <c r="Q6208" i="1"/>
  <c r="Q141" i="1"/>
  <c r="Q1361" i="1"/>
  <c r="Q215" i="1"/>
  <c r="Q5652" i="1"/>
  <c r="Q6240" i="1"/>
  <c r="Q2311" i="1"/>
  <c r="Q226" i="1"/>
  <c r="Q6197" i="1"/>
  <c r="Q230" i="1"/>
  <c r="Q5246" i="1"/>
  <c r="Q1062" i="1"/>
  <c r="Q801" i="1"/>
  <c r="Q237" i="1"/>
  <c r="Q1266" i="1"/>
  <c r="Q576" i="1"/>
  <c r="Q387" i="1"/>
  <c r="Q459" i="1"/>
  <c r="Q4465" i="1"/>
  <c r="Q464" i="1"/>
  <c r="Q184" i="1"/>
  <c r="Q6268" i="1"/>
  <c r="Q330" i="1"/>
  <c r="Q2366" i="1"/>
  <c r="Q2673" i="1"/>
  <c r="Q680" i="1"/>
  <c r="Q6462" i="1"/>
  <c r="Q113" i="1"/>
  <c r="Q1208" i="1"/>
  <c r="Q2674" i="1"/>
  <c r="Q285" i="1"/>
  <c r="Q5522" i="1"/>
  <c r="Q2255" i="1"/>
  <c r="Q5569" i="1"/>
  <c r="Q605" i="1"/>
  <c r="Q6463" i="1"/>
  <c r="Q2675" i="1"/>
  <c r="Q617" i="1"/>
  <c r="Q6120" i="1"/>
  <c r="Q291" i="1"/>
  <c r="Q2403" i="1"/>
  <c r="Q222" i="1"/>
  <c r="Q2339" i="1"/>
  <c r="Q524" i="1"/>
  <c r="Q5763" i="1"/>
  <c r="Q1954" i="1"/>
  <c r="Q5965" i="1"/>
  <c r="Q2676" i="1"/>
  <c r="Q6481" i="1"/>
  <c r="Q2677" i="1"/>
  <c r="Q6079" i="1"/>
  <c r="Q2678" i="1"/>
  <c r="Q2679" i="1"/>
  <c r="Q1195" i="1"/>
  <c r="Q6038" i="1"/>
  <c r="Q2680" i="1"/>
  <c r="Q2282" i="1"/>
  <c r="Q561" i="1"/>
  <c r="Q6461" i="1"/>
  <c r="Q1674" i="1"/>
  <c r="Q2681" i="1"/>
  <c r="Q2682" i="1"/>
  <c r="Q6351" i="1"/>
  <c r="Q2236" i="1"/>
  <c r="Q2683" i="1"/>
  <c r="Q382" i="1"/>
  <c r="Q5771" i="1"/>
  <c r="Q409" i="1"/>
  <c r="Q6456" i="1"/>
  <c r="Q249" i="1"/>
  <c r="Q2684" i="1"/>
  <c r="Q4747" i="1"/>
  <c r="Q862" i="1"/>
  <c r="Q988" i="1"/>
  <c r="Q2077" i="1"/>
  <c r="Q717" i="1"/>
  <c r="Q2685" i="1"/>
  <c r="Q440" i="1"/>
  <c r="Q5489" i="1"/>
  <c r="Q370" i="1"/>
  <c r="Q2686" i="1"/>
  <c r="Q290" i="1"/>
  <c r="Q385" i="1"/>
  <c r="Q2687" i="1"/>
  <c r="Q5983" i="1"/>
  <c r="Q203" i="1"/>
  <c r="Q2688" i="1"/>
  <c r="Q450" i="1"/>
  <c r="Q6078" i="1"/>
  <c r="Q1362" i="1"/>
  <c r="Q2415" i="1"/>
  <c r="Q2400" i="1"/>
  <c r="Q2303" i="1"/>
  <c r="Q2341" i="1"/>
  <c r="Q6119" i="1"/>
  <c r="Q2689" i="1"/>
  <c r="Q6006" i="1"/>
  <c r="Q2690" i="1"/>
  <c r="Q287" i="1"/>
  <c r="Q189" i="1"/>
  <c r="Q150" i="1"/>
  <c r="Q537" i="1"/>
  <c r="Q1320" i="1"/>
  <c r="Q2691" i="1"/>
  <c r="Q4659" i="1"/>
  <c r="Q324" i="1"/>
  <c r="Q557" i="1"/>
  <c r="Q289" i="1"/>
  <c r="Q1967" i="1"/>
  <c r="Q248" i="1"/>
  <c r="Q454" i="1"/>
  <c r="Q756" i="1"/>
  <c r="Q2692" i="1"/>
  <c r="Q240" i="1"/>
  <c r="Q6188" i="1"/>
  <c r="Q6300" i="1"/>
  <c r="Q1280" i="1"/>
  <c r="Q2237" i="1"/>
  <c r="Q6112" i="1"/>
  <c r="Q1086" i="1"/>
  <c r="Q5863" i="1"/>
  <c r="Q6093" i="1"/>
  <c r="Q6251" i="1"/>
  <c r="Q4902" i="1"/>
  <c r="Q6164" i="1"/>
  <c r="Q5829" i="1"/>
  <c r="Q2693" i="1"/>
  <c r="Q219" i="1"/>
  <c r="Q195" i="1"/>
  <c r="Q205" i="1"/>
  <c r="Q521" i="1"/>
  <c r="Q983" i="1"/>
  <c r="Q2694" i="1"/>
  <c r="Q824" i="1"/>
  <c r="Q821" i="1"/>
  <c r="Q272" i="1"/>
  <c r="Q2193" i="1"/>
  <c r="Q2695" i="1"/>
  <c r="Q227" i="1"/>
  <c r="Q2696" i="1"/>
  <c r="Q6036" i="1"/>
  <c r="Q199" i="1"/>
  <c r="Q2697" i="1"/>
  <c r="Q2319" i="1"/>
  <c r="Q381" i="1"/>
  <c r="Q2698" i="1"/>
  <c r="Q2699" i="1"/>
  <c r="Q2700" i="1"/>
  <c r="Q2701" i="1"/>
  <c r="Q6237" i="1"/>
  <c r="Q2702" i="1"/>
  <c r="Q224" i="1"/>
  <c r="Q2703" i="1"/>
  <c r="Q206" i="1"/>
  <c r="Q4584" i="1"/>
  <c r="Q1495" i="1"/>
  <c r="Q362" i="1"/>
  <c r="Q6352" i="1"/>
  <c r="Q2704" i="1"/>
  <c r="Q5664" i="1"/>
  <c r="Q2705" i="1"/>
  <c r="Q2706" i="1"/>
  <c r="Q5088" i="1"/>
  <c r="Q1276" i="1"/>
  <c r="Q739" i="1"/>
  <c r="Q2707" i="1"/>
  <c r="Q5882" i="1"/>
  <c r="Q2708" i="1"/>
  <c r="Q313" i="1"/>
  <c r="Q519" i="1"/>
  <c r="Q2199" i="1"/>
  <c r="Q2709" i="1"/>
  <c r="Q6432" i="1"/>
  <c r="Q5950" i="1"/>
  <c r="Q2710" i="1"/>
  <c r="Q1564" i="1"/>
  <c r="Q2711" i="1"/>
  <c r="Q2367" i="1"/>
  <c r="Q292" i="1"/>
  <c r="Q2712" i="1"/>
  <c r="Q2713" i="1"/>
  <c r="Q2714" i="1"/>
  <c r="Q5799" i="1"/>
  <c r="Q326" i="1"/>
  <c r="Q1465" i="1"/>
  <c r="Q6345" i="1"/>
  <c r="Q6375" i="1"/>
  <c r="Q127" i="1"/>
  <c r="Q5672" i="1"/>
  <c r="Q692" i="1"/>
  <c r="Q4972" i="1"/>
  <c r="Q6081" i="1"/>
  <c r="Q6162" i="1"/>
  <c r="Q6442" i="1"/>
  <c r="Q2715" i="1"/>
  <c r="Q384" i="1"/>
  <c r="Q2716" i="1"/>
  <c r="Q2717" i="1"/>
  <c r="Q2718" i="1"/>
  <c r="Q388" i="1"/>
  <c r="Q315" i="1"/>
  <c r="Q6125" i="1"/>
  <c r="Q2719" i="1"/>
  <c r="Q1374" i="1"/>
  <c r="Q2720" i="1"/>
  <c r="Q4322" i="1"/>
  <c r="Q1804" i="1"/>
  <c r="Q6325" i="1"/>
  <c r="Q5944" i="1"/>
  <c r="Q2721" i="1"/>
  <c r="Q181" i="1"/>
  <c r="Q270" i="1"/>
  <c r="Q2722" i="1"/>
  <c r="Q5230" i="1"/>
  <c r="Q2343" i="1"/>
  <c r="Q2723" i="1"/>
  <c r="Q2724" i="1"/>
  <c r="Q4552" i="1"/>
  <c r="Q2725" i="1"/>
  <c r="Q2726" i="1"/>
  <c r="Q1161" i="1"/>
  <c r="Q433" i="1"/>
  <c r="Q2116" i="1"/>
  <c r="Q251" i="1"/>
  <c r="Q2727" i="1"/>
  <c r="Q504" i="1"/>
  <c r="Q2728" i="1"/>
  <c r="Q2729" i="1"/>
  <c r="Q743" i="1"/>
  <c r="Q200" i="1"/>
  <c r="Q6243" i="1"/>
  <c r="Q1591" i="1"/>
  <c r="Q2730" i="1"/>
  <c r="Q6132" i="1"/>
  <c r="Q6356" i="1"/>
  <c r="Q556" i="1"/>
  <c r="Q2731" i="1"/>
  <c r="Q734" i="1"/>
  <c r="Q2732" i="1"/>
  <c r="Q534" i="1"/>
  <c r="Q2733" i="1"/>
  <c r="Q2734" i="1"/>
  <c r="Q1058" i="1"/>
  <c r="Q343" i="1"/>
  <c r="Q6275" i="1"/>
  <c r="Q5833" i="1"/>
  <c r="Q1520" i="1"/>
  <c r="Q2735" i="1"/>
  <c r="Q4688" i="1"/>
  <c r="Q5943" i="1"/>
  <c r="Q2736" i="1"/>
  <c r="Q435" i="1"/>
  <c r="Q2737" i="1"/>
  <c r="Q2161" i="1"/>
  <c r="Q580" i="1"/>
  <c r="Q2240" i="1"/>
  <c r="Q494" i="1"/>
  <c r="Q943" i="1"/>
  <c r="Q6013" i="1"/>
  <c r="Q374" i="1"/>
  <c r="Q2738" i="1"/>
  <c r="Q6195" i="1"/>
  <c r="Q2739" i="1"/>
  <c r="Q799" i="1"/>
  <c r="Q1900" i="1"/>
  <c r="Q636" i="1"/>
  <c r="Q2740" i="1"/>
  <c r="Q2741" i="1"/>
  <c r="Q284" i="1"/>
  <c r="Q2742" i="1"/>
  <c r="Q2743" i="1"/>
  <c r="Q2744" i="1"/>
  <c r="Q827" i="1"/>
  <c r="Q277" i="1"/>
  <c r="Q2745" i="1"/>
  <c r="Q2746" i="1"/>
  <c r="Q2747" i="1"/>
  <c r="Q1805" i="1"/>
  <c r="Q5417" i="1"/>
  <c r="Q110" i="1"/>
  <c r="Q6189" i="1"/>
  <c r="Q2748" i="1"/>
  <c r="Q2264" i="1"/>
  <c r="Q2749" i="1"/>
  <c r="Q164" i="1"/>
  <c r="Q5996" i="1"/>
  <c r="Q4800" i="1"/>
  <c r="Q2387" i="1"/>
  <c r="Q444" i="1"/>
  <c r="Q2750" i="1"/>
  <c r="Q5794" i="1"/>
  <c r="Q2751" i="1"/>
  <c r="Q5984" i="1"/>
  <c r="Q5697" i="1"/>
  <c r="Q2752" i="1"/>
  <c r="Q2522" i="1"/>
  <c r="Q626" i="1"/>
  <c r="Q4574" i="1"/>
  <c r="Q2753" i="1"/>
  <c r="Q6191" i="1"/>
  <c r="Q211" i="1"/>
  <c r="Q2754" i="1"/>
  <c r="Q1084" i="1"/>
  <c r="Q645" i="1"/>
  <c r="Q348" i="1"/>
  <c r="Q2241" i="1"/>
  <c r="Q357" i="1"/>
  <c r="Q2755" i="1"/>
  <c r="Q210" i="1"/>
  <c r="Q2756" i="1"/>
  <c r="Q299" i="1"/>
  <c r="Q2757" i="1"/>
  <c r="Q5460" i="1"/>
  <c r="Q265" i="1"/>
  <c r="Q2758" i="1"/>
  <c r="Q2759" i="1"/>
  <c r="Q1238" i="1"/>
  <c r="Q6153" i="1"/>
  <c r="Q2242" i="1"/>
  <c r="Q2097" i="1"/>
  <c r="Q488" i="1"/>
  <c r="Q2760" i="1"/>
  <c r="Q6151" i="1"/>
  <c r="Q5858" i="1"/>
  <c r="Q2243" i="1"/>
  <c r="Q1285" i="1"/>
  <c r="Q6311" i="1"/>
  <c r="Q2761" i="1"/>
  <c r="Q2762" i="1"/>
  <c r="Q2763" i="1"/>
  <c r="Q2764" i="1"/>
  <c r="Q2765" i="1"/>
  <c r="Q4525" i="1"/>
  <c r="Q5340" i="1"/>
  <c r="Q1756" i="1"/>
  <c r="Q1619" i="1"/>
  <c r="Q2766" i="1"/>
  <c r="Q2767" i="1"/>
  <c r="Q6204" i="1"/>
  <c r="Q364" i="1"/>
  <c r="Q2768" i="1"/>
  <c r="Q6331" i="1"/>
  <c r="Q5435" i="1"/>
  <c r="Q2769" i="1"/>
  <c r="Q2770" i="1"/>
  <c r="Q4588" i="1"/>
  <c r="Q2771" i="1"/>
  <c r="Q2291" i="1"/>
  <c r="Q451" i="1"/>
  <c r="Q2772" i="1"/>
  <c r="Q6102" i="1"/>
  <c r="Q2340" i="1"/>
  <c r="Q2335" i="1"/>
  <c r="Q2773" i="1"/>
  <c r="Q5760" i="1"/>
  <c r="Q395" i="1"/>
  <c r="Q218" i="1"/>
  <c r="Q2774" i="1"/>
  <c r="Q439" i="1"/>
  <c r="Q2775" i="1"/>
  <c r="Q2776" i="1"/>
  <c r="Q527" i="1"/>
  <c r="Q2777" i="1"/>
  <c r="Q2206" i="1"/>
  <c r="Q6015" i="1"/>
  <c r="Q6067" i="1"/>
  <c r="Q555" i="1"/>
  <c r="Q720" i="1"/>
  <c r="Q2778" i="1"/>
  <c r="Q436" i="1"/>
  <c r="Q2779" i="1"/>
  <c r="Q745" i="1"/>
  <c r="Q1077" i="1"/>
  <c r="Q2554" i="1"/>
  <c r="Q6178" i="1"/>
  <c r="Q2780" i="1"/>
  <c r="Q758" i="1"/>
  <c r="Q703" i="1"/>
  <c r="Q2244" i="1"/>
  <c r="Q246" i="1"/>
  <c r="Q1794" i="1"/>
  <c r="Q632" i="1"/>
  <c r="Q2781" i="1"/>
  <c r="Q2330" i="1"/>
  <c r="Q5931" i="1"/>
  <c r="Q5774" i="1"/>
  <c r="Q197" i="1"/>
  <c r="Q2782" i="1"/>
  <c r="Q2783" i="1"/>
  <c r="Q5822" i="1"/>
  <c r="Q6373" i="1"/>
  <c r="Q1076" i="1"/>
  <c r="Q610" i="1"/>
  <c r="Q2784" i="1"/>
  <c r="Q5013" i="1"/>
  <c r="Q2245" i="1"/>
  <c r="Q2785" i="1"/>
  <c r="Q843" i="1"/>
  <c r="Q2786" i="1"/>
  <c r="Q442" i="1"/>
  <c r="Q5631" i="1"/>
  <c r="Q2787" i="1"/>
  <c r="Q2788" i="1"/>
  <c r="Q678" i="1"/>
  <c r="Q5691" i="1"/>
  <c r="Q327" i="1"/>
  <c r="Q2789" i="1"/>
  <c r="Q5543" i="1"/>
  <c r="Q354" i="1"/>
  <c r="Q419" i="1"/>
  <c r="Q2790" i="1"/>
  <c r="Q5783" i="1"/>
  <c r="Q2791" i="1"/>
  <c r="Q5584" i="1"/>
  <c r="Q2792" i="1"/>
  <c r="Q2793" i="1"/>
  <c r="Q26" i="1"/>
  <c r="Q2794" i="1"/>
  <c r="Q849" i="1"/>
  <c r="Q6012" i="1"/>
  <c r="Q5994" i="1"/>
  <c r="Q2795" i="1"/>
  <c r="Q650" i="1"/>
  <c r="Q2410" i="1"/>
  <c r="Q2796" i="1"/>
  <c r="Q2797" i="1"/>
  <c r="Q2798" i="1"/>
  <c r="Q2799" i="1"/>
  <c r="Q4312" i="1"/>
  <c r="Q2800" i="1"/>
  <c r="Q2801" i="1"/>
  <c r="Q2802" i="1"/>
  <c r="Q2803" i="1"/>
  <c r="Q2804" i="1"/>
  <c r="Q5895" i="1"/>
  <c r="Q6084" i="1"/>
  <c r="Q1174" i="1"/>
  <c r="Q4320" i="1"/>
  <c r="Q438" i="1"/>
  <c r="Q2805" i="1"/>
  <c r="Q5107" i="1"/>
  <c r="Q6488" i="1"/>
  <c r="Q2806" i="1"/>
  <c r="Q2807" i="1"/>
  <c r="Q2324" i="1"/>
  <c r="Q2808" i="1"/>
  <c r="Q2809" i="1"/>
  <c r="Q6018" i="1"/>
  <c r="Q2250" i="1"/>
  <c r="Q2810" i="1"/>
  <c r="Q2811" i="1"/>
  <c r="Q6155" i="1"/>
  <c r="Q5578" i="1"/>
  <c r="Q6086" i="1"/>
  <c r="Q6044" i="1"/>
  <c r="Q475" i="1"/>
  <c r="Q4940" i="1"/>
  <c r="Q5933" i="1"/>
  <c r="Q260" i="1"/>
  <c r="Q2812" i="1"/>
  <c r="Q2813" i="1"/>
  <c r="Q1430" i="1"/>
  <c r="Q5149" i="1"/>
  <c r="Q780" i="1"/>
  <c r="Q2814" i="1"/>
  <c r="Q6207" i="1"/>
  <c r="Q2815" i="1"/>
  <c r="Q2816" i="1"/>
  <c r="Q191" i="1"/>
  <c r="Q1067" i="1"/>
  <c r="Q6185" i="1"/>
  <c r="Q5752" i="1"/>
  <c r="Q1200" i="1"/>
  <c r="Q2817" i="1"/>
  <c r="Q6051" i="1"/>
  <c r="Q2818" i="1"/>
  <c r="Q2819" i="1"/>
  <c r="Q1197" i="1"/>
  <c r="Q2820" i="1"/>
  <c r="Q5906" i="1"/>
  <c r="Q6161" i="1"/>
  <c r="Q325" i="1"/>
  <c r="Q232" i="1"/>
  <c r="Q2821" i="1"/>
  <c r="Q2822" i="1"/>
  <c r="Q4562" i="1"/>
  <c r="Q2823" i="1"/>
  <c r="Q6019" i="1"/>
  <c r="Q1329" i="1"/>
  <c r="Q320" i="1"/>
  <c r="Q6165" i="1"/>
  <c r="Q355" i="1"/>
  <c r="Q5593" i="1"/>
  <c r="Q5669" i="1"/>
  <c r="Q143" i="1"/>
  <c r="Q2824" i="1"/>
  <c r="Q4315" i="1"/>
  <c r="Q855" i="1"/>
  <c r="Q2825" i="1"/>
  <c r="Q2390" i="1"/>
  <c r="Q336" i="1"/>
  <c r="Q2416" i="1"/>
  <c r="Q2826" i="1"/>
  <c r="Q1068" i="1"/>
  <c r="Q5290" i="1"/>
  <c r="Q414" i="1"/>
  <c r="Q6089" i="1"/>
  <c r="Q5902" i="1"/>
  <c r="Q4485" i="1"/>
  <c r="Q2827" i="1"/>
  <c r="Q2828" i="1"/>
  <c r="Q6043" i="1"/>
  <c r="Q322" i="1"/>
  <c r="Q6252" i="1"/>
  <c r="Q167" i="1"/>
  <c r="Q4308" i="1"/>
  <c r="Q6025" i="1"/>
  <c r="Q6355" i="1"/>
  <c r="Q5" i="1"/>
  <c r="Q187" i="1"/>
  <c r="Q5990" i="1"/>
  <c r="Q6487" i="1"/>
  <c r="Q304" i="1"/>
  <c r="Q5700" i="1"/>
  <c r="Q1835" i="1"/>
  <c r="Q307" i="1"/>
  <c r="Q5560" i="1"/>
  <c r="Q2829" i="1"/>
  <c r="Q2391" i="1"/>
  <c r="Q6276" i="1"/>
  <c r="Q2830" i="1"/>
  <c r="Q5649" i="1"/>
  <c r="Q2831" i="1"/>
  <c r="Q390" i="1"/>
  <c r="Q2028" i="1"/>
  <c r="Q1981" i="1"/>
  <c r="Q2832" i="1"/>
  <c r="Q2833" i="1"/>
  <c r="Q5851" i="1"/>
  <c r="Q5747" i="1"/>
  <c r="Q5658" i="1"/>
  <c r="Q548" i="1"/>
  <c r="Q2834" i="1"/>
  <c r="Q2835" i="1"/>
  <c r="Q2836" i="1"/>
  <c r="Q2837" i="1"/>
  <c r="Q2838" i="1"/>
  <c r="Q1809" i="1"/>
  <c r="Q2839" i="1"/>
  <c r="Q655" i="1"/>
  <c r="Q533" i="1"/>
  <c r="Q2497" i="1"/>
  <c r="Q2840" i="1"/>
  <c r="Q606" i="1"/>
  <c r="Q4983" i="1"/>
  <c r="Q274" i="1"/>
  <c r="Q2841" i="1"/>
  <c r="Q5274" i="1"/>
  <c r="Q5651" i="1"/>
  <c r="Q5118" i="1"/>
  <c r="Q1339" i="1"/>
  <c r="Q838" i="1"/>
  <c r="Q1536" i="1"/>
  <c r="Q2842" i="1"/>
  <c r="Q5868" i="1"/>
  <c r="Q2843" i="1"/>
  <c r="Q2844" i="1"/>
  <c r="Q6485" i="1"/>
  <c r="Q6145" i="1"/>
  <c r="Q5779" i="1"/>
  <c r="Q2845" i="1"/>
  <c r="Q2286" i="1"/>
  <c r="Q2846" i="1"/>
  <c r="Q2847" i="1"/>
  <c r="Q6058" i="1"/>
  <c r="Q1010" i="1"/>
  <c r="Q654" i="1"/>
  <c r="Q2848" i="1"/>
  <c r="Q6124" i="1"/>
  <c r="Q2167" i="1"/>
  <c r="Q2849" i="1"/>
  <c r="Q1555" i="1"/>
  <c r="Q6206" i="1"/>
  <c r="Q784" i="1"/>
  <c r="Q6281" i="1"/>
  <c r="Q2308" i="1"/>
  <c r="Q891" i="1"/>
  <c r="Q1423" i="1"/>
  <c r="Q1956" i="1"/>
  <c r="Q2850" i="1"/>
  <c r="Q2851" i="1"/>
  <c r="Q2249" i="1"/>
  <c r="Q138" i="1"/>
  <c r="Q4901" i="1"/>
  <c r="Q6169" i="1"/>
  <c r="Q832" i="1"/>
  <c r="Q2852" i="1"/>
  <c r="Q6017" i="1"/>
  <c r="Q2853" i="1"/>
  <c r="Q89" i="1"/>
  <c r="Q5711" i="1"/>
  <c r="Q973" i="1"/>
  <c r="Q5145" i="1"/>
  <c r="Q4504" i="1"/>
  <c r="Q484" i="1"/>
  <c r="Q2854" i="1"/>
  <c r="Q6482" i="1"/>
  <c r="Q2855" i="1"/>
  <c r="Q2856" i="1"/>
  <c r="Q6406" i="1"/>
  <c r="Q2857" i="1"/>
  <c r="Q152" i="1"/>
  <c r="Q2858" i="1"/>
  <c r="Q2859" i="1"/>
  <c r="Q2860" i="1"/>
  <c r="Q1401" i="1"/>
  <c r="Q860" i="1"/>
  <c r="Q1892" i="1"/>
  <c r="Q2861" i="1"/>
  <c r="Q2862" i="1"/>
  <c r="Q5558" i="1"/>
  <c r="Q2251" i="1"/>
  <c r="Q2863" i="1"/>
  <c r="Q2864" i="1"/>
  <c r="Q5648" i="1"/>
  <c r="Q6247" i="1"/>
  <c r="Q1253" i="1"/>
  <c r="Q1944" i="1"/>
  <c r="Q6085" i="1"/>
  <c r="Q169" i="1"/>
  <c r="Q6187" i="1"/>
  <c r="Q2865" i="1"/>
  <c r="Q5817" i="1"/>
  <c r="Q2866" i="1"/>
  <c r="Q6010" i="1"/>
  <c r="Q5455" i="1"/>
  <c r="Q2867" i="1"/>
  <c r="Q5955" i="1"/>
  <c r="Q371" i="1"/>
  <c r="Q2868" i="1"/>
  <c r="Q2869" i="1"/>
  <c r="Q4430" i="1"/>
  <c r="Q1052" i="1"/>
  <c r="Q2427" i="1"/>
  <c r="Q434" i="1"/>
  <c r="Q1030" i="1"/>
  <c r="Q2870" i="1"/>
  <c r="Q648" i="1"/>
  <c r="Q2268" i="1"/>
  <c r="Q4717" i="1"/>
  <c r="Q1937" i="1"/>
  <c r="Q2871" i="1"/>
  <c r="Q359" i="1"/>
  <c r="Q6273" i="1"/>
  <c r="Q2523" i="1"/>
  <c r="Q1680" i="1"/>
  <c r="Q668" i="1"/>
  <c r="Q6238" i="1"/>
  <c r="Q1217" i="1"/>
  <c r="Q6008" i="1"/>
  <c r="Q2872" i="1"/>
  <c r="Q2873" i="1"/>
  <c r="Q5318" i="1"/>
  <c r="Q2253" i="1"/>
  <c r="Q917" i="1"/>
  <c r="Q1589" i="1"/>
  <c r="Q492" i="1"/>
  <c r="Q5903" i="1"/>
  <c r="Q2874" i="1"/>
  <c r="Q5848" i="1"/>
  <c r="Q2304" i="1"/>
  <c r="Q2875" i="1"/>
  <c r="Q1075" i="1"/>
  <c r="Q1227" i="1"/>
  <c r="Q34" i="1"/>
  <c r="Q1477" i="1"/>
  <c r="Q4285" i="1"/>
  <c r="Q1157" i="1"/>
  <c r="Q4744" i="1"/>
  <c r="Q5797" i="1"/>
  <c r="Q2876" i="1"/>
  <c r="Q2877" i="1"/>
  <c r="Q2878" i="1"/>
  <c r="Q6143" i="1"/>
  <c r="Q2879" i="1"/>
  <c r="Q340" i="1"/>
  <c r="Q615" i="1"/>
  <c r="Q2880" i="1"/>
  <c r="Q5981" i="1"/>
  <c r="Q4745" i="1"/>
  <c r="Q2881" i="1"/>
  <c r="Q601" i="1"/>
  <c r="Q964" i="1"/>
  <c r="Q5443" i="1"/>
  <c r="Q1760" i="1"/>
  <c r="Q1533" i="1"/>
  <c r="Q2882" i="1"/>
  <c r="Q691" i="1"/>
  <c r="Q2309" i="1"/>
  <c r="Q6316" i="1"/>
  <c r="Q4709" i="1"/>
  <c r="Q2883" i="1"/>
  <c r="Q5656" i="1"/>
  <c r="Q6005" i="1"/>
  <c r="Q754" i="1"/>
  <c r="Q2884" i="1"/>
  <c r="Q1808" i="1"/>
  <c r="Q5114" i="1"/>
  <c r="Q2885" i="1"/>
  <c r="Q6255" i="1"/>
  <c r="Q35" i="1"/>
  <c r="Q6246" i="1"/>
  <c r="Q5135" i="1"/>
  <c r="Q5530" i="1"/>
  <c r="Q5550" i="1"/>
  <c r="Q718" i="1"/>
  <c r="Q4627" i="1"/>
  <c r="Q6248" i="1"/>
  <c r="Q4444" i="1"/>
  <c r="Q4395" i="1"/>
  <c r="Q1038" i="1"/>
  <c r="Q6060" i="1"/>
  <c r="Q1042" i="1"/>
  <c r="Q6288" i="1"/>
  <c r="Q2886" i="1"/>
  <c r="Q2887" i="1"/>
  <c r="Q70" i="1"/>
  <c r="Q4801" i="1"/>
  <c r="Q5280" i="1"/>
  <c r="Q6179" i="1"/>
  <c r="Q6104" i="1"/>
  <c r="Q1738" i="1"/>
  <c r="Q4815" i="1"/>
  <c r="Q2297" i="1"/>
  <c r="Q2888" i="1"/>
  <c r="Q6167" i="1"/>
  <c r="Q2889" i="1"/>
  <c r="Q2890" i="1"/>
  <c r="Q5196" i="1"/>
  <c r="Q639" i="1"/>
  <c r="Q47" i="1"/>
  <c r="Q5689" i="1"/>
  <c r="Q6220" i="1"/>
  <c r="Q6134" i="1"/>
  <c r="Q5778" i="1"/>
  <c r="Q1049" i="1"/>
  <c r="Q775" i="1"/>
  <c r="Q2891" i="1"/>
  <c r="Q1065" i="1"/>
  <c r="Q46" i="1"/>
  <c r="Q1469" i="1"/>
  <c r="Q1416" i="1"/>
  <c r="Q2892" i="1"/>
  <c r="Q6472" i="1"/>
  <c r="Q4820" i="1"/>
  <c r="Q2893" i="1"/>
  <c r="Q5153" i="1"/>
  <c r="Q892" i="1"/>
  <c r="Q472" i="1"/>
  <c r="Q5831" i="1"/>
  <c r="Q4461" i="1"/>
  <c r="Q5308" i="1"/>
  <c r="Q6105" i="1"/>
  <c r="Q1887" i="1"/>
  <c r="Q4805" i="1"/>
  <c r="Q6056" i="1"/>
  <c r="Q6476" i="1"/>
  <c r="Q1330" i="1"/>
  <c r="Q6163" i="1"/>
  <c r="Q863" i="1"/>
  <c r="Q5641" i="1"/>
  <c r="Q2894" i="1"/>
  <c r="Q5870" i="1"/>
  <c r="Q5565" i="1"/>
  <c r="Q1298" i="1"/>
  <c r="Q714" i="1"/>
  <c r="Q2256" i="1"/>
  <c r="Q2300" i="1"/>
  <c r="Q1582" i="1"/>
  <c r="Q5462" i="1"/>
  <c r="Q1018" i="1"/>
  <c r="Q116" i="1"/>
  <c r="Q1101" i="1"/>
  <c r="Q2257" i="1"/>
  <c r="Q882" i="1"/>
  <c r="Q503" i="1"/>
  <c r="Q5667" i="1"/>
  <c r="Q5849" i="1"/>
  <c r="Q4554" i="1"/>
  <c r="Q5010" i="1"/>
  <c r="Q77" i="1"/>
  <c r="Q4458" i="1"/>
  <c r="Q2279" i="1"/>
  <c r="Q1791" i="1"/>
  <c r="Q970" i="1"/>
  <c r="Q2895" i="1"/>
  <c r="Q6176" i="1"/>
  <c r="Q4318" i="1"/>
  <c r="Q5587" i="1"/>
  <c r="Q490" i="1"/>
  <c r="Q5097" i="1"/>
  <c r="Q1897" i="1"/>
  <c r="Q4487" i="1"/>
  <c r="Q4764" i="1"/>
  <c r="Q2896" i="1"/>
  <c r="Q513" i="1"/>
  <c r="Q398" i="1"/>
  <c r="Q358" i="1"/>
  <c r="Q1048" i="1"/>
  <c r="Q2261" i="1"/>
  <c r="Q213" i="1"/>
  <c r="Q624" i="1"/>
  <c r="Q2897" i="1"/>
  <c r="Q5582" i="1"/>
  <c r="Q393" i="1"/>
  <c r="Q566" i="1"/>
  <c r="Q1447" i="1"/>
  <c r="Q1297" i="1"/>
  <c r="Q396" i="1"/>
  <c r="Q2898" i="1"/>
  <c r="Q1545" i="1"/>
  <c r="Q4296" i="1"/>
  <c r="Q73" i="1"/>
  <c r="Q6106" i="1"/>
  <c r="Q5020" i="1"/>
  <c r="Q5951" i="1"/>
  <c r="Q487" i="1"/>
  <c r="Q5227" i="1"/>
  <c r="Q506" i="1"/>
  <c r="Q339" i="1"/>
  <c r="Q5238" i="1"/>
  <c r="Q6027" i="1"/>
  <c r="Q2899" i="1"/>
  <c r="Q797" i="1"/>
  <c r="Q5586" i="1"/>
  <c r="Q6075" i="1"/>
  <c r="Q2900" i="1"/>
  <c r="Q1404" i="1"/>
  <c r="Q2901" i="1"/>
  <c r="Q2902" i="1"/>
  <c r="Q540" i="1"/>
  <c r="Q2461" i="1"/>
  <c r="Q5406" i="1"/>
  <c r="Q885" i="1"/>
  <c r="Q4910" i="1"/>
  <c r="Q6150" i="1"/>
  <c r="Q1032" i="1"/>
  <c r="Q2903" i="1"/>
  <c r="Q1982" i="1"/>
  <c r="Q123" i="1"/>
  <c r="Q6063" i="1"/>
  <c r="Q5982" i="1"/>
  <c r="Q1444" i="1"/>
  <c r="Q2904" i="1"/>
  <c r="Q142" i="1"/>
  <c r="Q6052" i="1"/>
  <c r="Q936" i="1"/>
  <c r="Q5985" i="1"/>
  <c r="Q5198" i="1"/>
  <c r="Q595" i="1"/>
  <c r="Q2123" i="1"/>
  <c r="Q769" i="1"/>
  <c r="Q5612" i="1"/>
  <c r="Q1893" i="1"/>
  <c r="Q85" i="1"/>
  <c r="Q2905" i="1"/>
  <c r="Q5976" i="1"/>
  <c r="Q5590" i="1"/>
  <c r="Q2906" i="1"/>
  <c r="Q5481" i="1"/>
  <c r="Q2555" i="1"/>
  <c r="Q2109" i="1"/>
  <c r="Q1867" i="1"/>
  <c r="Q5070" i="1"/>
  <c r="Q2907" i="1"/>
  <c r="Q733" i="1"/>
  <c r="Q2331" i="1"/>
  <c r="Q2908" i="1"/>
  <c r="Q5606" i="1"/>
  <c r="Q4620" i="1"/>
  <c r="Q1606" i="1"/>
  <c r="Q5566" i="1"/>
  <c r="Q351" i="1"/>
  <c r="Q5674" i="1"/>
  <c r="Q6159" i="1"/>
  <c r="Q4307" i="1"/>
  <c r="Q2432" i="1"/>
  <c r="Q6291" i="1"/>
  <c r="Q1383" i="1"/>
  <c r="Q424" i="1"/>
  <c r="Q269" i="1"/>
  <c r="Q6040" i="1"/>
  <c r="Q1462" i="1"/>
  <c r="Q5081" i="1"/>
  <c r="Q2909" i="1"/>
  <c r="Q5214" i="1"/>
  <c r="Q5871" i="1"/>
  <c r="Q1714" i="1"/>
  <c r="Q1436" i="1"/>
  <c r="Q2462" i="1"/>
  <c r="Q1235" i="1"/>
  <c r="Q890" i="1"/>
  <c r="Q1241" i="1"/>
  <c r="Q5842" i="1"/>
  <c r="Q2262" i="1"/>
  <c r="Q2910" i="1"/>
  <c r="Q1264" i="1"/>
  <c r="Q5815" i="1"/>
  <c r="Q437" i="1"/>
  <c r="Q2204" i="1"/>
  <c r="Q723" i="1"/>
  <c r="Q2556" i="1"/>
  <c r="Q686" i="1"/>
  <c r="Q2276" i="1"/>
  <c r="Q6203" i="1"/>
  <c r="Q346" i="1"/>
  <c r="Q2270" i="1"/>
  <c r="Q812" i="1"/>
  <c r="Q131" i="1"/>
  <c r="Q397" i="1"/>
  <c r="Q5540" i="1"/>
  <c r="Q2361" i="1"/>
  <c r="Q1055" i="1"/>
  <c r="Q2263" i="1"/>
  <c r="Q1456" i="1"/>
  <c r="Q1830" i="1"/>
  <c r="Q5022" i="1"/>
  <c r="Q2911" i="1"/>
  <c r="Q5208" i="1"/>
  <c r="Q586" i="1"/>
  <c r="Q2912" i="1"/>
  <c r="Q5971" i="1"/>
  <c r="Q5377" i="1"/>
  <c r="Q518" i="1"/>
  <c r="Q254" i="1"/>
  <c r="Q2273" i="1"/>
  <c r="Q2913" i="1"/>
  <c r="Q923" i="1"/>
  <c r="Q5288" i="1"/>
  <c r="Q1773" i="1"/>
  <c r="Q5813" i="1"/>
  <c r="Q4286" i="1"/>
  <c r="Q2914" i="1"/>
  <c r="Q6154" i="1"/>
  <c r="Q644" i="1"/>
  <c r="Q2915" i="1"/>
  <c r="Q5017" i="1"/>
  <c r="Q583" i="1"/>
  <c r="Q2269" i="1"/>
  <c r="Q2916" i="1"/>
  <c r="Q4290" i="1"/>
  <c r="Q2267" i="1"/>
  <c r="Q6142" i="1"/>
  <c r="Q4731" i="1"/>
  <c r="Q425" i="1"/>
  <c r="Q659" i="1"/>
  <c r="Q826" i="1"/>
  <c r="Q2917" i="1"/>
  <c r="Q2918" i="1"/>
  <c r="Q6174" i="1"/>
  <c r="Q5486" i="1"/>
  <c r="Q5886" i="1"/>
  <c r="Q1688" i="1"/>
  <c r="Q417" i="1"/>
  <c r="Q5791" i="1"/>
  <c r="Q2919" i="1"/>
  <c r="Q1593" i="1"/>
  <c r="Q2920" i="1"/>
  <c r="Q1449" i="1"/>
  <c r="Q5305" i="1"/>
  <c r="Q4714" i="1"/>
  <c r="Q1000" i="1"/>
  <c r="Q868" i="1"/>
  <c r="Q2053" i="1"/>
  <c r="Q1504" i="1"/>
  <c r="Q1234" i="1"/>
  <c r="Q1875" i="1"/>
  <c r="Q4634" i="1"/>
  <c r="Q2921" i="1"/>
  <c r="Q2922" i="1"/>
  <c r="Q5800" i="1"/>
  <c r="Q1008" i="1"/>
  <c r="Q750" i="1"/>
  <c r="Q1160" i="1"/>
  <c r="Q1565" i="1"/>
  <c r="Q6245" i="1"/>
  <c r="Q4521" i="1"/>
  <c r="Q6285" i="1"/>
  <c r="Q4190" i="1"/>
  <c r="Q5248" i="1"/>
  <c r="Q380" i="1"/>
  <c r="Q1089" i="1"/>
  <c r="Q2277" i="1"/>
  <c r="Q629" i="1"/>
  <c r="Q5891" i="1"/>
  <c r="Q1690" i="1"/>
  <c r="Q6361" i="1"/>
  <c r="Q2923" i="1"/>
  <c r="Q2271" i="1"/>
  <c r="Q4376" i="1"/>
  <c r="Q6034" i="1"/>
  <c r="Q2151" i="1"/>
  <c r="Q5957" i="1"/>
  <c r="Q5466" i="1"/>
  <c r="Q1005" i="1"/>
  <c r="Q5581" i="1"/>
  <c r="Q2924" i="1"/>
  <c r="Q2428" i="1"/>
  <c r="Q6046" i="1"/>
  <c r="Q2283" i="1"/>
  <c r="Q2925" i="1"/>
  <c r="Q553" i="1"/>
  <c r="Q2926" i="1"/>
  <c r="Q1002" i="1"/>
  <c r="Q2272" i="1"/>
  <c r="Q2927" i="1"/>
  <c r="Q1599" i="1"/>
  <c r="Q2928" i="1"/>
  <c r="Q6317" i="1"/>
  <c r="Q2929" i="1"/>
  <c r="Q763" i="1"/>
  <c r="Q2930" i="1"/>
  <c r="Q2931" i="1"/>
  <c r="Q5856" i="1"/>
  <c r="Q2932" i="1"/>
  <c r="Q584" i="1"/>
  <c r="Q4277" i="1"/>
  <c r="Q2302" i="1"/>
  <c r="Q881" i="1"/>
  <c r="Q4879" i="1"/>
  <c r="Q6001" i="1"/>
  <c r="Q6253" i="1"/>
  <c r="Q2379" i="1"/>
  <c r="Q2933" i="1"/>
  <c r="Q6205" i="1"/>
  <c r="Q1355" i="1"/>
  <c r="Q5183" i="1"/>
  <c r="Q968" i="1"/>
  <c r="Q4319" i="1"/>
  <c r="Q5351" i="1"/>
  <c r="Q846" i="1"/>
  <c r="Q5434" i="1"/>
  <c r="Q1708" i="1"/>
  <c r="Q2284" i="1"/>
  <c r="Q1223" i="1"/>
  <c r="Q1047" i="1"/>
  <c r="Q522" i="1"/>
  <c r="Q467" i="1"/>
  <c r="Q427" i="1"/>
  <c r="Q2934" i="1"/>
  <c r="Q279" i="1"/>
  <c r="Q1318" i="1"/>
  <c r="Q2935" i="1"/>
  <c r="Q589" i="1"/>
  <c r="Q5992" i="1"/>
  <c r="Q6090" i="1"/>
  <c r="Q5193" i="1"/>
  <c r="Q179" i="1"/>
  <c r="Q2429" i="1"/>
  <c r="Q5989" i="1"/>
  <c r="Q335" i="1"/>
  <c r="Q5275" i="1"/>
  <c r="Q6045" i="1"/>
  <c r="Q2936" i="1"/>
  <c r="Q2937" i="1"/>
  <c r="Q2938" i="1"/>
  <c r="Q2285" i="1"/>
  <c r="Q2939" i="1"/>
  <c r="Q2281" i="1"/>
  <c r="Q2940" i="1"/>
  <c r="Q2941" i="1"/>
  <c r="Q6279" i="1"/>
  <c r="Q2942" i="1"/>
  <c r="Q5425" i="1"/>
  <c r="Q5241" i="1"/>
  <c r="Q6213" i="1"/>
  <c r="Q1437" i="1"/>
  <c r="Q2278" i="1"/>
  <c r="Q1405" i="1"/>
  <c r="Q5272" i="1"/>
  <c r="Q2136" i="1"/>
  <c r="Q658" i="1"/>
  <c r="Q486" i="1"/>
  <c r="Q6035" i="1"/>
  <c r="Q5450" i="1"/>
  <c r="Q2943" i="1"/>
  <c r="Q696" i="1"/>
  <c r="Q5973" i="1"/>
  <c r="Q2944" i="1"/>
  <c r="Q5614" i="1"/>
  <c r="Q671" i="1"/>
  <c r="Q2945" i="1"/>
  <c r="Q2946" i="1"/>
  <c r="Q2947" i="1"/>
  <c r="Q2948" i="1"/>
  <c r="Q2949" i="1"/>
  <c r="Q1503" i="1"/>
  <c r="Q2950" i="1"/>
  <c r="Q4985" i="1"/>
  <c r="Q300" i="1"/>
  <c r="Q5437" i="1"/>
  <c r="Q5498" i="1"/>
  <c r="Q6055" i="1"/>
  <c r="Q1649" i="1"/>
  <c r="Q6209" i="1"/>
  <c r="Q5427" i="1"/>
  <c r="Q6088" i="1"/>
  <c r="Q6182" i="1"/>
  <c r="Q5343" i="1"/>
  <c r="Q2951" i="1"/>
  <c r="Q1445" i="1"/>
  <c r="Q4690" i="1"/>
  <c r="Q2952" i="1"/>
  <c r="Q901" i="1"/>
  <c r="Q612" i="1"/>
  <c r="Q5862" i="1"/>
  <c r="Q2953" i="1"/>
  <c r="Q2280" i="1"/>
  <c r="Q403" i="1"/>
  <c r="Q545" i="1"/>
  <c r="Q2470" i="1"/>
  <c r="Q4592" i="1"/>
  <c r="Q2954" i="1"/>
  <c r="Q5600" i="1"/>
  <c r="Q4541" i="1"/>
  <c r="Q2955" i="1"/>
  <c r="Q5174" i="1"/>
  <c r="Q4348" i="1"/>
  <c r="Q5935" i="1"/>
  <c r="Q6113" i="1"/>
  <c r="Q1392" i="1"/>
  <c r="Q6349" i="1"/>
  <c r="Q1180" i="1"/>
  <c r="Q5140" i="1"/>
  <c r="Q1825" i="1"/>
  <c r="Q6031" i="1"/>
  <c r="Q752" i="1"/>
  <c r="Q6070" i="1"/>
  <c r="Q4880" i="1"/>
  <c r="Q5195" i="1"/>
  <c r="Q5161" i="1"/>
  <c r="Q788" i="1"/>
  <c r="Q2956" i="1"/>
  <c r="Q2957" i="1"/>
  <c r="Q5979" i="1"/>
  <c r="Q5953" i="1"/>
  <c r="Q1696" i="1"/>
  <c r="Q5954" i="1"/>
  <c r="Q2958" i="1"/>
  <c r="Q4309" i="1"/>
  <c r="Q5946" i="1"/>
  <c r="Q5487" i="1"/>
  <c r="Q1138" i="1"/>
  <c r="Q4637" i="1"/>
  <c r="Q5301" i="1"/>
  <c r="Q6097" i="1"/>
  <c r="Q2287" i="1"/>
  <c r="Q5650" i="1"/>
  <c r="Q1176" i="1"/>
  <c r="Q1325" i="1"/>
  <c r="Q2959" i="1"/>
  <c r="Q5917" i="1"/>
  <c r="Q2960" i="1"/>
  <c r="Q2961" i="1"/>
  <c r="Q4836" i="1"/>
  <c r="Q2962" i="1"/>
  <c r="Q5759" i="1"/>
  <c r="Q1638" i="1"/>
  <c r="Q2963" i="1"/>
  <c r="Q6121" i="1"/>
  <c r="Q2964" i="1"/>
  <c r="Q2965" i="1"/>
  <c r="Q2966" i="1"/>
  <c r="Q5350" i="1"/>
  <c r="Q640" i="1"/>
  <c r="Q598" i="1"/>
  <c r="Q2967" i="1"/>
  <c r="Q6219" i="1"/>
  <c r="Q5766" i="1"/>
  <c r="Q2362" i="1"/>
  <c r="Q6147" i="1"/>
  <c r="Q819" i="1"/>
  <c r="Q5573" i="1"/>
  <c r="Q2968" i="1"/>
  <c r="Q2969" i="1"/>
  <c r="Q2557" i="1"/>
  <c r="Q6322" i="1"/>
  <c r="Q263" i="1"/>
  <c r="Q5616" i="1"/>
  <c r="Q6274" i="1"/>
  <c r="Q5341" i="1"/>
  <c r="Q4946" i="1"/>
  <c r="Q2353" i="1"/>
  <c r="Q4995" i="1"/>
  <c r="Q6148" i="1"/>
  <c r="Q975" i="1"/>
  <c r="Q408" i="1"/>
  <c r="Q2301" i="1"/>
  <c r="Q2970" i="1"/>
  <c r="Q808" i="1"/>
  <c r="Q5739" i="1"/>
  <c r="Q5078" i="1"/>
  <c r="Q5468" i="1"/>
  <c r="Q5633" i="1"/>
  <c r="Q2971" i="1"/>
  <c r="Q625" i="1"/>
  <c r="Q1766" i="1"/>
  <c r="Q5352" i="1"/>
  <c r="Q1440" i="1"/>
  <c r="Q4252" i="1"/>
  <c r="Q5470" i="1"/>
  <c r="Q6118" i="1"/>
  <c r="Q2307" i="1"/>
  <c r="Q2972" i="1"/>
  <c r="Q5827" i="1"/>
  <c r="Q1729" i="1"/>
  <c r="Q2973" i="1"/>
  <c r="Q4648" i="1"/>
  <c r="Q5338" i="1"/>
  <c r="Q2974" i="1"/>
  <c r="Q1387" i="1"/>
  <c r="Q2975" i="1"/>
  <c r="Q5915" i="1"/>
  <c r="Q5872" i="1"/>
  <c r="Q2976" i="1"/>
  <c r="Q2977" i="1"/>
  <c r="Q2978" i="1"/>
  <c r="Q2979" i="1"/>
  <c r="Q5828" i="1"/>
  <c r="Q1457" i="1"/>
  <c r="Q712" i="1"/>
  <c r="Q6098" i="1"/>
  <c r="Q5840" i="1"/>
  <c r="Q2980" i="1"/>
  <c r="Q641" i="1"/>
  <c r="Q5419" i="1"/>
  <c r="Q6107" i="1"/>
  <c r="Q344" i="1"/>
  <c r="Q1521" i="1"/>
  <c r="Q6028" i="1"/>
  <c r="Q1354" i="1"/>
  <c r="Q1287" i="1"/>
  <c r="Q4515" i="1"/>
  <c r="Q1109" i="1"/>
  <c r="Q2981" i="1"/>
  <c r="Q5734" i="1"/>
  <c r="Q4737" i="1"/>
  <c r="Q2982" i="1"/>
  <c r="Q2983" i="1"/>
  <c r="Q5634" i="1"/>
  <c r="Q1784" i="1"/>
  <c r="Q5449" i="1"/>
  <c r="Q1334" i="1"/>
  <c r="Q947" i="1"/>
  <c r="Q430" i="1"/>
  <c r="Q2004" i="1"/>
  <c r="Q883" i="1"/>
  <c r="Q5904" i="1"/>
  <c r="Q5646" i="1"/>
  <c r="Q859" i="1"/>
  <c r="Q748" i="1"/>
  <c r="Q2289" i="1"/>
  <c r="Q2984" i="1"/>
  <c r="Q1133" i="1"/>
  <c r="Q666" i="1"/>
  <c r="Q6023" i="1"/>
  <c r="Q1369" i="1"/>
  <c r="Q796" i="1"/>
  <c r="Q2985" i="1"/>
  <c r="Q2986" i="1"/>
  <c r="Q1798" i="1"/>
  <c r="Q4457" i="1"/>
  <c r="Q1257" i="1"/>
  <c r="Q2310" i="1"/>
  <c r="Q1658" i="1"/>
  <c r="Q5728" i="1"/>
  <c r="Q2987" i="1"/>
  <c r="Q2988" i="1"/>
  <c r="Q5660" i="1"/>
  <c r="Q2295" i="1"/>
  <c r="Q6146" i="1"/>
  <c r="Q5349" i="1"/>
  <c r="Q2288" i="1"/>
  <c r="Q2433" i="1"/>
  <c r="Q4728" i="1"/>
  <c r="Q5719" i="1"/>
  <c r="Q6139" i="1"/>
  <c r="Q6109" i="1"/>
  <c r="Q2989" i="1"/>
  <c r="Q1868" i="1"/>
  <c r="Q6082" i="1"/>
  <c r="Q5285" i="1"/>
  <c r="Q4306" i="1"/>
  <c r="Q2990" i="1"/>
  <c r="Q2991" i="1"/>
  <c r="Q2992" i="1"/>
  <c r="Q727" i="1"/>
  <c r="Q2993" i="1"/>
  <c r="Q5844" i="1"/>
  <c r="Q2994" i="1"/>
  <c r="Q2995" i="1"/>
  <c r="Q2010" i="1"/>
  <c r="Q5748" i="1"/>
  <c r="Q6066" i="1"/>
  <c r="Q5934" i="1"/>
  <c r="Q4756" i="1"/>
  <c r="Q2498" i="1"/>
  <c r="Q5599" i="1"/>
  <c r="Q399" i="1"/>
  <c r="Q2293" i="1"/>
  <c r="Q2996" i="1"/>
  <c r="Q6271" i="1"/>
  <c r="Q5792" i="1"/>
  <c r="Q431" i="1"/>
  <c r="Q5323" i="1"/>
  <c r="Q2997" i="1"/>
  <c r="Q2998" i="1"/>
  <c r="Q2999" i="1"/>
  <c r="Q5970" i="1"/>
  <c r="Q5001" i="1"/>
  <c r="Q3000" i="1"/>
  <c r="Q670" i="1"/>
  <c r="Q5786" i="1"/>
  <c r="Q4774" i="1"/>
  <c r="Q2312" i="1"/>
  <c r="Q539" i="1"/>
  <c r="Q5959" i="1"/>
  <c r="Q3001" i="1"/>
  <c r="Q6222" i="1"/>
  <c r="Q865" i="1"/>
  <c r="Q4405" i="1"/>
  <c r="Q5362" i="1"/>
  <c r="Q3002" i="1"/>
  <c r="Q4501" i="1"/>
  <c r="Q3003" i="1"/>
  <c r="Q3004" i="1"/>
  <c r="Q5330" i="1"/>
  <c r="Q5926" i="1"/>
  <c r="Q5663" i="1"/>
  <c r="Q570" i="1"/>
  <c r="Q2558" i="1"/>
  <c r="Q3005" i="1"/>
  <c r="Q2294" i="1"/>
  <c r="Q3006" i="1"/>
  <c r="Q798" i="1"/>
  <c r="Q1080" i="1"/>
  <c r="Q3007" i="1"/>
  <c r="Q4908" i="1"/>
  <c r="Q1448" i="1"/>
  <c r="Q5712" i="1"/>
  <c r="Q1898" i="1"/>
  <c r="Q3008" i="1"/>
  <c r="Q3009" i="1"/>
  <c r="Q378" i="1"/>
  <c r="Q1343" i="1"/>
  <c r="Q3010" i="1"/>
  <c r="Q1710" i="1"/>
  <c r="Q914" i="1"/>
  <c r="Q3011" i="1"/>
  <c r="Q3012" i="1"/>
  <c r="Q2080" i="1"/>
  <c r="Q3013" i="1"/>
  <c r="Q1866" i="1"/>
  <c r="Q5524" i="1"/>
  <c r="Q800" i="1"/>
  <c r="Q4496" i="1"/>
  <c r="Q2434" i="1"/>
  <c r="Q5784" i="1"/>
  <c r="Q4599" i="1"/>
  <c r="Q6260" i="1"/>
  <c r="Q4278" i="1"/>
  <c r="Q3014" i="1"/>
  <c r="Q4702" i="1"/>
  <c r="Q3015" i="1"/>
  <c r="Q5883" i="1"/>
  <c r="Q5661" i="1"/>
  <c r="Q1368" i="1"/>
  <c r="Q4506" i="1"/>
  <c r="Q3016" i="1"/>
  <c r="Q5527" i="1"/>
  <c r="Q3017" i="1"/>
  <c r="Q3018" i="1"/>
  <c r="Q520" i="1"/>
  <c r="Q5104" i="1"/>
  <c r="Q3019" i="1"/>
  <c r="Q1113" i="1"/>
  <c r="Q1985" i="1"/>
  <c r="Q3020" i="1"/>
  <c r="Q5390" i="1"/>
  <c r="Q1313" i="1"/>
  <c r="Q2296" i="1"/>
  <c r="Q5426" i="1"/>
  <c r="Q6050" i="1"/>
  <c r="Q3021" i="1"/>
  <c r="Q5361" i="1"/>
  <c r="Q4934" i="1"/>
  <c r="Q1124" i="1"/>
  <c r="Q2298" i="1"/>
  <c r="Q6304" i="1"/>
  <c r="Q2299" i="1"/>
  <c r="Q1608" i="1"/>
  <c r="Q6226" i="1"/>
  <c r="Q5346" i="1"/>
  <c r="Q1358" i="1"/>
  <c r="Q1033" i="1"/>
  <c r="Q460" i="1"/>
  <c r="Q1913" i="1"/>
  <c r="Q5332" i="1"/>
  <c r="Q5158" i="1"/>
  <c r="Q1326" i="1"/>
  <c r="Q3022" i="1"/>
  <c r="Q6354" i="1"/>
  <c r="Q4325" i="1"/>
  <c r="Q5342" i="1"/>
  <c r="Q604" i="1"/>
  <c r="Q456" i="1"/>
  <c r="Q3023" i="1"/>
  <c r="Q5640" i="1"/>
  <c r="Q2375" i="1"/>
  <c r="Q3024" i="1"/>
  <c r="Q5452" i="1"/>
  <c r="Q2447" i="1"/>
  <c r="Q4650" i="1"/>
  <c r="Q4378" i="1"/>
  <c r="Q1184" i="1"/>
  <c r="Q1342" i="1"/>
  <c r="Q6003" i="1"/>
  <c r="Q3025" i="1"/>
  <c r="Q5910" i="1"/>
  <c r="Q546" i="1"/>
  <c r="Q3026" i="1"/>
  <c r="Q5694" i="1"/>
  <c r="Q3027" i="1"/>
  <c r="Q1191" i="1"/>
  <c r="Q3028" i="1"/>
  <c r="Q3029" i="1"/>
  <c r="Q593" i="1"/>
  <c r="Q3030" i="1"/>
  <c r="Q5319" i="1"/>
  <c r="Q3031" i="1"/>
  <c r="Q4242" i="1"/>
  <c r="Q900" i="1"/>
  <c r="Q1400" i="1"/>
  <c r="Q5720" i="1"/>
  <c r="Q4656" i="1"/>
  <c r="Q3032" i="1"/>
  <c r="Q1576" i="1"/>
  <c r="Q5772" i="1"/>
  <c r="Q1156" i="1"/>
  <c r="Q1716" i="1"/>
  <c r="Q1923" i="1"/>
  <c r="Q3033" i="1"/>
  <c r="Q5757" i="1"/>
  <c r="Q1230" i="1"/>
  <c r="Q1653" i="1"/>
  <c r="Q581" i="1"/>
  <c r="Q3034" i="1"/>
  <c r="Q1778" i="1"/>
  <c r="Q5655" i="1"/>
  <c r="Q6115" i="1"/>
  <c r="Q2305" i="1"/>
  <c r="Q854" i="1"/>
  <c r="Q6244" i="1"/>
  <c r="Q3035" i="1"/>
  <c r="Q4711" i="1"/>
  <c r="Q1088" i="1"/>
  <c r="Q1530" i="1"/>
  <c r="Q1069" i="1"/>
  <c r="Q3036" i="1"/>
  <c r="Q3037" i="1"/>
  <c r="Q3038" i="1"/>
  <c r="Q5372" i="1"/>
  <c r="Q5826" i="1"/>
  <c r="Q2306" i="1"/>
  <c r="Q3039" i="1"/>
  <c r="Q3040" i="1"/>
  <c r="Q5643" i="1"/>
  <c r="Q5716" i="1"/>
  <c r="Q3041" i="1"/>
  <c r="Q5777" i="1"/>
  <c r="Q3042" i="1"/>
  <c r="Q6156" i="1"/>
  <c r="Q568" i="1"/>
  <c r="Q6116" i="1"/>
  <c r="Q4822" i="1"/>
  <c r="Q5899" i="1"/>
  <c r="Q5665" i="1"/>
  <c r="Q5919" i="1"/>
  <c r="Q5344" i="1"/>
  <c r="Q5438" i="1"/>
  <c r="Q4981" i="1"/>
  <c r="Q2524" i="1"/>
  <c r="Q5782" i="1"/>
  <c r="Q3043" i="1"/>
  <c r="Q1240" i="1"/>
  <c r="Q5801" i="1"/>
  <c r="Q2401" i="1"/>
  <c r="Q3044" i="1"/>
  <c r="Q3045" i="1"/>
  <c r="Q1130" i="1"/>
  <c r="Q3046" i="1"/>
  <c r="Q1092" i="1"/>
  <c r="Q2068" i="1"/>
  <c r="Q3047" i="1"/>
  <c r="Q6211" i="1"/>
  <c r="Q3048" i="1"/>
  <c r="Q3049" i="1"/>
  <c r="Q5974" i="1"/>
  <c r="Q5820" i="1"/>
  <c r="Q986" i="1"/>
  <c r="Q3050" i="1"/>
  <c r="Q1083" i="1"/>
  <c r="Q1797" i="1"/>
  <c r="Q3051" i="1"/>
  <c r="Q1711" i="1"/>
  <c r="Q3052" i="1"/>
  <c r="Q5975" i="1"/>
  <c r="Q1044" i="1"/>
  <c r="Q1273" i="1"/>
  <c r="Q2315" i="1"/>
  <c r="Q6049" i="1"/>
  <c r="Q3053" i="1"/>
  <c r="Q6190" i="1"/>
  <c r="Q2320" i="1"/>
  <c r="Q3054" i="1"/>
  <c r="Q3055" i="1"/>
  <c r="Q5699" i="1"/>
  <c r="Q4949" i="1"/>
  <c r="Q2559" i="1"/>
  <c r="Q3056" i="1"/>
  <c r="Q547" i="1"/>
  <c r="Q4978" i="1"/>
  <c r="Q4498" i="1"/>
  <c r="Q1489" i="1"/>
  <c r="Q4281" i="1"/>
  <c r="Q5821" i="1"/>
  <c r="Q5790" i="1"/>
  <c r="Q2317" i="1"/>
  <c r="Q2314" i="1"/>
  <c r="Q4253" i="1"/>
  <c r="Q6057" i="1"/>
  <c r="Q3057" i="1"/>
  <c r="Q5384" i="1"/>
  <c r="Q3058" i="1"/>
  <c r="Q1110" i="1"/>
  <c r="Q2402" i="1"/>
  <c r="Q3059" i="1"/>
  <c r="Q3060" i="1"/>
  <c r="Q3061" i="1"/>
  <c r="Q2560" i="1"/>
  <c r="Q3062" i="1"/>
  <c r="Q3063" i="1"/>
  <c r="Q2561" i="1"/>
  <c r="Q1534" i="1"/>
  <c r="Q2380" i="1"/>
  <c r="Q3064" i="1"/>
  <c r="Q4357" i="1"/>
  <c r="Q1492" i="1"/>
  <c r="Q661" i="1"/>
  <c r="Q4265" i="1"/>
  <c r="Q2054" i="1"/>
  <c r="Q2129" i="1"/>
  <c r="Q3065" i="1"/>
  <c r="Q2316" i="1"/>
  <c r="Q6171" i="1"/>
  <c r="Q2008" i="1"/>
  <c r="Q909" i="1"/>
  <c r="Q5367" i="1"/>
  <c r="Q5037" i="1"/>
  <c r="Q3066" i="1"/>
  <c r="Q5962" i="1"/>
  <c r="Q711" i="1"/>
  <c r="Q4638" i="1"/>
  <c r="Q2184" i="1"/>
  <c r="Q4560" i="1"/>
  <c r="Q5224" i="1"/>
  <c r="Q755" i="1"/>
  <c r="Q6042" i="1"/>
  <c r="Q614" i="1"/>
  <c r="Q985" i="1"/>
  <c r="Q4616" i="1"/>
  <c r="Q3067" i="1"/>
  <c r="Q662" i="1"/>
  <c r="Q3068" i="1"/>
  <c r="Q5516" i="1"/>
  <c r="Q5900" i="1"/>
  <c r="Q4268" i="1"/>
  <c r="Q949" i="1"/>
  <c r="Q5321" i="1"/>
  <c r="Q3069" i="1"/>
  <c r="Q611" i="1"/>
  <c r="Q2485" i="1"/>
  <c r="Q1290" i="1"/>
  <c r="Q2346" i="1"/>
  <c r="Q1471" i="1"/>
  <c r="Q3070" i="1"/>
  <c r="Q4939" i="1"/>
  <c r="Q2060" i="1"/>
  <c r="Q5124" i="1"/>
  <c r="Q3071" i="1"/>
  <c r="Q1345" i="1"/>
  <c r="Q6308" i="1"/>
  <c r="Q5331" i="1"/>
  <c r="Q2411" i="1"/>
  <c r="Q5408" i="1"/>
  <c r="Q5761" i="1"/>
  <c r="Q4403" i="1"/>
  <c r="Q3072" i="1"/>
  <c r="Q4767" i="1"/>
  <c r="Q938" i="1"/>
  <c r="Q4581" i="1"/>
  <c r="Q1366" i="1"/>
  <c r="Q429" i="1"/>
  <c r="Q935" i="1"/>
  <c r="Q997" i="1"/>
  <c r="Q991" i="1"/>
  <c r="Q1455" i="1"/>
  <c r="Q3073" i="1"/>
  <c r="Q5707" i="1"/>
  <c r="Q3074" i="1"/>
  <c r="Q2332" i="1"/>
  <c r="Q1931" i="1"/>
  <c r="Q621" i="1"/>
  <c r="Q1604" i="1"/>
  <c r="Q1975" i="1"/>
  <c r="Q6032" i="1"/>
  <c r="Q3075" i="1"/>
  <c r="Q6170" i="1"/>
  <c r="Q1028" i="1"/>
  <c r="Q873" i="1"/>
  <c r="Q884" i="1"/>
  <c r="Q1122" i="1"/>
  <c r="Q2355" i="1"/>
  <c r="Q3076" i="1"/>
  <c r="Q3077" i="1"/>
  <c r="Q2318" i="1"/>
  <c r="Q2169" i="1"/>
  <c r="Q3078" i="1"/>
  <c r="Q3079" i="1"/>
  <c r="Q5677" i="1"/>
  <c r="Q1057" i="1"/>
  <c r="Q5484" i="1"/>
  <c r="Q877" i="1"/>
  <c r="Q316" i="1"/>
  <c r="Q5724" i="1"/>
  <c r="Q5685" i="1"/>
  <c r="Q3080" i="1"/>
  <c r="Q5485" i="1"/>
  <c r="Q5469" i="1"/>
  <c r="Q5564" i="1"/>
  <c r="Q4803" i="1"/>
  <c r="Q1912" i="1"/>
  <c r="Q782" i="1"/>
  <c r="Q880" i="1"/>
  <c r="Q1511" i="1"/>
  <c r="Q3081" i="1"/>
  <c r="Q2050" i="1"/>
  <c r="Q1739" i="1"/>
  <c r="Q3082" i="1"/>
  <c r="Q5876" i="1"/>
  <c r="Q974" i="1"/>
  <c r="Q4287" i="1"/>
  <c r="Q3083" i="1"/>
  <c r="Q3084" i="1"/>
  <c r="Q4250" i="1"/>
  <c r="Q1813" i="1"/>
  <c r="Q3085" i="1"/>
  <c r="Q3086" i="1"/>
  <c r="Q3087" i="1"/>
  <c r="Q3088" i="1"/>
  <c r="Q3089" i="1"/>
  <c r="Q2499" i="1"/>
  <c r="Q1759" i="1"/>
  <c r="Q4766" i="1"/>
  <c r="Q5922" i="1"/>
  <c r="Q850" i="1"/>
  <c r="Q3090" i="1"/>
  <c r="Q5247" i="1"/>
  <c r="Q785" i="1"/>
  <c r="Q3091" i="1"/>
  <c r="Q3092" i="1"/>
  <c r="Q5204" i="1"/>
  <c r="Q4707" i="1"/>
  <c r="Q6369" i="1"/>
  <c r="Q2321" i="1"/>
  <c r="Q5016" i="1"/>
  <c r="Q3093" i="1"/>
  <c r="Q1451" i="1"/>
  <c r="Q2347" i="1"/>
  <c r="Q2486" i="1"/>
  <c r="Q3094" i="1"/>
  <c r="Q3095" i="1"/>
  <c r="Q5497" i="1"/>
  <c r="Q3096" i="1"/>
  <c r="Q5654" i="1"/>
  <c r="Q1172" i="1"/>
  <c r="Q1125" i="1"/>
  <c r="Q1869" i="1"/>
  <c r="Q3097" i="1"/>
  <c r="Q4621" i="1"/>
  <c r="Q1529" i="1"/>
  <c r="Q1673" i="1"/>
  <c r="Q3098" i="1"/>
  <c r="Q3099" i="1"/>
  <c r="Q4264" i="1"/>
  <c r="Q1810" i="1"/>
  <c r="Q5060" i="1"/>
  <c r="Q5936" i="1"/>
  <c r="Q3100" i="1"/>
  <c r="Q942" i="1"/>
  <c r="Q5034" i="1"/>
  <c r="Q5539" i="1"/>
  <c r="Q3101" i="1"/>
  <c r="Q3102" i="1"/>
  <c r="Q631" i="1"/>
  <c r="Q6293" i="1"/>
  <c r="Q2067" i="1"/>
  <c r="Q1151" i="1"/>
  <c r="Q1678" i="1"/>
  <c r="Q4697" i="1"/>
  <c r="Q3103" i="1"/>
  <c r="Q3104" i="1"/>
  <c r="Q465" i="1"/>
  <c r="Q6122" i="1"/>
  <c r="Q4324" i="1"/>
  <c r="Q483" i="1"/>
  <c r="Q5810" i="1"/>
  <c r="Q2326" i="1"/>
  <c r="Q2062" i="1"/>
  <c r="Q6242" i="1"/>
  <c r="Q3105" i="1"/>
  <c r="Q4595" i="1"/>
  <c r="Q831" i="1"/>
  <c r="Q1919" i="1"/>
  <c r="Q4274" i="1"/>
  <c r="Q3106" i="1"/>
  <c r="Q4262" i="1"/>
  <c r="Q5743" i="1"/>
  <c r="Q823" i="1"/>
  <c r="Q5737" i="1"/>
  <c r="Q1528" i="1"/>
  <c r="Q495" i="1"/>
  <c r="Q596" i="1"/>
  <c r="Q5767" i="1"/>
  <c r="Q5726" i="1"/>
  <c r="Q5630" i="1"/>
  <c r="Q5841" i="1"/>
  <c r="Q1322" i="1"/>
  <c r="Q2356" i="1"/>
  <c r="Q4975" i="1"/>
  <c r="Q3107" i="1"/>
  <c r="Q6014" i="1"/>
  <c r="Q3108" i="1"/>
  <c r="Q2562" i="1"/>
  <c r="Q3109" i="1"/>
  <c r="Q462" i="1"/>
  <c r="Q1095" i="1"/>
  <c r="Q5589" i="1"/>
  <c r="Q957" i="1"/>
  <c r="Q3110" i="1"/>
  <c r="Q6358" i="1"/>
  <c r="Q5139" i="1"/>
  <c r="Q3111" i="1"/>
  <c r="Q3112" i="1"/>
  <c r="Q2376" i="1"/>
  <c r="Q3113" i="1"/>
  <c r="Q1883" i="1"/>
  <c r="Q2349" i="1"/>
  <c r="Q1460" i="1"/>
  <c r="Q5507" i="1"/>
  <c r="Q777" i="1"/>
  <c r="Q1587" i="1"/>
  <c r="Q810" i="1"/>
  <c r="Q1210" i="1"/>
  <c r="Q772" i="1"/>
  <c r="Q1764" i="1"/>
  <c r="Q5715" i="1"/>
  <c r="Q2058" i="1"/>
  <c r="Q3114" i="1"/>
  <c r="Q4830" i="1"/>
  <c r="Q4412" i="1"/>
  <c r="Q1904" i="1"/>
  <c r="Q2327" i="1"/>
  <c r="Q3115" i="1"/>
  <c r="Q3116" i="1"/>
  <c r="Q4304" i="1"/>
  <c r="Q5773" i="1"/>
  <c r="Q3117" i="1"/>
  <c r="Q3118" i="1"/>
  <c r="Q6137" i="1"/>
  <c r="Q3119" i="1"/>
  <c r="Q1026" i="1"/>
  <c r="Q5949" i="1"/>
  <c r="Q2137" i="1"/>
  <c r="Q1262" i="1"/>
  <c r="Q5203" i="1"/>
  <c r="Q3120" i="1"/>
  <c r="Q1293" i="1"/>
  <c r="Q5093" i="1"/>
  <c r="Q3121" i="1"/>
  <c r="Q4729" i="1"/>
  <c r="Q965" i="1"/>
  <c r="Q5617" i="1"/>
  <c r="Q587" i="1"/>
  <c r="Q3122" i="1"/>
  <c r="Q5102" i="1"/>
  <c r="Q5548" i="1"/>
  <c r="Q4664" i="1"/>
  <c r="Q3123" i="1"/>
  <c r="Q5015" i="1"/>
  <c r="Q1417" i="1"/>
  <c r="Q3124" i="1"/>
  <c r="Q683" i="1"/>
  <c r="Q3125" i="1"/>
  <c r="Q908" i="1"/>
  <c r="Q4613" i="1"/>
  <c r="Q3126" i="1"/>
  <c r="Q2396" i="1"/>
  <c r="Q5945" i="1"/>
  <c r="Q5004" i="1"/>
  <c r="Q1581" i="1"/>
  <c r="Q4812" i="1"/>
  <c r="Q2329" i="1"/>
  <c r="Q5671" i="1"/>
  <c r="Q3127" i="1"/>
  <c r="Q1927" i="1"/>
  <c r="Q4956" i="1"/>
  <c r="Q1891" i="1"/>
  <c r="Q2368" i="1"/>
  <c r="Q5657" i="1"/>
  <c r="Q2336" i="1"/>
  <c r="Q5041" i="1"/>
  <c r="Q5845" i="1"/>
  <c r="Q5036" i="1"/>
  <c r="Q1187" i="1"/>
  <c r="Q1757" i="1"/>
  <c r="Q5836" i="1"/>
  <c r="Q5914" i="1"/>
  <c r="Q578" i="1"/>
  <c r="Q3128" i="1"/>
  <c r="Q4402" i="1"/>
  <c r="Q3129" i="1"/>
  <c r="Q919" i="1"/>
  <c r="Q5091" i="1"/>
  <c r="Q3130" i="1"/>
  <c r="Q525" i="1"/>
  <c r="Q3131" i="1"/>
  <c r="Q3132" i="1"/>
  <c r="Q3133" i="1"/>
  <c r="Q5901" i="1"/>
  <c r="Q5316" i="1"/>
  <c r="Q1192" i="1"/>
  <c r="Q5553" i="1"/>
  <c r="Q1562" i="1"/>
  <c r="Q2333" i="1"/>
  <c r="Q1350" i="1"/>
  <c r="Q2334" i="1"/>
  <c r="Q3134" i="1"/>
  <c r="Q5704" i="1"/>
  <c r="Q5394" i="1"/>
  <c r="Q5451" i="1"/>
  <c r="Q1828" i="1"/>
  <c r="Q4353" i="1"/>
  <c r="Q5722" i="1"/>
  <c r="Q3135" i="1"/>
  <c r="Q1712" i="1"/>
  <c r="Q1508" i="1"/>
  <c r="Q1111" i="1"/>
  <c r="Q3136" i="1"/>
  <c r="Q3137" i="1"/>
  <c r="Q1561" i="1"/>
  <c r="Q1310" i="1"/>
  <c r="Q4337" i="1"/>
  <c r="Q2337" i="1"/>
  <c r="Q5514" i="1"/>
  <c r="Q3138" i="1"/>
  <c r="Q4291" i="1"/>
  <c r="Q4791" i="1"/>
  <c r="Q1580" i="1"/>
  <c r="Q730" i="1"/>
  <c r="Q410" i="1"/>
  <c r="Q1420" i="1"/>
  <c r="Q2153" i="1"/>
  <c r="Q638" i="1"/>
  <c r="Q542" i="1"/>
  <c r="Q517" i="1"/>
  <c r="Q3139" i="1"/>
  <c r="Q6100" i="1"/>
  <c r="Q3140" i="1"/>
  <c r="Q1258" i="1"/>
  <c r="Q5405" i="1"/>
  <c r="Q5621" i="1"/>
  <c r="Q3141" i="1"/>
  <c r="Q3142" i="1"/>
  <c r="Q5388" i="1"/>
  <c r="Q2525" i="1"/>
  <c r="Q3143" i="1"/>
  <c r="Q3144" i="1"/>
  <c r="Q701" i="1"/>
  <c r="Q5186" i="1"/>
  <c r="Q960" i="1"/>
  <c r="Q944" i="1"/>
  <c r="Q814" i="1"/>
  <c r="Q4670" i="1"/>
  <c r="Q4408" i="1"/>
  <c r="Q647" i="1"/>
  <c r="Q5619" i="1"/>
  <c r="Q760" i="1"/>
  <c r="Q574" i="1"/>
  <c r="Q1836" i="1"/>
  <c r="Q3145" i="1"/>
  <c r="Q835" i="1"/>
  <c r="Q5495" i="1"/>
  <c r="Q2344" i="1"/>
  <c r="Q5376" i="1"/>
  <c r="Q5814" i="1"/>
  <c r="Q3146" i="1"/>
  <c r="Q4781" i="1"/>
  <c r="Q3147" i="1"/>
  <c r="Q5150" i="1"/>
  <c r="Q5005" i="1"/>
  <c r="Q5756" i="1"/>
  <c r="Q3148" i="1"/>
  <c r="Q3149" i="1"/>
  <c r="Q4732" i="1"/>
  <c r="Q5322" i="1"/>
  <c r="Q1292" i="1"/>
  <c r="Q3150" i="1"/>
  <c r="Q6101" i="1"/>
  <c r="Q4243" i="1"/>
  <c r="Q4618" i="1"/>
  <c r="Q966" i="1"/>
  <c r="Q4417" i="1"/>
  <c r="Q1603" i="1"/>
  <c r="Q4991" i="1"/>
  <c r="Q319" i="1"/>
  <c r="Q3151" i="1"/>
  <c r="Q2373" i="1"/>
  <c r="Q5032" i="1"/>
  <c r="Q3152" i="1"/>
  <c r="Q2105" i="1"/>
  <c r="Q369" i="1"/>
  <c r="Q3153" i="1"/>
  <c r="Q5019" i="1"/>
  <c r="Q699" i="1"/>
  <c r="Q4694" i="1"/>
  <c r="Q3154" i="1"/>
  <c r="Q5336" i="1"/>
  <c r="Q3155" i="1"/>
  <c r="Q952" i="1"/>
  <c r="Q1142" i="1"/>
  <c r="Q787" i="1"/>
  <c r="Q994" i="1"/>
  <c r="Q458" i="1"/>
  <c r="Q1311" i="1"/>
  <c r="Q1848" i="1"/>
  <c r="Q3156" i="1"/>
  <c r="Q1705" i="1"/>
  <c r="Q959" i="1"/>
  <c r="Q5921" i="1"/>
  <c r="Q867" i="1"/>
  <c r="Q1382" i="1"/>
  <c r="Q3157" i="1"/>
  <c r="Q5414" i="1"/>
  <c r="Q5750" i="1"/>
  <c r="Q2381" i="1"/>
  <c r="Q2345" i="1"/>
  <c r="Q5231" i="1"/>
  <c r="Q1566" i="1"/>
  <c r="Q4251" i="1"/>
  <c r="Q3158" i="1"/>
  <c r="Q1204" i="1"/>
  <c r="Q3159" i="1"/>
  <c r="Q869" i="1"/>
  <c r="Q3160" i="1"/>
  <c r="Q3161" i="1"/>
  <c r="Q746" i="1"/>
  <c r="Q3162" i="1"/>
  <c r="Q6033" i="1"/>
  <c r="Q4271" i="1"/>
  <c r="Q643" i="1"/>
  <c r="Q2348" i="1"/>
  <c r="Q468" i="1"/>
  <c r="Q1370" i="1"/>
  <c r="Q5085" i="1"/>
  <c r="Q1505" i="1"/>
  <c r="Q6313" i="1"/>
  <c r="Q820" i="1"/>
  <c r="Q830" i="1"/>
  <c r="Q1410" i="1"/>
  <c r="Q4873" i="1"/>
  <c r="Q5952" i="1"/>
  <c r="Q6378" i="1"/>
  <c r="Q2359" i="1"/>
  <c r="Q1852" i="1"/>
  <c r="Q728" i="1"/>
  <c r="Q2350" i="1"/>
  <c r="Q3163" i="1"/>
  <c r="Q2354" i="1"/>
  <c r="Q1348" i="1"/>
  <c r="Q4583" i="1"/>
  <c r="Q3164" i="1"/>
  <c r="Q1715" i="1"/>
  <c r="Q549" i="1"/>
  <c r="Q2392" i="1"/>
  <c r="Q1277" i="1"/>
  <c r="Q2384" i="1"/>
  <c r="Q1165" i="1"/>
  <c r="Q3165" i="1"/>
  <c r="Q1622" i="1"/>
  <c r="Q5913" i="1"/>
  <c r="Q3166" i="1"/>
  <c r="Q4231" i="1"/>
  <c r="Q5819" i="1"/>
  <c r="Q2357" i="1"/>
  <c r="Q3167" i="1"/>
  <c r="Q3168" i="1"/>
  <c r="Q3169" i="1"/>
  <c r="Q3170" i="1"/>
  <c r="Q4641" i="1"/>
  <c r="Q1134" i="1"/>
  <c r="Q1803" i="1"/>
  <c r="Q3171" i="1"/>
  <c r="Q5283" i="1"/>
  <c r="Q982" i="1"/>
  <c r="Q5168" i="1"/>
  <c r="Q563" i="1"/>
  <c r="Q1225" i="1"/>
  <c r="Q5375" i="1"/>
  <c r="Q3172" i="1"/>
  <c r="Q2385" i="1"/>
  <c r="Q2430" i="1"/>
  <c r="Q2435" i="1"/>
  <c r="Q833" i="1"/>
  <c r="Q3173" i="1"/>
  <c r="Q173" i="1"/>
  <c r="Q3174" i="1"/>
  <c r="Q1656" i="1"/>
  <c r="Q528" i="1"/>
  <c r="Q708" i="1"/>
  <c r="Q5320" i="1"/>
  <c r="Q1006" i="1"/>
  <c r="Q3175" i="1"/>
  <c r="Q3176" i="1"/>
  <c r="Q4270" i="1"/>
  <c r="Q3177" i="1"/>
  <c r="Q1570" i="1"/>
  <c r="Q5360" i="1"/>
  <c r="Q3178" i="1"/>
  <c r="Q5811" i="1"/>
  <c r="Q1713" i="1"/>
  <c r="Q5775" i="1"/>
  <c r="Q599" i="1"/>
  <c r="Q5591" i="1"/>
  <c r="Q5508" i="1"/>
  <c r="Q3179" i="1"/>
  <c r="Q1103" i="1"/>
  <c r="Q5793" i="1"/>
  <c r="Q1438" i="1"/>
  <c r="Q1774" i="1"/>
  <c r="Q5284" i="1"/>
  <c r="Q3180" i="1"/>
  <c r="Q795" i="1"/>
  <c r="Q2526" i="1"/>
  <c r="Q2371" i="1"/>
  <c r="Q2372" i="1"/>
  <c r="Q2358" i="1"/>
  <c r="Q3181" i="1"/>
  <c r="Q5076" i="1"/>
  <c r="Q790" i="1"/>
  <c r="Q1851" i="1"/>
  <c r="Q1106" i="1"/>
  <c r="Q4519" i="1"/>
  <c r="Q4573" i="1"/>
  <c r="Q4410" i="1"/>
  <c r="Q1709" i="1"/>
  <c r="Q5809" i="1"/>
  <c r="Q1029" i="1"/>
  <c r="Q2128" i="1"/>
  <c r="Q5269" i="1"/>
  <c r="Q3182" i="1"/>
  <c r="Q3183" i="1"/>
  <c r="Q3184" i="1"/>
  <c r="Q4864" i="1"/>
  <c r="Q3185" i="1"/>
  <c r="Q1588" i="1"/>
  <c r="Q5717" i="1"/>
  <c r="Q1459" i="1"/>
  <c r="Q1490" i="1"/>
  <c r="Q3186" i="1"/>
  <c r="Q5732" i="1"/>
  <c r="Q2039" i="1"/>
  <c r="Q5356" i="1"/>
  <c r="Q4787" i="1"/>
  <c r="Q1218" i="1"/>
  <c r="Q2132" i="1"/>
  <c r="Q702" i="1"/>
  <c r="Q1299" i="1"/>
  <c r="Q3187" i="1"/>
  <c r="Q296" i="1"/>
  <c r="Q4699" i="1"/>
  <c r="Q4859" i="1"/>
  <c r="Q653" i="1"/>
  <c r="Q2369" i="1"/>
  <c r="Q1657" i="1"/>
  <c r="Q5853" i="1"/>
  <c r="Q2166" i="1"/>
  <c r="Q6099" i="1"/>
  <c r="Q3188" i="1"/>
  <c r="Q235" i="1"/>
  <c r="Q902" i="1"/>
  <c r="Q3189" i="1"/>
  <c r="Q5369" i="1"/>
  <c r="Q5701" i="1"/>
  <c r="Q2370" i="1"/>
  <c r="Q3190" i="1"/>
  <c r="Q4943" i="1"/>
  <c r="Q3191" i="1"/>
  <c r="Q3192" i="1"/>
  <c r="Q2360" i="1"/>
  <c r="Q1179" i="1"/>
  <c r="Q918" i="1"/>
  <c r="Q1340" i="1"/>
  <c r="Q2103" i="1"/>
  <c r="Q4982" i="1"/>
  <c r="Q3193" i="1"/>
  <c r="Q6319" i="1"/>
  <c r="Q1402" i="1"/>
  <c r="Q2094" i="1"/>
  <c r="Q5488" i="1"/>
  <c r="Q3194" i="1"/>
  <c r="Q3195" i="1"/>
  <c r="Q811" i="1"/>
  <c r="Q5420" i="1"/>
  <c r="Q5574" i="1"/>
  <c r="Q4743" i="1"/>
  <c r="Q3196" i="1"/>
  <c r="Q3197" i="1"/>
  <c r="Q2363" i="1"/>
  <c r="Q1721" i="1"/>
  <c r="Q2364" i="1"/>
  <c r="Q5738" i="1"/>
  <c r="Q5780" i="1"/>
  <c r="Q2365" i="1"/>
  <c r="Q1397" i="1"/>
  <c r="Q5804" i="1"/>
  <c r="Q3198" i="1"/>
  <c r="Q941" i="1"/>
  <c r="Q5969" i="1"/>
  <c r="Q3199" i="1"/>
  <c r="Q1308" i="1"/>
  <c r="Q3200" i="1"/>
  <c r="Q6394" i="1"/>
  <c r="Q5884" i="1"/>
  <c r="Q2448" i="1"/>
  <c r="Q3201" i="1"/>
  <c r="Q4724" i="1"/>
  <c r="Q5264" i="1"/>
  <c r="Q588" i="1"/>
  <c r="Q3202" i="1"/>
  <c r="Q6103" i="1"/>
  <c r="Q4527" i="1"/>
  <c r="Q816" i="1"/>
  <c r="Q4959" i="1"/>
  <c r="Q1136" i="1"/>
  <c r="Q3203" i="1"/>
  <c r="Q2061" i="1"/>
  <c r="Q4226" i="1"/>
  <c r="Q3204" i="1"/>
  <c r="Q5637" i="1"/>
  <c r="Q5594" i="1"/>
  <c r="Q737" i="1"/>
  <c r="Q4557" i="1"/>
  <c r="Q4893" i="1"/>
  <c r="Q2388" i="1"/>
  <c r="Q6254" i="1"/>
  <c r="Q6401" i="1"/>
  <c r="Q4407" i="1"/>
  <c r="Q5659" i="1"/>
  <c r="Q3205" i="1"/>
  <c r="Q4393" i="1"/>
  <c r="Q4273" i="1"/>
  <c r="Q5502" i="1"/>
  <c r="Q5008" i="1"/>
  <c r="Q4962" i="1"/>
  <c r="Q5071" i="1"/>
  <c r="Q3206" i="1"/>
  <c r="Q4502" i="1"/>
  <c r="Q6397" i="1"/>
  <c r="Q3207" i="1"/>
  <c r="Q4272" i="1"/>
  <c r="Q3208" i="1"/>
  <c r="Q5412" i="1"/>
  <c r="Q1554" i="1"/>
  <c r="Q1233" i="1"/>
  <c r="Q3209" i="1"/>
  <c r="Q2386" i="1"/>
  <c r="Q5741" i="1"/>
  <c r="Q5348" i="1"/>
  <c r="Q5116" i="1"/>
  <c r="Q4186" i="1"/>
  <c r="Q5572" i="1"/>
  <c r="Q4239" i="1"/>
  <c r="Q3210" i="1"/>
  <c r="Q4468" i="1"/>
  <c r="Q3211" i="1"/>
  <c r="Q1840" i="1"/>
  <c r="Q3212" i="1"/>
  <c r="Q669" i="1"/>
  <c r="Q3213" i="1"/>
  <c r="Q700" i="1"/>
  <c r="Q5379" i="1"/>
  <c r="Q1881" i="1"/>
  <c r="Q3214" i="1"/>
  <c r="Q4771" i="1"/>
  <c r="Q147" i="1"/>
  <c r="Q793" i="1"/>
  <c r="Q3215" i="1"/>
  <c r="Q5144" i="1"/>
  <c r="Q5163" i="1"/>
  <c r="Q3216" i="1"/>
  <c r="Q2449" i="1"/>
  <c r="Q5206" i="1"/>
  <c r="Q153" i="1"/>
  <c r="Q1269" i="1"/>
  <c r="Q2059" i="1"/>
  <c r="Q5188" i="1"/>
  <c r="Q3217" i="1"/>
  <c r="Q3218" i="1"/>
  <c r="Q2377" i="1"/>
  <c r="Q3219" i="1"/>
  <c r="Q3220" i="1"/>
  <c r="Q5696" i="1"/>
  <c r="Q4564" i="1"/>
  <c r="Q2412" i="1"/>
  <c r="Q2374" i="1"/>
  <c r="Q4639" i="1"/>
  <c r="Q5442" i="1"/>
  <c r="Q4867" i="1"/>
  <c r="Q2527" i="1"/>
  <c r="Q1717" i="1"/>
  <c r="Q3221" i="1"/>
  <c r="Q6210" i="1"/>
  <c r="Q5389" i="1"/>
  <c r="Q1571" i="1"/>
  <c r="Q1458" i="1"/>
  <c r="Q536" i="1"/>
  <c r="Q1034" i="1"/>
  <c r="Q4907" i="1"/>
  <c r="Q5279" i="1"/>
  <c r="Q4687" i="1"/>
  <c r="Q4967" i="1"/>
  <c r="Q1250" i="1"/>
  <c r="Q1864" i="1"/>
  <c r="Q1799" i="1"/>
  <c r="Q3222" i="1"/>
  <c r="Q3223" i="1"/>
  <c r="Q5627" i="1"/>
  <c r="Q3224" i="1"/>
  <c r="Q5009" i="1"/>
  <c r="Q5029" i="1"/>
  <c r="Q5496" i="1"/>
  <c r="Q834" i="1"/>
  <c r="Q2208" i="1"/>
  <c r="Q6080" i="1"/>
  <c r="Q4539" i="1"/>
  <c r="Q1300" i="1"/>
  <c r="Q5261" i="1"/>
  <c r="Q3225" i="1"/>
  <c r="Q5200" i="1"/>
  <c r="Q4294" i="1"/>
  <c r="Q3226" i="1"/>
  <c r="Q3227" i="1"/>
  <c r="Q5256" i="1"/>
  <c r="Q2181" i="1"/>
  <c r="Q2091" i="1"/>
  <c r="Q1539" i="1"/>
  <c r="Q5184" i="1"/>
  <c r="Q1431" i="1"/>
  <c r="Q5464" i="1"/>
  <c r="Q5138" i="1"/>
  <c r="Q3228" i="1"/>
  <c r="Q741" i="1"/>
  <c r="Q6416" i="1"/>
  <c r="Q3229" i="1"/>
  <c r="Q1001" i="1"/>
  <c r="Q3230" i="1"/>
  <c r="Q3231" i="1"/>
  <c r="Q3232" i="1"/>
  <c r="Q5629" i="1"/>
  <c r="Q2471" i="1"/>
  <c r="Q1672" i="1"/>
  <c r="Q3233" i="1"/>
  <c r="Q212" i="1"/>
  <c r="Q3234" i="1"/>
  <c r="Q5082" i="1"/>
  <c r="Q5510" i="1"/>
  <c r="Q5993" i="1"/>
  <c r="Q4931" i="1"/>
  <c r="Q3235" i="1"/>
  <c r="Q2000" i="1"/>
  <c r="Q3236" i="1"/>
  <c r="Q4911" i="1"/>
  <c r="Q5680" i="1"/>
  <c r="Q1487" i="1"/>
  <c r="Q1294" i="1"/>
  <c r="Q112" i="1"/>
  <c r="Q1386" i="1"/>
  <c r="Q2500" i="1"/>
  <c r="Q2382" i="1"/>
  <c r="Q5130" i="1"/>
  <c r="Q1321" i="1"/>
  <c r="Q5169" i="1"/>
  <c r="Q5092" i="1"/>
  <c r="Q1053" i="1"/>
  <c r="Q954" i="1"/>
  <c r="Q3237" i="1"/>
  <c r="Q1814" i="1"/>
  <c r="Q5364" i="1"/>
  <c r="Q4472" i="1"/>
  <c r="Q3238" i="1"/>
  <c r="Q3239" i="1"/>
  <c r="Q4797" i="1"/>
  <c r="Q5753" i="1"/>
  <c r="Q2393" i="1"/>
  <c r="Q3240" i="1"/>
  <c r="Q5458" i="1"/>
  <c r="Q2397" i="1"/>
  <c r="Q4881" i="1"/>
  <c r="Q4765" i="1"/>
  <c r="Q5099" i="1"/>
  <c r="Q5471" i="1"/>
  <c r="Q5062" i="1"/>
  <c r="Q858" i="1"/>
  <c r="Q1735" i="1"/>
  <c r="Q2421" i="1"/>
  <c r="Q4894" i="1"/>
  <c r="Q3241" i="1"/>
  <c r="Q1741" i="1"/>
  <c r="Q1620" i="1"/>
  <c r="Q1624" i="1"/>
  <c r="Q5939" i="1"/>
  <c r="Q3242" i="1"/>
  <c r="Q3243" i="1"/>
  <c r="Q5407" i="1"/>
  <c r="Q2072" i="1"/>
  <c r="Q5690" i="1"/>
  <c r="Q404" i="1"/>
  <c r="Q1183" i="1"/>
  <c r="Q3244" i="1"/>
  <c r="Q4827" i="1"/>
  <c r="Q5476" i="1"/>
  <c r="Q5706" i="1"/>
  <c r="Q4746" i="1"/>
  <c r="Q3245" i="1"/>
  <c r="Q779" i="1"/>
  <c r="Q3246" i="1"/>
  <c r="Q1515" i="1"/>
  <c r="Q3247" i="1"/>
  <c r="Q3248" i="1"/>
  <c r="Q1651" i="1"/>
  <c r="Q3249" i="1"/>
  <c r="Q5403" i="1"/>
  <c r="Q1703" i="1"/>
  <c r="Q5601" i="1"/>
  <c r="Q5676" i="1"/>
  <c r="Q1004" i="1"/>
  <c r="Q3250" i="1"/>
  <c r="Q4844" i="1"/>
  <c r="Q2389" i="1"/>
  <c r="Q4619" i="1"/>
  <c r="Q3251" i="1"/>
  <c r="Q3252" i="1"/>
  <c r="Q4782" i="1"/>
  <c r="Q2063" i="1"/>
  <c r="Q5222" i="1"/>
  <c r="Q1037" i="1"/>
  <c r="Q5534" i="1"/>
  <c r="Q3253" i="1"/>
  <c r="Q5162" i="1"/>
  <c r="Q6126" i="1"/>
  <c r="Q5329" i="1"/>
  <c r="Q4479" i="1"/>
  <c r="Q5456" i="1"/>
  <c r="Q5031" i="1"/>
  <c r="Q5461" i="1"/>
  <c r="Q3254" i="1"/>
  <c r="Q5708" i="1"/>
  <c r="Q4571" i="1"/>
  <c r="Q2187" i="1"/>
  <c r="Q2190" i="1"/>
  <c r="Q815" i="1"/>
  <c r="Q5483" i="1"/>
  <c r="Q1796" i="1"/>
  <c r="Q5504" i="1"/>
  <c r="Q5852" i="1"/>
  <c r="Q3255" i="1"/>
  <c r="Q3256" i="1"/>
  <c r="Q2487" i="1"/>
  <c r="Q1248" i="1"/>
  <c r="Q1154" i="1"/>
  <c r="Q5605" i="1"/>
  <c r="Q6000" i="1"/>
  <c r="Q3257" i="1"/>
  <c r="Q3258" i="1"/>
  <c r="Q856" i="1"/>
  <c r="Q5615" i="1"/>
  <c r="Q940" i="1"/>
  <c r="Q2501" i="1"/>
  <c r="Q1043" i="1"/>
  <c r="Q977" i="1"/>
  <c r="Q1894" i="1"/>
  <c r="Q3259" i="1"/>
  <c r="Q4762" i="1"/>
  <c r="Q1677" i="1"/>
  <c r="Q4598" i="1"/>
  <c r="Q4359" i="1"/>
  <c r="Q421" i="1"/>
  <c r="Q933" i="1"/>
  <c r="Q3260" i="1"/>
  <c r="Q1213" i="1"/>
  <c r="Q2394" i="1"/>
  <c r="Q1212" i="1"/>
  <c r="Q1203" i="1"/>
  <c r="Q950" i="1"/>
  <c r="Q3261" i="1"/>
  <c r="Q1977" i="1"/>
  <c r="Q2417" i="1"/>
  <c r="Q3262" i="1"/>
  <c r="Q120" i="1"/>
  <c r="Q1775" i="1"/>
  <c r="Q3263" i="1"/>
  <c r="Q5374" i="1"/>
  <c r="Q4673" i="1"/>
  <c r="Q5075" i="1"/>
  <c r="Q806" i="1"/>
  <c r="Q1145" i="1"/>
  <c r="Q6357" i="1"/>
  <c r="Q5187" i="1"/>
  <c r="Q4778" i="1"/>
  <c r="Q1046" i="1"/>
  <c r="Q3264" i="1"/>
  <c r="Q6135" i="1"/>
  <c r="Q4244" i="1"/>
  <c r="Q3265" i="1"/>
  <c r="Q1031" i="1"/>
  <c r="Q5399" i="1"/>
  <c r="Q4701" i="1"/>
  <c r="Q1625" i="1"/>
  <c r="Q3266" i="1"/>
  <c r="Q3267" i="1"/>
  <c r="Q5368" i="1"/>
  <c r="Q1569" i="1"/>
  <c r="Q2472" i="1"/>
  <c r="Q1850" i="1"/>
  <c r="Q1284" i="1"/>
  <c r="Q4587" i="1"/>
  <c r="Q4834" i="1"/>
  <c r="Q4676" i="1"/>
  <c r="Q3268" i="1"/>
  <c r="Q5721" i="1"/>
  <c r="Q5011" i="1"/>
  <c r="Q5057" i="1"/>
  <c r="Q1144" i="1"/>
  <c r="Q510" i="1"/>
  <c r="Q1743" i="1"/>
  <c r="Q3269" i="1"/>
  <c r="Q3270" i="1"/>
  <c r="Q1388" i="1"/>
  <c r="Q2398" i="1"/>
  <c r="Q1542" i="1"/>
  <c r="Q5632" i="1"/>
  <c r="Q1466" i="1"/>
  <c r="Q2399" i="1"/>
  <c r="Q293" i="1"/>
  <c r="Q1013" i="1"/>
  <c r="Q5832" i="1"/>
  <c r="Q5463" i="1"/>
  <c r="Q3271" i="1"/>
  <c r="Q3272" i="1"/>
  <c r="Q1306" i="1"/>
  <c r="Q3273" i="1"/>
  <c r="Q5012" i="1"/>
  <c r="Q2422" i="1"/>
  <c r="Q4923" i="1"/>
  <c r="Q4420" i="1"/>
  <c r="Q5218" i="1"/>
  <c r="Q3274" i="1"/>
  <c r="Q4865" i="1"/>
  <c r="Q2404" i="1"/>
  <c r="Q5528" i="1"/>
  <c r="Q742" i="1"/>
  <c r="Q5159" i="1"/>
  <c r="Q3275" i="1"/>
  <c r="Q1338" i="1"/>
  <c r="Q3276" i="1"/>
  <c r="Q5830" i="1"/>
  <c r="Q3277" i="1"/>
  <c r="Q2405" i="1"/>
  <c r="Q3278" i="1"/>
  <c r="Q5397" i="1"/>
  <c r="Q1146" i="1"/>
  <c r="Q1751" i="1"/>
  <c r="Q1091" i="1"/>
  <c r="Q3279" i="1"/>
  <c r="Q5243" i="1"/>
  <c r="Q3280" i="1"/>
  <c r="Q749" i="1"/>
  <c r="Q4749" i="1"/>
  <c r="Q1676" i="1"/>
  <c r="Q4586" i="1"/>
  <c r="Q5482" i="1"/>
  <c r="Q5042" i="1"/>
  <c r="Q3281" i="1"/>
  <c r="Q5315" i="1"/>
  <c r="Q2528" i="1"/>
  <c r="Q1128" i="1"/>
  <c r="Q4362" i="1"/>
  <c r="Q1323" i="1"/>
  <c r="Q6269" i="1"/>
  <c r="Q2436" i="1"/>
  <c r="Q5920" i="1"/>
  <c r="Q4426" i="1"/>
  <c r="Q5309" i="1"/>
  <c r="Q2406" i="1"/>
  <c r="Q642" i="1"/>
  <c r="Q6231" i="1"/>
  <c r="Q2170" i="1"/>
  <c r="Q3282" i="1"/>
  <c r="Q3283" i="1"/>
  <c r="Q1682" i="1"/>
  <c r="Q1666" i="1"/>
  <c r="Q1689" i="1"/>
  <c r="Q3284" i="1"/>
  <c r="Q4698" i="1"/>
  <c r="Q770" i="1"/>
  <c r="Q4572" i="1"/>
  <c r="Q4793" i="1"/>
  <c r="Q4456" i="1"/>
  <c r="Q1692" i="1"/>
  <c r="Q2431" i="1"/>
  <c r="Q2407" i="1"/>
  <c r="Q2502" i="1"/>
  <c r="Q773" i="1"/>
  <c r="Q872" i="1"/>
  <c r="Q2563" i="1"/>
  <c r="Q4888" i="1"/>
  <c r="Q5585" i="1"/>
  <c r="Q5132" i="1"/>
  <c r="Q3285" i="1"/>
  <c r="Q3286" i="1"/>
  <c r="Q1415" i="1"/>
  <c r="Q5359" i="1"/>
  <c r="Q3287" i="1"/>
  <c r="Q1403" i="1"/>
  <c r="Q5242" i="1"/>
  <c r="Q2214" i="1"/>
  <c r="Q3288" i="1"/>
  <c r="Q4382" i="1"/>
  <c r="Q5898" i="1"/>
  <c r="Q5115" i="1"/>
  <c r="Q4933" i="1"/>
  <c r="Q350" i="1"/>
  <c r="Q3289" i="1"/>
  <c r="Q2418" i="1"/>
  <c r="Q4926" i="1"/>
  <c r="Q5143" i="1"/>
  <c r="Q5536" i="1"/>
  <c r="Q3290" i="1"/>
  <c r="Q1295" i="1"/>
  <c r="Q2529" i="1"/>
  <c r="Q1429" i="1"/>
  <c r="Q3291" i="1"/>
  <c r="Q3292" i="1"/>
  <c r="Q4622" i="1"/>
  <c r="Q6468" i="1"/>
  <c r="Q1742" i="1"/>
  <c r="Q2530" i="1"/>
  <c r="Q603" i="1"/>
  <c r="Q3293" i="1"/>
  <c r="Q4379" i="1"/>
  <c r="Q5262" i="1"/>
  <c r="Q3294" i="1"/>
  <c r="Q4495" i="1"/>
  <c r="Q5202" i="1"/>
  <c r="Q151" i="1"/>
  <c r="Q3295" i="1"/>
  <c r="Q3296" i="1"/>
  <c r="Q2408" i="1"/>
  <c r="Q5885" i="1"/>
  <c r="Q5295" i="1"/>
  <c r="Q1099" i="1"/>
  <c r="Q1364" i="1"/>
  <c r="Q2473" i="1"/>
  <c r="Q418" i="1"/>
  <c r="Q5710" i="1"/>
  <c r="Q5027" i="1"/>
  <c r="Q4992" i="1"/>
  <c r="Q2409" i="1"/>
  <c r="Q5018" i="1"/>
  <c r="Q886" i="1"/>
  <c r="Q3297" i="1"/>
  <c r="Q4772" i="1"/>
  <c r="Q1552" i="1"/>
  <c r="Q5255" i="1"/>
  <c r="Q6007" i="1"/>
  <c r="Q4818" i="1"/>
  <c r="Q5056" i="1"/>
  <c r="Q6069" i="1"/>
  <c r="Q2419" i="1"/>
  <c r="Q3298" i="1"/>
  <c r="Q4275" i="1"/>
  <c r="Q1986" i="1"/>
  <c r="Q3299" i="1"/>
  <c r="Q3300" i="1"/>
  <c r="Q6241" i="1"/>
  <c r="Q3301" i="1"/>
  <c r="Q2450" i="1"/>
  <c r="Q4051" i="1"/>
  <c r="Q3302" i="1"/>
  <c r="Q1516" i="1"/>
  <c r="Q875" i="1"/>
  <c r="Q3303" i="1"/>
  <c r="Q4601" i="1"/>
  <c r="Q3304" i="1"/>
  <c r="Q1251" i="1"/>
  <c r="Q2172" i="1"/>
  <c r="Q4849" i="1"/>
  <c r="Q2437" i="1"/>
  <c r="Q3305" i="1"/>
  <c r="Q4920" i="1"/>
  <c r="Q3306" i="1"/>
  <c r="Q3307" i="1"/>
  <c r="Q1873" i="1"/>
  <c r="Q5673" i="1"/>
  <c r="Q4924" i="1"/>
  <c r="Q5604" i="1"/>
  <c r="Q1650" i="1"/>
  <c r="Q1856" i="1"/>
  <c r="Q956" i="1"/>
  <c r="Q4490" i="1"/>
  <c r="Q3308" i="1"/>
  <c r="Q3309" i="1"/>
  <c r="Q3310" i="1"/>
  <c r="Q4632" i="1"/>
  <c r="Q1953" i="1"/>
  <c r="Q3311" i="1"/>
  <c r="Q4263" i="1"/>
  <c r="Q1597" i="1"/>
  <c r="Q1578" i="1"/>
  <c r="Q5126" i="1"/>
  <c r="Q2488" i="1"/>
  <c r="Q4730" i="1"/>
  <c r="Q1261" i="1"/>
  <c r="Q5055" i="1"/>
  <c r="Q1736" i="1"/>
  <c r="Q613" i="1"/>
  <c r="Q5228" i="1"/>
  <c r="Q2413" i="1"/>
  <c r="Q281" i="1"/>
  <c r="Q766" i="1"/>
  <c r="Q4966" i="1"/>
  <c r="Q3312" i="1"/>
  <c r="Q5668" i="1"/>
  <c r="Q3313" i="1"/>
  <c r="Q5684" i="1"/>
  <c r="Q560" i="1"/>
  <c r="Q1925" i="1"/>
  <c r="Q3314" i="1"/>
  <c r="Q1476" i="1"/>
  <c r="Q3315" i="1"/>
  <c r="Q3316" i="1"/>
  <c r="Q5889" i="1"/>
  <c r="Q3317" i="1"/>
  <c r="Q4806" i="1"/>
  <c r="Q1558" i="1"/>
  <c r="Q3318" i="1"/>
  <c r="Q4927" i="1"/>
  <c r="Q4942" i="1"/>
  <c r="Q6266" i="1"/>
  <c r="Q1347" i="1"/>
  <c r="Q2463" i="1"/>
  <c r="Q5400" i="1"/>
  <c r="Q5580" i="1"/>
  <c r="Q5038" i="1"/>
  <c r="Q2414" i="1"/>
  <c r="Q2464" i="1"/>
  <c r="Q3319" i="1"/>
  <c r="Q1637" i="1"/>
  <c r="Q5577" i="1"/>
  <c r="Q5473" i="1"/>
  <c r="Q5179" i="1"/>
  <c r="Q4215" i="1"/>
  <c r="Q904" i="1"/>
  <c r="Q2423" i="1"/>
  <c r="Q3320" i="1"/>
  <c r="Q3321" i="1"/>
  <c r="Q6334" i="1"/>
  <c r="Q764" i="1"/>
  <c r="Q2034" i="1"/>
  <c r="Q3322" i="1"/>
  <c r="Q1478" i="1"/>
  <c r="Q4882" i="1"/>
  <c r="Q5125" i="1"/>
  <c r="Q5475" i="1"/>
  <c r="Q2420" i="1"/>
  <c r="Q1844" i="1"/>
  <c r="Q1934" i="1"/>
  <c r="Q4434" i="1"/>
  <c r="Q3323" i="1"/>
  <c r="Q1746" i="1"/>
  <c r="Q2424" i="1"/>
  <c r="Q2069" i="1"/>
  <c r="Q2438" i="1"/>
  <c r="Q2425" i="1"/>
  <c r="Q3324" i="1"/>
  <c r="Q1974" i="1"/>
  <c r="Q3325" i="1"/>
  <c r="Q3326" i="1"/>
  <c r="Q3327" i="1"/>
  <c r="Q5751" i="1"/>
  <c r="Q4727" i="1"/>
  <c r="Q1572" i="1"/>
  <c r="Q1644" i="1"/>
  <c r="Q4892" i="1"/>
  <c r="Q3328" i="1"/>
  <c r="Q5311" i="1"/>
  <c r="Q3329" i="1"/>
  <c r="Q1072" i="1"/>
  <c r="Q3330" i="1"/>
  <c r="Q4388" i="1"/>
  <c r="Q1509" i="1"/>
  <c r="Q4758" i="1"/>
  <c r="Q3331" i="1"/>
  <c r="Q1920" i="1"/>
  <c r="Q1188" i="1"/>
  <c r="Q3332" i="1"/>
  <c r="Q5190" i="1"/>
  <c r="Q3333" i="1"/>
  <c r="Q4761" i="1"/>
  <c r="Q1725" i="1"/>
  <c r="Q3334" i="1"/>
  <c r="Q3335" i="1"/>
  <c r="Q1063" i="1"/>
  <c r="Q3336" i="1"/>
  <c r="Q3337" i="1"/>
  <c r="Q3338" i="1"/>
  <c r="Q971" i="1"/>
  <c r="Q1640" i="1"/>
  <c r="Q3339" i="1"/>
  <c r="Q3340" i="1"/>
  <c r="Q3341" i="1"/>
  <c r="Q4512" i="1"/>
  <c r="Q2217" i="1"/>
  <c r="Q3342" i="1"/>
  <c r="Q3343" i="1"/>
  <c r="Q3344" i="1"/>
  <c r="Q1488" i="1"/>
  <c r="Q5465" i="1"/>
  <c r="Q2474" i="1"/>
  <c r="Q5297" i="1"/>
  <c r="Q5494" i="1"/>
  <c r="Q3345" i="1"/>
  <c r="Q3346" i="1"/>
  <c r="Q5549" i="1"/>
  <c r="Q5260" i="1"/>
  <c r="Q1379" i="1"/>
  <c r="Q5467" i="1"/>
  <c r="Q4954" i="1"/>
  <c r="Q3347" i="1"/>
  <c r="Q1406" i="1"/>
  <c r="Q3348" i="1"/>
  <c r="Q3349" i="1"/>
  <c r="Q3350" i="1"/>
  <c r="Q6030" i="1"/>
  <c r="Q1590" i="1"/>
  <c r="Q4682" i="1"/>
  <c r="Q1270" i="1"/>
  <c r="Q5151" i="1"/>
  <c r="Q2426" i="1"/>
  <c r="Q6343" i="1"/>
  <c r="Q5749" i="1"/>
  <c r="Q3351" i="1"/>
  <c r="Q1396" i="1"/>
  <c r="Q3352" i="1"/>
  <c r="Q5043" i="1"/>
  <c r="Q5511" i="1"/>
  <c r="Q2531" i="1"/>
  <c r="Q3353" i="1"/>
  <c r="Q3354" i="1"/>
  <c r="Q5068" i="1"/>
  <c r="Q4168" i="1"/>
  <c r="Q3355" i="1"/>
  <c r="Q3356" i="1"/>
  <c r="Q6158" i="1"/>
  <c r="Q3357" i="1"/>
  <c r="Q3358" i="1"/>
  <c r="Q3359" i="1"/>
  <c r="Q3360" i="1"/>
  <c r="Q1961" i="1"/>
  <c r="Q1123" i="1"/>
  <c r="Q2503" i="1"/>
  <c r="Q5535" i="1"/>
  <c r="Q2086" i="1"/>
  <c r="Q1441" i="1"/>
  <c r="Q1820" i="1"/>
  <c r="Q3361" i="1"/>
  <c r="Q4237" i="1"/>
  <c r="Q1560" i="1"/>
  <c r="Q1351" i="1"/>
  <c r="Q5422" i="1"/>
  <c r="Q3362" i="1"/>
  <c r="Q2439" i="1"/>
  <c r="Q3363" i="1"/>
  <c r="Q2532" i="1"/>
  <c r="Q4538" i="1"/>
  <c r="Q946" i="1"/>
  <c r="Q5166" i="1"/>
  <c r="Q1955" i="1"/>
  <c r="Q5490" i="1"/>
  <c r="Q3364" i="1"/>
  <c r="Q3365" i="1"/>
  <c r="Q3366" i="1"/>
  <c r="Q288" i="1"/>
  <c r="Q3367" i="1"/>
  <c r="Q221" i="1"/>
  <c r="Q2489" i="1"/>
  <c r="Q2490" i="1"/>
  <c r="Q5300" i="1"/>
  <c r="Q3368" i="1"/>
  <c r="Q4753" i="1"/>
  <c r="Q5049" i="1"/>
  <c r="Q4470" i="1"/>
  <c r="Q3369" i="1"/>
  <c r="Q3370" i="1"/>
  <c r="Q3371" i="1"/>
  <c r="Q1346" i="1"/>
  <c r="Q5416" i="1"/>
  <c r="Q1291" i="1"/>
  <c r="Q3372" i="1"/>
  <c r="Q3373" i="1"/>
  <c r="Q2451" i="1"/>
  <c r="Q5245" i="1"/>
  <c r="Q1863" i="1"/>
  <c r="Q3374" i="1"/>
  <c r="Q3375" i="1"/>
  <c r="Q4546" i="1"/>
  <c r="Q1484" i="1"/>
  <c r="Q2115" i="1"/>
  <c r="Q5457" i="1"/>
  <c r="Q5880" i="1"/>
  <c r="Q3376" i="1"/>
  <c r="Q5207" i="1"/>
  <c r="Q2533" i="1"/>
  <c r="Q5542" i="1"/>
  <c r="Q1390" i="1"/>
  <c r="Q4509" i="1"/>
  <c r="Q3377" i="1"/>
  <c r="Q2440" i="1"/>
  <c r="Q4535" i="1"/>
  <c r="Q2108" i="1"/>
  <c r="Q2534" i="1"/>
  <c r="Q3378" i="1"/>
  <c r="Q5628" i="1"/>
  <c r="Q3379" i="1"/>
  <c r="Q2564" i="1"/>
  <c r="Q4833" i="1"/>
  <c r="Q5644" i="1"/>
  <c r="Q3380" i="1"/>
  <c r="Q866" i="1"/>
  <c r="Q3381" i="1"/>
  <c r="Q5500" i="1"/>
  <c r="Q5424" i="1"/>
  <c r="Q3382" i="1"/>
  <c r="Q3383" i="1"/>
  <c r="Q2192" i="1"/>
  <c r="Q2441" i="1"/>
  <c r="Q2565" i="1"/>
  <c r="Q3384" i="1"/>
  <c r="Q1246" i="1"/>
  <c r="Q2566" i="1"/>
  <c r="Q4603" i="1"/>
  <c r="Q4223" i="1"/>
  <c r="Q3385" i="1"/>
  <c r="Q1464" i="1"/>
  <c r="Q4811" i="1"/>
  <c r="Q2442" i="1"/>
  <c r="Q1939" i="1"/>
  <c r="Q4245" i="1"/>
  <c r="Q5007" i="1"/>
  <c r="Q1917" i="1"/>
  <c r="Q3386" i="1"/>
  <c r="Q4631" i="1"/>
  <c r="Q1479" i="1"/>
  <c r="Q5754" i="1"/>
  <c r="Q3387" i="1"/>
  <c r="Q3388" i="1"/>
  <c r="Q3389" i="1"/>
  <c r="Q3390" i="1"/>
  <c r="Q3391" i="1"/>
  <c r="Q3392" i="1"/>
  <c r="Q3393" i="1"/>
  <c r="Q1337" i="1"/>
  <c r="Q3394" i="1"/>
  <c r="Q5185" i="1"/>
  <c r="Q2475" i="1"/>
  <c r="Q5493" i="1"/>
  <c r="Q1665" i="1"/>
  <c r="Q2443" i="1"/>
  <c r="Q3395" i="1"/>
  <c r="Q1219" i="1"/>
  <c r="Q5547" i="1"/>
  <c r="Q6465" i="1"/>
  <c r="Q5294" i="1"/>
  <c r="Q1792" i="1"/>
  <c r="Q3396" i="1"/>
  <c r="Q2465" i="1"/>
  <c r="Q2567" i="1"/>
  <c r="Q2535" i="1"/>
  <c r="Q3397" i="1"/>
  <c r="Q3398" i="1"/>
  <c r="Q1607" i="1"/>
  <c r="Q2444" i="1"/>
  <c r="Q3399" i="1"/>
  <c r="Q3400" i="1"/>
  <c r="Q3401" i="1"/>
  <c r="Q5171" i="1"/>
  <c r="Q3402" i="1"/>
  <c r="Q990" i="1"/>
  <c r="Q1502" i="1"/>
  <c r="Q3403" i="1"/>
  <c r="Q3404" i="1"/>
  <c r="Q3405" i="1"/>
  <c r="Q2476" i="1"/>
  <c r="Q3406" i="1"/>
  <c r="Q1935" i="1"/>
  <c r="Q4451" i="1"/>
  <c r="Q1359" i="1"/>
  <c r="Q3407" i="1"/>
  <c r="Q6292" i="1"/>
  <c r="Q3408" i="1"/>
  <c r="Q5252" i="1"/>
  <c r="Q2133" i="1"/>
  <c r="Q1777" i="1"/>
  <c r="Q4396" i="1"/>
  <c r="Q3409" i="1"/>
  <c r="Q2445" i="1"/>
  <c r="Q4725" i="1"/>
  <c r="Q2446" i="1"/>
  <c r="Q4649" i="1"/>
  <c r="Q3410" i="1"/>
  <c r="Q4548" i="1"/>
  <c r="Q2491" i="1"/>
  <c r="Q1166" i="1"/>
  <c r="Q6296" i="1"/>
  <c r="Q3411" i="1"/>
  <c r="Q6053" i="1"/>
  <c r="Q3412" i="1"/>
  <c r="Q3413" i="1"/>
  <c r="Q2536" i="1"/>
  <c r="Q2537" i="1"/>
  <c r="Q3414" i="1"/>
  <c r="Q6193" i="1"/>
  <c r="Q1163" i="1"/>
  <c r="Q3415" i="1"/>
  <c r="Q5512" i="1"/>
  <c r="Q958" i="1"/>
  <c r="Q2477" i="1"/>
  <c r="Q3416" i="1"/>
  <c r="Q4201" i="1"/>
  <c r="Q1862" i="1"/>
  <c r="Q3417" i="1"/>
  <c r="Q1553" i="1"/>
  <c r="Q4216" i="1"/>
  <c r="Q2452" i="1"/>
  <c r="Q3418" i="1"/>
  <c r="Q3419" i="1"/>
  <c r="Q3420" i="1"/>
  <c r="Q3421" i="1"/>
  <c r="Q2478" i="1"/>
  <c r="Q3422" i="1"/>
  <c r="Q1454" i="1"/>
  <c r="Q1391" i="1"/>
  <c r="Q3423" i="1"/>
  <c r="Q3424" i="1"/>
  <c r="Q4425" i="1"/>
  <c r="Q5106" i="1"/>
  <c r="Q3425" i="1"/>
  <c r="Q1007" i="1"/>
  <c r="Q1722" i="1"/>
  <c r="Q4852" i="1"/>
  <c r="Q3426" i="1"/>
  <c r="Q932" i="1"/>
  <c r="Q2453" i="1"/>
  <c r="Q4675" i="1"/>
  <c r="Q879" i="1"/>
  <c r="Q1467" i="1"/>
  <c r="Q4872" i="1"/>
  <c r="Q2454" i="1"/>
  <c r="Q1524" i="1"/>
  <c r="Q1411" i="1"/>
  <c r="Q4052" i="1"/>
  <c r="Q4672" i="1"/>
  <c r="Q3427" i="1"/>
  <c r="Q791" i="1"/>
  <c r="Q1584" i="1"/>
  <c r="Q4107" i="1"/>
  <c r="Q3428" i="1"/>
  <c r="Q4813" i="1"/>
  <c r="Q2139" i="1"/>
  <c r="Q2455" i="1"/>
  <c r="Q5265" i="1"/>
  <c r="Q5324" i="1"/>
  <c r="Q1278" i="1"/>
  <c r="Q1941" i="1"/>
  <c r="Q6449" i="1"/>
  <c r="Q6388" i="1"/>
  <c r="Q5090" i="1"/>
  <c r="Q5307" i="1"/>
  <c r="Q3429" i="1"/>
  <c r="Q4194" i="1"/>
  <c r="Q365" i="1"/>
  <c r="Q3430" i="1"/>
  <c r="Q2456" i="1"/>
  <c r="Q1135" i="1"/>
  <c r="Q2457" i="1"/>
  <c r="Q2458" i="1"/>
  <c r="Q2459" i="1"/>
  <c r="Q3431" i="1"/>
  <c r="Q3432" i="1"/>
  <c r="Q897" i="1"/>
  <c r="Q4462" i="1"/>
  <c r="Q3433" i="1"/>
  <c r="Q3434" i="1"/>
  <c r="Q6326" i="1"/>
  <c r="Q6282" i="1"/>
  <c r="Q5053" i="1"/>
  <c r="Q4826" i="1"/>
  <c r="Q311" i="1"/>
  <c r="Q2538" i="1"/>
  <c r="Q3435" i="1"/>
  <c r="Q5155" i="1"/>
  <c r="Q1907" i="1"/>
  <c r="Q3436" i="1"/>
  <c r="Q2087" i="1"/>
  <c r="Q1800" i="1"/>
  <c r="Q6022" i="1"/>
  <c r="Q4842" i="1"/>
  <c r="Q4930" i="1"/>
  <c r="Q3437" i="1"/>
  <c r="Q1938" i="1"/>
  <c r="Q4720" i="1"/>
  <c r="Q3438" i="1"/>
  <c r="Q3439" i="1"/>
  <c r="Q1787" i="1"/>
  <c r="Q4989" i="1"/>
  <c r="Q3440" i="1"/>
  <c r="Q1510" i="1"/>
  <c r="Q2154" i="1"/>
  <c r="Q3441" i="1"/>
  <c r="Q1252" i="1"/>
  <c r="Q1950" i="1"/>
  <c r="Q236" i="1"/>
  <c r="Q6299" i="1"/>
  <c r="Q3442" i="1"/>
  <c r="Q2025" i="1"/>
  <c r="Q911" i="1"/>
  <c r="Q3443" i="1"/>
  <c r="Q1747" i="1"/>
  <c r="Q6131" i="1"/>
  <c r="Q3444" i="1"/>
  <c r="Q6256" i="1"/>
  <c r="Q3445" i="1"/>
  <c r="Q3446" i="1"/>
  <c r="Q3447" i="1"/>
  <c r="Q4863" i="1"/>
  <c r="Q3448" i="1"/>
  <c r="Q6302" i="1"/>
  <c r="Q2011" i="1"/>
  <c r="Q3449" i="1"/>
  <c r="Q5607" i="1"/>
  <c r="Q5544" i="1"/>
  <c r="Q3450" i="1"/>
  <c r="Q3451" i="1"/>
  <c r="Q1319" i="1"/>
  <c r="Q234" i="1"/>
  <c r="Q4998" i="1"/>
  <c r="Q2171" i="1"/>
  <c r="Q5988" i="1"/>
  <c r="Q3452" i="1"/>
  <c r="Q5113" i="1"/>
  <c r="Q4689" i="1"/>
  <c r="Q1514" i="1"/>
  <c r="Q1518" i="1"/>
  <c r="Q3453" i="1"/>
  <c r="Q3454" i="1"/>
  <c r="Q1243" i="1"/>
  <c r="Q2466" i="1"/>
  <c r="Q2504" i="1"/>
  <c r="Q1687" i="1"/>
  <c r="Q2467" i="1"/>
  <c r="Q3455" i="1"/>
  <c r="Q5077" i="1"/>
  <c r="Q4397" i="1"/>
  <c r="Q2539" i="1"/>
  <c r="Q5277" i="1"/>
  <c r="Q4914" i="1"/>
  <c r="Q716" i="1"/>
  <c r="Q4757" i="1"/>
  <c r="Q3456" i="1"/>
  <c r="Q5103" i="1"/>
  <c r="Q5477" i="1"/>
  <c r="Q4375" i="1"/>
  <c r="Q1618" i="1"/>
  <c r="Q2468" i="1"/>
  <c r="Q3457" i="1"/>
  <c r="Q2469" i="1"/>
  <c r="Q4240" i="1"/>
  <c r="Q2018" i="1"/>
  <c r="Q3458" i="1"/>
  <c r="Q3459" i="1"/>
  <c r="Q5310" i="1"/>
  <c r="Q3460" i="1"/>
  <c r="Q3461" i="1"/>
  <c r="Q976" i="1"/>
  <c r="Q1215" i="1"/>
  <c r="Q3462" i="1"/>
  <c r="Q4446" i="1"/>
  <c r="Q3463" i="1"/>
  <c r="Q3464" i="1"/>
  <c r="Q4522" i="1"/>
  <c r="Q3465" i="1"/>
  <c r="Q1905" i="1"/>
  <c r="Q1643" i="1"/>
  <c r="Q3466" i="1"/>
  <c r="Q2492" i="1"/>
  <c r="Q4769" i="1"/>
  <c r="Q1317" i="1"/>
  <c r="Q4594" i="1"/>
  <c r="Q3467" i="1"/>
  <c r="Q4679" i="1"/>
  <c r="Q5146" i="1"/>
  <c r="Q6320" i="1"/>
  <c r="Q4341" i="1"/>
  <c r="Q4568" i="1"/>
  <c r="Q1352" i="1"/>
  <c r="Q5192" i="1"/>
  <c r="Q1918" i="1"/>
  <c r="Q1641" i="1"/>
  <c r="Q4053" i="1"/>
  <c r="Q5160" i="1"/>
  <c r="Q3468" i="1"/>
  <c r="Q5526" i="1"/>
  <c r="Q1885" i="1"/>
  <c r="Q3469" i="1"/>
  <c r="Q3470" i="1"/>
  <c r="Q2540" i="1"/>
  <c r="Q2505" i="1"/>
  <c r="Q4454" i="1"/>
  <c r="Q4563" i="1"/>
  <c r="Q3471" i="1"/>
  <c r="Q3472" i="1"/>
  <c r="Q4948" i="1"/>
  <c r="Q3473" i="1"/>
  <c r="Q3474" i="1"/>
  <c r="Q1617" i="1"/>
  <c r="Q2124" i="1"/>
  <c r="Q3475" i="1"/>
  <c r="Q3476" i="1"/>
  <c r="Q3477" i="1"/>
  <c r="Q2178" i="1"/>
  <c r="Q3478" i="1"/>
  <c r="Q1547" i="1"/>
  <c r="Q3479" i="1"/>
  <c r="Q6257" i="1"/>
  <c r="Q3480" i="1"/>
  <c r="Q1115" i="1"/>
  <c r="Q809" i="1"/>
  <c r="Q4884" i="1"/>
  <c r="Q4284" i="1"/>
  <c r="Q1513" i="1"/>
  <c r="Q3481" i="1"/>
  <c r="Q3482" i="1"/>
  <c r="Q455" i="1"/>
  <c r="Q3483" i="1"/>
  <c r="Q3484" i="1"/>
  <c r="Q1141" i="1"/>
  <c r="Q3485" i="1"/>
  <c r="Q5136" i="1"/>
  <c r="Q4938" i="1"/>
  <c r="Q3486" i="1"/>
  <c r="Q4384" i="1"/>
  <c r="Q2479" i="1"/>
  <c r="Q2506" i="1"/>
  <c r="Q987" i="1"/>
  <c r="Q3487" i="1"/>
  <c r="Q3488" i="1"/>
  <c r="Q4976" i="1"/>
  <c r="Q5219" i="1"/>
  <c r="Q4335" i="1"/>
  <c r="Q1771" i="1"/>
  <c r="Q4473" i="1"/>
  <c r="Q5134" i="1"/>
  <c r="Q3489" i="1"/>
  <c r="Q3490" i="1"/>
  <c r="Q6420" i="1"/>
  <c r="Q4644" i="1"/>
  <c r="Q2480" i="1"/>
  <c r="Q6110" i="1"/>
  <c r="Q6305" i="1"/>
  <c r="Q1701" i="1"/>
  <c r="Q1426" i="1"/>
  <c r="Q6314" i="1"/>
  <c r="Q2176" i="1"/>
  <c r="Q5033" i="1"/>
  <c r="Q2143" i="1"/>
  <c r="Q4276" i="1"/>
  <c r="Q3491" i="1"/>
  <c r="Q3492" i="1"/>
  <c r="Q3493" i="1"/>
  <c r="Q4266" i="1"/>
  <c r="Q1550" i="1"/>
  <c r="Q5317" i="1"/>
  <c r="Q4492" i="1"/>
  <c r="Q3494" i="1"/>
  <c r="Q5217" i="1"/>
  <c r="Q4503" i="1"/>
  <c r="Q3495" i="1"/>
  <c r="Q3496" i="1"/>
  <c r="Q3497" i="1"/>
  <c r="Q3498" i="1"/>
  <c r="Q5225" i="1"/>
  <c r="Q5626" i="1"/>
  <c r="Q1129" i="1"/>
  <c r="Q1968" i="1"/>
  <c r="Q3499" i="1"/>
  <c r="Q3500" i="1"/>
  <c r="Q3501" i="1"/>
  <c r="Q4179" i="1"/>
  <c r="Q3502" i="1"/>
  <c r="Q5575" i="1"/>
  <c r="Q1782" i="1"/>
  <c r="Q174" i="1"/>
  <c r="Q3503" i="1"/>
  <c r="Q3504" i="1"/>
  <c r="Q4840" i="1"/>
  <c r="Q3505" i="1"/>
  <c r="Q2568" i="1"/>
  <c r="Q1377" i="1"/>
  <c r="Q1780" i="1"/>
  <c r="Q1861" i="1"/>
  <c r="Q2481" i="1"/>
  <c r="Q4795" i="1"/>
  <c r="Q6200" i="1"/>
  <c r="Q5194" i="1"/>
  <c r="Q3506" i="1"/>
  <c r="Q2482" i="1"/>
  <c r="Q1202" i="1"/>
  <c r="Q1117" i="1"/>
  <c r="Q4329" i="1"/>
  <c r="Q1615" i="1"/>
  <c r="Q3507" i="1"/>
  <c r="Q6347" i="1"/>
  <c r="Q3508" i="1"/>
  <c r="Q3509" i="1"/>
  <c r="Q3510" i="1"/>
  <c r="Q1205" i="1"/>
  <c r="Q1249" i="1"/>
  <c r="Q5803" i="1"/>
  <c r="Q3511" i="1"/>
  <c r="Q3512" i="1"/>
  <c r="Q4542" i="1"/>
  <c r="Q3513" i="1"/>
  <c r="Q2493" i="1"/>
  <c r="Q1372" i="1"/>
  <c r="Q1035" i="1"/>
  <c r="Q3514" i="1"/>
  <c r="Q4662" i="1"/>
  <c r="Q2483" i="1"/>
  <c r="Q1802" i="1"/>
  <c r="Q3515" i="1"/>
  <c r="Q1707" i="1"/>
  <c r="Q3516" i="1"/>
  <c r="Q3517" i="1"/>
  <c r="Q5129" i="1"/>
  <c r="Q3518" i="1"/>
  <c r="Q5268" i="1"/>
  <c r="Q5051" i="1"/>
  <c r="Q4835" i="1"/>
  <c r="Q3519" i="1"/>
  <c r="Q3520" i="1"/>
  <c r="Q295" i="1"/>
  <c r="Q6464" i="1"/>
  <c r="Q4534" i="1"/>
  <c r="Q2189" i="1"/>
  <c r="Q5453" i="1"/>
  <c r="Q2031" i="1"/>
  <c r="Q3521" i="1"/>
  <c r="Q3522" i="1"/>
  <c r="Q3523" i="1"/>
  <c r="Q3524" i="1"/>
  <c r="Q3525" i="1"/>
  <c r="Q915" i="1"/>
  <c r="Q3526" i="1"/>
  <c r="Q3527" i="1"/>
  <c r="Q5785" i="1"/>
  <c r="Q1265" i="1"/>
  <c r="Q3528" i="1"/>
  <c r="Q2120" i="1"/>
  <c r="Q3529" i="1"/>
  <c r="Q2507" i="1"/>
  <c r="Q4814" i="1"/>
  <c r="Q4398" i="1"/>
  <c r="Q2494" i="1"/>
  <c r="Q6365" i="1"/>
  <c r="Q5518" i="1"/>
  <c r="Q4187" i="1"/>
  <c r="Q4310" i="1"/>
  <c r="Q5781" i="1"/>
  <c r="Q1685" i="1"/>
  <c r="Q5094" i="1"/>
  <c r="Q3530" i="1"/>
  <c r="Q4660" i="1"/>
  <c r="Q3531" i="1"/>
  <c r="Q3532" i="1"/>
  <c r="Q4712" i="1"/>
  <c r="Q1360" i="1"/>
  <c r="Q3533" i="1"/>
  <c r="Q3534" i="1"/>
  <c r="Q457" i="1"/>
  <c r="Q3535" i="1"/>
  <c r="Q3536" i="1"/>
  <c r="Q4399" i="1"/>
  <c r="Q3537" i="1"/>
  <c r="Q5084" i="1"/>
  <c r="Q1425" i="1"/>
  <c r="Q3538" i="1"/>
  <c r="Q5639" i="1"/>
  <c r="Q4297" i="1"/>
  <c r="Q5239" i="1"/>
  <c r="Q3539" i="1"/>
  <c r="Q3540" i="1"/>
  <c r="Q5233" i="1"/>
  <c r="Q3541" i="1"/>
  <c r="Q5177" i="1"/>
  <c r="Q1857" i="1"/>
  <c r="Q158" i="1"/>
  <c r="Q3542" i="1"/>
  <c r="Q4463" i="1"/>
  <c r="Q4497" i="1"/>
  <c r="Q4352" i="1"/>
  <c r="Q3543" i="1"/>
  <c r="Q3544" i="1"/>
  <c r="Q1344" i="1"/>
  <c r="Q3545" i="1"/>
  <c r="Q1980" i="1"/>
  <c r="Q2495" i="1"/>
  <c r="Q6453" i="1"/>
  <c r="Q3546" i="1"/>
  <c r="Q6452" i="1"/>
  <c r="Q4713" i="1"/>
  <c r="Q477" i="1"/>
  <c r="Q3547" i="1"/>
  <c r="Q5491" i="1"/>
  <c r="Q1993" i="1"/>
  <c r="Q4678" i="1"/>
  <c r="Q3548" i="1"/>
  <c r="Q3549" i="1"/>
  <c r="Q4684" i="1"/>
  <c r="Q4550" i="1"/>
  <c r="Q3550" i="1"/>
  <c r="Q4669" i="1"/>
  <c r="Q6068" i="1"/>
  <c r="Q4514" i="1"/>
  <c r="Q3551" i="1"/>
  <c r="Q2026" i="1"/>
  <c r="Q3552" i="1"/>
  <c r="Q3553" i="1"/>
  <c r="Q4760" i="1"/>
  <c r="Q3554" i="1"/>
  <c r="Q4530" i="1"/>
  <c r="Q4990" i="1"/>
  <c r="Q4579" i="1"/>
  <c r="Q3555" i="1"/>
  <c r="Q3556" i="1"/>
  <c r="Q4150" i="1"/>
  <c r="Q3557" i="1"/>
  <c r="Q861" i="1"/>
  <c r="Q3558" i="1"/>
  <c r="Q3559" i="1"/>
  <c r="Q4953" i="1"/>
  <c r="Q3560" i="1"/>
  <c r="Q3561" i="1"/>
  <c r="Q3562" i="1"/>
  <c r="Q5165" i="1"/>
  <c r="Q3563" i="1"/>
  <c r="Q5789" i="1"/>
  <c r="Q1546" i="1"/>
  <c r="Q3564" i="1"/>
  <c r="Q4221" i="1"/>
  <c r="Q4652" i="1"/>
  <c r="Q3565" i="1"/>
  <c r="Q1890" i="1"/>
  <c r="Q1849" i="1"/>
  <c r="Q5025" i="1"/>
  <c r="Q6434" i="1"/>
  <c r="Q5131" i="1"/>
  <c r="Q3566" i="1"/>
  <c r="Q5257" i="1"/>
  <c r="Q2101" i="1"/>
  <c r="Q3567" i="1"/>
  <c r="Q4565" i="1"/>
  <c r="Q5358" i="1"/>
  <c r="Q3568" i="1"/>
  <c r="Q4361" i="1"/>
  <c r="Q3569" i="1"/>
  <c r="Q4935" i="1"/>
  <c r="Q4440" i="1"/>
  <c r="Q2088" i="1"/>
  <c r="Q1749" i="1"/>
  <c r="Q4628" i="1"/>
  <c r="Q1228" i="1"/>
  <c r="Q1186" i="1"/>
  <c r="Q3570" i="1"/>
  <c r="Q4853" i="1"/>
  <c r="Q1989" i="1"/>
  <c r="Q3571" i="1"/>
  <c r="Q3572" i="1"/>
  <c r="Q4862" i="1"/>
  <c r="Q1719" i="1"/>
  <c r="Q3573" i="1"/>
  <c r="Q493" i="1"/>
  <c r="Q3574" i="1"/>
  <c r="Q4829" i="1"/>
  <c r="Q3575" i="1"/>
  <c r="Q3576" i="1"/>
  <c r="Q4600" i="1"/>
  <c r="Q4108" i="1"/>
  <c r="Q1112" i="1"/>
  <c r="Q3577" i="1"/>
  <c r="Q2508" i="1"/>
  <c r="Q3578" i="1"/>
  <c r="Q2084" i="1"/>
  <c r="Q4466" i="1"/>
  <c r="Q1924" i="1"/>
  <c r="Q5948" i="1"/>
  <c r="Q5040" i="1"/>
  <c r="Q2569" i="1"/>
  <c r="Q5670" i="1"/>
  <c r="Q2496" i="1"/>
  <c r="Q3579" i="1"/>
  <c r="Q5371" i="1"/>
  <c r="Q4860" i="1"/>
  <c r="Q64" i="1"/>
  <c r="Q3580" i="1"/>
  <c r="Q5164" i="1"/>
  <c r="Q2163" i="1"/>
  <c r="Q1414" i="1"/>
  <c r="Q2509" i="1"/>
  <c r="Q2510" i="1"/>
  <c r="Q4301" i="1"/>
  <c r="Q1472" i="1"/>
  <c r="Q1889" i="1"/>
  <c r="Q1127" i="1"/>
  <c r="Q5087" i="1"/>
  <c r="Q5366" i="1"/>
  <c r="Q5454" i="1"/>
  <c r="Q3581" i="1"/>
  <c r="Q3582" i="1"/>
  <c r="Q3583" i="1"/>
  <c r="Q3584" i="1"/>
  <c r="Q1189" i="1"/>
  <c r="Q6091" i="1"/>
  <c r="Q3585" i="1"/>
  <c r="Q3586" i="1"/>
  <c r="Q5912" i="1"/>
  <c r="Q5096" i="1"/>
  <c r="Q5682" i="1"/>
  <c r="Q2511" i="1"/>
  <c r="Q1288" i="1"/>
  <c r="Q3587" i="1"/>
  <c r="Q3588" i="1"/>
  <c r="Q3589" i="1"/>
  <c r="Q1623" i="1"/>
  <c r="Q3590" i="1"/>
  <c r="Q3591" i="1"/>
  <c r="Q4899" i="1"/>
  <c r="Q5189" i="1"/>
  <c r="Q3592" i="1"/>
  <c r="Q1611" i="1"/>
  <c r="Q4817" i="1"/>
  <c r="Q3593" i="1"/>
  <c r="Q63" i="1"/>
  <c r="Q5440" i="1"/>
  <c r="Q4932" i="1"/>
  <c r="Q3594" i="1"/>
  <c r="Q4629" i="1"/>
  <c r="Q4302" i="1"/>
  <c r="Q4839" i="1"/>
  <c r="Q3595" i="1"/>
  <c r="Q3596" i="1"/>
  <c r="Q4671" i="1"/>
  <c r="Q2541" i="1"/>
  <c r="Q4952" i="1"/>
  <c r="Q165" i="1"/>
  <c r="Q5727" i="1"/>
  <c r="Q609" i="1"/>
  <c r="Q4855" i="1"/>
  <c r="Q5086" i="1"/>
  <c r="Q5402" i="1"/>
  <c r="Q591" i="1"/>
  <c r="Q6172" i="1"/>
  <c r="Q139" i="1"/>
  <c r="Q1964" i="1"/>
  <c r="Q1874" i="1"/>
  <c r="Q4381" i="1"/>
  <c r="Q3597" i="1"/>
  <c r="Q4413" i="1"/>
  <c r="Q3598" i="1"/>
  <c r="Q5444" i="1"/>
  <c r="Q4804" i="1"/>
  <c r="Q3599" i="1"/>
  <c r="Q3600" i="1"/>
  <c r="Q1952" i="1"/>
  <c r="Q4202" i="1"/>
  <c r="Q3601" i="1"/>
  <c r="Q4311" i="1"/>
  <c r="Q3602" i="1"/>
  <c r="Q3603" i="1"/>
  <c r="Q3604" i="1"/>
  <c r="Q6108" i="1"/>
  <c r="Q4206" i="1"/>
  <c r="Q125" i="1"/>
  <c r="Q2512" i="1"/>
  <c r="Q3605" i="1"/>
  <c r="Q4511" i="1"/>
  <c r="Q3606" i="1"/>
  <c r="Q6323" i="1"/>
  <c r="Q473" i="1"/>
  <c r="Q4825" i="1"/>
  <c r="Q1731" i="1"/>
  <c r="Q2513" i="1"/>
  <c r="Q1724" i="1"/>
  <c r="Q5154" i="1"/>
  <c r="Q4816" i="1"/>
  <c r="Q2032" i="1"/>
  <c r="Q1158" i="1"/>
  <c r="Q3607" i="1"/>
  <c r="Q3608" i="1"/>
  <c r="Q5157" i="1"/>
  <c r="Q3609" i="1"/>
  <c r="Q4605" i="1"/>
  <c r="Q1496" i="1"/>
  <c r="Q3610" i="1"/>
  <c r="Q1064" i="1"/>
  <c r="Q3611" i="1"/>
  <c r="Q2514" i="1"/>
  <c r="Q3612" i="1"/>
  <c r="Q1872" i="1"/>
  <c r="Q3613" i="1"/>
  <c r="Q1494" i="1"/>
  <c r="Q3614" i="1"/>
  <c r="Q1684" i="1"/>
  <c r="Q1085" i="1"/>
  <c r="Q5365" i="1"/>
  <c r="Q4489" i="1"/>
  <c r="Q1783" i="1"/>
  <c r="Q3615" i="1"/>
  <c r="Q1485" i="1"/>
  <c r="Q3616" i="1"/>
  <c r="Q2515" i="1"/>
  <c r="Q3617" i="1"/>
  <c r="Q4369" i="1"/>
  <c r="Q3618" i="1"/>
  <c r="Q1914" i="1"/>
  <c r="Q3619" i="1"/>
  <c r="Q1519" i="1"/>
  <c r="Q1305" i="1"/>
  <c r="Q4658" i="1"/>
  <c r="Q3620" i="1"/>
  <c r="Q1393" i="1"/>
  <c r="Q3621" i="1"/>
  <c r="Q1669" i="1"/>
  <c r="Q3622" i="1"/>
  <c r="Q4339" i="1"/>
  <c r="Q2516" i="1"/>
  <c r="Q3623" i="1"/>
  <c r="Q2517" i="1"/>
  <c r="Q1779" i="1"/>
  <c r="Q2173" i="1"/>
  <c r="Q3624" i="1"/>
  <c r="Q3625" i="1"/>
  <c r="Q5561" i="1"/>
  <c r="Q3626" i="1"/>
  <c r="Q3627" i="1"/>
  <c r="Q3628" i="1"/>
  <c r="Q2542" i="1"/>
  <c r="Q5436" i="1"/>
  <c r="Q2125" i="1"/>
  <c r="Q2518" i="1"/>
  <c r="Q5110" i="1"/>
  <c r="Q2519" i="1"/>
  <c r="Q135" i="1"/>
  <c r="Q1395" i="1"/>
  <c r="Q3629" i="1"/>
  <c r="Q3630" i="1"/>
  <c r="Q4974" i="1"/>
  <c r="Q2570" i="1"/>
  <c r="Q2017" i="1"/>
  <c r="Q3631" i="1"/>
  <c r="Q3632" i="1"/>
  <c r="Q3633" i="1"/>
  <c r="Q3634" i="1"/>
  <c r="Q3635" i="1"/>
  <c r="Q6002" i="1"/>
  <c r="Q406" i="1"/>
  <c r="Q4667" i="1"/>
  <c r="Q4387" i="1"/>
  <c r="Q1259" i="1"/>
  <c r="Q4999" i="1"/>
  <c r="Q4549" i="1"/>
  <c r="Q5446" i="1"/>
  <c r="Q3636" i="1"/>
  <c r="Q4964" i="1"/>
  <c r="Q3637" i="1"/>
  <c r="Q4986" i="1"/>
  <c r="Q2213" i="1"/>
  <c r="Q4751" i="1"/>
  <c r="Q4611" i="1"/>
  <c r="Q5123" i="1"/>
  <c r="Q2146" i="1"/>
  <c r="Q3638" i="1"/>
  <c r="Q4365" i="1"/>
  <c r="Q2121" i="1"/>
  <c r="Q1632" i="1"/>
  <c r="Q1847" i="1"/>
  <c r="Q4715" i="1"/>
  <c r="Q3639" i="1"/>
  <c r="Q4668" i="1"/>
  <c r="Q5210" i="1"/>
  <c r="Q3640" i="1"/>
  <c r="Q3641" i="1"/>
  <c r="Q4890" i="1"/>
  <c r="Q5795" i="1"/>
  <c r="Q4247" i="1"/>
  <c r="Q3642" i="1"/>
  <c r="Q2571" i="1"/>
  <c r="Q1452" i="1"/>
  <c r="Q6061" i="1"/>
  <c r="Q4331" i="1"/>
  <c r="Q6307" i="1"/>
  <c r="Q2520" i="1"/>
  <c r="Q4883" i="1"/>
  <c r="Q4254" i="1"/>
  <c r="Q1767" i="1"/>
  <c r="Q2543" i="1"/>
  <c r="Q2012" i="1"/>
  <c r="Q1957" i="1"/>
  <c r="Q3643" i="1"/>
  <c r="Q3644" i="1"/>
  <c r="Q5127" i="1"/>
  <c r="Q6466" i="1"/>
  <c r="Q1559" i="1"/>
  <c r="Q4109" i="1"/>
  <c r="Q1286" i="1"/>
  <c r="Q4928" i="1"/>
  <c r="Q3645" i="1"/>
  <c r="Q3646" i="1"/>
  <c r="Q4367" i="1"/>
  <c r="Q109" i="1"/>
  <c r="Q4269" i="1"/>
  <c r="Q6327" i="1"/>
  <c r="Q4486" i="1"/>
  <c r="Q2078" i="1"/>
  <c r="Q1748" i="1"/>
  <c r="Q4169" i="1"/>
  <c r="Q3647" i="1"/>
  <c r="Q3648" i="1"/>
  <c r="Q1274" i="1"/>
  <c r="Q3649" i="1"/>
  <c r="Q1596" i="1"/>
  <c r="Q3650" i="1"/>
  <c r="Q3651" i="1"/>
  <c r="Q3652" i="1"/>
  <c r="Q4424" i="1"/>
  <c r="Q4651" i="1"/>
  <c r="Q4821" i="1"/>
  <c r="Q5095" i="1"/>
  <c r="Q2221" i="1"/>
  <c r="Q5273" i="1"/>
  <c r="Q4054" i="1"/>
  <c r="Q5386" i="1"/>
  <c r="Q3653" i="1"/>
  <c r="Q3654" i="1"/>
  <c r="Q4520" i="1"/>
  <c r="Q2037" i="1"/>
  <c r="Q5044" i="1"/>
  <c r="Q2572" i="1"/>
  <c r="Q5525" i="1"/>
  <c r="Q3655" i="1"/>
  <c r="Q3656" i="1"/>
  <c r="Q3657" i="1"/>
  <c r="Q6301" i="1"/>
  <c r="Q848" i="1"/>
  <c r="Q2573" i="1"/>
  <c r="Q3658" i="1"/>
  <c r="Q3659" i="1"/>
  <c r="Q4917" i="1"/>
  <c r="Q4533" i="1"/>
  <c r="Q4372" i="1"/>
  <c r="Q4680" i="1"/>
  <c r="Q3660" i="1"/>
  <c r="Q3661" i="1"/>
  <c r="Q3662" i="1"/>
  <c r="Q3663" i="1"/>
  <c r="Q3664" i="1"/>
  <c r="Q497" i="1"/>
  <c r="Q3665" i="1"/>
  <c r="Q3666" i="1"/>
  <c r="Q3667" i="1"/>
  <c r="Q4055" i="1"/>
  <c r="Q4591" i="1"/>
  <c r="Q5333" i="1"/>
  <c r="Q3668" i="1"/>
  <c r="Q1706" i="1"/>
  <c r="Q5850" i="1"/>
  <c r="Q5698" i="1"/>
  <c r="Q4460" i="1"/>
  <c r="Q3669" i="1"/>
  <c r="Q3670" i="1"/>
  <c r="Q3671" i="1"/>
  <c r="Q1933" i="1"/>
  <c r="Q3672" i="1"/>
  <c r="Q6217" i="1"/>
  <c r="Q2118" i="1"/>
  <c r="Q3673" i="1"/>
  <c r="Q1871" i="1"/>
  <c r="Q6450" i="1"/>
  <c r="Q3674" i="1"/>
  <c r="Q2046" i="1"/>
  <c r="Q4866" i="1"/>
  <c r="Q6332" i="1"/>
  <c r="Q3675" i="1"/>
  <c r="Q4151" i="1"/>
  <c r="Q1094" i="1"/>
  <c r="Q3676" i="1"/>
  <c r="Q3677" i="1"/>
  <c r="Q4968" i="1"/>
  <c r="Q2574" i="1"/>
  <c r="Q1884" i="1"/>
  <c r="Q3678" i="1"/>
  <c r="Q1071" i="1"/>
  <c r="Q4422" i="1"/>
  <c r="Q3679" i="1"/>
  <c r="Q4885" i="1"/>
  <c r="Q2160" i="1"/>
  <c r="Q2194" i="1"/>
  <c r="Q1960" i="1"/>
  <c r="Q2575" i="1"/>
  <c r="Q3680" i="1"/>
  <c r="Q5232" i="1"/>
  <c r="Q5930" i="1"/>
  <c r="Q4204" i="1"/>
  <c r="Q3681" i="1"/>
  <c r="Q3682" i="1"/>
  <c r="Q4354" i="1"/>
  <c r="Q3683" i="1"/>
  <c r="Q1078" i="1"/>
  <c r="Q3684" i="1"/>
  <c r="Q5313" i="1"/>
  <c r="Q2544" i="1"/>
  <c r="Q3685" i="1"/>
  <c r="Q3686" i="1"/>
  <c r="Q3687" i="1"/>
  <c r="Q5002" i="1"/>
  <c r="Q4415" i="1"/>
  <c r="Q3688" i="1"/>
  <c r="Q3689" i="1"/>
  <c r="Q3690" i="1"/>
  <c r="Q651" i="1"/>
  <c r="Q5559" i="1"/>
  <c r="Q5966" i="1"/>
  <c r="Q2029" i="1"/>
  <c r="Q3691" i="1"/>
  <c r="Q3692" i="1"/>
  <c r="Q4110" i="1"/>
  <c r="Q5762" i="1"/>
  <c r="Q937" i="1"/>
  <c r="Q466" i="1"/>
  <c r="Q4643" i="1"/>
  <c r="Q3693" i="1"/>
  <c r="Q3694" i="1"/>
  <c r="Q2545" i="1"/>
  <c r="Q1973" i="1"/>
  <c r="Q5395" i="1"/>
  <c r="Q4977" i="1"/>
  <c r="Q3695" i="1"/>
  <c r="Q4233" i="1"/>
  <c r="Q5109" i="1"/>
  <c r="Q1602" i="1"/>
  <c r="Q1613" i="1"/>
  <c r="Q3696" i="1"/>
  <c r="Q2546" i="1"/>
  <c r="Q3697" i="1"/>
  <c r="Q1642" i="1"/>
  <c r="Q1543" i="1"/>
  <c r="Q3698" i="1"/>
  <c r="Q4195" i="1"/>
  <c r="Q5418" i="1"/>
  <c r="Q751" i="1"/>
  <c r="Q4807" i="1"/>
  <c r="Q3699" i="1"/>
  <c r="Q3700" i="1"/>
  <c r="Q3701" i="1"/>
  <c r="Q4960" i="1"/>
  <c r="Q4973" i="1"/>
  <c r="Q5050" i="1"/>
  <c r="Q3702" i="1"/>
  <c r="Q1307" i="1"/>
  <c r="Q3703" i="1"/>
  <c r="Q3704" i="1"/>
  <c r="Q1473" i="1"/>
  <c r="Q2051" i="1"/>
  <c r="Q3705" i="1"/>
  <c r="Q5459" i="1"/>
  <c r="Q2576" i="1"/>
  <c r="Q1826" i="1"/>
  <c r="Q5133" i="1"/>
  <c r="Q2577" i="1"/>
  <c r="Q3706" i="1"/>
  <c r="Q1275" i="1"/>
  <c r="Q3707" i="1"/>
  <c r="Q4739" i="1"/>
  <c r="Q4851" i="1"/>
  <c r="Q3708" i="1"/>
  <c r="Q3709" i="1"/>
  <c r="Q5079" i="1"/>
  <c r="Q1394" i="1"/>
  <c r="Q2144" i="1"/>
  <c r="Q3710" i="1"/>
  <c r="Q1207" i="1"/>
  <c r="Q5382" i="1"/>
  <c r="Q1636" i="1"/>
  <c r="Q3711" i="1"/>
  <c r="Q3712" i="1"/>
  <c r="Q889" i="1"/>
  <c r="Q5339" i="1"/>
  <c r="Q2547" i="1"/>
  <c r="Q5173" i="1"/>
  <c r="Q3713" i="1"/>
  <c r="Q3714" i="1"/>
  <c r="Q776" i="1"/>
  <c r="Q4706" i="1"/>
  <c r="Q4693" i="1"/>
  <c r="Q3715" i="1"/>
  <c r="Q3716" i="1"/>
  <c r="Q3717" i="1"/>
  <c r="Q3718" i="1"/>
  <c r="Q1727" i="1"/>
  <c r="Q1468" i="1"/>
  <c r="Q1661" i="1"/>
  <c r="Q312" i="1"/>
  <c r="Q4704" i="1"/>
  <c r="Q4752" i="1"/>
  <c r="Q2186" i="1"/>
  <c r="Q3719" i="1"/>
  <c r="Q951" i="1"/>
  <c r="Q3720" i="1"/>
  <c r="Q5048" i="1"/>
  <c r="Q962" i="1"/>
  <c r="Q1834" i="1"/>
  <c r="Q3721" i="1"/>
  <c r="Q4423" i="1"/>
  <c r="Q2548" i="1"/>
  <c r="Q4685" i="1"/>
  <c r="Q3722" i="1"/>
  <c r="Q3723" i="1"/>
  <c r="Q4773" i="1"/>
  <c r="Q4979" i="1"/>
  <c r="Q3724" i="1"/>
  <c r="Q4898" i="1"/>
  <c r="Q2023" i="1"/>
  <c r="Q3725" i="1"/>
  <c r="Q2549" i="1"/>
  <c r="Q3726" i="1"/>
  <c r="Q6315" i="1"/>
  <c r="Q5120" i="1"/>
  <c r="Q4494" i="1"/>
  <c r="Q2578" i="1"/>
  <c r="Q3727" i="1"/>
  <c r="Q2550" i="1"/>
  <c r="Q4721" i="1"/>
  <c r="Q2551" i="1"/>
  <c r="Q5745" i="1"/>
  <c r="Q1762" i="1"/>
  <c r="Q4414" i="1"/>
  <c r="Q4909" i="1"/>
  <c r="Q1755" i="1"/>
  <c r="Q3728" i="1"/>
  <c r="Q3729" i="1"/>
  <c r="Q3730" i="1"/>
  <c r="Q4726" i="1"/>
  <c r="Q4819" i="1"/>
  <c r="Q2552" i="1"/>
  <c r="Q4505" i="1"/>
  <c r="Q3731" i="1"/>
  <c r="Q3732" i="1"/>
  <c r="Q4330" i="1"/>
  <c r="Q3733" i="1"/>
  <c r="Q2071" i="1"/>
  <c r="Q2095" i="1"/>
  <c r="Q3734" i="1"/>
  <c r="Q3735" i="1"/>
  <c r="Q4394" i="1"/>
  <c r="Q1525" i="1"/>
  <c r="Q5729" i="1"/>
  <c r="Q3736" i="1"/>
  <c r="Q2553" i="1"/>
  <c r="Q3737" i="1"/>
  <c r="Q1686" i="1"/>
  <c r="Q3738" i="1"/>
  <c r="Q6428" i="1"/>
  <c r="Q3739" i="1"/>
  <c r="Q3740" i="1"/>
  <c r="Q3741" i="1"/>
  <c r="Q1991" i="1"/>
  <c r="Q3742" i="1"/>
  <c r="Q160" i="1"/>
  <c r="Q3743" i="1"/>
  <c r="Q3744" i="1"/>
  <c r="Q1668" i="1"/>
  <c r="Q3745" i="1"/>
  <c r="Q243" i="1"/>
  <c r="Q4526" i="1"/>
  <c r="Q3746" i="1"/>
  <c r="Q2179" i="1"/>
  <c r="Q4351" i="1"/>
  <c r="Q4759" i="1"/>
  <c r="Q3747" i="1"/>
  <c r="Q3748" i="1"/>
  <c r="Q1579" i="1"/>
  <c r="Q1483" i="1"/>
  <c r="Q4593" i="1"/>
  <c r="Q3749" i="1"/>
  <c r="Q3750" i="1"/>
  <c r="Q3751" i="1"/>
  <c r="Q5718" i="1"/>
  <c r="Q3752" i="1"/>
  <c r="Q3753" i="1"/>
  <c r="Q5755" i="1"/>
  <c r="Q4915" i="1"/>
  <c r="Q4937" i="1"/>
  <c r="Q5537" i="1"/>
  <c r="Q3754" i="1"/>
  <c r="Q4846" i="1"/>
  <c r="Q3755" i="1"/>
  <c r="Q3756" i="1"/>
  <c r="Q4794" i="1"/>
  <c r="Q1824" i="1"/>
  <c r="Q781" i="1"/>
  <c r="Q3757" i="1"/>
  <c r="Q3758" i="1"/>
  <c r="Q5083" i="1"/>
  <c r="Q1823" i="1"/>
  <c r="Q5373" i="1"/>
  <c r="Q1408" i="1"/>
  <c r="Q3759" i="1"/>
  <c r="Q3760" i="1"/>
  <c r="Q3761" i="1"/>
  <c r="Q6418" i="1"/>
  <c r="Q4575" i="1"/>
  <c r="Q1958" i="1"/>
  <c r="Q1398" i="1"/>
  <c r="Q4900" i="1"/>
  <c r="Q3762" i="1"/>
  <c r="Q5693" i="1"/>
  <c r="Q3763" i="1"/>
  <c r="Q1959" i="1"/>
  <c r="Q4809" i="1"/>
  <c r="Q4657" i="1"/>
  <c r="Q1733" i="1"/>
  <c r="Q1699" i="1"/>
  <c r="Q3764" i="1"/>
  <c r="Q3765" i="1"/>
  <c r="Q5058" i="1"/>
  <c r="Q3766" i="1"/>
  <c r="Q3767" i="1"/>
  <c r="Q5987" i="1"/>
  <c r="Q5968" i="1"/>
  <c r="Q3768" i="1"/>
  <c r="Q3769" i="1"/>
  <c r="Q4610" i="1"/>
  <c r="Q3770" i="1"/>
  <c r="Q1296" i="1"/>
  <c r="Q4677" i="1"/>
  <c r="Q1947" i="1"/>
  <c r="Q3771" i="1"/>
  <c r="Q3772" i="1"/>
  <c r="Q5052" i="1"/>
  <c r="Q3773" i="1"/>
  <c r="Q3774" i="1"/>
  <c r="Q3775" i="1"/>
  <c r="Q4391" i="1"/>
  <c r="Q3776" i="1"/>
  <c r="Q5072" i="1"/>
  <c r="Q3777" i="1"/>
  <c r="Q3778" i="1"/>
  <c r="Q4342" i="1"/>
  <c r="Q3779" i="1"/>
  <c r="Q1995" i="1"/>
  <c r="Q4710" i="1"/>
  <c r="Q3780" i="1"/>
  <c r="Q3781" i="1"/>
  <c r="Q5679" i="1"/>
  <c r="Q3782" i="1"/>
  <c r="Q1811" i="1"/>
  <c r="Q3783" i="1"/>
  <c r="Q3784" i="1"/>
  <c r="Q3785" i="1"/>
  <c r="Q1992" i="1"/>
  <c r="Q1821" i="1"/>
  <c r="Q4345" i="1"/>
  <c r="Q5209" i="1"/>
  <c r="Q2083" i="1"/>
  <c r="Q3786" i="1"/>
  <c r="Q1915" i="1"/>
  <c r="Q3787" i="1"/>
  <c r="Q5191" i="1"/>
  <c r="Q844" i="1"/>
  <c r="Q4843" i="1"/>
  <c r="Q3788" i="1"/>
  <c r="Q4056" i="1"/>
  <c r="Q2202" i="1"/>
  <c r="Q3789" i="1"/>
  <c r="Q4191" i="1"/>
  <c r="Q3790" i="1"/>
  <c r="Q3791" i="1"/>
  <c r="Q526" i="1"/>
  <c r="Q5428" i="1"/>
  <c r="Q3792" i="1"/>
  <c r="Q3793" i="1"/>
  <c r="Q3794" i="1"/>
  <c r="Q3795" i="1"/>
  <c r="Q4334" i="1"/>
  <c r="Q3796" i="1"/>
  <c r="Q1970" i="1"/>
  <c r="Q5702" i="1"/>
  <c r="Q3797" i="1"/>
  <c r="Q2102" i="1"/>
  <c r="Q2098" i="1"/>
  <c r="Q4555" i="1"/>
  <c r="Q5253" i="1"/>
  <c r="Q2579" i="1"/>
  <c r="Q3798" i="1"/>
  <c r="Q1535" i="1"/>
  <c r="Q5059" i="1"/>
  <c r="Q1105" i="1"/>
  <c r="Q2090" i="1"/>
  <c r="Q3799" i="1"/>
  <c r="Q3800" i="1"/>
  <c r="Q1126" i="1"/>
  <c r="Q3801" i="1"/>
  <c r="Q3802" i="1"/>
  <c r="Q3803" i="1"/>
  <c r="Q2580" i="1"/>
  <c r="Q4232" i="1"/>
  <c r="Q1629" i="1"/>
  <c r="Q3804" i="1"/>
  <c r="Q2581" i="1"/>
  <c r="Q3805" i="1"/>
  <c r="Q3806" i="1"/>
  <c r="Q5014" i="1"/>
  <c r="Q4683" i="1"/>
  <c r="Q4543" i="1"/>
  <c r="Q3807" i="1"/>
  <c r="Q6218" i="1"/>
  <c r="Q5879" i="1"/>
  <c r="Q3808" i="1"/>
  <c r="Q3809" i="1"/>
  <c r="Q4160" i="1"/>
  <c r="Q3810" i="1"/>
  <c r="Q3811" i="1"/>
  <c r="Q6062" i="1"/>
  <c r="Q5063" i="1"/>
  <c r="Q2024" i="1"/>
  <c r="Q3812" i="1"/>
  <c r="Q3813" i="1"/>
  <c r="Q3814" i="1"/>
  <c r="Q1745" i="1"/>
  <c r="Q3815" i="1"/>
  <c r="Q3816" i="1"/>
  <c r="Q3817" i="1"/>
  <c r="Q3818" i="1"/>
  <c r="Q1070" i="1"/>
  <c r="Q4786" i="1"/>
  <c r="Q5199" i="1"/>
  <c r="Q4499" i="1"/>
  <c r="Q5250" i="1"/>
  <c r="Q4349" i="1"/>
  <c r="Q5583" i="1"/>
  <c r="Q6083" i="1"/>
  <c r="Q3819" i="1"/>
  <c r="Q4824" i="1"/>
  <c r="Q3820" i="1"/>
  <c r="Q1870" i="1"/>
  <c r="Q4733" i="1"/>
  <c r="Q3821" i="1"/>
  <c r="Q3822" i="1"/>
  <c r="Q3823" i="1"/>
  <c r="Q4390" i="1"/>
  <c r="Q3824" i="1"/>
  <c r="Q6020" i="1"/>
  <c r="Q3825" i="1"/>
  <c r="Q4871" i="1"/>
  <c r="Q2582" i="1"/>
  <c r="Q2583" i="1"/>
  <c r="Q3826" i="1"/>
  <c r="Q3827" i="1"/>
  <c r="Q5908" i="1"/>
  <c r="Q3828" i="1"/>
  <c r="Q3829" i="1"/>
  <c r="Q1761" i="1"/>
  <c r="Q1499" i="1"/>
  <c r="Q3830" i="1"/>
  <c r="Q3831" i="1"/>
  <c r="Q3832" i="1"/>
  <c r="Q1245" i="1"/>
  <c r="Q3833" i="1"/>
  <c r="Q3834" i="1"/>
  <c r="Q1786" i="1"/>
  <c r="Q4235" i="1"/>
  <c r="Q1500" i="1"/>
  <c r="Q3835" i="1"/>
  <c r="Q3836" i="1"/>
  <c r="Q3837" i="1"/>
  <c r="Q3838" i="1"/>
  <c r="Q2014" i="1"/>
  <c r="Q2082" i="1"/>
  <c r="Q3839" i="1"/>
  <c r="Q1482" i="1"/>
  <c r="Q3840" i="1"/>
  <c r="Q2148" i="1"/>
  <c r="Q1427" i="1"/>
  <c r="Q3841" i="1"/>
  <c r="Q3842" i="1"/>
  <c r="Q1224" i="1"/>
  <c r="Q3843" i="1"/>
  <c r="Q3844" i="1"/>
  <c r="Q1512" i="1"/>
  <c r="Q3845" i="1"/>
  <c r="Q4832" i="1"/>
  <c r="Q3846" i="1"/>
  <c r="Q3847" i="1"/>
  <c r="Q452" i="1"/>
  <c r="Q3848" i="1"/>
  <c r="Q4847" i="1"/>
  <c r="Q2584" i="1"/>
  <c r="Q4789" i="1"/>
  <c r="Q3849" i="1"/>
  <c r="Q3850" i="1"/>
  <c r="Q6303" i="1"/>
  <c r="Q278" i="1"/>
  <c r="Q5244" i="1"/>
  <c r="Q3851" i="1"/>
  <c r="Q3852" i="1"/>
  <c r="Q3853" i="1"/>
  <c r="Q3854" i="1"/>
  <c r="Q5197" i="1"/>
  <c r="Q5869" i="1"/>
  <c r="Q2081" i="1"/>
  <c r="Q1948" i="1"/>
  <c r="Q1819" i="1"/>
  <c r="Q3855" i="1"/>
  <c r="Q3856" i="1"/>
  <c r="Q5299" i="1"/>
  <c r="Q3857" i="1"/>
  <c r="Q4283" i="1"/>
  <c r="Q3858" i="1"/>
  <c r="Q3859" i="1"/>
  <c r="Q4754" i="1"/>
  <c r="Q3860" i="1"/>
  <c r="Q5000" i="1"/>
  <c r="Q3861" i="1"/>
  <c r="Q2203" i="1"/>
  <c r="Q3862" i="1"/>
  <c r="Q3863" i="1"/>
  <c r="Q4482" i="1"/>
  <c r="Q5998" i="1"/>
  <c r="Q4448" i="1"/>
  <c r="Q3864" i="1"/>
  <c r="Q4380" i="1"/>
  <c r="Q3865" i="1"/>
  <c r="Q3866" i="1"/>
  <c r="Q4636" i="1"/>
  <c r="Q4674" i="1"/>
  <c r="Q4196" i="1"/>
  <c r="Q5480" i="1"/>
  <c r="Q3867" i="1"/>
  <c r="Q2042" i="1"/>
  <c r="Q3868" i="1"/>
  <c r="Q3869" i="1"/>
  <c r="Q3870" i="1"/>
  <c r="Q3871" i="1"/>
  <c r="Q5736" i="1"/>
  <c r="Q3872" i="1"/>
  <c r="Q6133" i="1"/>
  <c r="Q1583" i="1"/>
  <c r="Q4955" i="1"/>
  <c r="Q3873" i="1"/>
  <c r="Q899" i="1"/>
  <c r="Q3874" i="1"/>
  <c r="Q993" i="1"/>
  <c r="Q4597" i="1"/>
  <c r="Q3875" i="1"/>
  <c r="Q1860" i="1"/>
  <c r="Q2585" i="1"/>
  <c r="Q3876" i="1"/>
  <c r="Q3877" i="1"/>
  <c r="Q3878" i="1"/>
  <c r="Q5818" i="1"/>
  <c r="Q3879" i="1"/>
  <c r="Q1728" i="1"/>
  <c r="Q2586" i="1"/>
  <c r="Q3880" i="1"/>
  <c r="Q4921" i="1"/>
  <c r="Q4383" i="1"/>
  <c r="Q5119" i="1"/>
  <c r="Q3881" i="1"/>
  <c r="Q98" i="1"/>
  <c r="Q3882" i="1"/>
  <c r="Q3883" i="1"/>
  <c r="Q2587" i="1"/>
  <c r="Q1744" i="1"/>
  <c r="Q2588" i="1"/>
  <c r="Q3884" i="1"/>
  <c r="Q5302" i="1"/>
  <c r="Q1664" i="1"/>
  <c r="Q3885" i="1"/>
  <c r="Q3886" i="1"/>
  <c r="Q3887" i="1"/>
  <c r="Q4442" i="1"/>
  <c r="Q3888" i="1"/>
  <c r="Q3889" i="1"/>
  <c r="Q170" i="1"/>
  <c r="Q411" i="1"/>
  <c r="Q5220" i="1"/>
  <c r="Q1480" i="1"/>
  <c r="Q3890" i="1"/>
  <c r="Q3891" i="1"/>
  <c r="Q2589" i="1"/>
  <c r="Q3892" i="1"/>
  <c r="Q2134" i="1"/>
  <c r="Q3893" i="1"/>
  <c r="Q3894" i="1"/>
  <c r="Q3895" i="1"/>
  <c r="Q6221" i="1"/>
  <c r="Q1697" i="1"/>
  <c r="Q3896" i="1"/>
  <c r="Q3897" i="1"/>
  <c r="Q3898" i="1"/>
  <c r="Q4057" i="1"/>
  <c r="Q4469" i="1"/>
  <c r="Q5292" i="1"/>
  <c r="Q3899" i="1"/>
  <c r="Q2590" i="1"/>
  <c r="Q3900" i="1"/>
  <c r="Q3901" i="1"/>
  <c r="Q1999" i="1"/>
  <c r="Q3902" i="1"/>
  <c r="Q1827" i="1"/>
  <c r="Q4452" i="1"/>
  <c r="Q5742" i="1"/>
  <c r="Q134" i="1"/>
  <c r="Q3903" i="1"/>
  <c r="Q5816" i="1"/>
  <c r="Q4229" i="1"/>
  <c r="Q3904" i="1"/>
  <c r="Q3905" i="1"/>
  <c r="Q3906" i="1"/>
  <c r="Q4716" i="1"/>
  <c r="Q3907" i="1"/>
  <c r="Q2591" i="1"/>
  <c r="Q3908" i="1"/>
  <c r="Q3909" i="1"/>
  <c r="Q3910" i="1"/>
  <c r="Q2177" i="1"/>
  <c r="Q3911" i="1"/>
  <c r="Q216" i="1"/>
  <c r="Q929" i="1"/>
  <c r="Q794" i="1"/>
  <c r="Q3912" i="1"/>
  <c r="Q3913" i="1"/>
  <c r="Q3914" i="1"/>
  <c r="Q3915" i="1"/>
  <c r="Q6337" i="1"/>
  <c r="Q5859" i="1"/>
  <c r="Q3916" i="1"/>
  <c r="Q1631" i="1"/>
  <c r="Q1616" i="1"/>
  <c r="Q3917" i="1"/>
  <c r="Q4338" i="1"/>
  <c r="Q5413" i="1"/>
  <c r="Q6342" i="1"/>
  <c r="Q5961" i="1"/>
  <c r="Q4427" i="1"/>
  <c r="Q4695" i="1"/>
  <c r="Q1271" i="1"/>
  <c r="Q3918" i="1"/>
  <c r="Q4459" i="1"/>
  <c r="Q4838" i="1"/>
  <c r="Q4152" i="1"/>
  <c r="Q1795" i="1"/>
  <c r="Q3919" i="1"/>
  <c r="Q2592" i="1"/>
  <c r="Q1734" i="1"/>
  <c r="Q1667" i="1"/>
  <c r="Q4691" i="1"/>
  <c r="Q5610" i="1"/>
  <c r="Q2593" i="1"/>
  <c r="Q3920" i="1"/>
  <c r="Q2130" i="1"/>
  <c r="Q1424" i="1"/>
  <c r="Q3921" i="1"/>
  <c r="Q5448" i="1"/>
  <c r="Q2594" i="1"/>
  <c r="Q4994" i="1"/>
  <c r="Q1517" i="1"/>
  <c r="Q4558" i="1"/>
  <c r="Q2188" i="1"/>
  <c r="Q3922" i="1"/>
  <c r="Q3923" i="1"/>
  <c r="Q3924" i="1"/>
  <c r="Q1801" i="1"/>
  <c r="Q5562" i="1"/>
  <c r="Q3925" i="1"/>
  <c r="Q1461" i="1"/>
  <c r="Q461" i="1"/>
  <c r="Q3926" i="1"/>
  <c r="Q3927" i="1"/>
  <c r="Q2595" i="1"/>
  <c r="Q3928" i="1"/>
  <c r="Q3929" i="1"/>
  <c r="Q3930" i="1"/>
  <c r="Q1303" i="1"/>
  <c r="Q3931" i="1"/>
  <c r="Q1335" i="1"/>
  <c r="Q3932" i="1"/>
  <c r="Q4360" i="1"/>
  <c r="Q3933" i="1"/>
  <c r="Q3934" i="1"/>
  <c r="Q4478" i="1"/>
  <c r="Q1838" i="1"/>
  <c r="Q453" i="1"/>
  <c r="Q3935" i="1"/>
  <c r="Q2596" i="1"/>
  <c r="Q4392" i="1"/>
  <c r="Q5221" i="1"/>
  <c r="Q1818" i="1"/>
  <c r="Q6144" i="1"/>
  <c r="Q585" i="1"/>
  <c r="Q3936" i="1"/>
  <c r="Q2597" i="1"/>
  <c r="Q3937" i="1"/>
  <c r="Q4441" i="1"/>
  <c r="Q1229" i="1"/>
  <c r="Q3938" i="1"/>
  <c r="Q6072" i="1"/>
  <c r="Q5148" i="1"/>
  <c r="Q3939" i="1"/>
  <c r="Q4654" i="1"/>
  <c r="Q1090" i="1"/>
  <c r="Q4768" i="1"/>
  <c r="Q2211" i="1"/>
  <c r="Q4135" i="1"/>
  <c r="Q3940" i="1"/>
  <c r="Q3941" i="1"/>
  <c r="Q5923" i="1"/>
  <c r="Q3942" i="1"/>
  <c r="Q3943" i="1"/>
  <c r="Q2598" i="1"/>
  <c r="Q3944" i="1"/>
  <c r="Q4569" i="1"/>
  <c r="Q3945" i="1"/>
  <c r="Q2057" i="1"/>
  <c r="Q267" i="1"/>
  <c r="Q3946" i="1"/>
  <c r="Q3947" i="1"/>
  <c r="Q3948" i="1"/>
  <c r="Q3949" i="1"/>
  <c r="Q3950" i="1"/>
  <c r="Q3951" i="1"/>
  <c r="Q3952" i="1"/>
  <c r="Q2599" i="1"/>
  <c r="Q3953" i="1"/>
  <c r="Q3954" i="1"/>
  <c r="Q2600" i="1"/>
  <c r="Q3955" i="1"/>
  <c r="Q5439" i="1"/>
  <c r="Q3956" i="1"/>
  <c r="Q2601" i="1"/>
  <c r="Q5061" i="1"/>
  <c r="Q6415" i="1"/>
  <c r="Q2196" i="1"/>
  <c r="Q5997" i="1"/>
  <c r="Q3957" i="1"/>
  <c r="Q3958" i="1"/>
  <c r="Q4848" i="1"/>
  <c r="Q1839" i="1"/>
  <c r="Q3959" i="1"/>
  <c r="Q2001" i="1"/>
  <c r="Q1079" i="1"/>
  <c r="Q2602" i="1"/>
  <c r="Q4528" i="1"/>
  <c r="Q1221" i="1"/>
  <c r="Q4895" i="1"/>
  <c r="Q4336" i="1"/>
  <c r="Q4792" i="1"/>
  <c r="Q5705" i="1"/>
  <c r="Q4389" i="1"/>
  <c r="Q3960" i="1"/>
  <c r="Q4445" i="1"/>
  <c r="Q3961" i="1"/>
  <c r="Q3962" i="1"/>
  <c r="Q6214" i="1"/>
  <c r="Q1647" i="1"/>
  <c r="Q3963" i="1"/>
  <c r="Q4655" i="1"/>
  <c r="Q3964" i="1"/>
  <c r="Q3965" i="1"/>
  <c r="Q3966" i="1"/>
  <c r="Q3967" i="1"/>
  <c r="Q3968" i="1"/>
  <c r="Q726" i="1"/>
  <c r="Q446" i="1"/>
  <c r="Q6194" i="1"/>
  <c r="Q4578" i="1"/>
  <c r="Q3969" i="1"/>
  <c r="Q1281" i="1"/>
  <c r="Q3970" i="1"/>
  <c r="Q5023" i="1"/>
  <c r="Q3971" i="1"/>
  <c r="Q3972" i="1"/>
  <c r="Q3973" i="1"/>
  <c r="Q3974" i="1"/>
  <c r="Q3975" i="1"/>
  <c r="Q1683" i="1"/>
  <c r="Q3976" i="1"/>
  <c r="Q3977" i="1"/>
  <c r="Q6318" i="1"/>
  <c r="Q3978" i="1"/>
  <c r="Q4566" i="1"/>
  <c r="Q3979" i="1"/>
  <c r="Q4696" i="1"/>
  <c r="Q3980" i="1"/>
  <c r="Q5554" i="1"/>
  <c r="Q3981" i="1"/>
  <c r="Q5326" i="1"/>
  <c r="Q5383" i="1"/>
  <c r="Q4897" i="1"/>
  <c r="Q1949" i="1"/>
  <c r="Q4919" i="1"/>
  <c r="Q3982" i="1"/>
  <c r="Q3983" i="1"/>
  <c r="Q3984" i="1"/>
  <c r="Q4256" i="1"/>
  <c r="Q1097" i="1"/>
  <c r="Q3985" i="1"/>
  <c r="Q4364" i="1"/>
  <c r="Q3986" i="1"/>
  <c r="Q5287" i="1"/>
  <c r="Q3987" i="1"/>
  <c r="Q432" i="1"/>
  <c r="Q3988" i="1"/>
  <c r="Q3989" i="1"/>
  <c r="Q3990" i="1"/>
  <c r="Q4750" i="1"/>
  <c r="Q4570" i="1"/>
  <c r="Q2603" i="1"/>
  <c r="Q4722" i="1"/>
  <c r="Q3991" i="1"/>
  <c r="Q931" i="1"/>
  <c r="Q5024" i="1"/>
  <c r="Q3992" i="1"/>
  <c r="Q3993" i="1"/>
  <c r="Q4779" i="1"/>
  <c r="Q3994" i="1"/>
  <c r="Q1679" i="1"/>
  <c r="Q4703" i="1"/>
  <c r="Q3995" i="1"/>
  <c r="Q3996" i="1"/>
  <c r="Q4944" i="1"/>
  <c r="Q3997" i="1"/>
  <c r="Q1171" i="1"/>
  <c r="Q443" i="1"/>
  <c r="Q3998" i="1"/>
  <c r="Q3999" i="1"/>
  <c r="Q4000" i="1"/>
  <c r="Q1817" i="1"/>
  <c r="Q6344" i="1"/>
  <c r="Q5117" i="1"/>
  <c r="Q5478" i="1"/>
  <c r="Q4001" i="1"/>
  <c r="Q4002" i="1"/>
  <c r="Q2604" i="1"/>
  <c r="Q4003" i="1"/>
  <c r="Q4004" i="1"/>
  <c r="Q4005" i="1"/>
  <c r="Q1908" i="1"/>
  <c r="Q4006" i="1"/>
  <c r="Q4007" i="1"/>
  <c r="Q5563" i="1"/>
  <c r="Q4008" i="1"/>
  <c r="Q4009" i="1"/>
  <c r="Q4010" i="1"/>
  <c r="Q6263" i="1"/>
  <c r="Q4011" i="1"/>
  <c r="Q4887" i="1"/>
  <c r="Q5354" i="1"/>
  <c r="Q4012" i="1"/>
  <c r="Q2605" i="1"/>
  <c r="Q1972" i="1"/>
  <c r="Q4013" i="1"/>
  <c r="Q894" i="1"/>
  <c r="Q4332" i="1"/>
  <c r="Q4483" i="1"/>
  <c r="Q4014" i="1"/>
  <c r="Q4015" i="1"/>
  <c r="Q4016" i="1"/>
  <c r="Q2606" i="1"/>
  <c r="Q4017" i="1"/>
  <c r="Q4018" i="1"/>
  <c r="Q4488" i="1"/>
  <c r="Q4019" i="1"/>
  <c r="Q4350" i="1"/>
  <c r="Q4020" i="1"/>
  <c r="Q4021" i="1"/>
  <c r="Q4022" i="1"/>
  <c r="Q4023" i="1"/>
  <c r="Q4024" i="1"/>
  <c r="Q5873" i="1"/>
  <c r="Q4025" i="1"/>
  <c r="Q4719" i="1"/>
  <c r="Q4026" i="1"/>
  <c r="Q4523" i="1"/>
  <c r="Q4027" i="1"/>
  <c r="Q4028" i="1"/>
  <c r="Q4029" i="1"/>
  <c r="Q2607" i="1"/>
  <c r="Q4030" i="1"/>
  <c r="Q4031" i="1"/>
  <c r="Q4347" i="1"/>
  <c r="Q4738" i="1"/>
  <c r="Q4437" i="1"/>
  <c r="Q4032" i="1"/>
  <c r="Q4033" i="1"/>
  <c r="Q4034" i="1"/>
  <c r="Q4035" i="1"/>
  <c r="Q2608" i="1"/>
  <c r="Q4036" i="1"/>
  <c r="Q2223" i="1"/>
  <c r="Q1845" i="1"/>
  <c r="Q4037" i="1"/>
  <c r="Q4038" i="1"/>
  <c r="Q4802" i="1"/>
  <c r="Q1434" i="1"/>
  <c r="Q4481" i="1"/>
  <c r="Q4039" i="1"/>
  <c r="Q1627" i="1"/>
  <c r="Q4040" i="1"/>
  <c r="Q4041" i="1"/>
  <c r="Q4042" i="1"/>
  <c r="Q2609" i="1"/>
  <c r="Q1853" i="1"/>
  <c r="Q5529" i="1"/>
  <c r="Q4043" i="1"/>
  <c r="Q1965" i="1"/>
  <c r="Q6168" i="1"/>
  <c r="Q2147" i="1"/>
  <c r="Q4136" i="1"/>
  <c r="Q5234" i="1"/>
  <c r="Q4044" i="1"/>
  <c r="Q4267" i="1"/>
  <c r="Q1882" i="1"/>
  <c r="Q2610" i="1"/>
  <c r="Q4045" i="1"/>
  <c r="Q4861" i="1"/>
  <c r="Q4046" i="1"/>
  <c r="Q4993" i="1"/>
  <c r="Q4047" i="1"/>
  <c r="Q4048" i="1"/>
  <c r="Q4049" i="1"/>
  <c r="Q1815" i="1"/>
  <c r="Q4050" i="1"/>
  <c r="Q6229" i="1"/>
  <c r="Q4845" i="1"/>
  <c r="Q1910" i="1"/>
  <c r="Q4058" i="1"/>
  <c r="Q1971" i="1"/>
  <c r="Q1178" i="1"/>
  <c r="Q1994" i="1"/>
  <c r="Q4059" i="1"/>
  <c r="Q5271" i="1"/>
  <c r="Q80" i="1"/>
  <c r="Q1858" i="1"/>
  <c r="Q1081" i="1"/>
  <c r="Q4060" i="1"/>
  <c r="Q4061" i="1"/>
  <c r="Q4062" i="1"/>
  <c r="Q4945" i="1"/>
  <c r="Q5932" i="1"/>
  <c r="Q4063" i="1"/>
  <c r="Q2052" i="1"/>
  <c r="Q5867" i="1"/>
  <c r="Q1610" i="1"/>
  <c r="Q2165" i="1"/>
  <c r="Q4368" i="1"/>
  <c r="Q1226" i="1"/>
  <c r="Q5532" i="1"/>
  <c r="Q6440" i="1"/>
  <c r="Q176" i="1"/>
  <c r="Q2040" i="1"/>
  <c r="Q6469" i="1"/>
  <c r="Q710" i="1"/>
  <c r="Q4064" i="1"/>
  <c r="Q2045" i="1"/>
  <c r="Q4255" i="1"/>
  <c r="Q5006" i="1"/>
  <c r="Q4810" i="1"/>
  <c r="Q4411" i="1"/>
  <c r="Q42" i="1"/>
  <c r="Q4137" i="1"/>
  <c r="Q5861" i="1"/>
  <c r="Q1450" i="1"/>
  <c r="Q6426" i="1"/>
  <c r="Q2157" i="1"/>
  <c r="Q4858" i="1"/>
  <c r="Q5276" i="1"/>
  <c r="Q567" i="1"/>
  <c r="Q498" i="1"/>
  <c r="Q4596" i="1"/>
  <c r="Q4373" i="1"/>
  <c r="Q4491" i="1"/>
  <c r="Q220" i="1"/>
  <c r="Q803" i="1"/>
  <c r="Q4213" i="1"/>
  <c r="Q4450" i="1"/>
  <c r="Q4111" i="1"/>
  <c r="Q5216" i="1"/>
  <c r="Q1481" i="1"/>
  <c r="Q4065" i="1"/>
  <c r="Q4112" i="1"/>
  <c r="Q5977" i="1"/>
  <c r="Q5046" i="1"/>
  <c r="Q4624" i="1"/>
  <c r="Q5576" i="1"/>
  <c r="Q4366" i="1"/>
  <c r="Q4984" i="1"/>
  <c r="Q5391" i="1"/>
  <c r="Q4295" i="1"/>
  <c r="Q1332" i="1"/>
  <c r="Q4692" i="1"/>
  <c r="Q4922" i="1"/>
  <c r="Q1878" i="1"/>
  <c r="Q1073" i="1"/>
  <c r="Q4212" i="1"/>
  <c r="Q4220" i="1"/>
  <c r="Q2224" i="1"/>
  <c r="Q1732" i="1"/>
  <c r="Q6458" i="1"/>
  <c r="Q2035" i="1"/>
  <c r="Q4259" i="1"/>
  <c r="Q4066" i="1"/>
  <c r="Q159" i="1"/>
  <c r="Q1367" i="1"/>
  <c r="Q1976" i="1"/>
  <c r="Q704" i="1"/>
  <c r="Q910" i="1"/>
  <c r="Q5839" i="1"/>
  <c r="Q5681" i="1"/>
  <c r="Q1507" i="1"/>
  <c r="Q4891" i="1"/>
  <c r="Q4218" i="1"/>
  <c r="Q5105" i="1"/>
  <c r="Q1199" i="1"/>
  <c r="Q5003" i="1"/>
  <c r="Q2047" i="1"/>
  <c r="Q2104" i="1"/>
  <c r="Q5807" i="1"/>
  <c r="Q5328" i="1"/>
  <c r="Q871" i="1"/>
  <c r="Q4857" i="1"/>
  <c r="Q214" i="1"/>
  <c r="Q4686" i="1"/>
  <c r="Q535" i="1"/>
  <c r="Q1812" i="1"/>
  <c r="Q1626" i="1"/>
  <c r="Q789" i="1"/>
  <c r="Q5758" i="1"/>
  <c r="Q1754" i="1"/>
  <c r="Q163" i="1"/>
  <c r="Q5111" i="1"/>
  <c r="Q4432" i="1"/>
  <c r="Q4723" i="1"/>
  <c r="Q49" i="1"/>
  <c r="Q4997" i="1"/>
  <c r="Q4784" i="1"/>
  <c r="Q1574" i="1"/>
  <c r="Q4227" i="1"/>
  <c r="Q509" i="1"/>
  <c r="Q33" i="1"/>
  <c r="Q1776" i="1"/>
  <c r="Q874" i="1"/>
  <c r="Q1789" i="1"/>
  <c r="Q5812" i="1"/>
  <c r="Q4138" i="1"/>
  <c r="Q4623" i="1"/>
  <c r="Q6236" i="1"/>
  <c r="Q5289" i="1"/>
  <c r="Q804" i="1"/>
  <c r="Q6026" i="1"/>
  <c r="Q4113" i="1"/>
  <c r="Q4067" i="1"/>
  <c r="Q1659" i="1"/>
  <c r="Q5226" i="1"/>
  <c r="Q1419" i="1"/>
  <c r="Q4925" i="1"/>
  <c r="Q6199" i="1"/>
  <c r="Q4153" i="1"/>
  <c r="Q5624" i="1"/>
  <c r="Q1829" i="1"/>
  <c r="Q2138" i="1"/>
  <c r="Q1750" i="1"/>
  <c r="Q4280" i="1"/>
  <c r="Q2006" i="1"/>
  <c r="Q38" i="1"/>
  <c r="Q103" i="1"/>
  <c r="Q4431" i="1"/>
  <c r="Q4154" i="1"/>
  <c r="Q5229" i="1"/>
  <c r="Q2215" i="1"/>
  <c r="Q5205" i="1"/>
  <c r="Q1422" i="1"/>
  <c r="Q667" i="1"/>
  <c r="Q5393" i="1"/>
  <c r="Q4941" i="1"/>
  <c r="Q747" i="1"/>
  <c r="Q5447" i="1"/>
  <c r="Q4068" i="1"/>
  <c r="Q4139" i="1"/>
  <c r="Q4114" i="1"/>
  <c r="Q5030" i="1"/>
  <c r="Q5596" i="1"/>
  <c r="Q1061" i="1"/>
  <c r="Q1100" i="1"/>
  <c r="Q1196" i="1"/>
  <c r="Q623" i="1"/>
  <c r="Q2003" i="1"/>
  <c r="Q1832" i="1"/>
  <c r="Q2201" i="1"/>
  <c r="Q392" i="1"/>
  <c r="Q4918" i="1"/>
  <c r="Q1770" i="1"/>
  <c r="Q4474" i="1"/>
  <c r="Q5472" i="1"/>
  <c r="Q2019" i="1"/>
  <c r="Q1662" i="1"/>
  <c r="Q4069" i="1"/>
  <c r="Q5182" i="1"/>
  <c r="Q2076" i="1"/>
  <c r="Q765" i="1"/>
  <c r="Q5723" i="1"/>
  <c r="Q1498" i="1"/>
  <c r="Q4070" i="1"/>
  <c r="Q57" i="1"/>
  <c r="Q349" i="1"/>
  <c r="Q5415" i="1"/>
  <c r="Q1600" i="1"/>
  <c r="Q4326" i="1"/>
  <c r="Q4602" i="1"/>
  <c r="Q5555" i="1"/>
  <c r="Q1984" i="1"/>
  <c r="Q1254" i="1"/>
  <c r="Q5404" i="1"/>
  <c r="Q4115" i="1"/>
  <c r="Q967" i="1"/>
  <c r="Q4140" i="1"/>
  <c r="Q4785" i="1"/>
  <c r="Q705" i="1"/>
  <c r="Q5254" i="1"/>
  <c r="Q1009" i="1"/>
  <c r="Q81" i="1"/>
  <c r="Q4071" i="1"/>
  <c r="Q2127" i="1"/>
  <c r="Q78" i="1"/>
  <c r="Q5613" i="1"/>
  <c r="Q447" i="1"/>
  <c r="Q1527" i="1"/>
  <c r="Q6396" i="1"/>
  <c r="Q4346" i="1"/>
  <c r="Q4741" i="1"/>
  <c r="Q5687" i="1"/>
  <c r="Q4116" i="1"/>
  <c r="Q2048" i="1"/>
  <c r="Q1242" i="1"/>
  <c r="Q5570" i="1"/>
  <c r="Q829" i="1"/>
  <c r="Q6071" i="1"/>
  <c r="Q2117" i="1"/>
  <c r="Q4234" i="1"/>
  <c r="Q4718" i="1"/>
  <c r="Q989" i="1"/>
  <c r="Q6459" i="1"/>
  <c r="Q1140" i="1"/>
  <c r="Q1837" i="1"/>
  <c r="Q5964" i="1"/>
  <c r="Q721" i="1"/>
  <c r="Q5249" i="1"/>
  <c r="Q4117" i="1"/>
  <c r="Q1758" i="1"/>
  <c r="Q1911" i="1"/>
  <c r="Q4282" i="1"/>
  <c r="Q121" i="1"/>
  <c r="Q32" i="1"/>
  <c r="Q4258" i="1"/>
  <c r="Q2016" i="1"/>
  <c r="Q4475" i="1"/>
  <c r="Q2191" i="1"/>
  <c r="Q4780" i="1"/>
  <c r="Q6039" i="1"/>
  <c r="Q4174" i="1"/>
  <c r="Q180" i="1"/>
  <c r="Q97" i="1"/>
  <c r="Q1211" i="1"/>
  <c r="Q5101" i="1"/>
  <c r="Q1312" i="1"/>
  <c r="Q4980" i="1"/>
  <c r="Q5215" i="1"/>
  <c r="Q4161" i="1"/>
  <c r="Q4480" i="1"/>
  <c r="Q5432" i="1"/>
  <c r="Q1193" i="1"/>
  <c r="Q4344" i="1"/>
  <c r="Q4589" i="1"/>
  <c r="Q1575" i="1"/>
  <c r="Q1206" i="1"/>
  <c r="Q36" i="1"/>
  <c r="Q4635" i="1"/>
  <c r="Q551" i="1"/>
  <c r="Q5334" i="1"/>
  <c r="Q1936" i="1"/>
  <c r="Q676" i="1"/>
  <c r="Q282" i="1"/>
  <c r="Q4236" i="1"/>
  <c r="Q4141" i="1"/>
  <c r="Q4532" i="1"/>
  <c r="Q2140" i="1"/>
  <c r="Q857" i="1"/>
  <c r="Q5645" i="1"/>
  <c r="Q4072" i="1"/>
  <c r="Q1577" i="1"/>
  <c r="Q1244" i="1"/>
  <c r="Q4363" i="1"/>
  <c r="Q4400" i="1"/>
  <c r="Q1842" i="1"/>
  <c r="Q4401" i="1"/>
  <c r="Q1169" i="1"/>
  <c r="Q1371" i="1"/>
  <c r="Q1769" i="1"/>
  <c r="Q5611" i="1"/>
  <c r="Q1551" i="1"/>
  <c r="Q6149" i="1"/>
  <c r="Q5505" i="1"/>
  <c r="Q1573" i="1"/>
  <c r="Q4906" i="1"/>
  <c r="Q4433" i="1"/>
  <c r="Q102" i="1"/>
  <c r="Q1568" i="1"/>
  <c r="Q4755" i="1"/>
  <c r="Q1096" i="1"/>
  <c r="Q4073" i="1"/>
  <c r="Q5769" i="1"/>
  <c r="Q2155" i="1"/>
  <c r="Q4358" i="1"/>
  <c r="Q1660" i="1"/>
  <c r="Q2" i="1"/>
  <c r="Q4790" i="1"/>
  <c r="Q6140" i="1"/>
  <c r="Q5834" i="1"/>
  <c r="Q1247" i="1"/>
  <c r="Q6011" i="1"/>
  <c r="Q5847" i="1"/>
  <c r="Q698" i="1"/>
  <c r="Q1793" i="1"/>
  <c r="Q924" i="1"/>
  <c r="Q759" i="1"/>
  <c r="Q5401" i="1"/>
  <c r="Q4987" i="1"/>
  <c r="Q5433" i="1"/>
  <c r="Q1341" i="1"/>
  <c r="Q5181" i="1"/>
  <c r="Q5212" i="1"/>
  <c r="Q594" i="1"/>
  <c r="Q4536" i="1"/>
  <c r="Q4531" i="1"/>
  <c r="Q5918" i="1"/>
  <c r="Q998" i="1"/>
  <c r="Q1753" i="1"/>
  <c r="Q4074" i="1"/>
  <c r="Q558" i="1"/>
  <c r="Q6403" i="1"/>
  <c r="Q1353" i="1"/>
  <c r="Q1082" i="1"/>
  <c r="Q5211" i="1"/>
  <c r="Q2131" i="1"/>
  <c r="Q420" i="1"/>
  <c r="Q5592" i="1"/>
  <c r="Q4118" i="1"/>
  <c r="Q5240" i="1"/>
  <c r="Q14" i="1"/>
  <c r="Q2020" i="1"/>
  <c r="Q5642" i="1"/>
  <c r="Q1605" i="1"/>
  <c r="Q1463" i="1"/>
  <c r="Q5647" i="1"/>
  <c r="Q5609" i="1"/>
  <c r="Q244" i="1"/>
  <c r="Q5312" i="1"/>
  <c r="Q4903" i="1"/>
  <c r="Q5924" i="1"/>
  <c r="Q5905" i="1"/>
  <c r="Q5916" i="1"/>
  <c r="Q1087" i="1"/>
  <c r="Q1966" i="1"/>
  <c r="Q5137" i="1"/>
  <c r="Q4075" i="1"/>
  <c r="Q1951" i="1"/>
  <c r="Q4647" i="1"/>
  <c r="Q4561" i="1"/>
  <c r="Q5733" i="1"/>
  <c r="Q376" i="1"/>
  <c r="Q1102" i="1"/>
  <c r="Q2079" i="1"/>
  <c r="Q5409" i="1"/>
  <c r="Q5152" i="1"/>
  <c r="Q1899" i="1"/>
  <c r="Q1059" i="1"/>
  <c r="Q4175" i="1"/>
  <c r="Q1279" i="1"/>
  <c r="Q5770" i="1"/>
  <c r="Q516" i="1"/>
  <c r="Q4681" i="1"/>
  <c r="Q1027" i="1"/>
  <c r="Q1256" i="1"/>
  <c r="Q22" i="1"/>
  <c r="Q995" i="1"/>
  <c r="Q1098" i="1"/>
  <c r="Q261" i="1"/>
  <c r="Q2111" i="1"/>
  <c r="Q1865" i="1"/>
  <c r="Q4119" i="1"/>
  <c r="Q5398" i="1"/>
  <c r="Q4076" i="1"/>
  <c r="Q682" i="1"/>
  <c r="Q4207" i="1"/>
  <c r="Q2030" i="1"/>
  <c r="Q2185" i="1"/>
  <c r="Q2205" i="1"/>
  <c r="Q4217" i="1"/>
  <c r="Q4854" i="1"/>
  <c r="Q1523" i="1"/>
  <c r="Q5172" i="1"/>
  <c r="Q1752" i="1"/>
  <c r="Q4314" i="1"/>
  <c r="Q5047" i="1"/>
  <c r="Q5430" i="1"/>
  <c r="Q627" i="1"/>
  <c r="Q1538" i="1"/>
  <c r="Q1816" i="1"/>
  <c r="Q6414" i="1"/>
  <c r="Q4645" i="1"/>
  <c r="Q2073" i="1"/>
  <c r="Q1943" i="1"/>
  <c r="Q4877" i="1"/>
  <c r="Q59" i="1"/>
  <c r="Q5598" i="1"/>
  <c r="Q2044" i="1"/>
  <c r="Q402" i="1"/>
  <c r="Q1737" i="1"/>
  <c r="Q4305" i="1"/>
  <c r="Q2207" i="1"/>
  <c r="Q1681" i="1"/>
  <c r="Q1983" i="1"/>
  <c r="Q2145" i="1"/>
  <c r="Q4705" i="1"/>
  <c r="Q5479" i="1"/>
  <c r="Q731" i="1"/>
  <c r="Q4192" i="1"/>
  <c r="Q1612" i="1"/>
  <c r="Q1356" i="1"/>
  <c r="Q5035" i="1"/>
  <c r="Q1019" i="1"/>
  <c r="Q209" i="1"/>
  <c r="Q225" i="1"/>
  <c r="Q5141" i="1"/>
  <c r="Q1066" i="1"/>
  <c r="Q719" i="1"/>
  <c r="Q4162" i="1"/>
  <c r="Q2092" i="1"/>
  <c r="Q4476" i="1"/>
  <c r="Q913" i="1"/>
  <c r="Q792" i="1"/>
  <c r="Q5263" i="1"/>
  <c r="Q4142" i="1"/>
  <c r="Q5499" i="1"/>
  <c r="Q4120" i="1"/>
  <c r="Q4077" i="1"/>
  <c r="Q2107" i="1"/>
  <c r="Q12" i="1"/>
  <c r="Q4203" i="1"/>
  <c r="Q1940" i="1"/>
  <c r="Q2198" i="1"/>
  <c r="Q2021" i="1"/>
  <c r="Q4121" i="1"/>
  <c r="Q108" i="1"/>
  <c r="Q6152" i="1"/>
  <c r="Q5286" i="1"/>
  <c r="Q4559" i="1"/>
  <c r="Q5026" i="1"/>
  <c r="Q4078" i="1"/>
  <c r="Q188" i="1"/>
  <c r="Q100" i="1"/>
  <c r="Q5347" i="1"/>
  <c r="Q5357" i="1"/>
  <c r="Q1929" i="1"/>
  <c r="Q898" i="1"/>
  <c r="Q305" i="1"/>
  <c r="Q5545" i="1"/>
  <c r="Q1946" i="1"/>
  <c r="Q2159" i="1"/>
  <c r="Q1663" i="1"/>
  <c r="Q1493" i="1"/>
  <c r="Q4507" i="1"/>
  <c r="Q4916" i="1"/>
  <c r="Q4609" i="1"/>
  <c r="Q4143" i="1"/>
  <c r="Q1433" i="1"/>
  <c r="Q2075" i="1"/>
  <c r="Q4929" i="1"/>
  <c r="Q5067" i="1"/>
  <c r="Q4665" i="1"/>
  <c r="Q5972" i="1"/>
  <c r="Q5080" i="1"/>
  <c r="Q1237" i="1"/>
  <c r="Q4163" i="1"/>
  <c r="Q1768" i="1"/>
  <c r="Q4205" i="1"/>
  <c r="Q4783" i="1"/>
  <c r="Q1909" i="1"/>
  <c r="Q4188" i="1"/>
  <c r="Q6409" i="1"/>
  <c r="Q6471" i="1"/>
  <c r="Q4988" i="1"/>
  <c r="Q1201" i="1"/>
  <c r="Q4257" i="1"/>
  <c r="Q4418" i="1"/>
  <c r="Q5838" i="1"/>
  <c r="Q771" i="1"/>
  <c r="Q4409" i="1"/>
  <c r="Q5523" i="1"/>
  <c r="Q5098" i="1"/>
  <c r="Q1501" i="1"/>
  <c r="Q4577" i="1"/>
  <c r="Q4122" i="1"/>
  <c r="Q2135" i="1"/>
  <c r="Q2168" i="1"/>
  <c r="Q5622" i="1"/>
  <c r="Q4889" i="1"/>
  <c r="Q1222" i="1"/>
  <c r="Q4582" i="1"/>
  <c r="Q5768" i="1"/>
  <c r="Q4214" i="1"/>
  <c r="Q1384" i="1"/>
  <c r="Q1024" i="1"/>
  <c r="Q1648" i="1"/>
  <c r="Q4370" i="1"/>
  <c r="Q926" i="1"/>
  <c r="Q1916" i="1"/>
  <c r="Q6048" i="1"/>
  <c r="Q4180" i="1"/>
  <c r="Q5713" i="1"/>
  <c r="Q2209" i="1"/>
  <c r="Q2180" i="1"/>
  <c r="Q5327" i="1"/>
  <c r="Q4079" i="1"/>
  <c r="Q5122" i="1"/>
  <c r="Q5385" i="1"/>
  <c r="Q4661" i="1"/>
  <c r="Q4224" i="1"/>
  <c r="Q1594" i="1"/>
  <c r="Q4123" i="1"/>
  <c r="Q5065" i="1"/>
  <c r="Q6445" i="1"/>
  <c r="Q1978" i="1"/>
  <c r="Q4124" i="1"/>
  <c r="Q5695" i="1"/>
  <c r="Q4748" i="1"/>
  <c r="Q5293" i="1"/>
  <c r="Q17" i="1"/>
  <c r="Q1022" i="1"/>
  <c r="Q4125" i="1"/>
  <c r="Q255" i="1"/>
  <c r="Q4484" i="1"/>
  <c r="Q4170" i="1"/>
  <c r="Q2119" i="1"/>
  <c r="Q1942" i="1"/>
  <c r="Q4144" i="1"/>
  <c r="Q5515" i="1"/>
  <c r="Q4529" i="1"/>
  <c r="Q5958" i="1"/>
  <c r="Q4080" i="1"/>
  <c r="Q1671" i="1"/>
  <c r="Q4443" i="1"/>
  <c r="Q4081" i="1"/>
  <c r="Q5028" i="1"/>
  <c r="Q2099" i="1"/>
  <c r="Q4164" i="1"/>
  <c r="Q1702" i="1"/>
  <c r="Q1788" i="1"/>
  <c r="Q4965" i="1"/>
  <c r="Q4449" i="1"/>
  <c r="Q5509" i="1"/>
  <c r="Q4567" i="1"/>
  <c r="Q5805" i="1"/>
  <c r="Q4614" i="1"/>
  <c r="Q1060" i="1"/>
  <c r="Q5520" i="1"/>
  <c r="Q5653" i="1"/>
  <c r="Q4510" i="1"/>
  <c r="Q4222" i="1"/>
  <c r="Q5235" i="1"/>
  <c r="Q1987" i="1"/>
  <c r="Q543" i="1"/>
  <c r="Q4735" i="1"/>
  <c r="Q5100" i="1"/>
  <c r="Q4763" i="1"/>
  <c r="Q391" i="1"/>
  <c r="Q4377" i="1"/>
  <c r="Q689" i="1"/>
  <c r="Q4831" i="1"/>
  <c r="Q1120" i="1"/>
  <c r="Q4082" i="1"/>
  <c r="Q6362" i="1"/>
  <c r="Q5270" i="1"/>
  <c r="Q2197" i="1"/>
  <c r="Q1540" i="1"/>
  <c r="Q4878" i="1"/>
  <c r="Q1389" i="1"/>
  <c r="Q5411" i="1"/>
  <c r="Q4963" i="1"/>
  <c r="Q4590" i="1"/>
  <c r="Q6460" i="1"/>
  <c r="Q6095" i="1"/>
  <c r="Q4904" i="1"/>
  <c r="Q4808" i="1"/>
  <c r="Q2220" i="1"/>
  <c r="Q928" i="1"/>
  <c r="Q2049" i="1"/>
  <c r="Q1548" i="1"/>
  <c r="Q4776" i="1"/>
  <c r="Q1922" i="1"/>
  <c r="Q1149" i="1"/>
  <c r="Q4126" i="1"/>
  <c r="Q4181" i="1"/>
  <c r="Q5337" i="1"/>
  <c r="Q5940" i="1"/>
  <c r="Q480" i="1"/>
  <c r="Q992" i="1"/>
  <c r="Q4547" i="1"/>
  <c r="Q5887" i="1"/>
  <c r="Q762" i="1"/>
  <c r="Q4734" i="1"/>
  <c r="Q2113" i="1"/>
  <c r="Q5662" i="1"/>
  <c r="Q996" i="1"/>
  <c r="Q4828" i="1"/>
  <c r="Q4083" i="1"/>
  <c r="Q5363" i="1"/>
  <c r="Q5073" i="1"/>
  <c r="Q4225" i="1"/>
  <c r="Q6047" i="1"/>
  <c r="Q2174" i="1"/>
  <c r="Q4182" i="1"/>
  <c r="Q4328" i="1"/>
  <c r="Q1443" i="1"/>
  <c r="Q1255" i="1"/>
  <c r="Q1155" i="1"/>
  <c r="Q5531" i="1"/>
  <c r="Q1093" i="1"/>
  <c r="Q4084" i="1"/>
  <c r="Q4085" i="1"/>
  <c r="Q166" i="1"/>
  <c r="Q4145" i="1"/>
  <c r="Q1486" i="1"/>
  <c r="Q4869" i="1"/>
  <c r="Q4874" i="1"/>
  <c r="Q4086" i="1"/>
  <c r="Q564" i="1"/>
  <c r="Q5303" i="1"/>
  <c r="Q4837" i="1"/>
  <c r="Q1859" i="1"/>
  <c r="Q616" i="1"/>
  <c r="Q4146" i="1"/>
  <c r="Q5980" i="1"/>
  <c r="Q1822" i="1"/>
  <c r="Q2210" i="1"/>
  <c r="Q4087" i="1"/>
  <c r="Q11" i="1"/>
  <c r="Q4740" i="1"/>
  <c r="Q1289" i="1"/>
  <c r="Q4912" i="1"/>
  <c r="Q2041" i="1"/>
  <c r="Q842" i="1"/>
  <c r="Q4088" i="1"/>
  <c r="Q1726" i="1"/>
  <c r="Q4471" i="1"/>
  <c r="Q757" i="1"/>
  <c r="Q4447" i="1"/>
  <c r="Q1785" i="1"/>
  <c r="Q2074" i="1"/>
  <c r="Q1159" i="1"/>
  <c r="Q4455" i="1"/>
  <c r="Q707" i="1"/>
  <c r="Q5730" i="1"/>
  <c r="Q5978" i="1"/>
  <c r="Q2002" i="1"/>
  <c r="Q4870" i="1"/>
  <c r="Q4208" i="1"/>
  <c r="Q774" i="1"/>
  <c r="Q4288" i="1"/>
  <c r="Q4841" i="1"/>
  <c r="Q4477" i="1"/>
  <c r="Q2212" i="1"/>
  <c r="Q2064" i="1"/>
  <c r="Q1765" i="1"/>
  <c r="Q1020" i="1"/>
  <c r="Q5595" i="1"/>
  <c r="Q5635" i="1"/>
  <c r="Q4947" i="1"/>
  <c r="Q767" i="1"/>
  <c r="Q1418" i="1"/>
  <c r="Q4189" i="1"/>
  <c r="Q5396" i="1"/>
  <c r="Q1621" i="1"/>
  <c r="Q4127" i="1"/>
  <c r="Q4355" i="1"/>
  <c r="Q4238" i="1"/>
  <c r="Q1544" i="1"/>
  <c r="Q4249" i="1"/>
  <c r="Q4633" i="1"/>
  <c r="Q955" i="1"/>
  <c r="Q4197" i="1"/>
  <c r="Q5556" i="1"/>
  <c r="Q5911" i="1"/>
  <c r="Q4630" i="1"/>
  <c r="Q1051" i="1"/>
  <c r="Q5557" i="1"/>
  <c r="Q5506" i="1"/>
  <c r="Q6223" i="1"/>
  <c r="Q4467" i="1"/>
  <c r="Q2183" i="1"/>
  <c r="Q4155" i="1"/>
  <c r="Q1586" i="1"/>
  <c r="Q618" i="1"/>
  <c r="Q4089" i="1"/>
  <c r="Q6074" i="1"/>
  <c r="Q1236" i="1"/>
  <c r="Q1879" i="1"/>
  <c r="Q4428" i="1"/>
  <c r="Q5410" i="1"/>
  <c r="Q6298" i="1"/>
  <c r="Q4090" i="1"/>
  <c r="Q1846" i="1"/>
  <c r="Q4209" i="1"/>
  <c r="Q4298" i="1"/>
  <c r="Q1901" i="1"/>
  <c r="Q4513" i="1"/>
  <c r="Q709" i="1"/>
  <c r="Q168" i="1"/>
  <c r="Q1639" i="1"/>
  <c r="Q5896" i="1"/>
  <c r="Q1854" i="1"/>
  <c r="Q4156" i="1"/>
  <c r="Q1301" i="1"/>
  <c r="Q2142" i="1"/>
  <c r="Q4640" i="1"/>
  <c r="Q1567" i="1"/>
  <c r="Q1700" i="1"/>
  <c r="Q4246" i="1"/>
  <c r="Q4091" i="1"/>
  <c r="Q1962" i="1"/>
  <c r="Q2149" i="1"/>
  <c r="Q4356" i="1"/>
  <c r="Q5175" i="1"/>
  <c r="Q2007" i="1"/>
  <c r="Q4868" i="1"/>
  <c r="Q4343" i="1"/>
  <c r="Q5597" i="1"/>
  <c r="Q6117" i="1"/>
  <c r="Q6065" i="1"/>
  <c r="Q310" i="1"/>
  <c r="Q1381" i="1"/>
  <c r="Q6287" i="1"/>
  <c r="Q502" i="1"/>
  <c r="Q194" i="1"/>
  <c r="Q317" i="1"/>
  <c r="Q1831" i="1"/>
  <c r="Q2156" i="1"/>
  <c r="Q888" i="1"/>
  <c r="Q684" i="1"/>
  <c r="Q4157" i="1"/>
  <c r="Q6272" i="1"/>
  <c r="Q1153" i="1"/>
  <c r="Q5513" i="1"/>
  <c r="Q4936" i="1"/>
  <c r="Q5306" i="1"/>
  <c r="Q4261" i="1"/>
  <c r="Q571" i="1"/>
  <c r="Q1114" i="1"/>
  <c r="Q5370" i="1"/>
  <c r="Q4228" i="1"/>
  <c r="Q1432" i="1"/>
  <c r="Q5956" i="1"/>
  <c r="Q5897" i="1"/>
  <c r="Q4183" i="1"/>
  <c r="Q2009" i="1"/>
  <c r="Q4500" i="1"/>
  <c r="Q1930" i="1"/>
  <c r="Q6009" i="1"/>
  <c r="Q5623" i="1"/>
  <c r="Q4241" i="1"/>
  <c r="Q5421" i="1"/>
  <c r="Q5735" i="1"/>
  <c r="Q4158" i="1"/>
  <c r="Q4092" i="1"/>
  <c r="Q1877" i="1"/>
  <c r="Q1470" i="1"/>
  <c r="Q5492" i="1"/>
  <c r="Q4279" i="1"/>
  <c r="Q5588" i="1"/>
  <c r="Q1763" i="1"/>
  <c r="Q4666" i="1"/>
  <c r="Q4260" i="1"/>
  <c r="Q5108" i="1"/>
  <c r="Q6141" i="1"/>
  <c r="Q4171" i="1"/>
  <c r="Q5064" i="1"/>
  <c r="Q4176" i="1"/>
  <c r="Q2126" i="1"/>
  <c r="Q5888" i="1"/>
  <c r="Q4093" i="1"/>
  <c r="Q4248" i="1"/>
  <c r="Q37" i="1"/>
  <c r="Q2200" i="1"/>
  <c r="Q5744" i="1"/>
  <c r="Q4165" i="1"/>
  <c r="Q1231" i="1"/>
  <c r="Q4177" i="1"/>
  <c r="Q1740" i="1"/>
  <c r="Q1214" i="1"/>
  <c r="Q5846" i="1"/>
  <c r="Q1302" i="1"/>
  <c r="Q4585" i="1"/>
  <c r="Q4159" i="1"/>
  <c r="Q1691" i="1"/>
  <c r="Q5567" i="1"/>
  <c r="Q1880" i="1"/>
  <c r="Q1563" i="1"/>
  <c r="Q4219" i="1"/>
  <c r="Q6270" i="1"/>
  <c r="Q4896" i="1"/>
  <c r="Q4850" i="1"/>
  <c r="Q1886" i="1"/>
  <c r="Q4210" i="1"/>
  <c r="Q6436" i="1"/>
  <c r="Q1407" i="1"/>
  <c r="Q4796" i="1"/>
  <c r="Q1173" i="1"/>
  <c r="Q4198" i="1"/>
  <c r="Q665" i="1"/>
  <c r="Q5147" i="1"/>
  <c r="Q4094" i="1"/>
  <c r="Q5678" i="1"/>
  <c r="Q5431" i="1"/>
  <c r="Q5278" i="1"/>
  <c r="Q685" i="1"/>
  <c r="Q1324" i="1"/>
  <c r="Q489" i="1"/>
  <c r="Q5353" i="1"/>
  <c r="Q4626" i="1"/>
  <c r="Q4313" i="1"/>
  <c r="Q4095" i="1"/>
  <c r="Q4333" i="1"/>
  <c r="Q2225" i="1"/>
  <c r="Q921" i="1"/>
  <c r="Q4580" i="1"/>
  <c r="Q201" i="1"/>
  <c r="Q2013" i="1"/>
  <c r="Q1601" i="1"/>
  <c r="Q5824" i="1"/>
  <c r="Q5021" i="1"/>
  <c r="Q4096" i="1"/>
  <c r="Q4646" i="1"/>
  <c r="Q4172" i="1"/>
  <c r="Q5381" i="1"/>
  <c r="Q5223" i="1"/>
  <c r="Q1979" i="1"/>
  <c r="Q2066" i="1"/>
  <c r="Q4708" i="1"/>
  <c r="Q6363" i="1"/>
  <c r="Q266" i="1"/>
  <c r="Q4128" i="1"/>
  <c r="Q4607" i="1"/>
  <c r="Q2110" i="1"/>
  <c r="Q1609" i="1"/>
  <c r="Q1928" i="1"/>
  <c r="Q5178" i="1"/>
  <c r="Q5519" i="1"/>
  <c r="Q1148" i="1"/>
  <c r="Q1720" i="1"/>
  <c r="Q5259" i="1"/>
  <c r="Q5991" i="1"/>
  <c r="Q5128" i="1"/>
  <c r="Q1549" i="1"/>
  <c r="Q969" i="1"/>
  <c r="Q5213" i="1"/>
  <c r="Q5533" i="1"/>
  <c r="Q6433" i="1"/>
  <c r="Q4340" i="1"/>
  <c r="Q4517" i="1"/>
  <c r="Q314" i="1"/>
  <c r="Q4129" i="1"/>
  <c r="Q4913" i="1"/>
  <c r="Q1896" i="1"/>
  <c r="Q4097" i="1"/>
  <c r="Q1855" i="1"/>
  <c r="Q4130" i="1"/>
  <c r="Q4742" i="1"/>
  <c r="Q4663" i="1"/>
  <c r="Q1996" i="1"/>
  <c r="Q724" i="1"/>
  <c r="Q876" i="1"/>
  <c r="Q4385" i="1"/>
  <c r="Q1040" i="1"/>
  <c r="Q4193" i="1"/>
  <c r="Q5602" i="1"/>
  <c r="Q5796" i="1"/>
  <c r="Q1442" i="1"/>
  <c r="Q1988" i="1"/>
  <c r="Q6087" i="1"/>
  <c r="Q4321" i="1"/>
  <c r="Q1021" i="1"/>
  <c r="Q4374" i="1"/>
  <c r="Q1232" i="1"/>
  <c r="Q4098" i="1"/>
  <c r="Q1997" i="1"/>
  <c r="Q4961" i="1"/>
  <c r="Q4436" i="1"/>
  <c r="Q1041" i="1"/>
  <c r="Q2036" i="1"/>
  <c r="Q4211" i="1"/>
  <c r="Q1349" i="1"/>
  <c r="Q5802" i="1"/>
  <c r="Q4553" i="1"/>
  <c r="Q4604" i="1"/>
  <c r="Q1412" i="1"/>
  <c r="Q4178" i="1"/>
  <c r="Q1373" i="1"/>
  <c r="Q5335" i="1"/>
  <c r="Q5474" i="1"/>
  <c r="Q1556" i="1"/>
  <c r="Q4292" i="1"/>
  <c r="Q4435" i="1"/>
  <c r="Q1333" i="1"/>
  <c r="Q5180" i="1"/>
  <c r="Q1147" i="1"/>
  <c r="Q5237" i="1"/>
  <c r="Q5798" i="1"/>
  <c r="Q4173" i="1"/>
  <c r="Q2038" i="1"/>
  <c r="Q1268" i="1"/>
  <c r="Q5121" i="1"/>
  <c r="Q4147" i="1"/>
  <c r="Q4199" i="1"/>
  <c r="Q1595" i="1"/>
  <c r="Q5503" i="1"/>
  <c r="Q4823" i="1"/>
  <c r="Q4230" i="1"/>
  <c r="Q5074" i="1"/>
  <c r="Q1239" i="1"/>
  <c r="Q4615" i="1"/>
  <c r="Q241" i="1"/>
  <c r="Q1694" i="1"/>
  <c r="Q2065" i="1"/>
  <c r="Q2043" i="1"/>
  <c r="Q562" i="1"/>
  <c r="Q572" i="1"/>
  <c r="Q331" i="1"/>
  <c r="Q1969" i="1"/>
  <c r="Q4166" i="1"/>
  <c r="Q1497" i="1"/>
  <c r="Q4404" i="1"/>
  <c r="Q4099" i="1"/>
  <c r="Q2056" i="1"/>
  <c r="Q2150" i="1"/>
  <c r="Q257" i="1"/>
  <c r="Q5806" i="1"/>
  <c r="Q4100" i="1"/>
  <c r="Q681" i="1"/>
  <c r="Q1807" i="1"/>
  <c r="Q1841" i="1"/>
  <c r="Q2141" i="1"/>
  <c r="Q5069" i="1"/>
  <c r="Q4875" i="1"/>
  <c r="Q302" i="1"/>
  <c r="Q4131" i="1"/>
  <c r="Q2033" i="1"/>
  <c r="Q2216" i="1"/>
  <c r="Q4132" i="1"/>
  <c r="Q2015" i="1"/>
  <c r="Q5170" i="1"/>
  <c r="Q4969" i="1"/>
  <c r="Q5927" i="1"/>
  <c r="Q4323" i="1"/>
  <c r="Q1921" i="1"/>
  <c r="Q5877" i="1"/>
  <c r="Q5441" i="1"/>
  <c r="Q1646" i="1"/>
  <c r="Q5929" i="1"/>
  <c r="Q4540" i="1"/>
  <c r="Q5608" i="1"/>
  <c r="Q4545" i="1"/>
  <c r="Q4508" i="1"/>
  <c r="Q1327" i="1"/>
  <c r="Q4905" i="1"/>
  <c r="Q4524" i="1"/>
  <c r="Q2022" i="1"/>
  <c r="Q4612" i="1"/>
  <c r="Q738" i="1"/>
  <c r="Q1017" i="1"/>
  <c r="Q2112" i="1"/>
  <c r="Q5378" i="1"/>
  <c r="Q4184" i="1"/>
  <c r="Q1614" i="1"/>
  <c r="Q5709" i="1"/>
  <c r="Q5541" i="1"/>
  <c r="Q1675" i="1"/>
  <c r="Q4416" i="1"/>
  <c r="Q930" i="1"/>
  <c r="Q4101" i="1"/>
  <c r="Q1806" i="1"/>
  <c r="Q761" i="1"/>
  <c r="Q6054" i="1"/>
  <c r="Q1506" i="1"/>
  <c r="Q4493" i="1"/>
  <c r="Q4293" i="1"/>
  <c r="Q1491" i="1"/>
  <c r="Q2195" i="1"/>
  <c r="Q2182" i="1"/>
  <c r="Q6157" i="1"/>
  <c r="Q5874" i="1"/>
  <c r="Q441" i="1"/>
  <c r="Q840" i="1"/>
  <c r="Q5625" i="1"/>
  <c r="Q6212" i="1"/>
  <c r="Q1015" i="1"/>
  <c r="Q4133" i="1"/>
  <c r="Q4419" i="1"/>
  <c r="Q4576" i="1"/>
  <c r="Q1118" i="1"/>
  <c r="Q4464" i="1"/>
  <c r="Q2222" i="1"/>
  <c r="Q1888" i="1"/>
  <c r="Q4625" i="1"/>
  <c r="Q2152" i="1"/>
  <c r="Q479" i="1"/>
  <c r="Q1670" i="1"/>
  <c r="Q24" i="1"/>
  <c r="Q256" i="1"/>
  <c r="Q1895" i="1"/>
  <c r="Q1963" i="1"/>
  <c r="Q687" i="1"/>
  <c r="Q4556" i="1"/>
  <c r="Q4148" i="1"/>
  <c r="Q847" i="1"/>
  <c r="Q4777" i="1"/>
  <c r="Q5355" i="1"/>
  <c r="Q177" i="1"/>
  <c r="Q4439" i="1"/>
  <c r="Q2114" i="1"/>
  <c r="Q657" i="1"/>
  <c r="Q1833" i="1"/>
  <c r="Q1990" i="1"/>
  <c r="Q725" i="1"/>
  <c r="Q4617" i="1"/>
  <c r="Q5167" i="1"/>
  <c r="Q2164" i="1"/>
  <c r="Q1413" i="1"/>
  <c r="Q4886" i="1"/>
  <c r="Q379" i="1"/>
  <c r="Q1023" i="1"/>
  <c r="Q2005" i="1"/>
  <c r="Q4102" i="1"/>
  <c r="Q6160" i="1"/>
  <c r="Q1365" i="1"/>
  <c r="Q1630" i="1"/>
  <c r="Q4544" i="1"/>
  <c r="Q2096" i="1"/>
  <c r="Q5636" i="1"/>
  <c r="Q4303" i="1"/>
  <c r="Q2218" i="1"/>
  <c r="Q4736" i="1"/>
  <c r="Q5860" i="1"/>
  <c r="Q4653" i="1"/>
  <c r="Q1843" i="1"/>
  <c r="Q1541" i="1"/>
  <c r="Q2055" i="1"/>
  <c r="Q1132" i="1"/>
  <c r="Q4103" i="1"/>
  <c r="Q6192" i="1"/>
  <c r="Q4167" i="1"/>
  <c r="Q4299" i="1"/>
  <c r="Q1336" i="1"/>
  <c r="Q4406" i="1"/>
  <c r="Q1380" i="1"/>
  <c r="Q366" i="1"/>
  <c r="Q5999" i="1"/>
  <c r="Q6336" i="1"/>
  <c r="Q106" i="1"/>
  <c r="Q185" i="1"/>
  <c r="Q84" i="1"/>
  <c r="Q15" i="1"/>
  <c r="Q5325" i="1"/>
  <c r="Q5298" i="1"/>
  <c r="Q250" i="1"/>
  <c r="Q329" i="1"/>
  <c r="Q4104" i="1"/>
  <c r="Q1718" i="1"/>
  <c r="Q4551" i="1"/>
  <c r="Q4289" i="1"/>
  <c r="Q2158" i="1"/>
  <c r="Q4957" i="1"/>
  <c r="Q5258" i="1"/>
  <c r="Q4200" i="1"/>
  <c r="Q1903" i="1"/>
  <c r="Q4185" i="1"/>
  <c r="Q2106" i="1"/>
  <c r="Q1526" i="1"/>
  <c r="Q4371" i="1"/>
  <c r="Q2070" i="1"/>
  <c r="Q1906" i="1"/>
  <c r="Q4149" i="1"/>
  <c r="Q575" i="1"/>
  <c r="Q602" i="1"/>
  <c r="Q1932" i="1"/>
  <c r="Q332" i="1"/>
  <c r="Q4105" i="1"/>
  <c r="Q1190" i="1"/>
  <c r="Q4106" i="1"/>
  <c r="Q1328" i="1"/>
  <c r="Q321" i="1"/>
  <c r="Q5054" i="1"/>
  <c r="Q5703" i="1"/>
  <c r="Q2219" i="1"/>
  <c r="Q927" i="1"/>
  <c r="Q4788" i="1"/>
  <c r="Q864" i="1"/>
  <c r="Q4134" i="1"/>
  <c r="Q5579" i="1"/>
  <c r="Q1654" i="1"/>
  <c r="Q1150" i="1"/>
  <c r="Q4876" i="1"/>
  <c r="Q5538" i="1"/>
  <c r="Q2093" i="1"/>
  <c r="Q1790" i="1"/>
  <c r="Q5281" i="1"/>
  <c r="Q2100" i="1"/>
  <c r="Q818" i="1"/>
  <c r="Q1598" i="1"/>
</calcChain>
</file>

<file path=xl/sharedStrings.xml><?xml version="1.0" encoding="utf-8"?>
<sst xmlns="http://schemas.openxmlformats.org/spreadsheetml/2006/main" count="19795" uniqueCount="182">
  <si>
    <t>op_enc_type</t>
  </si>
  <si>
    <t>enc_fiscal_year</t>
  </si>
  <si>
    <t>tech_attr_prov_acad_dept_rollup</t>
  </si>
  <si>
    <t>tech_attr_prov_acad_sect_rollup</t>
  </si>
  <si>
    <t>Current Record Count</t>
  </si>
  <si>
    <t>Current Total ADJUSTMENT_AMOUNT</t>
  </si>
  <si>
    <t>Current Total CHARGE_AMOUNT</t>
  </si>
  <si>
    <t>Current Total TOTAL_COST</t>
  </si>
  <si>
    <t>Current Total CONTRIBUTION_MARGIN</t>
  </si>
  <si>
    <t>Current Total OPERATING_MARGIN</t>
  </si>
  <si>
    <t>Adj Record Count</t>
  </si>
  <si>
    <t>Adj Total ADJUSTMENT_AMOUNT</t>
  </si>
  <si>
    <t>Adj Total CHARGE_AMOUNT</t>
  </si>
  <si>
    <t>Adj Total TOTAL_COST</t>
  </si>
  <si>
    <t>Adj Total CONTRIBUTION_MARGIN</t>
  </si>
  <si>
    <t>Adj Total OPERATING_MARGIN</t>
  </si>
  <si>
    <t>LABS</t>
  </si>
  <si>
    <t>Surgery</t>
  </si>
  <si>
    <t>Minimal Invasive Surgery</t>
  </si>
  <si>
    <t>INPT</t>
  </si>
  <si>
    <t>Pediatrics</t>
  </si>
  <si>
    <t>Pediatrics Neurodevelopmental/Behavioral</t>
  </si>
  <si>
    <t>CLVIST</t>
  </si>
  <si>
    <t>Orthopedics and Rehab Med</t>
  </si>
  <si>
    <t>Orthopedic Spine</t>
  </si>
  <si>
    <t>ADVRAD</t>
  </si>
  <si>
    <t>Anesthesiology</t>
  </si>
  <si>
    <t>RTX</t>
  </si>
  <si>
    <t>Neurosurgery</t>
  </si>
  <si>
    <t>Medicine</t>
  </si>
  <si>
    <t>Internal Medicine</t>
  </si>
  <si>
    <t>OBSOTHER</t>
  </si>
  <si>
    <t>Allergy</t>
  </si>
  <si>
    <t>RX</t>
  </si>
  <si>
    <t>Family Medicine</t>
  </si>
  <si>
    <t>GENRAD</t>
  </si>
  <si>
    <t>Infectious Disease</t>
  </si>
  <si>
    <t>AMBSRG</t>
  </si>
  <si>
    <t>Gastroenterology</t>
  </si>
  <si>
    <t>EMERG</t>
  </si>
  <si>
    <t>Orthopedic Pediatrics</t>
  </si>
  <si>
    <t>Urology</t>
  </si>
  <si>
    <t>HOMEH</t>
  </si>
  <si>
    <t>Pulmonary</t>
  </si>
  <si>
    <t>REHAB</t>
  </si>
  <si>
    <t>Trauma Surgery</t>
  </si>
  <si>
    <t>Neurology</t>
  </si>
  <si>
    <t>Ob/Gyn</t>
  </si>
  <si>
    <t>Maternal Fetal Medicine</t>
  </si>
  <si>
    <t>Pediatric Nephrology</t>
  </si>
  <si>
    <t>Psychiatry</t>
  </si>
  <si>
    <t>NULL</t>
  </si>
  <si>
    <t>Geriatrics</t>
  </si>
  <si>
    <t>UW Health Employer Programs</t>
  </si>
  <si>
    <t>CLPROC</t>
  </si>
  <si>
    <t>Pediatric Rheumatology</t>
  </si>
  <si>
    <t>Cardiothoracic Surgery</t>
  </si>
  <si>
    <t>Endocrinology</t>
  </si>
  <si>
    <t>Emergency Medicine</t>
  </si>
  <si>
    <t>Colon Rectal Surgery</t>
  </si>
  <si>
    <t>Radiation Oncology</t>
  </si>
  <si>
    <t>Pediatric Hospitalists</t>
  </si>
  <si>
    <t>Cardiovascular Medicine</t>
  </si>
  <si>
    <t>Gynecologic Oncology</t>
  </si>
  <si>
    <t>Pediatric Cardiology</t>
  </si>
  <si>
    <t>Rheumatology</t>
  </si>
  <si>
    <t>Plastic Surgery</t>
  </si>
  <si>
    <t>Urgent Care</t>
  </si>
  <si>
    <t>Surgical Oncology</t>
  </si>
  <si>
    <t>Pediatric Surgery</t>
  </si>
  <si>
    <t>Pediatric Critical Care</t>
  </si>
  <si>
    <t>Child Protection</t>
  </si>
  <si>
    <t>Pathology</t>
  </si>
  <si>
    <t>Palliative Medicine</t>
  </si>
  <si>
    <t>CRDRHB</t>
  </si>
  <si>
    <t>OTHER</t>
  </si>
  <si>
    <t>Pediatric Allergy</t>
  </si>
  <si>
    <t>Rehab Medicine</t>
  </si>
  <si>
    <t>OTHDIA</t>
  </si>
  <si>
    <t>Transplant Surgery</t>
  </si>
  <si>
    <t>Endocrine Surgery</t>
  </si>
  <si>
    <t>CHEMOI</t>
  </si>
  <si>
    <t>CATHEP</t>
  </si>
  <si>
    <t>Orthopedics</t>
  </si>
  <si>
    <t>UW Health Skilled Nursing Facilities</t>
  </si>
  <si>
    <t>Otolaryngology</t>
  </si>
  <si>
    <t>Vascular Surgery</t>
  </si>
  <si>
    <t>Nephrology</t>
  </si>
  <si>
    <t>Reproductive Endocrinology</t>
  </si>
  <si>
    <t>Pediatric Hem Onc</t>
  </si>
  <si>
    <t>Radiology</t>
  </si>
  <si>
    <t>Audiology</t>
  </si>
  <si>
    <t>Dermatology</t>
  </si>
  <si>
    <t>Pediatric General</t>
  </si>
  <si>
    <t>Sports Medicine</t>
  </si>
  <si>
    <t>Ophthalmology</t>
  </si>
  <si>
    <t>Community and Regional Surgery</t>
  </si>
  <si>
    <t>Pediatric Endocrinology</t>
  </si>
  <si>
    <t>MEDFLT</t>
  </si>
  <si>
    <t>Pediatric Pulmonary</t>
  </si>
  <si>
    <t>Pediatric Genetics</t>
  </si>
  <si>
    <t>General Surgery</t>
  </si>
  <si>
    <t>Pediatric Gastroenterology</t>
  </si>
  <si>
    <t>Pediatric Neonatology</t>
  </si>
  <si>
    <t>Hematology/Medical Oncology</t>
  </si>
  <si>
    <t>Pediatric Infectious Disease</t>
  </si>
  <si>
    <t>Sleep MLP</t>
  </si>
  <si>
    <t>Speech Pathology</t>
  </si>
  <si>
    <t>Health Education</t>
  </si>
  <si>
    <t>Other</t>
  </si>
  <si>
    <t>Adj - Cur Record Count</t>
  </si>
  <si>
    <t>Adj - Cur Adjustment Amt</t>
  </si>
  <si>
    <t>Adj - Cur Charge Amt</t>
  </si>
  <si>
    <t>Adj - Cur Total Cost</t>
  </si>
  <si>
    <t>Adj - Cur Contribution Margin</t>
  </si>
  <si>
    <t>Adj - Cur Operating Margin</t>
  </si>
  <si>
    <t>Row Labels</t>
  </si>
  <si>
    <t>Grand Total</t>
  </si>
  <si>
    <t>Column Labels</t>
  </si>
  <si>
    <t>Sum of Adj - Cur Operating Margin</t>
  </si>
  <si>
    <t>with cur as (</t>
  </si>
  <si>
    <t>select scah.op_enc_type,</t>
  </si>
  <si>
    <t>enc_fiscal_year,</t>
  </si>
  <si>
    <t>tech_attr_prov_acad_dept_rollup,</t>
  </si>
  <si>
    <t xml:space="preserve">tech_attr_prov_acad_sect_rollup, </t>
  </si>
  <si>
    <t xml:space="preserve">count(distinct strata_encounter_rec_nbr) as 'CurrentRecordCount', </t>
  </si>
  <si>
    <t>sum(ADJUSTMENT_AMOUNT) as 'CurrentTotalADJUSTMENT_AMOUNT',</t>
  </si>
  <si>
    <t xml:space="preserve">sum(CHARGE_AMOUNT) as 'CurrentTotalCHARGE_AMOUNT', </t>
  </si>
  <si>
    <t xml:space="preserve">--sum(VAR_DIRECT_COST) as 'Current Total VAR_DIRECT_COST', </t>
  </si>
  <si>
    <t xml:space="preserve">--sum(FIXED_DIRECT_COST) as 'Current Total FIXED_DIRECT_COST', </t>
  </si>
  <si>
    <t xml:space="preserve">--sum(DIRECT_COST) as 'Current Total DIRECT_COST', </t>
  </si>
  <si>
    <t xml:space="preserve">--sum(VAR_INDIRECT_COST) as 'Current Total VAR_INDIRECT_COST', </t>
  </si>
  <si>
    <t xml:space="preserve">--sum(FIXED_INDIRECT_COST) as 'Current Total FIXED_INDIRECT_COST', </t>
  </si>
  <si>
    <t xml:space="preserve">--sum(INDIRECT_COST) as 'Current Total INDIRECT_COST', </t>
  </si>
  <si>
    <t xml:space="preserve">sum(TOTAL_COST) as 'CurrentTotalTOTAL_COST', </t>
  </si>
  <si>
    <t xml:space="preserve">sum(CONTRIBUTION_MARGIN) as 'CurrentTotalCONTRIBUTION_MARGIN', </t>
  </si>
  <si>
    <t>sum(OPERATING_MARGIN) as 'CurrentTotalOPERATING_MARGIN'</t>
  </si>
  <si>
    <t>from [Mart_UWHealth].[STRATA_COST_ACCOUNT_HB_T] scah</t>
  </si>
  <si>
    <t>join [mart_load_uwhealth].[EA_ACCOUNT_OP_ENC_TYPE] eaoe on scah.[STRATA_ENCOUNTER_REC_NBR] = eaoe.hsp_account_id</t>
  </si>
  <si>
    <t>group by scah.op_enc_type,</t>
  </si>
  <si>
    <t>),</t>
  </si>
  <si>
    <t xml:space="preserve">adj as </t>
  </si>
  <si>
    <t>(</t>
  </si>
  <si>
    <t>select eaoe.op_enc_type,</t>
  </si>
  <si>
    <t xml:space="preserve">count(distinct strata_encounter_rec_nbr) as 'AdjRecordCount', </t>
  </si>
  <si>
    <t>sum(ADJUSTMENT_AMOUNT) as 'AdjTotalADJUSTMENT_AMOUNT',</t>
  </si>
  <si>
    <t xml:space="preserve">sum(CHARGE_AMOUNT) as 'AdjTotalCHARGE_AMOUNT', </t>
  </si>
  <si>
    <t xml:space="preserve">--sum(VAR_DIRECT_COST) as 'Adj Total VAR_DIRECT_COST', </t>
  </si>
  <si>
    <t xml:space="preserve">--sum(FIXED_DIRECT_COST) as 'Adj Total FIXED_DIRECT_COST', </t>
  </si>
  <si>
    <t xml:space="preserve">--sum(DIRECT_COST) as 'Adj Total DIRECT_COST', </t>
  </si>
  <si>
    <t xml:space="preserve">--sum(VAR_INDIRECT_COST) as 'Adj Total VAR_INDIRECT_COST', </t>
  </si>
  <si>
    <t xml:space="preserve">--sum(FIXED_INDIRECT_COST) as 'Adj Total FIXED_INDIRECT_COST', </t>
  </si>
  <si>
    <t xml:space="preserve">--sum(INDIRECT_COST) as 'Adj Total INDIRECT_COST', </t>
  </si>
  <si>
    <t xml:space="preserve">sum(TOTAL_COST) as 'AdjTotalTOTAL_COST', </t>
  </si>
  <si>
    <t xml:space="preserve">sum(CONTRIBUTION_MARGIN) as 'AdjTotalCONTRIBUTION_MARGIN', </t>
  </si>
  <si>
    <t>sum(OPERATING_MARGIN) as 'AdjTotalOPERATING_MARGIN'</t>
  </si>
  <si>
    <t>join [Adhoc_UWHealth].[EA_ACCOUNT_OP_ENC_TYPE] eaoe on scah.[STRATA_ENCOUNTER_REC_NBR] = eaoe.hsp_account_id</t>
  </si>
  <si>
    <t>group by eaoe.op_enc_type,</t>
  </si>
  <si>
    <t>)</t>
  </si>
  <si>
    <t xml:space="preserve">select </t>
  </si>
  <si>
    <t>coalesce(c.op_enc_type, a.op_enc_type) as 'op_enc_type',</t>
  </si>
  <si>
    <t>coalesce(c.enc_fiscal_year, a.enc_fiscal_year) as 'enc_fiscal_year',</t>
  </si>
  <si>
    <t>coalesce(c.tech_attr_prov_acad_dept_rollup, a.tech_attr_prov_acad_dept_rollup) as 'tech_attr_prov_acad_dept_rollup',</t>
  </si>
  <si>
    <t>coalesce(c.tech_attr_prov_acad_sect_rollup, a.tech_attr_prov_acad_sect_rollup) as 'tech_attr_prov_acad_sect_rollup',</t>
  </si>
  <si>
    <t xml:space="preserve">coalesce(CurrentRecordCount, 0) as 'Current Record Count', </t>
  </si>
  <si>
    <t xml:space="preserve">coalesce(CurrentTotalADJUSTMENT_AMOUNT, 0) as 'Current Total ADJUSTMENT_AMOUNT', </t>
  </si>
  <si>
    <t xml:space="preserve">coalesce(CurrentTotalCHARGE_AMOUNT, 0) as 'Current Total CHARGE_AMOUNT', </t>
  </si>
  <si>
    <t xml:space="preserve">coalesce(CurrentTotalTOTAL_COST, 0) as 'Current Total TOTAL_COST', </t>
  </si>
  <si>
    <t xml:space="preserve">coalesce(CurrentTotalCONTRIBUTION_MARGIN, 0) as 'Current Total CONTRIBUTION_MARGIN', </t>
  </si>
  <si>
    <t xml:space="preserve">coalesce(CurrentTotalOPERATING_MARGIN, 0) as 'Current Total OPERATING_MARGIN', </t>
  </si>
  <si>
    <t xml:space="preserve">coalesce(AdjRecordCount, 0) as 'Adj Record Count', </t>
  </si>
  <si>
    <t xml:space="preserve">coalesce(AdjTotalADJUSTMENT_AMOUNT, 0) as 'Adj Total ADJUSTMENT_AMOUNT', </t>
  </si>
  <si>
    <t xml:space="preserve">coalesce(AdjTotalCHARGE_AMOUNT, 0) as 'Adj Total CHARGE_AMOUNT', </t>
  </si>
  <si>
    <t xml:space="preserve">coalesce(AdjTotalTOTAL_COST, 0) as 'Adj Total TOTAL_COST', </t>
  </si>
  <si>
    <t xml:space="preserve">coalesce(AdjTotalCONTRIBUTION_MARGIN, 0) as 'Adj Total CONTRIBUTION_MARGIN', </t>
  </si>
  <si>
    <t>coalesce(AdjTotalOPERATING_MARGIN, 0) as 'Adj Total OPERATING_MARGIN'</t>
  </si>
  <si>
    <t>from cur c</t>
  </si>
  <si>
    <t xml:space="preserve">full outer join adj a on </t>
  </si>
  <si>
    <t>a.op_enc_type = c.op_enc_type and</t>
  </si>
  <si>
    <t>a.enc_fiscal_year = c.enc_fiscal_year and</t>
  </si>
  <si>
    <t>a.tech_attr_prov_acad_dept_rollup = c.tech_attr_prov_acad_dept_rollup and</t>
  </si>
  <si>
    <t>a.tech_attr_prov_acad_sect_rollup = c.tech_attr_prov_acad_sect_rollup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</si>
</sst>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&quot;$&quot;#,##0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2" applyNumberFormat="1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18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_(* #,##0_);_(* \(#,##0\);_(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_(* #,##0_);_(* \(#,##0\);_(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ck, Matt" refreshedDate="45694.382680787035" createdVersion="8" refreshedVersion="8" minRefreshableVersion="3" recordCount="6488" xr:uid="{595FDFEF-7918-452E-8AC0-D20B628BFF1D}">
  <cacheSource type="worksheet">
    <worksheetSource name="Table1"/>
  </cacheSource>
  <cacheFields count="22">
    <cacheField name="op_enc_type" numFmtId="0">
      <sharedItems count="20">
        <s v="INPT"/>
        <s v="LABS"/>
        <s v="CHEMOI"/>
        <s v="CLVIST"/>
        <s v="REHAB"/>
        <s v="GENRAD"/>
        <s v="OTHER"/>
        <s v="ADVRAD"/>
        <s v="RX"/>
        <s v="EMERG"/>
        <s v="OTHDIA"/>
        <s v="AMBSRG"/>
        <s v="RTX"/>
        <s v="CRDRHB"/>
        <s v="CLPROC"/>
        <s v="MEDFLT"/>
        <s v="OBSOTHER"/>
        <s v="CATHEP"/>
        <s v="NULL"/>
        <s v="HOMEH"/>
      </sharedItems>
    </cacheField>
    <cacheField name="enc_fiscal_year" numFmtId="0">
      <sharedItems containsMixedTypes="1" containsNumber="1" containsInteger="1" minValue="2019" maxValue="2025" count="8">
        <s v="NULL"/>
        <n v="2024"/>
        <n v="2020"/>
        <n v="2023"/>
        <n v="2022"/>
        <n v="2021"/>
        <n v="2025"/>
        <n v="2019"/>
      </sharedItems>
    </cacheField>
    <cacheField name="tech_attr_prov_acad_dept_rollup" numFmtId="0">
      <sharedItems count="23">
        <s v="NULL"/>
        <s v="Medicine"/>
        <s v="Emergency Medicine"/>
        <s v="Pediatrics"/>
        <s v="Surgery"/>
        <s v="Radiation Oncology"/>
        <s v="Neurosurgery"/>
        <s v="Anesthesiology"/>
        <s v="Neurology"/>
        <s v="Urology"/>
        <s v="Orthopedics and Rehab Med"/>
        <s v="Ob/Gyn"/>
        <s v="Family Medicine"/>
        <s v="Radiology"/>
        <s v="Pathology"/>
        <s v="Ophthalmology"/>
        <s v="Dermatology"/>
        <s v="Psychiatry"/>
        <s v="Urgent Care"/>
        <s v="UW Health Skilled Nursing Facilities"/>
        <s v="UW Health Employer Programs"/>
        <s v="Health Education"/>
        <s v="Other"/>
      </sharedItems>
    </cacheField>
    <cacheField name="tech_attr_prov_acad_sect_rollup" numFmtId="0">
      <sharedItems count="71">
        <s v="NULL"/>
        <s v="Gastroenterology"/>
        <s v="Emergency Medicine"/>
        <s v="Hematology/Medical Oncology"/>
        <s v="Pediatric Critical Care"/>
        <s v="Trauma Surgery"/>
        <s v="Internal Medicine"/>
        <s v="Nephrology"/>
        <s v="Pediatric Neonatology"/>
        <s v="Cardiovascular Medicine"/>
        <s v="Radiation Oncology"/>
        <s v="Neurosurgery"/>
        <s v="Anesthesiology"/>
        <s v="Transplant Surgery"/>
        <s v="Neurology"/>
        <s v="Pulmonary"/>
        <s v="Urology"/>
        <s v="Rehab Medicine"/>
        <s v="Surgical Oncology"/>
        <s v="Pediatric Hem Onc"/>
        <s v="Gynecologic Oncology"/>
        <s v="Sports Medicine"/>
        <s v="Family Medicine"/>
        <s v="Pediatric Gastroenterology"/>
        <s v="Pediatric Endocrinology"/>
        <s v="Radiology"/>
        <s v="Pediatric Pulmonary"/>
        <s v="Pediatric Rheumatology"/>
        <s v="Cardiothoracic Surgery"/>
        <s v="Pediatric Nephrology"/>
        <s v="Colon Rectal Surgery"/>
        <s v="Otolaryngology"/>
        <s v="Pediatric General"/>
        <s v="Orthopedics"/>
        <s v="Pediatric Genetics"/>
        <s v="Endocrinology"/>
        <s v="Geriatrics"/>
        <s v="Pediatric Surgery"/>
        <s v="Pathology"/>
        <s v="Pediatric Allergy"/>
        <s v="Ophthalmology"/>
        <s v="Pediatric Hospitalists"/>
        <s v="Dermatology"/>
        <s v="Orthopedic Spine"/>
        <s v="Vascular Surgery"/>
        <s v="Plastic Surgery"/>
        <s v="Palliative Medicine"/>
        <s v="Pediatric Cardiology"/>
        <s v="Endocrine Surgery"/>
        <s v="Ob/Gyn"/>
        <s v="Rheumatology"/>
        <s v="Pediatrics Neurodevelopmental/Behavioral"/>
        <s v="Child Protection"/>
        <s v="Orthopedic Pediatrics"/>
        <s v="Audiology"/>
        <s v="Allergy"/>
        <s v="Infectious Disease"/>
        <s v="Community and Regional Surgery"/>
        <s v="Minimal Invasive Surgery"/>
        <s v="Psychiatry"/>
        <s v="Urgent Care"/>
        <s v="Speech Pathology"/>
        <s v="Maternal Fetal Medicine"/>
        <s v="Reproductive Endocrinology"/>
        <s v="Pediatric Infectious Disease"/>
        <s v="UW Health Skilled Nursing Facilities"/>
        <s v="Sleep MLP"/>
        <s v="UW Health Employer Programs"/>
        <s v="Health Education"/>
        <s v="General Surgery"/>
        <s v="Other"/>
      </sharedItems>
    </cacheField>
    <cacheField name="Current Record Count" numFmtId="165">
      <sharedItems containsSemiMixedTypes="0" containsString="0" containsNumber="1" containsInteger="1" minValue="0" maxValue="99533"/>
    </cacheField>
    <cacheField name="Current Total ADJUSTMENT_AMOUNT" numFmtId="164">
      <sharedItems containsSemiMixedTypes="0" containsString="0" containsNumber="1" minValue="-23277.34" maxValue="312379982.63"/>
    </cacheField>
    <cacheField name="Current Total CHARGE_AMOUNT" numFmtId="164">
      <sharedItems containsSemiMixedTypes="0" containsString="0" containsNumber="1" minValue="0" maxValue="460382195.41000003"/>
    </cacheField>
    <cacheField name="Current Total TOTAL_COST" numFmtId="164">
      <sharedItems containsSemiMixedTypes="0" containsString="0" containsNumber="1" minValue="-13088.582" maxValue="125568297.29809999"/>
    </cacheField>
    <cacheField name="Current Total CONTRIBUTION_MARGIN" numFmtId="164">
      <sharedItems containsSemiMixedTypes="0" containsString="0" containsNumber="1" minValue="-18800264.690000001" maxValue="62163994.789999999"/>
    </cacheField>
    <cacheField name="Current Total OPERATING_MARGIN" numFmtId="164">
      <sharedItems containsSemiMixedTypes="0" containsString="0" containsNumber="1" minValue="-26092988.940000001" maxValue="37757046.780000001"/>
    </cacheField>
    <cacheField name="Adj Record Count" numFmtId="165">
      <sharedItems containsSemiMixedTypes="0" containsString="0" containsNumber="1" containsInteger="1" minValue="0" maxValue="98899"/>
    </cacheField>
    <cacheField name="Adj Total ADJUSTMENT_AMOUNT" numFmtId="164">
      <sharedItems containsSemiMixedTypes="0" containsString="0" containsNumber="1" minValue="-89301.33" maxValue="451336210.29000002"/>
    </cacheField>
    <cacheField name="Adj Total CHARGE_AMOUNT" numFmtId="164">
      <sharedItems containsSemiMixedTypes="0" containsString="0" containsNumber="1" minValue="0" maxValue="586960898.55999994"/>
    </cacheField>
    <cacheField name="Adj Total TOTAL_COST" numFmtId="164">
      <sharedItems containsSemiMixedTypes="0" containsString="0" containsNumber="1" minValue="-13088.582" maxValue="169483762.1981"/>
    </cacheField>
    <cacheField name="Adj Total CONTRIBUTION_MARGIN" numFmtId="164">
      <sharedItems containsSemiMixedTypes="0" containsString="0" containsNumber="1" minValue="-18813160.530000001" maxValue="62163994.789999999"/>
    </cacheField>
    <cacheField name="Adj Total OPERATING_MARGIN" numFmtId="164">
      <sharedItems containsSemiMixedTypes="0" containsString="0" containsNumber="1" minValue="-26111626.879999999" maxValue="37757046.780000001"/>
    </cacheField>
    <cacheField name="Adj - Cur Record Count" numFmtId="165">
      <sharedItems containsSemiMixedTypes="0" containsString="0" containsNumber="1" containsInteger="1" minValue="-99533" maxValue="98899"/>
    </cacheField>
    <cacheField name="Adj - Cur Adjustment Amt" numFmtId="164">
      <sharedItems containsSemiMixedTypes="0" containsString="0" containsNumber="1" minValue="-237080490.02000001" maxValue="451124577.66000003"/>
    </cacheField>
    <cacheField name="Adj - Cur Charge Amt" numFmtId="164">
      <sharedItems containsSemiMixedTypes="0" containsString="0" containsNumber="1" minValue="-308616556.57999998" maxValue="586659134.20999992"/>
    </cacheField>
    <cacheField name="Adj - Cur Total Cost" numFmtId="164">
      <sharedItems containsSemiMixedTypes="0" containsString="0" containsNumber="1" minValue="-84722298.920699999" maxValue="169247881.0343"/>
    </cacheField>
    <cacheField name="Adj - Cur Contribution Margin" numFmtId="164">
      <sharedItems containsSemiMixedTypes="0" containsString="0" containsNumber="1" minValue="-31834587.880000003" maxValue="58437356.18"/>
    </cacheField>
    <cacheField name="Adj - Cur Operating Margin" numFmtId="164">
      <sharedItems containsSemiMixedTypes="0" containsString="0" containsNumber="1" minValue="-26111626.879999999" maxValue="28213924.86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88">
  <r>
    <x v="0"/>
    <x v="0"/>
    <x v="0"/>
    <x v="0"/>
    <n v="0"/>
    <n v="0"/>
    <n v="0"/>
    <n v="0"/>
    <n v="0"/>
    <n v="0"/>
    <n v="470"/>
    <n v="0"/>
    <n v="95858438.079999998"/>
    <n v="26251806.7819"/>
    <n v="-18813160.530000001"/>
    <n v="-26111626.879999999"/>
    <n v="470"/>
    <n v="0"/>
    <n v="95858438.079999998"/>
    <n v="26251806.7819"/>
    <n v="-18813160.530000001"/>
    <n v="-26111626.879999999"/>
  </r>
  <r>
    <x v="1"/>
    <x v="1"/>
    <x v="1"/>
    <x v="1"/>
    <n v="21522"/>
    <n v="110849315.94"/>
    <n v="140403139.00999999"/>
    <n v="17932926.634"/>
    <n v="25841905.32"/>
    <n v="20172915.300000001"/>
    <n v="4921"/>
    <n v="3277096.7"/>
    <n v="4165166.59"/>
    <n v="677150.99549999996"/>
    <n v="656408.91"/>
    <n v="459690.99"/>
    <n v="-16601"/>
    <n v="-107572219.23999999"/>
    <n v="-136237972.41999999"/>
    <n v="-17255775.638500001"/>
    <n v="-25185496.41"/>
    <n v="-19713224.310000002"/>
  </r>
  <r>
    <x v="1"/>
    <x v="1"/>
    <x v="2"/>
    <x v="2"/>
    <n v="34720"/>
    <n v="187677925.40000001"/>
    <n v="234299295.41999999"/>
    <n v="38293211.168200001"/>
    <n v="31843905.530000001"/>
    <n v="18767346.190000001"/>
    <n v="71"/>
    <n v="59927.78"/>
    <n v="79058.94"/>
    <n v="14927.999900000001"/>
    <n v="9317.65"/>
    <n v="5824.14"/>
    <n v="-34649"/>
    <n v="-187617997.62"/>
    <n v="-234220236.47999999"/>
    <n v="-38278283.168300003"/>
    <n v="-31834587.880000003"/>
    <n v="-18761522.050000001"/>
  </r>
  <r>
    <x v="2"/>
    <x v="2"/>
    <x v="1"/>
    <x v="3"/>
    <n v="415"/>
    <n v="57310.98"/>
    <n v="92871.52"/>
    <n v="136821.75690000001"/>
    <n v="-27131.63"/>
    <n v="-101942.06"/>
    <n v="21348"/>
    <n v="182715715.97999999"/>
    <n v="268264450.68000001"/>
    <n v="100424874.6521"/>
    <n v="8310972.1600000001"/>
    <n v="-15860975.57"/>
    <n v="20933"/>
    <n v="182658405"/>
    <n v="268171579.16"/>
    <n v="100288052.8952"/>
    <n v="8338103.79"/>
    <n v="-15759033.51"/>
  </r>
  <r>
    <x v="1"/>
    <x v="3"/>
    <x v="1"/>
    <x v="1"/>
    <n v="28887"/>
    <n v="99949288.299999997"/>
    <n v="125708193.17"/>
    <n v="16279493.882200001"/>
    <n v="21115236.170000002"/>
    <n v="16173679.07"/>
    <n v="12793"/>
    <n v="4936131.47"/>
    <n v="6413901.25"/>
    <n v="1180908.0708999999"/>
    <n v="1027187.83"/>
    <n v="707041.63"/>
    <n v="-16094"/>
    <n v="-95013156.829999998"/>
    <n v="-119294291.92"/>
    <n v="-15098585.8113"/>
    <n v="-20088048.340000004"/>
    <n v="-15466637.439999999"/>
  </r>
  <r>
    <x v="1"/>
    <x v="3"/>
    <x v="2"/>
    <x v="2"/>
    <n v="30601"/>
    <n v="149505302.34999999"/>
    <n v="186440330.25"/>
    <n v="30362766.925999999"/>
    <n v="25512223.600000001"/>
    <n v="15390199.060000001"/>
    <n v="62"/>
    <n v="34740.050000000003"/>
    <n v="46536.13"/>
    <n v="9688.7260999999999"/>
    <n v="5873.7"/>
    <n v="3730.27"/>
    <n v="-30539"/>
    <n v="-149470562.29999998"/>
    <n v="-186393794.12"/>
    <n v="-30353078.199899998"/>
    <n v="-25506349.900000002"/>
    <n v="-15386468.790000001"/>
  </r>
  <r>
    <x v="1"/>
    <x v="4"/>
    <x v="1"/>
    <x v="1"/>
    <n v="36670"/>
    <n v="89346415.409999996"/>
    <n v="112926313.75"/>
    <n v="14409728.8675"/>
    <n v="17336872.359999999"/>
    <n v="13760295.390000001"/>
    <n v="21989"/>
    <n v="7614947.2599999998"/>
    <n v="10013729.42"/>
    <n v="1405376.7154999999"/>
    <n v="1709139.95"/>
    <n v="1318988.3500000001"/>
    <n v="-14681"/>
    <n v="-81731468.149999991"/>
    <n v="-102912584.33"/>
    <n v="-13004352.151999999"/>
    <n v="-15627732.41"/>
    <n v="-12441307.040000001"/>
  </r>
  <r>
    <x v="1"/>
    <x v="4"/>
    <x v="2"/>
    <x v="2"/>
    <n v="26907"/>
    <n v="121058259.31999999"/>
    <n v="151064980.81"/>
    <n v="24751236.830899999"/>
    <n v="18965583.489999998"/>
    <n v="11737122.34"/>
    <n v="48"/>
    <n v="18824.39"/>
    <n v="25563.599999999999"/>
    <n v="8802.9168000000009"/>
    <n v="834.55"/>
    <n v="-1056.6199999999999"/>
    <n v="-26859"/>
    <n v="-121039434.92999999"/>
    <n v="-151039417.21000001"/>
    <n v="-24742433.914099999"/>
    <n v="-18964748.939999998"/>
    <n v="-11738178.959999999"/>
  </r>
  <r>
    <x v="1"/>
    <x v="5"/>
    <x v="1"/>
    <x v="1"/>
    <n v="37673"/>
    <n v="79292625.260000005"/>
    <n v="101671151.70999999"/>
    <n v="13971933.454399999"/>
    <n v="16968035.440000001"/>
    <n v="12975929.07"/>
    <n v="23837"/>
    <n v="7964327.21"/>
    <n v="10702162.93"/>
    <n v="1202464.446"/>
    <n v="2438951.2799999998"/>
    <n v="1999248.41"/>
    <n v="-13836"/>
    <n v="-71328298.050000012"/>
    <n v="-90968988.780000001"/>
    <n v="-12769469.008399999"/>
    <n v="-14529084.160000002"/>
    <n v="-10976680.66"/>
  </r>
  <r>
    <x v="3"/>
    <x v="6"/>
    <x v="0"/>
    <x v="0"/>
    <n v="0"/>
    <n v="0"/>
    <n v="0"/>
    <n v="0"/>
    <n v="0"/>
    <n v="0"/>
    <n v="24676"/>
    <n v="18436742.440000001"/>
    <n v="25992500.390000001"/>
    <n v="16294849.5382"/>
    <n v="-4869680.1399999997"/>
    <n v="-10273691.800000001"/>
    <n v="24676"/>
    <n v="18436742.440000001"/>
    <n v="25992500.390000001"/>
    <n v="16294849.5382"/>
    <n v="-4869680.1399999997"/>
    <n v="-10273691.800000001"/>
  </r>
  <r>
    <x v="3"/>
    <x v="1"/>
    <x v="0"/>
    <x v="0"/>
    <n v="0"/>
    <n v="0"/>
    <n v="0"/>
    <n v="0"/>
    <n v="0"/>
    <n v="0"/>
    <n v="42219"/>
    <n v="33330554.690000001"/>
    <n v="44122227.840000004"/>
    <n v="28414168.649"/>
    <n v="196871.21"/>
    <n v="-9774694.8699999992"/>
    <n v="42219"/>
    <n v="33330554.690000001"/>
    <n v="44122227.840000004"/>
    <n v="28414168.649"/>
    <n v="196871.21"/>
    <n v="-9774694.8699999992"/>
  </r>
  <r>
    <x v="1"/>
    <x v="5"/>
    <x v="2"/>
    <x v="2"/>
    <n v="21028"/>
    <n v="93282496.150000006"/>
    <n v="116472395.05"/>
    <n v="19471538.290600002"/>
    <n v="16457297.789999999"/>
    <n v="9772955.9399999995"/>
    <n v="31"/>
    <n v="14854.7"/>
    <n v="21328.69"/>
    <n v="7555.0784000000003"/>
    <n v="1758.46"/>
    <n v="83.42"/>
    <n v="-20997"/>
    <n v="-93267641.450000003"/>
    <n v="-116451066.36"/>
    <n v="-19463983.212200001"/>
    <n v="-16455539.329999998"/>
    <n v="-9772872.5199999996"/>
  </r>
  <r>
    <x v="3"/>
    <x v="4"/>
    <x v="0"/>
    <x v="0"/>
    <n v="0"/>
    <n v="0"/>
    <n v="0"/>
    <n v="0"/>
    <n v="0"/>
    <n v="0"/>
    <n v="26549"/>
    <n v="18224992.09"/>
    <n v="24178185.98"/>
    <n v="18238026.810600001"/>
    <n v="-3397125.06"/>
    <n v="-9192566.0199999996"/>
    <n v="26549"/>
    <n v="18224992.09"/>
    <n v="24178185.98"/>
    <n v="18238026.810600001"/>
    <n v="-3397125.06"/>
    <n v="-9192566.0199999996"/>
  </r>
  <r>
    <x v="3"/>
    <x v="2"/>
    <x v="0"/>
    <x v="0"/>
    <n v="0"/>
    <n v="0"/>
    <n v="0"/>
    <n v="0"/>
    <n v="0"/>
    <n v="0"/>
    <n v="16834"/>
    <n v="10659550.41"/>
    <n v="15382197.73"/>
    <n v="12880886.884199999"/>
    <n v="-3557186.67"/>
    <n v="-8213059.1799999997"/>
    <n v="16834"/>
    <n v="10659550.41"/>
    <n v="15382197.73"/>
    <n v="12880886.884199999"/>
    <n v="-3557186.67"/>
    <n v="-8213059.1799999997"/>
  </r>
  <r>
    <x v="1"/>
    <x v="2"/>
    <x v="1"/>
    <x v="1"/>
    <n v="13415"/>
    <n v="48975081.149999999"/>
    <n v="67135641.359999999"/>
    <n v="9909759.3928999994"/>
    <n v="10901445.140000001"/>
    <n v="8115792.1200000001"/>
    <n v="1655"/>
    <n v="537989.86"/>
    <n v="830449.72"/>
    <n v="90936.431200000006"/>
    <n v="226405.02"/>
    <n v="200079.69"/>
    <n v="-11760"/>
    <n v="-48437091.289999999"/>
    <n v="-66305191.640000001"/>
    <n v="-9818822.9616999999"/>
    <n v="-10675040.120000001"/>
    <n v="-7915712.4299999997"/>
  </r>
  <r>
    <x v="3"/>
    <x v="3"/>
    <x v="0"/>
    <x v="0"/>
    <n v="0"/>
    <n v="0"/>
    <n v="0"/>
    <n v="0"/>
    <n v="0"/>
    <n v="0"/>
    <n v="33188"/>
    <n v="23760018.629999999"/>
    <n v="32059410.289999999"/>
    <n v="21615065.312800001"/>
    <n v="-238533.92"/>
    <n v="-7750847.1900000004"/>
    <n v="33188"/>
    <n v="23760018.629999999"/>
    <n v="32059410.289999999"/>
    <n v="21615065.312800001"/>
    <n v="-238533.92"/>
    <n v="-7750847.1900000004"/>
  </r>
  <r>
    <x v="4"/>
    <x v="1"/>
    <x v="0"/>
    <x v="0"/>
    <n v="99533"/>
    <n v="61408175.520000003"/>
    <n v="82691235.549999997"/>
    <n v="27588234.303399999"/>
    <n v="13784428.91"/>
    <n v="6808562.6100000003"/>
    <n v="0"/>
    <n v="0"/>
    <n v="0"/>
    <n v="0"/>
    <n v="0"/>
    <n v="0"/>
    <n v="-99533"/>
    <n v="-61408175.520000003"/>
    <n v="-82691235.549999997"/>
    <n v="-27588234.303399999"/>
    <n v="-13784428.91"/>
    <n v="-6808562.6100000003"/>
  </r>
  <r>
    <x v="1"/>
    <x v="2"/>
    <x v="2"/>
    <x v="2"/>
    <n v="20897"/>
    <n v="77783557.609999999"/>
    <n v="103603904.04000001"/>
    <n v="18186469.5211"/>
    <n v="12571578.16"/>
    <n v="6617987.3799999999"/>
    <n v="20"/>
    <n v="9829.74"/>
    <n v="12468.63"/>
    <n v="3493.6875"/>
    <n v="38.299999999999997"/>
    <n v="-866.12"/>
    <n v="-20877"/>
    <n v="-77773727.870000005"/>
    <n v="-103591435.41000001"/>
    <n v="-18182975.8336"/>
    <n v="-12571539.859999999"/>
    <n v="-6618853.5"/>
  </r>
  <r>
    <x v="1"/>
    <x v="6"/>
    <x v="1"/>
    <x v="1"/>
    <n v="12721"/>
    <n v="63510822.729999997"/>
    <n v="84003452.510000005"/>
    <n v="11333555.5078"/>
    <n v="10121081.51"/>
    <n v="6390786.6699999999"/>
    <n v="3134"/>
    <n v="2023733.12"/>
    <n v="2619772.64"/>
    <n v="449656.89870000002"/>
    <n v="213204.83"/>
    <n v="82875.86"/>
    <n v="-9587"/>
    <n v="-61487089.609999999"/>
    <n v="-81383679.870000005"/>
    <n v="-10883898.609099999"/>
    <n v="-9907876.6799999997"/>
    <n v="-6307910.8099999996"/>
  </r>
  <r>
    <x v="1"/>
    <x v="1"/>
    <x v="0"/>
    <x v="0"/>
    <n v="8399"/>
    <n v="140851071.09"/>
    <n v="166941157.62"/>
    <n v="20136280.173300002"/>
    <n v="12159077.289999999"/>
    <n v="6072352.4000000004"/>
    <n v="0"/>
    <n v="0"/>
    <n v="0"/>
    <n v="0"/>
    <n v="0"/>
    <n v="0"/>
    <n v="-8399"/>
    <n v="-140851071.09"/>
    <n v="-166941157.62"/>
    <n v="-20136280.173300002"/>
    <n v="-12159077.289999999"/>
    <n v="-6072352.4000000004"/>
  </r>
  <r>
    <x v="3"/>
    <x v="5"/>
    <x v="0"/>
    <x v="0"/>
    <n v="0"/>
    <n v="0"/>
    <n v="0"/>
    <n v="0"/>
    <n v="0"/>
    <n v="0"/>
    <n v="19673"/>
    <n v="12686095.539999999"/>
    <n v="18024042.18"/>
    <n v="14100585.023"/>
    <n v="-646447.4"/>
    <n v="-6008221.7000000002"/>
    <n v="19673"/>
    <n v="12686095.539999999"/>
    <n v="18024042.18"/>
    <n v="14100585.023"/>
    <n v="-646447.4"/>
    <n v="-6008221.7000000002"/>
  </r>
  <r>
    <x v="5"/>
    <x v="1"/>
    <x v="2"/>
    <x v="2"/>
    <n v="26115"/>
    <n v="156068315.78999999"/>
    <n v="192283911"/>
    <n v="37138792.297399998"/>
    <n v="18612623.390000001"/>
    <n v="5939746.2999999998"/>
    <n v="84"/>
    <n v="37194.639999999999"/>
    <n v="59258.89"/>
    <n v="11515.889800000001"/>
    <n v="13174.03"/>
    <n v="9730.56"/>
    <n v="-26031"/>
    <n v="-156031121.15000001"/>
    <n v="-192224652.11000001"/>
    <n v="-37127276.407600001"/>
    <n v="-18599449.359999999"/>
    <n v="-5930015.7400000002"/>
  </r>
  <r>
    <x v="4"/>
    <x v="2"/>
    <x v="0"/>
    <x v="0"/>
    <n v="0"/>
    <n v="0"/>
    <n v="0"/>
    <n v="0"/>
    <n v="0"/>
    <n v="0"/>
    <n v="85980"/>
    <n v="38698985.119999997"/>
    <n v="53457182.630000003"/>
    <n v="20192472.842500001"/>
    <n v="-347681.73"/>
    <n v="-5670547.4900000002"/>
    <n v="85980"/>
    <n v="38698985.119999997"/>
    <n v="53457182.630000003"/>
    <n v="20192472.842500001"/>
    <n v="-347681.73"/>
    <n v="-5670547.4900000002"/>
  </r>
  <r>
    <x v="3"/>
    <x v="1"/>
    <x v="1"/>
    <x v="3"/>
    <n v="24399"/>
    <n v="259495353.78"/>
    <n v="338051454.75"/>
    <n v="92090175.665099993"/>
    <n v="17104333.57"/>
    <n v="4223376.28"/>
    <n v="13230"/>
    <n v="22414863.760000002"/>
    <n v="29434898.170000002"/>
    <n v="9635644.8380999994"/>
    <n v="1754554.87"/>
    <n v="-1278375.8700000001"/>
    <n v="-11169"/>
    <n v="-237080490.02000001"/>
    <n v="-308616556.57999998"/>
    <n v="-82454530.826999992"/>
    <n v="-15349778.699999999"/>
    <n v="-5501752.1500000004"/>
  </r>
  <r>
    <x v="2"/>
    <x v="6"/>
    <x v="1"/>
    <x v="3"/>
    <n v="494"/>
    <n v="162073.20000000001"/>
    <n v="253940.51"/>
    <n v="133884.66570000001"/>
    <n v="-19388.009999999998"/>
    <n v="-90901.440000000002"/>
    <n v="17885"/>
    <n v="307041464.06999999"/>
    <n v="418906617.5"/>
    <n v="88378592.921800002"/>
    <n v="10756080.27"/>
    <n v="-4877739.8"/>
    <n v="17391"/>
    <n v="306879390.87"/>
    <n v="418652676.99000001"/>
    <n v="88244708.256099999"/>
    <n v="10775468.279999999"/>
    <n v="-4786838.3599999994"/>
  </r>
  <r>
    <x v="1"/>
    <x v="6"/>
    <x v="2"/>
    <x v="2"/>
    <n v="21326"/>
    <n v="118010021.84"/>
    <n v="157078957.63999999"/>
    <n v="26786564.302099999"/>
    <n v="13530206.890000001"/>
    <n v="4524867.4000000004"/>
    <n v="69"/>
    <n v="54651.45"/>
    <n v="80324.02"/>
    <n v="15019.1399"/>
    <n v="1890.36"/>
    <n v="-1381.19"/>
    <n v="-21257"/>
    <n v="-117955370.39"/>
    <n v="-156998633.61999997"/>
    <n v="-26771545.1622"/>
    <n v="-13528316.530000001"/>
    <n v="-4526248.5900000008"/>
  </r>
  <r>
    <x v="5"/>
    <x v="5"/>
    <x v="2"/>
    <x v="2"/>
    <n v="17455"/>
    <n v="81095109.040000007"/>
    <n v="101061094.2"/>
    <n v="20531580.795899998"/>
    <n v="11423239.49"/>
    <n v="4273089.93"/>
    <n v="4"/>
    <n v="2089.0700000000002"/>
    <n v="2554"/>
    <n v="1166.4477999999999"/>
    <n v="54.34"/>
    <n v="-338.52"/>
    <n v="-17451"/>
    <n v="-81093019.970000014"/>
    <n v="-101058540.2"/>
    <n v="-20530414.348099999"/>
    <n v="-11423185.15"/>
    <n v="-4273428.4499999993"/>
  </r>
  <r>
    <x v="3"/>
    <x v="6"/>
    <x v="1"/>
    <x v="3"/>
    <n v="14451"/>
    <n v="158684796.66999999"/>
    <n v="211470638.88999999"/>
    <n v="34337321.739500001"/>
    <n v="10081706.17"/>
    <n v="2872216.88"/>
    <n v="7733"/>
    <n v="9852200"/>
    <n v="12969430.77"/>
    <n v="3667770.1612999998"/>
    <n v="327298.96000000002"/>
    <n v="-1353462.91"/>
    <n v="-6718"/>
    <n v="-148832596.66999999"/>
    <n v="-198501208.11999997"/>
    <n v="-30669551.578200001"/>
    <n v="-9754407.209999999"/>
    <n v="-4225679.79"/>
  </r>
  <r>
    <x v="1"/>
    <x v="5"/>
    <x v="0"/>
    <x v="0"/>
    <n v="9710"/>
    <n v="73402097.719999999"/>
    <n v="89571731.120000005"/>
    <n v="12466573.2589"/>
    <n v="7857070.0499999998"/>
    <n v="3894477.12"/>
    <n v="0"/>
    <n v="0"/>
    <n v="0"/>
    <n v="0"/>
    <n v="0"/>
    <n v="0"/>
    <n v="-9710"/>
    <n v="-73402097.719999999"/>
    <n v="-89571731.120000005"/>
    <n v="-12466573.2589"/>
    <n v="-7857070.0499999998"/>
    <n v="-3894477.12"/>
  </r>
  <r>
    <x v="5"/>
    <x v="3"/>
    <x v="2"/>
    <x v="2"/>
    <n v="23590"/>
    <n v="130669497.97"/>
    <n v="161023910.37"/>
    <n v="32971663.697999999"/>
    <n v="14977158.77"/>
    <n v="3901381.41"/>
    <n v="71"/>
    <n v="29454.95"/>
    <n v="46085.61"/>
    <n v="9030.8791999999994"/>
    <n v="11535.4"/>
    <n v="8944.99"/>
    <n v="-23519"/>
    <n v="-130640043.02"/>
    <n v="-160977824.75999999"/>
    <n v="-32962632.818799999"/>
    <n v="-14965623.369999999"/>
    <n v="-3892436.42"/>
  </r>
  <r>
    <x v="6"/>
    <x v="6"/>
    <x v="0"/>
    <x v="0"/>
    <n v="0"/>
    <n v="0"/>
    <n v="0"/>
    <n v="0"/>
    <n v="0"/>
    <n v="0"/>
    <n v="5546"/>
    <n v="516583.36"/>
    <n v="769267.7"/>
    <n v="3948668.1329999999"/>
    <n v="-3277281.86"/>
    <n v="-3756478.41"/>
    <n v="5546"/>
    <n v="516583.36"/>
    <n v="769267.7"/>
    <n v="3948668.1329999999"/>
    <n v="-3277281.86"/>
    <n v="-3756478.41"/>
  </r>
  <r>
    <x v="0"/>
    <x v="0"/>
    <x v="3"/>
    <x v="4"/>
    <n v="0"/>
    <n v="0"/>
    <n v="0"/>
    <n v="0"/>
    <n v="0"/>
    <n v="0"/>
    <n v="4"/>
    <n v="3633686.22"/>
    <n v="12866469.32"/>
    <n v="3427261.2091999999"/>
    <n v="-2593054.71"/>
    <n v="-3427261.24"/>
    <n v="4"/>
    <n v="3633686.22"/>
    <n v="12866469.32"/>
    <n v="3427261.2091999999"/>
    <n v="-2593054.71"/>
    <n v="-3427261.24"/>
  </r>
  <r>
    <x v="2"/>
    <x v="5"/>
    <x v="1"/>
    <x v="3"/>
    <n v="307"/>
    <n v="56868.19"/>
    <n v="84177.29"/>
    <n v="135073.1623"/>
    <n v="3601.8"/>
    <n v="-63571.14"/>
    <n v="20740"/>
    <n v="232187966.55000001"/>
    <n v="325838314.63"/>
    <n v="114027671.4462"/>
    <n v="16239183.310000001"/>
    <n v="-3452878.86"/>
    <n v="20433"/>
    <n v="232131098.36000001"/>
    <n v="325754137.33999997"/>
    <n v="113892598.28389999"/>
    <n v="16235581.51"/>
    <n v="-3389307.7199999997"/>
  </r>
  <r>
    <x v="2"/>
    <x v="3"/>
    <x v="1"/>
    <x v="3"/>
    <n v="290"/>
    <n v="78922.91"/>
    <n v="112582.94"/>
    <n v="117680.1578"/>
    <n v="-2834.49"/>
    <n v="-49883.83"/>
    <n v="22783"/>
    <n v="348653380.88"/>
    <n v="456654865.17000002"/>
    <n v="136116669.31940001"/>
    <n v="12979797.619999999"/>
    <n v="-3408281.37"/>
    <n v="22493"/>
    <n v="348574457.96999997"/>
    <n v="456542282.23000002"/>
    <n v="135998989.16160002"/>
    <n v="12982632.109999999"/>
    <n v="-3358397.54"/>
  </r>
  <r>
    <x v="0"/>
    <x v="0"/>
    <x v="4"/>
    <x v="5"/>
    <n v="0"/>
    <n v="0"/>
    <n v="0"/>
    <n v="0"/>
    <n v="0"/>
    <n v="0"/>
    <n v="2"/>
    <n v="2346310.7000000002"/>
    <n v="6681105.5300000003"/>
    <n v="3335688.3261000002"/>
    <n v="-2194504.2000000002"/>
    <n v="-3335688.29"/>
    <n v="2"/>
    <n v="2346310.7000000002"/>
    <n v="6681105.5300000003"/>
    <n v="3335688.3261000002"/>
    <n v="-2194504.2000000002"/>
    <n v="-3335688.29"/>
  </r>
  <r>
    <x v="0"/>
    <x v="0"/>
    <x v="1"/>
    <x v="6"/>
    <n v="0"/>
    <n v="0"/>
    <n v="0"/>
    <n v="0"/>
    <n v="0"/>
    <n v="0"/>
    <n v="7"/>
    <n v="2179174.3199999998"/>
    <n v="12260021.92"/>
    <n v="3310690.4282"/>
    <n v="-2256462.52"/>
    <n v="-3310690.46"/>
    <n v="7"/>
    <n v="2179174.3199999998"/>
    <n v="12260021.92"/>
    <n v="3310690.4282"/>
    <n v="-2256462.52"/>
    <n v="-3310690.46"/>
  </r>
  <r>
    <x v="4"/>
    <x v="6"/>
    <x v="0"/>
    <x v="0"/>
    <n v="0"/>
    <n v="0"/>
    <n v="0"/>
    <n v="0"/>
    <n v="0"/>
    <n v="0"/>
    <n v="60032"/>
    <n v="32645502.559999999"/>
    <n v="49350819.090000004"/>
    <n v="15738850.6263"/>
    <n v="803804.21"/>
    <n v="-3229231.77"/>
    <n v="60032"/>
    <n v="32645502.559999999"/>
    <n v="49350819.090000004"/>
    <n v="15738850.6263"/>
    <n v="803804.21"/>
    <n v="-3229231.77"/>
  </r>
  <r>
    <x v="7"/>
    <x v="1"/>
    <x v="0"/>
    <x v="0"/>
    <n v="6933"/>
    <n v="17190470.190000001"/>
    <n v="21643970.66"/>
    <n v="1911477.7864000001"/>
    <n v="3678704.51"/>
    <n v="3081608.89"/>
    <n v="0"/>
    <n v="0"/>
    <n v="0"/>
    <n v="0"/>
    <n v="0"/>
    <n v="0"/>
    <n v="-6933"/>
    <n v="-17190470.190000001"/>
    <n v="-21643970.66"/>
    <n v="-1911477.7864000001"/>
    <n v="-3678704.51"/>
    <n v="-3081608.89"/>
  </r>
  <r>
    <x v="7"/>
    <x v="3"/>
    <x v="0"/>
    <x v="0"/>
    <n v="6865"/>
    <n v="17187352.460000001"/>
    <n v="21285625.280000001"/>
    <n v="1744701.2649000001"/>
    <n v="3560007.1"/>
    <n v="3002790.15"/>
    <n v="0"/>
    <n v="0"/>
    <n v="0"/>
    <n v="0"/>
    <n v="0"/>
    <n v="0"/>
    <n v="-6865"/>
    <n v="-17187352.460000001"/>
    <n v="-21285625.280000001"/>
    <n v="-1744701.2649000001"/>
    <n v="-3560007.1"/>
    <n v="-3002790.15"/>
  </r>
  <r>
    <x v="8"/>
    <x v="1"/>
    <x v="1"/>
    <x v="1"/>
    <n v="4244"/>
    <n v="17533103.18"/>
    <n v="22690188.68"/>
    <n v="4277645.4595999997"/>
    <n v="4369477.05"/>
    <n v="2987516.31"/>
    <n v="6"/>
    <n v="624.89"/>
    <n v="646.63"/>
    <n v="150.35650000000001"/>
    <n v="-5.61"/>
    <n v="-61.86"/>
    <n v="-4238"/>
    <n v="-17532478.289999999"/>
    <n v="-22689542.050000001"/>
    <n v="-4277495.1030999999"/>
    <n v="-4369482.66"/>
    <n v="-2987578.17"/>
  </r>
  <r>
    <x v="9"/>
    <x v="3"/>
    <x v="1"/>
    <x v="6"/>
    <n v="0"/>
    <n v="0"/>
    <n v="0"/>
    <n v="0"/>
    <n v="0"/>
    <n v="0"/>
    <n v="784"/>
    <n v="16464809.16"/>
    <n v="19427364.699999999"/>
    <n v="6300557.4209000003"/>
    <n v="-598374.15"/>
    <n v="-2795936.86"/>
    <n v="784"/>
    <n v="16464809.16"/>
    <n v="19427364.699999999"/>
    <n v="6300557.4209000003"/>
    <n v="-598374.15"/>
    <n v="-2795936.86"/>
  </r>
  <r>
    <x v="8"/>
    <x v="3"/>
    <x v="1"/>
    <x v="1"/>
    <n v="4551"/>
    <n v="17705711.120000001"/>
    <n v="22761025.100000001"/>
    <n v="4002701.2165999999"/>
    <n v="4029719.94"/>
    <n v="2790315.43"/>
    <n v="12"/>
    <n v="932.41"/>
    <n v="933.97"/>
    <n v="204.89609999999999"/>
    <n v="-14.76"/>
    <n v="-69.72"/>
    <n v="-4539"/>
    <n v="-17704778.710000001"/>
    <n v="-22760091.130000003"/>
    <n v="-4002496.3204999999"/>
    <n v="-4029734.6999999997"/>
    <n v="-2790385.1500000004"/>
  </r>
  <r>
    <x v="1"/>
    <x v="6"/>
    <x v="0"/>
    <x v="0"/>
    <n v="5198"/>
    <n v="79992458.739999995"/>
    <n v="111457425.98999999"/>
    <n v="13114747.678099999"/>
    <n v="6558189.7599999998"/>
    <n v="2748855"/>
    <n v="0"/>
    <n v="0"/>
    <n v="0"/>
    <n v="0"/>
    <n v="0"/>
    <n v="0"/>
    <n v="-5198"/>
    <n v="-79992458.739999995"/>
    <n v="-111457425.98999999"/>
    <n v="-13114747.678099999"/>
    <n v="-6558189.7599999998"/>
    <n v="-2748855"/>
  </r>
  <r>
    <x v="8"/>
    <x v="1"/>
    <x v="2"/>
    <x v="2"/>
    <n v="9480"/>
    <n v="20751273.449999999"/>
    <n v="28598398.850000001"/>
    <n v="6957408.2608000003"/>
    <n v="5004632.87"/>
    <n v="2728221.91"/>
    <n v="6"/>
    <n v="2121.65"/>
    <n v="2860.39"/>
    <n v="578.58600000000001"/>
    <n v="-379.1"/>
    <n v="-460.3"/>
    <n v="-9474"/>
    <n v="-20749151.800000001"/>
    <n v="-28595538.460000001"/>
    <n v="-6956829.6748000002"/>
    <n v="-5005011.97"/>
    <n v="-2728682.21"/>
  </r>
  <r>
    <x v="7"/>
    <x v="3"/>
    <x v="1"/>
    <x v="7"/>
    <n v="263"/>
    <n v="543279.24"/>
    <n v="653752.42000000004"/>
    <n v="80764.311199999996"/>
    <n v="67148.7"/>
    <n v="42721.63"/>
    <n v="1062"/>
    <n v="9007812.1199999992"/>
    <n v="11120628.43"/>
    <n v="5017971.2265999997"/>
    <n v="-165602.53"/>
    <n v="-2669367.4900000002"/>
    <n v="799"/>
    <n v="8464532.879999999"/>
    <n v="10466876.01"/>
    <n v="4937206.9153999994"/>
    <n v="-232751.22999999998"/>
    <n v="-2712089.12"/>
  </r>
  <r>
    <x v="7"/>
    <x v="1"/>
    <x v="1"/>
    <x v="7"/>
    <n v="270"/>
    <n v="668909.79"/>
    <n v="809031.62"/>
    <n v="106229.2277"/>
    <n v="83354.2"/>
    <n v="52886.65"/>
    <n v="1042"/>
    <n v="9736249.0299999993"/>
    <n v="11782501.970000001"/>
    <n v="5079727.9672999997"/>
    <n v="-139674.21"/>
    <n v="-2653094.86"/>
    <n v="772"/>
    <n v="9067339.2399999984"/>
    <n v="10973470.350000001"/>
    <n v="4973498.7396"/>
    <n v="-223028.40999999997"/>
    <n v="-2705981.51"/>
  </r>
  <r>
    <x v="7"/>
    <x v="2"/>
    <x v="0"/>
    <x v="0"/>
    <n v="5051"/>
    <n v="8926575.6899999995"/>
    <n v="13161186.57"/>
    <n v="1527254.0423000001"/>
    <n v="3107629.74"/>
    <n v="2678516.63"/>
    <n v="0"/>
    <n v="0"/>
    <n v="0"/>
    <n v="0"/>
    <n v="0"/>
    <n v="0"/>
    <n v="-5051"/>
    <n v="-8926575.6899999995"/>
    <n v="-13161186.57"/>
    <n v="-1527254.0423000001"/>
    <n v="-3107629.74"/>
    <n v="-2678516.63"/>
  </r>
  <r>
    <x v="0"/>
    <x v="0"/>
    <x v="3"/>
    <x v="8"/>
    <n v="0"/>
    <n v="0"/>
    <n v="0"/>
    <n v="0"/>
    <n v="0"/>
    <n v="0"/>
    <n v="4"/>
    <n v="3281219.58"/>
    <n v="12506347.539999999"/>
    <n v="2645418.9344000001"/>
    <n v="-1927950.12"/>
    <n v="-2645418.9700000002"/>
    <n v="4"/>
    <n v="3281219.58"/>
    <n v="12506347.539999999"/>
    <n v="2645418.9344000001"/>
    <n v="-1927950.12"/>
    <n v="-2645418.9700000002"/>
  </r>
  <r>
    <x v="10"/>
    <x v="4"/>
    <x v="1"/>
    <x v="9"/>
    <n v="6662"/>
    <n v="32392478.41"/>
    <n v="41114949.049999997"/>
    <n v="5736130.0120000001"/>
    <n v="5055503.03"/>
    <n v="3869857.59"/>
    <n v="5015"/>
    <n v="12193400.5"/>
    <n v="14942991.98"/>
    <n v="1963521.2194000001"/>
    <n v="1877267.46"/>
    <n v="1298092.96"/>
    <n v="-1647"/>
    <n v="-20199077.91"/>
    <n v="-26171957.069999997"/>
    <n v="-3772608.7926000003"/>
    <n v="-3178235.5700000003"/>
    <n v="-2571764.63"/>
  </r>
  <r>
    <x v="8"/>
    <x v="1"/>
    <x v="5"/>
    <x v="10"/>
    <n v="1975"/>
    <n v="19620243.010000002"/>
    <n v="24076461.699999999"/>
    <n v="2371170.6275999998"/>
    <n v="3113233.79"/>
    <n v="2508968.1"/>
    <n v="2"/>
    <n v="187.62"/>
    <n v="187.62"/>
    <n v="17.8522"/>
    <n v="-16.47"/>
    <n v="-17.8"/>
    <n v="-1973"/>
    <n v="-19620055.390000001"/>
    <n v="-24076274.079999998"/>
    <n v="-2371152.7753999997"/>
    <n v="-3113250.2600000002"/>
    <n v="-2508985.9"/>
  </r>
  <r>
    <x v="7"/>
    <x v="4"/>
    <x v="0"/>
    <x v="0"/>
    <n v="6445"/>
    <n v="14818628.529999999"/>
    <n v="18503689.02"/>
    <n v="1771432.3192"/>
    <n v="3003265.19"/>
    <n v="2499800.04"/>
    <n v="0"/>
    <n v="0"/>
    <n v="0"/>
    <n v="0"/>
    <n v="0"/>
    <n v="0"/>
    <n v="-6445"/>
    <n v="-14818628.529999999"/>
    <n v="-18503689.02"/>
    <n v="-1771432.3192"/>
    <n v="-3003265.19"/>
    <n v="-2499800.04"/>
  </r>
  <r>
    <x v="5"/>
    <x v="4"/>
    <x v="2"/>
    <x v="2"/>
    <n v="21030"/>
    <n v="108861241.98"/>
    <n v="134260440.88999999"/>
    <n v="28207398.662999999"/>
    <n v="10976672.710000001"/>
    <n v="2456978.85"/>
    <n v="18"/>
    <n v="6189.44"/>
    <n v="9471"/>
    <n v="1983.2274"/>
    <n v="2606.87"/>
    <n v="1972.81"/>
    <n v="-21012"/>
    <n v="-108855052.54000001"/>
    <n v="-134250969.88999999"/>
    <n v="-28205415.435599998"/>
    <n v="-10974065.840000002"/>
    <n v="-2455006.04"/>
  </r>
  <r>
    <x v="8"/>
    <x v="5"/>
    <x v="1"/>
    <x v="1"/>
    <n v="3844"/>
    <n v="14159765.560000001"/>
    <n v="18582941.800000001"/>
    <n v="3202791.5846000002"/>
    <n v="3327867.29"/>
    <n v="2424138.02"/>
    <n v="16"/>
    <n v="1904.8"/>
    <n v="4065.28"/>
    <n v="3531.18"/>
    <n v="-450.85"/>
    <n v="-1175.68"/>
    <n v="-3828"/>
    <n v="-14157860.76"/>
    <n v="-18578876.52"/>
    <n v="-3199260.4046"/>
    <n v="-3328318.14"/>
    <n v="-2425313.7000000002"/>
  </r>
  <r>
    <x v="4"/>
    <x v="3"/>
    <x v="0"/>
    <x v="0"/>
    <n v="92746"/>
    <n v="55930610.539999999"/>
    <n v="74425977.629999995"/>
    <n v="24683122.7183"/>
    <n v="8753465.5099999998"/>
    <n v="2373938.6"/>
    <n v="0"/>
    <n v="0"/>
    <n v="0"/>
    <n v="0"/>
    <n v="0"/>
    <n v="0"/>
    <n v="-92746"/>
    <n v="-55930610.539999999"/>
    <n v="-74425977.629999995"/>
    <n v="-24683122.7183"/>
    <n v="-8753465.5099999998"/>
    <n v="-2373938.6"/>
  </r>
  <r>
    <x v="10"/>
    <x v="1"/>
    <x v="1"/>
    <x v="9"/>
    <n v="8138"/>
    <n v="38953439.329999998"/>
    <n v="48752973.240000002"/>
    <n v="6115408.1398"/>
    <n v="6300982.5499999998"/>
    <n v="4880818.47"/>
    <n v="6789"/>
    <n v="17158626.010000002"/>
    <n v="21434165.699999999"/>
    <n v="2439303.2313000001"/>
    <n v="3293727.58"/>
    <n v="2532385.9700000002"/>
    <n v="-1349"/>
    <n v="-21794813.319999997"/>
    <n v="-27318807.540000003"/>
    <n v="-3676104.9084999999"/>
    <n v="-3007254.9699999997"/>
    <n v="-2348432.4999999995"/>
  </r>
  <r>
    <x v="8"/>
    <x v="3"/>
    <x v="0"/>
    <x v="0"/>
    <n v="0"/>
    <n v="0"/>
    <n v="0"/>
    <n v="0"/>
    <n v="0"/>
    <n v="0"/>
    <n v="1516"/>
    <n v="1241138.3999999999"/>
    <n v="3815701.5"/>
    <n v="8551265.0995000005"/>
    <n v="-1110122.05"/>
    <n v="-2258798.62"/>
    <n v="1516"/>
    <n v="1241138.3999999999"/>
    <n v="3815701.5"/>
    <n v="8551265.0995000005"/>
    <n v="-1110122.05"/>
    <n v="-2258798.62"/>
  </r>
  <r>
    <x v="8"/>
    <x v="4"/>
    <x v="1"/>
    <x v="1"/>
    <n v="3756"/>
    <n v="14243750.529999999"/>
    <n v="18592327.219999999"/>
    <n v="3186896.5413000002"/>
    <n v="3027305.47"/>
    <n v="2240326.5099999998"/>
    <n v="15"/>
    <n v="2165.8000000000002"/>
    <n v="3360.46"/>
    <n v="5501.8636999999999"/>
    <n v="-1136.83"/>
    <n v="-3922.04"/>
    <n v="-3741"/>
    <n v="-14241584.729999999"/>
    <n v="-18588966.759999998"/>
    <n v="-3181394.6776000001"/>
    <n v="-3028442.3000000003"/>
    <n v="-2244248.5499999998"/>
  </r>
  <r>
    <x v="6"/>
    <x v="4"/>
    <x v="0"/>
    <x v="0"/>
    <n v="0"/>
    <n v="0"/>
    <n v="0"/>
    <n v="0"/>
    <n v="0"/>
    <n v="0"/>
    <n v="6578"/>
    <n v="813658.17"/>
    <n v="1203771.33"/>
    <n v="3473451.5468000001"/>
    <n v="-1585626.11"/>
    <n v="-2237622.83"/>
    <n v="6578"/>
    <n v="813658.17"/>
    <n v="1203771.33"/>
    <n v="3473451.5468000001"/>
    <n v="-1585626.11"/>
    <n v="-2237622.83"/>
  </r>
  <r>
    <x v="8"/>
    <x v="4"/>
    <x v="1"/>
    <x v="3"/>
    <n v="6332"/>
    <n v="54597311"/>
    <n v="84029891.150000006"/>
    <n v="31321250.058200002"/>
    <n v="7371817.9500000002"/>
    <n v="2978821.59"/>
    <n v="394"/>
    <n v="1426521.63"/>
    <n v="11447268.73"/>
    <n v="10801535.3069"/>
    <n v="2578760.2799999998"/>
    <n v="756716.01"/>
    <n v="-5938"/>
    <n v="-53170789.369999997"/>
    <n v="-72582622.420000002"/>
    <n v="-20519714.7513"/>
    <n v="-4793057.67"/>
    <n v="-2222105.58"/>
  </r>
  <r>
    <x v="3"/>
    <x v="5"/>
    <x v="1"/>
    <x v="3"/>
    <n v="29042"/>
    <n v="163575924.81999999"/>
    <n v="228319662.71000001"/>
    <n v="75844245.039900005"/>
    <n v="13371436.189999999"/>
    <n v="-432029.94"/>
    <n v="17152"/>
    <n v="15993547.710000001"/>
    <n v="22285586.32"/>
    <n v="10344107.6545"/>
    <n v="895527.61"/>
    <n v="-2630309.35"/>
    <n v="-11890"/>
    <n v="-147582377.10999998"/>
    <n v="-206034076.39000002"/>
    <n v="-65500137.385400005"/>
    <n v="-12475908.58"/>
    <n v="-2198279.41"/>
  </r>
  <r>
    <x v="5"/>
    <x v="2"/>
    <x v="2"/>
    <x v="2"/>
    <n v="18374"/>
    <n v="73120290.560000002"/>
    <n v="95905367.629999995"/>
    <n v="19459072.470600002"/>
    <n v="8692112.4700000007"/>
    <n v="2197528.15"/>
    <n v="3"/>
    <n v="138.94999999999999"/>
    <n v="1440.8"/>
    <n v="284.40179999999998"/>
    <n v="771.89"/>
    <n v="685.55"/>
    <n v="-18371"/>
    <n v="-73120151.609999999"/>
    <n v="-95903926.829999998"/>
    <n v="-19458788.068800002"/>
    <n v="-8691340.5800000001"/>
    <n v="-2196842.6"/>
  </r>
  <r>
    <x v="9"/>
    <x v="1"/>
    <x v="1"/>
    <x v="6"/>
    <n v="3"/>
    <n v="2618.4"/>
    <n v="3218"/>
    <n v="806.65229999999997"/>
    <n v="86.17"/>
    <n v="-198.05"/>
    <n v="875"/>
    <n v="18384354.760000002"/>
    <n v="22399396.329999998"/>
    <n v="6984359.6523000002"/>
    <n v="218522.86"/>
    <n v="-2177404.61"/>
    <n v="872"/>
    <n v="18381736.360000003"/>
    <n v="22396178.329999998"/>
    <n v="6983553"/>
    <n v="218436.68999999997"/>
    <n v="-2177206.56"/>
  </r>
  <r>
    <x v="9"/>
    <x v="4"/>
    <x v="1"/>
    <x v="6"/>
    <n v="3"/>
    <n v="0"/>
    <n v="0"/>
    <n v="0"/>
    <n v="0"/>
    <n v="0"/>
    <n v="708"/>
    <n v="12284357.65"/>
    <n v="14655824.91"/>
    <n v="4970868.0125000002"/>
    <n v="-495066.68"/>
    <n v="-2120213.5"/>
    <n v="705"/>
    <n v="12284357.65"/>
    <n v="14655824.91"/>
    <n v="4970868.0125000002"/>
    <n v="-495066.68"/>
    <n v="-2120213.5"/>
  </r>
  <r>
    <x v="7"/>
    <x v="5"/>
    <x v="0"/>
    <x v="0"/>
    <n v="5804"/>
    <n v="12294732.67"/>
    <n v="15458234.17"/>
    <n v="1797448.8654"/>
    <n v="2602565.5699999998"/>
    <n v="2112147.0299999998"/>
    <n v="0"/>
    <n v="0"/>
    <n v="0"/>
    <n v="0"/>
    <n v="0"/>
    <n v="0"/>
    <n v="-5804"/>
    <n v="-12294732.67"/>
    <n v="-15458234.17"/>
    <n v="-1797448.8654"/>
    <n v="-2602565.5699999998"/>
    <n v="-2112147.0299999998"/>
  </r>
  <r>
    <x v="8"/>
    <x v="5"/>
    <x v="2"/>
    <x v="2"/>
    <n v="6939"/>
    <n v="12660598.689999999"/>
    <n v="18046987.829999998"/>
    <n v="4615275.1297000004"/>
    <n v="3586341.8"/>
    <n v="2109070.77"/>
    <n v="14"/>
    <n v="1802.5"/>
    <n v="1928.74"/>
    <n v="1091.4004"/>
    <n v="-432.14"/>
    <n v="-1028.27"/>
    <n v="-6925"/>
    <n v="-12658796.189999999"/>
    <n v="-18045059.09"/>
    <n v="-4614183.7293000007"/>
    <n v="-3586773.94"/>
    <n v="-2110099.04"/>
  </r>
  <r>
    <x v="3"/>
    <x v="3"/>
    <x v="6"/>
    <x v="11"/>
    <n v="12875"/>
    <n v="15243291.550000001"/>
    <n v="20743979.550000001"/>
    <n v="5504915.7006000001"/>
    <n v="3005404.61"/>
    <n v="914585.94"/>
    <n v="10270"/>
    <n v="3867844.15"/>
    <n v="5485801.6799999997"/>
    <n v="3334544.7349"/>
    <n v="175164.3"/>
    <n v="-1129972.03"/>
    <n v="-2605"/>
    <n v="-11375447.4"/>
    <n v="-15258177.870000001"/>
    <n v="-2170370.9657000001"/>
    <n v="-2830240.31"/>
    <n v="-2044557.97"/>
  </r>
  <r>
    <x v="8"/>
    <x v="3"/>
    <x v="2"/>
    <x v="2"/>
    <n v="8673"/>
    <n v="18245796.27"/>
    <n v="25591953.109999999"/>
    <n v="6961495.0991000002"/>
    <n v="4217850.3099999996"/>
    <n v="2006170.64"/>
    <n v="18"/>
    <n v="5861.25"/>
    <n v="5937.99"/>
    <n v="997.33029999999997"/>
    <n v="-763.23"/>
    <n v="-920.97"/>
    <n v="-8655"/>
    <n v="-18239935.02"/>
    <n v="-25586015.120000001"/>
    <n v="-6960497.7688000007"/>
    <n v="-4218613.54"/>
    <n v="-2007091.6099999999"/>
  </r>
  <r>
    <x v="3"/>
    <x v="1"/>
    <x v="6"/>
    <x v="11"/>
    <n v="11931"/>
    <n v="15395982.869999999"/>
    <n v="20776008.449999999"/>
    <n v="5421720.4687999999"/>
    <n v="2994914.66"/>
    <n v="971100.31"/>
    <n v="9438"/>
    <n v="3845144.5"/>
    <n v="5434076.8499999996"/>
    <n v="3244509.0452000001"/>
    <n v="234173.38"/>
    <n v="-1020125.75"/>
    <n v="-2493"/>
    <n v="-11550838.369999999"/>
    <n v="-15341931.6"/>
    <n v="-2177211.4235999999"/>
    <n v="-2760741.2800000003"/>
    <n v="-1991226.06"/>
  </r>
  <r>
    <x v="7"/>
    <x v="4"/>
    <x v="1"/>
    <x v="7"/>
    <n v="279"/>
    <n v="581915.06999999995"/>
    <n v="685429.3"/>
    <n v="106988.21460000001"/>
    <n v="43937.63"/>
    <n v="13540.18"/>
    <n v="994"/>
    <n v="7440190.6200000001"/>
    <n v="9340962.8599999994"/>
    <n v="4057121.5795999998"/>
    <n v="-254046.81"/>
    <n v="-1960563.11"/>
    <n v="715"/>
    <n v="6858275.5499999998"/>
    <n v="8655533.5599999987"/>
    <n v="3950133.3649999998"/>
    <n v="-297984.44"/>
    <n v="-1974103.29"/>
  </r>
  <r>
    <x v="10"/>
    <x v="2"/>
    <x v="1"/>
    <x v="9"/>
    <n v="7730"/>
    <n v="29420199.77"/>
    <n v="39383830.609999999"/>
    <n v="5945532.6409999998"/>
    <n v="6044340.8399999999"/>
    <n v="3922735.25"/>
    <n v="6136"/>
    <n v="13248853.029999999"/>
    <n v="17369986.379999999"/>
    <n v="2133970.9715999998"/>
    <n v="2804434.93"/>
    <n v="1960183.88"/>
    <n v="-1594"/>
    <n v="-16171346.74"/>
    <n v="-22013844.23"/>
    <n v="-3811561.6694"/>
    <n v="-3239905.9099999997"/>
    <n v="-1962551.37"/>
  </r>
  <r>
    <x v="4"/>
    <x v="5"/>
    <x v="0"/>
    <x v="0"/>
    <n v="92773"/>
    <n v="52257529.579999998"/>
    <n v="71296921.879999995"/>
    <n v="23805532.283300001"/>
    <n v="8419386.1899999995"/>
    <n v="1931870.34"/>
    <n v="0"/>
    <n v="0"/>
    <n v="0"/>
    <n v="0"/>
    <n v="0"/>
    <n v="0"/>
    <n v="-92773"/>
    <n v="-52257529.579999998"/>
    <n v="-71296921.879999995"/>
    <n v="-23805532.283300001"/>
    <n v="-8419386.1899999995"/>
    <n v="-1931870.34"/>
  </r>
  <r>
    <x v="7"/>
    <x v="6"/>
    <x v="1"/>
    <x v="7"/>
    <n v="232"/>
    <n v="430380.12"/>
    <n v="566202.47"/>
    <n v="67139.759999999995"/>
    <n v="71644.42"/>
    <n v="51118.98"/>
    <n v="716"/>
    <n v="5577992.96"/>
    <n v="7044209.2300000004"/>
    <n v="3155335.3281"/>
    <n v="-344258.29"/>
    <n v="-1870448.58"/>
    <n v="484"/>
    <n v="5147612.84"/>
    <n v="6478006.7600000007"/>
    <n v="3088195.5681000003"/>
    <n v="-415902.70999999996"/>
    <n v="-1921567.56"/>
  </r>
  <r>
    <x v="8"/>
    <x v="4"/>
    <x v="2"/>
    <x v="2"/>
    <n v="7842"/>
    <n v="16238830.029999999"/>
    <n v="23669405.34"/>
    <n v="6782559.4055000003"/>
    <n v="3534509.69"/>
    <n v="1909489.68"/>
    <n v="25"/>
    <n v="5420.48"/>
    <n v="5489.83"/>
    <n v="1004.2971"/>
    <n v="-783.32"/>
    <n v="-917.21"/>
    <n v="-7817"/>
    <n v="-16233409.549999999"/>
    <n v="-23663915.510000002"/>
    <n v="-6781555.1084000003"/>
    <n v="-3535293.01"/>
    <n v="-1910406.89"/>
  </r>
  <r>
    <x v="8"/>
    <x v="3"/>
    <x v="5"/>
    <x v="10"/>
    <n v="1903"/>
    <n v="19015563.710000001"/>
    <n v="22662247.25"/>
    <n v="2145287.5758000002"/>
    <n v="2386295.73"/>
    <n v="1882637.19"/>
    <n v="2"/>
    <n v="86"/>
    <n v="86"/>
    <n v="27.8004"/>
    <n v="50.9"/>
    <n v="48.75"/>
    <n v="-1901"/>
    <n v="-19015477.710000001"/>
    <n v="-22662161.25"/>
    <n v="-2145259.7754000002"/>
    <n v="-2386244.83"/>
    <n v="-1882588.44"/>
  </r>
  <r>
    <x v="8"/>
    <x v="4"/>
    <x v="5"/>
    <x v="10"/>
    <n v="1818"/>
    <n v="17518744"/>
    <n v="21272720.989999998"/>
    <n v="2110885.2212999999"/>
    <n v="2394809.35"/>
    <n v="1878222.12"/>
    <n v="4"/>
    <n v="204.23"/>
    <n v="204.23"/>
    <n v="46.125799999999998"/>
    <n v="-34.39"/>
    <n v="-37.520000000000003"/>
    <n v="-1814"/>
    <n v="-17518539.77"/>
    <n v="-21272516.759999998"/>
    <n v="-2110839.0954999998"/>
    <n v="-2394843.7400000002"/>
    <n v="-1878259.6400000001"/>
  </r>
  <r>
    <x v="7"/>
    <x v="5"/>
    <x v="1"/>
    <x v="7"/>
    <n v="243"/>
    <n v="527880.66"/>
    <n v="636454.75"/>
    <n v="133567.601"/>
    <n v="21610.31"/>
    <n v="-13702.9"/>
    <n v="1031"/>
    <n v="7725928.5"/>
    <n v="9997480.7599999998"/>
    <n v="4327840.9890000001"/>
    <n v="127296.39"/>
    <n v="-1838810.59"/>
    <n v="788"/>
    <n v="7198047.8399999999"/>
    <n v="9361026.0099999998"/>
    <n v="4194273.3880000003"/>
    <n v="105686.08"/>
    <n v="-1825107.6900000002"/>
  </r>
  <r>
    <x v="6"/>
    <x v="5"/>
    <x v="0"/>
    <x v="0"/>
    <n v="0"/>
    <n v="0"/>
    <n v="0"/>
    <n v="0"/>
    <n v="0"/>
    <n v="0"/>
    <n v="6702"/>
    <n v="745129.04"/>
    <n v="1167447.6299999999"/>
    <n v="3055665.3550999998"/>
    <n v="-1139151.3799999999"/>
    <n v="-1818748.36"/>
    <n v="6702"/>
    <n v="745129.04"/>
    <n v="1167447.6299999999"/>
    <n v="3055665.3550999998"/>
    <n v="-1139151.3799999999"/>
    <n v="-1818748.36"/>
  </r>
  <r>
    <x v="3"/>
    <x v="5"/>
    <x v="6"/>
    <x v="11"/>
    <n v="11702"/>
    <n v="13689635.98"/>
    <n v="18874892.829999998"/>
    <n v="4400862.0981000001"/>
    <n v="3053204.06"/>
    <n v="1614369.73"/>
    <n v="9023"/>
    <n v="3254477.69"/>
    <n v="4834075.9800000004"/>
    <n v="2288719.0460000001"/>
    <n v="594053.68999999994"/>
    <n v="-185653.27"/>
    <n v="-2679"/>
    <n v="-10435158.290000001"/>
    <n v="-14040816.849999998"/>
    <n v="-2112143.0521"/>
    <n v="-2459150.37"/>
    <n v="-1800023"/>
  </r>
  <r>
    <x v="0"/>
    <x v="0"/>
    <x v="7"/>
    <x v="12"/>
    <n v="0"/>
    <n v="0"/>
    <n v="0"/>
    <n v="0"/>
    <n v="0"/>
    <n v="0"/>
    <n v="2"/>
    <n v="1476.2"/>
    <n v="6614142.3799999999"/>
    <n v="1746035.2034"/>
    <n v="-1290433.79"/>
    <n v="-1746035.2"/>
    <n v="2"/>
    <n v="1476.2"/>
    <n v="6614142.3799999999"/>
    <n v="1746035.2034"/>
    <n v="-1290433.79"/>
    <n v="-1746035.2"/>
  </r>
  <r>
    <x v="6"/>
    <x v="3"/>
    <x v="0"/>
    <x v="0"/>
    <n v="0"/>
    <n v="0"/>
    <n v="0"/>
    <n v="0"/>
    <n v="0"/>
    <n v="0"/>
    <n v="7132"/>
    <n v="1189751.3799999999"/>
    <n v="1632481.87"/>
    <n v="3153609.0827000001"/>
    <n v="-892831.17"/>
    <n v="-1733148.18"/>
    <n v="7132"/>
    <n v="1189751.3799999999"/>
    <n v="1632481.87"/>
    <n v="3153609.0827000001"/>
    <n v="-892831.17"/>
    <n v="-1733148.18"/>
  </r>
  <r>
    <x v="1"/>
    <x v="1"/>
    <x v="5"/>
    <x v="10"/>
    <n v="3236"/>
    <n v="11953301.02"/>
    <n v="16205184.439999999"/>
    <n v="2898702.1132"/>
    <n v="2504244.89"/>
    <n v="1724156.7"/>
    <n v="1032"/>
    <n v="371946.55"/>
    <n v="433126.99"/>
    <n v="49279.013099999996"/>
    <n v="35005.65"/>
    <n v="17665.57"/>
    <n v="-2204"/>
    <n v="-11581354.469999999"/>
    <n v="-15772057.449999999"/>
    <n v="-2849423.1000999999"/>
    <n v="-2469239.2400000002"/>
    <n v="-1706491.13"/>
  </r>
  <r>
    <x v="3"/>
    <x v="4"/>
    <x v="1"/>
    <x v="3"/>
    <n v="35143"/>
    <n v="219549856.72999999"/>
    <n v="295895144.56999999"/>
    <n v="86162768.028600007"/>
    <n v="12327249.460000001"/>
    <n v="1151255.95"/>
    <n v="22341"/>
    <n v="23202117.329999998"/>
    <n v="31904337.199999999"/>
    <n v="10347864.8138"/>
    <n v="2296841.06"/>
    <n v="-554242.84"/>
    <n v="-12802"/>
    <n v="-196347739.39999998"/>
    <n v="-263990807.37"/>
    <n v="-75814903.2148"/>
    <n v="-10030408.4"/>
    <n v="-1705498.79"/>
  </r>
  <r>
    <x v="0"/>
    <x v="0"/>
    <x v="4"/>
    <x v="13"/>
    <n v="0"/>
    <n v="0"/>
    <n v="0"/>
    <n v="0"/>
    <n v="0"/>
    <n v="0"/>
    <n v="1"/>
    <n v="2916978.73"/>
    <n v="5948935.7199999997"/>
    <n v="1666416.0621"/>
    <n v="-1225646.1499999999"/>
    <n v="-1666416.06"/>
    <n v="1"/>
    <n v="2916978.73"/>
    <n v="5948935.7199999997"/>
    <n v="1666416.0621"/>
    <n v="-1225646.1499999999"/>
    <n v="-1666416.06"/>
  </r>
  <r>
    <x v="7"/>
    <x v="2"/>
    <x v="1"/>
    <x v="7"/>
    <n v="214"/>
    <n v="416612.97"/>
    <n v="503113.85"/>
    <n v="105607.53720000001"/>
    <n v="15108.77"/>
    <n v="-20045.59"/>
    <n v="977"/>
    <n v="6161883.2199999997"/>
    <n v="8259277.25"/>
    <n v="3765088.2941999999"/>
    <n v="-80359.789999999994"/>
    <n v="-1685318.86"/>
    <n v="763"/>
    <n v="5745270.25"/>
    <n v="7756163.4000000004"/>
    <n v="3659480.7569999998"/>
    <n v="-95468.56"/>
    <n v="-1665273.27"/>
  </r>
  <r>
    <x v="3"/>
    <x v="4"/>
    <x v="6"/>
    <x v="11"/>
    <n v="13084"/>
    <n v="14994856.17"/>
    <n v="20354172.620000001"/>
    <n v="5487343.8843"/>
    <n v="2319932.4"/>
    <n v="667756.24"/>
    <n v="10516"/>
    <n v="3802262.12"/>
    <n v="5560634.6600000001"/>
    <n v="3227001.6745000002"/>
    <n v="-4735.09"/>
    <n v="-990272.74"/>
    <n v="-2568"/>
    <n v="-11192594.050000001"/>
    <n v="-14793537.960000001"/>
    <n v="-2260342.2097999998"/>
    <n v="-2324667.4899999998"/>
    <n v="-1658028.98"/>
  </r>
  <r>
    <x v="7"/>
    <x v="6"/>
    <x v="0"/>
    <x v="0"/>
    <n v="4816"/>
    <n v="12439862.5"/>
    <n v="16418732.939999999"/>
    <n v="1508991.9117000001"/>
    <n v="2087678.42"/>
    <n v="1648398.11"/>
    <n v="0"/>
    <n v="0"/>
    <n v="0"/>
    <n v="0"/>
    <n v="0"/>
    <n v="0"/>
    <n v="-4816"/>
    <n v="-12439862.5"/>
    <n v="-16418732.939999999"/>
    <n v="-1508991.9117000001"/>
    <n v="-2087678.42"/>
    <n v="-1648398.11"/>
  </r>
  <r>
    <x v="8"/>
    <x v="6"/>
    <x v="5"/>
    <x v="10"/>
    <n v="1453"/>
    <n v="15258173.02"/>
    <n v="19463961.989999998"/>
    <n v="1498158.7737"/>
    <n v="1969668.56"/>
    <n v="1518786.65"/>
    <n v="9"/>
    <n v="35460.71"/>
    <n v="41805.68"/>
    <n v="4740.4038"/>
    <n v="-2731.76"/>
    <n v="-3455.47"/>
    <n v="-1444"/>
    <n v="-15222712.309999999"/>
    <n v="-19422156.309999999"/>
    <n v="-1493418.3699"/>
    <n v="-1972400.32"/>
    <n v="-1522242.1199999999"/>
  </r>
  <r>
    <x v="8"/>
    <x v="2"/>
    <x v="8"/>
    <x v="14"/>
    <n v="354"/>
    <n v="4136757.65"/>
    <n v="7194973.5300000003"/>
    <n v="1521845.1124"/>
    <n v="2061800.55"/>
    <n v="1523912.16"/>
    <n v="7"/>
    <n v="9472.4"/>
    <n v="17186.36"/>
    <n v="5710.7258000000002"/>
    <n v="2765.13"/>
    <n v="2002.98"/>
    <n v="-347"/>
    <n v="-4127285.25"/>
    <n v="-7177787.1699999999"/>
    <n v="-1516134.3866000001"/>
    <n v="-2059035.4200000002"/>
    <n v="-1521909.18"/>
  </r>
  <r>
    <x v="8"/>
    <x v="2"/>
    <x v="1"/>
    <x v="1"/>
    <n v="3751"/>
    <n v="11197727"/>
    <n v="15766042.16"/>
    <n v="3029684.6671000002"/>
    <n v="2324612.2999999998"/>
    <n v="1513563.15"/>
    <n v="15"/>
    <n v="558.24"/>
    <n v="755.02"/>
    <n v="166.2398"/>
    <n v="85.45"/>
    <n v="30.54"/>
    <n v="-3736"/>
    <n v="-11197168.76"/>
    <n v="-15765287.140000001"/>
    <n v="-3029518.4273000001"/>
    <n v="-2324526.8499999996"/>
    <n v="-1513532.6099999999"/>
  </r>
  <r>
    <x v="3"/>
    <x v="2"/>
    <x v="1"/>
    <x v="9"/>
    <n v="25435"/>
    <n v="25726644.539999999"/>
    <n v="35084861.380000003"/>
    <n v="13765581.9198"/>
    <n v="598436.76"/>
    <n v="-4510710.51"/>
    <n v="24006"/>
    <n v="12830032.119999999"/>
    <n v="17444789.629999999"/>
    <n v="10587909.1208"/>
    <n v="-1948168.43"/>
    <n v="-6007650.6299999999"/>
    <n v="-1429"/>
    <n v="-12896612.42"/>
    <n v="-17640071.750000004"/>
    <n v="-3177672.7990000006"/>
    <n v="-2546605.19"/>
    <n v="-1496940.12"/>
  </r>
  <r>
    <x v="1"/>
    <x v="4"/>
    <x v="6"/>
    <x v="11"/>
    <n v="1645"/>
    <n v="5575581.25"/>
    <n v="7928371.0800000001"/>
    <n v="895304.66960000002"/>
    <n v="1728497.5"/>
    <n v="1539222.08"/>
    <n v="1393"/>
    <n v="410409.77"/>
    <n v="573057.78"/>
    <n v="96962.982000000004"/>
    <n v="108396.87"/>
    <n v="89199.45"/>
    <n v="-252"/>
    <n v="-5165171.4800000004"/>
    <n v="-7355313.2999999998"/>
    <n v="-798341.68760000006"/>
    <n v="-1620100.63"/>
    <n v="-1450022.6300000001"/>
  </r>
  <r>
    <x v="10"/>
    <x v="3"/>
    <x v="1"/>
    <x v="9"/>
    <n v="7219"/>
    <n v="34853163.609999999"/>
    <n v="43401708.149999999"/>
    <n v="6114265.2933"/>
    <n v="4912510.67"/>
    <n v="3444656.93"/>
    <n v="5770"/>
    <n v="14473497.99"/>
    <n v="18048602.02"/>
    <n v="2122668.4169000001"/>
    <n v="2749526.46"/>
    <n v="2028175.73"/>
    <n v="-1449"/>
    <n v="-20379665.619999997"/>
    <n v="-25353106.129999999"/>
    <n v="-3991596.8764"/>
    <n v="-2162984.21"/>
    <n v="-1416481.2000000002"/>
  </r>
  <r>
    <x v="8"/>
    <x v="2"/>
    <x v="2"/>
    <x v="2"/>
    <n v="8795"/>
    <n v="14076248.33"/>
    <n v="20636996.510000002"/>
    <n v="4953811.7292999998"/>
    <n v="2891275.57"/>
    <n v="1415222.05"/>
    <n v="5"/>
    <n v="727.9"/>
    <n v="847.12"/>
    <n v="377.72629999999998"/>
    <n v="-80.89"/>
    <n v="-258.51"/>
    <n v="-8790"/>
    <n v="-14075520.43"/>
    <n v="-20636149.390000001"/>
    <n v="-4953434.0029999996"/>
    <n v="-2891356.46"/>
    <n v="-1415480.56"/>
  </r>
  <r>
    <x v="3"/>
    <x v="5"/>
    <x v="1"/>
    <x v="9"/>
    <n v="29671"/>
    <n v="28388201.73"/>
    <n v="37508415.409999996"/>
    <n v="14221288.836999999"/>
    <n v="1815421.3"/>
    <n v="-3156724.5"/>
    <n v="28206"/>
    <n v="14012557.75"/>
    <n v="18058546.41"/>
    <n v="10254246.580399999"/>
    <n v="-626610.82999999996"/>
    <n v="-4554125.28"/>
    <n v="-1465"/>
    <n v="-14375643.98"/>
    <n v="-19449868.999999996"/>
    <n v="-3967042.2566"/>
    <n v="-2442032.13"/>
    <n v="-1397400.7800000003"/>
  </r>
  <r>
    <x v="1"/>
    <x v="3"/>
    <x v="0"/>
    <x v="0"/>
    <n v="9266"/>
    <n v="118646866.97"/>
    <n v="137743351.55000001"/>
    <n v="17865085.3587"/>
    <n v="6822295.8300000001"/>
    <n v="1391183.62"/>
    <n v="0"/>
    <n v="0"/>
    <n v="0"/>
    <n v="0"/>
    <n v="0"/>
    <n v="0"/>
    <n v="-9266"/>
    <n v="-118646866.97"/>
    <n v="-137743351.55000001"/>
    <n v="-17865085.3587"/>
    <n v="-6822295.8300000001"/>
    <n v="-1391183.62"/>
  </r>
  <r>
    <x v="11"/>
    <x v="6"/>
    <x v="0"/>
    <x v="0"/>
    <n v="0"/>
    <n v="0"/>
    <n v="0"/>
    <n v="0"/>
    <n v="0"/>
    <n v="0"/>
    <n v="32"/>
    <n v="3468368.45"/>
    <n v="4425808.24"/>
    <n v="911449.73970000003"/>
    <n v="-1121276.96"/>
    <n v="-1388763.33"/>
    <n v="32"/>
    <n v="3468368.45"/>
    <n v="4425808.24"/>
    <n v="911449.73970000003"/>
    <n v="-1121276.96"/>
    <n v="-1388763.33"/>
  </r>
  <r>
    <x v="2"/>
    <x v="4"/>
    <x v="1"/>
    <x v="15"/>
    <n v="1"/>
    <n v="264"/>
    <n v="264"/>
    <n v="132.82089999999999"/>
    <n v="117.21"/>
    <n v="52.3"/>
    <n v="248"/>
    <n v="2317306.63"/>
    <n v="3336035.49"/>
    <n v="2577777.8574000001"/>
    <n v="-180081.51"/>
    <n v="-1303006.26"/>
    <n v="247"/>
    <n v="2317042.63"/>
    <n v="3335771.49"/>
    <n v="2577645.0364999999"/>
    <n v="-180198.72"/>
    <n v="-1303058.56"/>
  </r>
  <r>
    <x v="1"/>
    <x v="1"/>
    <x v="9"/>
    <x v="16"/>
    <n v="18044"/>
    <n v="23080811.25"/>
    <n v="30863361.68"/>
    <n v="8027485.9423000002"/>
    <n v="4403222.54"/>
    <n v="1474646.25"/>
    <n v="5342"/>
    <n v="2348735.81"/>
    <n v="2860960.6"/>
    <n v="413061.59700000001"/>
    <n v="278079.78999999998"/>
    <n v="176673.71"/>
    <n v="-12702"/>
    <n v="-20732075.440000001"/>
    <n v="-28002401.079999998"/>
    <n v="-7614424.3453000002"/>
    <n v="-4125142.75"/>
    <n v="-1297972.54"/>
  </r>
  <r>
    <x v="9"/>
    <x v="5"/>
    <x v="1"/>
    <x v="6"/>
    <n v="0"/>
    <n v="0"/>
    <n v="0"/>
    <n v="0"/>
    <n v="0"/>
    <n v="0"/>
    <n v="851"/>
    <n v="13145813.699999999"/>
    <n v="15641180.890000001"/>
    <n v="4235443.4753999999"/>
    <n v="216705.42"/>
    <n v="-1296895.81"/>
    <n v="851"/>
    <n v="13145813.699999999"/>
    <n v="15641180.890000001"/>
    <n v="4235443.4753999999"/>
    <n v="216705.42"/>
    <n v="-1296895.81"/>
  </r>
  <r>
    <x v="10"/>
    <x v="5"/>
    <x v="1"/>
    <x v="9"/>
    <n v="7253"/>
    <n v="31279670.890000001"/>
    <n v="40206996.450000003"/>
    <n v="7026601.4693999998"/>
    <n v="4806939.57"/>
    <n v="3210424.58"/>
    <n v="5659"/>
    <n v="13211537.460000001"/>
    <n v="16354281.27"/>
    <n v="1918465.8474999999"/>
    <n v="2583033.39"/>
    <n v="1924647.31"/>
    <n v="-1594"/>
    <n v="-18068133.43"/>
    <n v="-23852715.180000003"/>
    <n v="-5108135.6218999997"/>
    <n v="-2223906.1800000002"/>
    <n v="-1285777.27"/>
  </r>
  <r>
    <x v="2"/>
    <x v="2"/>
    <x v="10"/>
    <x v="17"/>
    <n v="0"/>
    <n v="0"/>
    <n v="0"/>
    <n v="0"/>
    <n v="0"/>
    <n v="0"/>
    <n v="2760"/>
    <n v="1487368.45"/>
    <n v="2043047.8"/>
    <n v="1807220.8702"/>
    <n v="-285210.19"/>
    <n v="-1264024.3999999999"/>
    <n v="2760"/>
    <n v="1487368.45"/>
    <n v="2043047.8"/>
    <n v="1807220.8702"/>
    <n v="-285210.19"/>
    <n v="-1264024.3999999999"/>
  </r>
  <r>
    <x v="6"/>
    <x v="2"/>
    <x v="0"/>
    <x v="0"/>
    <n v="0"/>
    <n v="0"/>
    <n v="0"/>
    <n v="0"/>
    <n v="0"/>
    <n v="0"/>
    <n v="4237"/>
    <n v="275489.11"/>
    <n v="479483.5"/>
    <n v="1446493.6854999999"/>
    <n v="-993146.1"/>
    <n v="-1251877.23"/>
    <n v="4237"/>
    <n v="275489.11"/>
    <n v="479483.5"/>
    <n v="1446493.6854999999"/>
    <n v="-993146.1"/>
    <n v="-1251877.23"/>
  </r>
  <r>
    <x v="1"/>
    <x v="3"/>
    <x v="6"/>
    <x v="11"/>
    <n v="1543"/>
    <n v="6115314.4100000001"/>
    <n v="8200769.4400000004"/>
    <n v="1010503.1257"/>
    <n v="1528411.27"/>
    <n v="1291794.47"/>
    <n v="1307"/>
    <n v="381785.86"/>
    <n v="517011"/>
    <n v="97654.252999999997"/>
    <n v="86209.37"/>
    <n v="64894.41"/>
    <n v="-236"/>
    <n v="-5733528.5499999998"/>
    <n v="-7683758.4400000004"/>
    <n v="-912848.87269999995"/>
    <n v="-1442201.9"/>
    <n v="-1226900.06"/>
  </r>
  <r>
    <x v="1"/>
    <x v="4"/>
    <x v="5"/>
    <x v="10"/>
    <n v="2571"/>
    <n v="9555814.2799999993"/>
    <n v="12454768.35"/>
    <n v="1836335.3611999999"/>
    <n v="1789093.68"/>
    <n v="1228782.28"/>
    <n v="513"/>
    <n v="124734.63"/>
    <n v="165587.07"/>
    <n v="22875.776399999999"/>
    <n v="25206.81"/>
    <n v="18596.55"/>
    <n v="-2058"/>
    <n v="-9431079.6499999985"/>
    <n v="-12289181.279999999"/>
    <n v="-1813459.5847999998"/>
    <n v="-1763886.8699999999"/>
    <n v="-1210185.73"/>
  </r>
  <r>
    <x v="6"/>
    <x v="1"/>
    <x v="0"/>
    <x v="0"/>
    <n v="0"/>
    <n v="0"/>
    <n v="0"/>
    <n v="0"/>
    <n v="0"/>
    <n v="0"/>
    <n v="7116"/>
    <n v="1329738.3400000001"/>
    <n v="1764334.9"/>
    <n v="2920134.8042000001"/>
    <n v="-557824.73"/>
    <n v="-1204182.9099999999"/>
    <n v="7116"/>
    <n v="1329738.3400000001"/>
    <n v="1764334.9"/>
    <n v="2920134.8042000001"/>
    <n v="-557824.73"/>
    <n v="-1204182.9099999999"/>
  </r>
  <r>
    <x v="1"/>
    <x v="2"/>
    <x v="0"/>
    <x v="0"/>
    <n v="23389"/>
    <n v="55383688.189999998"/>
    <n v="68536730.260000005"/>
    <n v="11890130.994899999"/>
    <n v="4834501.4800000004"/>
    <n v="1195800.5900000001"/>
    <n v="0"/>
    <n v="0"/>
    <n v="0"/>
    <n v="0"/>
    <n v="0"/>
    <n v="0"/>
    <n v="-23389"/>
    <n v="-55383688.189999998"/>
    <n v="-68536730.260000005"/>
    <n v="-11890130.994899999"/>
    <n v="-4834501.4800000004"/>
    <n v="-1195800.5900000001"/>
  </r>
  <r>
    <x v="12"/>
    <x v="6"/>
    <x v="0"/>
    <x v="0"/>
    <n v="0"/>
    <n v="0"/>
    <n v="0"/>
    <n v="0"/>
    <n v="0"/>
    <n v="0"/>
    <n v="68"/>
    <n v="510121.51"/>
    <n v="885097.44"/>
    <n v="1311349.9305"/>
    <n v="-1059868.28"/>
    <n v="-1194808.75"/>
    <n v="68"/>
    <n v="510121.51"/>
    <n v="885097.44"/>
    <n v="1311349.9305"/>
    <n v="-1059868.28"/>
    <n v="-1194808.75"/>
  </r>
  <r>
    <x v="9"/>
    <x v="2"/>
    <x v="1"/>
    <x v="6"/>
    <n v="2"/>
    <n v="4272"/>
    <n v="4272"/>
    <n v="963.31219999999996"/>
    <n v="-687.79"/>
    <n v="-992.46"/>
    <n v="833"/>
    <n v="10341959.060000001"/>
    <n v="12964580.58"/>
    <n v="3700957.5008999999"/>
    <n v="100598.03"/>
    <n v="-1187149.6100000001"/>
    <n v="831"/>
    <n v="10337687.060000001"/>
    <n v="12960308.58"/>
    <n v="3699994.1886999998"/>
    <n v="101285.81999999999"/>
    <n v="-1186157.1500000001"/>
  </r>
  <r>
    <x v="1"/>
    <x v="6"/>
    <x v="6"/>
    <x v="11"/>
    <n v="666"/>
    <n v="4215869.57"/>
    <n v="6266020.5899999999"/>
    <n v="715202.12179999996"/>
    <n v="1319846.19"/>
    <n v="1149313.1499999999"/>
    <n v="526"/>
    <n v="175295.27"/>
    <n v="236560.17"/>
    <n v="49557.0789"/>
    <n v="23389.63"/>
    <n v="8837.65"/>
    <n v="-140"/>
    <n v="-4040574.3000000003"/>
    <n v="-6029460.4199999999"/>
    <n v="-665645.0429"/>
    <n v="-1296456.56"/>
    <n v="-1140475.5"/>
  </r>
  <r>
    <x v="1"/>
    <x v="5"/>
    <x v="6"/>
    <x v="11"/>
    <n v="1892"/>
    <n v="5172712.45"/>
    <n v="7198696.1600000001"/>
    <n v="889840.97109999997"/>
    <n v="1488235.97"/>
    <n v="1274947.8400000001"/>
    <n v="1627"/>
    <n v="411027.54"/>
    <n v="614125.21"/>
    <n v="98891.743499999997"/>
    <n v="172204.29"/>
    <n v="147425.24"/>
    <n v="-265"/>
    <n v="-4761684.91"/>
    <n v="-6584570.9500000002"/>
    <n v="-790949.22759999998"/>
    <n v="-1316031.68"/>
    <n v="-1127522.6000000001"/>
  </r>
  <r>
    <x v="2"/>
    <x v="4"/>
    <x v="1"/>
    <x v="6"/>
    <n v="21"/>
    <n v="4910.4799999999996"/>
    <n v="7340"/>
    <n v="11581.7659"/>
    <n v="-1577.94"/>
    <n v="-7237.63"/>
    <n v="990"/>
    <n v="1694901.28"/>
    <n v="2344137.19"/>
    <n v="2155851.6255000001"/>
    <n v="-102746.26"/>
    <n v="-1106807"/>
    <n v="969"/>
    <n v="1689990.8"/>
    <n v="2336797.19"/>
    <n v="2144269.8596000001"/>
    <n v="-101168.31999999999"/>
    <n v="-1099569.3700000001"/>
  </r>
  <r>
    <x v="13"/>
    <x v="2"/>
    <x v="1"/>
    <x v="9"/>
    <n v="1152"/>
    <n v="8746727.1400000006"/>
    <n v="12340428.449999999"/>
    <n v="2530208.1170000001"/>
    <n v="1870751.28"/>
    <n v="1025464.03"/>
    <n v="617"/>
    <n v="339434.41"/>
    <n v="494244.01"/>
    <n v="225901.29699999999"/>
    <n v="2546.52"/>
    <n v="-71673.48"/>
    <n v="-535"/>
    <n v="-8407292.7300000004"/>
    <n v="-11846184.439999999"/>
    <n v="-2304306.8200000003"/>
    <n v="-1868204.76"/>
    <n v="-1097137.51"/>
  </r>
  <r>
    <x v="7"/>
    <x v="3"/>
    <x v="8"/>
    <x v="14"/>
    <n v="1856"/>
    <n v="12048262.83"/>
    <n v="15223705.74"/>
    <n v="1276997.9256"/>
    <n v="2696878.01"/>
    <n v="2286138.75"/>
    <n v="2281"/>
    <n v="17098377.370000001"/>
    <n v="21897586.91"/>
    <n v="4076136.287"/>
    <n v="1974112.01"/>
    <n v="1203369.19"/>
    <n v="425"/>
    <n v="5050114.540000001"/>
    <n v="6673881.1699999999"/>
    <n v="2799138.3613999998"/>
    <n v="-722765.99999999977"/>
    <n v="-1082769.56"/>
  </r>
  <r>
    <x v="7"/>
    <x v="1"/>
    <x v="8"/>
    <x v="14"/>
    <n v="1756"/>
    <n v="11622244"/>
    <n v="14709407.73"/>
    <n v="1427460.1128"/>
    <n v="2646774.5"/>
    <n v="2206164.46"/>
    <n v="2378"/>
    <n v="18973523.350000001"/>
    <n v="25461756.280000001"/>
    <n v="5998703.6481999997"/>
    <n v="2151783.9500000002"/>
    <n v="1125393.8700000001"/>
    <n v="622"/>
    <n v="7351279.3500000015"/>
    <n v="10752348.550000001"/>
    <n v="4571243.5353999995"/>
    <n v="-494990.54999999981"/>
    <n v="-1080770.5899999999"/>
  </r>
  <r>
    <x v="8"/>
    <x v="1"/>
    <x v="6"/>
    <x v="11"/>
    <n v="248"/>
    <n v="3601325.67"/>
    <n v="5192724.12"/>
    <n v="644501.02260000003"/>
    <n v="1224726.04"/>
    <n v="1063000.99"/>
    <n v="4"/>
    <n v="69.19"/>
    <n v="88.8"/>
    <n v="23.331"/>
    <n v="113.35"/>
    <n v="111.64"/>
    <n v="-244"/>
    <n v="-3601256.48"/>
    <n v="-5192635.32"/>
    <n v="-644477.69160000002"/>
    <n v="-1224612.69"/>
    <n v="-1062889.3500000001"/>
  </r>
  <r>
    <x v="10"/>
    <x v="6"/>
    <x v="1"/>
    <x v="9"/>
    <n v="5568"/>
    <n v="25164655.690000001"/>
    <n v="32291155.699999999"/>
    <n v="3499172.6024000002"/>
    <n v="2746885.82"/>
    <n v="1979405.63"/>
    <n v="4809"/>
    <n v="11960372.779999999"/>
    <n v="15231990.76"/>
    <n v="1209952.1936000001"/>
    <n v="1305988.08"/>
    <n v="926919.17"/>
    <n v="-759"/>
    <n v="-13204282.910000002"/>
    <n v="-17059164.939999998"/>
    <n v="-2289220.4088000003"/>
    <n v="-1440897.7399999998"/>
    <n v="-1052486.46"/>
  </r>
  <r>
    <x v="3"/>
    <x v="1"/>
    <x v="4"/>
    <x v="18"/>
    <n v="7769"/>
    <n v="9218836.6199999992"/>
    <n v="12688564.85"/>
    <n v="5392280.2396999998"/>
    <n v="2421066.1"/>
    <n v="408840.26"/>
    <n v="3953"/>
    <n v="800841.61"/>
    <n v="1194397.29"/>
    <n v="1951568.9883000001"/>
    <n v="200428.48"/>
    <n v="-628664.03"/>
    <n v="-3816"/>
    <n v="-8417995.0099999998"/>
    <n v="-11494167.559999999"/>
    <n v="-3440711.2513999995"/>
    <n v="-2220637.62"/>
    <n v="-1037504.29"/>
  </r>
  <r>
    <x v="10"/>
    <x v="1"/>
    <x v="0"/>
    <x v="0"/>
    <n v="1746"/>
    <n v="22920793.780000001"/>
    <n v="27744813.77"/>
    <n v="3995373.3901"/>
    <n v="2114672.04"/>
    <n v="1036166.85"/>
    <n v="0"/>
    <n v="0"/>
    <n v="0"/>
    <n v="0"/>
    <n v="0"/>
    <n v="0"/>
    <n v="-1746"/>
    <n v="-22920793.780000001"/>
    <n v="-27744813.77"/>
    <n v="-3995373.3901"/>
    <n v="-2114672.04"/>
    <n v="-1036166.85"/>
  </r>
  <r>
    <x v="14"/>
    <x v="6"/>
    <x v="3"/>
    <x v="19"/>
    <n v="17"/>
    <n v="78638.539999999994"/>
    <n v="88975.3"/>
    <n v="28565.867999999999"/>
    <n v="-10904.56"/>
    <n v="-18193.71"/>
    <n v="679"/>
    <n v="8638481.6099999994"/>
    <n v="11055030.449999999"/>
    <n v="3189728.1590999998"/>
    <n v="-441082.5"/>
    <n v="-1029228.72"/>
    <n v="662"/>
    <n v="8559843.0700000003"/>
    <n v="10966055.149999999"/>
    <n v="3161162.2911"/>
    <n v="-430177.94"/>
    <n v="-1011035.01"/>
  </r>
  <r>
    <x v="2"/>
    <x v="2"/>
    <x v="7"/>
    <x v="12"/>
    <n v="0"/>
    <n v="0"/>
    <n v="0"/>
    <n v="0"/>
    <n v="0"/>
    <n v="0"/>
    <n v="2162"/>
    <n v="1179596.55"/>
    <n v="1626708.99"/>
    <n v="1447407.5427000001"/>
    <n v="-226792.33"/>
    <n v="-1006319.3"/>
    <n v="2162"/>
    <n v="1179596.55"/>
    <n v="1626708.99"/>
    <n v="1447407.5427000001"/>
    <n v="-226792.33"/>
    <n v="-1006319.3"/>
  </r>
  <r>
    <x v="3"/>
    <x v="6"/>
    <x v="6"/>
    <x v="11"/>
    <n v="7206"/>
    <n v="8918913.9100000001"/>
    <n v="12546222.869999999"/>
    <n v="3314586.3824"/>
    <n v="1152391.9099999999"/>
    <n v="-58257.41"/>
    <n v="5680"/>
    <n v="2290063.48"/>
    <n v="3305948.95"/>
    <n v="1969630.2874"/>
    <n v="-308710.96000000002"/>
    <n v="-1056796.04"/>
    <n v="-1526"/>
    <n v="-6628850.4299999997"/>
    <n v="-9240273.9199999981"/>
    <n v="-1344956.095"/>
    <n v="-1461102.8699999999"/>
    <n v="-998538.63"/>
  </r>
  <r>
    <x v="8"/>
    <x v="4"/>
    <x v="6"/>
    <x v="11"/>
    <n v="221"/>
    <n v="3628990.59"/>
    <n v="5090613.47"/>
    <n v="531585.52590000001"/>
    <n v="1113482.18"/>
    <n v="997799.19"/>
    <n v="7"/>
    <n v="948.67"/>
    <n v="1271.07"/>
    <n v="566.62450000000001"/>
    <n v="-138.07"/>
    <n v="-227.51"/>
    <n v="-214"/>
    <n v="-3628041.92"/>
    <n v="-5089342.3999999994"/>
    <n v="-531018.90139999997"/>
    <n v="-1113620.25"/>
    <n v="-998026.7"/>
  </r>
  <r>
    <x v="3"/>
    <x v="1"/>
    <x v="1"/>
    <x v="9"/>
    <n v="29049"/>
    <n v="32598355.289999999"/>
    <n v="41732781.579999998"/>
    <n v="18196066.5722"/>
    <n v="1633585.82"/>
    <n v="-5537812.79"/>
    <n v="27495"/>
    <n v="14121556.210000001"/>
    <n v="18326559.530000001"/>
    <n v="13426413.875800001"/>
    <n v="-761793.86"/>
    <n v="-6534817.7000000002"/>
    <n v="-1554"/>
    <n v="-18476799.079999998"/>
    <n v="-23406222.049999997"/>
    <n v="-4769652.6963999998"/>
    <n v="-2395379.6800000002"/>
    <n v="-997004.91000000015"/>
  </r>
  <r>
    <x v="2"/>
    <x v="5"/>
    <x v="11"/>
    <x v="20"/>
    <n v="3"/>
    <n v="736.58"/>
    <n v="793"/>
    <n v="753.6576"/>
    <n v="340.24"/>
    <n v="-70.239999999999995"/>
    <n v="1124"/>
    <n v="8504973.3800000008"/>
    <n v="11626068.49"/>
    <n v="4800555.8464000002"/>
    <n v="568032.81999999995"/>
    <n v="-995144.48"/>
    <n v="1121"/>
    <n v="8504236.8000000007"/>
    <n v="11625275.49"/>
    <n v="4799802.1888000006"/>
    <n v="567692.57999999996"/>
    <n v="-995074.24"/>
  </r>
  <r>
    <x v="5"/>
    <x v="1"/>
    <x v="10"/>
    <x v="21"/>
    <n v="1717"/>
    <n v="4536643.9800000004"/>
    <n v="6238142.1100000003"/>
    <n v="1372070.5001000001"/>
    <n v="1391087.18"/>
    <n v="961680.13"/>
    <n v="465"/>
    <n v="198517.79"/>
    <n v="347169.8"/>
    <n v="199662.50380000001"/>
    <n v="11190.73"/>
    <n v="-28049.99"/>
    <n v="-1252"/>
    <n v="-4338126.1900000004"/>
    <n v="-5890972.3100000005"/>
    <n v="-1172407.9963"/>
    <n v="-1379896.45"/>
    <n v="-989730.12"/>
  </r>
  <r>
    <x v="1"/>
    <x v="1"/>
    <x v="6"/>
    <x v="11"/>
    <n v="810"/>
    <n v="5879902.0300000003"/>
    <n v="7658783.1399999997"/>
    <n v="946932.50899999996"/>
    <n v="1244554.68"/>
    <n v="1020992.27"/>
    <n v="600"/>
    <n v="177015.23"/>
    <n v="243191.86"/>
    <n v="46841.820099999997"/>
    <n v="45715.23"/>
    <n v="32906.31"/>
    <n v="-210"/>
    <n v="-5702886.7999999998"/>
    <n v="-7415591.2799999993"/>
    <n v="-900090.68889999995"/>
    <n v="-1198839.45"/>
    <n v="-988085.96"/>
  </r>
  <r>
    <x v="3"/>
    <x v="4"/>
    <x v="1"/>
    <x v="9"/>
    <n v="31979"/>
    <n v="28487005.18"/>
    <n v="36991056.880000003"/>
    <n v="14864478.0704"/>
    <n v="416008.06"/>
    <n v="-4632037.83"/>
    <n v="30535"/>
    <n v="14149908.58"/>
    <n v="18262444.379999999"/>
    <n v="11282160.9364"/>
    <n v="-1605569.92"/>
    <n v="-5611142.1500000004"/>
    <n v="-1444"/>
    <n v="-14337096.6"/>
    <n v="-18728612.500000004"/>
    <n v="-3582317.1339999996"/>
    <n v="-2021577.98"/>
    <n v="-979104.3200000003"/>
  </r>
  <r>
    <x v="13"/>
    <x v="5"/>
    <x v="1"/>
    <x v="9"/>
    <n v="1456"/>
    <n v="9679692.5700000003"/>
    <n v="13342358.43"/>
    <n v="3242360.2872000001"/>
    <n v="1638729.59"/>
    <n v="968883.94"/>
    <n v="826"/>
    <n v="389803.02"/>
    <n v="532747.53"/>
    <n v="227022.0931"/>
    <n v="68795.67"/>
    <n v="-5357.03"/>
    <n v="-630"/>
    <n v="-9289889.5500000007"/>
    <n v="-12809610.9"/>
    <n v="-3015338.1941"/>
    <n v="-1569933.9200000002"/>
    <n v="-974240.97"/>
  </r>
  <r>
    <x v="3"/>
    <x v="2"/>
    <x v="6"/>
    <x v="11"/>
    <n v="9805"/>
    <n v="10304917.390000001"/>
    <n v="14791825.449999999"/>
    <n v="4138116.4213"/>
    <n v="1645404.04"/>
    <n v="311716.02"/>
    <n v="7590"/>
    <n v="2662861.56"/>
    <n v="4140377.77"/>
    <n v="2115954.1820999999"/>
    <n v="64018.59"/>
    <n v="-651450.31999999995"/>
    <n v="-2215"/>
    <n v="-7642055.8300000001"/>
    <n v="-10651447.68"/>
    <n v="-2022162.2392000002"/>
    <n v="-1581385.45"/>
    <n v="-963166.34"/>
  </r>
  <r>
    <x v="8"/>
    <x v="6"/>
    <x v="6"/>
    <x v="11"/>
    <n v="195"/>
    <n v="3689782.42"/>
    <n v="5569385.8700000001"/>
    <n v="548199.4216"/>
    <n v="1087896.08"/>
    <n v="954039.86"/>
    <n v="1"/>
    <n v="22.11"/>
    <n v="32"/>
    <n v="10.402100000000001"/>
    <n v="0.5"/>
    <n v="-0.85"/>
    <n v="-194"/>
    <n v="-3689760.31"/>
    <n v="-5569353.8700000001"/>
    <n v="-548189.01950000005"/>
    <n v="-1087895.58"/>
    <n v="-954040.71"/>
  </r>
  <r>
    <x v="3"/>
    <x v="3"/>
    <x v="1"/>
    <x v="9"/>
    <n v="32737"/>
    <n v="29825713.52"/>
    <n v="38849670.75"/>
    <n v="17209036.293900002"/>
    <n v="1219697.97"/>
    <n v="-5751601.7199999997"/>
    <n v="31288"/>
    <n v="14377744.050000001"/>
    <n v="18564826.140000001"/>
    <n v="12992481.9747"/>
    <n v="-1140799.71"/>
    <n v="-6704367.2800000003"/>
    <n v="-1449"/>
    <n v="-15447969.469999999"/>
    <n v="-20284844.609999999"/>
    <n v="-4216554.3192000017"/>
    <n v="-2360497.6799999997"/>
    <n v="-952765.56000000052"/>
  </r>
  <r>
    <x v="3"/>
    <x v="1"/>
    <x v="5"/>
    <x v="10"/>
    <n v="2145"/>
    <n v="12636803.07"/>
    <n v="16325695.279999999"/>
    <n v="3357526.4515"/>
    <n v="1888801.11"/>
    <n v="912425.87"/>
    <n v="333"/>
    <n v="150105.10999999999"/>
    <n v="218015.2"/>
    <n v="131440.3481"/>
    <n v="26062.14"/>
    <n v="-38514.54"/>
    <n v="-1812"/>
    <n v="-12486697.960000001"/>
    <n v="-16107680.08"/>
    <n v="-3226086.1033999999"/>
    <n v="-1862738.9700000002"/>
    <n v="-950940.41"/>
  </r>
  <r>
    <x v="9"/>
    <x v="6"/>
    <x v="1"/>
    <x v="6"/>
    <n v="1"/>
    <n v="0"/>
    <n v="0"/>
    <n v="0"/>
    <n v="0"/>
    <n v="0"/>
    <n v="497"/>
    <n v="10798681.42"/>
    <n v="13670348.52"/>
    <n v="4159060.3552999999"/>
    <n v="478334.28"/>
    <n v="-948234.16"/>
    <n v="496"/>
    <n v="10798681.42"/>
    <n v="13670348.52"/>
    <n v="4159060.3552999999"/>
    <n v="478334.28"/>
    <n v="-948234.16"/>
  </r>
  <r>
    <x v="2"/>
    <x v="2"/>
    <x v="8"/>
    <x v="14"/>
    <n v="3"/>
    <n v="498.51"/>
    <n v="633"/>
    <n v="725.23410000000001"/>
    <n v="-173.79"/>
    <n v="-590.73"/>
    <n v="268"/>
    <n v="1671346.52"/>
    <n v="2235878.79"/>
    <n v="1482345.6342"/>
    <n v="-274655.38"/>
    <n v="-925971.13"/>
    <n v="265"/>
    <n v="1670848.01"/>
    <n v="2235245.79"/>
    <n v="1481620.4001"/>
    <n v="-274481.59000000003"/>
    <n v="-925380.4"/>
  </r>
  <r>
    <x v="1"/>
    <x v="3"/>
    <x v="5"/>
    <x v="10"/>
    <n v="2915"/>
    <n v="12221580.279999999"/>
    <n v="15723298.41"/>
    <n v="2907867.6405000002"/>
    <n v="1722756.81"/>
    <n v="935621.68"/>
    <n v="731"/>
    <n v="210707.26"/>
    <n v="254586.2"/>
    <n v="32090.7215"/>
    <n v="26386.12"/>
    <n v="16003.39"/>
    <n v="-2184"/>
    <n v="-12010873.02"/>
    <n v="-15468712.210000001"/>
    <n v="-2875776.9190000002"/>
    <n v="-1696370.69"/>
    <n v="-919618.29"/>
  </r>
  <r>
    <x v="1"/>
    <x v="5"/>
    <x v="5"/>
    <x v="10"/>
    <n v="2407"/>
    <n v="8095089.3499999996"/>
    <n v="10366211.109999999"/>
    <n v="1530276.6528"/>
    <n v="1426914.17"/>
    <n v="936422.59"/>
    <n v="478"/>
    <n v="125351.18"/>
    <n v="161094.57999999999"/>
    <n v="20183.587899999999"/>
    <n v="26323.49"/>
    <n v="18940.05"/>
    <n v="-1929"/>
    <n v="-7969738.1699999999"/>
    <n v="-10205116.529999999"/>
    <n v="-1510093.0649000001"/>
    <n v="-1400590.68"/>
    <n v="-917482.53999999992"/>
  </r>
  <r>
    <x v="1"/>
    <x v="2"/>
    <x v="6"/>
    <x v="11"/>
    <n v="359"/>
    <n v="3736472.2"/>
    <n v="5397003.9199999999"/>
    <n v="725336.41220000002"/>
    <n v="1130197.1000000001"/>
    <n v="928623.74"/>
    <n v="124"/>
    <n v="28010.16"/>
    <n v="47007.89"/>
    <n v="4964.3656000000001"/>
    <n v="15398.55"/>
    <n v="13714.84"/>
    <n v="-235"/>
    <n v="-3708462.04"/>
    <n v="-5349996.03"/>
    <n v="-720372.0466"/>
    <n v="-1114798.55"/>
    <n v="-914908.9"/>
  </r>
  <r>
    <x v="2"/>
    <x v="6"/>
    <x v="11"/>
    <x v="20"/>
    <n v="3"/>
    <n v="740.02"/>
    <n v="831"/>
    <n v="744.19680000000005"/>
    <n v="-241.22"/>
    <n v="-653.09"/>
    <n v="991"/>
    <n v="18693492.359999999"/>
    <n v="23865493.52"/>
    <n v="3462500.6872"/>
    <n v="-290064.14"/>
    <n v="-910365.42"/>
    <n v="988"/>
    <n v="18692752.34"/>
    <n v="23864662.52"/>
    <n v="3461756.4904"/>
    <n v="-289822.92000000004"/>
    <n v="-909712.33000000007"/>
  </r>
  <r>
    <x v="1"/>
    <x v="1"/>
    <x v="12"/>
    <x v="22"/>
    <n v="58989"/>
    <n v="33277946.66"/>
    <n v="42859318.509999998"/>
    <n v="4269655.2692"/>
    <n v="7664879.6299999999"/>
    <n v="6331998.9699999997"/>
    <n v="57988"/>
    <n v="28212551.710000001"/>
    <n v="36525700.969999999"/>
    <n v="3418222.3997999998"/>
    <n v="6507770.8899999997"/>
    <n v="5432865.5300000003"/>
    <n v="-1001"/>
    <n v="-5065394.9499999993"/>
    <n v="-6333617.5399999991"/>
    <n v="-851432.8694000002"/>
    <n v="-1157108.7400000002"/>
    <n v="-899133.43999999948"/>
  </r>
  <r>
    <x v="1"/>
    <x v="5"/>
    <x v="3"/>
    <x v="23"/>
    <n v="1237"/>
    <n v="3905710.65"/>
    <n v="6024527.3300000001"/>
    <n v="1402697.8611999999"/>
    <n v="1134070.6599999999"/>
    <n v="1021959.1"/>
    <n v="917"/>
    <n v="381838.38"/>
    <n v="548722.39"/>
    <n v="76819.34"/>
    <n v="148907.1"/>
    <n v="126291.46"/>
    <n v="-320"/>
    <n v="-3523872.27"/>
    <n v="-5475804.9400000004"/>
    <n v="-1325878.5211999998"/>
    <n v="-985163.55999999994"/>
    <n v="-895667.64"/>
  </r>
  <r>
    <x v="8"/>
    <x v="3"/>
    <x v="6"/>
    <x v="11"/>
    <n v="218"/>
    <n v="3839324.94"/>
    <n v="5278528.79"/>
    <n v="613487.40119999996"/>
    <n v="1033305.42"/>
    <n v="885026.04"/>
    <n v="6"/>
    <n v="931.88"/>
    <n v="1548.62"/>
    <n v="382.76949999999999"/>
    <n v="367.19"/>
    <n v="327.25"/>
    <n v="-212"/>
    <n v="-3838393.06"/>
    <n v="-5276980.17"/>
    <n v="-613104.63169999991"/>
    <n v="-1032938.2300000001"/>
    <n v="-884698.79"/>
  </r>
  <r>
    <x v="8"/>
    <x v="5"/>
    <x v="6"/>
    <x v="11"/>
    <n v="436"/>
    <n v="3840927.25"/>
    <n v="5316471.12"/>
    <n v="694194.04799999995"/>
    <n v="1064257.1499999999"/>
    <n v="875003.84"/>
    <n v="4"/>
    <n v="3831.86"/>
    <n v="6687.55"/>
    <n v="2001.6026999999999"/>
    <n v="915.35"/>
    <n v="869.45"/>
    <n v="-432"/>
    <n v="-3837095.39"/>
    <n v="-5309783.57"/>
    <n v="-692192.4452999999"/>
    <n v="-1063341.7999999998"/>
    <n v="-874134.39"/>
  </r>
  <r>
    <x v="1"/>
    <x v="6"/>
    <x v="5"/>
    <x v="10"/>
    <n v="1861"/>
    <n v="7989235.2400000002"/>
    <n v="10415202.949999999"/>
    <n v="1359578.8474000001"/>
    <n v="1219390.24"/>
    <n v="832259.59"/>
    <n v="585"/>
    <n v="196048.79"/>
    <n v="229945.56"/>
    <n v="23674.3887"/>
    <n v="15466.52"/>
    <n v="6259.08"/>
    <n v="-1276"/>
    <n v="-7793186.4500000002"/>
    <n v="-10185257.389999999"/>
    <n v="-1335904.4587000001"/>
    <n v="-1203923.72"/>
    <n v="-826000.51"/>
  </r>
  <r>
    <x v="7"/>
    <x v="5"/>
    <x v="1"/>
    <x v="1"/>
    <n v="2112"/>
    <n v="6313578.5199999996"/>
    <n v="7874913.71"/>
    <n v="1347867.3997"/>
    <n v="873093.91"/>
    <n v="584997.11"/>
    <n v="3987"/>
    <n v="15880671.189999999"/>
    <n v="20453711.780000001"/>
    <n v="5485758.1551000001"/>
    <n v="1183898.23"/>
    <n v="-176518.33"/>
    <n v="1875"/>
    <n v="9567092.6699999999"/>
    <n v="12578798.07"/>
    <n v="4137890.7554000001"/>
    <n v="310804.31999999995"/>
    <n v="-761515.44"/>
  </r>
  <r>
    <x v="1"/>
    <x v="3"/>
    <x v="12"/>
    <x v="22"/>
    <n v="46494"/>
    <n v="23908627.469999999"/>
    <n v="30940177.059999999"/>
    <n v="3197441.4514000001"/>
    <n v="5574207.3200000003"/>
    <n v="4627247.53"/>
    <n v="45452"/>
    <n v="19103158.829999998"/>
    <n v="24913718.289999999"/>
    <n v="2388409.8673"/>
    <n v="4582604.1500000004"/>
    <n v="3875763.44"/>
    <n v="-1042"/>
    <n v="-4805468.6400000006"/>
    <n v="-6026458.7699999996"/>
    <n v="-809031.58410000009"/>
    <n v="-991603.16999999993"/>
    <n v="-751484.09000000032"/>
  </r>
  <r>
    <x v="2"/>
    <x v="3"/>
    <x v="11"/>
    <x v="20"/>
    <n v="24"/>
    <n v="7540.61"/>
    <n v="14478.52"/>
    <n v="24509.176500000001"/>
    <n v="-6644.12"/>
    <n v="-14813.15"/>
    <n v="1442"/>
    <n v="15448025.52"/>
    <n v="18688174.350000001"/>
    <n v="5399449.3064000001"/>
    <n v="-747.05"/>
    <n v="-764741.08"/>
    <n v="1418"/>
    <n v="15440484.91"/>
    <n v="18673695.830000002"/>
    <n v="5374940.1299000001"/>
    <n v="5897.07"/>
    <n v="-749927.92999999993"/>
  </r>
  <r>
    <x v="1"/>
    <x v="3"/>
    <x v="9"/>
    <x v="16"/>
    <n v="18540"/>
    <n v="20293950.25"/>
    <n v="27304095.84"/>
    <n v="7338450.8929000003"/>
    <n v="3532456.12"/>
    <n v="1010385.92"/>
    <n v="6841"/>
    <n v="2499607.8199999998"/>
    <n v="3158230.04"/>
    <n v="497670.10119999998"/>
    <n v="375825.63"/>
    <n v="262887.17"/>
    <n v="-11699"/>
    <n v="-17794342.43"/>
    <n v="-24145865.800000001"/>
    <n v="-6840780.7916999999"/>
    <n v="-3156630.49"/>
    <n v="-747498.75"/>
  </r>
  <r>
    <x v="1"/>
    <x v="4"/>
    <x v="1"/>
    <x v="3"/>
    <n v="13975"/>
    <n v="66222237.109999999"/>
    <n v="90325455.629999995"/>
    <n v="27671830.063200001"/>
    <n v="4762835.95"/>
    <n v="430504.66"/>
    <n v="7149"/>
    <n v="4183773.35"/>
    <n v="5205989.75"/>
    <n v="1463789.9454000001"/>
    <n v="158252.95000000001"/>
    <n v="-316969.03000000003"/>
    <n v="-6826"/>
    <n v="-62038463.759999998"/>
    <n v="-85119465.879999995"/>
    <n v="-26208040.117800001"/>
    <n v="-4604583"/>
    <n v="-747473.69"/>
  </r>
  <r>
    <x v="10"/>
    <x v="5"/>
    <x v="0"/>
    <x v="0"/>
    <n v="980"/>
    <n v="10335420.470000001"/>
    <n v="12959130.85"/>
    <n v="2025539.2338"/>
    <n v="1351588.1"/>
    <n v="739863.99"/>
    <n v="0"/>
    <n v="0"/>
    <n v="0"/>
    <n v="0"/>
    <n v="0"/>
    <n v="0"/>
    <n v="-980"/>
    <n v="-10335420.470000001"/>
    <n v="-12959130.85"/>
    <n v="-2025539.2338"/>
    <n v="-1351588.1"/>
    <n v="-739863.99"/>
  </r>
  <r>
    <x v="2"/>
    <x v="2"/>
    <x v="11"/>
    <x v="20"/>
    <n v="13"/>
    <n v="1935.44"/>
    <n v="2653"/>
    <n v="1168.5751"/>
    <n v="-40.22"/>
    <n v="-452.07"/>
    <n v="1243"/>
    <n v="7893480.0899999999"/>
    <n v="11036641.970000001"/>
    <n v="3830270.3798000002"/>
    <n v="264896.64000000001"/>
    <n v="-737156.34"/>
    <n v="1230"/>
    <n v="7891544.6499999994"/>
    <n v="11033988.970000001"/>
    <n v="3829101.8047000002"/>
    <n v="264936.86"/>
    <n v="-736704.27"/>
  </r>
  <r>
    <x v="8"/>
    <x v="2"/>
    <x v="6"/>
    <x v="11"/>
    <n v="345"/>
    <n v="3420793.86"/>
    <n v="4848501.4800000004"/>
    <n v="690640.27870000002"/>
    <n v="931301.04"/>
    <n v="733712.38"/>
    <n v="2"/>
    <n v="5081.3900000000003"/>
    <n v="7208.56"/>
    <n v="2187.2649999999999"/>
    <n v="163.05000000000001"/>
    <n v="-60.09"/>
    <n v="-343"/>
    <n v="-3415712.4699999997"/>
    <n v="-4841292.9200000009"/>
    <n v="-688453.01370000001"/>
    <n v="-931137.99"/>
    <n v="-733772.47"/>
  </r>
  <r>
    <x v="2"/>
    <x v="1"/>
    <x v="11"/>
    <x v="20"/>
    <n v="23"/>
    <n v="4085.83"/>
    <n v="6365"/>
    <n v="2283.1244999999999"/>
    <n v="1366.01"/>
    <n v="342.39"/>
    <n v="1541"/>
    <n v="28628797.850000001"/>
    <n v="35307480.340000004"/>
    <n v="10833669.542099999"/>
    <n v="679797.78"/>
    <n v="-729864.76"/>
    <n v="1518"/>
    <n v="28624712.020000003"/>
    <n v="35301115.340000004"/>
    <n v="10831386.417599998"/>
    <n v="678431.77"/>
    <n v="-730207.15"/>
  </r>
  <r>
    <x v="8"/>
    <x v="5"/>
    <x v="5"/>
    <x v="10"/>
    <n v="1340"/>
    <n v="10306205.390000001"/>
    <n v="12873519.140000001"/>
    <n v="2168375.5024999999"/>
    <n v="1188164.07"/>
    <n v="723430.8"/>
    <n v="3"/>
    <n v="17037.32"/>
    <n v="17184.060000000001"/>
    <n v="4626.5249000000003"/>
    <n v="-3909.91"/>
    <n v="-4267.79"/>
    <n v="-1337"/>
    <n v="-10289168.07"/>
    <n v="-12856335.08"/>
    <n v="-2163748.9775999999"/>
    <n v="-1192073.98"/>
    <n v="-727698.59000000008"/>
  </r>
  <r>
    <x v="5"/>
    <x v="3"/>
    <x v="10"/>
    <x v="21"/>
    <n v="1801"/>
    <n v="3725255.88"/>
    <n v="5239344.1399999997"/>
    <n v="1129074.5135999999"/>
    <n v="1097385.07"/>
    <n v="745525.1"/>
    <n v="672"/>
    <n v="356531.18"/>
    <n v="559025.80000000005"/>
    <n v="206587.69810000001"/>
    <n v="61570.46"/>
    <n v="18148.669999999998"/>
    <n v="-1129"/>
    <n v="-3368724.6999999997"/>
    <n v="-4680318.34"/>
    <n v="-922486.81549999991"/>
    <n v="-1035814.6100000001"/>
    <n v="-727376.42999999993"/>
  </r>
  <r>
    <x v="14"/>
    <x v="2"/>
    <x v="9"/>
    <x v="16"/>
    <n v="4142"/>
    <n v="1434401.74"/>
    <n v="2129798.4900000002"/>
    <n v="865369.44550000003"/>
    <n v="185646.66"/>
    <n v="-178832.24"/>
    <n v="14052"/>
    <n v="12200609.939999999"/>
    <n v="17570693.629999999"/>
    <n v="6223026.3724999996"/>
    <n v="1605871.1"/>
    <n v="-904382.85"/>
    <n v="9910"/>
    <n v="10766208.199999999"/>
    <n v="15440895.139999999"/>
    <n v="5357656.9269999992"/>
    <n v="1420224.4400000002"/>
    <n v="-725550.61"/>
  </r>
  <r>
    <x v="8"/>
    <x v="1"/>
    <x v="9"/>
    <x v="16"/>
    <n v="1356"/>
    <n v="6900325.4800000004"/>
    <n v="8532454.2899999991"/>
    <n v="1150218.4268"/>
    <n v="987760.67"/>
    <n v="719973.77"/>
    <n v="17"/>
    <n v="3547.61"/>
    <n v="4409.3"/>
    <n v="982.38030000000003"/>
    <n v="660.98"/>
    <n v="453.24"/>
    <n v="-1339"/>
    <n v="-6896777.8700000001"/>
    <n v="-8528044.9899999984"/>
    <n v="-1149236.0464999999"/>
    <n v="-987099.69000000006"/>
    <n v="-719520.53"/>
  </r>
  <r>
    <x v="14"/>
    <x v="1"/>
    <x v="3"/>
    <x v="24"/>
    <n v="4"/>
    <n v="24734.84"/>
    <n v="43529.83"/>
    <n v="12423.538699999999"/>
    <n v="9579.65"/>
    <n v="6408.3"/>
    <n v="382"/>
    <n v="6429644.5499999998"/>
    <n v="8091406.1900000004"/>
    <n v="2578172.0739000002"/>
    <n v="-347996.86"/>
    <n v="-702865.86"/>
    <n v="378"/>
    <n v="6404909.71"/>
    <n v="8047876.3600000003"/>
    <n v="2565748.5352000003"/>
    <n v="-357576.51"/>
    <n v="-709274.16"/>
  </r>
  <r>
    <x v="8"/>
    <x v="6"/>
    <x v="0"/>
    <x v="0"/>
    <n v="0"/>
    <n v="0"/>
    <n v="0"/>
    <n v="0"/>
    <n v="0"/>
    <n v="0"/>
    <n v="729"/>
    <n v="733550.04"/>
    <n v="1688003.66"/>
    <n v="1629666.0560999999"/>
    <n v="168853.85"/>
    <n v="-686282.08"/>
    <n v="729"/>
    <n v="733550.04"/>
    <n v="1688003.66"/>
    <n v="1629666.0560999999"/>
    <n v="168853.85"/>
    <n v="-686282.08"/>
  </r>
  <r>
    <x v="2"/>
    <x v="5"/>
    <x v="1"/>
    <x v="15"/>
    <n v="2"/>
    <n v="420.94"/>
    <n v="528"/>
    <n v="298.19600000000003"/>
    <n v="-8.5399999999999991"/>
    <n v="-191.14"/>
    <n v="206"/>
    <n v="1640664.48"/>
    <n v="2954183.84"/>
    <n v="2089200.0460999999"/>
    <n v="337128.56"/>
    <n v="-672749.82"/>
    <n v="204"/>
    <n v="1640243.54"/>
    <n v="2953655.84"/>
    <n v="2088901.8500999999"/>
    <n v="337137.1"/>
    <n v="-672558.67999999993"/>
  </r>
  <r>
    <x v="3"/>
    <x v="3"/>
    <x v="5"/>
    <x v="10"/>
    <n v="2224"/>
    <n v="13878539.16"/>
    <n v="17613367.530000001"/>
    <n v="3914609.2592000002"/>
    <n v="1620001.2"/>
    <n v="641268.73"/>
    <n v="303"/>
    <n v="148022.99"/>
    <n v="207502.58"/>
    <n v="109597.2917"/>
    <n v="17133.63"/>
    <n v="-26633.55"/>
    <n v="-1921"/>
    <n v="-13730516.17"/>
    <n v="-17405864.950000003"/>
    <n v="-3805011.9675000003"/>
    <n v="-1602867.57"/>
    <n v="-667902.28"/>
  </r>
  <r>
    <x v="3"/>
    <x v="3"/>
    <x v="4"/>
    <x v="18"/>
    <n v="7615"/>
    <n v="8721323.5700000003"/>
    <n v="11849914.91"/>
    <n v="4894390.8976999996"/>
    <n v="1723985.75"/>
    <n v="26124.2"/>
    <n v="3896"/>
    <n v="660320.96"/>
    <n v="990161.81"/>
    <n v="1704564.4797"/>
    <n v="6548.65"/>
    <n v="-639833.32999999996"/>
    <n v="-3719"/>
    <n v="-8061002.6100000003"/>
    <n v="-10859753.1"/>
    <n v="-3189826.4179999996"/>
    <n v="-1717437.1"/>
    <n v="-665957.52999999991"/>
  </r>
  <r>
    <x v="15"/>
    <x v="1"/>
    <x v="0"/>
    <x v="0"/>
    <n v="0"/>
    <n v="0"/>
    <n v="0"/>
    <n v="0"/>
    <n v="0"/>
    <n v="0"/>
    <n v="74"/>
    <n v="2424561.41"/>
    <n v="3350746.2"/>
    <n v="1566945.5852999999"/>
    <n v="-198313.23"/>
    <n v="-665296.09"/>
    <n v="74"/>
    <n v="2424561.41"/>
    <n v="3350746.2"/>
    <n v="1566945.5852999999"/>
    <n v="-198313.23"/>
    <n v="-665296.09"/>
  </r>
  <r>
    <x v="7"/>
    <x v="5"/>
    <x v="13"/>
    <x v="25"/>
    <n v="662"/>
    <n v="911152.56"/>
    <n v="1258297.6000000001"/>
    <n v="261782.3573"/>
    <n v="208842.05"/>
    <n v="138740.42000000001"/>
    <n v="1564"/>
    <n v="8379560.8399999999"/>
    <n v="11113740.08"/>
    <n v="3767040.8171000001"/>
    <n v="432939.54"/>
    <n v="-522781.57"/>
    <n v="902"/>
    <n v="7468408.2799999993"/>
    <n v="9855442.4800000004"/>
    <n v="3505258.4598000003"/>
    <n v="224097.49"/>
    <n v="-661521.99"/>
  </r>
  <r>
    <x v="14"/>
    <x v="3"/>
    <x v="3"/>
    <x v="24"/>
    <n v="3"/>
    <n v="22453.91"/>
    <n v="34134.519999999997"/>
    <n v="2135.8328999999999"/>
    <n v="10286.23"/>
    <n v="9628.44"/>
    <n v="487"/>
    <n v="7166200.7300000004"/>
    <n v="9169388.4000000004"/>
    <n v="3806479.1564000002"/>
    <n v="-212611.04"/>
    <n v="-650693.75"/>
    <n v="484"/>
    <n v="7143746.8200000003"/>
    <n v="9135253.8800000008"/>
    <n v="3804343.3235000004"/>
    <n v="-222897.27000000002"/>
    <n v="-660322.18999999994"/>
  </r>
  <r>
    <x v="0"/>
    <x v="0"/>
    <x v="3"/>
    <x v="26"/>
    <n v="0"/>
    <n v="0"/>
    <n v="0"/>
    <n v="0"/>
    <n v="0"/>
    <n v="0"/>
    <n v="1"/>
    <n v="1129892.06"/>
    <n v="2338075.84"/>
    <n v="638756.28189999994"/>
    <n v="-467313"/>
    <n v="-638756.31000000006"/>
    <n v="1"/>
    <n v="1129892.06"/>
    <n v="2338075.84"/>
    <n v="638756.28189999994"/>
    <n v="-467313"/>
    <n v="-638756.31000000006"/>
  </r>
  <r>
    <x v="1"/>
    <x v="2"/>
    <x v="3"/>
    <x v="23"/>
    <n v="418"/>
    <n v="3508006.16"/>
    <n v="5647719.29"/>
    <n v="1502660.9606999999"/>
    <n v="822620.98"/>
    <n v="643998.68000000005"/>
    <n v="93"/>
    <n v="53050.59"/>
    <n v="73992.86"/>
    <n v="13918.2724"/>
    <n v="9121.19"/>
    <n v="6618.15"/>
    <n v="-325"/>
    <n v="-3454955.5700000003"/>
    <n v="-5573726.4299999997"/>
    <n v="-1488742.6883"/>
    <n v="-813499.79"/>
    <n v="-637380.53"/>
  </r>
  <r>
    <x v="2"/>
    <x v="3"/>
    <x v="1"/>
    <x v="15"/>
    <n v="0"/>
    <n v="0"/>
    <n v="0"/>
    <n v="0"/>
    <n v="0"/>
    <n v="0"/>
    <n v="243"/>
    <n v="3001722.81"/>
    <n v="3915615.05"/>
    <n v="1779289.2106999999"/>
    <n v="3216.34"/>
    <n v="-636666.68999999994"/>
    <n v="243"/>
    <n v="3001722.81"/>
    <n v="3915615.05"/>
    <n v="1779289.2106999999"/>
    <n v="3216.34"/>
    <n v="-636666.68999999994"/>
  </r>
  <r>
    <x v="5"/>
    <x v="2"/>
    <x v="4"/>
    <x v="5"/>
    <n v="335"/>
    <n v="3929651.54"/>
    <n v="5553984.1900000004"/>
    <n v="855610.47030000004"/>
    <n v="904504.38"/>
    <n v="634303.57999999996"/>
    <n v="18"/>
    <n v="4498"/>
    <n v="8574.56"/>
    <n v="1953.7028"/>
    <n v="2351.34"/>
    <n v="1682.98"/>
    <n v="-317"/>
    <n v="-3925153.54"/>
    <n v="-5545409.6300000008"/>
    <n v="-853656.76750000007"/>
    <n v="-902153.04"/>
    <n v="-632620.6"/>
  </r>
  <r>
    <x v="9"/>
    <x v="1"/>
    <x v="12"/>
    <x v="22"/>
    <n v="1"/>
    <n v="0"/>
    <n v="0"/>
    <n v="0"/>
    <n v="0"/>
    <n v="0"/>
    <n v="149"/>
    <n v="3305108.68"/>
    <n v="3671670.28"/>
    <n v="1241828.0769"/>
    <n v="-201974.86"/>
    <n v="-632559.85"/>
    <n v="148"/>
    <n v="3305108.68"/>
    <n v="3671670.28"/>
    <n v="1241828.0769"/>
    <n v="-201974.86"/>
    <n v="-632559.85"/>
  </r>
  <r>
    <x v="10"/>
    <x v="3"/>
    <x v="0"/>
    <x v="0"/>
    <n v="1516"/>
    <n v="14214638.720000001"/>
    <n v="17254610.539999999"/>
    <n v="2591476.2463000002"/>
    <n v="1266640.97"/>
    <n v="614600.12"/>
    <n v="0"/>
    <n v="0"/>
    <n v="0"/>
    <n v="0"/>
    <n v="0"/>
    <n v="0"/>
    <n v="-1516"/>
    <n v="-14214638.720000001"/>
    <n v="-17254610.539999999"/>
    <n v="-2591476.2463000002"/>
    <n v="-1266640.97"/>
    <n v="-614600.12"/>
  </r>
  <r>
    <x v="3"/>
    <x v="6"/>
    <x v="1"/>
    <x v="9"/>
    <n v="19541"/>
    <n v="20075395.710000001"/>
    <n v="26445458.23"/>
    <n v="9348254.3546999991"/>
    <n v="-198048.68"/>
    <n v="-3791247.48"/>
    <n v="18646"/>
    <n v="9061801.8900000006"/>
    <n v="12187558.33"/>
    <n v="6862176.5071999999"/>
    <n v="-1513756.75"/>
    <n v="-4401789.92"/>
    <n v="-895"/>
    <n v="-11013593.82"/>
    <n v="-14257899.9"/>
    <n v="-2486077.8474999992"/>
    <n v="-1315708.07"/>
    <n v="-610542.43999999994"/>
  </r>
  <r>
    <x v="5"/>
    <x v="5"/>
    <x v="3"/>
    <x v="19"/>
    <n v="30"/>
    <n v="463088.61"/>
    <n v="1156525.8700000001"/>
    <n v="89611.884699999995"/>
    <n v="628717.53"/>
    <n v="610703.59"/>
    <n v="12"/>
    <n v="5935.91"/>
    <n v="7819"/>
    <n v="1747.8801000000001"/>
    <n v="1313.52"/>
    <n v="736.07"/>
    <n v="-18"/>
    <n v="-457152.7"/>
    <n v="-1148706.8700000001"/>
    <n v="-87864.0046"/>
    <n v="-627404.01"/>
    <n v="-609967.52"/>
  </r>
  <r>
    <x v="14"/>
    <x v="6"/>
    <x v="3"/>
    <x v="27"/>
    <n v="5"/>
    <n v="17723.07"/>
    <n v="52514.33"/>
    <n v="8151.9916999999996"/>
    <n v="16276.06"/>
    <n v="14118.22"/>
    <n v="177"/>
    <n v="2654110.6"/>
    <n v="3487110.26"/>
    <n v="1305736.6035"/>
    <n v="-396514.97"/>
    <n v="-593629.54"/>
    <n v="172"/>
    <n v="2636387.5300000003"/>
    <n v="3434595.9299999997"/>
    <n v="1297584.6118000001"/>
    <n v="-412791.02999999997"/>
    <n v="-607747.76"/>
  </r>
  <r>
    <x v="8"/>
    <x v="6"/>
    <x v="1"/>
    <x v="1"/>
    <n v="2589"/>
    <n v="10007189.57"/>
    <n v="14666561.609999999"/>
    <n v="2773566.7496000002"/>
    <n v="1550957.63"/>
    <n v="608931.93000000005"/>
    <n v="4"/>
    <n v="4778.66"/>
    <n v="9439.19"/>
    <n v="1445.1343999999999"/>
    <n v="4020.82"/>
    <n v="3159.92"/>
    <n v="-2585"/>
    <n v="-10002410.91"/>
    <n v="-14657122.42"/>
    <n v="-2772121.6152000003"/>
    <n v="-1546936.8099999998"/>
    <n v="-605772.01"/>
  </r>
  <r>
    <x v="2"/>
    <x v="5"/>
    <x v="8"/>
    <x v="14"/>
    <n v="0"/>
    <n v="0"/>
    <n v="0"/>
    <n v="0"/>
    <n v="0"/>
    <n v="0"/>
    <n v="148"/>
    <n v="1326132.54"/>
    <n v="1665221.09"/>
    <n v="947949.58689999999"/>
    <n v="-188123.66"/>
    <n v="-601268.81999999995"/>
    <n v="148"/>
    <n v="1326132.54"/>
    <n v="1665221.09"/>
    <n v="947949.58689999999"/>
    <n v="-188123.66"/>
    <n v="-601268.81999999995"/>
  </r>
  <r>
    <x v="8"/>
    <x v="4"/>
    <x v="0"/>
    <x v="0"/>
    <n v="0"/>
    <n v="0"/>
    <n v="0"/>
    <n v="0"/>
    <n v="0"/>
    <n v="0"/>
    <n v="1466"/>
    <n v="841833.22"/>
    <n v="1570280.02"/>
    <n v="1301799.2004"/>
    <n v="-91869.66"/>
    <n v="-600066.07999999996"/>
    <n v="1466"/>
    <n v="841833.22"/>
    <n v="1570280.02"/>
    <n v="1301799.2004"/>
    <n v="-91869.66"/>
    <n v="-600066.07999999996"/>
  </r>
  <r>
    <x v="1"/>
    <x v="4"/>
    <x v="12"/>
    <x v="22"/>
    <n v="30573"/>
    <n v="14793993.699999999"/>
    <n v="18993182.629999999"/>
    <n v="2398141.5240000002"/>
    <n v="2978837.38"/>
    <n v="2345181.7599999998"/>
    <n v="29549"/>
    <n v="10100259.08"/>
    <n v="13170055.550000001"/>
    <n v="1649055.3522000001"/>
    <n v="2191701.34"/>
    <n v="1749770.96"/>
    <n v="-1024"/>
    <n v="-4693734.6199999992"/>
    <n v="-5823127.0799999982"/>
    <n v="-749086.17180000013"/>
    <n v="-787136.04"/>
    <n v="-595410.79999999981"/>
  </r>
  <r>
    <x v="8"/>
    <x v="5"/>
    <x v="3"/>
    <x v="19"/>
    <n v="146"/>
    <n v="1888727.67"/>
    <n v="3278262.85"/>
    <n v="958495.81429999997"/>
    <n v="638705.98"/>
    <n v="591193.43000000005"/>
    <n v="9"/>
    <n v="2788.4"/>
    <n v="2801.73"/>
    <n v="2847.5064000000002"/>
    <n v="-2065.46"/>
    <n v="-2709.07"/>
    <n v="-137"/>
    <n v="-1885939.27"/>
    <n v="-3275461.12"/>
    <n v="-955648.30790000001"/>
    <n v="-640771.43999999994"/>
    <n v="-593902.5"/>
  </r>
  <r>
    <x v="0"/>
    <x v="0"/>
    <x v="4"/>
    <x v="28"/>
    <n v="0"/>
    <n v="0"/>
    <n v="0"/>
    <n v="0"/>
    <n v="0"/>
    <n v="0"/>
    <n v="1"/>
    <n v="0"/>
    <n v="2451113.16"/>
    <n v="593064.64619999996"/>
    <n v="-445182.47"/>
    <n v="-593064.65"/>
    <n v="1"/>
    <n v="0"/>
    <n v="2451113.16"/>
    <n v="593064.64619999996"/>
    <n v="-445182.47"/>
    <n v="-593064.65"/>
  </r>
  <r>
    <x v="1"/>
    <x v="5"/>
    <x v="3"/>
    <x v="29"/>
    <n v="766"/>
    <n v="3307366.27"/>
    <n v="4774120.43"/>
    <n v="1986134.4996"/>
    <n v="947730.17"/>
    <n v="686822.9"/>
    <n v="525"/>
    <n v="264619.82"/>
    <n v="430795.32"/>
    <n v="86814.683300000004"/>
    <n v="130950.01"/>
    <n v="94077.88"/>
    <n v="-241"/>
    <n v="-3042746.45"/>
    <n v="-4343325.1099999994"/>
    <n v="-1899319.8163000001"/>
    <n v="-816780.16"/>
    <n v="-592745.02"/>
  </r>
  <r>
    <x v="8"/>
    <x v="1"/>
    <x v="12"/>
    <x v="22"/>
    <n v="1687"/>
    <n v="3981102.44"/>
    <n v="5014758.9400000004"/>
    <n v="897242.78119999997"/>
    <n v="844346"/>
    <n v="572358.68000000005"/>
    <n v="831"/>
    <n v="152439.16"/>
    <n v="307617.78999999998"/>
    <n v="177468.12710000001"/>
    <n v="50418.26"/>
    <n v="-12162.26"/>
    <n v="-856"/>
    <n v="-3828663.28"/>
    <n v="-4707141.1500000004"/>
    <n v="-719774.65409999993"/>
    <n v="-793927.74"/>
    <n v="-584520.94000000006"/>
  </r>
  <r>
    <x v="1"/>
    <x v="4"/>
    <x v="11"/>
    <x v="20"/>
    <n v="2378"/>
    <n v="7283557.3799999999"/>
    <n v="9103251.9100000001"/>
    <n v="1585533.0083999999"/>
    <n v="1022791.25"/>
    <n v="610101.94999999995"/>
    <n v="1154"/>
    <n v="320711.49"/>
    <n v="396416.89"/>
    <n v="56243.880599999997"/>
    <n v="40374.74"/>
    <n v="26982.97"/>
    <n v="-1224"/>
    <n v="-6962845.8899999997"/>
    <n v="-8706835.0199999996"/>
    <n v="-1529289.1277999999"/>
    <n v="-982416.51"/>
    <n v="-583118.98"/>
  </r>
  <r>
    <x v="8"/>
    <x v="3"/>
    <x v="9"/>
    <x v="16"/>
    <n v="1169"/>
    <n v="5545461.6299999999"/>
    <n v="6775261.9900000002"/>
    <n v="866516.8763"/>
    <n v="755886.56"/>
    <n v="548728.89"/>
    <n v="14"/>
    <n v="13123.15"/>
    <n v="13534.99"/>
    <n v="16550.632600000001"/>
    <n v="-13621.4"/>
    <n v="-15879.71"/>
    <n v="-1155"/>
    <n v="-5532338.4799999995"/>
    <n v="-6761727"/>
    <n v="-849966.24369999999"/>
    <n v="-769507.96000000008"/>
    <n v="-564608.6"/>
  </r>
  <r>
    <x v="9"/>
    <x v="3"/>
    <x v="12"/>
    <x v="22"/>
    <n v="0"/>
    <n v="0"/>
    <n v="0"/>
    <n v="0"/>
    <n v="0"/>
    <n v="0"/>
    <n v="163"/>
    <n v="3258331.64"/>
    <n v="3771051.32"/>
    <n v="1220222.4247999999"/>
    <n v="-135019.64000000001"/>
    <n v="-558794.96"/>
    <n v="163"/>
    <n v="3258331.64"/>
    <n v="3771051.32"/>
    <n v="1220222.4247999999"/>
    <n v="-135019.64000000001"/>
    <n v="-558794.96"/>
  </r>
  <r>
    <x v="13"/>
    <x v="1"/>
    <x v="1"/>
    <x v="9"/>
    <n v="1895"/>
    <n v="12613162.35"/>
    <n v="15975399.16"/>
    <n v="3347180.4021999999"/>
    <n v="1399460.53"/>
    <n v="619878.16"/>
    <n v="1101"/>
    <n v="558223.13"/>
    <n v="736040.1"/>
    <n v="207132.94870000001"/>
    <n v="142890.47"/>
    <n v="70741.929999999993"/>
    <n v="-794"/>
    <n v="-12054939.219999999"/>
    <n v="-15239359.060000001"/>
    <n v="-3140047.4534999998"/>
    <n v="-1256570.06"/>
    <n v="-549136.23"/>
  </r>
  <r>
    <x v="5"/>
    <x v="5"/>
    <x v="4"/>
    <x v="5"/>
    <n v="414"/>
    <n v="5035331.54"/>
    <n v="6620234.4000000004"/>
    <n v="1095628.4042"/>
    <n v="888035.27"/>
    <n v="533237.93999999994"/>
    <n v="72"/>
    <n v="40715.300000000003"/>
    <n v="60328.02"/>
    <n v="38982.679700000001"/>
    <n v="1656.19"/>
    <n v="-11825.47"/>
    <n v="-342"/>
    <n v="-4994616.24"/>
    <n v="-6559906.3800000008"/>
    <n v="-1056645.7245"/>
    <n v="-886379.08000000007"/>
    <n v="-545063.40999999992"/>
  </r>
  <r>
    <x v="9"/>
    <x v="5"/>
    <x v="12"/>
    <x v="22"/>
    <n v="0"/>
    <n v="0"/>
    <n v="0"/>
    <n v="0"/>
    <n v="0"/>
    <n v="0"/>
    <n v="272"/>
    <n v="3970738.01"/>
    <n v="4719360.8499999996"/>
    <n v="1423842.0626999999"/>
    <n v="-40265.93"/>
    <n v="-543926.17000000004"/>
    <n v="272"/>
    <n v="3970738.01"/>
    <n v="4719360.8499999996"/>
    <n v="1423842.0626999999"/>
    <n v="-40265.93"/>
    <n v="-543926.17000000004"/>
  </r>
  <r>
    <x v="1"/>
    <x v="1"/>
    <x v="4"/>
    <x v="30"/>
    <n v="980"/>
    <n v="3682117.38"/>
    <n v="4664324.0599999996"/>
    <n v="914181.98640000005"/>
    <n v="734474.53"/>
    <n v="448887.21"/>
    <n v="453"/>
    <n v="447460.17"/>
    <n v="607348.25"/>
    <n v="405378.65870000003"/>
    <n v="40557.19"/>
    <n v="-83642.44"/>
    <n v="-527"/>
    <n v="-3234657.21"/>
    <n v="-4056975.8099999996"/>
    <n v="-508803.32770000002"/>
    <n v="-693917.34000000008"/>
    <n v="-532529.65"/>
  </r>
  <r>
    <x v="1"/>
    <x v="3"/>
    <x v="4"/>
    <x v="30"/>
    <n v="1657"/>
    <n v="3761427.55"/>
    <n v="4845943.45"/>
    <n v="940846.95830000006"/>
    <n v="750142.31"/>
    <n v="473839.04"/>
    <n v="1109"/>
    <n v="617183.47"/>
    <n v="850451.52"/>
    <n v="442391.03019999998"/>
    <n v="79435.39"/>
    <n v="-45567.27"/>
    <n v="-548"/>
    <n v="-3144244.08"/>
    <n v="-3995491.93"/>
    <n v="-498455.92810000008"/>
    <n v="-670706.92000000004"/>
    <n v="-519406.31"/>
  </r>
  <r>
    <x v="8"/>
    <x v="3"/>
    <x v="1"/>
    <x v="9"/>
    <n v="457"/>
    <n v="2663375.25"/>
    <n v="3700321.25"/>
    <n v="640982.70239999995"/>
    <n v="711697.15"/>
    <n v="519985.11"/>
    <n v="22"/>
    <n v="1702.41"/>
    <n v="3653.27"/>
    <n v="565.33780000000002"/>
    <n v="1649.41"/>
    <n v="1588.12"/>
    <n v="-435"/>
    <n v="-2661672.84"/>
    <n v="-3696667.98"/>
    <n v="-640417.36459999997"/>
    <n v="-710047.74"/>
    <n v="-518396.99"/>
  </r>
  <r>
    <x v="7"/>
    <x v="6"/>
    <x v="8"/>
    <x v="14"/>
    <n v="1289"/>
    <n v="8239496.5099999998"/>
    <n v="10644736.18"/>
    <n v="996592.58129999996"/>
    <n v="1317085.26"/>
    <n v="1033138.01"/>
    <n v="1722"/>
    <n v="12587455.449999999"/>
    <n v="17124603.359999999"/>
    <n v="3142665.2384000001"/>
    <n v="1203117.99"/>
    <n v="523173.71"/>
    <n v="433"/>
    <n v="4347958.9399999995"/>
    <n v="6479867.1799999997"/>
    <n v="2146072.6571000004"/>
    <n v="-113967.27000000002"/>
    <n v="-509964.3"/>
  </r>
  <r>
    <x v="1"/>
    <x v="2"/>
    <x v="5"/>
    <x v="10"/>
    <n v="1667"/>
    <n v="5286890.08"/>
    <n v="7038672.9199999999"/>
    <n v="1225591.9887000001"/>
    <n v="851572.77"/>
    <n v="505530.69"/>
    <n v="113"/>
    <n v="23225.91"/>
    <n v="35545.15"/>
    <n v="4376.2865000000002"/>
    <n v="7380.65"/>
    <n v="6013.51"/>
    <n v="-1554"/>
    <n v="-5263664.17"/>
    <n v="-7003127.7699999996"/>
    <n v="-1221215.7022000002"/>
    <n v="-844192.12"/>
    <n v="-499517.18"/>
  </r>
  <r>
    <x v="9"/>
    <x v="4"/>
    <x v="12"/>
    <x v="22"/>
    <n v="0"/>
    <n v="0"/>
    <n v="0"/>
    <n v="0"/>
    <n v="0"/>
    <n v="0"/>
    <n v="153"/>
    <n v="2741515.46"/>
    <n v="3225088.38"/>
    <n v="1178430.1734"/>
    <n v="-110541.92"/>
    <n v="-497597.9"/>
    <n v="153"/>
    <n v="2741515.46"/>
    <n v="3225088.38"/>
    <n v="1178430.1734"/>
    <n v="-110541.92"/>
    <n v="-497597.9"/>
  </r>
  <r>
    <x v="1"/>
    <x v="5"/>
    <x v="3"/>
    <x v="19"/>
    <n v="926"/>
    <n v="5267276.95"/>
    <n v="7003022.0099999998"/>
    <n v="2690692.906"/>
    <n v="827417.75"/>
    <n v="534988.52"/>
    <n v="531"/>
    <n v="225328.26"/>
    <n v="319234.67"/>
    <n v="70779.220199999996"/>
    <n v="67047.789999999994"/>
    <n v="39667.230000000003"/>
    <n v="-395"/>
    <n v="-5041948.6900000004"/>
    <n v="-6683787.3399999999"/>
    <n v="-2619913.6858000001"/>
    <n v="-760369.96"/>
    <n v="-495321.29000000004"/>
  </r>
  <r>
    <x v="5"/>
    <x v="4"/>
    <x v="10"/>
    <x v="21"/>
    <n v="1638"/>
    <n v="3080886.59"/>
    <n v="4257215.8600000003"/>
    <n v="958044.62100000004"/>
    <n v="741169.65"/>
    <n v="480518.19"/>
    <n v="547"/>
    <n v="270746.69"/>
    <n v="433937.83"/>
    <n v="191708.40979999999"/>
    <n v="26595.17"/>
    <n v="-10826.18"/>
    <n v="-1091"/>
    <n v="-2810139.9"/>
    <n v="-3823278.0300000003"/>
    <n v="-766336.21120000002"/>
    <n v="-714574.48"/>
    <n v="-491344.37"/>
  </r>
  <r>
    <x v="8"/>
    <x v="1"/>
    <x v="4"/>
    <x v="30"/>
    <n v="522"/>
    <n v="2182796.7000000002"/>
    <n v="2941378.94"/>
    <n v="449790.5675"/>
    <n v="612146.91"/>
    <n v="477029.13"/>
    <n v="57"/>
    <n v="37714.29"/>
    <n v="50668.76"/>
    <n v="51048.334699999999"/>
    <n v="10562.1"/>
    <n v="-5702.63"/>
    <n v="-465"/>
    <n v="-2145082.41"/>
    <n v="-2890710.18"/>
    <n v="-398742.2328"/>
    <n v="-601584.81000000006"/>
    <n v="-482731.76"/>
  </r>
  <r>
    <x v="3"/>
    <x v="4"/>
    <x v="5"/>
    <x v="10"/>
    <n v="1774"/>
    <n v="8387120.5099999998"/>
    <n v="10598029.26"/>
    <n v="2233059.1902999999"/>
    <n v="1030465.64"/>
    <n v="457371.02"/>
    <n v="263"/>
    <n v="149318.35999999999"/>
    <n v="201061.27"/>
    <n v="91087.119200000001"/>
    <n v="6334.74"/>
    <n v="-23715.37"/>
    <n v="-1511"/>
    <n v="-8237802.1499999994"/>
    <n v="-10396967.99"/>
    <n v="-2141972.0710999998"/>
    <n v="-1024130.9"/>
    <n v="-481086.39"/>
  </r>
  <r>
    <x v="8"/>
    <x v="3"/>
    <x v="10"/>
    <x v="21"/>
    <n v="910"/>
    <n v="2200234.0699999998"/>
    <n v="2911060.9"/>
    <n v="370352.74070000002"/>
    <n v="578933.31000000006"/>
    <n v="480681.04"/>
    <n v="2"/>
    <n v="1466.19"/>
    <n v="1466.19"/>
    <n v="335.8723"/>
    <n v="-298.60000000000002"/>
    <n v="-331.41"/>
    <n v="-908"/>
    <n v="-2198767.88"/>
    <n v="-2909594.71"/>
    <n v="-370016.86840000004"/>
    <n v="-579231.91"/>
    <n v="-481012.44999999995"/>
  </r>
  <r>
    <x v="1"/>
    <x v="4"/>
    <x v="3"/>
    <x v="29"/>
    <n v="733"/>
    <n v="3885510.68"/>
    <n v="5590228.8899999997"/>
    <n v="2307118.0485999999"/>
    <n v="1013703.09"/>
    <n v="521163.98"/>
    <n v="469"/>
    <n v="255173.25"/>
    <n v="377928.63"/>
    <n v="104697.68769999999"/>
    <n v="83590.990000000005"/>
    <n v="40384.21"/>
    <n v="-264"/>
    <n v="-3630337.43"/>
    <n v="-5212300.26"/>
    <n v="-2202420.3608999997"/>
    <n v="-930112.1"/>
    <n v="-480779.76999999996"/>
  </r>
  <r>
    <x v="15"/>
    <x v="6"/>
    <x v="0"/>
    <x v="0"/>
    <n v="0"/>
    <n v="0"/>
    <n v="0"/>
    <n v="0"/>
    <n v="0"/>
    <n v="0"/>
    <n v="40"/>
    <n v="1584838.47"/>
    <n v="2321241.7999999998"/>
    <n v="895006.01780000003"/>
    <n v="-223217.43"/>
    <n v="-480249.63"/>
    <n v="40"/>
    <n v="1584838.47"/>
    <n v="2321241.7999999998"/>
    <n v="895006.01780000003"/>
    <n v="-223217.43"/>
    <n v="-480249.63"/>
  </r>
  <r>
    <x v="8"/>
    <x v="6"/>
    <x v="2"/>
    <x v="2"/>
    <n v="5520"/>
    <n v="12020213.73"/>
    <n v="17650763.899999999"/>
    <n v="4289236.9916000003"/>
    <n v="1860711.71"/>
    <n v="468424.08"/>
    <n v="4"/>
    <n v="1205.3900000000001"/>
    <n v="957.39"/>
    <n v="176.482"/>
    <n v="-399.46"/>
    <n v="-424.6"/>
    <n v="-5516"/>
    <n v="-12019008.34"/>
    <n v="-17649806.509999998"/>
    <n v="-4289060.5096000005"/>
    <n v="-1861111.17"/>
    <n v="-468848.68"/>
  </r>
  <r>
    <x v="5"/>
    <x v="1"/>
    <x v="1"/>
    <x v="9"/>
    <n v="1013"/>
    <n v="4664314.45"/>
    <n v="6303999.5"/>
    <n v="1323662.0558"/>
    <n v="797750.28"/>
    <n v="498773.23"/>
    <n v="819"/>
    <n v="359089.08"/>
    <n v="436238.67"/>
    <n v="46079.7546"/>
    <n v="55422.17"/>
    <n v="37417.800000000003"/>
    <n v="-194"/>
    <n v="-4305225.37"/>
    <n v="-5867760.8300000001"/>
    <n v="-1277582.3011999999"/>
    <n v="-742328.11"/>
    <n v="-461355.43"/>
  </r>
  <r>
    <x v="5"/>
    <x v="5"/>
    <x v="10"/>
    <x v="21"/>
    <n v="1864"/>
    <n v="3106776.3"/>
    <n v="4311548.37"/>
    <n v="1091571.8622000001"/>
    <n v="832592.73"/>
    <n v="440222.87"/>
    <n v="412"/>
    <n v="155223.60999999999"/>
    <n v="273913.81"/>
    <n v="148396.82800000001"/>
    <n v="30131.08"/>
    <n v="-17149.3"/>
    <n v="-1452"/>
    <n v="-2951552.69"/>
    <n v="-4037634.56"/>
    <n v="-943175.03420000011"/>
    <n v="-802461.65"/>
    <n v="-457372.17"/>
  </r>
  <r>
    <x v="8"/>
    <x v="4"/>
    <x v="9"/>
    <x v="16"/>
    <n v="925"/>
    <n v="4300001.2800000003"/>
    <n v="5308158.6900000004"/>
    <n v="663302.94389999995"/>
    <n v="605808.47"/>
    <n v="453139.93"/>
    <n v="3"/>
    <n v="129.94"/>
    <n v="129.94"/>
    <n v="27.905000000000001"/>
    <n v="-14.22"/>
    <n v="-16.21"/>
    <n v="-922"/>
    <n v="-4299871.34"/>
    <n v="-5308028.75"/>
    <n v="-663275.03889999993"/>
    <n v="-605822.68999999994"/>
    <n v="-453156.14"/>
  </r>
  <r>
    <x v="8"/>
    <x v="1"/>
    <x v="10"/>
    <x v="21"/>
    <n v="887"/>
    <n v="2280378.15"/>
    <n v="2943414.93"/>
    <n v="392068.78940000001"/>
    <n v="566584.31000000006"/>
    <n v="451467.19"/>
    <n v="2"/>
    <n v="153.08000000000001"/>
    <n v="160.65"/>
    <n v="39.764299999999999"/>
    <n v="-18.32"/>
    <n v="-32.200000000000003"/>
    <n v="-885"/>
    <n v="-2280225.0699999998"/>
    <n v="-2943254.2800000003"/>
    <n v="-392029.02510000003"/>
    <n v="-566602.63"/>
    <n v="-451499.39"/>
  </r>
  <r>
    <x v="1"/>
    <x v="5"/>
    <x v="12"/>
    <x v="22"/>
    <n v="27021"/>
    <n v="11722523.699999999"/>
    <n v="14994458.279999999"/>
    <n v="2246767.1379999998"/>
    <n v="2461333.16"/>
    <n v="1831485.57"/>
    <n v="26150"/>
    <n v="8155155.8099999996"/>
    <n v="10499017.02"/>
    <n v="1583948.86"/>
    <n v="1808211.85"/>
    <n v="1383881.53"/>
    <n v="-871"/>
    <n v="-3567367.8899999997"/>
    <n v="-4495441.26"/>
    <n v="-662818.2779999997"/>
    <n v="-653121.31000000006"/>
    <n v="-447604.04000000004"/>
  </r>
  <r>
    <x v="1"/>
    <x v="4"/>
    <x v="4"/>
    <x v="31"/>
    <n v="9984"/>
    <n v="5705101.2400000002"/>
    <n v="7979324.8099999996"/>
    <n v="1472590.736"/>
    <n v="1439901.73"/>
    <n v="1230821.32"/>
    <n v="9682"/>
    <n v="2897793.42"/>
    <n v="3934144.45"/>
    <n v="373690.50290000002"/>
    <n v="869420.06"/>
    <n v="783258.85"/>
    <n v="-302"/>
    <n v="-2807307.8200000003"/>
    <n v="-4045180.3599999994"/>
    <n v="-1098900.2331000001"/>
    <n v="-570481.66999999993"/>
    <n v="-447562.47000000009"/>
  </r>
  <r>
    <x v="0"/>
    <x v="0"/>
    <x v="1"/>
    <x v="15"/>
    <n v="0"/>
    <n v="0"/>
    <n v="0"/>
    <n v="0"/>
    <n v="0"/>
    <n v="0"/>
    <n v="1"/>
    <n v="947252.82"/>
    <n v="1365759.06"/>
    <n v="436655.52980000002"/>
    <n v="-301205.31"/>
    <n v="-436655.53"/>
    <n v="1"/>
    <n v="947252.82"/>
    <n v="1365759.06"/>
    <n v="436655.52980000002"/>
    <n v="-301205.31"/>
    <n v="-436655.53"/>
  </r>
  <r>
    <x v="5"/>
    <x v="2"/>
    <x v="1"/>
    <x v="9"/>
    <n v="634"/>
    <n v="3669451.21"/>
    <n v="4946606.55"/>
    <n v="825311.85900000005"/>
    <n v="712529.12"/>
    <n v="437255.71"/>
    <n v="210"/>
    <n v="135268.76999999999"/>
    <n v="165875.09"/>
    <n v="28879.695599999999"/>
    <n v="12109.65"/>
    <n v="1090.3499999999999"/>
    <n v="-424"/>
    <n v="-3534182.44"/>
    <n v="-4780731.46"/>
    <n v="-796432.16340000008"/>
    <n v="-700419.47"/>
    <n v="-436165.36000000004"/>
  </r>
  <r>
    <x v="1"/>
    <x v="1"/>
    <x v="3"/>
    <x v="19"/>
    <n v="645"/>
    <n v="3032428.2"/>
    <n v="4651436.84"/>
    <n v="1494479.1329000001"/>
    <n v="703238.24"/>
    <n v="329194.31"/>
    <n v="297"/>
    <n v="242100.62"/>
    <n v="312524.78000000003"/>
    <n v="185986.7971"/>
    <n v="6658.83"/>
    <n v="-102175.01"/>
    <n v="-348"/>
    <n v="-2790327.58"/>
    <n v="-4338912.0599999996"/>
    <n v="-1308492.3358"/>
    <n v="-696579.41"/>
    <n v="-431369.32"/>
  </r>
  <r>
    <x v="2"/>
    <x v="5"/>
    <x v="1"/>
    <x v="6"/>
    <n v="21"/>
    <n v="3391.82"/>
    <n v="5565"/>
    <n v="11267.298000000001"/>
    <n v="332.47"/>
    <n v="-6566.45"/>
    <n v="421"/>
    <n v="845043.76"/>
    <n v="1139283.52"/>
    <n v="900909.93279999995"/>
    <n v="62102.01"/>
    <n v="-434510.37"/>
    <n v="400"/>
    <n v="841651.94000000006"/>
    <n v="1133718.52"/>
    <n v="889642.6348"/>
    <n v="61769.54"/>
    <n v="-427943.92"/>
  </r>
  <r>
    <x v="5"/>
    <x v="6"/>
    <x v="4"/>
    <x v="5"/>
    <n v="237"/>
    <n v="2672156.1"/>
    <n v="4200917.63"/>
    <n v="720763.33680000005"/>
    <n v="626546.32999999996"/>
    <n v="398105.12"/>
    <n v="89"/>
    <n v="45635.19"/>
    <n v="69420.3"/>
    <n v="47843.227500000001"/>
    <n v="-11195.79"/>
    <n v="-26270.43"/>
    <n v="-148"/>
    <n v="-2626520.91"/>
    <n v="-4131497.33"/>
    <n v="-672920.10930000001"/>
    <n v="-637742.12"/>
    <n v="-424375.55"/>
  </r>
  <r>
    <x v="0"/>
    <x v="6"/>
    <x v="0"/>
    <x v="0"/>
    <n v="0"/>
    <n v="0"/>
    <n v="0"/>
    <n v="0"/>
    <n v="0"/>
    <n v="0"/>
    <n v="285"/>
    <n v="657761.64"/>
    <n v="22318274.489999998"/>
    <n v="5298240.5411"/>
    <n v="1195730.8"/>
    <n v="-423842.97"/>
    <n v="285"/>
    <n v="657761.64"/>
    <n v="22318274.489999998"/>
    <n v="5298240.5411"/>
    <n v="1195730.8"/>
    <n v="-423842.97"/>
  </r>
  <r>
    <x v="13"/>
    <x v="6"/>
    <x v="1"/>
    <x v="9"/>
    <n v="1224"/>
    <n v="7934758.5499999998"/>
    <n v="10826893.17"/>
    <n v="2163947.3228000002"/>
    <n v="876316.55"/>
    <n v="412475.89"/>
    <n v="781"/>
    <n v="336983.89"/>
    <n v="448906.56"/>
    <n v="108084.5742"/>
    <n v="33665.629999999997"/>
    <n v="-2453.38"/>
    <n v="-443"/>
    <n v="-7597774.6600000001"/>
    <n v="-10377986.609999999"/>
    <n v="-2055862.7486000003"/>
    <n v="-842650.92"/>
    <n v="-414929.27"/>
  </r>
  <r>
    <x v="2"/>
    <x v="6"/>
    <x v="8"/>
    <x v="14"/>
    <n v="1"/>
    <n v="191.41"/>
    <n v="277"/>
    <n v="248.06559999999999"/>
    <n v="-25.19"/>
    <n v="-162.47999999999999"/>
    <n v="252"/>
    <n v="4824258.99"/>
    <n v="6284057.1600000001"/>
    <n v="1232623.6542"/>
    <n v="-107499.45"/>
    <n v="-414839.52"/>
    <n v="251"/>
    <n v="4824067.58"/>
    <n v="6283780.1600000001"/>
    <n v="1232375.5885999999"/>
    <n v="-107474.26"/>
    <n v="-414677.04000000004"/>
  </r>
  <r>
    <x v="7"/>
    <x v="2"/>
    <x v="4"/>
    <x v="18"/>
    <n v="1247"/>
    <n v="3234617.14"/>
    <n v="4448936.1399999997"/>
    <n v="558575.94499999995"/>
    <n v="801033.27"/>
    <n v="637218.9"/>
    <n v="4678"/>
    <n v="10136400.189999999"/>
    <n v="14347976.41"/>
    <n v="3945237.8594"/>
    <n v="1501383.35"/>
    <n v="222888.95999999999"/>
    <n v="3431"/>
    <n v="6901783.0499999989"/>
    <n v="9899040.2699999996"/>
    <n v="3386661.9144000001"/>
    <n v="700350.08000000007"/>
    <n v="-414329.94000000006"/>
  </r>
  <r>
    <x v="8"/>
    <x v="3"/>
    <x v="4"/>
    <x v="30"/>
    <n v="565"/>
    <n v="2066560.01"/>
    <n v="2754816.24"/>
    <n v="430682.09649999999"/>
    <n v="522567.37"/>
    <n v="394269.63"/>
    <n v="79"/>
    <n v="43180.78"/>
    <n v="64349.13"/>
    <n v="62713.096400000002"/>
    <n v="-1433.49"/>
    <n v="-20021.09"/>
    <n v="-486"/>
    <n v="-2023379.23"/>
    <n v="-2690467.1100000003"/>
    <n v="-367969.0001"/>
    <n v="-524000.86"/>
    <n v="-414290.72000000003"/>
  </r>
  <r>
    <x v="8"/>
    <x v="5"/>
    <x v="10"/>
    <x v="21"/>
    <n v="928"/>
    <n v="2094810.45"/>
    <n v="2821059.7"/>
    <n v="479747.22220000002"/>
    <n v="594895.67000000004"/>
    <n v="406250.09"/>
    <n v="1"/>
    <n v="170.15"/>
    <n v="170.15"/>
    <n v="63.540399999999998"/>
    <n v="11.73"/>
    <n v="-7.17"/>
    <n v="-927"/>
    <n v="-2094640.3"/>
    <n v="-2820889.5500000003"/>
    <n v="-479683.68180000002"/>
    <n v="-594883.94000000006"/>
    <n v="-406257.26"/>
  </r>
  <r>
    <x v="2"/>
    <x v="6"/>
    <x v="3"/>
    <x v="32"/>
    <n v="0"/>
    <n v="0"/>
    <n v="0"/>
    <n v="0"/>
    <n v="0"/>
    <n v="0"/>
    <n v="36"/>
    <n v="532438.68000000005"/>
    <n v="585609.66"/>
    <n v="411592.71279999998"/>
    <n v="-186709.1"/>
    <n v="-403871.91"/>
    <n v="36"/>
    <n v="532438.68000000005"/>
    <n v="585609.66"/>
    <n v="411592.71279999998"/>
    <n v="-186709.1"/>
    <n v="-403871.91"/>
  </r>
  <r>
    <x v="14"/>
    <x v="4"/>
    <x v="8"/>
    <x v="14"/>
    <n v="9"/>
    <n v="41905.440000000002"/>
    <n v="54496.86"/>
    <n v="5129.0074999999997"/>
    <n v="9622.61"/>
    <n v="8187.53"/>
    <n v="338"/>
    <n v="5343915.43"/>
    <n v="7405151.5899999999"/>
    <n v="2779124.3807000001"/>
    <n v="-53558.13"/>
    <n v="-394339.51"/>
    <n v="329"/>
    <n v="5302009.9899999993"/>
    <n v="7350654.7299999995"/>
    <n v="2773995.3732000003"/>
    <n v="-63180.74"/>
    <n v="-402527.04000000004"/>
  </r>
  <r>
    <x v="3"/>
    <x v="1"/>
    <x v="13"/>
    <x v="25"/>
    <n v="1118"/>
    <n v="2295357.7599999998"/>
    <n v="3140040.82"/>
    <n v="692821.85770000005"/>
    <n v="550012.1"/>
    <n v="334102.31"/>
    <n v="809"/>
    <n v="329418.21999999997"/>
    <n v="447771.49"/>
    <n v="226119.09659999999"/>
    <n v="12906.44"/>
    <n v="-63681.120000000003"/>
    <n v="-309"/>
    <n v="-1965939.5399999998"/>
    <n v="-2692269.33"/>
    <n v="-466702.76110000006"/>
    <n v="-537105.66"/>
    <n v="-397783.43"/>
  </r>
  <r>
    <x v="3"/>
    <x v="3"/>
    <x v="1"/>
    <x v="3"/>
    <n v="34822"/>
    <n v="259964188.86000001"/>
    <n v="340039952.02999997"/>
    <n v="96803847.870299995"/>
    <n v="12542776.85"/>
    <n v="-477057.97"/>
    <n v="22040"/>
    <n v="29182167.66"/>
    <n v="39003373.409999996"/>
    <n v="12081548.9496"/>
    <n v="2587095.69"/>
    <n v="-870994.39"/>
    <n v="-12782"/>
    <n v="-230782021.20000002"/>
    <n v="-301036578.62"/>
    <n v="-84722298.920699999"/>
    <n v="-9955681.1600000001"/>
    <n v="-393936.42000000004"/>
  </r>
  <r>
    <x v="1"/>
    <x v="1"/>
    <x v="3"/>
    <x v="23"/>
    <n v="896"/>
    <n v="3914022.39"/>
    <n v="5438602.8300000001"/>
    <n v="1492496.7688"/>
    <n v="732632.5"/>
    <n v="516870.38"/>
    <n v="618"/>
    <n v="461228.88"/>
    <n v="629562.57999999996"/>
    <n v="106244.9424"/>
    <n v="162518.24"/>
    <n v="123212.32"/>
    <n v="-278"/>
    <n v="-3452793.5100000002"/>
    <n v="-4809040.25"/>
    <n v="-1386251.8263999999"/>
    <n v="-570114.26"/>
    <n v="-393658.06"/>
  </r>
  <r>
    <x v="9"/>
    <x v="6"/>
    <x v="0"/>
    <x v="0"/>
    <n v="0"/>
    <n v="0"/>
    <n v="0"/>
    <n v="0"/>
    <n v="0"/>
    <n v="0"/>
    <n v="2020"/>
    <n v="856867.88"/>
    <n v="1315110.5900000001"/>
    <n v="530159.34569999995"/>
    <n v="-166594.87"/>
    <n v="-391729.53"/>
    <n v="2020"/>
    <n v="856867.88"/>
    <n v="1315110.5900000001"/>
    <n v="530159.34569999995"/>
    <n v="-166594.87"/>
    <n v="-391729.53"/>
  </r>
  <r>
    <x v="3"/>
    <x v="1"/>
    <x v="2"/>
    <x v="2"/>
    <n v="1218"/>
    <n v="6915888.0999999996"/>
    <n v="8583328.1899999995"/>
    <n v="1830046.1872"/>
    <n v="1036158.86"/>
    <n v="389988.78"/>
    <n v="18"/>
    <n v="19193.32"/>
    <n v="32102.21"/>
    <n v="10498.510399999999"/>
    <n v="4548.55"/>
    <n v="1556.36"/>
    <n v="-1200"/>
    <n v="-6896694.7799999993"/>
    <n v="-8551225.9799999986"/>
    <n v="-1819547.6768"/>
    <n v="-1031610.3099999999"/>
    <n v="-388432.42000000004"/>
  </r>
  <r>
    <x v="8"/>
    <x v="4"/>
    <x v="10"/>
    <x v="21"/>
    <n v="918"/>
    <n v="2314331.73"/>
    <n v="2943116.51"/>
    <n v="345370.94699999999"/>
    <n v="465348.5"/>
    <n v="386486.02"/>
    <n v="0"/>
    <n v="0"/>
    <n v="0"/>
    <n v="0"/>
    <n v="0"/>
    <n v="0"/>
    <n v="-918"/>
    <n v="-2314331.73"/>
    <n v="-2943116.51"/>
    <n v="-345370.94699999999"/>
    <n v="-465348.5"/>
    <n v="-386486.02"/>
  </r>
  <r>
    <x v="1"/>
    <x v="3"/>
    <x v="11"/>
    <x v="20"/>
    <n v="2317"/>
    <n v="6412288.9500000002"/>
    <n v="7990331.4800000004"/>
    <n v="1399851.4354000001"/>
    <n v="819472.15"/>
    <n v="439978.88"/>
    <n v="1360"/>
    <n v="386869.09"/>
    <n v="509432.02"/>
    <n v="81654.825299999997"/>
    <n v="74946.509999999995"/>
    <n v="55336.79"/>
    <n v="-957"/>
    <n v="-6025419.8600000003"/>
    <n v="-7480899.4600000009"/>
    <n v="-1318196.6101000002"/>
    <n v="-744525.64"/>
    <n v="-384642.09"/>
  </r>
  <r>
    <x v="3"/>
    <x v="6"/>
    <x v="4"/>
    <x v="18"/>
    <n v="5490"/>
    <n v="7801690.5599999996"/>
    <n v="11378104.34"/>
    <n v="3218902.0811999999"/>
    <n v="773417.06"/>
    <n v="-415634.67"/>
    <n v="2673"/>
    <n v="692150.6"/>
    <n v="1025453.4"/>
    <n v="1032477.0722000001"/>
    <n v="-345310.52"/>
    <n v="-799788.73"/>
    <n v="-2817"/>
    <n v="-7109539.96"/>
    <n v="-10352650.939999999"/>
    <n v="-2186425.0089999996"/>
    <n v="-1118727.58"/>
    <n v="-384154.06"/>
  </r>
  <r>
    <x v="1"/>
    <x v="1"/>
    <x v="4"/>
    <x v="13"/>
    <n v="1210"/>
    <n v="1876799.98"/>
    <n v="2800643.29"/>
    <n v="654854.25060000003"/>
    <n v="562761.18999999994"/>
    <n v="376688.29"/>
    <n v="1099"/>
    <n v="667424.75"/>
    <n v="793430.77"/>
    <n v="182727.5747"/>
    <n v="61548.94"/>
    <n v="-7129.75"/>
    <n v="-111"/>
    <n v="-1209375.23"/>
    <n v="-2007212.52"/>
    <n v="-472126.67590000003"/>
    <n v="-501212.24999999994"/>
    <n v="-383818.04"/>
  </r>
  <r>
    <x v="1"/>
    <x v="1"/>
    <x v="11"/>
    <x v="20"/>
    <n v="1912"/>
    <n v="7102048.5700000003"/>
    <n v="8755023.9299999997"/>
    <n v="1715173.3539"/>
    <n v="856946.91"/>
    <n v="425523.47"/>
    <n v="1060"/>
    <n v="422672.89"/>
    <n v="544244.62"/>
    <n v="87187.909100000004"/>
    <n v="66172.679999999993"/>
    <n v="46153.31"/>
    <n v="-852"/>
    <n v="-6679375.6800000006"/>
    <n v="-8210779.3099999996"/>
    <n v="-1627985.4447999999"/>
    <n v="-790774.23"/>
    <n v="-379370.16"/>
  </r>
  <r>
    <x v="5"/>
    <x v="3"/>
    <x v="4"/>
    <x v="5"/>
    <n v="445"/>
    <n v="5896943.6600000001"/>
    <n v="7631772.3700000001"/>
    <n v="1472023.8437000001"/>
    <n v="818155.4"/>
    <n v="344598.08"/>
    <n v="106"/>
    <n v="62205.599999999999"/>
    <n v="83347.12"/>
    <n v="60200.179400000001"/>
    <n v="-14041.34"/>
    <n v="-33745.089999999997"/>
    <n v="-339"/>
    <n v="-5834738.0600000005"/>
    <n v="-7548425.25"/>
    <n v="-1411823.6643000001"/>
    <n v="-832196.74"/>
    <n v="-378343.17000000004"/>
  </r>
  <r>
    <x v="1"/>
    <x v="5"/>
    <x v="1"/>
    <x v="9"/>
    <n v="5514"/>
    <n v="5688340.5599999996"/>
    <n v="7107084.71"/>
    <n v="1054668.0889000001"/>
    <n v="923541.85"/>
    <n v="591370.92000000004"/>
    <n v="4676"/>
    <n v="1584274.45"/>
    <n v="2019953.07"/>
    <n v="282915.0074"/>
    <n v="328334.28000000003"/>
    <n v="214370.05"/>
    <n v="-838"/>
    <n v="-4104066.1099999994"/>
    <n v="-5087131.6399999997"/>
    <n v="-771753.08150000009"/>
    <n v="-595207.56999999995"/>
    <n v="-377000.87000000005"/>
  </r>
  <r>
    <x v="14"/>
    <x v="2"/>
    <x v="3"/>
    <x v="4"/>
    <n v="6"/>
    <n v="31690.82"/>
    <n v="48238.12"/>
    <n v="53449.014199999998"/>
    <n v="-9322.6"/>
    <n v="-36933.31"/>
    <n v="573"/>
    <n v="2615818.87"/>
    <n v="3786450.12"/>
    <n v="1586790.6923"/>
    <n v="148679.04999999999"/>
    <n v="-412830.53"/>
    <n v="567"/>
    <n v="2584128.0500000003"/>
    <n v="3738212"/>
    <n v="1533341.6780999999"/>
    <n v="158001.65"/>
    <n v="-375897.22000000003"/>
  </r>
  <r>
    <x v="5"/>
    <x v="3"/>
    <x v="3"/>
    <x v="4"/>
    <n v="27"/>
    <n v="747446.01"/>
    <n v="1185138.73"/>
    <n v="77044.355100000001"/>
    <n v="385234.68"/>
    <n v="363673.59"/>
    <n v="4"/>
    <n v="17475.61"/>
    <n v="19020.43"/>
    <n v="5708.8020999999999"/>
    <n v="-2186.79"/>
    <n v="-4104.22"/>
    <n v="-23"/>
    <n v="-729970.4"/>
    <n v="-1166118.3"/>
    <n v="-71335.553"/>
    <n v="-387421.47"/>
    <n v="-367777.81"/>
  </r>
  <r>
    <x v="14"/>
    <x v="2"/>
    <x v="3"/>
    <x v="27"/>
    <n v="6"/>
    <n v="46663.040000000001"/>
    <n v="49508.28"/>
    <n v="68322.697499999995"/>
    <n v="-47967.49"/>
    <n v="-65477.45"/>
    <n v="251"/>
    <n v="2538642.0299999998"/>
    <n v="3161939.57"/>
    <n v="1124751.9898000001"/>
    <n v="-274418.61"/>
    <n v="-422188.79"/>
    <n v="245"/>
    <n v="2491978.9899999998"/>
    <n v="3112431.29"/>
    <n v="1056429.2923000001"/>
    <n v="-226451.12"/>
    <n v="-356711.33999999997"/>
  </r>
  <r>
    <x v="3"/>
    <x v="3"/>
    <x v="2"/>
    <x v="2"/>
    <n v="1192"/>
    <n v="6768887.9000000004"/>
    <n v="8400350.2200000007"/>
    <n v="1689316.1525999999"/>
    <n v="939409.1"/>
    <n v="350148.83"/>
    <n v="24"/>
    <n v="5500.98"/>
    <n v="8143.55"/>
    <n v="4887.3359"/>
    <n v="1101.7"/>
    <n v="-1015.18"/>
    <n v="-1168"/>
    <n v="-6763386.9199999999"/>
    <n v="-8392206.6699999999"/>
    <n v="-1684428.8166999999"/>
    <n v="-938307.4"/>
    <n v="-351164.01"/>
  </r>
  <r>
    <x v="1"/>
    <x v="3"/>
    <x v="4"/>
    <x v="31"/>
    <n v="5989"/>
    <n v="5791612.1399999997"/>
    <n v="7730066.7800000003"/>
    <n v="1753227.8526999999"/>
    <n v="976070.89"/>
    <n v="728057"/>
    <n v="5639"/>
    <n v="1766178.71"/>
    <n v="2377745.12"/>
    <n v="406206.5723"/>
    <n v="462671.4"/>
    <n v="377351.39"/>
    <n v="-350"/>
    <n v="-4025433.4299999997"/>
    <n v="-5352321.66"/>
    <n v="-1347021.2804"/>
    <n v="-513399.49"/>
    <n v="-350705.61"/>
  </r>
  <r>
    <x v="3"/>
    <x v="4"/>
    <x v="4"/>
    <x v="18"/>
    <n v="7169"/>
    <n v="8123809.9100000001"/>
    <n v="11167350.15"/>
    <n v="4567048.9638999999"/>
    <n v="1172418.8799999999"/>
    <n v="-270962.2"/>
    <n v="3526"/>
    <n v="580578.24"/>
    <n v="895445.44"/>
    <n v="1419771.5930999999"/>
    <n v="-162163.68"/>
    <n v="-620459.80000000005"/>
    <n v="-3643"/>
    <n v="-7543231.6699999999"/>
    <n v="-10271904.710000001"/>
    <n v="-3147277.3707999997"/>
    <n v="-1334582.5599999998"/>
    <n v="-349497.60000000003"/>
  </r>
  <r>
    <x v="1"/>
    <x v="2"/>
    <x v="1"/>
    <x v="9"/>
    <n v="955"/>
    <n v="2991858.41"/>
    <n v="3910387.86"/>
    <n v="535791.68440000003"/>
    <n v="533627.39"/>
    <n v="366105.89"/>
    <n v="374"/>
    <n v="108835.02"/>
    <n v="142365.10999999999"/>
    <n v="15023.0926"/>
    <n v="23870.21"/>
    <n v="18240.330000000002"/>
    <n v="-581"/>
    <n v="-2883023.39"/>
    <n v="-3768022.75"/>
    <n v="-520768.59180000005"/>
    <n v="-509757.18"/>
    <n v="-347865.56"/>
  </r>
  <r>
    <x v="2"/>
    <x v="6"/>
    <x v="10"/>
    <x v="17"/>
    <n v="0"/>
    <n v="0"/>
    <n v="0"/>
    <n v="0"/>
    <n v="0"/>
    <n v="0"/>
    <n v="755"/>
    <n v="710910.18"/>
    <n v="894379.13"/>
    <n v="513602.50630000001"/>
    <n v="-80941.77"/>
    <n v="-346668.34"/>
    <n v="755"/>
    <n v="710910.18"/>
    <n v="894379.13"/>
    <n v="513602.50630000001"/>
    <n v="-80941.77"/>
    <n v="-346668.34"/>
  </r>
  <r>
    <x v="1"/>
    <x v="4"/>
    <x v="4"/>
    <x v="30"/>
    <n v="2029"/>
    <n v="2963437.93"/>
    <n v="3784028.99"/>
    <n v="688271.20669999998"/>
    <n v="523920.12"/>
    <n v="360784.51"/>
    <n v="1595"/>
    <n v="673391.21"/>
    <n v="913471.14"/>
    <n v="346851.20250000001"/>
    <n v="95767.63"/>
    <n v="17458.89"/>
    <n v="-434"/>
    <n v="-2290046.7200000002"/>
    <n v="-2870557.85"/>
    <n v="-341420.00419999997"/>
    <n v="-428152.49"/>
    <n v="-343325.62"/>
  </r>
  <r>
    <x v="2"/>
    <x v="2"/>
    <x v="1"/>
    <x v="7"/>
    <n v="2"/>
    <n v="258.33"/>
    <n v="423"/>
    <n v="970.35"/>
    <n v="-248.96"/>
    <n v="-806.84"/>
    <n v="305"/>
    <n v="1805551.78"/>
    <n v="2878788.4"/>
    <n v="1382183.997"/>
    <n v="75859.03"/>
    <n v="-342264.09"/>
    <n v="303"/>
    <n v="1805293.45"/>
    <n v="2878365.4"/>
    <n v="1381213.6469999999"/>
    <n v="76107.990000000005"/>
    <n v="-341457.25"/>
  </r>
  <r>
    <x v="4"/>
    <x v="4"/>
    <x v="0"/>
    <x v="0"/>
    <n v="0"/>
    <n v="0"/>
    <n v="0"/>
    <n v="0"/>
    <n v="0"/>
    <n v="0"/>
    <n v="91987"/>
    <n v="50020753.990000002"/>
    <n v="67557001.709999993"/>
    <n v="23834642.7267"/>
    <n v="5626212.29"/>
    <n v="-341044.38"/>
    <n v="91987"/>
    <n v="50020753.990000002"/>
    <n v="67557001.709999993"/>
    <n v="23834642.7267"/>
    <n v="5626212.29"/>
    <n v="-341044.38"/>
  </r>
  <r>
    <x v="1"/>
    <x v="4"/>
    <x v="1"/>
    <x v="9"/>
    <n v="6271"/>
    <n v="5831181.1299999999"/>
    <n v="7144246.4800000004"/>
    <n v="1058904.8149000001"/>
    <n v="782122.11"/>
    <n v="466856.45"/>
    <n v="5398"/>
    <n v="1841646.59"/>
    <n v="2271306.66"/>
    <n v="349813.13250000001"/>
    <n v="240409.59"/>
    <n v="127384.6"/>
    <n v="-873"/>
    <n v="-3989534.54"/>
    <n v="-4872939.82"/>
    <n v="-709091.68240000005"/>
    <n v="-541712.52"/>
    <n v="-339471.85"/>
  </r>
  <r>
    <x v="8"/>
    <x v="1"/>
    <x v="1"/>
    <x v="9"/>
    <n v="537"/>
    <n v="2562051.25"/>
    <n v="3327636.36"/>
    <n v="597847.56869999995"/>
    <n v="506540.06"/>
    <n v="339256.57"/>
    <n v="41"/>
    <n v="3084.64"/>
    <n v="7148.89"/>
    <n v="1340.3751"/>
    <n v="2729.78"/>
    <n v="2330.25"/>
    <n v="-496"/>
    <n v="-2558966.61"/>
    <n v="-3320487.4699999997"/>
    <n v="-596507.1936"/>
    <n v="-503810.27999999997"/>
    <n v="-336926.32"/>
  </r>
  <r>
    <x v="1"/>
    <x v="5"/>
    <x v="4"/>
    <x v="30"/>
    <n v="1936"/>
    <n v="2315470.16"/>
    <n v="2997091.07"/>
    <n v="322673.16230000003"/>
    <n v="588421.21"/>
    <n v="487976.82"/>
    <n v="1555"/>
    <n v="444171.27"/>
    <n v="617304.01"/>
    <n v="47142.407599999999"/>
    <n v="170189.69"/>
    <n v="153570.20000000001"/>
    <n v="-381"/>
    <n v="-1871298.8900000001"/>
    <n v="-2379787.0599999996"/>
    <n v="-275530.75470000005"/>
    <n v="-418231.51999999996"/>
    <n v="-334406.62"/>
  </r>
  <r>
    <x v="8"/>
    <x v="1"/>
    <x v="10"/>
    <x v="33"/>
    <n v="960"/>
    <n v="2942130.26"/>
    <n v="3553808.19"/>
    <n v="428095.62030000001"/>
    <n v="463924.35"/>
    <n v="331436.34000000003"/>
    <n v="1"/>
    <n v="20"/>
    <n v="60.51"/>
    <n v="112.8445"/>
    <n v="-33.049999999999997"/>
    <n v="-72.16"/>
    <n v="-959"/>
    <n v="-2942110.26"/>
    <n v="-3553747.68"/>
    <n v="-427982.7758"/>
    <n v="-463957.39999999997"/>
    <n v="-331508.5"/>
  </r>
  <r>
    <x v="1"/>
    <x v="3"/>
    <x v="3"/>
    <x v="23"/>
    <n v="1055"/>
    <n v="2583552.4700000002"/>
    <n v="3778455.65"/>
    <n v="932048.39980000001"/>
    <n v="586915.67000000004"/>
    <n v="445014.29"/>
    <n v="877"/>
    <n v="401503.18"/>
    <n v="597164.06000000006"/>
    <n v="123653.73149999999"/>
    <n v="162443.56"/>
    <n v="116277.48"/>
    <n v="-178"/>
    <n v="-2182049.29"/>
    <n v="-3181291.59"/>
    <n v="-808394.66830000002"/>
    <n v="-424472.11000000004"/>
    <n v="-328736.81"/>
  </r>
  <r>
    <x v="2"/>
    <x v="5"/>
    <x v="10"/>
    <x v="17"/>
    <n v="0"/>
    <n v="0"/>
    <n v="0"/>
    <n v="0"/>
    <n v="0"/>
    <n v="0"/>
    <n v="2175"/>
    <n v="1530912.95"/>
    <n v="1956783.86"/>
    <n v="1100138.5622"/>
    <n v="288417.31"/>
    <n v="-327917.38"/>
    <n v="2175"/>
    <n v="1530912.95"/>
    <n v="1956783.86"/>
    <n v="1100138.5622"/>
    <n v="288417.31"/>
    <n v="-327917.38"/>
  </r>
  <r>
    <x v="1"/>
    <x v="4"/>
    <x v="3"/>
    <x v="24"/>
    <n v="740"/>
    <n v="3005826.27"/>
    <n v="4603849.8600000003"/>
    <n v="1527653.0460000001"/>
    <n v="597313.46"/>
    <n v="386651.77"/>
    <n v="436"/>
    <n v="231932.61"/>
    <n v="327571.89"/>
    <n v="46476.106099999997"/>
    <n v="73371.990000000005"/>
    <n v="62758.66"/>
    <n v="-304"/>
    <n v="-2773893.66"/>
    <n v="-4276277.9700000007"/>
    <n v="-1481176.9399000001"/>
    <n v="-523941.47"/>
    <n v="-323893.11"/>
  </r>
  <r>
    <x v="1"/>
    <x v="5"/>
    <x v="11"/>
    <x v="20"/>
    <n v="2122"/>
    <n v="4656471.9400000004"/>
    <n v="5916590.1900000004"/>
    <n v="1146115.9213"/>
    <n v="795280.21"/>
    <n v="384512.15"/>
    <n v="1271"/>
    <n v="334169.92"/>
    <n v="444732.48"/>
    <n v="62470.046499999997"/>
    <n v="79496.12"/>
    <n v="61375.26"/>
    <n v="-851"/>
    <n v="-4322302.0200000005"/>
    <n v="-5471857.7100000009"/>
    <n v="-1083645.8748000001"/>
    <n v="-715784.09"/>
    <n v="-323136.89"/>
  </r>
  <r>
    <x v="5"/>
    <x v="3"/>
    <x v="10"/>
    <x v="33"/>
    <n v="2108"/>
    <n v="5026044.78"/>
    <n v="6334361.1699999999"/>
    <n v="1407145.2541"/>
    <n v="755732.1"/>
    <n v="332097.40999999997"/>
    <n v="465"/>
    <n v="398502.12"/>
    <n v="476509.2"/>
    <n v="95979.128599999996"/>
    <n v="41089.93"/>
    <n v="9412.09"/>
    <n v="-1643"/>
    <n v="-4627542.66"/>
    <n v="-5857851.9699999997"/>
    <n v="-1311166.1255000001"/>
    <n v="-714642.16999999993"/>
    <n v="-322685.31999999995"/>
  </r>
  <r>
    <x v="15"/>
    <x v="1"/>
    <x v="2"/>
    <x v="2"/>
    <n v="189"/>
    <n v="3239924.05"/>
    <n v="6036839.2000000002"/>
    <n v="2830525.4953999999"/>
    <n v="700983.96"/>
    <n v="-143351.42000000001"/>
    <n v="336"/>
    <n v="6670314.9699999997"/>
    <n v="11478397.289999999"/>
    <n v="5151664.9352000002"/>
    <n v="1074775.6100000001"/>
    <n v="-463564.47"/>
    <n v="147"/>
    <n v="3430390.92"/>
    <n v="5441558.0899999989"/>
    <n v="2321139.4398000003"/>
    <n v="373791.65000000014"/>
    <n v="-320213.04999999993"/>
  </r>
  <r>
    <x v="15"/>
    <x v="3"/>
    <x v="0"/>
    <x v="0"/>
    <n v="0"/>
    <n v="0"/>
    <n v="0"/>
    <n v="0"/>
    <n v="0"/>
    <n v="0"/>
    <n v="19"/>
    <n v="742127.62"/>
    <n v="859017.67"/>
    <n v="436824.6335"/>
    <n v="-192195.33"/>
    <n v="-319397.13"/>
    <n v="19"/>
    <n v="742127.62"/>
    <n v="859017.67"/>
    <n v="436824.6335"/>
    <n v="-192195.33"/>
    <n v="-319397.13"/>
  </r>
  <r>
    <x v="8"/>
    <x v="2"/>
    <x v="0"/>
    <x v="0"/>
    <n v="0"/>
    <n v="0"/>
    <n v="0"/>
    <n v="0"/>
    <n v="0"/>
    <n v="0"/>
    <n v="719"/>
    <n v="616392.34"/>
    <n v="1562690.62"/>
    <n v="1044767.4135"/>
    <n v="-165857.35"/>
    <n v="-316844.3"/>
    <n v="719"/>
    <n v="616392.34"/>
    <n v="1562690.62"/>
    <n v="1044767.4135"/>
    <n v="-165857.35"/>
    <n v="-316844.3"/>
  </r>
  <r>
    <x v="0"/>
    <x v="0"/>
    <x v="6"/>
    <x v="11"/>
    <n v="0"/>
    <n v="0"/>
    <n v="0"/>
    <n v="0"/>
    <n v="0"/>
    <n v="0"/>
    <n v="1"/>
    <n v="806081.09"/>
    <n v="1119962.29"/>
    <n v="316318.43339999998"/>
    <n v="-210570.23999999999"/>
    <n v="-316318.43"/>
    <n v="1"/>
    <n v="806081.09"/>
    <n v="1119962.29"/>
    <n v="316318.43339999998"/>
    <n v="-210570.23999999999"/>
    <n v="-316318.43"/>
  </r>
  <r>
    <x v="8"/>
    <x v="1"/>
    <x v="1"/>
    <x v="6"/>
    <n v="2633"/>
    <n v="4131257.25"/>
    <n v="5153368.0599999996"/>
    <n v="1078295.8722999999"/>
    <n v="512031.45"/>
    <n v="186540.79"/>
    <n v="1851"/>
    <n v="438122.17"/>
    <n v="610263.41"/>
    <n v="303542.71529999998"/>
    <n v="-25633.83"/>
    <n v="-128199.69"/>
    <n v="-782"/>
    <n v="-3693135.08"/>
    <n v="-4543104.6499999994"/>
    <n v="-774753.15699999989"/>
    <n v="-537665.28000000003"/>
    <n v="-314740.47999999998"/>
  </r>
  <r>
    <x v="3"/>
    <x v="5"/>
    <x v="4"/>
    <x v="18"/>
    <n v="7106"/>
    <n v="7596406.7400000002"/>
    <n v="10617216.130000001"/>
    <n v="4481715.1644000001"/>
    <n v="1328897.73"/>
    <n v="-285322.2"/>
    <n v="3520"/>
    <n v="554510.93000000005"/>
    <n v="860490.63"/>
    <n v="1417204.3716"/>
    <n v="-47542.32"/>
    <n v="-596779.39"/>
    <n v="-3586"/>
    <n v="-7041895.8100000005"/>
    <n v="-9756725.5"/>
    <n v="-3064510.7927999999"/>
    <n v="-1376440.05"/>
    <n v="-311457.19"/>
  </r>
  <r>
    <x v="8"/>
    <x v="4"/>
    <x v="4"/>
    <x v="30"/>
    <n v="465"/>
    <n v="1733233.68"/>
    <n v="2258257.83"/>
    <n v="357332.73690000002"/>
    <n v="376711.54"/>
    <n v="294242.23"/>
    <n v="55"/>
    <n v="24851.45"/>
    <n v="34808.58"/>
    <n v="42380.380899999996"/>
    <n v="-5101.8500000000004"/>
    <n v="-14583.27"/>
    <n v="-410"/>
    <n v="-1708382.23"/>
    <n v="-2223449.25"/>
    <n v="-314952.35600000003"/>
    <n v="-381813.38999999996"/>
    <n v="-308825.5"/>
  </r>
  <r>
    <x v="14"/>
    <x v="6"/>
    <x v="0"/>
    <x v="0"/>
    <n v="0"/>
    <n v="0"/>
    <n v="0"/>
    <n v="0"/>
    <n v="0"/>
    <n v="0"/>
    <n v="660"/>
    <n v="2649130.08"/>
    <n v="3640759.81"/>
    <n v="1116088.3946"/>
    <n v="-59770.01"/>
    <n v="-307977.5"/>
    <n v="660"/>
    <n v="2649130.08"/>
    <n v="3640759.81"/>
    <n v="1116088.3946"/>
    <n v="-59770.01"/>
    <n v="-307977.5"/>
  </r>
  <r>
    <x v="14"/>
    <x v="6"/>
    <x v="9"/>
    <x v="16"/>
    <n v="4525"/>
    <n v="2685675.25"/>
    <n v="3949680.17"/>
    <n v="1100411.2276999999"/>
    <n v="132209.72"/>
    <n v="-317562.12"/>
    <n v="13830"/>
    <n v="17315561.449999999"/>
    <n v="24465977.149999999"/>
    <n v="6356153.4767000005"/>
    <n v="1749168.68"/>
    <n v="-622899.66"/>
    <n v="9305"/>
    <n v="14629886.199999999"/>
    <n v="20516296.979999997"/>
    <n v="5255742.2490000008"/>
    <n v="1616958.96"/>
    <n v="-305337.54000000004"/>
  </r>
  <r>
    <x v="14"/>
    <x v="2"/>
    <x v="1"/>
    <x v="3"/>
    <n v="121"/>
    <n v="46483.63"/>
    <n v="66534.06"/>
    <n v="9645.5421000000006"/>
    <n v="14018.65"/>
    <n v="10263.39"/>
    <n v="380"/>
    <n v="1820911.94"/>
    <n v="2699775.81"/>
    <n v="1170595.7586999999"/>
    <n v="-149736.22"/>
    <n v="-293419.25"/>
    <n v="259"/>
    <n v="1774428.31"/>
    <n v="2633241.75"/>
    <n v="1160950.2165999999"/>
    <n v="-163754.87"/>
    <n v="-303682.64"/>
  </r>
  <r>
    <x v="13"/>
    <x v="3"/>
    <x v="1"/>
    <x v="9"/>
    <n v="1989"/>
    <n v="12627798.16"/>
    <n v="16237026.66"/>
    <n v="3831443.5128000001"/>
    <n v="1208900.22"/>
    <n v="312254.2"/>
    <n v="1285"/>
    <n v="550425.31000000006"/>
    <n v="743730.96"/>
    <n v="268495.00319999998"/>
    <n v="107805"/>
    <n v="8906.4699999999993"/>
    <n v="-704"/>
    <n v="-12077372.85"/>
    <n v="-15493295.699999999"/>
    <n v="-3562948.5096"/>
    <n v="-1101095.22"/>
    <n v="-303347.73000000004"/>
  </r>
  <r>
    <x v="1"/>
    <x v="1"/>
    <x v="13"/>
    <x v="25"/>
    <n v="626"/>
    <n v="6500622.8399999999"/>
    <n v="8767582.0700000003"/>
    <n v="2319005.3876999998"/>
    <n v="853150.62"/>
    <n v="294618.40999999997"/>
    <n v="141"/>
    <n v="84985.64"/>
    <n v="103085.37"/>
    <n v="27619.336599999999"/>
    <n v="271.51"/>
    <n v="-7294.16"/>
    <n v="-485"/>
    <n v="-6415637.2000000002"/>
    <n v="-8664496.7000000011"/>
    <n v="-2291386.0510999998"/>
    <n v="-852879.11"/>
    <n v="-301912.56999999995"/>
  </r>
  <r>
    <x v="14"/>
    <x v="2"/>
    <x v="3"/>
    <x v="34"/>
    <n v="0"/>
    <n v="0"/>
    <n v="0"/>
    <n v="0"/>
    <n v="0"/>
    <n v="0"/>
    <n v="57"/>
    <n v="2124805.61"/>
    <n v="2729235.1"/>
    <n v="896480.98419999995"/>
    <n v="-217632.51"/>
    <n v="-301747.11"/>
    <n v="57"/>
    <n v="2124805.61"/>
    <n v="2729235.1"/>
    <n v="896480.98419999995"/>
    <n v="-217632.51"/>
    <n v="-301747.11"/>
  </r>
  <r>
    <x v="9"/>
    <x v="6"/>
    <x v="12"/>
    <x v="22"/>
    <n v="1"/>
    <n v="0"/>
    <n v="0"/>
    <n v="0"/>
    <n v="0"/>
    <n v="0"/>
    <n v="98"/>
    <n v="1959844.37"/>
    <n v="2423556.5499999998"/>
    <n v="681342.88829999999"/>
    <n v="-68561.179999999993"/>
    <n v="-301462.77"/>
    <n v="97"/>
    <n v="1959844.37"/>
    <n v="2423556.5499999998"/>
    <n v="681342.88829999999"/>
    <n v="-68561.179999999993"/>
    <n v="-301462.77"/>
  </r>
  <r>
    <x v="1"/>
    <x v="2"/>
    <x v="12"/>
    <x v="22"/>
    <n v="24725"/>
    <n v="10679824.640000001"/>
    <n v="13693526.779999999"/>
    <n v="2197402.2574999998"/>
    <n v="1485827.99"/>
    <n v="782722.55"/>
    <n v="23763"/>
    <n v="6880329.0300000003"/>
    <n v="8842458.6999999993"/>
    <n v="1458634.4617999999"/>
    <n v="963474.11"/>
    <n v="482955.79"/>
    <n v="-962"/>
    <n v="-3799495.6100000003"/>
    <n v="-4851068.08"/>
    <n v="-738767.7956999999"/>
    <n v="-522353.88"/>
    <n v="-299766.76000000007"/>
  </r>
  <r>
    <x v="1"/>
    <x v="1"/>
    <x v="3"/>
    <x v="27"/>
    <n v="204"/>
    <n v="2214294.9900000002"/>
    <n v="2777449.33"/>
    <n v="838877.51740000001"/>
    <n v="418219.57"/>
    <n v="313133.03999999998"/>
    <n v="63"/>
    <n v="41394.699999999997"/>
    <n v="61032.17"/>
    <n v="8039.8485000000001"/>
    <n v="17416.36"/>
    <n v="14103.61"/>
    <n v="-141"/>
    <n v="-2172900.29"/>
    <n v="-2716417.16"/>
    <n v="-830837.66890000005"/>
    <n v="-400803.21"/>
    <n v="-299029.43"/>
  </r>
  <r>
    <x v="8"/>
    <x v="5"/>
    <x v="9"/>
    <x v="16"/>
    <n v="761"/>
    <n v="3058958.31"/>
    <n v="3919080.12"/>
    <n v="685947.20799999998"/>
    <n v="450854.52"/>
    <n v="297204.63"/>
    <n v="3"/>
    <n v="3328.73"/>
    <n v="6587.7"/>
    <n v="82.476600000000005"/>
    <n v="-32.630000000000003"/>
    <n v="-77.569999999999993"/>
    <n v="-758"/>
    <n v="-3055629.58"/>
    <n v="-3912492.42"/>
    <n v="-685864.73139999993"/>
    <n v="-450887.15"/>
    <n v="-297282.2"/>
  </r>
  <r>
    <x v="1"/>
    <x v="6"/>
    <x v="12"/>
    <x v="22"/>
    <n v="40317"/>
    <n v="23821879.960000001"/>
    <n v="31241427.75"/>
    <n v="3120088.2233000002"/>
    <n v="4763665.95"/>
    <n v="3780830.36"/>
    <n v="39631"/>
    <n v="20062877.52"/>
    <n v="26456544.280000001"/>
    <n v="2474947.7784000002"/>
    <n v="4268038.49"/>
    <n v="3485898.16"/>
    <n v="-686"/>
    <n v="-3759002.4400000013"/>
    <n v="-4784883.4699999988"/>
    <n v="-645140.4449"/>
    <n v="-495627.45999999996"/>
    <n v="-294932.19999999972"/>
  </r>
  <r>
    <x v="8"/>
    <x v="3"/>
    <x v="10"/>
    <x v="33"/>
    <n v="921"/>
    <n v="2545375.92"/>
    <n v="3119484.21"/>
    <n v="396383.94559999998"/>
    <n v="397019"/>
    <n v="287607.03000000003"/>
    <n v="13"/>
    <n v="6042.68"/>
    <n v="8068.93"/>
    <n v="8455.6448"/>
    <n v="-1979.07"/>
    <n v="-4477.59"/>
    <n v="-908"/>
    <n v="-2539333.2399999998"/>
    <n v="-3111415.28"/>
    <n v="-387928.30079999997"/>
    <n v="-398998.07"/>
    <n v="-292084.62000000005"/>
  </r>
  <r>
    <x v="1"/>
    <x v="5"/>
    <x v="4"/>
    <x v="31"/>
    <n v="10970"/>
    <n v="4373305.49"/>
    <n v="6236382.5099999998"/>
    <n v="723040.76399999997"/>
    <n v="1579045.26"/>
    <n v="1420355.67"/>
    <n v="10737"/>
    <n v="3032697.89"/>
    <n v="4280144.33"/>
    <n v="324048.00020000001"/>
    <n v="1242618.93"/>
    <n v="1129434.53"/>
    <n v="-233"/>
    <n v="-1340607.6000000001"/>
    <n v="-1956238.1799999997"/>
    <n v="-398992.76379999996"/>
    <n v="-336426.33000000007"/>
    <n v="-290921.1399999999"/>
  </r>
  <r>
    <x v="8"/>
    <x v="5"/>
    <x v="4"/>
    <x v="30"/>
    <n v="384"/>
    <n v="1444071.1"/>
    <n v="1928986.96"/>
    <n v="285519.45390000002"/>
    <n v="370462.47"/>
    <n v="288910.39"/>
    <n v="1"/>
    <n v="125.79"/>
    <n v="125.79"/>
    <n v="42.155000000000001"/>
    <n v="-23.86"/>
    <n v="-42.16"/>
    <n v="-383"/>
    <n v="-1443945.31"/>
    <n v="-1928861.17"/>
    <n v="-285477.29889999999"/>
    <n v="-370486.32999999996"/>
    <n v="-288952.55"/>
  </r>
  <r>
    <x v="1"/>
    <x v="5"/>
    <x v="9"/>
    <x v="16"/>
    <n v="15488"/>
    <n v="16014606.99"/>
    <n v="21680808.899999999"/>
    <n v="6131965.2759999996"/>
    <n v="2944957.19"/>
    <n v="667390.21"/>
    <n v="6117"/>
    <n v="1826534.85"/>
    <n v="2421310.6800000002"/>
    <n v="291394.97409999999"/>
    <n v="468039.44"/>
    <n v="380688.45"/>
    <n v="-9371"/>
    <n v="-14188072.140000001"/>
    <n v="-19259498.219999999"/>
    <n v="-5840570.3018999994"/>
    <n v="-2476917.75"/>
    <n v="-286701.75999999995"/>
  </r>
  <r>
    <x v="3"/>
    <x v="2"/>
    <x v="10"/>
    <x v="33"/>
    <n v="32642"/>
    <n v="16749874.960000001"/>
    <n v="24162942.100000001"/>
    <n v="9205922.2164999992"/>
    <n v="1791594.12"/>
    <n v="-1889108.96"/>
    <n v="31802"/>
    <n v="14520898.630000001"/>
    <n v="21191915.739999998"/>
    <n v="8749010.2078000009"/>
    <n v="1333847.04"/>
    <n v="-2175734.4500000002"/>
    <n v="-840"/>
    <n v="-2228976.33"/>
    <n v="-2971026.3600000031"/>
    <n v="-456912.00869999826"/>
    <n v="-457747.08000000007"/>
    <n v="-286625.49000000022"/>
  </r>
  <r>
    <x v="5"/>
    <x v="4"/>
    <x v="0"/>
    <x v="0"/>
    <n v="673"/>
    <n v="6678346.4100000001"/>
    <n v="7423376.5199999996"/>
    <n v="553105.24840000004"/>
    <n v="454438.89"/>
    <n v="286387.09000000003"/>
    <n v="0"/>
    <n v="0"/>
    <n v="0"/>
    <n v="0"/>
    <n v="0"/>
    <n v="0"/>
    <n v="-673"/>
    <n v="-6678346.4100000001"/>
    <n v="-7423376.5199999996"/>
    <n v="-553105.24840000004"/>
    <n v="-454438.89"/>
    <n v="-286387.09000000003"/>
  </r>
  <r>
    <x v="9"/>
    <x v="2"/>
    <x v="12"/>
    <x v="22"/>
    <n v="1"/>
    <n v="3537.09"/>
    <n v="3628"/>
    <n v="230.3064"/>
    <n v="-80.400000000000006"/>
    <n v="-139.4"/>
    <n v="678"/>
    <n v="4469834.75"/>
    <n v="5529721.0499999998"/>
    <n v="1305166.2553000001"/>
    <n v="163508.69"/>
    <n v="-284352.86"/>
    <n v="677"/>
    <n v="4466297.66"/>
    <n v="5526093.0499999998"/>
    <n v="1304935.9489000002"/>
    <n v="163589.09"/>
    <n v="-284213.45999999996"/>
  </r>
  <r>
    <x v="4"/>
    <x v="2"/>
    <x v="2"/>
    <x v="2"/>
    <n v="149"/>
    <n v="1656122.98"/>
    <n v="2405751.58"/>
    <n v="394840.08880000003"/>
    <n v="397989.77"/>
    <n v="276248.62"/>
    <n v="1"/>
    <n v="557"/>
    <n v="557"/>
    <n v="197.40549999999999"/>
    <n v="-140.54"/>
    <n v="-197.41"/>
    <n v="-148"/>
    <n v="-1655565.98"/>
    <n v="-2405194.58"/>
    <n v="-394642.68330000003"/>
    <n v="-398130.31"/>
    <n v="-276446.02999999997"/>
  </r>
  <r>
    <x v="3"/>
    <x v="1"/>
    <x v="9"/>
    <x v="16"/>
    <n v="8599"/>
    <n v="5880757.7400000002"/>
    <n v="8176097.79"/>
    <n v="3081106.1280999999"/>
    <n v="1252407.42"/>
    <n v="106403.18"/>
    <n v="7446"/>
    <n v="3480981.37"/>
    <n v="4874627.1500000004"/>
    <n v="2302378.5784999998"/>
    <n v="694472.86"/>
    <n v="-169677.56"/>
    <n v="-1153"/>
    <n v="-2399776.37"/>
    <n v="-3301470.6399999997"/>
    <n v="-778727.54960000003"/>
    <n v="-557934.55999999994"/>
    <n v="-276080.74"/>
  </r>
  <r>
    <x v="14"/>
    <x v="5"/>
    <x v="8"/>
    <x v="14"/>
    <n v="12"/>
    <n v="38349.699999999997"/>
    <n v="66018.22"/>
    <n v="6438.7448999999997"/>
    <n v="24210.31"/>
    <n v="22468.09"/>
    <n v="288"/>
    <n v="3290018.57"/>
    <n v="4858408.1900000004"/>
    <n v="1920515.8333000001"/>
    <n v="759.55"/>
    <n v="-253323.69"/>
    <n v="276"/>
    <n v="3251668.8699999996"/>
    <n v="4792389.9700000007"/>
    <n v="1914077.0884"/>
    <n v="-23450.760000000002"/>
    <n v="-275791.78000000003"/>
  </r>
  <r>
    <x v="2"/>
    <x v="2"/>
    <x v="0"/>
    <x v="0"/>
    <n v="0"/>
    <n v="0"/>
    <n v="0"/>
    <n v="0"/>
    <n v="0"/>
    <n v="0"/>
    <n v="391"/>
    <n v="1736660.25"/>
    <n v="2627812.2200000002"/>
    <n v="1138187.2668999999"/>
    <n v="138658.21"/>
    <n v="-271291.86"/>
    <n v="391"/>
    <n v="1736660.25"/>
    <n v="2627812.2200000002"/>
    <n v="1138187.2668999999"/>
    <n v="138658.21"/>
    <n v="-271291.86"/>
  </r>
  <r>
    <x v="5"/>
    <x v="4"/>
    <x v="10"/>
    <x v="33"/>
    <n v="1887"/>
    <n v="3786476.16"/>
    <n v="4977019.25"/>
    <n v="1153809.9194"/>
    <n v="630026.63"/>
    <n v="287679.07"/>
    <n v="402"/>
    <n v="293816.63"/>
    <n v="375379.97"/>
    <n v="79562.607699999993"/>
    <n v="41402.46"/>
    <n v="16414.599999999999"/>
    <n v="-1485"/>
    <n v="-3492659.5300000003"/>
    <n v="-4601639.28"/>
    <n v="-1074247.3117"/>
    <n v="-588624.17000000004"/>
    <n v="-271264.47000000003"/>
  </r>
  <r>
    <x v="1"/>
    <x v="6"/>
    <x v="4"/>
    <x v="30"/>
    <n v="677"/>
    <n v="2670162.5499999998"/>
    <n v="3603914.15"/>
    <n v="672586.78419999999"/>
    <n v="319334.75"/>
    <n v="98695.65"/>
    <n v="306"/>
    <n v="330113.77"/>
    <n v="472055.13"/>
    <n v="293147.23920000001"/>
    <n v="-76564.179999999993"/>
    <n v="-172482.83"/>
    <n v="-371"/>
    <n v="-2340048.7799999998"/>
    <n v="-3131859.02"/>
    <n v="-379439.54499999998"/>
    <n v="-395898.93"/>
    <n v="-271178.48"/>
  </r>
  <r>
    <x v="10"/>
    <x v="5"/>
    <x v="2"/>
    <x v="2"/>
    <n v="1139"/>
    <n v="7731328.7199999997"/>
    <n v="9558681.1500000004"/>
    <n v="2035071.5819999999"/>
    <n v="970738.06"/>
    <n v="278114.74"/>
    <n v="30"/>
    <n v="56387.63"/>
    <n v="72734.84"/>
    <n v="13732.2039"/>
    <n v="12292.28"/>
    <n v="7176.8"/>
    <n v="-1109"/>
    <n v="-7674941.0899999999"/>
    <n v="-9485946.3100000005"/>
    <n v="-2021339.3780999999"/>
    <n v="-958445.78"/>
    <n v="-270937.94"/>
  </r>
  <r>
    <x v="5"/>
    <x v="1"/>
    <x v="10"/>
    <x v="33"/>
    <n v="2286"/>
    <n v="6545440.0599999996"/>
    <n v="8123365.3899999997"/>
    <n v="1766909.2294000001"/>
    <n v="920358.96"/>
    <n v="380736.89"/>
    <n v="668"/>
    <n v="857097.83"/>
    <n v="1079424.03"/>
    <n v="162408.82829999999"/>
    <n v="170952.97"/>
    <n v="110652.61"/>
    <n v="-1618"/>
    <n v="-5688342.2299999995"/>
    <n v="-7043941.3599999994"/>
    <n v="-1604500.4011000001"/>
    <n v="-749405.99"/>
    <n v="-270084.28000000003"/>
  </r>
  <r>
    <x v="8"/>
    <x v="5"/>
    <x v="10"/>
    <x v="33"/>
    <n v="982"/>
    <n v="2246911.77"/>
    <n v="2907274.78"/>
    <n v="559461.15870000003"/>
    <n v="476005.95"/>
    <n v="270414.83"/>
    <n v="4"/>
    <n v="4547.79"/>
    <n v="4794.51"/>
    <n v="1378.1215999999999"/>
    <n v="920.74"/>
    <n v="727.66"/>
    <n v="-978"/>
    <n v="-2242363.98"/>
    <n v="-2902480.27"/>
    <n v="-558083.03710000007"/>
    <n v="-475085.21"/>
    <n v="-269687.17000000004"/>
  </r>
  <r>
    <x v="15"/>
    <x v="1"/>
    <x v="3"/>
    <x v="4"/>
    <n v="9"/>
    <n v="77279.25"/>
    <n v="146486.39999999999"/>
    <n v="68530.520900000003"/>
    <n v="14411.14"/>
    <n v="-6030.63"/>
    <n v="71"/>
    <n v="1456151.69"/>
    <n v="2310291.77"/>
    <n v="1070461.8688000001"/>
    <n v="50889.93"/>
    <n v="-267868.73"/>
    <n v="62"/>
    <n v="1378872.44"/>
    <n v="2163805.37"/>
    <n v="1001931.3479000001"/>
    <n v="36478.79"/>
    <n v="-261838.09999999998"/>
  </r>
  <r>
    <x v="1"/>
    <x v="6"/>
    <x v="4"/>
    <x v="18"/>
    <n v="962"/>
    <n v="1516936.17"/>
    <n v="2416205.4300000002"/>
    <n v="708597.34759999998"/>
    <n v="258443.08"/>
    <n v="73789.11"/>
    <n v="759"/>
    <n v="347540.7"/>
    <n v="476719.77"/>
    <n v="304573.51779999997"/>
    <n v="-103103.64"/>
    <n v="-186146.69"/>
    <n v="-203"/>
    <n v="-1169395.47"/>
    <n v="-1939485.6600000001"/>
    <n v="-404023.82980000001"/>
    <n v="-361546.72"/>
    <n v="-259935.8"/>
  </r>
  <r>
    <x v="8"/>
    <x v="6"/>
    <x v="9"/>
    <x v="16"/>
    <n v="1021"/>
    <n v="5442261.8700000001"/>
    <n v="7009723.8600000003"/>
    <n v="896207.92630000005"/>
    <n v="499212.37"/>
    <n v="259509.89"/>
    <n v="2"/>
    <n v="137.16999999999999"/>
    <n v="164.59"/>
    <n v="51.357700000000001"/>
    <n v="-17.07"/>
    <n v="-24.12"/>
    <n v="-1019"/>
    <n v="-5442124.7000000002"/>
    <n v="-7009559.2700000005"/>
    <n v="-896156.5686"/>
    <n v="-499229.44"/>
    <n v="-259534.01"/>
  </r>
  <r>
    <x v="3"/>
    <x v="3"/>
    <x v="13"/>
    <x v="25"/>
    <n v="1122"/>
    <n v="1994052.74"/>
    <n v="2631088.91"/>
    <n v="615794.94050000003"/>
    <n v="384295.79"/>
    <n v="191201.61"/>
    <n v="830"/>
    <n v="276644.03000000003"/>
    <n v="382425.76"/>
    <n v="214513.76439999999"/>
    <n v="8644.3799999999992"/>
    <n v="-66368.69"/>
    <n v="-292"/>
    <n v="-1717408.71"/>
    <n v="-2248663.1500000004"/>
    <n v="-401281.17610000004"/>
    <n v="-375651.41"/>
    <n v="-257570.3"/>
  </r>
  <r>
    <x v="5"/>
    <x v="5"/>
    <x v="1"/>
    <x v="9"/>
    <n v="833"/>
    <n v="3581230.77"/>
    <n v="4674939.99"/>
    <n v="982418.21680000005"/>
    <n v="528949.17000000004"/>
    <n v="269059.59999999998"/>
    <n v="345"/>
    <n v="191738.5"/>
    <n v="234698.94"/>
    <n v="35709.792500000003"/>
    <n v="26234.19"/>
    <n v="12639.45"/>
    <n v="-488"/>
    <n v="-3389492.27"/>
    <n v="-4440241.05"/>
    <n v="-946708.42430000007"/>
    <n v="-502714.98000000004"/>
    <n v="-256420.14999999997"/>
  </r>
  <r>
    <x v="14"/>
    <x v="3"/>
    <x v="8"/>
    <x v="14"/>
    <n v="16"/>
    <n v="91162.51"/>
    <n v="120878.07"/>
    <n v="16212.465"/>
    <n v="24479.14"/>
    <n v="19498.53"/>
    <n v="283"/>
    <n v="3884036.41"/>
    <n v="5726932.6200000001"/>
    <n v="2961808.7198999999"/>
    <n v="123224.48"/>
    <n v="-235404.42"/>
    <n v="267"/>
    <n v="3792873.9000000004"/>
    <n v="5606054.5499999998"/>
    <n v="2945596.2549000001"/>
    <n v="98745.34"/>
    <n v="-254902.95"/>
  </r>
  <r>
    <x v="1"/>
    <x v="4"/>
    <x v="9"/>
    <x v="16"/>
    <n v="17423"/>
    <n v="17975110.460000001"/>
    <n v="24352936.120000001"/>
    <n v="6847335.5184000004"/>
    <n v="2777813.37"/>
    <n v="533671.46"/>
    <n v="6234"/>
    <n v="1971578.1"/>
    <n v="2562804"/>
    <n v="366165.3566"/>
    <n v="358465.75"/>
    <n v="278823.76"/>
    <n v="-11189"/>
    <n v="-16003532.360000001"/>
    <n v="-21790132.120000001"/>
    <n v="-6481170.1618000008"/>
    <n v="-2419347.62"/>
    <n v="-254847.69999999995"/>
  </r>
  <r>
    <x v="2"/>
    <x v="4"/>
    <x v="8"/>
    <x v="14"/>
    <n v="5"/>
    <n v="3927.97"/>
    <n v="5734"/>
    <n v="5332.6333000000004"/>
    <n v="-887.39"/>
    <n v="-3341.48"/>
    <n v="227"/>
    <n v="1906039.82"/>
    <n v="2548924.86"/>
    <n v="979321.16599999997"/>
    <n v="34947.83"/>
    <n v="-254512.22"/>
    <n v="222"/>
    <n v="1902111.85"/>
    <n v="2543190.86"/>
    <n v="973988.53269999998"/>
    <n v="35835.22"/>
    <n v="-251170.74"/>
  </r>
  <r>
    <x v="14"/>
    <x v="3"/>
    <x v="3"/>
    <x v="19"/>
    <n v="27"/>
    <n v="160144.07999999999"/>
    <n v="260560.19"/>
    <n v="85378.446599999996"/>
    <n v="38437.32"/>
    <n v="16164.74"/>
    <n v="776"/>
    <n v="6418867.1200000001"/>
    <n v="8357313.2400000002"/>
    <n v="2615537.716"/>
    <n v="179079.53"/>
    <n v="-234189.82"/>
    <n v="749"/>
    <n v="6258723.04"/>
    <n v="8096753.0499999998"/>
    <n v="2530159.2694000001"/>
    <n v="140642.21"/>
    <n v="-250354.56"/>
  </r>
  <r>
    <x v="10"/>
    <x v="1"/>
    <x v="12"/>
    <x v="22"/>
    <n v="3864"/>
    <n v="9867529.0199999996"/>
    <n v="12465534.83"/>
    <n v="1551671.2911"/>
    <n v="2188625.5099999998"/>
    <n v="1686615.79"/>
    <n v="3564"/>
    <n v="8008136.7999999998"/>
    <n v="10130281.57"/>
    <n v="1216209.4169999999"/>
    <n v="1835625.51"/>
    <n v="1439305.48"/>
    <n v="-300"/>
    <n v="-1859392.2199999997"/>
    <n v="-2335253.2599999998"/>
    <n v="-335461.87410000013"/>
    <n v="-352999.99999999977"/>
    <n v="-247310.31000000006"/>
  </r>
  <r>
    <x v="3"/>
    <x v="5"/>
    <x v="4"/>
    <x v="31"/>
    <n v="14612"/>
    <n v="6681475.4400000004"/>
    <n v="10206955.59"/>
    <n v="4021748.6919"/>
    <n v="2112315.0299999998"/>
    <n v="595890.32999999996"/>
    <n v="14181"/>
    <n v="5439728.4299999997"/>
    <n v="8461072.4600000009"/>
    <n v="3748569.6867999998"/>
    <n v="1776434.55"/>
    <n v="348934.84"/>
    <n v="-431"/>
    <n v="-1241747.0100000007"/>
    <n v="-1745883.129999999"/>
    <n v="-273179.00510000018"/>
    <n v="-335880.47999999975"/>
    <n v="-246955.48999999993"/>
  </r>
  <r>
    <x v="7"/>
    <x v="2"/>
    <x v="1"/>
    <x v="9"/>
    <n v="631"/>
    <n v="1921606.5"/>
    <n v="2455531.11"/>
    <n v="357862.3187"/>
    <n v="256289.57"/>
    <n v="167157.72"/>
    <n v="2395"/>
    <n v="11606141.85"/>
    <n v="14567250.85"/>
    <n v="3017628.2129000002"/>
    <n v="963171.98"/>
    <n v="-79107.78"/>
    <n v="1764"/>
    <n v="9684535.3499999996"/>
    <n v="12111719.74"/>
    <n v="2659765.8942"/>
    <n v="706882.40999999992"/>
    <n v="-246265.5"/>
  </r>
  <r>
    <x v="8"/>
    <x v="1"/>
    <x v="3"/>
    <x v="27"/>
    <n v="136"/>
    <n v="2642180.83"/>
    <n v="2886023.87"/>
    <n v="855698.56440000003"/>
    <n v="342021.42"/>
    <n v="250860.92"/>
    <n v="11"/>
    <n v="140824.29999999999"/>
    <n v="210477.67"/>
    <n v="61587.9571"/>
    <n v="11313.96"/>
    <n v="5619.88"/>
    <n v="-125"/>
    <n v="-2501356.5300000003"/>
    <n v="-2675546.2000000002"/>
    <n v="-794110.60730000003"/>
    <n v="-330707.45999999996"/>
    <n v="-245241.04"/>
  </r>
  <r>
    <x v="7"/>
    <x v="5"/>
    <x v="1"/>
    <x v="35"/>
    <n v="1489"/>
    <n v="2562036.5699999998"/>
    <n v="3384863.32"/>
    <n v="2200217.7398999999"/>
    <n v="-462214.52"/>
    <n v="-954222.84"/>
    <n v="2154"/>
    <n v="4411178.53"/>
    <n v="5922665.6699999999"/>
    <n v="3361153.7445999999"/>
    <n v="-433608.33"/>
    <n v="-1196663.04"/>
    <n v="665"/>
    <n v="1849141.9600000004"/>
    <n v="2537802.35"/>
    <n v="1160936.0046999999"/>
    <n v="28606.190000000002"/>
    <n v="-242440.20000000007"/>
  </r>
  <r>
    <x v="9"/>
    <x v="1"/>
    <x v="1"/>
    <x v="36"/>
    <n v="0"/>
    <n v="0"/>
    <n v="0"/>
    <n v="0"/>
    <n v="0"/>
    <n v="0"/>
    <n v="9"/>
    <n v="517411.33"/>
    <n v="560963.04"/>
    <n v="270837.89549999998"/>
    <n v="-143254.29999999999"/>
    <n v="-240300.64"/>
    <n v="9"/>
    <n v="517411.33"/>
    <n v="560963.04"/>
    <n v="270837.89549999998"/>
    <n v="-143254.29999999999"/>
    <n v="-240300.64"/>
  </r>
  <r>
    <x v="1"/>
    <x v="4"/>
    <x v="3"/>
    <x v="23"/>
    <n v="1265"/>
    <n v="3600861.47"/>
    <n v="5078544.4800000004"/>
    <n v="1418375.9341"/>
    <n v="526632.15"/>
    <n v="352077.06"/>
    <n v="1006"/>
    <n v="422351.45"/>
    <n v="601072.69999999995"/>
    <n v="112051.67359999999"/>
    <n v="149332.74"/>
    <n v="112662.58"/>
    <n v="-259"/>
    <n v="-3178510.02"/>
    <n v="-4477471.78"/>
    <n v="-1306324.2604999999"/>
    <n v="-377299.41000000003"/>
    <n v="-239414.47999999998"/>
  </r>
  <r>
    <x v="1"/>
    <x v="2"/>
    <x v="4"/>
    <x v="30"/>
    <n v="413"/>
    <n v="1312144.93"/>
    <n v="1795748.44"/>
    <n v="234644.10019999999"/>
    <n v="312355.17"/>
    <n v="244818.35"/>
    <n v="76"/>
    <n v="17197.43"/>
    <n v="25661.47"/>
    <n v="1755.9857999999999"/>
    <n v="6853.86"/>
    <n v="6332.4"/>
    <n v="-337"/>
    <n v="-1294947.5"/>
    <n v="-1770086.97"/>
    <n v="-232888.11439999999"/>
    <n v="-305501.31"/>
    <n v="-238485.95"/>
  </r>
  <r>
    <x v="0"/>
    <x v="0"/>
    <x v="4"/>
    <x v="37"/>
    <n v="0"/>
    <n v="0"/>
    <n v="0"/>
    <n v="0"/>
    <n v="0"/>
    <n v="0"/>
    <n v="1"/>
    <n v="284242.21999999997"/>
    <n v="1021649.36"/>
    <n v="238145.68530000001"/>
    <n v="-169558.16"/>
    <n v="-238145.69"/>
    <n v="1"/>
    <n v="284242.21999999997"/>
    <n v="1021649.36"/>
    <n v="238145.68530000001"/>
    <n v="-169558.16"/>
    <n v="-238145.69"/>
  </r>
  <r>
    <x v="5"/>
    <x v="5"/>
    <x v="10"/>
    <x v="33"/>
    <n v="1357"/>
    <n v="1930560.83"/>
    <n v="2616776.09"/>
    <n v="516237.22619999998"/>
    <n v="458623.9"/>
    <n v="278346.83"/>
    <n v="560"/>
    <n v="287635.51"/>
    <n v="392491.33"/>
    <n v="76788.348100000003"/>
    <n v="70797.7"/>
    <n v="43672.34"/>
    <n v="-797"/>
    <n v="-1642925.32"/>
    <n v="-2224284.7599999998"/>
    <n v="-439448.87809999997"/>
    <n v="-387826.2"/>
    <n v="-234674.49000000002"/>
  </r>
  <r>
    <x v="4"/>
    <x v="1"/>
    <x v="2"/>
    <x v="2"/>
    <n v="409"/>
    <n v="3130544.99"/>
    <n v="3791721.77"/>
    <n v="556825.71329999994"/>
    <n v="413010.48"/>
    <n v="234316.33"/>
    <n v="7"/>
    <n v="3584.92"/>
    <n v="5502"/>
    <n v="1742.2132999999999"/>
    <n v="916.08"/>
    <n v="411.9"/>
    <n v="-402"/>
    <n v="-3126960.0700000003"/>
    <n v="-3786219.77"/>
    <n v="-555083.5"/>
    <n v="-412094.39999999997"/>
    <n v="-233904.43"/>
  </r>
  <r>
    <x v="3"/>
    <x v="1"/>
    <x v="4"/>
    <x v="31"/>
    <n v="18997"/>
    <n v="13603210.15"/>
    <n v="19950874"/>
    <n v="6496498.0974000003"/>
    <n v="4459397.8099999996"/>
    <n v="1835813.71"/>
    <n v="18619"/>
    <n v="11998797.91"/>
    <n v="17793251.109999999"/>
    <n v="6096864.5236"/>
    <n v="4111440.59"/>
    <n v="1602151.1"/>
    <n v="-378"/>
    <n v="-1604412.2400000002"/>
    <n v="-2157622.8900000006"/>
    <n v="-399633.57380000036"/>
    <n v="-347957.21999999974"/>
    <n v="-233662.60999999987"/>
  </r>
  <r>
    <x v="8"/>
    <x v="1"/>
    <x v="0"/>
    <x v="0"/>
    <n v="2417"/>
    <n v="6537762.0899999999"/>
    <n v="10395020.9"/>
    <n v="5222860.2369999997"/>
    <n v="2379699.13"/>
    <n v="233410.86"/>
    <n v="0"/>
    <n v="0"/>
    <n v="0"/>
    <n v="0"/>
    <n v="0"/>
    <n v="0"/>
    <n v="-2417"/>
    <n v="-6537762.0899999999"/>
    <n v="-10395020.9"/>
    <n v="-5222860.2369999997"/>
    <n v="-2379699.13"/>
    <n v="-233410.86"/>
  </r>
  <r>
    <x v="2"/>
    <x v="1"/>
    <x v="7"/>
    <x v="12"/>
    <n v="0"/>
    <n v="0"/>
    <n v="0"/>
    <n v="0"/>
    <n v="0"/>
    <n v="0"/>
    <n v="619"/>
    <n v="562051.16"/>
    <n v="700121.7"/>
    <n v="391407.01360000001"/>
    <n v="-51281.73"/>
    <n v="-231829.21"/>
    <n v="619"/>
    <n v="562051.16"/>
    <n v="700121.7"/>
    <n v="391407.01360000001"/>
    <n v="-51281.73"/>
    <n v="-231829.21"/>
  </r>
  <r>
    <x v="14"/>
    <x v="4"/>
    <x v="3"/>
    <x v="27"/>
    <n v="7"/>
    <n v="53060.39"/>
    <n v="77125.63"/>
    <n v="5114.5384000000004"/>
    <n v="20851.419999999998"/>
    <n v="19582.689999999999"/>
    <n v="260"/>
    <n v="3535908.59"/>
    <n v="4716026.4800000004"/>
    <n v="1696973.0464999999"/>
    <n v="-46841.46"/>
    <n v="-212215.6"/>
    <n v="253"/>
    <n v="3482848.1999999997"/>
    <n v="4638900.8500000006"/>
    <n v="1691858.5081"/>
    <n v="-67692.88"/>
    <n v="-231798.29"/>
  </r>
  <r>
    <x v="2"/>
    <x v="1"/>
    <x v="10"/>
    <x v="17"/>
    <n v="2"/>
    <n v="748.39"/>
    <n v="905"/>
    <n v="695.63760000000002"/>
    <n v="-107.61"/>
    <n v="-480.61"/>
    <n v="1341"/>
    <n v="1124737.33"/>
    <n v="1430963.72"/>
    <n v="811718.06649999996"/>
    <n v="141451.01"/>
    <n v="-230963.46"/>
    <n v="1339"/>
    <n v="1123988.9400000002"/>
    <n v="1430058.72"/>
    <n v="811022.42889999994"/>
    <n v="141558.62"/>
    <n v="-230482.85"/>
  </r>
  <r>
    <x v="8"/>
    <x v="4"/>
    <x v="10"/>
    <x v="33"/>
    <n v="860"/>
    <n v="2243686.38"/>
    <n v="2736378.39"/>
    <n v="335055.36810000002"/>
    <n v="304462.71000000002"/>
    <n v="228906.48"/>
    <n v="1"/>
    <n v="30.2"/>
    <n v="30.2"/>
    <n v="8.2050999999999998"/>
    <n v="-1.78"/>
    <n v="-2.38"/>
    <n v="-859"/>
    <n v="-2243656.1799999997"/>
    <n v="-2736348.19"/>
    <n v="-335047.163"/>
    <n v="-304464.49000000005"/>
    <n v="-228908.86000000002"/>
  </r>
  <r>
    <x v="0"/>
    <x v="0"/>
    <x v="11"/>
    <x v="20"/>
    <n v="0"/>
    <n v="0"/>
    <n v="0"/>
    <n v="0"/>
    <n v="0"/>
    <n v="0"/>
    <n v="2"/>
    <n v="79527.17"/>
    <n v="814278.6"/>
    <n v="228306.75320000001"/>
    <n v="-150480.53"/>
    <n v="-228306.75"/>
    <n v="2"/>
    <n v="79527.17"/>
    <n v="814278.6"/>
    <n v="228306.75320000001"/>
    <n v="-150480.53"/>
    <n v="-228306.75"/>
  </r>
  <r>
    <x v="8"/>
    <x v="4"/>
    <x v="12"/>
    <x v="22"/>
    <n v="785"/>
    <n v="1860540.13"/>
    <n v="2352137.19"/>
    <n v="349006.24949999998"/>
    <n v="319771.95"/>
    <n v="232808.2"/>
    <n v="299"/>
    <n v="24248.82"/>
    <n v="59079.38"/>
    <n v="27074.794999999998"/>
    <n v="20210.560000000001"/>
    <n v="7937.47"/>
    <n v="-486"/>
    <n v="-1836291.3099999998"/>
    <n v="-2293057.81"/>
    <n v="-321931.45449999999"/>
    <n v="-299561.39"/>
    <n v="-224870.73"/>
  </r>
  <r>
    <x v="10"/>
    <x v="2"/>
    <x v="7"/>
    <x v="12"/>
    <n v="53"/>
    <n v="562678.43999999994"/>
    <n v="860198.05"/>
    <n v="74111.218599999993"/>
    <n v="248692.17"/>
    <n v="223180.3"/>
    <n v="22"/>
    <n v="37699.31"/>
    <n v="45794.15"/>
    <n v="9681.3078999999998"/>
    <n v="2755.96"/>
    <n v="-1624.12"/>
    <n v="-31"/>
    <n v="-524979.12999999989"/>
    <n v="-814403.9"/>
    <n v="-64429.910699999993"/>
    <n v="-245936.21000000002"/>
    <n v="-224804.41999999998"/>
  </r>
  <r>
    <x v="2"/>
    <x v="1"/>
    <x v="1"/>
    <x v="15"/>
    <n v="0"/>
    <n v="0"/>
    <n v="0"/>
    <n v="0"/>
    <n v="0"/>
    <n v="0"/>
    <n v="91"/>
    <n v="1255773.6599999999"/>
    <n v="1972279.17"/>
    <n v="955448.30440000002"/>
    <n v="139623.16"/>
    <n v="-224118.12"/>
    <n v="91"/>
    <n v="1255773.6599999999"/>
    <n v="1972279.17"/>
    <n v="955448.30440000002"/>
    <n v="139623.16"/>
    <n v="-224118.12"/>
  </r>
  <r>
    <x v="3"/>
    <x v="2"/>
    <x v="4"/>
    <x v="31"/>
    <n v="13979"/>
    <n v="5553075.4100000001"/>
    <n v="8891103.6999999993"/>
    <n v="3990387.2771999999"/>
    <n v="814285.59"/>
    <n v="-676943.54"/>
    <n v="13536"/>
    <n v="4326710.01"/>
    <n v="7132844.7800000003"/>
    <n v="3683118.9517000001"/>
    <n v="493297.08"/>
    <n v="-899934.73"/>
    <n v="-443"/>
    <n v="-1226365.4000000004"/>
    <n v="-1758258.919999999"/>
    <n v="-307268.3254999998"/>
    <n v="-320988.50999999995"/>
    <n v="-222991.18999999994"/>
  </r>
  <r>
    <x v="11"/>
    <x v="3"/>
    <x v="0"/>
    <x v="0"/>
    <n v="35"/>
    <n v="689332.15"/>
    <n v="1028414.59"/>
    <n v="160919.21340000001"/>
    <n v="259101.66"/>
    <n v="221325.14"/>
    <n v="0"/>
    <n v="0"/>
    <n v="0"/>
    <n v="0"/>
    <n v="0"/>
    <n v="0"/>
    <n v="-35"/>
    <n v="-689332.15"/>
    <n v="-1028414.59"/>
    <n v="-160919.21340000001"/>
    <n v="-259101.66"/>
    <n v="-221325.14"/>
  </r>
  <r>
    <x v="4"/>
    <x v="3"/>
    <x v="2"/>
    <x v="2"/>
    <n v="440"/>
    <n v="3418093.2"/>
    <n v="4153216.03"/>
    <n v="619789.98959999997"/>
    <n v="419467.03"/>
    <n v="220945"/>
    <n v="0"/>
    <n v="0"/>
    <n v="0"/>
    <n v="0"/>
    <n v="0"/>
    <n v="0"/>
    <n v="-440"/>
    <n v="-3418093.2"/>
    <n v="-4153216.03"/>
    <n v="-619789.98959999997"/>
    <n v="-419467.03"/>
    <n v="-220945"/>
  </r>
  <r>
    <x v="2"/>
    <x v="1"/>
    <x v="14"/>
    <x v="38"/>
    <n v="0"/>
    <n v="0"/>
    <n v="0"/>
    <n v="0"/>
    <n v="0"/>
    <n v="0"/>
    <n v="50"/>
    <n v="476154.85"/>
    <n v="600022.69999999995"/>
    <n v="362587.18089999998"/>
    <n v="-62088.19"/>
    <n v="-219755.33"/>
    <n v="50"/>
    <n v="476154.85"/>
    <n v="600022.69999999995"/>
    <n v="362587.18089999998"/>
    <n v="-62088.19"/>
    <n v="-219755.33"/>
  </r>
  <r>
    <x v="8"/>
    <x v="3"/>
    <x v="11"/>
    <x v="20"/>
    <n v="420"/>
    <n v="2167371.5699999998"/>
    <n v="2739670.14"/>
    <n v="520635.54509999999"/>
    <n v="317654.38"/>
    <n v="217939.05"/>
    <n v="0"/>
    <n v="0"/>
    <n v="0"/>
    <n v="0"/>
    <n v="0"/>
    <n v="0"/>
    <n v="-420"/>
    <n v="-2167371.5699999998"/>
    <n v="-2739670.14"/>
    <n v="-520635.54509999999"/>
    <n v="-317654.38"/>
    <n v="-217939.05"/>
  </r>
  <r>
    <x v="3"/>
    <x v="3"/>
    <x v="9"/>
    <x v="16"/>
    <n v="10478"/>
    <n v="5869411.5499999998"/>
    <n v="8256335.3700000001"/>
    <n v="3503274.5293000001"/>
    <n v="1183287.76"/>
    <n v="-153014.13"/>
    <n v="9227"/>
    <n v="3663729.72"/>
    <n v="5265522.75"/>
    <n v="2774343.7089"/>
    <n v="704721.75"/>
    <n v="-370881.44"/>
    <n v="-1251"/>
    <n v="-2205681.8299999996"/>
    <n v="-2990812.62"/>
    <n v="-728930.82040000008"/>
    <n v="-478566.01"/>
    <n v="-217867.31"/>
  </r>
  <r>
    <x v="8"/>
    <x v="2"/>
    <x v="10"/>
    <x v="21"/>
    <n v="968"/>
    <n v="1774586.87"/>
    <n v="2441055.25"/>
    <n v="441778.53289999999"/>
    <n v="364347.62"/>
    <n v="216919.85"/>
    <n v="3"/>
    <n v="1991.11"/>
    <n v="2422.1"/>
    <n v="290.01979999999998"/>
    <n v="281.75"/>
    <n v="140.97"/>
    <n v="-965"/>
    <n v="-1772595.76"/>
    <n v="-2438633.15"/>
    <n v="-441488.51309999998"/>
    <n v="-364065.87"/>
    <n v="-216778.88"/>
  </r>
  <r>
    <x v="5"/>
    <x v="4"/>
    <x v="4"/>
    <x v="5"/>
    <n v="446"/>
    <n v="5639358.6200000001"/>
    <n v="6973389.7300000004"/>
    <n v="1196431.2463"/>
    <n v="540523"/>
    <n v="199979.64"/>
    <n v="119"/>
    <n v="54554.47"/>
    <n v="76513.75"/>
    <n v="46465.793700000002"/>
    <n v="-3292.21"/>
    <n v="-16711.14"/>
    <n v="-327"/>
    <n v="-5584804.1500000004"/>
    <n v="-6896875.9800000004"/>
    <n v="-1149965.4526"/>
    <n v="-543815.21"/>
    <n v="-216690.78000000003"/>
  </r>
  <r>
    <x v="10"/>
    <x v="2"/>
    <x v="0"/>
    <x v="0"/>
    <n v="818"/>
    <n v="2450985.41"/>
    <n v="3514321.67"/>
    <n v="830026.59860000003"/>
    <n v="524622.51"/>
    <n v="215202.99"/>
    <n v="0"/>
    <n v="0"/>
    <n v="0"/>
    <n v="0"/>
    <n v="0"/>
    <n v="0"/>
    <n v="-818"/>
    <n v="-2450985.41"/>
    <n v="-3514321.67"/>
    <n v="-830026.59860000003"/>
    <n v="-524622.51"/>
    <n v="-215202.99"/>
  </r>
  <r>
    <x v="3"/>
    <x v="2"/>
    <x v="13"/>
    <x v="25"/>
    <n v="501"/>
    <n v="1453575.08"/>
    <n v="2312382.5699999998"/>
    <n v="660355.946"/>
    <n v="423111.15"/>
    <n v="197205.94"/>
    <n v="123"/>
    <n v="19736.62"/>
    <n v="33961.97"/>
    <n v="30501.1698"/>
    <n v="-2583.6999999999998"/>
    <n v="-16222.35"/>
    <n v="-378"/>
    <n v="-1433838.46"/>
    <n v="-2278420.5999999996"/>
    <n v="-629854.77619999996"/>
    <n v="-425694.85000000003"/>
    <n v="-213428.29"/>
  </r>
  <r>
    <x v="1"/>
    <x v="1"/>
    <x v="1"/>
    <x v="6"/>
    <n v="49014"/>
    <n v="30235557.899999999"/>
    <n v="36994642.68"/>
    <n v="4546160.6112000002"/>
    <n v="5468619.4400000004"/>
    <n v="3913168.12"/>
    <n v="48097"/>
    <n v="26377220.710000001"/>
    <n v="32226791.399999999"/>
    <n v="3587447.3434000001"/>
    <n v="4974457.3099999996"/>
    <n v="3702867.64"/>
    <n v="-917"/>
    <n v="-3858337.1899999976"/>
    <n v="-4767851.2800000012"/>
    <n v="-958713.26780000003"/>
    <n v="-494162.13000000082"/>
    <n v="-210300.47999999998"/>
  </r>
  <r>
    <x v="2"/>
    <x v="5"/>
    <x v="7"/>
    <x v="12"/>
    <n v="0"/>
    <n v="0"/>
    <n v="0"/>
    <n v="0"/>
    <n v="0"/>
    <n v="0"/>
    <n v="924"/>
    <n v="673184.92"/>
    <n v="830818.27"/>
    <n v="481974.08750000002"/>
    <n v="66919.55"/>
    <n v="-208704.33"/>
    <n v="924"/>
    <n v="673184.92"/>
    <n v="830818.27"/>
    <n v="481974.08750000002"/>
    <n v="66919.55"/>
    <n v="-208704.33"/>
  </r>
  <r>
    <x v="8"/>
    <x v="3"/>
    <x v="12"/>
    <x v="22"/>
    <n v="1166"/>
    <n v="2254463.1800000002"/>
    <n v="2869678.54"/>
    <n v="729905.18059999996"/>
    <n v="175119.69"/>
    <n v="19068.080000000002"/>
    <n v="582"/>
    <n v="101791.56"/>
    <n v="187763.02"/>
    <n v="274032.92920000001"/>
    <n v="-148506.85"/>
    <n v="-185214.1"/>
    <n v="-584"/>
    <n v="-2152671.62"/>
    <n v="-2681915.52"/>
    <n v="-455872.25139999995"/>
    <n v="-323626.54000000004"/>
    <n v="-204282.18"/>
  </r>
  <r>
    <x v="2"/>
    <x v="3"/>
    <x v="14"/>
    <x v="38"/>
    <n v="0"/>
    <n v="0"/>
    <n v="0"/>
    <n v="0"/>
    <n v="0"/>
    <n v="0"/>
    <n v="62"/>
    <n v="562047.71"/>
    <n v="719269.18"/>
    <n v="382249.01130000001"/>
    <n v="-50337.83"/>
    <n v="-204013.9"/>
    <n v="62"/>
    <n v="562047.71"/>
    <n v="719269.18"/>
    <n v="382249.01130000001"/>
    <n v="-50337.83"/>
    <n v="-204013.9"/>
  </r>
  <r>
    <x v="0"/>
    <x v="0"/>
    <x v="3"/>
    <x v="19"/>
    <n v="0"/>
    <n v="0"/>
    <n v="0"/>
    <n v="0"/>
    <n v="0"/>
    <n v="0"/>
    <n v="1"/>
    <n v="0"/>
    <n v="745415.06"/>
    <n v="201125.13620000001"/>
    <n v="-150482.93"/>
    <n v="-201125.14"/>
    <n v="1"/>
    <n v="0"/>
    <n v="745415.06"/>
    <n v="201125.13620000001"/>
    <n v="-150482.93"/>
    <n v="-201125.14"/>
  </r>
  <r>
    <x v="3"/>
    <x v="5"/>
    <x v="9"/>
    <x v="16"/>
    <n v="7665"/>
    <n v="3760324.39"/>
    <n v="5397119.2300000004"/>
    <n v="2028325.0112999999"/>
    <n v="818476.31"/>
    <n v="188455.6"/>
    <n v="6674"/>
    <n v="2148313.34"/>
    <n v="3196891.67"/>
    <n v="1546809.5345999999"/>
    <n v="456027.19"/>
    <n v="-12561.73"/>
    <n v="-991"/>
    <n v="-1612011.0500000003"/>
    <n v="-2200227.5600000005"/>
    <n v="-481515.4767"/>
    <n v="-362449.12000000005"/>
    <n v="-201017.33000000002"/>
  </r>
  <r>
    <x v="1"/>
    <x v="5"/>
    <x v="1"/>
    <x v="6"/>
    <n v="43028"/>
    <n v="18605717.530000001"/>
    <n v="23284546.91"/>
    <n v="3444408.0767999999"/>
    <n v="3405779.4"/>
    <n v="2194289.25"/>
    <n v="41715"/>
    <n v="15174740.93"/>
    <n v="18969045.420000002"/>
    <n v="2637750.1675999998"/>
    <n v="2934977.83"/>
    <n v="1995025.21"/>
    <n v="-1313"/>
    <n v="-3430976.6000000015"/>
    <n v="-4315501.4899999984"/>
    <n v="-806657.90920000011"/>
    <n v="-470801.56999999983"/>
    <n v="-199264.04000000004"/>
  </r>
  <r>
    <x v="16"/>
    <x v="6"/>
    <x v="5"/>
    <x v="10"/>
    <n v="145"/>
    <n v="1335267.6399999999"/>
    <n v="1882831.21"/>
    <n v="243373.65530000001"/>
    <n v="273560.5"/>
    <n v="199025.9"/>
    <n v="0"/>
    <n v="0"/>
    <n v="0"/>
    <n v="0"/>
    <n v="0"/>
    <n v="0"/>
    <n v="-145"/>
    <n v="-1335267.6399999999"/>
    <n v="-1882831.21"/>
    <n v="-243373.65530000001"/>
    <n v="-273560.5"/>
    <n v="-199025.9"/>
  </r>
  <r>
    <x v="3"/>
    <x v="4"/>
    <x v="13"/>
    <x v="25"/>
    <n v="432"/>
    <n v="1562830.73"/>
    <n v="2062160.71"/>
    <n v="423412.52130000002"/>
    <n v="310172.36"/>
    <n v="181574.85"/>
    <n v="176"/>
    <n v="27382.51"/>
    <n v="41182.1"/>
    <n v="41189.332000000002"/>
    <n v="-2198.16"/>
    <n v="-17366.04"/>
    <n v="-256"/>
    <n v="-1535448.22"/>
    <n v="-2020978.6099999999"/>
    <n v="-382223.18930000003"/>
    <n v="-312370.51999999996"/>
    <n v="-198940.89"/>
  </r>
  <r>
    <x v="3"/>
    <x v="3"/>
    <x v="4"/>
    <x v="31"/>
    <n v="19094"/>
    <n v="10878139.66"/>
    <n v="16048929"/>
    <n v="6670586.2560999999"/>
    <n v="3172302.2"/>
    <n v="492065.35"/>
    <n v="18710"/>
    <n v="9529934.2400000002"/>
    <n v="14248651.6"/>
    <n v="6351948.7342999997"/>
    <n v="2867452.88"/>
    <n v="293534.17"/>
    <n v="-384"/>
    <n v="-1348205.42"/>
    <n v="-1800277.4000000004"/>
    <n v="-318637.52180000022"/>
    <n v="-304849.3200000003"/>
    <n v="-198531.18"/>
  </r>
  <r>
    <x v="3"/>
    <x v="2"/>
    <x v="3"/>
    <x v="19"/>
    <n v="2057"/>
    <n v="2068757.25"/>
    <n v="3628504.54"/>
    <n v="1455527.6839999999"/>
    <n v="534087"/>
    <n v="80095.070000000007"/>
    <n v="1767"/>
    <n v="871813.09"/>
    <n v="1635570.84"/>
    <n v="876195.95640000002"/>
    <n v="164385.43"/>
    <n v="-118262.99"/>
    <n v="-290"/>
    <n v="-1196944.1600000001"/>
    <n v="-1992933.7"/>
    <n v="-579331.72759999987"/>
    <n v="-369701.57"/>
    <n v="-198358.06"/>
  </r>
  <r>
    <x v="8"/>
    <x v="4"/>
    <x v="1"/>
    <x v="9"/>
    <n v="231"/>
    <n v="1433698.12"/>
    <n v="1978373.69"/>
    <n v="421932.4889"/>
    <n v="254749.88"/>
    <n v="200307.38"/>
    <n v="23"/>
    <n v="42.7"/>
    <n v="2423.12"/>
    <n v="110.33750000000001"/>
    <n v="2287.9499999999998"/>
    <n v="2278.4699999999998"/>
    <n v="-208"/>
    <n v="-1433655.4200000002"/>
    <n v="-1975950.5699999998"/>
    <n v="-421822.15139999997"/>
    <n v="-252461.93"/>
    <n v="-198028.91"/>
  </r>
  <r>
    <x v="8"/>
    <x v="2"/>
    <x v="13"/>
    <x v="25"/>
    <n v="301"/>
    <n v="1105551.67"/>
    <n v="1754196.21"/>
    <n v="405340.42099999997"/>
    <n v="307160.71999999997"/>
    <n v="197097.2"/>
    <n v="0"/>
    <n v="0"/>
    <n v="0"/>
    <n v="0"/>
    <n v="0"/>
    <n v="0"/>
    <n v="-301"/>
    <n v="-1105551.67"/>
    <n v="-1754196.21"/>
    <n v="-405340.42099999997"/>
    <n v="-307160.71999999997"/>
    <n v="-197097.2"/>
  </r>
  <r>
    <x v="3"/>
    <x v="4"/>
    <x v="9"/>
    <x v="16"/>
    <n v="9916"/>
    <n v="4589174.3499999996"/>
    <n v="6598955.6299999999"/>
    <n v="2802519.7958"/>
    <n v="698935.99"/>
    <n v="-133056.01999999999"/>
    <n v="8804"/>
    <n v="2853871.35"/>
    <n v="4196329.87"/>
    <n v="2228678.9868000001"/>
    <n v="324033.07"/>
    <n v="-329828.27"/>
    <n v="-1112"/>
    <n v="-1735302.9999999995"/>
    <n v="-2402625.7599999998"/>
    <n v="-573840.80899999989"/>
    <n v="-374902.92"/>
    <n v="-196772.25000000003"/>
  </r>
  <r>
    <x v="7"/>
    <x v="2"/>
    <x v="1"/>
    <x v="6"/>
    <n v="10133"/>
    <n v="16003299.039999999"/>
    <n v="19550011.219999999"/>
    <n v="2168102.7927000001"/>
    <n v="1989352.6"/>
    <n v="1344025.3"/>
    <n v="12558"/>
    <n v="22842890.719999999"/>
    <n v="28266647.600000001"/>
    <n v="4203363.8142999997"/>
    <n v="2485631.69"/>
    <n v="1148168.26"/>
    <n v="2425"/>
    <n v="6839591.6799999997"/>
    <n v="8716636.3800000027"/>
    <n v="2035261.0215999996"/>
    <n v="496279.08999999985"/>
    <n v="-195857.04000000004"/>
  </r>
  <r>
    <x v="10"/>
    <x v="4"/>
    <x v="1"/>
    <x v="3"/>
    <n v="711"/>
    <n v="3684488.71"/>
    <n v="5272145.9400000004"/>
    <n v="1309923.2021999999"/>
    <n v="648905.64"/>
    <n v="321436.87"/>
    <n v="541"/>
    <n v="1422408.53"/>
    <n v="1869978.45"/>
    <n v="330614.97759999998"/>
    <n v="240022.45"/>
    <n v="128671.36"/>
    <n v="-170"/>
    <n v="-2262080.1799999997"/>
    <n v="-3402167.49"/>
    <n v="-979308.22459999996"/>
    <n v="-408883.19"/>
    <n v="-192765.51"/>
  </r>
  <r>
    <x v="8"/>
    <x v="4"/>
    <x v="3"/>
    <x v="39"/>
    <n v="112"/>
    <n v="762108.8"/>
    <n v="1107215.04"/>
    <n v="217909.1219"/>
    <n v="217442.06"/>
    <n v="194016.38"/>
    <n v="16"/>
    <n v="11019.49"/>
    <n v="14041.46"/>
    <n v="1488.6986999999999"/>
    <n v="1776.78"/>
    <n v="1624.78"/>
    <n v="-96"/>
    <n v="-751089.31"/>
    <n v="-1093173.58"/>
    <n v="-216420.42319999999"/>
    <n v="-215665.28"/>
    <n v="-192391.6"/>
  </r>
  <r>
    <x v="10"/>
    <x v="1"/>
    <x v="1"/>
    <x v="6"/>
    <n v="3666"/>
    <n v="10690253.32"/>
    <n v="13357988.859999999"/>
    <n v="1970774.5133"/>
    <n v="2036241.81"/>
    <n v="1394984.29"/>
    <n v="3269"/>
    <n v="7529976.5999999996"/>
    <n v="9349911.5999999996"/>
    <n v="1148261.9676999999"/>
    <n v="1572049.37"/>
    <n v="1203385.27"/>
    <n v="-397"/>
    <n v="-3160276.7200000007"/>
    <n v="-4008077.26"/>
    <n v="-822512.54560000007"/>
    <n v="-464192.43999999994"/>
    <n v="-191599.02000000002"/>
  </r>
  <r>
    <x v="16"/>
    <x v="1"/>
    <x v="5"/>
    <x v="10"/>
    <n v="197"/>
    <n v="1609364.03"/>
    <n v="2164595.92"/>
    <n v="405372.71220000001"/>
    <n v="295383.56"/>
    <n v="189178.53"/>
    <n v="2"/>
    <n v="0"/>
    <n v="0"/>
    <n v="0"/>
    <n v="0"/>
    <n v="0"/>
    <n v="-195"/>
    <n v="-1609364.03"/>
    <n v="-2164595.92"/>
    <n v="-405372.71220000001"/>
    <n v="-295383.56"/>
    <n v="-189178.53"/>
  </r>
  <r>
    <x v="3"/>
    <x v="5"/>
    <x v="10"/>
    <x v="33"/>
    <n v="38118"/>
    <n v="21060074.239999998"/>
    <n v="28788690.539999999"/>
    <n v="10980023.3791"/>
    <n v="4271226.79"/>
    <n v="92053.31"/>
    <n v="37400"/>
    <n v="18924961.350000001"/>
    <n v="26161019.629999999"/>
    <n v="10609705.2206"/>
    <n v="3949480.46"/>
    <n v="-96984.6"/>
    <n v="-718"/>
    <n v="-2135112.8899999969"/>
    <n v="-2627670.91"/>
    <n v="-370318.15850000083"/>
    <n v="-321746.33000000007"/>
    <n v="-189037.91"/>
  </r>
  <r>
    <x v="1"/>
    <x v="1"/>
    <x v="3"/>
    <x v="29"/>
    <n v="642"/>
    <n v="1784434.46"/>
    <n v="2838183.15"/>
    <n v="883530.9656"/>
    <n v="490607.76"/>
    <n v="243370.57"/>
    <n v="464"/>
    <n v="262402.18"/>
    <n v="393270.02"/>
    <n v="97809.128899999996"/>
    <n v="100954.1"/>
    <n v="54750.66"/>
    <n v="-178"/>
    <n v="-1522032.28"/>
    <n v="-2444913.13"/>
    <n v="-785721.83669999999"/>
    <n v="-389653.66000000003"/>
    <n v="-188619.91"/>
  </r>
  <r>
    <x v="14"/>
    <x v="4"/>
    <x v="3"/>
    <x v="34"/>
    <n v="0"/>
    <n v="0"/>
    <n v="0"/>
    <n v="0"/>
    <n v="0"/>
    <n v="0"/>
    <n v="77"/>
    <n v="2408037.87"/>
    <n v="2535624.7999999998"/>
    <n v="1283127.5819999999"/>
    <n v="-65679.89"/>
    <n v="-187969.83"/>
    <n v="77"/>
    <n v="2408037.87"/>
    <n v="2535624.7999999998"/>
    <n v="1283127.5819999999"/>
    <n v="-65679.89"/>
    <n v="-187969.83"/>
  </r>
  <r>
    <x v="2"/>
    <x v="3"/>
    <x v="8"/>
    <x v="14"/>
    <n v="14"/>
    <n v="6079.2"/>
    <n v="8140"/>
    <n v="6533.4391999999998"/>
    <n v="-1730.95"/>
    <n v="-4472.67"/>
    <n v="287"/>
    <n v="3285982.5"/>
    <n v="4505555.83"/>
    <n v="1550836.7657999999"/>
    <n v="101478.5"/>
    <n v="-190629.74"/>
    <n v="273"/>
    <n v="3279903.3"/>
    <n v="4497415.83"/>
    <n v="1544303.3266"/>
    <n v="103209.45"/>
    <n v="-186157.06999999998"/>
  </r>
  <r>
    <x v="8"/>
    <x v="1"/>
    <x v="3"/>
    <x v="19"/>
    <n v="207"/>
    <n v="1274057.3"/>
    <n v="3006519.02"/>
    <n v="1452084.6113"/>
    <n v="497362.12"/>
    <n v="299493.68"/>
    <n v="40"/>
    <n v="17818.810000000001"/>
    <n v="1035950.05"/>
    <n v="888475.80290000001"/>
    <n v="220185.17"/>
    <n v="114175.99"/>
    <n v="-167"/>
    <n v="-1256238.49"/>
    <n v="-1970568.97"/>
    <n v="-563608.80839999998"/>
    <n v="-277176.94999999995"/>
    <n v="-185317.69"/>
  </r>
  <r>
    <x v="3"/>
    <x v="5"/>
    <x v="10"/>
    <x v="21"/>
    <n v="19297"/>
    <n v="8270127.5899999999"/>
    <n v="11520490.4"/>
    <n v="4486728.2152000004"/>
    <n v="1911370.77"/>
    <n v="326740.65000000002"/>
    <n v="19038"/>
    <n v="7643949.8799999999"/>
    <n v="10617818.73"/>
    <n v="4364488.4852999998"/>
    <n v="1685045.79"/>
    <n v="142745.34"/>
    <n v="-259"/>
    <n v="-626177.71"/>
    <n v="-902671.66999999993"/>
    <n v="-122239.72990000062"/>
    <n v="-226324.97999999998"/>
    <n v="-183995.31000000003"/>
  </r>
  <r>
    <x v="3"/>
    <x v="4"/>
    <x v="4"/>
    <x v="31"/>
    <n v="16814"/>
    <n v="8824420.3399999999"/>
    <n v="12998218.390000001"/>
    <n v="5444401.4538000003"/>
    <n v="1859053.32"/>
    <n v="82859.17"/>
    <n v="16395"/>
    <n v="7412974.5800000001"/>
    <n v="11124399.92"/>
    <n v="5134526.4215000002"/>
    <n v="1583443"/>
    <n v="-99919.15"/>
    <n v="-419"/>
    <n v="-1411445.7599999998"/>
    <n v="-1873818.4700000007"/>
    <n v="-309875.03230000008"/>
    <n v="-275610.32000000007"/>
    <n v="-182778.32"/>
  </r>
  <r>
    <x v="5"/>
    <x v="1"/>
    <x v="3"/>
    <x v="32"/>
    <n v="498"/>
    <n v="1364738.31"/>
    <n v="1712036.88"/>
    <n v="369199.1287"/>
    <n v="336748.46"/>
    <n v="217233.13"/>
    <n v="216"/>
    <n v="150817.99"/>
    <n v="196093.85"/>
    <n v="35390.630899999996"/>
    <n v="45782.2"/>
    <n v="34894.639999999999"/>
    <n v="-282"/>
    <n v="-1213920.32"/>
    <n v="-1515943.0299999998"/>
    <n v="-333808.49780000001"/>
    <n v="-290966.26"/>
    <n v="-182338.49"/>
  </r>
  <r>
    <x v="8"/>
    <x v="6"/>
    <x v="1"/>
    <x v="9"/>
    <n v="438"/>
    <n v="2096140.41"/>
    <n v="2602449.42"/>
    <n v="271914.24249999999"/>
    <n v="258559.69"/>
    <n v="182949.48"/>
    <n v="31"/>
    <n v="4134.18"/>
    <n v="7941.87"/>
    <n v="593.11559999999997"/>
    <n v="2229.2600000000002"/>
    <n v="2064.9299999999998"/>
    <n v="-407"/>
    <n v="-2092006.23"/>
    <n v="-2594507.5499999998"/>
    <n v="-271321.12689999997"/>
    <n v="-256330.43"/>
    <n v="-180884.55000000002"/>
  </r>
  <r>
    <x v="1"/>
    <x v="3"/>
    <x v="1"/>
    <x v="6"/>
    <n v="45467"/>
    <n v="25413851.390000001"/>
    <n v="31125035.52"/>
    <n v="3805069.8333999999"/>
    <n v="4331844.62"/>
    <n v="3046568.4"/>
    <n v="44474"/>
    <n v="22043231.100000001"/>
    <n v="26989271.52"/>
    <n v="3054484.9391999999"/>
    <n v="3936604.67"/>
    <n v="2865781.66"/>
    <n v="-993"/>
    <n v="-3370620.2899999991"/>
    <n v="-4135764"/>
    <n v="-750584.89419999998"/>
    <n v="-395239.95000000019"/>
    <n v="-180786.73999999976"/>
  </r>
  <r>
    <x v="5"/>
    <x v="1"/>
    <x v="9"/>
    <x v="16"/>
    <n v="639"/>
    <n v="1197516.1299999999"/>
    <n v="1639934.37"/>
    <n v="284547.42009999999"/>
    <n v="292345.63"/>
    <n v="200884.89"/>
    <n v="231"/>
    <n v="98202.71"/>
    <n v="131440.63"/>
    <n v="23347.151699999999"/>
    <n v="28601.64"/>
    <n v="20588.48"/>
    <n v="-408"/>
    <n v="-1099313.42"/>
    <n v="-1508493.7400000002"/>
    <n v="-261200.2684"/>
    <n v="-263743.99"/>
    <n v="-180296.41"/>
  </r>
  <r>
    <x v="1"/>
    <x v="6"/>
    <x v="15"/>
    <x v="40"/>
    <n v="238"/>
    <n v="493727.01"/>
    <n v="746203.48"/>
    <n v="58274.273399999998"/>
    <n v="210461.61"/>
    <n v="191334.04"/>
    <n v="226"/>
    <n v="163450.5"/>
    <n v="218684.18"/>
    <n v="41630.217299999997"/>
    <n v="23932.68"/>
    <n v="11129.24"/>
    <n v="-12"/>
    <n v="-330276.51"/>
    <n v="-527519.30000000005"/>
    <n v="-16644.056100000002"/>
    <n v="-186528.93"/>
    <n v="-180204.80000000002"/>
  </r>
  <r>
    <x v="8"/>
    <x v="2"/>
    <x v="4"/>
    <x v="30"/>
    <n v="322"/>
    <n v="938105.49"/>
    <n v="1358729.26"/>
    <n v="240633.8187"/>
    <n v="243902.98"/>
    <n v="176561.27"/>
    <n v="1"/>
    <n v="20.74"/>
    <n v="20.74"/>
    <n v="22.1084"/>
    <n v="-15.45"/>
    <n v="-22.11"/>
    <n v="-321"/>
    <n v="-938084.75"/>
    <n v="-1358708.52"/>
    <n v="-240611.71030000001"/>
    <n v="-243918.43000000002"/>
    <n v="-176583.37999999998"/>
  </r>
  <r>
    <x v="3"/>
    <x v="4"/>
    <x v="2"/>
    <x v="2"/>
    <n v="1270"/>
    <n v="6284950.0899999999"/>
    <n v="7803375.7699999996"/>
    <n v="1641489.6976999999"/>
    <n v="666194.74"/>
    <n v="175585.93"/>
    <n v="27"/>
    <n v="4850.47"/>
    <n v="7142.35"/>
    <n v="4223.8702000000003"/>
    <n v="690.51"/>
    <n v="-664.99"/>
    <n v="-1243"/>
    <n v="-6280099.6200000001"/>
    <n v="-7796233.4199999999"/>
    <n v="-1637265.8274999999"/>
    <n v="-665504.23"/>
    <n v="-176250.91999999998"/>
  </r>
  <r>
    <x v="3"/>
    <x v="2"/>
    <x v="8"/>
    <x v="14"/>
    <n v="18338"/>
    <n v="13179618.640000001"/>
    <n v="19839356.989999998"/>
    <n v="11407845.968"/>
    <n v="-1133325.44"/>
    <n v="-4823274.6399999997"/>
    <n v="18060"/>
    <n v="11576317.76"/>
    <n v="17512657.68"/>
    <n v="10869311.9267"/>
    <n v="-1479735.24"/>
    <n v="-4999453.47"/>
    <n v="-278"/>
    <n v="-1603300.8800000008"/>
    <n v="-2326699.3099999987"/>
    <n v="-538534.04130000062"/>
    <n v="-346409.80000000005"/>
    <n v="-176178.83000000007"/>
  </r>
  <r>
    <x v="8"/>
    <x v="5"/>
    <x v="12"/>
    <x v="22"/>
    <n v="881"/>
    <n v="1651982.6"/>
    <n v="2158139.65"/>
    <n v="400250.69130000001"/>
    <n v="308115.69"/>
    <n v="189268.03"/>
    <n v="416"/>
    <n v="36488.199999999997"/>
    <n v="70174.19"/>
    <n v="12057.444799999999"/>
    <n v="17257.48"/>
    <n v="14073.14"/>
    <n v="-465"/>
    <n v="-1615494.4000000001"/>
    <n v="-2087965.46"/>
    <n v="-388193.24650000001"/>
    <n v="-290858.21000000002"/>
    <n v="-175194.89"/>
  </r>
  <r>
    <x v="3"/>
    <x v="3"/>
    <x v="10"/>
    <x v="33"/>
    <n v="47647"/>
    <n v="27939653"/>
    <n v="37469225.729999997"/>
    <n v="15881880.8599"/>
    <n v="5591721.3399999999"/>
    <n v="-1485791.83"/>
    <n v="46870"/>
    <n v="25595346"/>
    <n v="34558614.140000001"/>
    <n v="15415198.2399"/>
    <n v="5233224.63"/>
    <n v="-1660819.25"/>
    <n v="-777"/>
    <n v="-2344307"/>
    <n v="-2910611.5899999961"/>
    <n v="-466682.61999999918"/>
    <n v="-358496.70999999996"/>
    <n v="-175027.41999999993"/>
  </r>
  <r>
    <x v="5"/>
    <x v="4"/>
    <x v="9"/>
    <x v="16"/>
    <n v="592"/>
    <n v="1214411.6399999999"/>
    <n v="1641233.34"/>
    <n v="286379.65990000003"/>
    <n v="264482.08"/>
    <n v="177777.33"/>
    <n v="138"/>
    <n v="57590.16"/>
    <n v="78534.28"/>
    <n v="20361.652099999999"/>
    <n v="10760.65"/>
    <n v="3218.54"/>
    <n v="-454"/>
    <n v="-1156821.48"/>
    <n v="-1562699.06"/>
    <n v="-266018.00780000002"/>
    <n v="-253721.43000000002"/>
    <n v="-174558.78999999998"/>
  </r>
  <r>
    <x v="14"/>
    <x v="6"/>
    <x v="3"/>
    <x v="23"/>
    <n v="7"/>
    <n v="14051.59"/>
    <n v="19340.080000000002"/>
    <n v="3787.1277"/>
    <n v="2647.21"/>
    <n v="1561.1"/>
    <n v="326"/>
    <n v="4285502.29"/>
    <n v="6148221.7999999998"/>
    <n v="1903439.4084999999"/>
    <n v="119166.27"/>
    <n v="-172627.37"/>
    <n v="319"/>
    <n v="4271450.7"/>
    <n v="6128881.7199999997"/>
    <n v="1899652.2807999998"/>
    <n v="116519.06"/>
    <n v="-174188.47"/>
  </r>
  <r>
    <x v="0"/>
    <x v="0"/>
    <x v="3"/>
    <x v="41"/>
    <n v="0"/>
    <n v="0"/>
    <n v="0"/>
    <n v="0"/>
    <n v="0"/>
    <n v="0"/>
    <n v="1"/>
    <n v="0"/>
    <n v="652498.13"/>
    <n v="172480.04380000001"/>
    <n v="-122698.7"/>
    <n v="-172480.04"/>
    <n v="1"/>
    <n v="0"/>
    <n v="652498.13"/>
    <n v="172480.04380000001"/>
    <n v="-122698.7"/>
    <n v="-172480.04"/>
  </r>
  <r>
    <x v="10"/>
    <x v="3"/>
    <x v="12"/>
    <x v="22"/>
    <n v="3132"/>
    <n v="7481828.5"/>
    <n v="9456551.8800000008"/>
    <n v="1207278.6285999999"/>
    <n v="1571957.48"/>
    <n v="1156429.69"/>
    <n v="2860"/>
    <n v="6068619.4699999997"/>
    <n v="7672932.8499999996"/>
    <n v="940885.80180000002"/>
    <n v="1311346.1399999999"/>
    <n v="984151.39"/>
    <n v="-272"/>
    <n v="-1413209.0300000003"/>
    <n v="-1783619.0300000012"/>
    <n v="-266392.82679999992"/>
    <n v="-260611.34000000008"/>
    <n v="-172278.29999999993"/>
  </r>
  <r>
    <x v="7"/>
    <x v="2"/>
    <x v="12"/>
    <x v="22"/>
    <n v="7777"/>
    <n v="14489663.75"/>
    <n v="18693250.780000001"/>
    <n v="1891120.5845999999"/>
    <n v="2794443"/>
    <n v="2252830.9900000002"/>
    <n v="8861"/>
    <n v="18041402.149999999"/>
    <n v="23213022.670000002"/>
    <n v="3012745.8684"/>
    <n v="2996077.03"/>
    <n v="2080669.12"/>
    <n v="1084"/>
    <n v="3551738.3999999985"/>
    <n v="4519771.8900000006"/>
    <n v="1121625.2838000001"/>
    <n v="201634.0299999998"/>
    <n v="-172161.87000000011"/>
  </r>
  <r>
    <x v="16"/>
    <x v="1"/>
    <x v="13"/>
    <x v="25"/>
    <n v="34"/>
    <n v="791988.07"/>
    <n v="1072417.78"/>
    <n v="217904.60490000001"/>
    <n v="223215.82"/>
    <n v="170407.91"/>
    <n v="1"/>
    <n v="667.27"/>
    <n v="757.3"/>
    <n v="114.8058"/>
    <n v="13.53"/>
    <n v="-22.66"/>
    <n v="-33"/>
    <n v="-791320.79999999993"/>
    <n v="-1071660.48"/>
    <n v="-217789.7991"/>
    <n v="-223202.29"/>
    <n v="-170430.57"/>
  </r>
  <r>
    <x v="8"/>
    <x v="6"/>
    <x v="12"/>
    <x v="22"/>
    <n v="1027"/>
    <n v="3248760.9"/>
    <n v="3997858.46"/>
    <n v="595634.91310000001"/>
    <n v="241162.33"/>
    <n v="1485.96"/>
    <n v="438"/>
    <n v="236211.52"/>
    <n v="289316.44"/>
    <n v="221298.48449999999"/>
    <n v="-45477.67"/>
    <n v="-168754.38"/>
    <n v="-589"/>
    <n v="-3012549.38"/>
    <n v="-3708542.02"/>
    <n v="-374336.42859999998"/>
    <n v="-286640"/>
    <n v="-170240.34"/>
  </r>
  <r>
    <x v="8"/>
    <x v="6"/>
    <x v="4"/>
    <x v="30"/>
    <n v="329"/>
    <n v="1409463.95"/>
    <n v="1941250.89"/>
    <n v="300672.31530000002"/>
    <n v="250490.18"/>
    <n v="154326.95000000001"/>
    <n v="39"/>
    <n v="26349.11"/>
    <n v="48715.5"/>
    <n v="35495.447"/>
    <n v="-3383.52"/>
    <n v="-15419.51"/>
    <n v="-290"/>
    <n v="-1383114.8399999999"/>
    <n v="-1892535.39"/>
    <n v="-265176.86830000003"/>
    <n v="-253873.69999999998"/>
    <n v="-169746.46000000002"/>
  </r>
  <r>
    <x v="3"/>
    <x v="6"/>
    <x v="1"/>
    <x v="15"/>
    <n v="8100"/>
    <n v="17171444.579999998"/>
    <n v="23997444.289999999"/>
    <n v="7023371.0069000004"/>
    <n v="1302384.3500000001"/>
    <n v="-1190235.99"/>
    <n v="7478"/>
    <n v="13907794.779999999"/>
    <n v="19097916.43"/>
    <n v="5938617.1245999997"/>
    <n v="745407.18"/>
    <n v="-1359883.34"/>
    <n v="-622"/>
    <n v="-3263649.7999999989"/>
    <n v="-4899527.8599999994"/>
    <n v="-1084753.8823000006"/>
    <n v="-556977.17000000004"/>
    <n v="-169647.35000000009"/>
  </r>
  <r>
    <x v="3"/>
    <x v="2"/>
    <x v="4"/>
    <x v="28"/>
    <n v="3045"/>
    <n v="2764273.26"/>
    <n v="3728830.42"/>
    <n v="1335379.0514"/>
    <n v="128442.52"/>
    <n v="-384306.96"/>
    <n v="2460"/>
    <n v="692663.82"/>
    <n v="1160847.69"/>
    <n v="1013558.2679"/>
    <n v="-153812.15"/>
    <n v="-553702.40000000002"/>
    <n v="-585"/>
    <n v="-2071609.44"/>
    <n v="-2567982.73"/>
    <n v="-321820.78350000002"/>
    <n v="-282254.67"/>
    <n v="-169395.44"/>
  </r>
  <r>
    <x v="5"/>
    <x v="3"/>
    <x v="9"/>
    <x v="16"/>
    <n v="685"/>
    <n v="1362483.63"/>
    <n v="1779898.86"/>
    <n v="275894.40889999998"/>
    <n v="273475.40000000002"/>
    <n v="187561.29"/>
    <n v="236"/>
    <n v="156595.45000000001"/>
    <n v="201817.12"/>
    <n v="34125.756800000003"/>
    <n v="32933.339999999997"/>
    <n v="23182.42"/>
    <n v="-449"/>
    <n v="-1205888.18"/>
    <n v="-1578081.7400000002"/>
    <n v="-241768.65209999998"/>
    <n v="-240542.06000000003"/>
    <n v="-164378.87"/>
  </r>
  <r>
    <x v="3"/>
    <x v="1"/>
    <x v="3"/>
    <x v="19"/>
    <n v="2166"/>
    <n v="3231223.08"/>
    <n v="4684550.2"/>
    <n v="1400350.4497"/>
    <n v="842069.74"/>
    <n v="434784.96"/>
    <n v="1967"/>
    <n v="2070666.54"/>
    <n v="2968961.51"/>
    <n v="964950.40749999997"/>
    <n v="565412.56000000006"/>
    <n v="270692.71000000002"/>
    <n v="-199"/>
    <n v="-1160556.54"/>
    <n v="-1715588.6900000004"/>
    <n v="-435400.04220000003"/>
    <n v="-276657.17999999993"/>
    <n v="-164092.25"/>
  </r>
  <r>
    <x v="8"/>
    <x v="5"/>
    <x v="0"/>
    <x v="0"/>
    <n v="0"/>
    <n v="0"/>
    <n v="0"/>
    <n v="0"/>
    <n v="0"/>
    <n v="0"/>
    <n v="1868"/>
    <n v="869372.99"/>
    <n v="2671910.17"/>
    <n v="1373318.9528999999"/>
    <n v="118030.12"/>
    <n v="-163514.51999999999"/>
    <n v="1868"/>
    <n v="869372.99"/>
    <n v="2671910.17"/>
    <n v="1373318.9528999999"/>
    <n v="118030.12"/>
    <n v="-163514.51999999999"/>
  </r>
  <r>
    <x v="1"/>
    <x v="3"/>
    <x v="4"/>
    <x v="18"/>
    <n v="1666"/>
    <n v="2636309.81"/>
    <n v="3456513.16"/>
    <n v="891165.02899999998"/>
    <n v="367476.72"/>
    <n v="138940.20000000001"/>
    <n v="1405"/>
    <n v="494650.6"/>
    <n v="666612.56999999995"/>
    <n v="262091.03580000001"/>
    <n v="46805.48"/>
    <n v="-24457.83"/>
    <n v="-261"/>
    <n v="-2141659.21"/>
    <n v="-2789900.5900000003"/>
    <n v="-629073.99319999991"/>
    <n v="-320671.24"/>
    <n v="-163398.03000000003"/>
  </r>
  <r>
    <x v="8"/>
    <x v="2"/>
    <x v="1"/>
    <x v="9"/>
    <n v="91"/>
    <n v="491784.77"/>
    <n v="739877.32"/>
    <n v="73187.56"/>
    <n v="184833.16"/>
    <n v="162047.13"/>
    <n v="7"/>
    <n v="4619.82"/>
    <n v="8416.7000000000007"/>
    <n v="700.1943"/>
    <n v="69.650000000000006"/>
    <n v="-132.69"/>
    <n v="-84"/>
    <n v="-487164.95"/>
    <n v="-731460.62"/>
    <n v="-72487.365699999995"/>
    <n v="-184763.51"/>
    <n v="-162179.82"/>
  </r>
  <r>
    <x v="5"/>
    <x v="5"/>
    <x v="0"/>
    <x v="0"/>
    <n v="0"/>
    <n v="0"/>
    <n v="0"/>
    <n v="0"/>
    <n v="0"/>
    <n v="0"/>
    <n v="325"/>
    <n v="5326531.5"/>
    <n v="5532960.4400000004"/>
    <n v="377298.25309999997"/>
    <n v="-5188.43"/>
    <n v="-162096.17000000001"/>
    <n v="325"/>
    <n v="5326531.5"/>
    <n v="5532960.4400000004"/>
    <n v="377298.25309999997"/>
    <n v="-5188.43"/>
    <n v="-162096.17000000001"/>
  </r>
  <r>
    <x v="8"/>
    <x v="1"/>
    <x v="4"/>
    <x v="31"/>
    <n v="168"/>
    <n v="794961.89"/>
    <n v="1013881.56"/>
    <n v="109073.62850000001"/>
    <n v="197476.52"/>
    <n v="160578.23999999999"/>
    <n v="2"/>
    <n v="99.2"/>
    <n v="240.37"/>
    <n v="4.4481000000000002"/>
    <n v="137.18"/>
    <n v="136.72"/>
    <n v="-166"/>
    <n v="-794862.69000000006"/>
    <n v="-1013641.1900000001"/>
    <n v="-109069.18040000001"/>
    <n v="-197339.34"/>
    <n v="-160441.51999999999"/>
  </r>
  <r>
    <x v="1"/>
    <x v="6"/>
    <x v="4"/>
    <x v="13"/>
    <n v="904"/>
    <n v="1290062.55"/>
    <n v="1869247.65"/>
    <n v="398000.02279999998"/>
    <n v="229324.65"/>
    <n v="105742.46"/>
    <n v="834"/>
    <n v="624776.69999999995"/>
    <n v="742811.8"/>
    <n v="162721.71669999999"/>
    <n v="9158.9599999999991"/>
    <n v="-54278.18"/>
    <n v="-70"/>
    <n v="-665285.85000000009"/>
    <n v="-1126435.8499999999"/>
    <n v="-235278.30609999999"/>
    <n v="-220165.69"/>
    <n v="-160020.64000000001"/>
  </r>
  <r>
    <x v="1"/>
    <x v="4"/>
    <x v="4"/>
    <x v="13"/>
    <n v="1063"/>
    <n v="863488.16"/>
    <n v="1325820.57"/>
    <n v="360869.21639999998"/>
    <n v="228314.36"/>
    <n v="111220.44"/>
    <n v="1010"/>
    <n v="522238.27"/>
    <n v="662536.93000000005"/>
    <n v="197630.4417"/>
    <n v="27077.95"/>
    <n v="-47322.79"/>
    <n v="-53"/>
    <n v="-341249.89"/>
    <n v="-663283.64"/>
    <n v="-163238.77469999998"/>
    <n v="-201236.40999999997"/>
    <n v="-158543.23000000001"/>
  </r>
  <r>
    <x v="3"/>
    <x v="4"/>
    <x v="10"/>
    <x v="33"/>
    <n v="44315"/>
    <n v="23763222.010000002"/>
    <n v="32020904.530000001"/>
    <n v="14229486.310799999"/>
    <n v="2918381.18"/>
    <n v="-2305099.8199999998"/>
    <n v="43548"/>
    <n v="21511948.620000001"/>
    <n v="29257756.539999999"/>
    <n v="13816786.5766"/>
    <n v="2615849.09"/>
    <n v="-2463282.48"/>
    <n v="-767"/>
    <n v="-2251273.3900000006"/>
    <n v="-2763147.9900000021"/>
    <n v="-412699.7341999989"/>
    <n v="-302532.09000000032"/>
    <n v="-158182.66000000015"/>
  </r>
  <r>
    <x v="7"/>
    <x v="5"/>
    <x v="1"/>
    <x v="9"/>
    <n v="798"/>
    <n v="3104896.2"/>
    <n v="3782686.51"/>
    <n v="605795.22329999995"/>
    <n v="337052.49"/>
    <n v="203859.88"/>
    <n v="2982"/>
    <n v="14851036.59"/>
    <n v="18128871.120000001"/>
    <n v="3915275.3102000002"/>
    <n v="1115062.02"/>
    <n v="46493.38"/>
    <n v="2184"/>
    <n v="11746140.390000001"/>
    <n v="14346184.610000001"/>
    <n v="3309480.0869000005"/>
    <n v="778009.53"/>
    <n v="-157366.5"/>
  </r>
  <r>
    <x v="5"/>
    <x v="6"/>
    <x v="10"/>
    <x v="21"/>
    <n v="1020"/>
    <n v="2778888.76"/>
    <n v="3908823.88"/>
    <n v="883528.39520000003"/>
    <n v="334950.73"/>
    <n v="75246"/>
    <n v="256"/>
    <n v="129430.78"/>
    <n v="220489.96"/>
    <n v="160228.94349999999"/>
    <n v="-54404.43"/>
    <n v="-81734.83"/>
    <n v="-764"/>
    <n v="-2649457.98"/>
    <n v="-3688333.92"/>
    <n v="-723299.45170000009"/>
    <n v="-389355.16"/>
    <n v="-156980.83000000002"/>
  </r>
  <r>
    <x v="3"/>
    <x v="3"/>
    <x v="10"/>
    <x v="21"/>
    <n v="21312"/>
    <n v="11118038.550000001"/>
    <n v="14950506.67"/>
    <n v="6056317.6344999997"/>
    <n v="2744110.55"/>
    <n v="296566.25"/>
    <n v="21082"/>
    <n v="10452717.939999999"/>
    <n v="14051661.25"/>
    <n v="5942453.5176999997"/>
    <n v="2541680.48"/>
    <n v="140109.01999999999"/>
    <n v="-230"/>
    <n v="-665320.61000000127"/>
    <n v="-898845.41999999993"/>
    <n v="-113864.11679999996"/>
    <n v="-202430.06999999983"/>
    <n v="-156457.23000000001"/>
  </r>
  <r>
    <x v="5"/>
    <x v="2"/>
    <x v="10"/>
    <x v="33"/>
    <n v="1185"/>
    <n v="1365618.09"/>
    <n v="1956756.46"/>
    <n v="372285.62910000002"/>
    <n v="314225.18"/>
    <n v="198884.66"/>
    <n v="550"/>
    <n v="220210.46"/>
    <n v="331145.94"/>
    <n v="64606.921199999997"/>
    <n v="64414.78"/>
    <n v="42937.53"/>
    <n v="-635"/>
    <n v="-1145407.6300000001"/>
    <n v="-1625610.52"/>
    <n v="-307678.70790000004"/>
    <n v="-249810.4"/>
    <n v="-155947.13"/>
  </r>
  <r>
    <x v="10"/>
    <x v="6"/>
    <x v="1"/>
    <x v="3"/>
    <n v="786"/>
    <n v="4669413.67"/>
    <n v="6726715.8600000003"/>
    <n v="1414767.7581"/>
    <n v="698748.09"/>
    <n v="298407.69"/>
    <n v="536"/>
    <n v="1745362.78"/>
    <n v="2382773.37"/>
    <n v="379264.59529999999"/>
    <n v="263191.53999999998"/>
    <n v="142642.66"/>
    <n v="-250"/>
    <n v="-2924050.8899999997"/>
    <n v="-4343942.49"/>
    <n v="-1035503.1628"/>
    <n v="-435556.55"/>
    <n v="-155765.03"/>
  </r>
  <r>
    <x v="3"/>
    <x v="6"/>
    <x v="5"/>
    <x v="10"/>
    <n v="1338"/>
    <n v="9260632.6300000008"/>
    <n v="12081087.18"/>
    <n v="1716239.91"/>
    <n v="635711.51"/>
    <n v="119101.97"/>
    <n v="180"/>
    <n v="125678.72"/>
    <n v="171670.66"/>
    <n v="76487.220600000001"/>
    <n v="965.52"/>
    <n v="-36469.599999999999"/>
    <n v="-1158"/>
    <n v="-9134953.9100000001"/>
    <n v="-11909416.52"/>
    <n v="-1639752.6894"/>
    <n v="-634745.99"/>
    <n v="-155571.57"/>
  </r>
  <r>
    <x v="1"/>
    <x v="1"/>
    <x v="3"/>
    <x v="39"/>
    <n v="404"/>
    <n v="1767566.88"/>
    <n v="2173940.84"/>
    <n v="576766.30429999996"/>
    <n v="333413.98"/>
    <n v="255903.13"/>
    <n v="311"/>
    <n v="294926.25"/>
    <n v="451931.46"/>
    <n v="91437.985199999996"/>
    <n v="116520.68"/>
    <n v="100332.63"/>
    <n v="-93"/>
    <n v="-1472640.63"/>
    <n v="-1722009.38"/>
    <n v="-485328.31909999996"/>
    <n v="-216893.3"/>
    <n v="-155570.5"/>
  </r>
  <r>
    <x v="9"/>
    <x v="6"/>
    <x v="3"/>
    <x v="41"/>
    <n v="0"/>
    <n v="0"/>
    <n v="0"/>
    <n v="0"/>
    <n v="0"/>
    <n v="0"/>
    <n v="106"/>
    <n v="1201157.56"/>
    <n v="1502423.85"/>
    <n v="444072.63219999999"/>
    <n v="-11119.16"/>
    <n v="-155017.01999999999"/>
    <n v="106"/>
    <n v="1201157.56"/>
    <n v="1502423.85"/>
    <n v="444072.63219999999"/>
    <n v="-11119.16"/>
    <n v="-155017.01999999999"/>
  </r>
  <r>
    <x v="9"/>
    <x v="2"/>
    <x v="8"/>
    <x v="14"/>
    <n v="0"/>
    <n v="0"/>
    <n v="0"/>
    <n v="0"/>
    <n v="0"/>
    <n v="0"/>
    <n v="81"/>
    <n v="1526544.84"/>
    <n v="1841584.59"/>
    <n v="463420.0294"/>
    <n v="-7746.1"/>
    <n v="-154425.99"/>
    <n v="81"/>
    <n v="1526544.84"/>
    <n v="1841584.59"/>
    <n v="463420.0294"/>
    <n v="-7746.1"/>
    <n v="-154425.99"/>
  </r>
  <r>
    <x v="1"/>
    <x v="5"/>
    <x v="3"/>
    <x v="27"/>
    <n v="236"/>
    <n v="1954788.4"/>
    <n v="2405591.71"/>
    <n v="712937.29630000005"/>
    <n v="280373.84000000003"/>
    <n v="168505.34"/>
    <n v="79"/>
    <n v="42325.63"/>
    <n v="59050.81"/>
    <n v="6841.9377999999997"/>
    <n v="16468.11"/>
    <n v="14370.88"/>
    <n v="-157"/>
    <n v="-1912462.77"/>
    <n v="-2346540.9"/>
    <n v="-706095.35850000009"/>
    <n v="-263905.73000000004"/>
    <n v="-154134.46"/>
  </r>
  <r>
    <x v="3"/>
    <x v="2"/>
    <x v="1"/>
    <x v="1"/>
    <n v="18214"/>
    <n v="24266849.43"/>
    <n v="33678210.090000004"/>
    <n v="12906985.9113"/>
    <n v="738467.29"/>
    <n v="-3614068.03"/>
    <n v="17602"/>
    <n v="21899792.289999999"/>
    <n v="30286620.32"/>
    <n v="12055901.1228"/>
    <n v="309459.84000000003"/>
    <n v="-3766756.54"/>
    <n v="-612"/>
    <n v="-2367057.1400000006"/>
    <n v="-3391589.7700000033"/>
    <n v="-851084.78849999979"/>
    <n v="-429007.45"/>
    <n v="-152688.51000000024"/>
  </r>
  <r>
    <x v="5"/>
    <x v="3"/>
    <x v="3"/>
    <x v="32"/>
    <n v="566"/>
    <n v="1126330.1200000001"/>
    <n v="1487993.08"/>
    <n v="314324.86060000001"/>
    <n v="289865.09999999998"/>
    <n v="189678.51"/>
    <n v="280"/>
    <n v="159172.22"/>
    <n v="220692.74"/>
    <n v="44322.131300000001"/>
    <n v="49661.14"/>
    <n v="37006.54"/>
    <n v="-286"/>
    <n v="-967157.90000000014"/>
    <n v="-1267300.3400000001"/>
    <n v="-270002.72930000001"/>
    <n v="-240203.95999999996"/>
    <n v="-152671.97"/>
  </r>
  <r>
    <x v="15"/>
    <x v="4"/>
    <x v="2"/>
    <x v="2"/>
    <n v="234"/>
    <n v="2438730.4300000002"/>
    <n v="5744438.4000000004"/>
    <n v="2909616.6672"/>
    <n v="778414.75"/>
    <n v="332846.26"/>
    <n v="456"/>
    <n v="6144153.3899999997"/>
    <n v="12254765.199999999"/>
    <n v="5875431.5958000002"/>
    <n v="1094260.83"/>
    <n v="180927.67"/>
    <n v="222"/>
    <n v="3705422.9599999995"/>
    <n v="6510326.7999999989"/>
    <n v="2965814.9286000002"/>
    <n v="315846.08000000007"/>
    <n v="-151918.59"/>
  </r>
  <r>
    <x v="1"/>
    <x v="4"/>
    <x v="3"/>
    <x v="27"/>
    <n v="194"/>
    <n v="2183254.88"/>
    <n v="3035368.59"/>
    <n v="873121.33609999996"/>
    <n v="234224.95"/>
    <n v="156384.54999999999"/>
    <n v="52"/>
    <n v="28153.85"/>
    <n v="38165.629999999997"/>
    <n v="6064.8320000000003"/>
    <n v="6797.47"/>
    <n v="5568.66"/>
    <n v="-142"/>
    <n v="-2155101.0299999998"/>
    <n v="-2997202.96"/>
    <n v="-867056.5040999999"/>
    <n v="-227427.48"/>
    <n v="-150815.88999999998"/>
  </r>
  <r>
    <x v="15"/>
    <x v="3"/>
    <x v="2"/>
    <x v="2"/>
    <n v="238"/>
    <n v="3318218.6"/>
    <n v="6510666.4000000004"/>
    <n v="3530919.2297999999"/>
    <n v="695697.64"/>
    <n v="-332829.93"/>
    <n v="414"/>
    <n v="6456333.5"/>
    <n v="12328811.25"/>
    <n v="6309268.4264000002"/>
    <n v="1356561.95"/>
    <n v="-483370.66"/>
    <n v="176"/>
    <n v="3138114.9"/>
    <n v="5818144.8499999996"/>
    <n v="2778349.1966000004"/>
    <n v="660864.30999999994"/>
    <n v="-150540.72999999998"/>
  </r>
  <r>
    <x v="8"/>
    <x v="4"/>
    <x v="3"/>
    <x v="23"/>
    <n v="98"/>
    <n v="390840.03"/>
    <n v="581689.87"/>
    <n v="53857.103000000003"/>
    <n v="161836.19"/>
    <n v="149703.16"/>
    <n v="0"/>
    <n v="0"/>
    <n v="0"/>
    <n v="0"/>
    <n v="0"/>
    <n v="0"/>
    <n v="-98"/>
    <n v="-390840.03"/>
    <n v="-581689.87"/>
    <n v="-53857.103000000003"/>
    <n v="-161836.19"/>
    <n v="-149703.16"/>
  </r>
  <r>
    <x v="1"/>
    <x v="3"/>
    <x v="1"/>
    <x v="9"/>
    <n v="8844"/>
    <n v="4823023.2"/>
    <n v="5852193.3700000001"/>
    <n v="818489.30900000001"/>
    <n v="578403.44999999995"/>
    <n v="333536.95"/>
    <n v="8479"/>
    <n v="2625012.35"/>
    <n v="3141154.26"/>
    <n v="415245.31189999997"/>
    <n v="329177.21999999997"/>
    <n v="184735.15"/>
    <n v="-365"/>
    <n v="-2198010.85"/>
    <n v="-2711039.1100000003"/>
    <n v="-403243.99710000004"/>
    <n v="-249226.22999999998"/>
    <n v="-148801.80000000002"/>
  </r>
  <r>
    <x v="3"/>
    <x v="6"/>
    <x v="15"/>
    <x v="40"/>
    <n v="52165"/>
    <n v="46853837.07"/>
    <n v="61783061.159999996"/>
    <n v="20570092.635699999"/>
    <n v="-1348321.35"/>
    <n v="-6724687.29"/>
    <n v="52054"/>
    <n v="46214618.439999998"/>
    <n v="60798587.969999999"/>
    <n v="20417948.2808"/>
    <n v="-1529991.92"/>
    <n v="-6872634.5199999996"/>
    <n v="-111"/>
    <n v="-639218.63000000268"/>
    <n v="-984473.18999999762"/>
    <n v="-152144.35489999875"/>
    <n v="-181670.56999999983"/>
    <n v="-147947.22999999952"/>
  </r>
  <r>
    <x v="2"/>
    <x v="4"/>
    <x v="7"/>
    <x v="12"/>
    <n v="0"/>
    <n v="0"/>
    <n v="0"/>
    <n v="0"/>
    <n v="0"/>
    <n v="0"/>
    <n v="1148"/>
    <n v="908043.56"/>
    <n v="1150444.74"/>
    <n v="489533.45970000001"/>
    <n v="45386.12"/>
    <n v="-147659"/>
    <n v="1148"/>
    <n v="908043.56"/>
    <n v="1150444.74"/>
    <n v="489533.45970000001"/>
    <n v="45386.12"/>
    <n v="-147659"/>
  </r>
  <r>
    <x v="8"/>
    <x v="1"/>
    <x v="3"/>
    <x v="23"/>
    <n v="132"/>
    <n v="464158.16"/>
    <n v="682666.88"/>
    <n v="117347.36500000001"/>
    <n v="160163.32999999999"/>
    <n v="134725.09"/>
    <n v="16"/>
    <n v="72879.64"/>
    <n v="78772.39"/>
    <n v="22319.4192"/>
    <n v="-10822.87"/>
    <n v="-12886.29"/>
    <n v="-116"/>
    <n v="-391278.51999999996"/>
    <n v="-603894.49"/>
    <n v="-95027.945800000001"/>
    <n v="-170986.19999999998"/>
    <n v="-147611.38"/>
  </r>
  <r>
    <x v="2"/>
    <x v="3"/>
    <x v="1"/>
    <x v="6"/>
    <n v="19"/>
    <n v="7035.59"/>
    <n v="9840"/>
    <n v="10487.7309"/>
    <n v="-125.25"/>
    <n v="-4528.5600000000004"/>
    <n v="279"/>
    <n v="1371008.57"/>
    <n v="1820413.41"/>
    <n v="682825.36410000001"/>
    <n v="-9507.7999999999993"/>
    <n v="-150819.74"/>
    <n v="260"/>
    <n v="1363972.98"/>
    <n v="1810573.41"/>
    <n v="672337.63320000004"/>
    <n v="-9382.5499999999993"/>
    <n v="-146291.18"/>
  </r>
  <r>
    <x v="10"/>
    <x v="4"/>
    <x v="0"/>
    <x v="0"/>
    <n v="1545"/>
    <n v="16496967.42"/>
    <n v="19956712.600000001"/>
    <n v="3514171.0485999999"/>
    <n v="1062821.95"/>
    <n v="145839.26"/>
    <n v="0"/>
    <n v="0"/>
    <n v="0"/>
    <n v="0"/>
    <n v="0"/>
    <n v="0"/>
    <n v="-1545"/>
    <n v="-16496967.42"/>
    <n v="-19956712.600000001"/>
    <n v="-3514171.0485999999"/>
    <n v="-1062821.95"/>
    <n v="-145839.26"/>
  </r>
  <r>
    <x v="15"/>
    <x v="3"/>
    <x v="3"/>
    <x v="4"/>
    <n v="3"/>
    <n v="24055.52"/>
    <n v="62071.4"/>
    <n v="29909.776600000001"/>
    <n v="16878.36"/>
    <n v="8165.88"/>
    <n v="16"/>
    <n v="456007.57"/>
    <n v="584991.67000000004"/>
    <n v="264430.97590000002"/>
    <n v="-59763.38"/>
    <n v="-137355.54999999999"/>
    <n v="13"/>
    <n v="431952.05"/>
    <n v="522920.27"/>
    <n v="234521.19930000001"/>
    <n v="-76641.739999999991"/>
    <n v="-145521.43"/>
  </r>
  <r>
    <x v="13"/>
    <x v="4"/>
    <x v="1"/>
    <x v="9"/>
    <n v="1449"/>
    <n v="10117659.49"/>
    <n v="12891739.23"/>
    <n v="3010294.4885"/>
    <n v="789310.12"/>
    <n v="147122.70000000001"/>
    <n v="781"/>
    <n v="385601.02"/>
    <n v="533003.43000000005"/>
    <n v="200481.8884"/>
    <n v="59597.49"/>
    <n v="1716.47"/>
    <n v="-668"/>
    <n v="-9732058.4700000007"/>
    <n v="-12358735.800000001"/>
    <n v="-2809812.6000999999"/>
    <n v="-729712.63"/>
    <n v="-145406.23000000001"/>
  </r>
  <r>
    <x v="8"/>
    <x v="3"/>
    <x v="3"/>
    <x v="39"/>
    <n v="119"/>
    <n v="1016489.46"/>
    <n v="1331986.2"/>
    <n v="299601.05560000002"/>
    <n v="168163.11"/>
    <n v="135275.45000000001"/>
    <n v="20"/>
    <n v="98911.63"/>
    <n v="109421.56"/>
    <n v="20092.6738"/>
    <n v="-7457.78"/>
    <n v="-9250.6299999999992"/>
    <n v="-99"/>
    <n v="-917577.83"/>
    <n v="-1222564.6399999999"/>
    <n v="-279508.38180000003"/>
    <n v="-175620.88999999998"/>
    <n v="-144526.08000000002"/>
  </r>
  <r>
    <x v="7"/>
    <x v="2"/>
    <x v="1"/>
    <x v="35"/>
    <n v="1062"/>
    <n v="1824866.55"/>
    <n v="2460248.2999999998"/>
    <n v="1012289.7682"/>
    <n v="46278"/>
    <n v="-380777.49"/>
    <n v="1792"/>
    <n v="3526100.68"/>
    <n v="4908329.66"/>
    <n v="1890031.0038000001"/>
    <n v="235943.01"/>
    <n v="-522157.36"/>
    <n v="730"/>
    <n v="1701234.1300000001"/>
    <n v="2448081.3600000003"/>
    <n v="877741.23560000001"/>
    <n v="189665.01"/>
    <n v="-141379.87"/>
  </r>
  <r>
    <x v="16"/>
    <x v="2"/>
    <x v="6"/>
    <x v="11"/>
    <n v="38"/>
    <n v="490777.19"/>
    <n v="733826.32"/>
    <n v="99753.499400000001"/>
    <n v="175336.75"/>
    <n v="143158.54999999999"/>
    <n v="1"/>
    <n v="1012.67"/>
    <n v="5329.82"/>
    <n v="2200.6491000000001"/>
    <n v="2990.39"/>
    <n v="2116.5"/>
    <n v="-37"/>
    <n v="-489764.52"/>
    <n v="-728496.5"/>
    <n v="-97552.850300000006"/>
    <n v="-172346.36"/>
    <n v="-141042.04999999999"/>
  </r>
  <r>
    <x v="14"/>
    <x v="1"/>
    <x v="16"/>
    <x v="42"/>
    <n v="1"/>
    <n v="2440.02"/>
    <n v="6100.06"/>
    <n v="423.00639999999999"/>
    <n v="3354.44"/>
    <n v="3237.03"/>
    <n v="56"/>
    <n v="379417.74"/>
    <n v="512823.97"/>
    <n v="278903.17080000002"/>
    <n v="-100430.91"/>
    <n v="-135829.1"/>
    <n v="55"/>
    <n v="376977.72"/>
    <n v="506723.91"/>
    <n v="278480.16440000001"/>
    <n v="-103785.35"/>
    <n v="-139066.13"/>
  </r>
  <r>
    <x v="3"/>
    <x v="5"/>
    <x v="5"/>
    <x v="10"/>
    <n v="1362"/>
    <n v="4718098.62"/>
    <n v="6105669.9000000004"/>
    <n v="1568221.6662000001"/>
    <n v="664838.29"/>
    <n v="121288.19"/>
    <n v="140"/>
    <n v="34821.86"/>
    <n v="66062.460000000006"/>
    <n v="59660.615599999997"/>
    <n v="4549.92"/>
    <n v="-17568.689999999999"/>
    <n v="-1222"/>
    <n v="-4683276.76"/>
    <n v="-6039607.4400000004"/>
    <n v="-1508561.0506000002"/>
    <n v="-660288.37"/>
    <n v="-138856.88"/>
  </r>
  <r>
    <x v="5"/>
    <x v="2"/>
    <x v="10"/>
    <x v="21"/>
    <n v="1714"/>
    <n v="2344959.35"/>
    <n v="3367587.41"/>
    <n v="950189.38390000002"/>
    <n v="318249.36"/>
    <n v="47932.84"/>
    <n v="416"/>
    <n v="146210.78"/>
    <n v="251450.14"/>
    <n v="193628.17139999999"/>
    <n v="-45392.2"/>
    <n v="-89756.02"/>
    <n v="-1298"/>
    <n v="-2198748.5700000003"/>
    <n v="-3116137.27"/>
    <n v="-756561.21250000002"/>
    <n v="-363641.56"/>
    <n v="-137688.85999999999"/>
  </r>
  <r>
    <x v="5"/>
    <x v="1"/>
    <x v="10"/>
    <x v="43"/>
    <n v="425"/>
    <n v="1333238.9099999999"/>
    <n v="1735298.42"/>
    <n v="368853.15389999998"/>
    <n v="259756.37"/>
    <n v="161816.35999999999"/>
    <n v="89"/>
    <n v="140780.23000000001"/>
    <n v="176645.32"/>
    <n v="19170.9656"/>
    <n v="31478.28"/>
    <n v="24380.92"/>
    <n v="-336"/>
    <n v="-1192458.68"/>
    <n v="-1558653.0999999999"/>
    <n v="-349682.18829999998"/>
    <n v="-228278.09"/>
    <n v="-137435.44"/>
  </r>
  <r>
    <x v="10"/>
    <x v="2"/>
    <x v="2"/>
    <x v="2"/>
    <n v="1749"/>
    <n v="9086481.6400000006"/>
    <n v="12021093.039999999"/>
    <n v="2691770.1694999998"/>
    <n v="1013372.44"/>
    <n v="139053.96"/>
    <n v="12"/>
    <n v="9084.1200000000008"/>
    <n v="14062.8"/>
    <n v="3114.6590999999999"/>
    <n v="2981.02"/>
    <n v="1797.65"/>
    <n v="-1737"/>
    <n v="-9077397.5200000014"/>
    <n v="-12007030.239999998"/>
    <n v="-2688655.5104"/>
    <n v="-1010391.4199999999"/>
    <n v="-137256.31"/>
  </r>
  <r>
    <x v="13"/>
    <x v="1"/>
    <x v="0"/>
    <x v="0"/>
    <n v="4900"/>
    <n v="986916.31"/>
    <n v="1468746.01"/>
    <n v="477478.7231"/>
    <n v="293261.82"/>
    <n v="136936.75"/>
    <n v="0"/>
    <n v="0"/>
    <n v="0"/>
    <n v="0"/>
    <n v="0"/>
    <n v="0"/>
    <n v="-4900"/>
    <n v="-986916.31"/>
    <n v="-1468746.01"/>
    <n v="-477478.7231"/>
    <n v="-293261.82"/>
    <n v="-136936.75"/>
  </r>
  <r>
    <x v="1"/>
    <x v="3"/>
    <x v="3"/>
    <x v="27"/>
    <n v="175"/>
    <n v="2181461.9900000002"/>
    <n v="2694712.38"/>
    <n v="645847.20719999995"/>
    <n v="219154.84"/>
    <n v="144116.1"/>
    <n v="54"/>
    <n v="58330.09"/>
    <n v="79645.45"/>
    <n v="16825.615099999999"/>
    <n v="9713.66"/>
    <n v="7338.89"/>
    <n v="-121"/>
    <n v="-2123131.9000000004"/>
    <n v="-2615066.9299999997"/>
    <n v="-629021.59209999989"/>
    <n v="-209441.18"/>
    <n v="-136777.21"/>
  </r>
  <r>
    <x v="14"/>
    <x v="6"/>
    <x v="4"/>
    <x v="31"/>
    <n v="13"/>
    <n v="19817.43"/>
    <n v="29531.54"/>
    <n v="6166.4152999999997"/>
    <n v="4786.8599999999997"/>
    <n v="2972.55"/>
    <n v="109"/>
    <n v="1097054.06"/>
    <n v="1444475.13"/>
    <n v="474082.60869999998"/>
    <n v="-57125.03"/>
    <n v="-133537.19"/>
    <n v="96"/>
    <n v="1077236.6300000001"/>
    <n v="1414943.5899999999"/>
    <n v="467916.19339999999"/>
    <n v="-61911.89"/>
    <n v="-136509.74"/>
  </r>
  <r>
    <x v="5"/>
    <x v="5"/>
    <x v="11"/>
    <x v="20"/>
    <n v="497"/>
    <n v="2722472.25"/>
    <n v="3287269.79"/>
    <n v="576139.32940000005"/>
    <n v="330324.88"/>
    <n v="135749.04"/>
    <n v="4"/>
    <n v="3053.71"/>
    <n v="3499.23"/>
    <n v="1347.8009"/>
    <n v="50.27"/>
    <n v="-662.05"/>
    <n v="-493"/>
    <n v="-2719418.54"/>
    <n v="-3283770.56"/>
    <n v="-574791.52850000001"/>
    <n v="-330274.61"/>
    <n v="-136411.09"/>
  </r>
  <r>
    <x v="9"/>
    <x v="2"/>
    <x v="3"/>
    <x v="41"/>
    <n v="0"/>
    <n v="0"/>
    <n v="0"/>
    <n v="0"/>
    <n v="0"/>
    <n v="0"/>
    <n v="200"/>
    <n v="1466012.66"/>
    <n v="1980007.79"/>
    <n v="630478.17020000005"/>
    <n v="66966.34"/>
    <n v="-136381.94"/>
    <n v="200"/>
    <n v="1466012.66"/>
    <n v="1980007.79"/>
    <n v="630478.17020000005"/>
    <n v="66966.34"/>
    <n v="-136381.94"/>
  </r>
  <r>
    <x v="2"/>
    <x v="4"/>
    <x v="11"/>
    <x v="20"/>
    <n v="17"/>
    <n v="2101.39"/>
    <n v="3400"/>
    <n v="17931.572800000002"/>
    <n v="-5156.12"/>
    <n v="-11337.66"/>
    <n v="1223"/>
    <n v="11009523.619999999"/>
    <n v="14127250.109999999"/>
    <n v="4050550.9988000002"/>
    <n v="407467.6"/>
    <n v="-147396.19"/>
    <n v="1206"/>
    <n v="11007422.229999999"/>
    <n v="14123850.109999999"/>
    <n v="4032619.426"/>
    <n v="412623.72"/>
    <n v="-136058.53"/>
  </r>
  <r>
    <x v="3"/>
    <x v="1"/>
    <x v="10"/>
    <x v="21"/>
    <n v="21196"/>
    <n v="12130223.560000001"/>
    <n v="16089263.09"/>
    <n v="6436691.5898000002"/>
    <n v="3849269.36"/>
    <n v="1153310.9099999999"/>
    <n v="21022"/>
    <n v="11547487.970000001"/>
    <n v="15321122.220000001"/>
    <n v="6331571.1102"/>
    <n v="3674600.03"/>
    <n v="1018450.06"/>
    <n v="-174"/>
    <n v="-582735.58999999985"/>
    <n v="-768140.86999999918"/>
    <n v="-105120.4796000002"/>
    <n v="-174669.33000000007"/>
    <n v="-134860.84999999986"/>
  </r>
  <r>
    <x v="3"/>
    <x v="1"/>
    <x v="10"/>
    <x v="33"/>
    <n v="47223"/>
    <n v="29017414.219999999"/>
    <n v="38978291.840000004"/>
    <n v="16195123.6625"/>
    <n v="6841269.1799999997"/>
    <n v="-597682.53"/>
    <n v="46575"/>
    <n v="26784166.41"/>
    <n v="36284895.380000003"/>
    <n v="15744768.2499"/>
    <n v="6541044.1299999999"/>
    <n v="-731973.77"/>
    <n v="-648"/>
    <n v="-2233247.8099999987"/>
    <n v="-2693396.4600000009"/>
    <n v="-450355.41259999946"/>
    <n v="-300225.04999999981"/>
    <n v="-134291.24"/>
  </r>
  <r>
    <x v="8"/>
    <x v="4"/>
    <x v="13"/>
    <x v="25"/>
    <n v="206"/>
    <n v="946831.34"/>
    <n v="1356683.82"/>
    <n v="300693.42090000003"/>
    <n v="203847.82"/>
    <n v="134282.12"/>
    <n v="0"/>
    <n v="0"/>
    <n v="0"/>
    <n v="0"/>
    <n v="0"/>
    <n v="0"/>
    <n v="-206"/>
    <n v="-946831.34"/>
    <n v="-1356683.82"/>
    <n v="-300693.42090000003"/>
    <n v="-203847.82"/>
    <n v="-134282.12"/>
  </r>
  <r>
    <x v="8"/>
    <x v="1"/>
    <x v="4"/>
    <x v="18"/>
    <n v="180"/>
    <n v="1152045.25"/>
    <n v="1616096.79"/>
    <n v="411286.33409999998"/>
    <n v="246000.92"/>
    <n v="167466.89000000001"/>
    <n v="7"/>
    <n v="90965.47"/>
    <n v="255083.32"/>
    <n v="130657.2913"/>
    <n v="47050.54"/>
    <n v="33462.839999999997"/>
    <n v="-173"/>
    <n v="-1061079.78"/>
    <n v="-1361013.47"/>
    <n v="-280629.0428"/>
    <n v="-198950.38"/>
    <n v="-134004.05000000002"/>
  </r>
  <r>
    <x v="3"/>
    <x v="4"/>
    <x v="8"/>
    <x v="14"/>
    <n v="28282"/>
    <n v="23607518.68"/>
    <n v="31960384.050000001"/>
    <n v="14336103.531400001"/>
    <n v="1824219.86"/>
    <n v="-2202304.12"/>
    <n v="27987"/>
    <n v="21051951.530000001"/>
    <n v="28564047.579999998"/>
    <n v="13530477.276000001"/>
    <n v="1493519.74"/>
    <n v="-2336175.15"/>
    <n v="-295"/>
    <n v="-2555567.1499999985"/>
    <n v="-3396336.4700000025"/>
    <n v="-805626.25540000014"/>
    <n v="-330700.12000000011"/>
    <n v="-133871.0299999998"/>
  </r>
  <r>
    <x v="8"/>
    <x v="5"/>
    <x v="1"/>
    <x v="9"/>
    <n v="149"/>
    <n v="955181.56"/>
    <n v="1300722.05"/>
    <n v="215713.0073"/>
    <n v="178600.43"/>
    <n v="133469.89000000001"/>
    <n v="7"/>
    <n v="8863.34"/>
    <n v="16954.169999999998"/>
    <n v="395.26850000000002"/>
    <n v="456.92"/>
    <n v="366.73"/>
    <n v="-142"/>
    <n v="-946318.22000000009"/>
    <n v="-1283767.8800000001"/>
    <n v="-215317.73879999999"/>
    <n v="-178143.50999999998"/>
    <n v="-133103.16"/>
  </r>
  <r>
    <x v="1"/>
    <x v="1"/>
    <x v="4"/>
    <x v="18"/>
    <n v="1353"/>
    <n v="2260520.15"/>
    <n v="2925067.82"/>
    <n v="882487.83420000004"/>
    <n v="202145.98"/>
    <n v="-32049.81"/>
    <n v="1104"/>
    <n v="463696.9"/>
    <n v="638790.88"/>
    <n v="408952.31359999999"/>
    <n v="-53136.1"/>
    <n v="-165035.23000000001"/>
    <n v="-249"/>
    <n v="-1796823.25"/>
    <n v="-2286276.94"/>
    <n v="-473535.52060000005"/>
    <n v="-255282.08000000002"/>
    <n v="-132985.42000000001"/>
  </r>
  <r>
    <x v="8"/>
    <x v="4"/>
    <x v="3"/>
    <x v="24"/>
    <n v="57"/>
    <n v="640789.15"/>
    <n v="868874.56"/>
    <n v="202041.36919999999"/>
    <n v="159967.38"/>
    <n v="131485.82999999999"/>
    <n v="3"/>
    <n v="227.98"/>
    <n v="599.88"/>
    <n v="121.5086"/>
    <n v="265.92"/>
    <n v="250.39"/>
    <n v="-54"/>
    <n v="-640561.17000000004"/>
    <n v="-868274.68"/>
    <n v="-201919.86059999999"/>
    <n v="-159701.46"/>
    <n v="-131235.43999999997"/>
  </r>
  <r>
    <x v="16"/>
    <x v="1"/>
    <x v="8"/>
    <x v="14"/>
    <n v="108"/>
    <n v="1145871.82"/>
    <n v="1449211.97"/>
    <n v="330569.4424"/>
    <n v="225589.52"/>
    <n v="132343.37"/>
    <n v="16"/>
    <n v="23936"/>
    <n v="28157.360000000001"/>
    <n v="9265.9074000000001"/>
    <n v="4948.38"/>
    <n v="1328.49"/>
    <n v="-92"/>
    <n v="-1121935.82"/>
    <n v="-1421054.6099999999"/>
    <n v="-321303.53499999997"/>
    <n v="-220641.13999999998"/>
    <n v="-131014.87999999999"/>
  </r>
  <r>
    <x v="8"/>
    <x v="5"/>
    <x v="3"/>
    <x v="23"/>
    <n v="98"/>
    <n v="452586.95"/>
    <n v="632010.15"/>
    <n v="71683.582500000004"/>
    <n v="147004.22"/>
    <n v="129507.3"/>
    <n v="4"/>
    <n v="9733.33"/>
    <n v="10468.620000000001"/>
    <n v="2045.0958000000001"/>
    <n v="-1217.18"/>
    <n v="-1313.36"/>
    <n v="-94"/>
    <n v="-442853.62"/>
    <n v="-621541.53"/>
    <n v="-69638.486700000009"/>
    <n v="-148221.4"/>
    <n v="-130820.66"/>
  </r>
  <r>
    <x v="2"/>
    <x v="4"/>
    <x v="10"/>
    <x v="17"/>
    <n v="1"/>
    <n v="264"/>
    <n v="264"/>
    <n v="132.82089999999999"/>
    <n v="117.21"/>
    <n v="52.3"/>
    <n v="1909"/>
    <n v="1324283.6200000001"/>
    <n v="1751717.55"/>
    <n v="719178.10649999999"/>
    <n v="161525.54"/>
    <n v="-129681.09"/>
    <n v="1908"/>
    <n v="1324019.6200000001"/>
    <n v="1751453.55"/>
    <n v="719045.28559999994"/>
    <n v="161408.33000000002"/>
    <n v="-129733.39"/>
  </r>
  <r>
    <x v="5"/>
    <x v="1"/>
    <x v="0"/>
    <x v="0"/>
    <n v="741"/>
    <n v="4313607.26"/>
    <n v="5236806.32"/>
    <n v="873966.22620000003"/>
    <n v="402884.51"/>
    <n v="129572.48"/>
    <n v="0"/>
    <n v="0"/>
    <n v="0"/>
    <n v="0"/>
    <n v="0"/>
    <n v="0"/>
    <n v="-741"/>
    <n v="-4313607.26"/>
    <n v="-5236806.32"/>
    <n v="-873966.22620000003"/>
    <n v="-402884.51"/>
    <n v="-129572.48"/>
  </r>
  <r>
    <x v="16"/>
    <x v="1"/>
    <x v="1"/>
    <x v="6"/>
    <n v="327"/>
    <n v="4908290.97"/>
    <n v="6293205.0199999996"/>
    <n v="1670225.5063"/>
    <n v="639202.12"/>
    <n v="95478.54"/>
    <n v="53"/>
    <n v="108020.22"/>
    <n v="129719.9"/>
    <n v="61963.209000000003"/>
    <n v="-8356.08"/>
    <n v="-33460.449999999997"/>
    <n v="-274"/>
    <n v="-4800270.75"/>
    <n v="-6163485.1199999992"/>
    <n v="-1608262.2973"/>
    <n v="-647558.19999999995"/>
    <n v="-128938.98999999999"/>
  </r>
  <r>
    <x v="8"/>
    <x v="6"/>
    <x v="10"/>
    <x v="33"/>
    <n v="692"/>
    <n v="2046914.47"/>
    <n v="2598715.6"/>
    <n v="348241.64399999997"/>
    <n v="243919.38"/>
    <n v="128617.85"/>
    <n v="1"/>
    <n v="261.16000000000003"/>
    <n v="261.16000000000003"/>
    <n v="38.132399999999997"/>
    <n v="-26.44"/>
    <n v="-38.130000000000003"/>
    <n v="-691"/>
    <n v="-2046653.31"/>
    <n v="-2598454.44"/>
    <n v="-348203.51159999997"/>
    <n v="-243945.82"/>
    <n v="-128655.98000000001"/>
  </r>
  <r>
    <x v="5"/>
    <x v="4"/>
    <x v="3"/>
    <x v="32"/>
    <n v="551"/>
    <n v="987716.92"/>
    <n v="1348215.09"/>
    <n v="283658.13569999998"/>
    <n v="236464.84"/>
    <n v="156634.85999999999"/>
    <n v="247"/>
    <n v="138551.41"/>
    <n v="196012.69"/>
    <n v="42276.221100000002"/>
    <n v="38736.6"/>
    <n v="28303.279999999999"/>
    <n v="-304"/>
    <n v="-849165.51"/>
    <n v="-1152202.4000000001"/>
    <n v="-241381.91459999999"/>
    <n v="-197728.24"/>
    <n v="-128331.57999999999"/>
  </r>
  <r>
    <x v="8"/>
    <x v="1"/>
    <x v="3"/>
    <x v="32"/>
    <n v="199"/>
    <n v="797577.72"/>
    <n v="995021.9"/>
    <n v="172122.7262"/>
    <n v="166148.10999999999"/>
    <n v="123353.74"/>
    <n v="5"/>
    <n v="45497.43"/>
    <n v="57200.49"/>
    <n v="15421.9066"/>
    <n v="-3169.91"/>
    <n v="-4595.62"/>
    <n v="-194"/>
    <n v="-752080.28999999992"/>
    <n v="-937821.41"/>
    <n v="-156700.81960000002"/>
    <n v="-169318.02"/>
    <n v="-127949.36"/>
  </r>
  <r>
    <x v="8"/>
    <x v="6"/>
    <x v="10"/>
    <x v="21"/>
    <n v="476"/>
    <n v="1156173.3400000001"/>
    <n v="1567843.9"/>
    <n v="227918.24960000001"/>
    <n v="201285.91"/>
    <n v="127438.42"/>
    <n v="1"/>
    <n v="27.89"/>
    <n v="55.99"/>
    <n v="65.750200000000007"/>
    <n v="66.75"/>
    <n v="22.08"/>
    <n v="-475"/>
    <n v="-1156145.4500000002"/>
    <n v="-1567787.91"/>
    <n v="-227852.4994"/>
    <n v="-201219.16"/>
    <n v="-127416.34"/>
  </r>
  <r>
    <x v="5"/>
    <x v="5"/>
    <x v="9"/>
    <x v="16"/>
    <n v="562"/>
    <n v="1111297.19"/>
    <n v="1491301.04"/>
    <n v="286555.18829999998"/>
    <n v="225700.28"/>
    <n v="134104.03"/>
    <n v="133"/>
    <n v="54987.21"/>
    <n v="77094.94"/>
    <n v="15962.547"/>
    <n v="12698.02"/>
    <n v="6841.19"/>
    <n v="-429"/>
    <n v="-1056309.98"/>
    <n v="-1414206.1"/>
    <n v="-270592.64129999996"/>
    <n v="-213002.26"/>
    <n v="-127262.84"/>
  </r>
  <r>
    <x v="5"/>
    <x v="6"/>
    <x v="1"/>
    <x v="6"/>
    <n v="1032"/>
    <n v="3955517.4"/>
    <n v="4976952.74"/>
    <n v="1424937.1146"/>
    <n v="637009.16"/>
    <n v="147601.48000000001"/>
    <n v="779"/>
    <n v="604307.59"/>
    <n v="787516.43"/>
    <n v="126752.6109"/>
    <n v="66290.070000000007"/>
    <n v="20415.37"/>
    <n v="-253"/>
    <n v="-3351209.81"/>
    <n v="-4189436.31"/>
    <n v="-1298184.5037"/>
    <n v="-570719.09000000008"/>
    <n v="-127186.11000000002"/>
  </r>
  <r>
    <x v="14"/>
    <x v="2"/>
    <x v="3"/>
    <x v="39"/>
    <n v="0"/>
    <n v="0"/>
    <n v="0"/>
    <n v="0"/>
    <n v="0"/>
    <n v="0"/>
    <n v="178"/>
    <n v="778578.96"/>
    <n v="1141496.96"/>
    <n v="487489.5564"/>
    <n v="-69163.38"/>
    <n v="-126941.06"/>
    <n v="178"/>
    <n v="778578.96"/>
    <n v="1141496.96"/>
    <n v="487489.5564"/>
    <n v="-69163.38"/>
    <n v="-126941.06"/>
  </r>
  <r>
    <x v="1"/>
    <x v="2"/>
    <x v="4"/>
    <x v="44"/>
    <n v="504"/>
    <n v="1408445.74"/>
    <n v="1729375.31"/>
    <n v="148578.40580000001"/>
    <n v="216080.5"/>
    <n v="168546.39"/>
    <n v="296"/>
    <n v="214902.03"/>
    <n v="293281.59999999998"/>
    <n v="36016.156999999999"/>
    <n v="56530.99"/>
    <n v="41713.089999999997"/>
    <n v="-208"/>
    <n v="-1193543.71"/>
    <n v="-1436093.71"/>
    <n v="-112562.2488"/>
    <n v="-159549.51"/>
    <n v="-126833.30000000002"/>
  </r>
  <r>
    <x v="2"/>
    <x v="6"/>
    <x v="14"/>
    <x v="38"/>
    <n v="1"/>
    <n v="192.27"/>
    <n v="247"/>
    <n v="199.57929999999999"/>
    <n v="25.34"/>
    <n v="-85.12"/>
    <n v="35"/>
    <n v="334491.21000000002"/>
    <n v="424796.48"/>
    <n v="217140.2297"/>
    <n v="-33852.04"/>
    <n v="-126828.32"/>
    <n v="34"/>
    <n v="334298.94"/>
    <n v="424549.48"/>
    <n v="216940.65039999998"/>
    <n v="-33877.379999999997"/>
    <n v="-126743.20000000001"/>
  </r>
  <r>
    <x v="10"/>
    <x v="5"/>
    <x v="1"/>
    <x v="3"/>
    <n v="660"/>
    <n v="3553928.63"/>
    <n v="4899953.87"/>
    <n v="1227511.6751000001"/>
    <n v="674558.43"/>
    <n v="262827.49"/>
    <n v="393"/>
    <n v="838463.55"/>
    <n v="1098995.27"/>
    <n v="178079.89199999999"/>
    <n v="211041.65"/>
    <n v="136283.12"/>
    <n v="-267"/>
    <n v="-2715465.08"/>
    <n v="-3800958.6"/>
    <n v="-1049431.7831000001"/>
    <n v="-463516.78"/>
    <n v="-126544.37"/>
  </r>
  <r>
    <x v="1"/>
    <x v="3"/>
    <x v="4"/>
    <x v="13"/>
    <n v="1264"/>
    <n v="1390041.86"/>
    <n v="1928038.02"/>
    <n v="493096.26140000002"/>
    <n v="247049.64"/>
    <n v="75693.679999999993"/>
    <n v="1177"/>
    <n v="698179.01"/>
    <n v="816830.03"/>
    <n v="210831.28159999999"/>
    <n v="42415.49"/>
    <n v="-50584.78"/>
    <n v="-87"/>
    <n v="-691862.85000000009"/>
    <n v="-1111207.99"/>
    <n v="-282264.97980000003"/>
    <n v="-204634.15000000002"/>
    <n v="-126278.45999999999"/>
  </r>
  <r>
    <x v="2"/>
    <x v="4"/>
    <x v="16"/>
    <x v="42"/>
    <n v="1"/>
    <n v="77.36"/>
    <n v="200"/>
    <n v="1054.7983999999999"/>
    <n v="-567.88"/>
    <n v="-931.5"/>
    <n v="19"/>
    <n v="163172.84"/>
    <n v="241720.18"/>
    <n v="205436.3094"/>
    <n v="-34959.49"/>
    <n v="-126791.12"/>
    <n v="18"/>
    <n v="163095.48000000001"/>
    <n v="241520.18"/>
    <n v="204381.511"/>
    <n v="-34391.61"/>
    <n v="-125859.62"/>
  </r>
  <r>
    <x v="14"/>
    <x v="6"/>
    <x v="3"/>
    <x v="39"/>
    <n v="0"/>
    <n v="0"/>
    <n v="0"/>
    <n v="0"/>
    <n v="0"/>
    <n v="0"/>
    <n v="80"/>
    <n v="977996.33"/>
    <n v="1273794.01"/>
    <n v="339866.2795"/>
    <n v="-67533.490000000005"/>
    <n v="-125651.92"/>
    <n v="80"/>
    <n v="977996.33"/>
    <n v="1273794.01"/>
    <n v="339866.2795"/>
    <n v="-67533.490000000005"/>
    <n v="-125651.92"/>
  </r>
  <r>
    <x v="1"/>
    <x v="1"/>
    <x v="10"/>
    <x v="33"/>
    <n v="1593"/>
    <n v="1910913"/>
    <n v="2434297.6"/>
    <n v="411604.13650000002"/>
    <n v="304151.40999999997"/>
    <n v="192623.95"/>
    <n v="1427"/>
    <n v="1047968.04"/>
    <n v="1265079.1200000001"/>
    <n v="184102.10260000001"/>
    <n v="115994.74"/>
    <n v="67199.199999999997"/>
    <n v="-166"/>
    <n v="-862944.96"/>
    <n v="-1169218.48"/>
    <n v="-227502.03390000001"/>
    <n v="-188156.66999999998"/>
    <n v="-125424.75000000001"/>
  </r>
  <r>
    <x v="3"/>
    <x v="1"/>
    <x v="4"/>
    <x v="45"/>
    <n v="12035"/>
    <n v="3624027.03"/>
    <n v="5712426.2999999998"/>
    <n v="3200120.534"/>
    <n v="1501395.54"/>
    <n v="60344.27"/>
    <n v="11930"/>
    <n v="3266386.06"/>
    <n v="5103241.5199999996"/>
    <n v="3062352.6847999999"/>
    <n v="1341655"/>
    <n v="-65069.62"/>
    <n v="-105"/>
    <n v="-357640.96999999974"/>
    <n v="-609184.78000000026"/>
    <n v="-137767.84920000006"/>
    <n v="-159740.54000000004"/>
    <n v="-125413.89"/>
  </r>
  <r>
    <x v="1"/>
    <x v="6"/>
    <x v="11"/>
    <x v="20"/>
    <n v="1000"/>
    <n v="3623236.57"/>
    <n v="4629484.3"/>
    <n v="775563.46860000002"/>
    <n v="375193.79"/>
    <n v="141428.67000000001"/>
    <n v="559"/>
    <n v="244892.78"/>
    <n v="318387.89"/>
    <n v="49764.501900000003"/>
    <n v="28916.17"/>
    <n v="17155.560000000001"/>
    <n v="-441"/>
    <n v="-3378343.79"/>
    <n v="-4311096.41"/>
    <n v="-725798.96669999999"/>
    <n v="-346277.62"/>
    <n v="-124273.11000000002"/>
  </r>
  <r>
    <x v="5"/>
    <x v="3"/>
    <x v="11"/>
    <x v="20"/>
    <n v="573"/>
    <n v="3422044.52"/>
    <n v="4124825.86"/>
    <n v="741411.78029999998"/>
    <n v="378294.05"/>
    <n v="123509.95"/>
    <n v="4"/>
    <n v="2047.56"/>
    <n v="2426.5500000000002"/>
    <n v="726.38289999999995"/>
    <n v="-188.8"/>
    <n v="-347.29"/>
    <n v="-569"/>
    <n v="-3419996.96"/>
    <n v="-4122399.31"/>
    <n v="-740685.39740000002"/>
    <n v="-378482.85"/>
    <n v="-123857.23999999999"/>
  </r>
  <r>
    <x v="2"/>
    <x v="6"/>
    <x v="7"/>
    <x v="12"/>
    <n v="1"/>
    <n v="148.68"/>
    <n v="247"/>
    <n v="199.57929999999999"/>
    <n v="9.26"/>
    <n v="-101.2"/>
    <n v="309"/>
    <n v="323172.57"/>
    <n v="432283.62"/>
    <n v="226900.57759999999"/>
    <n v="-15188.57"/>
    <n v="-123614.17"/>
    <n v="308"/>
    <n v="323023.89"/>
    <n v="432036.62"/>
    <n v="226700.99829999998"/>
    <n v="-15197.83"/>
    <n v="-123512.97"/>
  </r>
  <r>
    <x v="2"/>
    <x v="4"/>
    <x v="14"/>
    <x v="38"/>
    <n v="1"/>
    <n v="77.36"/>
    <n v="200"/>
    <n v="1054.7983999999999"/>
    <n v="-568.54"/>
    <n v="-932.16"/>
    <n v="48"/>
    <n v="315109.73"/>
    <n v="409213.66"/>
    <n v="253878.7941"/>
    <n v="-24169.25"/>
    <n v="-123820.71"/>
    <n v="47"/>
    <n v="315032.37"/>
    <n v="409013.66"/>
    <n v="252823.9957"/>
    <n v="-23600.71"/>
    <n v="-122888.55"/>
  </r>
  <r>
    <x v="1"/>
    <x v="3"/>
    <x v="13"/>
    <x v="25"/>
    <n v="958"/>
    <n v="6166862.4400000004"/>
    <n v="8223872.9000000004"/>
    <n v="2128857.5699999998"/>
    <n v="643082.13"/>
    <n v="142188.20000000001"/>
    <n v="472"/>
    <n v="180783.49"/>
    <n v="240333.51"/>
    <n v="50785.837899999999"/>
    <n v="31850.080000000002"/>
    <n v="19936.32"/>
    <n v="-486"/>
    <n v="-5986078.9500000002"/>
    <n v="-7983539.3900000006"/>
    <n v="-2078071.7320999999"/>
    <n v="-611232.05000000005"/>
    <n v="-122251.88"/>
  </r>
  <r>
    <x v="2"/>
    <x v="5"/>
    <x v="5"/>
    <x v="10"/>
    <n v="5"/>
    <n v="11622.94"/>
    <n v="25644"/>
    <n v="5882.8442999999997"/>
    <n v="11866.11"/>
    <n v="10114.77"/>
    <n v="418"/>
    <n v="3323283.1"/>
    <n v="4387388.42"/>
    <n v="1483593.3988999999"/>
    <n v="425497"/>
    <n v="-110591.76"/>
    <n v="413"/>
    <n v="3311660.16"/>
    <n v="4361744.42"/>
    <n v="1477710.5545999999"/>
    <n v="413630.89"/>
    <n v="-120706.53"/>
  </r>
  <r>
    <x v="8"/>
    <x v="3"/>
    <x v="3"/>
    <x v="34"/>
    <n v="81"/>
    <n v="2925247.12"/>
    <n v="3043262.48"/>
    <n v="1450775.5231999999"/>
    <n v="269325"/>
    <n v="127583.23"/>
    <n v="4"/>
    <n v="186395.26"/>
    <n v="189531.95"/>
    <n v="59125.808400000002"/>
    <n v="14974.3"/>
    <n v="7091.02"/>
    <n v="-77"/>
    <n v="-2738851.8600000003"/>
    <n v="-2853730.53"/>
    <n v="-1391649.7148"/>
    <n v="-254350.7"/>
    <n v="-120492.20999999999"/>
  </r>
  <r>
    <x v="14"/>
    <x v="5"/>
    <x v="3"/>
    <x v="24"/>
    <n v="4"/>
    <n v="36987.06"/>
    <n v="39471.81"/>
    <n v="24924.409"/>
    <n v="5321.98"/>
    <n v="32.54"/>
    <n v="306"/>
    <n v="2581603.9"/>
    <n v="3426107.46"/>
    <n v="1132221.6209"/>
    <n v="55944.51"/>
    <n v="-119338.82"/>
    <n v="302"/>
    <n v="2544616.84"/>
    <n v="3386635.65"/>
    <n v="1107297.2119"/>
    <n v="50622.53"/>
    <n v="-119371.36"/>
  </r>
  <r>
    <x v="16"/>
    <x v="5"/>
    <x v="6"/>
    <x v="11"/>
    <n v="34"/>
    <n v="856704.26"/>
    <n v="1094912.7"/>
    <n v="132581.53469999999"/>
    <n v="152859.48000000001"/>
    <n v="112498.35"/>
    <n v="2"/>
    <n v="18736.68"/>
    <n v="19928.740000000002"/>
    <n v="7976.1913000000004"/>
    <n v="-4159.42"/>
    <n v="-6784.13"/>
    <n v="-32"/>
    <n v="-837967.58"/>
    <n v="-1074983.96"/>
    <n v="-124605.34339999998"/>
    <n v="-157018.90000000002"/>
    <n v="-119282.48000000001"/>
  </r>
  <r>
    <x v="10"/>
    <x v="6"/>
    <x v="0"/>
    <x v="0"/>
    <n v="1181"/>
    <n v="9672727.3800000008"/>
    <n v="13077796.970000001"/>
    <n v="1975544.736"/>
    <n v="679949.28"/>
    <n v="118975.19"/>
    <n v="0"/>
    <n v="0"/>
    <n v="0"/>
    <n v="0"/>
    <n v="0"/>
    <n v="0"/>
    <n v="-1181"/>
    <n v="-9672727.3800000008"/>
    <n v="-13077796.970000001"/>
    <n v="-1975544.736"/>
    <n v="-679949.28"/>
    <n v="-118975.19"/>
  </r>
  <r>
    <x v="7"/>
    <x v="2"/>
    <x v="3"/>
    <x v="23"/>
    <n v="82"/>
    <n v="132952.06"/>
    <n v="198129.52"/>
    <n v="47781.0818"/>
    <n v="35527.22"/>
    <n v="17166.18"/>
    <n v="207"/>
    <n v="460490.66"/>
    <n v="700721.86"/>
    <n v="338332.6679"/>
    <n v="41106.81"/>
    <n v="-101111.22"/>
    <n v="125"/>
    <n v="327538.59999999998"/>
    <n v="502592.33999999997"/>
    <n v="290551.58610000001"/>
    <n v="5579.5899999999965"/>
    <n v="-118277.4"/>
  </r>
  <r>
    <x v="2"/>
    <x v="5"/>
    <x v="14"/>
    <x v="38"/>
    <n v="1"/>
    <n v="29.05"/>
    <n v="29.05"/>
    <n v="31.0471"/>
    <n v="-11.9"/>
    <n v="-30.92"/>
    <n v="34"/>
    <n v="253129.7"/>
    <n v="314887.08"/>
    <n v="234847.55069999999"/>
    <n v="-13781.25"/>
    <n v="-118046.07"/>
    <n v="33"/>
    <n v="253100.65000000002"/>
    <n v="314858.03000000003"/>
    <n v="234816.5036"/>
    <n v="-13769.35"/>
    <n v="-118015.15000000001"/>
  </r>
  <r>
    <x v="16"/>
    <x v="1"/>
    <x v="6"/>
    <x v="11"/>
    <n v="45"/>
    <n v="497284.04"/>
    <n v="665593.72"/>
    <n v="97335.901700000002"/>
    <n v="148205.82999999999"/>
    <n v="116689.91"/>
    <n v="6"/>
    <n v="12232.95"/>
    <n v="16742.849999999999"/>
    <n v="5574.0913"/>
    <n v="890.87"/>
    <n v="-1014.15"/>
    <n v="-39"/>
    <n v="-485051.08999999997"/>
    <n v="-648850.87"/>
    <n v="-91761.810400000002"/>
    <n v="-147314.96"/>
    <n v="-117704.06"/>
  </r>
  <r>
    <x v="7"/>
    <x v="6"/>
    <x v="1"/>
    <x v="6"/>
    <n v="9384"/>
    <n v="17134137.390000001"/>
    <n v="20916305.670000002"/>
    <n v="1972119.4247999999"/>
    <n v="1721993.17"/>
    <n v="1121817.44"/>
    <n v="11285"/>
    <n v="25942029.760000002"/>
    <n v="32162620.260000002"/>
    <n v="4050475.7689999999"/>
    <n v="2224481.98"/>
    <n v="1004864.94"/>
    <n v="1901"/>
    <n v="8807892.370000001"/>
    <n v="11246314.59"/>
    <n v="2078356.3441999999"/>
    <n v="502488.81000000006"/>
    <n v="-116952.5"/>
  </r>
  <r>
    <x v="3"/>
    <x v="2"/>
    <x v="3"/>
    <x v="29"/>
    <n v="1173"/>
    <n v="907313.99"/>
    <n v="1578239.25"/>
    <n v="519859.32530000003"/>
    <n v="273099.87"/>
    <n v="148139.32"/>
    <n v="928"/>
    <n v="392716.31"/>
    <n v="677061.11"/>
    <n v="252205.4221"/>
    <n v="108216.14"/>
    <n v="31341.25"/>
    <n v="-245"/>
    <n v="-514597.68"/>
    <n v="-901178.14"/>
    <n v="-267653.90320000006"/>
    <n v="-164883.72999999998"/>
    <n v="-116798.07"/>
  </r>
  <r>
    <x v="10"/>
    <x v="5"/>
    <x v="7"/>
    <x v="12"/>
    <n v="48"/>
    <n v="552897.62"/>
    <n v="877719.62"/>
    <n v="208875.16070000001"/>
    <n v="147134.67000000001"/>
    <n v="119532.99"/>
    <n v="17"/>
    <n v="20300.400000000001"/>
    <n v="26426.31"/>
    <n v="4245.6378000000004"/>
    <n v="4534.6000000000004"/>
    <n v="2968.73"/>
    <n v="-31"/>
    <n v="-532597.22"/>
    <n v="-851293.30999999994"/>
    <n v="-204629.52290000001"/>
    <n v="-142600.07"/>
    <n v="-116564.26000000001"/>
  </r>
  <r>
    <x v="2"/>
    <x v="6"/>
    <x v="1"/>
    <x v="46"/>
    <n v="2"/>
    <n v="508.51"/>
    <n v="554"/>
    <n v="496.13119999999998"/>
    <n v="-176"/>
    <n v="-450.58"/>
    <n v="61"/>
    <n v="1215158.46"/>
    <n v="1467270.13"/>
    <n v="299838.79960000003"/>
    <n v="-67371.08"/>
    <n v="-116728.13"/>
    <n v="59"/>
    <n v="1214649.95"/>
    <n v="1466716.13"/>
    <n v="299342.66840000002"/>
    <n v="-67195.08"/>
    <n v="-116277.55"/>
  </r>
  <r>
    <x v="8"/>
    <x v="3"/>
    <x v="3"/>
    <x v="23"/>
    <n v="149"/>
    <n v="554700.02"/>
    <n v="751311.76"/>
    <n v="113455.3216"/>
    <n v="132700.45000000001"/>
    <n v="108418.7"/>
    <n v="19"/>
    <n v="100267"/>
    <n v="117401.17"/>
    <n v="24970.181"/>
    <n v="-4715.5"/>
    <n v="-7449.59"/>
    <n v="-130"/>
    <n v="-454433.02"/>
    <n v="-633910.59"/>
    <n v="-88485.140599999999"/>
    <n v="-137415.95000000001"/>
    <n v="-115868.29"/>
  </r>
  <r>
    <x v="16"/>
    <x v="1"/>
    <x v="3"/>
    <x v="29"/>
    <n v="33"/>
    <n v="432529.07"/>
    <n v="752476.85"/>
    <n v="209380.9724"/>
    <n v="148265.60000000001"/>
    <n v="110339.38"/>
    <n v="4"/>
    <n v="14517.23"/>
    <n v="15232.08"/>
    <n v="6031.4371000000001"/>
    <n v="-3242.06"/>
    <n v="-5314.8"/>
    <n v="-29"/>
    <n v="-418011.84"/>
    <n v="-737244.77"/>
    <n v="-203349.53529999999"/>
    <n v="-151507.66"/>
    <n v="-115654.18000000001"/>
  </r>
  <r>
    <x v="3"/>
    <x v="4"/>
    <x v="10"/>
    <x v="21"/>
    <n v="20929"/>
    <n v="9867650.3000000007"/>
    <n v="13367678.699999999"/>
    <n v="6044689.7381999996"/>
    <n v="1167569.6100000001"/>
    <n v="-693404.58"/>
    <n v="20701"/>
    <n v="9274435.0099999998"/>
    <n v="12558642.359999999"/>
    <n v="5920942.6557"/>
    <n v="1011441.58"/>
    <n v="-808972.06"/>
    <n v="-228"/>
    <n v="-593215.29000000097"/>
    <n v="-809036.33999999985"/>
    <n v="-123747.08249999955"/>
    <n v="-156128.03000000014"/>
    <n v="-115567.4800000001"/>
  </r>
  <r>
    <x v="3"/>
    <x v="3"/>
    <x v="3"/>
    <x v="19"/>
    <n v="2103"/>
    <n v="2875123.24"/>
    <n v="3994412.41"/>
    <n v="1432069.7287999999"/>
    <n v="440754.38"/>
    <n v="5738.43"/>
    <n v="1911"/>
    <n v="1685699.99"/>
    <n v="2294219.2400000002"/>
    <n v="1001805.7435"/>
    <n v="213896.69"/>
    <n v="-108439.03999999999"/>
    <n v="-192"/>
    <n v="-1189423.2500000002"/>
    <n v="-1700193.17"/>
    <n v="-430263.98529999994"/>
    <n v="-226857.69"/>
    <n v="-114177.47"/>
  </r>
  <r>
    <x v="8"/>
    <x v="3"/>
    <x v="1"/>
    <x v="6"/>
    <n v="2270"/>
    <n v="2963379.03"/>
    <n v="3840175.6"/>
    <n v="1381427.4487999999"/>
    <n v="-46905.57"/>
    <n v="-317556.53000000003"/>
    <n v="1557"/>
    <n v="267676.57"/>
    <n v="444221.89"/>
    <n v="613504.09010000003"/>
    <n v="-353580.97"/>
    <n v="-431308.96"/>
    <n v="-713"/>
    <n v="-2695702.46"/>
    <n v="-3395953.71"/>
    <n v="-767923.35869999987"/>
    <n v="-306675.39999999997"/>
    <n v="-113752.43"/>
  </r>
  <r>
    <x v="8"/>
    <x v="4"/>
    <x v="11"/>
    <x v="20"/>
    <n v="260"/>
    <n v="1519692.97"/>
    <n v="2037523.52"/>
    <n v="467032.61739999999"/>
    <n v="180279.07"/>
    <n v="112289.61"/>
    <n v="1"/>
    <n v="55.35"/>
    <n v="55.35"/>
    <n v="16.081099999999999"/>
    <n v="-14.8"/>
    <n v="-16.079999999999998"/>
    <n v="-259"/>
    <n v="-1519637.6199999999"/>
    <n v="-2037468.17"/>
    <n v="-467016.53629999998"/>
    <n v="-180293.87"/>
    <n v="-112305.69"/>
  </r>
  <r>
    <x v="2"/>
    <x v="3"/>
    <x v="7"/>
    <x v="12"/>
    <n v="3"/>
    <n v="819.57"/>
    <n v="1028"/>
    <n v="570.90030000000002"/>
    <n v="119.61"/>
    <n v="-146.18"/>
    <n v="480"/>
    <n v="793979.1"/>
    <n v="908516.41"/>
    <n v="295261.01640000002"/>
    <n v="-15492.83"/>
    <n v="-112180.54"/>
    <n v="477"/>
    <n v="793159.53"/>
    <n v="907488.41"/>
    <n v="294690.11610000004"/>
    <n v="-15612.44"/>
    <n v="-112034.36"/>
  </r>
  <r>
    <x v="3"/>
    <x v="5"/>
    <x v="3"/>
    <x v="23"/>
    <n v="3546"/>
    <n v="1606691.53"/>
    <n v="2560687.12"/>
    <n v="825574.02819999994"/>
    <n v="594630.42000000004"/>
    <n v="358556.53"/>
    <n v="3465"/>
    <n v="1252817.1000000001"/>
    <n v="1967908.2"/>
    <n v="686587.31779999996"/>
    <n v="460478.12"/>
    <n v="246588.27"/>
    <n v="-81"/>
    <n v="-353874.42999999993"/>
    <n v="-592778.92000000016"/>
    <n v="-138986.71039999998"/>
    <n v="-134152.30000000005"/>
    <n v="-111968.26000000004"/>
  </r>
  <r>
    <x v="7"/>
    <x v="6"/>
    <x v="13"/>
    <x v="25"/>
    <n v="467"/>
    <n v="652051.57999999996"/>
    <n v="897763.26"/>
    <n v="274979.24400000001"/>
    <n v="15658.18"/>
    <n v="-60609.31"/>
    <n v="1064"/>
    <n v="6544033.8200000003"/>
    <n v="9787890.2400000002"/>
    <n v="2448764.5112999999"/>
    <n v="443145.1"/>
    <n v="-172056.12"/>
    <n v="597"/>
    <n v="5891982.2400000002"/>
    <n v="8890126.9800000004"/>
    <n v="2173785.2672999999"/>
    <n v="427486.92"/>
    <n v="-111446.81"/>
  </r>
  <r>
    <x v="1"/>
    <x v="4"/>
    <x v="1"/>
    <x v="6"/>
    <n v="36288"/>
    <n v="19431524.210000001"/>
    <n v="23995318.23"/>
    <n v="3552461.5726000001"/>
    <n v="2924223.54"/>
    <n v="1871767.51"/>
    <n v="35178"/>
    <n v="15897018.1"/>
    <n v="19680851.48"/>
    <n v="2739300.1568"/>
    <n v="2577711.2799999998"/>
    <n v="1761130.02"/>
    <n v="-1110"/>
    <n v="-3534506.1100000013"/>
    <n v="-4314466.75"/>
    <n v="-813161.41580000008"/>
    <n v="-346512.26000000024"/>
    <n v="-110637.48999999999"/>
  </r>
  <r>
    <x v="9"/>
    <x v="1"/>
    <x v="1"/>
    <x v="9"/>
    <n v="4"/>
    <n v="253.23"/>
    <n v="311"/>
    <n v="71.135599999999997"/>
    <n v="12.08"/>
    <n v="-13.37"/>
    <n v="95"/>
    <n v="1456393.36"/>
    <n v="1711487.05"/>
    <n v="417160.86320000002"/>
    <n v="31220.5"/>
    <n v="-110325.1"/>
    <n v="91"/>
    <n v="1456140.1300000001"/>
    <n v="1711176.05"/>
    <n v="417089.72760000004"/>
    <n v="31208.42"/>
    <n v="-110311.73000000001"/>
  </r>
  <r>
    <x v="1"/>
    <x v="4"/>
    <x v="4"/>
    <x v="18"/>
    <n v="1846"/>
    <n v="2286704.9900000002"/>
    <n v="2931360.78"/>
    <n v="630023.77049999998"/>
    <n v="279740.5"/>
    <n v="122875.96"/>
    <n v="1548"/>
    <n v="494529.74"/>
    <n v="695457.82"/>
    <n v="235269.2672"/>
    <n v="70972.73"/>
    <n v="12780.07"/>
    <n v="-298"/>
    <n v="-1792175.2500000002"/>
    <n v="-2235902.96"/>
    <n v="-394754.50329999998"/>
    <n v="-208767.77000000002"/>
    <n v="-110095.89000000001"/>
  </r>
  <r>
    <x v="5"/>
    <x v="3"/>
    <x v="0"/>
    <x v="0"/>
    <n v="0"/>
    <n v="0"/>
    <n v="0"/>
    <n v="0"/>
    <n v="0"/>
    <n v="0"/>
    <n v="381"/>
    <n v="3047436.59"/>
    <n v="3445672.31"/>
    <n v="517998.10930000001"/>
    <n v="32891.449999999997"/>
    <n v="-109535.18"/>
    <n v="381"/>
    <n v="3047436.59"/>
    <n v="3445672.31"/>
    <n v="517998.10930000001"/>
    <n v="32891.449999999997"/>
    <n v="-109535.18"/>
  </r>
  <r>
    <x v="9"/>
    <x v="3"/>
    <x v="0"/>
    <x v="0"/>
    <n v="0"/>
    <n v="0"/>
    <n v="0"/>
    <n v="0"/>
    <n v="0"/>
    <n v="0"/>
    <n v="3167"/>
    <n v="3318497.78"/>
    <n v="3936089.54"/>
    <n v="779682.12919999997"/>
    <n v="158495.56"/>
    <n v="-109208.83"/>
    <n v="3167"/>
    <n v="3318497.78"/>
    <n v="3936089.54"/>
    <n v="779682.12919999997"/>
    <n v="158495.56"/>
    <n v="-109208.83"/>
  </r>
  <r>
    <x v="3"/>
    <x v="5"/>
    <x v="1"/>
    <x v="15"/>
    <n v="7811"/>
    <n v="9675183.1500000004"/>
    <n v="13645386.26"/>
    <n v="5583953.6951000001"/>
    <n v="1027745.45"/>
    <n v="-1086159.3600000001"/>
    <n v="7161"/>
    <n v="7086300.1200000001"/>
    <n v="9941073.1099999994"/>
    <n v="4577907.0494999997"/>
    <n v="545426.6"/>
    <n v="-1195208.99"/>
    <n v="-650"/>
    <n v="-2588883.0300000003"/>
    <n v="-3704313.1500000004"/>
    <n v="-1006046.6456000004"/>
    <n v="-482318.85"/>
    <n v="-109049.62999999989"/>
  </r>
  <r>
    <x v="3"/>
    <x v="6"/>
    <x v="3"/>
    <x v="19"/>
    <n v="1560"/>
    <n v="2891175.37"/>
    <n v="4277868.62"/>
    <n v="1046996.1716"/>
    <n v="468641.01"/>
    <n v="153550.59"/>
    <n v="1337"/>
    <n v="1306608.96"/>
    <n v="1960477.83"/>
    <n v="548637.75769999996"/>
    <n v="212484.36"/>
    <n v="44767.45"/>
    <n v="-223"/>
    <n v="-1584566.4100000001"/>
    <n v="-2317390.79"/>
    <n v="-498358.41390000004"/>
    <n v="-256156.65000000002"/>
    <n v="-108783.14"/>
  </r>
  <r>
    <x v="5"/>
    <x v="2"/>
    <x v="3"/>
    <x v="29"/>
    <n v="48"/>
    <n v="394091.44"/>
    <n v="639372.36"/>
    <n v="139274.9958"/>
    <n v="148869.59"/>
    <n v="110062.73"/>
    <n v="2"/>
    <n v="1572.01"/>
    <n v="5068.6499999999996"/>
    <n v="2099.7698"/>
    <n v="2205.04"/>
    <n v="1396.87"/>
    <n v="-46"/>
    <n v="-392519.43"/>
    <n v="-634303.71"/>
    <n v="-137175.226"/>
    <n v="-146664.54999999999"/>
    <n v="-108665.86"/>
  </r>
  <r>
    <x v="5"/>
    <x v="4"/>
    <x v="6"/>
    <x v="11"/>
    <n v="351"/>
    <n v="836911.33"/>
    <n v="1181396.47"/>
    <n v="267112.40149999998"/>
    <n v="191206.97"/>
    <n v="115110.16"/>
    <n v="51"/>
    <n v="27030.94"/>
    <n v="40508.67"/>
    <n v="8226.5761999999995"/>
    <n v="9019.57"/>
    <n v="6538.16"/>
    <n v="-300"/>
    <n v="-809880.39"/>
    <n v="-1140887.8"/>
    <n v="-258885.82529999997"/>
    <n v="-182187.4"/>
    <n v="-108572"/>
  </r>
  <r>
    <x v="3"/>
    <x v="4"/>
    <x v="3"/>
    <x v="29"/>
    <n v="1483"/>
    <n v="1113407.07"/>
    <n v="1693122"/>
    <n v="780249.78559999994"/>
    <n v="223047.67999999999"/>
    <n v="5169.09"/>
    <n v="1263"/>
    <n v="509320.46"/>
    <n v="778402.81"/>
    <n v="459219.58279999997"/>
    <n v="51439.29"/>
    <n v="-103015.67999999999"/>
    <n v="-220"/>
    <n v="-604086.6100000001"/>
    <n v="-914719.19"/>
    <n v="-321030.20279999997"/>
    <n v="-171608.38999999998"/>
    <n v="-108184.76999999999"/>
  </r>
  <r>
    <x v="8"/>
    <x v="4"/>
    <x v="3"/>
    <x v="4"/>
    <n v="140"/>
    <n v="649009.49"/>
    <n v="942735.26"/>
    <n v="227476.7965"/>
    <n v="176521.33"/>
    <n v="108780.55"/>
    <n v="11"/>
    <n v="1671.5"/>
    <n v="3377.6"/>
    <n v="1092.3112000000001"/>
    <n v="732.32"/>
    <n v="613.49"/>
    <n v="-129"/>
    <n v="-647337.99"/>
    <n v="-939357.66"/>
    <n v="-226384.4853"/>
    <n v="-175789.00999999998"/>
    <n v="-108167.06"/>
  </r>
  <r>
    <x v="12"/>
    <x v="2"/>
    <x v="1"/>
    <x v="3"/>
    <n v="232"/>
    <n v="506353.45"/>
    <n v="712611.39"/>
    <n v="91257.519499999995"/>
    <n v="140536.76999999999"/>
    <n v="114024.98"/>
    <n v="784"/>
    <n v="2519275.08"/>
    <n v="3443801.95"/>
    <n v="905430.1237"/>
    <n v="446061.41"/>
    <n v="6352.64"/>
    <n v="552"/>
    <n v="2012921.6300000001"/>
    <n v="2731190.56"/>
    <n v="814172.60419999994"/>
    <n v="305524.64"/>
    <n v="-107672.34"/>
  </r>
  <r>
    <x v="7"/>
    <x v="4"/>
    <x v="1"/>
    <x v="15"/>
    <n v="615"/>
    <n v="1660662.75"/>
    <n v="1990979"/>
    <n v="186743.01389999999"/>
    <n v="220485"/>
    <n v="165390.35"/>
    <n v="1451"/>
    <n v="5487015.9100000001"/>
    <n v="6912074.9199999999"/>
    <n v="1438443.0778999999"/>
    <n v="492521.01"/>
    <n v="58116.37"/>
    <n v="836"/>
    <n v="3826353.16"/>
    <n v="4921095.92"/>
    <n v="1251700.064"/>
    <n v="272036.01"/>
    <n v="-107273.98000000001"/>
  </r>
  <r>
    <x v="9"/>
    <x v="1"/>
    <x v="0"/>
    <x v="0"/>
    <n v="0"/>
    <n v="0"/>
    <n v="0"/>
    <n v="0"/>
    <n v="0"/>
    <n v="0"/>
    <n v="4067"/>
    <n v="2770067.02"/>
    <n v="3227768.29"/>
    <n v="658793.4044"/>
    <n v="129647.08"/>
    <n v="-107257.64"/>
    <n v="4067"/>
    <n v="2770067.02"/>
    <n v="3227768.29"/>
    <n v="658793.4044"/>
    <n v="129647.08"/>
    <n v="-107257.64"/>
  </r>
  <r>
    <x v="3"/>
    <x v="6"/>
    <x v="13"/>
    <x v="25"/>
    <n v="240"/>
    <n v="1005810.14"/>
    <n v="1368818.83"/>
    <n v="234869.03520000001"/>
    <n v="157497"/>
    <n v="86231.88"/>
    <n v="94"/>
    <n v="25478.36"/>
    <n v="36467.199999999997"/>
    <n v="31201.526300000001"/>
    <n v="-7546.25"/>
    <n v="-20507.63"/>
    <n v="-146"/>
    <n v="-980331.78"/>
    <n v="-1332351.6300000001"/>
    <n v="-203667.50890000002"/>
    <n v="-165043.25"/>
    <n v="-106739.51000000001"/>
  </r>
  <r>
    <x v="10"/>
    <x v="6"/>
    <x v="12"/>
    <x v="22"/>
    <n v="2226"/>
    <n v="5950690.8499999996"/>
    <n v="7585668.5199999996"/>
    <n v="754101.98329999996"/>
    <n v="695656.02"/>
    <n v="454115.92"/>
    <n v="2029"/>
    <n v="4713428.47"/>
    <n v="6037280.9800000004"/>
    <n v="567132.99360000005"/>
    <n v="534902.37"/>
    <n v="348430.11"/>
    <n v="-197"/>
    <n v="-1237262.3799999999"/>
    <n v="-1548387.5399999991"/>
    <n v="-186968.98969999992"/>
    <n v="-160753.65000000002"/>
    <n v="-105685.81"/>
  </r>
  <r>
    <x v="3"/>
    <x v="1"/>
    <x v="3"/>
    <x v="4"/>
    <n v="311"/>
    <n v="952921.45"/>
    <n v="1368122.3"/>
    <n v="424669.28320000001"/>
    <n v="210626.43"/>
    <n v="80551.19"/>
    <n v="169"/>
    <n v="87810.44"/>
    <n v="150974.94"/>
    <n v="111332.62089999999"/>
    <n v="7768.72"/>
    <n v="-24925.83"/>
    <n v="-142"/>
    <n v="-865111.01"/>
    <n v="-1217147.3600000001"/>
    <n v="-313336.66230000003"/>
    <n v="-202857.71"/>
    <n v="-105477.02"/>
  </r>
  <r>
    <x v="2"/>
    <x v="1"/>
    <x v="1"/>
    <x v="7"/>
    <n v="4"/>
    <n v="1566"/>
    <n v="1756"/>
    <n v="2766.4207999999999"/>
    <n v="2637.19"/>
    <n v="1153.83"/>
    <n v="89"/>
    <n v="903342.47"/>
    <n v="1078382.21"/>
    <n v="397726.97369999997"/>
    <n v="-10273.41"/>
    <n v="-104176.42"/>
    <n v="85"/>
    <n v="901776.47"/>
    <n v="1076626.21"/>
    <n v="394960.55289999995"/>
    <n v="-12910.6"/>
    <n v="-105330.25"/>
  </r>
  <r>
    <x v="1"/>
    <x v="2"/>
    <x v="3"/>
    <x v="19"/>
    <n v="689"/>
    <n v="4010219.68"/>
    <n v="6406756.0099999998"/>
    <n v="2222781.2094999999"/>
    <n v="468028.66"/>
    <n v="129746.79"/>
    <n v="257"/>
    <n v="108359.59"/>
    <n v="155855.21"/>
    <n v="22730.838800000001"/>
    <n v="31624.62"/>
    <n v="24514.99"/>
    <n v="-432"/>
    <n v="-3901860.0900000003"/>
    <n v="-6250900.7999999998"/>
    <n v="-2200050.3706999999"/>
    <n v="-436404.04"/>
    <n v="-105231.79999999999"/>
  </r>
  <r>
    <x v="8"/>
    <x v="1"/>
    <x v="3"/>
    <x v="47"/>
    <n v="47"/>
    <n v="276389.95"/>
    <n v="423827.42"/>
    <n v="44608.078200000004"/>
    <n v="115136.07"/>
    <n v="102938.82"/>
    <n v="0"/>
    <n v="0"/>
    <n v="0"/>
    <n v="0"/>
    <n v="0"/>
    <n v="0"/>
    <n v="-47"/>
    <n v="-276389.95"/>
    <n v="-423827.42"/>
    <n v="-44608.078200000004"/>
    <n v="-115136.07"/>
    <n v="-102938.82"/>
  </r>
  <r>
    <x v="3"/>
    <x v="1"/>
    <x v="3"/>
    <x v="29"/>
    <n v="1443"/>
    <n v="1165741.1399999999"/>
    <n v="1791954.71"/>
    <n v="605594.31900000002"/>
    <n v="367038.52"/>
    <n v="127417.03"/>
    <n v="1213"/>
    <n v="691870.9"/>
    <n v="1027758.72"/>
    <n v="406621.96169999999"/>
    <n v="206590.96"/>
    <n v="24877.81"/>
    <n v="-230"/>
    <n v="-473870.23999999987"/>
    <n v="-764195.99"/>
    <n v="-198972.35730000003"/>
    <n v="-160447.56000000003"/>
    <n v="-102539.22"/>
  </r>
  <r>
    <x v="2"/>
    <x v="3"/>
    <x v="1"/>
    <x v="7"/>
    <n v="2"/>
    <n v="608.76"/>
    <n v="700"/>
    <n v="770.47839999999997"/>
    <n v="119.3"/>
    <n v="-239.4"/>
    <n v="167"/>
    <n v="1432231.53"/>
    <n v="1808139.69"/>
    <n v="562030.12490000005"/>
    <n v="22524.46"/>
    <n v="-102653.78"/>
    <n v="165"/>
    <n v="1431622.77"/>
    <n v="1807439.69"/>
    <n v="561259.64650000003"/>
    <n v="22405.16"/>
    <n v="-102414.38"/>
  </r>
  <r>
    <x v="2"/>
    <x v="2"/>
    <x v="16"/>
    <x v="42"/>
    <n v="0"/>
    <n v="0"/>
    <n v="0"/>
    <n v="0"/>
    <n v="0"/>
    <n v="0"/>
    <n v="25"/>
    <n v="204130.78"/>
    <n v="309654.65000000002"/>
    <n v="207700.83379999999"/>
    <n v="4271.57"/>
    <n v="-102192.63"/>
    <n v="25"/>
    <n v="204130.78"/>
    <n v="309654.65000000002"/>
    <n v="207700.83379999999"/>
    <n v="4271.57"/>
    <n v="-102192.63"/>
  </r>
  <r>
    <x v="3"/>
    <x v="5"/>
    <x v="8"/>
    <x v="14"/>
    <n v="19095"/>
    <n v="16593740.65"/>
    <n v="22883964.52"/>
    <n v="11789292.3444"/>
    <n v="1663138.22"/>
    <n v="-2191615.54"/>
    <n v="18876"/>
    <n v="14868929.93"/>
    <n v="20597629.600000001"/>
    <n v="11282681.6401"/>
    <n v="1407587.63"/>
    <n v="-2292695.5499999998"/>
    <n v="-219"/>
    <n v="-1724810.7200000007"/>
    <n v="-2286334.9199999981"/>
    <n v="-506610.7042999994"/>
    <n v="-255550.59000000008"/>
    <n v="-101080.00999999978"/>
  </r>
  <r>
    <x v="3"/>
    <x v="6"/>
    <x v="4"/>
    <x v="31"/>
    <n v="11734"/>
    <n v="8469339.1400000006"/>
    <n v="12821414.960000001"/>
    <n v="3154485.8961999998"/>
    <n v="1751252.41"/>
    <n v="417602.49"/>
    <n v="11549"/>
    <n v="7776168.5800000001"/>
    <n v="11883340.35"/>
    <n v="3034070.9421999999"/>
    <n v="1608226.48"/>
    <n v="316591.77"/>
    <n v="-185"/>
    <n v="-693170.56000000052"/>
    <n v="-938074.61000000127"/>
    <n v="-120414.95399999991"/>
    <n v="-143025.92999999993"/>
    <n v="-101010.71999999997"/>
  </r>
  <r>
    <x v="3"/>
    <x v="5"/>
    <x v="4"/>
    <x v="45"/>
    <n v="9399"/>
    <n v="2084569.61"/>
    <n v="3321815.89"/>
    <n v="2212613.0737999999"/>
    <n v="691569.88"/>
    <n v="-217344.52"/>
    <n v="9272"/>
    <n v="1815304.35"/>
    <n v="2879885.1"/>
    <n v="2132835.0948999999"/>
    <n v="564767.55000000005"/>
    <n v="-318281.5"/>
    <n v="-127"/>
    <n v="-269265.26"/>
    <n v="-441930.79000000004"/>
    <n v="-79777.978899999987"/>
    <n v="-126802.32999999996"/>
    <n v="-100936.98000000001"/>
  </r>
  <r>
    <x v="10"/>
    <x v="4"/>
    <x v="0"/>
    <x v="0"/>
    <n v="0"/>
    <n v="0"/>
    <n v="0"/>
    <n v="0"/>
    <n v="0"/>
    <n v="0"/>
    <n v="1310"/>
    <n v="15371679.279999999"/>
    <n v="18377555.100000001"/>
    <n v="3283878.4019999998"/>
    <n v="745724.99"/>
    <n v="-100865.61"/>
    <n v="1310"/>
    <n v="15371679.279999999"/>
    <n v="18377555.100000001"/>
    <n v="3283878.4019999998"/>
    <n v="745724.99"/>
    <n v="-100865.61"/>
  </r>
  <r>
    <x v="5"/>
    <x v="3"/>
    <x v="6"/>
    <x v="11"/>
    <n v="247"/>
    <n v="765941.41"/>
    <n v="1079214.26"/>
    <n v="245581.66990000001"/>
    <n v="184019.94"/>
    <n v="110689.14"/>
    <n v="47"/>
    <n v="68961.78"/>
    <n v="92746.75"/>
    <n v="31764.135300000002"/>
    <n v="21244.65"/>
    <n v="10384.129999999999"/>
    <n v="-200"/>
    <n v="-696979.63"/>
    <n v="-986467.51"/>
    <n v="-213817.53460000001"/>
    <n v="-162775.29"/>
    <n v="-100305.01"/>
  </r>
  <r>
    <x v="7"/>
    <x v="3"/>
    <x v="1"/>
    <x v="15"/>
    <n v="736"/>
    <n v="1925138.82"/>
    <n v="2289061.8199999998"/>
    <n v="200150.2715"/>
    <n v="258751.43"/>
    <n v="191927.7"/>
    <n v="1863"/>
    <n v="7342124.96"/>
    <n v="9145102.2599999998"/>
    <n v="1836029.5405999999"/>
    <n v="714056.89"/>
    <n v="91873.18"/>
    <n v="1127"/>
    <n v="5416986.1399999997"/>
    <n v="6856040.4399999995"/>
    <n v="1635879.2690999999"/>
    <n v="455305.46"/>
    <n v="-100054.52000000002"/>
  </r>
  <r>
    <x v="3"/>
    <x v="2"/>
    <x v="10"/>
    <x v="21"/>
    <n v="17271"/>
    <n v="6252242.4800000004"/>
    <n v="9053926.0899999999"/>
    <n v="3838206.4855"/>
    <n v="233962.21"/>
    <n v="-1072953.54"/>
    <n v="17064"/>
    <n v="5802642.5899999999"/>
    <n v="8409790.3699999992"/>
    <n v="3748978.9649"/>
    <n v="104785.12"/>
    <n v="-1172811.01"/>
    <n v="-207"/>
    <n v="-449599.8900000006"/>
    <n v="-644135.72000000067"/>
    <n v="-89227.520599999931"/>
    <n v="-129177.09"/>
    <n v="-99857.469999999972"/>
  </r>
  <r>
    <x v="8"/>
    <x v="3"/>
    <x v="13"/>
    <x v="25"/>
    <n v="231"/>
    <n v="1199795.54"/>
    <n v="1575324.95"/>
    <n v="367442.43180000002"/>
    <n v="185116.01"/>
    <n v="99683.73"/>
    <n v="4"/>
    <n v="415.59"/>
    <n v="420.76"/>
    <n v="87.423699999999997"/>
    <n v="8.1300000000000008"/>
    <n v="-0.1"/>
    <n v="-227"/>
    <n v="-1199379.95"/>
    <n v="-1574904.19"/>
    <n v="-367355.00810000004"/>
    <n v="-185107.88"/>
    <n v="-99683.83"/>
  </r>
  <r>
    <x v="3"/>
    <x v="5"/>
    <x v="4"/>
    <x v="28"/>
    <n v="1878"/>
    <n v="2080268.94"/>
    <n v="2715147.33"/>
    <n v="872324.66260000004"/>
    <n v="231277.99"/>
    <n v="-138668.42000000001"/>
    <n v="1581"/>
    <n v="719346.09"/>
    <n v="1066659.1000000001"/>
    <n v="666201.14269999997"/>
    <n v="63725.919999999998"/>
    <n v="-238125.92"/>
    <n v="-297"/>
    <n v="-1360922.85"/>
    <n v="-1648488.23"/>
    <n v="-206123.51990000007"/>
    <n v="-167552.07"/>
    <n v="-99457.5"/>
  </r>
  <r>
    <x v="1"/>
    <x v="3"/>
    <x v="10"/>
    <x v="33"/>
    <n v="5050"/>
    <n v="2435992.89"/>
    <n v="3225168.35"/>
    <n v="557111.9338"/>
    <n v="491973.41"/>
    <n v="361022.42"/>
    <n v="4901"/>
    <n v="1807993.55"/>
    <n v="2359261.02"/>
    <n v="398189.88809999998"/>
    <n v="350582.94"/>
    <n v="262072.95"/>
    <n v="-149"/>
    <n v="-627999.34000000008"/>
    <n v="-865907.33000000007"/>
    <n v="-158922.04570000002"/>
    <n v="-141390.46999999997"/>
    <n v="-98949.469999999972"/>
  </r>
  <r>
    <x v="9"/>
    <x v="5"/>
    <x v="8"/>
    <x v="14"/>
    <n v="0"/>
    <n v="0"/>
    <n v="0"/>
    <n v="0"/>
    <n v="0"/>
    <n v="0"/>
    <n v="116"/>
    <n v="2492225.89"/>
    <n v="2926335.68"/>
    <n v="605301.54229999997"/>
    <n v="108106.46"/>
    <n v="-98289.11"/>
    <n v="116"/>
    <n v="2492225.89"/>
    <n v="2926335.68"/>
    <n v="605301.54229999997"/>
    <n v="108106.46"/>
    <n v="-98289.11"/>
  </r>
  <r>
    <x v="0"/>
    <x v="5"/>
    <x v="0"/>
    <x v="0"/>
    <n v="16"/>
    <n v="96152.76"/>
    <n v="281361.27"/>
    <n v="77560.6198"/>
    <n v="119850.37"/>
    <n v="95764.94"/>
    <n v="0"/>
    <n v="0"/>
    <n v="0"/>
    <n v="0"/>
    <n v="0"/>
    <n v="0"/>
    <n v="-16"/>
    <n v="-96152.76"/>
    <n v="-281361.27"/>
    <n v="-77560.6198"/>
    <n v="-119850.37"/>
    <n v="-95764.94"/>
  </r>
  <r>
    <x v="3"/>
    <x v="2"/>
    <x v="9"/>
    <x v="16"/>
    <n v="6033"/>
    <n v="2800815.9"/>
    <n v="4328381.03"/>
    <n v="1857254.5204"/>
    <n v="150162.22"/>
    <n v="-350526.35"/>
    <n v="5116"/>
    <n v="1483055.39"/>
    <n v="2393514.71"/>
    <n v="1348299.9406999999"/>
    <n v="-118048.73"/>
    <n v="-446258.32"/>
    <n v="-917"/>
    <n v="-1317760.51"/>
    <n v="-1934866.3200000003"/>
    <n v="-508954.57970000012"/>
    <n v="-268210.95"/>
    <n v="-95731.97000000003"/>
  </r>
  <r>
    <x v="3"/>
    <x v="1"/>
    <x v="15"/>
    <x v="40"/>
    <n v="85833"/>
    <n v="65564208.729999997"/>
    <n v="85953047.129999995"/>
    <n v="29529942.596799999"/>
    <n v="5653881.0700000003"/>
    <n v="-1600908.9"/>
    <n v="85688"/>
    <n v="64692804.32"/>
    <n v="84819471.140000001"/>
    <n v="29307431.699200001"/>
    <n v="5508049.2999999998"/>
    <n v="-1694750.7"/>
    <n v="-145"/>
    <n v="-871404.40999999642"/>
    <n v="-1133575.9899999946"/>
    <n v="-222510.89759999886"/>
    <n v="-145831.77000000048"/>
    <n v="-93841.800000000047"/>
  </r>
  <r>
    <x v="5"/>
    <x v="1"/>
    <x v="6"/>
    <x v="11"/>
    <n v="239"/>
    <n v="884569.93"/>
    <n v="1205468.03"/>
    <n v="258184.0472"/>
    <n v="171467.69"/>
    <n v="97588.66"/>
    <n v="60"/>
    <n v="68486.929999999993"/>
    <n v="91337.76"/>
    <n v="20291.162"/>
    <n v="10994.83"/>
    <n v="4061.13"/>
    <n v="-179"/>
    <n v="-816083"/>
    <n v="-1114130.27"/>
    <n v="-237892.88519999999"/>
    <n v="-160472.86000000002"/>
    <n v="-93527.53"/>
  </r>
  <r>
    <x v="3"/>
    <x v="1"/>
    <x v="3"/>
    <x v="32"/>
    <n v="36936"/>
    <n v="20723625.710000001"/>
    <n v="27606681"/>
    <n v="13933813.411599999"/>
    <n v="8167897.5700000003"/>
    <n v="4068769.7"/>
    <n v="36837"/>
    <n v="20390311.149999999"/>
    <n v="27165038.23"/>
    <n v="13854803.431299999"/>
    <n v="8044016.5999999996"/>
    <n v="3975741.13"/>
    <n v="-99"/>
    <n v="-333314.56000000238"/>
    <n v="-441642.76999999955"/>
    <n v="-79009.980299999937"/>
    <n v="-123880.97000000067"/>
    <n v="-93028.570000000298"/>
  </r>
  <r>
    <x v="1"/>
    <x v="3"/>
    <x v="16"/>
    <x v="42"/>
    <n v="3925"/>
    <n v="2790724.55"/>
    <n v="3616160.53"/>
    <n v="549205.49360000005"/>
    <n v="472143.95"/>
    <n v="347503.92"/>
    <n v="3892"/>
    <n v="2212593.34"/>
    <n v="2788270.77"/>
    <n v="359939.83840000001"/>
    <n v="351829.13"/>
    <n v="255605.57"/>
    <n v="-33"/>
    <n v="-578131.21"/>
    <n v="-827889.75999999978"/>
    <n v="-189265.65520000004"/>
    <n v="-120314.82"/>
    <n v="-91898.349999999977"/>
  </r>
  <r>
    <x v="8"/>
    <x v="1"/>
    <x v="0"/>
    <x v="0"/>
    <n v="0"/>
    <n v="0"/>
    <n v="0"/>
    <n v="0"/>
    <n v="0"/>
    <n v="0"/>
    <n v="1608"/>
    <n v="1677954.71"/>
    <n v="3918308.59"/>
    <n v="3814104.3565000002"/>
    <n v="1727995.86"/>
    <n v="-91288.61"/>
    <n v="1608"/>
    <n v="1677954.71"/>
    <n v="3918308.59"/>
    <n v="3814104.3565000002"/>
    <n v="1727995.86"/>
    <n v="-91288.61"/>
  </r>
  <r>
    <x v="16"/>
    <x v="3"/>
    <x v="6"/>
    <x v="11"/>
    <n v="38"/>
    <n v="790777.7"/>
    <n v="1020000.37"/>
    <n v="156921.73560000001"/>
    <n v="140562.18"/>
    <n v="89685.78"/>
    <n v="4"/>
    <n v="16513.419999999998"/>
    <n v="24678.61"/>
    <n v="9313.8901000000005"/>
    <n v="2165.73"/>
    <n v="-1115.05"/>
    <n v="-34"/>
    <n v="-774264.27999999991"/>
    <n v="-995321.76"/>
    <n v="-147607.84550000002"/>
    <n v="-138396.44999999998"/>
    <n v="-90800.83"/>
  </r>
  <r>
    <x v="8"/>
    <x v="3"/>
    <x v="3"/>
    <x v="32"/>
    <n v="189"/>
    <n v="663632.34"/>
    <n v="806743.89"/>
    <n v="117447.2781"/>
    <n v="121601.56"/>
    <n v="90475.28"/>
    <n v="2"/>
    <n v="262.07"/>
    <n v="262.07"/>
    <n v="74.998699999999999"/>
    <n v="-67.31"/>
    <n v="-75"/>
    <n v="-187"/>
    <n v="-663370.27"/>
    <n v="-806481.82000000007"/>
    <n v="-117372.2794"/>
    <n v="-121668.87"/>
    <n v="-90550.28"/>
  </r>
  <r>
    <x v="10"/>
    <x v="3"/>
    <x v="1"/>
    <x v="3"/>
    <n v="856"/>
    <n v="5310221.8099999996"/>
    <n v="6694377.9900000002"/>
    <n v="1756607.51"/>
    <n v="715964.28"/>
    <n v="370998.46"/>
    <n v="624"/>
    <n v="1708754.6"/>
    <n v="2220495.89"/>
    <n v="296369.05820000003"/>
    <n v="378057.15"/>
    <n v="280841.23"/>
    <n v="-232"/>
    <n v="-3601467.2099999995"/>
    <n v="-4473882.0999999996"/>
    <n v="-1460238.4517999999"/>
    <n v="-337907.13"/>
    <n v="-90157.23000000004"/>
  </r>
  <r>
    <x v="7"/>
    <x v="2"/>
    <x v="4"/>
    <x v="30"/>
    <n v="85"/>
    <n v="274482.15000000002"/>
    <n v="384207.89"/>
    <n v="35046.864200000004"/>
    <n v="85506.99"/>
    <n v="77373.759999999995"/>
    <n v="357"/>
    <n v="1069532.8799999999"/>
    <n v="1539327.36"/>
    <n v="475848.55249999999"/>
    <n v="165647.20000000001"/>
    <n v="-12366.06"/>
    <n v="272"/>
    <n v="795050.72999999986"/>
    <n v="1155119.4700000002"/>
    <n v="440801.68829999998"/>
    <n v="80140.210000000006"/>
    <n v="-89739.819999999992"/>
  </r>
  <r>
    <x v="5"/>
    <x v="1"/>
    <x v="12"/>
    <x v="22"/>
    <n v="925"/>
    <n v="2144310.86"/>
    <n v="2621735.0299999998"/>
    <n v="562170.34459999995"/>
    <n v="329150.08000000002"/>
    <n v="147194.64000000001"/>
    <n v="632"/>
    <n v="403888.78"/>
    <n v="509224.79"/>
    <n v="101576.6961"/>
    <n v="89495.58"/>
    <n v="57550.23"/>
    <n v="-293"/>
    <n v="-1740422.0799999998"/>
    <n v="-2112510.2399999998"/>
    <n v="-460593.64849999995"/>
    <n v="-239654.5"/>
    <n v="-89644.41"/>
  </r>
  <r>
    <x v="10"/>
    <x v="3"/>
    <x v="4"/>
    <x v="5"/>
    <n v="149"/>
    <n v="439051.32"/>
    <n v="704067.03"/>
    <n v="206528.38560000001"/>
    <n v="157235.35999999999"/>
    <n v="87605.79"/>
    <n v="119"/>
    <n v="179011.55"/>
    <n v="257966.04"/>
    <n v="89637.299400000004"/>
    <n v="31397.02"/>
    <n v="-1981.18"/>
    <n v="-30"/>
    <n v="-260039.77000000002"/>
    <n v="-446100.99"/>
    <n v="-116891.08620000001"/>
    <n v="-125838.33999999998"/>
    <n v="-89586.969999999987"/>
  </r>
  <r>
    <x v="7"/>
    <x v="2"/>
    <x v="1"/>
    <x v="1"/>
    <n v="1790"/>
    <n v="4835952.43"/>
    <n v="6333546.1600000001"/>
    <n v="1010584.9017"/>
    <n v="732369.03"/>
    <n v="468396.25"/>
    <n v="3556"/>
    <n v="12343538.18"/>
    <n v="16825783.940000001"/>
    <n v="4042009.4446"/>
    <n v="1493767.26"/>
    <n v="379148.29"/>
    <n v="1766"/>
    <n v="7507585.75"/>
    <n v="10492237.780000001"/>
    <n v="3031424.5428999998"/>
    <n v="761398.23"/>
    <n v="-89247.960000000021"/>
  </r>
  <r>
    <x v="3"/>
    <x v="5"/>
    <x v="2"/>
    <x v="2"/>
    <n v="1116"/>
    <n v="5262253.8499999996"/>
    <n v="6556248.2999999998"/>
    <n v="1558509.4838"/>
    <n v="653190.74"/>
    <n v="89667.04"/>
    <n v="8"/>
    <n v="3467.39"/>
    <n v="7254.52"/>
    <n v="3542.5374999999999"/>
    <n v="1740.87"/>
    <n v="757.65"/>
    <n v="-1108"/>
    <n v="-5258786.46"/>
    <n v="-6548993.7800000003"/>
    <n v="-1554966.9463"/>
    <n v="-651449.87"/>
    <n v="-88909.39"/>
  </r>
  <r>
    <x v="11"/>
    <x v="5"/>
    <x v="0"/>
    <x v="0"/>
    <n v="40"/>
    <n v="320895.63"/>
    <n v="476679.27"/>
    <n v="104124.1635"/>
    <n v="120966.82"/>
    <n v="88260.59"/>
    <n v="0"/>
    <n v="0"/>
    <n v="0"/>
    <n v="0"/>
    <n v="0"/>
    <n v="0"/>
    <n v="-40"/>
    <n v="-320895.63"/>
    <n v="-476679.27"/>
    <n v="-104124.1635"/>
    <n v="-120966.82"/>
    <n v="-88260.59"/>
  </r>
  <r>
    <x v="2"/>
    <x v="3"/>
    <x v="10"/>
    <x v="17"/>
    <n v="1"/>
    <n v="123.85"/>
    <n v="220"/>
    <n v="139.05860000000001"/>
    <n v="21.83"/>
    <n v="-42.91"/>
    <n v="1023"/>
    <n v="827985.09"/>
    <n v="1055014.32"/>
    <n v="432662.3272"/>
    <n v="73600.73"/>
    <n v="-88250.65"/>
    <n v="1022"/>
    <n v="827861.24"/>
    <n v="1054794.32"/>
    <n v="432523.26860000001"/>
    <n v="73578.899999999994"/>
    <n v="-88207.739999999991"/>
  </r>
  <r>
    <x v="5"/>
    <x v="2"/>
    <x v="9"/>
    <x v="16"/>
    <n v="560"/>
    <n v="980087.46"/>
    <n v="1317492.95"/>
    <n v="247063.4785"/>
    <n v="164532.16"/>
    <n v="84550.65"/>
    <n v="79"/>
    <n v="22010.14"/>
    <n v="30236.560000000001"/>
    <n v="11579.377200000001"/>
    <n v="691.53"/>
    <n v="-3534.84"/>
    <n v="-481"/>
    <n v="-958077.32"/>
    <n v="-1287256.3899999999"/>
    <n v="-235484.10130000001"/>
    <n v="-163840.63"/>
    <n v="-88085.489999999991"/>
  </r>
  <r>
    <x v="7"/>
    <x v="2"/>
    <x v="4"/>
    <x v="37"/>
    <n v="30"/>
    <n v="43384.47"/>
    <n v="64063.9"/>
    <n v="15321.8061"/>
    <n v="11597.6"/>
    <n v="6811.36"/>
    <n v="135"/>
    <n v="250029.2"/>
    <n v="356623.96"/>
    <n v="188036.2573"/>
    <n v="-2501.02"/>
    <n v="-80999.97"/>
    <n v="105"/>
    <n v="206644.73"/>
    <n v="292560.06"/>
    <n v="172714.45120000001"/>
    <n v="-14098.62"/>
    <n v="-87811.33"/>
  </r>
  <r>
    <x v="3"/>
    <x v="5"/>
    <x v="10"/>
    <x v="43"/>
    <n v="4736"/>
    <n v="2059304.02"/>
    <n v="2958103.06"/>
    <n v="1213312.2220999999"/>
    <n v="452707.9"/>
    <n v="5958.76"/>
    <n v="4638"/>
    <n v="1736243.31"/>
    <n v="2473504.21"/>
    <n v="1133303.7122"/>
    <n v="341127.44"/>
    <n v="-81588.7"/>
    <n v="-98"/>
    <n v="-323060.70999999996"/>
    <n v="-484598.85000000009"/>
    <n v="-80008.509899999946"/>
    <n v="-111580.46000000002"/>
    <n v="-87547.459999999992"/>
  </r>
  <r>
    <x v="3"/>
    <x v="5"/>
    <x v="3"/>
    <x v="19"/>
    <n v="1957"/>
    <n v="2075464.65"/>
    <n v="3139660.4"/>
    <n v="1230435.7054999999"/>
    <n v="449585.94"/>
    <n v="62711.33"/>
    <n v="1736"/>
    <n v="1012594.4"/>
    <n v="1616478.63"/>
    <n v="821161.17830000003"/>
    <n v="244852.66"/>
    <n v="-24672.84"/>
    <n v="-221"/>
    <n v="-1062870.25"/>
    <n v="-1523181.77"/>
    <n v="-409274.52719999989"/>
    <n v="-204733.28"/>
    <n v="-87384.17"/>
  </r>
  <r>
    <x v="10"/>
    <x v="4"/>
    <x v="12"/>
    <x v="22"/>
    <n v="2590"/>
    <n v="5988169.6699999999"/>
    <n v="7482126.7300000004"/>
    <n v="1092678.1299999999"/>
    <n v="1038369.7"/>
    <n v="700467.7"/>
    <n v="2373"/>
    <n v="4850433.87"/>
    <n v="6073396.2000000002"/>
    <n v="844612.07350000006"/>
    <n v="871987.3"/>
    <n v="614184.46"/>
    <n v="-217"/>
    <n v="-1137735.7999999998"/>
    <n v="-1408730.5300000003"/>
    <n v="-248066.05649999983"/>
    <n v="-166382.39999999991"/>
    <n v="-86283.239999999991"/>
  </r>
  <r>
    <x v="1"/>
    <x v="3"/>
    <x v="1"/>
    <x v="35"/>
    <n v="4626"/>
    <n v="3191120.45"/>
    <n v="4240249.33"/>
    <n v="890880.72779999999"/>
    <n v="593655.43999999994"/>
    <n v="340889.14"/>
    <n v="4363"/>
    <n v="1959715.38"/>
    <n v="2469981.66"/>
    <n v="333331.15299999999"/>
    <n v="367125.3"/>
    <n v="254923.82"/>
    <n v="-263"/>
    <n v="-1231405.0700000003"/>
    <n v="-1770267.67"/>
    <n v="-557549.57480000006"/>
    <n v="-226530.13999999996"/>
    <n v="-85965.32"/>
  </r>
  <r>
    <x v="1"/>
    <x v="4"/>
    <x v="3"/>
    <x v="39"/>
    <n v="390"/>
    <n v="779942.48"/>
    <n v="1047360.64"/>
    <n v="205222.49220000001"/>
    <n v="140734.56"/>
    <n v="113091.34"/>
    <n v="319"/>
    <n v="143361.74"/>
    <n v="195615.32"/>
    <n v="37064.6849"/>
    <n v="33785.57"/>
    <n v="27269.59"/>
    <n v="-71"/>
    <n v="-636580.74"/>
    <n v="-851745.32000000007"/>
    <n v="-168157.80730000001"/>
    <n v="-106948.98999999999"/>
    <n v="-85821.75"/>
  </r>
  <r>
    <x v="8"/>
    <x v="2"/>
    <x v="10"/>
    <x v="33"/>
    <n v="717"/>
    <n v="1384873.03"/>
    <n v="1906159.89"/>
    <n v="427475.0197"/>
    <n v="223144.5"/>
    <n v="85439.85"/>
    <n v="3"/>
    <n v="167.48"/>
    <n v="278.39"/>
    <n v="74.0672"/>
    <n v="22.2"/>
    <n v="-7.76"/>
    <n v="-714"/>
    <n v="-1384705.55"/>
    <n v="-1905881.5"/>
    <n v="-427400.95250000001"/>
    <n v="-223122.3"/>
    <n v="-85447.61"/>
  </r>
  <r>
    <x v="9"/>
    <x v="3"/>
    <x v="3"/>
    <x v="24"/>
    <n v="0"/>
    <n v="0"/>
    <n v="0"/>
    <n v="0"/>
    <n v="0"/>
    <n v="0"/>
    <n v="46"/>
    <n v="630197"/>
    <n v="825306.64"/>
    <n v="318540.50420000002"/>
    <n v="18880.439999999999"/>
    <n v="-85244.86"/>
    <n v="46"/>
    <n v="630197"/>
    <n v="825306.64"/>
    <n v="318540.50420000002"/>
    <n v="18880.439999999999"/>
    <n v="-85244.86"/>
  </r>
  <r>
    <x v="14"/>
    <x v="1"/>
    <x v="4"/>
    <x v="31"/>
    <n v="22"/>
    <n v="23849.93"/>
    <n v="39613.86"/>
    <n v="6565.6559999999999"/>
    <n v="14545.39"/>
    <n v="12436.83"/>
    <n v="291"/>
    <n v="2988676.84"/>
    <n v="3917063.75"/>
    <n v="1286982.067"/>
    <n v="92440.02"/>
    <n v="-72776.759999999995"/>
    <n v="269"/>
    <n v="2964826.9099999997"/>
    <n v="3877449.89"/>
    <n v="1280416.4110000001"/>
    <n v="77894.63"/>
    <n v="-85213.59"/>
  </r>
  <r>
    <x v="1"/>
    <x v="5"/>
    <x v="4"/>
    <x v="48"/>
    <n v="979"/>
    <n v="539586.11"/>
    <n v="797986.79"/>
    <n v="135608.26639999999"/>
    <n v="202883.05"/>
    <n v="163154.97"/>
    <n v="928"/>
    <n v="304183.36"/>
    <n v="408678.97"/>
    <n v="43322.621500000001"/>
    <n v="94011.57"/>
    <n v="78338.02"/>
    <n v="-51"/>
    <n v="-235402.75"/>
    <n v="-389307.82000000007"/>
    <n v="-92285.644899999985"/>
    <n v="-108871.47999999998"/>
    <n v="-84816.95"/>
  </r>
  <r>
    <x v="3"/>
    <x v="3"/>
    <x v="3"/>
    <x v="47"/>
    <n v="4777"/>
    <n v="7754484.1600000001"/>
    <n v="10783448.880000001"/>
    <n v="4447627.4380999999"/>
    <n v="1521143.72"/>
    <n v="-37912.74"/>
    <n v="4721"/>
    <n v="7490993.8300000001"/>
    <n v="10357131.960000001"/>
    <n v="4354507.6239999998"/>
    <n v="1404488.35"/>
    <n v="-122546.05"/>
    <n v="-56"/>
    <n v="-263490.33000000007"/>
    <n v="-426316.91999999993"/>
    <n v="-93119.814100000076"/>
    <n v="-116655.36999999988"/>
    <n v="-84633.31"/>
  </r>
  <r>
    <x v="8"/>
    <x v="5"/>
    <x v="1"/>
    <x v="7"/>
    <n v="95"/>
    <n v="459431.82"/>
    <n v="600938.12"/>
    <n v="181992.78400000001"/>
    <n v="115241.37"/>
    <n v="84083.92"/>
    <n v="4"/>
    <n v="802.19"/>
    <n v="864.99"/>
    <n v="312.99020000000002"/>
    <n v="-182.75"/>
    <n v="-312.75"/>
    <n v="-91"/>
    <n v="-458629.63"/>
    <n v="-600073.13"/>
    <n v="-181679.79380000001"/>
    <n v="-115424.12"/>
    <n v="-84396.67"/>
  </r>
  <r>
    <x v="8"/>
    <x v="5"/>
    <x v="3"/>
    <x v="32"/>
    <n v="225"/>
    <n v="676923.1"/>
    <n v="853171.96"/>
    <n v="152516.61859999999"/>
    <n v="134120.95000000001"/>
    <n v="84185.49"/>
    <n v="8"/>
    <n v="925.27"/>
    <n v="1299.42"/>
    <n v="525.13030000000003"/>
    <n v="300.95999999999998"/>
    <n v="67.2"/>
    <n v="-217"/>
    <n v="-675997.83"/>
    <n v="-851872.53999999992"/>
    <n v="-151991.4883"/>
    <n v="-133819.99000000002"/>
    <n v="-84118.290000000008"/>
  </r>
  <r>
    <x v="3"/>
    <x v="3"/>
    <x v="1"/>
    <x v="1"/>
    <n v="21101"/>
    <n v="22270640.07"/>
    <n v="29422332.489999998"/>
    <n v="12297660.1713"/>
    <n v="2251678.73"/>
    <n v="-2362071.69"/>
    <n v="20771"/>
    <n v="20420978.91"/>
    <n v="26938751.640000001"/>
    <n v="11683674.7864"/>
    <n v="1912645.62"/>
    <n v="-2446115.0099999998"/>
    <n v="-330"/>
    <n v="-1849661.1600000001"/>
    <n v="-2483580.8499999978"/>
    <n v="-613985.38489999995"/>
    <n v="-339033.10999999987"/>
    <n v="-84043.319999999832"/>
  </r>
  <r>
    <x v="16"/>
    <x v="5"/>
    <x v="13"/>
    <x v="25"/>
    <n v="38"/>
    <n v="1174588.04"/>
    <n v="1572009.74"/>
    <n v="349740.84759999998"/>
    <n v="179913.06"/>
    <n v="83962.58"/>
    <n v="0"/>
    <n v="0"/>
    <n v="0"/>
    <n v="0"/>
    <n v="0"/>
    <n v="0"/>
    <n v="-38"/>
    <n v="-1174588.04"/>
    <n v="-1572009.74"/>
    <n v="-349740.84759999998"/>
    <n v="-179913.06"/>
    <n v="-83962.58"/>
  </r>
  <r>
    <x v="9"/>
    <x v="4"/>
    <x v="3"/>
    <x v="24"/>
    <n v="0"/>
    <n v="0"/>
    <n v="0"/>
    <n v="0"/>
    <n v="0"/>
    <n v="0"/>
    <n v="45"/>
    <n v="544387.71"/>
    <n v="744646.69"/>
    <n v="332196.60450000002"/>
    <n v="23794.32"/>
    <n v="-83775.990000000005"/>
    <n v="45"/>
    <n v="544387.71"/>
    <n v="744646.69"/>
    <n v="332196.60450000002"/>
    <n v="23794.32"/>
    <n v="-83775.990000000005"/>
  </r>
  <r>
    <x v="1"/>
    <x v="5"/>
    <x v="4"/>
    <x v="44"/>
    <n v="1554"/>
    <n v="1564938.87"/>
    <n v="1920897.88"/>
    <n v="247795.27189999999"/>
    <n v="223077.92"/>
    <n v="150258.9"/>
    <n v="1372"/>
    <n v="569702.94999999995"/>
    <n v="759137.13"/>
    <n v="152377.60200000001"/>
    <n v="114430.97"/>
    <n v="66541.210000000006"/>
    <n v="-182"/>
    <n v="-995235.92000000016"/>
    <n v="-1161760.75"/>
    <n v="-95417.669899999979"/>
    <n v="-108646.95000000001"/>
    <n v="-83717.689999999988"/>
  </r>
  <r>
    <x v="8"/>
    <x v="1"/>
    <x v="3"/>
    <x v="39"/>
    <n v="132"/>
    <n v="866190.67"/>
    <n v="1061413.5"/>
    <n v="281073.6802"/>
    <n v="141311.96"/>
    <n v="105973.68"/>
    <n v="56"/>
    <n v="138166.26999999999"/>
    <n v="167584.74"/>
    <n v="11147.505800000001"/>
    <n v="23293.66"/>
    <n v="22256.94"/>
    <n v="-76"/>
    <n v="-728024.4"/>
    <n v="-893828.76"/>
    <n v="-269926.17440000002"/>
    <n v="-118018.29999999999"/>
    <n v="-83716.739999999991"/>
  </r>
  <r>
    <x v="8"/>
    <x v="3"/>
    <x v="4"/>
    <x v="18"/>
    <n v="78"/>
    <n v="528086.88"/>
    <n v="733858.26"/>
    <n v="157073.36129999999"/>
    <n v="115236.44"/>
    <n v="84350.3"/>
    <n v="3"/>
    <n v="13609.52"/>
    <n v="20049.62"/>
    <n v="5425.5778"/>
    <n v="1556.46"/>
    <n v="895.02"/>
    <n v="-75"/>
    <n v="-514477.36"/>
    <n v="-713808.64"/>
    <n v="-151647.78349999999"/>
    <n v="-113679.98"/>
    <n v="-83455.28"/>
  </r>
  <r>
    <x v="8"/>
    <x v="2"/>
    <x v="3"/>
    <x v="23"/>
    <n v="65"/>
    <n v="253872.84"/>
    <n v="385052.97"/>
    <n v="49044.148099999999"/>
    <n v="94506.35"/>
    <n v="82463.31"/>
    <n v="3"/>
    <n v="17792.02"/>
    <n v="21290.35"/>
    <n v="4403.6813000000002"/>
    <n v="-491.12"/>
    <n v="-972.65"/>
    <n v="-62"/>
    <n v="-236080.82"/>
    <n v="-363762.62"/>
    <n v="-44640.466799999995"/>
    <n v="-94997.47"/>
    <n v="-83435.959999999992"/>
  </r>
  <r>
    <x v="5"/>
    <x v="3"/>
    <x v="1"/>
    <x v="1"/>
    <n v="395"/>
    <n v="682992.1"/>
    <n v="893731.61"/>
    <n v="154960.0583"/>
    <n v="145024.71"/>
    <n v="98176.62"/>
    <n v="312"/>
    <n v="222948.05"/>
    <n v="285459.17"/>
    <n v="70461.755499999999"/>
    <n v="36886.49"/>
    <n v="15664.13"/>
    <n v="-83"/>
    <n v="-460044.05"/>
    <n v="-608272.43999999994"/>
    <n v="-84498.302800000005"/>
    <n v="-108138.22"/>
    <n v="-82512.489999999991"/>
  </r>
  <r>
    <x v="4"/>
    <x v="5"/>
    <x v="4"/>
    <x v="37"/>
    <n v="32"/>
    <n v="259833.12"/>
    <n v="434102.2"/>
    <n v="97309.149799999999"/>
    <n v="112107.9"/>
    <n v="81069.929999999993"/>
    <n v="7"/>
    <n v="3924.7"/>
    <n v="4103"/>
    <n v="1399.0293999999999"/>
    <n v="-440.81"/>
    <n v="-729.16"/>
    <n v="-25"/>
    <n v="-255908.41999999998"/>
    <n v="-429999.2"/>
    <n v="-95910.1204"/>
    <n v="-112548.70999999999"/>
    <n v="-81799.09"/>
  </r>
  <r>
    <x v="7"/>
    <x v="6"/>
    <x v="1"/>
    <x v="1"/>
    <n v="1588"/>
    <n v="5138841.3499999996"/>
    <n v="6593077.5999999996"/>
    <n v="704849.9"/>
    <n v="773209.59"/>
    <n v="560244.04"/>
    <n v="2931"/>
    <n v="12577273.91"/>
    <n v="16904532.920000002"/>
    <n v="3358529.1985999998"/>
    <n v="1431526.44"/>
    <n v="478631.92"/>
    <n v="1343"/>
    <n v="7438432.5600000005"/>
    <n v="10311455.320000002"/>
    <n v="2653679.2985999999"/>
    <n v="658316.85"/>
    <n v="-81612.120000000054"/>
  </r>
  <r>
    <x v="2"/>
    <x v="1"/>
    <x v="0"/>
    <x v="0"/>
    <n v="0"/>
    <n v="0"/>
    <n v="0"/>
    <n v="0"/>
    <n v="0"/>
    <n v="0"/>
    <n v="209"/>
    <n v="2027052.88"/>
    <n v="2616631.0699999998"/>
    <n v="865982.06660000002"/>
    <n v="96459.11"/>
    <n v="-81504.81"/>
    <n v="209"/>
    <n v="2027052.88"/>
    <n v="2616631.0699999998"/>
    <n v="865982.06660000002"/>
    <n v="96459.11"/>
    <n v="-81504.81"/>
  </r>
  <r>
    <x v="3"/>
    <x v="6"/>
    <x v="8"/>
    <x v="14"/>
    <n v="14281"/>
    <n v="18161073.260000002"/>
    <n v="25512555.09"/>
    <n v="11418657.374399999"/>
    <n v="-1380427.25"/>
    <n v="-5390498.9400000004"/>
    <n v="14094"/>
    <n v="16551718.07"/>
    <n v="23231768.879999999"/>
    <n v="10947299.151799999"/>
    <n v="-1594976.43"/>
    <n v="-5471873.5800000001"/>
    <n v="-187"/>
    <n v="-1609355.1900000013"/>
    <n v="-2280786.2100000009"/>
    <n v="-471358.22259999998"/>
    <n v="-214549.17999999993"/>
    <n v="-81374.639999999665"/>
  </r>
  <r>
    <x v="8"/>
    <x v="5"/>
    <x v="13"/>
    <x v="25"/>
    <n v="162"/>
    <n v="735548.81"/>
    <n v="1033611.1"/>
    <n v="235111.08929999999"/>
    <n v="141931.63"/>
    <n v="81202.149999999994"/>
    <n v="0"/>
    <n v="0"/>
    <n v="0"/>
    <n v="0"/>
    <n v="0"/>
    <n v="0"/>
    <n v="-162"/>
    <n v="-735548.81"/>
    <n v="-1033611.1"/>
    <n v="-235111.08929999999"/>
    <n v="-141931.63"/>
    <n v="-81202.149999999994"/>
  </r>
  <r>
    <x v="3"/>
    <x v="1"/>
    <x v="4"/>
    <x v="28"/>
    <n v="2093"/>
    <n v="3434792.84"/>
    <n v="4316970.9000000004"/>
    <n v="1234785.9140999999"/>
    <n v="296014.84000000003"/>
    <n v="-140756.71"/>
    <n v="1871"/>
    <n v="1646114.93"/>
    <n v="2201588.7599999998"/>
    <n v="955136.05090000003"/>
    <n v="120015.18"/>
    <n v="-220709.65"/>
    <n v="-222"/>
    <n v="-1788677.91"/>
    <n v="-2115382.1400000006"/>
    <n v="-279649.86319999991"/>
    <n v="-175999.66000000003"/>
    <n v="-79952.94"/>
  </r>
  <r>
    <x v="5"/>
    <x v="5"/>
    <x v="3"/>
    <x v="32"/>
    <n v="553"/>
    <n v="880046.87"/>
    <n v="1185375.56"/>
    <n v="294252.98910000001"/>
    <n v="222127.15"/>
    <n v="113278.56"/>
    <n v="226"/>
    <n v="111146.91"/>
    <n v="167326.5"/>
    <n v="36064.005799999999"/>
    <n v="45782.45"/>
    <n v="33343.949999999997"/>
    <n v="-327"/>
    <n v="-768899.96"/>
    <n v="-1018049.06"/>
    <n v="-258188.98330000002"/>
    <n v="-176344.7"/>
    <n v="-79934.61"/>
  </r>
  <r>
    <x v="1"/>
    <x v="4"/>
    <x v="3"/>
    <x v="19"/>
    <n v="721"/>
    <n v="2353626.7200000002"/>
    <n v="3305185.78"/>
    <n v="1098837.3374999999"/>
    <n v="304625.40000000002"/>
    <n v="40165.15"/>
    <n v="418"/>
    <n v="197732.44"/>
    <n v="266776.40000000002"/>
    <n v="115228.3224"/>
    <n v="14075.31"/>
    <n v="-39300.839999999997"/>
    <n v="-303"/>
    <n v="-2155894.2800000003"/>
    <n v="-3038409.38"/>
    <n v="-983609.01509999996"/>
    <n v="-290550.09000000003"/>
    <n v="-79465.989999999991"/>
  </r>
  <r>
    <x v="5"/>
    <x v="3"/>
    <x v="1"/>
    <x v="9"/>
    <n v="963"/>
    <n v="4034695.42"/>
    <n v="5096261.33"/>
    <n v="1147696.1091"/>
    <n v="436287.96"/>
    <n v="97367.44"/>
    <n v="713"/>
    <n v="362598.87"/>
    <n v="431162.21"/>
    <n v="59363.274100000002"/>
    <n v="40325.07"/>
    <n v="17947.98"/>
    <n v="-250"/>
    <n v="-3672096.55"/>
    <n v="-4665099.12"/>
    <n v="-1088332.835"/>
    <n v="-395962.89"/>
    <n v="-79419.460000000006"/>
  </r>
  <r>
    <x v="2"/>
    <x v="2"/>
    <x v="1"/>
    <x v="15"/>
    <n v="0"/>
    <n v="0"/>
    <n v="0"/>
    <n v="0"/>
    <n v="0"/>
    <n v="0"/>
    <n v="68"/>
    <n v="568500.46"/>
    <n v="959170.47"/>
    <n v="461547.66970000003"/>
    <n v="68475.89"/>
    <n v="-79223.53"/>
    <n v="68"/>
    <n v="568500.46"/>
    <n v="959170.47"/>
    <n v="461547.66970000003"/>
    <n v="68475.89"/>
    <n v="-79223.53"/>
  </r>
  <r>
    <x v="1"/>
    <x v="4"/>
    <x v="10"/>
    <x v="33"/>
    <n v="6171"/>
    <n v="2668759.42"/>
    <n v="3557044.96"/>
    <n v="481817.14669999998"/>
    <n v="607608.1"/>
    <n v="492475.77"/>
    <n v="5999"/>
    <n v="1935796.35"/>
    <n v="2587212.48"/>
    <n v="298233.15340000001"/>
    <n v="483253.66"/>
    <n v="413406.55"/>
    <n v="-172"/>
    <n v="-732963.06999999983"/>
    <n v="-969832.48"/>
    <n v="-183583.99329999997"/>
    <n v="-124354.44"/>
    <n v="-79069.22000000003"/>
  </r>
  <r>
    <x v="2"/>
    <x v="6"/>
    <x v="1"/>
    <x v="9"/>
    <n v="12"/>
    <n v="7224.71"/>
    <n v="14237.23"/>
    <n v="417.95350000000002"/>
    <n v="5799.71"/>
    <n v="5686.53"/>
    <n v="159"/>
    <n v="1608757.23"/>
    <n v="2039649.63"/>
    <n v="461324.69059999997"/>
    <n v="17605.3"/>
    <n v="-73087.08"/>
    <n v="147"/>
    <n v="1601532.52"/>
    <n v="2025412.4"/>
    <n v="460906.73709999997"/>
    <n v="11805.59"/>
    <n v="-78773.61"/>
  </r>
  <r>
    <x v="3"/>
    <x v="4"/>
    <x v="3"/>
    <x v="27"/>
    <n v="1079"/>
    <n v="558192.42000000004"/>
    <n v="938664.6"/>
    <n v="318401.77830000001"/>
    <n v="192147.23"/>
    <n v="122313.84"/>
    <n v="1055"/>
    <n v="322311.24"/>
    <n v="508054.44"/>
    <n v="188889.71609999999"/>
    <n v="99076.82"/>
    <n v="43601.62"/>
    <n v="-24"/>
    <n v="-235881.18000000005"/>
    <n v="-430610.16"/>
    <n v="-129512.06220000001"/>
    <n v="-93070.41"/>
    <n v="-78712.22"/>
  </r>
  <r>
    <x v="2"/>
    <x v="3"/>
    <x v="12"/>
    <x v="22"/>
    <n v="0"/>
    <n v="0"/>
    <n v="0"/>
    <n v="0"/>
    <n v="0"/>
    <n v="0"/>
    <n v="70"/>
    <n v="711245.12"/>
    <n v="843796.26"/>
    <n v="241425.9914"/>
    <n v="-45714.8"/>
    <n v="-78511.509999999995"/>
    <n v="70"/>
    <n v="711245.12"/>
    <n v="843796.26"/>
    <n v="241425.9914"/>
    <n v="-45714.8"/>
    <n v="-78511.509999999995"/>
  </r>
  <r>
    <x v="5"/>
    <x v="1"/>
    <x v="3"/>
    <x v="19"/>
    <n v="30"/>
    <n v="209753.47"/>
    <n v="368167.99"/>
    <n v="88833.1967"/>
    <n v="93359.74"/>
    <n v="74946.66"/>
    <n v="5"/>
    <n v="25327.82"/>
    <n v="35503.42"/>
    <n v="12795.8866"/>
    <n v="743.15"/>
    <n v="-2620.29"/>
    <n v="-25"/>
    <n v="-184425.65"/>
    <n v="-332664.57"/>
    <n v="-76037.310100000002"/>
    <n v="-92616.590000000011"/>
    <n v="-77566.95"/>
  </r>
  <r>
    <x v="2"/>
    <x v="2"/>
    <x v="14"/>
    <x v="38"/>
    <n v="0"/>
    <n v="0"/>
    <n v="0"/>
    <n v="0"/>
    <n v="0"/>
    <n v="0"/>
    <n v="26"/>
    <n v="137720.94"/>
    <n v="213139.31"/>
    <n v="152589.87220000001"/>
    <n v="-7623.76"/>
    <n v="-77507.91"/>
    <n v="26"/>
    <n v="137720.94"/>
    <n v="213139.31"/>
    <n v="152589.87220000001"/>
    <n v="-7623.76"/>
    <n v="-77507.91"/>
  </r>
  <r>
    <x v="7"/>
    <x v="3"/>
    <x v="1"/>
    <x v="35"/>
    <n v="1444"/>
    <n v="4370157.58"/>
    <n v="5690627.4199999999"/>
    <n v="1916406.8106"/>
    <n v="306551.73"/>
    <n v="-193785.86"/>
    <n v="2162"/>
    <n v="6676647.9199999999"/>
    <n v="8770254.5800000001"/>
    <n v="2905441.3117"/>
    <n v="492462.19"/>
    <n v="-271217.34999999998"/>
    <n v="718"/>
    <n v="2306490.34"/>
    <n v="3079627.16"/>
    <n v="989034.50109999999"/>
    <n v="185910.46000000002"/>
    <n v="-77431.489999999991"/>
  </r>
  <r>
    <x v="8"/>
    <x v="5"/>
    <x v="10"/>
    <x v="43"/>
    <n v="235"/>
    <n v="535952.15"/>
    <n v="750179.8"/>
    <n v="171656.46669999999"/>
    <n v="135906.56"/>
    <n v="77336.67"/>
    <n v="0"/>
    <n v="0"/>
    <n v="0"/>
    <n v="0"/>
    <n v="0"/>
    <n v="0"/>
    <n v="-235"/>
    <n v="-535952.15"/>
    <n v="-750179.8"/>
    <n v="-171656.46669999999"/>
    <n v="-135906.56"/>
    <n v="-77336.67"/>
  </r>
  <r>
    <x v="5"/>
    <x v="6"/>
    <x v="0"/>
    <x v="0"/>
    <n v="0"/>
    <n v="0"/>
    <n v="0"/>
    <n v="0"/>
    <n v="0"/>
    <n v="0"/>
    <n v="248"/>
    <n v="2128093.85"/>
    <n v="2752867.39"/>
    <n v="355816.63059999997"/>
    <n v="40300.93"/>
    <n v="-76754.69"/>
    <n v="248"/>
    <n v="2128093.85"/>
    <n v="2752867.39"/>
    <n v="355816.63059999997"/>
    <n v="40300.93"/>
    <n v="-76754.69"/>
  </r>
  <r>
    <x v="7"/>
    <x v="2"/>
    <x v="4"/>
    <x v="13"/>
    <n v="70"/>
    <n v="168548.06"/>
    <n v="224347.13"/>
    <n v="24551.519199999999"/>
    <n v="38034.31"/>
    <n v="31152.47"/>
    <n v="487"/>
    <n v="3406770.34"/>
    <n v="4109767.53"/>
    <n v="727305.77690000006"/>
    <n v="192078.39"/>
    <n v="-45541.77"/>
    <n v="417"/>
    <n v="3238222.28"/>
    <n v="3885420.4"/>
    <n v="702754.25770000007"/>
    <n v="154044.08000000002"/>
    <n v="-76694.239999999991"/>
  </r>
  <r>
    <x v="1"/>
    <x v="2"/>
    <x v="1"/>
    <x v="6"/>
    <n v="46794"/>
    <n v="17561417.120000001"/>
    <n v="21786154.66"/>
    <n v="3643865.2028999999"/>
    <n v="1813522.22"/>
    <n v="534215.21"/>
    <n v="46016"/>
    <n v="15506026.029999999"/>
    <n v="19222206.530000001"/>
    <n v="3227118.0399000002"/>
    <n v="1611954.46"/>
    <n v="457764.41"/>
    <n v="-778"/>
    <n v="-2055391.0900000017"/>
    <n v="-2563948.129999999"/>
    <n v="-416747.16299999971"/>
    <n v="-201567.76"/>
    <n v="-76450.799999999988"/>
  </r>
  <r>
    <x v="10"/>
    <x v="5"/>
    <x v="5"/>
    <x v="10"/>
    <n v="93"/>
    <n v="459581.47"/>
    <n v="619299.47"/>
    <n v="102238.1997"/>
    <n v="107250.68"/>
    <n v="75887.149999999994"/>
    <n v="13"/>
    <n v="13532.31"/>
    <n v="18081.849999999999"/>
    <n v="5476.3184000000001"/>
    <n v="1731.23"/>
    <n v="-389.38"/>
    <n v="-80"/>
    <n v="-446049.16"/>
    <n v="-601217.62"/>
    <n v="-96761.881299999994"/>
    <n v="-105519.45"/>
    <n v="-76276.53"/>
  </r>
  <r>
    <x v="2"/>
    <x v="3"/>
    <x v="1"/>
    <x v="9"/>
    <n v="0"/>
    <n v="0"/>
    <n v="0"/>
    <n v="0"/>
    <n v="0"/>
    <n v="0"/>
    <n v="131"/>
    <n v="1637133.9"/>
    <n v="2071570.31"/>
    <n v="607729.8014"/>
    <n v="-1193.18"/>
    <n v="-76271.75"/>
    <n v="131"/>
    <n v="1637133.9"/>
    <n v="2071570.31"/>
    <n v="607729.8014"/>
    <n v="-1193.18"/>
    <n v="-76271.75"/>
  </r>
  <r>
    <x v="2"/>
    <x v="6"/>
    <x v="0"/>
    <x v="0"/>
    <n v="0"/>
    <n v="0"/>
    <n v="0"/>
    <n v="0"/>
    <n v="0"/>
    <n v="0"/>
    <n v="216"/>
    <n v="2407617.11"/>
    <n v="3397893.15"/>
    <n v="557566.07759999996"/>
    <n v="63611.68"/>
    <n v="-76033.600000000006"/>
    <n v="216"/>
    <n v="2407617.11"/>
    <n v="3397893.15"/>
    <n v="557566.07759999996"/>
    <n v="63611.68"/>
    <n v="-76033.600000000006"/>
  </r>
  <r>
    <x v="3"/>
    <x v="5"/>
    <x v="3"/>
    <x v="29"/>
    <n v="1342"/>
    <n v="1003555.38"/>
    <n v="1548705.98"/>
    <n v="562954.05830000003"/>
    <n v="250709.53"/>
    <n v="85733.23"/>
    <n v="1073"/>
    <n v="448963.1"/>
    <n v="687009.22"/>
    <n v="297857.84139999998"/>
    <n v="107786.89"/>
    <n v="9786.4500000000007"/>
    <n v="-269"/>
    <n v="-554592.28"/>
    <n v="-861696.76"/>
    <n v="-265096.21690000006"/>
    <n v="-142922.64000000001"/>
    <n v="-75946.78"/>
  </r>
  <r>
    <x v="16"/>
    <x v="2"/>
    <x v="1"/>
    <x v="7"/>
    <n v="36"/>
    <n v="237800.23"/>
    <n v="463296.07"/>
    <n v="144559.8774"/>
    <n v="121626.2"/>
    <n v="79906.62"/>
    <n v="2"/>
    <n v="3590.08"/>
    <n v="11860.58"/>
    <n v="3084.7123999999999"/>
    <n v="5856.28"/>
    <n v="4750.9399999999996"/>
    <n v="-34"/>
    <n v="-234210.15000000002"/>
    <n v="-451435.49"/>
    <n v="-141475.16500000001"/>
    <n v="-115769.92"/>
    <n v="-75155.679999999993"/>
  </r>
  <r>
    <x v="9"/>
    <x v="4"/>
    <x v="0"/>
    <x v="0"/>
    <n v="0"/>
    <n v="0"/>
    <n v="0"/>
    <n v="0"/>
    <n v="0"/>
    <n v="0"/>
    <n v="2505"/>
    <n v="1546610.54"/>
    <n v="1830757.08"/>
    <n v="379304.08149999997"/>
    <n v="43972.37"/>
    <n v="-75111.429999999993"/>
    <n v="2505"/>
    <n v="1546610.54"/>
    <n v="1830757.08"/>
    <n v="379304.08149999997"/>
    <n v="43972.37"/>
    <n v="-75111.429999999993"/>
  </r>
  <r>
    <x v="1"/>
    <x v="6"/>
    <x v="10"/>
    <x v="33"/>
    <n v="1188"/>
    <n v="1150533.3"/>
    <n v="1498764.31"/>
    <n v="231576.6912"/>
    <n v="157210.79"/>
    <n v="98599.67"/>
    <n v="1101"/>
    <n v="830078.59"/>
    <n v="1025190.76"/>
    <n v="156981.0814"/>
    <n v="62643.77"/>
    <n v="23690.02"/>
    <n v="-87"/>
    <n v="-320454.71000000008"/>
    <n v="-473573.55000000005"/>
    <n v="-74595.609800000006"/>
    <n v="-94567.020000000019"/>
    <n v="-74909.649999999994"/>
  </r>
  <r>
    <x v="1"/>
    <x v="4"/>
    <x v="1"/>
    <x v="35"/>
    <n v="3969"/>
    <n v="2609211.9900000002"/>
    <n v="3331347.73"/>
    <n v="651612.54390000005"/>
    <n v="403027.19"/>
    <n v="225602.51"/>
    <n v="3708"/>
    <n v="1608448.01"/>
    <n v="2004066.32"/>
    <n v="299080.65179999999"/>
    <n v="236783.43"/>
    <n v="151429.34"/>
    <n v="-261"/>
    <n v="-1000763.9800000002"/>
    <n v="-1327281.4099999999"/>
    <n v="-352531.89210000006"/>
    <n v="-166243.76"/>
    <n v="-74173.170000000013"/>
  </r>
  <r>
    <x v="16"/>
    <x v="4"/>
    <x v="6"/>
    <x v="11"/>
    <n v="40"/>
    <n v="727636.38"/>
    <n v="1005580.21"/>
    <n v="210452.44209999999"/>
    <n v="165504.48000000001"/>
    <n v="74368.44"/>
    <n v="2"/>
    <n v="6571.43"/>
    <n v="10510.76"/>
    <n v="2912.2970999999998"/>
    <n v="1972.22"/>
    <n v="1027.04"/>
    <n v="-38"/>
    <n v="-721064.95"/>
    <n v="-995069.45"/>
    <n v="-207540.14499999999"/>
    <n v="-163532.26"/>
    <n v="-73341.400000000009"/>
  </r>
  <r>
    <x v="3"/>
    <x v="3"/>
    <x v="3"/>
    <x v="32"/>
    <n v="37611"/>
    <n v="18716860.57"/>
    <n v="25268234.489999998"/>
    <n v="12842491.3312"/>
    <n v="4788260.58"/>
    <n v="1045214.49"/>
    <n v="37524"/>
    <n v="18493944.27"/>
    <n v="24946970.199999999"/>
    <n v="12797365.8178"/>
    <n v="4697490.49"/>
    <n v="971887.2"/>
    <n v="-87"/>
    <n v="-222916.30000000075"/>
    <n v="-321264.28999999911"/>
    <n v="-45125.513399999589"/>
    <n v="-90770.089999999851"/>
    <n v="-73327.290000000037"/>
  </r>
  <r>
    <x v="10"/>
    <x v="2"/>
    <x v="1"/>
    <x v="7"/>
    <n v="690"/>
    <n v="1597272.96"/>
    <n v="2514566.88"/>
    <n v="672447.38540000003"/>
    <n v="396995.59"/>
    <n v="200026.05"/>
    <n v="645"/>
    <n v="906373.32"/>
    <n v="1500098.97"/>
    <n v="424169.08260000002"/>
    <n v="264188.08"/>
    <n v="127074.31"/>
    <n v="-45"/>
    <n v="-690899.64"/>
    <n v="-1014467.9099999999"/>
    <n v="-248278.3028"/>
    <n v="-132807.51"/>
    <n v="-72951.739999999991"/>
  </r>
  <r>
    <x v="8"/>
    <x v="2"/>
    <x v="1"/>
    <x v="15"/>
    <n v="74"/>
    <n v="396297.52"/>
    <n v="768874.67"/>
    <n v="297861.84850000002"/>
    <n v="152503.71"/>
    <n v="71464.34"/>
    <n v="3"/>
    <n v="406.62"/>
    <n v="420.78"/>
    <n v="230.96340000000001"/>
    <n v="-134.76"/>
    <n v="-216.8"/>
    <n v="-71"/>
    <n v="-395890.9"/>
    <n v="-768453.89"/>
    <n v="-297630.88510000001"/>
    <n v="-152638.47"/>
    <n v="-71681.14"/>
  </r>
  <r>
    <x v="3"/>
    <x v="2"/>
    <x v="1"/>
    <x v="15"/>
    <n v="6246"/>
    <n v="6566959.3399999999"/>
    <n v="9689648.1500000004"/>
    <n v="4184111.4391000001"/>
    <n v="265615.81"/>
    <n v="-1191776.28"/>
    <n v="5735"/>
    <n v="4944574.45"/>
    <n v="7457685.9900000002"/>
    <n v="3656210.7686000001"/>
    <n v="13760.48"/>
    <n v="-1262475.55"/>
    <n v="-511"/>
    <n v="-1622384.8899999997"/>
    <n v="-2231962.16"/>
    <n v="-527900.67050000001"/>
    <n v="-251855.33"/>
    <n v="-70699.270000000019"/>
  </r>
  <r>
    <x v="8"/>
    <x v="1"/>
    <x v="13"/>
    <x v="25"/>
    <n v="182"/>
    <n v="855520.24"/>
    <n v="1156546.53"/>
    <n v="237017.67129999999"/>
    <n v="132348.35"/>
    <n v="70666.16"/>
    <n v="3"/>
    <n v="179.8"/>
    <n v="179.8"/>
    <n v="64.317499999999995"/>
    <n v="65.069999999999993"/>
    <n v="60.26"/>
    <n v="-179"/>
    <n v="-855340.44"/>
    <n v="-1156366.73"/>
    <n v="-236953.35379999998"/>
    <n v="-132283.28"/>
    <n v="-70605.900000000009"/>
  </r>
  <r>
    <x v="8"/>
    <x v="4"/>
    <x v="3"/>
    <x v="32"/>
    <n v="158"/>
    <n v="545344.39"/>
    <n v="663674.85"/>
    <n v="99813.112099999998"/>
    <n v="90591.47"/>
    <n v="69911.759999999995"/>
    <n v="5"/>
    <n v="19969.240000000002"/>
    <n v="20018.66"/>
    <n v="935.76670000000001"/>
    <n v="-391.04"/>
    <n v="-447.27"/>
    <n v="-153"/>
    <n v="-525375.15"/>
    <n v="-643656.18999999994"/>
    <n v="-98877.345400000006"/>
    <n v="-90982.51"/>
    <n v="-70359.03"/>
  </r>
  <r>
    <x v="14"/>
    <x v="2"/>
    <x v="16"/>
    <x v="42"/>
    <n v="1"/>
    <n v="2827.41"/>
    <n v="7964.56"/>
    <n v="927.26620000000003"/>
    <n v="4441.18"/>
    <n v="4209.88"/>
    <n v="18"/>
    <n v="119507.11"/>
    <n v="169253.69"/>
    <n v="115599.308"/>
    <n v="-9842"/>
    <n v="-66006.09"/>
    <n v="17"/>
    <n v="116679.7"/>
    <n v="161289.13"/>
    <n v="114672.04180000001"/>
    <n v="-14283.18"/>
    <n v="-70215.97"/>
  </r>
  <r>
    <x v="4"/>
    <x v="6"/>
    <x v="2"/>
    <x v="2"/>
    <n v="191"/>
    <n v="1389369.6"/>
    <n v="1822386.38"/>
    <n v="297559.7795"/>
    <n v="161686.84"/>
    <n v="68968.160000000003"/>
    <n v="11"/>
    <n v="5860.58"/>
    <n v="8570"/>
    <n v="2796.2197999999999"/>
    <n v="-225.61"/>
    <n v="-932.79"/>
    <n v="-180"/>
    <n v="-1383509.02"/>
    <n v="-1813816.38"/>
    <n v="-294763.55969999998"/>
    <n v="-161912.44999999998"/>
    <n v="-69900.95"/>
  </r>
  <r>
    <x v="7"/>
    <x v="2"/>
    <x v="3"/>
    <x v="19"/>
    <n v="42"/>
    <n v="114873.94"/>
    <n v="177012.52"/>
    <n v="42465.825400000002"/>
    <n v="29199.48"/>
    <n v="19473.88"/>
    <n v="168"/>
    <n v="628748.07999999996"/>
    <n v="1001857.67"/>
    <n v="411164.26919999998"/>
    <n v="57902.16"/>
    <n v="-50165.31"/>
    <n v="126"/>
    <n v="513874.13999999996"/>
    <n v="824845.15"/>
    <n v="368698.44380000001"/>
    <n v="28702.680000000004"/>
    <n v="-69639.19"/>
  </r>
  <r>
    <x v="5"/>
    <x v="3"/>
    <x v="3"/>
    <x v="19"/>
    <n v="25"/>
    <n v="214601.51"/>
    <n v="466697.81"/>
    <n v="219718.42449999999"/>
    <n v="99627.05"/>
    <n v="52273.54"/>
    <n v="6"/>
    <n v="51163.360000000001"/>
    <n v="159480.39000000001"/>
    <n v="126843.0819"/>
    <n v="12501.52"/>
    <n v="-17073.57"/>
    <n v="-19"/>
    <n v="-163438.15000000002"/>
    <n v="-307217.42"/>
    <n v="-92875.342599999989"/>
    <n v="-87125.53"/>
    <n v="-69347.11"/>
  </r>
  <r>
    <x v="8"/>
    <x v="3"/>
    <x v="3"/>
    <x v="4"/>
    <n v="148"/>
    <n v="805968.82"/>
    <n v="1046010.49"/>
    <n v="224777.4167"/>
    <n v="120026.41"/>
    <n v="61443.11"/>
    <n v="27"/>
    <n v="85764.32"/>
    <n v="98831.75"/>
    <n v="25959.3138"/>
    <n v="-6760.96"/>
    <n v="-7818.2"/>
    <n v="-121"/>
    <n v="-720204.5"/>
    <n v="-947178.74"/>
    <n v="-198818.1029"/>
    <n v="-126787.37000000001"/>
    <n v="-69261.31"/>
  </r>
  <r>
    <x v="10"/>
    <x v="6"/>
    <x v="8"/>
    <x v="14"/>
    <n v="2286"/>
    <n v="5110750.83"/>
    <n v="6981423.25"/>
    <n v="1891005.8570999999"/>
    <n v="299575.46999999997"/>
    <n v="-261542.42"/>
    <n v="2236"/>
    <n v="4650063.76"/>
    <n v="6352217.9500000002"/>
    <n v="1798970.2256"/>
    <n v="202477.89"/>
    <n v="-330241.68"/>
    <n v="-50"/>
    <n v="-460687.0700000003"/>
    <n v="-629205.29999999981"/>
    <n v="-92035.631499999901"/>
    <n v="-97097.579999999958"/>
    <n v="-68699.25999999998"/>
  </r>
  <r>
    <x v="2"/>
    <x v="6"/>
    <x v="1"/>
    <x v="7"/>
    <n v="3"/>
    <n v="1553.44"/>
    <n v="3332.4"/>
    <n v="0"/>
    <n v="0"/>
    <n v="0"/>
    <n v="61"/>
    <n v="880468.76"/>
    <n v="1108987.81"/>
    <n v="240484.58069999999"/>
    <n v="-9230.4"/>
    <n v="-68446.5"/>
    <n v="58"/>
    <n v="878915.32000000007"/>
    <n v="1105655.4100000001"/>
    <n v="240484.58069999999"/>
    <n v="-9230.4"/>
    <n v="-68446.5"/>
  </r>
  <r>
    <x v="3"/>
    <x v="6"/>
    <x v="4"/>
    <x v="45"/>
    <n v="7027"/>
    <n v="2106709.2799999998"/>
    <n v="3379353.47"/>
    <n v="1820305.2934000001"/>
    <n v="77110.45"/>
    <n v="-717080.86"/>
    <n v="6972"/>
    <n v="1923016.08"/>
    <n v="3071979.14"/>
    <n v="1771737.9731000001"/>
    <n v="-5978.38"/>
    <n v="-785493.83"/>
    <n v="-55"/>
    <n v="-183693.19999999972"/>
    <n v="-307374.33000000007"/>
    <n v="-48567.320300000021"/>
    <n v="-83088.83"/>
    <n v="-68412.969999999972"/>
  </r>
  <r>
    <x v="1"/>
    <x v="4"/>
    <x v="3"/>
    <x v="4"/>
    <n v="77"/>
    <n v="340886.55"/>
    <n v="567662.29"/>
    <n v="172927.2126"/>
    <n v="115165.31"/>
    <n v="69586.13"/>
    <n v="16"/>
    <n v="2828.26"/>
    <n v="3943.5"/>
    <n v="225.2106"/>
    <n v="1228.3"/>
    <n v="1174.99"/>
    <n v="-61"/>
    <n v="-338058.29"/>
    <n v="-563718.79"/>
    <n v="-172702.00200000001"/>
    <n v="-113937.01"/>
    <n v="-68411.14"/>
  </r>
  <r>
    <x v="2"/>
    <x v="1"/>
    <x v="3"/>
    <x v="29"/>
    <n v="0"/>
    <n v="0"/>
    <n v="0"/>
    <n v="0"/>
    <n v="0"/>
    <n v="0"/>
    <n v="23"/>
    <n v="158342.62"/>
    <n v="234147.13"/>
    <n v="144108.79980000001"/>
    <n v="1114.83"/>
    <n v="-68353.3"/>
    <n v="23"/>
    <n v="158342.62"/>
    <n v="234147.13"/>
    <n v="144108.79980000001"/>
    <n v="1114.83"/>
    <n v="-68353.3"/>
  </r>
  <r>
    <x v="16"/>
    <x v="5"/>
    <x v="1"/>
    <x v="6"/>
    <n v="216"/>
    <n v="2509378.0099999998"/>
    <n v="3286582.93"/>
    <n v="844455.2108"/>
    <n v="338759.88"/>
    <n v="54362.28"/>
    <n v="23"/>
    <n v="89878.43"/>
    <n v="123405.46"/>
    <n v="49289.019200000002"/>
    <n v="3481.42"/>
    <n v="-13959.94"/>
    <n v="-193"/>
    <n v="-2419499.5799999996"/>
    <n v="-3163177.47"/>
    <n v="-795166.19160000002"/>
    <n v="-335278.46000000002"/>
    <n v="-68322.22"/>
  </r>
  <r>
    <x v="8"/>
    <x v="1"/>
    <x v="10"/>
    <x v="43"/>
    <n v="47"/>
    <n v="222248"/>
    <n v="306609.21000000002"/>
    <n v="28022.239000000001"/>
    <n v="76516.95"/>
    <n v="67961.42"/>
    <n v="1"/>
    <n v="871.62"/>
    <n v="871.62"/>
    <n v="271.38470000000001"/>
    <n v="-155.81"/>
    <n v="-213.7"/>
    <n v="-46"/>
    <n v="-221376.38"/>
    <n v="-305737.59000000003"/>
    <n v="-27750.854300000003"/>
    <n v="-76672.759999999995"/>
    <n v="-68175.12"/>
  </r>
  <r>
    <x v="3"/>
    <x v="4"/>
    <x v="3"/>
    <x v="23"/>
    <n v="3630"/>
    <n v="1938061.79"/>
    <n v="2851033.78"/>
    <n v="1389735.3478000001"/>
    <n v="265749.03999999998"/>
    <n v="-135109.6"/>
    <n v="3557"/>
    <n v="1648907.37"/>
    <n v="2391655.9"/>
    <n v="1258456.1972000001"/>
    <n v="162727.73000000001"/>
    <n v="-202945.05"/>
    <n v="-73"/>
    <n v="-289154.41999999993"/>
    <n v="-459377.87999999989"/>
    <n v="-131279.15060000005"/>
    <n v="-103021.30999999997"/>
    <n v="-67835.449999999983"/>
  </r>
  <r>
    <x v="8"/>
    <x v="6"/>
    <x v="4"/>
    <x v="18"/>
    <n v="123"/>
    <n v="838512.08"/>
    <n v="1150557.3700000001"/>
    <n v="176568.40049999999"/>
    <n v="123953.39"/>
    <n v="80269.440000000002"/>
    <n v="7"/>
    <n v="127808.41"/>
    <n v="170245.81"/>
    <n v="1535.8595"/>
    <n v="13306.24"/>
    <n v="12808.78"/>
    <n v="-116"/>
    <n v="-710703.66999999993"/>
    <n v="-980311.56"/>
    <n v="-175032.541"/>
    <n v="-110647.15"/>
    <n v="-67460.66"/>
  </r>
  <r>
    <x v="16"/>
    <x v="4"/>
    <x v="4"/>
    <x v="31"/>
    <n v="29"/>
    <n v="141835.94"/>
    <n v="343851.36"/>
    <n v="109394.9565"/>
    <n v="96642.240000000005"/>
    <n v="63518.7"/>
    <n v="3"/>
    <n v="17463.41"/>
    <n v="21575.89"/>
    <n v="7683.3459000000003"/>
    <n v="-1378.6"/>
    <n v="-3900.26"/>
    <n v="-26"/>
    <n v="-124372.53"/>
    <n v="-322275.46999999997"/>
    <n v="-101711.6106"/>
    <n v="-98020.840000000011"/>
    <n v="-67418.959999999992"/>
  </r>
  <r>
    <x v="1"/>
    <x v="5"/>
    <x v="4"/>
    <x v="13"/>
    <n v="1603"/>
    <n v="871381.92"/>
    <n v="1219611.99"/>
    <n v="253541.07"/>
    <n v="205816.11"/>
    <n v="108759.83"/>
    <n v="1547"/>
    <n v="543662"/>
    <n v="713984.94"/>
    <n v="136448.10639999999"/>
    <n v="103048.11"/>
    <n v="41407.14"/>
    <n v="-56"/>
    <n v="-327719.92000000004"/>
    <n v="-505627.05000000005"/>
    <n v="-117092.96360000002"/>
    <n v="-102767.99999999999"/>
    <n v="-67352.69"/>
  </r>
  <r>
    <x v="5"/>
    <x v="3"/>
    <x v="10"/>
    <x v="43"/>
    <n v="300"/>
    <n v="651896.04"/>
    <n v="873093.15"/>
    <n v="188418.4693"/>
    <n v="126085.12"/>
    <n v="73827.850000000006"/>
    <n v="55"/>
    <n v="27387.599999999999"/>
    <n v="37795.199999999997"/>
    <n v="5624.3298000000004"/>
    <n v="8345.1"/>
    <n v="6540.78"/>
    <n v="-245"/>
    <n v="-624508.44000000006"/>
    <n v="-835297.95000000007"/>
    <n v="-182794.13949999999"/>
    <n v="-117740.01999999999"/>
    <n v="-67287.070000000007"/>
  </r>
  <r>
    <x v="9"/>
    <x v="4"/>
    <x v="8"/>
    <x v="14"/>
    <n v="0"/>
    <n v="0"/>
    <n v="0"/>
    <n v="0"/>
    <n v="0"/>
    <n v="0"/>
    <n v="78"/>
    <n v="1650772.68"/>
    <n v="2022882.49"/>
    <n v="486189.32419999997"/>
    <n v="76289.87"/>
    <n v="-67211.360000000001"/>
    <n v="78"/>
    <n v="1650772.68"/>
    <n v="2022882.49"/>
    <n v="486189.32419999997"/>
    <n v="76289.87"/>
    <n v="-67211.360000000001"/>
  </r>
  <r>
    <x v="4"/>
    <x v="1"/>
    <x v="4"/>
    <x v="5"/>
    <n v="14"/>
    <n v="352740.8"/>
    <n v="579813.71"/>
    <n v="154701.81880000001"/>
    <n v="115007.55"/>
    <n v="66771.399999999994"/>
    <n v="2"/>
    <n v="2048.7399999999998"/>
    <n v="2241.4"/>
    <n v="710.04409999999996"/>
    <n v="-168.3"/>
    <n v="-435.71"/>
    <n v="-12"/>
    <n v="-350692.06"/>
    <n v="-577572.30999999994"/>
    <n v="-153991.77470000001"/>
    <n v="-115175.85"/>
    <n v="-67207.11"/>
  </r>
  <r>
    <x v="8"/>
    <x v="1"/>
    <x v="11"/>
    <x v="49"/>
    <n v="81"/>
    <n v="431189.86"/>
    <n v="509698.07"/>
    <n v="20468.792700000002"/>
    <n v="71442.86"/>
    <n v="66048.69"/>
    <n v="0"/>
    <n v="0"/>
    <n v="0"/>
    <n v="0"/>
    <n v="0"/>
    <n v="0"/>
    <n v="-81"/>
    <n v="-431189.86"/>
    <n v="-509698.07"/>
    <n v="-20468.792700000002"/>
    <n v="-71442.86"/>
    <n v="-66048.69"/>
  </r>
  <r>
    <x v="7"/>
    <x v="6"/>
    <x v="1"/>
    <x v="35"/>
    <n v="1135"/>
    <n v="2713189.02"/>
    <n v="3602705.97"/>
    <n v="1104520.9493"/>
    <n v="-65050.05"/>
    <n v="-341941.18"/>
    <n v="1487"/>
    <n v="3744667.16"/>
    <n v="5090194.96"/>
    <n v="1496383.3473"/>
    <n v="-25320.17"/>
    <n v="-407568.82"/>
    <n v="352"/>
    <n v="1031478.1400000001"/>
    <n v="1487488.9899999998"/>
    <n v="391862.39800000004"/>
    <n v="39729.880000000005"/>
    <n v="-65627.640000000014"/>
  </r>
  <r>
    <x v="5"/>
    <x v="4"/>
    <x v="1"/>
    <x v="1"/>
    <n v="386"/>
    <n v="775068.1"/>
    <n v="999278.51"/>
    <n v="170870.67430000001"/>
    <n v="128612.87"/>
    <n v="81585.710000000006"/>
    <n v="290"/>
    <n v="191579.5"/>
    <n v="246091.72"/>
    <n v="58266.895499999999"/>
    <n v="32648.83"/>
    <n v="16333.53"/>
    <n v="-96"/>
    <n v="-583488.6"/>
    <n v="-753186.79"/>
    <n v="-112603.77880000001"/>
    <n v="-95964.04"/>
    <n v="-65252.180000000008"/>
  </r>
  <r>
    <x v="3"/>
    <x v="1"/>
    <x v="3"/>
    <x v="47"/>
    <n v="4652"/>
    <n v="9148205.0199999996"/>
    <n v="12843219.609999999"/>
    <n v="7190307.5102000004"/>
    <n v="1800470.45"/>
    <n v="-680223.88"/>
    <n v="4605"/>
    <n v="8836884.1699999999"/>
    <n v="12383097.23"/>
    <n v="7068598.2633999996"/>
    <n v="1702215.13"/>
    <n v="-745190"/>
    <n v="-47"/>
    <n v="-311320.84999999963"/>
    <n v="-460122.37999999896"/>
    <n v="-121709.24680000078"/>
    <n v="-98255.320000000065"/>
    <n v="-64966.119999999995"/>
  </r>
  <r>
    <x v="3"/>
    <x v="3"/>
    <x v="4"/>
    <x v="28"/>
    <n v="1953"/>
    <n v="2262134.75"/>
    <n v="2986397.8"/>
    <n v="1113110.4014000001"/>
    <n v="177788.27"/>
    <n v="-212528.06"/>
    <n v="1811"/>
    <n v="1290908.67"/>
    <n v="1777939.91"/>
    <n v="909794.85419999994"/>
    <n v="49533.279999999999"/>
    <n v="-277061.99"/>
    <n v="-142"/>
    <n v="-971226.08000000007"/>
    <n v="-1208457.8899999999"/>
    <n v="-203315.54720000015"/>
    <n v="-128254.98999999999"/>
    <n v="-64533.929999999993"/>
  </r>
  <r>
    <x v="14"/>
    <x v="6"/>
    <x v="3"/>
    <x v="4"/>
    <n v="3"/>
    <n v="4253.41"/>
    <n v="4644.83"/>
    <n v="434.58150000000001"/>
    <n v="99.37"/>
    <n v="-43.15"/>
    <n v="48"/>
    <n v="342136.59"/>
    <n v="407613.29"/>
    <n v="129706.7833"/>
    <n v="-28234.54"/>
    <n v="-63984.19"/>
    <n v="45"/>
    <n v="337883.18000000005"/>
    <n v="402968.45999999996"/>
    <n v="129272.2018"/>
    <n v="-28333.91"/>
    <n v="-63941.04"/>
  </r>
  <r>
    <x v="8"/>
    <x v="1"/>
    <x v="8"/>
    <x v="14"/>
    <n v="519"/>
    <n v="4731043.01"/>
    <n v="6276086.1100000003"/>
    <n v="1671757.8473"/>
    <n v="413212.51"/>
    <n v="62465.77"/>
    <n v="3"/>
    <n v="10240.06"/>
    <n v="11640.41"/>
    <n v="2842.9252000000001"/>
    <n v="-1121.97"/>
    <n v="-1384.95"/>
    <n v="-516"/>
    <n v="-4720802.95"/>
    <n v="-6264445.7000000002"/>
    <n v="-1668914.9221000001"/>
    <n v="-414334.48"/>
    <n v="-63850.719999999994"/>
  </r>
  <r>
    <x v="8"/>
    <x v="6"/>
    <x v="11"/>
    <x v="49"/>
    <n v="60"/>
    <n v="435570.07"/>
    <n v="582368.69999999995"/>
    <n v="58757.967600000004"/>
    <n v="76023.850000000006"/>
    <n v="63832.71"/>
    <n v="1"/>
    <n v="467.53"/>
    <n v="467.53"/>
    <n v="0"/>
    <n v="0"/>
    <n v="0"/>
    <n v="-59"/>
    <n v="-435102.54"/>
    <n v="-581901.16999999993"/>
    <n v="-58757.967600000004"/>
    <n v="-76023.850000000006"/>
    <n v="-63832.71"/>
  </r>
  <r>
    <x v="10"/>
    <x v="1"/>
    <x v="6"/>
    <x v="11"/>
    <n v="133"/>
    <n v="382219.4"/>
    <n v="557139.03"/>
    <n v="81089.576199999996"/>
    <n v="129209.89"/>
    <n v="104362.91"/>
    <n v="112"/>
    <n v="202883.54"/>
    <n v="264656.17"/>
    <n v="31013.504400000002"/>
    <n v="51203.18"/>
    <n v="40599.699999999997"/>
    <n v="-21"/>
    <n v="-179335.86000000002"/>
    <n v="-292482.86000000004"/>
    <n v="-50076.071799999991"/>
    <n v="-78006.709999999992"/>
    <n v="-63763.210000000006"/>
  </r>
  <r>
    <x v="2"/>
    <x v="2"/>
    <x v="12"/>
    <x v="22"/>
    <n v="12"/>
    <n v="1780.83"/>
    <n v="2945"/>
    <n v="5650.8235000000004"/>
    <n v="-1313.06"/>
    <n v="-4486.66"/>
    <n v="59"/>
    <n v="217909.45"/>
    <n v="285912.78000000003"/>
    <n v="135066.3738"/>
    <n v="-18849.599999999999"/>
    <n v="-67635.320000000007"/>
    <n v="47"/>
    <n v="216128.62000000002"/>
    <n v="282967.78000000003"/>
    <n v="129415.5503"/>
    <n v="-17536.539999999997"/>
    <n v="-63148.66"/>
  </r>
  <r>
    <x v="16"/>
    <x v="2"/>
    <x v="13"/>
    <x v="25"/>
    <n v="61"/>
    <n v="1794643.37"/>
    <n v="2375648.5299999998"/>
    <n v="518931.76380000002"/>
    <n v="199705.98"/>
    <n v="62744.38"/>
    <n v="0"/>
    <n v="0"/>
    <n v="0"/>
    <n v="0"/>
    <n v="0"/>
    <n v="0"/>
    <n v="-61"/>
    <n v="-1794643.37"/>
    <n v="-2375648.5299999998"/>
    <n v="-518931.76380000002"/>
    <n v="-199705.98"/>
    <n v="-62744.38"/>
  </r>
  <r>
    <x v="5"/>
    <x v="4"/>
    <x v="10"/>
    <x v="43"/>
    <n v="300"/>
    <n v="665870.21"/>
    <n v="883771.51"/>
    <n v="194844.51819999999"/>
    <n v="122831.73"/>
    <n v="67494.58"/>
    <n v="48"/>
    <n v="23795"/>
    <n v="32752.58"/>
    <n v="5780.2361000000001"/>
    <n v="6487.6"/>
    <n v="4802.4399999999996"/>
    <n v="-252"/>
    <n v="-642075.21"/>
    <n v="-851018.93"/>
    <n v="-189064.28209999998"/>
    <n v="-116344.12999999999"/>
    <n v="-62692.14"/>
  </r>
  <r>
    <x v="2"/>
    <x v="2"/>
    <x v="1"/>
    <x v="50"/>
    <n v="0"/>
    <n v="0"/>
    <n v="0"/>
    <n v="0"/>
    <n v="0"/>
    <n v="0"/>
    <n v="56"/>
    <n v="420446.19"/>
    <n v="630529.91"/>
    <n v="271630.17460000003"/>
    <n v="15921.55"/>
    <n v="-61750.78"/>
    <n v="56"/>
    <n v="420446.19"/>
    <n v="630529.91"/>
    <n v="271630.17460000003"/>
    <n v="15921.55"/>
    <n v="-61750.78"/>
  </r>
  <r>
    <x v="8"/>
    <x v="6"/>
    <x v="1"/>
    <x v="6"/>
    <n v="1124"/>
    <n v="2911184.09"/>
    <n v="3712955.4"/>
    <n v="520296.28149999998"/>
    <n v="257935.62"/>
    <n v="90305.98"/>
    <n v="578"/>
    <n v="51465.53"/>
    <n v="122582.28"/>
    <n v="42773.748500000002"/>
    <n v="57408.63"/>
    <n v="28855.599999999999"/>
    <n v="-546"/>
    <n v="-2859718.56"/>
    <n v="-3590373.12"/>
    <n v="-477522.533"/>
    <n v="-200526.99"/>
    <n v="-61450.38"/>
  </r>
  <r>
    <x v="15"/>
    <x v="3"/>
    <x v="3"/>
    <x v="41"/>
    <n v="0"/>
    <n v="0"/>
    <n v="0"/>
    <n v="0"/>
    <n v="0"/>
    <n v="0"/>
    <n v="9"/>
    <n v="262837.5"/>
    <n v="373236.12"/>
    <n v="168548.0883"/>
    <n v="-11330.63"/>
    <n v="-61287.41"/>
    <n v="9"/>
    <n v="262837.5"/>
    <n v="373236.12"/>
    <n v="168548.0883"/>
    <n v="-11330.63"/>
    <n v="-61287.41"/>
  </r>
  <r>
    <x v="3"/>
    <x v="2"/>
    <x v="3"/>
    <x v="51"/>
    <n v="3178"/>
    <n v="1938604.73"/>
    <n v="2980168.96"/>
    <n v="2537346.0271000001"/>
    <n v="-1037088.34"/>
    <n v="-1506916.82"/>
    <n v="2959"/>
    <n v="1650489.88"/>
    <n v="2520029.31"/>
    <n v="2425454.4297000002"/>
    <n v="-1130658.71"/>
    <n v="-1567611.65"/>
    <n v="-219"/>
    <n v="-288114.85000000009"/>
    <n v="-460139.64999999991"/>
    <n v="-111891.59739999985"/>
    <n v="-93570.37"/>
    <n v="-60694.829999999842"/>
  </r>
  <r>
    <x v="3"/>
    <x v="1"/>
    <x v="1"/>
    <x v="15"/>
    <n v="12361"/>
    <n v="25375207.760000002"/>
    <n v="33442745.82"/>
    <n v="11138505.0012"/>
    <n v="2484167.4900000002"/>
    <n v="-1557563.54"/>
    <n v="11415"/>
    <n v="20418241.27"/>
    <n v="26879658.510000002"/>
    <n v="9525788.4429000001"/>
    <n v="1848825.97"/>
    <n v="-1617633.35"/>
    <n v="-946"/>
    <n v="-4956966.4900000021"/>
    <n v="-6563087.3099999987"/>
    <n v="-1612716.5582999997"/>
    <n v="-635341.52000000025"/>
    <n v="-60069.810000000056"/>
  </r>
  <r>
    <x v="16"/>
    <x v="1"/>
    <x v="11"/>
    <x v="20"/>
    <n v="56"/>
    <n v="780265.09"/>
    <n v="928638.86"/>
    <n v="240617.1286"/>
    <n v="112910.29"/>
    <n v="69997.210000000006"/>
    <n v="1"/>
    <n v="30228.91"/>
    <n v="30228.91"/>
    <n v="13909.4699"/>
    <n v="16204.84"/>
    <n v="10058.76"/>
    <n v="-55"/>
    <n v="-750036.17999999993"/>
    <n v="-898409.95"/>
    <n v="-226707.6587"/>
    <n v="-96705.45"/>
    <n v="-59938.450000000004"/>
  </r>
  <r>
    <x v="3"/>
    <x v="5"/>
    <x v="1"/>
    <x v="1"/>
    <n v="14902"/>
    <n v="21733017.760000002"/>
    <n v="28939871.379999999"/>
    <n v="12591264.960899999"/>
    <n v="1636623.74"/>
    <n v="-2778200.47"/>
    <n v="14520"/>
    <n v="19512818.77"/>
    <n v="25956114.609999999"/>
    <n v="11825914.8048"/>
    <n v="1288025.75"/>
    <n v="-2837970.31"/>
    <n v="-382"/>
    <n v="-2220198.9900000021"/>
    <n v="-2983756.7699999996"/>
    <n v="-765350.15609999932"/>
    <n v="-348597.99"/>
    <n v="-59769.839999999851"/>
  </r>
  <r>
    <x v="14"/>
    <x v="2"/>
    <x v="4"/>
    <x v="44"/>
    <n v="0"/>
    <n v="0"/>
    <n v="0"/>
    <n v="0"/>
    <n v="0"/>
    <n v="0"/>
    <n v="7"/>
    <n v="6819.17"/>
    <n v="17774.759999999998"/>
    <n v="70513.623600000006"/>
    <n v="-41169.1"/>
    <n v="-59558.03"/>
    <n v="7"/>
    <n v="6819.17"/>
    <n v="17774.759999999998"/>
    <n v="70513.623600000006"/>
    <n v="-41169.1"/>
    <n v="-59558.03"/>
  </r>
  <r>
    <x v="5"/>
    <x v="3"/>
    <x v="3"/>
    <x v="23"/>
    <n v="237"/>
    <n v="457781.92"/>
    <n v="633092.01"/>
    <n v="125073.0518"/>
    <n v="114633.53"/>
    <n v="76173.279999999999"/>
    <n v="154"/>
    <n v="179709.65"/>
    <n v="237093.25"/>
    <n v="56019.248899999999"/>
    <n v="35012.559999999998"/>
    <n v="16761.12"/>
    <n v="-83"/>
    <n v="-278072.27"/>
    <n v="-395998.76"/>
    <n v="-69053.80290000001"/>
    <n v="-79620.97"/>
    <n v="-59412.160000000003"/>
  </r>
  <r>
    <x v="1"/>
    <x v="2"/>
    <x v="4"/>
    <x v="48"/>
    <n v="118"/>
    <n v="155835.45000000001"/>
    <n v="268928.39"/>
    <n v="51262.3099"/>
    <n v="80755.520000000004"/>
    <n v="64493.64"/>
    <n v="85"/>
    <n v="26061.81"/>
    <n v="34607.64"/>
    <n v="2891.6165999999998"/>
    <n v="6762.21"/>
    <n v="5536.43"/>
    <n v="-33"/>
    <n v="-129773.64000000001"/>
    <n v="-234320.75"/>
    <n v="-48370.693299999999"/>
    <n v="-73993.31"/>
    <n v="-58957.21"/>
  </r>
  <r>
    <x v="5"/>
    <x v="3"/>
    <x v="0"/>
    <x v="0"/>
    <n v="650"/>
    <n v="3978316.68"/>
    <n v="4680523.26"/>
    <n v="726671.92799999996"/>
    <n v="261730.02"/>
    <n v="58643.01"/>
    <n v="0"/>
    <n v="0"/>
    <n v="0"/>
    <n v="0"/>
    <n v="0"/>
    <n v="0"/>
    <n v="-650"/>
    <n v="-3978316.68"/>
    <n v="-4680523.26"/>
    <n v="-726671.92799999996"/>
    <n v="-261730.02"/>
    <n v="-58643.01"/>
  </r>
  <r>
    <x v="9"/>
    <x v="2"/>
    <x v="1"/>
    <x v="7"/>
    <n v="0"/>
    <n v="0"/>
    <n v="0"/>
    <n v="0"/>
    <n v="0"/>
    <n v="0"/>
    <n v="50"/>
    <n v="603492.63"/>
    <n v="765683.97"/>
    <n v="218370.22820000001"/>
    <n v="16385.43"/>
    <n v="-58600.87"/>
    <n v="50"/>
    <n v="603492.63"/>
    <n v="765683.97"/>
    <n v="218370.22820000001"/>
    <n v="16385.43"/>
    <n v="-58600.87"/>
  </r>
  <r>
    <x v="3"/>
    <x v="1"/>
    <x v="8"/>
    <x v="14"/>
    <n v="22710"/>
    <n v="29477306.629999999"/>
    <n v="40016276.619999997"/>
    <n v="19737513.245200001"/>
    <n v="3358920.78"/>
    <n v="-3119658.05"/>
    <n v="22421"/>
    <n v="26472947.960000001"/>
    <n v="36224634.060000002"/>
    <n v="18765417.856199998"/>
    <n v="3060941.76"/>
    <n v="-3178086.82"/>
    <n v="-289"/>
    <n v="-3004358.6699999981"/>
    <n v="-3791642.5599999949"/>
    <n v="-972095.38900000229"/>
    <n v="-297979.02"/>
    <n v="-58428.770000000019"/>
  </r>
  <r>
    <x v="16"/>
    <x v="4"/>
    <x v="1"/>
    <x v="3"/>
    <n v="167"/>
    <n v="1673308.47"/>
    <n v="2482956.34"/>
    <n v="867254.97739999997"/>
    <n v="262943.71999999997"/>
    <n v="40558.949999999997"/>
    <n v="26"/>
    <n v="134508.71"/>
    <n v="161761.14000000001"/>
    <n v="53277.467499999999"/>
    <n v="-2402.06"/>
    <n v="-17862.080000000002"/>
    <n v="-141"/>
    <n v="-1538799.76"/>
    <n v="-2321195.1999999997"/>
    <n v="-813977.50989999995"/>
    <n v="-265345.77999999997"/>
    <n v="-58421.03"/>
  </r>
  <r>
    <x v="1"/>
    <x v="2"/>
    <x v="4"/>
    <x v="13"/>
    <n v="1545"/>
    <n v="322144.81"/>
    <n v="607442.06999999995"/>
    <n v="145574.1611"/>
    <n v="190054.94"/>
    <n v="149212"/>
    <n v="1488"/>
    <n v="44856.52"/>
    <n v="164519.51"/>
    <n v="28260.2497"/>
    <n v="98700.77"/>
    <n v="90952.9"/>
    <n v="-57"/>
    <n v="-277288.28999999998"/>
    <n v="-442922.55999999994"/>
    <n v="-117313.9114"/>
    <n v="-91354.17"/>
    <n v="-58259.100000000006"/>
  </r>
  <r>
    <x v="16"/>
    <x v="1"/>
    <x v="4"/>
    <x v="18"/>
    <n v="48"/>
    <n v="257796.11"/>
    <n v="340847.02"/>
    <n v="31405.783100000001"/>
    <n v="67853.75"/>
    <n v="57472.02"/>
    <n v="2"/>
    <n v="112.1"/>
    <n v="235"/>
    <n v="881.19190000000003"/>
    <n v="-314.19"/>
    <n v="-758.29"/>
    <n v="-46"/>
    <n v="-257684.00999999998"/>
    <n v="-340612.02"/>
    <n v="-30524.591199999999"/>
    <n v="-68167.94"/>
    <n v="-58230.31"/>
  </r>
  <r>
    <x v="5"/>
    <x v="2"/>
    <x v="0"/>
    <x v="0"/>
    <n v="534"/>
    <n v="2731554.18"/>
    <n v="3251635.25"/>
    <n v="453126.75180000003"/>
    <n v="208781.19"/>
    <n v="58116.67"/>
    <n v="0"/>
    <n v="0"/>
    <n v="0"/>
    <n v="0"/>
    <n v="0"/>
    <n v="0"/>
    <n v="-534"/>
    <n v="-2731554.18"/>
    <n v="-3251635.25"/>
    <n v="-453126.75180000003"/>
    <n v="-208781.19"/>
    <n v="-58116.67"/>
  </r>
  <r>
    <x v="3"/>
    <x v="4"/>
    <x v="4"/>
    <x v="28"/>
    <n v="1812"/>
    <n v="2148005.59"/>
    <n v="2859982.67"/>
    <n v="1000528.9051"/>
    <n v="113071"/>
    <n v="-184055.41"/>
    <n v="1655"/>
    <n v="1138674.1399999999"/>
    <n v="1626289.37"/>
    <n v="812047.77"/>
    <n v="-497.76"/>
    <n v="-242018.54"/>
    <n v="-157"/>
    <n v="-1009331.45"/>
    <n v="-1233693.2999999998"/>
    <n v="-188481.13509999996"/>
    <n v="-113568.76"/>
    <n v="-57963.130000000005"/>
  </r>
  <r>
    <x v="3"/>
    <x v="4"/>
    <x v="15"/>
    <x v="40"/>
    <n v="79074"/>
    <n v="48413293.270000003"/>
    <n v="65998226.159999996"/>
    <n v="23405507.000399999"/>
    <n v="2687645.69"/>
    <n v="-1798201.53"/>
    <n v="78909"/>
    <n v="47869329.759999998"/>
    <n v="65299995.57"/>
    <n v="23287963.298599999"/>
    <n v="2601459.08"/>
    <n v="-1856036.31"/>
    <n v="-165"/>
    <n v="-543963.51000000536"/>
    <n v="-698230.58999999613"/>
    <n v="-117543.70179999992"/>
    <n v="-86186.60999999987"/>
    <n v="-57834.780000000028"/>
  </r>
  <r>
    <x v="1"/>
    <x v="6"/>
    <x v="1"/>
    <x v="9"/>
    <n v="5225"/>
    <n v="2799289.19"/>
    <n v="3397846.01"/>
    <n v="438433.13459999999"/>
    <n v="257613.05"/>
    <n v="109741.97"/>
    <n v="5068"/>
    <n v="1800134.18"/>
    <n v="2136993.7000000002"/>
    <n v="248063.92739999999"/>
    <n v="148334.25"/>
    <n v="52049.41"/>
    <n v="-157"/>
    <n v="-999155.01"/>
    <n v="-1260852.3099999996"/>
    <n v="-190369.2072"/>
    <n v="-109278.79999999999"/>
    <n v="-57692.56"/>
  </r>
  <r>
    <x v="7"/>
    <x v="5"/>
    <x v="1"/>
    <x v="36"/>
    <n v="681"/>
    <n v="1418288.61"/>
    <n v="1545623.67"/>
    <n v="161303.31529999999"/>
    <n v="29170.28"/>
    <n v="-27297.78"/>
    <n v="903"/>
    <n v="2044233.9"/>
    <n v="2278774.69"/>
    <n v="336102.41009999998"/>
    <n v="26084.73"/>
    <n v="-84324.99"/>
    <n v="222"/>
    <n v="625945.2899999998"/>
    <n v="733151.02"/>
    <n v="174799.09479999999"/>
    <n v="-3085.5499999999993"/>
    <n v="-57027.210000000006"/>
  </r>
  <r>
    <x v="3"/>
    <x v="6"/>
    <x v="10"/>
    <x v="33"/>
    <n v="30279"/>
    <n v="21127239.199999999"/>
    <n v="29222504.469999999"/>
    <n v="12408048.290999999"/>
    <n v="231642.81"/>
    <n v="-5159991.67"/>
    <n v="29902"/>
    <n v="19821072.52"/>
    <n v="27521076.16"/>
    <n v="12086887.927200001"/>
    <n v="57860.99"/>
    <n v="-5217012.84"/>
    <n v="-377"/>
    <n v="-1306166.6799999997"/>
    <n v="-1701428.3099999987"/>
    <n v="-321160.36379999854"/>
    <n v="-173781.82"/>
    <n v="-57021.169999999925"/>
  </r>
  <r>
    <x v="9"/>
    <x v="5"/>
    <x v="3"/>
    <x v="52"/>
    <n v="38"/>
    <n v="14150.06"/>
    <n v="18352"/>
    <n v="16851.742600000001"/>
    <n v="-237.22"/>
    <n v="-6402.16"/>
    <n v="205"/>
    <n v="326020.25"/>
    <n v="384535.91"/>
    <n v="169376.74710000001"/>
    <n v="-11358.33"/>
    <n v="-63181.61"/>
    <n v="167"/>
    <n v="311870.19"/>
    <n v="366183.91"/>
    <n v="152525.00450000001"/>
    <n v="-11121.11"/>
    <n v="-56779.45"/>
  </r>
  <r>
    <x v="16"/>
    <x v="3"/>
    <x v="1"/>
    <x v="6"/>
    <n v="270"/>
    <n v="4087014.16"/>
    <n v="5410679.96"/>
    <n v="1510491.0189"/>
    <n v="547160.93000000005"/>
    <n v="46758.42"/>
    <n v="35"/>
    <n v="108503.66"/>
    <n v="152590.03"/>
    <n v="60569.970999999998"/>
    <n v="12805.99"/>
    <n v="-8849.7999999999993"/>
    <n v="-235"/>
    <n v="-3978510.5"/>
    <n v="-5258089.93"/>
    <n v="-1449921.0479000001"/>
    <n v="-534354.94000000006"/>
    <n v="-55608.22"/>
  </r>
  <r>
    <x v="10"/>
    <x v="5"/>
    <x v="6"/>
    <x v="11"/>
    <n v="123"/>
    <n v="397473.2"/>
    <n v="594466.26"/>
    <n v="104923.4103"/>
    <n v="128537.14"/>
    <n v="95431.47"/>
    <n v="106"/>
    <n v="187186.96"/>
    <n v="261563.12"/>
    <n v="37358.874100000001"/>
    <n v="54676.78"/>
    <n v="40312.300000000003"/>
    <n v="-17"/>
    <n v="-210286.24000000002"/>
    <n v="-332903.14"/>
    <n v="-67564.536200000002"/>
    <n v="-73860.36"/>
    <n v="-55119.17"/>
  </r>
  <r>
    <x v="8"/>
    <x v="5"/>
    <x v="3"/>
    <x v="39"/>
    <n v="112"/>
    <n v="606526.56000000006"/>
    <n v="897005.01"/>
    <n v="329614.78950000001"/>
    <n v="139551.34"/>
    <n v="55055.19"/>
    <n v="6"/>
    <n v="1395.61"/>
    <n v="1600.88"/>
    <n v="402.56569999999999"/>
    <n v="159.58000000000001"/>
    <n v="-25.72"/>
    <n v="-106"/>
    <n v="-605130.95000000007"/>
    <n v="-895404.13"/>
    <n v="-329212.22380000004"/>
    <n v="-139391.76"/>
    <n v="-55080.91"/>
  </r>
  <r>
    <x v="16"/>
    <x v="1"/>
    <x v="1"/>
    <x v="15"/>
    <n v="15"/>
    <n v="183523.1"/>
    <n v="265399.65999999997"/>
    <n v="34031.619299999998"/>
    <n v="60054.34"/>
    <n v="54417.37"/>
    <n v="4"/>
    <n v="5848.84"/>
    <n v="6478.15"/>
    <n v="1100.5085999999999"/>
    <n v="-63.44"/>
    <n v="-413.52"/>
    <n v="-11"/>
    <n v="-177674.26"/>
    <n v="-258921.50999999998"/>
    <n v="-32931.110699999997"/>
    <n v="-60117.78"/>
    <n v="-54830.89"/>
  </r>
  <r>
    <x v="14"/>
    <x v="1"/>
    <x v="1"/>
    <x v="15"/>
    <n v="33"/>
    <n v="7779.49"/>
    <n v="10690"/>
    <n v="7839.7120999999997"/>
    <n v="-1366.9"/>
    <n v="-4031.27"/>
    <n v="99"/>
    <n v="355874.38"/>
    <n v="443995.04"/>
    <n v="149846.8181"/>
    <n v="-11412.8"/>
    <n v="-58683.46"/>
    <n v="66"/>
    <n v="348094.89"/>
    <n v="433305.04"/>
    <n v="142007.106"/>
    <n v="-10045.9"/>
    <n v="-54652.19"/>
  </r>
  <r>
    <x v="5"/>
    <x v="5"/>
    <x v="10"/>
    <x v="43"/>
    <n v="183"/>
    <n v="281406.03999999998"/>
    <n v="373659.59"/>
    <n v="41679.890299999999"/>
    <n v="75246.899999999994"/>
    <n v="61858.79"/>
    <n v="90"/>
    <n v="42298.44"/>
    <n v="55928.29"/>
    <n v="8826.7535000000007"/>
    <n v="10444.61"/>
    <n v="7327.66"/>
    <n v="-93"/>
    <n v="-239107.59999999998"/>
    <n v="-317731.30000000005"/>
    <n v="-32853.1368"/>
    <n v="-64802.289999999994"/>
    <n v="-54531.130000000005"/>
  </r>
  <r>
    <x v="1"/>
    <x v="6"/>
    <x v="4"/>
    <x v="48"/>
    <n v="643"/>
    <n v="557334.87"/>
    <n v="813928.65"/>
    <n v="156555.5937"/>
    <n v="130567.03"/>
    <n v="85438"/>
    <n v="612"/>
    <n v="271787.46000000002"/>
    <n v="355975.7"/>
    <n v="44095.464399999997"/>
    <n v="47468.69"/>
    <n v="31043.27"/>
    <n v="-31"/>
    <n v="-285547.40999999997"/>
    <n v="-457952.95"/>
    <n v="-112460.1293"/>
    <n v="-83098.34"/>
    <n v="-54394.729999999996"/>
  </r>
  <r>
    <x v="3"/>
    <x v="5"/>
    <x v="4"/>
    <x v="37"/>
    <n v="2655"/>
    <n v="1504570.23"/>
    <n v="2531880.9500000002"/>
    <n v="786046.45409999997"/>
    <n v="595031.43999999994"/>
    <n v="346169.16"/>
    <n v="2545"/>
    <n v="923297.42"/>
    <n v="1711195.45"/>
    <n v="577319.27639999997"/>
    <n v="469604.87"/>
    <n v="291890.24"/>
    <n v="-110"/>
    <n v="-581272.80999999994"/>
    <n v="-820685.50000000023"/>
    <n v="-208727.1777"/>
    <n v="-125426.56999999995"/>
    <n v="-54278.919999999984"/>
  </r>
  <r>
    <x v="8"/>
    <x v="1"/>
    <x v="10"/>
    <x v="53"/>
    <n v="37"/>
    <n v="307082.67"/>
    <n v="396996.94"/>
    <n v="53475.532399999996"/>
    <n v="71112.429999999993"/>
    <n v="54033.16"/>
    <n v="0"/>
    <n v="0"/>
    <n v="0"/>
    <n v="0"/>
    <n v="0"/>
    <n v="0"/>
    <n v="-37"/>
    <n v="-307082.67"/>
    <n v="-396996.94"/>
    <n v="-53475.532399999996"/>
    <n v="-71112.429999999993"/>
    <n v="-54033.16"/>
  </r>
  <r>
    <x v="7"/>
    <x v="2"/>
    <x v="1"/>
    <x v="50"/>
    <n v="326"/>
    <n v="743956.36"/>
    <n v="1015975.58"/>
    <n v="111584.1465"/>
    <n v="187301.57"/>
    <n v="157040.82"/>
    <n v="533"/>
    <n v="1270497.23"/>
    <n v="1685457.97"/>
    <n v="307074.94689999998"/>
    <n v="211286.38"/>
    <n v="103091.39"/>
    <n v="207"/>
    <n v="526540.87"/>
    <n v="669482.39"/>
    <n v="195490.80039999998"/>
    <n v="23984.809999999998"/>
    <n v="-53949.430000000008"/>
  </r>
  <r>
    <x v="3"/>
    <x v="4"/>
    <x v="4"/>
    <x v="54"/>
    <n v="9793"/>
    <n v="3105986.39"/>
    <n v="5033446.78"/>
    <n v="3113963.1979"/>
    <n v="384989.13"/>
    <n v="-437288.51"/>
    <n v="9702"/>
    <n v="2734022.86"/>
    <n v="4545179.16"/>
    <n v="3035704.9281000001"/>
    <n v="310545.09000000003"/>
    <n v="-490524.35"/>
    <n v="-91"/>
    <n v="-371963.53000000026"/>
    <n v="-488267.62000000011"/>
    <n v="-78258.269799999893"/>
    <n v="-74444.039999999979"/>
    <n v="-53235.839999999967"/>
  </r>
  <r>
    <x v="5"/>
    <x v="5"/>
    <x v="12"/>
    <x v="22"/>
    <n v="488"/>
    <n v="1037043.43"/>
    <n v="1341562.99"/>
    <n v="320337.17849999998"/>
    <n v="183859.82"/>
    <n v="71749.19"/>
    <n v="236"/>
    <n v="128140.61"/>
    <n v="177150.25"/>
    <n v="43344.196499999998"/>
    <n v="33908.559999999998"/>
    <n v="18604.8"/>
    <n v="-252"/>
    <n v="-908902.82000000007"/>
    <n v="-1164412.74"/>
    <n v="-276992.98199999996"/>
    <n v="-149951.26"/>
    <n v="-53144.39"/>
  </r>
  <r>
    <x v="14"/>
    <x v="1"/>
    <x v="3"/>
    <x v="34"/>
    <n v="2"/>
    <n v="2366.15"/>
    <n v="7057.4"/>
    <n v="1268.9032999999999"/>
    <n v="3796.68"/>
    <n v="3422.35"/>
    <n v="79"/>
    <n v="955412.59"/>
    <n v="1066770.01"/>
    <n v="516104.12300000002"/>
    <n v="20269.02"/>
    <n v="-49628.88"/>
    <n v="77"/>
    <n v="953046.44"/>
    <n v="1059712.6100000001"/>
    <n v="514835.21970000002"/>
    <n v="16472.34"/>
    <n v="-53051.229999999996"/>
  </r>
  <r>
    <x v="3"/>
    <x v="2"/>
    <x v="10"/>
    <x v="43"/>
    <n v="4582"/>
    <n v="1840113.3"/>
    <n v="2747574.9"/>
    <n v="913776.15549999999"/>
    <n v="292844.68"/>
    <n v="-11635.95"/>
    <n v="4482"/>
    <n v="1567424.73"/>
    <n v="2360984.63"/>
    <n v="853138.63580000005"/>
    <n v="222044.36"/>
    <n v="-64492.82"/>
    <n v="-100"/>
    <n v="-272688.57000000007"/>
    <n v="-386590.27"/>
    <n v="-60637.519699999946"/>
    <n v="-70800.320000000007"/>
    <n v="-52856.869999999995"/>
  </r>
  <r>
    <x v="8"/>
    <x v="3"/>
    <x v="15"/>
    <x v="40"/>
    <n v="27"/>
    <n v="207554.76"/>
    <n v="322497.28999999998"/>
    <n v="74817.758400000006"/>
    <n v="64753.4"/>
    <n v="52621.57"/>
    <n v="5"/>
    <n v="754.25"/>
    <n v="801.2"/>
    <n v="174.35069999999999"/>
    <n v="-52.83"/>
    <n v="-66.75"/>
    <n v="-22"/>
    <n v="-206800.51"/>
    <n v="-321696.08999999997"/>
    <n v="-74643.407700000011"/>
    <n v="-64806.23"/>
    <n v="-52688.32"/>
  </r>
  <r>
    <x v="5"/>
    <x v="1"/>
    <x v="11"/>
    <x v="20"/>
    <n v="366"/>
    <n v="2527824.1"/>
    <n v="3030906.96"/>
    <n v="570300.05819999997"/>
    <n v="254646.09"/>
    <n v="55126.76"/>
    <n v="10"/>
    <n v="8152.73"/>
    <n v="12048.05"/>
    <n v="2445.3094999999998"/>
    <n v="3224.48"/>
    <n v="2530.1799999999998"/>
    <n v="-356"/>
    <n v="-2519671.37"/>
    <n v="-3018858.91"/>
    <n v="-567854.7487"/>
    <n v="-251421.61"/>
    <n v="-52596.58"/>
  </r>
  <r>
    <x v="5"/>
    <x v="2"/>
    <x v="11"/>
    <x v="20"/>
    <n v="390"/>
    <n v="1726761.77"/>
    <n v="2273368.35"/>
    <n v="474501.30969999998"/>
    <n v="217375.75"/>
    <n v="52973.52"/>
    <n v="7"/>
    <n v="2158.36"/>
    <n v="3649.3"/>
    <n v="725.36159999999995"/>
    <n v="1009.73"/>
    <n v="762.84"/>
    <n v="-383"/>
    <n v="-1724603.41"/>
    <n v="-2269719.0500000003"/>
    <n v="-473775.94809999998"/>
    <n v="-216366.02"/>
    <n v="-52210.68"/>
  </r>
  <r>
    <x v="1"/>
    <x v="4"/>
    <x v="13"/>
    <x v="25"/>
    <n v="1320"/>
    <n v="6295108.2999999998"/>
    <n v="8450315.6400000006"/>
    <n v="2370909.6682000002"/>
    <n v="625130.63"/>
    <n v="92814.19"/>
    <n v="683"/>
    <n v="251399.57"/>
    <n v="341687.99"/>
    <n v="56102.513200000001"/>
    <n v="54588.19"/>
    <n v="40682.129999999997"/>
    <n v="-637"/>
    <n v="-6043708.7299999995"/>
    <n v="-8108627.6500000004"/>
    <n v="-2314807.1550000003"/>
    <n v="-570542.43999999994"/>
    <n v="-52132.060000000005"/>
  </r>
  <r>
    <x v="14"/>
    <x v="2"/>
    <x v="3"/>
    <x v="26"/>
    <n v="0"/>
    <n v="0"/>
    <n v="0"/>
    <n v="0"/>
    <n v="0"/>
    <n v="0"/>
    <n v="36"/>
    <n v="214197.5"/>
    <n v="240049.08"/>
    <n v="76932.6927"/>
    <n v="-42097.34"/>
    <n v="-52019.81"/>
    <n v="36"/>
    <n v="214197.5"/>
    <n v="240049.08"/>
    <n v="76932.6927"/>
    <n v="-42097.34"/>
    <n v="-52019.81"/>
  </r>
  <r>
    <x v="5"/>
    <x v="5"/>
    <x v="6"/>
    <x v="11"/>
    <n v="140"/>
    <n v="266484.47999999998"/>
    <n v="358621.73"/>
    <n v="45621.331299999998"/>
    <n v="68739.759999999995"/>
    <n v="53337.85"/>
    <n v="59"/>
    <n v="39148.46"/>
    <n v="49056.61"/>
    <n v="10662.464"/>
    <n v="5198.01"/>
    <n v="1328.6"/>
    <n v="-81"/>
    <n v="-227336.02"/>
    <n v="-309565.12"/>
    <n v="-34958.867299999998"/>
    <n v="-63541.749999999993"/>
    <n v="-52009.25"/>
  </r>
  <r>
    <x v="10"/>
    <x v="5"/>
    <x v="10"/>
    <x v="21"/>
    <n v="179"/>
    <n v="293840.48"/>
    <n v="594663.84"/>
    <n v="65810.732799999998"/>
    <n v="266130.11"/>
    <n v="243915.08"/>
    <n v="164"/>
    <n v="243032.38"/>
    <n v="475627.44"/>
    <n v="47939.5579"/>
    <n v="210575.44"/>
    <n v="191989.37"/>
    <n v="-15"/>
    <n v="-50808.099999999977"/>
    <n v="-119036.39999999997"/>
    <n v="-17871.174899999998"/>
    <n v="-55554.669999999984"/>
    <n v="-51925.709999999992"/>
  </r>
  <r>
    <x v="3"/>
    <x v="2"/>
    <x v="2"/>
    <x v="2"/>
    <n v="1290"/>
    <n v="5996212.1200000001"/>
    <n v="7830869.5599999996"/>
    <n v="1759986.8507000001"/>
    <n v="656839.81000000006"/>
    <n v="50508.17"/>
    <n v="23"/>
    <n v="4265.1899999999996"/>
    <n v="6917.81"/>
    <n v="3991.4038999999998"/>
    <n v="-185"/>
    <n v="-1308.77"/>
    <n v="-1267"/>
    <n v="-5991946.9299999997"/>
    <n v="-7823951.75"/>
    <n v="-1755995.4468"/>
    <n v="-657024.81000000006"/>
    <n v="-51816.939999999995"/>
  </r>
  <r>
    <x v="5"/>
    <x v="3"/>
    <x v="4"/>
    <x v="37"/>
    <n v="62"/>
    <n v="365180.46"/>
    <n v="502142.51"/>
    <n v="101336.12699999999"/>
    <n v="88995.62"/>
    <n v="56031.96"/>
    <n v="13"/>
    <n v="11447.78"/>
    <n v="17365.05"/>
    <n v="2059.8117000000002"/>
    <n v="4842.99"/>
    <n v="4236.16"/>
    <n v="-49"/>
    <n v="-353732.68"/>
    <n v="-484777.46"/>
    <n v="-99276.315299999987"/>
    <n v="-84152.62999999999"/>
    <n v="-51795.8"/>
  </r>
  <r>
    <x v="5"/>
    <x v="1"/>
    <x v="4"/>
    <x v="37"/>
    <n v="60"/>
    <n v="285128.65000000002"/>
    <n v="473673.16"/>
    <n v="98925.510800000004"/>
    <n v="87680.69"/>
    <n v="56085"/>
    <n v="16"/>
    <n v="8423.1"/>
    <n v="13814.7"/>
    <n v="1550.5675000000001"/>
    <n v="4840.6899999999996"/>
    <n v="4347.68"/>
    <n v="-44"/>
    <n v="-276705.55000000005"/>
    <n v="-459858.45999999996"/>
    <n v="-97374.943299999999"/>
    <n v="-82840"/>
    <n v="-51737.32"/>
  </r>
  <r>
    <x v="3"/>
    <x v="3"/>
    <x v="10"/>
    <x v="43"/>
    <n v="4200"/>
    <n v="1814166.85"/>
    <n v="2562860.8199999998"/>
    <n v="1080181.0752999999"/>
    <n v="407506.47"/>
    <n v="-63115.14"/>
    <n v="4138"/>
    <n v="1599073.02"/>
    <n v="2257152.16"/>
    <n v="1041733.4644000001"/>
    <n v="341029.69"/>
    <n v="-114789.28"/>
    <n v="-62"/>
    <n v="-215093.83000000007"/>
    <n v="-305708.65999999968"/>
    <n v="-38447.610899999854"/>
    <n v="-66476.77999999997"/>
    <n v="-51674.14"/>
  </r>
  <r>
    <x v="3"/>
    <x v="2"/>
    <x v="4"/>
    <x v="45"/>
    <n v="8362"/>
    <n v="1462105.29"/>
    <n v="2564259.11"/>
    <n v="1880580.7507"/>
    <n v="-20082.23"/>
    <n v="-793436.68"/>
    <n v="8241"/>
    <n v="1218097.9099999999"/>
    <n v="2197810.7599999998"/>
    <n v="1810967.3234999999"/>
    <n v="-96673.44"/>
    <n v="-844803.65"/>
    <n v="-121"/>
    <n v="-244007.38000000012"/>
    <n v="-366448.35000000009"/>
    <n v="-69613.427200000035"/>
    <n v="-76591.210000000006"/>
    <n v="-51366.969999999972"/>
  </r>
  <r>
    <x v="17"/>
    <x v="6"/>
    <x v="1"/>
    <x v="6"/>
    <n v="0"/>
    <n v="0"/>
    <n v="0"/>
    <n v="0"/>
    <n v="0"/>
    <n v="0"/>
    <n v="4"/>
    <n v="350956.7"/>
    <n v="380933.47"/>
    <n v="128490.6939"/>
    <n v="-10046.52"/>
    <n v="-51264.32"/>
    <n v="4"/>
    <n v="350956.7"/>
    <n v="380933.47"/>
    <n v="128490.6939"/>
    <n v="-10046.52"/>
    <n v="-51264.32"/>
  </r>
  <r>
    <x v="8"/>
    <x v="5"/>
    <x v="3"/>
    <x v="4"/>
    <n v="105"/>
    <n v="450024.9"/>
    <n v="688462.41"/>
    <n v="224814.0583"/>
    <n v="123852.03"/>
    <n v="50868.5"/>
    <n v="7"/>
    <n v="717.18"/>
    <n v="1165.01"/>
    <n v="580.48530000000005"/>
    <n v="76.66"/>
    <n v="-181.71"/>
    <n v="-98"/>
    <n v="-449307.72000000003"/>
    <n v="-687297.4"/>
    <n v="-224233.573"/>
    <n v="-123775.37"/>
    <n v="-51050.21"/>
  </r>
  <r>
    <x v="17"/>
    <x v="3"/>
    <x v="11"/>
    <x v="49"/>
    <n v="0"/>
    <n v="0"/>
    <n v="0"/>
    <n v="0"/>
    <n v="0"/>
    <n v="0"/>
    <n v="1"/>
    <n v="137325.66"/>
    <n v="142154.47"/>
    <n v="55324.314200000001"/>
    <n v="-40680.36"/>
    <n v="-50913.81"/>
    <n v="1"/>
    <n v="137325.66"/>
    <n v="142154.47"/>
    <n v="55324.314200000001"/>
    <n v="-40680.36"/>
    <n v="-50913.81"/>
  </r>
  <r>
    <x v="1"/>
    <x v="1"/>
    <x v="4"/>
    <x v="28"/>
    <n v="319"/>
    <n v="478594.97"/>
    <n v="615305"/>
    <n v="131658.89790000001"/>
    <n v="57055.15"/>
    <n v="23668.57"/>
    <n v="268"/>
    <n v="188256.14"/>
    <n v="233284.13"/>
    <n v="80753.235000000001"/>
    <n v="-8796.92"/>
    <n v="-27147.71"/>
    <n v="-51"/>
    <n v="-290338.82999999996"/>
    <n v="-382020.87"/>
    <n v="-50905.66290000001"/>
    <n v="-65852.070000000007"/>
    <n v="-50816.28"/>
  </r>
  <r>
    <x v="10"/>
    <x v="4"/>
    <x v="13"/>
    <x v="25"/>
    <n v="24"/>
    <n v="511968.06"/>
    <n v="743011.36"/>
    <n v="182676.06909999999"/>
    <n v="89655.2"/>
    <n v="50869.02"/>
    <n v="1"/>
    <n v="3075.28"/>
    <n v="3574"/>
    <n v="453.30020000000002"/>
    <n v="174.86"/>
    <n v="57.21"/>
    <n v="-23"/>
    <n v="-508892.77999999997"/>
    <n v="-739437.36"/>
    <n v="-182222.7689"/>
    <n v="-89480.34"/>
    <n v="-50811.81"/>
  </r>
  <r>
    <x v="10"/>
    <x v="5"/>
    <x v="3"/>
    <x v="41"/>
    <n v="96"/>
    <n v="670154.82999999996"/>
    <n v="963012.52"/>
    <n v="272933.91720000003"/>
    <n v="118938.33"/>
    <n v="43826.3"/>
    <n v="73"/>
    <n v="423405.31"/>
    <n v="573583.32999999996"/>
    <n v="167582.63020000001"/>
    <n v="39835.199999999997"/>
    <n v="-6833.23"/>
    <n v="-23"/>
    <n v="-246749.51999999996"/>
    <n v="-389429.19000000006"/>
    <n v="-105351.28700000001"/>
    <n v="-79103.13"/>
    <n v="-50659.53"/>
  </r>
  <r>
    <x v="5"/>
    <x v="6"/>
    <x v="6"/>
    <x v="11"/>
    <n v="139"/>
    <n v="427591.27"/>
    <n v="635916.78"/>
    <n v="133194.71280000001"/>
    <n v="83891.82"/>
    <n v="46891.93"/>
    <n v="32"/>
    <n v="44696.23"/>
    <n v="52139.7"/>
    <n v="10466.3755"/>
    <n v="-73.900000000000006"/>
    <n v="-3681.37"/>
    <n v="-107"/>
    <n v="-382895.04000000004"/>
    <n v="-583777.08000000007"/>
    <n v="-122728.33730000001"/>
    <n v="-83965.72"/>
    <n v="-50573.3"/>
  </r>
  <r>
    <x v="1"/>
    <x v="4"/>
    <x v="0"/>
    <x v="0"/>
    <n v="8841"/>
    <n v="79423757.689999998"/>
    <n v="95174764.420000002"/>
    <n v="15825412.113600001"/>
    <n v="4464687.76"/>
    <n v="50561.8"/>
    <n v="0"/>
    <n v="0"/>
    <n v="0"/>
    <n v="0"/>
    <n v="0"/>
    <n v="0"/>
    <n v="-8841"/>
    <n v="-79423757.689999998"/>
    <n v="-95174764.420000002"/>
    <n v="-15825412.113600001"/>
    <n v="-4464687.76"/>
    <n v="-50561.8"/>
  </r>
  <r>
    <x v="3"/>
    <x v="4"/>
    <x v="3"/>
    <x v="19"/>
    <n v="1995"/>
    <n v="2164562.31"/>
    <n v="3331111.51"/>
    <n v="1349895.2708999999"/>
    <n v="388878.08000000002"/>
    <n v="32435.200000000001"/>
    <n v="1819"/>
    <n v="1170778.8500000001"/>
    <n v="1918151.97"/>
    <n v="907355.21799999999"/>
    <n v="246731.12"/>
    <n v="-17994.490000000002"/>
    <n v="-176"/>
    <n v="-993783.46"/>
    <n v="-1412959.5399999998"/>
    <n v="-442540.05289999989"/>
    <n v="-142146.96000000002"/>
    <n v="-50429.69"/>
  </r>
  <r>
    <x v="3"/>
    <x v="3"/>
    <x v="10"/>
    <x v="53"/>
    <n v="4345"/>
    <n v="2584388.7200000002"/>
    <n v="3651952.58"/>
    <n v="1370191.7908000001"/>
    <n v="777177.75"/>
    <n v="264584.83"/>
    <n v="4238"/>
    <n v="2346100.91"/>
    <n v="3312864.24"/>
    <n v="1305290.1928000001"/>
    <n v="704478.2"/>
    <n v="214469.5"/>
    <n v="-107"/>
    <n v="-238287.81000000006"/>
    <n v="-339088.33999999985"/>
    <n v="-64901.597999999998"/>
    <n v="-72699.550000000047"/>
    <n v="-50115.330000000016"/>
  </r>
  <r>
    <x v="3"/>
    <x v="1"/>
    <x v="10"/>
    <x v="43"/>
    <n v="3976"/>
    <n v="1931485.3"/>
    <n v="2702823.6"/>
    <n v="1107491.9901999999"/>
    <n v="491468.15"/>
    <n v="14224.96"/>
    <n v="3913"/>
    <n v="1719182.55"/>
    <n v="2414785.8199999998"/>
    <n v="1073014.7588"/>
    <n v="428757.46"/>
    <n v="-35836.65"/>
    <n v="-63"/>
    <n v="-212302.75"/>
    <n v="-288037.78000000026"/>
    <n v="-34477.231399999931"/>
    <n v="-62710.69"/>
    <n v="-50061.61"/>
  </r>
  <r>
    <x v="5"/>
    <x v="1"/>
    <x v="0"/>
    <x v="0"/>
    <n v="0"/>
    <n v="0"/>
    <n v="0"/>
    <n v="0"/>
    <n v="0"/>
    <n v="0"/>
    <n v="419"/>
    <n v="2910188.42"/>
    <n v="3391143.92"/>
    <n v="528485.79330000002"/>
    <n v="124750.87"/>
    <n v="-49991.27"/>
    <n v="419"/>
    <n v="2910188.42"/>
    <n v="3391143.92"/>
    <n v="528485.79330000002"/>
    <n v="124750.87"/>
    <n v="-49991.27"/>
  </r>
  <r>
    <x v="3"/>
    <x v="4"/>
    <x v="1"/>
    <x v="1"/>
    <n v="21938"/>
    <n v="24275860.43"/>
    <n v="32280219"/>
    <n v="13948859.569700001"/>
    <n v="650170.94999999995"/>
    <n v="-3541713.1"/>
    <n v="21548"/>
    <n v="22075888.449999999"/>
    <n v="29281612.329999998"/>
    <n v="13136344.770500001"/>
    <n v="313002.94"/>
    <n v="-3591680.54"/>
    <n v="-390"/>
    <n v="-2199971.9800000004"/>
    <n v="-2998606.6700000018"/>
    <n v="-812514.79920000024"/>
    <n v="-337168.00999999995"/>
    <n v="-49967.439999999944"/>
  </r>
  <r>
    <x v="7"/>
    <x v="2"/>
    <x v="1"/>
    <x v="36"/>
    <n v="502"/>
    <n v="1043204.11"/>
    <n v="1137953.82"/>
    <n v="120194.852"/>
    <n v="9781.5300000000007"/>
    <n v="-25484.5"/>
    <n v="690"/>
    <n v="1487280.41"/>
    <n v="1664331.55"/>
    <n v="251925.6888"/>
    <n v="4503.59"/>
    <n v="-75416.539999999994"/>
    <n v="188"/>
    <n v="444076.29999999993"/>
    <n v="526377.73"/>
    <n v="131730.83679999999"/>
    <n v="-5277.9400000000005"/>
    <n v="-49932.039999999994"/>
  </r>
  <r>
    <x v="3"/>
    <x v="3"/>
    <x v="4"/>
    <x v="45"/>
    <n v="11683"/>
    <n v="3005446.53"/>
    <n v="4542248.5599999996"/>
    <n v="3019871.3207999999"/>
    <n v="922144.77"/>
    <n v="-433580.88"/>
    <n v="11580"/>
    <n v="2707790.89"/>
    <n v="4139590.27"/>
    <n v="2945364.9498999999"/>
    <n v="847446.45"/>
    <n v="-483443.51"/>
    <n v="-103"/>
    <n v="-297655.63999999966"/>
    <n v="-402658.28999999957"/>
    <n v="-74506.37089999998"/>
    <n v="-74698.320000000065"/>
    <n v="-49862.630000000005"/>
  </r>
  <r>
    <x v="1"/>
    <x v="4"/>
    <x v="4"/>
    <x v="48"/>
    <n v="1153"/>
    <n v="750992.74"/>
    <n v="987584.15"/>
    <n v="180924.24590000001"/>
    <n v="155503.62"/>
    <n v="109728.55"/>
    <n v="1096"/>
    <n v="404934.59"/>
    <n v="517584.75"/>
    <n v="65312.977599999998"/>
    <n v="78276.47"/>
    <n v="60000.31"/>
    <n v="-57"/>
    <n v="-346058.14999999997"/>
    <n v="-469999.4"/>
    <n v="-115611.26830000001"/>
    <n v="-77227.149999999994"/>
    <n v="-49728.240000000005"/>
  </r>
  <r>
    <x v="9"/>
    <x v="2"/>
    <x v="3"/>
    <x v="24"/>
    <n v="0"/>
    <n v="0"/>
    <n v="0"/>
    <n v="0"/>
    <n v="0"/>
    <n v="0"/>
    <n v="14"/>
    <n v="131290.09"/>
    <n v="190519.28"/>
    <n v="108339.6204"/>
    <n v="-6726.87"/>
    <n v="-49625.16"/>
    <n v="14"/>
    <n v="131290.09"/>
    <n v="190519.28"/>
    <n v="108339.6204"/>
    <n v="-6726.87"/>
    <n v="-49625.16"/>
  </r>
  <r>
    <x v="9"/>
    <x v="1"/>
    <x v="3"/>
    <x v="24"/>
    <n v="0"/>
    <n v="0"/>
    <n v="0"/>
    <n v="0"/>
    <n v="0"/>
    <n v="0"/>
    <n v="43"/>
    <n v="557789.32999999996"/>
    <n v="809117.45"/>
    <n v="338836.68969999999"/>
    <n v="71384.98"/>
    <n v="-49443.24"/>
    <n v="43"/>
    <n v="557789.32999999996"/>
    <n v="809117.45"/>
    <n v="338836.68969999999"/>
    <n v="71384.98"/>
    <n v="-49443.24"/>
  </r>
  <r>
    <x v="12"/>
    <x v="1"/>
    <x v="0"/>
    <x v="0"/>
    <n v="42"/>
    <n v="104996.34"/>
    <n v="166868.01"/>
    <n v="18252.5154"/>
    <n v="55983.66"/>
    <n v="49238.71"/>
    <n v="0"/>
    <n v="0"/>
    <n v="0"/>
    <n v="0"/>
    <n v="0"/>
    <n v="0"/>
    <n v="-42"/>
    <n v="-104996.34"/>
    <n v="-166868.01"/>
    <n v="-18252.5154"/>
    <n v="-55983.66"/>
    <n v="-49238.71"/>
  </r>
  <r>
    <x v="17"/>
    <x v="4"/>
    <x v="0"/>
    <x v="0"/>
    <n v="0"/>
    <n v="0"/>
    <n v="0"/>
    <n v="0"/>
    <n v="0"/>
    <n v="0"/>
    <n v="11"/>
    <n v="607518.97"/>
    <n v="783310.86"/>
    <n v="224870.44159999999"/>
    <n v="19099.96"/>
    <n v="-48951.63"/>
    <n v="11"/>
    <n v="607518.97"/>
    <n v="783310.86"/>
    <n v="224870.44159999999"/>
    <n v="19099.96"/>
    <n v="-48951.63"/>
  </r>
  <r>
    <x v="15"/>
    <x v="1"/>
    <x v="3"/>
    <x v="41"/>
    <n v="0"/>
    <n v="0"/>
    <n v="0"/>
    <n v="0"/>
    <n v="0"/>
    <n v="0"/>
    <n v="10"/>
    <n v="149331.17000000001"/>
    <n v="165324.9"/>
    <n v="64681.390700000004"/>
    <n v="-28102.16"/>
    <n v="-48679.27"/>
    <n v="10"/>
    <n v="149331.17000000001"/>
    <n v="165324.9"/>
    <n v="64681.390700000004"/>
    <n v="-28102.16"/>
    <n v="-48679.27"/>
  </r>
  <r>
    <x v="5"/>
    <x v="3"/>
    <x v="4"/>
    <x v="30"/>
    <n v="198"/>
    <n v="251985.79"/>
    <n v="394435.47"/>
    <n v="114137.8676"/>
    <n v="73078.11"/>
    <n v="40191.22"/>
    <n v="96"/>
    <n v="73945.25"/>
    <n v="96729.4"/>
    <n v="38109.220600000001"/>
    <n v="2187.06"/>
    <n v="-8400.15"/>
    <n v="-102"/>
    <n v="-178040.54"/>
    <n v="-297706.06999999995"/>
    <n v="-76028.646999999997"/>
    <n v="-70891.05"/>
    <n v="-48591.37"/>
  </r>
  <r>
    <x v="17"/>
    <x v="5"/>
    <x v="7"/>
    <x v="12"/>
    <n v="0"/>
    <n v="0"/>
    <n v="0"/>
    <n v="0"/>
    <n v="0"/>
    <n v="0"/>
    <n v="40"/>
    <n v="912165.53"/>
    <n v="1429012.42"/>
    <n v="621265.55099999998"/>
    <n v="94940.96"/>
    <n v="-48588.29"/>
    <n v="40"/>
    <n v="912165.53"/>
    <n v="1429012.42"/>
    <n v="621265.55099999998"/>
    <n v="94940.96"/>
    <n v="-48588.29"/>
  </r>
  <r>
    <x v="3"/>
    <x v="4"/>
    <x v="3"/>
    <x v="39"/>
    <n v="4482"/>
    <n v="3632041.45"/>
    <n v="4784601.3099999996"/>
    <n v="1908196.8136"/>
    <n v="324480.36"/>
    <n v="-12541.27"/>
    <n v="4467"/>
    <n v="3527936.65"/>
    <n v="4597150.05"/>
    <n v="1868812.6987000001"/>
    <n v="269545.89"/>
    <n v="-60979.85"/>
    <n v="-15"/>
    <n v="-104104.80000000028"/>
    <n v="-187451.25999999978"/>
    <n v="-39384.114899999928"/>
    <n v="-54934.469999999972"/>
    <n v="-48438.58"/>
  </r>
  <r>
    <x v="2"/>
    <x v="3"/>
    <x v="15"/>
    <x v="40"/>
    <n v="0"/>
    <n v="0"/>
    <n v="0"/>
    <n v="0"/>
    <n v="0"/>
    <n v="0"/>
    <n v="15"/>
    <n v="208353.49"/>
    <n v="276777.15999999997"/>
    <n v="117594.6802"/>
    <n v="-35759.879999999997"/>
    <n v="-48337.88"/>
    <n v="15"/>
    <n v="208353.49"/>
    <n v="276777.15999999997"/>
    <n v="117594.6802"/>
    <n v="-35759.879999999997"/>
    <n v="-48337.88"/>
  </r>
  <r>
    <x v="3"/>
    <x v="4"/>
    <x v="4"/>
    <x v="45"/>
    <n v="11482"/>
    <n v="2546526.7400000002"/>
    <n v="4001349.05"/>
    <n v="3091980.6542000002"/>
    <n v="241070.06"/>
    <n v="-847464.19"/>
    <n v="11380"/>
    <n v="2262747.94"/>
    <n v="3578142.68"/>
    <n v="2991252.8106"/>
    <n v="160913.96"/>
    <n v="-895654.63"/>
    <n v="-102"/>
    <n v="-283778.80000000028"/>
    <n v="-423206.36999999965"/>
    <n v="-100727.84360000025"/>
    <n v="-80156.100000000006"/>
    <n v="-48190.440000000061"/>
  </r>
  <r>
    <x v="7"/>
    <x v="2"/>
    <x v="7"/>
    <x v="12"/>
    <n v="296"/>
    <n v="1062958.3"/>
    <n v="1254314.77"/>
    <n v="86844.923699999999"/>
    <n v="123878.23"/>
    <n v="102430.79"/>
    <n v="452"/>
    <n v="1575938.26"/>
    <n v="1886316.2"/>
    <n v="247967.00529999999"/>
    <n v="125879.98"/>
    <n v="54452.49"/>
    <n v="156"/>
    <n v="512979.95999999996"/>
    <n v="632001.42999999993"/>
    <n v="161122.08159999998"/>
    <n v="2001.75"/>
    <n v="-47978.299999999996"/>
  </r>
  <r>
    <x v="7"/>
    <x v="4"/>
    <x v="1"/>
    <x v="36"/>
    <n v="806"/>
    <n v="1869292.65"/>
    <n v="2053139.46"/>
    <n v="225302.4908"/>
    <n v="35888.29"/>
    <n v="-31678.53"/>
    <n v="1000"/>
    <n v="2581229.7200000002"/>
    <n v="2878634.18"/>
    <n v="392407.83309999999"/>
    <n v="36267.410000000003"/>
    <n v="-79599.88"/>
    <n v="194"/>
    <n v="711937.0700000003"/>
    <n v="825494.7200000002"/>
    <n v="167105.34229999999"/>
    <n v="379.12000000000262"/>
    <n v="-47921.350000000006"/>
  </r>
  <r>
    <x v="10"/>
    <x v="5"/>
    <x v="8"/>
    <x v="14"/>
    <n v="3571"/>
    <n v="5670715.9500000002"/>
    <n v="7605891.1699999999"/>
    <n v="1744313.4091"/>
    <n v="1180041.79"/>
    <n v="616316.23"/>
    <n v="3471"/>
    <n v="4787707.0599999996"/>
    <n v="6446033.1399999997"/>
    <n v="1482298.4431"/>
    <n v="1082666.33"/>
    <n v="568864.80000000005"/>
    <n v="-100"/>
    <n v="-883008.8900000006"/>
    <n v="-1159858.0300000003"/>
    <n v="-262014.96600000001"/>
    <n v="-97375.459999999963"/>
    <n v="-47451.429999999935"/>
  </r>
  <r>
    <x v="3"/>
    <x v="2"/>
    <x v="3"/>
    <x v="23"/>
    <n v="3231"/>
    <n v="1052729.54"/>
    <n v="1864381.7"/>
    <n v="748390.47349999996"/>
    <n v="263286.67"/>
    <n v="54699.199999999997"/>
    <n v="3168"/>
    <n v="834981.9"/>
    <n v="1466662.85"/>
    <n v="616628.41590000002"/>
    <n v="183307.51999999999"/>
    <n v="7495.94"/>
    <n v="-63"/>
    <n v="-217747.64"/>
    <n v="-397718.84999999986"/>
    <n v="-131762.05759999994"/>
    <n v="-79979.149999999994"/>
    <n v="-47203.259999999995"/>
  </r>
  <r>
    <x v="7"/>
    <x v="1"/>
    <x v="1"/>
    <x v="35"/>
    <n v="1706"/>
    <n v="6171402.2599999998"/>
    <n v="7975931.5099999998"/>
    <n v="2655058.8853000002"/>
    <n v="859510.33"/>
    <n v="210476.94"/>
    <n v="2326"/>
    <n v="8875568.5500000007"/>
    <n v="11454275.130000001"/>
    <n v="3750248.6767000002"/>
    <n v="1091258.3799999999"/>
    <n v="163319.54999999999"/>
    <n v="620"/>
    <n v="2704166.290000001"/>
    <n v="3478343.620000001"/>
    <n v="1095189.7914"/>
    <n v="231748.04999999993"/>
    <n v="-47157.390000000014"/>
  </r>
  <r>
    <x v="8"/>
    <x v="1"/>
    <x v="3"/>
    <x v="4"/>
    <n v="139"/>
    <n v="1187378.54"/>
    <n v="1505348.6"/>
    <n v="552759.09299999999"/>
    <n v="123410.08"/>
    <n v="39190.67"/>
    <n v="22"/>
    <n v="111655.02"/>
    <n v="128245.85"/>
    <n v="42132.204299999998"/>
    <n v="-3993.06"/>
    <n v="-7886.8"/>
    <n v="-117"/>
    <n v="-1075723.52"/>
    <n v="-1377102.75"/>
    <n v="-510626.88870000001"/>
    <n v="-127403.14"/>
    <n v="-47077.47"/>
  </r>
  <r>
    <x v="3"/>
    <x v="5"/>
    <x v="15"/>
    <x v="40"/>
    <n v="72951"/>
    <n v="37656476.140000001"/>
    <n v="52469598.950000003"/>
    <n v="18689555.916999999"/>
    <n v="4816269.28"/>
    <n v="576994.77"/>
    <n v="72826"/>
    <n v="37292161.340000004"/>
    <n v="51996598.219999999"/>
    <n v="18612504.7623"/>
    <n v="4744818.9400000004"/>
    <n v="529969.14"/>
    <n v="-125"/>
    <n v="-364314.79999999702"/>
    <n v="-473000.73000000417"/>
    <n v="-77051.154699999839"/>
    <n v="-71450.339999999851"/>
    <n v="-47025.630000000005"/>
  </r>
  <r>
    <x v="9"/>
    <x v="4"/>
    <x v="13"/>
    <x v="25"/>
    <n v="0"/>
    <n v="0"/>
    <n v="0"/>
    <n v="0"/>
    <n v="0"/>
    <n v="0"/>
    <n v="13"/>
    <n v="242702.48"/>
    <n v="293182.43"/>
    <n v="97869.306700000001"/>
    <n v="-25630.68"/>
    <n v="-46980.49"/>
    <n v="13"/>
    <n v="242702.48"/>
    <n v="293182.43"/>
    <n v="97869.306700000001"/>
    <n v="-25630.68"/>
    <n v="-46980.49"/>
  </r>
  <r>
    <x v="2"/>
    <x v="2"/>
    <x v="1"/>
    <x v="6"/>
    <n v="34"/>
    <n v="4331.7"/>
    <n v="7160"/>
    <n v="22825.950099999998"/>
    <n v="-7002.05"/>
    <n v="-20072.25"/>
    <n v="104"/>
    <n v="282606.38"/>
    <n v="425422.6"/>
    <n v="209429.61929999999"/>
    <n v="3662.1"/>
    <n v="-67030.25"/>
    <n v="70"/>
    <n v="278274.68"/>
    <n v="418262.6"/>
    <n v="186603.6692"/>
    <n v="10664.15"/>
    <n v="-46958"/>
  </r>
  <r>
    <x v="10"/>
    <x v="2"/>
    <x v="13"/>
    <x v="25"/>
    <n v="24"/>
    <n v="541985.21"/>
    <n v="741157.17"/>
    <n v="152185.39420000001"/>
    <n v="92224.38"/>
    <n v="46904.9"/>
    <n v="1"/>
    <n v="156.13"/>
    <n v="213"/>
    <n v="44.685000000000002"/>
    <n v="36.57"/>
    <n v="12.19"/>
    <n v="-23"/>
    <n v="-541829.07999999996"/>
    <n v="-740944.17"/>
    <n v="-152140.70920000001"/>
    <n v="-92187.81"/>
    <n v="-46892.71"/>
  </r>
  <r>
    <x v="9"/>
    <x v="4"/>
    <x v="3"/>
    <x v="52"/>
    <n v="37"/>
    <n v="14083.93"/>
    <n v="18285"/>
    <n v="15421.1548"/>
    <n v="-3885.38"/>
    <n v="-8510.2800000000007"/>
    <n v="223"/>
    <n v="367152.49"/>
    <n v="460969.5"/>
    <n v="170728.6954"/>
    <n v="-9579.08"/>
    <n v="-55306.54"/>
    <n v="186"/>
    <n v="353068.56"/>
    <n v="442684.5"/>
    <n v="155307.54060000001"/>
    <n v="-5693.7"/>
    <n v="-46796.26"/>
  </r>
  <r>
    <x v="8"/>
    <x v="6"/>
    <x v="15"/>
    <x v="40"/>
    <n v="27"/>
    <n v="223494.73"/>
    <n v="317829.26"/>
    <n v="37832.124300000003"/>
    <n v="58479.75"/>
    <n v="46219.99"/>
    <n v="4"/>
    <n v="2524.64"/>
    <n v="2524.64"/>
    <n v="294.91210000000001"/>
    <n v="-251.73"/>
    <n v="-294.45"/>
    <n v="-23"/>
    <n v="-220970.09"/>
    <n v="-315304.62"/>
    <n v="-37537.212200000002"/>
    <n v="-58731.48"/>
    <n v="-46514.439999999995"/>
  </r>
  <r>
    <x v="1"/>
    <x v="3"/>
    <x v="4"/>
    <x v="28"/>
    <n v="540"/>
    <n v="676541.75"/>
    <n v="887589.17"/>
    <n v="191759.80919999999"/>
    <n v="90541.82"/>
    <n v="44969.72"/>
    <n v="447"/>
    <n v="189666.12"/>
    <n v="250240.39"/>
    <n v="77189.944199999998"/>
    <n v="15965.87"/>
    <n v="-1525.37"/>
    <n v="-93"/>
    <n v="-486875.63"/>
    <n v="-637348.78"/>
    <n v="-114569.86499999999"/>
    <n v="-74575.950000000012"/>
    <n v="-46495.090000000004"/>
  </r>
  <r>
    <x v="13"/>
    <x v="5"/>
    <x v="0"/>
    <x v="0"/>
    <n v="0"/>
    <n v="0"/>
    <n v="0"/>
    <n v="0"/>
    <n v="0"/>
    <n v="0"/>
    <n v="2538"/>
    <n v="316478.32"/>
    <n v="509227.73"/>
    <n v="366271.32189999998"/>
    <n v="70652.2"/>
    <n v="-46465.27"/>
    <n v="2538"/>
    <n v="316478.32"/>
    <n v="509227.73"/>
    <n v="366271.32189999998"/>
    <n v="70652.2"/>
    <n v="-46465.27"/>
  </r>
  <r>
    <x v="15"/>
    <x v="3"/>
    <x v="4"/>
    <x v="37"/>
    <n v="0"/>
    <n v="0"/>
    <n v="0"/>
    <n v="0"/>
    <n v="0"/>
    <n v="0"/>
    <n v="5"/>
    <n v="204946.96"/>
    <n v="254734.31"/>
    <n v="95713.944000000003"/>
    <n v="-17425.52"/>
    <n v="-46461.79"/>
    <n v="5"/>
    <n v="204946.96"/>
    <n v="254734.31"/>
    <n v="95713.944000000003"/>
    <n v="-17425.52"/>
    <n v="-46461.79"/>
  </r>
  <r>
    <x v="3"/>
    <x v="4"/>
    <x v="3"/>
    <x v="41"/>
    <n v="2203"/>
    <n v="1497718.81"/>
    <n v="2661938.2599999998"/>
    <n v="1421491.5692"/>
    <n v="223569.78"/>
    <n v="-200655.57"/>
    <n v="2128"/>
    <n v="965984.21"/>
    <n v="1869964.87"/>
    <n v="1165209.4952"/>
    <n v="100778.77"/>
    <n v="-246905.24"/>
    <n v="-75"/>
    <n v="-531734.60000000009"/>
    <n v="-791973.38999999966"/>
    <n v="-256282.07400000002"/>
    <n v="-122791.01"/>
    <n v="-46249.669999999984"/>
  </r>
  <r>
    <x v="2"/>
    <x v="1"/>
    <x v="3"/>
    <x v="19"/>
    <n v="0"/>
    <n v="0"/>
    <n v="0"/>
    <n v="0"/>
    <n v="0"/>
    <n v="0"/>
    <n v="13"/>
    <n v="137185.84"/>
    <n v="183960.55"/>
    <n v="93034.880099999995"/>
    <n v="-12202.54"/>
    <n v="-46222.080000000002"/>
    <n v="13"/>
    <n v="137185.84"/>
    <n v="183960.55"/>
    <n v="93034.880099999995"/>
    <n v="-12202.54"/>
    <n v="-46222.080000000002"/>
  </r>
  <r>
    <x v="16"/>
    <x v="1"/>
    <x v="4"/>
    <x v="37"/>
    <n v="30"/>
    <n v="235468.35"/>
    <n v="352879.53"/>
    <n v="92508.228099999993"/>
    <n v="82169.67"/>
    <n v="51223.65"/>
    <n v="6"/>
    <n v="29255.82"/>
    <n v="46121.22"/>
    <n v="11850.7256"/>
    <n v="9126.44"/>
    <n v="5007.83"/>
    <n v="-24"/>
    <n v="-206212.53"/>
    <n v="-306758.31000000006"/>
    <n v="-80657.502499999988"/>
    <n v="-73043.23"/>
    <n v="-46215.82"/>
  </r>
  <r>
    <x v="2"/>
    <x v="3"/>
    <x v="4"/>
    <x v="18"/>
    <n v="0"/>
    <n v="0"/>
    <n v="0"/>
    <n v="0"/>
    <n v="0"/>
    <n v="0"/>
    <n v="55"/>
    <n v="577201.5"/>
    <n v="686616.28"/>
    <n v="202047.334"/>
    <n v="-17905.490000000002"/>
    <n v="-46132.92"/>
    <n v="55"/>
    <n v="577201.5"/>
    <n v="686616.28"/>
    <n v="202047.334"/>
    <n v="-17905.490000000002"/>
    <n v="-46132.92"/>
  </r>
  <r>
    <x v="2"/>
    <x v="2"/>
    <x v="1"/>
    <x v="55"/>
    <n v="0"/>
    <n v="0"/>
    <n v="0"/>
    <n v="0"/>
    <n v="0"/>
    <n v="0"/>
    <n v="72"/>
    <n v="82985.320000000007"/>
    <n v="121540.94"/>
    <n v="80731.362099999998"/>
    <n v="-13769.43"/>
    <n v="-46007.96"/>
    <n v="72"/>
    <n v="82985.320000000007"/>
    <n v="121540.94"/>
    <n v="80731.362099999998"/>
    <n v="-13769.43"/>
    <n v="-46007.96"/>
  </r>
  <r>
    <x v="8"/>
    <x v="3"/>
    <x v="4"/>
    <x v="5"/>
    <n v="61"/>
    <n v="201035.41"/>
    <n v="327354.68"/>
    <n v="74176.311600000001"/>
    <n v="63410.5"/>
    <n v="44523.77"/>
    <n v="12"/>
    <n v="2384.6999999999998"/>
    <n v="4460.0200000000004"/>
    <n v="2303.4805000000001"/>
    <n v="-830.19"/>
    <n v="-1455.18"/>
    <n v="-49"/>
    <n v="-198650.71"/>
    <n v="-322894.65999999997"/>
    <n v="-71872.831099999996"/>
    <n v="-64240.69"/>
    <n v="-45978.95"/>
  </r>
  <r>
    <x v="8"/>
    <x v="6"/>
    <x v="4"/>
    <x v="31"/>
    <n v="113"/>
    <n v="606239.46"/>
    <n v="743365.84"/>
    <n v="89004.800099999993"/>
    <n v="70201"/>
    <n v="42417.24"/>
    <n v="4"/>
    <n v="14485.35"/>
    <n v="16148.89"/>
    <n v="5119.6044000000002"/>
    <n v="-2831.9"/>
    <n v="-3498.54"/>
    <n v="-109"/>
    <n v="-591754.11"/>
    <n v="-727216.95"/>
    <n v="-83885.195699999997"/>
    <n v="-73032.899999999994"/>
    <n v="-45915.78"/>
  </r>
  <r>
    <x v="3"/>
    <x v="1"/>
    <x v="10"/>
    <x v="53"/>
    <n v="3001"/>
    <n v="1756313"/>
    <n v="2505577.31"/>
    <n v="721911.86340000003"/>
    <n v="639801.31999999995"/>
    <n v="380275.31"/>
    <n v="2934"/>
    <n v="1628486.54"/>
    <n v="2324981.4900000002"/>
    <n v="699830.71429999999"/>
    <n v="586541.56999999995"/>
    <n v="334490.51"/>
    <n v="-67"/>
    <n v="-127826.45999999996"/>
    <n v="-180595.81999999983"/>
    <n v="-22081.149100000039"/>
    <n v="-53259.75"/>
    <n v="-45784.799999999988"/>
  </r>
  <r>
    <x v="3"/>
    <x v="1"/>
    <x v="1"/>
    <x v="46"/>
    <n v="253"/>
    <n v="1293660"/>
    <n v="1678750.23"/>
    <n v="496757.80469999998"/>
    <n v="110514.43"/>
    <n v="24173.97"/>
    <n v="190"/>
    <n v="48119.74"/>
    <n v="71499.78"/>
    <n v="54394.022400000002"/>
    <n v="8534.6299999999992"/>
    <n v="-21536.46"/>
    <n v="-63"/>
    <n v="-1245540.26"/>
    <n v="-1607250.45"/>
    <n v="-442363.78229999996"/>
    <n v="-101979.79999999999"/>
    <n v="-45710.43"/>
  </r>
  <r>
    <x v="3"/>
    <x v="3"/>
    <x v="1"/>
    <x v="55"/>
    <n v="13352"/>
    <n v="20762201.32"/>
    <n v="25272191.02"/>
    <n v="8093289.2045"/>
    <n v="1628998.48"/>
    <n v="255591.7"/>
    <n v="13321"/>
    <n v="20611875.829999998"/>
    <n v="25026484.760000002"/>
    <n v="8038043.1215000004"/>
    <n v="1573296.36"/>
    <n v="209997.25"/>
    <n v="-31"/>
    <n v="-150325.49000000209"/>
    <n v="-245706.25999999791"/>
    <n v="-55246.082999999635"/>
    <n v="-55702.119999999879"/>
    <n v="-45594.450000000012"/>
  </r>
  <r>
    <x v="15"/>
    <x v="5"/>
    <x v="8"/>
    <x v="14"/>
    <n v="6"/>
    <n v="79468.84"/>
    <n v="169563.2"/>
    <n v="79164.773700000005"/>
    <n v="27442.22"/>
    <n v="11038.67"/>
    <n v="9"/>
    <n v="228188.71"/>
    <n v="330588.78999999998"/>
    <n v="137267.9791"/>
    <n v="-4849.82"/>
    <n v="-34547.1"/>
    <n v="3"/>
    <n v="148719.87"/>
    <n v="161025.58999999997"/>
    <n v="58103.205399999992"/>
    <n v="-32292.04"/>
    <n v="-45585.77"/>
  </r>
  <r>
    <x v="5"/>
    <x v="4"/>
    <x v="1"/>
    <x v="9"/>
    <n v="1034"/>
    <n v="5139059.42"/>
    <n v="6357713.0800000001"/>
    <n v="1404617.1018999999"/>
    <n v="438882.74"/>
    <n v="67642.850000000006"/>
    <n v="494"/>
    <n v="231480.88"/>
    <n v="298900.8"/>
    <n v="49451.887000000002"/>
    <n v="37734.949999999997"/>
    <n v="22181.599999999999"/>
    <n v="-540"/>
    <n v="-4907578.54"/>
    <n v="-6058812.2800000003"/>
    <n v="-1355165.2148999998"/>
    <n v="-401147.79"/>
    <n v="-45461.250000000007"/>
  </r>
  <r>
    <x v="5"/>
    <x v="6"/>
    <x v="10"/>
    <x v="43"/>
    <n v="287"/>
    <n v="897311.63"/>
    <n v="1211241.51"/>
    <n v="231258.39180000001"/>
    <n v="108883.14"/>
    <n v="47275.32"/>
    <n v="39"/>
    <n v="23357.74"/>
    <n v="31287.5"/>
    <n v="4636.2992000000004"/>
    <n v="3598.17"/>
    <n v="1986.35"/>
    <n v="-248"/>
    <n v="-873953.89"/>
    <n v="-1179954.01"/>
    <n v="-226622.0926"/>
    <n v="-105284.97"/>
    <n v="-45288.97"/>
  </r>
  <r>
    <x v="9"/>
    <x v="6"/>
    <x v="3"/>
    <x v="24"/>
    <n v="0"/>
    <n v="0"/>
    <n v="0"/>
    <n v="0"/>
    <n v="0"/>
    <n v="0"/>
    <n v="17"/>
    <n v="192744.75"/>
    <n v="275016.39"/>
    <n v="119998.4375"/>
    <n v="-662.8"/>
    <n v="-45219.63"/>
    <n v="17"/>
    <n v="192744.75"/>
    <n v="275016.39"/>
    <n v="119998.4375"/>
    <n v="-662.8"/>
    <n v="-45219.63"/>
  </r>
  <r>
    <x v="5"/>
    <x v="1"/>
    <x v="1"/>
    <x v="1"/>
    <n v="553"/>
    <n v="859800.65"/>
    <n v="1058663.54"/>
    <n v="175691.56210000001"/>
    <n v="137677.26999999999"/>
    <n v="87641.67"/>
    <n v="451"/>
    <n v="307777.56"/>
    <n v="407419.37"/>
    <n v="93602.323699999994"/>
    <n v="67517.87"/>
    <n v="42431.72"/>
    <n v="-102"/>
    <n v="-552023.09000000008"/>
    <n v="-651244.17000000004"/>
    <n v="-82089.238400000017"/>
    <n v="-70159.399999999994"/>
    <n v="-45209.95"/>
  </r>
  <r>
    <x v="9"/>
    <x v="2"/>
    <x v="0"/>
    <x v="0"/>
    <n v="0"/>
    <n v="0"/>
    <n v="0"/>
    <n v="0"/>
    <n v="0"/>
    <n v="0"/>
    <n v="2092"/>
    <n v="1060234.44"/>
    <n v="1282858.3500000001"/>
    <n v="266920.82620000001"/>
    <n v="53589.29"/>
    <n v="-45199.65"/>
    <n v="2092"/>
    <n v="1060234.44"/>
    <n v="1282858.3500000001"/>
    <n v="266920.82620000001"/>
    <n v="53589.29"/>
    <n v="-45199.65"/>
  </r>
  <r>
    <x v="10"/>
    <x v="1"/>
    <x v="4"/>
    <x v="44"/>
    <n v="2512"/>
    <n v="3333853.47"/>
    <n v="4171026.86"/>
    <n v="1002249.7642"/>
    <n v="228037.18"/>
    <n v="-19707.59"/>
    <n v="2467"/>
    <n v="3022383.01"/>
    <n v="3768422.64"/>
    <n v="952284.68969999999"/>
    <n v="167402.71"/>
    <n v="-64866.49"/>
    <n v="-45"/>
    <n v="-311470.46000000043"/>
    <n v="-402604.21999999974"/>
    <n v="-49965.074499999988"/>
    <n v="-60634.47"/>
    <n v="-45158.899999999994"/>
  </r>
  <r>
    <x v="10"/>
    <x v="5"/>
    <x v="3"/>
    <x v="32"/>
    <n v="199"/>
    <n v="324120.03000000003"/>
    <n v="583696.35"/>
    <n v="84590.298500000004"/>
    <n v="222505.22"/>
    <n v="194435.7"/>
    <n v="183"/>
    <n v="253366.63"/>
    <n v="455589.41"/>
    <n v="69100.271999999997"/>
    <n v="173623.9"/>
    <n v="149381.46"/>
    <n v="-16"/>
    <n v="-70753.400000000023"/>
    <n v="-128106.94"/>
    <n v="-15490.026500000007"/>
    <n v="-48881.320000000007"/>
    <n v="-45054.24000000002"/>
  </r>
  <r>
    <x v="14"/>
    <x v="4"/>
    <x v="1"/>
    <x v="56"/>
    <n v="0"/>
    <n v="0"/>
    <n v="0"/>
    <n v="0"/>
    <n v="0"/>
    <n v="0"/>
    <n v="37"/>
    <n v="194194.57"/>
    <n v="225130.31"/>
    <n v="86135.748900000006"/>
    <n v="-28196"/>
    <n v="-44974.06"/>
    <n v="37"/>
    <n v="194194.57"/>
    <n v="225130.31"/>
    <n v="86135.748900000006"/>
    <n v="-28196"/>
    <n v="-44974.06"/>
  </r>
  <r>
    <x v="9"/>
    <x v="4"/>
    <x v="3"/>
    <x v="26"/>
    <n v="0"/>
    <n v="0"/>
    <n v="0"/>
    <n v="0"/>
    <n v="0"/>
    <n v="0"/>
    <n v="15"/>
    <n v="230374.03"/>
    <n v="265051.93"/>
    <n v="95610.598599999998"/>
    <n v="-19303.849999999999"/>
    <n v="-44741.56"/>
    <n v="15"/>
    <n v="230374.03"/>
    <n v="265051.93"/>
    <n v="95610.598599999998"/>
    <n v="-19303.849999999999"/>
    <n v="-44741.56"/>
  </r>
  <r>
    <x v="2"/>
    <x v="6"/>
    <x v="1"/>
    <x v="15"/>
    <n v="1"/>
    <n v="818.85"/>
    <n v="875.95"/>
    <n v="0"/>
    <n v="0"/>
    <n v="0"/>
    <n v="87"/>
    <n v="921795.46"/>
    <n v="1600891.75"/>
    <n v="707910.21149999998"/>
    <n v="293070.56"/>
    <n v="-44538.91"/>
    <n v="86"/>
    <n v="920976.61"/>
    <n v="1600015.8"/>
    <n v="707910.21149999998"/>
    <n v="293070.56"/>
    <n v="-44538.91"/>
  </r>
  <r>
    <x v="8"/>
    <x v="3"/>
    <x v="1"/>
    <x v="50"/>
    <n v="100"/>
    <n v="429022.99"/>
    <n v="562042.25"/>
    <n v="96117.487699999998"/>
    <n v="67132.03"/>
    <n v="44537.93"/>
    <n v="0"/>
    <n v="0"/>
    <n v="0"/>
    <n v="0"/>
    <n v="0"/>
    <n v="0"/>
    <n v="-100"/>
    <n v="-429022.99"/>
    <n v="-562042.25"/>
    <n v="-96117.487699999998"/>
    <n v="-67132.03"/>
    <n v="-44537.93"/>
  </r>
  <r>
    <x v="8"/>
    <x v="6"/>
    <x v="3"/>
    <x v="47"/>
    <n v="32"/>
    <n v="139954.26"/>
    <n v="220452.42"/>
    <n v="30430.043600000001"/>
    <n v="51534.93"/>
    <n v="44528.39"/>
    <n v="0"/>
    <n v="0"/>
    <n v="0"/>
    <n v="0"/>
    <n v="0"/>
    <n v="0"/>
    <n v="-32"/>
    <n v="-139954.26"/>
    <n v="-220452.42"/>
    <n v="-30430.043600000001"/>
    <n v="-51534.93"/>
    <n v="-44528.39"/>
  </r>
  <r>
    <x v="1"/>
    <x v="4"/>
    <x v="4"/>
    <x v="44"/>
    <n v="1570"/>
    <n v="1382159.43"/>
    <n v="1652501.53"/>
    <n v="369673.5257"/>
    <n v="899.83"/>
    <n v="-71725.289999999994"/>
    <n v="1424"/>
    <n v="511362.99"/>
    <n v="661089.64"/>
    <n v="282062.58149999997"/>
    <n v="-71120.34"/>
    <n v="-116236.35"/>
    <n v="-146"/>
    <n v="-870796.44"/>
    <n v="-991411.89"/>
    <n v="-87610.944200000027"/>
    <n v="-72020.17"/>
    <n v="-44511.060000000012"/>
  </r>
  <r>
    <x v="16"/>
    <x v="1"/>
    <x v="3"/>
    <x v="32"/>
    <n v="38"/>
    <n v="288732.15999999997"/>
    <n v="331809.39"/>
    <n v="128206.8125"/>
    <n v="76012.88"/>
    <n v="31259.040000000001"/>
    <n v="18"/>
    <n v="68857.87"/>
    <n v="75098.789999999994"/>
    <n v="23621.3226"/>
    <n v="-5489.73"/>
    <n v="-13083.45"/>
    <n v="-20"/>
    <n v="-219874.28999999998"/>
    <n v="-256710.60000000003"/>
    <n v="-104585.4899"/>
    <n v="-81502.61"/>
    <n v="-44342.490000000005"/>
  </r>
  <r>
    <x v="2"/>
    <x v="4"/>
    <x v="3"/>
    <x v="24"/>
    <n v="0"/>
    <n v="0"/>
    <n v="0"/>
    <n v="0"/>
    <n v="0"/>
    <n v="0"/>
    <n v="9"/>
    <n v="78745.88"/>
    <n v="108647.85"/>
    <n v="74631.166200000007"/>
    <n v="-14702.97"/>
    <n v="-44170.25"/>
    <n v="9"/>
    <n v="78745.88"/>
    <n v="108647.85"/>
    <n v="74631.166200000007"/>
    <n v="-14702.97"/>
    <n v="-44170.25"/>
  </r>
  <r>
    <x v="1"/>
    <x v="5"/>
    <x v="4"/>
    <x v="45"/>
    <n v="2568"/>
    <n v="816728.51"/>
    <n v="1249651.53"/>
    <n v="115557.9028"/>
    <n v="421870.78"/>
    <n v="386086.65"/>
    <n v="2528"/>
    <n v="708859.74"/>
    <n v="1068355.68"/>
    <n v="83803.170400000003"/>
    <n v="368079.25"/>
    <n v="341978.58"/>
    <n v="-40"/>
    <n v="-107868.77000000002"/>
    <n v="-181295.85000000009"/>
    <n v="-31754.732399999994"/>
    <n v="-53791.530000000028"/>
    <n v="-44108.070000000007"/>
  </r>
  <r>
    <x v="5"/>
    <x v="5"/>
    <x v="10"/>
    <x v="17"/>
    <n v="209"/>
    <n v="429036.46"/>
    <n v="545871.13"/>
    <n v="95059.496100000004"/>
    <n v="81771.33"/>
    <n v="49566.87"/>
    <n v="94"/>
    <n v="49640.56"/>
    <n v="63527.27"/>
    <n v="11261.1702"/>
    <n v="9604.9"/>
    <n v="5508.97"/>
    <n v="-115"/>
    <n v="-379395.9"/>
    <n v="-482343.86"/>
    <n v="-83798.325899999996"/>
    <n v="-72166.430000000008"/>
    <n v="-44057.9"/>
  </r>
  <r>
    <x v="1"/>
    <x v="2"/>
    <x v="4"/>
    <x v="31"/>
    <n v="718"/>
    <n v="449779.01"/>
    <n v="609760.42000000004"/>
    <n v="56931.405400000003"/>
    <n v="115031.89"/>
    <n v="100065.73"/>
    <n v="603"/>
    <n v="124377.2"/>
    <n v="192152.22"/>
    <n v="10834.5772"/>
    <n v="59077.57"/>
    <n v="56019.97"/>
    <n v="-115"/>
    <n v="-325401.81"/>
    <n v="-417608.20000000007"/>
    <n v="-46096.828200000004"/>
    <n v="-55954.32"/>
    <n v="-44045.759999999995"/>
  </r>
  <r>
    <x v="3"/>
    <x v="4"/>
    <x v="4"/>
    <x v="37"/>
    <n v="3038"/>
    <n v="1651719.86"/>
    <n v="2771771.9"/>
    <n v="1387181.9923"/>
    <n v="255119.78"/>
    <n v="-149347.43"/>
    <n v="2920"/>
    <n v="1022700.42"/>
    <n v="1884502.69"/>
    <n v="1154916.2904999999"/>
    <n v="146597.34"/>
    <n v="-193365.74"/>
    <n v="-118"/>
    <n v="-629019.44000000006"/>
    <n v="-887269.21"/>
    <n v="-232265.70180000016"/>
    <n v="-108522.44"/>
    <n v="-44018.31"/>
  </r>
  <r>
    <x v="10"/>
    <x v="5"/>
    <x v="4"/>
    <x v="44"/>
    <n v="2723"/>
    <n v="3209347.11"/>
    <n v="4088598.25"/>
    <n v="761991.6237"/>
    <n v="472581.99"/>
    <n v="265780.26"/>
    <n v="2654"/>
    <n v="2792011.77"/>
    <n v="3546253.54"/>
    <n v="671212.55630000005"/>
    <n v="404649.92"/>
    <n v="222397.2"/>
    <n v="-69"/>
    <n v="-417335.33999999985"/>
    <n v="-542344.71"/>
    <n v="-90779.067399999942"/>
    <n v="-67932.070000000007"/>
    <n v="-43383.06"/>
  </r>
  <r>
    <x v="16"/>
    <x v="1"/>
    <x v="3"/>
    <x v="39"/>
    <n v="25"/>
    <n v="171895.92"/>
    <n v="186638.84"/>
    <n v="61860.774599999997"/>
    <n v="54021.05"/>
    <n v="45000.82"/>
    <n v="5"/>
    <n v="17105.98"/>
    <n v="17827.099999999999"/>
    <n v="2331.8119999999999"/>
    <n v="2384.9499999999998"/>
    <n v="1906.12"/>
    <n v="-20"/>
    <n v="-154789.94"/>
    <n v="-168811.74"/>
    <n v="-59528.962599999999"/>
    <n v="-51636.100000000006"/>
    <n v="-43094.7"/>
  </r>
  <r>
    <x v="14"/>
    <x v="5"/>
    <x v="3"/>
    <x v="34"/>
    <n v="0"/>
    <n v="0"/>
    <n v="0"/>
    <n v="0"/>
    <n v="0"/>
    <n v="0"/>
    <n v="81"/>
    <n v="2449133.27"/>
    <n v="2541445.65"/>
    <n v="1026425.152"/>
    <n v="-14946.56"/>
    <n v="-42937.1"/>
    <n v="81"/>
    <n v="2449133.27"/>
    <n v="2541445.65"/>
    <n v="1026425.152"/>
    <n v="-14946.56"/>
    <n v="-42937.1"/>
  </r>
  <r>
    <x v="3"/>
    <x v="6"/>
    <x v="2"/>
    <x v="2"/>
    <n v="866"/>
    <n v="5691207.1799999997"/>
    <n v="7215304.5"/>
    <n v="1470481.2246999999"/>
    <n v="533924.81999999995"/>
    <n v="40043.279999999999"/>
    <n v="6"/>
    <n v="6680.96"/>
    <n v="6358.21"/>
    <n v="2491.2001"/>
    <n v="-1755.95"/>
    <n v="-2724.1"/>
    <n v="-860"/>
    <n v="-5684526.2199999997"/>
    <n v="-7208946.29"/>
    <n v="-1467990.0245999999"/>
    <n v="-535680.7699999999"/>
    <n v="-42767.38"/>
  </r>
  <r>
    <x v="10"/>
    <x v="4"/>
    <x v="4"/>
    <x v="44"/>
    <n v="2256"/>
    <n v="2795582.71"/>
    <n v="3541175.27"/>
    <n v="494604.63030000002"/>
    <n v="437889.81"/>
    <n v="314256.74"/>
    <n v="2202"/>
    <n v="2488923.2000000002"/>
    <n v="3146187.83"/>
    <n v="446232.87550000002"/>
    <n v="380688.4"/>
    <n v="271543.28999999998"/>
    <n v="-54"/>
    <n v="-306659.50999999978"/>
    <n v="-394987.43999999994"/>
    <n v="-48371.754799999995"/>
    <n v="-57201.409999999974"/>
    <n v="-42713.450000000012"/>
  </r>
  <r>
    <x v="16"/>
    <x v="1"/>
    <x v="1"/>
    <x v="7"/>
    <n v="21"/>
    <n v="295769.67"/>
    <n v="428628.79"/>
    <n v="108087.2761"/>
    <n v="50591.14"/>
    <n v="20323.73"/>
    <n v="6"/>
    <n v="74848.34"/>
    <n v="81069.62"/>
    <n v="28323.9712"/>
    <n v="-15336.62"/>
    <n v="-22101.37"/>
    <n v="-15"/>
    <n v="-220921.33"/>
    <n v="-347559.17"/>
    <n v="-79763.304900000003"/>
    <n v="-65927.759999999995"/>
    <n v="-42425.1"/>
  </r>
  <r>
    <x v="12"/>
    <x v="2"/>
    <x v="13"/>
    <x v="25"/>
    <n v="16"/>
    <n v="45981.58"/>
    <n v="61669.26"/>
    <n v="14230.672500000001"/>
    <n v="5662.7"/>
    <n v="1453.99"/>
    <n v="40"/>
    <n v="341377.38"/>
    <n v="429544.8"/>
    <n v="129100.6183"/>
    <n v="-1676.82"/>
    <n v="-40965.94"/>
    <n v="24"/>
    <n v="295395.8"/>
    <n v="367875.54"/>
    <n v="114869.9458"/>
    <n v="-7339.5199999999995"/>
    <n v="-42419.93"/>
  </r>
  <r>
    <x v="10"/>
    <x v="6"/>
    <x v="1"/>
    <x v="15"/>
    <n v="733"/>
    <n v="1797088.23"/>
    <n v="2372730.5099999998"/>
    <n v="311432.19189999998"/>
    <n v="197211.03"/>
    <n v="100567.87"/>
    <n v="667"/>
    <n v="1166191.74"/>
    <n v="1499267.3"/>
    <n v="185879.4283"/>
    <n v="114873.96"/>
    <n v="58259.55"/>
    <n v="-66"/>
    <n v="-630896.49"/>
    <n v="-873463.20999999973"/>
    <n v="-125552.76359999998"/>
    <n v="-82337.069999999992"/>
    <n v="-42308.319999999992"/>
  </r>
  <r>
    <x v="1"/>
    <x v="4"/>
    <x v="4"/>
    <x v="45"/>
    <n v="2350"/>
    <n v="800432.82"/>
    <n v="1177164.03"/>
    <n v="134304.28909999999"/>
    <n v="317549.26"/>
    <n v="285822.81"/>
    <n v="2311"/>
    <n v="704424.48"/>
    <n v="1007870.16"/>
    <n v="96608.949500000002"/>
    <n v="265201.59999999998"/>
    <n v="243603.1"/>
    <n v="-39"/>
    <n v="-96008.339999999967"/>
    <n v="-169293.87"/>
    <n v="-37695.339599999992"/>
    <n v="-52347.660000000033"/>
    <n v="-42219.709999999992"/>
  </r>
  <r>
    <x v="1"/>
    <x v="4"/>
    <x v="4"/>
    <x v="28"/>
    <n v="550"/>
    <n v="694917.71"/>
    <n v="865937.73"/>
    <n v="163630.87299999999"/>
    <n v="72193.990000000005"/>
    <n v="30419.200000000001"/>
    <n v="451"/>
    <n v="204969.49"/>
    <n v="261373.27"/>
    <n v="85679.618600000002"/>
    <n v="8112"/>
    <n v="-11721.37"/>
    <n v="-99"/>
    <n v="-489948.22"/>
    <n v="-604564.46"/>
    <n v="-77951.254399999991"/>
    <n v="-64081.990000000005"/>
    <n v="-42140.57"/>
  </r>
  <r>
    <x v="5"/>
    <x v="2"/>
    <x v="8"/>
    <x v="14"/>
    <n v="33"/>
    <n v="159918.44"/>
    <n v="250090.69"/>
    <n v="50278.194199999998"/>
    <n v="53276.47"/>
    <n v="39719.82"/>
    <n v="10"/>
    <n v="15850.71"/>
    <n v="19218.509999999998"/>
    <n v="5582.1486999999997"/>
    <n v="-221.99"/>
    <n v="-2226.58"/>
    <n v="-23"/>
    <n v="-144067.73000000001"/>
    <n v="-230872.18"/>
    <n v="-44696.0455"/>
    <n v="-53498.46"/>
    <n v="-41946.400000000001"/>
  </r>
  <r>
    <x v="15"/>
    <x v="4"/>
    <x v="4"/>
    <x v="37"/>
    <n v="0"/>
    <n v="0"/>
    <n v="0"/>
    <n v="0"/>
    <n v="0"/>
    <n v="0"/>
    <n v="7"/>
    <n v="271480.23"/>
    <n v="362332.57"/>
    <n v="130942.93"/>
    <n v="-15971.96"/>
    <n v="-41906.26"/>
    <n v="7"/>
    <n v="271480.23"/>
    <n v="362332.57"/>
    <n v="130942.93"/>
    <n v="-15971.96"/>
    <n v="-41906.26"/>
  </r>
  <r>
    <x v="8"/>
    <x v="1"/>
    <x v="1"/>
    <x v="50"/>
    <n v="106"/>
    <n v="439928.71"/>
    <n v="531237.81999999995"/>
    <n v="65054.724900000001"/>
    <n v="62213.93"/>
    <n v="41947.57"/>
    <n v="1"/>
    <n v="109.59"/>
    <n v="462.4"/>
    <n v="134.75980000000001"/>
    <n v="230.87"/>
    <n v="218.05"/>
    <n v="-105"/>
    <n v="-439819.12"/>
    <n v="-530775.41999999993"/>
    <n v="-64919.965100000001"/>
    <n v="-61983.06"/>
    <n v="-41729.519999999997"/>
  </r>
  <r>
    <x v="12"/>
    <x v="3"/>
    <x v="0"/>
    <x v="0"/>
    <n v="15"/>
    <n v="120446.52"/>
    <n v="181586.39"/>
    <n v="19294.5769"/>
    <n v="48390.65"/>
    <n v="41675.74"/>
    <n v="0"/>
    <n v="0"/>
    <n v="0"/>
    <n v="0"/>
    <n v="0"/>
    <n v="0"/>
    <n v="-15"/>
    <n v="-120446.52"/>
    <n v="-181586.39"/>
    <n v="-19294.5769"/>
    <n v="-48390.65"/>
    <n v="-41675.74"/>
  </r>
  <r>
    <x v="7"/>
    <x v="4"/>
    <x v="4"/>
    <x v="57"/>
    <n v="171"/>
    <n v="546202.91"/>
    <n v="674311.06"/>
    <n v="51325.630299999997"/>
    <n v="109360.14"/>
    <n v="95817.94"/>
    <n v="208"/>
    <n v="685175.37"/>
    <n v="861543.03"/>
    <n v="145158.5453"/>
    <n v="113507.05"/>
    <n v="54194.68"/>
    <n v="37"/>
    <n v="138972.45999999996"/>
    <n v="187231.96999999997"/>
    <n v="93832.915000000008"/>
    <n v="4146.9100000000035"/>
    <n v="-41623.26"/>
  </r>
  <r>
    <x v="9"/>
    <x v="1"/>
    <x v="6"/>
    <x v="11"/>
    <n v="2"/>
    <n v="0"/>
    <n v="0"/>
    <n v="0"/>
    <n v="0"/>
    <n v="0"/>
    <n v="63"/>
    <n v="1067045.08"/>
    <n v="1328731.47"/>
    <n v="336985.34409999999"/>
    <n v="69560.55"/>
    <n v="-41617.67"/>
    <n v="61"/>
    <n v="1067045.08"/>
    <n v="1328731.47"/>
    <n v="336985.34409999999"/>
    <n v="69560.55"/>
    <n v="-41617.67"/>
  </r>
  <r>
    <x v="1"/>
    <x v="1"/>
    <x v="3"/>
    <x v="51"/>
    <n v="129"/>
    <n v="501166.38"/>
    <n v="761849.91"/>
    <n v="237561.55059999999"/>
    <n v="93131.42"/>
    <n v="58621.36"/>
    <n v="104"/>
    <n v="176185.07"/>
    <n v="226962.14"/>
    <n v="52700.2785"/>
    <n v="26515.88"/>
    <n v="17092.02"/>
    <n v="-25"/>
    <n v="-324981.31"/>
    <n v="-534887.77"/>
    <n v="-184861.2721"/>
    <n v="-66615.539999999994"/>
    <n v="-41529.339999999997"/>
  </r>
  <r>
    <x v="3"/>
    <x v="3"/>
    <x v="4"/>
    <x v="54"/>
    <n v="10560"/>
    <n v="3679330.17"/>
    <n v="5470201.5999999996"/>
    <n v="3658473.4737999998"/>
    <n v="702269.83"/>
    <n v="-596206.84"/>
    <n v="10494"/>
    <n v="3385768.42"/>
    <n v="5059098.1399999997"/>
    <n v="3573595.9391000001"/>
    <n v="630128.31999999995"/>
    <n v="-637654.92000000004"/>
    <n v="-66"/>
    <n v="-293561.75"/>
    <n v="-411103.45999999996"/>
    <n v="-84877.534699999727"/>
    <n v="-72141.510000000009"/>
    <n v="-41448.080000000075"/>
  </r>
  <r>
    <x v="5"/>
    <x v="5"/>
    <x v="1"/>
    <x v="1"/>
    <n v="292"/>
    <n v="434202.11"/>
    <n v="574716.12"/>
    <n v="204782.12049999999"/>
    <n v="88578.85"/>
    <n v="24851.18"/>
    <n v="227"/>
    <n v="164970.26"/>
    <n v="210341.19"/>
    <n v="138665.91579999999"/>
    <n v="25905.53"/>
    <n v="-16419.259999999998"/>
    <n v="-65"/>
    <n v="-269231.84999999998"/>
    <n v="-364374.93"/>
    <n v="-66116.204700000002"/>
    <n v="-62673.320000000007"/>
    <n v="-41270.44"/>
  </r>
  <r>
    <x v="1"/>
    <x v="2"/>
    <x v="4"/>
    <x v="5"/>
    <n v="61"/>
    <n v="119813.71"/>
    <n v="210357.77"/>
    <n v="32368.830600000001"/>
    <n v="66595.55"/>
    <n v="56871.32"/>
    <n v="31"/>
    <n v="17788.39"/>
    <n v="35418.49"/>
    <n v="1567.5333000000001"/>
    <n v="16408.38"/>
    <n v="15752.85"/>
    <n v="-30"/>
    <n v="-102025.32"/>
    <n v="-174939.28"/>
    <n v="-30801.297300000002"/>
    <n v="-50187.17"/>
    <n v="-41118.47"/>
  </r>
  <r>
    <x v="7"/>
    <x v="3"/>
    <x v="1"/>
    <x v="36"/>
    <n v="957"/>
    <n v="2377480.66"/>
    <n v="2626605.44"/>
    <n v="289145.98220000003"/>
    <n v="76471.22"/>
    <n v="-22755.47"/>
    <n v="1174"/>
    <n v="3187509.51"/>
    <n v="3565854.34"/>
    <n v="465393.54399999999"/>
    <n v="91201.51"/>
    <n v="-63868.6"/>
    <n v="217"/>
    <n v="810028.84999999963"/>
    <n v="939248.89999999991"/>
    <n v="176247.56179999997"/>
    <n v="14730.289999999994"/>
    <n v="-41113.129999999997"/>
  </r>
  <r>
    <x v="14"/>
    <x v="5"/>
    <x v="0"/>
    <x v="0"/>
    <n v="0"/>
    <n v="0"/>
    <n v="0"/>
    <n v="0"/>
    <n v="0"/>
    <n v="0"/>
    <n v="528"/>
    <n v="987983.38"/>
    <n v="1390335.73"/>
    <n v="490340.48139999999"/>
    <n v="74556.72"/>
    <n v="-41106.230000000003"/>
    <n v="528"/>
    <n v="987983.38"/>
    <n v="1390335.73"/>
    <n v="490340.48139999999"/>
    <n v="74556.72"/>
    <n v="-41106.230000000003"/>
  </r>
  <r>
    <x v="8"/>
    <x v="2"/>
    <x v="9"/>
    <x v="16"/>
    <n v="542"/>
    <n v="1840745.63"/>
    <n v="2522338"/>
    <n v="639573.50210000004"/>
    <n v="246826.33"/>
    <n v="40826.660000000003"/>
    <n v="9"/>
    <n v="14829.65"/>
    <n v="20482.09"/>
    <n v="5872.9414999999999"/>
    <n v="700.46"/>
    <n v="-248.26"/>
    <n v="-533"/>
    <n v="-1825915.98"/>
    <n v="-2501855.91"/>
    <n v="-633700.56060000008"/>
    <n v="-246125.87"/>
    <n v="-41074.920000000006"/>
  </r>
  <r>
    <x v="9"/>
    <x v="4"/>
    <x v="9"/>
    <x v="16"/>
    <n v="0"/>
    <n v="0"/>
    <n v="0"/>
    <n v="0"/>
    <n v="0"/>
    <n v="0"/>
    <n v="34"/>
    <n v="357703.09"/>
    <n v="432021.91"/>
    <n v="145217.035"/>
    <n v="5811.11"/>
    <n v="-41055.01"/>
    <n v="34"/>
    <n v="357703.09"/>
    <n v="432021.91"/>
    <n v="145217.035"/>
    <n v="5811.11"/>
    <n v="-41055.01"/>
  </r>
  <r>
    <x v="8"/>
    <x v="4"/>
    <x v="10"/>
    <x v="43"/>
    <n v="37"/>
    <n v="148834.84"/>
    <n v="214239.81"/>
    <n v="33508.168799999999"/>
    <n v="49971.22"/>
    <n v="40717.629999999997"/>
    <n v="3"/>
    <n v="458.21"/>
    <n v="458.21"/>
    <n v="276.68689999999998"/>
    <n v="-220.65"/>
    <n v="-265.79000000000002"/>
    <n v="-34"/>
    <n v="-148376.63"/>
    <n v="-213781.6"/>
    <n v="-33231.481899999999"/>
    <n v="-50191.87"/>
    <n v="-40983.42"/>
  </r>
  <r>
    <x v="14"/>
    <x v="6"/>
    <x v="3"/>
    <x v="24"/>
    <n v="0"/>
    <n v="0"/>
    <n v="0"/>
    <n v="0"/>
    <n v="0"/>
    <n v="0"/>
    <n v="37"/>
    <n v="240254.74"/>
    <n v="300558.34999999998"/>
    <n v="100177.37549999999"/>
    <n v="-23051.360000000001"/>
    <n v="-40706.19"/>
    <n v="37"/>
    <n v="240254.74"/>
    <n v="300558.34999999998"/>
    <n v="100177.37549999999"/>
    <n v="-23051.360000000001"/>
    <n v="-40706.19"/>
  </r>
  <r>
    <x v="9"/>
    <x v="3"/>
    <x v="3"/>
    <x v="26"/>
    <n v="0"/>
    <n v="0"/>
    <n v="0"/>
    <n v="0"/>
    <n v="0"/>
    <n v="0"/>
    <n v="7"/>
    <n v="136857.94"/>
    <n v="155737.71"/>
    <n v="59414.066299999999"/>
    <n v="-22915.759999999998"/>
    <n v="-40534.300000000003"/>
    <n v="7"/>
    <n v="136857.94"/>
    <n v="155737.71"/>
    <n v="59414.066299999999"/>
    <n v="-22915.759999999998"/>
    <n v="-40534.300000000003"/>
  </r>
  <r>
    <x v="4"/>
    <x v="5"/>
    <x v="4"/>
    <x v="5"/>
    <n v="159"/>
    <n v="1952476.96"/>
    <n v="2460886.9500000002"/>
    <n v="542354.82490000001"/>
    <n v="224322.17"/>
    <n v="37605.97"/>
    <n v="53"/>
    <n v="115074.72"/>
    <n v="157599.1"/>
    <n v="51463.513700000003"/>
    <n v="14804.77"/>
    <n v="-2872.95"/>
    <n v="-106"/>
    <n v="-1837402.24"/>
    <n v="-2303287.85"/>
    <n v="-490891.3112"/>
    <n v="-209517.40000000002"/>
    <n v="-40478.92"/>
  </r>
  <r>
    <x v="2"/>
    <x v="5"/>
    <x v="4"/>
    <x v="13"/>
    <n v="11"/>
    <n v="1915.18"/>
    <n v="2904.8"/>
    <n v="1640.9329"/>
    <n v="359.48"/>
    <n v="-645.33000000000004"/>
    <n v="25"/>
    <n v="144406.39000000001"/>
    <n v="181539.19"/>
    <n v="77736.555900000007"/>
    <n v="-8593.1"/>
    <n v="-41100.06"/>
    <n v="14"/>
    <n v="142491.21000000002"/>
    <n v="178634.39"/>
    <n v="76095.623000000007"/>
    <n v="-8952.58"/>
    <n v="-40454.729999999996"/>
  </r>
  <r>
    <x v="9"/>
    <x v="5"/>
    <x v="3"/>
    <x v="24"/>
    <n v="0"/>
    <n v="0"/>
    <n v="0"/>
    <n v="0"/>
    <n v="0"/>
    <n v="0"/>
    <n v="24"/>
    <n v="284561.09000000003"/>
    <n v="353425.21"/>
    <n v="148958.42569999999"/>
    <n v="18691.41"/>
    <n v="-40216.870000000003"/>
    <n v="24"/>
    <n v="284561.09000000003"/>
    <n v="353425.21"/>
    <n v="148958.42569999999"/>
    <n v="18691.41"/>
    <n v="-40216.870000000003"/>
  </r>
  <r>
    <x v="11"/>
    <x v="1"/>
    <x v="0"/>
    <x v="0"/>
    <n v="12"/>
    <n v="131527.22"/>
    <n v="198437.77"/>
    <n v="33529.360699999997"/>
    <n v="48263.34"/>
    <n v="40216.25"/>
    <n v="0"/>
    <n v="0"/>
    <n v="0"/>
    <n v="0"/>
    <n v="0"/>
    <n v="0"/>
    <n v="-12"/>
    <n v="-131527.22"/>
    <n v="-198437.77"/>
    <n v="-33529.360699999997"/>
    <n v="-48263.34"/>
    <n v="-40216.25"/>
  </r>
  <r>
    <x v="2"/>
    <x v="1"/>
    <x v="15"/>
    <x v="40"/>
    <n v="0"/>
    <n v="0"/>
    <n v="0"/>
    <n v="0"/>
    <n v="0"/>
    <n v="0"/>
    <n v="17"/>
    <n v="257961.36"/>
    <n v="303552.23"/>
    <n v="107801.6581"/>
    <n v="-10245.73"/>
    <n v="-40164.769999999997"/>
    <n v="17"/>
    <n v="257961.36"/>
    <n v="303552.23"/>
    <n v="107801.6581"/>
    <n v="-10245.73"/>
    <n v="-40164.769999999997"/>
  </r>
  <r>
    <x v="10"/>
    <x v="1"/>
    <x v="8"/>
    <x v="14"/>
    <n v="3648"/>
    <n v="9199425.0199999996"/>
    <n v="12092512.449999999"/>
    <n v="3162747.5957999998"/>
    <n v="1475867.46"/>
    <n v="505547.64"/>
    <n v="3541"/>
    <n v="8245329.0700000003"/>
    <n v="10845474.439999999"/>
    <n v="2916772.4937999998"/>
    <n v="1367226.6"/>
    <n v="465562.04"/>
    <n v="-107"/>
    <n v="-954095.94999999925"/>
    <n v="-1247038.0099999998"/>
    <n v="-245975.10199999996"/>
    <n v="-108640.85999999987"/>
    <n v="-39985.600000000035"/>
  </r>
  <r>
    <x v="8"/>
    <x v="2"/>
    <x v="3"/>
    <x v="32"/>
    <n v="216"/>
    <n v="518940.72"/>
    <n v="698386.99"/>
    <n v="139752.01029999999"/>
    <n v="81126.539999999994"/>
    <n v="39637.14"/>
    <n v="16"/>
    <n v="11726.55"/>
    <n v="18654.09"/>
    <n v="7158.9342999999999"/>
    <n v="483.72"/>
    <n v="-339.61"/>
    <n v="-200"/>
    <n v="-507214.17"/>
    <n v="-679732.9"/>
    <n v="-132593.076"/>
    <n v="-80642.819999999992"/>
    <n v="-39976.75"/>
  </r>
  <r>
    <x v="9"/>
    <x v="1"/>
    <x v="4"/>
    <x v="5"/>
    <n v="14"/>
    <n v="0"/>
    <n v="0"/>
    <n v="0"/>
    <n v="0"/>
    <n v="0"/>
    <n v="382"/>
    <n v="6843758.8200000003"/>
    <n v="8272058.5"/>
    <n v="1543353.9510999999"/>
    <n v="469111.54"/>
    <n v="-39975.65"/>
    <n v="368"/>
    <n v="6843758.8200000003"/>
    <n v="8272058.5"/>
    <n v="1543353.9510999999"/>
    <n v="469111.54"/>
    <n v="-39975.65"/>
  </r>
  <r>
    <x v="9"/>
    <x v="5"/>
    <x v="10"/>
    <x v="43"/>
    <n v="0"/>
    <n v="0"/>
    <n v="0"/>
    <n v="0"/>
    <n v="0"/>
    <n v="0"/>
    <n v="13"/>
    <n v="195053.48"/>
    <n v="216373.33"/>
    <n v="67428.031000000003"/>
    <n v="-16026.59"/>
    <n v="-39623.78"/>
    <n v="13"/>
    <n v="195053.48"/>
    <n v="216373.33"/>
    <n v="67428.031000000003"/>
    <n v="-16026.59"/>
    <n v="-39623.78"/>
  </r>
  <r>
    <x v="5"/>
    <x v="4"/>
    <x v="8"/>
    <x v="14"/>
    <n v="44"/>
    <n v="311547.58"/>
    <n v="422609.95"/>
    <n v="72486.810400000002"/>
    <n v="58561.89"/>
    <n v="38135.33"/>
    <n v="22"/>
    <n v="26457.84"/>
    <n v="31781.7"/>
    <n v="6973.7218000000003"/>
    <n v="465.65"/>
    <n v="-1446.58"/>
    <n v="-22"/>
    <n v="-285089.74"/>
    <n v="-390828.25"/>
    <n v="-65513.088600000003"/>
    <n v="-58096.24"/>
    <n v="-39581.910000000003"/>
  </r>
  <r>
    <x v="14"/>
    <x v="6"/>
    <x v="11"/>
    <x v="49"/>
    <n v="14"/>
    <n v="44097.05"/>
    <n v="67182.95"/>
    <n v="0"/>
    <n v="0"/>
    <n v="0"/>
    <n v="56"/>
    <n v="266422.26"/>
    <n v="351262.38"/>
    <n v="84694.787200000006"/>
    <n v="-13626.37"/>
    <n v="-39346.35"/>
    <n v="42"/>
    <n v="222325.21000000002"/>
    <n v="284079.43"/>
    <n v="84694.787200000006"/>
    <n v="-13626.37"/>
    <n v="-39346.35"/>
  </r>
  <r>
    <x v="2"/>
    <x v="2"/>
    <x v="3"/>
    <x v="19"/>
    <n v="0"/>
    <n v="0"/>
    <n v="0"/>
    <n v="0"/>
    <n v="0"/>
    <n v="0"/>
    <n v="21"/>
    <n v="121868.46"/>
    <n v="200706.03"/>
    <n v="116904.8842"/>
    <n v="5205.47"/>
    <n v="-39295.07"/>
    <n v="21"/>
    <n v="121868.46"/>
    <n v="200706.03"/>
    <n v="116904.8842"/>
    <n v="5205.47"/>
    <n v="-39295.07"/>
  </r>
  <r>
    <x v="5"/>
    <x v="6"/>
    <x v="11"/>
    <x v="20"/>
    <n v="265"/>
    <n v="1966806.82"/>
    <n v="2485277.17"/>
    <n v="444471.94469999999"/>
    <n v="193675.36"/>
    <n v="39230.94"/>
    <n v="1"/>
    <n v="913.02"/>
    <n v="997.85"/>
    <n v="148.0795"/>
    <n v="-17.28"/>
    <n v="-63.01"/>
    <n v="-264"/>
    <n v="-1965893.8"/>
    <n v="-2484279.3199999998"/>
    <n v="-444323.8652"/>
    <n v="-193692.63999999998"/>
    <n v="-39293.950000000004"/>
  </r>
  <r>
    <x v="9"/>
    <x v="4"/>
    <x v="3"/>
    <x v="41"/>
    <n v="2"/>
    <n v="1375.55"/>
    <n v="1450"/>
    <n v="403.34609999999998"/>
    <n v="-207.92"/>
    <n v="-328.9"/>
    <n v="197"/>
    <n v="1972107.27"/>
    <n v="2596389.92"/>
    <n v="814462.31550000003"/>
    <n v="202972.79999999999"/>
    <n v="-39613.870000000003"/>
    <n v="195"/>
    <n v="1970731.72"/>
    <n v="2594939.92"/>
    <n v="814058.96940000006"/>
    <n v="203180.72"/>
    <n v="-39284.97"/>
  </r>
  <r>
    <x v="16"/>
    <x v="1"/>
    <x v="4"/>
    <x v="13"/>
    <n v="44"/>
    <n v="311063.40999999997"/>
    <n v="478935.48"/>
    <n v="145699.30179999999"/>
    <n v="70401.39"/>
    <n v="22614.38"/>
    <n v="27"/>
    <n v="24219.81"/>
    <n v="28399.81"/>
    <n v="22490.968000000001"/>
    <n v="-6444.06"/>
    <n v="-16577.580000000002"/>
    <n v="-17"/>
    <n v="-286843.59999999998"/>
    <n v="-450535.67"/>
    <n v="-123208.33379999999"/>
    <n v="-76845.45"/>
    <n v="-39191.960000000006"/>
  </r>
  <r>
    <x v="3"/>
    <x v="3"/>
    <x v="3"/>
    <x v="41"/>
    <n v="3297"/>
    <n v="2106994.56"/>
    <n v="3580174.84"/>
    <n v="2103900.4588000001"/>
    <n v="338294.61"/>
    <n v="-443088.41"/>
    <n v="3208"/>
    <n v="1319364.77"/>
    <n v="2499717.66"/>
    <n v="1810874.0367999999"/>
    <n v="204211.36"/>
    <n v="-482221.86"/>
    <n v="-89"/>
    <n v="-787629.79"/>
    <n v="-1080457.1799999997"/>
    <n v="-293026.42200000025"/>
    <n v="-134083.25"/>
    <n v="-39133.450000000012"/>
  </r>
  <r>
    <x v="8"/>
    <x v="6"/>
    <x v="4"/>
    <x v="13"/>
    <n v="19"/>
    <n v="141526.19"/>
    <n v="237703.62"/>
    <n v="58097.640500000001"/>
    <n v="54181.1"/>
    <n v="38078.29"/>
    <n v="1"/>
    <n v="565.87"/>
    <n v="1131.74"/>
    <n v="1391.0068000000001"/>
    <n v="2.27"/>
    <n v="-831.93"/>
    <n v="-18"/>
    <n v="-140960.32000000001"/>
    <n v="-236571.88"/>
    <n v="-56706.633699999998"/>
    <n v="-54178.83"/>
    <n v="-38910.22"/>
  </r>
  <r>
    <x v="3"/>
    <x v="5"/>
    <x v="3"/>
    <x v="4"/>
    <n v="461"/>
    <n v="1996198.67"/>
    <n v="2877953.85"/>
    <n v="988868.1287"/>
    <n v="290254.78999999998"/>
    <n v="31822.26"/>
    <n v="48"/>
    <n v="33683.39"/>
    <n v="54436.49"/>
    <n v="33709.149599999997"/>
    <n v="244.25"/>
    <n v="-7025.66"/>
    <n v="-413"/>
    <n v="-1962515.28"/>
    <n v="-2823517.36"/>
    <n v="-955158.9791"/>
    <n v="-290010.53999999998"/>
    <n v="-38847.919999999998"/>
  </r>
  <r>
    <x v="14"/>
    <x v="6"/>
    <x v="16"/>
    <x v="42"/>
    <n v="2"/>
    <n v="1613.8"/>
    <n v="11115.61"/>
    <n v="748.38"/>
    <n v="5909.1"/>
    <n v="5698.42"/>
    <n v="31"/>
    <n v="463889.11"/>
    <n v="599028.5"/>
    <n v="159475.69959999999"/>
    <n v="-4794.84"/>
    <n v="-32744.77"/>
    <n v="29"/>
    <n v="462275.31"/>
    <n v="587912.89"/>
    <n v="158727.31959999999"/>
    <n v="-10703.94"/>
    <n v="-38443.19"/>
  </r>
  <r>
    <x v="8"/>
    <x v="2"/>
    <x v="4"/>
    <x v="31"/>
    <n v="53"/>
    <n v="128083.73"/>
    <n v="208849.65"/>
    <n v="42400.092600000004"/>
    <n v="50948.57"/>
    <n v="38297.26"/>
    <n v="1"/>
    <n v="39.97"/>
    <n v="62.45"/>
    <n v="33.891399999999997"/>
    <n v="6.9"/>
    <n v="-11.41"/>
    <n v="-52"/>
    <n v="-128043.76"/>
    <n v="-208787.19999999998"/>
    <n v="-42366.201200000003"/>
    <n v="-50941.67"/>
    <n v="-38308.670000000006"/>
  </r>
  <r>
    <x v="3"/>
    <x v="4"/>
    <x v="3"/>
    <x v="32"/>
    <n v="38135"/>
    <n v="16360802.619999999"/>
    <n v="21693647.739999998"/>
    <n v="11919317.459899999"/>
    <n v="1104320.08"/>
    <n v="-1580134.94"/>
    <n v="38068"/>
    <n v="16173076.960000001"/>
    <n v="21412597.969999999"/>
    <n v="11851212.1733"/>
    <n v="1046962.9"/>
    <n v="-1618379.21"/>
    <n v="-67"/>
    <n v="-187725.65999999829"/>
    <n v="-281049.76999999955"/>
    <n v="-68105.286599999294"/>
    <n v="-57357.180000000051"/>
    <n v="-38244.270000000019"/>
  </r>
  <r>
    <x v="5"/>
    <x v="2"/>
    <x v="3"/>
    <x v="32"/>
    <n v="363"/>
    <n v="514221.31"/>
    <n v="727080.8"/>
    <n v="173042.60430000001"/>
    <n v="90103.39"/>
    <n v="39549.99"/>
    <n v="152"/>
    <n v="62324.57"/>
    <n v="90274.44"/>
    <n v="26912.644700000001"/>
    <n v="9597.7000000000007"/>
    <n v="1391.32"/>
    <n v="-211"/>
    <n v="-451896.74"/>
    <n v="-636806.3600000001"/>
    <n v="-146129.9596"/>
    <n v="-80505.69"/>
    <n v="-38158.67"/>
  </r>
  <r>
    <x v="4"/>
    <x v="5"/>
    <x v="2"/>
    <x v="2"/>
    <n v="51"/>
    <n v="413950.82"/>
    <n v="547364.48"/>
    <n v="100993.60159999999"/>
    <n v="71853.98"/>
    <n v="38066.019999999997"/>
    <n v="0"/>
    <n v="0"/>
    <n v="0"/>
    <n v="0"/>
    <n v="0"/>
    <n v="0"/>
    <n v="-51"/>
    <n v="-413950.82"/>
    <n v="-547364.48"/>
    <n v="-100993.60159999999"/>
    <n v="-71853.98"/>
    <n v="-38066.019999999997"/>
  </r>
  <r>
    <x v="3"/>
    <x v="2"/>
    <x v="4"/>
    <x v="5"/>
    <n v="5560"/>
    <n v="3275269.41"/>
    <n v="4726741.01"/>
    <n v="1621961.3137000001"/>
    <n v="375581.4"/>
    <n v="-190858.13"/>
    <n v="5472"/>
    <n v="2456033.7799999998"/>
    <n v="3624875.1"/>
    <n v="1379174.0963000001"/>
    <n v="253074.96"/>
    <n v="-228884.39"/>
    <n v="-88"/>
    <n v="-819235.63000000035"/>
    <n v="-1101865.9099999997"/>
    <n v="-242787.21739999996"/>
    <n v="-122506.44000000003"/>
    <n v="-38026.260000000009"/>
  </r>
  <r>
    <x v="9"/>
    <x v="2"/>
    <x v="3"/>
    <x v="52"/>
    <n v="34"/>
    <n v="12464.86"/>
    <n v="19106"/>
    <n v="11916.751399999999"/>
    <n v="-1550.17"/>
    <n v="-5477.1"/>
    <n v="235"/>
    <n v="307405.89"/>
    <n v="404603.83"/>
    <n v="135913.56659999999"/>
    <n v="919.42"/>
    <n v="-43487.8"/>
    <n v="201"/>
    <n v="294941.03000000003"/>
    <n v="385497.83"/>
    <n v="123996.8152"/>
    <n v="2469.59"/>
    <n v="-38010.700000000004"/>
  </r>
  <r>
    <x v="5"/>
    <x v="6"/>
    <x v="3"/>
    <x v="23"/>
    <n v="128"/>
    <n v="319138.23"/>
    <n v="504431.54"/>
    <n v="110191.948"/>
    <n v="63141.78"/>
    <n v="32161.86"/>
    <n v="93"/>
    <n v="153542.06"/>
    <n v="199743.97"/>
    <n v="46967.226600000002"/>
    <n v="9718.06"/>
    <n v="-5839.53"/>
    <n v="-35"/>
    <n v="-165596.16999999998"/>
    <n v="-304687.56999999995"/>
    <n v="-63224.721400000002"/>
    <n v="-53423.72"/>
    <n v="-38001.39"/>
  </r>
  <r>
    <x v="2"/>
    <x v="6"/>
    <x v="13"/>
    <x v="25"/>
    <n v="0"/>
    <n v="0"/>
    <n v="0"/>
    <n v="0"/>
    <n v="0"/>
    <n v="0"/>
    <n v="9"/>
    <n v="210071.94"/>
    <n v="241872.37"/>
    <n v="69334.8505"/>
    <n v="-25057.86"/>
    <n v="-37930.050000000003"/>
    <n v="9"/>
    <n v="210071.94"/>
    <n v="241872.37"/>
    <n v="69334.8505"/>
    <n v="-25057.86"/>
    <n v="-37930.050000000003"/>
  </r>
  <r>
    <x v="10"/>
    <x v="2"/>
    <x v="4"/>
    <x v="18"/>
    <n v="28"/>
    <n v="73234.06"/>
    <n v="137394.07"/>
    <n v="36473.618900000001"/>
    <n v="37688.43"/>
    <n v="28097.59"/>
    <n v="18"/>
    <n v="6482.55"/>
    <n v="13216.68"/>
    <n v="16439.834699999999"/>
    <n v="-6350.61"/>
    <n v="-9743.83"/>
    <n v="-10"/>
    <n v="-66751.509999999995"/>
    <n v="-124177.39000000001"/>
    <n v="-20033.784200000002"/>
    <n v="-44039.040000000001"/>
    <n v="-37841.42"/>
  </r>
  <r>
    <x v="16"/>
    <x v="5"/>
    <x v="4"/>
    <x v="13"/>
    <n v="7"/>
    <n v="17154.580000000002"/>
    <n v="70206.259999999995"/>
    <n v="14726.1641"/>
    <n v="43533.56"/>
    <n v="38768.04"/>
    <n v="6"/>
    <n v="16552.509999999998"/>
    <n v="21282.59"/>
    <n v="4038.7114999999999"/>
    <n v="2710.76"/>
    <n v="1133.8900000000001"/>
    <n v="-1"/>
    <n v="-602.07000000000335"/>
    <n v="-48923.67"/>
    <n v="-10687.452600000001"/>
    <n v="-40822.799999999996"/>
    <n v="-37634.15"/>
  </r>
  <r>
    <x v="9"/>
    <x v="6"/>
    <x v="1"/>
    <x v="3"/>
    <n v="0"/>
    <n v="0"/>
    <n v="0"/>
    <n v="0"/>
    <n v="0"/>
    <n v="0"/>
    <n v="17"/>
    <n v="397617.17"/>
    <n v="485335.25"/>
    <n v="136820.94769999999"/>
    <n v="4755.75"/>
    <n v="-37618.019999999997"/>
    <n v="17"/>
    <n v="397617.17"/>
    <n v="485335.25"/>
    <n v="136820.94769999999"/>
    <n v="4755.75"/>
    <n v="-37618.019999999997"/>
  </r>
  <r>
    <x v="8"/>
    <x v="5"/>
    <x v="4"/>
    <x v="13"/>
    <n v="24"/>
    <n v="117692.82"/>
    <n v="206002.72"/>
    <n v="48669.469299999997"/>
    <n v="51733.120000000003"/>
    <n v="37541.440000000002"/>
    <n v="2"/>
    <n v="6488.26"/>
    <n v="12976.53"/>
    <n v="0"/>
    <n v="0"/>
    <n v="0"/>
    <n v="-22"/>
    <n v="-111204.56000000001"/>
    <n v="-193026.19"/>
    <n v="-48669.469299999997"/>
    <n v="-51733.120000000003"/>
    <n v="-37541.440000000002"/>
  </r>
  <r>
    <x v="9"/>
    <x v="4"/>
    <x v="3"/>
    <x v="19"/>
    <n v="1"/>
    <n v="0"/>
    <n v="0"/>
    <n v="0"/>
    <n v="0"/>
    <n v="0"/>
    <n v="19"/>
    <n v="226119.37"/>
    <n v="352811.63"/>
    <n v="168775.78890000001"/>
    <n v="-1384.58"/>
    <n v="-37372.1"/>
    <n v="18"/>
    <n v="226119.37"/>
    <n v="352811.63"/>
    <n v="168775.78890000001"/>
    <n v="-1384.58"/>
    <n v="-37372.1"/>
  </r>
  <r>
    <x v="2"/>
    <x v="1"/>
    <x v="1"/>
    <x v="1"/>
    <n v="29"/>
    <n v="8840.9"/>
    <n v="12731"/>
    <n v="20056.550800000001"/>
    <n v="9009.69"/>
    <n v="-1744.67"/>
    <n v="140"/>
    <n v="1024118.17"/>
    <n v="1477010.57"/>
    <n v="523987.17570000002"/>
    <n v="96512.19"/>
    <n v="-39111.71"/>
    <n v="111"/>
    <n v="1015277.27"/>
    <n v="1464279.57"/>
    <n v="503930.6249"/>
    <n v="87502.5"/>
    <n v="-37367.040000000001"/>
  </r>
  <r>
    <x v="10"/>
    <x v="4"/>
    <x v="5"/>
    <x v="10"/>
    <n v="104"/>
    <n v="646207.36"/>
    <n v="789864.6"/>
    <n v="112092.7473"/>
    <n v="70020.94"/>
    <n v="41238.379999999997"/>
    <n v="10"/>
    <n v="16822.32"/>
    <n v="23813.97"/>
    <n v="3767.8213000000001"/>
    <n v="5180.1099999999997"/>
    <n v="3923.71"/>
    <n v="-94"/>
    <n v="-629385.04"/>
    <n v="-766050.63"/>
    <n v="-108324.92600000001"/>
    <n v="-64840.83"/>
    <n v="-37314.67"/>
  </r>
  <r>
    <x v="5"/>
    <x v="1"/>
    <x v="3"/>
    <x v="23"/>
    <n v="230"/>
    <n v="486898.3"/>
    <n v="665795.98"/>
    <n v="127061.072"/>
    <n v="106595.93"/>
    <n v="67733.41"/>
    <n v="158"/>
    <n v="180390.95"/>
    <n v="261463.19"/>
    <n v="60769.956700000002"/>
    <n v="50589.82"/>
    <n v="30687.16"/>
    <n v="-72"/>
    <n v="-306507.34999999998"/>
    <n v="-404332.79"/>
    <n v="-66291.115300000005"/>
    <n v="-56006.109999999993"/>
    <n v="-37046.25"/>
  </r>
  <r>
    <x v="1"/>
    <x v="5"/>
    <x v="3"/>
    <x v="4"/>
    <n v="92"/>
    <n v="325733.28999999998"/>
    <n v="526452.47999999998"/>
    <n v="233080.39509999999"/>
    <n v="104965.01"/>
    <n v="43149.3"/>
    <n v="42"/>
    <n v="7067.68"/>
    <n v="14022.34"/>
    <n v="1349.7218"/>
    <n v="6566"/>
    <n v="6119.94"/>
    <n v="-50"/>
    <n v="-318665.61"/>
    <n v="-512430.13999999996"/>
    <n v="-231730.67329999999"/>
    <n v="-98399.01"/>
    <n v="-37029.360000000001"/>
  </r>
  <r>
    <x v="1"/>
    <x v="3"/>
    <x v="3"/>
    <x v="29"/>
    <n v="682"/>
    <n v="2935427.07"/>
    <n v="4031522.13"/>
    <n v="1376779.8376"/>
    <n v="390733.51"/>
    <n v="88690.11"/>
    <n v="477"/>
    <n v="254569.56"/>
    <n v="381393.55"/>
    <n v="86556.465700000001"/>
    <n v="90943.66"/>
    <n v="51667.55"/>
    <n v="-205"/>
    <n v="-2680857.5099999998"/>
    <n v="-3650128.58"/>
    <n v="-1290223.3718999999"/>
    <n v="-299789.84999999998"/>
    <n v="-37022.559999999998"/>
  </r>
  <r>
    <x v="16"/>
    <x v="1"/>
    <x v="12"/>
    <x v="22"/>
    <n v="88"/>
    <n v="942698.57"/>
    <n v="1128124.79"/>
    <n v="245644.12890000001"/>
    <n v="110614.74"/>
    <n v="33675.72"/>
    <n v="12"/>
    <n v="25210.02"/>
    <n v="34512.21"/>
    <n v="11537.9689"/>
    <n v="779.69"/>
    <n v="-3343.01"/>
    <n v="-76"/>
    <n v="-917488.54999999993"/>
    <n v="-1093612.58"/>
    <n v="-234106.16"/>
    <n v="-109835.05"/>
    <n v="-37018.730000000003"/>
  </r>
  <r>
    <x v="1"/>
    <x v="1"/>
    <x v="4"/>
    <x v="48"/>
    <n v="1194"/>
    <n v="1222411.06"/>
    <n v="1621886.76"/>
    <n v="329373.99609999999"/>
    <n v="219919.51"/>
    <n v="125094.72"/>
    <n v="1130"/>
    <n v="516765.9"/>
    <n v="662329.59"/>
    <n v="78947.276800000007"/>
    <n v="117527.31"/>
    <n v="88080.51"/>
    <n v="-64"/>
    <n v="-705645.16"/>
    <n v="-959557.17"/>
    <n v="-250426.7193"/>
    <n v="-102392.20000000001"/>
    <n v="-37014.210000000006"/>
  </r>
  <r>
    <x v="1"/>
    <x v="6"/>
    <x v="1"/>
    <x v="15"/>
    <n v="2256"/>
    <n v="2206934.79"/>
    <n v="2896093.17"/>
    <n v="729558.83279999997"/>
    <n v="188847.94"/>
    <n v="-111595.11"/>
    <n v="2121"/>
    <n v="1029067.77"/>
    <n v="1325912.8999999999"/>
    <n v="428038.99290000001"/>
    <n v="38439.01"/>
    <n v="-148335.28"/>
    <n v="-135"/>
    <n v="-1177867.02"/>
    <n v="-1570180.27"/>
    <n v="-301519.83989999996"/>
    <n v="-150408.93"/>
    <n v="-36740.17"/>
  </r>
  <r>
    <x v="2"/>
    <x v="5"/>
    <x v="13"/>
    <x v="25"/>
    <n v="0"/>
    <n v="0"/>
    <n v="0"/>
    <n v="0"/>
    <n v="0"/>
    <n v="0"/>
    <n v="19"/>
    <n v="338898.06"/>
    <n v="424123.53"/>
    <n v="134944.18229999999"/>
    <n v="-3916.88"/>
    <n v="-36657.74"/>
    <n v="19"/>
    <n v="338898.06"/>
    <n v="424123.53"/>
    <n v="134944.18229999999"/>
    <n v="-3916.88"/>
    <n v="-36657.74"/>
  </r>
  <r>
    <x v="2"/>
    <x v="5"/>
    <x v="3"/>
    <x v="19"/>
    <n v="0"/>
    <n v="0"/>
    <n v="0"/>
    <n v="0"/>
    <n v="0"/>
    <n v="0"/>
    <n v="21"/>
    <n v="147987.48000000001"/>
    <n v="185233.39"/>
    <n v="155834.61369999999"/>
    <n v="16552.82"/>
    <n v="-36652.720000000001"/>
    <n v="21"/>
    <n v="147987.48000000001"/>
    <n v="185233.39"/>
    <n v="155834.61369999999"/>
    <n v="16552.82"/>
    <n v="-36652.720000000001"/>
  </r>
  <r>
    <x v="13"/>
    <x v="6"/>
    <x v="0"/>
    <x v="0"/>
    <n v="2382"/>
    <n v="516079.53"/>
    <n v="823446.73"/>
    <n v="226113.70069999999"/>
    <n v="111126.07"/>
    <n v="36473.370000000003"/>
    <n v="0"/>
    <n v="0"/>
    <n v="0"/>
    <n v="0"/>
    <n v="0"/>
    <n v="0"/>
    <n v="-2382"/>
    <n v="-516079.53"/>
    <n v="-823446.73"/>
    <n v="-226113.70069999999"/>
    <n v="-111126.07"/>
    <n v="-36473.370000000003"/>
  </r>
  <r>
    <x v="10"/>
    <x v="3"/>
    <x v="13"/>
    <x v="25"/>
    <n v="17"/>
    <n v="346457.69"/>
    <n v="464071.61"/>
    <n v="93902.190799999997"/>
    <n v="59216.25"/>
    <n v="36520.019999999997"/>
    <n v="1"/>
    <n v="198.07"/>
    <n v="293"/>
    <n v="37.282899999999998"/>
    <n v="75.849999999999994"/>
    <n v="57.33"/>
    <n v="-16"/>
    <n v="-346259.62"/>
    <n v="-463778.61"/>
    <n v="-93864.907899999991"/>
    <n v="-59140.4"/>
    <n v="-36462.689999999995"/>
  </r>
  <r>
    <x v="3"/>
    <x v="6"/>
    <x v="10"/>
    <x v="21"/>
    <n v="12275"/>
    <n v="7233483.3399999999"/>
    <n v="9994813.8499999996"/>
    <n v="4344020.9380000001"/>
    <n v="-77278.259999999995"/>
    <n v="-1889743.11"/>
    <n v="12183"/>
    <n v="6955587.1799999997"/>
    <n v="9612352.2599999998"/>
    <n v="4292590.1694999998"/>
    <n v="-134227.9"/>
    <n v="-1926198.11"/>
    <n v="-92"/>
    <n v="-277896.16000000015"/>
    <n v="-382461.58999999985"/>
    <n v="-51430.768500000238"/>
    <n v="-56949.64"/>
    <n v="-36455"/>
  </r>
  <r>
    <x v="10"/>
    <x v="1"/>
    <x v="5"/>
    <x v="10"/>
    <n v="119"/>
    <n v="488889.34"/>
    <n v="597616.86"/>
    <n v="75301.889299999995"/>
    <n v="67421.36"/>
    <n v="44133.26"/>
    <n v="33"/>
    <n v="40811.86"/>
    <n v="52258.1"/>
    <n v="6995.3244000000004"/>
    <n v="9733.2800000000007"/>
    <n v="7843.18"/>
    <n v="-86"/>
    <n v="-448077.48000000004"/>
    <n v="-545358.76"/>
    <n v="-68306.564899999998"/>
    <n v="-57688.08"/>
    <n v="-36290.080000000002"/>
  </r>
  <r>
    <x v="2"/>
    <x v="2"/>
    <x v="1"/>
    <x v="46"/>
    <n v="5"/>
    <n v="295.61"/>
    <n v="830"/>
    <n v="209.92400000000001"/>
    <n v="304.86"/>
    <n v="230.86"/>
    <n v="76"/>
    <n v="108441.3"/>
    <n v="126768.12"/>
    <n v="54233.418899999997"/>
    <n v="-12148.12"/>
    <n v="-36057.93"/>
    <n v="71"/>
    <n v="108145.69"/>
    <n v="125938.12"/>
    <n v="54023.494899999998"/>
    <n v="-12452.980000000001"/>
    <n v="-36288.79"/>
  </r>
  <r>
    <x v="8"/>
    <x v="5"/>
    <x v="4"/>
    <x v="31"/>
    <n v="44"/>
    <n v="165789.19"/>
    <n v="227531.65"/>
    <n v="33129.473100000003"/>
    <n v="46545.03"/>
    <n v="36255.06"/>
    <n v="2"/>
    <n v="79"/>
    <n v="138.37"/>
    <n v="90.829599999999999"/>
    <n v="14.14"/>
    <n v="-32.21"/>
    <n v="-42"/>
    <n v="-165710.19"/>
    <n v="-227393.28"/>
    <n v="-33038.643500000006"/>
    <n v="-46530.89"/>
    <n v="-36287.269999999997"/>
  </r>
  <r>
    <x v="10"/>
    <x v="3"/>
    <x v="3"/>
    <x v="24"/>
    <n v="26"/>
    <n v="313453.98"/>
    <n v="410680.89"/>
    <n v="156825.8909"/>
    <n v="55397.29"/>
    <n v="29907.15"/>
    <n v="11"/>
    <n v="98635.32"/>
    <n v="111253.07"/>
    <n v="33185.573799999998"/>
    <n v="2884.65"/>
    <n v="-6197.65"/>
    <n v="-15"/>
    <n v="-214818.65999999997"/>
    <n v="-299427.82"/>
    <n v="-123640.3171"/>
    <n v="-52512.639999999999"/>
    <n v="-36104.800000000003"/>
  </r>
  <r>
    <x v="1"/>
    <x v="6"/>
    <x v="4"/>
    <x v="28"/>
    <n v="196"/>
    <n v="357289.75"/>
    <n v="469971.41"/>
    <n v="79825.073900000003"/>
    <n v="39515.29"/>
    <n v="18238.37"/>
    <n v="154"/>
    <n v="100095.27"/>
    <n v="126895.52"/>
    <n v="41462.462500000001"/>
    <n v="-7011.73"/>
    <n v="-17680.599999999999"/>
    <n v="-42"/>
    <n v="-257194.47999999998"/>
    <n v="-343075.88999999996"/>
    <n v="-38362.611400000002"/>
    <n v="-46527.020000000004"/>
    <n v="-35918.97"/>
  </r>
  <r>
    <x v="10"/>
    <x v="1"/>
    <x v="1"/>
    <x v="15"/>
    <n v="1250"/>
    <n v="2608568.27"/>
    <n v="3272312.12"/>
    <n v="530486.89289999998"/>
    <n v="384947.89"/>
    <n v="221662.24"/>
    <n v="1173"/>
    <n v="1937017.82"/>
    <n v="2411562.58"/>
    <n v="367217.72499999998"/>
    <n v="300901.7"/>
    <n v="185967.17"/>
    <n v="-77"/>
    <n v="-671550.45"/>
    <n v="-860749.54"/>
    <n v="-163269.1679"/>
    <n v="-84046.19"/>
    <n v="-35695.069999999978"/>
  </r>
  <r>
    <x v="8"/>
    <x v="3"/>
    <x v="3"/>
    <x v="47"/>
    <n v="37"/>
    <n v="221410.14"/>
    <n v="277511.26"/>
    <n v="37779.547500000001"/>
    <n v="45540.54"/>
    <n v="35479.99"/>
    <n v="1"/>
    <n v="11.94"/>
    <n v="27.2"/>
    <n v="3.3504999999999998"/>
    <n v="12.52"/>
    <n v="11.91"/>
    <n v="-36"/>
    <n v="-221398.2"/>
    <n v="-277484.06"/>
    <n v="-37776.197"/>
    <n v="-45528.020000000004"/>
    <n v="-35468.079999999994"/>
  </r>
  <r>
    <x v="8"/>
    <x v="3"/>
    <x v="10"/>
    <x v="53"/>
    <n v="18"/>
    <n v="121669.34"/>
    <n v="170005.11"/>
    <n v="25455.853999999999"/>
    <n v="43148.73"/>
    <n v="35433.160000000003"/>
    <n v="0"/>
    <n v="0"/>
    <n v="0"/>
    <n v="0"/>
    <n v="0"/>
    <n v="0"/>
    <n v="-18"/>
    <n v="-121669.34"/>
    <n v="-170005.11"/>
    <n v="-25455.853999999999"/>
    <n v="-43148.73"/>
    <n v="-35433.160000000003"/>
  </r>
  <r>
    <x v="5"/>
    <x v="4"/>
    <x v="3"/>
    <x v="19"/>
    <n v="25"/>
    <n v="225960.97"/>
    <n v="361229.21"/>
    <n v="100813.6347"/>
    <n v="57850.59"/>
    <n v="36547.03"/>
    <n v="4"/>
    <n v="891.1"/>
    <n v="2209"/>
    <n v="276.03390000000002"/>
    <n v="1183.26"/>
    <n v="1117.17"/>
    <n v="-21"/>
    <n v="-225069.87"/>
    <n v="-359020.21"/>
    <n v="-100537.6008"/>
    <n v="-56667.329999999994"/>
    <n v="-35429.86"/>
  </r>
  <r>
    <x v="1"/>
    <x v="6"/>
    <x v="3"/>
    <x v="32"/>
    <n v="2156"/>
    <n v="961209.11"/>
    <n v="1472571.92"/>
    <n v="224036.5398"/>
    <n v="312464.68"/>
    <n v="249401.92"/>
    <n v="2124"/>
    <n v="818016.17"/>
    <n v="1225232.69"/>
    <n v="167163.57769999999"/>
    <n v="265110.55"/>
    <n v="214023.88"/>
    <n v="-32"/>
    <n v="-143192.93999999994"/>
    <n v="-247339.22999999998"/>
    <n v="-56872.962100000004"/>
    <n v="-47354.130000000005"/>
    <n v="-35378.040000000008"/>
  </r>
  <r>
    <x v="9"/>
    <x v="5"/>
    <x v="0"/>
    <x v="0"/>
    <n v="0"/>
    <n v="0"/>
    <n v="0"/>
    <n v="0"/>
    <n v="0"/>
    <n v="0"/>
    <n v="2072"/>
    <n v="1164731.22"/>
    <n v="1383187.2"/>
    <n v="279918.5993"/>
    <n v="59934.18"/>
    <n v="-35335.06"/>
    <n v="2072"/>
    <n v="1164731.22"/>
    <n v="1383187.2"/>
    <n v="279918.5993"/>
    <n v="59934.18"/>
    <n v="-35335.06"/>
  </r>
  <r>
    <x v="5"/>
    <x v="2"/>
    <x v="6"/>
    <x v="11"/>
    <n v="122"/>
    <n v="211587.79"/>
    <n v="291403.48"/>
    <n v="41280.6823"/>
    <n v="50668.72"/>
    <n v="38135.199999999997"/>
    <n v="53"/>
    <n v="21206.48"/>
    <n v="29263.1"/>
    <n v="5129.8990999999996"/>
    <n v="4546.4399999999996"/>
    <n v="2816.72"/>
    <n v="-69"/>
    <n v="-190381.31"/>
    <n v="-262140.37999999998"/>
    <n v="-36150.783199999998"/>
    <n v="-46122.28"/>
    <n v="-35318.479999999996"/>
  </r>
  <r>
    <x v="16"/>
    <x v="3"/>
    <x v="9"/>
    <x v="16"/>
    <n v="32"/>
    <n v="385111.34"/>
    <n v="496592.36"/>
    <n v="104806.8924"/>
    <n v="67104.679999999993"/>
    <n v="32053.4"/>
    <n v="3"/>
    <n v="11161.3"/>
    <n v="12174.94"/>
    <n v="4264.5603000000001"/>
    <n v="-1807.51"/>
    <n v="-3250.93"/>
    <n v="-29"/>
    <n v="-373950.04000000004"/>
    <n v="-484417.42"/>
    <n v="-100542.3321"/>
    <n v="-68912.189999999988"/>
    <n v="-35304.33"/>
  </r>
  <r>
    <x v="1"/>
    <x v="3"/>
    <x v="4"/>
    <x v="44"/>
    <n v="922"/>
    <n v="839647.45"/>
    <n v="1042528.26"/>
    <n v="234422.1244"/>
    <n v="44790.52"/>
    <n v="-10490.6"/>
    <n v="855"/>
    <n v="468928.05"/>
    <n v="607911.19999999995"/>
    <n v="202685.9945"/>
    <n v="-2449.23"/>
    <n v="-45770.03"/>
    <n v="-67"/>
    <n v="-370719.39999999997"/>
    <n v="-434617.06000000006"/>
    <n v="-31736.1299"/>
    <n v="-47239.75"/>
    <n v="-35279.43"/>
  </r>
  <r>
    <x v="3"/>
    <x v="3"/>
    <x v="10"/>
    <x v="17"/>
    <n v="19630"/>
    <n v="19845235.550000001"/>
    <n v="25794138.039999999"/>
    <n v="8486751.1505999994"/>
    <n v="1280591.1299999999"/>
    <n v="-777628.63"/>
    <n v="19509"/>
    <n v="19456260.699999999"/>
    <n v="25271345.059999999"/>
    <n v="8365812.2115000002"/>
    <n v="1209888.1499999999"/>
    <n v="-812785.03"/>
    <n v="-121"/>
    <n v="-388974.85000000149"/>
    <n v="-522792.98000000045"/>
    <n v="-120938.93909999914"/>
    <n v="-70702.979999999981"/>
    <n v="-35156.400000000023"/>
  </r>
  <r>
    <x v="8"/>
    <x v="1"/>
    <x v="4"/>
    <x v="5"/>
    <n v="47"/>
    <n v="179629.38"/>
    <n v="256043.64"/>
    <n v="50595.761200000001"/>
    <n v="47798.32"/>
    <n v="35002.839999999997"/>
    <n v="12"/>
    <n v="1283.68"/>
    <n v="2071.75"/>
    <n v="690.97149999999999"/>
    <n v="16.04"/>
    <n v="-101.42"/>
    <n v="-35"/>
    <n v="-178345.7"/>
    <n v="-253971.89"/>
    <n v="-49904.789700000001"/>
    <n v="-47782.28"/>
    <n v="-35104.259999999995"/>
  </r>
  <r>
    <x v="7"/>
    <x v="1"/>
    <x v="1"/>
    <x v="36"/>
    <n v="923"/>
    <n v="2545030.87"/>
    <n v="2771309.75"/>
    <n v="322543.65299999999"/>
    <n v="34382.129999999997"/>
    <n v="-74460.710000000006"/>
    <n v="1157"/>
    <n v="3524249.58"/>
    <n v="3906620.98"/>
    <n v="520448.66360000003"/>
    <n v="62736.56"/>
    <n v="-109491.03"/>
    <n v="234"/>
    <n v="979218.71"/>
    <n v="1135311.23"/>
    <n v="197905.01060000004"/>
    <n v="28354.43"/>
    <n v="-35030.319999999992"/>
  </r>
  <r>
    <x v="1"/>
    <x v="3"/>
    <x v="1"/>
    <x v="3"/>
    <n v="17620"/>
    <n v="84683626.609999999"/>
    <n v="111345341.90000001"/>
    <n v="33192373.372299999"/>
    <n v="5103887.6399999997"/>
    <n v="-406589.53"/>
    <n v="10414"/>
    <n v="8490955.1699999999"/>
    <n v="11196890.5"/>
    <n v="3321749.9945999999"/>
    <n v="439660.73"/>
    <n v="-441405.56"/>
    <n v="-7206"/>
    <n v="-76192671.439999998"/>
    <n v="-100148451.40000001"/>
    <n v="-29870623.377700001"/>
    <n v="-4664226.91"/>
    <n v="-34816.02999999997"/>
  </r>
  <r>
    <x v="7"/>
    <x v="2"/>
    <x v="4"/>
    <x v="58"/>
    <n v="178"/>
    <n v="403919.75"/>
    <n v="560742.68999999994"/>
    <n v="81124.278399999996"/>
    <n v="105704.9"/>
    <n v="77373.42"/>
    <n v="375"/>
    <n v="1044927.14"/>
    <n v="1412675.98"/>
    <n v="325084.63010000001"/>
    <n v="151702.04"/>
    <n v="42761.02"/>
    <n v="197"/>
    <n v="641007.39"/>
    <n v="851933.29"/>
    <n v="243960.3517"/>
    <n v="45997.140000000014"/>
    <n v="-34612.400000000001"/>
  </r>
  <r>
    <x v="7"/>
    <x v="6"/>
    <x v="1"/>
    <x v="36"/>
    <n v="674"/>
    <n v="1987846.77"/>
    <n v="2178234.36"/>
    <n v="242867.9976"/>
    <n v="-32509.68"/>
    <n v="-106739.73"/>
    <n v="816"/>
    <n v="2606111.0499999998"/>
    <n v="2975805.1"/>
    <n v="427997.39309999999"/>
    <n v="-16416.47"/>
    <n v="-141307.32999999999"/>
    <n v="142"/>
    <n v="618264.2799999998"/>
    <n v="797570.74000000022"/>
    <n v="185129.39549999998"/>
    <n v="16093.21"/>
    <n v="-34567.599999999991"/>
  </r>
  <r>
    <x v="3"/>
    <x v="4"/>
    <x v="17"/>
    <x v="59"/>
    <n v="13981"/>
    <n v="2089872.51"/>
    <n v="2802645.61"/>
    <n v="2416543.4435999999"/>
    <n v="-114747.52"/>
    <n v="-969292.6"/>
    <n v="13918"/>
    <n v="1854413.34"/>
    <n v="2470636.79"/>
    <n v="2344023.0695000002"/>
    <n v="-169349.37"/>
    <n v="-1003749.18"/>
    <n v="-63"/>
    <n v="-235459.16999999993"/>
    <n v="-332008.81999999983"/>
    <n v="-72520.374099999666"/>
    <n v="-54601.849999999991"/>
    <n v="-34456.580000000075"/>
  </r>
  <r>
    <x v="5"/>
    <x v="2"/>
    <x v="0"/>
    <x v="0"/>
    <n v="0"/>
    <n v="0"/>
    <n v="0"/>
    <n v="0"/>
    <n v="0"/>
    <n v="0"/>
    <n v="347"/>
    <n v="2291939.2000000002"/>
    <n v="2599729.41"/>
    <n v="341617.73119999998"/>
    <n v="84280.85"/>
    <n v="-34452.199999999997"/>
    <n v="347"/>
    <n v="2291939.2000000002"/>
    <n v="2599729.41"/>
    <n v="341617.73119999998"/>
    <n v="84280.85"/>
    <n v="-34452.199999999997"/>
  </r>
  <r>
    <x v="16"/>
    <x v="1"/>
    <x v="3"/>
    <x v="4"/>
    <n v="32"/>
    <n v="258281.07"/>
    <n v="342459.33"/>
    <n v="95348.467699999994"/>
    <n v="59227.21"/>
    <n v="34550.1"/>
    <n v="2"/>
    <n v="6389.03"/>
    <n v="8209.75"/>
    <n v="1574.3689999999999"/>
    <n v="717.24"/>
    <n v="246.35"/>
    <n v="-30"/>
    <n v="-251892.04"/>
    <n v="-334249.58"/>
    <n v="-93774.098699999988"/>
    <n v="-58509.97"/>
    <n v="-34303.75"/>
  </r>
  <r>
    <x v="8"/>
    <x v="1"/>
    <x v="15"/>
    <x v="40"/>
    <n v="47"/>
    <n v="289915.09999999998"/>
    <n v="368565.66"/>
    <n v="56473.254300000001"/>
    <n v="55829.3"/>
    <n v="33778.410000000003"/>
    <n v="7"/>
    <n v="2489.65"/>
    <n v="2791.28"/>
    <n v="796.26520000000005"/>
    <n v="-186.72"/>
    <n v="-493.19"/>
    <n v="-40"/>
    <n v="-287425.44999999995"/>
    <n v="-365774.37999999995"/>
    <n v="-55676.989099999999"/>
    <n v="-56016.020000000004"/>
    <n v="-34271.600000000006"/>
  </r>
  <r>
    <x v="10"/>
    <x v="3"/>
    <x v="4"/>
    <x v="28"/>
    <n v="355"/>
    <n v="861723.47"/>
    <n v="1094811.7"/>
    <n v="202042.8707"/>
    <n v="114337.79"/>
    <n v="52073.15"/>
    <n v="328"/>
    <n v="681442.79"/>
    <n v="851091.07"/>
    <n v="169392.01689999999"/>
    <n v="70649.77"/>
    <n v="17852.05"/>
    <n v="-27"/>
    <n v="-180280.67999999993"/>
    <n v="-243720.63"/>
    <n v="-32650.853800000012"/>
    <n v="-43688.01999999999"/>
    <n v="-34221.100000000006"/>
  </r>
  <r>
    <x v="8"/>
    <x v="3"/>
    <x v="11"/>
    <x v="49"/>
    <n v="30"/>
    <n v="216546.05"/>
    <n v="287258.12"/>
    <n v="45025.476600000002"/>
    <n v="40862.47"/>
    <n v="34155.18"/>
    <n v="0"/>
    <n v="0"/>
    <n v="0"/>
    <n v="0"/>
    <n v="0"/>
    <n v="0"/>
    <n v="-30"/>
    <n v="-216546.05"/>
    <n v="-287258.12"/>
    <n v="-45025.476600000002"/>
    <n v="-40862.47"/>
    <n v="-34155.18"/>
  </r>
  <r>
    <x v="16"/>
    <x v="1"/>
    <x v="3"/>
    <x v="27"/>
    <n v="22"/>
    <n v="212468.58"/>
    <n v="334047.25"/>
    <n v="178589.99720000001"/>
    <n v="54331.839999999997"/>
    <n v="34142.44"/>
    <n v="0"/>
    <n v="0"/>
    <n v="0"/>
    <n v="0"/>
    <n v="0"/>
    <n v="0"/>
    <n v="-22"/>
    <n v="-212468.58"/>
    <n v="-334047.25"/>
    <n v="-178589.99720000001"/>
    <n v="-54331.839999999997"/>
    <n v="-34142.44"/>
  </r>
  <r>
    <x v="5"/>
    <x v="5"/>
    <x v="8"/>
    <x v="14"/>
    <n v="36"/>
    <n v="262712.62"/>
    <n v="334228.53000000003"/>
    <n v="54725.2549"/>
    <n v="53840.639999999999"/>
    <n v="34275.03"/>
    <n v="12"/>
    <n v="5994.77"/>
    <n v="7835"/>
    <n v="1878.0943"/>
    <n v="815.27"/>
    <n v="171.99"/>
    <n v="-24"/>
    <n v="-256717.85"/>
    <n v="-326393.53000000003"/>
    <n v="-52847.160600000003"/>
    <n v="-53025.37"/>
    <n v="-34103.040000000001"/>
  </r>
  <r>
    <x v="3"/>
    <x v="4"/>
    <x v="10"/>
    <x v="53"/>
    <n v="3895"/>
    <n v="2044811.26"/>
    <n v="2961753.29"/>
    <n v="1095558.2834000001"/>
    <n v="466254.81"/>
    <n v="154292.32"/>
    <n v="3792"/>
    <n v="1881158.46"/>
    <n v="2732438.65"/>
    <n v="1050470.3803000001"/>
    <n v="418908.85"/>
    <n v="120223.67999999999"/>
    <n v="-103"/>
    <n v="-163652.80000000005"/>
    <n v="-229314.64000000013"/>
    <n v="-45087.903099999996"/>
    <n v="-47345.960000000021"/>
    <n v="-34068.640000000014"/>
  </r>
  <r>
    <x v="3"/>
    <x v="1"/>
    <x v="16"/>
    <x v="42"/>
    <n v="40969"/>
    <n v="35406404.32"/>
    <n v="46076411.380000003"/>
    <n v="10173817.921700001"/>
    <n v="7063197.21"/>
    <n v="3583308.01"/>
    <n v="40854"/>
    <n v="35026577.340000004"/>
    <n v="45617402.799999997"/>
    <n v="10107579.0988"/>
    <n v="7008993.0999999996"/>
    <n v="3549252.5"/>
    <n v="-115"/>
    <n v="-379826.97999999672"/>
    <n v="-459008.58000000566"/>
    <n v="-66238.82290000096"/>
    <n v="-54204.110000000335"/>
    <n v="-34055.509999999776"/>
  </r>
  <r>
    <x v="1"/>
    <x v="6"/>
    <x v="3"/>
    <x v="29"/>
    <n v="381"/>
    <n v="1878039.05"/>
    <n v="2891844.9"/>
    <n v="887643.38569999998"/>
    <n v="257963.79"/>
    <n v="44130.1"/>
    <n v="279"/>
    <n v="173301.27"/>
    <n v="251402.59"/>
    <n v="64227.493999999999"/>
    <n v="39919.769999999997"/>
    <n v="10382.92"/>
    <n v="-102"/>
    <n v="-1704737.78"/>
    <n v="-2640442.31"/>
    <n v="-823415.89170000004"/>
    <n v="-218044.02000000002"/>
    <n v="-33747.18"/>
  </r>
  <r>
    <x v="3"/>
    <x v="5"/>
    <x v="4"/>
    <x v="54"/>
    <n v="9012"/>
    <n v="2886101.45"/>
    <n v="5168725.8499999996"/>
    <n v="3471370.5734000001"/>
    <n v="589338.28"/>
    <n v="-281392.92"/>
    <n v="8928"/>
    <n v="2564124.5699999998"/>
    <n v="4715157.3"/>
    <n v="3363607.0523000001"/>
    <n v="527011.17000000004"/>
    <n v="-314856.77"/>
    <n v="-84"/>
    <n v="-321976.88000000035"/>
    <n v="-453568.54999999981"/>
    <n v="-107763.52110000001"/>
    <n v="-62327.109999999986"/>
    <n v="-33463.850000000035"/>
  </r>
  <r>
    <x v="14"/>
    <x v="6"/>
    <x v="3"/>
    <x v="51"/>
    <n v="0"/>
    <n v="0"/>
    <n v="0"/>
    <n v="0"/>
    <n v="0"/>
    <n v="0"/>
    <n v="110"/>
    <n v="861210.16"/>
    <n v="1185354.95"/>
    <n v="300759.08980000002"/>
    <n v="37816.9"/>
    <n v="-33355.370000000003"/>
    <n v="110"/>
    <n v="861210.16"/>
    <n v="1185354.95"/>
    <n v="300759.08980000002"/>
    <n v="37816.9"/>
    <n v="-33355.370000000003"/>
  </r>
  <r>
    <x v="3"/>
    <x v="2"/>
    <x v="3"/>
    <x v="47"/>
    <n v="3182"/>
    <n v="4193712.69"/>
    <n v="6363131.46"/>
    <n v="4000263.1861999999"/>
    <n v="-554452.63"/>
    <n v="-1850434.64"/>
    <n v="3121"/>
    <n v="3962442.12"/>
    <n v="5998733.3200000003"/>
    <n v="3900839.0635000002"/>
    <n v="-617599.56999999995"/>
    <n v="-1883660.6"/>
    <n v="-61"/>
    <n v="-231270.56999999983"/>
    <n v="-364398.13999999966"/>
    <n v="-99424.122699999716"/>
    <n v="-63146.939999999944"/>
    <n v="-33225.960000000196"/>
  </r>
  <r>
    <x v="14"/>
    <x v="2"/>
    <x v="3"/>
    <x v="51"/>
    <n v="0"/>
    <n v="0"/>
    <n v="0"/>
    <n v="0"/>
    <n v="0"/>
    <n v="0"/>
    <n v="54"/>
    <n v="236323"/>
    <n v="349881.51"/>
    <n v="148159.6361"/>
    <n v="17104.560000000001"/>
    <n v="-32998.61"/>
    <n v="54"/>
    <n v="236323"/>
    <n v="349881.51"/>
    <n v="148159.6361"/>
    <n v="17104.560000000001"/>
    <n v="-32998.61"/>
  </r>
  <r>
    <x v="1"/>
    <x v="2"/>
    <x v="10"/>
    <x v="33"/>
    <n v="506"/>
    <n v="482980.28"/>
    <n v="668635.41"/>
    <n v="110448.9761"/>
    <n v="103219.74"/>
    <n v="72272.77"/>
    <n v="390"/>
    <n v="119057.5"/>
    <n v="171596.37"/>
    <n v="11889.906000000001"/>
    <n v="43252.7"/>
    <n v="39341.14"/>
    <n v="-116"/>
    <n v="-363922.78"/>
    <n v="-497039.04000000004"/>
    <n v="-98559.070099999997"/>
    <n v="-59967.040000000008"/>
    <n v="-32931.630000000005"/>
  </r>
  <r>
    <x v="9"/>
    <x v="6"/>
    <x v="1"/>
    <x v="9"/>
    <n v="1"/>
    <n v="345.8"/>
    <n v="381"/>
    <n v="173.35050000000001"/>
    <n v="-78.31"/>
    <n v="-138.06"/>
    <n v="38"/>
    <n v="607923.92000000004"/>
    <n v="785324.26"/>
    <n v="180116.56109999999"/>
    <n v="28778.02"/>
    <n v="-33026.980000000003"/>
    <n v="37"/>
    <n v="607578.12"/>
    <n v="784943.26"/>
    <n v="179943.21059999999"/>
    <n v="28856.33"/>
    <n v="-32888.920000000006"/>
  </r>
  <r>
    <x v="3"/>
    <x v="3"/>
    <x v="3"/>
    <x v="29"/>
    <n v="1497"/>
    <n v="1015441.76"/>
    <n v="1455310.34"/>
    <n v="629835.64009999996"/>
    <n v="199618.72"/>
    <n v="-69590.44"/>
    <n v="1310"/>
    <n v="623134.92000000004"/>
    <n v="900556.39"/>
    <n v="484234.44030000002"/>
    <n v="110673.01"/>
    <n v="-102464.66"/>
    <n v="-187"/>
    <n v="-392306.83999999997"/>
    <n v="-554753.95000000007"/>
    <n v="-145601.19979999994"/>
    <n v="-88945.71"/>
    <n v="-32874.22"/>
  </r>
  <r>
    <x v="16"/>
    <x v="3"/>
    <x v="3"/>
    <x v="41"/>
    <n v="151"/>
    <n v="934181.84"/>
    <n v="1299791.3999999999"/>
    <n v="382956.72019999998"/>
    <n v="164303.15"/>
    <n v="35585.519999999997"/>
    <n v="77"/>
    <n v="290543.93"/>
    <n v="416940.02"/>
    <n v="131306.85279999999"/>
    <n v="47344.14"/>
    <n v="2895.7"/>
    <n v="-74"/>
    <n v="-643637.90999999992"/>
    <n v="-882851.37999999989"/>
    <n v="-251649.86739999999"/>
    <n v="-116959.01"/>
    <n v="-32689.819999999996"/>
  </r>
  <r>
    <x v="2"/>
    <x v="6"/>
    <x v="3"/>
    <x v="29"/>
    <n v="0"/>
    <n v="0"/>
    <n v="0"/>
    <n v="0"/>
    <n v="0"/>
    <n v="0"/>
    <n v="14"/>
    <n v="104850.18"/>
    <n v="155583.78"/>
    <n v="83155.099400000006"/>
    <n v="10845.62"/>
    <n v="-32636.71"/>
    <n v="14"/>
    <n v="104850.18"/>
    <n v="155583.78"/>
    <n v="83155.099400000006"/>
    <n v="10845.62"/>
    <n v="-32636.71"/>
  </r>
  <r>
    <x v="2"/>
    <x v="2"/>
    <x v="4"/>
    <x v="18"/>
    <n v="2"/>
    <n v="211.12"/>
    <n v="377"/>
    <n v="428.83390000000003"/>
    <n v="-16.41"/>
    <n v="-262.95"/>
    <n v="24"/>
    <n v="144738.07"/>
    <n v="172901.14"/>
    <n v="59847.934800000003"/>
    <n v="-19286.78"/>
    <n v="-32859.21"/>
    <n v="22"/>
    <n v="144526.95000000001"/>
    <n v="172524.14"/>
    <n v="59419.100900000005"/>
    <n v="-19270.37"/>
    <n v="-32596.26"/>
  </r>
  <r>
    <x v="3"/>
    <x v="2"/>
    <x v="4"/>
    <x v="44"/>
    <n v="492"/>
    <n v="469794.27"/>
    <n v="668754.13"/>
    <n v="229851.2996"/>
    <n v="48396.639999999999"/>
    <n v="-33056.730000000003"/>
    <n v="448"/>
    <n v="244886.23"/>
    <n v="362708.89"/>
    <n v="182019.46830000001"/>
    <n v="236.33"/>
    <n v="-65629.52"/>
    <n v="-44"/>
    <n v="-224908.04"/>
    <n v="-306045.24"/>
    <n v="-47831.831299999991"/>
    <n v="-48160.31"/>
    <n v="-32572.79"/>
  </r>
  <r>
    <x v="8"/>
    <x v="5"/>
    <x v="3"/>
    <x v="47"/>
    <n v="51"/>
    <n v="247800.88"/>
    <n v="315153.94"/>
    <n v="104883.2"/>
    <n v="64759.41"/>
    <n v="32485.37"/>
    <n v="0"/>
    <n v="0"/>
    <n v="0"/>
    <n v="0"/>
    <n v="0"/>
    <n v="0"/>
    <n v="-51"/>
    <n v="-247800.88"/>
    <n v="-315153.94"/>
    <n v="-104883.2"/>
    <n v="-64759.41"/>
    <n v="-32485.37"/>
  </r>
  <r>
    <x v="10"/>
    <x v="3"/>
    <x v="4"/>
    <x v="44"/>
    <n v="2190"/>
    <n v="2621771.5"/>
    <n v="3361539.48"/>
    <n v="515365.06310000003"/>
    <n v="443017.1"/>
    <n v="289078.33"/>
    <n v="2156"/>
    <n v="2433524.2000000002"/>
    <n v="3105405.18"/>
    <n v="479565.06479999999"/>
    <n v="398301.14"/>
    <n v="256598.99"/>
    <n v="-34"/>
    <n v="-188247.29999999981"/>
    <n v="-256134.29999999981"/>
    <n v="-35799.998300000036"/>
    <n v="-44715.959999999963"/>
    <n v="-32479.340000000026"/>
  </r>
  <r>
    <x v="3"/>
    <x v="6"/>
    <x v="3"/>
    <x v="51"/>
    <n v="1250"/>
    <n v="1542072.75"/>
    <n v="2130225.41"/>
    <n v="1657388.8143"/>
    <n v="-731283.65"/>
    <n v="-1148927.96"/>
    <n v="1233"/>
    <n v="1408384.19"/>
    <n v="1936643.94"/>
    <n v="1630860.2035999999"/>
    <n v="-770790.82"/>
    <n v="-1181376.54"/>
    <n v="-17"/>
    <n v="-133688.56000000006"/>
    <n v="-193581.4700000002"/>
    <n v="-26528.610700000077"/>
    <n v="-39507.169999999925"/>
    <n v="-32448.580000000075"/>
  </r>
  <r>
    <x v="1"/>
    <x v="3"/>
    <x v="4"/>
    <x v="48"/>
    <n v="1462"/>
    <n v="1306694.68"/>
    <n v="1661993.71"/>
    <n v="315347.5626"/>
    <n v="199509.15"/>
    <n v="115750.3"/>
    <n v="1382"/>
    <n v="533299.76"/>
    <n v="683288.97"/>
    <n v="92530.912100000001"/>
    <n v="112974.73"/>
    <n v="83307.460000000006"/>
    <n v="-80"/>
    <n v="-773394.91999999993"/>
    <n v="-978704.74"/>
    <n v="-222816.65049999999"/>
    <n v="-86534.42"/>
    <n v="-32442.839999999997"/>
  </r>
  <r>
    <x v="10"/>
    <x v="3"/>
    <x v="11"/>
    <x v="49"/>
    <n v="73"/>
    <n v="162738.94"/>
    <n v="251744.28"/>
    <n v="29823.830399999999"/>
    <n v="80891.789999999994"/>
    <n v="71747.289999999994"/>
    <n v="70"/>
    <n v="143562.9"/>
    <n v="189546.7"/>
    <n v="18425.957200000001"/>
    <n v="45737.41"/>
    <n v="39395.379999999997"/>
    <n v="-3"/>
    <n v="-19176.040000000008"/>
    <n v="-62197.579999999987"/>
    <n v="-11397.873199999998"/>
    <n v="-35154.37999999999"/>
    <n v="-32351.909999999996"/>
  </r>
  <r>
    <x v="3"/>
    <x v="3"/>
    <x v="1"/>
    <x v="46"/>
    <n v="434"/>
    <n v="291747.92"/>
    <n v="449931.65"/>
    <n v="146874.80679999999"/>
    <n v="62739.99"/>
    <n v="28095.9"/>
    <n v="414"/>
    <n v="40464.01"/>
    <n v="80640.7"/>
    <n v="50508.9565"/>
    <n v="17914.73"/>
    <n v="-4229.16"/>
    <n v="-20"/>
    <n v="-251283.90999999997"/>
    <n v="-369290.95"/>
    <n v="-96365.850299999991"/>
    <n v="-44825.259999999995"/>
    <n v="-32325.06"/>
  </r>
  <r>
    <x v="8"/>
    <x v="1"/>
    <x v="4"/>
    <x v="37"/>
    <n v="18"/>
    <n v="50312.51"/>
    <n v="98418.9"/>
    <n v="12239.3933"/>
    <n v="38354.49"/>
    <n v="35631.83"/>
    <n v="1"/>
    <n v="3498.14"/>
    <n v="9826.24"/>
    <n v="2900.0709999999999"/>
    <n v="3696.13"/>
    <n v="3428.03"/>
    <n v="-17"/>
    <n v="-46814.37"/>
    <n v="-88592.659999999989"/>
    <n v="-9339.3222999999998"/>
    <n v="-34658.36"/>
    <n v="-32203.800000000003"/>
  </r>
  <r>
    <x v="13"/>
    <x v="2"/>
    <x v="0"/>
    <x v="0"/>
    <n v="0"/>
    <n v="0"/>
    <n v="0"/>
    <n v="0"/>
    <n v="0"/>
    <n v="0"/>
    <n v="4135"/>
    <n v="343125.07"/>
    <n v="698085.64"/>
    <n v="385555.0589"/>
    <n v="68957.22"/>
    <n v="-32102.5"/>
    <n v="4135"/>
    <n v="343125.07"/>
    <n v="698085.64"/>
    <n v="385555.0589"/>
    <n v="68957.22"/>
    <n v="-32102.5"/>
  </r>
  <r>
    <x v="5"/>
    <x v="4"/>
    <x v="3"/>
    <x v="4"/>
    <n v="20"/>
    <n v="76695.210000000006"/>
    <n v="160740.53"/>
    <n v="44840.307200000003"/>
    <n v="43898.95"/>
    <n v="32213.360000000001"/>
    <n v="5"/>
    <n v="30791.17"/>
    <n v="42139.09"/>
    <n v="11259.587799999999"/>
    <n v="3409.61"/>
    <n v="160.22999999999999"/>
    <n v="-15"/>
    <n v="-45904.040000000008"/>
    <n v="-118601.44"/>
    <n v="-33580.719400000002"/>
    <n v="-40489.339999999997"/>
    <n v="-32053.13"/>
  </r>
  <r>
    <x v="8"/>
    <x v="1"/>
    <x v="4"/>
    <x v="44"/>
    <n v="107"/>
    <n v="178809.36"/>
    <n v="256500.7"/>
    <n v="103681.686"/>
    <n v="30667.040000000001"/>
    <n v="-1228.1199999999999"/>
    <n v="83"/>
    <n v="68051.289999999994"/>
    <n v="88843.05"/>
    <n v="83596.664999999994"/>
    <n v="-7835.18"/>
    <n v="-33280.019999999997"/>
    <n v="-24"/>
    <n v="-110758.06999999999"/>
    <n v="-167657.65000000002"/>
    <n v="-20085.021000000008"/>
    <n v="-38502.22"/>
    <n v="-32051.899999999998"/>
  </r>
  <r>
    <x v="1"/>
    <x v="3"/>
    <x v="3"/>
    <x v="39"/>
    <n v="341"/>
    <n v="1008532.85"/>
    <n v="1270425.72"/>
    <n v="285857.9045"/>
    <n v="126332.17"/>
    <n v="79857.05"/>
    <n v="267"/>
    <n v="157219.72"/>
    <n v="242545.58"/>
    <n v="55195.310400000002"/>
    <n v="58451.29"/>
    <n v="47822.2"/>
    <n v="-74"/>
    <n v="-851313.13"/>
    <n v="-1027880.14"/>
    <n v="-230662.59409999999"/>
    <n v="-67880.88"/>
    <n v="-32034.850000000006"/>
  </r>
  <r>
    <x v="16"/>
    <x v="5"/>
    <x v="18"/>
    <x v="60"/>
    <n v="4"/>
    <n v="12403.98"/>
    <n v="35858.699999999997"/>
    <n v="10259.959800000001"/>
    <n v="35056.879999999997"/>
    <n v="31287.38"/>
    <n v="2"/>
    <n v="3499.15"/>
    <n v="3821.8"/>
    <n v="2223.1970999999999"/>
    <n v="225.66"/>
    <n v="-696.14"/>
    <n v="-2"/>
    <n v="-8904.83"/>
    <n v="-32036.899999999998"/>
    <n v="-8036.7627000000011"/>
    <n v="-34831.219999999994"/>
    <n v="-31983.52"/>
  </r>
  <r>
    <x v="10"/>
    <x v="5"/>
    <x v="1"/>
    <x v="15"/>
    <n v="1044"/>
    <n v="1745331.82"/>
    <n v="2265986.0699999998"/>
    <n v="457121.11139999999"/>
    <n v="323865.96000000002"/>
    <n v="163980.19"/>
    <n v="951"/>
    <n v="1010403.09"/>
    <n v="1331354.47"/>
    <n v="245905.9865"/>
    <n v="221851.99"/>
    <n v="132005.98000000001"/>
    <n v="-93"/>
    <n v="-734928.7300000001"/>
    <n v="-934631.59999999986"/>
    <n v="-211215.1249"/>
    <n v="-102013.97000000003"/>
    <n v="-31974.209999999992"/>
  </r>
  <r>
    <x v="10"/>
    <x v="2"/>
    <x v="1"/>
    <x v="3"/>
    <n v="256"/>
    <n v="1512777.29"/>
    <n v="2156985.16"/>
    <n v="579837.57979999995"/>
    <n v="219243.13"/>
    <n v="47195.21"/>
    <n v="85"/>
    <n v="105057.64"/>
    <n v="144550.35999999999"/>
    <n v="24192.961800000001"/>
    <n v="24511.53"/>
    <n v="15223.3"/>
    <n v="-171"/>
    <n v="-1407719.6500000001"/>
    <n v="-2012434.8000000003"/>
    <n v="-555644.6179999999"/>
    <n v="-194731.6"/>
    <n v="-31971.91"/>
  </r>
  <r>
    <x v="9"/>
    <x v="2"/>
    <x v="4"/>
    <x v="31"/>
    <n v="0"/>
    <n v="0"/>
    <n v="0"/>
    <n v="0"/>
    <n v="0"/>
    <n v="0"/>
    <n v="47"/>
    <n v="309897.34000000003"/>
    <n v="390924.98"/>
    <n v="112224.84510000001"/>
    <n v="6516.64"/>
    <n v="-31948.94"/>
    <n v="47"/>
    <n v="309897.34000000003"/>
    <n v="390924.98"/>
    <n v="112224.84510000001"/>
    <n v="6516.64"/>
    <n v="-31948.94"/>
  </r>
  <r>
    <x v="10"/>
    <x v="3"/>
    <x v="5"/>
    <x v="10"/>
    <n v="95"/>
    <n v="610900.69999999995"/>
    <n v="718543.89"/>
    <n v="104669.12239999999"/>
    <n v="63679.48"/>
    <n v="33352.74"/>
    <n v="18"/>
    <n v="20399.22"/>
    <n v="24627.21"/>
    <n v="3605.5392999999999"/>
    <n v="2567.92"/>
    <n v="1406.03"/>
    <n v="-77"/>
    <n v="-590501.48"/>
    <n v="-693916.68"/>
    <n v="-101063.58309999999"/>
    <n v="-61111.560000000005"/>
    <n v="-31946.71"/>
  </r>
  <r>
    <x v="8"/>
    <x v="1"/>
    <x v="3"/>
    <x v="8"/>
    <n v="9"/>
    <n v="38412.32"/>
    <n v="119895.87"/>
    <n v="55544.020299999996"/>
    <n v="48345.14"/>
    <n v="31870.45"/>
    <n v="0"/>
    <n v="0"/>
    <n v="0"/>
    <n v="0"/>
    <n v="0"/>
    <n v="0"/>
    <n v="-9"/>
    <n v="-38412.32"/>
    <n v="-119895.87"/>
    <n v="-55544.020299999996"/>
    <n v="-48345.14"/>
    <n v="-31870.45"/>
  </r>
  <r>
    <x v="11"/>
    <x v="2"/>
    <x v="0"/>
    <x v="0"/>
    <n v="34"/>
    <n v="306455.90999999997"/>
    <n v="411948.62"/>
    <n v="75192.5386"/>
    <n v="54647.6"/>
    <n v="31869.93"/>
    <n v="0"/>
    <n v="0"/>
    <n v="0"/>
    <n v="0"/>
    <n v="0"/>
    <n v="0"/>
    <n v="-34"/>
    <n v="-306455.90999999997"/>
    <n v="-411948.62"/>
    <n v="-75192.5386"/>
    <n v="-54647.6"/>
    <n v="-31869.93"/>
  </r>
  <r>
    <x v="1"/>
    <x v="4"/>
    <x v="3"/>
    <x v="47"/>
    <n v="172"/>
    <n v="151557.24"/>
    <n v="233871.24"/>
    <n v="34703.441400000003"/>
    <n v="61983.57"/>
    <n v="52980.27"/>
    <n v="158"/>
    <n v="67757.289999999994"/>
    <n v="96706.09"/>
    <n v="11376.599899999999"/>
    <n v="24431.75"/>
    <n v="21194.240000000002"/>
    <n v="-14"/>
    <n v="-83799.95"/>
    <n v="-137165.15"/>
    <n v="-23326.841500000002"/>
    <n v="-37551.82"/>
    <n v="-31786.029999999995"/>
  </r>
  <r>
    <x v="10"/>
    <x v="1"/>
    <x v="3"/>
    <x v="19"/>
    <n v="33"/>
    <n v="251278.11"/>
    <n v="405438.49"/>
    <n v="124528.6088"/>
    <n v="67521.91"/>
    <n v="34058.04"/>
    <n v="13"/>
    <n v="21235.21"/>
    <n v="36830.800000000003"/>
    <n v="21274.970399999998"/>
    <n v="9473.7199999999993"/>
    <n v="2340.0500000000002"/>
    <n v="-20"/>
    <n v="-230042.9"/>
    <n v="-368607.69"/>
    <n v="-103253.6384"/>
    <n v="-58048.19"/>
    <n v="-31717.99"/>
  </r>
  <r>
    <x v="0"/>
    <x v="6"/>
    <x v="1"/>
    <x v="6"/>
    <n v="4665"/>
    <n v="212455556.63999999"/>
    <n v="299637813.79000002"/>
    <n v="84947670.327800006"/>
    <n v="27697803.579999998"/>
    <n v="-666377.97"/>
    <n v="4657"/>
    <n v="212454419.94"/>
    <n v="299404635.41000003"/>
    <n v="84895328.748600006"/>
    <n v="27649782.449999999"/>
    <n v="-697997.57"/>
    <n v="-8"/>
    <n v="-1136.6999999880791"/>
    <n v="-233178.37999999523"/>
    <n v="-52341.579199999571"/>
    <n v="-48021.129999998957"/>
    <n v="-31619.599999999977"/>
  </r>
  <r>
    <x v="2"/>
    <x v="2"/>
    <x v="17"/>
    <x v="59"/>
    <n v="0"/>
    <n v="0"/>
    <n v="0"/>
    <n v="0"/>
    <n v="0"/>
    <n v="0"/>
    <n v="22"/>
    <n v="84706.96"/>
    <n v="133540.38"/>
    <n v="80290.267200000002"/>
    <n v="2665.86"/>
    <n v="-31572.49"/>
    <n v="22"/>
    <n v="84706.96"/>
    <n v="133540.38"/>
    <n v="80290.267200000002"/>
    <n v="2665.86"/>
    <n v="-31572.49"/>
  </r>
  <r>
    <x v="16"/>
    <x v="5"/>
    <x v="4"/>
    <x v="30"/>
    <n v="14"/>
    <n v="88012.47"/>
    <n v="158096.26999999999"/>
    <n v="45727.415399999998"/>
    <n v="51452.55"/>
    <n v="32620.54"/>
    <n v="4"/>
    <n v="13201.54"/>
    <n v="18402.189999999999"/>
    <n v="11092.9328"/>
    <n v="5898.39"/>
    <n v="1162.68"/>
    <n v="-10"/>
    <n v="-74810.929999999993"/>
    <n v="-139694.07999999999"/>
    <n v="-34634.482599999996"/>
    <n v="-45554.16"/>
    <n v="-31457.86"/>
  </r>
  <r>
    <x v="5"/>
    <x v="3"/>
    <x v="8"/>
    <x v="14"/>
    <n v="55"/>
    <n v="210877.5"/>
    <n v="288538.95"/>
    <n v="55978.782599999999"/>
    <n v="43482.68"/>
    <n v="26286.99"/>
    <n v="27"/>
    <n v="42666.29"/>
    <n v="49957.599999999999"/>
    <n v="13272.5442"/>
    <n v="-1242.68"/>
    <n v="-5169.04"/>
    <n v="-28"/>
    <n v="-168211.21"/>
    <n v="-238581.35"/>
    <n v="-42706.238400000002"/>
    <n v="-44725.36"/>
    <n v="-31456.030000000002"/>
  </r>
  <r>
    <x v="2"/>
    <x v="1"/>
    <x v="10"/>
    <x v="33"/>
    <n v="0"/>
    <n v="0"/>
    <n v="0"/>
    <n v="0"/>
    <n v="0"/>
    <n v="0"/>
    <n v="10"/>
    <n v="237648.62"/>
    <n v="277659.25"/>
    <n v="97526.107399999994"/>
    <n v="-20153.55"/>
    <n v="-31285.67"/>
    <n v="10"/>
    <n v="237648.62"/>
    <n v="277659.25"/>
    <n v="97526.107399999994"/>
    <n v="-20153.55"/>
    <n v="-31285.67"/>
  </r>
  <r>
    <x v="15"/>
    <x v="5"/>
    <x v="0"/>
    <x v="0"/>
    <n v="13"/>
    <n v="91876.18"/>
    <n v="284451.59999999998"/>
    <n v="161304.981"/>
    <n v="65485.95"/>
    <n v="31270.43"/>
    <n v="0"/>
    <n v="0"/>
    <n v="0"/>
    <n v="0"/>
    <n v="0"/>
    <n v="0"/>
    <n v="-13"/>
    <n v="-91876.18"/>
    <n v="-284451.59999999998"/>
    <n v="-161304.981"/>
    <n v="-65485.95"/>
    <n v="-31270.43"/>
  </r>
  <r>
    <x v="2"/>
    <x v="4"/>
    <x v="1"/>
    <x v="9"/>
    <n v="0"/>
    <n v="0"/>
    <n v="0"/>
    <n v="0"/>
    <n v="0"/>
    <n v="0"/>
    <n v="46"/>
    <n v="371841.49"/>
    <n v="438710.85"/>
    <n v="133490.53460000001"/>
    <n v="-8191.75"/>
    <n v="-31256.36"/>
    <n v="46"/>
    <n v="371841.49"/>
    <n v="438710.85"/>
    <n v="133490.53460000001"/>
    <n v="-8191.75"/>
    <n v="-31256.36"/>
  </r>
  <r>
    <x v="5"/>
    <x v="2"/>
    <x v="4"/>
    <x v="37"/>
    <n v="54"/>
    <n v="216398.59"/>
    <n v="324078.52"/>
    <n v="57885.8462"/>
    <n v="50736.4"/>
    <n v="32439.19"/>
    <n v="9"/>
    <n v="2886.12"/>
    <n v="5169.68"/>
    <n v="1089.3523"/>
    <n v="1493.44"/>
    <n v="1190.49"/>
    <n v="-45"/>
    <n v="-213512.47"/>
    <n v="-318908.84000000003"/>
    <n v="-56796.493900000001"/>
    <n v="-49242.96"/>
    <n v="-31248.699999999997"/>
  </r>
  <r>
    <x v="10"/>
    <x v="4"/>
    <x v="2"/>
    <x v="2"/>
    <n v="2090"/>
    <n v="15411108.09"/>
    <n v="18986952.109999999"/>
    <n v="4462204.5950999996"/>
    <n v="1346914.8"/>
    <n v="33024.050000000003"/>
    <n v="22"/>
    <n v="50904.68"/>
    <n v="56993.919999999998"/>
    <n v="6744.8545999999997"/>
    <n v="4030.83"/>
    <n v="1813.56"/>
    <n v="-2068"/>
    <n v="-15360203.41"/>
    <n v="-18929958.189999998"/>
    <n v="-4455459.7404999994"/>
    <n v="-1342883.97"/>
    <n v="-31210.49"/>
  </r>
  <r>
    <x v="14"/>
    <x v="2"/>
    <x v="3"/>
    <x v="32"/>
    <n v="7"/>
    <n v="13900.12"/>
    <n v="19301.98"/>
    <n v="2056.0410000000002"/>
    <n v="3804.2"/>
    <n v="3329.62"/>
    <n v="42"/>
    <n v="198144.11"/>
    <n v="241953.92000000001"/>
    <n v="71397.657600000006"/>
    <n v="-177.8"/>
    <n v="-27834.86"/>
    <n v="35"/>
    <n v="184243.99"/>
    <n v="222651.94"/>
    <n v="69341.616600000008"/>
    <n v="-3982"/>
    <n v="-31164.48"/>
  </r>
  <r>
    <x v="8"/>
    <x v="3"/>
    <x v="3"/>
    <x v="41"/>
    <n v="53"/>
    <n v="380530.64"/>
    <n v="455119.94"/>
    <n v="122493.766"/>
    <n v="55749.93"/>
    <n v="31181.1"/>
    <n v="2"/>
    <n v="6168.36"/>
    <n v="8332.07"/>
    <n v="2105.2820999999999"/>
    <n v="97.69"/>
    <n v="58.42"/>
    <n v="-51"/>
    <n v="-374362.28"/>
    <n v="-446787.87"/>
    <n v="-120388.48390000001"/>
    <n v="-55652.24"/>
    <n v="-31122.68"/>
  </r>
  <r>
    <x v="16"/>
    <x v="5"/>
    <x v="3"/>
    <x v="41"/>
    <n v="155"/>
    <n v="1050223.8899999999"/>
    <n v="1380297.71"/>
    <n v="404324.02779999998"/>
    <n v="129103.35"/>
    <n v="-547.99"/>
    <n v="70"/>
    <n v="356099.04"/>
    <n v="439692.26"/>
    <n v="126036.7277"/>
    <n v="7262.31"/>
    <n v="-31655.02"/>
    <n v="-85"/>
    <n v="-694124.84999999986"/>
    <n v="-940605.45"/>
    <n v="-278287.30009999999"/>
    <n v="-121841.04000000001"/>
    <n v="-31107.03"/>
  </r>
  <r>
    <x v="5"/>
    <x v="3"/>
    <x v="10"/>
    <x v="17"/>
    <n v="247"/>
    <n v="638157.56999999995"/>
    <n v="788637.96"/>
    <n v="162704.18299999999"/>
    <n v="86103.32"/>
    <n v="37346.15"/>
    <n v="86"/>
    <n v="51255.94"/>
    <n v="64621.68"/>
    <n v="12054.157800000001"/>
    <n v="10767.52"/>
    <n v="6323.65"/>
    <n v="-161"/>
    <n v="-586901.62999999989"/>
    <n v="-724016.27999999991"/>
    <n v="-150650.02519999997"/>
    <n v="-75335.8"/>
    <n v="-31022.5"/>
  </r>
  <r>
    <x v="5"/>
    <x v="2"/>
    <x v="10"/>
    <x v="43"/>
    <n v="107"/>
    <n v="129399.4"/>
    <n v="186545.69"/>
    <n v="23127.5285"/>
    <n v="41269.26"/>
    <n v="33957.279999999999"/>
    <n v="50"/>
    <n v="19049.96"/>
    <n v="27496"/>
    <n v="5453.9678000000004"/>
    <n v="4700.7299999999996"/>
    <n v="2956.31"/>
    <n v="-57"/>
    <n v="-110349.44"/>
    <n v="-159049.69"/>
    <n v="-17673.560700000002"/>
    <n v="-36568.53"/>
    <n v="-31000.969999999998"/>
  </r>
  <r>
    <x v="8"/>
    <x v="4"/>
    <x v="4"/>
    <x v="18"/>
    <n v="55"/>
    <n v="263972.23"/>
    <n v="370528.44"/>
    <n v="89847.924100000004"/>
    <n v="44778.54"/>
    <n v="29827.91"/>
    <n v="8"/>
    <n v="32806.160000000003"/>
    <n v="58623.68"/>
    <n v="31312.648700000002"/>
    <n v="2547.67"/>
    <n v="-1117.92"/>
    <n v="-47"/>
    <n v="-231166.06999999998"/>
    <n v="-311904.76"/>
    <n v="-58535.275399999999"/>
    <n v="-42230.87"/>
    <n v="-30945.83"/>
  </r>
  <r>
    <x v="16"/>
    <x v="3"/>
    <x v="4"/>
    <x v="5"/>
    <n v="224"/>
    <n v="700871.48"/>
    <n v="950589.4"/>
    <n v="265922.8235"/>
    <n v="130302.06"/>
    <n v="33769.730000000003"/>
    <n v="194"/>
    <n v="291789.17"/>
    <n v="411440.31"/>
    <n v="133413.7776"/>
    <n v="53676.97"/>
    <n v="2867.8"/>
    <n v="-30"/>
    <n v="-409082.31"/>
    <n v="-539149.09000000008"/>
    <n v="-132509.0459"/>
    <n v="-76625.09"/>
    <n v="-30901.930000000004"/>
  </r>
  <r>
    <x v="16"/>
    <x v="2"/>
    <x v="3"/>
    <x v="23"/>
    <n v="13"/>
    <n v="107471.9"/>
    <n v="194202.56"/>
    <n v="55758.232499999998"/>
    <n v="41493.58"/>
    <n v="30819.71"/>
    <n v="0"/>
    <n v="0"/>
    <n v="0"/>
    <n v="0"/>
    <n v="0"/>
    <n v="0"/>
    <n v="-13"/>
    <n v="-107471.9"/>
    <n v="-194202.56"/>
    <n v="-55758.232499999998"/>
    <n v="-41493.58"/>
    <n v="-30819.71"/>
  </r>
  <r>
    <x v="1"/>
    <x v="6"/>
    <x v="1"/>
    <x v="6"/>
    <n v="30216"/>
    <n v="18897575.690000001"/>
    <n v="23755235.530000001"/>
    <n v="2700015.4023000002"/>
    <n v="2550654.36"/>
    <n v="1605875.51"/>
    <n v="29657"/>
    <n v="16818290.18"/>
    <n v="20998162.530000001"/>
    <n v="2184729.9108000002"/>
    <n v="2366045.89"/>
    <n v="1575093.87"/>
    <n v="-559"/>
    <n v="-2079285.5100000016"/>
    <n v="-2757073"/>
    <n v="-515285.4915"/>
    <n v="-184608.46999999974"/>
    <n v="-30781.639999999898"/>
  </r>
  <r>
    <x v="2"/>
    <x v="4"/>
    <x v="4"/>
    <x v="13"/>
    <n v="0"/>
    <n v="0"/>
    <n v="0"/>
    <n v="0"/>
    <n v="0"/>
    <n v="0"/>
    <n v="11"/>
    <n v="118082.64"/>
    <n v="174824.85"/>
    <n v="79852.610100000005"/>
    <n v="-3855.6"/>
    <n v="-30594.959999999999"/>
    <n v="11"/>
    <n v="118082.64"/>
    <n v="174824.85"/>
    <n v="79852.610100000005"/>
    <n v="-3855.6"/>
    <n v="-30594.959999999999"/>
  </r>
  <r>
    <x v="9"/>
    <x v="1"/>
    <x v="3"/>
    <x v="41"/>
    <n v="2"/>
    <n v="4302.17"/>
    <n v="4952.6000000000004"/>
    <n v="2198.9151000000002"/>
    <n v="-762.1"/>
    <n v="-1548.49"/>
    <n v="192"/>
    <n v="2185718.48"/>
    <n v="2756978.69"/>
    <n v="788538.05590000004"/>
    <n v="215807.62"/>
    <n v="-32134.95"/>
    <n v="190"/>
    <n v="2181416.31"/>
    <n v="2752026.09"/>
    <n v="786339.14080000005"/>
    <n v="216569.72"/>
    <n v="-30586.46"/>
  </r>
  <r>
    <x v="16"/>
    <x v="2"/>
    <x v="4"/>
    <x v="5"/>
    <n v="200"/>
    <n v="391809.51"/>
    <n v="597242.30000000005"/>
    <n v="145878.5508"/>
    <n v="109465.1"/>
    <n v="55126.69"/>
    <n v="180"/>
    <n v="218554.65"/>
    <n v="329517.28000000003"/>
    <n v="82551.781300000002"/>
    <n v="55335.22"/>
    <n v="24577.84"/>
    <n v="-20"/>
    <n v="-173254.86000000002"/>
    <n v="-267725.02"/>
    <n v="-63326.769499999995"/>
    <n v="-54129.880000000005"/>
    <n v="-30548.850000000002"/>
  </r>
  <r>
    <x v="10"/>
    <x v="4"/>
    <x v="4"/>
    <x v="28"/>
    <n v="362"/>
    <n v="805385.41"/>
    <n v="1017947.39"/>
    <n v="201897.74419999999"/>
    <n v="89594.5"/>
    <n v="32862.17"/>
    <n v="332"/>
    <n v="612366.81999999995"/>
    <n v="757279.19"/>
    <n v="162538.73550000001"/>
    <n v="48497.03"/>
    <n v="2319.73"/>
    <n v="-30"/>
    <n v="-193018.59000000008"/>
    <n v="-260668.20000000007"/>
    <n v="-39359.008699999977"/>
    <n v="-41097.47"/>
    <n v="-30542.44"/>
  </r>
  <r>
    <x v="7"/>
    <x v="4"/>
    <x v="1"/>
    <x v="56"/>
    <n v="261"/>
    <n v="790315.49"/>
    <n v="945690.17"/>
    <n v="72081.373500000002"/>
    <n v="116170.96"/>
    <n v="95971.99"/>
    <n v="477"/>
    <n v="1664779.82"/>
    <n v="2100874.2799999998"/>
    <n v="422247.38189999998"/>
    <n v="184031.67"/>
    <n v="65471.93"/>
    <n v="216"/>
    <n v="874464.33000000007"/>
    <n v="1155184.1099999999"/>
    <n v="350166.00839999999"/>
    <n v="67860.710000000006"/>
    <n v="-30500.060000000005"/>
  </r>
  <r>
    <x v="1"/>
    <x v="3"/>
    <x v="3"/>
    <x v="32"/>
    <n v="4389"/>
    <n v="1836843.7"/>
    <n v="2591802.35"/>
    <n v="403094.6238"/>
    <n v="693752.89"/>
    <n v="587585.17000000004"/>
    <n v="4344"/>
    <n v="1671799.06"/>
    <n v="2384407.94"/>
    <n v="375691.73349999997"/>
    <n v="655756.78"/>
    <n v="557163.06999999995"/>
    <n v="-45"/>
    <n v="-165044.6399999999"/>
    <n v="-207394.41000000015"/>
    <n v="-27402.890300000028"/>
    <n v="-37996.109999999986"/>
    <n v="-30422.100000000093"/>
  </r>
  <r>
    <x v="12"/>
    <x v="6"/>
    <x v="3"/>
    <x v="19"/>
    <n v="1"/>
    <n v="16825.43"/>
    <n v="17532"/>
    <n v="1827.7538"/>
    <n v="-369.07"/>
    <n v="-1061.45"/>
    <n v="6"/>
    <n v="101433.86"/>
    <n v="117467.78"/>
    <n v="47408.682800000002"/>
    <n v="-9013.8700000000008"/>
    <n v="-31195.57"/>
    <n v="5"/>
    <n v="84608.43"/>
    <n v="99935.78"/>
    <n v="45580.929000000004"/>
    <n v="-8644.8000000000011"/>
    <n v="-30134.12"/>
  </r>
  <r>
    <x v="13"/>
    <x v="1"/>
    <x v="12"/>
    <x v="22"/>
    <n v="4247"/>
    <n v="1765935.56"/>
    <n v="2497835.02"/>
    <n v="678478.93689999997"/>
    <n v="484259.86"/>
    <n v="268418.32"/>
    <n v="4080"/>
    <n v="823984.32"/>
    <n v="1281777.31"/>
    <n v="321778.56800000003"/>
    <n v="338111.75"/>
    <n v="238557.97"/>
    <n v="-167"/>
    <n v="-941951.24000000011"/>
    <n v="-1216057.71"/>
    <n v="-356700.36889999994"/>
    <n v="-146148.10999999999"/>
    <n v="-29860.350000000006"/>
  </r>
  <r>
    <x v="3"/>
    <x v="5"/>
    <x v="3"/>
    <x v="51"/>
    <n v="2127"/>
    <n v="1882165.29"/>
    <n v="2710298.08"/>
    <n v="1904487.4187"/>
    <n v="-331842.51"/>
    <n v="-665587.4"/>
    <n v="2066"/>
    <n v="1707867.17"/>
    <n v="2436399.5499999998"/>
    <n v="1832101.1173"/>
    <n v="-376675"/>
    <n v="-695428.39"/>
    <n v="-61"/>
    <n v="-174298.12000000011"/>
    <n v="-273898.53000000026"/>
    <n v="-72386.301399999997"/>
    <n v="-44832.489999999991"/>
    <n v="-29840.989999999991"/>
  </r>
  <r>
    <x v="10"/>
    <x v="4"/>
    <x v="4"/>
    <x v="37"/>
    <n v="7"/>
    <n v="13826.07"/>
    <n v="62375.76"/>
    <n v="17500.100999999999"/>
    <n v="34770"/>
    <n v="31395.03"/>
    <n v="5"/>
    <n v="6394.94"/>
    <n v="9026"/>
    <n v="1391.6285"/>
    <n v="2002.08"/>
    <n v="1584.88"/>
    <n v="-2"/>
    <n v="-7431.13"/>
    <n v="-53349.760000000002"/>
    <n v="-16108.472499999998"/>
    <n v="-32767.919999999998"/>
    <n v="-29810.149999999998"/>
  </r>
  <r>
    <x v="2"/>
    <x v="1"/>
    <x v="1"/>
    <x v="36"/>
    <n v="0"/>
    <n v="0"/>
    <n v="0"/>
    <n v="0"/>
    <n v="0"/>
    <n v="0"/>
    <n v="8"/>
    <n v="182461.52"/>
    <n v="199774.67"/>
    <n v="47454.486400000002"/>
    <n v="-24930.94"/>
    <n v="-29640.560000000001"/>
    <n v="8"/>
    <n v="182461.52"/>
    <n v="199774.67"/>
    <n v="47454.486400000002"/>
    <n v="-24930.94"/>
    <n v="-29640.560000000001"/>
  </r>
  <r>
    <x v="9"/>
    <x v="3"/>
    <x v="10"/>
    <x v="33"/>
    <n v="1"/>
    <n v="0"/>
    <n v="0"/>
    <n v="0"/>
    <n v="0"/>
    <n v="0"/>
    <n v="21"/>
    <n v="209214.74"/>
    <n v="254410.95"/>
    <n v="87975.411300000007"/>
    <n v="1619.1"/>
    <n v="-29592.26"/>
    <n v="20"/>
    <n v="209214.74"/>
    <n v="254410.95"/>
    <n v="87975.411300000007"/>
    <n v="1619.1"/>
    <n v="-29592.26"/>
  </r>
  <r>
    <x v="1"/>
    <x v="6"/>
    <x v="4"/>
    <x v="5"/>
    <n v="76"/>
    <n v="139339.93"/>
    <n v="220767.01"/>
    <n v="29477.544099999999"/>
    <n v="38511.58"/>
    <n v="29747.41"/>
    <n v="55"/>
    <n v="19486.189999999999"/>
    <n v="28438.58"/>
    <n v="5575.5802000000003"/>
    <n v="1927.6"/>
    <n v="169.68"/>
    <n v="-21"/>
    <n v="-119853.73999999999"/>
    <n v="-192328.43"/>
    <n v="-23901.963899999999"/>
    <n v="-36583.980000000003"/>
    <n v="-29577.73"/>
  </r>
  <r>
    <x v="1"/>
    <x v="1"/>
    <x v="4"/>
    <x v="5"/>
    <n v="133"/>
    <n v="255051.13"/>
    <n v="342413.86"/>
    <n v="79352.624400000001"/>
    <n v="54646.080000000002"/>
    <n v="31491.84"/>
    <n v="103"/>
    <n v="54256.09"/>
    <n v="64651.8"/>
    <n v="28289.687699999999"/>
    <n v="10494.02"/>
    <n v="2044.39"/>
    <n v="-30"/>
    <n v="-200795.04"/>
    <n v="-277762.06"/>
    <n v="-51062.936700000006"/>
    <n v="-44152.06"/>
    <n v="-29447.45"/>
  </r>
  <r>
    <x v="1"/>
    <x v="1"/>
    <x v="10"/>
    <x v="53"/>
    <n v="27"/>
    <n v="80333.19"/>
    <n v="115030.38"/>
    <n v="13535.8642"/>
    <n v="37797.760000000002"/>
    <n v="32798.980000000003"/>
    <n v="20"/>
    <n v="9461.9699999999993"/>
    <n v="15721.75"/>
    <n v="3673.9834999999998"/>
    <n v="5397.32"/>
    <n v="3431.74"/>
    <n v="-7"/>
    <n v="-70871.22"/>
    <n v="-99308.63"/>
    <n v="-9861.8806999999997"/>
    <n v="-32400.440000000002"/>
    <n v="-29367.240000000005"/>
  </r>
  <r>
    <x v="1"/>
    <x v="4"/>
    <x v="11"/>
    <x v="49"/>
    <n v="7441"/>
    <n v="2412210.4300000002"/>
    <n v="3368730.28"/>
    <n v="540218.73710000003"/>
    <n v="694062.68"/>
    <n v="591706.85"/>
    <n v="7408"/>
    <n v="2200862.1800000002"/>
    <n v="3098221.52"/>
    <n v="496234.3775"/>
    <n v="654475"/>
    <n v="562349.85"/>
    <n v="-33"/>
    <n v="-211348.25"/>
    <n v="-270508.75999999978"/>
    <n v="-43984.359600000025"/>
    <n v="-39587.680000000051"/>
    <n v="-29357"/>
  </r>
  <r>
    <x v="16"/>
    <x v="1"/>
    <x v="3"/>
    <x v="34"/>
    <n v="12"/>
    <n v="64397.5"/>
    <n v="64981.46"/>
    <n v="38940.030599999998"/>
    <n v="47635.67"/>
    <n v="31365.33"/>
    <n v="7"/>
    <n v="8008.94"/>
    <n v="8592.9"/>
    <n v="2532.1151"/>
    <n v="2466.21"/>
    <n v="2046.15"/>
    <n v="-5"/>
    <n v="-56388.56"/>
    <n v="-56388.56"/>
    <n v="-36407.915499999996"/>
    <n v="-45169.46"/>
    <n v="-29319.18"/>
  </r>
  <r>
    <x v="3"/>
    <x v="3"/>
    <x v="4"/>
    <x v="61"/>
    <n v="6996"/>
    <n v="5896198.0599999996"/>
    <n v="8025763.3799999999"/>
    <n v="2660800.5943999998"/>
    <n v="1127069.4099999999"/>
    <n v="143539.21"/>
    <n v="6939"/>
    <n v="5591459.9199999999"/>
    <n v="7650731.5199999996"/>
    <n v="2604517.4304999998"/>
    <n v="1078358.05"/>
    <n v="114242.27"/>
    <n v="-57"/>
    <n v="-304738.13999999966"/>
    <n v="-375031.86000000034"/>
    <n v="-56283.163900000043"/>
    <n v="-48711.35999999987"/>
    <n v="-29296.939999999988"/>
  </r>
  <r>
    <x v="3"/>
    <x v="6"/>
    <x v="10"/>
    <x v="43"/>
    <n v="2563"/>
    <n v="1292441.1499999999"/>
    <n v="1803349.16"/>
    <n v="739762.70050000004"/>
    <n v="60086.22"/>
    <n v="-246234.68"/>
    <n v="2525"/>
    <n v="1161521.96"/>
    <n v="1611696.69"/>
    <n v="709007.09360000002"/>
    <n v="19442.240000000002"/>
    <n v="-275463.78000000003"/>
    <n v="-38"/>
    <n v="-130919.18999999994"/>
    <n v="-191652.46999999997"/>
    <n v="-30755.606900000013"/>
    <n v="-40643.979999999996"/>
    <n v="-29229.100000000035"/>
  </r>
  <r>
    <x v="10"/>
    <x v="4"/>
    <x v="8"/>
    <x v="14"/>
    <n v="4182"/>
    <n v="6349989.0199999996"/>
    <n v="8600647.7200000007"/>
    <n v="2604506.9649"/>
    <n v="881882.95"/>
    <n v="105271.7"/>
    <n v="4101"/>
    <n v="5547882.6900000004"/>
    <n v="7466597.5499999998"/>
    <n v="2278255.0036999998"/>
    <n v="789148.88"/>
    <n v="76317.119999999995"/>
    <n v="-81"/>
    <n v="-802106.32999999914"/>
    <n v="-1134050.1700000009"/>
    <n v="-326251.96120000025"/>
    <n v="-92734.069999999949"/>
    <n v="-28954.58"/>
  </r>
  <r>
    <x v="8"/>
    <x v="2"/>
    <x v="4"/>
    <x v="5"/>
    <n v="42"/>
    <n v="127326.09"/>
    <n v="220810.04"/>
    <n v="63611.637000000002"/>
    <n v="47917.45"/>
    <n v="29527.62"/>
    <n v="12"/>
    <n v="3901.52"/>
    <n v="5329.45"/>
    <n v="847.75239999999997"/>
    <n v="918.39"/>
    <n v="580.19000000000005"/>
    <n v="-30"/>
    <n v="-123424.56999999999"/>
    <n v="-215480.59"/>
    <n v="-62763.884600000005"/>
    <n v="-46999.06"/>
    <n v="-28947.43"/>
  </r>
  <r>
    <x v="1"/>
    <x v="2"/>
    <x v="3"/>
    <x v="4"/>
    <n v="62"/>
    <n v="296401.43"/>
    <n v="490099.71"/>
    <n v="170123.6249"/>
    <n v="74768.59"/>
    <n v="30283.35"/>
    <n v="9"/>
    <n v="2544.58"/>
    <n v="4753.82"/>
    <n v="833.68849999999998"/>
    <n v="1568.52"/>
    <n v="1374.91"/>
    <n v="-53"/>
    <n v="-293856.84999999998"/>
    <n v="-485345.89"/>
    <n v="-169289.93640000001"/>
    <n v="-73200.069999999992"/>
    <n v="-28908.44"/>
  </r>
  <r>
    <x v="17"/>
    <x v="1"/>
    <x v="4"/>
    <x v="13"/>
    <n v="0"/>
    <n v="0"/>
    <n v="0"/>
    <n v="0"/>
    <n v="0"/>
    <n v="0"/>
    <n v="3"/>
    <n v="120374.18"/>
    <n v="125994.79"/>
    <n v="34509.318099999997"/>
    <n v="-20702.7"/>
    <n v="-28888.71"/>
    <n v="3"/>
    <n v="120374.18"/>
    <n v="125994.79"/>
    <n v="34509.318099999997"/>
    <n v="-20702.7"/>
    <n v="-28888.71"/>
  </r>
  <r>
    <x v="2"/>
    <x v="5"/>
    <x v="1"/>
    <x v="46"/>
    <n v="6"/>
    <n v="9812.39"/>
    <n v="11367.93"/>
    <n v="4151.4539999999997"/>
    <n v="-978.72"/>
    <n v="-2593.36"/>
    <n v="28"/>
    <n v="153132.92000000001"/>
    <n v="185586.63"/>
    <n v="68204.941999999995"/>
    <n v="-14830.42"/>
    <n v="-31376.65"/>
    <n v="22"/>
    <n v="143320.53000000003"/>
    <n v="174218.7"/>
    <n v="64053.487999999998"/>
    <n v="-13851.7"/>
    <n v="-28783.29"/>
  </r>
  <r>
    <x v="3"/>
    <x v="1"/>
    <x v="3"/>
    <x v="41"/>
    <n v="4684"/>
    <n v="2712199.3"/>
    <n v="4488265.1100000003"/>
    <n v="1796544.0467000001"/>
    <n v="1208552.99"/>
    <n v="584266.29"/>
    <n v="4602"/>
    <n v="1996928.39"/>
    <n v="3549194.02"/>
    <n v="1540553.3959999999"/>
    <n v="1096418.3999999999"/>
    <n v="555537.18999999994"/>
    <n v="-82"/>
    <n v="-715270.90999999992"/>
    <n v="-939071.09000000032"/>
    <n v="-255990.65070000011"/>
    <n v="-112134.59000000008"/>
    <n v="-28729.100000000093"/>
  </r>
  <r>
    <x v="9"/>
    <x v="6"/>
    <x v="3"/>
    <x v="19"/>
    <n v="0"/>
    <n v="0"/>
    <n v="0"/>
    <n v="0"/>
    <n v="0"/>
    <n v="0"/>
    <n v="13"/>
    <n v="304039.96000000002"/>
    <n v="406090.42"/>
    <n v="103809.9482"/>
    <n v="-3276.32"/>
    <n v="-28686.720000000001"/>
    <n v="13"/>
    <n v="304039.96000000002"/>
    <n v="406090.42"/>
    <n v="103809.9482"/>
    <n v="-3276.32"/>
    <n v="-28686.720000000001"/>
  </r>
  <r>
    <x v="5"/>
    <x v="1"/>
    <x v="4"/>
    <x v="31"/>
    <n v="89"/>
    <n v="187124.93"/>
    <n v="249479.42"/>
    <n v="41050.438999999998"/>
    <n v="41008.269999999997"/>
    <n v="29620.48"/>
    <n v="59"/>
    <n v="48208.08"/>
    <n v="60287.06"/>
    <n v="13911.608399999999"/>
    <n v="5563.67"/>
    <n v="1164.54"/>
    <n v="-30"/>
    <n v="-138916.84999999998"/>
    <n v="-189192.36000000002"/>
    <n v="-27138.830600000001"/>
    <n v="-35444.6"/>
    <n v="-28455.94"/>
  </r>
  <r>
    <x v="14"/>
    <x v="6"/>
    <x v="4"/>
    <x v="37"/>
    <n v="4"/>
    <n v="6679.86"/>
    <n v="27584.89"/>
    <n v="4429.5252"/>
    <n v="15064.98"/>
    <n v="13979.11"/>
    <n v="41"/>
    <n v="220448.15"/>
    <n v="264237.48"/>
    <n v="56029.235800000002"/>
    <n v="-947.71"/>
    <n v="-14370.44"/>
    <n v="37"/>
    <n v="213768.29"/>
    <n v="236652.58999999997"/>
    <n v="51599.710600000006"/>
    <n v="-16012.689999999999"/>
    <n v="-28349.550000000003"/>
  </r>
  <r>
    <x v="3"/>
    <x v="4"/>
    <x v="4"/>
    <x v="48"/>
    <n v="3940"/>
    <n v="1562810.78"/>
    <n v="2125972.34"/>
    <n v="1347729.2923000001"/>
    <n v="-15009.12"/>
    <n v="-525481.73"/>
    <n v="3762"/>
    <n v="1279913.3400000001"/>
    <n v="1724378.61"/>
    <n v="1248209.6602"/>
    <n v="-76814.679999999993"/>
    <n v="-553813.44999999995"/>
    <n v="-178"/>
    <n v="-282897.43999999994"/>
    <n v="-401593.72999999975"/>
    <n v="-99519.632100000046"/>
    <n v="-61805.55999999999"/>
    <n v="-28331.719999999972"/>
  </r>
  <r>
    <x v="1"/>
    <x v="4"/>
    <x v="4"/>
    <x v="5"/>
    <n v="313"/>
    <n v="352134.54"/>
    <n v="455587.59"/>
    <n v="112322.19809999999"/>
    <n v="34477.22"/>
    <n v="6516.52"/>
    <n v="272"/>
    <n v="126109.6"/>
    <n v="156368.79999999999"/>
    <n v="61833.449800000002"/>
    <n v="-6664.5"/>
    <n v="-21704.15"/>
    <n v="-41"/>
    <n v="-226024.93999999997"/>
    <n v="-299218.79000000004"/>
    <n v="-50488.748299999992"/>
    <n v="-41141.72"/>
    <n v="-28220.670000000002"/>
  </r>
  <r>
    <x v="8"/>
    <x v="5"/>
    <x v="3"/>
    <x v="41"/>
    <n v="27"/>
    <n v="125651.28"/>
    <n v="176871.24"/>
    <n v="37348.8488"/>
    <n v="42177.48"/>
    <n v="28168.17"/>
    <n v="0"/>
    <n v="0"/>
    <n v="0"/>
    <n v="0"/>
    <n v="0"/>
    <n v="0"/>
    <n v="-27"/>
    <n v="-125651.28"/>
    <n v="-176871.24"/>
    <n v="-37348.8488"/>
    <n v="-42177.48"/>
    <n v="-28168.17"/>
  </r>
  <r>
    <x v="9"/>
    <x v="3"/>
    <x v="3"/>
    <x v="52"/>
    <n v="40"/>
    <n v="18179.39"/>
    <n v="22579"/>
    <n v="16167.182199999999"/>
    <n v="-4752.1899999999996"/>
    <n v="-10337.1"/>
    <n v="220"/>
    <n v="320257.65999999997"/>
    <n v="410632.29"/>
    <n v="143069.56770000001"/>
    <n v="5279.49"/>
    <n v="-38469.910000000003"/>
    <n v="180"/>
    <n v="302078.26999999996"/>
    <n v="388053.29"/>
    <n v="126902.38550000002"/>
    <n v="10031.68"/>
    <n v="-28132.810000000005"/>
  </r>
  <r>
    <x v="10"/>
    <x v="3"/>
    <x v="8"/>
    <x v="14"/>
    <n v="4638"/>
    <n v="7892401.1299999999"/>
    <n v="10434631.25"/>
    <n v="2871877.2064999999"/>
    <n v="1216779.08"/>
    <n v="331075.93"/>
    <n v="4549"/>
    <n v="7024866.75"/>
    <n v="9265201.7899999991"/>
    <n v="2558728.9961999999"/>
    <n v="1111211.1599999999"/>
    <n v="303043.8"/>
    <n v="-89"/>
    <n v="-867534.37999999989"/>
    <n v="-1169429.4600000009"/>
    <n v="-313148.21029999992"/>
    <n v="-105567.92000000016"/>
    <n v="-28032.130000000005"/>
  </r>
  <r>
    <x v="9"/>
    <x v="5"/>
    <x v="9"/>
    <x v="16"/>
    <n v="0"/>
    <n v="0"/>
    <n v="0"/>
    <n v="0"/>
    <n v="0"/>
    <n v="0"/>
    <n v="26"/>
    <n v="301893.84999999998"/>
    <n v="351945.09"/>
    <n v="91489.575100000002"/>
    <n v="5826.81"/>
    <n v="-27895.21"/>
    <n v="26"/>
    <n v="301893.84999999998"/>
    <n v="351945.09"/>
    <n v="91489.575100000002"/>
    <n v="5826.81"/>
    <n v="-27895.21"/>
  </r>
  <r>
    <x v="3"/>
    <x v="2"/>
    <x v="15"/>
    <x v="40"/>
    <n v="62473"/>
    <n v="27264074.91"/>
    <n v="40017569.539999999"/>
    <n v="16645961.6864"/>
    <n v="133339.76999999999"/>
    <n v="-4046099.21"/>
    <n v="62337"/>
    <n v="26897586.620000001"/>
    <n v="39534237.789999999"/>
    <n v="16556575.665200001"/>
    <n v="79841.02"/>
    <n v="-4073776.75"/>
    <n v="-136"/>
    <n v="-366488.28999999911"/>
    <n v="-483331.75"/>
    <n v="-89386.021199999377"/>
    <n v="-53498.749999999985"/>
    <n v="-27677.540000000037"/>
  </r>
  <r>
    <x v="16"/>
    <x v="5"/>
    <x v="4"/>
    <x v="5"/>
    <n v="185"/>
    <n v="533623.31000000006"/>
    <n v="734718.76"/>
    <n v="165385.69089999999"/>
    <n v="130493.94"/>
    <n v="69036.95"/>
    <n v="159"/>
    <n v="202524.77"/>
    <n v="289444.67"/>
    <n v="57858.287499999999"/>
    <n v="61963.4"/>
    <n v="41484.47"/>
    <n v="-26"/>
    <n v="-331098.54000000004"/>
    <n v="-445274.09"/>
    <n v="-107527.40339999998"/>
    <n v="-68530.540000000008"/>
    <n v="-27552.479999999996"/>
  </r>
  <r>
    <x v="17"/>
    <x v="1"/>
    <x v="11"/>
    <x v="49"/>
    <n v="0"/>
    <n v="0"/>
    <n v="0"/>
    <n v="0"/>
    <n v="0"/>
    <n v="0"/>
    <n v="1"/>
    <n v="94886.51"/>
    <n v="99718.62"/>
    <n v="32073.384399999999"/>
    <n v="-21079.19"/>
    <n v="-27461.62"/>
    <n v="1"/>
    <n v="94886.51"/>
    <n v="99718.62"/>
    <n v="32073.384399999999"/>
    <n v="-21079.19"/>
    <n v="-27461.62"/>
  </r>
  <r>
    <x v="3"/>
    <x v="6"/>
    <x v="3"/>
    <x v="32"/>
    <n v="22745"/>
    <n v="13885032.869999999"/>
    <n v="19484915.82"/>
    <n v="8930195.0545000006"/>
    <n v="-1229231.6000000001"/>
    <n v="-4132578.13"/>
    <n v="22680"/>
    <n v="13673442.76"/>
    <n v="19183766.460000001"/>
    <n v="8880606.9459000006"/>
    <n v="-1275166.6000000001"/>
    <n v="-4159986.85"/>
    <n v="-65"/>
    <n v="-211590.1099999994"/>
    <n v="-301149.3599999994"/>
    <n v="-49588.10859999992"/>
    <n v="-45935"/>
    <n v="-27408.720000000205"/>
  </r>
  <r>
    <x v="9"/>
    <x v="6"/>
    <x v="4"/>
    <x v="18"/>
    <n v="0"/>
    <n v="0"/>
    <n v="0"/>
    <n v="0"/>
    <n v="0"/>
    <n v="0"/>
    <n v="2"/>
    <n v="90052.19"/>
    <n v="99598.73"/>
    <n v="36805.125099999997"/>
    <n v="-15294.73"/>
    <n v="-27358.58"/>
    <n v="2"/>
    <n v="90052.19"/>
    <n v="99598.73"/>
    <n v="36805.125099999997"/>
    <n v="-15294.73"/>
    <n v="-27358.58"/>
  </r>
  <r>
    <x v="2"/>
    <x v="2"/>
    <x v="4"/>
    <x v="13"/>
    <n v="0"/>
    <n v="0"/>
    <n v="0"/>
    <n v="0"/>
    <n v="0"/>
    <n v="0"/>
    <n v="10"/>
    <n v="84887.49"/>
    <n v="112263.2"/>
    <n v="54602.687599999997"/>
    <n v="-12499.75"/>
    <n v="-27299.09"/>
    <n v="10"/>
    <n v="84887.49"/>
    <n v="112263.2"/>
    <n v="54602.687599999997"/>
    <n v="-12499.75"/>
    <n v="-27299.09"/>
  </r>
  <r>
    <x v="9"/>
    <x v="6"/>
    <x v="1"/>
    <x v="7"/>
    <n v="0"/>
    <n v="0"/>
    <n v="0"/>
    <n v="0"/>
    <n v="0"/>
    <n v="0"/>
    <n v="4"/>
    <n v="66114.850000000006"/>
    <n v="77912.149999999994"/>
    <n v="39048.926899999999"/>
    <n v="-10621.67"/>
    <n v="-27280"/>
    <n v="4"/>
    <n v="66114.850000000006"/>
    <n v="77912.149999999994"/>
    <n v="39048.926899999999"/>
    <n v="-10621.67"/>
    <n v="-27280"/>
  </r>
  <r>
    <x v="9"/>
    <x v="1"/>
    <x v="10"/>
    <x v="33"/>
    <n v="1"/>
    <n v="0"/>
    <n v="0"/>
    <n v="0"/>
    <n v="0"/>
    <n v="0"/>
    <n v="24"/>
    <n v="211354.45"/>
    <n v="253577.96"/>
    <n v="69366.336599999995"/>
    <n v="-3240.38"/>
    <n v="-27149.95"/>
    <n v="23"/>
    <n v="211354.45"/>
    <n v="253577.96"/>
    <n v="69366.336599999995"/>
    <n v="-3240.38"/>
    <n v="-27149.95"/>
  </r>
  <r>
    <x v="9"/>
    <x v="3"/>
    <x v="1"/>
    <x v="7"/>
    <n v="0"/>
    <n v="0"/>
    <n v="0"/>
    <n v="0"/>
    <n v="0"/>
    <n v="0"/>
    <n v="9"/>
    <n v="161336.70000000001"/>
    <n v="195654.37"/>
    <n v="61499.813099999999"/>
    <n v="-3263.01"/>
    <n v="-26984.080000000002"/>
    <n v="9"/>
    <n v="161336.70000000001"/>
    <n v="195654.37"/>
    <n v="61499.813099999999"/>
    <n v="-3263.01"/>
    <n v="-26984.080000000002"/>
  </r>
  <r>
    <x v="2"/>
    <x v="5"/>
    <x v="12"/>
    <x v="22"/>
    <n v="1"/>
    <n v="208.47"/>
    <n v="264"/>
    <n v="108.5598"/>
    <n v="-10.85"/>
    <n v="-51.83"/>
    <n v="39"/>
    <n v="111934.02"/>
    <n v="152624.48000000001"/>
    <n v="75806.771200000003"/>
    <n v="752.38"/>
    <n v="-26979.200000000001"/>
    <n v="38"/>
    <n v="111725.55"/>
    <n v="152360.48000000001"/>
    <n v="75698.2114"/>
    <n v="763.23"/>
    <n v="-26927.37"/>
  </r>
  <r>
    <x v="8"/>
    <x v="4"/>
    <x v="3"/>
    <x v="26"/>
    <n v="7"/>
    <n v="38342.25"/>
    <n v="96223.47"/>
    <n v="31375.4424"/>
    <n v="30762.13"/>
    <n v="26918.18"/>
    <n v="0"/>
    <n v="0"/>
    <n v="0"/>
    <n v="0"/>
    <n v="0"/>
    <n v="0"/>
    <n v="-7"/>
    <n v="-38342.25"/>
    <n v="-96223.47"/>
    <n v="-31375.4424"/>
    <n v="-30762.13"/>
    <n v="-26918.18"/>
  </r>
  <r>
    <x v="8"/>
    <x v="2"/>
    <x v="10"/>
    <x v="53"/>
    <n v="17"/>
    <n v="92730.03"/>
    <n v="141188.07"/>
    <n v="21482.6188"/>
    <n v="33807.54"/>
    <n v="26864.2"/>
    <n v="0"/>
    <n v="0"/>
    <n v="0"/>
    <n v="0"/>
    <n v="0"/>
    <n v="0"/>
    <n v="-17"/>
    <n v="-92730.03"/>
    <n v="-141188.07"/>
    <n v="-21482.6188"/>
    <n v="-33807.54"/>
    <n v="-26864.2"/>
  </r>
  <r>
    <x v="3"/>
    <x v="5"/>
    <x v="3"/>
    <x v="32"/>
    <n v="32641"/>
    <n v="14737973.789999999"/>
    <n v="20103079.300000001"/>
    <n v="9529885.4382000007"/>
    <n v="3431656.81"/>
    <n v="471540.11"/>
    <n v="32565"/>
    <n v="14540071.960000001"/>
    <n v="19843459.050000001"/>
    <n v="9481688.5537"/>
    <n v="3388002.66"/>
    <n v="444753.47"/>
    <n v="-76"/>
    <n v="-197901.82999999821"/>
    <n v="-259620.25"/>
    <n v="-48196.884500000626"/>
    <n v="-43654.149999999907"/>
    <n v="-26786.640000000014"/>
  </r>
  <r>
    <x v="8"/>
    <x v="3"/>
    <x v="1"/>
    <x v="7"/>
    <n v="56"/>
    <n v="310749.33"/>
    <n v="448027.51"/>
    <n v="131610.0422"/>
    <n v="41670.26"/>
    <n v="16774.759999999998"/>
    <n v="2"/>
    <n v="2015.47"/>
    <n v="2015.47"/>
    <n v="9989.6826000000001"/>
    <n v="-8633.7900000000009"/>
    <n v="-9989.68"/>
    <n v="-54"/>
    <n v="-308733.86000000004"/>
    <n v="-446012.04000000004"/>
    <n v="-121620.3596"/>
    <n v="-50304.05"/>
    <n v="-26764.44"/>
  </r>
  <r>
    <x v="7"/>
    <x v="5"/>
    <x v="4"/>
    <x v="58"/>
    <n v="217"/>
    <n v="551949.19999999995"/>
    <n v="696939.02"/>
    <n v="196525.6648"/>
    <n v="50472.49"/>
    <n v="-450.61"/>
    <n v="417"/>
    <n v="1307195.3400000001"/>
    <n v="1688485.07"/>
    <n v="526307.68330000003"/>
    <n v="124698.66"/>
    <n v="-27177.21"/>
    <n v="200"/>
    <n v="755246.14000000013"/>
    <n v="991546.05"/>
    <n v="329782.01850000001"/>
    <n v="74226.170000000013"/>
    <n v="-26726.6"/>
  </r>
  <r>
    <x v="15"/>
    <x v="5"/>
    <x v="1"/>
    <x v="6"/>
    <n v="2"/>
    <n v="41983.12"/>
    <n v="56606"/>
    <n v="25866.147799999999"/>
    <n v="-5756.62"/>
    <n v="-11243.27"/>
    <n v="4"/>
    <n v="111020.48"/>
    <n v="126870.18"/>
    <n v="53640.820399999997"/>
    <n v="-25696.79"/>
    <n v="-37791.129999999997"/>
    <n v="2"/>
    <n v="69037.359999999986"/>
    <n v="70264.179999999993"/>
    <n v="27774.672599999998"/>
    <n v="-19940.170000000002"/>
    <n v="-26547.859999999997"/>
  </r>
  <r>
    <x v="5"/>
    <x v="3"/>
    <x v="3"/>
    <x v="41"/>
    <n v="57"/>
    <n v="402368.88"/>
    <n v="551795.81999999995"/>
    <n v="170006.56049999999"/>
    <n v="39987.61"/>
    <n v="-13723"/>
    <n v="21"/>
    <n v="137247.37"/>
    <n v="158518.74"/>
    <n v="63169.313300000002"/>
    <n v="-20221.47"/>
    <n v="-40247.870000000003"/>
    <n v="-36"/>
    <n v="-265121.51"/>
    <n v="-393277.07999999996"/>
    <n v="-106837.24719999998"/>
    <n v="-60209.08"/>
    <n v="-26524.870000000003"/>
  </r>
  <r>
    <x v="3"/>
    <x v="1"/>
    <x v="3"/>
    <x v="39"/>
    <n v="5543"/>
    <n v="5716124.21"/>
    <n v="7287201.54"/>
    <n v="2201973.9761999999"/>
    <n v="1224358.07"/>
    <n v="691918.18"/>
    <n v="5532"/>
    <n v="5653988.9699999997"/>
    <n v="7179109.8200000003"/>
    <n v="2181751.9901999999"/>
    <n v="1193476.95"/>
    <n v="665400.68000000005"/>
    <n v="-11"/>
    <n v="-62135.240000000224"/>
    <n v="-108091.71999999974"/>
    <n v="-20221.986000000034"/>
    <n v="-30881.120000000112"/>
    <n v="-26517.5"/>
  </r>
  <r>
    <x v="16"/>
    <x v="2"/>
    <x v="4"/>
    <x v="37"/>
    <n v="18"/>
    <n v="123732.4"/>
    <n v="231135.98"/>
    <n v="83610.997700000007"/>
    <n v="45327"/>
    <n v="23216.41"/>
    <n v="4"/>
    <n v="14980.13"/>
    <n v="18633.93"/>
    <n v="6853.3945999999996"/>
    <n v="-969.18"/>
    <n v="-3199.59"/>
    <n v="-14"/>
    <n v="-108752.26999999999"/>
    <n v="-212502.05000000002"/>
    <n v="-76757.603100000008"/>
    <n v="-46296.18"/>
    <n v="-26416"/>
  </r>
  <r>
    <x v="1"/>
    <x v="2"/>
    <x v="3"/>
    <x v="41"/>
    <n v="26"/>
    <n v="50231.05"/>
    <n v="101116.97"/>
    <n v="22504.804100000001"/>
    <n v="34870.58"/>
    <n v="28058.27"/>
    <n v="12"/>
    <n v="7405.57"/>
    <n v="9991.81"/>
    <n v="938.94979999999998"/>
    <n v="1981.29"/>
    <n v="1643.03"/>
    <n v="-14"/>
    <n v="-42825.48"/>
    <n v="-91125.16"/>
    <n v="-21565.854300000003"/>
    <n v="-32889.29"/>
    <n v="-26415.24"/>
  </r>
  <r>
    <x v="8"/>
    <x v="4"/>
    <x v="4"/>
    <x v="31"/>
    <n v="49"/>
    <n v="185790.73"/>
    <n v="229732.42"/>
    <n v="30911.6859"/>
    <n v="34418.35"/>
    <n v="25946.54"/>
    <n v="4"/>
    <n v="585.4"/>
    <n v="585.4"/>
    <n v="333.00029999999998"/>
    <n v="-232.93"/>
    <n v="-297.73"/>
    <n v="-45"/>
    <n v="-185205.33000000002"/>
    <n v="-229147.02000000002"/>
    <n v="-30578.685600000001"/>
    <n v="-34651.279999999999"/>
    <n v="-26244.27"/>
  </r>
  <r>
    <x v="8"/>
    <x v="2"/>
    <x v="12"/>
    <x v="22"/>
    <n v="686"/>
    <n v="1166571.54"/>
    <n v="1569731.79"/>
    <n v="353269.69790000003"/>
    <n v="125755.1"/>
    <n v="26356.21"/>
    <n v="276"/>
    <n v="47541.66"/>
    <n v="71777.09"/>
    <n v="6081.0776999999998"/>
    <n v="1975.33"/>
    <n v="300.52"/>
    <n v="-410"/>
    <n v="-1119029.8800000001"/>
    <n v="-1497954.7"/>
    <n v="-347188.6202"/>
    <n v="-123779.77"/>
    <n v="-26055.69"/>
  </r>
  <r>
    <x v="16"/>
    <x v="5"/>
    <x v="9"/>
    <x v="16"/>
    <n v="37"/>
    <n v="347552.75"/>
    <n v="467301.31"/>
    <n v="112516.534"/>
    <n v="64301.68"/>
    <n v="23017.19"/>
    <n v="3"/>
    <n v="12725.29"/>
    <n v="14249.44"/>
    <n v="4533.8225000000002"/>
    <n v="-1107.6500000000001"/>
    <n v="-2961.85"/>
    <n v="-34"/>
    <n v="-334827.46000000002"/>
    <n v="-453051.87"/>
    <n v="-107982.7115"/>
    <n v="-65409.33"/>
    <n v="-25979.039999999997"/>
  </r>
  <r>
    <x v="3"/>
    <x v="5"/>
    <x v="4"/>
    <x v="48"/>
    <n v="1541"/>
    <n v="794747.23"/>
    <n v="1101651.52"/>
    <n v="462532.30969999998"/>
    <n v="123027.99"/>
    <n v="-51988.2"/>
    <n v="1421"/>
    <n v="607950.73"/>
    <n v="840518.77"/>
    <n v="405961.4951"/>
    <n v="79493.56"/>
    <n v="-77960.960000000006"/>
    <n v="-120"/>
    <n v="-186796.5"/>
    <n v="-261132.75"/>
    <n v="-56570.814599999983"/>
    <n v="-43534.430000000008"/>
    <n v="-25972.760000000009"/>
  </r>
  <r>
    <x v="16"/>
    <x v="3"/>
    <x v="4"/>
    <x v="18"/>
    <n v="9"/>
    <n v="95539.91"/>
    <n v="130723.2"/>
    <n v="28286.037199999999"/>
    <n v="35591.19"/>
    <n v="25823.93"/>
    <n v="0"/>
    <n v="0"/>
    <n v="0"/>
    <n v="0"/>
    <n v="0"/>
    <n v="0"/>
    <n v="-9"/>
    <n v="-95539.91"/>
    <n v="-130723.2"/>
    <n v="-28286.037199999999"/>
    <n v="-35591.19"/>
    <n v="-25823.93"/>
  </r>
  <r>
    <x v="16"/>
    <x v="1"/>
    <x v="0"/>
    <x v="0"/>
    <n v="108"/>
    <n v="472343.93"/>
    <n v="573497.22"/>
    <n v="115640.37149999999"/>
    <n v="56039.82"/>
    <n v="25798.45"/>
    <n v="0"/>
    <n v="0"/>
    <n v="0"/>
    <n v="0"/>
    <n v="0"/>
    <n v="0"/>
    <n v="-108"/>
    <n v="-472343.93"/>
    <n v="-573497.22"/>
    <n v="-115640.37149999999"/>
    <n v="-56039.82"/>
    <n v="-25798.45"/>
  </r>
  <r>
    <x v="1"/>
    <x v="4"/>
    <x v="1"/>
    <x v="50"/>
    <n v="2245"/>
    <n v="1293408.3999999999"/>
    <n v="1666281.74"/>
    <n v="252819.4179"/>
    <n v="224053.81"/>
    <n v="151817.95000000001"/>
    <n v="2177"/>
    <n v="1023702.04"/>
    <n v="1290115.25"/>
    <n v="172458.7623"/>
    <n v="180114.76"/>
    <n v="126043.08"/>
    <n v="-68"/>
    <n v="-269706.35999999987"/>
    <n v="-376166.49"/>
    <n v="-80360.655599999998"/>
    <n v="-43939.049999999988"/>
    <n v="-25774.87000000001"/>
  </r>
  <r>
    <x v="8"/>
    <x v="6"/>
    <x v="3"/>
    <x v="23"/>
    <n v="60"/>
    <n v="266556.11"/>
    <n v="365394.84"/>
    <n v="73176.086299999995"/>
    <n v="33353.480000000003"/>
    <n v="17624.59"/>
    <n v="7"/>
    <n v="54759.519999999997"/>
    <n v="64832.4"/>
    <n v="18132.754199999999"/>
    <n v="-5774.6"/>
    <n v="-8135.25"/>
    <n v="-53"/>
    <n v="-211796.59"/>
    <n v="-300562.44"/>
    <n v="-55043.3321"/>
    <n v="-39128.080000000002"/>
    <n v="-25759.84"/>
  </r>
  <r>
    <x v="16"/>
    <x v="5"/>
    <x v="4"/>
    <x v="37"/>
    <n v="17"/>
    <n v="183525.14"/>
    <n v="245918.73"/>
    <n v="65981.603300000002"/>
    <n v="48823.67"/>
    <n v="25275.05"/>
    <n v="2"/>
    <n v="8674.84"/>
    <n v="11641.35"/>
    <n v="3575.6347999999998"/>
    <n v="685.65"/>
    <n v="-465.77"/>
    <n v="-15"/>
    <n v="-174850.30000000002"/>
    <n v="-234277.38"/>
    <n v="-62405.968500000003"/>
    <n v="-48138.02"/>
    <n v="-25740.82"/>
  </r>
  <r>
    <x v="4"/>
    <x v="5"/>
    <x v="1"/>
    <x v="46"/>
    <n v="2"/>
    <n v="16250.64"/>
    <n v="53468.99"/>
    <n v="11848.5015"/>
    <n v="30072.46"/>
    <n v="25705.35"/>
    <n v="0"/>
    <n v="0"/>
    <n v="0"/>
    <n v="0"/>
    <n v="0"/>
    <n v="0"/>
    <n v="-2"/>
    <n v="-16250.64"/>
    <n v="-53468.99"/>
    <n v="-11848.5015"/>
    <n v="-30072.46"/>
    <n v="-25705.35"/>
  </r>
  <r>
    <x v="12"/>
    <x v="5"/>
    <x v="0"/>
    <x v="0"/>
    <n v="34"/>
    <n v="106778.98"/>
    <n v="143769.23000000001"/>
    <n v="16591.8318"/>
    <n v="31251.38"/>
    <n v="25366.49"/>
    <n v="0"/>
    <n v="0"/>
    <n v="0"/>
    <n v="0"/>
    <n v="0"/>
    <n v="0"/>
    <n v="-34"/>
    <n v="-106778.98"/>
    <n v="-143769.23000000001"/>
    <n v="-16591.8318"/>
    <n v="-31251.38"/>
    <n v="-25366.49"/>
  </r>
  <r>
    <x v="3"/>
    <x v="2"/>
    <x v="3"/>
    <x v="32"/>
    <n v="38749"/>
    <n v="14079913.949999999"/>
    <n v="19063188.57"/>
    <n v="9793365.5289999992"/>
    <n v="-2097123.77"/>
    <n v="-4896301.5"/>
    <n v="38682"/>
    <n v="13929592.710000001"/>
    <n v="18857416.120000001"/>
    <n v="9763149.8434999995"/>
    <n v="-2131527.16"/>
    <n v="-4921610.51"/>
    <n v="-67"/>
    <n v="-150321.23999999836"/>
    <n v="-205772.44999999925"/>
    <n v="-30215.685499999672"/>
    <n v="-34403.39000000013"/>
    <n v="-25309.009999999776"/>
  </r>
  <r>
    <x v="16"/>
    <x v="4"/>
    <x v="1"/>
    <x v="7"/>
    <n v="21"/>
    <n v="330918.8"/>
    <n v="455897.61"/>
    <n v="139973.49050000001"/>
    <n v="37522.92"/>
    <n v="117.8"/>
    <n v="4"/>
    <n v="67291.539999999994"/>
    <n v="77773.52"/>
    <n v="35561.965900000003"/>
    <n v="-15626.67"/>
    <n v="-24898.27"/>
    <n v="-17"/>
    <n v="-263627.26"/>
    <n v="-378124.08999999997"/>
    <n v="-104411.5246"/>
    <n v="-53149.59"/>
    <n v="-25016.07"/>
  </r>
  <r>
    <x v="14"/>
    <x v="6"/>
    <x v="3"/>
    <x v="34"/>
    <n v="0"/>
    <n v="0"/>
    <n v="0"/>
    <n v="0"/>
    <n v="0"/>
    <n v="0"/>
    <n v="49"/>
    <n v="362984.16"/>
    <n v="549164"/>
    <n v="143475.82819999999"/>
    <n v="-858.03"/>
    <n v="-25014.77"/>
    <n v="49"/>
    <n v="362984.16"/>
    <n v="549164"/>
    <n v="143475.82819999999"/>
    <n v="-858.03"/>
    <n v="-25014.77"/>
  </r>
  <r>
    <x v="16"/>
    <x v="3"/>
    <x v="1"/>
    <x v="9"/>
    <n v="13"/>
    <n v="140442.45000000001"/>
    <n v="207053.88"/>
    <n v="42119.550300000003"/>
    <n v="35822.33"/>
    <n v="25085.35"/>
    <n v="1"/>
    <n v="220"/>
    <n v="220"/>
    <n v="532.83820000000003"/>
    <n v="333.69"/>
    <n v="95.4"/>
    <n v="-12"/>
    <n v="-140222.45000000001"/>
    <n v="-206833.88"/>
    <n v="-41586.712100000004"/>
    <n v="-35488.639999999999"/>
    <n v="-24989.949999999997"/>
  </r>
  <r>
    <x v="8"/>
    <x v="1"/>
    <x v="4"/>
    <x v="13"/>
    <n v="45"/>
    <n v="325518.21000000002"/>
    <n v="462578.45"/>
    <n v="118910.9906"/>
    <n v="55244.29"/>
    <n v="24361.93"/>
    <n v="4"/>
    <n v="2415.23"/>
    <n v="4259.8"/>
    <n v="2396.8609999999999"/>
    <n v="612.29"/>
    <n v="-552.29"/>
    <n v="-41"/>
    <n v="-323102.98000000004"/>
    <n v="-458318.65"/>
    <n v="-116514.1296"/>
    <n v="-54632"/>
    <n v="-24914.22"/>
  </r>
  <r>
    <x v="2"/>
    <x v="3"/>
    <x v="1"/>
    <x v="56"/>
    <n v="7"/>
    <n v="1757.24"/>
    <n v="2450"/>
    <n v="2696.6743999999999"/>
    <n v="-740.98"/>
    <n v="-1996.43"/>
    <n v="32"/>
    <n v="264755.21000000002"/>
    <n v="355819.5"/>
    <n v="129234.8922"/>
    <n v="-9899.06"/>
    <n v="-26859.33"/>
    <n v="25"/>
    <n v="262997.97000000003"/>
    <n v="353369.5"/>
    <n v="126538.2178"/>
    <n v="-9158.08"/>
    <n v="-24862.9"/>
  </r>
  <r>
    <x v="16"/>
    <x v="1"/>
    <x v="1"/>
    <x v="9"/>
    <n v="34"/>
    <n v="204494.12"/>
    <n v="263490.03999999998"/>
    <n v="39733.279600000002"/>
    <n v="34690.870000000003"/>
    <n v="22357.4"/>
    <n v="9"/>
    <n v="2117.1999999999998"/>
    <n v="3268.52"/>
    <n v="3818.8742999999999"/>
    <n v="-612.19000000000005"/>
    <n v="-2457"/>
    <n v="-25"/>
    <n v="-202376.91999999998"/>
    <n v="-260221.52"/>
    <n v="-35914.405299999999"/>
    <n v="-35303.060000000005"/>
    <n v="-24814.400000000001"/>
  </r>
  <r>
    <x v="16"/>
    <x v="1"/>
    <x v="1"/>
    <x v="1"/>
    <n v="37"/>
    <n v="232416.13"/>
    <n v="286167.88"/>
    <n v="39630.014499999997"/>
    <n v="34915.26"/>
    <n v="24134.43"/>
    <n v="1"/>
    <n v="-60.95"/>
    <n v="235"/>
    <n v="878.80269999999996"/>
    <n v="-140.44"/>
    <n v="-582.85"/>
    <n v="-36"/>
    <n v="-232477.08000000002"/>
    <n v="-285932.88"/>
    <n v="-38751.211799999997"/>
    <n v="-35055.700000000004"/>
    <n v="-24717.279999999999"/>
  </r>
  <r>
    <x v="3"/>
    <x v="1"/>
    <x v="3"/>
    <x v="26"/>
    <n v="2106"/>
    <n v="2048273.93"/>
    <n v="3062392.69"/>
    <n v="785950.48380000005"/>
    <n v="694008.03"/>
    <n v="437865.49"/>
    <n v="2077"/>
    <n v="1900223.1"/>
    <n v="2853910.58"/>
    <n v="744412.32369999995"/>
    <n v="655605.72"/>
    <n v="413241.94"/>
    <n v="-29"/>
    <n v="-148050.82999999984"/>
    <n v="-208482.10999999987"/>
    <n v="-41538.160100000096"/>
    <n v="-38402.310000000056"/>
    <n v="-24623.549999999988"/>
  </r>
  <r>
    <x v="8"/>
    <x v="6"/>
    <x v="11"/>
    <x v="62"/>
    <n v="2"/>
    <n v="17269.04"/>
    <n v="46673.1"/>
    <n v="4645.5465000000004"/>
    <n v="25746.25"/>
    <n v="24576.48"/>
    <n v="0"/>
    <n v="0"/>
    <n v="0"/>
    <n v="0"/>
    <n v="0"/>
    <n v="0"/>
    <n v="-2"/>
    <n v="-17269.04"/>
    <n v="-46673.1"/>
    <n v="-4645.5465000000004"/>
    <n v="-25746.25"/>
    <n v="-24576.48"/>
  </r>
  <r>
    <x v="1"/>
    <x v="3"/>
    <x v="1"/>
    <x v="50"/>
    <n v="3653"/>
    <n v="2081021.36"/>
    <n v="2581661.7799999998"/>
    <n v="296219.10749999998"/>
    <n v="373201.66"/>
    <n v="275396.24"/>
    <n v="3582"/>
    <n v="1756357.27"/>
    <n v="2171861.9900000002"/>
    <n v="218342.31150000001"/>
    <n v="327599.08"/>
    <n v="250981.56"/>
    <n v="-71"/>
    <n v="-324664.09000000008"/>
    <n v="-409799.78999999957"/>
    <n v="-77876.795999999973"/>
    <n v="-45602.579999999958"/>
    <n v="-24414.679999999993"/>
  </r>
  <r>
    <x v="8"/>
    <x v="1"/>
    <x v="11"/>
    <x v="20"/>
    <n v="300"/>
    <n v="2927595.51"/>
    <n v="3572830.12"/>
    <n v="904427.07649999997"/>
    <n v="148826.94"/>
    <n v="24372.89"/>
    <n v="1"/>
    <n v="14.3"/>
    <n v="14.3"/>
    <n v="3.2778"/>
    <n v="-2.98"/>
    <n v="-3.28"/>
    <n v="-299"/>
    <n v="-2927581.21"/>
    <n v="-3572815.8200000003"/>
    <n v="-904423.79869999993"/>
    <n v="-148829.92000000001"/>
    <n v="-24376.17"/>
  </r>
  <r>
    <x v="8"/>
    <x v="4"/>
    <x v="4"/>
    <x v="5"/>
    <n v="43"/>
    <n v="174564.79"/>
    <n v="244606.07999999999"/>
    <n v="51843.503599999996"/>
    <n v="35243.300000000003"/>
    <n v="23025.360000000001"/>
    <n v="10"/>
    <n v="2622.62"/>
    <n v="2847.41"/>
    <n v="3016.6795000000002"/>
    <n v="-540.5"/>
    <n v="-1324.38"/>
    <n v="-33"/>
    <n v="-171942.17"/>
    <n v="-241758.66999999998"/>
    <n v="-48826.824099999998"/>
    <n v="-35783.800000000003"/>
    <n v="-24349.74"/>
  </r>
  <r>
    <x v="10"/>
    <x v="3"/>
    <x v="3"/>
    <x v="19"/>
    <n v="35"/>
    <n v="311335.77"/>
    <n v="526218.26"/>
    <n v="246990.761"/>
    <n v="25792.7"/>
    <n v="-5155.2"/>
    <n v="15"/>
    <n v="68750.16"/>
    <n v="186307.62"/>
    <n v="149396.58429999999"/>
    <n v="-24109.69"/>
    <n v="-29446.36"/>
    <n v="-20"/>
    <n v="-242585.61000000002"/>
    <n v="-339910.64"/>
    <n v="-97594.176700000011"/>
    <n v="-49902.39"/>
    <n v="-24291.16"/>
  </r>
  <r>
    <x v="14"/>
    <x v="6"/>
    <x v="3"/>
    <x v="41"/>
    <n v="0"/>
    <n v="0"/>
    <n v="0"/>
    <n v="0"/>
    <n v="0"/>
    <n v="0"/>
    <n v="18"/>
    <n v="173682.25"/>
    <n v="221253.17"/>
    <n v="64244.198900000003"/>
    <n v="-10046.42"/>
    <n v="-24272.080000000002"/>
    <n v="18"/>
    <n v="173682.25"/>
    <n v="221253.17"/>
    <n v="64244.198900000003"/>
    <n v="-10046.42"/>
    <n v="-24272.080000000002"/>
  </r>
  <r>
    <x v="10"/>
    <x v="4"/>
    <x v="4"/>
    <x v="18"/>
    <n v="153"/>
    <n v="205786.96"/>
    <n v="297434.27"/>
    <n v="101621.2567"/>
    <n v="21786.87"/>
    <n v="-3318.41"/>
    <n v="134"/>
    <n v="109006.39"/>
    <n v="152877.79999999999"/>
    <n v="76491.248099999997"/>
    <n v="-9778.64"/>
    <n v="-27517.65"/>
    <n v="-19"/>
    <n v="-96780.569999999992"/>
    <n v="-144556.47000000003"/>
    <n v="-25130.008600000001"/>
    <n v="-31565.51"/>
    <n v="-24199.24"/>
  </r>
  <r>
    <x v="9"/>
    <x v="2"/>
    <x v="4"/>
    <x v="30"/>
    <n v="0"/>
    <n v="0"/>
    <n v="0"/>
    <n v="0"/>
    <n v="0"/>
    <n v="0"/>
    <n v="6"/>
    <n v="117544.57"/>
    <n v="128367.08"/>
    <n v="34985.0429"/>
    <n v="-11651.08"/>
    <n v="-24162.53"/>
    <n v="6"/>
    <n v="117544.57"/>
    <n v="128367.08"/>
    <n v="34985.0429"/>
    <n v="-11651.08"/>
    <n v="-24162.53"/>
  </r>
  <r>
    <x v="10"/>
    <x v="5"/>
    <x v="4"/>
    <x v="28"/>
    <n v="242"/>
    <n v="471330.75"/>
    <n v="628517.23"/>
    <n v="137269.99549999999"/>
    <n v="75140.88"/>
    <n v="30065.21"/>
    <n v="214"/>
    <n v="313678.7"/>
    <n v="406854.27"/>
    <n v="95688.531099999993"/>
    <n v="40121.050000000003"/>
    <n v="6093.49"/>
    <n v="-28"/>
    <n v="-157652.04999999999"/>
    <n v="-221662.95999999996"/>
    <n v="-41581.464399999997"/>
    <n v="-35019.83"/>
    <n v="-23971.72"/>
  </r>
  <r>
    <x v="16"/>
    <x v="3"/>
    <x v="13"/>
    <x v="25"/>
    <n v="11"/>
    <n v="448489.4"/>
    <n v="506630.39"/>
    <n v="99753.959900000002"/>
    <n v="47501.19"/>
    <n v="23970.06"/>
    <n v="0"/>
    <n v="0"/>
    <n v="0"/>
    <n v="0"/>
    <n v="0"/>
    <n v="0"/>
    <n v="-11"/>
    <n v="-448489.4"/>
    <n v="-506630.39"/>
    <n v="-99753.959900000002"/>
    <n v="-47501.19"/>
    <n v="-23970.06"/>
  </r>
  <r>
    <x v="1"/>
    <x v="3"/>
    <x v="11"/>
    <x v="49"/>
    <n v="8131"/>
    <n v="3497690.59"/>
    <n v="4945335.3600000003"/>
    <n v="917165.16940000001"/>
    <n v="1097428.4099999999"/>
    <n v="902777.57"/>
    <n v="8074"/>
    <n v="2714420.37"/>
    <n v="3992451.33"/>
    <n v="693044.55379999999"/>
    <n v="1024549.92"/>
    <n v="878890.34"/>
    <n v="-57"/>
    <n v="-783270.21999999974"/>
    <n v="-952884.03000000026"/>
    <n v="-224120.61560000002"/>
    <n v="-72878.489999999874"/>
    <n v="-23887.229999999981"/>
  </r>
  <r>
    <x v="14"/>
    <x v="4"/>
    <x v="1"/>
    <x v="7"/>
    <n v="353"/>
    <n v="29277.45"/>
    <n v="40276"/>
    <n v="34619.869100000004"/>
    <n v="1097.82"/>
    <n v="-11782.92"/>
    <n v="461"/>
    <n v="529147.32999999996"/>
    <n v="770682.63"/>
    <n v="282802.9926"/>
    <n v="90140.78"/>
    <n v="-35609.32"/>
    <n v="108"/>
    <n v="499869.87999999995"/>
    <n v="730406.63"/>
    <n v="248183.12349999999"/>
    <n v="89042.959999999992"/>
    <n v="-23826.400000000001"/>
  </r>
  <r>
    <x v="10"/>
    <x v="6"/>
    <x v="11"/>
    <x v="49"/>
    <n v="53"/>
    <n v="110366.03"/>
    <n v="235291.01"/>
    <n v="24928.638999999999"/>
    <n v="41244.14"/>
    <n v="34272.870000000003"/>
    <n v="50"/>
    <n v="100170.75"/>
    <n v="154307.4"/>
    <n v="10141.042600000001"/>
    <n v="13705.13"/>
    <n v="10469.18"/>
    <n v="-3"/>
    <n v="-10195.279999999999"/>
    <n v="-80983.610000000015"/>
    <n v="-14787.596399999999"/>
    <n v="-27539.010000000002"/>
    <n v="-23803.690000000002"/>
  </r>
  <r>
    <x v="10"/>
    <x v="5"/>
    <x v="4"/>
    <x v="18"/>
    <n v="120"/>
    <n v="236959.37"/>
    <n v="333670.92"/>
    <n v="96407.977100000004"/>
    <n v="33935.4"/>
    <n v="6365.67"/>
    <n v="96"/>
    <n v="77647.759999999995"/>
    <n v="112079.47"/>
    <n v="56410.175499999998"/>
    <n v="-2233.56"/>
    <n v="-17333.86"/>
    <n v="-24"/>
    <n v="-159311.60999999999"/>
    <n v="-221591.44999999998"/>
    <n v="-39997.801600000006"/>
    <n v="-36168.959999999999"/>
    <n v="-23699.53"/>
  </r>
  <r>
    <x v="15"/>
    <x v="2"/>
    <x v="0"/>
    <x v="0"/>
    <n v="6"/>
    <n v="17940"/>
    <n v="127405.8"/>
    <n v="85832.566200000001"/>
    <n v="39301.25"/>
    <n v="23633.24"/>
    <n v="0"/>
    <n v="0"/>
    <n v="0"/>
    <n v="0"/>
    <n v="0"/>
    <n v="0"/>
    <n v="-6"/>
    <n v="-17940"/>
    <n v="-127405.8"/>
    <n v="-85832.566200000001"/>
    <n v="-39301.25"/>
    <n v="-23633.24"/>
  </r>
  <r>
    <x v="16"/>
    <x v="3"/>
    <x v="4"/>
    <x v="13"/>
    <n v="18"/>
    <n v="123865.77"/>
    <n v="214758.84"/>
    <n v="60615.097600000001"/>
    <n v="43200.08"/>
    <n v="19830.79"/>
    <n v="4"/>
    <n v="7570.08"/>
    <n v="23180.02"/>
    <n v="9747.5473000000002"/>
    <n v="-168.43"/>
    <n v="-3785.93"/>
    <n v="-14"/>
    <n v="-116295.69"/>
    <n v="-191578.82"/>
    <n v="-50867.550300000003"/>
    <n v="-43368.51"/>
    <n v="-23616.720000000001"/>
  </r>
  <r>
    <x v="1"/>
    <x v="1"/>
    <x v="1"/>
    <x v="50"/>
    <n v="4068"/>
    <n v="2323262.89"/>
    <n v="2854407.67"/>
    <n v="337432.59629999998"/>
    <n v="439406.76"/>
    <n v="318903.90000000002"/>
    <n v="4019"/>
    <n v="2108538.79"/>
    <n v="2593758.4300000002"/>
    <n v="283052.46480000002"/>
    <n v="399412.87"/>
    <n v="295376.87"/>
    <n v="-49"/>
    <n v="-214724.10000000009"/>
    <n v="-260649.23999999976"/>
    <n v="-54380.131499999959"/>
    <n v="-39993.890000000014"/>
    <n v="-23527.030000000028"/>
  </r>
  <r>
    <x v="3"/>
    <x v="4"/>
    <x v="3"/>
    <x v="34"/>
    <n v="1783"/>
    <n v="691891.54"/>
    <n v="1050835.67"/>
    <n v="1238885.7037"/>
    <n v="-428413.76"/>
    <n v="-633125.21"/>
    <n v="1760"/>
    <n v="505705.35"/>
    <n v="807054.94"/>
    <n v="1153781.8211000001"/>
    <n v="-462490.6"/>
    <n v="-656514.24"/>
    <n v="-23"/>
    <n v="-186186.19000000006"/>
    <n v="-243780.72999999998"/>
    <n v="-85103.882599999895"/>
    <n v="-34076.839999999967"/>
    <n v="-23389.030000000028"/>
  </r>
  <r>
    <x v="1"/>
    <x v="1"/>
    <x v="3"/>
    <x v="32"/>
    <n v="3189"/>
    <n v="1295307.52"/>
    <n v="1991630.53"/>
    <n v="274076.62359999999"/>
    <n v="670565.56999999995"/>
    <n v="585370.24"/>
    <n v="3157"/>
    <n v="1209439.53"/>
    <n v="1872007.34"/>
    <n v="258007.4094"/>
    <n v="642172.21"/>
    <n v="561991.18000000005"/>
    <n v="-32"/>
    <n v="-85867.989999999991"/>
    <n v="-119623.18999999994"/>
    <n v="-16069.214199999988"/>
    <n v="-28393.359999999986"/>
    <n v="-23379.059999999939"/>
  </r>
  <r>
    <x v="3"/>
    <x v="4"/>
    <x v="10"/>
    <x v="17"/>
    <n v="18284"/>
    <n v="17833199.609999999"/>
    <n v="23569903.02"/>
    <n v="8171841.1375000002"/>
    <n v="527181.18999999994"/>
    <n v="-964389.26"/>
    <n v="18169"/>
    <n v="17444911.309999999"/>
    <n v="23065507.620000001"/>
    <n v="8057752.284"/>
    <n v="475760.93"/>
    <n v="-987655.98"/>
    <n v="-115"/>
    <n v="-388288.30000000075"/>
    <n v="-504395.39999999851"/>
    <n v="-114088.8535000002"/>
    <n v="-51420.259999999951"/>
    <n v="-23266.719999999972"/>
  </r>
  <r>
    <x v="10"/>
    <x v="5"/>
    <x v="4"/>
    <x v="13"/>
    <n v="30"/>
    <n v="161273.01"/>
    <n v="217861.29"/>
    <n v="42329.396699999998"/>
    <n v="32999.22"/>
    <n v="18737.060000000001"/>
    <n v="14"/>
    <n v="54029.41"/>
    <n v="57831.89"/>
    <n v="9913.8026000000009"/>
    <n v="-768.89"/>
    <n v="-4467.53"/>
    <n v="-16"/>
    <n v="-107243.6"/>
    <n v="-160029.40000000002"/>
    <n v="-32415.594099999995"/>
    <n v="-33768.11"/>
    <n v="-23204.59"/>
  </r>
  <r>
    <x v="10"/>
    <x v="3"/>
    <x v="3"/>
    <x v="47"/>
    <n v="924"/>
    <n v="2068247.4"/>
    <n v="2823586.06"/>
    <n v="926045.73910000001"/>
    <n v="484559.46"/>
    <n v="167837.65"/>
    <n v="894"/>
    <n v="1877205.32"/>
    <n v="2567124.29"/>
    <n v="857038.58640000003"/>
    <n v="439528.33"/>
    <n v="144683.65"/>
    <n v="-30"/>
    <n v="-191042.07999999984"/>
    <n v="-256461.77000000002"/>
    <n v="-69007.152699999977"/>
    <n v="-45031.130000000005"/>
    <n v="-23154"/>
  </r>
  <r>
    <x v="3"/>
    <x v="3"/>
    <x v="17"/>
    <x v="59"/>
    <n v="13111"/>
    <n v="2257612.09"/>
    <n v="2939150.24"/>
    <n v="2017903.1577999999"/>
    <n v="269804.23"/>
    <n v="-541188.17000000004"/>
    <n v="13063"/>
    <n v="1990230.83"/>
    <n v="2621933.7999999998"/>
    <n v="1965791.0514"/>
    <n v="232496.88"/>
    <n v="-564319.38"/>
    <n v="-48"/>
    <n v="-267381.25999999978"/>
    <n v="-317216.44000000041"/>
    <n v="-52112.106399999931"/>
    <n v="-37307.349999999977"/>
    <n v="-23131.209999999963"/>
  </r>
  <r>
    <x v="16"/>
    <x v="1"/>
    <x v="9"/>
    <x v="16"/>
    <n v="61"/>
    <n v="688160.69"/>
    <n v="861165.63"/>
    <n v="197070.55960000001"/>
    <n v="82821.679999999993"/>
    <n v="22282.32"/>
    <n v="3"/>
    <n v="3368.54"/>
    <n v="5226.0600000000004"/>
    <n v="2700.4517000000001"/>
    <n v="286.29000000000002"/>
    <n v="-842.93"/>
    <n v="-58"/>
    <n v="-684792.14999999991"/>
    <n v="-855939.57"/>
    <n v="-194370.1079"/>
    <n v="-82535.39"/>
    <n v="-23125.25"/>
  </r>
  <r>
    <x v="16"/>
    <x v="6"/>
    <x v="8"/>
    <x v="14"/>
    <n v="67"/>
    <n v="779669.01"/>
    <n v="1166651.8400000001"/>
    <n v="173413.64910000001"/>
    <n v="80017.600000000006"/>
    <n v="25029.64"/>
    <n v="3"/>
    <n v="4208.07"/>
    <n v="8688.14"/>
    <n v="2575.3020999999999"/>
    <n v="2851.28"/>
    <n v="1904.77"/>
    <n v="-64"/>
    <n v="-775460.94000000006"/>
    <n v="-1157963.7000000002"/>
    <n v="-170838.34700000001"/>
    <n v="-77166.320000000007"/>
    <n v="-23124.87"/>
  </r>
  <r>
    <x v="14"/>
    <x v="2"/>
    <x v="1"/>
    <x v="6"/>
    <n v="5"/>
    <n v="1675.78"/>
    <n v="3313.7"/>
    <n v="708.01639999999998"/>
    <n v="1131.51"/>
    <n v="929.91"/>
    <n v="47"/>
    <n v="171918.58"/>
    <n v="200405.03"/>
    <n v="49879.013800000001"/>
    <n v="-9571.49"/>
    <n v="-22148.23"/>
    <n v="42"/>
    <n v="170242.8"/>
    <n v="197091.33"/>
    <n v="49170.9974"/>
    <n v="-10703"/>
    <n v="-23078.14"/>
  </r>
  <r>
    <x v="1"/>
    <x v="4"/>
    <x v="4"/>
    <x v="57"/>
    <n v="1043"/>
    <n v="443699.21"/>
    <n v="575298.05000000005"/>
    <n v="61252.770199999999"/>
    <n v="102053.28"/>
    <n v="87861.19"/>
    <n v="1019"/>
    <n v="338663.39"/>
    <n v="433740.3"/>
    <n v="44482.930999999997"/>
    <n v="74902.039999999994"/>
    <n v="64821.8"/>
    <n v="-24"/>
    <n v="-105035.82"/>
    <n v="-141557.75000000006"/>
    <n v="-16769.839200000002"/>
    <n v="-27151.240000000005"/>
    <n v="-23039.39"/>
  </r>
  <r>
    <x v="15"/>
    <x v="6"/>
    <x v="3"/>
    <x v="26"/>
    <n v="0"/>
    <n v="0"/>
    <n v="0"/>
    <n v="0"/>
    <n v="0"/>
    <n v="0"/>
    <n v="1"/>
    <n v="72193.77"/>
    <n v="79861.52"/>
    <n v="30537.860199999999"/>
    <n v="-14055.71"/>
    <n v="-22902.05"/>
    <n v="1"/>
    <n v="72193.77"/>
    <n v="79861.52"/>
    <n v="30537.860199999999"/>
    <n v="-14055.71"/>
    <n v="-22902.05"/>
  </r>
  <r>
    <x v="12"/>
    <x v="2"/>
    <x v="17"/>
    <x v="59"/>
    <n v="8"/>
    <n v="25687.98"/>
    <n v="31973"/>
    <n v="5687.4470000000001"/>
    <n v="2239.0100000000002"/>
    <n v="497.71"/>
    <n v="33"/>
    <n v="134035.54999999999"/>
    <n v="155799.32999999999"/>
    <n v="43786.118600000002"/>
    <n v="1766.32"/>
    <n v="-22396.44"/>
    <n v="25"/>
    <n v="108347.56999999999"/>
    <n v="123826.32999999999"/>
    <n v="38098.671600000001"/>
    <n v="-472.69000000000028"/>
    <n v="-22894.149999999998"/>
  </r>
  <r>
    <x v="5"/>
    <x v="1"/>
    <x v="4"/>
    <x v="18"/>
    <n v="56"/>
    <n v="144848.65"/>
    <n v="208794.95"/>
    <n v="41276.920599999998"/>
    <n v="35248.26"/>
    <n v="23458.76"/>
    <n v="28"/>
    <n v="16879.72"/>
    <n v="22436.2"/>
    <n v="4880.4526999999998"/>
    <n v="2004.91"/>
    <n v="619.92999999999995"/>
    <n v="-28"/>
    <n v="-127968.93"/>
    <n v="-186358.75"/>
    <n v="-36396.467899999996"/>
    <n v="-33243.35"/>
    <n v="-22838.829999999998"/>
  </r>
  <r>
    <x v="9"/>
    <x v="2"/>
    <x v="10"/>
    <x v="33"/>
    <n v="0"/>
    <n v="0"/>
    <n v="0"/>
    <n v="0"/>
    <n v="0"/>
    <n v="0"/>
    <n v="27"/>
    <n v="235744.39"/>
    <n v="290629.64"/>
    <n v="73236.392600000006"/>
    <n v="2938.41"/>
    <n v="-22687.93"/>
    <n v="27"/>
    <n v="235744.39"/>
    <n v="290629.64"/>
    <n v="73236.392600000006"/>
    <n v="2938.41"/>
    <n v="-22687.93"/>
  </r>
  <r>
    <x v="9"/>
    <x v="3"/>
    <x v="9"/>
    <x v="16"/>
    <n v="1"/>
    <n v="314.32"/>
    <n v="435"/>
    <n v="293.0351"/>
    <n v="-43.65"/>
    <n v="-171.04"/>
    <n v="18"/>
    <n v="289008.98"/>
    <n v="316676.42"/>
    <n v="80773.558999999994"/>
    <n v="5608.49"/>
    <n v="-22676.97"/>
    <n v="17"/>
    <n v="288694.65999999997"/>
    <n v="316241.42"/>
    <n v="80480.5239"/>
    <n v="5652.1399999999994"/>
    <n v="-22505.93"/>
  </r>
  <r>
    <x v="8"/>
    <x v="4"/>
    <x v="4"/>
    <x v="13"/>
    <n v="34"/>
    <n v="204351.59"/>
    <n v="350618.82"/>
    <n v="107363.2043"/>
    <n v="42409.99"/>
    <n v="14384.82"/>
    <n v="4"/>
    <n v="10994.34"/>
    <n v="11729.64"/>
    <n v="8547.8852000000006"/>
    <n v="-4949.4799999999996"/>
    <n v="-7812.59"/>
    <n v="-30"/>
    <n v="-193357.25"/>
    <n v="-338889.18"/>
    <n v="-98815.319099999993"/>
    <n v="-47359.47"/>
    <n v="-22197.41"/>
  </r>
  <r>
    <x v="9"/>
    <x v="3"/>
    <x v="4"/>
    <x v="58"/>
    <n v="0"/>
    <n v="0"/>
    <n v="0"/>
    <n v="0"/>
    <n v="0"/>
    <n v="0"/>
    <n v="13"/>
    <n v="224991.45"/>
    <n v="275631.5"/>
    <n v="79372.629400000005"/>
    <n v="6259.51"/>
    <n v="-22080.12"/>
    <n v="13"/>
    <n v="224991.45"/>
    <n v="275631.5"/>
    <n v="79372.629400000005"/>
    <n v="6259.51"/>
    <n v="-22080.12"/>
  </r>
  <r>
    <x v="15"/>
    <x v="3"/>
    <x v="3"/>
    <x v="24"/>
    <n v="0"/>
    <n v="0"/>
    <n v="0"/>
    <n v="0"/>
    <n v="0"/>
    <n v="0"/>
    <n v="1"/>
    <n v="51584.77"/>
    <n v="52278.53"/>
    <n v="22704.2997"/>
    <n v="-15158.58"/>
    <n v="-22010.54"/>
    <n v="1"/>
    <n v="51584.77"/>
    <n v="52278.53"/>
    <n v="22704.2997"/>
    <n v="-15158.58"/>
    <n v="-22010.54"/>
  </r>
  <r>
    <x v="5"/>
    <x v="2"/>
    <x v="7"/>
    <x v="12"/>
    <n v="56"/>
    <n v="164546.71"/>
    <n v="218624.14"/>
    <n v="29326.1587"/>
    <n v="31432.28"/>
    <n v="22431.91"/>
    <n v="26"/>
    <n v="9913.7000000000007"/>
    <n v="12152.1"/>
    <n v="1788.7798"/>
    <n v="1049.1099999999999"/>
    <n v="442.76"/>
    <n v="-30"/>
    <n v="-154633.00999999998"/>
    <n v="-206472.04"/>
    <n v="-27537.3789"/>
    <n v="-30383.17"/>
    <n v="-21989.15"/>
  </r>
  <r>
    <x v="9"/>
    <x v="1"/>
    <x v="8"/>
    <x v="14"/>
    <n v="0"/>
    <n v="0"/>
    <n v="0"/>
    <n v="0"/>
    <n v="0"/>
    <n v="0"/>
    <n v="89"/>
    <n v="2003849.21"/>
    <n v="2472009.89"/>
    <n v="522010.35960000003"/>
    <n v="139581.76000000001"/>
    <n v="-21925.119999999999"/>
    <n v="89"/>
    <n v="2003849.21"/>
    <n v="2472009.89"/>
    <n v="522010.35960000003"/>
    <n v="139581.76000000001"/>
    <n v="-21925.119999999999"/>
  </r>
  <r>
    <x v="1"/>
    <x v="1"/>
    <x v="1"/>
    <x v="9"/>
    <n v="8186"/>
    <n v="4323484.21"/>
    <n v="5097072.3899999997"/>
    <n v="736061.24609999999"/>
    <n v="404686.8"/>
    <n v="178018.44"/>
    <n v="7947"/>
    <n v="2706551.76"/>
    <n v="3154020.84"/>
    <n v="365105.39419999998"/>
    <n v="305462.96999999997"/>
    <n v="156105.59"/>
    <n v="-239"/>
    <n v="-1616932.4500000002"/>
    <n v="-1943051.5499999998"/>
    <n v="-370955.85190000001"/>
    <n v="-99223.830000000016"/>
    <n v="-21912.850000000006"/>
  </r>
  <r>
    <x v="10"/>
    <x v="4"/>
    <x v="4"/>
    <x v="5"/>
    <n v="173"/>
    <n v="430776.57"/>
    <n v="628605"/>
    <n v="191079.9344"/>
    <n v="69954.509999999995"/>
    <n v="14419.56"/>
    <n v="155"/>
    <n v="241235.39"/>
    <n v="336341.98"/>
    <n v="110779.6467"/>
    <n v="26054.799999999999"/>
    <n v="-7483.27"/>
    <n v="-18"/>
    <n v="-189541.18"/>
    <n v="-292263.02"/>
    <n v="-80300.287700000001"/>
    <n v="-43899.709999999992"/>
    <n v="-21902.83"/>
  </r>
  <r>
    <x v="8"/>
    <x v="6"/>
    <x v="10"/>
    <x v="53"/>
    <n v="21"/>
    <n v="108528.24"/>
    <n v="170201.52"/>
    <n v="27140.451000000001"/>
    <n v="29866.12"/>
    <n v="21862.05"/>
    <n v="0"/>
    <n v="0"/>
    <n v="0"/>
    <n v="0"/>
    <n v="0"/>
    <n v="0"/>
    <n v="-21"/>
    <n v="-108528.24"/>
    <n v="-170201.52"/>
    <n v="-27140.451000000001"/>
    <n v="-29866.12"/>
    <n v="-21862.05"/>
  </r>
  <r>
    <x v="10"/>
    <x v="3"/>
    <x v="1"/>
    <x v="1"/>
    <n v="161"/>
    <n v="382198.21"/>
    <n v="500757.02"/>
    <n v="121910.6617"/>
    <n v="61108.31"/>
    <n v="23529.21"/>
    <n v="147"/>
    <n v="173104.47"/>
    <n v="213370.56"/>
    <n v="63974.421399999999"/>
    <n v="23834.79"/>
    <n v="1768.04"/>
    <n v="-14"/>
    <n v="-209093.74000000002"/>
    <n v="-287386.46000000002"/>
    <n v="-57936.240299999998"/>
    <n v="-37273.519999999997"/>
    <n v="-21761.17"/>
  </r>
  <r>
    <x v="3"/>
    <x v="4"/>
    <x v="4"/>
    <x v="58"/>
    <n v="11374"/>
    <n v="3887213.7"/>
    <n v="5392428.8399999999"/>
    <n v="4050168.4698999999"/>
    <n v="231869.14"/>
    <n v="-1322765.0900000001"/>
    <n v="11314"/>
    <n v="3697206.9"/>
    <n v="5140811.18"/>
    <n v="4002083.2991999998"/>
    <n v="194327.95"/>
    <n v="-1344509.39"/>
    <n v="-60"/>
    <n v="-190006.80000000028"/>
    <n v="-251617.66000000015"/>
    <n v="-48085.170700000133"/>
    <n v="-37541.19"/>
    <n v="-21744.299999999814"/>
  </r>
  <r>
    <x v="16"/>
    <x v="6"/>
    <x v="6"/>
    <x v="11"/>
    <n v="19"/>
    <n v="219809.38"/>
    <n v="347261.15"/>
    <n v="48041.129099999998"/>
    <n v="35656.46"/>
    <n v="21750.61"/>
    <n v="2"/>
    <n v="303.49"/>
    <n v="354.49"/>
    <n v="31.9008"/>
    <n v="31.9"/>
    <n v="19.100000000000001"/>
    <n v="-17"/>
    <n v="-219505.89"/>
    <n v="-346906.66000000003"/>
    <n v="-48009.228299999995"/>
    <n v="-35624.559999999998"/>
    <n v="-21731.510000000002"/>
  </r>
  <r>
    <x v="1"/>
    <x v="1"/>
    <x v="3"/>
    <x v="47"/>
    <n v="164"/>
    <n v="97190.09"/>
    <n v="153407.87"/>
    <n v="16946.160400000001"/>
    <n v="49681.93"/>
    <n v="44134.16"/>
    <n v="154"/>
    <n v="65845.570000000007"/>
    <n v="93896.24"/>
    <n v="9917.2157999999999"/>
    <n v="26068.7"/>
    <n v="22437.15"/>
    <n v="-10"/>
    <n v="-31344.51999999999"/>
    <n v="-59511.62999999999"/>
    <n v="-7028.9446000000007"/>
    <n v="-23613.23"/>
    <n v="-21697.010000000002"/>
  </r>
  <r>
    <x v="5"/>
    <x v="3"/>
    <x v="3"/>
    <x v="24"/>
    <n v="30"/>
    <n v="108583.63"/>
    <n v="143749.75"/>
    <n v="41567.4997"/>
    <n v="33581.879999999997"/>
    <n v="27699.97"/>
    <n v="19"/>
    <n v="12282.42"/>
    <n v="21180.53"/>
    <n v="3356.3845000000001"/>
    <n v="7150.73"/>
    <n v="6140.77"/>
    <n v="-11"/>
    <n v="-96301.21"/>
    <n v="-122569.22"/>
    <n v="-38211.1152"/>
    <n v="-26431.149999999998"/>
    <n v="-21559.200000000001"/>
  </r>
  <r>
    <x v="12"/>
    <x v="2"/>
    <x v="1"/>
    <x v="6"/>
    <n v="7"/>
    <n v="17734.61"/>
    <n v="25632"/>
    <n v="2678.0097000000001"/>
    <n v="6099.67"/>
    <n v="5219.37"/>
    <n v="25"/>
    <n v="176326.49"/>
    <n v="212104.19"/>
    <n v="51744.477599999998"/>
    <n v="-3745.68"/>
    <n v="-16332.1"/>
    <n v="18"/>
    <n v="158591.88"/>
    <n v="186472.19"/>
    <n v="49066.467899999996"/>
    <n v="-9845.35"/>
    <n v="-21551.47"/>
  </r>
  <r>
    <x v="10"/>
    <x v="5"/>
    <x v="4"/>
    <x v="5"/>
    <n v="171"/>
    <n v="313674.09999999998"/>
    <n v="456703"/>
    <n v="89741.715800000005"/>
    <n v="105036.01"/>
    <n v="73301.31"/>
    <n v="158"/>
    <n v="199387"/>
    <n v="300327.71999999997"/>
    <n v="61871.118499999997"/>
    <n v="74297.75"/>
    <n v="51779.92"/>
    <n v="-13"/>
    <n v="-114287.09999999998"/>
    <n v="-156375.28000000003"/>
    <n v="-27870.597300000009"/>
    <n v="-30738.259999999995"/>
    <n v="-21521.39"/>
  </r>
  <r>
    <x v="2"/>
    <x v="2"/>
    <x v="10"/>
    <x v="43"/>
    <n v="0"/>
    <n v="0"/>
    <n v="0"/>
    <n v="0"/>
    <n v="0"/>
    <n v="0"/>
    <n v="1"/>
    <n v="7892.3"/>
    <n v="12687.85"/>
    <n v="26214.1921"/>
    <n v="-20913.86"/>
    <n v="-21418.639999999999"/>
    <n v="1"/>
    <n v="7892.3"/>
    <n v="12687.85"/>
    <n v="26214.1921"/>
    <n v="-20913.86"/>
    <n v="-21418.639999999999"/>
  </r>
  <r>
    <x v="5"/>
    <x v="6"/>
    <x v="1"/>
    <x v="1"/>
    <n v="367"/>
    <n v="468670.38"/>
    <n v="622778.89"/>
    <n v="110342.0901"/>
    <n v="54754.23"/>
    <n v="20574.599999999999"/>
    <n v="322"/>
    <n v="239462.01"/>
    <n v="302311.23"/>
    <n v="57822.539100000002"/>
    <n v="14171.15"/>
    <n v="-786.57"/>
    <n v="-45"/>
    <n v="-229208.37"/>
    <n v="-320467.66000000003"/>
    <n v="-52519.550999999999"/>
    <n v="-40583.08"/>
    <n v="-21361.17"/>
  </r>
  <r>
    <x v="3"/>
    <x v="3"/>
    <x v="15"/>
    <x v="40"/>
    <n v="80124"/>
    <n v="55156007.810000002"/>
    <n v="73913220.650000006"/>
    <n v="26118230.402600002"/>
    <n v="3906673.79"/>
    <n v="-2388951.8199999998"/>
    <n v="79964"/>
    <n v="54544787.82"/>
    <n v="73125485.620000005"/>
    <n v="25948798.708900001"/>
    <n v="3843184.72"/>
    <n v="-2410289.08"/>
    <n v="-160"/>
    <n v="-611219.99000000209"/>
    <n v="-787735.03000000119"/>
    <n v="-169431.69370000064"/>
    <n v="-63489.069999999832"/>
    <n v="-21337.260000000242"/>
  </r>
  <r>
    <x v="3"/>
    <x v="4"/>
    <x v="1"/>
    <x v="55"/>
    <n v="11860"/>
    <n v="15618118.210000001"/>
    <n v="19819513.5"/>
    <n v="6802367.4271"/>
    <n v="1208603.6299999999"/>
    <n v="231840.21"/>
    <n v="11831"/>
    <n v="15531686.6"/>
    <n v="19692194.600000001"/>
    <n v="6778826.0482000001"/>
    <n v="1182733.71"/>
    <n v="210539.4"/>
    <n v="-29"/>
    <n v="-86431.610000001267"/>
    <n v="-127318.89999999851"/>
    <n v="-23541.378899999894"/>
    <n v="-25869.919999999925"/>
    <n v="-21300.809999999998"/>
  </r>
  <r>
    <x v="2"/>
    <x v="6"/>
    <x v="1"/>
    <x v="6"/>
    <n v="16"/>
    <n v="5089.92"/>
    <n v="6851"/>
    <n v="8218.8988000000008"/>
    <n v="-2556.5"/>
    <n v="-7105.12"/>
    <n v="96"/>
    <n v="823263.76"/>
    <n v="994927.24"/>
    <n v="114299.1367"/>
    <n v="8174.22"/>
    <n v="-28395.22"/>
    <n v="80"/>
    <n v="818173.84"/>
    <n v="988076.24"/>
    <n v="106080.23790000001"/>
    <n v="10730.720000000001"/>
    <n v="-21290.100000000002"/>
  </r>
  <r>
    <x v="1"/>
    <x v="5"/>
    <x v="4"/>
    <x v="58"/>
    <n v="1694"/>
    <n v="822567.24"/>
    <n v="1119666.6399999999"/>
    <n v="154765.49230000001"/>
    <n v="249112.41"/>
    <n v="195057.81"/>
    <n v="1653"/>
    <n v="681021.24"/>
    <n v="908157.63"/>
    <n v="99317.900599999994"/>
    <n v="208449.93"/>
    <n v="173798.25"/>
    <n v="-41"/>
    <n v="-141546"/>
    <n v="-211509.00999999989"/>
    <n v="-55447.591700000019"/>
    <n v="-40662.48000000001"/>
    <n v="-21259.559999999998"/>
  </r>
  <r>
    <x v="15"/>
    <x v="4"/>
    <x v="3"/>
    <x v="41"/>
    <n v="0"/>
    <n v="0"/>
    <n v="0"/>
    <n v="0"/>
    <n v="0"/>
    <n v="0"/>
    <n v="5"/>
    <n v="157140.26999999999"/>
    <n v="214899.23"/>
    <n v="79019.876900000003"/>
    <n v="-7427.12"/>
    <n v="-21189.02"/>
    <n v="5"/>
    <n v="157140.26999999999"/>
    <n v="214899.23"/>
    <n v="79019.876900000003"/>
    <n v="-7427.12"/>
    <n v="-21189.02"/>
  </r>
  <r>
    <x v="1"/>
    <x v="5"/>
    <x v="10"/>
    <x v="33"/>
    <n v="5982"/>
    <n v="2382386.7200000002"/>
    <n v="3196505.67"/>
    <n v="408455.25790000003"/>
    <n v="646034.06999999995"/>
    <n v="518331.88"/>
    <n v="5805"/>
    <n v="1794423.03"/>
    <n v="2428450.4900000002"/>
    <n v="225368.0295"/>
    <n v="574964.85"/>
    <n v="497301.47"/>
    <n v="-177"/>
    <n v="-587963.69000000018"/>
    <n v="-768055.1799999997"/>
    <n v="-183087.22840000002"/>
    <n v="-71069.219999999972"/>
    <n v="-21030.410000000033"/>
  </r>
  <r>
    <x v="17"/>
    <x v="3"/>
    <x v="0"/>
    <x v="0"/>
    <n v="0"/>
    <n v="0"/>
    <n v="0"/>
    <n v="0"/>
    <n v="0"/>
    <n v="0"/>
    <n v="11"/>
    <n v="416601.09"/>
    <n v="550671.43999999994"/>
    <n v="155150.43470000001"/>
    <n v="12588.74"/>
    <n v="-21021.35"/>
    <n v="11"/>
    <n v="416601.09"/>
    <n v="550671.43999999994"/>
    <n v="155150.43470000001"/>
    <n v="12588.74"/>
    <n v="-21021.35"/>
  </r>
  <r>
    <x v="1"/>
    <x v="1"/>
    <x v="3"/>
    <x v="34"/>
    <n v="249"/>
    <n v="392149.46"/>
    <n v="567121.31999999995"/>
    <n v="109240.36569999999"/>
    <n v="158131.95000000001"/>
    <n v="141225.63"/>
    <n v="238"/>
    <n v="299424.8"/>
    <n v="467685.38"/>
    <n v="81026.193299999999"/>
    <n v="133554.03"/>
    <n v="120211.9"/>
    <n v="-11"/>
    <n v="-92724.660000000033"/>
    <n v="-99435.939999999944"/>
    <n v="-28214.172399999996"/>
    <n v="-24577.920000000013"/>
    <n v="-21013.73000000001"/>
  </r>
  <r>
    <x v="2"/>
    <x v="1"/>
    <x v="9"/>
    <x v="16"/>
    <n v="0"/>
    <n v="0"/>
    <n v="0"/>
    <n v="0"/>
    <n v="0"/>
    <n v="0"/>
    <n v="8"/>
    <n v="214002.1"/>
    <n v="263483.27"/>
    <n v="70679.319300000003"/>
    <n v="-13394.58"/>
    <n v="-20996.37"/>
    <n v="8"/>
    <n v="214002.1"/>
    <n v="263483.27"/>
    <n v="70679.319300000003"/>
    <n v="-13394.58"/>
    <n v="-20996.37"/>
  </r>
  <r>
    <x v="2"/>
    <x v="4"/>
    <x v="1"/>
    <x v="50"/>
    <n v="0"/>
    <n v="0"/>
    <n v="0"/>
    <n v="0"/>
    <n v="0"/>
    <n v="0"/>
    <n v="20"/>
    <n v="121971.67"/>
    <n v="168379.45"/>
    <n v="72832.972599999994"/>
    <n v="7229.2"/>
    <n v="-20853.78"/>
    <n v="20"/>
    <n v="121971.67"/>
    <n v="168379.45"/>
    <n v="72832.972599999994"/>
    <n v="7229.2"/>
    <n v="-20853.78"/>
  </r>
  <r>
    <x v="2"/>
    <x v="1"/>
    <x v="17"/>
    <x v="59"/>
    <n v="0"/>
    <n v="0"/>
    <n v="0"/>
    <n v="0"/>
    <n v="0"/>
    <n v="0"/>
    <n v="17"/>
    <n v="180648.48"/>
    <n v="226441.67"/>
    <n v="70170.083899999998"/>
    <n v="4609.97"/>
    <n v="-20811.02"/>
    <n v="17"/>
    <n v="180648.48"/>
    <n v="226441.67"/>
    <n v="70170.083899999998"/>
    <n v="4609.97"/>
    <n v="-20811.02"/>
  </r>
  <r>
    <x v="9"/>
    <x v="4"/>
    <x v="18"/>
    <x v="60"/>
    <n v="0"/>
    <n v="0"/>
    <n v="0"/>
    <n v="0"/>
    <n v="0"/>
    <n v="0"/>
    <n v="5"/>
    <n v="51369.29"/>
    <n v="54077.63"/>
    <n v="25741.567899999998"/>
    <n v="-12382.08"/>
    <n v="-20641.43"/>
    <n v="5"/>
    <n v="51369.29"/>
    <n v="54077.63"/>
    <n v="25741.567899999998"/>
    <n v="-12382.08"/>
    <n v="-20641.43"/>
  </r>
  <r>
    <x v="2"/>
    <x v="3"/>
    <x v="1"/>
    <x v="36"/>
    <n v="0"/>
    <n v="0"/>
    <n v="0"/>
    <n v="0"/>
    <n v="0"/>
    <n v="0"/>
    <n v="8"/>
    <n v="129961.91"/>
    <n v="144812.59"/>
    <n v="35927.4329"/>
    <n v="-16512.77"/>
    <n v="-20636.05"/>
    <n v="8"/>
    <n v="129961.91"/>
    <n v="144812.59"/>
    <n v="35927.4329"/>
    <n v="-16512.77"/>
    <n v="-20636.05"/>
  </r>
  <r>
    <x v="17"/>
    <x v="6"/>
    <x v="3"/>
    <x v="47"/>
    <n v="0"/>
    <n v="0"/>
    <n v="0"/>
    <n v="0"/>
    <n v="0"/>
    <n v="0"/>
    <n v="8"/>
    <n v="148035.82999999999"/>
    <n v="235026.05"/>
    <n v="43216.38"/>
    <n v="-10962.4"/>
    <n v="-20579.66"/>
    <n v="8"/>
    <n v="148035.82999999999"/>
    <n v="235026.05"/>
    <n v="43216.38"/>
    <n v="-10962.4"/>
    <n v="-20579.66"/>
  </r>
  <r>
    <x v="8"/>
    <x v="2"/>
    <x v="1"/>
    <x v="6"/>
    <n v="1831"/>
    <n v="1101336.1399999999"/>
    <n v="1561702.67"/>
    <n v="336589.46919999999"/>
    <n v="156041.63"/>
    <n v="66277.850000000006"/>
    <n v="1477"/>
    <n v="91983.85"/>
    <n v="202987.57"/>
    <n v="24020.335800000001"/>
    <n v="50580.66"/>
    <n v="45731.26"/>
    <n v="-354"/>
    <n v="-1009352.2899999999"/>
    <n v="-1358715.0999999999"/>
    <n v="-312569.13339999999"/>
    <n v="-105460.97"/>
    <n v="-20546.590000000004"/>
  </r>
  <r>
    <x v="4"/>
    <x v="4"/>
    <x v="2"/>
    <x v="2"/>
    <n v="43"/>
    <n v="300018.26"/>
    <n v="382945.16"/>
    <n v="71646.390199999994"/>
    <n v="42517.45"/>
    <n v="20424.63"/>
    <n v="1"/>
    <n v="999.5"/>
    <n v="999.5"/>
    <n v="292.34859999999998"/>
    <n v="23.84"/>
    <n v="-78.069999999999993"/>
    <n v="-42"/>
    <n v="-299018.76"/>
    <n v="-381945.66"/>
    <n v="-71354.041599999997"/>
    <n v="-42493.61"/>
    <n v="-20502.7"/>
  </r>
  <r>
    <x v="9"/>
    <x v="6"/>
    <x v="17"/>
    <x v="59"/>
    <n v="0"/>
    <n v="0"/>
    <n v="0"/>
    <n v="0"/>
    <n v="0"/>
    <n v="0"/>
    <n v="9"/>
    <n v="96288.24"/>
    <n v="113398.15"/>
    <n v="37759.285100000001"/>
    <n v="-6000.95"/>
    <n v="-20500.32"/>
    <n v="9"/>
    <n v="96288.24"/>
    <n v="113398.15"/>
    <n v="37759.285100000001"/>
    <n v="-6000.95"/>
    <n v="-20500.32"/>
  </r>
  <r>
    <x v="12"/>
    <x v="2"/>
    <x v="0"/>
    <x v="0"/>
    <n v="55"/>
    <n v="190502.62"/>
    <n v="237787"/>
    <n v="26583.649000000001"/>
    <n v="28466.38"/>
    <n v="20485.02"/>
    <n v="0"/>
    <n v="0"/>
    <n v="0"/>
    <n v="0"/>
    <n v="0"/>
    <n v="0"/>
    <n v="-55"/>
    <n v="-190502.62"/>
    <n v="-237787"/>
    <n v="-26583.649000000001"/>
    <n v="-28466.38"/>
    <n v="-20485.02"/>
  </r>
  <r>
    <x v="16"/>
    <x v="5"/>
    <x v="4"/>
    <x v="31"/>
    <n v="28"/>
    <n v="179643.95"/>
    <n v="256586.45"/>
    <n v="82118.403300000005"/>
    <n v="49085.89"/>
    <n v="18712.93"/>
    <n v="3"/>
    <n v="20049.03"/>
    <n v="21426.400000000001"/>
    <n v="5449.7303000000002"/>
    <n v="95.93"/>
    <n v="-1759.8"/>
    <n v="-25"/>
    <n v="-159594.92000000001"/>
    <n v="-235160.05000000002"/>
    <n v="-76668.67300000001"/>
    <n v="-48989.96"/>
    <n v="-20472.73"/>
  </r>
  <r>
    <x v="1"/>
    <x v="2"/>
    <x v="4"/>
    <x v="45"/>
    <n v="327"/>
    <n v="157224.21"/>
    <n v="236022.45"/>
    <n v="24169.2222"/>
    <n v="60187.53"/>
    <n v="53464.04"/>
    <n v="301"/>
    <n v="88990.34"/>
    <n v="138053.20000000001"/>
    <n v="14920.497600000001"/>
    <n v="37023.800000000003"/>
    <n v="33038.11"/>
    <n v="-26"/>
    <n v="-68233.87"/>
    <n v="-97969.25"/>
    <n v="-9248.7245999999996"/>
    <n v="-23163.729999999996"/>
    <n v="-20425.93"/>
  </r>
  <r>
    <x v="12"/>
    <x v="4"/>
    <x v="0"/>
    <x v="0"/>
    <n v="17"/>
    <n v="111703.02"/>
    <n v="148466"/>
    <n v="18483.169099999999"/>
    <n v="27245.16"/>
    <n v="20323.71"/>
    <n v="0"/>
    <n v="0"/>
    <n v="0"/>
    <n v="0"/>
    <n v="0"/>
    <n v="0"/>
    <n v="-17"/>
    <n v="-111703.02"/>
    <n v="-148466"/>
    <n v="-18483.169099999999"/>
    <n v="-27245.16"/>
    <n v="-20323.71"/>
  </r>
  <r>
    <x v="5"/>
    <x v="3"/>
    <x v="4"/>
    <x v="44"/>
    <n v="222"/>
    <n v="301502.90999999997"/>
    <n v="386106.03"/>
    <n v="100472.8339"/>
    <n v="17116.990000000002"/>
    <n v="-8976.31"/>
    <n v="218"/>
    <n v="258773.82"/>
    <n v="317642.87"/>
    <n v="94971.207899999994"/>
    <n v="-4913.3100000000004"/>
    <n v="-29268.53"/>
    <n v="-4"/>
    <n v="-42729.089999999967"/>
    <n v="-68463.160000000033"/>
    <n v="-5501.6260000000038"/>
    <n v="-22030.300000000003"/>
    <n v="-20292.22"/>
  </r>
  <r>
    <x v="5"/>
    <x v="1"/>
    <x v="11"/>
    <x v="49"/>
    <n v="82"/>
    <n v="57742.77"/>
    <n v="87429.59"/>
    <n v="8545.7558000000008"/>
    <n v="28047.8"/>
    <n v="25466.63"/>
    <n v="68"/>
    <n v="27977.46"/>
    <n v="35162.18"/>
    <n v="3888.0529999999999"/>
    <n v="6551.46"/>
    <n v="5227.2299999999996"/>
    <n v="-14"/>
    <n v="-29765.309999999998"/>
    <n v="-52267.409999999996"/>
    <n v="-4657.7028000000009"/>
    <n v="-21496.34"/>
    <n v="-20239.400000000001"/>
  </r>
  <r>
    <x v="10"/>
    <x v="1"/>
    <x v="13"/>
    <x v="25"/>
    <n v="22"/>
    <n v="798479.68"/>
    <n v="1037365.36"/>
    <n v="237901.94519999999"/>
    <n v="74717.48"/>
    <n v="22405.99"/>
    <n v="3"/>
    <n v="1483.84"/>
    <n v="4349"/>
    <n v="591.81949999999995"/>
    <n v="2436.06"/>
    <n v="2255.41"/>
    <n v="-19"/>
    <n v="-796995.84000000008"/>
    <n v="-1033016.36"/>
    <n v="-237310.12569999998"/>
    <n v="-72281.42"/>
    <n v="-20150.580000000002"/>
  </r>
  <r>
    <x v="15"/>
    <x v="6"/>
    <x v="3"/>
    <x v="8"/>
    <n v="5"/>
    <n v="68163.22"/>
    <n v="192374"/>
    <n v="74077.916899999997"/>
    <n v="49812.23"/>
    <n v="28553.61"/>
    <n v="6"/>
    <n v="97939.12"/>
    <n v="244379.78"/>
    <n v="94188.645300000004"/>
    <n v="35475.58"/>
    <n v="8442.8799999999992"/>
    <n v="1"/>
    <n v="29775.899999999994"/>
    <n v="52005.78"/>
    <n v="20110.728400000007"/>
    <n v="-14336.650000000001"/>
    <n v="-20110.730000000003"/>
  </r>
  <r>
    <x v="3"/>
    <x v="4"/>
    <x v="10"/>
    <x v="43"/>
    <n v="4739"/>
    <n v="2012809.64"/>
    <n v="2804037.66"/>
    <n v="1237398.0033"/>
    <n v="227555.4"/>
    <n v="-182709.17"/>
    <n v="4672"/>
    <n v="1739946.29"/>
    <n v="2455373.64"/>
    <n v="1175832.5134000001"/>
    <n v="187723.9"/>
    <n v="-202753.56"/>
    <n v="-67"/>
    <n v="-272863.34999999986"/>
    <n v="-348664.02"/>
    <n v="-61565.489899999928"/>
    <n v="-39831.5"/>
    <n v="-20044.389999999985"/>
  </r>
  <r>
    <x v="10"/>
    <x v="6"/>
    <x v="4"/>
    <x v="31"/>
    <n v="19"/>
    <n v="57450.33"/>
    <n v="104633.15"/>
    <n v="22524.454099999999"/>
    <n v="26594.37"/>
    <n v="19603.97"/>
    <n v="14"/>
    <n v="10249.58"/>
    <n v="17733.75"/>
    <n v="2823.0126"/>
    <n v="548.66999999999996"/>
    <n v="-120.05"/>
    <n v="-5"/>
    <n v="-47200.75"/>
    <n v="-86899.4"/>
    <n v="-19701.441500000001"/>
    <n v="-26045.7"/>
    <n v="-19724.02"/>
  </r>
  <r>
    <x v="10"/>
    <x v="1"/>
    <x v="4"/>
    <x v="18"/>
    <n v="283"/>
    <n v="505118.73"/>
    <n v="653748.31999999995"/>
    <n v="219123.85759999999"/>
    <n v="23116.75"/>
    <n v="-38045.949999999997"/>
    <n v="253"/>
    <n v="230179.13"/>
    <n v="310396.08"/>
    <n v="166188.95610000001"/>
    <n v="-10764.86"/>
    <n v="-57742.16"/>
    <n v="-30"/>
    <n v="-274939.59999999998"/>
    <n v="-343352.23999999993"/>
    <n v="-52934.901499999978"/>
    <n v="-33881.61"/>
    <n v="-19696.210000000006"/>
  </r>
  <r>
    <x v="3"/>
    <x v="1"/>
    <x v="1"/>
    <x v="50"/>
    <n v="13747"/>
    <n v="9839389.0199999996"/>
    <n v="12870592.460000001"/>
    <n v="4428182.2824999997"/>
    <n v="2079809.08"/>
    <n v="119116.37"/>
    <n v="13699"/>
    <n v="9659892.2100000009"/>
    <n v="12648280.630000001"/>
    <n v="4390380.6533000004"/>
    <n v="2044831.16"/>
    <n v="99478.19"/>
    <n v="-48"/>
    <n v="-179496.80999999866"/>
    <n v="-222311.83000000007"/>
    <n v="-37801.629199999385"/>
    <n v="-34977.920000000158"/>
    <n v="-19638.179999999993"/>
  </r>
  <r>
    <x v="15"/>
    <x v="1"/>
    <x v="3"/>
    <x v="32"/>
    <n v="0"/>
    <n v="0"/>
    <n v="0"/>
    <n v="0"/>
    <n v="0"/>
    <n v="0"/>
    <n v="4"/>
    <n v="62010.89"/>
    <n v="72949.75"/>
    <n v="30251.300500000001"/>
    <n v="-10135.780000000001"/>
    <n v="-19481.900000000001"/>
    <n v="4"/>
    <n v="62010.89"/>
    <n v="72949.75"/>
    <n v="30251.300500000001"/>
    <n v="-10135.780000000001"/>
    <n v="-19481.900000000001"/>
  </r>
  <r>
    <x v="2"/>
    <x v="5"/>
    <x v="4"/>
    <x v="28"/>
    <n v="0"/>
    <n v="0"/>
    <n v="0"/>
    <n v="0"/>
    <n v="0"/>
    <n v="0"/>
    <n v="3"/>
    <n v="14803.41"/>
    <n v="35148.81"/>
    <n v="39747.554100000001"/>
    <n v="3229.17"/>
    <n v="-19402.150000000001"/>
    <n v="3"/>
    <n v="14803.41"/>
    <n v="35148.81"/>
    <n v="39747.554100000001"/>
    <n v="3229.17"/>
    <n v="-19402.150000000001"/>
  </r>
  <r>
    <x v="10"/>
    <x v="6"/>
    <x v="4"/>
    <x v="28"/>
    <n v="282"/>
    <n v="772291.44"/>
    <n v="985959.7"/>
    <n v="148978.25659999999"/>
    <n v="70128.55"/>
    <n v="25811.99"/>
    <n v="254"/>
    <n v="588251.98"/>
    <n v="747040.3"/>
    <n v="119587.4054"/>
    <n v="42411.71"/>
    <n v="6410.15"/>
    <n v="-28"/>
    <n v="-184039.45999999996"/>
    <n v="-238919.39999999991"/>
    <n v="-29390.85119999999"/>
    <n v="-27716.840000000004"/>
    <n v="-19401.840000000004"/>
  </r>
  <r>
    <x v="8"/>
    <x v="5"/>
    <x v="10"/>
    <x v="53"/>
    <n v="18"/>
    <n v="147500.63"/>
    <n v="179692.65"/>
    <n v="21883.885699999999"/>
    <n v="26793.87"/>
    <n v="19361.96"/>
    <n v="0"/>
    <n v="0"/>
    <n v="0"/>
    <n v="0"/>
    <n v="0"/>
    <n v="0"/>
    <n v="-18"/>
    <n v="-147500.63"/>
    <n v="-179692.65"/>
    <n v="-21883.885699999999"/>
    <n v="-26793.87"/>
    <n v="-19361.96"/>
  </r>
  <r>
    <x v="7"/>
    <x v="6"/>
    <x v="2"/>
    <x v="2"/>
    <n v="66"/>
    <n v="172673.08"/>
    <n v="231360.05"/>
    <n v="20869.2415"/>
    <n v="9550.68"/>
    <n v="4391.55"/>
    <n v="98"/>
    <n v="349103.61"/>
    <n v="488501.35"/>
    <n v="68022.145000000004"/>
    <n v="1876.32"/>
    <n v="-14930.87"/>
    <n v="32"/>
    <n v="176430.53"/>
    <n v="257141.3"/>
    <n v="47152.9035"/>
    <n v="-7674.3600000000006"/>
    <n v="-19322.420000000002"/>
  </r>
  <r>
    <x v="1"/>
    <x v="5"/>
    <x v="10"/>
    <x v="21"/>
    <n v="2155"/>
    <n v="655225.44999999995"/>
    <n v="924954.26"/>
    <n v="62353.393900000003"/>
    <n v="270413.23"/>
    <n v="248026.38"/>
    <n v="2127"/>
    <n v="591971.19999999995"/>
    <n v="835386.5"/>
    <n v="52427.105199999998"/>
    <n v="247656.69"/>
    <n v="228717.31"/>
    <n v="-28"/>
    <n v="-63254.25"/>
    <n v="-89567.760000000009"/>
    <n v="-9926.2887000000046"/>
    <n v="-22756.539999999979"/>
    <n v="-19309.070000000007"/>
  </r>
  <r>
    <x v="16"/>
    <x v="3"/>
    <x v="1"/>
    <x v="1"/>
    <n v="17"/>
    <n v="131254.18"/>
    <n v="201422.9"/>
    <n v="48896.483099999998"/>
    <n v="37113.440000000002"/>
    <n v="21234.74"/>
    <n v="4"/>
    <n v="1365.33"/>
    <n v="5471.28"/>
    <n v="2161.0902000000001"/>
    <n v="2753.19"/>
    <n v="1945.53"/>
    <n v="-13"/>
    <n v="-129888.84999999999"/>
    <n v="-195951.62"/>
    <n v="-46735.392899999999"/>
    <n v="-34360.25"/>
    <n v="-19289.210000000003"/>
  </r>
  <r>
    <x v="8"/>
    <x v="2"/>
    <x v="10"/>
    <x v="43"/>
    <n v="149"/>
    <n v="325293.12"/>
    <n v="492564.7"/>
    <n v="146836.12210000001"/>
    <n v="58332.79"/>
    <n v="19195.64"/>
    <n v="0"/>
    <n v="0"/>
    <n v="0"/>
    <n v="0"/>
    <n v="0"/>
    <n v="0"/>
    <n v="-149"/>
    <n v="-325293.12"/>
    <n v="-492564.7"/>
    <n v="-146836.12210000001"/>
    <n v="-58332.79"/>
    <n v="-19195.64"/>
  </r>
  <r>
    <x v="5"/>
    <x v="4"/>
    <x v="3"/>
    <x v="23"/>
    <n v="238"/>
    <n v="397975.41"/>
    <n v="537130.68000000005"/>
    <n v="129558.6162"/>
    <n v="70965.429999999993"/>
    <n v="33888.47"/>
    <n v="179"/>
    <n v="221418.35"/>
    <n v="295977.81"/>
    <n v="76030.755799999999"/>
    <n v="37507.089999999997"/>
    <n v="14695.48"/>
    <n v="-59"/>
    <n v="-176557.05999999997"/>
    <n v="-241152.87000000005"/>
    <n v="-53527.860400000005"/>
    <n v="-33458.339999999997"/>
    <n v="-19192.990000000002"/>
  </r>
  <r>
    <x v="16"/>
    <x v="4"/>
    <x v="3"/>
    <x v="41"/>
    <n v="266"/>
    <n v="1795095.98"/>
    <n v="2375499.0699999998"/>
    <n v="774454.93599999999"/>
    <n v="165461.22"/>
    <n v="-60030.080000000002"/>
    <n v="133"/>
    <n v="578958.72"/>
    <n v="753544.2"/>
    <n v="277711.70169999998"/>
    <n v="5641.55"/>
    <n v="-79185.88"/>
    <n v="-133"/>
    <n v="-1216137.26"/>
    <n v="-1621954.8699999999"/>
    <n v="-496743.23430000001"/>
    <n v="-159819.67000000001"/>
    <n v="-19155.800000000003"/>
  </r>
  <r>
    <x v="1"/>
    <x v="1"/>
    <x v="18"/>
    <x v="60"/>
    <n v="5553"/>
    <n v="1689988.6"/>
    <n v="2517906.62"/>
    <n v="324275.34340000001"/>
    <n v="629213.1"/>
    <n v="552779.88"/>
    <n v="5538"/>
    <n v="1609176.74"/>
    <n v="2403280.29"/>
    <n v="302953.25880000001"/>
    <n v="604774.18000000005"/>
    <n v="533638.54"/>
    <n v="-15"/>
    <n v="-80811.860000000102"/>
    <n v="-114626.33000000007"/>
    <n v="-21322.084600000002"/>
    <n v="-24438.919999999925"/>
    <n v="-19141.339999999967"/>
  </r>
  <r>
    <x v="15"/>
    <x v="3"/>
    <x v="6"/>
    <x v="11"/>
    <n v="0"/>
    <n v="0"/>
    <n v="0"/>
    <n v="0"/>
    <n v="0"/>
    <n v="0"/>
    <n v="3"/>
    <n v="126555.64"/>
    <n v="171401.11"/>
    <n v="63334.034500000002"/>
    <n v="252.95"/>
    <n v="-19051.22"/>
    <n v="3"/>
    <n v="126555.64"/>
    <n v="171401.11"/>
    <n v="63334.034500000002"/>
    <n v="252.95"/>
    <n v="-19051.22"/>
  </r>
  <r>
    <x v="1"/>
    <x v="5"/>
    <x v="4"/>
    <x v="5"/>
    <n v="328"/>
    <n v="290585.51"/>
    <n v="405186.89"/>
    <n v="86424.030199999994"/>
    <n v="58338.33"/>
    <n v="31624.080000000002"/>
    <n v="281"/>
    <n v="105400.87"/>
    <n v="134618.39000000001"/>
    <n v="27140.0448"/>
    <n v="21465.17"/>
    <n v="12598.55"/>
    <n v="-47"/>
    <n v="-185184.64000000001"/>
    <n v="-270568.5"/>
    <n v="-59283.98539999999"/>
    <n v="-36873.160000000003"/>
    <n v="-19025.530000000002"/>
  </r>
  <r>
    <x v="16"/>
    <x v="3"/>
    <x v="4"/>
    <x v="37"/>
    <n v="21"/>
    <n v="194641.66"/>
    <n v="272056.13"/>
    <n v="71900.023400000005"/>
    <n v="42074.53"/>
    <n v="18541.88"/>
    <n v="1"/>
    <n v="2638.88"/>
    <n v="2638.88"/>
    <n v="541.93290000000002"/>
    <n v="-289.02"/>
    <n v="-482.16"/>
    <n v="-20"/>
    <n v="-192002.78"/>
    <n v="-269417.25"/>
    <n v="-71358.090500000006"/>
    <n v="-42363.549999999996"/>
    <n v="-19024.04"/>
  </r>
  <r>
    <x v="3"/>
    <x v="3"/>
    <x v="3"/>
    <x v="23"/>
    <n v="4425"/>
    <n v="2409247.2200000002"/>
    <n v="3544006.27"/>
    <n v="2562738.6466000001"/>
    <n v="35379.620000000003"/>
    <n v="-739295.13"/>
    <n v="4360"/>
    <n v="2091500.93"/>
    <n v="3103254.91"/>
    <n v="2436259.8467000001"/>
    <n v="-17580.509999999998"/>
    <n v="-758308.39"/>
    <n v="-65"/>
    <n v="-317746.29000000027"/>
    <n v="-440751.35999999987"/>
    <n v="-126478.79989999998"/>
    <n v="-52960.130000000005"/>
    <n v="-19013.260000000009"/>
  </r>
  <r>
    <x v="8"/>
    <x v="4"/>
    <x v="3"/>
    <x v="19"/>
    <n v="192"/>
    <n v="1286875.78"/>
    <n v="1879850.76"/>
    <n v="685854.32790000003"/>
    <n v="92606.69"/>
    <n v="18907.43"/>
    <n v="3"/>
    <n v="186.41"/>
    <n v="208.17"/>
    <n v="51.072499999999998"/>
    <n v="-16.25"/>
    <n v="-20.9"/>
    <n v="-189"/>
    <n v="-1286689.3700000001"/>
    <n v="-1879642.59"/>
    <n v="-685803.25540000002"/>
    <n v="-92622.94"/>
    <n v="-18928.330000000002"/>
  </r>
  <r>
    <x v="3"/>
    <x v="5"/>
    <x v="4"/>
    <x v="61"/>
    <n v="6173"/>
    <n v="4309927.76"/>
    <n v="6177564.46"/>
    <n v="1876410.3940000001"/>
    <n v="1054043.6399999999"/>
    <n v="474869.28"/>
    <n v="6135"/>
    <n v="4172518.82"/>
    <n v="5991213.7800000003"/>
    <n v="1842998.0848999999"/>
    <n v="1024770.28"/>
    <n v="455952.37"/>
    <n v="-38"/>
    <n v="-137408.93999999994"/>
    <n v="-186350.6799999997"/>
    <n v="-33412.309100000188"/>
    <n v="-29273.35999999987"/>
    <n v="-18916.910000000033"/>
  </r>
  <r>
    <x v="5"/>
    <x v="5"/>
    <x v="10"/>
    <x v="53"/>
    <n v="54"/>
    <n v="60718.22"/>
    <n v="93393.04"/>
    <n v="17588.655200000001"/>
    <n v="31355.01"/>
    <n v="24814.6"/>
    <n v="40"/>
    <n v="19271.740000000002"/>
    <n v="26681"/>
    <n v="4462.817"/>
    <n v="7451.11"/>
    <n v="5898.28"/>
    <n v="-14"/>
    <n v="-41446.479999999996"/>
    <n v="-66712.039999999994"/>
    <n v="-13125.838200000002"/>
    <n v="-23903.899999999998"/>
    <n v="-18916.32"/>
  </r>
  <r>
    <x v="10"/>
    <x v="2"/>
    <x v="4"/>
    <x v="44"/>
    <n v="711"/>
    <n v="1237430.8700000001"/>
    <n v="1581946.54"/>
    <n v="352030.52909999999"/>
    <n v="144511.01999999999"/>
    <n v="-13628.01"/>
    <n v="636"/>
    <n v="554554.66"/>
    <n v="726125.47"/>
    <n v="202162.24220000001"/>
    <n v="68771.759999999995"/>
    <n v="-32532.18"/>
    <n v="-75"/>
    <n v="-682876.21000000008"/>
    <n v="-855821.07000000007"/>
    <n v="-149868.28689999998"/>
    <n v="-75739.259999999995"/>
    <n v="-18904.169999999998"/>
  </r>
  <r>
    <x v="9"/>
    <x v="3"/>
    <x v="17"/>
    <x v="59"/>
    <n v="0"/>
    <n v="0"/>
    <n v="0"/>
    <n v="0"/>
    <n v="0"/>
    <n v="0"/>
    <n v="11"/>
    <n v="83043.64"/>
    <n v="93481.31"/>
    <n v="29443.607199999999"/>
    <n v="-7533.42"/>
    <n v="-18863.37"/>
    <n v="11"/>
    <n v="83043.64"/>
    <n v="93481.31"/>
    <n v="29443.607199999999"/>
    <n v="-7533.42"/>
    <n v="-18863.37"/>
  </r>
  <r>
    <x v="17"/>
    <x v="1"/>
    <x v="1"/>
    <x v="7"/>
    <n v="0"/>
    <n v="0"/>
    <n v="0"/>
    <n v="0"/>
    <n v="0"/>
    <n v="0"/>
    <n v="4"/>
    <n v="114262.35"/>
    <n v="139069.79"/>
    <n v="43633.172700000003"/>
    <n v="-11915.65"/>
    <n v="-18825.73"/>
    <n v="4"/>
    <n v="114262.35"/>
    <n v="139069.79"/>
    <n v="43633.172700000003"/>
    <n v="-11915.65"/>
    <n v="-18825.73"/>
  </r>
  <r>
    <x v="14"/>
    <x v="6"/>
    <x v="4"/>
    <x v="13"/>
    <n v="0"/>
    <n v="0"/>
    <n v="0"/>
    <n v="0"/>
    <n v="0"/>
    <n v="0"/>
    <n v="46"/>
    <n v="275978.19"/>
    <n v="410158.06"/>
    <n v="135720.5759"/>
    <n v="55848.72"/>
    <n v="-18815.57"/>
    <n v="46"/>
    <n v="275978.19"/>
    <n v="410158.06"/>
    <n v="135720.5759"/>
    <n v="55848.72"/>
    <n v="-18815.57"/>
  </r>
  <r>
    <x v="3"/>
    <x v="1"/>
    <x v="3"/>
    <x v="27"/>
    <n v="1196"/>
    <n v="558595.94999999995"/>
    <n v="890212.46"/>
    <n v="197908.59330000001"/>
    <n v="258814.21"/>
    <n v="193567.37"/>
    <n v="1187"/>
    <n v="475314.97"/>
    <n v="749480.42"/>
    <n v="157627.18830000001"/>
    <n v="234450.29"/>
    <n v="174808.1"/>
    <n v="-9"/>
    <n v="-83280.979999999981"/>
    <n v="-140732.03999999992"/>
    <n v="-40281.404999999999"/>
    <n v="-24363.919999999984"/>
    <n v="-18759.26999999999"/>
  </r>
  <r>
    <x v="8"/>
    <x v="5"/>
    <x v="4"/>
    <x v="45"/>
    <n v="11"/>
    <n v="27511.32"/>
    <n v="56307.69"/>
    <n v="10250.6541"/>
    <n v="23159.99"/>
    <n v="19148.080000000002"/>
    <n v="5"/>
    <n v="333.66"/>
    <n v="366.56"/>
    <n v="254.30029999999999"/>
    <n v="531.95000000000005"/>
    <n v="412.44"/>
    <n v="-6"/>
    <n v="-27177.66"/>
    <n v="-55941.130000000005"/>
    <n v="-9996.353799999999"/>
    <n v="-22628.04"/>
    <n v="-18735.640000000003"/>
  </r>
  <r>
    <x v="5"/>
    <x v="1"/>
    <x v="3"/>
    <x v="27"/>
    <n v="3"/>
    <n v="12049.01"/>
    <n v="34186.49"/>
    <n v="13932.4249"/>
    <n v="20465.78"/>
    <n v="18755.77"/>
    <n v="1"/>
    <n v="479.66"/>
    <n v="501"/>
    <n v="49.461500000000001"/>
    <n v="44.54"/>
    <n v="29.13"/>
    <n v="-2"/>
    <n v="-11569.35"/>
    <n v="-33685.49"/>
    <n v="-13882.963400000001"/>
    <n v="-20421.239999999998"/>
    <n v="-18726.64"/>
  </r>
  <r>
    <x v="1"/>
    <x v="3"/>
    <x v="4"/>
    <x v="5"/>
    <n v="264"/>
    <n v="247931.14"/>
    <n v="321931.42"/>
    <n v="84166.583400000003"/>
    <n v="32160"/>
    <n v="7060.14"/>
    <n v="234"/>
    <n v="87757.93"/>
    <n v="118481.15"/>
    <n v="55796.9421"/>
    <n v="5250.89"/>
    <n v="-11622.66"/>
    <n v="-30"/>
    <n v="-160173.21000000002"/>
    <n v="-203450.27"/>
    <n v="-28369.641300000003"/>
    <n v="-26909.11"/>
    <n v="-18682.8"/>
  </r>
  <r>
    <x v="6"/>
    <x v="0"/>
    <x v="0"/>
    <x v="0"/>
    <n v="0"/>
    <n v="0"/>
    <n v="0"/>
    <n v="0"/>
    <n v="0"/>
    <n v="0"/>
    <n v="288"/>
    <n v="0"/>
    <n v="0"/>
    <n v="18663.580999999998"/>
    <n v="-12077.2"/>
    <n v="-18663.48"/>
    <n v="288"/>
    <n v="0"/>
    <n v="0"/>
    <n v="18663.580999999998"/>
    <n v="-12077.2"/>
    <n v="-18663.48"/>
  </r>
  <r>
    <x v="3"/>
    <x v="4"/>
    <x v="1"/>
    <x v="46"/>
    <n v="457"/>
    <n v="178622.77"/>
    <n v="269404.14"/>
    <n v="97638.320900000006"/>
    <n v="26505.73"/>
    <n v="2271.8000000000002"/>
    <n v="436"/>
    <n v="48855.49"/>
    <n v="76494.05"/>
    <n v="49222.055899999999"/>
    <n v="1494.46"/>
    <n v="-16317.79"/>
    <n v="-21"/>
    <n v="-129767.28"/>
    <n v="-192910.09000000003"/>
    <n v="-48416.265000000007"/>
    <n v="-25011.27"/>
    <n v="-18589.59"/>
  </r>
  <r>
    <x v="5"/>
    <x v="5"/>
    <x v="4"/>
    <x v="44"/>
    <n v="426"/>
    <n v="468246.95"/>
    <n v="600521.79"/>
    <n v="164426.3161"/>
    <n v="29597.19"/>
    <n v="-16244.67"/>
    <n v="409"/>
    <n v="344467.98"/>
    <n v="429750.18"/>
    <n v="134481.58689999999"/>
    <n v="2374.6999999999998"/>
    <n v="-34802.629999999997"/>
    <n v="-17"/>
    <n v="-123778.97000000003"/>
    <n v="-170771.61000000004"/>
    <n v="-29944.729200000002"/>
    <n v="-27222.489999999998"/>
    <n v="-18557.96"/>
  </r>
  <r>
    <x v="1"/>
    <x v="4"/>
    <x v="3"/>
    <x v="41"/>
    <n v="73"/>
    <n v="90059.05"/>
    <n v="139505.51"/>
    <n v="27279.734700000001"/>
    <n v="31523.8"/>
    <n v="25220.720000000001"/>
    <n v="62"/>
    <n v="20686.900000000001"/>
    <n v="31924.1"/>
    <n v="5411.8607000000002"/>
    <n v="7991.24"/>
    <n v="6690.72"/>
    <n v="-11"/>
    <n v="-69372.149999999994"/>
    <n v="-107581.41"/>
    <n v="-21867.874"/>
    <n v="-23532.559999999998"/>
    <n v="-18530"/>
  </r>
  <r>
    <x v="9"/>
    <x v="6"/>
    <x v="8"/>
    <x v="14"/>
    <n v="1"/>
    <n v="0"/>
    <n v="0"/>
    <n v="0"/>
    <n v="0"/>
    <n v="0"/>
    <n v="37"/>
    <n v="758550.43"/>
    <n v="920091.39"/>
    <n v="172306.1844"/>
    <n v="36330.519999999997"/>
    <n v="-18454.11"/>
    <n v="36"/>
    <n v="758550.43"/>
    <n v="920091.39"/>
    <n v="172306.1844"/>
    <n v="36330.519999999997"/>
    <n v="-18454.11"/>
  </r>
  <r>
    <x v="9"/>
    <x v="3"/>
    <x v="4"/>
    <x v="31"/>
    <n v="2"/>
    <n v="0"/>
    <n v="0"/>
    <n v="0"/>
    <n v="0"/>
    <n v="0"/>
    <n v="33"/>
    <n v="317936.53999999998"/>
    <n v="417845.35"/>
    <n v="122419.0382"/>
    <n v="23476.32"/>
    <n v="-18442.47"/>
    <n v="31"/>
    <n v="317936.53999999998"/>
    <n v="417845.35"/>
    <n v="122419.0382"/>
    <n v="23476.32"/>
    <n v="-18442.47"/>
  </r>
  <r>
    <x v="16"/>
    <x v="1"/>
    <x v="1"/>
    <x v="50"/>
    <n v="11"/>
    <n v="85790.57"/>
    <n v="122104.64"/>
    <n v="19092.696100000001"/>
    <n v="21875.919999999998"/>
    <n v="17749.29"/>
    <n v="1"/>
    <n v="4787.8100000000004"/>
    <n v="5470.93"/>
    <n v="1363.5117"/>
    <n v="-434.21"/>
    <n v="-658.21"/>
    <n v="-10"/>
    <n v="-81002.760000000009"/>
    <n v="-116633.70999999999"/>
    <n v="-17729.184400000002"/>
    <n v="-22310.129999999997"/>
    <n v="-18407.5"/>
  </r>
  <r>
    <x v="9"/>
    <x v="1"/>
    <x v="4"/>
    <x v="57"/>
    <n v="0"/>
    <n v="0"/>
    <n v="0"/>
    <n v="0"/>
    <n v="0"/>
    <n v="0"/>
    <n v="3"/>
    <n v="76500.600000000006"/>
    <n v="80330.679999999993"/>
    <n v="26939.2451"/>
    <n v="-8782.32"/>
    <n v="-18385.82"/>
    <n v="3"/>
    <n v="76500.600000000006"/>
    <n v="80330.679999999993"/>
    <n v="26939.2451"/>
    <n v="-8782.32"/>
    <n v="-18385.82"/>
  </r>
  <r>
    <x v="1"/>
    <x v="3"/>
    <x v="10"/>
    <x v="21"/>
    <n v="1415"/>
    <n v="529240.11"/>
    <n v="714226.16"/>
    <n v="123657.5292"/>
    <n v="151024.53"/>
    <n v="122633.29"/>
    <n v="1392"/>
    <n v="423946.6"/>
    <n v="581257.42000000004"/>
    <n v="99207.632500000007"/>
    <n v="126491.78"/>
    <n v="104269.99"/>
    <n v="-23"/>
    <n v="-105293.51000000001"/>
    <n v="-132968.74"/>
    <n v="-24449.896699999998"/>
    <n v="-24532.75"/>
    <n v="-18363.299999999988"/>
  </r>
  <r>
    <x v="8"/>
    <x v="1"/>
    <x v="1"/>
    <x v="36"/>
    <n v="309"/>
    <n v="261225.74"/>
    <n v="344588.14"/>
    <n v="52148.001199999999"/>
    <n v="52483.93"/>
    <n v="33803.230000000003"/>
    <n v="241"/>
    <n v="8664.65"/>
    <n v="33960.81"/>
    <n v="9925.9122000000007"/>
    <n v="20880.759999999998"/>
    <n v="15443.03"/>
    <n v="-68"/>
    <n v="-252561.09"/>
    <n v="-310627.33"/>
    <n v="-42222.089"/>
    <n v="-31603.170000000002"/>
    <n v="-18360.200000000004"/>
  </r>
  <r>
    <x v="1"/>
    <x v="5"/>
    <x v="4"/>
    <x v="28"/>
    <n v="520"/>
    <n v="694478.59"/>
    <n v="881120.28"/>
    <n v="154928.3805"/>
    <n v="100123.02"/>
    <n v="52523.360000000001"/>
    <n v="392"/>
    <n v="118949.26"/>
    <n v="175472.48"/>
    <n v="31959.4787"/>
    <n v="43765.41"/>
    <n v="34174.959999999999"/>
    <n v="-128"/>
    <n v="-575529.32999999996"/>
    <n v="-705647.8"/>
    <n v="-122968.90179999999"/>
    <n v="-56357.61"/>
    <n v="-18348.400000000001"/>
  </r>
  <r>
    <x v="0"/>
    <x v="6"/>
    <x v="12"/>
    <x v="22"/>
    <n v="550"/>
    <n v="18436356.210000001"/>
    <n v="25671930.780000001"/>
    <n v="7414832.0802999996"/>
    <n v="3309865.28"/>
    <n v="747439.54"/>
    <n v="548"/>
    <n v="18438314.949999999"/>
    <n v="25523163.18"/>
    <n v="7363145.8265000004"/>
    <n v="3272898.17"/>
    <n v="729106.57"/>
    <n v="-2"/>
    <n v="1958.7399999983609"/>
    <n v="-148767.60000000149"/>
    <n v="-51686.253799999133"/>
    <n v="-36967.10999999987"/>
    <n v="-18332.970000000088"/>
  </r>
  <r>
    <x v="9"/>
    <x v="1"/>
    <x v="4"/>
    <x v="30"/>
    <n v="2"/>
    <n v="2608.65"/>
    <n v="3218"/>
    <n v="865.57619999999997"/>
    <n v="53.32"/>
    <n v="-256.23"/>
    <n v="13"/>
    <n v="219558.85"/>
    <n v="256290.89"/>
    <n v="62455.237000000001"/>
    <n v="2190.2199999999998"/>
    <n v="-18557.349999999999"/>
    <n v="11"/>
    <n v="216950.2"/>
    <n v="253072.89"/>
    <n v="61589.660799999998"/>
    <n v="2136.8999999999996"/>
    <n v="-18301.12"/>
  </r>
  <r>
    <x v="14"/>
    <x v="2"/>
    <x v="3"/>
    <x v="24"/>
    <n v="1"/>
    <n v="9020.09"/>
    <n v="9671.35"/>
    <n v="942.36400000000003"/>
    <n v="-56.27"/>
    <n v="-291.10000000000002"/>
    <n v="106"/>
    <n v="553679.53"/>
    <n v="830604.11"/>
    <n v="265547.14929999999"/>
    <n v="23183.47"/>
    <n v="-18380.03"/>
    <n v="105"/>
    <n v="544659.44000000006"/>
    <n v="820932.76"/>
    <n v="264604.78529999999"/>
    <n v="23239.74"/>
    <n v="-18088.93"/>
  </r>
  <r>
    <x v="16"/>
    <x v="2"/>
    <x v="3"/>
    <x v="19"/>
    <n v="92"/>
    <n v="624688.48"/>
    <n v="997829.46"/>
    <n v="345595.53230000002"/>
    <n v="92436.7"/>
    <n v="16810.3"/>
    <n v="41"/>
    <n v="198819.87"/>
    <n v="302803.34999999998"/>
    <n v="95304.522100000002"/>
    <n v="20146.259999999998"/>
    <n v="-1239.6199999999999"/>
    <n v="-51"/>
    <n v="-425868.61"/>
    <n v="-695026.11"/>
    <n v="-250291.01020000002"/>
    <n v="-72290.44"/>
    <n v="-18049.919999999998"/>
  </r>
  <r>
    <x v="17"/>
    <x v="5"/>
    <x v="0"/>
    <x v="0"/>
    <n v="0"/>
    <n v="0"/>
    <n v="0"/>
    <n v="0"/>
    <n v="0"/>
    <n v="0"/>
    <n v="6"/>
    <n v="570221.18999999994"/>
    <n v="672278.15"/>
    <n v="120714.93979999999"/>
    <n v="21791.1"/>
    <n v="-18022.86"/>
    <n v="6"/>
    <n v="570221.18999999994"/>
    <n v="672278.15"/>
    <n v="120714.93979999999"/>
    <n v="21791.1"/>
    <n v="-18022.86"/>
  </r>
  <r>
    <x v="9"/>
    <x v="6"/>
    <x v="3"/>
    <x v="32"/>
    <n v="0"/>
    <n v="0"/>
    <n v="0"/>
    <n v="0"/>
    <n v="0"/>
    <n v="0"/>
    <n v="13"/>
    <n v="123972.61"/>
    <n v="149496.74"/>
    <n v="43537.492899999997"/>
    <n v="-3680.52"/>
    <n v="-18000.55"/>
    <n v="13"/>
    <n v="123972.61"/>
    <n v="149496.74"/>
    <n v="43537.492899999997"/>
    <n v="-3680.52"/>
    <n v="-18000.55"/>
  </r>
  <r>
    <x v="5"/>
    <x v="5"/>
    <x v="11"/>
    <x v="49"/>
    <n v="67"/>
    <n v="82979.960000000006"/>
    <n v="108156.96"/>
    <n v="10226.607"/>
    <n v="23422.78"/>
    <n v="20082.060000000001"/>
    <n v="32"/>
    <n v="18640.73"/>
    <n v="21853.32"/>
    <n v="3269.3407000000002"/>
    <n v="3338.05"/>
    <n v="2121.54"/>
    <n v="-35"/>
    <n v="-64339.23000000001"/>
    <n v="-86303.640000000014"/>
    <n v="-6957.2662999999993"/>
    <n v="-20084.73"/>
    <n v="-17960.52"/>
  </r>
  <r>
    <x v="7"/>
    <x v="2"/>
    <x v="10"/>
    <x v="17"/>
    <n v="643"/>
    <n v="2009042.91"/>
    <n v="2554555.62"/>
    <n v="171910.9088"/>
    <n v="400286.18"/>
    <n v="357406.98"/>
    <n v="939"/>
    <n v="2938799.64"/>
    <n v="3765260.32"/>
    <n v="459617.88630000001"/>
    <n v="464331.62"/>
    <n v="339497.6"/>
    <n v="296"/>
    <n v="929756.73000000021"/>
    <n v="1210704.6999999997"/>
    <n v="287706.97750000004"/>
    <n v="64045.440000000002"/>
    <n v="-17909.380000000005"/>
  </r>
  <r>
    <x v="15"/>
    <x v="2"/>
    <x v="3"/>
    <x v="4"/>
    <n v="3"/>
    <n v="8969.4"/>
    <n v="61167.6"/>
    <n v="41301.824099999998"/>
    <n v="18435.669999999998"/>
    <n v="10896.37"/>
    <n v="7"/>
    <n v="86868.85"/>
    <n v="186322.5"/>
    <n v="106415.7426"/>
    <n v="13127.02"/>
    <n v="-6962.1"/>
    <n v="4"/>
    <n v="77899.450000000012"/>
    <n v="125154.9"/>
    <n v="65113.9185"/>
    <n v="-5308.6499999999978"/>
    <n v="-17858.47"/>
  </r>
  <r>
    <x v="3"/>
    <x v="5"/>
    <x v="3"/>
    <x v="27"/>
    <n v="945"/>
    <n v="398010.26"/>
    <n v="635638.03"/>
    <n v="169345.72099999999"/>
    <n v="164320.62"/>
    <n v="124669.18"/>
    <n v="926"/>
    <n v="237992.93"/>
    <n v="388529.28"/>
    <n v="94503.755799999999"/>
    <n v="138179.42000000001"/>
    <n v="106857.17"/>
    <n v="-19"/>
    <n v="-160017.33000000002"/>
    <n v="-247108.75"/>
    <n v="-74841.965199999991"/>
    <n v="-26141.199999999983"/>
    <n v="-17812.009999999995"/>
  </r>
  <r>
    <x v="14"/>
    <x v="6"/>
    <x v="1"/>
    <x v="56"/>
    <n v="0"/>
    <n v="0"/>
    <n v="0"/>
    <n v="0"/>
    <n v="0"/>
    <n v="0"/>
    <n v="6"/>
    <n v="85585.99"/>
    <n v="96486.3"/>
    <n v="18345.059000000001"/>
    <n v="-14337.99"/>
    <n v="-17624.95"/>
    <n v="6"/>
    <n v="85585.99"/>
    <n v="96486.3"/>
    <n v="18345.059000000001"/>
    <n v="-14337.99"/>
    <n v="-17624.95"/>
  </r>
  <r>
    <x v="8"/>
    <x v="3"/>
    <x v="4"/>
    <x v="58"/>
    <n v="73"/>
    <n v="154956.64000000001"/>
    <n v="215868.93"/>
    <n v="55754.5524"/>
    <n v="34523.339999999997"/>
    <n v="17511.439999999999"/>
    <n v="1"/>
    <n v="11.66"/>
    <n v="34.29"/>
    <n v="7.9645999999999999"/>
    <n v="15.42"/>
    <n v="14.67"/>
    <n v="-72"/>
    <n v="-154944.98000000001"/>
    <n v="-215834.63999999998"/>
    <n v="-55746.587800000001"/>
    <n v="-34507.919999999998"/>
    <n v="-17496.77"/>
  </r>
  <r>
    <x v="10"/>
    <x v="3"/>
    <x v="4"/>
    <x v="18"/>
    <n v="168"/>
    <n v="245452.9"/>
    <n v="320826.39"/>
    <n v="117527.7794"/>
    <n v="7570.15"/>
    <n v="-25694.71"/>
    <n v="152"/>
    <n v="157585.21"/>
    <n v="200100.5"/>
    <n v="99166.407699999996"/>
    <n v="-15270.11"/>
    <n v="-43175.99"/>
    <n v="-16"/>
    <n v="-87867.69"/>
    <n v="-120725.89000000001"/>
    <n v="-18361.371700000003"/>
    <n v="-22840.260000000002"/>
    <n v="-17481.28"/>
  </r>
  <r>
    <x v="11"/>
    <x v="0"/>
    <x v="4"/>
    <x v="48"/>
    <n v="1"/>
    <n v="11548.81"/>
    <n v="34996.519999999997"/>
    <n v="5985.8752000000004"/>
    <n v="18864.62"/>
    <n v="17461.830000000002"/>
    <n v="0"/>
    <n v="0"/>
    <n v="0"/>
    <n v="0"/>
    <n v="0"/>
    <n v="0"/>
    <n v="-1"/>
    <n v="-11548.81"/>
    <n v="-34996.519999999997"/>
    <n v="-5985.8752000000004"/>
    <n v="-18864.62"/>
    <n v="-17461.830000000002"/>
  </r>
  <r>
    <x v="5"/>
    <x v="1"/>
    <x v="3"/>
    <x v="29"/>
    <n v="15"/>
    <n v="72401.759999999995"/>
    <n v="111630.92"/>
    <n v="33159.723100000003"/>
    <n v="22255.46"/>
    <n v="11633.32"/>
    <n v="3"/>
    <n v="27546.32"/>
    <n v="34079.51"/>
    <n v="16041.7382"/>
    <n v="-894.03"/>
    <n v="-5823.85"/>
    <n v="-12"/>
    <n v="-44855.439999999995"/>
    <n v="-77551.41"/>
    <n v="-17117.984900000003"/>
    <n v="-23149.489999999998"/>
    <n v="-17457.169999999998"/>
  </r>
  <r>
    <x v="1"/>
    <x v="3"/>
    <x v="3"/>
    <x v="4"/>
    <n v="68"/>
    <n v="419667.44"/>
    <n v="582632.54"/>
    <n v="183428.39300000001"/>
    <n v="61980.12"/>
    <n v="18385.54"/>
    <n v="21"/>
    <n v="2266.58"/>
    <n v="3523.79"/>
    <n v="573.72839999999997"/>
    <n v="1056.52"/>
    <n v="939.18"/>
    <n v="-47"/>
    <n v="-417400.86"/>
    <n v="-579108.75"/>
    <n v="-182854.66460000002"/>
    <n v="-60923.600000000006"/>
    <n v="-17446.36"/>
  </r>
  <r>
    <x v="14"/>
    <x v="4"/>
    <x v="1"/>
    <x v="50"/>
    <n v="0"/>
    <n v="0"/>
    <n v="0"/>
    <n v="0"/>
    <n v="0"/>
    <n v="0"/>
    <n v="5"/>
    <n v="8548.16"/>
    <n v="14877.04"/>
    <n v="23781.9267"/>
    <n v="-16522.560000000001"/>
    <n v="-17439.57"/>
    <n v="5"/>
    <n v="8548.16"/>
    <n v="14877.04"/>
    <n v="23781.9267"/>
    <n v="-16522.560000000001"/>
    <n v="-17439.57"/>
  </r>
  <r>
    <x v="0"/>
    <x v="0"/>
    <x v="1"/>
    <x v="3"/>
    <n v="2"/>
    <n v="120318.91"/>
    <n v="193994.35"/>
    <n v="56289.607000000004"/>
    <n v="38923.120000000003"/>
    <n v="17385.84"/>
    <n v="0"/>
    <n v="0"/>
    <n v="0"/>
    <n v="0"/>
    <n v="0"/>
    <n v="0"/>
    <n v="-2"/>
    <n v="-120318.91"/>
    <n v="-193994.35"/>
    <n v="-56289.607000000004"/>
    <n v="-38923.120000000003"/>
    <n v="-17385.84"/>
  </r>
  <r>
    <x v="5"/>
    <x v="5"/>
    <x v="7"/>
    <x v="12"/>
    <n v="45"/>
    <n v="216477.78"/>
    <n v="296328.67"/>
    <n v="61289.680200000003"/>
    <n v="32490.94"/>
    <n v="19041.650000000001"/>
    <n v="27"/>
    <n v="11019.06"/>
    <n v="13838.6"/>
    <n v="1995.9595999999999"/>
    <n v="2641.8"/>
    <n v="1849.33"/>
    <n v="-18"/>
    <n v="-205458.72"/>
    <n v="-282490.07"/>
    <n v="-59293.720600000001"/>
    <n v="-29849.14"/>
    <n v="-17192.32"/>
  </r>
  <r>
    <x v="2"/>
    <x v="5"/>
    <x v="1"/>
    <x v="55"/>
    <n v="0"/>
    <n v="0"/>
    <n v="0"/>
    <n v="0"/>
    <n v="0"/>
    <n v="0"/>
    <n v="41"/>
    <n v="17078.36"/>
    <n v="26713.96"/>
    <n v="26666.534"/>
    <n v="-1011.67"/>
    <n v="-17176.04"/>
    <n v="41"/>
    <n v="17078.36"/>
    <n v="26713.96"/>
    <n v="26666.534"/>
    <n v="-1011.67"/>
    <n v="-17176.04"/>
  </r>
  <r>
    <x v="9"/>
    <x v="4"/>
    <x v="4"/>
    <x v="13"/>
    <n v="1"/>
    <n v="0"/>
    <n v="0"/>
    <n v="0"/>
    <n v="0"/>
    <n v="0"/>
    <n v="16"/>
    <n v="166211.85999999999"/>
    <n v="200949.35"/>
    <n v="54862.046499999997"/>
    <n v="-609.41"/>
    <n v="-17155.07"/>
    <n v="15"/>
    <n v="166211.85999999999"/>
    <n v="200949.35"/>
    <n v="54862.046499999997"/>
    <n v="-609.41"/>
    <n v="-17155.07"/>
  </r>
  <r>
    <x v="15"/>
    <x v="2"/>
    <x v="3"/>
    <x v="41"/>
    <n v="0"/>
    <n v="0"/>
    <n v="0"/>
    <n v="0"/>
    <n v="0"/>
    <n v="0"/>
    <n v="3"/>
    <n v="74030.38"/>
    <n v="111479.48"/>
    <n v="53798.6538"/>
    <n v="-5966.64"/>
    <n v="-17038.189999999999"/>
    <n v="3"/>
    <n v="74030.38"/>
    <n v="111479.48"/>
    <n v="53798.6538"/>
    <n v="-5966.64"/>
    <n v="-17038.189999999999"/>
  </r>
  <r>
    <x v="7"/>
    <x v="2"/>
    <x v="3"/>
    <x v="39"/>
    <n v="13"/>
    <n v="17469.45"/>
    <n v="29146.01"/>
    <n v="1000.3196"/>
    <n v="11005.73"/>
    <n v="10673.53"/>
    <n v="20"/>
    <n v="51830.6"/>
    <n v="72549.23"/>
    <n v="26943.814699999999"/>
    <n v="-641.64"/>
    <n v="-6333.76"/>
    <n v="7"/>
    <n v="34361.149999999994"/>
    <n v="43403.22"/>
    <n v="25943.4951"/>
    <n v="-11647.369999999999"/>
    <n v="-17007.29"/>
  </r>
  <r>
    <x v="9"/>
    <x v="2"/>
    <x v="18"/>
    <x v="60"/>
    <n v="0"/>
    <n v="0"/>
    <n v="0"/>
    <n v="0"/>
    <n v="0"/>
    <n v="0"/>
    <n v="8"/>
    <n v="86667.41"/>
    <n v="96436.74"/>
    <n v="26761.792799999999"/>
    <n v="-7677.01"/>
    <n v="-16992.45"/>
    <n v="8"/>
    <n v="86667.41"/>
    <n v="96436.74"/>
    <n v="26761.792799999999"/>
    <n v="-7677.01"/>
    <n v="-16992.45"/>
  </r>
  <r>
    <x v="5"/>
    <x v="1"/>
    <x v="10"/>
    <x v="17"/>
    <n v="247"/>
    <n v="893450.11"/>
    <n v="1107163.6200000001"/>
    <n v="241180.56890000001"/>
    <n v="96530.18"/>
    <n v="27568.47"/>
    <n v="77"/>
    <n v="85737.9"/>
    <n v="105432.77"/>
    <n v="14146.242200000001"/>
    <n v="15816.49"/>
    <n v="10597.77"/>
    <n v="-170"/>
    <n v="-807712.21"/>
    <n v="-1001730.8500000001"/>
    <n v="-227034.32670000001"/>
    <n v="-80713.689999999988"/>
    <n v="-16970.7"/>
  </r>
  <r>
    <x v="9"/>
    <x v="4"/>
    <x v="3"/>
    <x v="32"/>
    <n v="0"/>
    <n v="0"/>
    <n v="0"/>
    <n v="0"/>
    <n v="0"/>
    <n v="0"/>
    <n v="24"/>
    <n v="216676.48000000001"/>
    <n v="256426.06"/>
    <n v="84889.031600000002"/>
    <n v="9195.34"/>
    <n v="-16775.919999999998"/>
    <n v="24"/>
    <n v="216676.48000000001"/>
    <n v="256426.06"/>
    <n v="84889.031600000002"/>
    <n v="9195.34"/>
    <n v="-16775.919999999998"/>
  </r>
  <r>
    <x v="8"/>
    <x v="1"/>
    <x v="3"/>
    <x v="41"/>
    <n v="29"/>
    <n v="121856.09"/>
    <n v="155421.16"/>
    <n v="34945.333899999998"/>
    <n v="26532.5"/>
    <n v="16516.060000000001"/>
    <n v="4"/>
    <n v="1022.95"/>
    <n v="1026.07"/>
    <n v="274.08589999999998"/>
    <n v="-178.1"/>
    <n v="-203.43"/>
    <n v="-25"/>
    <n v="-120833.14"/>
    <n v="-154395.09"/>
    <n v="-34671.248"/>
    <n v="-26710.6"/>
    <n v="-16719.490000000002"/>
  </r>
  <r>
    <x v="3"/>
    <x v="5"/>
    <x v="4"/>
    <x v="30"/>
    <n v="3922"/>
    <n v="1482913.21"/>
    <n v="2139029.9900000002"/>
    <n v="1630588.273"/>
    <n v="-114221.64"/>
    <n v="-494696.37"/>
    <n v="3709"/>
    <n v="1003029.37"/>
    <n v="1479482.91"/>
    <n v="1418436.7017000001"/>
    <n v="-190326.95"/>
    <n v="-511408.18"/>
    <n v="-213"/>
    <n v="-479883.83999999997"/>
    <n v="-659547.08000000031"/>
    <n v="-212151.57129999995"/>
    <n v="-76105.310000000012"/>
    <n v="-16711.809999999998"/>
  </r>
  <r>
    <x v="14"/>
    <x v="6"/>
    <x v="3"/>
    <x v="29"/>
    <n v="1"/>
    <n v="2665.38"/>
    <n v="2838.77"/>
    <n v="1733.5866000000001"/>
    <n v="-1101.73"/>
    <n v="-1560.2"/>
    <n v="129"/>
    <n v="1956945.74"/>
    <n v="2994335.72"/>
    <n v="904972.7389"/>
    <n v="170286.44"/>
    <n v="-18245.54"/>
    <n v="128"/>
    <n v="1954280.36"/>
    <n v="2991496.95"/>
    <n v="903239.15229999996"/>
    <n v="171388.17"/>
    <n v="-16685.34"/>
  </r>
  <r>
    <x v="16"/>
    <x v="4"/>
    <x v="1"/>
    <x v="1"/>
    <n v="28"/>
    <n v="228864.53"/>
    <n v="345424.31"/>
    <n v="107019.1767"/>
    <n v="42662.87"/>
    <n v="11153.45"/>
    <n v="4"/>
    <n v="12685.8"/>
    <n v="14117.23"/>
    <n v="6902.0297"/>
    <n v="-2918.4"/>
    <n v="-5517.82"/>
    <n v="-24"/>
    <n v="-216178.73"/>
    <n v="-331307.08"/>
    <n v="-100117.147"/>
    <n v="-45581.270000000004"/>
    <n v="-16671.27"/>
  </r>
  <r>
    <x v="3"/>
    <x v="1"/>
    <x v="3"/>
    <x v="34"/>
    <n v="1542"/>
    <n v="617921.91"/>
    <n v="940699.45"/>
    <n v="1303121.0773"/>
    <n v="-308835.49"/>
    <n v="-627940.53"/>
    <n v="1531"/>
    <n v="520101.82"/>
    <n v="829414.98"/>
    <n v="1265002.4656"/>
    <n v="-331557.86"/>
    <n v="-644597.47"/>
    <n v="-11"/>
    <n v="-97820.090000000026"/>
    <n v="-111284.46999999997"/>
    <n v="-38118.611700000009"/>
    <n v="-22722.369999999995"/>
    <n v="-16656.939999999944"/>
  </r>
  <r>
    <x v="3"/>
    <x v="5"/>
    <x v="11"/>
    <x v="49"/>
    <n v="15945"/>
    <n v="7412061.3099999996"/>
    <n v="9673311.0800000001"/>
    <n v="4355716.0257999999"/>
    <n v="1500977.36"/>
    <n v="215976.35"/>
    <n v="15793"/>
    <n v="7163556.21"/>
    <n v="9342750.8599999994"/>
    <n v="4271612.2136000004"/>
    <n v="1456779.9"/>
    <n v="199329.69"/>
    <n v="-152"/>
    <n v="-248505.09999999963"/>
    <n v="-330560.22000000067"/>
    <n v="-84103.812199999578"/>
    <n v="-44197.460000000196"/>
    <n v="-16646.660000000003"/>
  </r>
  <r>
    <x v="10"/>
    <x v="3"/>
    <x v="6"/>
    <x v="11"/>
    <n v="111"/>
    <n v="482760.06"/>
    <n v="608009.54"/>
    <n v="98801.765799999994"/>
    <n v="76011.149999999994"/>
    <n v="44549.05"/>
    <n v="90"/>
    <n v="161604.48000000001"/>
    <n v="211683.36"/>
    <n v="31037.6152"/>
    <n v="38597.29"/>
    <n v="27938.71"/>
    <n v="-21"/>
    <n v="-321155.57999999996"/>
    <n v="-396326.18000000005"/>
    <n v="-67764.150599999994"/>
    <n v="-37413.859999999993"/>
    <n v="-16610.340000000004"/>
  </r>
  <r>
    <x v="16"/>
    <x v="4"/>
    <x v="3"/>
    <x v="19"/>
    <n v="64"/>
    <n v="454620.48"/>
    <n v="708555"/>
    <n v="253529.6349"/>
    <n v="97192.67"/>
    <n v="38143.160000000003"/>
    <n v="35"/>
    <n v="190525.08"/>
    <n v="304430.49"/>
    <n v="111544.6292"/>
    <n v="44641.05"/>
    <n v="21553.42"/>
    <n v="-29"/>
    <n v="-264095.40000000002"/>
    <n v="-404124.51"/>
    <n v="-141985.00570000001"/>
    <n v="-52551.619999999995"/>
    <n v="-16589.740000000005"/>
  </r>
  <r>
    <x v="8"/>
    <x v="1"/>
    <x v="1"/>
    <x v="46"/>
    <n v="39"/>
    <n v="238821.59"/>
    <n v="291049.34000000003"/>
    <n v="63270.713799999998"/>
    <n v="29187.77"/>
    <n v="16522.78"/>
    <n v="0"/>
    <n v="0"/>
    <n v="0"/>
    <n v="0"/>
    <n v="0"/>
    <n v="0"/>
    <n v="-39"/>
    <n v="-238821.59"/>
    <n v="-291049.34000000003"/>
    <n v="-63270.713799999998"/>
    <n v="-29187.77"/>
    <n v="-16522.78"/>
  </r>
  <r>
    <x v="16"/>
    <x v="6"/>
    <x v="4"/>
    <x v="45"/>
    <n v="4"/>
    <n v="33253.440000000002"/>
    <n v="64999.519999999997"/>
    <n v="15241.3004"/>
    <n v="21616.79"/>
    <n v="16504.78"/>
    <n v="0"/>
    <n v="0"/>
    <n v="0"/>
    <n v="0"/>
    <n v="0"/>
    <n v="0"/>
    <n v="-4"/>
    <n v="-33253.440000000002"/>
    <n v="-64999.519999999997"/>
    <n v="-15241.3004"/>
    <n v="-21616.79"/>
    <n v="-16504.78"/>
  </r>
  <r>
    <x v="5"/>
    <x v="2"/>
    <x v="4"/>
    <x v="28"/>
    <n v="85"/>
    <n v="220805.5"/>
    <n v="340446.35"/>
    <n v="110773.84600000001"/>
    <n v="42271.98"/>
    <n v="8658.6200000000008"/>
    <n v="44"/>
    <n v="47509.38"/>
    <n v="59530.31"/>
    <n v="19866.855500000001"/>
    <n v="-744.39"/>
    <n v="-7837.34"/>
    <n v="-41"/>
    <n v="-173296.12"/>
    <n v="-280916.03999999998"/>
    <n v="-90906.9905"/>
    <n v="-43016.37"/>
    <n v="-16495.96"/>
  </r>
  <r>
    <x v="17"/>
    <x v="2"/>
    <x v="2"/>
    <x v="2"/>
    <n v="0"/>
    <n v="0"/>
    <n v="0"/>
    <n v="0"/>
    <n v="0"/>
    <n v="0"/>
    <n v="12"/>
    <n v="313376.92"/>
    <n v="353030.88"/>
    <n v="55867.678399999997"/>
    <n v="3195.77"/>
    <n v="-16395.13"/>
    <n v="12"/>
    <n v="313376.92"/>
    <n v="353030.88"/>
    <n v="55867.678399999997"/>
    <n v="3195.77"/>
    <n v="-16395.13"/>
  </r>
  <r>
    <x v="4"/>
    <x v="4"/>
    <x v="10"/>
    <x v="43"/>
    <n v="5"/>
    <n v="40717.85"/>
    <n v="73027.63"/>
    <n v="21227.874100000001"/>
    <n v="23958.2"/>
    <n v="16765.669999999998"/>
    <n v="1"/>
    <n v="296.5"/>
    <n v="898.5"/>
    <n v="200.24719999999999"/>
    <n v="436.31"/>
    <n v="401.75"/>
    <n v="-4"/>
    <n v="-40421.35"/>
    <n v="-72129.13"/>
    <n v="-21027.626899999999"/>
    <n v="-23521.89"/>
    <n v="-16363.919999999998"/>
  </r>
  <r>
    <x v="3"/>
    <x v="6"/>
    <x v="4"/>
    <x v="61"/>
    <n v="3551"/>
    <n v="3493875.3"/>
    <n v="5095172.8600000003"/>
    <n v="1697952.3329"/>
    <n v="141773.28"/>
    <n v="-432053.32"/>
    <n v="3531"/>
    <n v="3379277.22"/>
    <n v="4953018.75"/>
    <n v="1679915.1402"/>
    <n v="119412.69"/>
    <n v="-448408.27"/>
    <n v="-20"/>
    <n v="-114598.07999999961"/>
    <n v="-142154.11000000034"/>
    <n v="-18037.192700000014"/>
    <n v="-22360.589999999997"/>
    <n v="-16354.950000000012"/>
  </r>
  <r>
    <x v="16"/>
    <x v="6"/>
    <x v="4"/>
    <x v="57"/>
    <n v="5"/>
    <n v="55291.08"/>
    <n v="91876.160000000003"/>
    <n v="20281.439299999998"/>
    <n v="23523.040000000001"/>
    <n v="16303.64"/>
    <n v="0"/>
    <n v="0"/>
    <n v="0"/>
    <n v="0"/>
    <n v="0"/>
    <n v="0"/>
    <n v="-5"/>
    <n v="-55291.08"/>
    <n v="-91876.160000000003"/>
    <n v="-20281.439299999998"/>
    <n v="-23523.040000000001"/>
    <n v="-16303.64"/>
  </r>
  <r>
    <x v="15"/>
    <x v="5"/>
    <x v="3"/>
    <x v="24"/>
    <n v="0"/>
    <n v="0"/>
    <n v="0"/>
    <n v="0"/>
    <n v="0"/>
    <n v="0"/>
    <n v="1"/>
    <n v="37390.230000000003"/>
    <n v="37487.589999999997"/>
    <n v="16389.982400000001"/>
    <n v="-12208.1"/>
    <n v="-16292.62"/>
    <n v="1"/>
    <n v="37390.230000000003"/>
    <n v="37487.589999999997"/>
    <n v="16389.982400000001"/>
    <n v="-12208.1"/>
    <n v="-16292.62"/>
  </r>
  <r>
    <x v="1"/>
    <x v="5"/>
    <x v="1"/>
    <x v="50"/>
    <n v="2158"/>
    <n v="1285368.77"/>
    <n v="1658513.63"/>
    <n v="295918.51260000002"/>
    <n v="212294.42"/>
    <n v="117222.28"/>
    <n v="2100"/>
    <n v="987029.84"/>
    <n v="1227516.67"/>
    <n v="177545.33979999999"/>
    <n v="168528.68"/>
    <n v="100964.18"/>
    <n v="-58"/>
    <n v="-298338.93000000005"/>
    <n v="-430996.95999999996"/>
    <n v="-118373.17280000003"/>
    <n v="-43765.74000000002"/>
    <n v="-16258.100000000006"/>
  </r>
  <r>
    <x v="2"/>
    <x v="4"/>
    <x v="15"/>
    <x v="40"/>
    <n v="0"/>
    <n v="0"/>
    <n v="0"/>
    <n v="0"/>
    <n v="0"/>
    <n v="0"/>
    <n v="13"/>
    <n v="109166.34"/>
    <n v="133996.53"/>
    <n v="59014.657800000001"/>
    <n v="2263.9699999999998"/>
    <n v="-16228.01"/>
    <n v="13"/>
    <n v="109166.34"/>
    <n v="133996.53"/>
    <n v="59014.657800000001"/>
    <n v="2263.9699999999998"/>
    <n v="-16228.01"/>
  </r>
  <r>
    <x v="3"/>
    <x v="4"/>
    <x v="1"/>
    <x v="50"/>
    <n v="7813"/>
    <n v="4925607.49"/>
    <n v="6470303.2300000004"/>
    <n v="2418650.6570000001"/>
    <n v="374876.06"/>
    <n v="-375489.85"/>
    <n v="7757"/>
    <n v="4780452.9800000004"/>
    <n v="6274925.1699999999"/>
    <n v="2380481.9895000001"/>
    <n v="348184.76"/>
    <n v="-391651.64"/>
    <n v="-56"/>
    <n v="-145154.50999999978"/>
    <n v="-195378.06000000052"/>
    <n v="-38168.667499999981"/>
    <n v="-26691.299999999988"/>
    <n v="-16161.790000000037"/>
  </r>
  <r>
    <x v="16"/>
    <x v="6"/>
    <x v="3"/>
    <x v="19"/>
    <n v="55"/>
    <n v="433355.16"/>
    <n v="602589.34"/>
    <n v="129120.6395"/>
    <n v="60538.400000000001"/>
    <n v="28555.34"/>
    <n v="18"/>
    <n v="160585.54999999999"/>
    <n v="199881.98"/>
    <n v="21257.344700000001"/>
    <n v="18047.060000000001"/>
    <n v="12394.51"/>
    <n v="-37"/>
    <n v="-272769.61"/>
    <n v="-402707.36"/>
    <n v="-107863.2948"/>
    <n v="-42491.34"/>
    <n v="-16160.83"/>
  </r>
  <r>
    <x v="14"/>
    <x v="1"/>
    <x v="1"/>
    <x v="3"/>
    <n v="10"/>
    <n v="6367.29"/>
    <n v="10513.9"/>
    <n v="2581.5590999999999"/>
    <n v="2510.0100000000002"/>
    <n v="1580.5"/>
    <n v="41"/>
    <n v="280474.15000000002"/>
    <n v="388938.4"/>
    <n v="139364.2291"/>
    <n v="7466.51"/>
    <n v="-14458.56"/>
    <n v="31"/>
    <n v="274106.86000000004"/>
    <n v="378424.5"/>
    <n v="136782.66999999998"/>
    <n v="4956.5"/>
    <n v="-16039.06"/>
  </r>
  <r>
    <x v="10"/>
    <x v="5"/>
    <x v="11"/>
    <x v="20"/>
    <n v="83"/>
    <n v="473940.88"/>
    <n v="605119.25"/>
    <n v="109590.1802"/>
    <n v="69653.81"/>
    <n v="35461.97"/>
    <n v="43"/>
    <n v="86002.41"/>
    <n v="116360.56"/>
    <n v="15572.0326"/>
    <n v="24624.48"/>
    <n v="19449.75"/>
    <n v="-40"/>
    <n v="-387938.47"/>
    <n v="-488758.69"/>
    <n v="-94018.147599999997"/>
    <n v="-45029.33"/>
    <n v="-16012.220000000001"/>
  </r>
  <r>
    <x v="1"/>
    <x v="1"/>
    <x v="3"/>
    <x v="41"/>
    <n v="49"/>
    <n v="111875.08"/>
    <n v="142330.14000000001"/>
    <n v="31317.253799999999"/>
    <n v="27511.52"/>
    <n v="20166.330000000002"/>
    <n v="36"/>
    <n v="18879.02"/>
    <n v="24666.32"/>
    <n v="3279.2302"/>
    <n v="5180.04"/>
    <n v="4163.33"/>
    <n v="-13"/>
    <n v="-92996.06"/>
    <n v="-117663.82"/>
    <n v="-28038.0236"/>
    <n v="-22331.48"/>
    <n v="-16003.000000000002"/>
  </r>
  <r>
    <x v="9"/>
    <x v="1"/>
    <x v="4"/>
    <x v="45"/>
    <n v="1"/>
    <n v="0"/>
    <n v="0"/>
    <n v="0"/>
    <n v="0"/>
    <n v="0"/>
    <n v="12"/>
    <n v="124758.75"/>
    <n v="147094.98000000001"/>
    <n v="38027.035199999998"/>
    <n v="-3186.79"/>
    <n v="-16002.21"/>
    <n v="11"/>
    <n v="124758.75"/>
    <n v="147094.98000000001"/>
    <n v="38027.035199999998"/>
    <n v="-3186.79"/>
    <n v="-16002.21"/>
  </r>
  <r>
    <x v="9"/>
    <x v="6"/>
    <x v="3"/>
    <x v="4"/>
    <n v="3"/>
    <n v="0"/>
    <n v="0"/>
    <n v="0"/>
    <n v="0"/>
    <n v="0"/>
    <n v="23"/>
    <n v="152997.68"/>
    <n v="217831.1"/>
    <n v="55801.128100000002"/>
    <n v="808.49"/>
    <n v="-15994.24"/>
    <n v="20"/>
    <n v="152997.68"/>
    <n v="217831.1"/>
    <n v="55801.128100000002"/>
    <n v="808.49"/>
    <n v="-15994.24"/>
  </r>
  <r>
    <x v="8"/>
    <x v="4"/>
    <x v="10"/>
    <x v="53"/>
    <n v="15"/>
    <n v="118917.06"/>
    <n v="155465.75"/>
    <n v="23112.3073"/>
    <n v="24157.3"/>
    <n v="15979.32"/>
    <n v="0"/>
    <n v="0"/>
    <n v="0"/>
    <n v="0"/>
    <n v="0"/>
    <n v="0"/>
    <n v="-15"/>
    <n v="-118917.06"/>
    <n v="-155465.75"/>
    <n v="-23112.3073"/>
    <n v="-24157.3"/>
    <n v="-15979.32"/>
  </r>
  <r>
    <x v="5"/>
    <x v="4"/>
    <x v="3"/>
    <x v="39"/>
    <n v="5"/>
    <n v="30207.96"/>
    <n v="56587.9"/>
    <n v="9971.2296999999999"/>
    <n v="17656.23"/>
    <n v="16408.439999999999"/>
    <n v="1"/>
    <n v="289.81"/>
    <n v="999.35"/>
    <n v="160.0778"/>
    <n v="604.87"/>
    <n v="549.19000000000005"/>
    <n v="-4"/>
    <n v="-29918.149999999998"/>
    <n v="-55588.55"/>
    <n v="-9811.1519000000008"/>
    <n v="-17051.36"/>
    <n v="-15859.249999999998"/>
  </r>
  <r>
    <x v="9"/>
    <x v="1"/>
    <x v="3"/>
    <x v="52"/>
    <n v="68"/>
    <n v="32671"/>
    <n v="46842"/>
    <n v="27882.6129"/>
    <n v="-567.71"/>
    <n v="-10532.36"/>
    <n v="267"/>
    <n v="365554.79"/>
    <n v="518591.8"/>
    <n v="161816.03200000001"/>
    <n v="25378.39"/>
    <n v="-26378.47"/>
    <n v="199"/>
    <n v="332883.78999999998"/>
    <n v="471749.8"/>
    <n v="133933.4191"/>
    <n v="25946.1"/>
    <n v="-15846.11"/>
  </r>
  <r>
    <x v="1"/>
    <x v="4"/>
    <x v="10"/>
    <x v="21"/>
    <n v="2071"/>
    <n v="697028.46"/>
    <n v="951882.09"/>
    <n v="80484.647200000007"/>
    <n v="221880.33"/>
    <n v="201732.56"/>
    <n v="2030"/>
    <n v="577657.32999999996"/>
    <n v="803877.47"/>
    <n v="63818.3586"/>
    <n v="201920.51"/>
    <n v="185899.32"/>
    <n v="-41"/>
    <n v="-119371.13"/>
    <n v="-148004.62"/>
    <n v="-16666.288600000007"/>
    <n v="-19959.819999999978"/>
    <n v="-15833.239999999991"/>
  </r>
  <r>
    <x v="2"/>
    <x v="6"/>
    <x v="1"/>
    <x v="55"/>
    <n v="0"/>
    <n v="0"/>
    <n v="0"/>
    <n v="0"/>
    <n v="0"/>
    <n v="0"/>
    <n v="5"/>
    <n v="107114.23"/>
    <n v="117620.09"/>
    <n v="19131.816500000001"/>
    <n v="-13298.48"/>
    <n v="-15813.58"/>
    <n v="5"/>
    <n v="107114.23"/>
    <n v="117620.09"/>
    <n v="19131.816500000001"/>
    <n v="-13298.48"/>
    <n v="-15813.58"/>
  </r>
  <r>
    <x v="8"/>
    <x v="4"/>
    <x v="1"/>
    <x v="50"/>
    <n v="105"/>
    <n v="407098.8"/>
    <n v="500496.99"/>
    <n v="92297.735000000001"/>
    <n v="45003.839999999997"/>
    <n v="15805.44"/>
    <n v="0"/>
    <n v="0"/>
    <n v="0"/>
    <n v="0"/>
    <n v="0"/>
    <n v="0"/>
    <n v="-105"/>
    <n v="-407098.8"/>
    <n v="-500496.99"/>
    <n v="-92297.735000000001"/>
    <n v="-45003.839999999997"/>
    <n v="-15805.44"/>
  </r>
  <r>
    <x v="8"/>
    <x v="4"/>
    <x v="3"/>
    <x v="47"/>
    <n v="31"/>
    <n v="161323.85"/>
    <n v="201034.01"/>
    <n v="53254.106699999997"/>
    <n v="24446.55"/>
    <n v="15731.05"/>
    <n v="0"/>
    <n v="0"/>
    <n v="0"/>
    <n v="0"/>
    <n v="0"/>
    <n v="0"/>
    <n v="-31"/>
    <n v="-161323.85"/>
    <n v="-201034.01"/>
    <n v="-53254.106699999997"/>
    <n v="-24446.55"/>
    <n v="-15731.05"/>
  </r>
  <r>
    <x v="4"/>
    <x v="5"/>
    <x v="3"/>
    <x v="19"/>
    <n v="7"/>
    <n v="24765.73"/>
    <n v="49379.25"/>
    <n v="23894.2565"/>
    <n v="15198.54"/>
    <n v="7671.54"/>
    <n v="5"/>
    <n v="18060.57"/>
    <n v="21317.89"/>
    <n v="18075.754199999999"/>
    <n v="-2008.65"/>
    <n v="-7866.15"/>
    <n v="-2"/>
    <n v="-6705.16"/>
    <n v="-28061.360000000001"/>
    <n v="-5818.5023000000001"/>
    <n v="-17207.190000000002"/>
    <n v="-15537.689999999999"/>
  </r>
  <r>
    <x v="5"/>
    <x v="5"/>
    <x v="11"/>
    <x v="63"/>
    <n v="25"/>
    <n v="40730.19"/>
    <n v="58599.17"/>
    <n v="4845.9202999999998"/>
    <n v="16808.91"/>
    <n v="15168.26"/>
    <n v="1"/>
    <n v="1448.48"/>
    <n v="1539"/>
    <n v="464.46559999999999"/>
    <n v="-162.41"/>
    <n v="-366.97"/>
    <n v="-24"/>
    <n v="-39281.71"/>
    <n v="-57060.17"/>
    <n v="-4381.4547000000002"/>
    <n v="-16971.32"/>
    <n v="-15535.23"/>
  </r>
  <r>
    <x v="3"/>
    <x v="3"/>
    <x v="1"/>
    <x v="50"/>
    <n v="9395"/>
    <n v="6193526.0800000001"/>
    <n v="8026403.6600000001"/>
    <n v="2501688.1647000001"/>
    <n v="1164247.6299999999"/>
    <n v="39299.620000000003"/>
    <n v="9353"/>
    <n v="6041758.1200000001"/>
    <n v="7838999.3799999999"/>
    <n v="2474759.0112999999"/>
    <n v="1138789.0900000001"/>
    <n v="23780.26"/>
    <n v="-42"/>
    <n v="-151767.95999999996"/>
    <n v="-187404.28000000026"/>
    <n v="-26929.153400000185"/>
    <n v="-25458.539999999804"/>
    <n v="-15519.360000000004"/>
  </r>
  <r>
    <x v="10"/>
    <x v="6"/>
    <x v="6"/>
    <x v="11"/>
    <n v="127"/>
    <n v="364048.45"/>
    <n v="507147.37"/>
    <n v="59519.326699999998"/>
    <n v="98091.7"/>
    <n v="76929.09"/>
    <n v="117"/>
    <n v="250775"/>
    <n v="353182.52"/>
    <n v="34456.741699999999"/>
    <n v="75357.16"/>
    <n v="61460.86"/>
    <n v="-10"/>
    <n v="-113273.45000000001"/>
    <n v="-153964.84999999998"/>
    <n v="-25062.584999999999"/>
    <n v="-22734.539999999994"/>
    <n v="-15468.229999999996"/>
  </r>
  <r>
    <x v="1"/>
    <x v="5"/>
    <x v="17"/>
    <x v="59"/>
    <n v="1275"/>
    <n v="463583.21"/>
    <n v="620307.68000000005"/>
    <n v="103624.0082"/>
    <n v="143923.84"/>
    <n v="109969.06"/>
    <n v="1264"/>
    <n v="391850.99"/>
    <n v="513687.38"/>
    <n v="65803.695900000006"/>
    <n v="117936.62"/>
    <n v="94582.85"/>
    <n v="-11"/>
    <n v="-71732.22000000003"/>
    <n v="-106620.30000000005"/>
    <n v="-37820.312299999991"/>
    <n v="-25987.22"/>
    <n v="-15386.209999999992"/>
  </r>
  <r>
    <x v="14"/>
    <x v="3"/>
    <x v="3"/>
    <x v="64"/>
    <n v="0"/>
    <n v="0"/>
    <n v="0"/>
    <n v="0"/>
    <n v="0"/>
    <n v="0"/>
    <n v="20"/>
    <n v="54407.77"/>
    <n v="72760.72"/>
    <n v="38256.419000000002"/>
    <n v="-1129.43"/>
    <n v="-15363.9"/>
    <n v="20"/>
    <n v="54407.77"/>
    <n v="72760.72"/>
    <n v="38256.419000000002"/>
    <n v="-1129.43"/>
    <n v="-15363.9"/>
  </r>
  <r>
    <x v="15"/>
    <x v="3"/>
    <x v="1"/>
    <x v="9"/>
    <n v="5"/>
    <n v="72324.03"/>
    <n v="140300"/>
    <n v="67734.61"/>
    <n v="19853.04"/>
    <n v="122.49"/>
    <n v="7"/>
    <n v="130675.58"/>
    <n v="216175.24"/>
    <n v="100837.016"/>
    <n v="14354.61"/>
    <n v="-15225.32"/>
    <n v="2"/>
    <n v="58351.55"/>
    <n v="75875.239999999991"/>
    <n v="33102.406000000003"/>
    <n v="-5498.43"/>
    <n v="-15347.81"/>
  </r>
  <r>
    <x v="8"/>
    <x v="5"/>
    <x v="4"/>
    <x v="5"/>
    <n v="34"/>
    <n v="138072.44"/>
    <n v="205455.17"/>
    <n v="57557.773300000001"/>
    <n v="28688.39"/>
    <n v="11754.59"/>
    <n v="6"/>
    <n v="4105.3900000000003"/>
    <n v="4376.49"/>
    <n v="5131.0689000000002"/>
    <n v="-2041.57"/>
    <n v="-3592.36"/>
    <n v="-28"/>
    <n v="-133967.04999999999"/>
    <n v="-201078.68000000002"/>
    <n v="-52426.704400000002"/>
    <n v="-30729.96"/>
    <n v="-15346.95"/>
  </r>
  <r>
    <x v="3"/>
    <x v="1"/>
    <x v="10"/>
    <x v="17"/>
    <n v="17254"/>
    <n v="22413113.940000001"/>
    <n v="28785785.5"/>
    <n v="8529686.2831999995"/>
    <n v="2029723.83"/>
    <n v="32113.51"/>
    <n v="17152"/>
    <n v="22002744.920000002"/>
    <n v="28275153.16"/>
    <n v="8398078.4686999992"/>
    <n v="1975931.76"/>
    <n v="16831.32"/>
    <n v="-102"/>
    <n v="-410369.01999999955"/>
    <n v="-510632.33999999985"/>
    <n v="-131607.81450000033"/>
    <n v="-53792.070000000065"/>
    <n v="-15282.189999999999"/>
  </r>
  <r>
    <x v="8"/>
    <x v="3"/>
    <x v="4"/>
    <x v="37"/>
    <n v="16"/>
    <n v="65226.47"/>
    <n v="90628.46"/>
    <n v="14261.184800000001"/>
    <n v="19117.400000000001"/>
    <n v="15279.2"/>
    <n v="1"/>
    <n v="37.380000000000003"/>
    <n v="66.16"/>
    <n v="12.458500000000001"/>
    <n v="17.11"/>
    <n v="16.32"/>
    <n v="-15"/>
    <n v="-65189.090000000004"/>
    <n v="-90562.3"/>
    <n v="-14248.7263"/>
    <n v="-19100.29"/>
    <n v="-15262.880000000001"/>
  </r>
  <r>
    <x v="9"/>
    <x v="1"/>
    <x v="3"/>
    <x v="4"/>
    <n v="17"/>
    <n v="0"/>
    <n v="0"/>
    <n v="0"/>
    <n v="0"/>
    <n v="0"/>
    <n v="38"/>
    <n v="72704.08"/>
    <n v="78262.36"/>
    <n v="20551.430100000001"/>
    <n v="-8620.7099999999991"/>
    <n v="-15217.95"/>
    <n v="21"/>
    <n v="72704.08"/>
    <n v="78262.36"/>
    <n v="20551.430100000001"/>
    <n v="-8620.7099999999991"/>
    <n v="-15217.95"/>
  </r>
  <r>
    <x v="10"/>
    <x v="1"/>
    <x v="3"/>
    <x v="27"/>
    <n v="15"/>
    <n v="143531.9"/>
    <n v="183665.68"/>
    <n v="67202.237399999998"/>
    <n v="26063.71"/>
    <n v="17277.169999999998"/>
    <n v="4"/>
    <n v="10023.780000000001"/>
    <n v="12821.9"/>
    <n v="1860.4666999999999"/>
    <n v="2716.08"/>
    <n v="2074.1999999999998"/>
    <n v="-11"/>
    <n v="-133508.12"/>
    <n v="-170843.78"/>
    <n v="-65341.770700000001"/>
    <n v="-23347.629999999997"/>
    <n v="-15202.969999999998"/>
  </r>
  <r>
    <x v="9"/>
    <x v="4"/>
    <x v="7"/>
    <x v="12"/>
    <n v="0"/>
    <n v="0"/>
    <n v="0"/>
    <n v="0"/>
    <n v="0"/>
    <n v="0"/>
    <n v="8"/>
    <n v="118831.59"/>
    <n v="139968.15"/>
    <n v="36609.882599999997"/>
    <n v="-4891.16"/>
    <n v="-15172.94"/>
    <n v="8"/>
    <n v="118831.59"/>
    <n v="139968.15"/>
    <n v="36609.882599999997"/>
    <n v="-4891.16"/>
    <n v="-15172.94"/>
  </r>
  <r>
    <x v="9"/>
    <x v="4"/>
    <x v="1"/>
    <x v="50"/>
    <n v="0"/>
    <n v="0"/>
    <n v="0"/>
    <n v="0"/>
    <n v="0"/>
    <n v="0"/>
    <n v="2"/>
    <n v="45098.18"/>
    <n v="48337.15"/>
    <n v="18521.1459"/>
    <n v="-8802.9500000000007"/>
    <n v="-15122.72"/>
    <n v="2"/>
    <n v="45098.18"/>
    <n v="48337.15"/>
    <n v="18521.1459"/>
    <n v="-8802.9500000000007"/>
    <n v="-15122.72"/>
  </r>
  <r>
    <x v="9"/>
    <x v="4"/>
    <x v="4"/>
    <x v="44"/>
    <n v="0"/>
    <n v="0"/>
    <n v="0"/>
    <n v="0"/>
    <n v="0"/>
    <n v="0"/>
    <n v="7"/>
    <n v="83753.509999999995"/>
    <n v="93577.78"/>
    <n v="27446.3652"/>
    <n v="-6380.31"/>
    <n v="-15112.98"/>
    <n v="7"/>
    <n v="83753.509999999995"/>
    <n v="93577.78"/>
    <n v="27446.3652"/>
    <n v="-6380.31"/>
    <n v="-15112.98"/>
  </r>
  <r>
    <x v="9"/>
    <x v="4"/>
    <x v="10"/>
    <x v="33"/>
    <n v="0"/>
    <n v="0"/>
    <n v="0"/>
    <n v="0"/>
    <n v="0"/>
    <n v="0"/>
    <n v="22"/>
    <n v="145211.39000000001"/>
    <n v="195907.88"/>
    <n v="62265.695200000002"/>
    <n v="4479.54"/>
    <n v="-15066.96"/>
    <n v="22"/>
    <n v="145211.39000000001"/>
    <n v="195907.88"/>
    <n v="62265.695200000002"/>
    <n v="4479.54"/>
    <n v="-15066.96"/>
  </r>
  <r>
    <x v="5"/>
    <x v="1"/>
    <x v="1"/>
    <x v="56"/>
    <n v="48"/>
    <n v="66315.42"/>
    <n v="86229.02"/>
    <n v="27956.082399999999"/>
    <n v="30604.5"/>
    <n v="19598.900000000001"/>
    <n v="42"/>
    <n v="30037"/>
    <n v="40304.79"/>
    <n v="6979.7777999999998"/>
    <n v="6786.65"/>
    <n v="4546.53"/>
    <n v="-6"/>
    <n v="-36278.42"/>
    <n v="-45924.23"/>
    <n v="-20976.304599999999"/>
    <n v="-23817.85"/>
    <n v="-15052.370000000003"/>
  </r>
  <r>
    <x v="3"/>
    <x v="6"/>
    <x v="16"/>
    <x v="42"/>
    <n v="25537"/>
    <n v="23625490.140000001"/>
    <n v="31901593.620000001"/>
    <n v="5977722.9626000002"/>
    <n v="2491342.69"/>
    <n v="435283.29"/>
    <n v="25457"/>
    <n v="23144030.32"/>
    <n v="31260538.030000001"/>
    <n v="5864578.6859999998"/>
    <n v="2451825.34"/>
    <n v="420276.12"/>
    <n v="-80"/>
    <n v="-481459.8200000003"/>
    <n v="-641055.58999999985"/>
    <n v="-113144.27660000045"/>
    <n v="-39517.350000000093"/>
    <n v="-15007.169999999984"/>
  </r>
  <r>
    <x v="2"/>
    <x v="5"/>
    <x v="15"/>
    <x v="40"/>
    <n v="0"/>
    <n v="0"/>
    <n v="0"/>
    <n v="0"/>
    <n v="0"/>
    <n v="0"/>
    <n v="4"/>
    <n v="26540.799999999999"/>
    <n v="32376.6"/>
    <n v="20837.369699999999"/>
    <n v="-3381.48"/>
    <n v="-15001.56"/>
    <n v="4"/>
    <n v="26540.799999999999"/>
    <n v="32376.6"/>
    <n v="20837.369699999999"/>
    <n v="-3381.48"/>
    <n v="-15001.56"/>
  </r>
  <r>
    <x v="14"/>
    <x v="6"/>
    <x v="1"/>
    <x v="15"/>
    <n v="18"/>
    <n v="2751.83"/>
    <n v="4446"/>
    <n v="3936.4944"/>
    <n v="-1262.3599999999999"/>
    <n v="-2614.36"/>
    <n v="63"/>
    <n v="161915.39000000001"/>
    <n v="215983.39"/>
    <n v="67539.685200000007"/>
    <n v="3396.98"/>
    <n v="-17615.16"/>
    <n v="45"/>
    <n v="159163.56000000003"/>
    <n v="211537.39"/>
    <n v="63603.190800000004"/>
    <n v="4659.34"/>
    <n v="-15000.8"/>
  </r>
  <r>
    <x v="9"/>
    <x v="4"/>
    <x v="4"/>
    <x v="18"/>
    <n v="0"/>
    <n v="0"/>
    <n v="0"/>
    <n v="0"/>
    <n v="0"/>
    <n v="0"/>
    <n v="7"/>
    <n v="117436.32"/>
    <n v="137736.35"/>
    <n v="38612.280400000003"/>
    <n v="-3608.32"/>
    <n v="-14999.58"/>
    <n v="7"/>
    <n v="117436.32"/>
    <n v="137736.35"/>
    <n v="38612.280400000003"/>
    <n v="-3608.32"/>
    <n v="-14999.58"/>
  </r>
  <r>
    <x v="5"/>
    <x v="3"/>
    <x v="4"/>
    <x v="31"/>
    <n v="75"/>
    <n v="153039.51999999999"/>
    <n v="192552.45"/>
    <n v="25898.891100000001"/>
    <n v="26666.3"/>
    <n v="19207.66"/>
    <n v="46"/>
    <n v="19663.03"/>
    <n v="27832.25"/>
    <n v="5794.2975999999999"/>
    <n v="6015.84"/>
    <n v="4215.1099999999997"/>
    <n v="-29"/>
    <n v="-133376.49"/>
    <n v="-164720.20000000001"/>
    <n v="-20104.593500000003"/>
    <n v="-20650.46"/>
    <n v="-14992.55"/>
  </r>
  <r>
    <x v="7"/>
    <x v="5"/>
    <x v="1"/>
    <x v="56"/>
    <n v="305"/>
    <n v="777958.28"/>
    <n v="970346.34"/>
    <n v="93381.362899999993"/>
    <n v="147173.45000000001"/>
    <n v="120583.86"/>
    <n v="541"/>
    <n v="1685408.92"/>
    <n v="2134882.0699999998"/>
    <n v="424379.87280000001"/>
    <n v="239904.89"/>
    <n v="105596.76"/>
    <n v="236"/>
    <n v="907450.6399999999"/>
    <n v="1164535.73"/>
    <n v="330998.5099"/>
    <n v="92731.44"/>
    <n v="-14987.100000000006"/>
  </r>
  <r>
    <x v="15"/>
    <x v="4"/>
    <x v="1"/>
    <x v="6"/>
    <n v="3"/>
    <n v="52569.56"/>
    <n v="113619.4"/>
    <n v="50487.459300000002"/>
    <n v="18487.78"/>
    <n v="10756.28"/>
    <n v="6"/>
    <n v="149138.51999999999"/>
    <n v="246445.96"/>
    <n v="101241.8731"/>
    <n v="12492.16"/>
    <n v="-4124.08"/>
    <n v="3"/>
    <n v="96568.959999999992"/>
    <n v="132826.56"/>
    <n v="50754.413799999995"/>
    <n v="-5995.619999999999"/>
    <n v="-14880.36"/>
  </r>
  <r>
    <x v="2"/>
    <x v="5"/>
    <x v="4"/>
    <x v="18"/>
    <n v="0"/>
    <n v="0"/>
    <n v="0"/>
    <n v="0"/>
    <n v="0"/>
    <n v="0"/>
    <n v="24"/>
    <n v="154601.18"/>
    <n v="200259.95"/>
    <n v="64483.630599999997"/>
    <n v="196.3"/>
    <n v="-14840.42"/>
    <n v="24"/>
    <n v="154601.18"/>
    <n v="200259.95"/>
    <n v="64483.630599999997"/>
    <n v="196.3"/>
    <n v="-14840.42"/>
  </r>
  <r>
    <x v="10"/>
    <x v="6"/>
    <x v="10"/>
    <x v="33"/>
    <n v="170"/>
    <n v="422649.09"/>
    <n v="553666.39"/>
    <n v="59559.1584"/>
    <n v="65140.23"/>
    <n v="43742.8"/>
    <n v="158"/>
    <n v="351282.57"/>
    <n v="457954.26"/>
    <n v="49214.395799999998"/>
    <n v="47408.14"/>
    <n v="28973.16"/>
    <n v="-12"/>
    <n v="-71366.520000000019"/>
    <n v="-95712.13"/>
    <n v="-10344.762600000002"/>
    <n v="-17732.090000000004"/>
    <n v="-14769.640000000003"/>
  </r>
  <r>
    <x v="5"/>
    <x v="4"/>
    <x v="11"/>
    <x v="20"/>
    <n v="742"/>
    <n v="4544891.55"/>
    <n v="5396200.1799999997"/>
    <n v="1070823.9539999999"/>
    <n v="350367.54"/>
    <n v="14303.29"/>
    <n v="3"/>
    <n v="4286.53"/>
    <n v="4636.9399999999996"/>
    <n v="1613.0778"/>
    <n v="-37.65"/>
    <n v="-446.06"/>
    <n v="-739"/>
    <n v="-4540605.0199999996"/>
    <n v="-5391563.2399999993"/>
    <n v="-1069210.8761999998"/>
    <n v="-350405.19"/>
    <n v="-14749.35"/>
  </r>
  <r>
    <x v="1"/>
    <x v="3"/>
    <x v="4"/>
    <x v="58"/>
    <n v="1346"/>
    <n v="841047.77"/>
    <n v="1113342.18"/>
    <n v="172791.6177"/>
    <n v="205927.39"/>
    <n v="157310.1"/>
    <n v="1317"/>
    <n v="698556.1"/>
    <n v="919212.4"/>
    <n v="126160.1229"/>
    <n v="178452.69"/>
    <n v="142704.68"/>
    <n v="-29"/>
    <n v="-142491.67000000004"/>
    <n v="-194129.77999999991"/>
    <n v="-46631.4948"/>
    <n v="-27474.700000000012"/>
    <n v="-14605.420000000013"/>
  </r>
  <r>
    <x v="8"/>
    <x v="6"/>
    <x v="3"/>
    <x v="24"/>
    <n v="7"/>
    <n v="14221.53"/>
    <n v="34824.89"/>
    <n v="5857.5537000000004"/>
    <n v="16229.53"/>
    <n v="14387.09"/>
    <n v="2"/>
    <n v="292.23"/>
    <n v="410.64"/>
    <n v="135.76310000000001"/>
    <n v="-107.85"/>
    <n v="-125.49"/>
    <n v="-5"/>
    <n v="-13929.300000000001"/>
    <n v="-34414.25"/>
    <n v="-5721.7906000000003"/>
    <n v="-16337.380000000001"/>
    <n v="-14512.58"/>
  </r>
  <r>
    <x v="1"/>
    <x v="6"/>
    <x v="1"/>
    <x v="50"/>
    <n v="2640"/>
    <n v="1593045.15"/>
    <n v="2026342.91"/>
    <n v="211714.4657"/>
    <n v="243882"/>
    <n v="166176.81"/>
    <n v="2611"/>
    <n v="1390339.46"/>
    <n v="1773238.42"/>
    <n v="186560.5791"/>
    <n v="222047.03"/>
    <n v="151701.34"/>
    <n v="-29"/>
    <n v="-202705.68999999994"/>
    <n v="-253104.49"/>
    <n v="-25153.886599999998"/>
    <n v="-21834.97"/>
    <n v="-14475.470000000001"/>
  </r>
  <r>
    <x v="5"/>
    <x v="5"/>
    <x v="3"/>
    <x v="4"/>
    <n v="31"/>
    <n v="121101.51"/>
    <n v="214706.35"/>
    <n v="79324.790200000003"/>
    <n v="35348.71"/>
    <n v="12820.97"/>
    <n v="1"/>
    <n v="8977.2800000000007"/>
    <n v="9806.16"/>
    <n v="2394.2664"/>
    <n v="-921.83"/>
    <n v="-1565.39"/>
    <n v="-30"/>
    <n v="-112124.23"/>
    <n v="-204900.19"/>
    <n v="-76930.52380000001"/>
    <n v="-36270.54"/>
    <n v="-14386.359999999999"/>
  </r>
  <r>
    <x v="2"/>
    <x v="2"/>
    <x v="1"/>
    <x v="56"/>
    <n v="8"/>
    <n v="799.66"/>
    <n v="1604"/>
    <n v="4600.7057999999997"/>
    <n v="-1167.99"/>
    <n v="-3803.75"/>
    <n v="44"/>
    <n v="216817.68"/>
    <n v="320480.23"/>
    <n v="121736.07090000001"/>
    <n v="22054.53"/>
    <n v="-18150.13"/>
    <n v="36"/>
    <n v="216018.02"/>
    <n v="318876.23"/>
    <n v="117135.36510000001"/>
    <n v="23222.52"/>
    <n v="-14346.380000000001"/>
  </r>
  <r>
    <x v="3"/>
    <x v="5"/>
    <x v="4"/>
    <x v="58"/>
    <n v="10068"/>
    <n v="3377008.69"/>
    <n v="4640517.83"/>
    <n v="3099245.6087000002"/>
    <n v="458846.46"/>
    <n v="-695283.44"/>
    <n v="10017"/>
    <n v="3179295.74"/>
    <n v="4382699.95"/>
    <n v="3043289.1776999999"/>
    <n v="422591.62"/>
    <n v="-709586.83"/>
    <n v="-51"/>
    <n v="-197712.94999999972"/>
    <n v="-257817.87999999989"/>
    <n v="-55956.431000000332"/>
    <n v="-36254.840000000026"/>
    <n v="-14303.390000000014"/>
  </r>
  <r>
    <x v="3"/>
    <x v="4"/>
    <x v="4"/>
    <x v="30"/>
    <n v="1262"/>
    <n v="548088.65"/>
    <n v="762723.24"/>
    <n v="485270.91859999998"/>
    <n v="-33065.29"/>
    <n v="-160340.92000000001"/>
    <n v="1195"/>
    <n v="391507.5"/>
    <n v="549011.15"/>
    <n v="434587.76650000003"/>
    <n v="-61212.42"/>
    <n v="-174586.3"/>
    <n v="-67"/>
    <n v="-156581.15000000002"/>
    <n v="-213712.08999999997"/>
    <n v="-50683.152099999948"/>
    <n v="-28147.129999999997"/>
    <n v="-14245.379999999976"/>
  </r>
  <r>
    <x v="9"/>
    <x v="2"/>
    <x v="3"/>
    <x v="26"/>
    <n v="0"/>
    <n v="0"/>
    <n v="0"/>
    <n v="0"/>
    <n v="0"/>
    <n v="0"/>
    <n v="8"/>
    <n v="76398.22"/>
    <n v="94903.89"/>
    <n v="32630.599300000002"/>
    <n v="-5739.95"/>
    <n v="-14210.07"/>
    <n v="8"/>
    <n v="76398.22"/>
    <n v="94903.89"/>
    <n v="32630.599300000002"/>
    <n v="-5739.95"/>
    <n v="-14210.07"/>
  </r>
  <r>
    <x v="3"/>
    <x v="5"/>
    <x v="3"/>
    <x v="39"/>
    <n v="2990"/>
    <n v="2815629.39"/>
    <n v="3633128.33"/>
    <n v="1426599.0255"/>
    <n v="348306"/>
    <n v="84300.41"/>
    <n v="2976"/>
    <n v="2742321.82"/>
    <n v="3509735.09"/>
    <n v="1387927.0148"/>
    <n v="324394.06"/>
    <n v="70166.02"/>
    <n v="-14"/>
    <n v="-73307.570000000298"/>
    <n v="-123393.24000000022"/>
    <n v="-38672.010699999984"/>
    <n v="-23911.940000000002"/>
    <n v="-14134.39"/>
  </r>
  <r>
    <x v="14"/>
    <x v="6"/>
    <x v="1"/>
    <x v="9"/>
    <n v="1"/>
    <n v="123.6"/>
    <n v="247"/>
    <n v="219.22309999999999"/>
    <n v="-4.3"/>
    <n v="-95.76"/>
    <n v="34"/>
    <n v="54673.87"/>
    <n v="66075.600000000006"/>
    <n v="23142.4889"/>
    <n v="-6327.87"/>
    <n v="-14196.66"/>
    <n v="33"/>
    <n v="54550.270000000004"/>
    <n v="65828.600000000006"/>
    <n v="22923.265800000001"/>
    <n v="-6323.57"/>
    <n v="-14100.9"/>
  </r>
  <r>
    <x v="10"/>
    <x v="2"/>
    <x v="6"/>
    <x v="11"/>
    <n v="50"/>
    <n v="177970.15"/>
    <n v="269963.95"/>
    <n v="64550.031600000002"/>
    <n v="37869.339999999997"/>
    <n v="17015.09"/>
    <n v="35"/>
    <n v="48694.67"/>
    <n v="82819.08"/>
    <n v="20464.993999999999"/>
    <n v="10756.13"/>
    <n v="2930.73"/>
    <n v="-15"/>
    <n v="-129275.48"/>
    <n v="-187144.87"/>
    <n v="-44085.037600000003"/>
    <n v="-27113.21"/>
    <n v="-14084.36"/>
  </r>
  <r>
    <x v="9"/>
    <x v="1"/>
    <x v="1"/>
    <x v="7"/>
    <n v="0"/>
    <n v="0"/>
    <n v="0"/>
    <n v="0"/>
    <n v="0"/>
    <n v="0"/>
    <n v="9"/>
    <n v="163707.56"/>
    <n v="202855.09"/>
    <n v="61525.983"/>
    <n v="8339.44"/>
    <n v="-14055.17"/>
    <n v="9"/>
    <n v="163707.56"/>
    <n v="202855.09"/>
    <n v="61525.983"/>
    <n v="8339.44"/>
    <n v="-14055.17"/>
  </r>
  <r>
    <x v="1"/>
    <x v="1"/>
    <x v="4"/>
    <x v="44"/>
    <n v="477"/>
    <n v="588174.06000000006"/>
    <n v="703474.29"/>
    <n v="157057.76800000001"/>
    <n v="10032.25"/>
    <n v="-31618.14"/>
    <n v="432"/>
    <n v="313737.19"/>
    <n v="386136.06"/>
    <n v="122293.8208"/>
    <n v="-17044.43"/>
    <n v="-45638.73"/>
    <n v="-45"/>
    <n v="-274436.87000000005"/>
    <n v="-317338.23000000004"/>
    <n v="-34763.94720000001"/>
    <n v="-27076.68"/>
    <n v="-14020.590000000004"/>
  </r>
  <r>
    <x v="3"/>
    <x v="3"/>
    <x v="16"/>
    <x v="42"/>
    <n v="39437"/>
    <n v="23761725.920000002"/>
    <n v="32134830.559999999"/>
    <n v="8441871.6325000003"/>
    <n v="4793758.62"/>
    <n v="1883360.47"/>
    <n v="39324"/>
    <n v="23336025.670000002"/>
    <n v="31587661.199999999"/>
    <n v="8320666.0888"/>
    <n v="4755391.47"/>
    <n v="1869345.19"/>
    <n v="-113"/>
    <n v="-425700.25"/>
    <n v="-547169.3599999994"/>
    <n v="-121205.54370000027"/>
    <n v="-38367.150000000373"/>
    <n v="-14015.280000000028"/>
  </r>
  <r>
    <x v="8"/>
    <x v="5"/>
    <x v="1"/>
    <x v="50"/>
    <n v="126"/>
    <n v="529370.42000000004"/>
    <n v="702370.11"/>
    <n v="175919.81340000001"/>
    <n v="71674.649999999994"/>
    <n v="13839.47"/>
    <n v="1"/>
    <n v="123.75"/>
    <n v="123.75"/>
    <n v="71.827799999999996"/>
    <n v="-40.68"/>
    <n v="-71.27"/>
    <n v="-125"/>
    <n v="-529246.67000000004"/>
    <n v="-702246.36"/>
    <n v="-175847.98560000001"/>
    <n v="-71715.329999999987"/>
    <n v="-13910.74"/>
  </r>
  <r>
    <x v="3"/>
    <x v="1"/>
    <x v="17"/>
    <x v="59"/>
    <n v="5152"/>
    <n v="1448020.38"/>
    <n v="1967381.95"/>
    <n v="1617166.3674999999"/>
    <n v="183547.23"/>
    <n v="-458195.48"/>
    <n v="5116"/>
    <n v="1068091.9099999999"/>
    <n v="1511706.6"/>
    <n v="1534644.0356999999"/>
    <n v="142069.42000000001"/>
    <n v="-471999.95"/>
    <n v="-36"/>
    <n v="-379928.47"/>
    <n v="-455675.34999999986"/>
    <n v="-82522.331800000044"/>
    <n v="-41477.81"/>
    <n v="-13804.47000000003"/>
  </r>
  <r>
    <x v="10"/>
    <x v="6"/>
    <x v="0"/>
    <x v="0"/>
    <n v="0"/>
    <n v="0"/>
    <n v="0"/>
    <n v="0"/>
    <n v="0"/>
    <n v="0"/>
    <n v="1026"/>
    <n v="8836349.4700000007"/>
    <n v="11829039.07"/>
    <n v="1803961.2308"/>
    <n v="505498.3"/>
    <n v="-13707.86"/>
    <n v="1026"/>
    <n v="8836349.4700000007"/>
    <n v="11829039.07"/>
    <n v="1803961.2308"/>
    <n v="505498.3"/>
    <n v="-13707.86"/>
  </r>
  <r>
    <x v="8"/>
    <x v="1"/>
    <x v="4"/>
    <x v="45"/>
    <n v="27"/>
    <n v="142891.93"/>
    <n v="187062.84"/>
    <n v="35490.195899999999"/>
    <n v="23089.82"/>
    <n v="13630.35"/>
    <n v="2"/>
    <n v="14.44"/>
    <n v="407.38"/>
    <n v="112.2266"/>
    <n v="-39.22"/>
    <n v="-49.56"/>
    <n v="-25"/>
    <n v="-142877.49"/>
    <n v="-186655.46"/>
    <n v="-35377.969299999997"/>
    <n v="-23129.040000000001"/>
    <n v="-13679.91"/>
  </r>
  <r>
    <x v="10"/>
    <x v="1"/>
    <x v="4"/>
    <x v="58"/>
    <n v="130"/>
    <n v="338200.61"/>
    <n v="422735.17"/>
    <n v="96341.191699999996"/>
    <n v="28346.83"/>
    <n v="711.76"/>
    <n v="100"/>
    <n v="106898.72"/>
    <n v="137486.43"/>
    <n v="54461.051800000001"/>
    <n v="4303.84"/>
    <n v="-12911.05"/>
    <n v="-30"/>
    <n v="-231301.88999999998"/>
    <n v="-285248.74"/>
    <n v="-41880.139899999995"/>
    <n v="-24042.99"/>
    <n v="-13622.81"/>
  </r>
  <r>
    <x v="13"/>
    <x v="3"/>
    <x v="0"/>
    <x v="0"/>
    <n v="4336"/>
    <n v="667348.46"/>
    <n v="1030268.63"/>
    <n v="500580.43359999999"/>
    <n v="179059.74"/>
    <n v="13601.69"/>
    <n v="0"/>
    <n v="0"/>
    <n v="0"/>
    <n v="0"/>
    <n v="0"/>
    <n v="0"/>
    <n v="-4336"/>
    <n v="-667348.46"/>
    <n v="-1030268.63"/>
    <n v="-500580.43359999999"/>
    <n v="-179059.74"/>
    <n v="-13601.69"/>
  </r>
  <r>
    <x v="3"/>
    <x v="5"/>
    <x v="10"/>
    <x v="53"/>
    <n v="3708"/>
    <n v="1951121.11"/>
    <n v="2793515.08"/>
    <n v="1016795.3512"/>
    <n v="527829.56999999995"/>
    <n v="216850.14"/>
    <n v="3592"/>
    <n v="1722153.14"/>
    <n v="2496130.88"/>
    <n v="943668.56819999998"/>
    <n v="487257.34"/>
    <n v="203273.17"/>
    <n v="-116"/>
    <n v="-228967.9700000002"/>
    <n v="-297384.20000000019"/>
    <n v="-73126.783000000054"/>
    <n v="-40572.229999999923"/>
    <n v="-13576.970000000001"/>
  </r>
  <r>
    <x v="8"/>
    <x v="2"/>
    <x v="15"/>
    <x v="40"/>
    <n v="19"/>
    <n v="129602.77"/>
    <n v="189007.23"/>
    <n v="46375.914499999999"/>
    <n v="26691.83"/>
    <n v="12949.91"/>
    <n v="3"/>
    <n v="1775.8"/>
    <n v="1822.98"/>
    <n v="600.55610000000001"/>
    <n v="-484.97"/>
    <n v="-600.54999999999995"/>
    <n v="-16"/>
    <n v="-127826.97"/>
    <n v="-187184.25"/>
    <n v="-45775.358399999997"/>
    <n v="-27176.800000000003"/>
    <n v="-13550.46"/>
  </r>
  <r>
    <x v="10"/>
    <x v="1"/>
    <x v="3"/>
    <x v="39"/>
    <n v="79"/>
    <n v="116930.43"/>
    <n v="158610.51"/>
    <n v="31864.790199999999"/>
    <n v="38261.879999999997"/>
    <n v="30606.47"/>
    <n v="76"/>
    <n v="76451.11"/>
    <n v="104648.72"/>
    <n v="20491.021499999999"/>
    <n v="23133.96"/>
    <n v="17099.919999999998"/>
    <n v="-3"/>
    <n v="-40479.319999999992"/>
    <n v="-53961.790000000008"/>
    <n v="-11373.768700000001"/>
    <n v="-15127.919999999998"/>
    <n v="-13506.550000000003"/>
  </r>
  <r>
    <x v="3"/>
    <x v="4"/>
    <x v="4"/>
    <x v="61"/>
    <n v="6389"/>
    <n v="5188073.55"/>
    <n v="7126924.46"/>
    <n v="2343384.0181"/>
    <n v="778853.37"/>
    <n v="87958.62"/>
    <n v="6345"/>
    <n v="5011588.09"/>
    <n v="6902648.29"/>
    <n v="2304134.0685999999"/>
    <n v="754498"/>
    <n v="74530.41"/>
    <n v="-44"/>
    <n v="-176485.45999999996"/>
    <n v="-224276.16999999993"/>
    <n v="-39249.949500000104"/>
    <n v="-24355.369999999995"/>
    <n v="-13428.209999999992"/>
  </r>
  <r>
    <x v="16"/>
    <x v="4"/>
    <x v="4"/>
    <x v="45"/>
    <n v="4"/>
    <n v="27758.79"/>
    <n v="52080.99"/>
    <n v="21525.8429"/>
    <n v="14270.72"/>
    <n v="6895.41"/>
    <n v="2"/>
    <n v="18120.740000000002"/>
    <n v="25345.49"/>
    <n v="13709.572099999999"/>
    <n v="-1525.23"/>
    <n v="-6484.82"/>
    <n v="-2"/>
    <n v="-9638.0499999999993"/>
    <n v="-26735.499999999996"/>
    <n v="-7816.2708000000002"/>
    <n v="-15795.949999999999"/>
    <n v="-13380.23"/>
  </r>
  <r>
    <x v="8"/>
    <x v="3"/>
    <x v="4"/>
    <x v="31"/>
    <n v="41"/>
    <n v="161260.67000000001"/>
    <n v="199481.3"/>
    <n v="31758.414000000001"/>
    <n v="21728.57"/>
    <n v="13344.32"/>
    <n v="2"/>
    <n v="156.80000000000001"/>
    <n v="156.80000000000001"/>
    <n v="26.252099999999999"/>
    <n v="-23.16"/>
    <n v="-25.78"/>
    <n v="-39"/>
    <n v="-161103.87000000002"/>
    <n v="-199324.5"/>
    <n v="-31732.161899999999"/>
    <n v="-21751.73"/>
    <n v="-13370.1"/>
  </r>
  <r>
    <x v="8"/>
    <x v="2"/>
    <x v="4"/>
    <x v="37"/>
    <n v="11"/>
    <n v="29882.31"/>
    <n v="50008.77"/>
    <n v="6789.8771999999999"/>
    <n v="15544.74"/>
    <n v="13333.62"/>
    <n v="0"/>
    <n v="0"/>
    <n v="0"/>
    <n v="0"/>
    <n v="0"/>
    <n v="0"/>
    <n v="-11"/>
    <n v="-29882.31"/>
    <n v="-50008.77"/>
    <n v="-6789.8771999999999"/>
    <n v="-15544.74"/>
    <n v="-13333.62"/>
  </r>
  <r>
    <x v="2"/>
    <x v="4"/>
    <x v="12"/>
    <x v="22"/>
    <n v="3"/>
    <n v="391.5"/>
    <n v="692"/>
    <n v="2610.1781000000001"/>
    <n v="-1390.3"/>
    <n v="-2362.16"/>
    <n v="43"/>
    <n v="343483.28"/>
    <n v="447778.39"/>
    <n v="125741.17479999999"/>
    <n v="2864.5"/>
    <n v="-15666.13"/>
    <n v="40"/>
    <n v="343091.78"/>
    <n v="447086.39"/>
    <n v="123130.99669999999"/>
    <n v="4254.8"/>
    <n v="-13303.97"/>
  </r>
  <r>
    <x v="2"/>
    <x v="1"/>
    <x v="4"/>
    <x v="5"/>
    <n v="0"/>
    <n v="0"/>
    <n v="0"/>
    <n v="0"/>
    <n v="0"/>
    <n v="0"/>
    <n v="4"/>
    <n v="54144.39"/>
    <n v="63424.42"/>
    <n v="22644.799900000002"/>
    <n v="-10500.47"/>
    <n v="-13286.82"/>
    <n v="4"/>
    <n v="54144.39"/>
    <n v="63424.42"/>
    <n v="22644.799900000002"/>
    <n v="-10500.47"/>
    <n v="-13286.82"/>
  </r>
  <r>
    <x v="5"/>
    <x v="4"/>
    <x v="11"/>
    <x v="49"/>
    <n v="78"/>
    <n v="59622.54"/>
    <n v="82711.94"/>
    <n v="6904.8854000000001"/>
    <n v="20841.2"/>
    <n v="18692.54"/>
    <n v="65"/>
    <n v="23576.11"/>
    <n v="32419.4"/>
    <n v="4313.0802999999996"/>
    <n v="6832.99"/>
    <n v="5412.12"/>
    <n v="-13"/>
    <n v="-36046.43"/>
    <n v="-50292.54"/>
    <n v="-2591.8051000000005"/>
    <n v="-14008.210000000001"/>
    <n v="-13280.420000000002"/>
  </r>
  <r>
    <x v="8"/>
    <x v="2"/>
    <x v="3"/>
    <x v="41"/>
    <n v="39"/>
    <n v="206886.41"/>
    <n v="295240.68"/>
    <n v="74445.801399999997"/>
    <n v="46400.88"/>
    <n v="13205.31"/>
    <n v="1"/>
    <n v="30.63"/>
    <n v="30.63"/>
    <n v="12.9529"/>
    <n v="-9.34"/>
    <n v="-12.95"/>
    <n v="-38"/>
    <n v="-206855.78"/>
    <n v="-295210.05"/>
    <n v="-74432.848499999993"/>
    <n v="-46410.219999999994"/>
    <n v="-13218.26"/>
  </r>
  <r>
    <x v="2"/>
    <x v="3"/>
    <x v="4"/>
    <x v="54"/>
    <n v="0"/>
    <n v="0"/>
    <n v="0"/>
    <n v="0"/>
    <n v="0"/>
    <n v="0"/>
    <n v="3"/>
    <n v="10848.24"/>
    <n v="14262.68"/>
    <n v="16649.371999999999"/>
    <n v="-3208.78"/>
    <n v="-13198.35"/>
    <n v="3"/>
    <n v="10848.24"/>
    <n v="14262.68"/>
    <n v="16649.371999999999"/>
    <n v="-3208.78"/>
    <n v="-13198.35"/>
  </r>
  <r>
    <x v="1"/>
    <x v="3"/>
    <x v="18"/>
    <x v="60"/>
    <n v="5911"/>
    <n v="1576905.99"/>
    <n v="2407331.5699999998"/>
    <n v="365229.91450000001"/>
    <n v="623969.85"/>
    <n v="518162.84"/>
    <n v="5816"/>
    <n v="1489358.85"/>
    <n v="2287033.86"/>
    <n v="339858.43359999999"/>
    <n v="601208.81000000006"/>
    <n v="504968.59"/>
    <n v="-95"/>
    <n v="-87547.139999999898"/>
    <n v="-120297.70999999996"/>
    <n v="-25371.480900000024"/>
    <n v="-22761.039999999921"/>
    <n v="-13194.25"/>
  </r>
  <r>
    <x v="1"/>
    <x v="3"/>
    <x v="4"/>
    <x v="57"/>
    <n v="1089"/>
    <n v="424204.44"/>
    <n v="547545.80000000005"/>
    <n v="86140.685500000007"/>
    <n v="90092.11"/>
    <n v="71067.02"/>
    <n v="1080"/>
    <n v="384377.74"/>
    <n v="491033.41"/>
    <n v="80130.137600000002"/>
    <n v="75253.66"/>
    <n v="57876.74"/>
    <n v="-9"/>
    <n v="-39826.700000000012"/>
    <n v="-56512.390000000072"/>
    <n v="-6010.547900000005"/>
    <n v="-14838.449999999997"/>
    <n v="-13190.280000000006"/>
  </r>
  <r>
    <x v="17"/>
    <x v="3"/>
    <x v="1"/>
    <x v="15"/>
    <n v="0"/>
    <n v="0"/>
    <n v="0"/>
    <n v="0"/>
    <n v="0"/>
    <n v="0"/>
    <n v="19"/>
    <n v="463734.2"/>
    <n v="528726.56999999995"/>
    <n v="82207.399699999994"/>
    <n v="3897.74"/>
    <n v="-13139.27"/>
    <n v="19"/>
    <n v="463734.2"/>
    <n v="528726.56999999995"/>
    <n v="82207.399699999994"/>
    <n v="3897.74"/>
    <n v="-13139.27"/>
  </r>
  <r>
    <x v="5"/>
    <x v="1"/>
    <x v="4"/>
    <x v="58"/>
    <n v="451"/>
    <n v="348705.25"/>
    <n v="478883.32"/>
    <n v="116286.704"/>
    <n v="85509.83"/>
    <n v="51473.13"/>
    <n v="424"/>
    <n v="308794.39"/>
    <n v="408712.1"/>
    <n v="98305.676300000006"/>
    <n v="67088.33"/>
    <n v="38339.47"/>
    <n v="-27"/>
    <n v="-39910.859999999986"/>
    <n v="-70171.22000000003"/>
    <n v="-17981.027699999991"/>
    <n v="-18421.5"/>
    <n v="-13133.659999999996"/>
  </r>
  <r>
    <x v="3"/>
    <x v="2"/>
    <x v="10"/>
    <x v="53"/>
    <n v="4515"/>
    <n v="1943757.2"/>
    <n v="2995782.66"/>
    <n v="1150154.9894999999"/>
    <n v="223186.78"/>
    <n v="-112269.3"/>
    <n v="4397"/>
    <n v="1784319.7"/>
    <n v="2740228.15"/>
    <n v="1073040.5005000001"/>
    <n v="185151.05"/>
    <n v="-125371.81"/>
    <n v="-118"/>
    <n v="-159437.5"/>
    <n v="-255554.51000000024"/>
    <n v="-77114.488999999827"/>
    <n v="-38035.73000000001"/>
    <n v="-13102.509999999995"/>
  </r>
  <r>
    <x v="9"/>
    <x v="1"/>
    <x v="10"/>
    <x v="43"/>
    <n v="0"/>
    <n v="0"/>
    <n v="0"/>
    <n v="0"/>
    <n v="0"/>
    <n v="0"/>
    <n v="3"/>
    <n v="82896.33"/>
    <n v="93840.03"/>
    <n v="23736.326000000001"/>
    <n v="-5394.83"/>
    <n v="-13065.74"/>
    <n v="3"/>
    <n v="82896.33"/>
    <n v="93840.03"/>
    <n v="23736.326000000001"/>
    <n v="-5394.83"/>
    <n v="-13065.74"/>
  </r>
  <r>
    <x v="5"/>
    <x v="2"/>
    <x v="4"/>
    <x v="44"/>
    <n v="455"/>
    <n v="423665.72"/>
    <n v="541230.15"/>
    <n v="83313.643599999996"/>
    <n v="61056.32"/>
    <n v="30352.880000000001"/>
    <n v="444"/>
    <n v="366463.75"/>
    <n v="458699.06"/>
    <n v="71075.415800000002"/>
    <n v="43556.83"/>
    <n v="17301.75"/>
    <n v="-11"/>
    <n v="-57201.969999999972"/>
    <n v="-82531.090000000026"/>
    <n v="-12238.227799999993"/>
    <n v="-17499.489999999998"/>
    <n v="-13051.130000000001"/>
  </r>
  <r>
    <x v="9"/>
    <x v="1"/>
    <x v="1"/>
    <x v="15"/>
    <n v="0"/>
    <n v="0"/>
    <n v="0"/>
    <n v="0"/>
    <n v="0"/>
    <n v="0"/>
    <n v="12"/>
    <n v="313423.40000000002"/>
    <n v="445480.18"/>
    <n v="149551.2101"/>
    <n v="33311.65"/>
    <n v="-13051.05"/>
    <n v="12"/>
    <n v="313423.40000000002"/>
    <n v="445480.18"/>
    <n v="149551.2101"/>
    <n v="33311.65"/>
    <n v="-13051.05"/>
  </r>
  <r>
    <x v="7"/>
    <x v="5"/>
    <x v="3"/>
    <x v="41"/>
    <n v="5"/>
    <n v="9340.9"/>
    <n v="12714.27"/>
    <n v="1700.9476999999999"/>
    <n v="2224.2600000000002"/>
    <n v="1900.05"/>
    <n v="49"/>
    <n v="291202.95"/>
    <n v="381866.19"/>
    <n v="104785.8002"/>
    <n v="18112.16"/>
    <n v="-11148.82"/>
    <n v="44"/>
    <n v="281862.05"/>
    <n v="369151.92"/>
    <n v="103084.85249999999"/>
    <n v="15887.9"/>
    <n v="-13048.869999999999"/>
  </r>
  <r>
    <x v="16"/>
    <x v="6"/>
    <x v="1"/>
    <x v="1"/>
    <n v="17"/>
    <n v="85924.69"/>
    <n v="116491.38"/>
    <n v="17568.188300000002"/>
    <n v="19011.830000000002"/>
    <n v="13021.48"/>
    <n v="1"/>
    <n v="0"/>
    <n v="0"/>
    <n v="2.5836000000000001"/>
    <n v="-0.7"/>
    <n v="-2.58"/>
    <n v="-16"/>
    <n v="-85924.69"/>
    <n v="-116491.38"/>
    <n v="-17565.6047"/>
    <n v="-19012.530000000002"/>
    <n v="-13024.06"/>
  </r>
  <r>
    <x v="9"/>
    <x v="6"/>
    <x v="3"/>
    <x v="52"/>
    <n v="33"/>
    <n v="12081.26"/>
    <n v="21252"/>
    <n v="14779.9938"/>
    <n v="-5483.02"/>
    <n v="-10577.56"/>
    <n v="124"/>
    <n v="148558.89000000001"/>
    <n v="266877.59000000003"/>
    <n v="85001.810700000002"/>
    <n v="2699.76"/>
    <n v="-23582.799999999999"/>
    <n v="91"/>
    <n v="136477.63"/>
    <n v="245625.59000000003"/>
    <n v="70221.816900000005"/>
    <n v="8182.7800000000007"/>
    <n v="-13005.24"/>
  </r>
  <r>
    <x v="16"/>
    <x v="2"/>
    <x v="4"/>
    <x v="45"/>
    <n v="5"/>
    <n v="11696.81"/>
    <n v="31860.09"/>
    <n v="7190.8047999999999"/>
    <n v="15339.8"/>
    <n v="12998.84"/>
    <n v="1"/>
    <n v="1402.1"/>
    <n v="2163.75"/>
    <n v="744.90650000000005"/>
    <n v="259.74"/>
    <n v="16.739999999999998"/>
    <n v="-4"/>
    <n v="-10294.709999999999"/>
    <n v="-29696.34"/>
    <n v="-6445.8982999999998"/>
    <n v="-15080.06"/>
    <n v="-12982.1"/>
  </r>
  <r>
    <x v="15"/>
    <x v="1"/>
    <x v="4"/>
    <x v="28"/>
    <n v="0"/>
    <n v="0"/>
    <n v="0"/>
    <n v="0"/>
    <n v="0"/>
    <n v="0"/>
    <n v="1"/>
    <n v="58393.22"/>
    <n v="65190.31"/>
    <n v="19733.379400000002"/>
    <n v="-7263.63"/>
    <n v="-12936.29"/>
    <n v="1"/>
    <n v="58393.22"/>
    <n v="65190.31"/>
    <n v="19733.379400000002"/>
    <n v="-7263.63"/>
    <n v="-12936.29"/>
  </r>
  <r>
    <x v="3"/>
    <x v="4"/>
    <x v="3"/>
    <x v="8"/>
    <n v="2"/>
    <n v="14135.8"/>
    <n v="42854.2"/>
    <n v="15688.916300000001"/>
    <n v="17231.96"/>
    <n v="13029.49"/>
    <n v="1"/>
    <n v="194.56"/>
    <n v="608"/>
    <n v="301.71159999999998"/>
    <n v="196.48"/>
    <n v="111.73"/>
    <n v="-1"/>
    <n v="-13941.24"/>
    <n v="-42246.2"/>
    <n v="-15387.2047"/>
    <n v="-17035.48"/>
    <n v="-12917.76"/>
  </r>
  <r>
    <x v="3"/>
    <x v="3"/>
    <x v="3"/>
    <x v="27"/>
    <n v="1150"/>
    <n v="609889.77"/>
    <n v="888686"/>
    <n v="335685.31770000001"/>
    <n v="144573.16"/>
    <n v="34485.83"/>
    <n v="1124"/>
    <n v="363840.82"/>
    <n v="559336.93999999994"/>
    <n v="244542.96549999999"/>
    <n v="117720.63"/>
    <n v="21578.76"/>
    <n v="-26"/>
    <n v="-246048.95"/>
    <n v="-329349.06000000006"/>
    <n v="-91142.352200000023"/>
    <n v="-26852.53"/>
    <n v="-12907.070000000003"/>
  </r>
  <r>
    <x v="3"/>
    <x v="5"/>
    <x v="3"/>
    <x v="47"/>
    <n v="3652"/>
    <n v="5896265.3099999996"/>
    <n v="8150444.54"/>
    <n v="3689967.6110999999"/>
    <n v="840445.48"/>
    <n v="-356719.53"/>
    <n v="3569"/>
    <n v="5426331.5199999996"/>
    <n v="7554972.1399999997"/>
    <n v="3489045.9618000002"/>
    <n v="770022.56"/>
    <n v="-369623.16"/>
    <n v="-83"/>
    <n v="-469933.79000000004"/>
    <n v="-595472.40000000037"/>
    <n v="-200921.6492999997"/>
    <n v="-70422.919999999925"/>
    <n v="-12903.629999999946"/>
  </r>
  <r>
    <x v="5"/>
    <x v="5"/>
    <x v="4"/>
    <x v="31"/>
    <n v="44"/>
    <n v="111259.09"/>
    <n v="141174.31"/>
    <n v="21409.805199999999"/>
    <n v="20284.439999999999"/>
    <n v="14222.77"/>
    <n v="24"/>
    <n v="9963.5"/>
    <n v="12981"/>
    <n v="2779.2692000000002"/>
    <n v="2283.34"/>
    <n v="1319.79"/>
    <n v="-20"/>
    <n v="-101295.59"/>
    <n v="-128193.31"/>
    <n v="-18630.536"/>
    <n v="-18001.099999999999"/>
    <n v="-12902.98"/>
  </r>
  <r>
    <x v="9"/>
    <x v="2"/>
    <x v="1"/>
    <x v="36"/>
    <n v="0"/>
    <n v="0"/>
    <n v="0"/>
    <n v="0"/>
    <n v="0"/>
    <n v="0"/>
    <n v="13"/>
    <n v="128460.98"/>
    <n v="182938.86"/>
    <n v="49316.122600000002"/>
    <n v="5605.02"/>
    <n v="-12874.5"/>
    <n v="13"/>
    <n v="128460.98"/>
    <n v="182938.86"/>
    <n v="49316.122600000002"/>
    <n v="5605.02"/>
    <n v="-12874.5"/>
  </r>
  <r>
    <x v="0"/>
    <x v="3"/>
    <x v="0"/>
    <x v="0"/>
    <n v="17"/>
    <n v="179265.45"/>
    <n v="221159.16"/>
    <n v="40208.006399999998"/>
    <n v="23625.31"/>
    <n v="12861.84"/>
    <n v="0"/>
    <n v="0"/>
    <n v="0"/>
    <n v="0"/>
    <n v="0"/>
    <n v="0"/>
    <n v="-17"/>
    <n v="-179265.45"/>
    <n v="-221159.16"/>
    <n v="-40208.006399999998"/>
    <n v="-23625.31"/>
    <n v="-12861.84"/>
  </r>
  <r>
    <x v="8"/>
    <x v="1"/>
    <x v="4"/>
    <x v="57"/>
    <n v="17"/>
    <n v="89650.06"/>
    <n v="111803.89"/>
    <n v="11994.0782"/>
    <n v="16539.13"/>
    <n v="12934.45"/>
    <n v="1"/>
    <n v="34.68"/>
    <n v="133"/>
    <n v="3.6766000000000001"/>
    <n v="95.36"/>
    <n v="95.01"/>
    <n v="-16"/>
    <n v="-89615.38"/>
    <n v="-111670.89"/>
    <n v="-11990.401599999999"/>
    <n v="-16443.77"/>
    <n v="-12839.44"/>
  </r>
  <r>
    <x v="16"/>
    <x v="3"/>
    <x v="0"/>
    <x v="0"/>
    <n v="0"/>
    <n v="0"/>
    <n v="0"/>
    <n v="0"/>
    <n v="0"/>
    <n v="0"/>
    <n v="83"/>
    <n v="21460.36"/>
    <n v="45566.080000000002"/>
    <n v="42347.216999999997"/>
    <n v="5303.59"/>
    <n v="-12823.78"/>
    <n v="83"/>
    <n v="21460.36"/>
    <n v="45566.080000000002"/>
    <n v="42347.216999999997"/>
    <n v="5303.59"/>
    <n v="-12823.78"/>
  </r>
  <r>
    <x v="2"/>
    <x v="4"/>
    <x v="1"/>
    <x v="56"/>
    <n v="6"/>
    <n v="1177.74"/>
    <n v="1752"/>
    <n v="3003.4877999999999"/>
    <n v="-955.74"/>
    <n v="-2423.46"/>
    <n v="35"/>
    <n v="139804.73000000001"/>
    <n v="249543.24"/>
    <n v="125753.7211"/>
    <n v="26943.05"/>
    <n v="-15237.22"/>
    <n v="29"/>
    <n v="138626.99000000002"/>
    <n v="247791.24"/>
    <n v="122750.23329999999"/>
    <n v="27898.79"/>
    <n v="-12813.759999999998"/>
  </r>
  <r>
    <x v="3"/>
    <x v="2"/>
    <x v="4"/>
    <x v="58"/>
    <n v="7852"/>
    <n v="2854200.88"/>
    <n v="4236149.13"/>
    <n v="2842910.5625999998"/>
    <n v="-555646.79"/>
    <n v="-1476132.77"/>
    <n v="7770"/>
    <n v="2589182.9500000002"/>
    <n v="3887260.25"/>
    <n v="2772012.0726999999"/>
    <n v="-590404.43999999994"/>
    <n v="-1488859.9"/>
    <n v="-82"/>
    <n v="-265017.9299999997"/>
    <n v="-348888.87999999989"/>
    <n v="-70898.489899999928"/>
    <n v="-34757.649999999907"/>
    <n v="-12727.129999999888"/>
  </r>
  <r>
    <x v="10"/>
    <x v="1"/>
    <x v="1"/>
    <x v="36"/>
    <n v="318"/>
    <n v="841015.73"/>
    <n v="1023950.45"/>
    <n v="116594.5058"/>
    <n v="116393.68"/>
    <n v="79868.460000000006"/>
    <n v="297"/>
    <n v="719253.27"/>
    <n v="874982.19"/>
    <n v="99901.8891"/>
    <n v="98800.13"/>
    <n v="67196.320000000007"/>
    <n v="-21"/>
    <n v="-121762.45999999996"/>
    <n v="-148968.26"/>
    <n v="-16692.616699999999"/>
    <n v="-17593.549999999988"/>
    <n v="-12672.14"/>
  </r>
  <r>
    <x v="1"/>
    <x v="1"/>
    <x v="1"/>
    <x v="46"/>
    <n v="28"/>
    <n v="240313.56"/>
    <n v="257900.59"/>
    <n v="58584.8514"/>
    <n v="20170.46"/>
    <n v="12716.86"/>
    <n v="11"/>
    <n v="5615.14"/>
    <n v="6306.75"/>
    <n v="603.90679999999998"/>
    <n v="342.68"/>
    <n v="92.24"/>
    <n v="-17"/>
    <n v="-234698.41999999998"/>
    <n v="-251593.84"/>
    <n v="-57980.944600000003"/>
    <n v="-19827.78"/>
    <n v="-12624.62"/>
  </r>
  <r>
    <x v="16"/>
    <x v="5"/>
    <x v="5"/>
    <x v="10"/>
    <n v="8"/>
    <n v="37319.42"/>
    <n v="58611.28"/>
    <n v="8823.3711000000003"/>
    <n v="16085.16"/>
    <n v="12587.77"/>
    <n v="0"/>
    <n v="0"/>
    <n v="0"/>
    <n v="0"/>
    <n v="0"/>
    <n v="0"/>
    <n v="-8"/>
    <n v="-37319.42"/>
    <n v="-58611.28"/>
    <n v="-8823.3711000000003"/>
    <n v="-16085.16"/>
    <n v="-12587.77"/>
  </r>
  <r>
    <x v="1"/>
    <x v="5"/>
    <x v="11"/>
    <x v="49"/>
    <n v="6246"/>
    <n v="1886004.43"/>
    <n v="2528552.12"/>
    <n v="478935.18520000001"/>
    <n v="500215.92"/>
    <n v="396051.05"/>
    <n v="6208"/>
    <n v="1749025.65"/>
    <n v="2353130.71"/>
    <n v="449464.67700000003"/>
    <n v="478691.73"/>
    <n v="383483.55"/>
    <n v="-38"/>
    <n v="-136978.78000000003"/>
    <n v="-175421.41000000015"/>
    <n v="-29470.508199999982"/>
    <n v="-21524.190000000002"/>
    <n v="-12567.5"/>
  </r>
  <r>
    <x v="2"/>
    <x v="4"/>
    <x v="1"/>
    <x v="7"/>
    <n v="1"/>
    <n v="178.51"/>
    <n v="292"/>
    <n v="500.5813"/>
    <n v="-141.51"/>
    <n v="-386.13"/>
    <n v="213"/>
    <n v="1621940.3"/>
    <n v="2149825.87"/>
    <n v="763025.06680000003"/>
    <n v="152970.89000000001"/>
    <n v="-12920.45"/>
    <n v="212"/>
    <n v="1621761.79"/>
    <n v="2149533.87"/>
    <n v="762524.48550000007"/>
    <n v="153112.40000000002"/>
    <n v="-12534.320000000002"/>
  </r>
  <r>
    <x v="9"/>
    <x v="1"/>
    <x v="3"/>
    <x v="47"/>
    <n v="0"/>
    <n v="0"/>
    <n v="0"/>
    <n v="0"/>
    <n v="0"/>
    <n v="0"/>
    <n v="8"/>
    <n v="100124.27"/>
    <n v="119924.89"/>
    <n v="34627.969499999999"/>
    <n v="-796.36"/>
    <n v="-12523.14"/>
    <n v="8"/>
    <n v="100124.27"/>
    <n v="119924.89"/>
    <n v="34627.969499999999"/>
    <n v="-796.36"/>
    <n v="-12523.14"/>
  </r>
  <r>
    <x v="10"/>
    <x v="2"/>
    <x v="10"/>
    <x v="33"/>
    <n v="149"/>
    <n v="288345.09999999998"/>
    <n v="412806.47"/>
    <n v="58587.867700000003"/>
    <n v="89540.7"/>
    <n v="62968.72"/>
    <n v="143"/>
    <n v="271014.90999999997"/>
    <n v="379088.02"/>
    <n v="54674.519699999997"/>
    <n v="75493.039999999994"/>
    <n v="50513.29"/>
    <n v="-6"/>
    <n v="-17330.190000000002"/>
    <n v="-33718.449999999953"/>
    <n v="-3913.3480000000054"/>
    <n v="-14047.660000000003"/>
    <n v="-12455.43"/>
  </r>
  <r>
    <x v="15"/>
    <x v="1"/>
    <x v="8"/>
    <x v="14"/>
    <n v="1"/>
    <n v="29506.19"/>
    <n v="34476"/>
    <n v="16109.472299999999"/>
    <n v="-6420.6"/>
    <n v="-11225.85"/>
    <n v="2"/>
    <n v="94037.17"/>
    <n v="110734.52"/>
    <n v="40038.830199999997"/>
    <n v="-11327.22"/>
    <n v="-23636.02"/>
    <n v="1"/>
    <n v="64530.979999999996"/>
    <n v="76258.52"/>
    <n v="23929.357899999995"/>
    <n v="-4906.619999999999"/>
    <n v="-12410.17"/>
  </r>
  <r>
    <x v="8"/>
    <x v="4"/>
    <x v="3"/>
    <x v="41"/>
    <n v="30"/>
    <n v="206355.04"/>
    <n v="247702.95"/>
    <n v="45875.229200000002"/>
    <n v="27841.82"/>
    <n v="12368"/>
    <n v="2"/>
    <n v="46.85"/>
    <n v="64"/>
    <n v="55.031300000000002"/>
    <n v="-37.25"/>
    <n v="-38.64"/>
    <n v="-28"/>
    <n v="-206308.19"/>
    <n v="-247638.95"/>
    <n v="-45820.197899999999"/>
    <n v="-27879.07"/>
    <n v="-12406.64"/>
  </r>
  <r>
    <x v="9"/>
    <x v="5"/>
    <x v="17"/>
    <x v="59"/>
    <n v="0"/>
    <n v="0"/>
    <n v="0"/>
    <n v="0"/>
    <n v="0"/>
    <n v="0"/>
    <n v="11"/>
    <n v="73718.149999999994"/>
    <n v="81356.77"/>
    <n v="24374.5995"/>
    <n v="-2647.01"/>
    <n v="-12359.02"/>
    <n v="11"/>
    <n v="73718.149999999994"/>
    <n v="81356.77"/>
    <n v="24374.5995"/>
    <n v="-2647.01"/>
    <n v="-12359.02"/>
  </r>
  <r>
    <x v="16"/>
    <x v="1"/>
    <x v="4"/>
    <x v="5"/>
    <n v="307"/>
    <n v="736628.61"/>
    <n v="1002788.98"/>
    <n v="266030.4498"/>
    <n v="139190.32999999999"/>
    <n v="43907.29"/>
    <n v="284"/>
    <n v="437331.84"/>
    <n v="628480.39"/>
    <n v="181482.69459999999"/>
    <n v="99840.52"/>
    <n v="31626.639999999999"/>
    <n v="-23"/>
    <n v="-299296.76999999996"/>
    <n v="-374308.58999999997"/>
    <n v="-84547.755200000014"/>
    <n v="-39349.809999999983"/>
    <n v="-12280.650000000001"/>
  </r>
  <r>
    <x v="16"/>
    <x v="3"/>
    <x v="4"/>
    <x v="58"/>
    <n v="4"/>
    <n v="50655.95"/>
    <n v="74396.160000000003"/>
    <n v="16362.876200000001"/>
    <n v="18093.740000000002"/>
    <n v="12270.54"/>
    <n v="0"/>
    <n v="0"/>
    <n v="0"/>
    <n v="0"/>
    <n v="0"/>
    <n v="0"/>
    <n v="-4"/>
    <n v="-50655.95"/>
    <n v="-74396.160000000003"/>
    <n v="-16362.876200000001"/>
    <n v="-18093.740000000002"/>
    <n v="-12270.54"/>
  </r>
  <r>
    <x v="15"/>
    <x v="2"/>
    <x v="8"/>
    <x v="14"/>
    <n v="1"/>
    <n v="35643.199999999997"/>
    <n v="35643.199999999997"/>
    <n v="19686.957699999999"/>
    <n v="-16093.28"/>
    <n v="-19686.96"/>
    <n v="2"/>
    <n v="71309.539999999994"/>
    <n v="80109.94"/>
    <n v="40709.5533"/>
    <n v="-23585.46"/>
    <n v="-31909.16"/>
    <n v="1"/>
    <n v="35666.339999999997"/>
    <n v="44466.740000000005"/>
    <n v="21022.595600000001"/>
    <n v="-7492.1799999999985"/>
    <n v="-12222.2"/>
  </r>
  <r>
    <x v="10"/>
    <x v="1"/>
    <x v="1"/>
    <x v="56"/>
    <n v="74"/>
    <n v="171768.2"/>
    <n v="227691.54"/>
    <n v="27822.7363"/>
    <n v="40216.36"/>
    <n v="32954.26"/>
    <n v="68"/>
    <n v="105815.81"/>
    <n v="141504.14000000001"/>
    <n v="17636.920699999999"/>
    <n v="25806.12"/>
    <n v="20761.05"/>
    <n v="-6"/>
    <n v="-65952.390000000014"/>
    <n v="-86187.4"/>
    <n v="-10185.815600000002"/>
    <n v="-14410.240000000002"/>
    <n v="-12193.210000000003"/>
  </r>
  <r>
    <x v="2"/>
    <x v="5"/>
    <x v="1"/>
    <x v="50"/>
    <n v="0"/>
    <n v="0"/>
    <n v="0"/>
    <n v="0"/>
    <n v="0"/>
    <n v="0"/>
    <n v="30"/>
    <n v="324220.77"/>
    <n v="512937.42"/>
    <n v="199913.10800000001"/>
    <n v="38981.1"/>
    <n v="-12029.44"/>
    <n v="30"/>
    <n v="324220.77"/>
    <n v="512937.42"/>
    <n v="199913.10800000001"/>
    <n v="38981.1"/>
    <n v="-12029.44"/>
  </r>
  <r>
    <x v="9"/>
    <x v="6"/>
    <x v="1"/>
    <x v="36"/>
    <n v="0"/>
    <n v="0"/>
    <n v="0"/>
    <n v="0"/>
    <n v="0"/>
    <n v="0"/>
    <n v="1"/>
    <n v="48495.21"/>
    <n v="50266.42"/>
    <n v="13791.6623"/>
    <n v="-7087.47"/>
    <n v="-12020.45"/>
    <n v="1"/>
    <n v="48495.21"/>
    <n v="50266.42"/>
    <n v="13791.6623"/>
    <n v="-7087.47"/>
    <n v="-12020.45"/>
  </r>
  <r>
    <x v="8"/>
    <x v="1"/>
    <x v="1"/>
    <x v="35"/>
    <n v="24"/>
    <n v="99897.94"/>
    <n v="116538.22"/>
    <n v="11121.7"/>
    <n v="16522.330000000002"/>
    <n v="12469.23"/>
    <n v="6"/>
    <n v="128.76"/>
    <n v="695.6"/>
    <n v="25.476099999999999"/>
    <n v="560.37"/>
    <n v="555.91999999999996"/>
    <n v="-18"/>
    <n v="-99769.180000000008"/>
    <n v="-115842.62"/>
    <n v="-11096.223900000001"/>
    <n v="-15961.960000000001"/>
    <n v="-11913.31"/>
  </r>
  <r>
    <x v="1"/>
    <x v="5"/>
    <x v="10"/>
    <x v="53"/>
    <n v="172"/>
    <n v="55420.18"/>
    <n v="91544.41"/>
    <n v="7760.3998000000001"/>
    <n v="36583.26"/>
    <n v="33821.57"/>
    <n v="171"/>
    <n v="48452.55"/>
    <n v="70430.399999999994"/>
    <n v="5524.5315000000001"/>
    <n v="23757.55"/>
    <n v="21911.06"/>
    <n v="-1"/>
    <n v="-6967.6299999999974"/>
    <n v="-21114.010000000009"/>
    <n v="-2235.8683000000001"/>
    <n v="-12825.710000000003"/>
    <n v="-11910.509999999998"/>
  </r>
  <r>
    <x v="3"/>
    <x v="5"/>
    <x v="4"/>
    <x v="44"/>
    <n v="201"/>
    <n v="244932.69"/>
    <n v="322199.78000000003"/>
    <n v="93369.272400000002"/>
    <n v="31087.83"/>
    <n v="1425.98"/>
    <n v="182"/>
    <n v="120205.17"/>
    <n v="165049.57"/>
    <n v="71523.000700000004"/>
    <n v="13282.17"/>
    <n v="-10484.14"/>
    <n v="-19"/>
    <n v="-124727.52"/>
    <n v="-157150.21000000002"/>
    <n v="-21846.271699999998"/>
    <n v="-17805.660000000003"/>
    <n v="-11910.119999999999"/>
  </r>
  <r>
    <x v="9"/>
    <x v="2"/>
    <x v="17"/>
    <x v="59"/>
    <n v="0"/>
    <n v="0"/>
    <n v="0"/>
    <n v="0"/>
    <n v="0"/>
    <n v="0"/>
    <n v="12"/>
    <n v="69272.289999999994"/>
    <n v="87081.01"/>
    <n v="29223.915199999999"/>
    <n v="-894.88"/>
    <n v="-11905.46"/>
    <n v="12"/>
    <n v="69272.289999999994"/>
    <n v="87081.01"/>
    <n v="29223.915199999999"/>
    <n v="-894.88"/>
    <n v="-11905.46"/>
  </r>
  <r>
    <x v="9"/>
    <x v="3"/>
    <x v="3"/>
    <x v="29"/>
    <n v="0"/>
    <n v="0"/>
    <n v="0"/>
    <n v="0"/>
    <n v="0"/>
    <n v="0"/>
    <n v="4"/>
    <n v="83216.89"/>
    <n v="98508.07"/>
    <n v="27019.0504"/>
    <n v="-4521.37"/>
    <n v="-11886.85"/>
    <n v="4"/>
    <n v="83216.89"/>
    <n v="98508.07"/>
    <n v="27019.0504"/>
    <n v="-4521.37"/>
    <n v="-11886.85"/>
  </r>
  <r>
    <x v="5"/>
    <x v="2"/>
    <x v="12"/>
    <x v="22"/>
    <n v="618"/>
    <n v="1677220.42"/>
    <n v="2210115.2799999998"/>
    <n v="511679.08140000002"/>
    <n v="181097.8"/>
    <n v="16405.89"/>
    <n v="183"/>
    <n v="77367.649999999994"/>
    <n v="115225.42"/>
    <n v="30467.318500000001"/>
    <n v="14494.68"/>
    <n v="4523.29"/>
    <n v="-435"/>
    <n v="-1599852.77"/>
    <n v="-2094889.8599999999"/>
    <n v="-481211.76290000003"/>
    <n v="-166603.12"/>
    <n v="-11882.599999999999"/>
  </r>
  <r>
    <x v="9"/>
    <x v="5"/>
    <x v="1"/>
    <x v="7"/>
    <n v="0"/>
    <n v="0"/>
    <n v="0"/>
    <n v="0"/>
    <n v="0"/>
    <n v="0"/>
    <n v="10"/>
    <n v="132819.39000000001"/>
    <n v="158959.88"/>
    <n v="42948.127899999999"/>
    <n v="5628.05"/>
    <n v="-11882.53"/>
    <n v="10"/>
    <n v="132819.39000000001"/>
    <n v="158959.88"/>
    <n v="42948.127899999999"/>
    <n v="5628.05"/>
    <n v="-11882.53"/>
  </r>
  <r>
    <x v="5"/>
    <x v="2"/>
    <x v="11"/>
    <x v="49"/>
    <n v="69"/>
    <n v="67712.509999999995"/>
    <n v="96489.32"/>
    <n v="14135.0396"/>
    <n v="18835.419999999998"/>
    <n v="14407.53"/>
    <n v="40"/>
    <n v="13845.4"/>
    <n v="19563.77"/>
    <n v="3129.1550999999999"/>
    <n v="3723.9"/>
    <n v="2548.89"/>
    <n v="-29"/>
    <n v="-53867.109999999993"/>
    <n v="-76925.55"/>
    <n v="-11005.8845"/>
    <n v="-15111.519999999999"/>
    <n v="-11858.640000000001"/>
  </r>
  <r>
    <x v="1"/>
    <x v="2"/>
    <x v="1"/>
    <x v="50"/>
    <n v="200"/>
    <n v="329268.53999999998"/>
    <n v="496332.21"/>
    <n v="152999.26490000001"/>
    <n v="54019.02"/>
    <n v="13667.29"/>
    <n v="136"/>
    <n v="49930.25"/>
    <n v="64216.93"/>
    <n v="12291.644200000001"/>
    <n v="6619.85"/>
    <n v="1823.79"/>
    <n v="-64"/>
    <n v="-279338.28999999998"/>
    <n v="-432115.28"/>
    <n v="-140707.6207"/>
    <n v="-47399.17"/>
    <n v="-11843.5"/>
  </r>
  <r>
    <x v="16"/>
    <x v="1"/>
    <x v="0"/>
    <x v="0"/>
    <n v="0"/>
    <n v="0"/>
    <n v="0"/>
    <n v="0"/>
    <n v="0"/>
    <n v="0"/>
    <n v="33"/>
    <n v="20655.849999999999"/>
    <n v="26221.05"/>
    <n v="18619.754400000002"/>
    <n v="-2194.77"/>
    <n v="-11820.11"/>
    <n v="33"/>
    <n v="20655.849999999999"/>
    <n v="26221.05"/>
    <n v="18619.754400000002"/>
    <n v="-2194.77"/>
    <n v="-11820.11"/>
  </r>
  <r>
    <x v="4"/>
    <x v="1"/>
    <x v="1"/>
    <x v="3"/>
    <n v="6"/>
    <n v="64781.98"/>
    <n v="66707.929999999993"/>
    <n v="24267.8158"/>
    <n v="10805.94"/>
    <n v="4179.54"/>
    <n v="5"/>
    <n v="21912.54"/>
    <n v="23838.49"/>
    <n v="9606.2929000000004"/>
    <n v="-4494.33"/>
    <n v="-7621.65"/>
    <n v="-1"/>
    <n v="-42869.440000000002"/>
    <n v="-42869.439999999988"/>
    <n v="-14661.5229"/>
    <n v="-15300.27"/>
    <n v="-11801.189999999999"/>
  </r>
  <r>
    <x v="9"/>
    <x v="1"/>
    <x v="3"/>
    <x v="23"/>
    <n v="0"/>
    <n v="0"/>
    <n v="0"/>
    <n v="0"/>
    <n v="0"/>
    <n v="0"/>
    <n v="24"/>
    <n v="341113.76"/>
    <n v="431263.57"/>
    <n v="114366.64260000001"/>
    <n v="27286.92"/>
    <n v="-11763.62"/>
    <n v="24"/>
    <n v="341113.76"/>
    <n v="431263.57"/>
    <n v="114366.64260000001"/>
    <n v="27286.92"/>
    <n v="-11763.62"/>
  </r>
  <r>
    <x v="9"/>
    <x v="4"/>
    <x v="4"/>
    <x v="28"/>
    <n v="1"/>
    <n v="0"/>
    <n v="0"/>
    <n v="0"/>
    <n v="0"/>
    <n v="0"/>
    <n v="8"/>
    <n v="92976.49"/>
    <n v="100140.65"/>
    <n v="30001.2798"/>
    <n v="-2116.48"/>
    <n v="-11727.55"/>
    <n v="7"/>
    <n v="92976.49"/>
    <n v="100140.65"/>
    <n v="30001.2798"/>
    <n v="-2116.48"/>
    <n v="-11727.55"/>
  </r>
  <r>
    <x v="16"/>
    <x v="6"/>
    <x v="11"/>
    <x v="49"/>
    <n v="9"/>
    <n v="44982.46"/>
    <n v="62031.32"/>
    <n v="5382.0367999999999"/>
    <n v="13104.86"/>
    <n v="11726.18"/>
    <n v="0"/>
    <n v="0"/>
    <n v="0"/>
    <n v="0"/>
    <n v="0"/>
    <n v="0"/>
    <n v="-9"/>
    <n v="-44982.46"/>
    <n v="-62031.32"/>
    <n v="-5382.0367999999999"/>
    <n v="-13104.86"/>
    <n v="-11726.18"/>
  </r>
  <r>
    <x v="9"/>
    <x v="1"/>
    <x v="1"/>
    <x v="46"/>
    <n v="0"/>
    <n v="0"/>
    <n v="0"/>
    <n v="0"/>
    <n v="0"/>
    <n v="0"/>
    <n v="3"/>
    <n v="56890.15"/>
    <n v="58961.54"/>
    <n v="13932.5285"/>
    <n v="-7111.69"/>
    <n v="-11696.23"/>
    <n v="3"/>
    <n v="56890.15"/>
    <n v="58961.54"/>
    <n v="13932.5285"/>
    <n v="-7111.69"/>
    <n v="-11696.23"/>
  </r>
  <r>
    <x v="8"/>
    <x v="4"/>
    <x v="4"/>
    <x v="28"/>
    <n v="18"/>
    <n v="66190.05"/>
    <n v="109737.7"/>
    <n v="33178.700599999996"/>
    <n v="16509.419999999998"/>
    <n v="11537.34"/>
    <n v="1"/>
    <n v="222.64"/>
    <n v="332.3"/>
    <n v="277.18099999999998"/>
    <n v="-122.91"/>
    <n v="-128.13"/>
    <n v="-17"/>
    <n v="-65967.41"/>
    <n v="-109405.4"/>
    <n v="-32901.5196"/>
    <n v="-16632.329999999998"/>
    <n v="-11665.47"/>
  </r>
  <r>
    <x v="8"/>
    <x v="3"/>
    <x v="17"/>
    <x v="59"/>
    <n v="5"/>
    <n v="30122.1"/>
    <n v="53969.55"/>
    <n v="13413.0344"/>
    <n v="13049.23"/>
    <n v="11617.42"/>
    <n v="0"/>
    <n v="0"/>
    <n v="0"/>
    <n v="0"/>
    <n v="0"/>
    <n v="0"/>
    <n v="-5"/>
    <n v="-30122.1"/>
    <n v="-53969.55"/>
    <n v="-13413.0344"/>
    <n v="-13049.23"/>
    <n v="-11617.42"/>
  </r>
  <r>
    <x v="5"/>
    <x v="2"/>
    <x v="3"/>
    <x v="27"/>
    <n v="22"/>
    <n v="55533.02"/>
    <n v="80560.75"/>
    <n v="13313.4735"/>
    <n v="18953.64"/>
    <n v="13494.24"/>
    <n v="6"/>
    <n v="1768.53"/>
    <n v="4321.05"/>
    <n v="644.38509999999997"/>
    <n v="2102.5100000000002"/>
    <n v="1904.03"/>
    <n v="-16"/>
    <n v="-53764.49"/>
    <n v="-76239.7"/>
    <n v="-12669.088400000001"/>
    <n v="-16851.129999999997"/>
    <n v="-11590.21"/>
  </r>
  <r>
    <x v="4"/>
    <x v="6"/>
    <x v="1"/>
    <x v="3"/>
    <n v="13"/>
    <n v="39771.980000000003"/>
    <n v="90067.46"/>
    <n v="28823.6594"/>
    <n v="16600.04"/>
    <n v="11183.78"/>
    <n v="5"/>
    <n v="4052.21"/>
    <n v="5410.95"/>
    <n v="1384.7188000000001"/>
    <n v="-9.43"/>
    <n v="-400.92"/>
    <n v="-8"/>
    <n v="-35719.770000000004"/>
    <n v="-84656.510000000009"/>
    <n v="-27438.940600000002"/>
    <n v="-16609.47"/>
    <n v="-11584.7"/>
  </r>
  <r>
    <x v="2"/>
    <x v="5"/>
    <x v="1"/>
    <x v="56"/>
    <n v="6"/>
    <n v="926.16"/>
    <n v="1590"/>
    <n v="3219.2280000000001"/>
    <n v="-577.08000000000004"/>
    <n v="-2548.1999999999998"/>
    <n v="40"/>
    <n v="102807.23"/>
    <n v="137412.54999999999"/>
    <n v="53186.8946"/>
    <n v="7076.04"/>
    <n v="-14057.07"/>
    <n v="34"/>
    <n v="101881.06999999999"/>
    <n v="135822.54999999999"/>
    <n v="49967.666599999997"/>
    <n v="7653.12"/>
    <n v="-11508.869999999999"/>
  </r>
  <r>
    <x v="10"/>
    <x v="2"/>
    <x v="9"/>
    <x v="16"/>
    <n v="337"/>
    <n v="569036.25"/>
    <n v="730333.16"/>
    <n v="147652.12"/>
    <n v="70645.570000000007"/>
    <n v="13110.22"/>
    <n v="19"/>
    <n v="31031.61"/>
    <n v="40703.480000000003"/>
    <n v="7924.8635000000004"/>
    <n v="4645.96"/>
    <n v="1639.85"/>
    <n v="-318"/>
    <n v="-538004.64"/>
    <n v="-689629.68"/>
    <n v="-139727.25649999999"/>
    <n v="-65999.61"/>
    <n v="-11470.369999999999"/>
  </r>
  <r>
    <x v="17"/>
    <x v="3"/>
    <x v="1"/>
    <x v="6"/>
    <n v="0"/>
    <n v="0"/>
    <n v="0"/>
    <n v="0"/>
    <n v="0"/>
    <n v="0"/>
    <n v="2"/>
    <n v="118599.27"/>
    <n v="139938.45000000001"/>
    <n v="32955.339699999997"/>
    <n v="-3126.65"/>
    <n v="-11442.32"/>
    <n v="2"/>
    <n v="118599.27"/>
    <n v="139938.45000000001"/>
    <n v="32955.339699999997"/>
    <n v="-3126.65"/>
    <n v="-11442.32"/>
  </r>
  <r>
    <x v="9"/>
    <x v="6"/>
    <x v="1"/>
    <x v="15"/>
    <n v="0"/>
    <n v="0"/>
    <n v="0"/>
    <n v="0"/>
    <n v="0"/>
    <n v="0"/>
    <n v="6"/>
    <n v="97269.14"/>
    <n v="186279.74"/>
    <n v="59769.117700000003"/>
    <n v="8134.87"/>
    <n v="-11438.75"/>
    <n v="6"/>
    <n v="97269.14"/>
    <n v="186279.74"/>
    <n v="59769.117700000003"/>
    <n v="8134.87"/>
    <n v="-11438.75"/>
  </r>
  <r>
    <x v="2"/>
    <x v="2"/>
    <x v="1"/>
    <x v="35"/>
    <n v="0"/>
    <n v="0"/>
    <n v="0"/>
    <n v="0"/>
    <n v="0"/>
    <n v="0"/>
    <n v="15"/>
    <n v="27777.73"/>
    <n v="39043.910000000003"/>
    <n v="22467.945400000001"/>
    <n v="-1730.2"/>
    <n v="-11416.64"/>
    <n v="15"/>
    <n v="27777.73"/>
    <n v="39043.910000000003"/>
    <n v="22467.945400000001"/>
    <n v="-1730.2"/>
    <n v="-11416.64"/>
  </r>
  <r>
    <x v="3"/>
    <x v="6"/>
    <x v="4"/>
    <x v="30"/>
    <n v="104"/>
    <n v="120927.19"/>
    <n v="219553.85"/>
    <n v="87654.8511"/>
    <n v="21890.32"/>
    <n v="-8581.56"/>
    <n v="95"/>
    <n v="55523.57"/>
    <n v="101468.92"/>
    <n v="62519.207199999997"/>
    <n v="2124.5700000000002"/>
    <n v="-19996.8"/>
    <n v="-9"/>
    <n v="-65403.62"/>
    <n v="-118084.93000000001"/>
    <n v="-25135.643900000003"/>
    <n v="-19765.75"/>
    <n v="-11415.24"/>
  </r>
  <r>
    <x v="10"/>
    <x v="2"/>
    <x v="11"/>
    <x v="20"/>
    <n v="37"/>
    <n v="306686.19"/>
    <n v="408278.97"/>
    <n v="86730.649900000004"/>
    <n v="39130.410000000003"/>
    <n v="14558.21"/>
    <n v="7"/>
    <n v="6002.46"/>
    <n v="10979.46"/>
    <n v="1832.8193000000001"/>
    <n v="3887.11"/>
    <n v="3144.19"/>
    <n v="-30"/>
    <n v="-300683.73"/>
    <n v="-397299.50999999995"/>
    <n v="-84897.830600000001"/>
    <n v="-35243.300000000003"/>
    <n v="-11414.019999999999"/>
  </r>
  <r>
    <x v="12"/>
    <x v="2"/>
    <x v="12"/>
    <x v="22"/>
    <n v="3"/>
    <n v="17701.349999999999"/>
    <n v="22381"/>
    <n v="2120.0832"/>
    <n v="3162.04"/>
    <n v="2518.23"/>
    <n v="13"/>
    <n v="91709.88"/>
    <n v="107650.72"/>
    <n v="24792.709299999999"/>
    <n v="-5733.09"/>
    <n v="-8893.2000000000007"/>
    <n v="10"/>
    <n v="74008.53"/>
    <n v="85269.72"/>
    <n v="22672.626099999998"/>
    <n v="-8895.130000000001"/>
    <n v="-11411.43"/>
  </r>
  <r>
    <x v="3"/>
    <x v="4"/>
    <x v="3"/>
    <x v="51"/>
    <n v="1787"/>
    <n v="1922273.69"/>
    <n v="2724638.47"/>
    <n v="1783349.1513"/>
    <n v="-374960.25"/>
    <n v="-657483.42000000004"/>
    <n v="1764"/>
    <n v="1773632.97"/>
    <n v="2501237.44"/>
    <n v="1718215.4842000001"/>
    <n v="-398736.57"/>
    <n v="-668866.36"/>
    <n v="-23"/>
    <n v="-148640.71999999997"/>
    <n v="-223401.03000000026"/>
    <n v="-65133.667099999962"/>
    <n v="-23776.320000000007"/>
    <n v="-11382.939999999944"/>
  </r>
  <r>
    <x v="4"/>
    <x v="4"/>
    <x v="5"/>
    <x v="10"/>
    <n v="12"/>
    <n v="46711.67"/>
    <n v="63545"/>
    <n v="6178.2146000000002"/>
    <n v="12960.5"/>
    <n v="11357.66"/>
    <n v="0"/>
    <n v="0"/>
    <n v="0"/>
    <n v="0"/>
    <n v="0"/>
    <n v="0"/>
    <n v="-12"/>
    <n v="-46711.67"/>
    <n v="-63545"/>
    <n v="-6178.2146000000002"/>
    <n v="-12960.5"/>
    <n v="-11357.66"/>
  </r>
  <r>
    <x v="5"/>
    <x v="4"/>
    <x v="7"/>
    <x v="12"/>
    <n v="43"/>
    <n v="240933.97"/>
    <n v="334649.90000000002"/>
    <n v="76183.338199999998"/>
    <n v="30429.69"/>
    <n v="12569.76"/>
    <n v="15"/>
    <n v="5777.18"/>
    <n v="8119.45"/>
    <n v="1315.5309"/>
    <n v="1687.27"/>
    <n v="1215.4000000000001"/>
    <n v="-28"/>
    <n v="-235156.79"/>
    <n v="-326530.45"/>
    <n v="-74867.8073"/>
    <n v="-28742.42"/>
    <n v="-11354.36"/>
  </r>
  <r>
    <x v="1"/>
    <x v="1"/>
    <x v="1"/>
    <x v="56"/>
    <n v="1933"/>
    <n v="2166037.89"/>
    <n v="2811498.6"/>
    <n v="405432.19199999998"/>
    <n v="486667.32"/>
    <n v="385872.4"/>
    <n v="1869"/>
    <n v="1692727.06"/>
    <n v="2231333.2799999998"/>
    <n v="281743.46179999999"/>
    <n v="445891.6"/>
    <n v="374536.28"/>
    <n v="-64"/>
    <n v="-473310.83000000007"/>
    <n v="-580165.3200000003"/>
    <n v="-123688.73019999999"/>
    <n v="-40775.72000000003"/>
    <n v="-11336.119999999995"/>
  </r>
  <r>
    <x v="7"/>
    <x v="6"/>
    <x v="4"/>
    <x v="58"/>
    <n v="199"/>
    <n v="623609.5"/>
    <n v="803518.13"/>
    <n v="99083.988299999997"/>
    <n v="82010.55"/>
    <n v="54395.25"/>
    <n v="278"/>
    <n v="946952.65"/>
    <n v="1225951.77"/>
    <n v="192137.4485"/>
    <n v="98605.37"/>
    <n v="43114.64"/>
    <n v="79"/>
    <n v="323343.15000000002"/>
    <n v="422433.64"/>
    <n v="93053.460200000001"/>
    <n v="16594.819999999992"/>
    <n v="-11280.61"/>
  </r>
  <r>
    <x v="15"/>
    <x v="4"/>
    <x v="6"/>
    <x v="11"/>
    <n v="4"/>
    <n v="-6871.62"/>
    <n v="109421.4"/>
    <n v="45779.331599999998"/>
    <n v="70668.08"/>
    <n v="63657.599999999999"/>
    <n v="7"/>
    <n v="88977.78"/>
    <n v="247439.67"/>
    <n v="98128.075599999996"/>
    <n v="70055.77"/>
    <n v="52434.71"/>
    <n v="3"/>
    <n v="95849.4"/>
    <n v="138018.27000000002"/>
    <n v="52348.743999999999"/>
    <n v="-612.30999999999767"/>
    <n v="-11222.89"/>
  </r>
  <r>
    <x v="10"/>
    <x v="1"/>
    <x v="1"/>
    <x v="3"/>
    <n v="1190"/>
    <n v="7309197.6900000004"/>
    <n v="9657434.5199999996"/>
    <n v="2408349.9205"/>
    <n v="928434.51"/>
    <n v="269939.05"/>
    <n v="862"/>
    <n v="2787897.17"/>
    <n v="3664708.41"/>
    <n v="722387.84860000003"/>
    <n v="509308.91"/>
    <n v="258725.94"/>
    <n v="-328"/>
    <n v="-4521300.5200000005"/>
    <n v="-5992726.1099999994"/>
    <n v="-1685962.0718999999"/>
    <n v="-419125.60000000003"/>
    <n v="-11213.109999999986"/>
  </r>
  <r>
    <x v="1"/>
    <x v="1"/>
    <x v="16"/>
    <x v="42"/>
    <n v="4690"/>
    <n v="3281447.87"/>
    <n v="4130825.01"/>
    <n v="508949.50219999999"/>
    <n v="520231.46"/>
    <n v="390858.83"/>
    <n v="4664"/>
    <n v="2959859.42"/>
    <n v="3690763.6"/>
    <n v="395503.16720000003"/>
    <n v="495307.87"/>
    <n v="379651.27"/>
    <n v="-26"/>
    <n v="-321588.45000000019"/>
    <n v="-440061.40999999968"/>
    <n v="-113446.33499999996"/>
    <n v="-24923.590000000026"/>
    <n v="-11207.559999999998"/>
  </r>
  <r>
    <x v="14"/>
    <x v="3"/>
    <x v="3"/>
    <x v="51"/>
    <n v="0"/>
    <n v="0"/>
    <n v="0"/>
    <n v="0"/>
    <n v="0"/>
    <n v="0"/>
    <n v="68"/>
    <n v="570757.76"/>
    <n v="824692.98"/>
    <n v="279482.63740000001"/>
    <n v="21333.45"/>
    <n v="-11076.95"/>
    <n v="68"/>
    <n v="570757.76"/>
    <n v="824692.98"/>
    <n v="279482.63740000001"/>
    <n v="21333.45"/>
    <n v="-11076.95"/>
  </r>
  <r>
    <x v="16"/>
    <x v="6"/>
    <x v="4"/>
    <x v="13"/>
    <n v="23"/>
    <n v="109030.05"/>
    <n v="176780.84"/>
    <n v="49412.085899999998"/>
    <n v="15420.26"/>
    <n v="-2371.65"/>
    <n v="14"/>
    <n v="21202.080000000002"/>
    <n v="23453.55"/>
    <n v="15297.536899999999"/>
    <n v="-7011.24"/>
    <n v="-13427.29"/>
    <n v="-9"/>
    <n v="-87827.97"/>
    <n v="-153327.29"/>
    <n v="-34114.548999999999"/>
    <n v="-22431.5"/>
    <n v="-11055.640000000001"/>
  </r>
  <r>
    <x v="16"/>
    <x v="4"/>
    <x v="4"/>
    <x v="30"/>
    <n v="10"/>
    <n v="84507.95"/>
    <n v="117048.94"/>
    <n v="29182.329699999998"/>
    <n v="19897.04"/>
    <n v="10457.15"/>
    <n v="2"/>
    <n v="590.63"/>
    <n v="4005.8"/>
    <n v="2567.9468000000002"/>
    <n v="463.54"/>
    <n v="-594.39"/>
    <n v="-8"/>
    <n v="-83917.319999999992"/>
    <n v="-113043.14"/>
    <n v="-26614.382899999997"/>
    <n v="-19433.5"/>
    <n v="-11051.539999999999"/>
  </r>
  <r>
    <x v="9"/>
    <x v="5"/>
    <x v="7"/>
    <x v="12"/>
    <n v="1"/>
    <n v="0"/>
    <n v="0"/>
    <n v="0"/>
    <n v="0"/>
    <n v="0"/>
    <n v="3"/>
    <n v="50043.78"/>
    <n v="55280.24"/>
    <n v="16447.632699999998"/>
    <n v="-4368.99"/>
    <n v="-11048.64"/>
    <n v="2"/>
    <n v="50043.78"/>
    <n v="55280.24"/>
    <n v="16447.632699999998"/>
    <n v="-4368.99"/>
    <n v="-11048.64"/>
  </r>
  <r>
    <x v="3"/>
    <x v="2"/>
    <x v="4"/>
    <x v="48"/>
    <n v="1727"/>
    <n v="1070394.45"/>
    <n v="1503809.33"/>
    <n v="530547.64930000005"/>
    <n v="29192.240000000002"/>
    <n v="-99022.97"/>
    <n v="1545"/>
    <n v="765166.92"/>
    <n v="1083448.6000000001"/>
    <n v="427686.3835"/>
    <n v="-10228.56"/>
    <n v="-109986.9"/>
    <n v="-182"/>
    <n v="-305227.52999999991"/>
    <n v="-420360.73"/>
    <n v="-102861.26580000005"/>
    <n v="-39420.800000000003"/>
    <n v="-10963.929999999993"/>
  </r>
  <r>
    <x v="10"/>
    <x v="6"/>
    <x v="5"/>
    <x v="10"/>
    <n v="66"/>
    <n v="348253.44"/>
    <n v="426286.85"/>
    <n v="52095.214200000002"/>
    <n v="28367.99"/>
    <n v="10901.78"/>
    <n v="11"/>
    <n v="12759.17"/>
    <n v="15238"/>
    <n v="1177.0935999999999"/>
    <n v="294.3"/>
    <n v="-27.82"/>
    <n v="-55"/>
    <n v="-335494.27"/>
    <n v="-411048.85"/>
    <n v="-50918.120600000002"/>
    <n v="-28073.690000000002"/>
    <n v="-10929.6"/>
  </r>
  <r>
    <x v="15"/>
    <x v="1"/>
    <x v="1"/>
    <x v="6"/>
    <n v="2"/>
    <n v="0"/>
    <n v="68536.2"/>
    <n v="32111.4866"/>
    <n v="46003.17"/>
    <n v="36424.71"/>
    <n v="6"/>
    <n v="34757.769999999997"/>
    <n v="104567.09"/>
    <n v="44462.580300000001"/>
    <n v="39347.58"/>
    <n v="25519.78"/>
    <n v="4"/>
    <n v="34757.769999999997"/>
    <n v="36030.89"/>
    <n v="12351.093700000001"/>
    <n v="-6655.5899999999965"/>
    <n v="-10904.93"/>
  </r>
  <r>
    <x v="15"/>
    <x v="2"/>
    <x v="6"/>
    <x v="11"/>
    <n v="2"/>
    <n v="25866.73"/>
    <n v="65602.399999999994"/>
    <n v="36252.627999999997"/>
    <n v="-16107.75"/>
    <n v="-22725.360000000001"/>
    <n v="3"/>
    <n v="70772.98"/>
    <n v="121550.26"/>
    <n v="58174.844899999996"/>
    <n v="-22084.799999999999"/>
    <n v="-33605.97"/>
    <n v="1"/>
    <n v="44906.25"/>
    <n v="55947.86"/>
    <n v="21922.216899999999"/>
    <n v="-5977.0499999999993"/>
    <n v="-10880.61"/>
  </r>
  <r>
    <x v="8"/>
    <x v="4"/>
    <x v="4"/>
    <x v="44"/>
    <n v="868"/>
    <n v="173358.83"/>
    <n v="312887.07"/>
    <n v="177645.81899999999"/>
    <n v="41808.6"/>
    <n v="1584.03"/>
    <n v="860"/>
    <n v="131094.1"/>
    <n v="248963.18"/>
    <n v="165773.93030000001"/>
    <n v="28133.360000000001"/>
    <n v="-9291.2199999999993"/>
    <n v="-8"/>
    <n v="-42264.729999999981"/>
    <n v="-63923.890000000014"/>
    <n v="-11871.888699999981"/>
    <n v="-13675.239999999998"/>
    <n v="-10875.25"/>
  </r>
  <r>
    <x v="8"/>
    <x v="3"/>
    <x v="4"/>
    <x v="13"/>
    <n v="31"/>
    <n v="170220.52"/>
    <n v="230447.03"/>
    <n v="61541.080300000001"/>
    <n v="12138.99"/>
    <n v="-1083.43"/>
    <n v="6"/>
    <n v="4464.3900000000003"/>
    <n v="7875.36"/>
    <n v="15343.4565"/>
    <n v="-10162.27"/>
    <n v="-11932.48"/>
    <n v="-25"/>
    <n v="-165756.12999999998"/>
    <n v="-222571.67"/>
    <n v="-46197.623800000001"/>
    <n v="-22301.260000000002"/>
    <n v="-10849.05"/>
  </r>
  <r>
    <x v="16"/>
    <x v="6"/>
    <x v="1"/>
    <x v="50"/>
    <n v="7"/>
    <n v="141014.81"/>
    <n v="220235.26"/>
    <n v="4044.7093"/>
    <n v="11954.89"/>
    <n v="10840.09"/>
    <n v="0"/>
    <n v="0"/>
    <n v="0"/>
    <n v="0"/>
    <n v="0"/>
    <n v="0"/>
    <n v="-7"/>
    <n v="-141014.81"/>
    <n v="-220235.26"/>
    <n v="-4044.7093"/>
    <n v="-11954.89"/>
    <n v="-10840.09"/>
  </r>
  <r>
    <x v="2"/>
    <x v="3"/>
    <x v="4"/>
    <x v="31"/>
    <n v="0"/>
    <n v="0"/>
    <n v="0"/>
    <n v="0"/>
    <n v="0"/>
    <n v="0"/>
    <n v="13"/>
    <n v="123110.83"/>
    <n v="138840"/>
    <n v="43337.672599999998"/>
    <n v="-1320.15"/>
    <n v="-10815.4"/>
    <n v="13"/>
    <n v="123110.83"/>
    <n v="138840"/>
    <n v="43337.672599999998"/>
    <n v="-1320.15"/>
    <n v="-10815.4"/>
  </r>
  <r>
    <x v="3"/>
    <x v="6"/>
    <x v="3"/>
    <x v="34"/>
    <n v="953"/>
    <n v="392467.79"/>
    <n v="630530.31000000006"/>
    <n v="689956.15930000006"/>
    <n v="-299225.71999999997"/>
    <n v="-470625.49"/>
    <n v="946"/>
    <n v="375850.25"/>
    <n v="589319.76"/>
    <n v="678766.31599999999"/>
    <n v="-312493.93"/>
    <n v="-481304.98"/>
    <n v="-7"/>
    <n v="-16617.539999999979"/>
    <n v="-41210.550000000047"/>
    <n v="-11189.843300000066"/>
    <n v="-13268.210000000021"/>
    <n v="-10679.489999999991"/>
  </r>
  <r>
    <x v="9"/>
    <x v="6"/>
    <x v="4"/>
    <x v="31"/>
    <n v="1"/>
    <n v="0"/>
    <n v="0"/>
    <n v="0"/>
    <n v="0"/>
    <n v="0"/>
    <n v="14"/>
    <n v="128155.52"/>
    <n v="171134.72"/>
    <n v="54359.476799999997"/>
    <n v="7706.15"/>
    <n v="-10662.98"/>
    <n v="13"/>
    <n v="128155.52"/>
    <n v="171134.72"/>
    <n v="54359.476799999997"/>
    <n v="7706.15"/>
    <n v="-10662.98"/>
  </r>
  <r>
    <x v="3"/>
    <x v="3"/>
    <x v="4"/>
    <x v="48"/>
    <n v="4716"/>
    <n v="1961384.84"/>
    <n v="2621545.73"/>
    <n v="1546950.7213000001"/>
    <n v="129124.38"/>
    <n v="-527940.81999999995"/>
    <n v="4503"/>
    <n v="1607687.55"/>
    <n v="2163613.42"/>
    <n v="1435283.6203999999"/>
    <n v="71055.149999999994"/>
    <n v="-538598.72"/>
    <n v="-213"/>
    <n v="-353697.29000000004"/>
    <n v="-457932.31000000006"/>
    <n v="-111667.10090000019"/>
    <n v="-58069.23000000001"/>
    <n v="-10657.900000000023"/>
  </r>
  <r>
    <x v="3"/>
    <x v="5"/>
    <x v="1"/>
    <x v="55"/>
    <n v="9391"/>
    <n v="12058014.51"/>
    <n v="15515584.050000001"/>
    <n v="5668954.6516000004"/>
    <n v="1301710.8700000001"/>
    <n v="499650.79"/>
    <n v="9371"/>
    <n v="11973888.66"/>
    <n v="15408152.93"/>
    <n v="5646454.2060000002"/>
    <n v="1286447.02"/>
    <n v="489041.52"/>
    <n v="-20"/>
    <n v="-84125.849999999627"/>
    <n v="-107431.12000000104"/>
    <n v="-22500.44560000021"/>
    <n v="-15263.850000000093"/>
    <n v="-10609.26999999996"/>
  </r>
  <r>
    <x v="10"/>
    <x v="6"/>
    <x v="3"/>
    <x v="4"/>
    <n v="16"/>
    <n v="149439.99"/>
    <n v="253859.02"/>
    <n v="66598.944900000002"/>
    <n v="29964.560000000001"/>
    <n v="9736.08"/>
    <n v="2"/>
    <n v="21444.34"/>
    <n v="29501.08"/>
    <n v="5602.3918000000003"/>
    <n v="1100.23"/>
    <n v="-849.34"/>
    <n v="-14"/>
    <n v="-127995.65"/>
    <n v="-224357.94"/>
    <n v="-60996.553100000005"/>
    <n v="-28864.33"/>
    <n v="-10585.42"/>
  </r>
  <r>
    <x v="1"/>
    <x v="4"/>
    <x v="11"/>
    <x v="63"/>
    <n v="612"/>
    <n v="165599.81"/>
    <n v="261641.57"/>
    <n v="36884.466800000002"/>
    <n v="76662.62"/>
    <n v="69807.649999999994"/>
    <n v="611"/>
    <n v="162746.01999999999"/>
    <n v="247372.6"/>
    <n v="36048.2811"/>
    <n v="65767.009999999995"/>
    <n v="59228.66"/>
    <n v="-1"/>
    <n v="-2853.7900000000081"/>
    <n v="-14268.970000000001"/>
    <n v="-836.18570000000182"/>
    <n v="-10895.61"/>
    <n v="-10578.989999999991"/>
  </r>
  <r>
    <x v="4"/>
    <x v="1"/>
    <x v="4"/>
    <x v="37"/>
    <n v="3"/>
    <n v="8097.7"/>
    <n v="22059.98"/>
    <n v="3531.2501000000002"/>
    <n v="11842.33"/>
    <n v="10726.53"/>
    <n v="2"/>
    <n v="977.1"/>
    <n v="1117"/>
    <n v="283.69940000000003"/>
    <n v="213.72"/>
    <n v="151.69999999999999"/>
    <n v="-1"/>
    <n v="-7120.5999999999995"/>
    <n v="-20942.98"/>
    <n v="-3247.5507000000002"/>
    <n v="-11628.61"/>
    <n v="-10574.83"/>
  </r>
  <r>
    <x v="8"/>
    <x v="3"/>
    <x v="4"/>
    <x v="44"/>
    <n v="111"/>
    <n v="136565.25"/>
    <n v="175444.86"/>
    <n v="99136.620999999999"/>
    <n v="-9312.1200000000008"/>
    <n v="-37703.29"/>
    <n v="97"/>
    <n v="63756.19"/>
    <n v="86073.24"/>
    <n v="89761.431400000001"/>
    <n v="-22058.2"/>
    <n v="-48252.67"/>
    <n v="-14"/>
    <n v="-72809.06"/>
    <n v="-89371.619999999981"/>
    <n v="-9375.1895999999979"/>
    <n v="-12746.08"/>
    <n v="-10549.379999999997"/>
  </r>
  <r>
    <x v="12"/>
    <x v="4"/>
    <x v="4"/>
    <x v="31"/>
    <n v="3"/>
    <n v="15024.47"/>
    <n v="21446.16"/>
    <n v="2331.0675000000001"/>
    <n v="4512.8999999999996"/>
    <n v="3942.73"/>
    <n v="11"/>
    <n v="69054.73"/>
    <n v="82429.679999999993"/>
    <n v="20136.647300000001"/>
    <n v="68.06"/>
    <n v="-6598.19"/>
    <n v="8"/>
    <n v="54030.259999999995"/>
    <n v="60983.51999999999"/>
    <n v="17805.5798"/>
    <n v="-4444.8399999999992"/>
    <n v="-10540.92"/>
  </r>
  <r>
    <x v="9"/>
    <x v="3"/>
    <x v="10"/>
    <x v="53"/>
    <n v="0"/>
    <n v="0"/>
    <n v="0"/>
    <n v="0"/>
    <n v="0"/>
    <n v="0"/>
    <n v="3"/>
    <n v="43525.34"/>
    <n v="49286.21"/>
    <n v="16242.1497"/>
    <n v="-5506.96"/>
    <n v="-10480.469999999999"/>
    <n v="3"/>
    <n v="43525.34"/>
    <n v="49286.21"/>
    <n v="16242.1497"/>
    <n v="-5506.96"/>
    <n v="-10480.469999999999"/>
  </r>
  <r>
    <x v="5"/>
    <x v="4"/>
    <x v="4"/>
    <x v="31"/>
    <n v="59"/>
    <n v="122672.36"/>
    <n v="162964.87"/>
    <n v="29691.976200000001"/>
    <n v="22916"/>
    <n v="14352.97"/>
    <n v="36"/>
    <n v="16923.84"/>
    <n v="23203.85"/>
    <n v="3834.8413"/>
    <n v="5000.9799999999996"/>
    <n v="3932.02"/>
    <n v="-23"/>
    <n v="-105748.52"/>
    <n v="-139761.01999999999"/>
    <n v="-25857.134900000001"/>
    <n v="-17915.02"/>
    <n v="-10420.949999999999"/>
  </r>
  <r>
    <x v="8"/>
    <x v="6"/>
    <x v="4"/>
    <x v="37"/>
    <n v="9"/>
    <n v="35148.620000000003"/>
    <n v="51611.25"/>
    <n v="6050.4454999999998"/>
    <n v="12122.08"/>
    <n v="10412.17"/>
    <n v="0"/>
    <n v="0"/>
    <n v="0"/>
    <n v="0"/>
    <n v="0"/>
    <n v="0"/>
    <n v="-9"/>
    <n v="-35148.620000000003"/>
    <n v="-51611.25"/>
    <n v="-6050.4454999999998"/>
    <n v="-12122.08"/>
    <n v="-10412.17"/>
  </r>
  <r>
    <x v="4"/>
    <x v="5"/>
    <x v="10"/>
    <x v="33"/>
    <n v="35"/>
    <n v="131893.25"/>
    <n v="189940.08"/>
    <n v="62418.607799999998"/>
    <n v="33525.35"/>
    <n v="12438.01"/>
    <n v="19"/>
    <n v="10346.26"/>
    <n v="15325.3"/>
    <n v="4061.4639000000002"/>
    <n v="3144.84"/>
    <n v="2029.68"/>
    <n v="-16"/>
    <n v="-121546.99"/>
    <n v="-174614.78"/>
    <n v="-58357.143899999995"/>
    <n v="-30380.51"/>
    <n v="-10408.33"/>
  </r>
  <r>
    <x v="10"/>
    <x v="6"/>
    <x v="7"/>
    <x v="12"/>
    <n v="43"/>
    <n v="146005.45000000001"/>
    <n v="192399.52"/>
    <n v="13900.441500000001"/>
    <n v="21736.87"/>
    <n v="17761.75"/>
    <n v="35"/>
    <n v="96323.18"/>
    <n v="124995.92"/>
    <n v="6911.9476999999997"/>
    <n v="9335.64"/>
    <n v="7357.14"/>
    <n v="-8"/>
    <n v="-49682.270000000019"/>
    <n v="-67403.599999999991"/>
    <n v="-6988.4938000000011"/>
    <n v="-12401.23"/>
    <n v="-10404.61"/>
  </r>
  <r>
    <x v="4"/>
    <x v="4"/>
    <x v="6"/>
    <x v="11"/>
    <n v="21"/>
    <n v="207616.77"/>
    <n v="327207.87"/>
    <n v="109847.76059999999"/>
    <n v="45440.09"/>
    <n v="11180.95"/>
    <n v="7"/>
    <n v="3122.92"/>
    <n v="6486.9"/>
    <n v="2575.6725999999999"/>
    <n v="1848.15"/>
    <n v="847.47"/>
    <n v="-14"/>
    <n v="-204493.84999999998"/>
    <n v="-320720.96999999997"/>
    <n v="-107272.08799999999"/>
    <n v="-43591.939999999995"/>
    <n v="-10333.480000000001"/>
  </r>
  <r>
    <x v="10"/>
    <x v="5"/>
    <x v="13"/>
    <x v="25"/>
    <n v="14"/>
    <n v="356635.45"/>
    <n v="451275.77"/>
    <n v="94271.925399999993"/>
    <n v="34341.919999999998"/>
    <n v="10130.959999999999"/>
    <n v="2"/>
    <n v="3131.47"/>
    <n v="3187"/>
    <n v="256.9051"/>
    <n v="-118.53"/>
    <n v="-200.41"/>
    <n v="-12"/>
    <n v="-353503.98000000004"/>
    <n v="-448088.77"/>
    <n v="-94015.020299999989"/>
    <n v="-34460.449999999997"/>
    <n v="-10331.369999999999"/>
  </r>
  <r>
    <x v="14"/>
    <x v="2"/>
    <x v="1"/>
    <x v="56"/>
    <n v="1"/>
    <n v="47.26"/>
    <n v="166"/>
    <n v="49.456000000000003"/>
    <n v="91.25"/>
    <n v="69.28"/>
    <n v="35"/>
    <n v="91616.66"/>
    <n v="116572.01"/>
    <n v="37130.345500000003"/>
    <n v="-3032.64"/>
    <n v="-10207.379999999999"/>
    <n v="34"/>
    <n v="91569.400000000009"/>
    <n v="116406.01"/>
    <n v="37080.889500000005"/>
    <n v="-3123.89"/>
    <n v="-10276.66"/>
  </r>
  <r>
    <x v="1"/>
    <x v="3"/>
    <x v="4"/>
    <x v="37"/>
    <n v="234"/>
    <n v="108966"/>
    <n v="163841.69"/>
    <n v="26560.1044"/>
    <n v="44370.89"/>
    <n v="38022.120000000003"/>
    <n v="224"/>
    <n v="81202.350000000006"/>
    <n v="117836.76"/>
    <n v="18058.932100000002"/>
    <n v="31780.43"/>
    <n v="27760.16"/>
    <n v="-10"/>
    <n v="-27763.649999999994"/>
    <n v="-46004.930000000008"/>
    <n v="-8501.1722999999984"/>
    <n v="-12590.46"/>
    <n v="-10261.960000000003"/>
  </r>
  <r>
    <x v="3"/>
    <x v="5"/>
    <x v="3"/>
    <x v="64"/>
    <n v="253"/>
    <n v="72955.73"/>
    <n v="130632.85"/>
    <n v="228954.0912"/>
    <n v="-20363.54"/>
    <n v="-109680.32000000001"/>
    <n v="247"/>
    <n v="58178.58"/>
    <n v="100154.08"/>
    <n v="223506.2457"/>
    <n v="-32731.3"/>
    <n v="-119934.09"/>
    <n v="-6"/>
    <n v="-14777.149999999994"/>
    <n v="-30478.770000000004"/>
    <n v="-5447.8454999999958"/>
    <n v="-12367.759999999998"/>
    <n v="-10253.76999999999"/>
  </r>
  <r>
    <x v="8"/>
    <x v="1"/>
    <x v="4"/>
    <x v="28"/>
    <n v="27"/>
    <n v="76165.070000000007"/>
    <n v="111279.78"/>
    <n v="25354.902900000001"/>
    <n v="16820.48"/>
    <n v="10460.66"/>
    <n v="3"/>
    <n v="2446.2199999999998"/>
    <n v="3207.48"/>
    <n v="479.15129999999999"/>
    <n v="321.08999999999997"/>
    <n v="282.11"/>
    <n v="-24"/>
    <n v="-73718.850000000006"/>
    <n v="-108072.3"/>
    <n v="-24875.7516"/>
    <n v="-16499.39"/>
    <n v="-10178.549999999999"/>
  </r>
  <r>
    <x v="16"/>
    <x v="5"/>
    <x v="2"/>
    <x v="2"/>
    <n v="22"/>
    <n v="52306.7"/>
    <n v="78844.97"/>
    <n v="22772.4506"/>
    <n v="19561.560000000001"/>
    <n v="10157.39"/>
    <n v="0"/>
    <n v="0"/>
    <n v="0"/>
    <n v="0"/>
    <n v="0"/>
    <n v="0"/>
    <n v="-22"/>
    <n v="-52306.7"/>
    <n v="-78844.97"/>
    <n v="-22772.4506"/>
    <n v="-19561.560000000001"/>
    <n v="-10157.39"/>
  </r>
  <r>
    <x v="9"/>
    <x v="1"/>
    <x v="3"/>
    <x v="26"/>
    <n v="0"/>
    <n v="0"/>
    <n v="0"/>
    <n v="0"/>
    <n v="0"/>
    <n v="0"/>
    <n v="11"/>
    <n v="137185.97"/>
    <n v="182474.22"/>
    <n v="58911.077799999999"/>
    <n v="8407.2999999999993"/>
    <n v="-10146.540000000001"/>
    <n v="11"/>
    <n v="137185.97"/>
    <n v="182474.22"/>
    <n v="58911.077799999999"/>
    <n v="8407.2999999999993"/>
    <n v="-10146.540000000001"/>
  </r>
  <r>
    <x v="9"/>
    <x v="1"/>
    <x v="1"/>
    <x v="1"/>
    <n v="0"/>
    <n v="0"/>
    <n v="0"/>
    <n v="0"/>
    <n v="0"/>
    <n v="0"/>
    <n v="1"/>
    <n v="55476.61"/>
    <n v="60634.93"/>
    <n v="15439.275600000001"/>
    <n v="-4958.95"/>
    <n v="-10111.370000000001"/>
    <n v="1"/>
    <n v="55476.61"/>
    <n v="60634.93"/>
    <n v="15439.275600000001"/>
    <n v="-4958.95"/>
    <n v="-10111.370000000001"/>
  </r>
  <r>
    <x v="2"/>
    <x v="6"/>
    <x v="9"/>
    <x v="16"/>
    <n v="1"/>
    <n v="323"/>
    <n v="323"/>
    <n v="0"/>
    <n v="0"/>
    <n v="0"/>
    <n v="6"/>
    <n v="11773.03"/>
    <n v="13686.72"/>
    <n v="11195.701300000001"/>
    <n v="-7563.34"/>
    <n v="-10036.4"/>
    <n v="5"/>
    <n v="11450.03"/>
    <n v="13363.72"/>
    <n v="11195.701300000001"/>
    <n v="-7563.34"/>
    <n v="-10036.4"/>
  </r>
  <r>
    <x v="3"/>
    <x v="3"/>
    <x v="3"/>
    <x v="51"/>
    <n v="1740"/>
    <n v="1651392.24"/>
    <n v="2390097.89"/>
    <n v="1901097.0759000001"/>
    <n v="-322396.18"/>
    <n v="-749184.69"/>
    <n v="1725"/>
    <n v="1600120.67"/>
    <n v="2320388.7400000002"/>
    <n v="1883550.6109"/>
    <n v="-338480.06"/>
    <n v="-759209.08"/>
    <n v="-15"/>
    <n v="-51271.570000000065"/>
    <n v="-69709.149999999907"/>
    <n v="-17546.465000000084"/>
    <n v="-16083.880000000005"/>
    <n v="-10024.390000000014"/>
  </r>
  <r>
    <x v="15"/>
    <x v="3"/>
    <x v="8"/>
    <x v="14"/>
    <n v="3"/>
    <n v="29147.439999999999"/>
    <n v="95080"/>
    <n v="45959.749799999998"/>
    <n v="33360.53"/>
    <n v="19972.810000000001"/>
    <n v="4"/>
    <n v="75332.259999999995"/>
    <n v="149248.78"/>
    <n v="63939.074800000002"/>
    <n v="28721.39"/>
    <n v="9977.44"/>
    <n v="1"/>
    <n v="46184.819999999992"/>
    <n v="54168.78"/>
    <n v="17979.325000000004"/>
    <n v="-4639.1399999999994"/>
    <n v="-9995.3700000000008"/>
  </r>
  <r>
    <x v="8"/>
    <x v="4"/>
    <x v="4"/>
    <x v="45"/>
    <n v="16"/>
    <n v="48361.18"/>
    <n v="69560.320000000007"/>
    <n v="13231.815199999999"/>
    <n v="13388.62"/>
    <n v="9985.4699999999993"/>
    <n v="4"/>
    <n v="216.87"/>
    <n v="242.94"/>
    <n v="71.769599999999997"/>
    <n v="64.540000000000006"/>
    <n v="58.79"/>
    <n v="-12"/>
    <n v="-48144.31"/>
    <n v="-69317.38"/>
    <n v="-13160.045599999999"/>
    <n v="-13324.08"/>
    <n v="-9926.6799999999985"/>
  </r>
  <r>
    <x v="15"/>
    <x v="3"/>
    <x v="3"/>
    <x v="8"/>
    <n v="2"/>
    <n v="27620.93"/>
    <n v="50302.8"/>
    <n v="28025.539499999999"/>
    <n v="-3808.15"/>
    <n v="-11971.76"/>
    <n v="5"/>
    <n v="67342.039999999994"/>
    <n v="124902.81"/>
    <n v="72874.221399999995"/>
    <n v="-664.22"/>
    <n v="-21881.77"/>
    <n v="3"/>
    <n v="39721.109999999993"/>
    <n v="74600.009999999995"/>
    <n v="44848.681899999996"/>
    <n v="3143.9300000000003"/>
    <n v="-9910.01"/>
  </r>
  <r>
    <x v="16"/>
    <x v="2"/>
    <x v="1"/>
    <x v="1"/>
    <n v="26"/>
    <n v="124281.37"/>
    <n v="173274.69"/>
    <n v="39046.166400000002"/>
    <n v="22085.67"/>
    <n v="9874.0300000000007"/>
    <n v="0"/>
    <n v="0"/>
    <n v="0"/>
    <n v="0"/>
    <n v="0"/>
    <n v="0"/>
    <n v="-26"/>
    <n v="-124281.37"/>
    <n v="-173274.69"/>
    <n v="-39046.166400000002"/>
    <n v="-22085.67"/>
    <n v="-9874.0300000000007"/>
  </r>
  <r>
    <x v="3"/>
    <x v="6"/>
    <x v="1"/>
    <x v="50"/>
    <n v="9858"/>
    <n v="7802383.6299999999"/>
    <n v="10820686.710000001"/>
    <n v="3285521.4610000001"/>
    <n v="678958"/>
    <n v="-762737.05"/>
    <n v="9796"/>
    <n v="7587424.9699999997"/>
    <n v="10537433.32"/>
    <n v="3236974.8139"/>
    <n v="653745.78"/>
    <n v="-772593.49"/>
    <n v="-62"/>
    <n v="-214958.66000000015"/>
    <n v="-283253.3900000006"/>
    <n v="-48546.647100000177"/>
    <n v="-25212.219999999972"/>
    <n v="-9856.4399999999441"/>
  </r>
  <r>
    <x v="5"/>
    <x v="5"/>
    <x v="1"/>
    <x v="56"/>
    <n v="38"/>
    <n v="61932.72"/>
    <n v="82563.22"/>
    <n v="15406.2853"/>
    <n v="12414.81"/>
    <n v="7752.24"/>
    <n v="30"/>
    <n v="34796.11"/>
    <n v="40045.67"/>
    <n v="9931.0743000000002"/>
    <n v="1024.8399999999999"/>
    <n v="-2056.13"/>
    <n v="-8"/>
    <n v="-27136.61"/>
    <n v="-42517.55"/>
    <n v="-5475.2109999999993"/>
    <n v="-11389.97"/>
    <n v="-9808.369999999999"/>
  </r>
  <r>
    <x v="1"/>
    <x v="2"/>
    <x v="3"/>
    <x v="47"/>
    <n v="34"/>
    <n v="17762.150000000001"/>
    <n v="34830.06"/>
    <n v="3235.0846999999999"/>
    <n v="14936.67"/>
    <n v="13812.28"/>
    <n v="26"/>
    <n v="4915.72"/>
    <n v="10013.83"/>
    <n v="1072.3923"/>
    <n v="4390.3900000000003"/>
    <n v="4009.48"/>
    <n v="-8"/>
    <n v="-12846.43"/>
    <n v="-24816.229999999996"/>
    <n v="-2162.6923999999999"/>
    <n v="-10546.279999999999"/>
    <n v="-9802.8000000000011"/>
  </r>
  <r>
    <x v="14"/>
    <x v="6"/>
    <x v="1"/>
    <x v="50"/>
    <n v="0"/>
    <n v="0"/>
    <n v="0"/>
    <n v="0"/>
    <n v="0"/>
    <n v="0"/>
    <n v="5"/>
    <n v="44208.13"/>
    <n v="46854.87"/>
    <n v="12363.857400000001"/>
    <n v="-7566.4"/>
    <n v="-9731.7099999999991"/>
    <n v="5"/>
    <n v="44208.13"/>
    <n v="46854.87"/>
    <n v="12363.857400000001"/>
    <n v="-7566.4"/>
    <n v="-9731.7099999999991"/>
  </r>
  <r>
    <x v="8"/>
    <x v="4"/>
    <x v="1"/>
    <x v="55"/>
    <n v="84"/>
    <n v="76175.960000000006"/>
    <n v="141859.01"/>
    <n v="37414.172400000003"/>
    <n v="32462.57"/>
    <n v="28004.99"/>
    <n v="75"/>
    <n v="7263.06"/>
    <n v="26619.99"/>
    <n v="800.04060000000004"/>
    <n v="18364.810000000001"/>
    <n v="18293.009999999998"/>
    <n v="-9"/>
    <n v="-68912.900000000009"/>
    <n v="-115239.02"/>
    <n v="-36614.131800000003"/>
    <n v="-14097.759999999998"/>
    <n v="-9711.9800000000032"/>
  </r>
  <r>
    <x v="3"/>
    <x v="5"/>
    <x v="17"/>
    <x v="59"/>
    <n v="10265"/>
    <n v="1491898.14"/>
    <n v="1977972.13"/>
    <n v="1813028.7478"/>
    <n v="100833"/>
    <n v="-567036.53"/>
    <n v="10217"/>
    <n v="1187809.51"/>
    <n v="1580332.06"/>
    <n v="1697476.5345000001"/>
    <n v="73397.509999999995"/>
    <n v="-576735.54"/>
    <n v="-48"/>
    <n v="-304088.62999999989"/>
    <n v="-397640.06999999983"/>
    <n v="-115552.21329999994"/>
    <n v="-27435.490000000005"/>
    <n v="-9699.0100000000093"/>
  </r>
  <r>
    <x v="3"/>
    <x v="1"/>
    <x v="3"/>
    <x v="51"/>
    <n v="1750"/>
    <n v="2036135.41"/>
    <n v="2825462.33"/>
    <n v="2752254.8788999999"/>
    <n v="-518327.8"/>
    <n v="-1152010.4099999999"/>
    <n v="1728"/>
    <n v="1887696.55"/>
    <n v="2641949.08"/>
    <n v="2718912.8297000001"/>
    <n v="-535680.28"/>
    <n v="-1161662.01"/>
    <n v="-22"/>
    <n v="-148438.85999999987"/>
    <n v="-183513.25"/>
    <n v="-33342.049199999776"/>
    <n v="-17352.48000000004"/>
    <n v="-9651.6000000000931"/>
  </r>
  <r>
    <x v="3"/>
    <x v="4"/>
    <x v="3"/>
    <x v="26"/>
    <n v="1940"/>
    <n v="1311562.95"/>
    <n v="2024326.93"/>
    <n v="776343.68530000001"/>
    <n v="263860.02"/>
    <n v="51768.67"/>
    <n v="1908"/>
    <n v="1091503.8899999999"/>
    <n v="1725714.13"/>
    <n v="682828.60230000003"/>
    <n v="229059.98"/>
    <n v="42142.59"/>
    <n v="-32"/>
    <n v="-220059.06000000006"/>
    <n v="-298612.80000000005"/>
    <n v="-93515.082999999984"/>
    <n v="-34800.040000000008"/>
    <n v="-9626.0800000000017"/>
  </r>
  <r>
    <x v="16"/>
    <x v="5"/>
    <x v="3"/>
    <x v="4"/>
    <n v="6"/>
    <n v="20756.349999999999"/>
    <n v="77731.070000000007"/>
    <n v="23422.892400000001"/>
    <n v="27767.37"/>
    <n v="22319.55"/>
    <n v="1"/>
    <n v="10113.68"/>
    <n v="30647.72"/>
    <n v="7835.4624999999996"/>
    <n v="13196.07"/>
    <n v="12698.58"/>
    <n v="-5"/>
    <n v="-10642.669999999998"/>
    <n v="-47083.350000000006"/>
    <n v="-15587.429900000001"/>
    <n v="-14571.3"/>
    <n v="-9620.9699999999993"/>
  </r>
  <r>
    <x v="5"/>
    <x v="2"/>
    <x v="10"/>
    <x v="17"/>
    <n v="148"/>
    <n v="292402.69"/>
    <n v="392718.44"/>
    <n v="89455.650099999999"/>
    <n v="34795.18"/>
    <n v="9976.52"/>
    <n v="68"/>
    <n v="36949.360000000001"/>
    <n v="46570.26"/>
    <n v="8958.6713999999993"/>
    <n v="3642.77"/>
    <n v="432.9"/>
    <n v="-80"/>
    <n v="-255453.33000000002"/>
    <n v="-346148.18"/>
    <n v="-80496.978700000007"/>
    <n v="-31152.41"/>
    <n v="-9543.6200000000008"/>
  </r>
  <r>
    <x v="8"/>
    <x v="3"/>
    <x v="1"/>
    <x v="35"/>
    <n v="6"/>
    <n v="46490.79"/>
    <n v="71886.559999999998"/>
    <n v="15778.8832"/>
    <n v="12156.94"/>
    <n v="9627.85"/>
    <n v="3"/>
    <n v="89.33"/>
    <n v="185.48"/>
    <n v="22.1767"/>
    <n v="91.27"/>
    <n v="84.94"/>
    <n v="-3"/>
    <n v="-46401.46"/>
    <n v="-71701.08"/>
    <n v="-15756.7065"/>
    <n v="-12065.67"/>
    <n v="-9542.91"/>
  </r>
  <r>
    <x v="1"/>
    <x v="5"/>
    <x v="4"/>
    <x v="57"/>
    <n v="976"/>
    <n v="391507.35"/>
    <n v="516027.25"/>
    <n v="50971.101799999997"/>
    <n v="112038.83"/>
    <n v="94685.77"/>
    <n v="956"/>
    <n v="301080.51"/>
    <n v="399944.16"/>
    <n v="33391.678"/>
    <n v="96343.74"/>
    <n v="85224.89"/>
    <n v="-20"/>
    <n v="-90426.839999999967"/>
    <n v="-116083.09000000003"/>
    <n v="-17579.423799999997"/>
    <n v="-15695.089999999997"/>
    <n v="-9460.8800000000047"/>
  </r>
  <r>
    <x v="8"/>
    <x v="5"/>
    <x v="11"/>
    <x v="49"/>
    <n v="21"/>
    <n v="65875.33"/>
    <n v="79008.94"/>
    <n v="13145.5281"/>
    <n v="13223.25"/>
    <n v="11660.42"/>
    <n v="12"/>
    <n v="17859.09"/>
    <n v="22102.400000000001"/>
    <n v="5580.4465"/>
    <n v="2555.2600000000002"/>
    <n v="2229.89"/>
    <n v="-9"/>
    <n v="-48016.240000000005"/>
    <n v="-56906.54"/>
    <n v="-7565.0815999999995"/>
    <n v="-10667.99"/>
    <n v="-9430.5300000000007"/>
  </r>
  <r>
    <x v="4"/>
    <x v="6"/>
    <x v="5"/>
    <x v="10"/>
    <n v="46"/>
    <n v="300545.84000000003"/>
    <n v="369223.05"/>
    <n v="42755.735999999997"/>
    <n v="23190.91"/>
    <n v="10300.86"/>
    <n v="1"/>
    <n v="729.43"/>
    <n v="1665"/>
    <n v="30.071400000000001"/>
    <n v="909.3"/>
    <n v="905.5"/>
    <n v="-45"/>
    <n v="-299816.41000000003"/>
    <n v="-367558.05"/>
    <n v="-42725.664599999996"/>
    <n v="-22281.61"/>
    <n v="-9395.36"/>
  </r>
  <r>
    <x v="16"/>
    <x v="2"/>
    <x v="1"/>
    <x v="9"/>
    <n v="15"/>
    <n v="89214.71"/>
    <n v="110691.64"/>
    <n v="12045.221600000001"/>
    <n v="13098.61"/>
    <n v="9392.5499999999993"/>
    <n v="2"/>
    <n v="0"/>
    <n v="0"/>
    <n v="0"/>
    <n v="0"/>
    <n v="0"/>
    <n v="-13"/>
    <n v="-89214.71"/>
    <n v="-110691.64"/>
    <n v="-12045.221600000001"/>
    <n v="-13098.61"/>
    <n v="-9392.5499999999993"/>
  </r>
  <r>
    <x v="15"/>
    <x v="6"/>
    <x v="4"/>
    <x v="37"/>
    <n v="0"/>
    <n v="0"/>
    <n v="0"/>
    <n v="0"/>
    <n v="0"/>
    <n v="0"/>
    <n v="1"/>
    <n v="37674.080000000002"/>
    <n v="41167.550000000003"/>
    <n v="12919.295599999999"/>
    <n v="-5595.52"/>
    <n v="-9370.2199999999993"/>
    <n v="1"/>
    <n v="37674.080000000002"/>
    <n v="41167.550000000003"/>
    <n v="12919.295599999999"/>
    <n v="-5595.52"/>
    <n v="-9370.2199999999993"/>
  </r>
  <r>
    <x v="10"/>
    <x v="4"/>
    <x v="6"/>
    <x v="11"/>
    <n v="126"/>
    <n v="535183.43999999994"/>
    <n v="642715.52"/>
    <n v="90111.988299999997"/>
    <n v="56519.81"/>
    <n v="30596.080000000002"/>
    <n v="100"/>
    <n v="184134"/>
    <n v="233191.95"/>
    <n v="32971.270499999999"/>
    <n v="32969.83"/>
    <n v="21236.16"/>
    <n v="-26"/>
    <n v="-351049.43999999994"/>
    <n v="-409523.57"/>
    <n v="-57140.717799999999"/>
    <n v="-23549.979999999996"/>
    <n v="-9359.9200000000019"/>
  </r>
  <r>
    <x v="1"/>
    <x v="6"/>
    <x v="10"/>
    <x v="17"/>
    <n v="82"/>
    <n v="127878.54"/>
    <n v="173519.11"/>
    <n v="37664.753199999999"/>
    <n v="23748.52"/>
    <n v="7446.92"/>
    <n v="56"/>
    <n v="18029.5"/>
    <n v="26610.94"/>
    <n v="9082.2813999999998"/>
    <n v="3085.26"/>
    <n v="-1911.83"/>
    <n v="-26"/>
    <n v="-109849.04"/>
    <n v="-146908.16999999998"/>
    <n v="-28582.471799999999"/>
    <n v="-20663.260000000002"/>
    <n v="-9358.75"/>
  </r>
  <r>
    <x v="9"/>
    <x v="4"/>
    <x v="3"/>
    <x v="47"/>
    <n v="0"/>
    <n v="0"/>
    <n v="0"/>
    <n v="0"/>
    <n v="0"/>
    <n v="0"/>
    <n v="9"/>
    <n v="69393.38"/>
    <n v="91274.53"/>
    <n v="32440.465100000001"/>
    <n v="726.97"/>
    <n v="-9351.7900000000009"/>
    <n v="9"/>
    <n v="69393.38"/>
    <n v="91274.53"/>
    <n v="32440.465100000001"/>
    <n v="726.97"/>
    <n v="-9351.7900000000009"/>
  </r>
  <r>
    <x v="9"/>
    <x v="6"/>
    <x v="3"/>
    <x v="26"/>
    <n v="0"/>
    <n v="0"/>
    <n v="0"/>
    <n v="0"/>
    <n v="0"/>
    <n v="0"/>
    <n v="3"/>
    <n v="65206.31"/>
    <n v="77832.97"/>
    <n v="21808.197899999999"/>
    <n v="-3152.22"/>
    <n v="-9351.5"/>
    <n v="3"/>
    <n v="65206.31"/>
    <n v="77832.97"/>
    <n v="21808.197899999999"/>
    <n v="-3152.22"/>
    <n v="-9351.5"/>
  </r>
  <r>
    <x v="1"/>
    <x v="1"/>
    <x v="4"/>
    <x v="58"/>
    <n v="441"/>
    <n v="481845.1"/>
    <n v="639502.29"/>
    <n v="100678.04670000001"/>
    <n v="131218.54"/>
    <n v="95328.88"/>
    <n v="426"/>
    <n v="420585.79"/>
    <n v="548837.63"/>
    <n v="79489.447100000005"/>
    <n v="116297.58"/>
    <n v="85983.72"/>
    <n v="-15"/>
    <n v="-61259.31"/>
    <n v="-90664.660000000033"/>
    <n v="-21188.599600000001"/>
    <n v="-14920.960000000006"/>
    <n v="-9345.1600000000035"/>
  </r>
  <r>
    <x v="7"/>
    <x v="6"/>
    <x v="4"/>
    <x v="44"/>
    <n v="256"/>
    <n v="1430291.6"/>
    <n v="1734786.1"/>
    <n v="160426.47229999999"/>
    <n v="144023.20000000001"/>
    <n v="88576.82"/>
    <n v="319"/>
    <n v="1857485.92"/>
    <n v="2245949.4399999999"/>
    <n v="241680.8272"/>
    <n v="161120.84"/>
    <n v="79255.34"/>
    <n v="63"/>
    <n v="427194.31999999983"/>
    <n v="511163.33999999985"/>
    <n v="81254.354900000006"/>
    <n v="17097.639999999985"/>
    <n v="-9321.4800000000105"/>
  </r>
  <r>
    <x v="4"/>
    <x v="4"/>
    <x v="10"/>
    <x v="17"/>
    <n v="1958"/>
    <n v="1432936.53"/>
    <n v="1902002.88"/>
    <n v="571425.44920000003"/>
    <n v="150164.94"/>
    <n v="9188.41"/>
    <n v="1934"/>
    <n v="1333661.77"/>
    <n v="1775497.9"/>
    <n v="547275.55969999998"/>
    <n v="134417.35"/>
    <n v="-116.48"/>
    <n v="-24"/>
    <n v="-99274.760000000009"/>
    <n v="-126504.97999999998"/>
    <n v="-24149.889500000048"/>
    <n v="-15747.589999999997"/>
    <n v="-9304.89"/>
  </r>
  <r>
    <x v="9"/>
    <x v="6"/>
    <x v="3"/>
    <x v="47"/>
    <n v="0"/>
    <n v="0"/>
    <n v="0"/>
    <n v="0"/>
    <n v="0"/>
    <n v="0"/>
    <n v="7"/>
    <n v="88947.3"/>
    <n v="113521.74"/>
    <n v="33870.593399999998"/>
    <n v="1847.15"/>
    <n v="-9296.14"/>
    <n v="7"/>
    <n v="88947.3"/>
    <n v="113521.74"/>
    <n v="33870.593399999998"/>
    <n v="1847.15"/>
    <n v="-9296.14"/>
  </r>
  <r>
    <x v="17"/>
    <x v="1"/>
    <x v="1"/>
    <x v="6"/>
    <n v="0"/>
    <n v="0"/>
    <n v="0"/>
    <n v="0"/>
    <n v="0"/>
    <n v="0"/>
    <n v="3"/>
    <n v="112821.29"/>
    <n v="128918.95"/>
    <n v="25221.208500000001"/>
    <n v="-3313.37"/>
    <n v="-9270.98"/>
    <n v="3"/>
    <n v="112821.29"/>
    <n v="128918.95"/>
    <n v="25221.208500000001"/>
    <n v="-3313.37"/>
    <n v="-9270.98"/>
  </r>
  <r>
    <x v="10"/>
    <x v="3"/>
    <x v="18"/>
    <x v="60"/>
    <n v="108"/>
    <n v="218868"/>
    <n v="280502.86"/>
    <n v="35958.506699999998"/>
    <n v="48269.62"/>
    <n v="35507.199999999997"/>
    <n v="86"/>
    <n v="181087.16"/>
    <n v="226191.04"/>
    <n v="27100.184700000002"/>
    <n v="35643.870000000003"/>
    <n v="26279.43"/>
    <n v="-22"/>
    <n v="-37780.839999999997"/>
    <n v="-54311.819999999978"/>
    <n v="-8858.3219999999965"/>
    <n v="-12625.75"/>
    <n v="-9227.7699999999968"/>
  </r>
  <r>
    <x v="13"/>
    <x v="5"/>
    <x v="7"/>
    <x v="12"/>
    <n v="1"/>
    <n v="36767.53"/>
    <n v="56135.65"/>
    <n v="8690.3133999999991"/>
    <n v="10830.36"/>
    <n v="9220.01"/>
    <n v="0"/>
    <n v="0"/>
    <n v="0"/>
    <n v="0"/>
    <n v="0"/>
    <n v="0"/>
    <n v="-1"/>
    <n v="-36767.53"/>
    <n v="-56135.65"/>
    <n v="-8690.3133999999991"/>
    <n v="-10830.36"/>
    <n v="-9220.01"/>
  </r>
  <r>
    <x v="2"/>
    <x v="5"/>
    <x v="16"/>
    <x v="42"/>
    <n v="0"/>
    <n v="0"/>
    <n v="0"/>
    <n v="0"/>
    <n v="0"/>
    <n v="0"/>
    <n v="8"/>
    <n v="69631.72"/>
    <n v="113686.06"/>
    <n v="53247.202899999997"/>
    <n v="14319.48"/>
    <n v="-9192.86"/>
    <n v="8"/>
    <n v="69631.72"/>
    <n v="113686.06"/>
    <n v="53247.202899999997"/>
    <n v="14319.48"/>
    <n v="-9192.86"/>
  </r>
  <r>
    <x v="15"/>
    <x v="1"/>
    <x v="4"/>
    <x v="5"/>
    <n v="8"/>
    <n v="149903.64000000001"/>
    <n v="247140.9"/>
    <n v="115873.36040000001"/>
    <n v="-15496.83"/>
    <n v="-50060.39"/>
    <n v="22"/>
    <n v="771893.58"/>
    <n v="1152252.57"/>
    <n v="407830.43050000002"/>
    <n v="63186.44"/>
    <n v="-59219.99"/>
    <n v="14"/>
    <n v="621989.93999999994"/>
    <n v="905111.67"/>
    <n v="291957.07010000001"/>
    <n v="78683.27"/>
    <n v="-9159.5999999999985"/>
  </r>
  <r>
    <x v="16"/>
    <x v="5"/>
    <x v="3"/>
    <x v="23"/>
    <n v="16"/>
    <n v="149962.29999999999"/>
    <n v="194187.66"/>
    <n v="44324.440199999997"/>
    <n v="24822.27"/>
    <n v="15746.12"/>
    <n v="4"/>
    <n v="13239.1"/>
    <n v="29007.22"/>
    <n v="9325.5424000000003"/>
    <n v="9527.11"/>
    <n v="6654.29"/>
    <n v="-12"/>
    <n v="-136723.19999999998"/>
    <n v="-165180.44"/>
    <n v="-34998.897799999999"/>
    <n v="-15295.16"/>
    <n v="-9091.8300000000017"/>
  </r>
  <r>
    <x v="10"/>
    <x v="2"/>
    <x v="1"/>
    <x v="15"/>
    <n v="381"/>
    <n v="675484.95"/>
    <n v="874297.68"/>
    <n v="196855.56150000001"/>
    <n v="71569.37"/>
    <n v="1243.48"/>
    <n v="320"/>
    <n v="249462.84"/>
    <n v="340123.61"/>
    <n v="98002.117599999998"/>
    <n v="29348.03"/>
    <n v="-7846.27"/>
    <n v="-61"/>
    <n v="-426022.11"/>
    <n v="-534174.07000000007"/>
    <n v="-98853.443900000013"/>
    <n v="-42221.34"/>
    <n v="-9089.75"/>
  </r>
  <r>
    <x v="16"/>
    <x v="2"/>
    <x v="2"/>
    <x v="2"/>
    <n v="27"/>
    <n v="101837.47"/>
    <n v="161768.74"/>
    <n v="50756.496599999999"/>
    <n v="29585.59"/>
    <n v="9051.6299999999992"/>
    <n v="0"/>
    <n v="0"/>
    <n v="0"/>
    <n v="0"/>
    <n v="0"/>
    <n v="0"/>
    <n v="-27"/>
    <n v="-101837.47"/>
    <n v="-161768.74"/>
    <n v="-50756.496599999999"/>
    <n v="-29585.59"/>
    <n v="-9051.6299999999992"/>
  </r>
  <r>
    <x v="9"/>
    <x v="5"/>
    <x v="4"/>
    <x v="58"/>
    <n v="0"/>
    <n v="0"/>
    <n v="0"/>
    <n v="0"/>
    <n v="0"/>
    <n v="0"/>
    <n v="8"/>
    <n v="118442.61"/>
    <n v="128474.72"/>
    <n v="39384.153899999998"/>
    <n v="3932.38"/>
    <n v="-9031.65"/>
    <n v="8"/>
    <n v="118442.61"/>
    <n v="128474.72"/>
    <n v="39384.153899999998"/>
    <n v="3932.38"/>
    <n v="-9031.65"/>
  </r>
  <r>
    <x v="10"/>
    <x v="2"/>
    <x v="5"/>
    <x v="10"/>
    <n v="79"/>
    <n v="284068.46000000002"/>
    <n v="356318.74"/>
    <n v="65535.481099999997"/>
    <n v="27517.25"/>
    <n v="6399.35"/>
    <n v="6"/>
    <n v="6294.66"/>
    <n v="7933"/>
    <n v="4154.6763000000001"/>
    <n v="-1090.3"/>
    <n v="-2590.75"/>
    <n v="-73"/>
    <n v="-277773.80000000005"/>
    <n v="-348385.74"/>
    <n v="-61380.804799999998"/>
    <n v="-28607.55"/>
    <n v="-8990.1"/>
  </r>
  <r>
    <x v="8"/>
    <x v="3"/>
    <x v="1"/>
    <x v="55"/>
    <n v="90"/>
    <n v="110476.9"/>
    <n v="223567.65"/>
    <n v="41000.995300000002"/>
    <n v="77669.570000000007"/>
    <n v="73006.17"/>
    <n v="82"/>
    <n v="37637.94"/>
    <n v="103908.04"/>
    <n v="2909.9376000000002"/>
    <n v="64328.57"/>
    <n v="64052.69"/>
    <n v="-8"/>
    <n v="-72838.959999999992"/>
    <n v="-119659.61"/>
    <n v="-38091.057700000005"/>
    <n v="-13341.000000000007"/>
    <n v="-8953.4799999999959"/>
  </r>
  <r>
    <x v="4"/>
    <x v="5"/>
    <x v="11"/>
    <x v="49"/>
    <n v="4"/>
    <n v="8747.9"/>
    <n v="24700.87"/>
    <n v="7091.7455"/>
    <n v="11737.59"/>
    <n v="8946.09"/>
    <n v="3"/>
    <n v="1302.94"/>
    <n v="1435.25"/>
    <n v="186.77969999999999"/>
    <n v="89.99"/>
    <n v="30.39"/>
    <n v="-1"/>
    <n v="-7444.9599999999991"/>
    <n v="-23265.62"/>
    <n v="-6904.9657999999999"/>
    <n v="-11647.6"/>
    <n v="-8915.7000000000007"/>
  </r>
  <r>
    <x v="16"/>
    <x v="1"/>
    <x v="3"/>
    <x v="23"/>
    <n v="58"/>
    <n v="436363.3"/>
    <n v="560561.05000000005"/>
    <n v="156970.32519999999"/>
    <n v="42185.09"/>
    <n v="-3108.67"/>
    <n v="21"/>
    <n v="69206.740000000005"/>
    <n v="76817.62"/>
    <n v="25611.2981"/>
    <n v="-623.42999999999995"/>
    <n v="-12015.21"/>
    <n v="-37"/>
    <n v="-367156.56"/>
    <n v="-483743.43000000005"/>
    <n v="-131359.02710000001"/>
    <n v="-42808.52"/>
    <n v="-8906.5399999999991"/>
  </r>
  <r>
    <x v="0"/>
    <x v="1"/>
    <x v="0"/>
    <x v="0"/>
    <n v="9"/>
    <n v="33042.99"/>
    <n v="48089.79"/>
    <n v="10797.222900000001"/>
    <n v="11974.94"/>
    <n v="8906.14"/>
    <n v="0"/>
    <n v="0"/>
    <n v="0"/>
    <n v="0"/>
    <n v="0"/>
    <n v="0"/>
    <n v="-9"/>
    <n v="-33042.99"/>
    <n v="-48089.79"/>
    <n v="-10797.222900000001"/>
    <n v="-11974.94"/>
    <n v="-8906.14"/>
  </r>
  <r>
    <x v="5"/>
    <x v="4"/>
    <x v="3"/>
    <x v="29"/>
    <n v="12"/>
    <n v="30715.35"/>
    <n v="58267.11"/>
    <n v="18946.068299999999"/>
    <n v="15393.17"/>
    <n v="8954.9500000000007"/>
    <n v="2"/>
    <n v="2923.95"/>
    <n v="3233.2"/>
    <n v="379.5994"/>
    <n v="171.08"/>
    <n v="63.21"/>
    <n v="-10"/>
    <n v="-27791.399999999998"/>
    <n v="-55033.91"/>
    <n v="-18566.4689"/>
    <n v="-15222.09"/>
    <n v="-8891.7400000000016"/>
  </r>
  <r>
    <x v="5"/>
    <x v="5"/>
    <x v="1"/>
    <x v="35"/>
    <n v="32"/>
    <n v="40101.410000000003"/>
    <n v="69291.899999999994"/>
    <n v="22798.501799999998"/>
    <n v="13235.14"/>
    <n v="6470.2"/>
    <n v="23"/>
    <n v="20349.88"/>
    <n v="23408.93"/>
    <n v="5297.5547999999999"/>
    <n v="-432.7"/>
    <n v="-2410.39"/>
    <n v="-9"/>
    <n v="-19751.530000000002"/>
    <n v="-45882.969999999994"/>
    <n v="-17500.947"/>
    <n v="-13667.84"/>
    <n v="-8880.59"/>
  </r>
  <r>
    <x v="9"/>
    <x v="3"/>
    <x v="3"/>
    <x v="32"/>
    <n v="0"/>
    <n v="0"/>
    <n v="0"/>
    <n v="0"/>
    <n v="0"/>
    <n v="0"/>
    <n v="14"/>
    <n v="75480.47"/>
    <n v="93647.2"/>
    <n v="27678.556799999998"/>
    <n v="373.64"/>
    <n v="-8872.67"/>
    <n v="14"/>
    <n v="75480.47"/>
    <n v="93647.2"/>
    <n v="27678.556799999998"/>
    <n v="373.64"/>
    <n v="-8872.67"/>
  </r>
  <r>
    <x v="1"/>
    <x v="1"/>
    <x v="10"/>
    <x v="43"/>
    <n v="39"/>
    <n v="54148.1"/>
    <n v="71913.64"/>
    <n v="11525.560100000001"/>
    <n v="13479.93"/>
    <n v="9382.2999999999993"/>
    <n v="30"/>
    <n v="12048.45"/>
    <n v="18246.2"/>
    <n v="6048.0771999999997"/>
    <n v="3117.2"/>
    <n v="549.53"/>
    <n v="-9"/>
    <n v="-42099.649999999994"/>
    <n v="-53667.44"/>
    <n v="-5477.4829000000009"/>
    <n v="-10362.73"/>
    <n v="-8832.7699999999986"/>
  </r>
  <r>
    <x v="12"/>
    <x v="4"/>
    <x v="1"/>
    <x v="6"/>
    <n v="9"/>
    <n v="61351.57"/>
    <n v="64602.25"/>
    <n v="8404.0504999999994"/>
    <n v="4477.8599999999997"/>
    <n v="194.32"/>
    <n v="30"/>
    <n v="431428.79"/>
    <n v="499784.13"/>
    <n v="82828.188099999999"/>
    <n v="15398"/>
    <n v="-8620.85"/>
    <n v="21"/>
    <n v="370077.22"/>
    <n v="435181.88"/>
    <n v="74424.137600000002"/>
    <n v="10920.14"/>
    <n v="-8815.17"/>
  </r>
  <r>
    <x v="2"/>
    <x v="3"/>
    <x v="9"/>
    <x v="16"/>
    <n v="6"/>
    <n v="1289.77"/>
    <n v="2100"/>
    <n v="2311.4351999999999"/>
    <n v="-234.04"/>
    <n v="-1310.1400000000001"/>
    <n v="12"/>
    <n v="59100.94"/>
    <n v="65499.29"/>
    <n v="32815.381600000001"/>
    <n v="-6077.12"/>
    <n v="-10103.41"/>
    <n v="6"/>
    <n v="57811.170000000006"/>
    <n v="63399.29"/>
    <n v="30503.946400000001"/>
    <n v="-5843.08"/>
    <n v="-8793.27"/>
  </r>
  <r>
    <x v="9"/>
    <x v="5"/>
    <x v="4"/>
    <x v="44"/>
    <n v="0"/>
    <n v="0"/>
    <n v="0"/>
    <n v="0"/>
    <n v="0"/>
    <n v="0"/>
    <n v="4"/>
    <n v="84637.45"/>
    <n v="92501.45"/>
    <n v="16573.091700000001"/>
    <n v="-3531.6"/>
    <n v="-8786.9699999999993"/>
    <n v="4"/>
    <n v="84637.45"/>
    <n v="92501.45"/>
    <n v="16573.091700000001"/>
    <n v="-3531.6"/>
    <n v="-8786.9699999999993"/>
  </r>
  <r>
    <x v="10"/>
    <x v="1"/>
    <x v="11"/>
    <x v="20"/>
    <n v="111"/>
    <n v="641724.67000000004"/>
    <n v="796879.44"/>
    <n v="134542.223"/>
    <n v="90266.06"/>
    <n v="45960.88"/>
    <n v="77"/>
    <n v="208615.67"/>
    <n v="272817.90999999997"/>
    <n v="32667.866000000002"/>
    <n v="46860.13"/>
    <n v="37182.550000000003"/>
    <n v="-34"/>
    <n v="-433109"/>
    <n v="-524061.52999999997"/>
    <n v="-101874.35699999999"/>
    <n v="-43405.93"/>
    <n v="-8778.3299999999945"/>
  </r>
  <r>
    <x v="1"/>
    <x v="4"/>
    <x v="3"/>
    <x v="26"/>
    <n v="153"/>
    <n v="70868.25"/>
    <n v="116692.95"/>
    <n v="18866.729599999999"/>
    <n v="34220.89"/>
    <n v="30407.83"/>
    <n v="148"/>
    <n v="55613.78"/>
    <n v="84170.13"/>
    <n v="10165.0164"/>
    <n v="24288.59"/>
    <n v="21631.85"/>
    <n v="-5"/>
    <n v="-15254.470000000001"/>
    <n v="-32522.819999999992"/>
    <n v="-8701.7131999999983"/>
    <n v="-9932.2999999999993"/>
    <n v="-8775.9800000000032"/>
  </r>
  <r>
    <x v="2"/>
    <x v="1"/>
    <x v="4"/>
    <x v="13"/>
    <n v="0"/>
    <n v="0"/>
    <n v="0"/>
    <n v="0"/>
    <n v="0"/>
    <n v="0"/>
    <n v="2"/>
    <n v="19075.099999999999"/>
    <n v="23468.74"/>
    <n v="13193.787200000001"/>
    <n v="-2642.28"/>
    <n v="-8771.8799999999992"/>
    <n v="2"/>
    <n v="19075.099999999999"/>
    <n v="23468.74"/>
    <n v="13193.787200000001"/>
    <n v="-2642.28"/>
    <n v="-8771.8799999999992"/>
  </r>
  <r>
    <x v="1"/>
    <x v="6"/>
    <x v="1"/>
    <x v="35"/>
    <n v="3085"/>
    <n v="2169052.77"/>
    <n v="2808090.5"/>
    <n v="463539.18699999998"/>
    <n v="251840.49"/>
    <n v="114108.05"/>
    <n v="2928"/>
    <n v="1488692.3"/>
    <n v="1907255.32"/>
    <n v="268952.33100000001"/>
    <n v="193839.69"/>
    <n v="105382.25"/>
    <n v="-157"/>
    <n v="-680360.47"/>
    <n v="-900835.17999999993"/>
    <n v="-194586.85599999997"/>
    <n v="-58000.799999999988"/>
    <n v="-8725.8000000000029"/>
  </r>
  <r>
    <x v="16"/>
    <x v="5"/>
    <x v="12"/>
    <x v="22"/>
    <n v="82"/>
    <n v="639786.71"/>
    <n v="839274.55"/>
    <n v="248856.2942"/>
    <n v="92003.67"/>
    <n v="-110.01"/>
    <n v="19"/>
    <n v="61307.44"/>
    <n v="71197.56"/>
    <n v="29225.1342"/>
    <n v="2104.56"/>
    <n v="-8826.93"/>
    <n v="-63"/>
    <n v="-578479.27"/>
    <n v="-768076.99"/>
    <n v="-219631.16"/>
    <n v="-89899.11"/>
    <n v="-8716.92"/>
  </r>
  <r>
    <x v="8"/>
    <x v="2"/>
    <x v="4"/>
    <x v="45"/>
    <n v="8"/>
    <n v="24691.91"/>
    <n v="43947.21"/>
    <n v="10522.6855"/>
    <n v="12482.94"/>
    <n v="8689.68"/>
    <n v="1"/>
    <n v="27.61"/>
    <n v="28.71"/>
    <n v="19.137899999999998"/>
    <n v="-10.23"/>
    <n v="-18.53"/>
    <n v="-7"/>
    <n v="-24664.3"/>
    <n v="-43918.5"/>
    <n v="-10503.5476"/>
    <n v="-12493.17"/>
    <n v="-8708.2100000000009"/>
  </r>
  <r>
    <x v="1"/>
    <x v="2"/>
    <x v="3"/>
    <x v="8"/>
    <n v="4"/>
    <n v="10428.6"/>
    <n v="53262.2"/>
    <n v="34210.938800000004"/>
    <n v="14781.24"/>
    <n v="8622.66"/>
    <n v="2"/>
    <n v="146.31"/>
    <n v="146.31"/>
    <n v="77.955399999999997"/>
    <n v="-39.229999999999997"/>
    <n v="-77.959999999999994"/>
    <n v="-2"/>
    <n v="-10282.290000000001"/>
    <n v="-53115.89"/>
    <n v="-34132.983400000005"/>
    <n v="-14820.47"/>
    <n v="-8700.619999999999"/>
  </r>
  <r>
    <x v="1"/>
    <x v="6"/>
    <x v="1"/>
    <x v="56"/>
    <n v="1231"/>
    <n v="1280056.3799999999"/>
    <n v="1764573.72"/>
    <n v="239438.49909999999"/>
    <n v="258077.48"/>
    <n v="197538.65"/>
    <n v="1201"/>
    <n v="1142077.51"/>
    <n v="1590944.75"/>
    <n v="212897.8553"/>
    <n v="243510.63"/>
    <n v="188840.24"/>
    <n v="-30"/>
    <n v="-137978.86999999988"/>
    <n v="-173628.96999999997"/>
    <n v="-26540.643799999991"/>
    <n v="-14566.850000000006"/>
    <n v="-8698.4100000000035"/>
  </r>
  <r>
    <x v="3"/>
    <x v="6"/>
    <x v="3"/>
    <x v="29"/>
    <n v="995"/>
    <n v="819591.19"/>
    <n v="1277365.57"/>
    <n v="416310.50939999998"/>
    <n v="131586.79999999999"/>
    <n v="-24823.35"/>
    <n v="858"/>
    <n v="502673.64"/>
    <n v="761487.7"/>
    <n v="266068.65159999998"/>
    <n v="71779.64"/>
    <n v="-33504.33"/>
    <n v="-137"/>
    <n v="-316917.54999999993"/>
    <n v="-515877.87000000011"/>
    <n v="-150241.8578"/>
    <n v="-59807.159999999989"/>
    <n v="-8680.9800000000032"/>
  </r>
  <r>
    <x v="3"/>
    <x v="6"/>
    <x v="3"/>
    <x v="26"/>
    <n v="1457"/>
    <n v="1494392.46"/>
    <n v="2204215.7200000002"/>
    <n v="548701.4473"/>
    <n v="280791.2"/>
    <n v="110462.6"/>
    <n v="1435"/>
    <n v="1365997.97"/>
    <n v="2010825.22"/>
    <n v="505564.87520000001"/>
    <n v="261061.53"/>
    <n v="101811.43"/>
    <n v="-22"/>
    <n v="-128394.48999999999"/>
    <n v="-193390.50000000023"/>
    <n v="-43136.57209999999"/>
    <n v="-19729.670000000013"/>
    <n v="-8651.1700000000128"/>
  </r>
  <r>
    <x v="5"/>
    <x v="6"/>
    <x v="3"/>
    <x v="19"/>
    <n v="13"/>
    <n v="99014.02"/>
    <n v="130821.37"/>
    <n v="28723.439999999999"/>
    <n v="10820.49"/>
    <n v="2738.74"/>
    <n v="4"/>
    <n v="18143.29"/>
    <n v="18973.02"/>
    <n v="6645.7515000000003"/>
    <n v="-3721.73"/>
    <n v="-5816.02"/>
    <n v="-9"/>
    <n v="-80870.73000000001"/>
    <n v="-111848.34999999999"/>
    <n v="-22077.688499999997"/>
    <n v="-14542.22"/>
    <n v="-8554.76"/>
  </r>
  <r>
    <x v="9"/>
    <x v="5"/>
    <x v="3"/>
    <x v="29"/>
    <n v="0"/>
    <n v="0"/>
    <n v="0"/>
    <n v="0"/>
    <n v="0"/>
    <n v="0"/>
    <n v="3"/>
    <n v="26405.47"/>
    <n v="28620.91"/>
    <n v="10824.7045"/>
    <n v="-5062.91"/>
    <n v="-8522.2199999999993"/>
    <n v="3"/>
    <n v="26405.47"/>
    <n v="28620.91"/>
    <n v="10824.7045"/>
    <n v="-5062.91"/>
    <n v="-8522.2199999999993"/>
  </r>
  <r>
    <x v="10"/>
    <x v="3"/>
    <x v="3"/>
    <x v="39"/>
    <n v="57"/>
    <n v="76308.600000000006"/>
    <n v="97264.35"/>
    <n v="19028.027600000001"/>
    <n v="18773.66"/>
    <n v="14303.28"/>
    <n v="53"/>
    <n v="28769.32"/>
    <n v="39090.75"/>
    <n v="8772.3999000000003"/>
    <n v="8798.7900000000009"/>
    <n v="5785.8"/>
    <n v="-4"/>
    <n v="-47539.280000000006"/>
    <n v="-58173.600000000006"/>
    <n v="-10255.627700000001"/>
    <n v="-9974.869999999999"/>
    <n v="-8517.48"/>
  </r>
  <r>
    <x v="9"/>
    <x v="3"/>
    <x v="4"/>
    <x v="28"/>
    <n v="0"/>
    <n v="0"/>
    <n v="0"/>
    <n v="0"/>
    <n v="0"/>
    <n v="0"/>
    <n v="4"/>
    <n v="57336.88"/>
    <n v="68352.899999999994"/>
    <n v="19566.969099999998"/>
    <n v="-2055.71"/>
    <n v="-8515.76"/>
    <n v="4"/>
    <n v="57336.88"/>
    <n v="68352.899999999994"/>
    <n v="19566.969099999998"/>
    <n v="-2055.71"/>
    <n v="-8515.76"/>
  </r>
  <r>
    <x v="1"/>
    <x v="3"/>
    <x v="3"/>
    <x v="41"/>
    <n v="86"/>
    <n v="175371.18"/>
    <n v="236836.78"/>
    <n v="50265.905299999999"/>
    <n v="29513.67"/>
    <n v="18582.62"/>
    <n v="69"/>
    <n v="38724.85"/>
    <n v="53355.85"/>
    <n v="7608.0605999999998"/>
    <n v="12103.55"/>
    <n v="10089.51"/>
    <n v="-17"/>
    <n v="-136646.32999999999"/>
    <n v="-183480.93"/>
    <n v="-42657.844700000001"/>
    <n v="-17410.12"/>
    <n v="-8493.1099999999988"/>
  </r>
  <r>
    <x v="8"/>
    <x v="6"/>
    <x v="4"/>
    <x v="44"/>
    <n v="105"/>
    <n v="203169.54"/>
    <n v="286757.64"/>
    <n v="64059.194100000001"/>
    <n v="-436.33"/>
    <n v="-19892.54"/>
    <n v="88"/>
    <n v="72402.210000000006"/>
    <n v="116013.77"/>
    <n v="39217.143499999998"/>
    <n v="-16832.84"/>
    <n v="-28366.67"/>
    <n v="-17"/>
    <n v="-130767.33"/>
    <n v="-170743.87"/>
    <n v="-24842.050600000002"/>
    <n v="-16396.509999999998"/>
    <n v="-8474.1299999999974"/>
  </r>
  <r>
    <x v="8"/>
    <x v="2"/>
    <x v="4"/>
    <x v="13"/>
    <n v="33"/>
    <n v="137887.44"/>
    <n v="216788.97"/>
    <n v="70284.006699999998"/>
    <n v="26647.71"/>
    <n v="8499.5"/>
    <n v="3"/>
    <n v="81.91"/>
    <n v="192.29"/>
    <n v="0"/>
    <n v="44.28"/>
    <n v="44.28"/>
    <n v="-30"/>
    <n v="-137805.53"/>
    <n v="-216596.68"/>
    <n v="-70284.006699999998"/>
    <n v="-26603.43"/>
    <n v="-8455.2199999999993"/>
  </r>
  <r>
    <x v="2"/>
    <x v="1"/>
    <x v="16"/>
    <x v="42"/>
    <n v="0"/>
    <n v="0"/>
    <n v="0"/>
    <n v="0"/>
    <n v="0"/>
    <n v="0"/>
    <n v="9"/>
    <n v="109917.97"/>
    <n v="169031.59"/>
    <n v="67612.810500000007"/>
    <n v="18577.25"/>
    <n v="-8446.18"/>
    <n v="9"/>
    <n v="109917.97"/>
    <n v="169031.59"/>
    <n v="67612.810500000007"/>
    <n v="18577.25"/>
    <n v="-8446.18"/>
  </r>
  <r>
    <x v="13"/>
    <x v="4"/>
    <x v="11"/>
    <x v="20"/>
    <n v="5"/>
    <n v="36420.400000000001"/>
    <n v="64326.32"/>
    <n v="19523.513999999999"/>
    <n v="14640.93"/>
    <n v="8431.09"/>
    <n v="0"/>
    <n v="0"/>
    <n v="0"/>
    <n v="0"/>
    <n v="0"/>
    <n v="0"/>
    <n v="-5"/>
    <n v="-36420.400000000001"/>
    <n v="-64326.32"/>
    <n v="-19523.513999999999"/>
    <n v="-14640.93"/>
    <n v="-8431.09"/>
  </r>
  <r>
    <x v="2"/>
    <x v="3"/>
    <x v="3"/>
    <x v="29"/>
    <n v="0"/>
    <n v="0"/>
    <n v="0"/>
    <n v="0"/>
    <n v="0"/>
    <n v="0"/>
    <n v="38"/>
    <n v="194603.58"/>
    <n v="321515.59999999998"/>
    <n v="135405.0073"/>
    <n v="45282.81"/>
    <n v="-8419.24"/>
    <n v="38"/>
    <n v="194603.58"/>
    <n v="321515.59999999998"/>
    <n v="135405.0073"/>
    <n v="45282.81"/>
    <n v="-8419.24"/>
  </r>
  <r>
    <x v="4"/>
    <x v="4"/>
    <x v="3"/>
    <x v="24"/>
    <n v="777"/>
    <n v="281306.83"/>
    <n v="412011.45"/>
    <n v="300049.09899999999"/>
    <n v="-35659.519999999997"/>
    <n v="-96121.63"/>
    <n v="776"/>
    <n v="266707.77"/>
    <n v="367771.9"/>
    <n v="278827.58110000001"/>
    <n v="-46225.43"/>
    <n v="-104540.6"/>
    <n v="-1"/>
    <n v="-14599.059999999998"/>
    <n v="-44239.549999999988"/>
    <n v="-21221.517899999977"/>
    <n v="-10565.910000000003"/>
    <n v="-8418.9700000000012"/>
  </r>
  <r>
    <x v="4"/>
    <x v="1"/>
    <x v="10"/>
    <x v="17"/>
    <n v="2113"/>
    <n v="1721507.11"/>
    <n v="2307120.7000000002"/>
    <n v="784807.96070000005"/>
    <n v="291530.64"/>
    <n v="117964.12"/>
    <n v="2095"/>
    <n v="1626312.38"/>
    <n v="2192792.7599999998"/>
    <n v="767446.63780000003"/>
    <n v="278473.98"/>
    <n v="109547.22"/>
    <n v="-18"/>
    <n v="-95194.730000000214"/>
    <n v="-114327.94000000041"/>
    <n v="-17361.322900000028"/>
    <n v="-13056.660000000033"/>
    <n v="-8416.8999999999942"/>
  </r>
  <r>
    <x v="3"/>
    <x v="3"/>
    <x v="4"/>
    <x v="58"/>
    <n v="9496"/>
    <n v="3674738.6"/>
    <n v="5063562.28"/>
    <n v="3303142.3335000002"/>
    <n v="760004.94"/>
    <n v="-751280.91"/>
    <n v="9436"/>
    <n v="3338343.75"/>
    <n v="4644287.9000000004"/>
    <n v="3219848.6433000001"/>
    <n v="723076.93"/>
    <n v="-759691.25"/>
    <n v="-60"/>
    <n v="-336394.85000000009"/>
    <n v="-419274.37999999989"/>
    <n v="-83293.69020000007"/>
    <n v="-36928.009999999893"/>
    <n v="-8410.3399999999674"/>
  </r>
  <r>
    <x v="4"/>
    <x v="2"/>
    <x v="1"/>
    <x v="36"/>
    <n v="5"/>
    <n v="34202.160000000003"/>
    <n v="71129.64"/>
    <n v="17053.793099999999"/>
    <n v="10584.22"/>
    <n v="4616.79"/>
    <n v="2"/>
    <n v="14979.12"/>
    <n v="15805.43"/>
    <n v="4571.7956000000004"/>
    <n v="-2138.48"/>
    <n v="-3745.49"/>
    <n v="-3"/>
    <n v="-19223.04"/>
    <n v="-55324.21"/>
    <n v="-12481.997499999998"/>
    <n v="-12722.699999999999"/>
    <n v="-8362.2799999999988"/>
  </r>
  <r>
    <x v="3"/>
    <x v="1"/>
    <x v="4"/>
    <x v="54"/>
    <n v="10429"/>
    <n v="3623940.18"/>
    <n v="5450440.4299999997"/>
    <n v="3104561.6645999998"/>
    <n v="1105586.07"/>
    <n v="32168.83"/>
    <n v="10382"/>
    <n v="3420751.52"/>
    <n v="5193340.8"/>
    <n v="3051164.5446000001"/>
    <n v="1082301.1299999999"/>
    <n v="23833.5"/>
    <n v="-47"/>
    <n v="-203188.66000000015"/>
    <n v="-257099.62999999989"/>
    <n v="-53397.119999999646"/>
    <n v="-23284.940000000177"/>
    <n v="-8335.3300000000017"/>
  </r>
  <r>
    <x v="16"/>
    <x v="1"/>
    <x v="11"/>
    <x v="49"/>
    <n v="10"/>
    <n v="47551.94"/>
    <n v="58254.080000000002"/>
    <n v="2599.8885"/>
    <n v="8981.99"/>
    <n v="8333.75"/>
    <n v="1"/>
    <n v="0"/>
    <n v="0"/>
    <n v="0"/>
    <n v="0"/>
    <n v="0"/>
    <n v="-9"/>
    <n v="-47551.94"/>
    <n v="-58254.080000000002"/>
    <n v="-2599.8885"/>
    <n v="-8981.99"/>
    <n v="-8333.75"/>
  </r>
  <r>
    <x v="16"/>
    <x v="2"/>
    <x v="0"/>
    <x v="0"/>
    <n v="0"/>
    <n v="0"/>
    <n v="0"/>
    <n v="0"/>
    <n v="0"/>
    <n v="0"/>
    <n v="23"/>
    <n v="9804.9"/>
    <n v="17196.830000000002"/>
    <n v="14996.9614"/>
    <n v="-1705.66"/>
    <n v="-8310.5499999999993"/>
    <n v="23"/>
    <n v="9804.9"/>
    <n v="17196.830000000002"/>
    <n v="14996.9614"/>
    <n v="-1705.66"/>
    <n v="-8310.5499999999993"/>
  </r>
  <r>
    <x v="15"/>
    <x v="3"/>
    <x v="1"/>
    <x v="15"/>
    <n v="0"/>
    <n v="0"/>
    <n v="0"/>
    <n v="0"/>
    <n v="0"/>
    <n v="0"/>
    <n v="1"/>
    <n v="26937.06"/>
    <n v="33004.83"/>
    <n v="14443.8547"/>
    <n v="-4076.2"/>
    <n v="-8275.64"/>
    <n v="1"/>
    <n v="26937.06"/>
    <n v="33004.83"/>
    <n v="14443.8547"/>
    <n v="-4076.2"/>
    <n v="-8275.64"/>
  </r>
  <r>
    <x v="8"/>
    <x v="2"/>
    <x v="3"/>
    <x v="47"/>
    <n v="34"/>
    <n v="86009.59"/>
    <n v="108608.45"/>
    <n v="14300.279699999999"/>
    <n v="11660.55"/>
    <n v="8271.11"/>
    <n v="0"/>
    <n v="0"/>
    <n v="0"/>
    <n v="0"/>
    <n v="0"/>
    <n v="0"/>
    <n v="-34"/>
    <n v="-86009.59"/>
    <n v="-108608.45"/>
    <n v="-14300.279699999999"/>
    <n v="-11660.55"/>
    <n v="-8271.11"/>
  </r>
  <r>
    <x v="5"/>
    <x v="4"/>
    <x v="4"/>
    <x v="58"/>
    <n v="206"/>
    <n v="179614.19"/>
    <n v="252384.74"/>
    <n v="73278.407800000001"/>
    <n v="36925.03"/>
    <n v="13000.16"/>
    <n v="193"/>
    <n v="135730.51"/>
    <n v="180629.6"/>
    <n v="53323.250699999997"/>
    <n v="21912.639999999999"/>
    <n v="4731.29"/>
    <n v="-13"/>
    <n v="-43883.679999999993"/>
    <n v="-71755.139999999985"/>
    <n v="-19955.157100000004"/>
    <n v="-15012.39"/>
    <n v="-8268.869999999999"/>
  </r>
  <r>
    <x v="17"/>
    <x v="2"/>
    <x v="3"/>
    <x v="47"/>
    <n v="0"/>
    <n v="0"/>
    <n v="0"/>
    <n v="0"/>
    <n v="0"/>
    <n v="0"/>
    <n v="6"/>
    <n v="33814.86"/>
    <n v="43707.41"/>
    <n v="18121.916300000001"/>
    <n v="-2045.3"/>
    <n v="-8246.76"/>
    <n v="6"/>
    <n v="33814.86"/>
    <n v="43707.41"/>
    <n v="18121.916300000001"/>
    <n v="-2045.3"/>
    <n v="-8246.76"/>
  </r>
  <r>
    <x v="11"/>
    <x v="6"/>
    <x v="10"/>
    <x v="33"/>
    <n v="2572"/>
    <n v="86410722.099999994"/>
    <n v="118012586.18000001"/>
    <n v="24598960.556600001"/>
    <n v="7274486.6600000001"/>
    <n v="2096677.53"/>
    <n v="2573"/>
    <n v="86410722.099999994"/>
    <n v="118121772.93000001"/>
    <n v="24617212.454"/>
    <n v="7271266.0999999996"/>
    <n v="2088444.08"/>
    <n v="1"/>
    <n v="0"/>
    <n v="109186.75"/>
    <n v="18251.897399999201"/>
    <n v="-3220.5600000005215"/>
    <n v="-8233.4499999999534"/>
  </r>
  <r>
    <x v="7"/>
    <x v="1"/>
    <x v="3"/>
    <x v="41"/>
    <n v="21"/>
    <n v="51916.12"/>
    <n v="60070.79"/>
    <n v="4449.6754000000001"/>
    <n v="6446.29"/>
    <n v="5230.5200000000004"/>
    <n v="92"/>
    <n v="476228.94"/>
    <n v="556410.65"/>
    <n v="95536.873600000006"/>
    <n v="25340.86"/>
    <n v="-3000.94"/>
    <n v="71"/>
    <n v="424312.82"/>
    <n v="496339.86000000004"/>
    <n v="91087.198200000013"/>
    <n v="18894.57"/>
    <n v="-8231.4600000000009"/>
  </r>
  <r>
    <x v="1"/>
    <x v="1"/>
    <x v="10"/>
    <x v="21"/>
    <n v="115"/>
    <n v="85780.12"/>
    <n v="119806.16"/>
    <n v="16497.358800000002"/>
    <n v="32958.19"/>
    <n v="27045.45"/>
    <n v="95"/>
    <n v="30527.99"/>
    <n v="52178.7"/>
    <n v="7918.4339"/>
    <n v="22209.3"/>
    <n v="18856.93"/>
    <n v="-20"/>
    <n v="-55252.12999999999"/>
    <n v="-67627.460000000006"/>
    <n v="-8578.9249000000018"/>
    <n v="-10748.890000000003"/>
    <n v="-8188.52"/>
  </r>
  <r>
    <x v="4"/>
    <x v="2"/>
    <x v="5"/>
    <x v="10"/>
    <n v="16"/>
    <n v="114876.97"/>
    <n v="152450.85"/>
    <n v="29008.680700000001"/>
    <n v="16824.11"/>
    <n v="8165.11"/>
    <n v="0"/>
    <n v="0"/>
    <n v="0"/>
    <n v="0"/>
    <n v="0"/>
    <n v="0"/>
    <n v="-16"/>
    <n v="-114876.97"/>
    <n v="-152450.85"/>
    <n v="-29008.680700000001"/>
    <n v="-16824.11"/>
    <n v="-8165.11"/>
  </r>
  <r>
    <x v="14"/>
    <x v="4"/>
    <x v="10"/>
    <x v="17"/>
    <n v="0"/>
    <n v="0"/>
    <n v="0"/>
    <n v="0"/>
    <n v="0"/>
    <n v="0"/>
    <n v="6"/>
    <n v="65048.88"/>
    <n v="68949.64"/>
    <n v="17217.962500000001"/>
    <n v="-6131.58"/>
    <n v="-8128.37"/>
    <n v="6"/>
    <n v="65048.88"/>
    <n v="68949.64"/>
    <n v="17217.962500000001"/>
    <n v="-6131.58"/>
    <n v="-8128.37"/>
  </r>
  <r>
    <x v="5"/>
    <x v="5"/>
    <x v="15"/>
    <x v="40"/>
    <n v="9"/>
    <n v="31237.21"/>
    <n v="45822.32"/>
    <n v="7746.6376"/>
    <n v="12316.94"/>
    <n v="9471.2199999999993"/>
    <n v="5"/>
    <n v="3222.68"/>
    <n v="6172.15"/>
    <n v="3112.1300999999999"/>
    <n v="2829.31"/>
    <n v="1345.77"/>
    <n v="-4"/>
    <n v="-28014.53"/>
    <n v="-39650.17"/>
    <n v="-4634.5074999999997"/>
    <n v="-9487.630000000001"/>
    <n v="-8125.4499999999989"/>
  </r>
  <r>
    <x v="4"/>
    <x v="3"/>
    <x v="10"/>
    <x v="43"/>
    <n v="7"/>
    <n v="7953.88"/>
    <n v="23873.24"/>
    <n v="8075.7156000000004"/>
    <n v="10099.36"/>
    <n v="8052.4"/>
    <n v="6"/>
    <n v="4763.96"/>
    <n v="7233.4"/>
    <n v="2723.2089999999998"/>
    <n v="459.77"/>
    <n v="-45.01"/>
    <n v="-1"/>
    <n v="-3189.92"/>
    <n v="-16639.840000000004"/>
    <n v="-5352.5066000000006"/>
    <n v="-9639.59"/>
    <n v="-8097.41"/>
  </r>
  <r>
    <x v="10"/>
    <x v="5"/>
    <x v="1"/>
    <x v="50"/>
    <n v="131"/>
    <n v="256148.83"/>
    <n v="314735.83"/>
    <n v="49959.633999999998"/>
    <n v="48412.15"/>
    <n v="28483.91"/>
    <n v="122"/>
    <n v="229673.44"/>
    <n v="273667.27"/>
    <n v="44130.335800000001"/>
    <n v="38112.29"/>
    <n v="20390.62"/>
    <n v="-9"/>
    <n v="-26475.389999999985"/>
    <n v="-41068.559999999998"/>
    <n v="-5829.2981999999975"/>
    <n v="-10299.86"/>
    <n v="-8093.2900000000009"/>
  </r>
  <r>
    <x v="8"/>
    <x v="1"/>
    <x v="3"/>
    <x v="52"/>
    <n v="3"/>
    <n v="6602"/>
    <n v="18147.07"/>
    <n v="3809.5182"/>
    <n v="9276.65"/>
    <n v="8068.67"/>
    <n v="0"/>
    <n v="0"/>
    <n v="0"/>
    <n v="0"/>
    <n v="0"/>
    <n v="0"/>
    <n v="-3"/>
    <n v="-6602"/>
    <n v="-18147.07"/>
    <n v="-3809.5182"/>
    <n v="-9276.65"/>
    <n v="-8068.67"/>
  </r>
  <r>
    <x v="9"/>
    <x v="3"/>
    <x v="13"/>
    <x v="25"/>
    <n v="2"/>
    <n v="198.07"/>
    <n v="293"/>
    <n v="70.405000000000001"/>
    <n v="46.81"/>
    <n v="22.49"/>
    <n v="7"/>
    <n v="104714.93"/>
    <n v="120646.02"/>
    <n v="23394.1695"/>
    <n v="-2192.92"/>
    <n v="-7992.63"/>
    <n v="5"/>
    <n v="104516.85999999999"/>
    <n v="120353.02"/>
    <n v="23323.764500000001"/>
    <n v="-2239.73"/>
    <n v="-8015.12"/>
  </r>
  <r>
    <x v="16"/>
    <x v="4"/>
    <x v="4"/>
    <x v="48"/>
    <n v="3"/>
    <n v="31090.77"/>
    <n v="52549.95"/>
    <n v="13577.438599999999"/>
    <n v="12447.87"/>
    <n v="7970.08"/>
    <n v="0"/>
    <n v="0"/>
    <n v="0"/>
    <n v="0"/>
    <n v="0"/>
    <n v="0"/>
    <n v="-3"/>
    <n v="-31090.77"/>
    <n v="-52549.95"/>
    <n v="-13577.438599999999"/>
    <n v="-12447.87"/>
    <n v="-7970.08"/>
  </r>
  <r>
    <x v="4"/>
    <x v="1"/>
    <x v="5"/>
    <x v="10"/>
    <n v="10"/>
    <n v="62746.45"/>
    <n v="76198.259999999995"/>
    <n v="6759.2430999999997"/>
    <n v="8601.49"/>
    <n v="6787.24"/>
    <n v="1"/>
    <n v="4978.76"/>
    <n v="5852"/>
    <n v="2064.3434000000002"/>
    <n v="-789.43"/>
    <n v="-1174.73"/>
    <n v="-9"/>
    <n v="-57767.689999999995"/>
    <n v="-70346.259999999995"/>
    <n v="-4694.8996999999999"/>
    <n v="-9390.92"/>
    <n v="-7961.9699999999993"/>
  </r>
  <r>
    <x v="16"/>
    <x v="6"/>
    <x v="1"/>
    <x v="9"/>
    <n v="26"/>
    <n v="195020.19"/>
    <n v="226923.16"/>
    <n v="22663.938200000001"/>
    <n v="13525.87"/>
    <n v="7921.28"/>
    <n v="0"/>
    <n v="0"/>
    <n v="0"/>
    <n v="0"/>
    <n v="0"/>
    <n v="0"/>
    <n v="-26"/>
    <n v="-195020.19"/>
    <n v="-226923.16"/>
    <n v="-22663.938200000001"/>
    <n v="-13525.87"/>
    <n v="-7921.28"/>
  </r>
  <r>
    <x v="15"/>
    <x v="3"/>
    <x v="1"/>
    <x v="6"/>
    <n v="2"/>
    <n v="30479.34"/>
    <n v="51380.1"/>
    <n v="29796.492900000001"/>
    <n v="-216.26"/>
    <n v="-8895.74"/>
    <n v="5"/>
    <n v="114853.1"/>
    <n v="184913.42"/>
    <n v="86839.632199999993"/>
    <n v="9206.7099999999991"/>
    <n v="-16779.32"/>
    <n v="3"/>
    <n v="84373.760000000009"/>
    <n v="133533.32"/>
    <n v="57043.139299999995"/>
    <n v="9422.9699999999993"/>
    <n v="-7883.58"/>
  </r>
  <r>
    <x v="10"/>
    <x v="6"/>
    <x v="4"/>
    <x v="44"/>
    <n v="1737"/>
    <n v="2196723.65"/>
    <n v="2818178.17"/>
    <n v="604634.35349999997"/>
    <n v="685.67"/>
    <n v="-145192.79999999999"/>
    <n v="1723"/>
    <n v="2105818.31"/>
    <n v="2708744.17"/>
    <n v="594383.67940000002"/>
    <n v="-10224.09"/>
    <n v="-153043.06"/>
    <n v="-14"/>
    <n v="-90905.339999999851"/>
    <n v="-109434"/>
    <n v="-10250.674099999946"/>
    <n v="-10909.76"/>
    <n v="-7850.2600000000093"/>
  </r>
  <r>
    <x v="5"/>
    <x v="1"/>
    <x v="4"/>
    <x v="45"/>
    <n v="76"/>
    <n v="64480.32"/>
    <n v="100375.76"/>
    <n v="15655.7907"/>
    <n v="22334.54"/>
    <n v="17053.63"/>
    <n v="67"/>
    <n v="20695.68"/>
    <n v="33168.1"/>
    <n v="4428.1525000000001"/>
    <n v="10616.55"/>
    <n v="9256.0300000000007"/>
    <n v="-9"/>
    <n v="-43784.639999999999"/>
    <n v="-67207.66"/>
    <n v="-11227.638199999999"/>
    <n v="-11717.990000000002"/>
    <n v="-7797.6"/>
  </r>
  <r>
    <x v="5"/>
    <x v="6"/>
    <x v="9"/>
    <x v="16"/>
    <n v="343"/>
    <n v="614823.36"/>
    <n v="810944.94"/>
    <n v="144631.85339999999"/>
    <n v="57203.96"/>
    <n v="11509.06"/>
    <n v="130"/>
    <n v="51768.35"/>
    <n v="68931.7"/>
    <n v="11534.6476"/>
    <n v="7841.38"/>
    <n v="3718.22"/>
    <n v="-213"/>
    <n v="-563055.01"/>
    <n v="-742013.24"/>
    <n v="-133097.2058"/>
    <n v="-49362.58"/>
    <n v="-7790.84"/>
  </r>
  <r>
    <x v="5"/>
    <x v="5"/>
    <x v="3"/>
    <x v="41"/>
    <n v="27"/>
    <n v="141371.95000000001"/>
    <n v="200317.62"/>
    <n v="53198.162199999999"/>
    <n v="25258.41"/>
    <n v="8777.61"/>
    <n v="6"/>
    <n v="35439.1"/>
    <n v="51687.95"/>
    <n v="15451.0257"/>
    <n v="5770.38"/>
    <n v="1009.54"/>
    <n v="-21"/>
    <n v="-105932.85"/>
    <n v="-148629.66999999998"/>
    <n v="-37747.136500000001"/>
    <n v="-19488.03"/>
    <n v="-7768.0700000000006"/>
  </r>
  <r>
    <x v="8"/>
    <x v="2"/>
    <x v="3"/>
    <x v="29"/>
    <n v="14"/>
    <n v="37109.97"/>
    <n v="67028.100000000006"/>
    <n v="22193.308400000002"/>
    <n v="16198.02"/>
    <n v="7724.82"/>
    <n v="1"/>
    <n v="30.63"/>
    <n v="30.63"/>
    <n v="12.9529"/>
    <n v="-9.34"/>
    <n v="-12.95"/>
    <n v="-13"/>
    <n v="-37079.340000000004"/>
    <n v="-66997.47"/>
    <n v="-22180.355500000001"/>
    <n v="-16207.36"/>
    <n v="-7737.7699999999995"/>
  </r>
  <r>
    <x v="8"/>
    <x v="5"/>
    <x v="4"/>
    <x v="44"/>
    <n v="228"/>
    <n v="170656.26"/>
    <n v="241644.47"/>
    <n v="136161.14629999999"/>
    <n v="1914.49"/>
    <n v="-35153.25"/>
    <n v="216"/>
    <n v="98768.5"/>
    <n v="148813.96"/>
    <n v="122579.7078"/>
    <n v="-8589.35"/>
    <n v="-42882.080000000002"/>
    <n v="-12"/>
    <n v="-71887.760000000009"/>
    <n v="-92830.510000000009"/>
    <n v="-13581.438499999989"/>
    <n v="-10503.84"/>
    <n v="-7728.8300000000017"/>
  </r>
  <r>
    <x v="10"/>
    <x v="4"/>
    <x v="1"/>
    <x v="1"/>
    <n v="141"/>
    <n v="390635.65"/>
    <n v="489449.62"/>
    <n v="156336.4442"/>
    <n v="19617.349999999999"/>
    <n v="-26571.7"/>
    <n v="128"/>
    <n v="150252.4"/>
    <n v="187339.11"/>
    <n v="101165.49069999999"/>
    <n v="77.75"/>
    <n v="-34263.21"/>
    <n v="-13"/>
    <n v="-240383.25000000003"/>
    <n v="-302110.51"/>
    <n v="-55170.953500000003"/>
    <n v="-19539.599999999999"/>
    <n v="-7691.5099999999984"/>
  </r>
  <r>
    <x v="8"/>
    <x v="6"/>
    <x v="4"/>
    <x v="57"/>
    <n v="10"/>
    <n v="57970.9"/>
    <n v="70746.97"/>
    <n v="4612.7232999999997"/>
    <n v="9034"/>
    <n v="7682.02"/>
    <n v="0"/>
    <n v="0"/>
    <n v="0"/>
    <n v="0"/>
    <n v="0"/>
    <n v="0"/>
    <n v="-10"/>
    <n v="-57970.9"/>
    <n v="-70746.97"/>
    <n v="-4612.7232999999997"/>
    <n v="-9034"/>
    <n v="-7682.02"/>
  </r>
  <r>
    <x v="9"/>
    <x v="4"/>
    <x v="1"/>
    <x v="7"/>
    <n v="0"/>
    <n v="0"/>
    <n v="0"/>
    <n v="0"/>
    <n v="0"/>
    <n v="0"/>
    <n v="10"/>
    <n v="156793.14000000001"/>
    <n v="190818.91"/>
    <n v="52091.320699999997"/>
    <n v="8744.7000000000007"/>
    <n v="-7666.22"/>
    <n v="10"/>
    <n v="156793.14000000001"/>
    <n v="190818.91"/>
    <n v="52091.320699999997"/>
    <n v="8744.7000000000007"/>
    <n v="-7666.22"/>
  </r>
  <r>
    <x v="12"/>
    <x v="1"/>
    <x v="1"/>
    <x v="15"/>
    <n v="2"/>
    <n v="9268.64"/>
    <n v="9907.2800000000007"/>
    <n v="468.94459999999998"/>
    <n v="348.32"/>
    <n v="178.57"/>
    <n v="10"/>
    <n v="137469.65"/>
    <n v="148515.85999999999"/>
    <n v="18682.642800000001"/>
    <n v="-1543.99"/>
    <n v="-7451.49"/>
    <n v="8"/>
    <n v="128201.01"/>
    <n v="138608.57999999999"/>
    <n v="18213.698200000003"/>
    <n v="-1892.31"/>
    <n v="-7630.0599999999995"/>
  </r>
  <r>
    <x v="3"/>
    <x v="1"/>
    <x v="1"/>
    <x v="55"/>
    <n v="12779"/>
    <n v="20212589.550000001"/>
    <n v="24288864.800000001"/>
    <n v="7324069.3346999995"/>
    <n v="1933622.21"/>
    <n v="603645.12"/>
    <n v="12756"/>
    <n v="20089272.43"/>
    <n v="24118025.600000001"/>
    <n v="7282755.8636999996"/>
    <n v="1919765.62"/>
    <n v="596026.53"/>
    <n v="-23"/>
    <n v="-123317.12000000104"/>
    <n v="-170839.19999999925"/>
    <n v="-41313.470999999903"/>
    <n v="-13856.589999999851"/>
    <n v="-7618.5899999999674"/>
  </r>
  <r>
    <x v="8"/>
    <x v="6"/>
    <x v="3"/>
    <x v="34"/>
    <n v="32"/>
    <n v="355933.19"/>
    <n v="510282.7"/>
    <n v="94334.051800000001"/>
    <n v="22580.89"/>
    <n v="7521.38"/>
    <n v="2"/>
    <n v="26192.400000000001"/>
    <n v="26242.41"/>
    <n v="2199.9792000000002"/>
    <n v="239.44"/>
    <n v="-46.96"/>
    <n v="-30"/>
    <n v="-329740.78999999998"/>
    <n v="-484040.29000000004"/>
    <n v="-92134.0726"/>
    <n v="-22341.45"/>
    <n v="-7568.34"/>
  </r>
  <r>
    <x v="5"/>
    <x v="6"/>
    <x v="3"/>
    <x v="34"/>
    <n v="7"/>
    <n v="11410.44"/>
    <n v="20370.43"/>
    <n v="1148.8638000000001"/>
    <n v="8000.7"/>
    <n v="7592.49"/>
    <n v="5"/>
    <n v="4733.76"/>
    <n v="5671"/>
    <n v="890.71839999999997"/>
    <n v="381.02"/>
    <n v="46.52"/>
    <n v="-2"/>
    <n v="-6676.68"/>
    <n v="-14699.43"/>
    <n v="-258.14540000000011"/>
    <n v="-7619.68"/>
    <n v="-7545.9699999999993"/>
  </r>
  <r>
    <x v="2"/>
    <x v="1"/>
    <x v="3"/>
    <x v="24"/>
    <n v="0"/>
    <n v="0"/>
    <n v="0"/>
    <n v="0"/>
    <n v="0"/>
    <n v="0"/>
    <n v="1"/>
    <n v="24095.53"/>
    <n v="24554.06"/>
    <n v="7988.1850000000004"/>
    <n v="-6728.67"/>
    <n v="-7529.66"/>
    <n v="1"/>
    <n v="24095.53"/>
    <n v="24554.06"/>
    <n v="7988.1850000000004"/>
    <n v="-6728.67"/>
    <n v="-7529.66"/>
  </r>
  <r>
    <x v="14"/>
    <x v="3"/>
    <x v="1"/>
    <x v="9"/>
    <n v="0"/>
    <n v="0"/>
    <n v="0"/>
    <n v="0"/>
    <n v="0"/>
    <n v="0"/>
    <n v="174"/>
    <n v="208380"/>
    <n v="263708.33"/>
    <n v="70179.998900000006"/>
    <n v="17081.98"/>
    <n v="-7441.35"/>
    <n v="174"/>
    <n v="208380"/>
    <n v="263708.33"/>
    <n v="70179.998900000006"/>
    <n v="17081.98"/>
    <n v="-7441.35"/>
  </r>
  <r>
    <x v="4"/>
    <x v="2"/>
    <x v="1"/>
    <x v="15"/>
    <n v="3"/>
    <n v="28055.97"/>
    <n v="65743.78"/>
    <n v="21045.9018"/>
    <n v="14554.03"/>
    <n v="7437.32"/>
    <n v="0"/>
    <n v="0"/>
    <n v="0"/>
    <n v="0"/>
    <n v="0"/>
    <n v="0"/>
    <n v="-3"/>
    <n v="-28055.97"/>
    <n v="-65743.78"/>
    <n v="-21045.9018"/>
    <n v="-14554.03"/>
    <n v="-7437.32"/>
  </r>
  <r>
    <x v="16"/>
    <x v="3"/>
    <x v="2"/>
    <x v="2"/>
    <n v="14"/>
    <n v="53836.28"/>
    <n v="76543.740000000005"/>
    <n v="18188.424800000001"/>
    <n v="13840.7"/>
    <n v="7432.85"/>
    <n v="0"/>
    <n v="0"/>
    <n v="0"/>
    <n v="0"/>
    <n v="0"/>
    <n v="0"/>
    <n v="-14"/>
    <n v="-53836.28"/>
    <n v="-76543.740000000005"/>
    <n v="-18188.424800000001"/>
    <n v="-13840.7"/>
    <n v="-7432.85"/>
  </r>
  <r>
    <x v="5"/>
    <x v="6"/>
    <x v="4"/>
    <x v="58"/>
    <n v="262"/>
    <n v="206612.99"/>
    <n v="282922.15000000002"/>
    <n v="60588.638899999998"/>
    <n v="30032.35"/>
    <n v="12689.41"/>
    <n v="246"/>
    <n v="181369.43"/>
    <n v="240807.8"/>
    <n v="51769.854500000001"/>
    <n v="20112.34"/>
    <n v="5262.95"/>
    <n v="-16"/>
    <n v="-25243.559999999998"/>
    <n v="-42114.350000000035"/>
    <n v="-8818.7843999999968"/>
    <n v="-9920.0099999999984"/>
    <n v="-7426.46"/>
  </r>
  <r>
    <x v="5"/>
    <x v="2"/>
    <x v="4"/>
    <x v="45"/>
    <n v="42"/>
    <n v="32545.66"/>
    <n v="49810.3"/>
    <n v="7437.5159999999996"/>
    <n v="12165.04"/>
    <n v="9785.74"/>
    <n v="35"/>
    <n v="12288.72"/>
    <n v="17167.400000000001"/>
    <n v="2507.0462000000002"/>
    <n v="3217.32"/>
    <n v="2362.71"/>
    <n v="-7"/>
    <n v="-20256.940000000002"/>
    <n v="-32642.9"/>
    <n v="-4930.4697999999989"/>
    <n v="-8947.7200000000012"/>
    <n v="-7423.03"/>
  </r>
  <r>
    <x v="14"/>
    <x v="5"/>
    <x v="4"/>
    <x v="18"/>
    <n v="0"/>
    <n v="0"/>
    <n v="0"/>
    <n v="0"/>
    <n v="0"/>
    <n v="0"/>
    <n v="4"/>
    <n v="5483.35"/>
    <n v="7994.99"/>
    <n v="9959.3657000000003"/>
    <n v="-4046.51"/>
    <n v="-7418.07"/>
    <n v="4"/>
    <n v="5483.35"/>
    <n v="7994.99"/>
    <n v="9959.3657000000003"/>
    <n v="-4046.51"/>
    <n v="-7418.07"/>
  </r>
  <r>
    <x v="9"/>
    <x v="3"/>
    <x v="7"/>
    <x v="12"/>
    <n v="0"/>
    <n v="0"/>
    <n v="0"/>
    <n v="0"/>
    <n v="0"/>
    <n v="0"/>
    <n v="5"/>
    <n v="94950.7"/>
    <n v="112140.03"/>
    <n v="32931.122000000003"/>
    <n v="4105.42"/>
    <n v="-7406.03"/>
    <n v="5"/>
    <n v="94950.7"/>
    <n v="112140.03"/>
    <n v="32931.122000000003"/>
    <n v="4105.42"/>
    <n v="-7406.03"/>
  </r>
  <r>
    <x v="16"/>
    <x v="1"/>
    <x v="3"/>
    <x v="24"/>
    <n v="38"/>
    <n v="262864.59999999998"/>
    <n v="291418.7"/>
    <n v="98542.672900000005"/>
    <n v="25467.61"/>
    <n v="-967.3"/>
    <n v="20"/>
    <n v="53806.22"/>
    <n v="73457.41"/>
    <n v="29995.779299999998"/>
    <n v="1923.26"/>
    <n v="-8328.23"/>
    <n v="-18"/>
    <n v="-209058.37999999998"/>
    <n v="-217961.29"/>
    <n v="-68546.89360000001"/>
    <n v="-23544.350000000002"/>
    <n v="-7360.9299999999994"/>
  </r>
  <r>
    <x v="4"/>
    <x v="6"/>
    <x v="10"/>
    <x v="17"/>
    <n v="1280"/>
    <n v="960209.44"/>
    <n v="1472020.28"/>
    <n v="481043.4326"/>
    <n v="11455.53"/>
    <n v="-96301.7"/>
    <n v="1264"/>
    <n v="923005.65"/>
    <n v="1410239"/>
    <n v="468303.717"/>
    <n v="175.36"/>
    <n v="-103653.47"/>
    <n v="-16"/>
    <n v="-37203.789999999921"/>
    <n v="-61781.280000000028"/>
    <n v="-12739.715599999996"/>
    <n v="-11280.17"/>
    <n v="-7351.7700000000041"/>
  </r>
  <r>
    <x v="17"/>
    <x v="4"/>
    <x v="5"/>
    <x v="10"/>
    <n v="0"/>
    <n v="0"/>
    <n v="0"/>
    <n v="0"/>
    <n v="0"/>
    <n v="0"/>
    <n v="2"/>
    <n v="105169.51"/>
    <n v="121433.62"/>
    <n v="23586.586899999998"/>
    <n v="-2316.71"/>
    <n v="-7322.48"/>
    <n v="2"/>
    <n v="105169.51"/>
    <n v="121433.62"/>
    <n v="23586.586899999998"/>
    <n v="-2316.71"/>
    <n v="-7322.48"/>
  </r>
  <r>
    <x v="10"/>
    <x v="5"/>
    <x v="10"/>
    <x v="33"/>
    <n v="362"/>
    <n v="820064.28"/>
    <n v="1066283.01"/>
    <n v="120695.6347"/>
    <n v="216342.27"/>
    <n v="165291.42000000001"/>
    <n v="350"/>
    <n v="775261.42"/>
    <n v="1002527.09"/>
    <n v="108320.1151"/>
    <n v="205261.21"/>
    <n v="157969.26"/>
    <n v="-12"/>
    <n v="-44802.859999999986"/>
    <n v="-63755.920000000042"/>
    <n v="-12375.5196"/>
    <n v="-11081.059999999998"/>
    <n v="-7322.1600000000035"/>
  </r>
  <r>
    <x v="7"/>
    <x v="6"/>
    <x v="1"/>
    <x v="46"/>
    <n v="1"/>
    <n v="11227.82"/>
    <n v="12042.43"/>
    <n v="574.93700000000001"/>
    <n v="398.22"/>
    <n v="242.54"/>
    <n v="9"/>
    <n v="65305.05"/>
    <n v="73539.990000000005"/>
    <n v="12168.6873"/>
    <n v="-3330.42"/>
    <n v="-7068.02"/>
    <n v="8"/>
    <n v="54077.23"/>
    <n v="61497.560000000005"/>
    <n v="11593.7503"/>
    <n v="-3728.6400000000003"/>
    <n v="-7310.56"/>
  </r>
  <r>
    <x v="8"/>
    <x v="1"/>
    <x v="11"/>
    <x v="63"/>
    <n v="4"/>
    <n v="26127.23"/>
    <n v="35197.46"/>
    <n v="1689.2678000000001"/>
    <n v="7635.05"/>
    <n v="7301.42"/>
    <n v="0"/>
    <n v="0"/>
    <n v="0"/>
    <n v="0"/>
    <n v="0"/>
    <n v="0"/>
    <n v="-4"/>
    <n v="-26127.23"/>
    <n v="-35197.46"/>
    <n v="-1689.2678000000001"/>
    <n v="-7635.05"/>
    <n v="-7301.42"/>
  </r>
  <r>
    <x v="10"/>
    <x v="6"/>
    <x v="16"/>
    <x v="42"/>
    <n v="5"/>
    <n v="10177.23"/>
    <n v="21817.42"/>
    <n v="2586.3022999999998"/>
    <n v="8674.5400000000009"/>
    <n v="7890.77"/>
    <n v="4"/>
    <n v="4684.92"/>
    <n v="6770"/>
    <n v="384.56889999999999"/>
    <n v="672.25"/>
    <n v="593.04999999999995"/>
    <n v="-1"/>
    <n v="-5492.3099999999995"/>
    <n v="-15047.419999999998"/>
    <n v="-2201.7334000000001"/>
    <n v="-8002.2900000000009"/>
    <n v="-7297.72"/>
  </r>
  <r>
    <x v="16"/>
    <x v="1"/>
    <x v="11"/>
    <x v="63"/>
    <n v="1"/>
    <n v="4207.28"/>
    <n v="12612.5"/>
    <n v="1113.6078"/>
    <n v="7602.26"/>
    <n v="7291.61"/>
    <n v="0"/>
    <n v="0"/>
    <n v="0"/>
    <n v="0"/>
    <n v="0"/>
    <n v="0"/>
    <n v="-1"/>
    <n v="-4207.28"/>
    <n v="-12612.5"/>
    <n v="-1113.6078"/>
    <n v="-7602.26"/>
    <n v="-7291.61"/>
  </r>
  <r>
    <x v="3"/>
    <x v="1"/>
    <x v="4"/>
    <x v="61"/>
    <n v="6399"/>
    <n v="6297058.5999999996"/>
    <n v="8573380.8900000006"/>
    <n v="3028436.0076000001"/>
    <n v="1258618.7"/>
    <n v="184539.68"/>
    <n v="6368"/>
    <n v="6144960.2800000003"/>
    <n v="8377706.6299999999"/>
    <n v="2990735.2297"/>
    <n v="1237935.1599999999"/>
    <n v="177260.68"/>
    <n v="-31"/>
    <n v="-152098.31999999937"/>
    <n v="-195674.26000000071"/>
    <n v="-37700.777900000103"/>
    <n v="-20683.540000000037"/>
    <n v="-7279"/>
  </r>
  <r>
    <x v="16"/>
    <x v="1"/>
    <x v="3"/>
    <x v="47"/>
    <n v="14"/>
    <n v="44682.5"/>
    <n v="62814.06"/>
    <n v="9019.4750999999997"/>
    <n v="11658.27"/>
    <n v="8687.91"/>
    <n v="5"/>
    <n v="5295.87"/>
    <n v="7896.85"/>
    <n v="1142.1221"/>
    <n v="1765.84"/>
    <n v="1458.85"/>
    <n v="-9"/>
    <n v="-39386.629999999997"/>
    <n v="-54917.21"/>
    <n v="-7877.3529999999992"/>
    <n v="-9892.43"/>
    <n v="-7229.0599999999995"/>
  </r>
  <r>
    <x v="7"/>
    <x v="2"/>
    <x v="18"/>
    <x v="60"/>
    <n v="464"/>
    <n v="776144.56"/>
    <n v="1025594.44"/>
    <n v="96530.096900000004"/>
    <n v="173583.56"/>
    <n v="145123.79999999999"/>
    <n v="518"/>
    <n v="958515.35"/>
    <n v="1245720.28"/>
    <n v="141178.08189999999"/>
    <n v="180937.1"/>
    <n v="137928.04"/>
    <n v="54"/>
    <n v="182370.78999999992"/>
    <n v="220125.84000000008"/>
    <n v="44647.984999999986"/>
    <n v="7353.5400000000081"/>
    <n v="-7195.7599999999802"/>
  </r>
  <r>
    <x v="8"/>
    <x v="5"/>
    <x v="15"/>
    <x v="40"/>
    <n v="22"/>
    <n v="164315.06"/>
    <n v="207025.15"/>
    <n v="40628.822999999997"/>
    <n v="23589.07"/>
    <n v="7170.13"/>
    <n v="0"/>
    <n v="0"/>
    <n v="0"/>
    <n v="0"/>
    <n v="0"/>
    <n v="0"/>
    <n v="-22"/>
    <n v="-164315.06"/>
    <n v="-207025.15"/>
    <n v="-40628.822999999997"/>
    <n v="-23589.07"/>
    <n v="-7170.13"/>
  </r>
  <r>
    <x v="9"/>
    <x v="2"/>
    <x v="3"/>
    <x v="4"/>
    <n v="0"/>
    <n v="0"/>
    <n v="0"/>
    <n v="0"/>
    <n v="0"/>
    <n v="0"/>
    <n v="8"/>
    <n v="72339.759999999995"/>
    <n v="88542.75"/>
    <n v="23289.906900000002"/>
    <n v="482.69"/>
    <n v="-7155.46"/>
    <n v="8"/>
    <n v="72339.759999999995"/>
    <n v="88542.75"/>
    <n v="23289.906900000002"/>
    <n v="482.69"/>
    <n v="-7155.46"/>
  </r>
  <r>
    <x v="9"/>
    <x v="4"/>
    <x v="17"/>
    <x v="59"/>
    <n v="0"/>
    <n v="0"/>
    <n v="0"/>
    <n v="0"/>
    <n v="0"/>
    <n v="0"/>
    <n v="6"/>
    <n v="36078.980000000003"/>
    <n v="38429.599999999999"/>
    <n v="9708.1736999999994"/>
    <n v="-3810.97"/>
    <n v="-7148.88"/>
    <n v="6"/>
    <n v="36078.980000000003"/>
    <n v="38429.599999999999"/>
    <n v="9708.1736999999994"/>
    <n v="-3810.97"/>
    <n v="-7148.88"/>
  </r>
  <r>
    <x v="16"/>
    <x v="5"/>
    <x v="1"/>
    <x v="36"/>
    <n v="1"/>
    <n v="6231.33"/>
    <n v="18883.03"/>
    <n v="5605.9588999999996"/>
    <n v="9283.69"/>
    <n v="7045.74"/>
    <n v="0"/>
    <n v="0"/>
    <n v="0"/>
    <n v="0"/>
    <n v="0"/>
    <n v="0"/>
    <n v="-1"/>
    <n v="-6231.33"/>
    <n v="-18883.03"/>
    <n v="-5605.9588999999996"/>
    <n v="-9283.69"/>
    <n v="-7045.74"/>
  </r>
  <r>
    <x v="3"/>
    <x v="6"/>
    <x v="4"/>
    <x v="54"/>
    <n v="7308"/>
    <n v="2478879.63"/>
    <n v="4134768.09"/>
    <n v="1840597.8355"/>
    <n v="-32765.43"/>
    <n v="-708039.74"/>
    <n v="7277"/>
    <n v="2335408.87"/>
    <n v="3938727.15"/>
    <n v="1811187.3844999999"/>
    <n v="-50848.91"/>
    <n v="-715077.14"/>
    <n v="-31"/>
    <n v="-143470.75999999978"/>
    <n v="-196040.93999999994"/>
    <n v="-29410.451000000117"/>
    <n v="-18083.480000000003"/>
    <n v="-7037.4000000000233"/>
  </r>
  <r>
    <x v="1"/>
    <x v="3"/>
    <x v="3"/>
    <x v="47"/>
    <n v="202"/>
    <n v="97676.23"/>
    <n v="144194.03"/>
    <n v="17028.5334"/>
    <n v="43258.74"/>
    <n v="37851.53"/>
    <n v="193"/>
    <n v="79767.039999999994"/>
    <n v="117266.51"/>
    <n v="13394.038"/>
    <n v="35145.26"/>
    <n v="30832.11"/>
    <n v="-9"/>
    <n v="-17909.190000000002"/>
    <n v="-26927.520000000004"/>
    <n v="-3634.4953999999998"/>
    <n v="-8113.4799999999959"/>
    <n v="-7019.4199999999983"/>
  </r>
  <r>
    <x v="1"/>
    <x v="6"/>
    <x v="3"/>
    <x v="47"/>
    <n v="141"/>
    <n v="109272.37"/>
    <n v="148796.78"/>
    <n v="30742.382799999999"/>
    <n v="20738.61"/>
    <n v="8600.09"/>
    <n v="133"/>
    <n v="72134.25"/>
    <n v="93540.5"/>
    <n v="19661.957999999999"/>
    <n v="11046.94"/>
    <n v="1581.23"/>
    <n v="-8"/>
    <n v="-37138.119999999995"/>
    <n v="-55256.28"/>
    <n v="-11080.424800000001"/>
    <n v="-9691.67"/>
    <n v="-7018.8600000000006"/>
  </r>
  <r>
    <x v="5"/>
    <x v="1"/>
    <x v="15"/>
    <x v="40"/>
    <n v="29"/>
    <n v="68730.070000000007"/>
    <n v="97296.62"/>
    <n v="30496.3881"/>
    <n v="16009.96"/>
    <n v="7501"/>
    <n v="11"/>
    <n v="7902.92"/>
    <n v="9401.2999999999993"/>
    <n v="1423.0464999999999"/>
    <n v="967.6"/>
    <n v="511.32"/>
    <n v="-18"/>
    <n v="-60827.150000000009"/>
    <n v="-87895.319999999992"/>
    <n v="-29073.3416"/>
    <n v="-15042.359999999999"/>
    <n v="-6989.68"/>
  </r>
  <r>
    <x v="3"/>
    <x v="6"/>
    <x v="3"/>
    <x v="23"/>
    <n v="2567"/>
    <n v="1460797.35"/>
    <n v="2252277.75"/>
    <n v="1852147.2853999999"/>
    <n v="-594348.44999999995"/>
    <n v="-1181788.6000000001"/>
    <n v="2535"/>
    <n v="1317180.8500000001"/>
    <n v="2031214.95"/>
    <n v="1781915.142"/>
    <n v="-623904.62"/>
    <n v="-1188769.57"/>
    <n v="-32"/>
    <n v="-143616.5"/>
    <n v="-221062.80000000005"/>
    <n v="-70232.143399999943"/>
    <n v="-29556.170000000042"/>
    <n v="-6980.9699999999721"/>
  </r>
  <r>
    <x v="3"/>
    <x v="3"/>
    <x v="4"/>
    <x v="30"/>
    <n v="118"/>
    <n v="186835.02"/>
    <n v="256492.88"/>
    <n v="92133.001499999998"/>
    <n v="29092.91"/>
    <n v="-943.44"/>
    <n v="107"/>
    <n v="90816.41"/>
    <n v="115944.47"/>
    <n v="54591.724099999999"/>
    <n v="8839.11"/>
    <n v="-7920.12"/>
    <n v="-11"/>
    <n v="-96018.609999999986"/>
    <n v="-140548.41"/>
    <n v="-37541.277399999999"/>
    <n v="-20253.8"/>
    <n v="-6976.68"/>
  </r>
  <r>
    <x v="10"/>
    <x v="3"/>
    <x v="3"/>
    <x v="27"/>
    <n v="10"/>
    <n v="91040.6"/>
    <n v="97903.47"/>
    <n v="34162.301299999999"/>
    <n v="14108.2"/>
    <n v="8623.07"/>
    <n v="3"/>
    <n v="3594.56"/>
    <n v="5512"/>
    <n v="1129.6206999999999"/>
    <n v="2066.41"/>
    <n v="1663.22"/>
    <n v="-7"/>
    <n v="-87446.040000000008"/>
    <n v="-92391.47"/>
    <n v="-33032.6806"/>
    <n v="-12041.79"/>
    <n v="-6959.8499999999995"/>
  </r>
  <r>
    <x v="9"/>
    <x v="2"/>
    <x v="4"/>
    <x v="18"/>
    <n v="0"/>
    <n v="0"/>
    <n v="0"/>
    <n v="0"/>
    <n v="0"/>
    <n v="0"/>
    <n v="7"/>
    <n v="83786.539999999994"/>
    <n v="95291.23"/>
    <n v="16161.552299999999"/>
    <n v="-1355.15"/>
    <n v="-6934.5"/>
    <n v="7"/>
    <n v="83786.539999999994"/>
    <n v="95291.23"/>
    <n v="16161.552299999999"/>
    <n v="-1355.15"/>
    <n v="-6934.5"/>
  </r>
  <r>
    <x v="9"/>
    <x v="6"/>
    <x v="10"/>
    <x v="33"/>
    <n v="0"/>
    <n v="0"/>
    <n v="0"/>
    <n v="0"/>
    <n v="0"/>
    <n v="0"/>
    <n v="20"/>
    <n v="197604.81"/>
    <n v="276159.09999999998"/>
    <n v="82224.7889"/>
    <n v="20430.54"/>
    <n v="-6923.16"/>
    <n v="20"/>
    <n v="197604.81"/>
    <n v="276159.09999999998"/>
    <n v="82224.7889"/>
    <n v="20430.54"/>
    <n v="-6923.16"/>
  </r>
  <r>
    <x v="10"/>
    <x v="4"/>
    <x v="1"/>
    <x v="36"/>
    <n v="218"/>
    <n v="447654.28"/>
    <n v="541189.29"/>
    <n v="71815.214500000002"/>
    <n v="44039.26"/>
    <n v="22501.27"/>
    <n v="200"/>
    <n v="372195.4"/>
    <n v="444984.91"/>
    <n v="57729.6947"/>
    <n v="32559.32"/>
    <n v="15604.97"/>
    <n v="-18"/>
    <n v="-75458.880000000005"/>
    <n v="-96204.380000000063"/>
    <n v="-14085.519800000002"/>
    <n v="-11479.940000000002"/>
    <n v="-6896.3000000000011"/>
  </r>
  <r>
    <x v="4"/>
    <x v="2"/>
    <x v="10"/>
    <x v="53"/>
    <n v="133"/>
    <n v="73334.37"/>
    <n v="105103.17"/>
    <n v="81995.249100000001"/>
    <n v="-32201.78"/>
    <n v="-50446.559999999998"/>
    <n v="130"/>
    <n v="53775.83"/>
    <n v="68366"/>
    <n v="71703.237200000003"/>
    <n v="-42576.7"/>
    <n v="-57333.18"/>
    <n v="-3"/>
    <n v="-19558.539999999994"/>
    <n v="-36737.17"/>
    <n v="-10292.011899999998"/>
    <n v="-10374.919999999998"/>
    <n v="-6886.6200000000026"/>
  </r>
  <r>
    <x v="3"/>
    <x v="1"/>
    <x v="4"/>
    <x v="48"/>
    <n v="3446"/>
    <n v="2869112.02"/>
    <n v="3785546.5"/>
    <n v="1834940.17"/>
    <n v="184486.01"/>
    <n v="-477975.59"/>
    <n v="3138"/>
    <n v="2374947.96"/>
    <n v="3122905.91"/>
    <n v="1628204.3155"/>
    <n v="94752.22"/>
    <n v="-484855.86"/>
    <n v="-308"/>
    <n v="-494164.06000000006"/>
    <n v="-662640.58999999985"/>
    <n v="-206735.8544999999"/>
    <n v="-89733.790000000008"/>
    <n v="-6880.2699999999604"/>
  </r>
  <r>
    <x v="10"/>
    <x v="5"/>
    <x v="3"/>
    <x v="26"/>
    <n v="235"/>
    <n v="364633.05"/>
    <n v="505458.5"/>
    <n v="164120.50539999999"/>
    <n v="38192.379999999997"/>
    <n v="-8260.9599999999991"/>
    <n v="225"/>
    <n v="276686.06"/>
    <n v="382023.34"/>
    <n v="135296.27540000001"/>
    <n v="23943.77"/>
    <n v="-15120.41"/>
    <n v="-10"/>
    <n v="-87946.989999999991"/>
    <n v="-123435.15999999997"/>
    <n v="-28824.229999999981"/>
    <n v="-14248.609999999997"/>
    <n v="-6859.4500000000007"/>
  </r>
  <r>
    <x v="8"/>
    <x v="6"/>
    <x v="1"/>
    <x v="50"/>
    <n v="92"/>
    <n v="1241147.54"/>
    <n v="1488135.68"/>
    <n v="67112.597599999994"/>
    <n v="25922.78"/>
    <n v="6854.66"/>
    <n v="0"/>
    <n v="0"/>
    <n v="0"/>
    <n v="0"/>
    <n v="0"/>
    <n v="0"/>
    <n v="-92"/>
    <n v="-1241147.54"/>
    <n v="-1488135.68"/>
    <n v="-67112.597599999994"/>
    <n v="-25922.78"/>
    <n v="-6854.66"/>
  </r>
  <r>
    <x v="7"/>
    <x v="6"/>
    <x v="1"/>
    <x v="56"/>
    <n v="173"/>
    <n v="535333.06000000006"/>
    <n v="670932.77"/>
    <n v="46030.930200000003"/>
    <n v="76767.53"/>
    <n v="62358.6"/>
    <n v="269"/>
    <n v="907674.04"/>
    <n v="1154019.6299999999"/>
    <n v="150220.1863"/>
    <n v="103384.42"/>
    <n v="55560.51"/>
    <n v="96"/>
    <n v="372340.98"/>
    <n v="483086.85999999987"/>
    <n v="104189.2561"/>
    <n v="26616.89"/>
    <n v="-6798.0899999999965"/>
  </r>
  <r>
    <x v="2"/>
    <x v="3"/>
    <x v="19"/>
    <x v="65"/>
    <n v="0"/>
    <n v="0"/>
    <n v="0"/>
    <n v="0"/>
    <n v="0"/>
    <n v="0"/>
    <n v="45"/>
    <n v="34308.129999999997"/>
    <n v="44497.16"/>
    <n v="17766.772700000001"/>
    <n v="283.74"/>
    <n v="-6789.71"/>
    <n v="45"/>
    <n v="34308.129999999997"/>
    <n v="44497.16"/>
    <n v="17766.772700000001"/>
    <n v="283.74"/>
    <n v="-6789.71"/>
  </r>
  <r>
    <x v="5"/>
    <x v="2"/>
    <x v="4"/>
    <x v="13"/>
    <n v="50"/>
    <n v="285888.26"/>
    <n v="346702.65"/>
    <n v="68270.589900000006"/>
    <n v="15366.48"/>
    <n v="-7701.45"/>
    <n v="33"/>
    <n v="148661.1"/>
    <n v="168604.79"/>
    <n v="34184.314400000003"/>
    <n v="-2493.35"/>
    <n v="-14485.89"/>
    <n v="-17"/>
    <n v="-137227.16"/>
    <n v="-178097.86000000002"/>
    <n v="-34086.275500000003"/>
    <n v="-17859.829999999998"/>
    <n v="-6784.44"/>
  </r>
  <r>
    <x v="10"/>
    <x v="6"/>
    <x v="4"/>
    <x v="48"/>
    <n v="3"/>
    <n v="6425.45"/>
    <n v="20717"/>
    <n v="4409.5187999999998"/>
    <n v="7928.69"/>
    <n v="6769.03"/>
    <n v="1"/>
    <n v="0"/>
    <n v="3113"/>
    <n v="0"/>
    <n v="0"/>
    <n v="0"/>
    <n v="-2"/>
    <n v="-6425.45"/>
    <n v="-17604"/>
    <n v="-4409.5187999999998"/>
    <n v="-7928.69"/>
    <n v="-6769.03"/>
  </r>
  <r>
    <x v="1"/>
    <x v="5"/>
    <x v="3"/>
    <x v="32"/>
    <n v="8161"/>
    <n v="2686371.34"/>
    <n v="3467084.49"/>
    <n v="454443.29"/>
    <n v="721470.13"/>
    <n v="596322.76"/>
    <n v="8132"/>
    <n v="2591194.2999999998"/>
    <n v="3359826.07"/>
    <n v="432166.21100000001"/>
    <n v="708114.65"/>
    <n v="589606.81000000006"/>
    <n v="-29"/>
    <n v="-95177.040000000037"/>
    <n v="-107258.42000000039"/>
    <n v="-22277.078999999969"/>
    <n v="-13355.479999999981"/>
    <n v="-6715.9499999999534"/>
  </r>
  <r>
    <x v="10"/>
    <x v="1"/>
    <x v="1"/>
    <x v="35"/>
    <n v="7"/>
    <n v="26698.23"/>
    <n v="48121.22"/>
    <n v="10889.2662"/>
    <n v="11180.66"/>
    <n v="8442.77"/>
    <n v="6"/>
    <n v="15638.13"/>
    <n v="17512"/>
    <n v="1861.0127"/>
    <n v="2183.1799999999998"/>
    <n v="1731.77"/>
    <n v="-1"/>
    <n v="-11060.1"/>
    <n v="-30609.22"/>
    <n v="-9028.2535000000007"/>
    <n v="-8997.48"/>
    <n v="-6711"/>
  </r>
  <r>
    <x v="1"/>
    <x v="1"/>
    <x v="7"/>
    <x v="12"/>
    <n v="56"/>
    <n v="116406.22"/>
    <n v="124714.48"/>
    <n v="31102.002700000001"/>
    <n v="14315.66"/>
    <n v="6985.98"/>
    <n v="45"/>
    <n v="18755.830000000002"/>
    <n v="20951.77"/>
    <n v="2498.5327000000002"/>
    <n v="1136.68"/>
    <n v="279.39"/>
    <n v="-11"/>
    <n v="-97650.39"/>
    <n v="-103762.70999999999"/>
    <n v="-28603.47"/>
    <n v="-13178.98"/>
    <n v="-6706.5899999999992"/>
  </r>
  <r>
    <x v="1"/>
    <x v="5"/>
    <x v="3"/>
    <x v="47"/>
    <n v="192"/>
    <n v="121870.52"/>
    <n v="172017.12"/>
    <n v="31428.752700000001"/>
    <n v="40861.129999999997"/>
    <n v="35070.15"/>
    <n v="184"/>
    <n v="58227.3"/>
    <n v="92882.78"/>
    <n v="9415.5257000000001"/>
    <n v="31435.55"/>
    <n v="28374.26"/>
    <n v="-8"/>
    <n v="-63643.22"/>
    <n v="-79134.34"/>
    <n v="-22013.226999999999"/>
    <n v="-9425.5799999999981"/>
    <n v="-6695.8900000000031"/>
  </r>
  <r>
    <x v="7"/>
    <x v="6"/>
    <x v="4"/>
    <x v="5"/>
    <n v="114"/>
    <n v="318525.2"/>
    <n v="450689.93"/>
    <n v="43839.69"/>
    <n v="87868.42"/>
    <n v="75680.95"/>
    <n v="177"/>
    <n v="694025.08"/>
    <n v="907271.75"/>
    <n v="119736.5197"/>
    <n v="102567.13"/>
    <n v="68997.31"/>
    <n v="63"/>
    <n v="375499.87999999995"/>
    <n v="456581.82"/>
    <n v="75896.829700000002"/>
    <n v="14698.710000000006"/>
    <n v="-6683.6399999999994"/>
  </r>
  <r>
    <x v="8"/>
    <x v="3"/>
    <x v="10"/>
    <x v="43"/>
    <n v="23"/>
    <n v="102443.47"/>
    <n v="122850.54"/>
    <n v="17565.029399999999"/>
    <n v="11712.19"/>
    <n v="6664.88"/>
    <n v="0"/>
    <n v="0"/>
    <n v="0"/>
    <n v="0"/>
    <n v="0"/>
    <n v="0"/>
    <n v="-23"/>
    <n v="-102443.47"/>
    <n v="-122850.54"/>
    <n v="-17565.029399999999"/>
    <n v="-11712.19"/>
    <n v="-6664.88"/>
  </r>
  <r>
    <x v="10"/>
    <x v="4"/>
    <x v="7"/>
    <x v="12"/>
    <n v="28"/>
    <n v="297391.21000000002"/>
    <n v="357725.01"/>
    <n v="77950.284"/>
    <n v="13286.48"/>
    <n v="3697.58"/>
    <n v="18"/>
    <n v="34578.82"/>
    <n v="38991.21"/>
    <n v="8096.0950999999995"/>
    <n v="-436.45"/>
    <n v="-2934.72"/>
    <n v="-10"/>
    <n v="-262812.39"/>
    <n v="-318733.8"/>
    <n v="-69854.188899999994"/>
    <n v="-13722.93"/>
    <n v="-6632.2999999999993"/>
  </r>
  <r>
    <x v="16"/>
    <x v="1"/>
    <x v="4"/>
    <x v="31"/>
    <n v="44"/>
    <n v="360920.82"/>
    <n v="476000.97"/>
    <n v="133236.4117"/>
    <n v="43549"/>
    <n v="4992.38"/>
    <n v="7"/>
    <n v="15956.08"/>
    <n v="21206.47"/>
    <n v="7621.0290999999997"/>
    <n v="1058.6400000000001"/>
    <n v="-1639.85"/>
    <n v="-37"/>
    <n v="-344964.74"/>
    <n v="-454794.5"/>
    <n v="-125615.3826"/>
    <n v="-42490.36"/>
    <n v="-6632.23"/>
  </r>
  <r>
    <x v="14"/>
    <x v="5"/>
    <x v="3"/>
    <x v="51"/>
    <n v="1"/>
    <n v="12750.52"/>
    <n v="13000.42"/>
    <n v="1515.3417999999999"/>
    <n v="-1030.76"/>
    <n v="-1218.4000000000001"/>
    <n v="19"/>
    <n v="103340.29"/>
    <n v="134028.64000000001"/>
    <n v="54663.236400000002"/>
    <n v="4106.53"/>
    <n v="-7836.98"/>
    <n v="18"/>
    <n v="90589.76999999999"/>
    <n v="121028.22000000002"/>
    <n v="53147.8946"/>
    <n v="5137.29"/>
    <n v="-6618.58"/>
  </r>
  <r>
    <x v="1"/>
    <x v="5"/>
    <x v="3"/>
    <x v="51"/>
    <n v="203"/>
    <n v="144791.32"/>
    <n v="225268.11"/>
    <n v="83942.252099999998"/>
    <n v="25428.52"/>
    <n v="10064.549999999999"/>
    <n v="196"/>
    <n v="121762.41"/>
    <n v="188192.17"/>
    <n v="77003.8799"/>
    <n v="17055.03"/>
    <n v="3484.36"/>
    <n v="-7"/>
    <n v="-23028.910000000003"/>
    <n v="-37075.939999999973"/>
    <n v="-6938.372199999998"/>
    <n v="-8373.4900000000016"/>
    <n v="-6580.1899999999987"/>
  </r>
  <r>
    <x v="9"/>
    <x v="2"/>
    <x v="15"/>
    <x v="40"/>
    <n v="0"/>
    <n v="0"/>
    <n v="0"/>
    <n v="0"/>
    <n v="0"/>
    <n v="0"/>
    <n v="12"/>
    <n v="21692.23"/>
    <n v="25468.06"/>
    <n v="10352.7256"/>
    <n v="-2803.63"/>
    <n v="-6576.89"/>
    <n v="12"/>
    <n v="21692.23"/>
    <n v="25468.06"/>
    <n v="10352.7256"/>
    <n v="-2803.63"/>
    <n v="-6576.89"/>
  </r>
  <r>
    <x v="7"/>
    <x v="2"/>
    <x v="17"/>
    <x v="59"/>
    <n v="8"/>
    <n v="36128.089999999997"/>
    <n v="41140.400000000001"/>
    <n v="4894.0630000000001"/>
    <n v="1289.55"/>
    <n v="88.97"/>
    <n v="32"/>
    <n v="108236.99"/>
    <n v="143504.79999999999"/>
    <n v="41695.836199999998"/>
    <n v="12665.18"/>
    <n v="-6481.03"/>
    <n v="24"/>
    <n v="72108.900000000009"/>
    <n v="102364.4"/>
    <n v="36801.773199999996"/>
    <n v="11375.630000000001"/>
    <n v="-6570"/>
  </r>
  <r>
    <x v="0"/>
    <x v="6"/>
    <x v="1"/>
    <x v="9"/>
    <n v="815"/>
    <n v="58261937.530000001"/>
    <n v="85204193.349999994"/>
    <n v="21237562.697999999"/>
    <n v="10523323.640000001"/>
    <n v="4417673.28"/>
    <n v="814"/>
    <n v="58257621.289999999"/>
    <n v="85189502.269999996"/>
    <n v="21233820.363299999"/>
    <n v="10515501.34"/>
    <n v="4411109.82"/>
    <n v="-1"/>
    <n v="-4316.2400000020862"/>
    <n v="-14691.079999998212"/>
    <n v="-3742.334699999541"/>
    <n v="-7822.3000000007451"/>
    <n v="-6563.4599999999627"/>
  </r>
  <r>
    <x v="16"/>
    <x v="4"/>
    <x v="3"/>
    <x v="23"/>
    <n v="16"/>
    <n v="143516.88"/>
    <n v="184814.91"/>
    <n v="70563.132400000002"/>
    <n v="14362.8"/>
    <n v="-9606.7900000000009"/>
    <n v="10"/>
    <n v="68781.990000000005"/>
    <n v="74504.039999999994"/>
    <n v="37865.145299999996"/>
    <n v="-2555.6999999999998"/>
    <n v="-16154.39"/>
    <n v="-6"/>
    <n v="-74734.89"/>
    <n v="-110310.87000000001"/>
    <n v="-32697.987100000006"/>
    <n v="-16918.5"/>
    <n v="-6547.5999999999985"/>
  </r>
  <r>
    <x v="9"/>
    <x v="2"/>
    <x v="3"/>
    <x v="32"/>
    <n v="7"/>
    <n v="4754.07"/>
    <n v="5228"/>
    <n v="2471.6419999999998"/>
    <n v="-1183.04"/>
    <n v="-1997.73"/>
    <n v="23"/>
    <n v="80979.81"/>
    <n v="107744.58"/>
    <n v="35108.856599999999"/>
    <n v="2846.63"/>
    <n v="-8517.1299999999992"/>
    <n v="16"/>
    <n v="76225.739999999991"/>
    <n v="102516.58"/>
    <n v="32637.214599999999"/>
    <n v="4029.67"/>
    <n v="-6519.4"/>
  </r>
  <r>
    <x v="16"/>
    <x v="5"/>
    <x v="3"/>
    <x v="29"/>
    <n v="2"/>
    <n v="15168.43"/>
    <n v="25717.59"/>
    <n v="5576.6018000000004"/>
    <n v="8552.4699999999993"/>
    <n v="6483.58"/>
    <n v="0"/>
    <n v="0"/>
    <n v="0"/>
    <n v="0"/>
    <n v="0"/>
    <n v="0"/>
    <n v="-2"/>
    <n v="-15168.43"/>
    <n v="-25717.59"/>
    <n v="-5576.6018000000004"/>
    <n v="-8552.4699999999993"/>
    <n v="-6483.58"/>
  </r>
  <r>
    <x v="3"/>
    <x v="4"/>
    <x v="3"/>
    <x v="64"/>
    <n v="263"/>
    <n v="73908.97"/>
    <n v="129529.48"/>
    <n v="202859.95759999999"/>
    <n v="-35071.86"/>
    <n v="-103693.75999999999"/>
    <n v="260"/>
    <n v="68066.64"/>
    <n v="115042.97"/>
    <n v="200723.44750000001"/>
    <n v="-42191.96"/>
    <n v="-110176.44"/>
    <n v="-3"/>
    <n v="-5842.3300000000017"/>
    <n v="-14486.509999999995"/>
    <n v="-2136.510099999985"/>
    <n v="-7120.0999999999985"/>
    <n v="-6482.6800000000076"/>
  </r>
  <r>
    <x v="16"/>
    <x v="5"/>
    <x v="0"/>
    <x v="0"/>
    <n v="0"/>
    <n v="0"/>
    <n v="0"/>
    <n v="0"/>
    <n v="0"/>
    <n v="0"/>
    <n v="19"/>
    <n v="1383.69"/>
    <n v="3026"/>
    <n v="8425.4724999999999"/>
    <n v="-2366.44"/>
    <n v="-6465.66"/>
    <n v="19"/>
    <n v="1383.69"/>
    <n v="3026"/>
    <n v="8425.4724999999999"/>
    <n v="-2366.44"/>
    <n v="-6465.66"/>
  </r>
  <r>
    <x v="1"/>
    <x v="5"/>
    <x v="3"/>
    <x v="41"/>
    <n v="59"/>
    <n v="57135"/>
    <n v="109371.31"/>
    <n v="37790.329599999997"/>
    <n v="25076.26"/>
    <n v="14704.11"/>
    <n v="50"/>
    <n v="17764.18"/>
    <n v="29803.84"/>
    <n v="4396.9484000000002"/>
    <n v="9309.39"/>
    <n v="8247.18"/>
    <n v="-9"/>
    <n v="-39370.82"/>
    <n v="-79567.47"/>
    <n v="-33393.381199999996"/>
    <n v="-15766.869999999999"/>
    <n v="-6456.93"/>
  </r>
  <r>
    <x v="4"/>
    <x v="4"/>
    <x v="4"/>
    <x v="37"/>
    <n v="3"/>
    <n v="11658.89"/>
    <n v="25885.05"/>
    <n v="8059.1147000000001"/>
    <n v="8711.41"/>
    <n v="6167.04"/>
    <n v="2"/>
    <n v="1411.4"/>
    <n v="2047.05"/>
    <n v="925.49480000000005"/>
    <n v="-160.05000000000001"/>
    <n v="-289.85000000000002"/>
    <n v="-1"/>
    <n v="-10247.49"/>
    <n v="-23838"/>
    <n v="-7133.6198999999997"/>
    <n v="-8871.4599999999991"/>
    <n v="-6456.89"/>
  </r>
  <r>
    <x v="10"/>
    <x v="5"/>
    <x v="10"/>
    <x v="53"/>
    <n v="2"/>
    <n v="2002.22"/>
    <n v="8992"/>
    <n v="548.66930000000002"/>
    <n v="6577.85"/>
    <n v="6400.75"/>
    <n v="0"/>
    <n v="0"/>
    <n v="0"/>
    <n v="0"/>
    <n v="0"/>
    <n v="0"/>
    <n v="-2"/>
    <n v="-2002.22"/>
    <n v="-8992"/>
    <n v="-548.66930000000002"/>
    <n v="-6577.85"/>
    <n v="-6400.75"/>
  </r>
  <r>
    <x v="1"/>
    <x v="6"/>
    <x v="18"/>
    <x v="60"/>
    <n v="3422"/>
    <n v="1137512.45"/>
    <n v="1686088.02"/>
    <n v="240245.16310000001"/>
    <n v="336543.2"/>
    <n v="282687.26"/>
    <n v="3410"/>
    <n v="1058475.22"/>
    <n v="1586992.66"/>
    <n v="230283.4558"/>
    <n v="327335.44"/>
    <n v="276311.61"/>
    <n v="-12"/>
    <n v="-79037.229999999981"/>
    <n v="-99095.360000000102"/>
    <n v="-9961.7073000000091"/>
    <n v="-9207.7600000000093"/>
    <n v="-6375.6500000000233"/>
  </r>
  <r>
    <x v="3"/>
    <x v="1"/>
    <x v="4"/>
    <x v="58"/>
    <n v="6569"/>
    <n v="3179844.11"/>
    <n v="4362584.1900000004"/>
    <n v="3248522.4553"/>
    <n v="856258.38"/>
    <n v="-560718.87"/>
    <n v="6536"/>
    <n v="2955781.4"/>
    <n v="4121308.14"/>
    <n v="3187399.1195999999"/>
    <n v="828324.68"/>
    <n v="-566994.68000000005"/>
    <n v="-33"/>
    <n v="-224062.70999999996"/>
    <n v="-241276.05000000028"/>
    <n v="-61123.335700000171"/>
    <n v="-27933.699999999953"/>
    <n v="-6275.8100000000559"/>
  </r>
  <r>
    <x v="5"/>
    <x v="5"/>
    <x v="3"/>
    <x v="47"/>
    <n v="12"/>
    <n v="16386.29"/>
    <n v="35658.879999999997"/>
    <n v="15430.233"/>
    <n v="9180.14"/>
    <n v="4194.1400000000003"/>
    <n v="10"/>
    <n v="10117.16"/>
    <n v="12784"/>
    <n v="5093.8530000000001"/>
    <n v="-619.11"/>
    <n v="-2075.23"/>
    <n v="-2"/>
    <n v="-6269.130000000001"/>
    <n v="-22874.879999999997"/>
    <n v="-10336.380000000001"/>
    <n v="-9799.25"/>
    <n v="-6269.3700000000008"/>
  </r>
  <r>
    <x v="5"/>
    <x v="4"/>
    <x v="10"/>
    <x v="17"/>
    <n v="306"/>
    <n v="895457.46"/>
    <n v="1068952.4099999999"/>
    <n v="222514.2371"/>
    <n v="73666.429999999993"/>
    <n v="11303.81"/>
    <n v="80"/>
    <n v="43353.3"/>
    <n v="55425.760000000002"/>
    <n v="10717.614299999999"/>
    <n v="8665.7099999999991"/>
    <n v="5051.97"/>
    <n v="-226"/>
    <n v="-852104.15999999992"/>
    <n v="-1013526.6499999999"/>
    <n v="-211796.62280000001"/>
    <n v="-65000.719999999994"/>
    <n v="-6251.8399999999992"/>
  </r>
  <r>
    <x v="5"/>
    <x v="2"/>
    <x v="15"/>
    <x v="40"/>
    <n v="11"/>
    <n v="19957.07"/>
    <n v="29499.75"/>
    <n v="5192.4156999999996"/>
    <n v="5626.64"/>
    <n v="4350.25"/>
    <n v="8"/>
    <n v="4270.8999999999996"/>
    <n v="4959.3500000000004"/>
    <n v="2569.1302999999998"/>
    <n v="-1213.05"/>
    <n v="-1880.69"/>
    <n v="-3"/>
    <n v="-15686.17"/>
    <n v="-24540.400000000001"/>
    <n v="-2623.2853999999998"/>
    <n v="-6839.6900000000005"/>
    <n v="-6230.9400000000005"/>
  </r>
  <r>
    <x v="10"/>
    <x v="1"/>
    <x v="4"/>
    <x v="30"/>
    <n v="8"/>
    <n v="56055.18"/>
    <n v="78111.009999999995"/>
    <n v="16077.865400000001"/>
    <n v="10730.88"/>
    <n v="6085.06"/>
    <n v="3"/>
    <n v="7175.83"/>
    <n v="8726.7000000000007"/>
    <n v="1697.8978"/>
    <n v="454.69"/>
    <n v="-134.34"/>
    <n v="-5"/>
    <n v="-48879.35"/>
    <n v="-69384.31"/>
    <n v="-14379.9676"/>
    <n v="-10276.189999999999"/>
    <n v="-6219.4000000000005"/>
  </r>
  <r>
    <x v="14"/>
    <x v="6"/>
    <x v="10"/>
    <x v="43"/>
    <n v="1"/>
    <n v="3019.98"/>
    <n v="4934.6099999999997"/>
    <n v="1617.8889999999999"/>
    <n v="742.12"/>
    <n v="296.74"/>
    <n v="12"/>
    <n v="97116.76"/>
    <n v="107902.61"/>
    <n v="16566.1875"/>
    <n v="-703.1"/>
    <n v="-5908.12"/>
    <n v="11"/>
    <n v="94096.78"/>
    <n v="102968"/>
    <n v="14948.298500000001"/>
    <n v="-1445.22"/>
    <n v="-6204.86"/>
  </r>
  <r>
    <x v="14"/>
    <x v="5"/>
    <x v="4"/>
    <x v="37"/>
    <n v="0"/>
    <n v="0"/>
    <n v="0"/>
    <n v="0"/>
    <n v="0"/>
    <n v="0"/>
    <n v="26"/>
    <n v="76939.28"/>
    <n v="87659.56"/>
    <n v="24164.791000000001"/>
    <n v="484.87"/>
    <n v="-6196.98"/>
    <n v="26"/>
    <n v="76939.28"/>
    <n v="87659.56"/>
    <n v="24164.791000000001"/>
    <n v="484.87"/>
    <n v="-6196.98"/>
  </r>
  <r>
    <x v="10"/>
    <x v="2"/>
    <x v="4"/>
    <x v="48"/>
    <n v="1"/>
    <n v="7662.64"/>
    <n v="21637.919999999998"/>
    <n v="7789.9242999999997"/>
    <n v="8421.8700000000008"/>
    <n v="6185.36"/>
    <n v="0"/>
    <n v="0"/>
    <n v="0"/>
    <n v="0"/>
    <n v="0"/>
    <n v="0"/>
    <n v="-1"/>
    <n v="-7662.64"/>
    <n v="-21637.919999999998"/>
    <n v="-7789.9242999999997"/>
    <n v="-8421.8700000000008"/>
    <n v="-6185.36"/>
  </r>
  <r>
    <x v="12"/>
    <x v="4"/>
    <x v="11"/>
    <x v="20"/>
    <n v="2"/>
    <n v="-64.849999999999994"/>
    <n v="400"/>
    <n v="100.7268"/>
    <n v="389.53"/>
    <n v="364.79"/>
    <n v="37"/>
    <n v="173014.14"/>
    <n v="201199.2"/>
    <n v="34291.885600000001"/>
    <n v="2616.12"/>
    <n v="-5785.52"/>
    <n v="35"/>
    <n v="173078.99000000002"/>
    <n v="200799.2"/>
    <n v="34191.158800000005"/>
    <n v="2226.59"/>
    <n v="-6150.31"/>
  </r>
  <r>
    <x v="16"/>
    <x v="3"/>
    <x v="3"/>
    <x v="29"/>
    <n v="9"/>
    <n v="114866.84"/>
    <n v="155721.15"/>
    <n v="44887.751100000001"/>
    <n v="8203.07"/>
    <n v="-4051.75"/>
    <n v="2"/>
    <n v="38286.51"/>
    <n v="42554.23"/>
    <n v="14531.666300000001"/>
    <n v="-7296.16"/>
    <n v="-10183.040000000001"/>
    <n v="-7"/>
    <n v="-76580.329999999987"/>
    <n v="-113166.91999999998"/>
    <n v="-30356.084800000001"/>
    <n v="-15499.23"/>
    <n v="-6131.2900000000009"/>
  </r>
  <r>
    <x v="16"/>
    <x v="2"/>
    <x v="3"/>
    <x v="47"/>
    <n v="3"/>
    <n v="8612.89"/>
    <n v="17484.52"/>
    <n v="2751.7048"/>
    <n v="6711.49"/>
    <n v="6119.92"/>
    <n v="0"/>
    <n v="0"/>
    <n v="0"/>
    <n v="0"/>
    <n v="0"/>
    <n v="0"/>
    <n v="-3"/>
    <n v="-8612.89"/>
    <n v="-17484.52"/>
    <n v="-2751.7048"/>
    <n v="-6711.49"/>
    <n v="-6119.92"/>
  </r>
  <r>
    <x v="17"/>
    <x v="4"/>
    <x v="8"/>
    <x v="14"/>
    <n v="0"/>
    <n v="0"/>
    <n v="0"/>
    <n v="0"/>
    <n v="0"/>
    <n v="0"/>
    <n v="2"/>
    <n v="93236.03"/>
    <n v="110370.32"/>
    <n v="23584.808199999999"/>
    <n v="-1360.29"/>
    <n v="-6086.45"/>
    <n v="2"/>
    <n v="93236.03"/>
    <n v="110370.32"/>
    <n v="23584.808199999999"/>
    <n v="-1360.29"/>
    <n v="-6086.45"/>
  </r>
  <r>
    <x v="4"/>
    <x v="2"/>
    <x v="3"/>
    <x v="41"/>
    <n v="21"/>
    <n v="141245.13"/>
    <n v="213072.43"/>
    <n v="70232.219899999996"/>
    <n v="21493.01"/>
    <n v="209.15"/>
    <n v="7"/>
    <n v="42357.04"/>
    <n v="59990.07"/>
    <n v="23480.2104"/>
    <n v="1043.42"/>
    <n v="-5847.18"/>
    <n v="-14"/>
    <n v="-98888.09"/>
    <n v="-153082.35999999999"/>
    <n v="-46752.0095"/>
    <n v="-20449.589999999997"/>
    <n v="-6056.33"/>
  </r>
  <r>
    <x v="10"/>
    <x v="3"/>
    <x v="7"/>
    <x v="12"/>
    <n v="10"/>
    <n v="56064.45"/>
    <n v="92035.21"/>
    <n v="27510.907800000001"/>
    <n v="17289.68"/>
    <n v="9119.01"/>
    <n v="5"/>
    <n v="8439.16"/>
    <n v="13720.11"/>
    <n v="2789.2473"/>
    <n v="3963.19"/>
    <n v="3089.37"/>
    <n v="-5"/>
    <n v="-47625.289999999994"/>
    <n v="-78315.100000000006"/>
    <n v="-24721.660500000002"/>
    <n v="-13326.49"/>
    <n v="-6029.64"/>
  </r>
  <r>
    <x v="4"/>
    <x v="5"/>
    <x v="6"/>
    <x v="11"/>
    <n v="65"/>
    <n v="904864.16"/>
    <n v="1180301.55"/>
    <n v="330163.89059999998"/>
    <n v="123253.56"/>
    <n v="2997.29"/>
    <n v="6"/>
    <n v="21932.54"/>
    <n v="24778.67"/>
    <n v="9182.1962999999996"/>
    <n v="674.4"/>
    <n v="-2992.01"/>
    <n v="-59"/>
    <n v="-882931.62"/>
    <n v="-1155522.8800000001"/>
    <n v="-320981.69429999997"/>
    <n v="-122579.16"/>
    <n v="-5989.3"/>
  </r>
  <r>
    <x v="5"/>
    <x v="6"/>
    <x v="7"/>
    <x v="12"/>
    <n v="28"/>
    <n v="92235.94"/>
    <n v="133084.95000000001"/>
    <n v="21104.091"/>
    <n v="12641.78"/>
    <n v="6249.39"/>
    <n v="11"/>
    <n v="4919.22"/>
    <n v="6298.4"/>
    <n v="864.59860000000003"/>
    <n v="607.03"/>
    <n v="287.64999999999998"/>
    <n v="-17"/>
    <n v="-87316.72"/>
    <n v="-126786.55000000002"/>
    <n v="-20239.492399999999"/>
    <n v="-12034.75"/>
    <n v="-5961.7400000000007"/>
  </r>
  <r>
    <x v="9"/>
    <x v="2"/>
    <x v="10"/>
    <x v="43"/>
    <n v="0"/>
    <n v="0"/>
    <n v="0"/>
    <n v="0"/>
    <n v="0"/>
    <n v="0"/>
    <n v="8"/>
    <n v="89054.399999999994"/>
    <n v="112136.09"/>
    <n v="28967.8351"/>
    <n v="4294.2700000000004"/>
    <n v="-5960.67"/>
    <n v="8"/>
    <n v="89054.399999999994"/>
    <n v="112136.09"/>
    <n v="28967.8351"/>
    <n v="4294.2700000000004"/>
    <n v="-5960.67"/>
  </r>
  <r>
    <x v="10"/>
    <x v="5"/>
    <x v="18"/>
    <x v="60"/>
    <n v="63"/>
    <n v="99362.55"/>
    <n v="150349.07999999999"/>
    <n v="27158.921600000001"/>
    <n v="38886.32"/>
    <n v="29291.71"/>
    <n v="58"/>
    <n v="77144.649999999994"/>
    <n v="112558.25"/>
    <n v="17672.496599999999"/>
    <n v="30363.16"/>
    <n v="23338.1"/>
    <n v="-5"/>
    <n v="-22217.900000000009"/>
    <n v="-37790.829999999987"/>
    <n v="-9486.4250000000029"/>
    <n v="-8523.16"/>
    <n v="-5953.6100000000006"/>
  </r>
  <r>
    <x v="2"/>
    <x v="4"/>
    <x v="11"/>
    <x v="49"/>
    <n v="0"/>
    <n v="0"/>
    <n v="0"/>
    <n v="0"/>
    <n v="0"/>
    <n v="0"/>
    <n v="5"/>
    <n v="27820"/>
    <n v="36284.35"/>
    <n v="15126.806500000001"/>
    <n v="-2445.09"/>
    <n v="-5951.12"/>
    <n v="5"/>
    <n v="27820"/>
    <n v="36284.35"/>
    <n v="15126.806500000001"/>
    <n v="-2445.09"/>
    <n v="-5951.12"/>
  </r>
  <r>
    <x v="9"/>
    <x v="2"/>
    <x v="1"/>
    <x v="9"/>
    <n v="3"/>
    <n v="1077.75"/>
    <n v="1118"/>
    <n v="180.17089999999999"/>
    <n v="-90.97"/>
    <n v="-139.91999999999999"/>
    <n v="660"/>
    <n v="3252673.43"/>
    <n v="4208365.6100000003"/>
    <n v="933586.2095"/>
    <n v="312957.8"/>
    <n v="-6070.82"/>
    <n v="657"/>
    <n v="3251595.68"/>
    <n v="4207247.6100000003"/>
    <n v="933406.03859999997"/>
    <n v="313048.76999999996"/>
    <n v="-5930.9"/>
  </r>
  <r>
    <x v="1"/>
    <x v="2"/>
    <x v="11"/>
    <x v="49"/>
    <n v="883"/>
    <n v="360072.3"/>
    <n v="534791.5"/>
    <n v="92413.684599999993"/>
    <n v="104909.62"/>
    <n v="78757.899999999994"/>
    <n v="853"/>
    <n v="239145.29"/>
    <n v="385994.02"/>
    <n v="72205.148000000001"/>
    <n v="93832.5"/>
    <n v="72834.48"/>
    <n v="-30"/>
    <n v="-120927.00999999998"/>
    <n v="-148797.47999999998"/>
    <n v="-20208.536599999992"/>
    <n v="-11077.119999999995"/>
    <n v="-5923.4199999999983"/>
  </r>
  <r>
    <x v="15"/>
    <x v="1"/>
    <x v="12"/>
    <x v="22"/>
    <n v="3"/>
    <n v="78212.679999999993"/>
    <n v="97491.3"/>
    <n v="45749.424899999998"/>
    <n v="-12747.53"/>
    <n v="-26394.01"/>
    <n v="6"/>
    <n v="163030.69"/>
    <n v="200394.74"/>
    <n v="93840.057400000005"/>
    <n v="-4338.87"/>
    <n v="-32311.759999999998"/>
    <n v="3"/>
    <n v="84818.010000000009"/>
    <n v="102903.43999999999"/>
    <n v="48090.632500000007"/>
    <n v="8408.66"/>
    <n v="-5917.75"/>
  </r>
  <r>
    <x v="14"/>
    <x v="2"/>
    <x v="4"/>
    <x v="54"/>
    <n v="0"/>
    <n v="0"/>
    <n v="0"/>
    <n v="0"/>
    <n v="0"/>
    <n v="0"/>
    <n v="5"/>
    <n v="26447.45"/>
    <n v="53854.26"/>
    <n v="33323.186699999998"/>
    <n v="2227.61"/>
    <n v="-5916.38"/>
    <n v="5"/>
    <n v="26447.45"/>
    <n v="53854.26"/>
    <n v="33323.186699999998"/>
    <n v="2227.61"/>
    <n v="-5916.38"/>
  </r>
  <r>
    <x v="14"/>
    <x v="1"/>
    <x v="10"/>
    <x v="17"/>
    <n v="0"/>
    <n v="0"/>
    <n v="0"/>
    <n v="0"/>
    <n v="0"/>
    <n v="0"/>
    <n v="8"/>
    <n v="58620.43"/>
    <n v="75637.990000000005"/>
    <n v="22825.7225"/>
    <n v="-1432"/>
    <n v="-5896.96"/>
    <n v="8"/>
    <n v="58620.43"/>
    <n v="75637.990000000005"/>
    <n v="22825.7225"/>
    <n v="-1432"/>
    <n v="-5896.96"/>
  </r>
  <r>
    <x v="14"/>
    <x v="5"/>
    <x v="10"/>
    <x v="17"/>
    <n v="1"/>
    <n v="143.19"/>
    <n v="190"/>
    <n v="110.7576"/>
    <n v="-28.53"/>
    <n v="-63.09"/>
    <n v="13"/>
    <n v="57782.81"/>
    <n v="69143.259999999995"/>
    <n v="17674.4025"/>
    <n v="-2060.85"/>
    <n v="-5947.89"/>
    <n v="12"/>
    <n v="57639.619999999995"/>
    <n v="68953.259999999995"/>
    <n v="17563.644899999999"/>
    <n v="-2032.32"/>
    <n v="-5884.8"/>
  </r>
  <r>
    <x v="9"/>
    <x v="4"/>
    <x v="4"/>
    <x v="58"/>
    <n v="1"/>
    <n v="0"/>
    <n v="0"/>
    <n v="71.287199999999999"/>
    <n v="-71.290000000000006"/>
    <n v="-71.290000000000006"/>
    <n v="12"/>
    <n v="127692.29"/>
    <n v="157346.5"/>
    <n v="47397.993900000001"/>
    <n v="9957.7800000000007"/>
    <n v="-5948.02"/>
    <n v="11"/>
    <n v="127692.29"/>
    <n v="157346.5"/>
    <n v="47326.706700000002"/>
    <n v="10029.070000000002"/>
    <n v="-5876.7300000000005"/>
  </r>
  <r>
    <x v="2"/>
    <x v="6"/>
    <x v="11"/>
    <x v="49"/>
    <n v="0"/>
    <n v="0"/>
    <n v="0"/>
    <n v="0"/>
    <n v="0"/>
    <n v="0"/>
    <n v="21"/>
    <n v="509891.44"/>
    <n v="640202.92000000004"/>
    <n v="46461.373200000002"/>
    <n v="2905.11"/>
    <n v="-5848.53"/>
    <n v="21"/>
    <n v="509891.44"/>
    <n v="640202.92000000004"/>
    <n v="46461.373200000002"/>
    <n v="2905.11"/>
    <n v="-5848.53"/>
  </r>
  <r>
    <x v="16"/>
    <x v="2"/>
    <x v="3"/>
    <x v="29"/>
    <n v="8"/>
    <n v="50698.35"/>
    <n v="84550.38"/>
    <n v="28507.970300000001"/>
    <n v="841.07"/>
    <n v="-4410.3500000000004"/>
    <n v="3"/>
    <n v="30041.1"/>
    <n v="33618.04"/>
    <n v="10943.713900000001"/>
    <n v="-8198.9599999999991"/>
    <n v="-10222.44"/>
    <n v="-5"/>
    <n v="-20657.25"/>
    <n v="-50932.340000000004"/>
    <n v="-17564.256399999998"/>
    <n v="-9040.0299999999988"/>
    <n v="-5812.09"/>
  </r>
  <r>
    <x v="1"/>
    <x v="2"/>
    <x v="4"/>
    <x v="58"/>
    <n v="136"/>
    <n v="144282.15"/>
    <n v="189584.73"/>
    <n v="30665.153900000001"/>
    <n v="24313.66"/>
    <n v="14108.13"/>
    <n v="107"/>
    <n v="43110.400000000001"/>
    <n v="58550.22"/>
    <n v="6818.0290000000005"/>
    <n v="10863.31"/>
    <n v="8302.1"/>
    <n v="-29"/>
    <n v="-101171.75"/>
    <n v="-131034.51000000001"/>
    <n v="-23847.124900000003"/>
    <n v="-13450.35"/>
    <n v="-5806.0299999999988"/>
  </r>
  <r>
    <x v="1"/>
    <x v="4"/>
    <x v="10"/>
    <x v="53"/>
    <n v="172"/>
    <n v="57952.26"/>
    <n v="88584.55"/>
    <n v="8424.5681000000004"/>
    <n v="26666.21"/>
    <n v="24315.11"/>
    <n v="169"/>
    <n v="49473.97"/>
    <n v="70734.149999999994"/>
    <n v="4832.9627"/>
    <n v="19722.88"/>
    <n v="18534.61"/>
    <n v="-3"/>
    <n v="-8478.2900000000009"/>
    <n v="-17850.400000000009"/>
    <n v="-3591.6054000000004"/>
    <n v="-6943.3299999999981"/>
    <n v="-5780.5"/>
  </r>
  <r>
    <x v="12"/>
    <x v="1"/>
    <x v="1"/>
    <x v="6"/>
    <n v="32"/>
    <n v="57794.86"/>
    <n v="67551"/>
    <n v="11201.938599999999"/>
    <n v="5646.99"/>
    <n v="1743.55"/>
    <n v="49"/>
    <n v="360813.71"/>
    <n v="385868.29"/>
    <n v="58908.659899999999"/>
    <n v="13901.48"/>
    <n v="-4036.53"/>
    <n v="17"/>
    <n v="303018.85000000003"/>
    <n v="318317.28999999998"/>
    <n v="47706.721299999997"/>
    <n v="8254.49"/>
    <n v="-5780.08"/>
  </r>
  <r>
    <x v="17"/>
    <x v="5"/>
    <x v="3"/>
    <x v="47"/>
    <n v="0"/>
    <n v="0"/>
    <n v="0"/>
    <n v="0"/>
    <n v="0"/>
    <n v="0"/>
    <n v="4"/>
    <n v="37313.660000000003"/>
    <n v="80093.820000000007"/>
    <n v="49803.844700000001"/>
    <n v="4330.17"/>
    <n v="-5753.2"/>
    <n v="4"/>
    <n v="37313.660000000003"/>
    <n v="80093.820000000007"/>
    <n v="49803.844700000001"/>
    <n v="4330.17"/>
    <n v="-5753.2"/>
  </r>
  <r>
    <x v="7"/>
    <x v="2"/>
    <x v="4"/>
    <x v="61"/>
    <n v="0"/>
    <n v="0"/>
    <n v="0"/>
    <n v="0"/>
    <n v="0"/>
    <n v="0"/>
    <n v="32"/>
    <n v="74251.27"/>
    <n v="91904.639999999999"/>
    <n v="23315.0255"/>
    <n v="1377.21"/>
    <n v="-5719.86"/>
    <n v="32"/>
    <n v="74251.27"/>
    <n v="91904.639999999999"/>
    <n v="23315.0255"/>
    <n v="1377.21"/>
    <n v="-5719.86"/>
  </r>
  <r>
    <x v="8"/>
    <x v="6"/>
    <x v="10"/>
    <x v="43"/>
    <n v="39"/>
    <n v="226015.82"/>
    <n v="261805.63"/>
    <n v="27383.4231"/>
    <n v="14380.02"/>
    <n v="5823.8"/>
    <n v="2"/>
    <n v="99.29"/>
    <n v="363.49"/>
    <n v="52.323999999999998"/>
    <n v="122.07"/>
    <n v="106.46"/>
    <n v="-37"/>
    <n v="-225916.53"/>
    <n v="-261442.14"/>
    <n v="-27331.099099999999"/>
    <n v="-14257.95"/>
    <n v="-5717.34"/>
  </r>
  <r>
    <x v="10"/>
    <x v="5"/>
    <x v="3"/>
    <x v="34"/>
    <n v="11"/>
    <n v="34318.370000000003"/>
    <n v="80132.44"/>
    <n v="37315.449699999997"/>
    <n v="17998.72"/>
    <n v="8697.01"/>
    <n v="4"/>
    <n v="6299.3"/>
    <n v="10104"/>
    <n v="1021.8284"/>
    <n v="3321.17"/>
    <n v="2981.27"/>
    <n v="-7"/>
    <n v="-28019.070000000003"/>
    <n v="-70028.44"/>
    <n v="-36293.621299999999"/>
    <n v="-14677.550000000001"/>
    <n v="-5715.74"/>
  </r>
  <r>
    <x v="16"/>
    <x v="3"/>
    <x v="3"/>
    <x v="32"/>
    <n v="6"/>
    <n v="30677.22"/>
    <n v="44835.03"/>
    <n v="20466.766500000002"/>
    <n v="4064.25"/>
    <n v="-1995.7"/>
    <n v="3"/>
    <n v="22969.27"/>
    <n v="26010.37"/>
    <n v="10870.5838"/>
    <n v="-4024.09"/>
    <n v="-7709.94"/>
    <n v="-3"/>
    <n v="-7707.9500000000007"/>
    <n v="-18824.66"/>
    <n v="-9596.1827000000012"/>
    <n v="-8088.34"/>
    <n v="-5714.24"/>
  </r>
  <r>
    <x v="1"/>
    <x v="6"/>
    <x v="10"/>
    <x v="21"/>
    <n v="53"/>
    <n v="68017.820000000007"/>
    <n v="84374.85"/>
    <n v="9961.9706999999999"/>
    <n v="12782.03"/>
    <n v="8744.7099999999991"/>
    <n v="37"/>
    <n v="13383.2"/>
    <n v="22308.65"/>
    <n v="4621.5393999999997"/>
    <n v="5246.11"/>
    <n v="3070.17"/>
    <n v="-16"/>
    <n v="-54634.62000000001"/>
    <n v="-62066.200000000004"/>
    <n v="-5340.4313000000002"/>
    <n v="-7535.920000000001"/>
    <n v="-5674.5399999999991"/>
  </r>
  <r>
    <x v="9"/>
    <x v="1"/>
    <x v="4"/>
    <x v="44"/>
    <n v="1"/>
    <n v="0"/>
    <n v="0"/>
    <n v="0"/>
    <n v="0"/>
    <n v="0"/>
    <n v="6"/>
    <n v="54490.239999999998"/>
    <n v="67816.27"/>
    <n v="18853.180899999999"/>
    <n v="1030.22"/>
    <n v="-5645.29"/>
    <n v="5"/>
    <n v="54490.239999999998"/>
    <n v="67816.27"/>
    <n v="18853.180899999999"/>
    <n v="1030.22"/>
    <n v="-5645.29"/>
  </r>
  <r>
    <x v="16"/>
    <x v="3"/>
    <x v="4"/>
    <x v="45"/>
    <n v="5"/>
    <n v="48878.95"/>
    <n v="75041.81"/>
    <n v="19176.2906"/>
    <n v="12281.65"/>
    <n v="5608.05"/>
    <n v="0"/>
    <n v="0"/>
    <n v="0"/>
    <n v="0"/>
    <n v="0"/>
    <n v="0"/>
    <n v="-5"/>
    <n v="-48878.95"/>
    <n v="-75041.81"/>
    <n v="-19176.2906"/>
    <n v="-12281.65"/>
    <n v="-5608.05"/>
  </r>
  <r>
    <x v="5"/>
    <x v="1"/>
    <x v="3"/>
    <x v="47"/>
    <n v="6"/>
    <n v="39606.93"/>
    <n v="57702.45"/>
    <n v="12180.6538"/>
    <n v="10138.41"/>
    <n v="6184"/>
    <n v="3"/>
    <n v="1796.58"/>
    <n v="2395.1"/>
    <n v="270.351"/>
    <n v="692.77"/>
    <n v="597.29999999999995"/>
    <n v="-3"/>
    <n v="-37810.35"/>
    <n v="-55307.35"/>
    <n v="-11910.302799999999"/>
    <n v="-9445.64"/>
    <n v="-5586.7"/>
  </r>
  <r>
    <x v="8"/>
    <x v="6"/>
    <x v="4"/>
    <x v="45"/>
    <n v="19"/>
    <n v="83508.070000000007"/>
    <n v="120938.86"/>
    <n v="22976.165400000002"/>
    <n v="12494.64"/>
    <n v="5583.15"/>
    <n v="0"/>
    <n v="0"/>
    <n v="0"/>
    <n v="0"/>
    <n v="0"/>
    <n v="0"/>
    <n v="-19"/>
    <n v="-83508.070000000007"/>
    <n v="-120938.86"/>
    <n v="-22976.165400000002"/>
    <n v="-12494.64"/>
    <n v="-5583.15"/>
  </r>
  <r>
    <x v="4"/>
    <x v="2"/>
    <x v="4"/>
    <x v="37"/>
    <n v="13"/>
    <n v="141937.75"/>
    <n v="195492.53"/>
    <n v="42009.702400000002"/>
    <n v="19188.91"/>
    <n v="5718.1"/>
    <n v="2"/>
    <n v="229.42"/>
    <n v="632"/>
    <n v="251.03880000000001"/>
    <n v="215.99"/>
    <n v="151.55000000000001"/>
    <n v="-11"/>
    <n v="-141708.32999999999"/>
    <n v="-194860.53"/>
    <n v="-41758.6636"/>
    <n v="-18972.919999999998"/>
    <n v="-5566.55"/>
  </r>
  <r>
    <x v="1"/>
    <x v="1"/>
    <x v="4"/>
    <x v="61"/>
    <n v="1"/>
    <n v="3717.66"/>
    <n v="10651.79"/>
    <n v="1378.6051"/>
    <n v="6013.56"/>
    <n v="5555.52"/>
    <n v="0"/>
    <n v="0"/>
    <n v="0"/>
    <n v="0"/>
    <n v="0"/>
    <n v="0"/>
    <n v="-1"/>
    <n v="-3717.66"/>
    <n v="-10651.79"/>
    <n v="-1378.6051"/>
    <n v="-6013.56"/>
    <n v="-5555.52"/>
  </r>
  <r>
    <x v="8"/>
    <x v="3"/>
    <x v="4"/>
    <x v="57"/>
    <n v="6"/>
    <n v="9324.24"/>
    <n v="19090.45"/>
    <n v="4549.2147000000004"/>
    <n v="6771.48"/>
    <n v="5550.39"/>
    <n v="0"/>
    <n v="0"/>
    <n v="0"/>
    <n v="0"/>
    <n v="0"/>
    <n v="0"/>
    <n v="-6"/>
    <n v="-9324.24"/>
    <n v="-19090.45"/>
    <n v="-4549.2147000000004"/>
    <n v="-6771.48"/>
    <n v="-5550.39"/>
  </r>
  <r>
    <x v="12"/>
    <x v="5"/>
    <x v="1"/>
    <x v="1"/>
    <n v="3"/>
    <n v="21537.34"/>
    <n v="30362"/>
    <n v="2971.6902"/>
    <n v="6902.89"/>
    <n v="5821.54"/>
    <n v="13"/>
    <n v="129799.28"/>
    <n v="158464.24"/>
    <n v="29824.981299999999"/>
    <n v="8819.2800000000007"/>
    <n v="273.2"/>
    <n v="10"/>
    <n v="108261.94"/>
    <n v="128102.23999999999"/>
    <n v="26853.291099999999"/>
    <n v="1916.3900000000003"/>
    <n v="-5548.34"/>
  </r>
  <r>
    <x v="3"/>
    <x v="6"/>
    <x v="1"/>
    <x v="66"/>
    <n v="702"/>
    <n v="112766.65"/>
    <n v="204164.43"/>
    <n v="182678.19409999999"/>
    <n v="-40368.47"/>
    <n v="-105333.22"/>
    <n v="700"/>
    <n v="105669.74"/>
    <n v="189763.25"/>
    <n v="180945.0453"/>
    <n v="-46580.24"/>
    <n v="-110876.5"/>
    <n v="-2"/>
    <n v="-7096.9099999999889"/>
    <n v="-14401.179999999993"/>
    <n v="-1733.1487999999954"/>
    <n v="-6211.7699999999968"/>
    <n v="-5543.2799999999988"/>
  </r>
  <r>
    <x v="10"/>
    <x v="4"/>
    <x v="3"/>
    <x v="32"/>
    <n v="111"/>
    <n v="191144.73"/>
    <n v="259085.77"/>
    <n v="73481.793999999994"/>
    <n v="38735.51"/>
    <n v="15737.63"/>
    <n v="106"/>
    <n v="157569.93"/>
    <n v="209862.44"/>
    <n v="60868.399100000002"/>
    <n v="29429.24"/>
    <n v="10197.09"/>
    <n v="-5"/>
    <n v="-33574.800000000017"/>
    <n v="-49223.329999999987"/>
    <n v="-12613.394899999992"/>
    <n v="-9306.27"/>
    <n v="-5540.5399999999991"/>
  </r>
  <r>
    <x v="3"/>
    <x v="2"/>
    <x v="1"/>
    <x v="56"/>
    <n v="5370"/>
    <n v="2953021.66"/>
    <n v="4167510.98"/>
    <n v="4730656.8213999998"/>
    <n v="-1873097.95"/>
    <n v="-3538833.32"/>
    <n v="5183"/>
    <n v="2318915.9300000002"/>
    <n v="3257293.96"/>
    <n v="4461199.1858000001"/>
    <n v="-1967309.1"/>
    <n v="-3544369.6"/>
    <n v="-187"/>
    <n v="-634105.73"/>
    <n v="-910217.02"/>
    <n v="-269457.63559999969"/>
    <n v="-94211.15000000014"/>
    <n v="-5536.2800000002608"/>
  </r>
  <r>
    <x v="2"/>
    <x v="6"/>
    <x v="4"/>
    <x v="54"/>
    <n v="0"/>
    <n v="0"/>
    <n v="0"/>
    <n v="0"/>
    <n v="0"/>
    <n v="0"/>
    <n v="2"/>
    <n v="26422.87"/>
    <n v="42115.96"/>
    <n v="5478.9058000000005"/>
    <n v="-2763.2"/>
    <n v="-5478.91"/>
    <n v="2"/>
    <n v="26422.87"/>
    <n v="42115.96"/>
    <n v="5478.9058000000005"/>
    <n v="-2763.2"/>
    <n v="-5478.91"/>
  </r>
  <r>
    <x v="16"/>
    <x v="5"/>
    <x v="3"/>
    <x v="32"/>
    <n v="7"/>
    <n v="44021.35"/>
    <n v="57562.29"/>
    <n v="17363.200499999999"/>
    <n v="7045.83"/>
    <n v="1240.6099999999999"/>
    <n v="3"/>
    <n v="18429.66"/>
    <n v="19266.71"/>
    <n v="5486.2642999999998"/>
    <n v="-2794.24"/>
    <n v="-4225.8"/>
    <n v="-4"/>
    <n v="-25591.69"/>
    <n v="-38295.58"/>
    <n v="-11876.9362"/>
    <n v="-9840.07"/>
    <n v="-5466.41"/>
  </r>
  <r>
    <x v="12"/>
    <x v="6"/>
    <x v="11"/>
    <x v="20"/>
    <n v="2"/>
    <n v="9238.39"/>
    <n v="10176.120000000001"/>
    <n v="634.0566"/>
    <n v="511.39"/>
    <n v="305.17"/>
    <n v="7"/>
    <n v="96355.96"/>
    <n v="102495.16"/>
    <n v="8925.1182000000008"/>
    <n v="-1999.96"/>
    <n v="-5156.6899999999996"/>
    <n v="5"/>
    <n v="87117.57"/>
    <n v="92319.040000000008"/>
    <n v="8291.0616000000009"/>
    <n v="-2511.35"/>
    <n v="-5461.86"/>
  </r>
  <r>
    <x v="9"/>
    <x v="1"/>
    <x v="13"/>
    <x v="25"/>
    <n v="0"/>
    <n v="0"/>
    <n v="0"/>
    <n v="0"/>
    <n v="0"/>
    <n v="0"/>
    <n v="10"/>
    <n v="103100.55"/>
    <n v="120492.82"/>
    <n v="26291.6535"/>
    <n v="2302.96"/>
    <n v="-5441.52"/>
    <n v="10"/>
    <n v="103100.55"/>
    <n v="120492.82"/>
    <n v="26291.6535"/>
    <n v="2302.96"/>
    <n v="-5441.52"/>
  </r>
  <r>
    <x v="17"/>
    <x v="2"/>
    <x v="1"/>
    <x v="56"/>
    <n v="0"/>
    <n v="0"/>
    <n v="0"/>
    <n v="0"/>
    <n v="0"/>
    <n v="0"/>
    <n v="2"/>
    <n v="30633.89"/>
    <n v="32835.1"/>
    <n v="7642.2732999999998"/>
    <n v="-2873.42"/>
    <n v="-5441.07"/>
    <n v="2"/>
    <n v="30633.89"/>
    <n v="32835.1"/>
    <n v="7642.2732999999998"/>
    <n v="-2873.42"/>
    <n v="-5441.07"/>
  </r>
  <r>
    <x v="10"/>
    <x v="2"/>
    <x v="1"/>
    <x v="1"/>
    <n v="47"/>
    <n v="692495.54"/>
    <n v="857225.75"/>
    <n v="165599.71539999999"/>
    <n v="47408.99"/>
    <n v="-1260.78"/>
    <n v="23"/>
    <n v="30303.15"/>
    <n v="39991.71"/>
    <n v="15986.494699999999"/>
    <n v="-497.15"/>
    <n v="-6649.46"/>
    <n v="-24"/>
    <n v="-662192.39"/>
    <n v="-817234.04"/>
    <n v="-149613.22069999998"/>
    <n v="-47906.14"/>
    <n v="-5388.68"/>
  </r>
  <r>
    <x v="8"/>
    <x v="6"/>
    <x v="4"/>
    <x v="58"/>
    <n v="49"/>
    <n v="109257.66"/>
    <n v="158922.43"/>
    <n v="39937.658600000002"/>
    <n v="17720.03"/>
    <n v="5352.76"/>
    <n v="1"/>
    <n v="0"/>
    <n v="39.44"/>
    <n v="11.8727"/>
    <n v="-1.5"/>
    <n v="-5.76"/>
    <n v="-48"/>
    <n v="-109257.66"/>
    <n v="-158882.99"/>
    <n v="-39925.785900000003"/>
    <n v="-17721.53"/>
    <n v="-5358.52"/>
  </r>
  <r>
    <x v="10"/>
    <x v="4"/>
    <x v="18"/>
    <x v="60"/>
    <n v="73"/>
    <n v="141640.94"/>
    <n v="180961.59"/>
    <n v="22933.614300000001"/>
    <n v="30570.63"/>
    <n v="23352.05"/>
    <n v="68"/>
    <n v="122781.78"/>
    <n v="153961.37"/>
    <n v="19653.509999999998"/>
    <n v="24112.57"/>
    <n v="18002.990000000002"/>
    <n v="-5"/>
    <n v="-18859.160000000003"/>
    <n v="-27000.22"/>
    <n v="-3280.1043000000027"/>
    <n v="-6458.0600000000013"/>
    <n v="-5349.0599999999977"/>
  </r>
  <r>
    <x v="3"/>
    <x v="5"/>
    <x v="3"/>
    <x v="34"/>
    <n v="1659"/>
    <n v="435057.88"/>
    <n v="670978.56000000006"/>
    <n v="1087514.4528000001"/>
    <n v="-389348.56"/>
    <n v="-588662.38"/>
    <n v="1646"/>
    <n v="366655.14"/>
    <n v="582577.68000000005"/>
    <n v="1054880.1372"/>
    <n v="-398267.43"/>
    <n v="-593999.5"/>
    <n v="-13"/>
    <n v="-68402.739999999991"/>
    <n v="-88400.88"/>
    <n v="-32634.315600000089"/>
    <n v="-8918.8699999999953"/>
    <n v="-5337.1199999999953"/>
  </r>
  <r>
    <x v="3"/>
    <x v="5"/>
    <x v="16"/>
    <x v="42"/>
    <n v="36953"/>
    <n v="19185174.440000001"/>
    <n v="26758516.309999999"/>
    <n v="7128272.4336999999"/>
    <n v="4518949.22"/>
    <n v="1900626.21"/>
    <n v="36878"/>
    <n v="19058869.149999999"/>
    <n v="26603138.559999999"/>
    <n v="7099883.1168999998"/>
    <n v="4503494.93"/>
    <n v="1895309.35"/>
    <n v="-75"/>
    <n v="-126305.29000000283"/>
    <n v="-155377.75"/>
    <n v="-28389.316800000146"/>
    <n v="-15454.290000000037"/>
    <n v="-5316.8599999998696"/>
  </r>
  <r>
    <x v="1"/>
    <x v="3"/>
    <x v="1"/>
    <x v="55"/>
    <n v="298"/>
    <n v="205389.04"/>
    <n v="273712.90999999997"/>
    <n v="61441.566400000003"/>
    <n v="33856.21"/>
    <n v="22030.27"/>
    <n v="294"/>
    <n v="197036.99"/>
    <n v="258958.47"/>
    <n v="60027.2212"/>
    <n v="27973.01"/>
    <n v="16716.66"/>
    <n v="-4"/>
    <n v="-8352.0500000000175"/>
    <n v="-14754.439999999973"/>
    <n v="-1414.3452000000034"/>
    <n v="-5883.2000000000007"/>
    <n v="-5313.6100000000006"/>
  </r>
  <r>
    <x v="5"/>
    <x v="3"/>
    <x v="4"/>
    <x v="18"/>
    <n v="63"/>
    <n v="137862.76999999999"/>
    <n v="176826.44"/>
    <n v="42732.430800000002"/>
    <n v="15896.06"/>
    <n v="3361.85"/>
    <n v="42"/>
    <n v="27277.3"/>
    <n v="36870.550000000003"/>
    <n v="14514.601500000001"/>
    <n v="2290.17"/>
    <n v="-1951.26"/>
    <n v="-21"/>
    <n v="-110585.46999999999"/>
    <n v="-139955.89000000001"/>
    <n v="-28217.829300000001"/>
    <n v="-13605.89"/>
    <n v="-5313.11"/>
  </r>
  <r>
    <x v="14"/>
    <x v="5"/>
    <x v="1"/>
    <x v="56"/>
    <n v="1"/>
    <n v="-9"/>
    <n v="286"/>
    <n v="188.19300000000001"/>
    <n v="182.73"/>
    <n v="106.81"/>
    <n v="15"/>
    <n v="15879.33"/>
    <n v="19815.88"/>
    <n v="14766.964"/>
    <n v="680.42"/>
    <n v="-5186.17"/>
    <n v="14"/>
    <n v="15888.33"/>
    <n v="19529.88"/>
    <n v="14578.771000000001"/>
    <n v="497.68999999999994"/>
    <n v="-5292.9800000000005"/>
  </r>
  <r>
    <x v="10"/>
    <x v="3"/>
    <x v="10"/>
    <x v="33"/>
    <n v="381"/>
    <n v="840624.53"/>
    <n v="1063116.98"/>
    <n v="122242.8705"/>
    <n v="177282.14"/>
    <n v="130865.04"/>
    <n v="378"/>
    <n v="828923.7"/>
    <n v="1044521.65"/>
    <n v="120618.63310000001"/>
    <n v="171422.71"/>
    <n v="125573.39"/>
    <n v="-3"/>
    <n v="-11700.830000000075"/>
    <n v="-18595.329999999958"/>
    <n v="-1624.2373999999982"/>
    <n v="-5859.4300000000221"/>
    <n v="-5291.6499999999942"/>
  </r>
  <r>
    <x v="1"/>
    <x v="3"/>
    <x v="15"/>
    <x v="40"/>
    <n v="1705"/>
    <n v="706647.7"/>
    <n v="936093.23"/>
    <n v="191427.65090000001"/>
    <n v="127010.23"/>
    <n v="81852.95"/>
    <n v="1690"/>
    <n v="628482.24"/>
    <n v="828022.57"/>
    <n v="160605.67079999999"/>
    <n v="114497.48"/>
    <n v="76568.66"/>
    <n v="-15"/>
    <n v="-78165.459999999963"/>
    <n v="-108070.66000000003"/>
    <n v="-30821.980100000015"/>
    <n v="-12512.75"/>
    <n v="-5284.2899999999936"/>
  </r>
  <r>
    <x v="9"/>
    <x v="6"/>
    <x v="1"/>
    <x v="1"/>
    <n v="0"/>
    <n v="0"/>
    <n v="0"/>
    <n v="0"/>
    <n v="0"/>
    <n v="0"/>
    <n v="1"/>
    <n v="26172.73"/>
    <n v="28719.919999999998"/>
    <n v="7797.4594999999999"/>
    <n v="-2579.87"/>
    <n v="-5250.27"/>
    <n v="1"/>
    <n v="26172.73"/>
    <n v="28719.919999999998"/>
    <n v="7797.4594999999999"/>
    <n v="-2579.87"/>
    <n v="-5250.27"/>
  </r>
  <r>
    <x v="4"/>
    <x v="6"/>
    <x v="10"/>
    <x v="43"/>
    <n v="22"/>
    <n v="52226.16"/>
    <n v="76546.55"/>
    <n v="19352.9745"/>
    <n v="9467.09"/>
    <n v="3680.91"/>
    <n v="19"/>
    <n v="7600.64"/>
    <n v="10886"/>
    <n v="3616.1876999999999"/>
    <n v="-611.95000000000005"/>
    <n v="-1540.21"/>
    <n v="-3"/>
    <n v="-44625.520000000004"/>
    <n v="-65660.55"/>
    <n v="-15736.7868"/>
    <n v="-10079.040000000001"/>
    <n v="-5221.12"/>
  </r>
  <r>
    <x v="2"/>
    <x v="6"/>
    <x v="3"/>
    <x v="19"/>
    <n v="0"/>
    <n v="0"/>
    <n v="0"/>
    <n v="0"/>
    <n v="0"/>
    <n v="0"/>
    <n v="5"/>
    <n v="57826.25"/>
    <n v="83060.509999999995"/>
    <n v="30372.51"/>
    <n v="7256.77"/>
    <n v="-5138.24"/>
    <n v="5"/>
    <n v="57826.25"/>
    <n v="83060.509999999995"/>
    <n v="30372.51"/>
    <n v="7256.77"/>
    <n v="-5138.24"/>
  </r>
  <r>
    <x v="16"/>
    <x v="4"/>
    <x v="0"/>
    <x v="0"/>
    <n v="0"/>
    <n v="0"/>
    <n v="0"/>
    <n v="0"/>
    <n v="0"/>
    <n v="0"/>
    <n v="90"/>
    <n v="60290.47"/>
    <n v="146300.98000000001"/>
    <n v="92869.546000000002"/>
    <n v="33723.46"/>
    <n v="-5111.42"/>
    <n v="90"/>
    <n v="60290.47"/>
    <n v="146300.98000000001"/>
    <n v="92869.546000000002"/>
    <n v="33723.46"/>
    <n v="-5111.42"/>
  </r>
  <r>
    <x v="5"/>
    <x v="6"/>
    <x v="3"/>
    <x v="51"/>
    <n v="16"/>
    <n v="47069.05"/>
    <n v="75122.97"/>
    <n v="14926.6301"/>
    <n v="9581.82"/>
    <n v="6121.15"/>
    <n v="11"/>
    <n v="5232.8100000000004"/>
    <n v="6932.95"/>
    <n v="671.64940000000001"/>
    <n v="1260.2"/>
    <n v="1018.42"/>
    <n v="-5"/>
    <n v="-41836.240000000005"/>
    <n v="-68190.02"/>
    <n v="-14254.9807"/>
    <n v="-8321.619999999999"/>
    <n v="-5102.7299999999996"/>
  </r>
  <r>
    <x v="16"/>
    <x v="3"/>
    <x v="10"/>
    <x v="43"/>
    <n v="2"/>
    <n v="19531.02"/>
    <n v="25958.09"/>
    <n v="8025.1270000000004"/>
    <n v="7921.92"/>
    <n v="5090.79"/>
    <n v="0"/>
    <n v="0"/>
    <n v="0"/>
    <n v="0"/>
    <n v="0"/>
    <n v="0"/>
    <n v="-2"/>
    <n v="-19531.02"/>
    <n v="-25958.09"/>
    <n v="-8025.1270000000004"/>
    <n v="-7921.92"/>
    <n v="-5090.79"/>
  </r>
  <r>
    <x v="17"/>
    <x v="1"/>
    <x v="5"/>
    <x v="10"/>
    <n v="0"/>
    <n v="0"/>
    <n v="0"/>
    <n v="0"/>
    <n v="0"/>
    <n v="0"/>
    <n v="1"/>
    <n v="45124.02"/>
    <n v="48206.879999999997"/>
    <n v="8138.1210000000001"/>
    <n v="-3554.24"/>
    <n v="-5055.26"/>
    <n v="1"/>
    <n v="45124.02"/>
    <n v="48206.879999999997"/>
    <n v="8138.1210000000001"/>
    <n v="-3554.24"/>
    <n v="-5055.26"/>
  </r>
  <r>
    <x v="3"/>
    <x v="1"/>
    <x v="3"/>
    <x v="64"/>
    <n v="233"/>
    <n v="109553.85"/>
    <n v="178039.1"/>
    <n v="211631.39550000001"/>
    <n v="-4693.13"/>
    <n v="-84704.21"/>
    <n v="230"/>
    <n v="85390.56"/>
    <n v="141818.97"/>
    <n v="202873.9491"/>
    <n v="-11539.79"/>
    <n v="-89754.98"/>
    <n v="-3"/>
    <n v="-24163.290000000008"/>
    <n v="-36220.130000000005"/>
    <n v="-8757.4464000000153"/>
    <n v="-6846.6600000000008"/>
    <n v="-5050.7699999999895"/>
  </r>
  <r>
    <x v="7"/>
    <x v="2"/>
    <x v="1"/>
    <x v="46"/>
    <n v="4"/>
    <n v="21184.81"/>
    <n v="23234.28"/>
    <n v="2525.9059999999999"/>
    <n v="218.57"/>
    <n v="-494.97"/>
    <n v="13"/>
    <n v="45816.88"/>
    <n v="60202.65"/>
    <n v="19898.5196"/>
    <n v="4269.87"/>
    <n v="-5531.28"/>
    <n v="9"/>
    <n v="24632.069999999996"/>
    <n v="36968.370000000003"/>
    <n v="17372.613600000001"/>
    <n v="4051.2999999999997"/>
    <n v="-5036.3099999999995"/>
  </r>
  <r>
    <x v="16"/>
    <x v="4"/>
    <x v="18"/>
    <x v="60"/>
    <n v="5"/>
    <n v="45948.45"/>
    <n v="99290.31"/>
    <n v="47078.488599999997"/>
    <n v="17118.5"/>
    <n v="5513.02"/>
    <n v="1"/>
    <n v="4370.3"/>
    <n v="4370.3"/>
    <n v="1340.2308"/>
    <n v="915.15"/>
    <n v="481.2"/>
    <n v="-4"/>
    <n v="-41578.149999999994"/>
    <n v="-94920.01"/>
    <n v="-45738.257799999999"/>
    <n v="-16203.35"/>
    <n v="-5031.8200000000006"/>
  </r>
  <r>
    <x v="9"/>
    <x v="4"/>
    <x v="10"/>
    <x v="21"/>
    <n v="0"/>
    <n v="0"/>
    <n v="0"/>
    <n v="0"/>
    <n v="0"/>
    <n v="0"/>
    <n v="3"/>
    <n v="32182.59"/>
    <n v="33421.21"/>
    <n v="7697.6749"/>
    <n v="-2571.9499999999998"/>
    <n v="-5030.3599999999997"/>
    <n v="3"/>
    <n v="32182.59"/>
    <n v="33421.21"/>
    <n v="7697.6749"/>
    <n v="-2571.9499999999998"/>
    <n v="-5030.3599999999997"/>
  </r>
  <r>
    <x v="17"/>
    <x v="6"/>
    <x v="3"/>
    <x v="23"/>
    <n v="0"/>
    <n v="0"/>
    <n v="0"/>
    <n v="0"/>
    <n v="0"/>
    <n v="0"/>
    <n v="3"/>
    <n v="26003.599999999999"/>
    <n v="30897.48"/>
    <n v="9597.0198999999993"/>
    <n v="-2651.65"/>
    <n v="-4998.1400000000003"/>
    <n v="3"/>
    <n v="26003.599999999999"/>
    <n v="30897.48"/>
    <n v="9597.0198999999993"/>
    <n v="-2651.65"/>
    <n v="-4998.1400000000003"/>
  </r>
  <r>
    <x v="16"/>
    <x v="3"/>
    <x v="3"/>
    <x v="4"/>
    <n v="5"/>
    <n v="54206.45"/>
    <n v="65016.85"/>
    <n v="14099.798699999999"/>
    <n v="8796.8799999999992"/>
    <n v="5754.7"/>
    <n v="2"/>
    <n v="39093.160000000003"/>
    <n v="39398.559999999998"/>
    <n v="8570.7363999999998"/>
    <n v="2168.38"/>
    <n v="778.77"/>
    <n v="-3"/>
    <n v="-15113.289999999994"/>
    <n v="-25618.29"/>
    <n v="-5529.0622999999996"/>
    <n v="-6628.4999999999991"/>
    <n v="-4975.93"/>
  </r>
  <r>
    <x v="14"/>
    <x v="3"/>
    <x v="10"/>
    <x v="33"/>
    <n v="0"/>
    <n v="0"/>
    <n v="0"/>
    <n v="0"/>
    <n v="0"/>
    <n v="0"/>
    <n v="19"/>
    <n v="67104.06"/>
    <n v="85377.42"/>
    <n v="26640.800800000001"/>
    <n v="4013.86"/>
    <n v="-4951.68"/>
    <n v="19"/>
    <n v="67104.06"/>
    <n v="85377.42"/>
    <n v="26640.800800000001"/>
    <n v="4013.86"/>
    <n v="-4951.68"/>
  </r>
  <r>
    <x v="8"/>
    <x v="6"/>
    <x v="1"/>
    <x v="35"/>
    <n v="13"/>
    <n v="36435.17"/>
    <n v="47360.99"/>
    <n v="5876.72"/>
    <n v="7143.08"/>
    <n v="5041.25"/>
    <n v="4"/>
    <n v="82.02"/>
    <n v="236"/>
    <n v="31.834900000000001"/>
    <n v="103.88"/>
    <n v="93.07"/>
    <n v="-9"/>
    <n v="-36353.15"/>
    <n v="-47124.99"/>
    <n v="-5844.8851000000004"/>
    <n v="-7039.2"/>
    <n v="-4948.18"/>
  </r>
  <r>
    <x v="10"/>
    <x v="3"/>
    <x v="4"/>
    <x v="37"/>
    <n v="7"/>
    <n v="55725.01"/>
    <n v="90473.71"/>
    <n v="28090.988000000001"/>
    <n v="15536.64"/>
    <n v="6777.25"/>
    <n v="3"/>
    <n v="3433.55"/>
    <n v="7715"/>
    <n v="2494.2224999999999"/>
    <n v="2680.07"/>
    <n v="1847"/>
    <n v="-4"/>
    <n v="-52291.46"/>
    <n v="-82758.710000000006"/>
    <n v="-25596.765500000001"/>
    <n v="-12856.57"/>
    <n v="-4930.25"/>
  </r>
  <r>
    <x v="10"/>
    <x v="5"/>
    <x v="4"/>
    <x v="58"/>
    <n v="24"/>
    <n v="80203.070000000007"/>
    <n v="107914.15"/>
    <n v="33152.482300000003"/>
    <n v="12818.57"/>
    <n v="3352.76"/>
    <n v="8"/>
    <n v="11019.72"/>
    <n v="20657.29"/>
    <n v="5305.1252000000004"/>
    <n v="165.88"/>
    <n v="-1576.64"/>
    <n v="-16"/>
    <n v="-69183.350000000006"/>
    <n v="-87256.859999999986"/>
    <n v="-27847.357100000001"/>
    <n v="-12652.69"/>
    <n v="-4929.4000000000005"/>
  </r>
  <r>
    <x v="1"/>
    <x v="5"/>
    <x v="4"/>
    <x v="37"/>
    <n v="364"/>
    <n v="126710.45"/>
    <n v="190414.07"/>
    <n v="24981.9915"/>
    <n v="56384.88"/>
    <n v="49509.26"/>
    <n v="357"/>
    <n v="101611.88"/>
    <n v="154566.41"/>
    <n v="18253.7935"/>
    <n v="49217.73"/>
    <n v="44584.89"/>
    <n v="-7"/>
    <n v="-25098.569999999992"/>
    <n v="-35847.660000000003"/>
    <n v="-6728.1980000000003"/>
    <n v="-7167.1499999999942"/>
    <n v="-4924.3700000000026"/>
  </r>
  <r>
    <x v="2"/>
    <x v="3"/>
    <x v="2"/>
    <x v="2"/>
    <n v="0"/>
    <n v="0"/>
    <n v="0"/>
    <n v="0"/>
    <n v="0"/>
    <n v="0"/>
    <n v="2"/>
    <n v="29494.74"/>
    <n v="33263.19"/>
    <n v="8783.0287000000008"/>
    <n v="-3952.58"/>
    <n v="-4923.8500000000004"/>
    <n v="2"/>
    <n v="29494.74"/>
    <n v="33263.19"/>
    <n v="8783.0287000000008"/>
    <n v="-3952.58"/>
    <n v="-4923.8500000000004"/>
  </r>
  <r>
    <x v="1"/>
    <x v="5"/>
    <x v="1"/>
    <x v="56"/>
    <n v="2471"/>
    <n v="1749239.25"/>
    <n v="2220187.5499999998"/>
    <n v="385284.97639999999"/>
    <n v="359292.22"/>
    <n v="239304.78"/>
    <n v="2373"/>
    <n v="1324811.92"/>
    <n v="1681096.17"/>
    <n v="247881.04819999999"/>
    <n v="313168.03999999998"/>
    <n v="234386.66"/>
    <n v="-98"/>
    <n v="-424427.33000000007"/>
    <n v="-539091.37999999989"/>
    <n v="-137403.92819999999"/>
    <n v="-46124.179999999993"/>
    <n v="-4918.1199999999953"/>
  </r>
  <r>
    <x v="16"/>
    <x v="2"/>
    <x v="4"/>
    <x v="18"/>
    <n v="12"/>
    <n v="70580.31"/>
    <n v="94368.23"/>
    <n v="16503.803500000002"/>
    <n v="9693.26"/>
    <n v="4914.93"/>
    <n v="0"/>
    <n v="0"/>
    <n v="0"/>
    <n v="0"/>
    <n v="0"/>
    <n v="0"/>
    <n v="-12"/>
    <n v="-70580.31"/>
    <n v="-94368.23"/>
    <n v="-16503.803500000002"/>
    <n v="-9693.26"/>
    <n v="-4914.93"/>
  </r>
  <r>
    <x v="12"/>
    <x v="6"/>
    <x v="4"/>
    <x v="28"/>
    <n v="3"/>
    <n v="22454.19"/>
    <n v="24280.35"/>
    <n v="3521.3326000000002"/>
    <n v="-506.67"/>
    <n v="-1715.35"/>
    <n v="5"/>
    <n v="70361.83"/>
    <n v="76175.45"/>
    <n v="11885.475"/>
    <n v="-2838.28"/>
    <n v="-6623.11"/>
    <n v="2"/>
    <n v="47907.64"/>
    <n v="51895.1"/>
    <n v="8364.1424000000006"/>
    <n v="-2331.61"/>
    <n v="-4907.76"/>
  </r>
  <r>
    <x v="4"/>
    <x v="5"/>
    <x v="3"/>
    <x v="47"/>
    <n v="9"/>
    <n v="36346.910000000003"/>
    <n v="77198.45"/>
    <n v="55382.953800000003"/>
    <n v="2041.9"/>
    <n v="-14307.55"/>
    <n v="7"/>
    <n v="24636.61"/>
    <n v="39616"/>
    <n v="34371.796300000002"/>
    <n v="-7393.42"/>
    <n v="-19168.55"/>
    <n v="-2"/>
    <n v="-11710.300000000003"/>
    <n v="-37582.449999999997"/>
    <n v="-21011.157500000001"/>
    <n v="-9435.32"/>
    <n v="-4861"/>
  </r>
  <r>
    <x v="16"/>
    <x v="6"/>
    <x v="9"/>
    <x v="16"/>
    <n v="38"/>
    <n v="423275.14"/>
    <n v="563021.93000000005"/>
    <n v="111123.45419999999"/>
    <n v="38654.99"/>
    <n v="4861.8100000000004"/>
    <n v="1"/>
    <n v="0"/>
    <n v="50.97"/>
    <n v="5.2336"/>
    <n v="5.07"/>
    <n v="3.6"/>
    <n v="-37"/>
    <n v="-423275.14"/>
    <n v="-562970.96000000008"/>
    <n v="-111118.22059999999"/>
    <n v="-38649.919999999998"/>
    <n v="-4858.21"/>
  </r>
  <r>
    <x v="13"/>
    <x v="4"/>
    <x v="2"/>
    <x v="2"/>
    <n v="39"/>
    <n v="583974.84"/>
    <n v="715719.12"/>
    <n v="185375.9773"/>
    <n v="58356.38"/>
    <n v="4861.5600000000004"/>
    <n v="2"/>
    <n v="772.51"/>
    <n v="1163"/>
    <n v="382.84469999999999"/>
    <n v="145.62"/>
    <n v="8.7899999999999991"/>
    <n v="-37"/>
    <n v="-583202.32999999996"/>
    <n v="-714556.12"/>
    <n v="-184993.13260000001"/>
    <n v="-58210.759999999995"/>
    <n v="-4852.7700000000004"/>
  </r>
  <r>
    <x v="14"/>
    <x v="6"/>
    <x v="3"/>
    <x v="64"/>
    <n v="0"/>
    <n v="0"/>
    <n v="0"/>
    <n v="0"/>
    <n v="0"/>
    <n v="0"/>
    <n v="7"/>
    <n v="50125.65"/>
    <n v="65437.26"/>
    <n v="20340.479299999999"/>
    <n v="-1144.68"/>
    <n v="-4849.68"/>
    <n v="7"/>
    <n v="50125.65"/>
    <n v="65437.26"/>
    <n v="20340.479299999999"/>
    <n v="-1144.68"/>
    <n v="-4849.68"/>
  </r>
  <r>
    <x v="11"/>
    <x v="6"/>
    <x v="4"/>
    <x v="45"/>
    <n v="842"/>
    <n v="19082428.420000002"/>
    <n v="28195505.059999999"/>
    <n v="4942116.6370000001"/>
    <n v="4527076.87"/>
    <n v="3221672.63"/>
    <n v="843"/>
    <n v="19082428.420000002"/>
    <n v="28223099.170000002"/>
    <n v="4946954.6518999999"/>
    <n v="4523586.1399999997"/>
    <n v="3216834.62"/>
    <n v="1"/>
    <n v="0"/>
    <n v="27594.110000003129"/>
    <n v="4838.0148999998346"/>
    <n v="-3490.730000000447"/>
    <n v="-4838.0099999997765"/>
  </r>
  <r>
    <x v="16"/>
    <x v="1"/>
    <x v="3"/>
    <x v="41"/>
    <n v="170"/>
    <n v="1449993.62"/>
    <n v="1849472.57"/>
    <n v="550639.005"/>
    <n v="153244.67000000001"/>
    <n v="-23349.58"/>
    <n v="70"/>
    <n v="301990.23"/>
    <n v="388929.18"/>
    <n v="127398.6329"/>
    <n v="16789.689999999999"/>
    <n v="-28166.639999999999"/>
    <n v="-100"/>
    <n v="-1148003.3900000001"/>
    <n v="-1460543.3900000001"/>
    <n v="-423240.37210000004"/>
    <n v="-136454.98000000001"/>
    <n v="-4817.0599999999977"/>
  </r>
  <r>
    <x v="10"/>
    <x v="1"/>
    <x v="7"/>
    <x v="12"/>
    <n v="33"/>
    <n v="100814.08"/>
    <n v="125735.85"/>
    <n v="16353.5249"/>
    <n v="14681.87"/>
    <n v="9804.94"/>
    <n v="26"/>
    <n v="70877.78"/>
    <n v="83356.52"/>
    <n v="8618.8934000000008"/>
    <n v="7615.84"/>
    <n v="5054.55"/>
    <n v="-7"/>
    <n v="-29936.300000000003"/>
    <n v="-42379.33"/>
    <n v="-7734.6314999999995"/>
    <n v="-7066.0300000000007"/>
    <n v="-4750.3900000000003"/>
  </r>
  <r>
    <x v="17"/>
    <x v="4"/>
    <x v="12"/>
    <x v="22"/>
    <n v="0"/>
    <n v="0"/>
    <n v="0"/>
    <n v="0"/>
    <n v="0"/>
    <n v="0"/>
    <n v="4"/>
    <n v="104534.41"/>
    <n v="112781.26"/>
    <n v="15676.6908"/>
    <n v="-1488.06"/>
    <n v="-4700.8599999999997"/>
    <n v="4"/>
    <n v="104534.41"/>
    <n v="112781.26"/>
    <n v="15676.6908"/>
    <n v="-1488.06"/>
    <n v="-4700.8599999999997"/>
  </r>
  <r>
    <x v="17"/>
    <x v="3"/>
    <x v="4"/>
    <x v="13"/>
    <n v="0"/>
    <n v="0"/>
    <n v="0"/>
    <n v="0"/>
    <n v="0"/>
    <n v="0"/>
    <n v="1"/>
    <n v="30568.27"/>
    <n v="30568.27"/>
    <n v="4678.7466000000004"/>
    <n v="-3366.51"/>
    <n v="-4678.75"/>
    <n v="1"/>
    <n v="30568.27"/>
    <n v="30568.27"/>
    <n v="4678.7466000000004"/>
    <n v="-3366.51"/>
    <n v="-4678.75"/>
  </r>
  <r>
    <x v="14"/>
    <x v="4"/>
    <x v="3"/>
    <x v="47"/>
    <n v="16"/>
    <n v="65078.76"/>
    <n v="87130.08"/>
    <n v="9708.8469999999998"/>
    <n v="17298.23"/>
    <n v="14910.78"/>
    <n v="75"/>
    <n v="381298.91"/>
    <n v="519311.05"/>
    <n v="159862.3138"/>
    <n v="43475.38"/>
    <n v="10302.6"/>
    <n v="59"/>
    <n v="316220.14999999997"/>
    <n v="432180.97"/>
    <n v="150153.46679999999"/>
    <n v="26177.149999999998"/>
    <n v="-4608.18"/>
  </r>
  <r>
    <x v="3"/>
    <x v="3"/>
    <x v="4"/>
    <x v="44"/>
    <n v="29"/>
    <n v="41067.69"/>
    <n v="59834.06"/>
    <n v="24506.190900000001"/>
    <n v="5287.54"/>
    <n v="-1820"/>
    <n v="28"/>
    <n v="36052"/>
    <n v="47250.8"/>
    <n v="21510.614000000001"/>
    <n v="-346.76"/>
    <n v="-6391.99"/>
    <n v="-1"/>
    <n v="-5015.6900000000023"/>
    <n v="-12583.259999999995"/>
    <n v="-2995.5769"/>
    <n v="-5634.3"/>
    <n v="-4571.99"/>
  </r>
  <r>
    <x v="7"/>
    <x v="3"/>
    <x v="19"/>
    <x v="65"/>
    <n v="23"/>
    <n v="86069.96"/>
    <n v="90726.33"/>
    <n v="6904.5790999999999"/>
    <n v="1362.74"/>
    <n v="-989.37"/>
    <n v="28"/>
    <n v="114827.39"/>
    <n v="122392.11"/>
    <n v="14482.2142"/>
    <n v="-1309.4000000000001"/>
    <n v="-5546.6"/>
    <n v="5"/>
    <n v="28757.429999999993"/>
    <n v="31665.78"/>
    <n v="7577.6351000000004"/>
    <n v="-2672.1400000000003"/>
    <n v="-4557.2300000000005"/>
  </r>
  <r>
    <x v="16"/>
    <x v="3"/>
    <x v="4"/>
    <x v="30"/>
    <n v="11"/>
    <n v="100595.57"/>
    <n v="140359.22"/>
    <n v="34161.521800000002"/>
    <n v="16437.689999999999"/>
    <n v="4546.1899999999996"/>
    <n v="2"/>
    <n v="7378.76"/>
    <n v="11983.93"/>
    <n v="4588.3172000000004"/>
    <n v="1653.89"/>
    <n v="-9.89"/>
    <n v="-9"/>
    <n v="-93216.810000000012"/>
    <n v="-128375.29000000001"/>
    <n v="-29573.204600000001"/>
    <n v="-14783.8"/>
    <n v="-4556.08"/>
  </r>
  <r>
    <x v="2"/>
    <x v="2"/>
    <x v="4"/>
    <x v="30"/>
    <n v="0"/>
    <n v="0"/>
    <n v="0"/>
    <n v="0"/>
    <n v="0"/>
    <n v="0"/>
    <n v="2"/>
    <n v="6809.2"/>
    <n v="6809.2"/>
    <n v="4382.8312999999998"/>
    <n v="-2702.23"/>
    <n v="-4555.1400000000003"/>
    <n v="2"/>
    <n v="6809.2"/>
    <n v="6809.2"/>
    <n v="4382.8312999999998"/>
    <n v="-2702.23"/>
    <n v="-4555.1400000000003"/>
  </r>
  <r>
    <x v="2"/>
    <x v="1"/>
    <x v="11"/>
    <x v="49"/>
    <n v="0"/>
    <n v="0"/>
    <n v="0"/>
    <n v="0"/>
    <n v="0"/>
    <n v="0"/>
    <n v="7"/>
    <n v="97177.279999999999"/>
    <n v="116237.43"/>
    <n v="28177.276900000001"/>
    <n v="-690.52"/>
    <n v="-4529.9399999999996"/>
    <n v="7"/>
    <n v="97177.279999999999"/>
    <n v="116237.43"/>
    <n v="28177.276900000001"/>
    <n v="-690.52"/>
    <n v="-4529.9399999999996"/>
  </r>
  <r>
    <x v="2"/>
    <x v="4"/>
    <x v="1"/>
    <x v="36"/>
    <n v="0"/>
    <n v="0"/>
    <n v="0"/>
    <n v="0"/>
    <n v="0"/>
    <n v="0"/>
    <n v="4"/>
    <n v="49992.93"/>
    <n v="63445.02"/>
    <n v="18174.339"/>
    <n v="-2520.8000000000002"/>
    <n v="-4512.97"/>
    <n v="4"/>
    <n v="49992.93"/>
    <n v="63445.02"/>
    <n v="18174.339"/>
    <n v="-2520.8000000000002"/>
    <n v="-4512.97"/>
  </r>
  <r>
    <x v="5"/>
    <x v="5"/>
    <x v="4"/>
    <x v="37"/>
    <n v="75"/>
    <n v="450001.69"/>
    <n v="615498.74"/>
    <n v="169354.5937"/>
    <n v="58828.5"/>
    <n v="7050.59"/>
    <n v="8"/>
    <n v="14252.49"/>
    <n v="20268.64"/>
    <n v="4009.2399"/>
    <n v="3544.7"/>
    <n v="2542.13"/>
    <n v="-67"/>
    <n v="-435749.2"/>
    <n v="-595230.1"/>
    <n v="-165345.35380000001"/>
    <n v="-55283.8"/>
    <n v="-4508.46"/>
  </r>
  <r>
    <x v="14"/>
    <x v="6"/>
    <x v="4"/>
    <x v="18"/>
    <n v="0"/>
    <n v="0"/>
    <n v="0"/>
    <n v="0"/>
    <n v="0"/>
    <n v="0"/>
    <n v="6"/>
    <n v="21291.86"/>
    <n v="26374.2"/>
    <n v="9583.8143999999993"/>
    <n v="-261.45"/>
    <n v="-4505.3500000000004"/>
    <n v="6"/>
    <n v="21291.86"/>
    <n v="26374.2"/>
    <n v="9583.8143999999993"/>
    <n v="-261.45"/>
    <n v="-4505.3500000000004"/>
  </r>
  <r>
    <x v="14"/>
    <x v="4"/>
    <x v="1"/>
    <x v="6"/>
    <n v="12"/>
    <n v="12002.42"/>
    <n v="13165.87"/>
    <n v="2712.0547000000001"/>
    <n v="-22.29"/>
    <n v="-791.4"/>
    <n v="52"/>
    <n v="157382.06"/>
    <n v="183134.6"/>
    <n v="42062.364999999998"/>
    <n v="6071.81"/>
    <n v="-5294.85"/>
    <n v="40"/>
    <n v="145379.63999999998"/>
    <n v="169968.73"/>
    <n v="39350.310299999997"/>
    <n v="6094.1"/>
    <n v="-4503.4500000000007"/>
  </r>
  <r>
    <x v="13"/>
    <x v="3"/>
    <x v="8"/>
    <x v="14"/>
    <n v="2"/>
    <n v="11788.36"/>
    <n v="17086.810000000001"/>
    <n v="1860.3023000000001"/>
    <n v="5109.7"/>
    <n v="4442.8500000000004"/>
    <n v="0"/>
    <n v="0"/>
    <n v="0"/>
    <n v="0"/>
    <n v="0"/>
    <n v="0"/>
    <n v="-2"/>
    <n v="-11788.36"/>
    <n v="-17086.810000000001"/>
    <n v="-1860.3023000000001"/>
    <n v="-5109.7"/>
    <n v="-4442.8500000000004"/>
  </r>
  <r>
    <x v="7"/>
    <x v="2"/>
    <x v="2"/>
    <x v="2"/>
    <n v="38"/>
    <n v="101236.96"/>
    <n v="133059.25"/>
    <n v="20374.504799999999"/>
    <n v="12710.03"/>
    <n v="6943.94"/>
    <n v="55"/>
    <n v="162301.41"/>
    <n v="212081.99"/>
    <n v="42774.666400000002"/>
    <n v="15065.43"/>
    <n v="2502.0500000000002"/>
    <n v="17"/>
    <n v="61064.45"/>
    <n v="79022.739999999991"/>
    <n v="22400.161600000003"/>
    <n v="2355.3999999999996"/>
    <n v="-4441.8899999999994"/>
  </r>
  <r>
    <x v="7"/>
    <x v="5"/>
    <x v="2"/>
    <x v="2"/>
    <n v="41"/>
    <n v="96891.92"/>
    <n v="124635.45"/>
    <n v="25138.863099999999"/>
    <n v="19571.47"/>
    <n v="13730.19"/>
    <n v="66"/>
    <n v="193382.55"/>
    <n v="231469.42"/>
    <n v="50665.731399999997"/>
    <n v="21828.61"/>
    <n v="9304.44"/>
    <n v="25"/>
    <n v="96490.62999999999"/>
    <n v="106833.97000000002"/>
    <n v="25526.868299999998"/>
    <n v="2257.1399999999994"/>
    <n v="-4425.75"/>
  </r>
  <r>
    <x v="5"/>
    <x v="1"/>
    <x v="4"/>
    <x v="30"/>
    <n v="251"/>
    <n v="361903.51"/>
    <n v="470626.06"/>
    <n v="135079.01120000001"/>
    <n v="27336.45"/>
    <n v="-8090.37"/>
    <n v="117"/>
    <n v="91934.6"/>
    <n v="124595"/>
    <n v="50504.021500000003"/>
    <n v="1783"/>
    <n v="-12508.21"/>
    <n v="-134"/>
    <n v="-269968.91000000003"/>
    <n v="-346031.06"/>
    <n v="-84574.989700000006"/>
    <n v="-25553.45"/>
    <n v="-4417.8399999999992"/>
  </r>
  <r>
    <x v="9"/>
    <x v="6"/>
    <x v="4"/>
    <x v="44"/>
    <n v="1"/>
    <n v="0"/>
    <n v="0"/>
    <n v="0"/>
    <n v="0"/>
    <n v="0"/>
    <n v="4"/>
    <n v="50081.15"/>
    <n v="71994.41"/>
    <n v="12790.0566"/>
    <n v="-214.08"/>
    <n v="-4397.29"/>
    <n v="3"/>
    <n v="50081.15"/>
    <n v="71994.41"/>
    <n v="12790.0566"/>
    <n v="-214.08"/>
    <n v="-4397.29"/>
  </r>
  <r>
    <x v="5"/>
    <x v="5"/>
    <x v="3"/>
    <x v="39"/>
    <n v="7"/>
    <n v="14568.69"/>
    <n v="24058.51"/>
    <n v="6335.9038"/>
    <n v="6923.62"/>
    <n v="5055.6499999999996"/>
    <n v="5"/>
    <n v="4256.87"/>
    <n v="5263.5"/>
    <n v="1447.0900999999999"/>
    <n v="1188.81"/>
    <n v="674.21"/>
    <n v="-2"/>
    <n v="-10311.82"/>
    <n v="-18795.009999999998"/>
    <n v="-4888.8137000000006"/>
    <n v="-5734.8099999999995"/>
    <n v="-4381.4399999999996"/>
  </r>
  <r>
    <x v="3"/>
    <x v="6"/>
    <x v="7"/>
    <x v="12"/>
    <n v="6971"/>
    <n v="6770568.9199999999"/>
    <n v="8831646.5600000005"/>
    <n v="2697929.0551999998"/>
    <n v="-183346.34"/>
    <n v="-969254.82"/>
    <n v="6885"/>
    <n v="6381715.9400000004"/>
    <n v="8308088.1500000004"/>
    <n v="2627381.2677000002"/>
    <n v="-207355.9"/>
    <n v="-973593.21"/>
    <n v="-86"/>
    <n v="-388852.97999999952"/>
    <n v="-523558.41000000015"/>
    <n v="-70547.787499999627"/>
    <n v="-24009.559999999998"/>
    <n v="-4338.390000000014"/>
  </r>
  <r>
    <x v="9"/>
    <x v="6"/>
    <x v="10"/>
    <x v="43"/>
    <n v="0"/>
    <n v="0"/>
    <n v="0"/>
    <n v="0"/>
    <n v="0"/>
    <n v="0"/>
    <n v="9"/>
    <n v="112978.43"/>
    <n v="150564.49"/>
    <n v="41180.065699999999"/>
    <n v="9368.75"/>
    <n v="-4332.1400000000003"/>
    <n v="9"/>
    <n v="112978.43"/>
    <n v="150564.49"/>
    <n v="41180.065699999999"/>
    <n v="9368.75"/>
    <n v="-4332.1400000000003"/>
  </r>
  <r>
    <x v="5"/>
    <x v="4"/>
    <x v="10"/>
    <x v="53"/>
    <n v="44"/>
    <n v="41948.45"/>
    <n v="55416.3"/>
    <n v="8905.2744000000002"/>
    <n v="10716.5"/>
    <n v="8081.35"/>
    <n v="39"/>
    <n v="22867.99"/>
    <n v="29641.200000000001"/>
    <n v="4796.8513999999996"/>
    <n v="5024.96"/>
    <n v="3761.68"/>
    <n v="-5"/>
    <n v="-19080.459999999995"/>
    <n v="-25775.100000000002"/>
    <n v="-4108.4230000000007"/>
    <n v="-5691.54"/>
    <n v="-4319.67"/>
  </r>
  <r>
    <x v="16"/>
    <x v="1"/>
    <x v="17"/>
    <x v="59"/>
    <n v="28"/>
    <n v="146083.35999999999"/>
    <n v="203776.35"/>
    <n v="77988.333400000003"/>
    <n v="20359.93"/>
    <n v="-9755.08"/>
    <n v="11"/>
    <n v="34882.050000000003"/>
    <n v="47308.78"/>
    <n v="26731.283100000001"/>
    <n v="-3549.58"/>
    <n v="-14067.89"/>
    <n v="-17"/>
    <n v="-111201.30999999998"/>
    <n v="-156467.57"/>
    <n v="-51257.050300000003"/>
    <n v="-23909.510000000002"/>
    <n v="-4312.8099999999995"/>
  </r>
  <r>
    <x v="10"/>
    <x v="3"/>
    <x v="1"/>
    <x v="36"/>
    <n v="312"/>
    <n v="767389.77"/>
    <n v="928112.16"/>
    <n v="123285.2561"/>
    <n v="82671.48"/>
    <n v="43101.29"/>
    <n v="284"/>
    <n v="599123.68000000005"/>
    <n v="722200.74"/>
    <n v="89516.603000000003"/>
    <n v="69417.94"/>
    <n v="38798.78"/>
    <n v="-28"/>
    <n v="-168266.08999999997"/>
    <n v="-205911.42000000004"/>
    <n v="-33768.653099999996"/>
    <n v="-13253.539999999994"/>
    <n v="-4302.510000000002"/>
  </r>
  <r>
    <x v="4"/>
    <x v="3"/>
    <x v="4"/>
    <x v="5"/>
    <n v="10"/>
    <n v="217777.76"/>
    <n v="284970.36"/>
    <n v="63096.661699999997"/>
    <n v="24012.26"/>
    <n v="3783.13"/>
    <n v="2"/>
    <n v="1043.47"/>
    <n v="1162"/>
    <n v="635.25379999999996"/>
    <n v="-320.51"/>
    <n v="-515.03"/>
    <n v="-8"/>
    <n v="-216734.29"/>
    <n v="-283808.36"/>
    <n v="-62461.407899999998"/>
    <n v="-24332.769999999997"/>
    <n v="-4298.16"/>
  </r>
  <r>
    <x v="10"/>
    <x v="4"/>
    <x v="3"/>
    <x v="47"/>
    <n v="730"/>
    <n v="1603678.99"/>
    <n v="2085591.61"/>
    <n v="1002733.3970999999"/>
    <n v="158353.04"/>
    <n v="-160268.51"/>
    <n v="715"/>
    <n v="1525031.03"/>
    <n v="1971868.29"/>
    <n v="964452.36560000002"/>
    <n v="142283.79999999999"/>
    <n v="-164563.82999999999"/>
    <n v="-15"/>
    <n v="-78647.959999999963"/>
    <n v="-113723.32000000007"/>
    <n v="-38281.031499999925"/>
    <n v="-16069.24000000002"/>
    <n v="-4295.3199999999779"/>
  </r>
  <r>
    <x v="3"/>
    <x v="6"/>
    <x v="4"/>
    <x v="48"/>
    <n v="2024"/>
    <n v="1733174.05"/>
    <n v="2443128.83"/>
    <n v="1035573.3208"/>
    <n v="-76975.28"/>
    <n v="-421918.02"/>
    <n v="1831"/>
    <n v="1463149.89"/>
    <n v="2039833.6000000001"/>
    <n v="929489.70649999997"/>
    <n v="-118426.69"/>
    <n v="-426170.98"/>
    <n v="-193"/>
    <n v="-270024.16000000015"/>
    <n v="-403295.23"/>
    <n v="-106083.61430000002"/>
    <n v="-41451.410000000003"/>
    <n v="-4252.9599999999627"/>
  </r>
  <r>
    <x v="1"/>
    <x v="4"/>
    <x v="7"/>
    <x v="12"/>
    <n v="174"/>
    <n v="148560.01999999999"/>
    <n v="185114.14"/>
    <n v="42504.739800000003"/>
    <n v="25239.73"/>
    <n v="13965.11"/>
    <n v="143"/>
    <n v="45890.62"/>
    <n v="61206.78"/>
    <n v="7112.6315999999997"/>
    <n v="11464.24"/>
    <n v="9720.85"/>
    <n v="-31"/>
    <n v="-102669.4"/>
    <n v="-123907.36000000002"/>
    <n v="-35392.108200000002"/>
    <n v="-13775.49"/>
    <n v="-4244.26"/>
  </r>
  <r>
    <x v="2"/>
    <x v="3"/>
    <x v="4"/>
    <x v="28"/>
    <n v="0"/>
    <n v="0"/>
    <n v="0"/>
    <n v="0"/>
    <n v="0"/>
    <n v="0"/>
    <n v="6"/>
    <n v="133997.29"/>
    <n v="172152.57"/>
    <n v="60142.036500000002"/>
    <n v="1721.73"/>
    <n v="-4233.07"/>
    <n v="6"/>
    <n v="133997.29"/>
    <n v="172152.57"/>
    <n v="60142.036500000002"/>
    <n v="1721.73"/>
    <n v="-4233.07"/>
  </r>
  <r>
    <x v="14"/>
    <x v="6"/>
    <x v="3"/>
    <x v="52"/>
    <n v="0"/>
    <n v="0"/>
    <n v="0"/>
    <n v="0"/>
    <n v="0"/>
    <n v="0"/>
    <n v="2"/>
    <n v="20325.39"/>
    <n v="20705.71"/>
    <n v="4606.2502999999997"/>
    <n v="-2828.88"/>
    <n v="-4225.9399999999996"/>
    <n v="2"/>
    <n v="20325.39"/>
    <n v="20705.71"/>
    <n v="4606.2502999999997"/>
    <n v="-2828.88"/>
    <n v="-4225.9399999999996"/>
  </r>
  <r>
    <x v="4"/>
    <x v="1"/>
    <x v="3"/>
    <x v="41"/>
    <n v="2"/>
    <n v="33481.97"/>
    <n v="33950.53"/>
    <n v="10052.4738"/>
    <n v="2836.14"/>
    <n v="-57.54"/>
    <n v="1"/>
    <n v="14761.25"/>
    <n v="15229.81"/>
    <n v="4804.7304000000004"/>
    <n v="-2898.19"/>
    <n v="-4278.49"/>
    <n v="-1"/>
    <n v="-18720.72"/>
    <n v="-18720.72"/>
    <n v="-5247.7433999999994"/>
    <n v="-5734.33"/>
    <n v="-4220.95"/>
  </r>
  <r>
    <x v="10"/>
    <x v="5"/>
    <x v="1"/>
    <x v="35"/>
    <n v="12"/>
    <n v="46183.45"/>
    <n v="70595.42"/>
    <n v="18180.110700000001"/>
    <n v="11874.87"/>
    <n v="6947.36"/>
    <n v="9"/>
    <n v="10541.89"/>
    <n v="13538"/>
    <n v="831.245"/>
    <n v="3023.46"/>
    <n v="2731.35"/>
    <n v="-3"/>
    <n v="-35641.56"/>
    <n v="-57057.42"/>
    <n v="-17348.865700000002"/>
    <n v="-8851.41"/>
    <n v="-4216.01"/>
  </r>
  <r>
    <x v="14"/>
    <x v="3"/>
    <x v="1"/>
    <x v="35"/>
    <n v="0"/>
    <n v="0"/>
    <n v="0"/>
    <n v="0"/>
    <n v="0"/>
    <n v="0"/>
    <n v="8"/>
    <n v="12089.51"/>
    <n v="16554.71"/>
    <n v="10497.2227"/>
    <n v="1252.6400000000001"/>
    <n v="-4208.88"/>
    <n v="8"/>
    <n v="12089.51"/>
    <n v="16554.71"/>
    <n v="10497.2227"/>
    <n v="1252.6400000000001"/>
    <n v="-4208.88"/>
  </r>
  <r>
    <x v="10"/>
    <x v="6"/>
    <x v="1"/>
    <x v="36"/>
    <n v="161"/>
    <n v="423519.32"/>
    <n v="500034.13"/>
    <n v="42440.348899999997"/>
    <n v="25354.52"/>
    <n v="12061.19"/>
    <n v="145"/>
    <n v="340060.07"/>
    <n v="400154.13"/>
    <n v="30347.251799999998"/>
    <n v="17774.87"/>
    <n v="7861.13"/>
    <n v="-16"/>
    <n v="-83459.25"/>
    <n v="-99880"/>
    <n v="-12093.097099999999"/>
    <n v="-7579.6500000000015"/>
    <n v="-4200.0600000000004"/>
  </r>
  <r>
    <x v="17"/>
    <x v="1"/>
    <x v="3"/>
    <x v="32"/>
    <n v="0"/>
    <n v="0"/>
    <n v="0"/>
    <n v="0"/>
    <n v="0"/>
    <n v="0"/>
    <n v="1"/>
    <n v="13791.33"/>
    <n v="15056.16"/>
    <n v="5450.2698"/>
    <n v="-2793.46"/>
    <n v="-4185.4399999999996"/>
    <n v="1"/>
    <n v="13791.33"/>
    <n v="15056.16"/>
    <n v="5450.2698"/>
    <n v="-2793.46"/>
    <n v="-4185.4399999999996"/>
  </r>
  <r>
    <x v="2"/>
    <x v="4"/>
    <x v="4"/>
    <x v="31"/>
    <n v="0"/>
    <n v="0"/>
    <n v="0"/>
    <n v="0"/>
    <n v="0"/>
    <n v="0"/>
    <n v="3"/>
    <n v="23248.400000000001"/>
    <n v="26230.880000000001"/>
    <n v="7630.3204999999998"/>
    <n v="-2969.08"/>
    <n v="-4170.51"/>
    <n v="3"/>
    <n v="23248.400000000001"/>
    <n v="26230.880000000001"/>
    <n v="7630.3204999999998"/>
    <n v="-2969.08"/>
    <n v="-4170.51"/>
  </r>
  <r>
    <x v="15"/>
    <x v="6"/>
    <x v="1"/>
    <x v="6"/>
    <n v="2"/>
    <n v="51108.86"/>
    <n v="63343.7"/>
    <n v="24206.0988"/>
    <n v="-5035.9399999999996"/>
    <n v="-11982.51"/>
    <n v="3"/>
    <n v="75367.360000000001"/>
    <n v="95811.63"/>
    <n v="36587.518499999998"/>
    <n v="-5692.41"/>
    <n v="-16146.77"/>
    <n v="1"/>
    <n v="24258.5"/>
    <n v="32467.930000000008"/>
    <n v="12381.419699999999"/>
    <n v="-656.47000000000025"/>
    <n v="-4164.26"/>
  </r>
  <r>
    <x v="10"/>
    <x v="4"/>
    <x v="4"/>
    <x v="58"/>
    <n v="35"/>
    <n v="104386.65"/>
    <n v="125862.24"/>
    <n v="22322.917300000001"/>
    <n v="10410.469999999999"/>
    <n v="3558.27"/>
    <n v="18"/>
    <n v="26548.68"/>
    <n v="30838.400000000001"/>
    <n v="7220.5029999999997"/>
    <n v="1351.62"/>
    <n v="-603.32000000000005"/>
    <n v="-17"/>
    <n v="-77837.97"/>
    <n v="-95023.84"/>
    <n v="-15102.4143"/>
    <n v="-9058.8499999999985"/>
    <n v="-4161.59"/>
  </r>
  <r>
    <x v="5"/>
    <x v="3"/>
    <x v="18"/>
    <x v="60"/>
    <n v="56"/>
    <n v="65357.2"/>
    <n v="90015.95"/>
    <n v="18620.4143"/>
    <n v="13544.7"/>
    <n v="6704.83"/>
    <n v="17"/>
    <n v="6809.03"/>
    <n v="10609.55"/>
    <n v="1786.9930999999999"/>
    <n v="3199.86"/>
    <n v="2578.54"/>
    <n v="-39"/>
    <n v="-58548.17"/>
    <n v="-79406.399999999994"/>
    <n v="-16833.421200000001"/>
    <n v="-10344.84"/>
    <n v="-4126.29"/>
  </r>
  <r>
    <x v="9"/>
    <x v="6"/>
    <x v="10"/>
    <x v="17"/>
    <n v="0"/>
    <n v="0"/>
    <n v="0"/>
    <n v="0"/>
    <n v="0"/>
    <n v="0"/>
    <n v="3"/>
    <n v="26217.79"/>
    <n v="29253.88"/>
    <n v="7114.0403999999999"/>
    <n v="-2075.27"/>
    <n v="-4084.44"/>
    <n v="3"/>
    <n v="26217.79"/>
    <n v="29253.88"/>
    <n v="7114.0403999999999"/>
    <n v="-2075.27"/>
    <n v="-4084.44"/>
  </r>
  <r>
    <x v="10"/>
    <x v="3"/>
    <x v="3"/>
    <x v="26"/>
    <n v="208"/>
    <n v="389837.87"/>
    <n v="523518.37"/>
    <n v="158777.88140000001"/>
    <n v="48695.68"/>
    <n v="4970.3999999999996"/>
    <n v="204"/>
    <n v="376510.41"/>
    <n v="496499.4"/>
    <n v="149153.6286"/>
    <n v="41659.94"/>
    <n v="903.15"/>
    <n v="-4"/>
    <n v="-13327.460000000021"/>
    <n v="-27018.969999999972"/>
    <n v="-9624.2528000000166"/>
    <n v="-7035.739999999998"/>
    <n v="-4067.2499999999995"/>
  </r>
  <r>
    <x v="16"/>
    <x v="1"/>
    <x v="10"/>
    <x v="33"/>
    <n v="8"/>
    <n v="49024.87"/>
    <n v="55507.519999999997"/>
    <n v="3459.2620999999999"/>
    <n v="5958.56"/>
    <n v="4756.55"/>
    <n v="2"/>
    <n v="235"/>
    <n v="235"/>
    <n v="878.80269999999996"/>
    <n v="1139.18"/>
    <n v="696.77"/>
    <n v="-6"/>
    <n v="-48789.87"/>
    <n v="-55272.52"/>
    <n v="-2580.4593999999997"/>
    <n v="-4819.38"/>
    <n v="-4059.78"/>
  </r>
  <r>
    <x v="10"/>
    <x v="5"/>
    <x v="1"/>
    <x v="56"/>
    <n v="83"/>
    <n v="117306.34"/>
    <n v="148668.98000000001"/>
    <n v="22503.1338"/>
    <n v="22757.66"/>
    <n v="15663.68"/>
    <n v="79"/>
    <n v="102605.4"/>
    <n v="127214.47"/>
    <n v="18763.013900000002"/>
    <n v="17604.400000000001"/>
    <n v="11605.41"/>
    <n v="-4"/>
    <n v="-14700.940000000002"/>
    <n v="-21454.510000000009"/>
    <n v="-3740.1198999999979"/>
    <n v="-5153.2599999999984"/>
    <n v="-4058.2700000000004"/>
  </r>
  <r>
    <x v="17"/>
    <x v="6"/>
    <x v="12"/>
    <x v="22"/>
    <n v="0"/>
    <n v="0"/>
    <n v="0"/>
    <n v="0"/>
    <n v="0"/>
    <n v="0"/>
    <n v="1"/>
    <n v="35941.5"/>
    <n v="38984.129999999997"/>
    <n v="7097.4084000000003"/>
    <n v="-1962.03"/>
    <n v="-4054.78"/>
    <n v="1"/>
    <n v="35941.5"/>
    <n v="38984.129999999997"/>
    <n v="7097.4084000000003"/>
    <n v="-1962.03"/>
    <n v="-4054.78"/>
  </r>
  <r>
    <x v="14"/>
    <x v="4"/>
    <x v="3"/>
    <x v="51"/>
    <n v="0"/>
    <n v="0"/>
    <n v="0"/>
    <n v="0"/>
    <n v="0"/>
    <n v="0"/>
    <n v="17"/>
    <n v="124968.74"/>
    <n v="163289.13"/>
    <n v="51149.189400000003"/>
    <n v="4371.99"/>
    <n v="-4017.87"/>
    <n v="17"/>
    <n v="124968.74"/>
    <n v="163289.13"/>
    <n v="51149.189400000003"/>
    <n v="4371.99"/>
    <n v="-4017.87"/>
  </r>
  <r>
    <x v="8"/>
    <x v="1"/>
    <x v="20"/>
    <x v="67"/>
    <n v="3"/>
    <n v="18510.21"/>
    <n v="22817.46"/>
    <n v="1529.3004000000001"/>
    <n v="4298.62"/>
    <n v="4007.7"/>
    <n v="0"/>
    <n v="0"/>
    <n v="0"/>
    <n v="0"/>
    <n v="0"/>
    <n v="0"/>
    <n v="-3"/>
    <n v="-18510.21"/>
    <n v="-22817.46"/>
    <n v="-1529.3004000000001"/>
    <n v="-4298.62"/>
    <n v="-4007.7"/>
  </r>
  <r>
    <x v="9"/>
    <x v="4"/>
    <x v="1"/>
    <x v="36"/>
    <n v="0"/>
    <n v="0"/>
    <n v="0"/>
    <n v="0"/>
    <n v="0"/>
    <n v="0"/>
    <n v="4"/>
    <n v="42384.45"/>
    <n v="53292.62"/>
    <n v="15057.5537"/>
    <n v="581.65"/>
    <n v="-4005.59"/>
    <n v="4"/>
    <n v="42384.45"/>
    <n v="53292.62"/>
    <n v="15057.5537"/>
    <n v="581.65"/>
    <n v="-4005.59"/>
  </r>
  <r>
    <x v="14"/>
    <x v="3"/>
    <x v="16"/>
    <x v="42"/>
    <n v="2"/>
    <n v="5354.61"/>
    <n v="8783.5400000000009"/>
    <n v="1164.3257000000001"/>
    <n v="2680.03"/>
    <n v="2324.37"/>
    <n v="48"/>
    <n v="701217.31"/>
    <n v="922969.89"/>
    <n v="254394.8921"/>
    <n v="29656.84"/>
    <n v="-1653.1"/>
    <n v="46"/>
    <n v="695862.70000000007"/>
    <n v="914186.35"/>
    <n v="253230.56640000001"/>
    <n v="26976.81"/>
    <n v="-3977.47"/>
  </r>
  <r>
    <x v="9"/>
    <x v="5"/>
    <x v="3"/>
    <x v="26"/>
    <n v="0"/>
    <n v="0"/>
    <n v="0"/>
    <n v="0"/>
    <n v="0"/>
    <n v="0"/>
    <n v="6"/>
    <n v="93014.66"/>
    <n v="124788.43"/>
    <n v="35742.707199999997"/>
    <n v="5486.65"/>
    <n v="-3968.93"/>
    <n v="6"/>
    <n v="93014.66"/>
    <n v="124788.43"/>
    <n v="35742.707199999997"/>
    <n v="5486.65"/>
    <n v="-3968.93"/>
  </r>
  <r>
    <x v="10"/>
    <x v="1"/>
    <x v="4"/>
    <x v="37"/>
    <n v="5"/>
    <n v="31242.11"/>
    <n v="44517.66"/>
    <n v="10369.648499999999"/>
    <n v="6411.03"/>
    <n v="2963.58"/>
    <n v="3"/>
    <n v="12204.82"/>
    <n v="15953.71"/>
    <n v="4805.1583000000001"/>
    <n v="545.59"/>
    <n v="-998.59"/>
    <n v="-2"/>
    <n v="-19037.29"/>
    <n v="-28563.950000000004"/>
    <n v="-5564.4901999999993"/>
    <n v="-5865.44"/>
    <n v="-3962.17"/>
  </r>
  <r>
    <x v="16"/>
    <x v="4"/>
    <x v="11"/>
    <x v="63"/>
    <n v="1"/>
    <n v="3023.12"/>
    <n v="9447.25"/>
    <n v="2478.4166"/>
    <n v="4784.82"/>
    <n v="3945.71"/>
    <n v="0"/>
    <n v="0"/>
    <n v="0"/>
    <n v="0"/>
    <n v="0"/>
    <n v="0"/>
    <n v="-1"/>
    <n v="-3023.12"/>
    <n v="-9447.25"/>
    <n v="-2478.4166"/>
    <n v="-4784.82"/>
    <n v="-3945.71"/>
  </r>
  <r>
    <x v="4"/>
    <x v="5"/>
    <x v="5"/>
    <x v="10"/>
    <n v="5"/>
    <n v="25817.55"/>
    <n v="35990.35"/>
    <n v="5279.6553999999996"/>
    <n v="6245.89"/>
    <n v="4635.18"/>
    <n v="1"/>
    <n v="1223.24"/>
    <n v="2694"/>
    <n v="770.71579999999994"/>
    <n v="888.05"/>
    <n v="700.04"/>
    <n v="-4"/>
    <n v="-24594.309999999998"/>
    <n v="-33296.35"/>
    <n v="-4508.9395999999997"/>
    <n v="-5357.84"/>
    <n v="-3935.1400000000003"/>
  </r>
  <r>
    <x v="4"/>
    <x v="6"/>
    <x v="3"/>
    <x v="41"/>
    <n v="6"/>
    <n v="22879.71"/>
    <n v="39596.589999999997"/>
    <n v="11823.9588"/>
    <n v="8401.31"/>
    <n v="4892.92"/>
    <n v="4"/>
    <n v="3373.67"/>
    <n v="5514.3"/>
    <n v="1180.8148000000001"/>
    <n v="1199.53"/>
    <n v="959.82"/>
    <n v="-2"/>
    <n v="-19506.04"/>
    <n v="-34082.289999999994"/>
    <n v="-10643.144"/>
    <n v="-7201.78"/>
    <n v="-3933.1"/>
  </r>
  <r>
    <x v="10"/>
    <x v="5"/>
    <x v="3"/>
    <x v="47"/>
    <n v="595"/>
    <n v="1243708.2"/>
    <n v="1758019.13"/>
    <n v="793495.67319999996"/>
    <n v="166594.54999999999"/>
    <n v="-87721.16"/>
    <n v="567"/>
    <n v="1086315.83"/>
    <n v="1460603.73"/>
    <n v="650503.2807"/>
    <n v="127775.44"/>
    <n v="-91640.52"/>
    <n v="-28"/>
    <n v="-157392.36999999988"/>
    <n v="-297415.39999999991"/>
    <n v="-142992.39249999996"/>
    <n v="-38819.109999999986"/>
    <n v="-3919.3600000000006"/>
  </r>
  <r>
    <x v="1"/>
    <x v="2"/>
    <x v="3"/>
    <x v="51"/>
    <n v="20"/>
    <n v="43456.87"/>
    <n v="70780.100000000006"/>
    <n v="22955.059499999999"/>
    <n v="9986.65"/>
    <n v="5076.3900000000003"/>
    <n v="11"/>
    <n v="6072.93"/>
    <n v="10696.89"/>
    <n v="3456.1930000000002"/>
    <n v="1782.91"/>
    <n v="1167.76"/>
    <n v="-9"/>
    <n v="-37383.94"/>
    <n v="-60083.210000000006"/>
    <n v="-19498.8665"/>
    <n v="-8203.74"/>
    <n v="-3908.63"/>
  </r>
  <r>
    <x v="2"/>
    <x v="5"/>
    <x v="1"/>
    <x v="36"/>
    <n v="0"/>
    <n v="0"/>
    <n v="0"/>
    <n v="0"/>
    <n v="0"/>
    <n v="0"/>
    <n v="7"/>
    <n v="38552.81"/>
    <n v="44080.01"/>
    <n v="9505.2119999999995"/>
    <n v="-974.75"/>
    <n v="-3908.5"/>
    <n v="7"/>
    <n v="38552.81"/>
    <n v="44080.01"/>
    <n v="9505.2119999999995"/>
    <n v="-974.75"/>
    <n v="-3908.5"/>
  </r>
  <r>
    <x v="5"/>
    <x v="3"/>
    <x v="4"/>
    <x v="57"/>
    <n v="31"/>
    <n v="21181.98"/>
    <n v="30953.73"/>
    <n v="5301.2241000000004"/>
    <n v="8025.08"/>
    <n v="6531.06"/>
    <n v="28"/>
    <n v="17063.060000000001"/>
    <n v="22567.65"/>
    <n v="4630.7250000000004"/>
    <n v="3942.92"/>
    <n v="2629.45"/>
    <n v="-3"/>
    <n v="-4118.9199999999983"/>
    <n v="-8386.0799999999981"/>
    <n v="-670.4991"/>
    <n v="-4082.16"/>
    <n v="-3901.6100000000006"/>
  </r>
  <r>
    <x v="4"/>
    <x v="4"/>
    <x v="3"/>
    <x v="19"/>
    <n v="3"/>
    <n v="3360.21"/>
    <n v="9472.65"/>
    <n v="1571.6570999999999"/>
    <n v="4843.18"/>
    <n v="4540.78"/>
    <n v="2"/>
    <n v="573.47"/>
    <n v="1573.35"/>
    <n v="342.06659999999999"/>
    <n v="737.4"/>
    <n v="657.81"/>
    <n v="-1"/>
    <n v="-2786.74"/>
    <n v="-7899.2999999999993"/>
    <n v="-1229.5904999999998"/>
    <n v="-4105.7800000000007"/>
    <n v="-3882.97"/>
  </r>
  <r>
    <x v="4"/>
    <x v="5"/>
    <x v="1"/>
    <x v="3"/>
    <n v="20"/>
    <n v="333173.94"/>
    <n v="407862.35"/>
    <n v="93828.097399999999"/>
    <n v="37735.599999999999"/>
    <n v="4901.07"/>
    <n v="2"/>
    <n v="13853.39"/>
    <n v="18825.650000000001"/>
    <n v="3940.3227999999999"/>
    <n v="1991"/>
    <n v="1031.94"/>
    <n v="-18"/>
    <n v="-319320.55"/>
    <n v="-389036.69999999995"/>
    <n v="-89887.774600000004"/>
    <n v="-35744.6"/>
    <n v="-3869.1299999999997"/>
  </r>
  <r>
    <x v="8"/>
    <x v="4"/>
    <x v="11"/>
    <x v="49"/>
    <n v="17"/>
    <n v="63635.09"/>
    <n v="77893.399999999994"/>
    <n v="19397.004700000001"/>
    <n v="8426.31"/>
    <n v="3758.62"/>
    <n v="3"/>
    <n v="2217.9"/>
    <n v="3154.36"/>
    <n v="952.04319999999996"/>
    <n v="-6.51"/>
    <n v="-108.37"/>
    <n v="-14"/>
    <n v="-61417.189999999995"/>
    <n v="-74739.039999999994"/>
    <n v="-18444.961500000001"/>
    <n v="-8432.82"/>
    <n v="-3866.99"/>
  </r>
  <r>
    <x v="9"/>
    <x v="6"/>
    <x v="11"/>
    <x v="49"/>
    <n v="0"/>
    <n v="0"/>
    <n v="0"/>
    <n v="0"/>
    <n v="0"/>
    <n v="0"/>
    <n v="1"/>
    <n v="26412.22"/>
    <n v="28958.21"/>
    <n v="6404.6455999999998"/>
    <n v="-1671.65"/>
    <n v="-3858.66"/>
    <n v="1"/>
    <n v="26412.22"/>
    <n v="28958.21"/>
    <n v="6404.6455999999998"/>
    <n v="-1671.65"/>
    <n v="-3858.66"/>
  </r>
  <r>
    <x v="16"/>
    <x v="2"/>
    <x v="10"/>
    <x v="43"/>
    <n v="1"/>
    <n v="5907.11"/>
    <n v="10548.42"/>
    <n v="812.05280000000005"/>
    <n v="4018.15"/>
    <n v="3829.26"/>
    <n v="0"/>
    <n v="0"/>
    <n v="0"/>
    <n v="0"/>
    <n v="0"/>
    <n v="0"/>
    <n v="-1"/>
    <n v="-5907.11"/>
    <n v="-10548.42"/>
    <n v="-812.05280000000005"/>
    <n v="-4018.15"/>
    <n v="-3829.26"/>
  </r>
  <r>
    <x v="3"/>
    <x v="5"/>
    <x v="4"/>
    <x v="13"/>
    <n v="1897"/>
    <n v="5119499.4000000004"/>
    <n v="6782911.1399999997"/>
    <n v="2049926.2638000001"/>
    <n v="449225.94"/>
    <n v="-349571.6"/>
    <n v="1601"/>
    <n v="3122453.9"/>
    <n v="4240306.0999999996"/>
    <n v="1494582.5264000001"/>
    <n v="222191.55"/>
    <n v="-353400.69"/>
    <n v="-296"/>
    <n v="-1997045.5000000005"/>
    <n v="-2542605.04"/>
    <n v="-555343.73739999998"/>
    <n v="-227034.39"/>
    <n v="-3829.0900000000256"/>
  </r>
  <r>
    <x v="9"/>
    <x v="6"/>
    <x v="4"/>
    <x v="48"/>
    <n v="1"/>
    <n v="0"/>
    <n v="0"/>
    <n v="0"/>
    <n v="0"/>
    <n v="0"/>
    <n v="3"/>
    <n v="13642.07"/>
    <n v="21230.31"/>
    <n v="3987.4593"/>
    <n v="-2392.11"/>
    <n v="-3827.45"/>
    <n v="2"/>
    <n v="13642.07"/>
    <n v="21230.31"/>
    <n v="3987.4593"/>
    <n v="-2392.11"/>
    <n v="-3827.45"/>
  </r>
  <r>
    <x v="14"/>
    <x v="2"/>
    <x v="10"/>
    <x v="17"/>
    <n v="0"/>
    <n v="0"/>
    <n v="0"/>
    <n v="0"/>
    <n v="0"/>
    <n v="0"/>
    <n v="10"/>
    <n v="16858.939999999999"/>
    <n v="21212.400000000001"/>
    <n v="8162.3248999999996"/>
    <n v="-613.66999999999996"/>
    <n v="-3808.88"/>
    <n v="10"/>
    <n v="16858.939999999999"/>
    <n v="21212.400000000001"/>
    <n v="8162.3248999999996"/>
    <n v="-613.66999999999996"/>
    <n v="-3808.88"/>
  </r>
  <r>
    <x v="16"/>
    <x v="5"/>
    <x v="10"/>
    <x v="33"/>
    <n v="1"/>
    <n v="3638.93"/>
    <n v="11027.22"/>
    <n v="3580.2919000000002"/>
    <n v="5190.8599999999997"/>
    <n v="3808"/>
    <n v="0"/>
    <n v="0"/>
    <n v="0"/>
    <n v="0"/>
    <n v="0"/>
    <n v="0"/>
    <n v="-1"/>
    <n v="-3638.93"/>
    <n v="-11027.22"/>
    <n v="-3580.2919000000002"/>
    <n v="-5190.8599999999997"/>
    <n v="-3808"/>
  </r>
  <r>
    <x v="12"/>
    <x v="5"/>
    <x v="9"/>
    <x v="16"/>
    <n v="3"/>
    <n v="9788.83"/>
    <n v="15657.51"/>
    <n v="6826.0559999999996"/>
    <n v="693.95"/>
    <n v="-952.06"/>
    <n v="7"/>
    <n v="30778.93"/>
    <n v="41663.11"/>
    <n v="15656.3159"/>
    <n v="-717.04"/>
    <n v="-4737.62"/>
    <n v="4"/>
    <n v="20990.1"/>
    <n v="26005.599999999999"/>
    <n v="8830.2599000000009"/>
    <n v="-1410.99"/>
    <n v="-3785.56"/>
  </r>
  <r>
    <x v="3"/>
    <x v="2"/>
    <x v="11"/>
    <x v="49"/>
    <n v="15511"/>
    <n v="6121244.9299999997"/>
    <n v="8410823.3499999996"/>
    <n v="4758519.1092999997"/>
    <n v="-873106.19"/>
    <n v="-2505551.79"/>
    <n v="15407"/>
    <n v="6011771.3899999997"/>
    <n v="8247357.5"/>
    <n v="4708512.5555999996"/>
    <n v="-893886.46"/>
    <n v="-2509307"/>
    <n v="-104"/>
    <n v="-109473.54000000004"/>
    <n v="-163465.84999999963"/>
    <n v="-50006.553700000048"/>
    <n v="-20780.270000000019"/>
    <n v="-3755.2099999999627"/>
  </r>
  <r>
    <x v="1"/>
    <x v="4"/>
    <x v="18"/>
    <x v="60"/>
    <n v="4095"/>
    <n v="1268467.72"/>
    <n v="1800467.07"/>
    <n v="312532.28950000001"/>
    <n v="319404.11"/>
    <n v="245978.73"/>
    <n v="4079"/>
    <n v="1215845.5900000001"/>
    <n v="1739268.91"/>
    <n v="307028.7684"/>
    <n v="314096.42"/>
    <n v="242232.9"/>
    <n v="-16"/>
    <n v="-52622.129999999888"/>
    <n v="-61198.160000000149"/>
    <n v="-5503.5211000000127"/>
    <n v="-5307.6900000000023"/>
    <n v="-3745.8300000000163"/>
  </r>
  <r>
    <x v="3"/>
    <x v="5"/>
    <x v="1"/>
    <x v="35"/>
    <n v="10805"/>
    <n v="7576492.21"/>
    <n v="10516967.17"/>
    <n v="6178363.9687999999"/>
    <n v="-236612.37"/>
    <n v="-1864144.63"/>
    <n v="10468"/>
    <n v="6764014.8499999996"/>
    <n v="9428476.6699999999"/>
    <n v="5876356.5488"/>
    <n v="-316813.86"/>
    <n v="-1867876.46"/>
    <n v="-337"/>
    <n v="-812477.36000000034"/>
    <n v="-1088490.5"/>
    <n v="-302007.41999999993"/>
    <n v="-80201.489999999991"/>
    <n v="-3731.8300000000745"/>
  </r>
  <r>
    <x v="16"/>
    <x v="3"/>
    <x v="10"/>
    <x v="33"/>
    <n v="2"/>
    <n v="23178.04"/>
    <n v="31579.95"/>
    <n v="7204.6225999999997"/>
    <n v="3472.5"/>
    <n v="1197.29"/>
    <n v="1"/>
    <n v="7095.33"/>
    <n v="7810.73"/>
    <n v="3241.5904"/>
    <n v="-1325.12"/>
    <n v="-2526.19"/>
    <n v="-1"/>
    <n v="-16082.710000000001"/>
    <n v="-23769.22"/>
    <n v="-3963.0321999999996"/>
    <n v="-4797.62"/>
    <n v="-3723.48"/>
  </r>
  <r>
    <x v="8"/>
    <x v="3"/>
    <x v="18"/>
    <x v="60"/>
    <n v="12"/>
    <n v="28978.48"/>
    <n v="38182.720000000001"/>
    <n v="7722.4112999999998"/>
    <n v="4434.87"/>
    <n v="2527.38"/>
    <n v="3"/>
    <n v="215.64"/>
    <n v="389.97"/>
    <n v="1370.8512000000001"/>
    <n v="-974.55"/>
    <n v="-1195.32"/>
    <n v="-9"/>
    <n v="-28762.84"/>
    <n v="-37792.75"/>
    <n v="-6351.5600999999997"/>
    <n v="-5409.42"/>
    <n v="-3722.7"/>
  </r>
  <r>
    <x v="3"/>
    <x v="6"/>
    <x v="3"/>
    <x v="64"/>
    <n v="125"/>
    <n v="73792.009999999995"/>
    <n v="123007.78"/>
    <n v="123476.94010000001"/>
    <n v="-28130.67"/>
    <n v="-75011.820000000007"/>
    <n v="121"/>
    <n v="57683.6"/>
    <n v="97084.6"/>
    <n v="117168.4994"/>
    <n v="-34050.199999999997"/>
    <n v="-78697.33"/>
    <n v="-4"/>
    <n v="-16108.409999999996"/>
    <n v="-25923.179999999993"/>
    <n v="-6308.4407000000065"/>
    <n v="-5919.5299999999988"/>
    <n v="-3685.5099999999948"/>
  </r>
  <r>
    <x v="17"/>
    <x v="5"/>
    <x v="5"/>
    <x v="10"/>
    <n v="0"/>
    <n v="0"/>
    <n v="0"/>
    <n v="0"/>
    <n v="0"/>
    <n v="0"/>
    <n v="2"/>
    <n v="85946.16"/>
    <n v="95962.559999999998"/>
    <n v="20309.4139"/>
    <n v="-399.3"/>
    <n v="-3659.95"/>
    <n v="2"/>
    <n v="85946.16"/>
    <n v="95962.559999999998"/>
    <n v="20309.4139"/>
    <n v="-399.3"/>
    <n v="-3659.95"/>
  </r>
  <r>
    <x v="8"/>
    <x v="2"/>
    <x v="4"/>
    <x v="28"/>
    <n v="11"/>
    <n v="29036.3"/>
    <n v="39341.879999999997"/>
    <n v="6646.5335999999998"/>
    <n v="5564.36"/>
    <n v="3659.05"/>
    <n v="0"/>
    <n v="0"/>
    <n v="0"/>
    <n v="0"/>
    <n v="0"/>
    <n v="0"/>
    <n v="-11"/>
    <n v="-29036.3"/>
    <n v="-39341.879999999997"/>
    <n v="-6646.5335999999998"/>
    <n v="-5564.36"/>
    <n v="-3659.05"/>
  </r>
  <r>
    <x v="10"/>
    <x v="2"/>
    <x v="4"/>
    <x v="37"/>
    <n v="6"/>
    <n v="20526.03"/>
    <n v="31789.08"/>
    <n v="9199.1569999999992"/>
    <n v="5986.43"/>
    <n v="3401.98"/>
    <n v="3"/>
    <n v="3674.66"/>
    <n v="6222"/>
    <n v="2796.5605999999998"/>
    <n v="621.32000000000005"/>
    <n v="-249.22"/>
    <n v="-3"/>
    <n v="-16851.37"/>
    <n v="-25567.08"/>
    <n v="-6402.5963999999994"/>
    <n v="-5365.1100000000006"/>
    <n v="-3651.2"/>
  </r>
  <r>
    <x v="10"/>
    <x v="3"/>
    <x v="11"/>
    <x v="62"/>
    <n v="2"/>
    <n v="4004.52"/>
    <n v="11778"/>
    <n v="2097.1725000000001"/>
    <n v="6361.85"/>
    <n v="5676.3"/>
    <n v="1"/>
    <n v="1267.52"/>
    <n v="3728"/>
    <n v="422.45580000000001"/>
    <n v="2166.7399999999998"/>
    <n v="2038.02"/>
    <n v="-1"/>
    <n v="-2737"/>
    <n v="-8050"/>
    <n v="-1674.7167000000002"/>
    <n v="-4195.1100000000006"/>
    <n v="-3638.28"/>
  </r>
  <r>
    <x v="8"/>
    <x v="5"/>
    <x v="3"/>
    <x v="26"/>
    <n v="6"/>
    <n v="50585.120000000003"/>
    <n v="57493.91"/>
    <n v="21669.215100000001"/>
    <n v="9227.32"/>
    <n v="3596.4"/>
    <n v="0"/>
    <n v="0"/>
    <n v="0"/>
    <n v="0"/>
    <n v="0"/>
    <n v="0"/>
    <n v="-6"/>
    <n v="-50585.120000000003"/>
    <n v="-57493.91"/>
    <n v="-21669.215100000001"/>
    <n v="-9227.32"/>
    <n v="-3596.4"/>
  </r>
  <r>
    <x v="5"/>
    <x v="4"/>
    <x v="16"/>
    <x v="42"/>
    <n v="11"/>
    <n v="31159.09"/>
    <n v="43291.14"/>
    <n v="7845.0861999999997"/>
    <n v="5642.27"/>
    <n v="4516.4799999999996"/>
    <n v="9"/>
    <n v="5062.4799999999996"/>
    <n v="6652.95"/>
    <n v="1075.742"/>
    <n v="1250.67"/>
    <n v="927.42"/>
    <n v="-2"/>
    <n v="-26096.61"/>
    <n v="-36638.19"/>
    <n v="-6769.3441999999995"/>
    <n v="-4391.6000000000004"/>
    <n v="-3589.0599999999995"/>
  </r>
  <r>
    <x v="13"/>
    <x v="4"/>
    <x v="0"/>
    <x v="0"/>
    <n v="3639"/>
    <n v="551511.43000000005"/>
    <n v="893433.26"/>
    <n v="487679.2108"/>
    <n v="147393.38"/>
    <n v="3573.23"/>
    <n v="0"/>
    <n v="0"/>
    <n v="0"/>
    <n v="0"/>
    <n v="0"/>
    <n v="0"/>
    <n v="-3639"/>
    <n v="-551511.43000000005"/>
    <n v="-893433.26"/>
    <n v="-487679.2108"/>
    <n v="-147393.38"/>
    <n v="-3573.23"/>
  </r>
  <r>
    <x v="14"/>
    <x v="3"/>
    <x v="1"/>
    <x v="56"/>
    <n v="0"/>
    <n v="0"/>
    <n v="0"/>
    <n v="0"/>
    <n v="0"/>
    <n v="0"/>
    <n v="21"/>
    <n v="100920.07"/>
    <n v="127597.15"/>
    <n v="31554.341799999998"/>
    <n v="6113.1"/>
    <n v="-3560.01"/>
    <n v="21"/>
    <n v="100920.07"/>
    <n v="127597.15"/>
    <n v="31554.341799999998"/>
    <n v="6113.1"/>
    <n v="-3560.01"/>
  </r>
  <r>
    <x v="2"/>
    <x v="4"/>
    <x v="9"/>
    <x v="16"/>
    <n v="1"/>
    <n v="175.62"/>
    <n v="292"/>
    <n v="500.5813"/>
    <n v="-139.58000000000001"/>
    <n v="-384.2"/>
    <n v="6"/>
    <n v="18458.22"/>
    <n v="25494.38"/>
    <n v="11028.492899999999"/>
    <n v="-118.1"/>
    <n v="-3923.81"/>
    <n v="5"/>
    <n v="18282.600000000002"/>
    <n v="25202.38"/>
    <n v="10527.911599999999"/>
    <n v="21.480000000000018"/>
    <n v="-3539.61"/>
  </r>
  <r>
    <x v="9"/>
    <x v="5"/>
    <x v="1"/>
    <x v="3"/>
    <n v="0"/>
    <n v="0"/>
    <n v="0"/>
    <n v="0"/>
    <n v="0"/>
    <n v="0"/>
    <n v="48"/>
    <n v="858329.45"/>
    <n v="1082516.26"/>
    <n v="258022.71739999999"/>
    <n v="82439.17"/>
    <n v="-3526.78"/>
    <n v="48"/>
    <n v="858329.45"/>
    <n v="1082516.26"/>
    <n v="258022.71739999999"/>
    <n v="82439.17"/>
    <n v="-3526.78"/>
  </r>
  <r>
    <x v="1"/>
    <x v="6"/>
    <x v="4"/>
    <x v="57"/>
    <n v="135"/>
    <n v="102738.56"/>
    <n v="132750.03"/>
    <n v="17314.520199999999"/>
    <n v="16538.46"/>
    <n v="11788.22"/>
    <n v="128"/>
    <n v="69462.55"/>
    <n v="87580.05"/>
    <n v="9418.6929"/>
    <n v="10871.12"/>
    <n v="8263.2199999999993"/>
    <n v="-7"/>
    <n v="-33276.009999999995"/>
    <n v="-45169.979999999996"/>
    <n v="-7895.827299999999"/>
    <n v="-5667.3399999999983"/>
    <n v="-3525"/>
  </r>
  <r>
    <x v="5"/>
    <x v="5"/>
    <x v="3"/>
    <x v="26"/>
    <n v="13"/>
    <n v="25792.28"/>
    <n v="38982.33"/>
    <n v="9388.9539000000004"/>
    <n v="7481.38"/>
    <n v="4852.12"/>
    <n v="8"/>
    <n v="5521.57"/>
    <n v="7074.93"/>
    <n v="1268.5219999999999"/>
    <n v="1692.24"/>
    <n v="1335.87"/>
    <n v="-5"/>
    <n v="-20270.71"/>
    <n v="-31907.4"/>
    <n v="-8120.4319000000005"/>
    <n v="-5789.14"/>
    <n v="-3516.25"/>
  </r>
  <r>
    <x v="7"/>
    <x v="3"/>
    <x v="3"/>
    <x v="27"/>
    <n v="19"/>
    <n v="58095.58"/>
    <n v="96424.87"/>
    <n v="6867.7408999999998"/>
    <n v="34465.919999999998"/>
    <n v="32026.57"/>
    <n v="25"/>
    <n v="97014.52"/>
    <n v="138544.48000000001"/>
    <n v="13756.025799999999"/>
    <n v="33415.160000000003"/>
    <n v="28518.27"/>
    <n v="6"/>
    <n v="38918.94"/>
    <n v="42119.610000000015"/>
    <n v="6888.2848999999997"/>
    <n v="-1050.7599999999948"/>
    <n v="-3508.2999999999993"/>
  </r>
  <r>
    <x v="1"/>
    <x v="5"/>
    <x v="18"/>
    <x v="60"/>
    <n v="3328"/>
    <n v="1034835.04"/>
    <n v="1382210.33"/>
    <n v="196828.44820000001"/>
    <n v="250347.66"/>
    <n v="195337.66"/>
    <n v="3310"/>
    <n v="982486.13"/>
    <n v="1318256.22"/>
    <n v="188575.92009999999"/>
    <n v="244278.87"/>
    <n v="191830"/>
    <n v="-18"/>
    <n v="-52348.910000000033"/>
    <n v="-63954.110000000102"/>
    <n v="-8252.528100000025"/>
    <n v="-6068.7900000000081"/>
    <n v="-3507.6600000000035"/>
  </r>
  <r>
    <x v="2"/>
    <x v="4"/>
    <x v="1"/>
    <x v="1"/>
    <n v="74"/>
    <n v="18979.7"/>
    <n v="23408"/>
    <n v="42279.321600000003"/>
    <n v="7476.76"/>
    <n v="-10314.1"/>
    <n v="199"/>
    <n v="778265.65"/>
    <n v="1263907.06"/>
    <n v="543714.26060000004"/>
    <n v="152075.47"/>
    <n v="-13817.36"/>
    <n v="125"/>
    <n v="759285.95000000007"/>
    <n v="1240499.06"/>
    <n v="501434.93900000001"/>
    <n v="144598.71"/>
    <n v="-3503.26"/>
  </r>
  <r>
    <x v="17"/>
    <x v="5"/>
    <x v="4"/>
    <x v="13"/>
    <n v="0"/>
    <n v="0"/>
    <n v="0"/>
    <n v="0"/>
    <n v="0"/>
    <n v="0"/>
    <n v="1"/>
    <n v="16997.07"/>
    <n v="17264.240000000002"/>
    <n v="3751.9810000000002"/>
    <n v="-2619.48"/>
    <n v="-3484.81"/>
    <n v="1"/>
    <n v="16997.07"/>
    <n v="17264.240000000002"/>
    <n v="3751.9810000000002"/>
    <n v="-2619.48"/>
    <n v="-3484.81"/>
  </r>
  <r>
    <x v="3"/>
    <x v="6"/>
    <x v="10"/>
    <x v="53"/>
    <n v="2322"/>
    <n v="1342426.17"/>
    <n v="1894338.47"/>
    <n v="613907.3726"/>
    <n v="104310.02"/>
    <n v="-102798.11"/>
    <n v="2260"/>
    <n v="1232248.3600000001"/>
    <n v="1735895.67"/>
    <n v="579789.25049999997"/>
    <n v="89939.36"/>
    <n v="-106270.86"/>
    <n v="-62"/>
    <n v="-110177.80999999982"/>
    <n v="-158442.80000000005"/>
    <n v="-34118.122100000037"/>
    <n v="-14370.660000000003"/>
    <n v="-3472.75"/>
  </r>
  <r>
    <x v="10"/>
    <x v="3"/>
    <x v="3"/>
    <x v="29"/>
    <n v="30"/>
    <n v="59423"/>
    <n v="111918.63"/>
    <n v="36520.0412"/>
    <n v="31685.62"/>
    <n v="21558.84"/>
    <n v="26"/>
    <n v="36339.5"/>
    <n v="76284.38"/>
    <n v="27443.685300000001"/>
    <n v="26050.17"/>
    <n v="18095.93"/>
    <n v="-4"/>
    <n v="-23083.5"/>
    <n v="-35634.25"/>
    <n v="-9076.3558999999987"/>
    <n v="-5635.4500000000007"/>
    <n v="-3462.91"/>
  </r>
  <r>
    <x v="5"/>
    <x v="2"/>
    <x v="3"/>
    <x v="4"/>
    <n v="27"/>
    <n v="88433.87"/>
    <n v="155555.35"/>
    <n v="64702.3217"/>
    <n v="24106.35"/>
    <n v="3425.48"/>
    <n v="0"/>
    <n v="0"/>
    <n v="0"/>
    <n v="0"/>
    <n v="0"/>
    <n v="0"/>
    <n v="-27"/>
    <n v="-88433.87"/>
    <n v="-155555.35"/>
    <n v="-64702.3217"/>
    <n v="-24106.35"/>
    <n v="-3425.48"/>
  </r>
  <r>
    <x v="5"/>
    <x v="2"/>
    <x v="4"/>
    <x v="58"/>
    <n v="104"/>
    <n v="76633.929999999993"/>
    <n v="110977.69"/>
    <n v="21282.430700000001"/>
    <n v="20425.849999999999"/>
    <n v="13409.11"/>
    <n v="96"/>
    <n v="45043"/>
    <n v="67468.539999999994"/>
    <n v="12898.974899999999"/>
    <n v="14217.86"/>
    <n v="9983.66"/>
    <n v="-8"/>
    <n v="-31590.929999999993"/>
    <n v="-43509.150000000009"/>
    <n v="-8383.4558000000015"/>
    <n v="-6207.989999999998"/>
    <n v="-3425.4500000000007"/>
  </r>
  <r>
    <x v="9"/>
    <x v="6"/>
    <x v="4"/>
    <x v="61"/>
    <n v="0"/>
    <n v="0"/>
    <n v="0"/>
    <n v="0"/>
    <n v="0"/>
    <n v="0"/>
    <n v="3"/>
    <n v="23930.07"/>
    <n v="26084.05"/>
    <n v="5694.2776000000003"/>
    <n v="-1847.96"/>
    <n v="-3422.39"/>
    <n v="3"/>
    <n v="23930.07"/>
    <n v="26084.05"/>
    <n v="5694.2776000000003"/>
    <n v="-1847.96"/>
    <n v="-3422.39"/>
  </r>
  <r>
    <x v="9"/>
    <x v="6"/>
    <x v="3"/>
    <x v="29"/>
    <n v="0"/>
    <n v="0"/>
    <n v="0"/>
    <n v="0"/>
    <n v="0"/>
    <n v="0"/>
    <n v="4"/>
    <n v="99705.4"/>
    <n v="131126.54"/>
    <n v="34951.294800000003"/>
    <n v="5629.01"/>
    <n v="-3410.68"/>
    <n v="4"/>
    <n v="99705.4"/>
    <n v="131126.54"/>
    <n v="34951.294800000003"/>
    <n v="5629.01"/>
    <n v="-3410.68"/>
  </r>
  <r>
    <x v="5"/>
    <x v="2"/>
    <x v="3"/>
    <x v="39"/>
    <n v="2"/>
    <n v="6595.82"/>
    <n v="15460.97"/>
    <n v="5460.5280000000002"/>
    <n v="4396.4799999999996"/>
    <n v="3404.62"/>
    <n v="0"/>
    <n v="0"/>
    <n v="0"/>
    <n v="0"/>
    <n v="0"/>
    <n v="0"/>
    <n v="-2"/>
    <n v="-6595.82"/>
    <n v="-15460.97"/>
    <n v="-5460.5280000000002"/>
    <n v="-4396.4799999999996"/>
    <n v="-3404.62"/>
  </r>
  <r>
    <x v="2"/>
    <x v="1"/>
    <x v="4"/>
    <x v="54"/>
    <n v="0"/>
    <n v="0"/>
    <n v="0"/>
    <n v="0"/>
    <n v="0"/>
    <n v="0"/>
    <n v="1"/>
    <n v="30213.34"/>
    <n v="37899.589999999997"/>
    <n v="11090.3778"/>
    <n v="-2213.2600000000002"/>
    <n v="-3404.13"/>
    <n v="1"/>
    <n v="30213.34"/>
    <n v="37899.589999999997"/>
    <n v="11090.3778"/>
    <n v="-2213.2600000000002"/>
    <n v="-3404.13"/>
  </r>
  <r>
    <x v="2"/>
    <x v="6"/>
    <x v="6"/>
    <x v="11"/>
    <n v="0"/>
    <n v="0"/>
    <n v="0"/>
    <n v="0"/>
    <n v="0"/>
    <n v="0"/>
    <n v="9"/>
    <n v="46106.52"/>
    <n v="59268.98"/>
    <n v="14954.0239"/>
    <n v="-1191.48"/>
    <n v="-3390.94"/>
    <n v="9"/>
    <n v="46106.52"/>
    <n v="59268.98"/>
    <n v="14954.0239"/>
    <n v="-1191.48"/>
    <n v="-3390.94"/>
  </r>
  <r>
    <x v="8"/>
    <x v="3"/>
    <x v="11"/>
    <x v="62"/>
    <n v="1"/>
    <n v="29631.9"/>
    <n v="32486.62"/>
    <n v="3742.3506000000002"/>
    <n v="4440.51"/>
    <n v="3374.73"/>
    <n v="0"/>
    <n v="0"/>
    <n v="0"/>
    <n v="0"/>
    <n v="0"/>
    <n v="0"/>
    <n v="-1"/>
    <n v="-29631.9"/>
    <n v="-32486.62"/>
    <n v="-3742.3506000000002"/>
    <n v="-4440.51"/>
    <n v="-3374.73"/>
  </r>
  <r>
    <x v="16"/>
    <x v="2"/>
    <x v="4"/>
    <x v="44"/>
    <n v="8"/>
    <n v="70883.240000000005"/>
    <n v="86785.86"/>
    <n v="12915.350399999999"/>
    <n v="7364.08"/>
    <n v="2988.36"/>
    <n v="2"/>
    <n v="8989.93"/>
    <n v="11084.26"/>
    <n v="2461.3471"/>
    <n v="583.41"/>
    <n v="-367.02"/>
    <n v="-6"/>
    <n v="-61893.310000000005"/>
    <n v="-75701.600000000006"/>
    <n v="-10454.0033"/>
    <n v="-6780.67"/>
    <n v="-3355.38"/>
  </r>
  <r>
    <x v="5"/>
    <x v="2"/>
    <x v="18"/>
    <x v="60"/>
    <n v="15"/>
    <n v="29148.27"/>
    <n v="42073.43"/>
    <n v="8904.2466000000004"/>
    <n v="6875.82"/>
    <n v="4307.8"/>
    <n v="9"/>
    <n v="2639.71"/>
    <n v="4120"/>
    <n v="862.15899999999999"/>
    <n v="1249.48"/>
    <n v="967.88"/>
    <n v="-6"/>
    <n v="-26508.560000000001"/>
    <n v="-37953.43"/>
    <n v="-8042.0876000000007"/>
    <n v="-5626.34"/>
    <n v="-3339.92"/>
  </r>
  <r>
    <x v="5"/>
    <x v="4"/>
    <x v="19"/>
    <x v="65"/>
    <n v="1"/>
    <n v="1021.66"/>
    <n v="4442"/>
    <n v="82.312700000000007"/>
    <n v="3354.49"/>
    <n v="3338.03"/>
    <n v="0"/>
    <n v="0"/>
    <n v="0"/>
    <n v="0"/>
    <n v="0"/>
    <n v="0"/>
    <n v="-1"/>
    <n v="-1021.66"/>
    <n v="-4442"/>
    <n v="-82.312700000000007"/>
    <n v="-3354.49"/>
    <n v="-3338.03"/>
  </r>
  <r>
    <x v="16"/>
    <x v="6"/>
    <x v="10"/>
    <x v="33"/>
    <n v="2"/>
    <n v="8210.42"/>
    <n v="12362.6"/>
    <n v="683.5856"/>
    <n v="3507.73"/>
    <n v="3332.4"/>
    <n v="0"/>
    <n v="0"/>
    <n v="0"/>
    <n v="0"/>
    <n v="0"/>
    <n v="0"/>
    <n v="-2"/>
    <n v="-8210.42"/>
    <n v="-12362.6"/>
    <n v="-683.5856"/>
    <n v="-3507.73"/>
    <n v="-3332.4"/>
  </r>
  <r>
    <x v="17"/>
    <x v="2"/>
    <x v="4"/>
    <x v="37"/>
    <n v="3"/>
    <n v="2491.9499999999998"/>
    <n v="4405.5200000000004"/>
    <n v="4375.3630000000003"/>
    <n v="-1397.22"/>
    <n v="-2475.4699999999998"/>
    <n v="6"/>
    <n v="7646.39"/>
    <n v="14586.89"/>
    <n v="12647.6196"/>
    <n v="-2605.64"/>
    <n v="-5787.53"/>
    <n v="3"/>
    <n v="5154.4400000000005"/>
    <n v="10181.369999999999"/>
    <n v="8272.2566000000006"/>
    <n v="-1208.4199999999998"/>
    <n v="-3312.06"/>
  </r>
  <r>
    <x v="2"/>
    <x v="4"/>
    <x v="3"/>
    <x v="19"/>
    <n v="0"/>
    <n v="0"/>
    <n v="0"/>
    <n v="0"/>
    <n v="0"/>
    <n v="0"/>
    <n v="22"/>
    <n v="153543.01999999999"/>
    <n v="180513.99"/>
    <n v="99477.423200000005"/>
    <n v="29576.31"/>
    <n v="-3302.35"/>
    <n v="22"/>
    <n v="153543.01999999999"/>
    <n v="180513.99"/>
    <n v="99477.423200000005"/>
    <n v="29576.31"/>
    <n v="-3302.35"/>
  </r>
  <r>
    <x v="2"/>
    <x v="3"/>
    <x v="3"/>
    <x v="8"/>
    <n v="0"/>
    <n v="0"/>
    <n v="0"/>
    <n v="0"/>
    <n v="0"/>
    <n v="0"/>
    <n v="3"/>
    <n v="54176.55"/>
    <n v="56044.35"/>
    <n v="6673.8224"/>
    <n v="-2385.7199999999998"/>
    <n v="-3300.76"/>
    <n v="3"/>
    <n v="54176.55"/>
    <n v="56044.35"/>
    <n v="6673.8224"/>
    <n v="-2385.7199999999998"/>
    <n v="-3300.76"/>
  </r>
  <r>
    <x v="4"/>
    <x v="3"/>
    <x v="8"/>
    <x v="14"/>
    <n v="21"/>
    <n v="75863.600000000006"/>
    <n v="83083.759999999995"/>
    <n v="29771.408599999999"/>
    <n v="3198.52"/>
    <n v="-1002.58"/>
    <n v="19"/>
    <n v="21815.67"/>
    <n v="28427.200000000001"/>
    <n v="12449.2428"/>
    <n v="-1835.62"/>
    <n v="-4293.8999999999996"/>
    <n v="-2"/>
    <n v="-54047.930000000008"/>
    <n v="-54656.56"/>
    <n v="-17322.165799999999"/>
    <n v="-5034.1399999999994"/>
    <n v="-3291.3199999999997"/>
  </r>
  <r>
    <x v="5"/>
    <x v="3"/>
    <x v="4"/>
    <x v="45"/>
    <n v="49"/>
    <n v="33104.94"/>
    <n v="46810.78"/>
    <n v="9155.3952000000008"/>
    <n v="11001.83"/>
    <n v="8130.72"/>
    <n v="45"/>
    <n v="14790.8"/>
    <n v="21589.8"/>
    <n v="2979.9861000000001"/>
    <n v="5809.69"/>
    <n v="4870.8900000000003"/>
    <n v="-4"/>
    <n v="-18314.140000000003"/>
    <n v="-25220.98"/>
    <n v="-6175.4091000000008"/>
    <n v="-5192.1400000000003"/>
    <n v="-3259.83"/>
  </r>
  <r>
    <x v="1"/>
    <x v="1"/>
    <x v="17"/>
    <x v="59"/>
    <n v="1077"/>
    <n v="525200.43999999994"/>
    <n v="669064.18999999994"/>
    <n v="123976.7289"/>
    <n v="142306"/>
    <n v="97887.65"/>
    <n v="1071"/>
    <n v="432675.44"/>
    <n v="571025.62"/>
    <n v="81145.198300000004"/>
    <n v="126607.77"/>
    <n v="94640.19"/>
    <n v="-6"/>
    <n v="-92524.999999999942"/>
    <n v="-98038.569999999949"/>
    <n v="-42831.530599999998"/>
    <n v="-15698.229999999996"/>
    <n v="-3247.4599999999919"/>
  </r>
  <r>
    <x v="2"/>
    <x v="3"/>
    <x v="4"/>
    <x v="58"/>
    <n v="0"/>
    <n v="0"/>
    <n v="0"/>
    <n v="0"/>
    <n v="0"/>
    <n v="0"/>
    <n v="1"/>
    <n v="51076.47"/>
    <n v="60414.97"/>
    <n v="12769.361500000001"/>
    <n v="-1857.11"/>
    <n v="-3247.01"/>
    <n v="1"/>
    <n v="51076.47"/>
    <n v="60414.97"/>
    <n v="12769.361500000001"/>
    <n v="-1857.11"/>
    <n v="-3247.01"/>
  </r>
  <r>
    <x v="1"/>
    <x v="2"/>
    <x v="10"/>
    <x v="53"/>
    <n v="15"/>
    <n v="20879.64"/>
    <n v="27628.27"/>
    <n v="2717.2948000000001"/>
    <n v="4768.8900000000003"/>
    <n v="4036.54"/>
    <n v="12"/>
    <n v="6019.07"/>
    <n v="7662.55"/>
    <n v="836.08219999999994"/>
    <n v="1032"/>
    <n v="814.37"/>
    <n v="-3"/>
    <n v="-14860.57"/>
    <n v="-19965.72"/>
    <n v="-1881.2126000000003"/>
    <n v="-3736.8900000000003"/>
    <n v="-3222.17"/>
  </r>
  <r>
    <x v="8"/>
    <x v="6"/>
    <x v="1"/>
    <x v="56"/>
    <n v="17"/>
    <n v="114888.38"/>
    <n v="140233.68"/>
    <n v="12863.766799999999"/>
    <n v="4734.2299999999996"/>
    <n v="1587.85"/>
    <n v="2"/>
    <n v="110.51"/>
    <n v="120.75"/>
    <n v="1642.1306"/>
    <n v="-509.57"/>
    <n v="-1631.89"/>
    <n v="-15"/>
    <n v="-114777.87000000001"/>
    <n v="-140112.93"/>
    <n v="-11221.636199999999"/>
    <n v="-5243.7999999999993"/>
    <n v="-3219.74"/>
  </r>
  <r>
    <x v="10"/>
    <x v="1"/>
    <x v="18"/>
    <x v="60"/>
    <n v="48"/>
    <n v="150463.54"/>
    <n v="193238.84"/>
    <n v="25052.753199999999"/>
    <n v="34995.85"/>
    <n v="27781.63"/>
    <n v="43"/>
    <n v="89521.07"/>
    <n v="121544.61"/>
    <n v="16354.713599999999"/>
    <n v="30105.64"/>
    <n v="24573.19"/>
    <n v="-5"/>
    <n v="-60942.47"/>
    <n v="-71694.23"/>
    <n v="-8698.0396000000001"/>
    <n v="-4890.2099999999991"/>
    <n v="-3208.4400000000023"/>
  </r>
  <r>
    <x v="4"/>
    <x v="4"/>
    <x v="3"/>
    <x v="4"/>
    <n v="1"/>
    <n v="2832.62"/>
    <n v="7321.33"/>
    <n v="1283.4460999999999"/>
    <n v="3682.22"/>
    <n v="3205.26"/>
    <n v="0"/>
    <n v="0"/>
    <n v="0"/>
    <n v="0"/>
    <n v="0"/>
    <n v="0"/>
    <n v="-1"/>
    <n v="-2832.62"/>
    <n v="-7321.33"/>
    <n v="-1283.4460999999999"/>
    <n v="-3682.22"/>
    <n v="-3205.26"/>
  </r>
  <r>
    <x v="3"/>
    <x v="3"/>
    <x v="3"/>
    <x v="64"/>
    <n v="320"/>
    <n v="105089.29"/>
    <n v="167274.19"/>
    <n v="224048.56229999999"/>
    <n v="-14726.97"/>
    <n v="-103872.46"/>
    <n v="319"/>
    <n v="97618.53"/>
    <n v="153384.68"/>
    <n v="220820.2108"/>
    <n v="-19126.41"/>
    <n v="-107062.86"/>
    <n v="-1"/>
    <n v="-7470.7599999999948"/>
    <n v="-13889.510000000009"/>
    <n v="-3228.3514999999898"/>
    <n v="-4399.4400000000005"/>
    <n v="-3190.3999999999942"/>
  </r>
  <r>
    <x v="12"/>
    <x v="6"/>
    <x v="1"/>
    <x v="35"/>
    <n v="0"/>
    <n v="0"/>
    <n v="0"/>
    <n v="0"/>
    <n v="0"/>
    <n v="0"/>
    <n v="2"/>
    <n v="36004.79"/>
    <n v="36908.75"/>
    <n v="4062.5495999999998"/>
    <n v="-1627.13"/>
    <n v="-3158.59"/>
    <n v="2"/>
    <n v="36004.79"/>
    <n v="36908.75"/>
    <n v="4062.5495999999998"/>
    <n v="-1627.13"/>
    <n v="-3158.59"/>
  </r>
  <r>
    <x v="16"/>
    <x v="3"/>
    <x v="3"/>
    <x v="23"/>
    <n v="15"/>
    <n v="74217.3"/>
    <n v="117974.85"/>
    <n v="45918.3246"/>
    <n v="12835.31"/>
    <n v="1851.63"/>
    <n v="3"/>
    <n v="8969.2999999999993"/>
    <n v="9614.92"/>
    <n v="2183.9875000000002"/>
    <n v="-547.72"/>
    <n v="-1306.83"/>
    <n v="-12"/>
    <n v="-65248"/>
    <n v="-108359.93000000001"/>
    <n v="-43734.337099999997"/>
    <n v="-13383.029999999999"/>
    <n v="-3158.46"/>
  </r>
  <r>
    <x v="14"/>
    <x v="1"/>
    <x v="1"/>
    <x v="56"/>
    <n v="1"/>
    <n v="2072.54"/>
    <n v="2192"/>
    <n v="2154.3117000000002"/>
    <n v="-1364.65"/>
    <n v="-2091.0300000000002"/>
    <n v="11"/>
    <n v="47784.42"/>
    <n v="62468.51"/>
    <n v="19992.3462"/>
    <n v="1636.7"/>
    <n v="-5245.47"/>
    <n v="10"/>
    <n v="45711.88"/>
    <n v="60276.51"/>
    <n v="17838.034500000002"/>
    <n v="3001.3500000000004"/>
    <n v="-3154.44"/>
  </r>
  <r>
    <x v="12"/>
    <x v="3"/>
    <x v="1"/>
    <x v="15"/>
    <n v="3"/>
    <n v="10439.84"/>
    <n v="16021.58"/>
    <n v="811.31960000000004"/>
    <n v="5112.63"/>
    <n v="4797.04"/>
    <n v="8"/>
    <n v="59007.32"/>
    <n v="69656.710000000006"/>
    <n v="9028.9460999999992"/>
    <n v="4739.92"/>
    <n v="1651.43"/>
    <n v="5"/>
    <n v="48567.479999999996"/>
    <n v="53635.130000000005"/>
    <n v="8217.6264999999985"/>
    <n v="-372.71000000000004"/>
    <n v="-3145.6099999999997"/>
  </r>
  <r>
    <x v="16"/>
    <x v="5"/>
    <x v="4"/>
    <x v="45"/>
    <n v="4"/>
    <n v="24101.57"/>
    <n v="33841.96"/>
    <n v="8857.4796999999999"/>
    <n v="4419.05"/>
    <n v="882.91"/>
    <n v="2"/>
    <n v="11144.09"/>
    <n v="13106.57"/>
    <n v="4222.4224000000004"/>
    <n v="-608.16999999999996"/>
    <n v="-2259.94"/>
    <n v="-2"/>
    <n v="-12957.48"/>
    <n v="-20735.39"/>
    <n v="-4635.0572999999995"/>
    <n v="-5027.22"/>
    <n v="-3142.85"/>
  </r>
  <r>
    <x v="16"/>
    <x v="4"/>
    <x v="3"/>
    <x v="26"/>
    <n v="2"/>
    <n v="8094.16"/>
    <n v="16890.990000000002"/>
    <n v="8085.1643999999997"/>
    <n v="2502.0700000000002"/>
    <n v="711.66"/>
    <n v="1"/>
    <n v="3426.97"/>
    <n v="4827.96"/>
    <n v="3820.3388"/>
    <n v="-1844.21"/>
    <n v="-2419.35"/>
    <n v="-1"/>
    <n v="-4667.1900000000005"/>
    <n v="-12063.030000000002"/>
    <n v="-4264.8256000000001"/>
    <n v="-4346.2800000000007"/>
    <n v="-3131.0099999999998"/>
  </r>
  <r>
    <x v="7"/>
    <x v="2"/>
    <x v="3"/>
    <x v="34"/>
    <n v="6"/>
    <n v="27208.09"/>
    <n v="28874.32"/>
    <n v="2766.2057"/>
    <n v="-441.58"/>
    <n v="-1177.97"/>
    <n v="18"/>
    <n v="53824.86"/>
    <n v="66013.399999999994"/>
    <n v="16355.079"/>
    <n v="-450.59"/>
    <n v="-4279.37"/>
    <n v="12"/>
    <n v="26616.77"/>
    <n v="37139.079999999994"/>
    <n v="13588.873299999999"/>
    <n v="-9.0099999999999909"/>
    <n v="-3101.3999999999996"/>
  </r>
  <r>
    <x v="4"/>
    <x v="4"/>
    <x v="3"/>
    <x v="32"/>
    <n v="175"/>
    <n v="79928.539999999994"/>
    <n v="119048.1"/>
    <n v="49396.9421"/>
    <n v="17694.22"/>
    <n v="5003.22"/>
    <n v="172"/>
    <n v="74606.41"/>
    <n v="109227.25"/>
    <n v="47101.9548"/>
    <n v="13891.23"/>
    <n v="1914.36"/>
    <n v="-3"/>
    <n v="-5322.1299999999901"/>
    <n v="-9820.8500000000058"/>
    <n v="-2294.9873000000007"/>
    <n v="-3802.9900000000016"/>
    <n v="-3088.8600000000006"/>
  </r>
  <r>
    <x v="8"/>
    <x v="1"/>
    <x v="18"/>
    <x v="60"/>
    <n v="14"/>
    <n v="36125.71"/>
    <n v="45385.53"/>
    <n v="6192.9735000000001"/>
    <n v="4589.93"/>
    <n v="2799.25"/>
    <n v="3"/>
    <n v="205.56"/>
    <n v="389.97"/>
    <n v="446.2604"/>
    <n v="25.84"/>
    <n v="-260.77"/>
    <n v="-11"/>
    <n v="-35920.15"/>
    <n v="-44995.56"/>
    <n v="-5746.7130999999999"/>
    <n v="-4564.09"/>
    <n v="-3060.02"/>
  </r>
  <r>
    <x v="5"/>
    <x v="5"/>
    <x v="1"/>
    <x v="50"/>
    <n v="167"/>
    <n v="203318.84"/>
    <n v="250763.32"/>
    <n v="52663.9"/>
    <n v="34648.04"/>
    <n v="13421.68"/>
    <n v="151"/>
    <n v="150819.29999999999"/>
    <n v="187240.34"/>
    <n v="42241.562100000003"/>
    <n v="28168.82"/>
    <n v="10367.129999999999"/>
    <n v="-16"/>
    <n v="-52499.540000000008"/>
    <n v="-63522.98000000001"/>
    <n v="-10422.337899999999"/>
    <n v="-6479.2200000000012"/>
    <n v="-3054.5500000000011"/>
  </r>
  <r>
    <x v="2"/>
    <x v="2"/>
    <x v="4"/>
    <x v="58"/>
    <n v="0"/>
    <n v="0"/>
    <n v="0"/>
    <n v="0"/>
    <n v="0"/>
    <n v="0"/>
    <n v="5"/>
    <n v="3655.52"/>
    <n v="4217.6400000000003"/>
    <n v="3565.5221999999999"/>
    <n v="-1072.73"/>
    <n v="-3021.99"/>
    <n v="5"/>
    <n v="3655.52"/>
    <n v="4217.6400000000003"/>
    <n v="3565.5221999999999"/>
    <n v="-1072.73"/>
    <n v="-3021.99"/>
  </r>
  <r>
    <x v="8"/>
    <x v="4"/>
    <x v="4"/>
    <x v="37"/>
    <n v="14"/>
    <n v="95545.56"/>
    <n v="106393.36"/>
    <n v="34069.022499999999"/>
    <n v="7794.51"/>
    <n v="3059.03"/>
    <n v="2"/>
    <n v="181.2"/>
    <n v="181.2"/>
    <n v="47.424399999999999"/>
    <n v="42.02"/>
    <n v="38.9"/>
    <n v="-12"/>
    <n v="-95364.36"/>
    <n v="-106212.16"/>
    <n v="-34021.598099999996"/>
    <n v="-7752.49"/>
    <n v="-3020.13"/>
  </r>
  <r>
    <x v="10"/>
    <x v="3"/>
    <x v="1"/>
    <x v="6"/>
    <n v="3331"/>
    <n v="9645459.9499999993"/>
    <n v="11967018.689999999"/>
    <n v="1896221.1439"/>
    <n v="1503713.13"/>
    <n v="864365.54"/>
    <n v="2951"/>
    <n v="6553153.7800000003"/>
    <n v="8104717.7800000003"/>
    <n v="1023444.2328"/>
    <n v="1213307.6399999999"/>
    <n v="861347.49"/>
    <n v="-380"/>
    <n v="-3092306.169999999"/>
    <n v="-3862300.9099999992"/>
    <n v="-872776.91110000003"/>
    <n v="-290405.49"/>
    <n v="-3018.0500000000466"/>
  </r>
  <r>
    <x v="9"/>
    <x v="6"/>
    <x v="14"/>
    <x v="38"/>
    <n v="0"/>
    <n v="0"/>
    <n v="0"/>
    <n v="0"/>
    <n v="0"/>
    <n v="0"/>
    <n v="2"/>
    <n v="24379.69"/>
    <n v="26508.84"/>
    <n v="5150.8937999999998"/>
    <n v="-1329.54"/>
    <n v="-3017.14"/>
    <n v="2"/>
    <n v="24379.69"/>
    <n v="26508.84"/>
    <n v="5150.8937999999998"/>
    <n v="-1329.54"/>
    <n v="-3017.14"/>
  </r>
  <r>
    <x v="1"/>
    <x v="1"/>
    <x v="1"/>
    <x v="15"/>
    <n v="3713"/>
    <n v="2742973.84"/>
    <n v="3514276.55"/>
    <n v="1012690.6821"/>
    <n v="241237.35"/>
    <n v="-158352.48000000001"/>
    <n v="3567"/>
    <n v="1724579.5"/>
    <n v="2176044.83"/>
    <n v="676461.98320000002"/>
    <n v="132792.64000000001"/>
    <n v="-161316.51"/>
    <n v="-146"/>
    <n v="-1018394.3399999999"/>
    <n v="-1338231.7199999997"/>
    <n v="-336228.69889999996"/>
    <n v="-108444.70999999999"/>
    <n v="-2964.0299999999988"/>
  </r>
  <r>
    <x v="4"/>
    <x v="1"/>
    <x v="3"/>
    <x v="32"/>
    <n v="128"/>
    <n v="60260.07"/>
    <n v="76417.399999999994"/>
    <n v="25062.940399999999"/>
    <n v="25634.62"/>
    <n v="17934.2"/>
    <n v="126"/>
    <n v="50138.71"/>
    <n v="63435.6"/>
    <n v="21451.424800000001"/>
    <n v="21522.19"/>
    <n v="14971.9"/>
    <n v="-2"/>
    <n v="-10121.36"/>
    <n v="-12981.799999999996"/>
    <n v="-3611.5155999999988"/>
    <n v="-4112.43"/>
    <n v="-2962.3000000000011"/>
  </r>
  <r>
    <x v="10"/>
    <x v="2"/>
    <x v="1"/>
    <x v="46"/>
    <n v="1"/>
    <n v="-5040.67"/>
    <n v="7581"/>
    <n v="1980.7378000000001"/>
    <n v="3629.4"/>
    <n v="2948.53"/>
    <n v="0"/>
    <n v="0"/>
    <n v="0"/>
    <n v="0"/>
    <n v="0"/>
    <n v="0"/>
    <n v="-1"/>
    <n v="5040.67"/>
    <n v="-7581"/>
    <n v="-1980.7378000000001"/>
    <n v="-3629.4"/>
    <n v="-2948.53"/>
  </r>
  <r>
    <x v="1"/>
    <x v="6"/>
    <x v="1"/>
    <x v="36"/>
    <n v="4686"/>
    <n v="2496524.58"/>
    <n v="2834421.25"/>
    <n v="344104.16389999999"/>
    <n v="31318.400000000001"/>
    <n v="-65010.1"/>
    <n v="4644"/>
    <n v="2316302.71"/>
    <n v="2624010.5699999998"/>
    <n v="327570.59299999999"/>
    <n v="22801.38"/>
    <n v="-67949.3"/>
    <n v="-42"/>
    <n v="-180221.87000000011"/>
    <n v="-210410.68000000017"/>
    <n v="-16533.570899999992"/>
    <n v="-8517.02"/>
    <n v="-2939.2000000000044"/>
  </r>
  <r>
    <x v="12"/>
    <x v="2"/>
    <x v="4"/>
    <x v="18"/>
    <n v="1"/>
    <n v="5015.54"/>
    <n v="5529.8"/>
    <n v="1591.0624"/>
    <n v="-835.68"/>
    <n v="-1076.8"/>
    <n v="5"/>
    <n v="38080.730000000003"/>
    <n v="40712.239999999998"/>
    <n v="6578.8950999999997"/>
    <n v="-2206.67"/>
    <n v="-4012.59"/>
    <n v="4"/>
    <n v="33065.19"/>
    <n v="35182.439999999995"/>
    <n v="4987.8326999999999"/>
    <n v="-1370.9900000000002"/>
    <n v="-2935.79"/>
  </r>
  <r>
    <x v="2"/>
    <x v="3"/>
    <x v="4"/>
    <x v="5"/>
    <n v="0"/>
    <n v="0"/>
    <n v="0"/>
    <n v="0"/>
    <n v="0"/>
    <n v="0"/>
    <n v="2"/>
    <n v="14075.65"/>
    <n v="16087.59"/>
    <n v="4965.5780000000004"/>
    <n v="-2179.42"/>
    <n v="-2921.46"/>
    <n v="2"/>
    <n v="14075.65"/>
    <n v="16087.59"/>
    <n v="4965.5780000000004"/>
    <n v="-2179.42"/>
    <n v="-2921.46"/>
  </r>
  <r>
    <x v="14"/>
    <x v="6"/>
    <x v="7"/>
    <x v="12"/>
    <n v="5"/>
    <n v="8603.5"/>
    <n v="19087.12"/>
    <n v="1761.9813999999999"/>
    <n v="9266.94"/>
    <n v="8776.93"/>
    <n v="11"/>
    <n v="24879.47"/>
    <n v="39011.25"/>
    <n v="6534.4525000000003"/>
    <n v="7896.04"/>
    <n v="5860.73"/>
    <n v="6"/>
    <n v="16275.970000000001"/>
    <n v="19924.13"/>
    <n v="4772.4711000000007"/>
    <n v="-1370.9000000000005"/>
    <n v="-2916.2000000000007"/>
  </r>
  <r>
    <x v="14"/>
    <x v="4"/>
    <x v="1"/>
    <x v="9"/>
    <n v="0"/>
    <n v="0"/>
    <n v="0"/>
    <n v="0"/>
    <n v="0"/>
    <n v="0"/>
    <n v="217"/>
    <n v="191363.08"/>
    <n v="259142.12"/>
    <n v="78020.921199999997"/>
    <n v="23303.22"/>
    <n v="-2902.39"/>
    <n v="217"/>
    <n v="191363.08"/>
    <n v="259142.12"/>
    <n v="78020.921199999997"/>
    <n v="23303.22"/>
    <n v="-2902.39"/>
  </r>
  <r>
    <x v="16"/>
    <x v="6"/>
    <x v="13"/>
    <x v="25"/>
    <n v="19"/>
    <n v="489179.96"/>
    <n v="722258.74"/>
    <n v="141491.4865"/>
    <n v="37141.230000000003"/>
    <n v="2876.35"/>
    <n v="0"/>
    <n v="0"/>
    <n v="0"/>
    <n v="0"/>
    <n v="0"/>
    <n v="0"/>
    <n v="-19"/>
    <n v="-489179.96"/>
    <n v="-722258.74"/>
    <n v="-141491.4865"/>
    <n v="-37141.230000000003"/>
    <n v="-2876.35"/>
  </r>
  <r>
    <x v="1"/>
    <x v="4"/>
    <x v="4"/>
    <x v="58"/>
    <n v="1709"/>
    <n v="841261.39"/>
    <n v="1120018.72"/>
    <n v="142001.1949"/>
    <n v="209159.17"/>
    <n v="170696.75"/>
    <n v="1680"/>
    <n v="704764.28"/>
    <n v="954650.45"/>
    <n v="112537.27559999999"/>
    <n v="198402.12"/>
    <n v="167824.81"/>
    <n v="-29"/>
    <n v="-136497.10999999999"/>
    <n v="-165368.27000000002"/>
    <n v="-29463.919300000009"/>
    <n v="-10757.050000000017"/>
    <n v="-2871.9400000000023"/>
  </r>
  <r>
    <x v="5"/>
    <x v="6"/>
    <x v="1"/>
    <x v="56"/>
    <n v="34"/>
    <n v="36918.85"/>
    <n v="52180.97"/>
    <n v="10416.1985"/>
    <n v="8628.1"/>
    <n v="4855.6000000000004"/>
    <n v="30"/>
    <n v="22725.03"/>
    <n v="31925.15"/>
    <n v="7143.6728999999996"/>
    <n v="4839.57"/>
    <n v="2006.4"/>
    <n v="-4"/>
    <n v="-14193.82"/>
    <n v="-20255.82"/>
    <n v="-3272.5256000000008"/>
    <n v="-3788.5300000000007"/>
    <n v="-2849.2000000000003"/>
  </r>
  <r>
    <x v="16"/>
    <x v="5"/>
    <x v="16"/>
    <x v="42"/>
    <n v="2"/>
    <n v="6006.91"/>
    <n v="9809.5300000000007"/>
    <n v="956.48789999999997"/>
    <n v="3125.39"/>
    <n v="2846.13"/>
    <n v="0"/>
    <n v="0"/>
    <n v="0"/>
    <n v="0"/>
    <n v="0"/>
    <n v="0"/>
    <n v="-2"/>
    <n v="-6006.91"/>
    <n v="-9809.5300000000007"/>
    <n v="-956.48789999999997"/>
    <n v="-3125.39"/>
    <n v="-2846.13"/>
  </r>
  <r>
    <x v="8"/>
    <x v="6"/>
    <x v="3"/>
    <x v="26"/>
    <n v="5"/>
    <n v="13101.89"/>
    <n v="18460.95"/>
    <n v="2082.1469999999999"/>
    <n v="3404.4"/>
    <n v="2843.47"/>
    <n v="0"/>
    <n v="0"/>
    <n v="0"/>
    <n v="0"/>
    <n v="0"/>
    <n v="0"/>
    <n v="-5"/>
    <n v="-13101.89"/>
    <n v="-18460.95"/>
    <n v="-2082.1469999999999"/>
    <n v="-3404.4"/>
    <n v="-2843.47"/>
  </r>
  <r>
    <x v="1"/>
    <x v="2"/>
    <x v="10"/>
    <x v="21"/>
    <n v="150"/>
    <n v="85483.74"/>
    <n v="114972.7"/>
    <n v="12492.3727"/>
    <n v="20445.86"/>
    <n v="16577.22"/>
    <n v="134"/>
    <n v="36220.910000000003"/>
    <n v="52270.58"/>
    <n v="1902.8522"/>
    <n v="14310.77"/>
    <n v="13751.02"/>
    <n v="-16"/>
    <n v="-49262.83"/>
    <n v="-62702.119999999995"/>
    <n v="-10589.520500000001"/>
    <n v="-6135.09"/>
    <n v="-2826.2000000000007"/>
  </r>
  <r>
    <x v="16"/>
    <x v="4"/>
    <x v="4"/>
    <x v="37"/>
    <n v="28"/>
    <n v="276736.86"/>
    <n v="318441.93"/>
    <n v="79428.739499999996"/>
    <n v="22876.09"/>
    <n v="-1205.3800000000001"/>
    <n v="5"/>
    <n v="27535.59"/>
    <n v="29714.25"/>
    <n v="8111.6468000000004"/>
    <n v="-1495.06"/>
    <n v="-4030.74"/>
    <n v="-23"/>
    <n v="-249201.27"/>
    <n v="-288727.67999999999"/>
    <n v="-71317.092699999994"/>
    <n v="-24371.15"/>
    <n v="-2825.3599999999997"/>
  </r>
  <r>
    <x v="7"/>
    <x v="2"/>
    <x v="4"/>
    <x v="57"/>
    <n v="90"/>
    <n v="271055.44"/>
    <n v="352119.27"/>
    <n v="37400.741300000002"/>
    <n v="53724.94"/>
    <n v="42645.96"/>
    <n v="106"/>
    <n v="335724.63"/>
    <n v="426110.71"/>
    <n v="49482.463900000002"/>
    <n v="54686.73"/>
    <n v="39824.699999999997"/>
    <n v="16"/>
    <n v="64669.19"/>
    <n v="73991.44"/>
    <n v="12081.722600000001"/>
    <n v="961.79000000000087"/>
    <n v="-2821.260000000002"/>
  </r>
  <r>
    <x v="7"/>
    <x v="3"/>
    <x v="1"/>
    <x v="55"/>
    <n v="67"/>
    <n v="146170.19"/>
    <n v="174156.85"/>
    <n v="9268.8608000000004"/>
    <n v="25465.81"/>
    <n v="21657.11"/>
    <n v="100"/>
    <n v="292923.88"/>
    <n v="361639.59"/>
    <n v="58824.9015"/>
    <n v="32400.68"/>
    <n v="18839.3"/>
    <n v="33"/>
    <n v="146753.69"/>
    <n v="187482.74000000002"/>
    <n v="49556.040699999998"/>
    <n v="6934.869999999999"/>
    <n v="-2817.8100000000013"/>
  </r>
  <r>
    <x v="5"/>
    <x v="6"/>
    <x v="4"/>
    <x v="18"/>
    <n v="39"/>
    <n v="86498.25"/>
    <n v="109806.35"/>
    <n v="13184.836600000001"/>
    <n v="6112.36"/>
    <n v="2226.5700000000002"/>
    <n v="24"/>
    <n v="9825.1299999999992"/>
    <n v="13078.5"/>
    <n v="3344.2347"/>
    <n v="480.22"/>
    <n v="-577.11"/>
    <n v="-15"/>
    <n v="-76673.119999999995"/>
    <n v="-96727.85"/>
    <n v="-9840.6019000000015"/>
    <n v="-5632.1399999999994"/>
    <n v="-2803.6800000000003"/>
  </r>
  <r>
    <x v="5"/>
    <x v="1"/>
    <x v="1"/>
    <x v="35"/>
    <n v="29"/>
    <n v="29336.32"/>
    <n v="39783.42"/>
    <n v="6760.0119999999997"/>
    <n v="6872.88"/>
    <n v="4706.22"/>
    <n v="24"/>
    <n v="16050.88"/>
    <n v="19968.2"/>
    <n v="2993.4834999999998"/>
    <n v="2860.49"/>
    <n v="1905.67"/>
    <n v="-5"/>
    <n v="-13285.44"/>
    <n v="-19815.219999999998"/>
    <n v="-3766.5284999999999"/>
    <n v="-4012.3900000000003"/>
    <n v="-2800.55"/>
  </r>
  <r>
    <x v="10"/>
    <x v="4"/>
    <x v="1"/>
    <x v="50"/>
    <n v="202"/>
    <n v="405297.72"/>
    <n v="494070.3"/>
    <n v="72765.757500000007"/>
    <n v="64666.6"/>
    <n v="39822.54"/>
    <n v="198"/>
    <n v="394644.3"/>
    <n v="478871.01"/>
    <n v="70741.307199999996"/>
    <n v="61158.99"/>
    <n v="37023.760000000002"/>
    <n v="-4"/>
    <n v="-10653.419999999984"/>
    <n v="-15199.289999999979"/>
    <n v="-2024.4503000000113"/>
    <n v="-3507.6100000000006"/>
    <n v="-2798.7799999999988"/>
  </r>
  <r>
    <x v="10"/>
    <x v="3"/>
    <x v="4"/>
    <x v="45"/>
    <n v="32"/>
    <n v="54648.23"/>
    <n v="86307.05"/>
    <n v="7919.9097000000002"/>
    <n v="27838.16"/>
    <n v="24551.86"/>
    <n v="31"/>
    <n v="53061.93"/>
    <n v="81641.45"/>
    <n v="7632.3657000000003"/>
    <n v="24947.94"/>
    <n v="21760.1"/>
    <n v="-1"/>
    <n v="-1586.3000000000029"/>
    <n v="-4665.6000000000058"/>
    <n v="-287.54399999999987"/>
    <n v="-2890.2200000000012"/>
    <n v="-2791.760000000002"/>
  </r>
  <r>
    <x v="10"/>
    <x v="4"/>
    <x v="3"/>
    <x v="24"/>
    <n v="75"/>
    <n v="556627.85"/>
    <n v="778927.38"/>
    <n v="269059.96720000001"/>
    <n v="48868.02"/>
    <n v="-14627.29"/>
    <n v="65"/>
    <n v="459674.05"/>
    <n v="646540.16"/>
    <n v="230101.84959999999"/>
    <n v="37690.21"/>
    <n v="-17407.95"/>
    <n v="-10"/>
    <n v="-96953.799999999988"/>
    <n v="-132387.21999999997"/>
    <n v="-38958.117600000027"/>
    <n v="-11177.809999999998"/>
    <n v="-2780.66"/>
  </r>
  <r>
    <x v="5"/>
    <x v="2"/>
    <x v="3"/>
    <x v="51"/>
    <n v="23"/>
    <n v="44833.4"/>
    <n v="72025.2"/>
    <n v="24712.228800000001"/>
    <n v="12450.99"/>
    <n v="3570.53"/>
    <n v="8"/>
    <n v="3400.89"/>
    <n v="5144.96"/>
    <n v="791.476"/>
    <n v="1049.1600000000001"/>
    <n v="810.2"/>
    <n v="-15"/>
    <n v="-41432.51"/>
    <n v="-66880.239999999991"/>
    <n v="-23920.752800000002"/>
    <n v="-11401.83"/>
    <n v="-2760.33"/>
  </r>
  <r>
    <x v="9"/>
    <x v="6"/>
    <x v="13"/>
    <x v="25"/>
    <n v="0"/>
    <n v="0"/>
    <n v="0"/>
    <n v="0"/>
    <n v="0"/>
    <n v="0"/>
    <n v="2"/>
    <n v="14970.65"/>
    <n v="15833.29"/>
    <n v="3678.4821000000002"/>
    <n v="-1520.19"/>
    <n v="-2756.66"/>
    <n v="2"/>
    <n v="14970.65"/>
    <n v="15833.29"/>
    <n v="3678.4821000000002"/>
    <n v="-1520.19"/>
    <n v="-2756.66"/>
  </r>
  <r>
    <x v="9"/>
    <x v="3"/>
    <x v="1"/>
    <x v="9"/>
    <n v="4"/>
    <n v="0"/>
    <n v="0"/>
    <n v="0"/>
    <n v="0"/>
    <n v="0"/>
    <n v="255"/>
    <n v="2232647.7999999998"/>
    <n v="2755442.4"/>
    <n v="632927.25439999998"/>
    <n v="216792.84"/>
    <n v="-2746.78"/>
    <n v="251"/>
    <n v="2232647.7999999998"/>
    <n v="2755442.4"/>
    <n v="632927.25439999998"/>
    <n v="216792.84"/>
    <n v="-2746.78"/>
  </r>
  <r>
    <x v="14"/>
    <x v="3"/>
    <x v="14"/>
    <x v="38"/>
    <n v="0"/>
    <n v="0"/>
    <n v="0"/>
    <n v="0"/>
    <n v="0"/>
    <n v="0"/>
    <n v="1"/>
    <n v="18363.919999999998"/>
    <n v="21766.81"/>
    <n v="6204.8797000000004"/>
    <n v="-1012.51"/>
    <n v="-2735.75"/>
    <n v="1"/>
    <n v="18363.919999999998"/>
    <n v="21766.81"/>
    <n v="6204.8797000000004"/>
    <n v="-1012.51"/>
    <n v="-2735.75"/>
  </r>
  <r>
    <x v="10"/>
    <x v="1"/>
    <x v="10"/>
    <x v="43"/>
    <n v="26"/>
    <n v="58938.8"/>
    <n v="81720"/>
    <n v="8004.0397000000003"/>
    <n v="20745.599999999999"/>
    <n v="17372.439999999999"/>
    <n v="25"/>
    <n v="55653.43"/>
    <n v="75399"/>
    <n v="7703.3004000000001"/>
    <n v="17883.740000000002"/>
    <n v="14637.55"/>
    <n v="-1"/>
    <n v="-3285.3700000000026"/>
    <n v="-6321"/>
    <n v="-300.73930000000018"/>
    <n v="-2861.8599999999969"/>
    <n v="-2734.8899999999994"/>
  </r>
  <r>
    <x v="10"/>
    <x v="6"/>
    <x v="4"/>
    <x v="30"/>
    <n v="7"/>
    <n v="44217.01"/>
    <n v="56103.72"/>
    <n v="9754.3691999999992"/>
    <n v="5014.95"/>
    <n v="2139.4499999999998"/>
    <n v="3"/>
    <n v="5303.05"/>
    <n v="6154.32"/>
    <n v="1444.8413"/>
    <n v="-112.14"/>
    <n v="-593.9"/>
    <n v="-4"/>
    <n v="-38913.96"/>
    <n v="-49949.4"/>
    <n v="-8309.5278999999991"/>
    <n v="-5127.09"/>
    <n v="-2733.35"/>
  </r>
  <r>
    <x v="3"/>
    <x v="4"/>
    <x v="7"/>
    <x v="12"/>
    <n v="7698"/>
    <n v="4625666.63"/>
    <n v="6059609.9900000002"/>
    <n v="2865715.3450000002"/>
    <n v="168807.81"/>
    <n v="-628573.62"/>
    <n v="7657"/>
    <n v="4543112.9000000004"/>
    <n v="5945695.2400000002"/>
    <n v="2834397.304"/>
    <n v="156424.91"/>
    <n v="-631301.85"/>
    <n v="-41"/>
    <n v="-82553.729999999516"/>
    <n v="-113914.75"/>
    <n v="-31318.041000000201"/>
    <n v="-12382.899999999994"/>
    <n v="-2728.2299999999814"/>
  </r>
  <r>
    <x v="13"/>
    <x v="5"/>
    <x v="11"/>
    <x v="20"/>
    <n v="3"/>
    <n v="17585.689999999999"/>
    <n v="30211.69"/>
    <n v="9902.4848999999995"/>
    <n v="5672.72"/>
    <n v="2723.51"/>
    <n v="0"/>
    <n v="0"/>
    <n v="0"/>
    <n v="0"/>
    <n v="0"/>
    <n v="0"/>
    <n v="-3"/>
    <n v="-17585.689999999999"/>
    <n v="-30211.69"/>
    <n v="-9902.4848999999995"/>
    <n v="-5672.72"/>
    <n v="-2723.51"/>
  </r>
  <r>
    <x v="10"/>
    <x v="1"/>
    <x v="3"/>
    <x v="51"/>
    <n v="11"/>
    <n v="15257.73"/>
    <n v="19157.439999999999"/>
    <n v="4938.2177000000001"/>
    <n v="7399.84"/>
    <n v="6093.8"/>
    <n v="10"/>
    <n v="8147.79"/>
    <n v="12047.5"/>
    <n v="1562.9864"/>
    <n v="3800.5"/>
    <n v="3372.47"/>
    <n v="-1"/>
    <n v="-7109.94"/>
    <n v="-7109.9399999999987"/>
    <n v="-3375.2313000000004"/>
    <n v="-3599.34"/>
    <n v="-2721.3300000000004"/>
  </r>
  <r>
    <x v="9"/>
    <x v="3"/>
    <x v="1"/>
    <x v="46"/>
    <n v="0"/>
    <n v="0"/>
    <n v="0"/>
    <n v="0"/>
    <n v="0"/>
    <n v="0"/>
    <n v="1"/>
    <n v="15199.08"/>
    <n v="16235.96"/>
    <n v="3800.8497000000002"/>
    <n v="-1401.51"/>
    <n v="-2714.56"/>
    <n v="1"/>
    <n v="15199.08"/>
    <n v="16235.96"/>
    <n v="3800.8497000000002"/>
    <n v="-1401.51"/>
    <n v="-2714.56"/>
  </r>
  <r>
    <x v="8"/>
    <x v="5"/>
    <x v="20"/>
    <x v="67"/>
    <n v="2"/>
    <n v="6681.18"/>
    <n v="9692.44"/>
    <n v="1089.2485999999999"/>
    <n v="2946.22"/>
    <n v="2711.63"/>
    <n v="0"/>
    <n v="0"/>
    <n v="0"/>
    <n v="0"/>
    <n v="0"/>
    <n v="0"/>
    <n v="-2"/>
    <n v="-6681.18"/>
    <n v="-9692.44"/>
    <n v="-1089.2485999999999"/>
    <n v="-2946.22"/>
    <n v="-2711.63"/>
  </r>
  <r>
    <x v="8"/>
    <x v="3"/>
    <x v="4"/>
    <x v="48"/>
    <n v="1"/>
    <n v="1488.63"/>
    <n v="4802.04"/>
    <n v="468.84030000000001"/>
    <n v="2802.38"/>
    <n v="2704.35"/>
    <n v="0"/>
    <n v="0"/>
    <n v="0"/>
    <n v="0"/>
    <n v="0"/>
    <n v="0"/>
    <n v="-1"/>
    <n v="-1488.63"/>
    <n v="-4802.04"/>
    <n v="-468.84030000000001"/>
    <n v="-2802.38"/>
    <n v="-2704.35"/>
  </r>
  <r>
    <x v="4"/>
    <x v="4"/>
    <x v="10"/>
    <x v="21"/>
    <n v="117"/>
    <n v="61366.73"/>
    <n v="105723.35"/>
    <n v="35283.477700000003"/>
    <n v="23859.17"/>
    <n v="13286.01"/>
    <n v="115"/>
    <n v="58810.12"/>
    <n v="99918.35"/>
    <n v="34762.7255"/>
    <n v="21001.040000000001"/>
    <n v="10591.86"/>
    <n v="-2"/>
    <n v="-2556.6100000000006"/>
    <n v="-5805"/>
    <n v="-520.75220000000263"/>
    <n v="-2858.1299999999974"/>
    <n v="-2694.1499999999996"/>
  </r>
  <r>
    <x v="8"/>
    <x v="5"/>
    <x v="0"/>
    <x v="0"/>
    <n v="2486"/>
    <n v="3305985.93"/>
    <n v="5812955.7699999996"/>
    <n v="2056998.4206999999"/>
    <n v="439302.41"/>
    <n v="2658.39"/>
    <n v="0"/>
    <n v="0"/>
    <n v="0"/>
    <n v="0"/>
    <n v="0"/>
    <n v="0"/>
    <n v="-2486"/>
    <n v="-3305985.93"/>
    <n v="-5812955.7699999996"/>
    <n v="-2056998.4206999999"/>
    <n v="-439302.41"/>
    <n v="-2658.39"/>
  </r>
  <r>
    <x v="12"/>
    <x v="6"/>
    <x v="9"/>
    <x v="16"/>
    <n v="3"/>
    <n v="55143.7"/>
    <n v="59088.02"/>
    <n v="1856.3991000000001"/>
    <n v="2564.73"/>
    <n v="2084.5100000000002"/>
    <n v="5"/>
    <n v="92721.75"/>
    <n v="100269.03"/>
    <n v="8137.7642999999998"/>
    <n v="1825.35"/>
    <n v="-570.80999999999995"/>
    <n v="2"/>
    <n v="37578.050000000003"/>
    <n v="41181.01"/>
    <n v="6281.3652000000002"/>
    <n v="-739.38000000000011"/>
    <n v="-2655.32"/>
  </r>
  <r>
    <x v="17"/>
    <x v="3"/>
    <x v="1"/>
    <x v="1"/>
    <n v="0"/>
    <n v="0"/>
    <n v="0"/>
    <n v="0"/>
    <n v="0"/>
    <n v="0"/>
    <n v="1"/>
    <n v="23062.33"/>
    <n v="27202.46"/>
    <n v="6795.4032999999999"/>
    <n v="-1018.19"/>
    <n v="-2655.27"/>
    <n v="1"/>
    <n v="23062.33"/>
    <n v="27202.46"/>
    <n v="6795.4032999999999"/>
    <n v="-1018.19"/>
    <n v="-2655.27"/>
  </r>
  <r>
    <x v="9"/>
    <x v="3"/>
    <x v="3"/>
    <x v="4"/>
    <n v="1"/>
    <n v="0"/>
    <n v="0"/>
    <n v="0"/>
    <n v="0"/>
    <n v="0"/>
    <n v="4"/>
    <n v="46375.61"/>
    <n v="48027.93"/>
    <n v="11153.029399999999"/>
    <n v="932.83"/>
    <n v="-2651.22"/>
    <n v="3"/>
    <n v="46375.61"/>
    <n v="48027.93"/>
    <n v="11153.029399999999"/>
    <n v="932.83"/>
    <n v="-2651.22"/>
  </r>
  <r>
    <x v="8"/>
    <x v="2"/>
    <x v="11"/>
    <x v="62"/>
    <n v="1"/>
    <n v="2890.47"/>
    <n v="7962.72"/>
    <n v="2452.3018000000002"/>
    <n v="2975.74"/>
    <n v="2619.9499999999998"/>
    <n v="0"/>
    <n v="0"/>
    <n v="0"/>
    <n v="0"/>
    <n v="0"/>
    <n v="0"/>
    <n v="-1"/>
    <n v="-2890.47"/>
    <n v="-7962.72"/>
    <n v="-2452.3018000000002"/>
    <n v="-2975.74"/>
    <n v="-2619.9499999999998"/>
  </r>
  <r>
    <x v="10"/>
    <x v="2"/>
    <x v="4"/>
    <x v="45"/>
    <n v="20"/>
    <n v="29484.39"/>
    <n v="43063.23"/>
    <n v="5624.8163999999997"/>
    <n v="10435.35"/>
    <n v="7925.21"/>
    <n v="18"/>
    <n v="24531.64"/>
    <n v="35102.89"/>
    <n v="5234.3621999999996"/>
    <n v="7692.07"/>
    <n v="5308.08"/>
    <n v="-2"/>
    <n v="-4952.75"/>
    <n v="-7960.3400000000038"/>
    <n v="-390.45420000000013"/>
    <n v="-2743.2800000000007"/>
    <n v="-2617.13"/>
  </r>
  <r>
    <x v="10"/>
    <x v="1"/>
    <x v="3"/>
    <x v="23"/>
    <n v="12"/>
    <n v="7943.3"/>
    <n v="13032"/>
    <n v="3470.2429999999999"/>
    <n v="4989.66"/>
    <n v="3784.49"/>
    <n v="11"/>
    <n v="6378.56"/>
    <n v="8375"/>
    <n v="2985.8854000000001"/>
    <n v="2197.38"/>
    <n v="1176.5899999999999"/>
    <n v="-1"/>
    <n v="-1564.7399999999998"/>
    <n v="-4657"/>
    <n v="-484.35759999999982"/>
    <n v="-2792.2799999999997"/>
    <n v="-2607.8999999999996"/>
  </r>
  <r>
    <x v="17"/>
    <x v="3"/>
    <x v="4"/>
    <x v="5"/>
    <n v="0"/>
    <n v="0"/>
    <n v="0"/>
    <n v="0"/>
    <n v="0"/>
    <n v="0"/>
    <n v="1"/>
    <n v="43220.959999999999"/>
    <n v="51611.14"/>
    <n v="10995.76"/>
    <n v="1172.21"/>
    <n v="-2605.58"/>
    <n v="1"/>
    <n v="43220.959999999999"/>
    <n v="51611.14"/>
    <n v="10995.76"/>
    <n v="1172.21"/>
    <n v="-2605.58"/>
  </r>
  <r>
    <x v="1"/>
    <x v="1"/>
    <x v="4"/>
    <x v="57"/>
    <n v="275"/>
    <n v="285569.58"/>
    <n v="352140.16"/>
    <n v="54119.248699999996"/>
    <n v="33742.65"/>
    <n v="19464.53"/>
    <n v="250"/>
    <n v="131155.57999999999"/>
    <n v="160232.13"/>
    <n v="17249.148499999999"/>
    <n v="21289.279999999999"/>
    <n v="16878.45"/>
    <n v="-25"/>
    <n v="-154414.00000000003"/>
    <n v="-191908.02999999997"/>
    <n v="-36870.100200000001"/>
    <n v="-12453.370000000003"/>
    <n v="-2586.0799999999981"/>
  </r>
  <r>
    <x v="14"/>
    <x v="3"/>
    <x v="18"/>
    <x v="60"/>
    <n v="53"/>
    <n v="7197.19"/>
    <n v="13865"/>
    <n v="9593.6776000000009"/>
    <n v="2723.79"/>
    <n v="-1391.39"/>
    <n v="177"/>
    <n v="98089.51"/>
    <n v="133869.09"/>
    <n v="46144.480000000003"/>
    <n v="14973.1"/>
    <n v="-3969.57"/>
    <n v="124"/>
    <n v="90892.319999999992"/>
    <n v="120004.09"/>
    <n v="36550.8024"/>
    <n v="12249.310000000001"/>
    <n v="-2578.1800000000003"/>
  </r>
  <r>
    <x v="2"/>
    <x v="4"/>
    <x v="19"/>
    <x v="65"/>
    <n v="0"/>
    <n v="0"/>
    <n v="0"/>
    <n v="0"/>
    <n v="0"/>
    <n v="0"/>
    <n v="14"/>
    <n v="10340"/>
    <n v="13119.18"/>
    <n v="5908.5308000000005"/>
    <n v="-188.01"/>
    <n v="-2565.67"/>
    <n v="14"/>
    <n v="10340"/>
    <n v="13119.18"/>
    <n v="5908.5308000000005"/>
    <n v="-188.01"/>
    <n v="-2565.67"/>
  </r>
  <r>
    <x v="11"/>
    <x v="6"/>
    <x v="1"/>
    <x v="6"/>
    <n v="20"/>
    <n v="604074.59"/>
    <n v="808787.23"/>
    <n v="160542.24179999999"/>
    <n v="55410.48"/>
    <n v="7304.81"/>
    <n v="21"/>
    <n v="604074.59"/>
    <n v="847278.91"/>
    <n v="170266.83970000001"/>
    <n v="55417.06"/>
    <n v="4739.58"/>
    <n v="1"/>
    <n v="0"/>
    <n v="38491.680000000051"/>
    <n v="9724.5979000000225"/>
    <n v="6.5799999999944703"/>
    <n v="-2565.2300000000005"/>
  </r>
  <r>
    <x v="5"/>
    <x v="3"/>
    <x v="3"/>
    <x v="29"/>
    <n v="14"/>
    <n v="39541.870000000003"/>
    <n v="52185.09"/>
    <n v="9802.9382000000005"/>
    <n v="6004.17"/>
    <n v="3286.16"/>
    <n v="3"/>
    <n v="3932"/>
    <n v="5565.55"/>
    <n v="817.46550000000002"/>
    <n v="942.39"/>
    <n v="721.76"/>
    <n v="-11"/>
    <n v="-35609.870000000003"/>
    <n v="-46619.539999999994"/>
    <n v="-8985.4727000000003"/>
    <n v="-5061.78"/>
    <n v="-2564.3999999999996"/>
  </r>
  <r>
    <x v="9"/>
    <x v="6"/>
    <x v="3"/>
    <x v="8"/>
    <n v="16"/>
    <n v="0"/>
    <n v="0"/>
    <n v="0"/>
    <n v="0"/>
    <n v="0"/>
    <n v="21"/>
    <n v="21483.33"/>
    <n v="24202.959999999999"/>
    <n v="5053.7170999999998"/>
    <n v="-1221.6600000000001"/>
    <n v="-2548.8200000000002"/>
    <n v="5"/>
    <n v="21483.33"/>
    <n v="24202.959999999999"/>
    <n v="5053.7170999999998"/>
    <n v="-1221.6600000000001"/>
    <n v="-2548.8200000000002"/>
  </r>
  <r>
    <x v="16"/>
    <x v="6"/>
    <x v="1"/>
    <x v="35"/>
    <n v="1"/>
    <n v="3486.17"/>
    <n v="6948.42"/>
    <n v="940.21619999999996"/>
    <n v="2778.6"/>
    <n v="2522.0300000000002"/>
    <n v="0"/>
    <n v="0"/>
    <n v="0"/>
    <n v="0"/>
    <n v="0"/>
    <n v="0"/>
    <n v="-1"/>
    <n v="-3486.17"/>
    <n v="-6948.42"/>
    <n v="-940.21619999999996"/>
    <n v="-2778.6"/>
    <n v="-2522.0300000000002"/>
  </r>
  <r>
    <x v="16"/>
    <x v="2"/>
    <x v="3"/>
    <x v="34"/>
    <n v="1"/>
    <n v="2345.1999999999998"/>
    <n v="7106.77"/>
    <n v="2249.4974999999999"/>
    <n v="2819.14"/>
    <n v="2512.0700000000002"/>
    <n v="0"/>
    <n v="0"/>
    <n v="0"/>
    <n v="0"/>
    <n v="0"/>
    <n v="0"/>
    <n v="-1"/>
    <n v="-2345.1999999999998"/>
    <n v="-7106.77"/>
    <n v="-2249.4974999999999"/>
    <n v="-2819.14"/>
    <n v="-2512.0700000000002"/>
  </r>
  <r>
    <x v="5"/>
    <x v="5"/>
    <x v="3"/>
    <x v="51"/>
    <n v="11"/>
    <n v="18935.990000000002"/>
    <n v="23673.33"/>
    <n v="5816.2924999999996"/>
    <n v="4518.7"/>
    <n v="2542.0100000000002"/>
    <n v="8"/>
    <n v="7530.57"/>
    <n v="8014.66"/>
    <n v="1120.9718"/>
    <n v="363.08"/>
    <n v="39.31"/>
    <n v="-3"/>
    <n v="-11405.420000000002"/>
    <n v="-15658.670000000002"/>
    <n v="-4695.3206999999993"/>
    <n v="-4155.62"/>
    <n v="-2502.7000000000003"/>
  </r>
  <r>
    <x v="2"/>
    <x v="6"/>
    <x v="12"/>
    <x v="22"/>
    <n v="6"/>
    <n v="1729.21"/>
    <n v="2635.95"/>
    <n v="814.76990000000001"/>
    <n v="-84.65"/>
    <n v="-517.97"/>
    <n v="70"/>
    <n v="962821.84"/>
    <n v="1107975.71"/>
    <n v="48918.154799999997"/>
    <n v="9918.73"/>
    <n v="-3019.23"/>
    <n v="64"/>
    <n v="961092.63"/>
    <n v="1105339.76"/>
    <n v="48103.384899999997"/>
    <n v="10003.379999999999"/>
    <n v="-2501.2600000000002"/>
  </r>
  <r>
    <x v="9"/>
    <x v="1"/>
    <x v="15"/>
    <x v="40"/>
    <n v="2"/>
    <n v="0"/>
    <n v="0"/>
    <n v="0"/>
    <n v="0"/>
    <n v="0"/>
    <n v="11"/>
    <n v="9182.6"/>
    <n v="14368.69"/>
    <n v="7738.8293999999996"/>
    <n v="24.77"/>
    <n v="-2499.5700000000002"/>
    <n v="9"/>
    <n v="9182.6"/>
    <n v="14368.69"/>
    <n v="7738.8293999999996"/>
    <n v="24.77"/>
    <n v="-2499.5700000000002"/>
  </r>
  <r>
    <x v="16"/>
    <x v="1"/>
    <x v="4"/>
    <x v="57"/>
    <n v="4"/>
    <n v="35712.699999999997"/>
    <n v="39279.870000000003"/>
    <n v="6245.7227999999996"/>
    <n v="4465.3999999999996"/>
    <n v="2485.9899999999998"/>
    <n v="0"/>
    <n v="0"/>
    <n v="0"/>
    <n v="0"/>
    <n v="0"/>
    <n v="0"/>
    <n v="-4"/>
    <n v="-35712.699999999997"/>
    <n v="-39279.870000000003"/>
    <n v="-6245.7227999999996"/>
    <n v="-4465.3999999999996"/>
    <n v="-2485.9899999999998"/>
  </r>
  <r>
    <x v="2"/>
    <x v="1"/>
    <x v="10"/>
    <x v="43"/>
    <n v="0"/>
    <n v="0"/>
    <n v="0"/>
    <n v="0"/>
    <n v="0"/>
    <n v="0"/>
    <n v="1"/>
    <n v="30983.22"/>
    <n v="39824.43"/>
    <n v="11436.187099999999"/>
    <n v="-1435.64"/>
    <n v="-2483.6"/>
    <n v="1"/>
    <n v="30983.22"/>
    <n v="39824.43"/>
    <n v="11436.187099999999"/>
    <n v="-1435.64"/>
    <n v="-2483.6"/>
  </r>
  <r>
    <x v="10"/>
    <x v="2"/>
    <x v="3"/>
    <x v="23"/>
    <n v="15"/>
    <n v="22891.74"/>
    <n v="36369.699999999997"/>
    <n v="12787.134599999999"/>
    <n v="3468.7"/>
    <n v="611.89"/>
    <n v="14"/>
    <n v="7211.27"/>
    <n v="10235.59"/>
    <n v="4811.0407999999998"/>
    <n v="169.37"/>
    <n v="-1865.66"/>
    <n v="-1"/>
    <n v="-15680.470000000001"/>
    <n v="-26134.109999999997"/>
    <n v="-7976.0937999999996"/>
    <n v="-3299.33"/>
    <n v="-2477.5500000000002"/>
  </r>
  <r>
    <x v="17"/>
    <x v="4"/>
    <x v="4"/>
    <x v="37"/>
    <n v="0"/>
    <n v="0"/>
    <n v="0"/>
    <n v="0"/>
    <n v="0"/>
    <n v="0"/>
    <n v="1"/>
    <n v="50782.46"/>
    <n v="50782.46"/>
    <n v="26033.720099999999"/>
    <n v="32.14"/>
    <n v="-2473.4499999999998"/>
    <n v="1"/>
    <n v="50782.46"/>
    <n v="50782.46"/>
    <n v="26033.720099999999"/>
    <n v="32.14"/>
    <n v="-2473.4499999999998"/>
  </r>
  <r>
    <x v="17"/>
    <x v="5"/>
    <x v="1"/>
    <x v="6"/>
    <n v="0"/>
    <n v="0"/>
    <n v="0"/>
    <n v="0"/>
    <n v="0"/>
    <n v="0"/>
    <n v="5"/>
    <n v="54812.01"/>
    <n v="62270.18"/>
    <n v="10431.584199999999"/>
    <n v="961.48"/>
    <n v="-2456.35"/>
    <n v="5"/>
    <n v="54812.01"/>
    <n v="62270.18"/>
    <n v="10431.584199999999"/>
    <n v="961.48"/>
    <n v="-2456.35"/>
  </r>
  <r>
    <x v="17"/>
    <x v="6"/>
    <x v="9"/>
    <x v="16"/>
    <n v="0"/>
    <n v="0"/>
    <n v="0"/>
    <n v="0"/>
    <n v="0"/>
    <n v="0"/>
    <n v="2"/>
    <n v="20686.310000000001"/>
    <n v="22753.27"/>
    <n v="4537.2195000000002"/>
    <n v="-1286.28"/>
    <n v="-2422.27"/>
    <n v="2"/>
    <n v="20686.310000000001"/>
    <n v="22753.27"/>
    <n v="4537.2195000000002"/>
    <n v="-1286.28"/>
    <n v="-2422.27"/>
  </r>
  <r>
    <x v="14"/>
    <x v="1"/>
    <x v="13"/>
    <x v="25"/>
    <n v="2"/>
    <n v="7417.75"/>
    <n v="10969.39"/>
    <n v="1750.4947999999999"/>
    <n v="2320.7199999999998"/>
    <n v="1788.51"/>
    <n v="11"/>
    <n v="89309.55"/>
    <n v="109768.03"/>
    <n v="27845.063600000001"/>
    <n v="8463.52"/>
    <n v="-627.14"/>
    <n v="9"/>
    <n v="81891.8"/>
    <n v="98798.64"/>
    <n v="26094.568800000001"/>
    <n v="6142.8000000000011"/>
    <n v="-2415.65"/>
  </r>
  <r>
    <x v="1"/>
    <x v="4"/>
    <x v="10"/>
    <x v="43"/>
    <n v="595"/>
    <n v="232324.83"/>
    <n v="312530"/>
    <n v="36165.1993"/>
    <n v="61148.42"/>
    <n v="51834.34"/>
    <n v="585"/>
    <n v="172461.98"/>
    <n v="239756.15"/>
    <n v="24380.524399999998"/>
    <n v="55154.48"/>
    <n v="49426.09"/>
    <n v="-10"/>
    <n v="-59862.849999999977"/>
    <n v="-72773.850000000006"/>
    <n v="-11784.674900000002"/>
    <n v="-5993.9399999999951"/>
    <n v="-2408.25"/>
  </r>
  <r>
    <x v="5"/>
    <x v="6"/>
    <x v="10"/>
    <x v="53"/>
    <n v="40"/>
    <n v="33017.31"/>
    <n v="44805.3"/>
    <n v="6713.0227000000004"/>
    <n v="6762.25"/>
    <n v="4589.51"/>
    <n v="37"/>
    <n v="22683.19"/>
    <n v="28941.9"/>
    <n v="3587.0641000000001"/>
    <n v="3417.04"/>
    <n v="2186.19"/>
    <n v="-3"/>
    <n v="-10334.119999999999"/>
    <n v="-15863.400000000001"/>
    <n v="-3125.9586000000004"/>
    <n v="-3345.21"/>
    <n v="-2403.3200000000002"/>
  </r>
  <r>
    <x v="2"/>
    <x v="5"/>
    <x v="2"/>
    <x v="2"/>
    <n v="0"/>
    <n v="0"/>
    <n v="0"/>
    <n v="0"/>
    <n v="0"/>
    <n v="0"/>
    <n v="4"/>
    <n v="9726.2199999999993"/>
    <n v="12243.01"/>
    <n v="5897.2656999999999"/>
    <n v="-823.55"/>
    <n v="-2400.33"/>
    <n v="4"/>
    <n v="9726.2199999999993"/>
    <n v="12243.01"/>
    <n v="5897.2656999999999"/>
    <n v="-823.55"/>
    <n v="-2400.33"/>
  </r>
  <r>
    <x v="1"/>
    <x v="2"/>
    <x v="17"/>
    <x v="59"/>
    <n v="52"/>
    <n v="27429.16"/>
    <n v="39349.050000000003"/>
    <n v="7342.2568000000001"/>
    <n v="7226.07"/>
    <n v="4521.45"/>
    <n v="45"/>
    <n v="15541.31"/>
    <n v="20119.18"/>
    <n v="2428.8314"/>
    <n v="3091.04"/>
    <n v="2127.6999999999998"/>
    <n v="-7"/>
    <n v="-11887.85"/>
    <n v="-19229.870000000003"/>
    <n v="-4913.4254000000001"/>
    <n v="-4135.03"/>
    <n v="-2393.75"/>
  </r>
  <r>
    <x v="1"/>
    <x v="1"/>
    <x v="1"/>
    <x v="55"/>
    <n v="298"/>
    <n v="294077.21999999997"/>
    <n v="383238.07"/>
    <n v="75087.013399999996"/>
    <n v="47948.03"/>
    <n v="34247.74"/>
    <n v="294"/>
    <n v="276503.21999999997"/>
    <n v="364420.6"/>
    <n v="73160.062099999996"/>
    <n v="44840.31"/>
    <n v="31865.91"/>
    <n v="-4"/>
    <n v="-17574"/>
    <n v="-18817.47000000003"/>
    <n v="-1926.9513000000006"/>
    <n v="-3107.7200000000012"/>
    <n v="-2381.8299999999981"/>
  </r>
  <r>
    <x v="14"/>
    <x v="2"/>
    <x v="10"/>
    <x v="33"/>
    <n v="1"/>
    <n v="4233.33"/>
    <n v="4395.3500000000004"/>
    <n v="397.37610000000001"/>
    <n v="-140.97"/>
    <n v="-235.36"/>
    <n v="21"/>
    <n v="49214.86"/>
    <n v="61303.8"/>
    <n v="14687.2734"/>
    <n v="2631.43"/>
    <n v="-2612.39"/>
    <n v="20"/>
    <n v="44981.53"/>
    <n v="56908.450000000004"/>
    <n v="14289.897300000001"/>
    <n v="2772.3999999999996"/>
    <n v="-2377.0299999999997"/>
  </r>
  <r>
    <x v="17"/>
    <x v="4"/>
    <x v="13"/>
    <x v="25"/>
    <n v="2"/>
    <n v="9333.3700000000008"/>
    <n v="10189.209999999999"/>
    <n v="1368.6509000000001"/>
    <n v="137.99"/>
    <n v="-12.14"/>
    <n v="11"/>
    <n v="77102.2"/>
    <n v="80792.52"/>
    <n v="19536.066599999998"/>
    <n v="1148.1400000000001"/>
    <n v="-2381.23"/>
    <n v="9"/>
    <n v="67768.83"/>
    <n v="70603.31"/>
    <n v="18167.415699999998"/>
    <n v="1010.1500000000001"/>
    <n v="-2369.09"/>
  </r>
  <r>
    <x v="14"/>
    <x v="4"/>
    <x v="7"/>
    <x v="12"/>
    <n v="0"/>
    <n v="0"/>
    <n v="0"/>
    <n v="0"/>
    <n v="0"/>
    <n v="0"/>
    <n v="5"/>
    <n v="12959.21"/>
    <n v="14343.42"/>
    <n v="3657.4524000000001"/>
    <n v="-1181.7"/>
    <n v="-2356.3000000000002"/>
    <n v="5"/>
    <n v="12959.21"/>
    <n v="14343.42"/>
    <n v="3657.4524000000001"/>
    <n v="-1181.7"/>
    <n v="-2356.3000000000002"/>
  </r>
  <r>
    <x v="5"/>
    <x v="6"/>
    <x v="3"/>
    <x v="41"/>
    <n v="44"/>
    <n v="299996.56"/>
    <n v="393403.9"/>
    <n v="83349.715400000001"/>
    <n v="28738.55"/>
    <n v="1774.39"/>
    <n v="7"/>
    <n v="6360.99"/>
    <n v="6576.1"/>
    <n v="777.23119999999994"/>
    <n v="-320.5"/>
    <n v="-578.30999999999995"/>
    <n v="-37"/>
    <n v="-293635.57"/>
    <n v="-386827.80000000005"/>
    <n v="-82572.484200000006"/>
    <n v="-29059.05"/>
    <n v="-2352.6999999999998"/>
  </r>
  <r>
    <x v="17"/>
    <x v="3"/>
    <x v="1"/>
    <x v="50"/>
    <n v="0"/>
    <n v="0"/>
    <n v="0"/>
    <n v="0"/>
    <n v="0"/>
    <n v="0"/>
    <n v="1"/>
    <n v="7227.3"/>
    <n v="8767.43"/>
    <n v="3890.5531000000001"/>
    <n v="-1448.39"/>
    <n v="-2350.42"/>
    <n v="1"/>
    <n v="7227.3"/>
    <n v="8767.43"/>
    <n v="3890.5531000000001"/>
    <n v="-1448.39"/>
    <n v="-2350.42"/>
  </r>
  <r>
    <x v="5"/>
    <x v="2"/>
    <x v="1"/>
    <x v="50"/>
    <n v="118"/>
    <n v="129813.57"/>
    <n v="174387.46"/>
    <n v="38210.727099999996"/>
    <n v="18322.099999999999"/>
    <n v="5238.01"/>
    <n v="92"/>
    <n v="81103.81"/>
    <n v="106864.15"/>
    <n v="21096.514200000001"/>
    <n v="10734.98"/>
    <n v="2892.65"/>
    <n v="-26"/>
    <n v="-48709.760000000009"/>
    <n v="-67523.31"/>
    <n v="-17114.212899999995"/>
    <n v="-7587.119999999999"/>
    <n v="-2345.36"/>
  </r>
  <r>
    <x v="16"/>
    <x v="6"/>
    <x v="16"/>
    <x v="42"/>
    <n v="3"/>
    <n v="34854.339999999997"/>
    <n v="71130.210000000006"/>
    <n v="1080.4785999999999"/>
    <n v="2621.13"/>
    <n v="2342.6799999999998"/>
    <n v="0"/>
    <n v="0"/>
    <n v="0"/>
    <n v="0"/>
    <n v="0"/>
    <n v="0"/>
    <n v="-3"/>
    <n v="-34854.339999999997"/>
    <n v="-71130.210000000006"/>
    <n v="-1080.4785999999999"/>
    <n v="-2621.13"/>
    <n v="-2342.6799999999998"/>
  </r>
  <r>
    <x v="17"/>
    <x v="5"/>
    <x v="3"/>
    <x v="51"/>
    <n v="0"/>
    <n v="0"/>
    <n v="0"/>
    <n v="0"/>
    <n v="0"/>
    <n v="0"/>
    <n v="1"/>
    <n v="11229.1"/>
    <n v="12372.58"/>
    <n v="3474.0621999999998"/>
    <n v="-1918.6"/>
    <n v="-2330.58"/>
    <n v="1"/>
    <n v="11229.1"/>
    <n v="12372.58"/>
    <n v="3474.0621999999998"/>
    <n v="-1918.6"/>
    <n v="-2330.58"/>
  </r>
  <r>
    <x v="17"/>
    <x v="6"/>
    <x v="10"/>
    <x v="33"/>
    <n v="0"/>
    <n v="0"/>
    <n v="0"/>
    <n v="0"/>
    <n v="0"/>
    <n v="0"/>
    <n v="1"/>
    <n v="12149.18"/>
    <n v="12722.24"/>
    <n v="2705.5713000000001"/>
    <n v="-1841.58"/>
    <n v="-2326.83"/>
    <n v="1"/>
    <n v="12149.18"/>
    <n v="12722.24"/>
    <n v="2705.5713000000001"/>
    <n v="-1841.58"/>
    <n v="-2326.83"/>
  </r>
  <r>
    <x v="17"/>
    <x v="2"/>
    <x v="3"/>
    <x v="64"/>
    <n v="0"/>
    <n v="0"/>
    <n v="0"/>
    <n v="0"/>
    <n v="0"/>
    <n v="0"/>
    <n v="1"/>
    <n v="2443.9699999999998"/>
    <n v="4080.81"/>
    <n v="3960.8814000000002"/>
    <n v="-1326.29"/>
    <n v="-2324.04"/>
    <n v="1"/>
    <n v="2443.9699999999998"/>
    <n v="4080.81"/>
    <n v="3960.8814000000002"/>
    <n v="-1326.29"/>
    <n v="-2324.04"/>
  </r>
  <r>
    <x v="12"/>
    <x v="5"/>
    <x v="1"/>
    <x v="46"/>
    <n v="5"/>
    <n v="51113.279999999999"/>
    <n v="86295"/>
    <n v="7828.1877999999997"/>
    <n v="30172.76"/>
    <n v="27569.06"/>
    <n v="10"/>
    <n v="79895.48"/>
    <n v="116779.94"/>
    <n v="12908.042799999999"/>
    <n v="29306.42"/>
    <n v="25252.17"/>
    <n v="5"/>
    <n v="28782.199999999997"/>
    <n v="30484.940000000002"/>
    <n v="5079.8549999999996"/>
    <n v="-866.34000000000015"/>
    <n v="-2316.8900000000031"/>
  </r>
  <r>
    <x v="1"/>
    <x v="4"/>
    <x v="1"/>
    <x v="56"/>
    <n v="2301"/>
    <n v="1824843.84"/>
    <n v="2398323.14"/>
    <n v="483123.00280000002"/>
    <n v="297218.78999999998"/>
    <n v="168352.15"/>
    <n v="2213"/>
    <n v="1433493.68"/>
    <n v="1815214.35"/>
    <n v="285427.549"/>
    <n v="236375.27"/>
    <n v="166045.07999999999"/>
    <n v="-88"/>
    <n v="-391350.16000000015"/>
    <n v="-583108.79"/>
    <n v="-197695.45380000002"/>
    <n v="-60843.51999999999"/>
    <n v="-2307.070000000007"/>
  </r>
  <r>
    <x v="5"/>
    <x v="4"/>
    <x v="4"/>
    <x v="30"/>
    <n v="184"/>
    <n v="204606.88"/>
    <n v="277666.69"/>
    <n v="102948.8869"/>
    <n v="10735.24"/>
    <n v="-17609.28"/>
    <n v="95"/>
    <n v="83118.19"/>
    <n v="103574.35"/>
    <n v="45883.294900000001"/>
    <n v="-7886.93"/>
    <n v="-19914.43"/>
    <n v="-89"/>
    <n v="-121488.69"/>
    <n v="-174092.34"/>
    <n v="-57065.591999999997"/>
    <n v="-18622.169999999998"/>
    <n v="-2305.1500000000015"/>
  </r>
  <r>
    <x v="10"/>
    <x v="5"/>
    <x v="11"/>
    <x v="49"/>
    <n v="29"/>
    <n v="51896.42"/>
    <n v="67939.41"/>
    <n v="8421.3816000000006"/>
    <n v="14344.35"/>
    <n v="11384.2"/>
    <n v="27"/>
    <n v="50445.43"/>
    <n v="62680.86"/>
    <n v="7456.2574999999997"/>
    <n v="11688.03"/>
    <n v="9079.7099999999991"/>
    <n v="-2"/>
    <n v="-1450.989999999998"/>
    <n v="-5258.5500000000029"/>
    <n v="-965.12410000000091"/>
    <n v="-2656.3199999999997"/>
    <n v="-2304.4900000000016"/>
  </r>
  <r>
    <x v="10"/>
    <x v="4"/>
    <x v="4"/>
    <x v="31"/>
    <n v="17"/>
    <n v="77903.149999999994"/>
    <n v="103139.22"/>
    <n v="20728.072199999999"/>
    <n v="10566.63"/>
    <n v="5216.04"/>
    <n v="10"/>
    <n v="7578.02"/>
    <n v="11369"/>
    <n v="1161.5411999999999"/>
    <n v="3250.11"/>
    <n v="2914.42"/>
    <n v="-7"/>
    <n v="-70325.12999999999"/>
    <n v="-91770.22"/>
    <n v="-19566.530999999999"/>
    <n v="-7316.5199999999986"/>
    <n v="-2301.62"/>
  </r>
  <r>
    <x v="2"/>
    <x v="3"/>
    <x v="4"/>
    <x v="30"/>
    <n v="0"/>
    <n v="0"/>
    <n v="0"/>
    <n v="0"/>
    <n v="0"/>
    <n v="0"/>
    <n v="7"/>
    <n v="23597.73"/>
    <n v="30605.69"/>
    <n v="9392.6980999999996"/>
    <n v="273.38"/>
    <n v="-2300.13"/>
    <n v="7"/>
    <n v="23597.73"/>
    <n v="30605.69"/>
    <n v="9392.6980999999996"/>
    <n v="273.38"/>
    <n v="-2300.13"/>
  </r>
  <r>
    <x v="5"/>
    <x v="2"/>
    <x v="3"/>
    <x v="47"/>
    <n v="8"/>
    <n v="17425.75"/>
    <n v="28387.75"/>
    <n v="6123.5465999999997"/>
    <n v="6466.75"/>
    <n v="4498.7"/>
    <n v="5"/>
    <n v="2914.84"/>
    <n v="7583.28"/>
    <n v="2129.1143000000002"/>
    <n v="2905.19"/>
    <n v="2199.58"/>
    <n v="-3"/>
    <n v="-14510.91"/>
    <n v="-20804.47"/>
    <n v="-3994.4322999999995"/>
    <n v="-3561.56"/>
    <n v="-2299.12"/>
  </r>
  <r>
    <x v="1"/>
    <x v="1"/>
    <x v="3"/>
    <x v="26"/>
    <n v="73"/>
    <n v="50174.81"/>
    <n v="66448.53"/>
    <n v="7232.1593999999996"/>
    <n v="14302.54"/>
    <n v="12296.51"/>
    <n v="69"/>
    <n v="33668.339999999997"/>
    <n v="46714.25"/>
    <n v="5209.4236000000001"/>
    <n v="11462.95"/>
    <n v="10002.36"/>
    <n v="-4"/>
    <n v="-16506.47"/>
    <n v="-19734.28"/>
    <n v="-2022.7357999999995"/>
    <n v="-2839.59"/>
    <n v="-2294.1499999999996"/>
  </r>
  <r>
    <x v="16"/>
    <x v="3"/>
    <x v="11"/>
    <x v="49"/>
    <n v="3"/>
    <n v="19234.53"/>
    <n v="22641.37"/>
    <n v="1191.8952999999999"/>
    <n v="2576.19"/>
    <n v="2268.7800000000002"/>
    <n v="0"/>
    <n v="0"/>
    <n v="0"/>
    <n v="0"/>
    <n v="0"/>
    <n v="0"/>
    <n v="-3"/>
    <n v="-19234.53"/>
    <n v="-22641.37"/>
    <n v="-1191.8952999999999"/>
    <n v="-2576.19"/>
    <n v="-2268.7800000000002"/>
  </r>
  <r>
    <x v="7"/>
    <x v="6"/>
    <x v="3"/>
    <x v="4"/>
    <n v="5"/>
    <n v="6280.01"/>
    <n v="10793.78"/>
    <n v="866.41959999999995"/>
    <n v="3970.64"/>
    <n v="3707.07"/>
    <n v="13"/>
    <n v="62852.13"/>
    <n v="74199.41"/>
    <n v="9659.9508999999998"/>
    <n v="4123.1400000000003"/>
    <n v="1441.39"/>
    <n v="8"/>
    <n v="56572.119999999995"/>
    <n v="63405.630000000005"/>
    <n v="8793.5313000000006"/>
    <n v="152.50000000000045"/>
    <n v="-2265.6800000000003"/>
  </r>
  <r>
    <x v="9"/>
    <x v="6"/>
    <x v="0"/>
    <x v="0"/>
    <n v="1873"/>
    <n v="-20.059999999999999"/>
    <n v="44095"/>
    <n v="10943.796200000001"/>
    <n v="4011.89"/>
    <n v="2258.4499999999998"/>
    <n v="0"/>
    <n v="0"/>
    <n v="0"/>
    <n v="0"/>
    <n v="0"/>
    <n v="0"/>
    <n v="-1873"/>
    <n v="20.059999999999999"/>
    <n v="-44095"/>
    <n v="-10943.796200000001"/>
    <n v="-4011.89"/>
    <n v="-2258.4499999999998"/>
  </r>
  <r>
    <x v="13"/>
    <x v="2"/>
    <x v="5"/>
    <x v="10"/>
    <n v="5"/>
    <n v="4154.4799999999996"/>
    <n v="7616"/>
    <n v="1206.0728999999999"/>
    <n v="2613.36"/>
    <n v="2255.4499999999998"/>
    <n v="0"/>
    <n v="0"/>
    <n v="0"/>
    <n v="0"/>
    <n v="0"/>
    <n v="0"/>
    <n v="-5"/>
    <n v="-4154.4799999999996"/>
    <n v="-7616"/>
    <n v="-1206.0728999999999"/>
    <n v="-2613.36"/>
    <n v="-2255.4499999999998"/>
  </r>
  <r>
    <x v="14"/>
    <x v="1"/>
    <x v="1"/>
    <x v="36"/>
    <n v="3"/>
    <n v="6398.56"/>
    <n v="6570.06"/>
    <n v="905.72460000000001"/>
    <n v="334.52"/>
    <n v="21.31"/>
    <n v="5"/>
    <n v="16343.81"/>
    <n v="17398.95"/>
    <n v="4073.6059"/>
    <n v="-1029.4100000000001"/>
    <n v="-2232.65"/>
    <n v="2"/>
    <n v="9945.25"/>
    <n v="10828.89"/>
    <n v="3167.8813"/>
    <n v="-1363.93"/>
    <n v="-2253.96"/>
  </r>
  <r>
    <x v="1"/>
    <x v="3"/>
    <x v="3"/>
    <x v="26"/>
    <n v="109"/>
    <n v="41275.550000000003"/>
    <n v="66721.39"/>
    <n v="9031.9830000000002"/>
    <n v="20793.04"/>
    <n v="18432.79"/>
    <n v="108"/>
    <n v="37626.15"/>
    <n v="60092.09"/>
    <n v="8295.1432999999997"/>
    <n v="18386.79"/>
    <n v="16189.73"/>
    <n v="-1"/>
    <n v="-3649.4000000000015"/>
    <n v="-6629.3000000000029"/>
    <n v="-736.83970000000045"/>
    <n v="-2406.25"/>
    <n v="-2243.0600000000013"/>
  </r>
  <r>
    <x v="7"/>
    <x v="6"/>
    <x v="21"/>
    <x v="68"/>
    <n v="0"/>
    <n v="0"/>
    <n v="0"/>
    <n v="0"/>
    <n v="0"/>
    <n v="0"/>
    <n v="3"/>
    <n v="13934.17"/>
    <n v="14376.6"/>
    <n v="2673.3741"/>
    <n v="-1374.48"/>
    <n v="-2231.33"/>
    <n v="3"/>
    <n v="13934.17"/>
    <n v="14376.6"/>
    <n v="2673.3741"/>
    <n v="-1374.48"/>
    <n v="-2231.33"/>
  </r>
  <r>
    <x v="2"/>
    <x v="2"/>
    <x v="2"/>
    <x v="2"/>
    <n v="1"/>
    <n v="50.83"/>
    <n v="166"/>
    <n v="41.9848"/>
    <n v="87.99"/>
    <n v="73.19"/>
    <n v="4"/>
    <n v="14994.54"/>
    <n v="20807.060000000001"/>
    <n v="7953.9484000000002"/>
    <n v="236.29"/>
    <n v="-2147.4"/>
    <n v="3"/>
    <n v="14943.710000000001"/>
    <n v="20641.060000000001"/>
    <n v="7911.9636"/>
    <n v="148.30000000000001"/>
    <n v="-2220.59"/>
  </r>
  <r>
    <x v="4"/>
    <x v="2"/>
    <x v="4"/>
    <x v="44"/>
    <n v="6"/>
    <n v="5742.37"/>
    <n v="14440.14"/>
    <n v="2573.3647999999998"/>
    <n v="3385.94"/>
    <n v="2522.54"/>
    <n v="5"/>
    <n v="1776.36"/>
    <n v="2421.92"/>
    <n v="342.6472"/>
    <n v="449.05"/>
    <n v="302.91000000000003"/>
    <n v="-1"/>
    <n v="-3966.01"/>
    <n v="-12018.22"/>
    <n v="-2230.7175999999999"/>
    <n v="-2936.89"/>
    <n v="-2219.63"/>
  </r>
  <r>
    <x v="2"/>
    <x v="5"/>
    <x v="0"/>
    <x v="0"/>
    <n v="0"/>
    <n v="0"/>
    <n v="0"/>
    <n v="0"/>
    <n v="0"/>
    <n v="0"/>
    <n v="233"/>
    <n v="1343969.72"/>
    <n v="1857992.28"/>
    <n v="547818.72219999996"/>
    <n v="174862.6"/>
    <n v="-2217.87"/>
    <n v="233"/>
    <n v="1343969.72"/>
    <n v="1857992.28"/>
    <n v="547818.72219999996"/>
    <n v="174862.6"/>
    <n v="-2217.87"/>
  </r>
  <r>
    <x v="2"/>
    <x v="2"/>
    <x v="4"/>
    <x v="45"/>
    <n v="0"/>
    <n v="0"/>
    <n v="0"/>
    <n v="0"/>
    <n v="0"/>
    <n v="0"/>
    <n v="1"/>
    <n v="14950.96"/>
    <n v="16925.11"/>
    <n v="4180.7483000000002"/>
    <n v="-805.05"/>
    <n v="-2206.6"/>
    <n v="1"/>
    <n v="14950.96"/>
    <n v="16925.11"/>
    <n v="4180.7483000000002"/>
    <n v="-805.05"/>
    <n v="-2206.6"/>
  </r>
  <r>
    <x v="2"/>
    <x v="6"/>
    <x v="1"/>
    <x v="36"/>
    <n v="0"/>
    <n v="0"/>
    <n v="0"/>
    <n v="0"/>
    <n v="0"/>
    <n v="0"/>
    <n v="15"/>
    <n v="127475.91"/>
    <n v="175013.33"/>
    <n v="20082.1715"/>
    <n v="1474.32"/>
    <n v="-2195.23"/>
    <n v="15"/>
    <n v="127475.91"/>
    <n v="175013.33"/>
    <n v="20082.1715"/>
    <n v="1474.32"/>
    <n v="-2195.23"/>
  </r>
  <r>
    <x v="1"/>
    <x v="4"/>
    <x v="1"/>
    <x v="55"/>
    <n v="242"/>
    <n v="117718.69"/>
    <n v="151181.39000000001"/>
    <n v="41547.239399999999"/>
    <n v="12398.56"/>
    <n v="5620.21"/>
    <n v="240"/>
    <n v="115530.85"/>
    <n v="146189.59"/>
    <n v="40937.0648"/>
    <n v="9986.32"/>
    <n v="3426.43"/>
    <n v="-2"/>
    <n v="-2187.8399999999965"/>
    <n v="-4991.8000000000175"/>
    <n v="-610.17459999999846"/>
    <n v="-2412.2399999999998"/>
    <n v="-2193.7800000000002"/>
  </r>
  <r>
    <x v="10"/>
    <x v="1"/>
    <x v="17"/>
    <x v="59"/>
    <n v="8"/>
    <n v="5192.16"/>
    <n v="10195.290000000001"/>
    <n v="2811.4108000000001"/>
    <n v="3697.78"/>
    <n v="2616.9"/>
    <n v="7"/>
    <n v="1896.63"/>
    <n v="2177"/>
    <n v="274.65620000000001"/>
    <n v="554.02"/>
    <n v="430.89"/>
    <n v="-1"/>
    <n v="-3295.5299999999997"/>
    <n v="-8018.2900000000009"/>
    <n v="-2536.7546000000002"/>
    <n v="-3143.76"/>
    <n v="-2186.0100000000002"/>
  </r>
  <r>
    <x v="2"/>
    <x v="1"/>
    <x v="4"/>
    <x v="61"/>
    <n v="0"/>
    <n v="0"/>
    <n v="0"/>
    <n v="0"/>
    <n v="0"/>
    <n v="0"/>
    <n v="1"/>
    <n v="2964.21"/>
    <n v="3767.33"/>
    <n v="2996.7143999999998"/>
    <n v="-831.81"/>
    <n v="-2183.0500000000002"/>
    <n v="1"/>
    <n v="2964.21"/>
    <n v="3767.33"/>
    <n v="2996.7143999999998"/>
    <n v="-831.81"/>
    <n v="-2183.0500000000002"/>
  </r>
  <r>
    <x v="11"/>
    <x v="6"/>
    <x v="10"/>
    <x v="43"/>
    <n v="535"/>
    <n v="16500356.4"/>
    <n v="22975845.359999999"/>
    <n v="4228032.0073999995"/>
    <n v="2428605.48"/>
    <n v="1448525.35"/>
    <n v="536"/>
    <n v="16500356.4"/>
    <n v="22984339.280000001"/>
    <n v="4230192.5070000002"/>
    <n v="2427115.4700000002"/>
    <n v="1446364.85"/>
    <n v="1"/>
    <n v="0"/>
    <n v="8493.9200000017881"/>
    <n v="2160.4996000006795"/>
    <n v="-1490.0099999997765"/>
    <n v="-2160.5"/>
  </r>
  <r>
    <x v="14"/>
    <x v="5"/>
    <x v="16"/>
    <x v="42"/>
    <n v="1"/>
    <n v="1581.16"/>
    <n v="4791.42"/>
    <n v="745.26149999999996"/>
    <n v="2651.57"/>
    <n v="2465"/>
    <n v="20"/>
    <n v="110729.92"/>
    <n v="152198.25"/>
    <n v="42346.591800000002"/>
    <n v="10614.97"/>
    <n v="307.41000000000003"/>
    <n v="19"/>
    <n v="109148.76"/>
    <n v="147406.82999999999"/>
    <n v="41601.330300000001"/>
    <n v="7963.4"/>
    <n v="-2157.59"/>
  </r>
  <r>
    <x v="7"/>
    <x v="3"/>
    <x v="3"/>
    <x v="41"/>
    <n v="18"/>
    <n v="18307.68"/>
    <n v="30640.21"/>
    <n v="3042.3456999999999"/>
    <n v="10947.37"/>
    <n v="10043.74"/>
    <n v="62"/>
    <n v="323812.94"/>
    <n v="417727.64"/>
    <n v="89267.211299999995"/>
    <n v="35681.35"/>
    <n v="7889.15"/>
    <n v="44"/>
    <n v="305505.26"/>
    <n v="387087.43"/>
    <n v="86224.86559999999"/>
    <n v="24733.979999999996"/>
    <n v="-2154.59"/>
  </r>
  <r>
    <x v="13"/>
    <x v="4"/>
    <x v="1"/>
    <x v="15"/>
    <n v="67"/>
    <n v="63222.85"/>
    <n v="91633.11"/>
    <n v="32724.718199999999"/>
    <n v="6277.06"/>
    <n v="-5531.73"/>
    <n v="58"/>
    <n v="43953.08"/>
    <n v="61675.85"/>
    <n v="25585.816500000001"/>
    <n v="1936.74"/>
    <n v="-7673.21"/>
    <n v="-9"/>
    <n v="-19269.769999999997"/>
    <n v="-29957.260000000002"/>
    <n v="-7138.9016999999985"/>
    <n v="-4340.3200000000006"/>
    <n v="-2141.4800000000005"/>
  </r>
  <r>
    <x v="4"/>
    <x v="6"/>
    <x v="10"/>
    <x v="53"/>
    <n v="104"/>
    <n v="76776.52"/>
    <n v="109311.74"/>
    <n v="47525.955800000003"/>
    <n v="-2686.18"/>
    <n v="-16052.19"/>
    <n v="101"/>
    <n v="53829.54"/>
    <n v="74853.7"/>
    <n v="38152.108200000002"/>
    <n v="-7392.58"/>
    <n v="-18187.830000000002"/>
    <n v="-3"/>
    <n v="-22946.980000000003"/>
    <n v="-34458.040000000008"/>
    <n v="-9373.847600000001"/>
    <n v="-4706.3999999999996"/>
    <n v="-2135.6400000000012"/>
  </r>
  <r>
    <x v="5"/>
    <x v="6"/>
    <x v="1"/>
    <x v="35"/>
    <n v="22"/>
    <n v="24481.87"/>
    <n v="30189.65"/>
    <n v="4087.9504000000002"/>
    <n v="2817.68"/>
    <n v="1534.54"/>
    <n v="17"/>
    <n v="15477.56"/>
    <n v="17226.599999999999"/>
    <n v="2339.5569"/>
    <n v="177.73"/>
    <n v="-593.25"/>
    <n v="-5"/>
    <n v="-9004.31"/>
    <n v="-12963.050000000003"/>
    <n v="-1748.3935000000001"/>
    <n v="-2639.95"/>
    <n v="-2127.79"/>
  </r>
  <r>
    <x v="8"/>
    <x v="3"/>
    <x v="4"/>
    <x v="69"/>
    <n v="7"/>
    <n v="13725.36"/>
    <n v="15929.37"/>
    <n v="2147.9331999999999"/>
    <n v="2545.75"/>
    <n v="2109.4699999999998"/>
    <n v="0"/>
    <n v="0"/>
    <n v="0"/>
    <n v="0"/>
    <n v="0"/>
    <n v="0"/>
    <n v="-7"/>
    <n v="-13725.36"/>
    <n v="-15929.37"/>
    <n v="-2147.9331999999999"/>
    <n v="-2545.75"/>
    <n v="-2109.4699999999998"/>
  </r>
  <r>
    <x v="7"/>
    <x v="1"/>
    <x v="14"/>
    <x v="38"/>
    <n v="1"/>
    <n v="112.86"/>
    <n v="235"/>
    <n v="307.31119999999999"/>
    <n v="-91.74"/>
    <n v="-184.51"/>
    <n v="2"/>
    <n v="13128.3"/>
    <n v="16261.07"/>
    <n v="5458.9683999999997"/>
    <n v="-914.3"/>
    <n v="-2280.7199999999998"/>
    <n v="1"/>
    <n v="13015.439999999999"/>
    <n v="16026.07"/>
    <n v="5151.6571999999996"/>
    <n v="-822.56"/>
    <n v="-2096.21"/>
  </r>
  <r>
    <x v="10"/>
    <x v="2"/>
    <x v="3"/>
    <x v="27"/>
    <n v="5"/>
    <n v="14207.5"/>
    <n v="22752.42"/>
    <n v="7498.4408999999996"/>
    <n v="2667.12"/>
    <n v="976.33"/>
    <n v="2"/>
    <n v="4530.43"/>
    <n v="5948"/>
    <n v="2502.5695999999998"/>
    <n v="-338.01"/>
    <n v="-1117.03"/>
    <n v="-3"/>
    <n v="-9677.07"/>
    <n v="-16804.419999999998"/>
    <n v="-4995.8712999999998"/>
    <n v="-3005.13"/>
    <n v="-2093.36"/>
  </r>
  <r>
    <x v="7"/>
    <x v="5"/>
    <x v="3"/>
    <x v="24"/>
    <n v="31"/>
    <n v="75579.98"/>
    <n v="116637.04"/>
    <n v="103670.2184"/>
    <n v="-46318.92"/>
    <n v="-68556.649999999994"/>
    <n v="55"/>
    <n v="126434.48"/>
    <n v="183921.71"/>
    <n v="122592.9054"/>
    <n v="-42962.11"/>
    <n v="-70642.759999999995"/>
    <n v="24"/>
    <n v="50854.5"/>
    <n v="67284.67"/>
    <n v="18922.687000000005"/>
    <n v="3356.8099999999977"/>
    <n v="-2086.1100000000006"/>
  </r>
  <r>
    <x v="4"/>
    <x v="2"/>
    <x v="10"/>
    <x v="17"/>
    <n v="769"/>
    <n v="477142.86"/>
    <n v="608181.07999999996"/>
    <n v="221598.58420000001"/>
    <n v="-41204.39"/>
    <n v="-93238.080000000002"/>
    <n v="756"/>
    <n v="409552.46"/>
    <n v="522115.97"/>
    <n v="205221.2874"/>
    <n v="-50198.879999999997"/>
    <n v="-95321.52"/>
    <n v="-13"/>
    <n v="-67590.399999999965"/>
    <n v="-86065.109999999986"/>
    <n v="-16377.296800000011"/>
    <n v="-8994.489999999998"/>
    <n v="-2083.4400000000023"/>
  </r>
  <r>
    <x v="3"/>
    <x v="3"/>
    <x v="18"/>
    <x v="60"/>
    <n v="667"/>
    <n v="276597.25"/>
    <n v="366121.73"/>
    <n v="239953.87289999999"/>
    <n v="54451.78"/>
    <n v="-44872.09"/>
    <n v="657"/>
    <n v="252683.46"/>
    <n v="337508.75"/>
    <n v="234731.04370000001"/>
    <n v="50211.05"/>
    <n v="-46952.51"/>
    <n v="-10"/>
    <n v="-23913.790000000008"/>
    <n v="-28612.979999999981"/>
    <n v="-5222.8291999999783"/>
    <n v="-4240.7299999999959"/>
    <n v="-2080.4200000000055"/>
  </r>
  <r>
    <x v="17"/>
    <x v="6"/>
    <x v="4"/>
    <x v="31"/>
    <n v="0"/>
    <n v="0"/>
    <n v="0"/>
    <n v="0"/>
    <n v="0"/>
    <n v="0"/>
    <n v="1"/>
    <n v="12543.56"/>
    <n v="12920.32"/>
    <n v="2453.2665999999999"/>
    <n v="-1530.95"/>
    <n v="-2076.5100000000002"/>
    <n v="1"/>
    <n v="12543.56"/>
    <n v="12920.32"/>
    <n v="2453.2665999999999"/>
    <n v="-1530.95"/>
    <n v="-2076.5100000000002"/>
  </r>
  <r>
    <x v="2"/>
    <x v="4"/>
    <x v="4"/>
    <x v="5"/>
    <n v="0"/>
    <n v="0"/>
    <n v="0"/>
    <n v="0"/>
    <n v="0"/>
    <n v="0"/>
    <n v="1"/>
    <n v="4291.9399999999996"/>
    <n v="4475.74"/>
    <n v="2248.9548"/>
    <n v="-1956.59"/>
    <n v="-2065.15"/>
    <n v="1"/>
    <n v="4291.9399999999996"/>
    <n v="4475.74"/>
    <n v="2248.9548"/>
    <n v="-1956.59"/>
    <n v="-2065.15"/>
  </r>
  <r>
    <x v="7"/>
    <x v="3"/>
    <x v="1"/>
    <x v="56"/>
    <n v="292"/>
    <n v="932349.01"/>
    <n v="1140780.05"/>
    <n v="76682.084199999998"/>
    <n v="171660.31"/>
    <n v="147269.54999999999"/>
    <n v="472"/>
    <n v="1675107.06"/>
    <n v="2069214.27"/>
    <n v="305588.5503"/>
    <n v="244212.41"/>
    <n v="145206"/>
    <n v="180"/>
    <n v="742758.05"/>
    <n v="928434.22"/>
    <n v="228906.46610000002"/>
    <n v="72552.100000000006"/>
    <n v="-2063.5499999999884"/>
  </r>
  <r>
    <x v="10"/>
    <x v="5"/>
    <x v="1"/>
    <x v="55"/>
    <n v="391"/>
    <n v="206620.58"/>
    <n v="282698.76"/>
    <n v="58308.084900000002"/>
    <n v="77971.58"/>
    <n v="54753.96"/>
    <n v="388"/>
    <n v="196236"/>
    <n v="269259.2"/>
    <n v="55855.896000000001"/>
    <n v="75047.990000000005"/>
    <n v="52691.03"/>
    <n v="-3"/>
    <n v="-10384.579999999987"/>
    <n v="-13439.559999999998"/>
    <n v="-2452.188900000001"/>
    <n v="-2923.5899999999965"/>
    <n v="-2062.9300000000003"/>
  </r>
  <r>
    <x v="1"/>
    <x v="6"/>
    <x v="3"/>
    <x v="26"/>
    <n v="49"/>
    <n v="26428.720000000001"/>
    <n v="35926.53"/>
    <n v="4071.7455"/>
    <n v="6749.36"/>
    <n v="5583.5"/>
    <n v="47"/>
    <n v="21138.03"/>
    <n v="27423.8"/>
    <n v="2914.7166999999999"/>
    <n v="4344.2700000000004"/>
    <n v="3528.49"/>
    <n v="-2"/>
    <n v="-5290.6900000000023"/>
    <n v="-8502.73"/>
    <n v="-1157.0288"/>
    <n v="-2405.0899999999992"/>
    <n v="-2055.0100000000002"/>
  </r>
  <r>
    <x v="14"/>
    <x v="6"/>
    <x v="4"/>
    <x v="45"/>
    <n v="1"/>
    <n v="5440.42"/>
    <n v="5440.42"/>
    <n v="347.3836"/>
    <n v="-258.81"/>
    <n v="-347.38"/>
    <n v="11"/>
    <n v="50756.31"/>
    <n v="60640.01"/>
    <n v="11014.743"/>
    <n v="1360.99"/>
    <n v="-2385.0500000000002"/>
    <n v="10"/>
    <n v="45315.89"/>
    <n v="55199.590000000004"/>
    <n v="10667.359400000001"/>
    <n v="1619.8"/>
    <n v="-2037.67"/>
  </r>
  <r>
    <x v="13"/>
    <x v="4"/>
    <x v="0"/>
    <x v="0"/>
    <n v="0"/>
    <n v="0"/>
    <n v="0"/>
    <n v="0"/>
    <n v="0"/>
    <n v="0"/>
    <n v="3627"/>
    <n v="515067.85"/>
    <n v="838674.51"/>
    <n v="470293.97399999999"/>
    <n v="136554.25"/>
    <n v="-2014.64"/>
    <n v="3627"/>
    <n v="515067.85"/>
    <n v="838674.51"/>
    <n v="470293.97399999999"/>
    <n v="136554.25"/>
    <n v="-2014.64"/>
  </r>
  <r>
    <x v="4"/>
    <x v="5"/>
    <x v="10"/>
    <x v="21"/>
    <n v="52"/>
    <n v="35382.1"/>
    <n v="49007.97"/>
    <n v="14128.9287"/>
    <n v="13165.31"/>
    <n v="8966.36"/>
    <n v="51"/>
    <n v="24797.03"/>
    <n v="38272.9"/>
    <n v="10708.492700000001"/>
    <n v="10034.09"/>
    <n v="6954.25"/>
    <n v="-1"/>
    <n v="-10585.07"/>
    <n v="-10735.07"/>
    <n v="-3420.4359999999997"/>
    <n v="-3131.2199999999993"/>
    <n v="-2012.1100000000006"/>
  </r>
  <r>
    <x v="5"/>
    <x v="5"/>
    <x v="18"/>
    <x v="60"/>
    <n v="20"/>
    <n v="37294.68"/>
    <n v="46863.88"/>
    <n v="11466.8974"/>
    <n v="7045.28"/>
    <n v="2855.84"/>
    <n v="12"/>
    <n v="5032.66"/>
    <n v="6699"/>
    <n v="1168.5092"/>
    <n v="1246.92"/>
    <n v="846.83"/>
    <n v="-8"/>
    <n v="-32262.02"/>
    <n v="-40164.879999999997"/>
    <n v="-10298.388199999999"/>
    <n v="-5798.36"/>
    <n v="-2009.0100000000002"/>
  </r>
  <r>
    <x v="14"/>
    <x v="6"/>
    <x v="4"/>
    <x v="61"/>
    <n v="1"/>
    <n v="86.3"/>
    <n v="247"/>
    <n v="246.0309"/>
    <n v="-0.51"/>
    <n v="-85.01"/>
    <n v="5"/>
    <n v="6798.27"/>
    <n v="8794.5400000000009"/>
    <n v="3106.3150999999998"/>
    <n v="-988.86"/>
    <n v="-2085.2800000000002"/>
    <n v="4"/>
    <n v="6711.97"/>
    <n v="8547.5400000000009"/>
    <n v="2860.2841999999996"/>
    <n v="-988.35"/>
    <n v="-2000.2700000000002"/>
  </r>
  <r>
    <x v="14"/>
    <x v="4"/>
    <x v="4"/>
    <x v="61"/>
    <n v="0"/>
    <n v="0"/>
    <n v="0"/>
    <n v="0"/>
    <n v="0"/>
    <n v="0"/>
    <n v="8"/>
    <n v="13414"/>
    <n v="16673.599999999999"/>
    <n v="5284.4227000000001"/>
    <n v="-476.53"/>
    <n v="-1992.45"/>
    <n v="8"/>
    <n v="13414"/>
    <n v="16673.599999999999"/>
    <n v="5284.4227000000001"/>
    <n v="-476.53"/>
    <n v="-1992.45"/>
  </r>
  <r>
    <x v="12"/>
    <x v="2"/>
    <x v="8"/>
    <x v="14"/>
    <n v="1"/>
    <n v="9978.94"/>
    <n v="11450"/>
    <n v="956.09289999999999"/>
    <n v="794.43"/>
    <n v="514.97"/>
    <n v="4"/>
    <n v="27649.41"/>
    <n v="31071.11"/>
    <n v="4860.3861999999999"/>
    <n v="-4.6399999999999997"/>
    <n v="-1474.15"/>
    <n v="3"/>
    <n v="17670.47"/>
    <n v="19621.11"/>
    <n v="3904.2932999999998"/>
    <n v="-799.06999999999994"/>
    <n v="-1989.1200000000001"/>
  </r>
  <r>
    <x v="9"/>
    <x v="5"/>
    <x v="10"/>
    <x v="33"/>
    <n v="1"/>
    <n v="0"/>
    <n v="0"/>
    <n v="0"/>
    <n v="0"/>
    <n v="0"/>
    <n v="35"/>
    <n v="256275.77"/>
    <n v="339108.96"/>
    <n v="107967.18769999999"/>
    <n v="36086.639999999999"/>
    <n v="-1977.74"/>
    <n v="34"/>
    <n v="256275.77"/>
    <n v="339108.96"/>
    <n v="107967.18769999999"/>
    <n v="36086.639999999999"/>
    <n v="-1977.74"/>
  </r>
  <r>
    <x v="14"/>
    <x v="4"/>
    <x v="4"/>
    <x v="37"/>
    <n v="1"/>
    <n v="5326.41"/>
    <n v="5486.25"/>
    <n v="383.9914"/>
    <n v="-71.63"/>
    <n v="-152.25"/>
    <n v="32"/>
    <n v="150669.17000000001"/>
    <n v="183565.32"/>
    <n v="40225.7143"/>
    <n v="6862.94"/>
    <n v="-2117.5"/>
    <n v="31"/>
    <n v="145342.76"/>
    <n v="178079.07"/>
    <n v="39841.722900000001"/>
    <n v="6934.57"/>
    <n v="-1965.25"/>
  </r>
  <r>
    <x v="10"/>
    <x v="4"/>
    <x v="4"/>
    <x v="30"/>
    <n v="10"/>
    <n v="62582.61"/>
    <n v="79815.740000000005"/>
    <n v="18178.428800000002"/>
    <n v="5607.64"/>
    <n v="527.83000000000004"/>
    <n v="6"/>
    <n v="18449.810000000001"/>
    <n v="20738"/>
    <n v="3998.0808000000002"/>
    <n v="-824.74"/>
    <n v="-1425.98"/>
    <n v="-4"/>
    <n v="-44132.800000000003"/>
    <n v="-59077.740000000005"/>
    <n v="-14180.348000000002"/>
    <n v="-6432.38"/>
    <n v="-1953.81"/>
  </r>
  <r>
    <x v="4"/>
    <x v="4"/>
    <x v="13"/>
    <x v="25"/>
    <n v="1"/>
    <n v="1467.19"/>
    <n v="4019.71"/>
    <n v="604.57889999999998"/>
    <n v="2054.44"/>
    <n v="1947.94"/>
    <n v="0"/>
    <n v="0"/>
    <n v="0"/>
    <n v="0"/>
    <n v="0"/>
    <n v="0"/>
    <n v="-1"/>
    <n v="-1467.19"/>
    <n v="-4019.71"/>
    <n v="-604.57889999999998"/>
    <n v="-2054.44"/>
    <n v="-1947.94"/>
  </r>
  <r>
    <x v="14"/>
    <x v="0"/>
    <x v="0"/>
    <x v="0"/>
    <n v="0"/>
    <n v="0"/>
    <n v="0"/>
    <n v="0"/>
    <n v="0"/>
    <n v="0"/>
    <n v="4"/>
    <n v="0"/>
    <n v="8137.6"/>
    <n v="1938.6838"/>
    <n v="-1188.21"/>
    <n v="-1938.68"/>
    <n v="4"/>
    <n v="0"/>
    <n v="8137.6"/>
    <n v="1938.6838"/>
    <n v="-1188.21"/>
    <n v="-1938.68"/>
  </r>
  <r>
    <x v="14"/>
    <x v="3"/>
    <x v="4"/>
    <x v="45"/>
    <n v="2"/>
    <n v="7099.18"/>
    <n v="10540.25"/>
    <n v="1068.5962999999999"/>
    <n v="3732.69"/>
    <n v="3380.12"/>
    <n v="13"/>
    <n v="31253.23"/>
    <n v="38347.01"/>
    <n v="7437.6082999999999"/>
    <n v="4052.01"/>
    <n v="1451.14"/>
    <n v="11"/>
    <n v="24154.05"/>
    <n v="27806.760000000002"/>
    <n v="6369.0119999999997"/>
    <n v="319.32000000000016"/>
    <n v="-1928.9799999999998"/>
  </r>
  <r>
    <x v="8"/>
    <x v="6"/>
    <x v="20"/>
    <x v="67"/>
    <n v="2"/>
    <n v="15243.4"/>
    <n v="19070.73"/>
    <n v="1323.9833000000001"/>
    <n v="2320.52"/>
    <n v="1927.6"/>
    <n v="0"/>
    <n v="0"/>
    <n v="0"/>
    <n v="0"/>
    <n v="0"/>
    <n v="0"/>
    <n v="-2"/>
    <n v="-15243.4"/>
    <n v="-19070.73"/>
    <n v="-1323.9833000000001"/>
    <n v="-2320.52"/>
    <n v="-1927.6"/>
  </r>
  <r>
    <x v="8"/>
    <x v="2"/>
    <x v="1"/>
    <x v="36"/>
    <n v="130"/>
    <n v="88487.51"/>
    <n v="111301.51"/>
    <n v="14765.8848"/>
    <n v="10307.09"/>
    <n v="5516.16"/>
    <n v="95"/>
    <n v="2274.75"/>
    <n v="9213.34"/>
    <n v="867.80849999999998"/>
    <n v="3791.72"/>
    <n v="3592.07"/>
    <n v="-35"/>
    <n v="-86212.76"/>
    <n v="-102088.17"/>
    <n v="-13898.076300000001"/>
    <n v="-6515.3700000000008"/>
    <n v="-1924.0899999999997"/>
  </r>
  <r>
    <x v="16"/>
    <x v="2"/>
    <x v="16"/>
    <x v="42"/>
    <n v="2"/>
    <n v="21113.68"/>
    <n v="27573.81"/>
    <n v="4510.8923999999997"/>
    <n v="2875.9"/>
    <n v="1920.32"/>
    <n v="0"/>
    <n v="0"/>
    <n v="0"/>
    <n v="0"/>
    <n v="0"/>
    <n v="0"/>
    <n v="-2"/>
    <n v="-21113.68"/>
    <n v="-27573.81"/>
    <n v="-4510.8923999999997"/>
    <n v="-2875.9"/>
    <n v="-1920.32"/>
  </r>
  <r>
    <x v="13"/>
    <x v="1"/>
    <x v="4"/>
    <x v="5"/>
    <n v="1"/>
    <n v="14295.3"/>
    <n v="14295.3"/>
    <n v="2414.9661000000001"/>
    <n v="2699.98"/>
    <n v="1909.66"/>
    <n v="0"/>
    <n v="0"/>
    <n v="0"/>
    <n v="0"/>
    <n v="0"/>
    <n v="0"/>
    <n v="-1"/>
    <n v="-14295.3"/>
    <n v="-14295.3"/>
    <n v="-2414.9661000000001"/>
    <n v="-2699.98"/>
    <n v="-1909.66"/>
  </r>
  <r>
    <x v="1"/>
    <x v="1"/>
    <x v="20"/>
    <x v="67"/>
    <n v="39"/>
    <n v="29966.59"/>
    <n v="35583.21"/>
    <n v="4549.2965999999997"/>
    <n v="10221.959999999999"/>
    <n v="8703.85"/>
    <n v="37"/>
    <n v="25439.95"/>
    <n v="29921.7"/>
    <n v="3587.7287999999999"/>
    <n v="8072.6"/>
    <n v="6814.78"/>
    <n v="-2"/>
    <n v="-4526.6399999999994"/>
    <n v="-5661.5099999999984"/>
    <n v="-961.56779999999981"/>
    <n v="-2149.3599999999988"/>
    <n v="-1889.0700000000006"/>
  </r>
  <r>
    <x v="14"/>
    <x v="5"/>
    <x v="1"/>
    <x v="35"/>
    <n v="0"/>
    <n v="0"/>
    <n v="0"/>
    <n v="0"/>
    <n v="0"/>
    <n v="0"/>
    <n v="4"/>
    <n v="5901.15"/>
    <n v="7446.89"/>
    <n v="3351.2374"/>
    <n v="-1069.76"/>
    <n v="-1883.15"/>
    <n v="4"/>
    <n v="5901.15"/>
    <n v="7446.89"/>
    <n v="3351.2374"/>
    <n v="-1069.76"/>
    <n v="-1883.15"/>
  </r>
  <r>
    <x v="4"/>
    <x v="1"/>
    <x v="10"/>
    <x v="21"/>
    <n v="192"/>
    <n v="136717.92000000001"/>
    <n v="189114.23"/>
    <n v="58809.676399999997"/>
    <n v="46686.45"/>
    <n v="28557.51"/>
    <n v="190"/>
    <n v="126943.79"/>
    <n v="179224.57"/>
    <n v="56620.631099999999"/>
    <n v="44044.27"/>
    <n v="26681.26"/>
    <n v="-2"/>
    <n v="-9774.1300000000192"/>
    <n v="-9889.6600000000035"/>
    <n v="-2189.045299999998"/>
    <n v="-2642.1800000000003"/>
    <n v="-1876.25"/>
  </r>
  <r>
    <x v="6"/>
    <x v="7"/>
    <x v="0"/>
    <x v="0"/>
    <n v="0"/>
    <n v="0"/>
    <n v="0"/>
    <n v="0"/>
    <n v="0"/>
    <n v="0"/>
    <n v="1047"/>
    <n v="103252.9"/>
    <n v="186249.5"/>
    <n v="1874.684"/>
    <n v="-1360.51"/>
    <n v="-1874.68"/>
    <n v="1047"/>
    <n v="103252.9"/>
    <n v="186249.5"/>
    <n v="1874.684"/>
    <n v="-1360.51"/>
    <n v="-1874.68"/>
  </r>
  <r>
    <x v="12"/>
    <x v="5"/>
    <x v="15"/>
    <x v="40"/>
    <n v="0"/>
    <n v="0"/>
    <n v="0"/>
    <n v="0"/>
    <n v="0"/>
    <n v="0"/>
    <n v="4"/>
    <n v="24162.32"/>
    <n v="26769"/>
    <n v="4790.2094999999999"/>
    <n v="-274.08"/>
    <n v="-1873.63"/>
    <n v="4"/>
    <n v="24162.32"/>
    <n v="26769"/>
    <n v="4790.2094999999999"/>
    <n v="-274.08"/>
    <n v="-1873.63"/>
  </r>
  <r>
    <x v="3"/>
    <x v="0"/>
    <x v="0"/>
    <x v="0"/>
    <n v="0"/>
    <n v="0"/>
    <n v="0"/>
    <n v="0"/>
    <n v="0"/>
    <n v="0"/>
    <n v="300"/>
    <n v="0"/>
    <n v="0"/>
    <n v="1867.761"/>
    <n v="-1584.4"/>
    <n v="-1867.82"/>
    <n v="300"/>
    <n v="0"/>
    <n v="0"/>
    <n v="1867.761"/>
    <n v="-1584.4"/>
    <n v="-1867.82"/>
  </r>
  <r>
    <x v="9"/>
    <x v="4"/>
    <x v="4"/>
    <x v="31"/>
    <n v="2"/>
    <n v="108.59"/>
    <n v="157"/>
    <n v="47.996899999999997"/>
    <n v="86.71"/>
    <n v="72.31"/>
    <n v="43"/>
    <n v="425595.74"/>
    <n v="544699.76"/>
    <n v="145347.57889999999"/>
    <n v="44463.55"/>
    <n v="-1794.7"/>
    <n v="41"/>
    <n v="425487.14999999997"/>
    <n v="544542.76"/>
    <n v="145299.58199999999"/>
    <n v="44376.840000000004"/>
    <n v="-1867.01"/>
  </r>
  <r>
    <x v="10"/>
    <x v="5"/>
    <x v="10"/>
    <x v="17"/>
    <n v="409"/>
    <n v="809582.53"/>
    <n v="1048006.46"/>
    <n v="137914.82190000001"/>
    <n v="214428.48"/>
    <n v="153519.93"/>
    <n v="395"/>
    <n v="791196.44"/>
    <n v="1021614.82"/>
    <n v="129873.30319999999"/>
    <n v="208193.3"/>
    <n v="151653.98000000001"/>
    <n v="-14"/>
    <n v="-18386.090000000084"/>
    <n v="-26391.640000000014"/>
    <n v="-8041.5187000000151"/>
    <n v="-6235.1800000000221"/>
    <n v="-1865.9499999999825"/>
  </r>
  <r>
    <x v="1"/>
    <x v="1"/>
    <x v="4"/>
    <x v="37"/>
    <n v="36"/>
    <n v="109847.42"/>
    <n v="158433"/>
    <n v="43281.309200000003"/>
    <n v="11091.7"/>
    <n v="5416.23"/>
    <n v="30"/>
    <n v="6737.08"/>
    <n v="11871.27"/>
    <n v="2327.1988000000001"/>
    <n v="4014.06"/>
    <n v="3567.67"/>
    <n v="-6"/>
    <n v="-103110.34"/>
    <n v="-146561.73000000001"/>
    <n v="-40954.110400000005"/>
    <n v="-7077.6400000000012"/>
    <n v="-1848.5599999999995"/>
  </r>
  <r>
    <x v="7"/>
    <x v="4"/>
    <x v="14"/>
    <x v="38"/>
    <n v="0"/>
    <n v="0"/>
    <n v="0"/>
    <n v="0"/>
    <n v="0"/>
    <n v="0"/>
    <n v="2"/>
    <n v="30106.98"/>
    <n v="32467.74"/>
    <n v="4267.7565000000004"/>
    <n v="-789.49"/>
    <n v="-1840.15"/>
    <n v="2"/>
    <n v="30106.98"/>
    <n v="32467.74"/>
    <n v="4267.7565000000004"/>
    <n v="-789.49"/>
    <n v="-1840.15"/>
  </r>
  <r>
    <x v="16"/>
    <x v="3"/>
    <x v="3"/>
    <x v="47"/>
    <n v="1"/>
    <n v="1940.68"/>
    <n v="3986.2"/>
    <n v="210.05439999999999"/>
    <n v="1903.21"/>
    <n v="1835.47"/>
    <n v="0"/>
    <n v="0"/>
    <n v="0"/>
    <n v="0"/>
    <n v="0"/>
    <n v="0"/>
    <n v="-1"/>
    <n v="-1940.68"/>
    <n v="-3986.2"/>
    <n v="-210.05439999999999"/>
    <n v="-1903.21"/>
    <n v="-1835.47"/>
  </r>
  <r>
    <x v="16"/>
    <x v="3"/>
    <x v="4"/>
    <x v="57"/>
    <n v="1"/>
    <n v="21255.17"/>
    <n v="22218.65"/>
    <n v="4765.9894999999997"/>
    <n v="3423.81"/>
    <n v="1816.8"/>
    <n v="0"/>
    <n v="0"/>
    <n v="0"/>
    <n v="0"/>
    <n v="0"/>
    <n v="0"/>
    <n v="-1"/>
    <n v="-21255.17"/>
    <n v="-22218.65"/>
    <n v="-4765.9894999999997"/>
    <n v="-3423.81"/>
    <n v="-1816.8"/>
  </r>
  <r>
    <x v="11"/>
    <x v="4"/>
    <x v="0"/>
    <x v="0"/>
    <n v="24"/>
    <n v="416482.36"/>
    <n v="471442.81"/>
    <n v="85057.343099999998"/>
    <n v="20020.330000000002"/>
    <n v="1807.93"/>
    <n v="0"/>
    <n v="0"/>
    <n v="0"/>
    <n v="0"/>
    <n v="0"/>
    <n v="0"/>
    <n v="-24"/>
    <n v="-416482.36"/>
    <n v="-471442.81"/>
    <n v="-85057.343099999998"/>
    <n v="-20020.330000000002"/>
    <n v="-1807.93"/>
  </r>
  <r>
    <x v="14"/>
    <x v="1"/>
    <x v="4"/>
    <x v="28"/>
    <n v="0"/>
    <n v="0"/>
    <n v="0"/>
    <n v="0"/>
    <n v="0"/>
    <n v="0"/>
    <n v="2"/>
    <n v="9720.9"/>
    <n v="11308.34"/>
    <n v="3393.5219999999999"/>
    <n v="-591.1"/>
    <n v="-1786.24"/>
    <n v="2"/>
    <n v="9720.9"/>
    <n v="11308.34"/>
    <n v="3393.5219999999999"/>
    <n v="-591.1"/>
    <n v="-1786.24"/>
  </r>
  <r>
    <x v="2"/>
    <x v="6"/>
    <x v="17"/>
    <x v="59"/>
    <n v="0"/>
    <n v="0"/>
    <n v="0"/>
    <n v="0"/>
    <n v="0"/>
    <n v="0"/>
    <n v="8"/>
    <n v="146523.03"/>
    <n v="190062.94"/>
    <n v="43993.960099999997"/>
    <n v="8051.36"/>
    <n v="-1784.64"/>
    <n v="8"/>
    <n v="146523.03"/>
    <n v="190062.94"/>
    <n v="43993.960099999997"/>
    <n v="8051.36"/>
    <n v="-1784.64"/>
  </r>
  <r>
    <x v="14"/>
    <x v="4"/>
    <x v="4"/>
    <x v="54"/>
    <n v="0"/>
    <n v="0"/>
    <n v="0"/>
    <n v="0"/>
    <n v="0"/>
    <n v="0"/>
    <n v="5"/>
    <n v="27419.81"/>
    <n v="30637.119999999999"/>
    <n v="12244.3789"/>
    <n v="1756.37"/>
    <n v="-1771.1"/>
    <n v="5"/>
    <n v="27419.81"/>
    <n v="30637.119999999999"/>
    <n v="12244.3789"/>
    <n v="1756.37"/>
    <n v="-1771.1"/>
  </r>
  <r>
    <x v="5"/>
    <x v="5"/>
    <x v="16"/>
    <x v="42"/>
    <n v="11"/>
    <n v="7475.45"/>
    <n v="12671.84"/>
    <n v="2410.5077000000001"/>
    <n v="3687.57"/>
    <n v="2860.74"/>
    <n v="10"/>
    <n v="6150.95"/>
    <n v="9139.84"/>
    <n v="1958.8824"/>
    <n v="1784.97"/>
    <n v="1104.8699999999999"/>
    <n v="-1"/>
    <n v="-1324.5"/>
    <n v="-3532"/>
    <n v="-451.62530000000015"/>
    <n v="-1902.6000000000001"/>
    <n v="-1755.87"/>
  </r>
  <r>
    <x v="8"/>
    <x v="5"/>
    <x v="11"/>
    <x v="62"/>
    <n v="1"/>
    <n v="5207.3599999999997"/>
    <n v="9135.7199999999993"/>
    <n v="2099.1244999999999"/>
    <n v="1917.53"/>
    <n v="1755.24"/>
    <n v="0"/>
    <n v="0"/>
    <n v="0"/>
    <n v="0"/>
    <n v="0"/>
    <n v="0"/>
    <n v="-1"/>
    <n v="-5207.3599999999997"/>
    <n v="-9135.7199999999993"/>
    <n v="-2099.1244999999999"/>
    <n v="-1917.53"/>
    <n v="-1755.24"/>
  </r>
  <r>
    <x v="12"/>
    <x v="5"/>
    <x v="4"/>
    <x v="44"/>
    <n v="0"/>
    <n v="0"/>
    <n v="0"/>
    <n v="0"/>
    <n v="0"/>
    <n v="0"/>
    <n v="1"/>
    <n v="16530.3"/>
    <n v="17386.759999999998"/>
    <n v="2600.2224000000001"/>
    <n v="-1221.1400000000001"/>
    <n v="-1743.76"/>
    <n v="1"/>
    <n v="16530.3"/>
    <n v="17386.759999999998"/>
    <n v="2600.2224000000001"/>
    <n v="-1221.1400000000001"/>
    <n v="-1743.76"/>
  </r>
  <r>
    <x v="4"/>
    <x v="2"/>
    <x v="3"/>
    <x v="4"/>
    <n v="3"/>
    <n v="17893.3"/>
    <n v="27079.34"/>
    <n v="7471.4404999999997"/>
    <n v="4038.05"/>
    <n v="1714.6"/>
    <n v="0"/>
    <n v="0"/>
    <n v="0"/>
    <n v="0"/>
    <n v="0"/>
    <n v="0"/>
    <n v="-3"/>
    <n v="-17893.3"/>
    <n v="-27079.34"/>
    <n v="-7471.4404999999997"/>
    <n v="-4038.05"/>
    <n v="-1714.6"/>
  </r>
  <r>
    <x v="10"/>
    <x v="4"/>
    <x v="3"/>
    <x v="23"/>
    <n v="34"/>
    <n v="35925.82"/>
    <n v="48808.33"/>
    <n v="24834.709800000001"/>
    <n v="5403.53"/>
    <n v="-3111.01"/>
    <n v="32"/>
    <n v="18338.82"/>
    <n v="26386"/>
    <n v="21711.472000000002"/>
    <n v="2824.37"/>
    <n v="-4823.1000000000004"/>
    <n v="-2"/>
    <n v="-17587"/>
    <n v="-22422.33"/>
    <n v="-3123.237799999999"/>
    <n v="-2579.16"/>
    <n v="-1712.0900000000001"/>
  </r>
  <r>
    <x v="2"/>
    <x v="6"/>
    <x v="1"/>
    <x v="56"/>
    <n v="4"/>
    <n v="1367.04"/>
    <n v="1844"/>
    <n v="2898.4848000000002"/>
    <n v="-817.07"/>
    <n v="-2421.19"/>
    <n v="12"/>
    <n v="27629.58"/>
    <n v="38840.51"/>
    <n v="15343.8665"/>
    <n v="1181.4000000000001"/>
    <n v="-4131.83"/>
    <n v="8"/>
    <n v="26262.54"/>
    <n v="36996.51"/>
    <n v="12445.3817"/>
    <n v="1998.4700000000003"/>
    <n v="-1710.6399999999999"/>
  </r>
  <r>
    <x v="8"/>
    <x v="4"/>
    <x v="18"/>
    <x v="60"/>
    <n v="16"/>
    <n v="29082.42"/>
    <n v="33442.370000000003"/>
    <n v="3954.9243000000001"/>
    <n v="2370.2199999999998"/>
    <n v="1018.47"/>
    <n v="9"/>
    <n v="500.87"/>
    <n v="1010.91"/>
    <n v="1201.3381999999999"/>
    <n v="96.31"/>
    <n v="-688.33"/>
    <n v="-7"/>
    <n v="-28581.55"/>
    <n v="-32431.460000000003"/>
    <n v="-2753.5861000000004"/>
    <n v="-2273.91"/>
    <n v="-1706.8000000000002"/>
  </r>
  <r>
    <x v="8"/>
    <x v="6"/>
    <x v="16"/>
    <x v="42"/>
    <n v="28"/>
    <n v="523367.67999999999"/>
    <n v="635069.54"/>
    <n v="84159.4231"/>
    <n v="7748.81"/>
    <n v="-9060.7999999999993"/>
    <n v="1"/>
    <n v="34113.4"/>
    <n v="34565.19"/>
    <n v="11209.4041"/>
    <n v="-9298.2999999999993"/>
    <n v="-10757.61"/>
    <n v="-27"/>
    <n v="-489254.27999999997"/>
    <n v="-600504.35000000009"/>
    <n v="-72950.019"/>
    <n v="-17047.11"/>
    <n v="-1696.8100000000013"/>
  </r>
  <r>
    <x v="10"/>
    <x v="5"/>
    <x v="4"/>
    <x v="45"/>
    <n v="32"/>
    <n v="57728.72"/>
    <n v="79209.820000000007"/>
    <n v="8885.1586000000007"/>
    <n v="19021.07"/>
    <n v="15222.07"/>
    <n v="30"/>
    <n v="51643.38"/>
    <n v="70818.63"/>
    <n v="8063.6736000000001"/>
    <n v="17148.41"/>
    <n v="13525.99"/>
    <n v="-2"/>
    <n v="-6085.3400000000038"/>
    <n v="-8391.1900000000023"/>
    <n v="-821.48500000000058"/>
    <n v="-1872.6599999999999"/>
    <n v="-1696.08"/>
  </r>
  <r>
    <x v="18"/>
    <x v="6"/>
    <x v="4"/>
    <x v="5"/>
    <n v="1"/>
    <n v="0"/>
    <n v="2623"/>
    <n v="128.84620000000001"/>
    <n v="1708.52"/>
    <n v="1681.26"/>
    <n v="0"/>
    <n v="0"/>
    <n v="0"/>
    <n v="0"/>
    <n v="0"/>
    <n v="0"/>
    <n v="-1"/>
    <n v="0"/>
    <n v="-2623"/>
    <n v="-128.84620000000001"/>
    <n v="-1708.52"/>
    <n v="-1681.26"/>
  </r>
  <r>
    <x v="9"/>
    <x v="2"/>
    <x v="4"/>
    <x v="57"/>
    <n v="0"/>
    <n v="0"/>
    <n v="0"/>
    <n v="0"/>
    <n v="0"/>
    <n v="0"/>
    <n v="1"/>
    <n v="14807.99"/>
    <n v="17093.3"/>
    <n v="3919.3119999999999"/>
    <n v="-355.11"/>
    <n v="-1676.19"/>
    <n v="1"/>
    <n v="14807.99"/>
    <n v="17093.3"/>
    <n v="3919.3119999999999"/>
    <n v="-355.11"/>
    <n v="-1676.19"/>
  </r>
  <r>
    <x v="17"/>
    <x v="5"/>
    <x v="1"/>
    <x v="3"/>
    <n v="0"/>
    <n v="0"/>
    <n v="0"/>
    <n v="0"/>
    <n v="0"/>
    <n v="0"/>
    <n v="1"/>
    <n v="10852.91"/>
    <n v="11993.28"/>
    <n v="2858.5614"/>
    <n v="-881.6"/>
    <n v="-1663.81"/>
    <n v="1"/>
    <n v="10852.91"/>
    <n v="11993.28"/>
    <n v="2858.5614"/>
    <n v="-881.6"/>
    <n v="-1663.81"/>
  </r>
  <r>
    <x v="7"/>
    <x v="5"/>
    <x v="3"/>
    <x v="27"/>
    <n v="13"/>
    <n v="40813.78"/>
    <n v="51544.71"/>
    <n v="5204.0357000000004"/>
    <n v="8611.3700000000008"/>
    <n v="7507.49"/>
    <n v="21"/>
    <n v="70446.39"/>
    <n v="86139.12"/>
    <n v="12144.1973"/>
    <n v="8846.57"/>
    <n v="5845.08"/>
    <n v="8"/>
    <n v="29632.61"/>
    <n v="34594.409999999996"/>
    <n v="6940.1615999999995"/>
    <n v="235.19999999999891"/>
    <n v="-1662.4099999999999"/>
  </r>
  <r>
    <x v="10"/>
    <x v="2"/>
    <x v="15"/>
    <x v="40"/>
    <n v="4"/>
    <n v="19447.39"/>
    <n v="26815.42"/>
    <n v="6090.5688"/>
    <n v="3577.3"/>
    <n v="1277.46"/>
    <n v="2"/>
    <n v="2318.81"/>
    <n v="3001"/>
    <n v="1064.3876"/>
    <n v="111.84"/>
    <n v="-382.2"/>
    <n v="-2"/>
    <n v="-17128.579999999998"/>
    <n v="-23814.42"/>
    <n v="-5026.1812"/>
    <n v="-3465.46"/>
    <n v="-1659.66"/>
  </r>
  <r>
    <x v="12"/>
    <x v="5"/>
    <x v="1"/>
    <x v="9"/>
    <n v="0"/>
    <n v="0"/>
    <n v="0"/>
    <n v="0"/>
    <n v="0"/>
    <n v="0"/>
    <n v="20"/>
    <n v="150004.88"/>
    <n v="168396.61"/>
    <n v="24406.687600000001"/>
    <n v="6629.57"/>
    <n v="-1648.59"/>
    <n v="20"/>
    <n v="150004.88"/>
    <n v="168396.61"/>
    <n v="24406.687600000001"/>
    <n v="6629.57"/>
    <n v="-1648.59"/>
  </r>
  <r>
    <x v="9"/>
    <x v="1"/>
    <x v="17"/>
    <x v="59"/>
    <n v="0"/>
    <n v="0"/>
    <n v="0"/>
    <n v="0"/>
    <n v="0"/>
    <n v="0"/>
    <n v="22"/>
    <n v="157667.53"/>
    <n v="215515.09"/>
    <n v="69785.350900000005"/>
    <n v="24884.07"/>
    <n v="-1639.95"/>
    <n v="22"/>
    <n v="157667.53"/>
    <n v="215515.09"/>
    <n v="69785.350900000005"/>
    <n v="24884.07"/>
    <n v="-1639.95"/>
  </r>
  <r>
    <x v="16"/>
    <x v="5"/>
    <x v="4"/>
    <x v="48"/>
    <n v="1"/>
    <n v="13295.91"/>
    <n v="20297.54"/>
    <n v="4849.6967000000004"/>
    <n v="3201.75"/>
    <n v="1624.92"/>
    <n v="0"/>
    <n v="0"/>
    <n v="0"/>
    <n v="0"/>
    <n v="0"/>
    <n v="0"/>
    <n v="-1"/>
    <n v="-13295.91"/>
    <n v="-20297.54"/>
    <n v="-4849.6967000000004"/>
    <n v="-3201.75"/>
    <n v="-1624.92"/>
  </r>
  <r>
    <x v="16"/>
    <x v="6"/>
    <x v="4"/>
    <x v="28"/>
    <n v="5"/>
    <n v="11843.45"/>
    <n v="21225.11"/>
    <n v="6140.0069000000003"/>
    <n v="1753.5"/>
    <n v="-831.97"/>
    <n v="3"/>
    <n v="498.13"/>
    <n v="741"/>
    <n v="2756.3163"/>
    <n v="-1002.97"/>
    <n v="-2453.83"/>
    <n v="-2"/>
    <n v="-11345.320000000002"/>
    <n v="-20484.11"/>
    <n v="-3383.6906000000004"/>
    <n v="-2756.4700000000003"/>
    <n v="-1621.86"/>
  </r>
  <r>
    <x v="10"/>
    <x v="3"/>
    <x v="4"/>
    <x v="48"/>
    <n v="7"/>
    <n v="66657.259999999995"/>
    <n v="75085.77"/>
    <n v="15500.5074"/>
    <n v="6131.79"/>
    <n v="2539.4"/>
    <n v="4"/>
    <n v="10848.67"/>
    <n v="13197.88"/>
    <n v="1461.6258"/>
    <n v="1281.72"/>
    <n v="919.84"/>
    <n v="-3"/>
    <n v="-55808.59"/>
    <n v="-61887.890000000007"/>
    <n v="-14038.881600000001"/>
    <n v="-4850.07"/>
    <n v="-1619.56"/>
  </r>
  <r>
    <x v="5"/>
    <x v="3"/>
    <x v="15"/>
    <x v="40"/>
    <n v="9"/>
    <n v="11066.95"/>
    <n v="16184.4"/>
    <n v="5901.2031999999999"/>
    <n v="3087.78"/>
    <n v="-46.22"/>
    <n v="8"/>
    <n v="7116.24"/>
    <n v="10340.15"/>
    <n v="5628.3969999999999"/>
    <n v="1390.07"/>
    <n v="-1664.59"/>
    <n v="-1"/>
    <n v="-3950.7100000000009"/>
    <n v="-5844.25"/>
    <n v="-272.80619999999999"/>
    <n v="-1697.7100000000003"/>
    <n v="-1618.37"/>
  </r>
  <r>
    <x v="8"/>
    <x v="3"/>
    <x v="1"/>
    <x v="46"/>
    <n v="22"/>
    <n v="48000.02"/>
    <n v="65777.59"/>
    <n v="18842.9162"/>
    <n v="6358.97"/>
    <n v="1613.26"/>
    <n v="0"/>
    <n v="0"/>
    <n v="0"/>
    <n v="0"/>
    <n v="0"/>
    <n v="0"/>
    <n v="-22"/>
    <n v="-48000.02"/>
    <n v="-65777.59"/>
    <n v="-18842.9162"/>
    <n v="-6358.97"/>
    <n v="-1613.26"/>
  </r>
  <r>
    <x v="2"/>
    <x v="2"/>
    <x v="4"/>
    <x v="44"/>
    <n v="0"/>
    <n v="0"/>
    <n v="0"/>
    <n v="0"/>
    <n v="0"/>
    <n v="0"/>
    <n v="1"/>
    <n v="10925.48"/>
    <n v="11590.75"/>
    <n v="2271.0637999999999"/>
    <n v="-1309.7"/>
    <n v="-1605.79"/>
    <n v="1"/>
    <n v="10925.48"/>
    <n v="11590.75"/>
    <n v="2271.0637999999999"/>
    <n v="-1309.7"/>
    <n v="-1605.79"/>
  </r>
  <r>
    <x v="13"/>
    <x v="6"/>
    <x v="1"/>
    <x v="15"/>
    <n v="89"/>
    <n v="67687.27"/>
    <n v="108602.1"/>
    <n v="40594.531900000002"/>
    <n v="12825.13"/>
    <n v="-6011.55"/>
    <n v="83"/>
    <n v="54731.73"/>
    <n v="82742.100000000006"/>
    <n v="35412.945500000002"/>
    <n v="9527.65"/>
    <n v="-7617.1"/>
    <n v="-6"/>
    <n v="-12955.54"/>
    <n v="-25860"/>
    <n v="-5181.5864000000001"/>
    <n v="-3297.4799999999996"/>
    <n v="-1605.5500000000002"/>
  </r>
  <r>
    <x v="10"/>
    <x v="4"/>
    <x v="1"/>
    <x v="55"/>
    <n v="210"/>
    <n v="109333.96"/>
    <n v="153631.70000000001"/>
    <n v="43932.181100000002"/>
    <n v="25919.8"/>
    <n v="10945.34"/>
    <n v="209"/>
    <n v="108276.8"/>
    <n v="150579.70000000001"/>
    <n v="43540.629099999998"/>
    <n v="24187.8"/>
    <n v="9342.0499999999993"/>
    <n v="-1"/>
    <n v="-1057.1600000000035"/>
    <n v="-3052"/>
    <n v="-391.55200000000332"/>
    <n v="-1732"/>
    <n v="-1603.2900000000009"/>
  </r>
  <r>
    <x v="7"/>
    <x v="3"/>
    <x v="7"/>
    <x v="12"/>
    <n v="101"/>
    <n v="373088.64"/>
    <n v="421715.56"/>
    <n v="20722.2291"/>
    <n v="41363.75"/>
    <n v="34244.29"/>
    <n v="143"/>
    <n v="602274.84"/>
    <n v="699108.67"/>
    <n v="79421.627699999997"/>
    <n v="54690.62"/>
    <n v="32653.35"/>
    <n v="42"/>
    <n v="229186.19999999995"/>
    <n v="277393.11000000004"/>
    <n v="58699.3986"/>
    <n v="13326.870000000003"/>
    <n v="-1590.9400000000023"/>
  </r>
  <r>
    <x v="5"/>
    <x v="2"/>
    <x v="10"/>
    <x v="53"/>
    <n v="49"/>
    <n v="34906.19"/>
    <n v="47797.51"/>
    <n v="7561.6851999999999"/>
    <n v="6964.65"/>
    <n v="4970.55"/>
    <n v="41"/>
    <n v="11956"/>
    <n v="19897.759999999998"/>
    <n v="4201.5685999999996"/>
    <n v="4517.33"/>
    <n v="3393.47"/>
    <n v="-8"/>
    <n v="-22950.190000000002"/>
    <n v="-27899.750000000004"/>
    <n v="-3360.1166000000003"/>
    <n v="-2447.3199999999997"/>
    <n v="-1577.0800000000004"/>
  </r>
  <r>
    <x v="14"/>
    <x v="6"/>
    <x v="4"/>
    <x v="28"/>
    <n v="1"/>
    <n v="3165.12"/>
    <n v="4580.49"/>
    <n v="436.4778"/>
    <n v="1087.22"/>
    <n v="978.89"/>
    <n v="4"/>
    <n v="24418.42"/>
    <n v="32119.14"/>
    <n v="8039.3298999999997"/>
    <n v="1971.01"/>
    <n v="-597.76"/>
    <n v="3"/>
    <n v="21253.3"/>
    <n v="27538.65"/>
    <n v="7602.8521000000001"/>
    <n v="883.79"/>
    <n v="-1576.65"/>
  </r>
  <r>
    <x v="8"/>
    <x v="1"/>
    <x v="3"/>
    <x v="26"/>
    <n v="2"/>
    <n v="4588.6000000000004"/>
    <n v="6246.52"/>
    <n v="402.5061"/>
    <n v="1677.25"/>
    <n v="1568.59"/>
    <n v="0"/>
    <n v="0"/>
    <n v="0"/>
    <n v="0"/>
    <n v="0"/>
    <n v="0"/>
    <n v="-2"/>
    <n v="-4588.6000000000004"/>
    <n v="-6246.52"/>
    <n v="-402.5061"/>
    <n v="-1677.25"/>
    <n v="-1568.59"/>
  </r>
  <r>
    <x v="8"/>
    <x v="3"/>
    <x v="3"/>
    <x v="26"/>
    <n v="3"/>
    <n v="11371.04"/>
    <n v="13483.8"/>
    <n v="748.97950000000003"/>
    <n v="1810.43"/>
    <n v="1562.26"/>
    <n v="0"/>
    <n v="0"/>
    <n v="0"/>
    <n v="0"/>
    <n v="0"/>
    <n v="0"/>
    <n v="-3"/>
    <n v="-11371.04"/>
    <n v="-13483.8"/>
    <n v="-748.97950000000003"/>
    <n v="-1810.43"/>
    <n v="-1562.26"/>
  </r>
  <r>
    <x v="7"/>
    <x v="4"/>
    <x v="3"/>
    <x v="39"/>
    <n v="13"/>
    <n v="20999.84"/>
    <n v="27646.03"/>
    <n v="1965.7997"/>
    <n v="5952.22"/>
    <n v="5342.46"/>
    <n v="21"/>
    <n v="47385.03"/>
    <n v="56650.23"/>
    <n v="7575.4557000000004"/>
    <n v="5984.64"/>
    <n v="3786.55"/>
    <n v="8"/>
    <n v="26385.19"/>
    <n v="29004.200000000004"/>
    <n v="5609.6560000000009"/>
    <n v="32.420000000000073"/>
    <n v="-1555.9099999999999"/>
  </r>
  <r>
    <x v="2"/>
    <x v="6"/>
    <x v="4"/>
    <x v="44"/>
    <n v="3"/>
    <n v="1181.03"/>
    <n v="2555.9"/>
    <n v="0"/>
    <n v="0"/>
    <n v="0"/>
    <n v="5"/>
    <n v="5494.67"/>
    <n v="7120.36"/>
    <n v="1805.1772000000001"/>
    <n v="-784.02"/>
    <n v="-1555.15"/>
    <n v="2"/>
    <n v="4313.6400000000003"/>
    <n v="4564.4599999999991"/>
    <n v="1805.1772000000001"/>
    <n v="-784.02"/>
    <n v="-1555.15"/>
  </r>
  <r>
    <x v="1"/>
    <x v="2"/>
    <x v="11"/>
    <x v="63"/>
    <n v="172"/>
    <n v="28958.46"/>
    <n v="53351.19"/>
    <n v="9588.5602999999992"/>
    <n v="17434.310000000001"/>
    <n v="15131.92"/>
    <n v="171"/>
    <n v="28115.59"/>
    <n v="50649.89"/>
    <n v="9270.9058999999997"/>
    <n v="15783.45"/>
    <n v="13591.14"/>
    <n v="-1"/>
    <n v="-842.86999999999898"/>
    <n v="-2701.3000000000029"/>
    <n v="-317.65439999999944"/>
    <n v="-1650.8600000000006"/>
    <n v="-1540.7800000000007"/>
  </r>
  <r>
    <x v="5"/>
    <x v="5"/>
    <x v="1"/>
    <x v="6"/>
    <n v="1732"/>
    <n v="2561525.11"/>
    <n v="3232192.95"/>
    <n v="763433.9523"/>
    <n v="329013.55"/>
    <n v="53498.48"/>
    <n v="1485"/>
    <n v="1025540.02"/>
    <n v="1259928.73"/>
    <n v="293752.30200000003"/>
    <n v="160910.57999999999"/>
    <n v="51985.62"/>
    <n v="-247"/>
    <n v="-1535985.0899999999"/>
    <n v="-1972264.2200000002"/>
    <n v="-469681.65029999998"/>
    <n v="-168102.97"/>
    <n v="-1512.8600000000006"/>
  </r>
  <r>
    <x v="7"/>
    <x v="1"/>
    <x v="21"/>
    <x v="68"/>
    <n v="0"/>
    <n v="0"/>
    <n v="0"/>
    <n v="0"/>
    <n v="0"/>
    <n v="0"/>
    <n v="2"/>
    <n v="11291.79"/>
    <n v="14032.52"/>
    <n v="4278.0475999999999"/>
    <n v="-453"/>
    <n v="-1512.7"/>
    <n v="2"/>
    <n v="11291.79"/>
    <n v="14032.52"/>
    <n v="4278.0475999999999"/>
    <n v="-453"/>
    <n v="-1512.7"/>
  </r>
  <r>
    <x v="9"/>
    <x v="4"/>
    <x v="4"/>
    <x v="61"/>
    <n v="0"/>
    <n v="0"/>
    <n v="0"/>
    <n v="0"/>
    <n v="0"/>
    <n v="0"/>
    <n v="2"/>
    <n v="13762.42"/>
    <n v="14278.25"/>
    <n v="2075.3467000000001"/>
    <n v="-932.55"/>
    <n v="-1512.42"/>
    <n v="2"/>
    <n v="13762.42"/>
    <n v="14278.25"/>
    <n v="2075.3467000000001"/>
    <n v="-932.55"/>
    <n v="-1512.42"/>
  </r>
  <r>
    <x v="7"/>
    <x v="0"/>
    <x v="0"/>
    <x v="0"/>
    <n v="0"/>
    <n v="0"/>
    <n v="0"/>
    <n v="0"/>
    <n v="0"/>
    <n v="0"/>
    <n v="4"/>
    <n v="0"/>
    <n v="8004.08"/>
    <n v="1502.8291999999999"/>
    <n v="-997.82"/>
    <n v="-1502.83"/>
    <n v="4"/>
    <n v="0"/>
    <n v="8004.08"/>
    <n v="1502.8291999999999"/>
    <n v="-997.82"/>
    <n v="-1502.83"/>
  </r>
  <r>
    <x v="2"/>
    <x v="5"/>
    <x v="1"/>
    <x v="35"/>
    <n v="0"/>
    <n v="0"/>
    <n v="0"/>
    <n v="0"/>
    <n v="0"/>
    <n v="0"/>
    <n v="22"/>
    <n v="46972.22"/>
    <n v="59546.86"/>
    <n v="18362.404299999998"/>
    <n v="5876.15"/>
    <n v="-1498.25"/>
    <n v="22"/>
    <n v="46972.22"/>
    <n v="59546.86"/>
    <n v="18362.404299999998"/>
    <n v="5876.15"/>
    <n v="-1498.25"/>
  </r>
  <r>
    <x v="16"/>
    <x v="4"/>
    <x v="2"/>
    <x v="2"/>
    <n v="24"/>
    <n v="101879.79"/>
    <n v="136646.38"/>
    <n v="34289.143199999999"/>
    <n v="11315.98"/>
    <n v="1498.03"/>
    <n v="0"/>
    <n v="0"/>
    <n v="0"/>
    <n v="0"/>
    <n v="0"/>
    <n v="0"/>
    <n v="-24"/>
    <n v="-101879.79"/>
    <n v="-136646.38"/>
    <n v="-34289.143199999999"/>
    <n v="-11315.98"/>
    <n v="-1498.03"/>
  </r>
  <r>
    <x v="14"/>
    <x v="5"/>
    <x v="17"/>
    <x v="59"/>
    <n v="1"/>
    <n v="175.93"/>
    <n v="286"/>
    <n v="171.78380000000001"/>
    <n v="15.51"/>
    <n v="-60.41"/>
    <n v="6"/>
    <n v="77062.039999999994"/>
    <n v="86228.06"/>
    <n v="37963.140200000002"/>
    <n v="3418.94"/>
    <n v="-1545.91"/>
    <n v="5"/>
    <n v="76886.11"/>
    <n v="85942.06"/>
    <n v="37791.356400000004"/>
    <n v="3403.43"/>
    <n v="-1485.5"/>
  </r>
  <r>
    <x v="7"/>
    <x v="6"/>
    <x v="1"/>
    <x v="55"/>
    <n v="45"/>
    <n v="104712.01"/>
    <n v="130847.85"/>
    <n v="7114.9400999999998"/>
    <n v="17228.95"/>
    <n v="14624.41"/>
    <n v="64"/>
    <n v="188597.09"/>
    <n v="232945.39"/>
    <n v="15778.837299999999"/>
    <n v="18685.53"/>
    <n v="13142.88"/>
    <n v="19"/>
    <n v="83885.08"/>
    <n v="102097.54000000001"/>
    <n v="8663.8971999999994"/>
    <n v="1456.5799999999981"/>
    <n v="-1481.5300000000007"/>
  </r>
  <r>
    <x v="5"/>
    <x v="1"/>
    <x v="3"/>
    <x v="64"/>
    <n v="2"/>
    <n v="1190.27"/>
    <n v="2897.1"/>
    <n v="262.60640000000001"/>
    <n v="1562.44"/>
    <n v="1474.51"/>
    <n v="1"/>
    <n v="311"/>
    <n v="311"/>
    <n v="29.632400000000001"/>
    <n v="9.9700000000000006"/>
    <n v="0.65"/>
    <n v="-1"/>
    <n v="-879.27"/>
    <n v="-2586.1"/>
    <n v="-232.97400000000002"/>
    <n v="-1552.47"/>
    <n v="-1473.86"/>
  </r>
  <r>
    <x v="12"/>
    <x v="3"/>
    <x v="9"/>
    <x v="16"/>
    <n v="6"/>
    <n v="69648.09"/>
    <n v="108305.1"/>
    <n v="11826.2629"/>
    <n v="35904.9"/>
    <n v="32518.31"/>
    <n v="13"/>
    <n v="144206.64000000001"/>
    <n v="189586.35"/>
    <n v="19632.068599999999"/>
    <n v="36680.230000000003"/>
    <n v="31064.73"/>
    <n v="7"/>
    <n v="74558.550000000017"/>
    <n v="81281.25"/>
    <n v="7805.805699999999"/>
    <n v="775.33000000000175"/>
    <n v="-1453.5800000000017"/>
  </r>
  <r>
    <x v="14"/>
    <x v="1"/>
    <x v="3"/>
    <x v="64"/>
    <n v="0"/>
    <n v="0"/>
    <n v="0"/>
    <n v="0"/>
    <n v="0"/>
    <n v="0"/>
    <n v="7"/>
    <n v="64717.919999999998"/>
    <n v="89322.2"/>
    <n v="26118.989099999999"/>
    <n v="2402.84"/>
    <n v="-1451.54"/>
    <n v="7"/>
    <n v="64717.919999999998"/>
    <n v="89322.2"/>
    <n v="26118.989099999999"/>
    <n v="2402.84"/>
    <n v="-1451.54"/>
  </r>
  <r>
    <x v="4"/>
    <x v="6"/>
    <x v="10"/>
    <x v="33"/>
    <n v="258"/>
    <n v="230102.2"/>
    <n v="313172.71000000002"/>
    <n v="98921.343999999997"/>
    <n v="-9443.31"/>
    <n v="-35211.339999999997"/>
    <n v="254"/>
    <n v="208462.91"/>
    <n v="280882.90000000002"/>
    <n v="92293.503500000006"/>
    <n v="-12937.61"/>
    <n v="-36645.879999999997"/>
    <n v="-4"/>
    <n v="-21639.290000000008"/>
    <n v="-32289.809999999998"/>
    <n v="-6627.8404999999912"/>
    <n v="-3494.3000000000011"/>
    <n v="-1434.5400000000009"/>
  </r>
  <r>
    <x v="9"/>
    <x v="2"/>
    <x v="4"/>
    <x v="44"/>
    <n v="0"/>
    <n v="0"/>
    <n v="0"/>
    <n v="0"/>
    <n v="0"/>
    <n v="0"/>
    <n v="6"/>
    <n v="53131.82"/>
    <n v="69981.86"/>
    <n v="14679.253699999999"/>
    <n v="3633.14"/>
    <n v="-1429.99"/>
    <n v="6"/>
    <n v="53131.82"/>
    <n v="69981.86"/>
    <n v="14679.253699999999"/>
    <n v="3633.14"/>
    <n v="-1429.99"/>
  </r>
  <r>
    <x v="5"/>
    <x v="2"/>
    <x v="3"/>
    <x v="34"/>
    <n v="3"/>
    <n v="42153.22"/>
    <n v="65063.91"/>
    <n v="21897.674299999999"/>
    <n v="3058.69"/>
    <n v="1003.48"/>
    <n v="2"/>
    <n v="1460.8"/>
    <n v="1482"/>
    <n v="429.33580000000001"/>
    <n v="-280.83"/>
    <n v="-417.67"/>
    <n v="-1"/>
    <n v="-40692.42"/>
    <n v="-63581.91"/>
    <n v="-21468.338499999998"/>
    <n v="-3339.52"/>
    <n v="-1421.15"/>
  </r>
  <r>
    <x v="5"/>
    <x v="2"/>
    <x v="20"/>
    <x v="67"/>
    <n v="4"/>
    <n v="3472.5"/>
    <n v="5680"/>
    <n v="748.24950000000001"/>
    <n v="1700.85"/>
    <n v="1451.84"/>
    <n v="3"/>
    <n v="1058.26"/>
    <n v="1474"/>
    <n v="377.19600000000003"/>
    <n v="170.76"/>
    <n v="31.13"/>
    <n v="-1"/>
    <n v="-2414.2399999999998"/>
    <n v="-4206"/>
    <n v="-371.05349999999999"/>
    <n v="-1530.09"/>
    <n v="-1420.7099999999998"/>
  </r>
  <r>
    <x v="5"/>
    <x v="6"/>
    <x v="4"/>
    <x v="31"/>
    <n v="41"/>
    <n v="79462.539999999994"/>
    <n v="99485.07"/>
    <n v="16286.558800000001"/>
    <n v="6518.63"/>
    <n v="1705.15"/>
    <n v="29"/>
    <n v="14861.38"/>
    <n v="20010.25"/>
    <n v="3429.9068000000002"/>
    <n v="1270.1400000000001"/>
    <n v="287.56"/>
    <n v="-12"/>
    <n v="-64601.159999999996"/>
    <n v="-79474.820000000007"/>
    <n v="-12856.652"/>
    <n v="-5248.49"/>
    <n v="-1417.5900000000001"/>
  </r>
  <r>
    <x v="10"/>
    <x v="4"/>
    <x v="10"/>
    <x v="33"/>
    <n v="341"/>
    <n v="756456.51"/>
    <n v="983215.11"/>
    <n v="107735.2919"/>
    <n v="183433.64"/>
    <n v="140519.92000000001"/>
    <n v="335"/>
    <n v="728352.68"/>
    <n v="948044.5"/>
    <n v="101623.6197"/>
    <n v="180246.41"/>
    <n v="139107.10999999999"/>
    <n v="-6"/>
    <n v="-28103.829999999958"/>
    <n v="-35170.609999999986"/>
    <n v="-6111.6722000000009"/>
    <n v="-3187.2300000000105"/>
    <n v="-1412.8100000000268"/>
  </r>
  <r>
    <x v="4"/>
    <x v="6"/>
    <x v="10"/>
    <x v="21"/>
    <n v="215"/>
    <n v="113447.74"/>
    <n v="189993.53"/>
    <n v="55810.407599999999"/>
    <n v="17263.900000000001"/>
    <n v="1885.86"/>
    <n v="214"/>
    <n v="111066.75"/>
    <n v="185106.85"/>
    <n v="54813.193700000003"/>
    <n v="15534.52"/>
    <n v="479.03"/>
    <n v="-1"/>
    <n v="-2380.9900000000052"/>
    <n v="-4886.679999999993"/>
    <n v="-997.21389999999519"/>
    <n v="-1729.380000000001"/>
    <n v="-1406.83"/>
  </r>
  <r>
    <x v="1"/>
    <x v="2"/>
    <x v="20"/>
    <x v="67"/>
    <n v="17"/>
    <n v="15112.92"/>
    <n v="18732.07"/>
    <n v="1889.3852999999999"/>
    <n v="2294.33"/>
    <n v="1720.07"/>
    <n v="15"/>
    <n v="3887.3"/>
    <n v="5052.66"/>
    <n v="830.47220000000004"/>
    <n v="539.29"/>
    <n v="325.19"/>
    <n v="-2"/>
    <n v="-11225.619999999999"/>
    <n v="-13679.41"/>
    <n v="-1058.9130999999998"/>
    <n v="-1755.04"/>
    <n v="-1394.8799999999999"/>
  </r>
  <r>
    <x v="2"/>
    <x v="3"/>
    <x v="6"/>
    <x v="11"/>
    <n v="0"/>
    <n v="0"/>
    <n v="0"/>
    <n v="0"/>
    <n v="0"/>
    <n v="0"/>
    <n v="1"/>
    <n v="8977.82"/>
    <n v="9518.2999999999993"/>
    <n v="1987.8576"/>
    <n v="-781.85"/>
    <n v="-1387.61"/>
    <n v="1"/>
    <n v="8977.82"/>
    <n v="9518.2999999999993"/>
    <n v="1987.8576"/>
    <n v="-781.85"/>
    <n v="-1387.61"/>
  </r>
  <r>
    <x v="14"/>
    <x v="6"/>
    <x v="3"/>
    <x v="8"/>
    <n v="0"/>
    <n v="0"/>
    <n v="0"/>
    <n v="0"/>
    <n v="0"/>
    <n v="0"/>
    <n v="1"/>
    <n v="5994.18"/>
    <n v="6284.74"/>
    <n v="1663.7786000000001"/>
    <n v="-912.9"/>
    <n v="-1373.22"/>
    <n v="1"/>
    <n v="5994.18"/>
    <n v="6284.74"/>
    <n v="1663.7786000000001"/>
    <n v="-912.9"/>
    <n v="-1373.22"/>
  </r>
  <r>
    <x v="10"/>
    <x v="3"/>
    <x v="1"/>
    <x v="50"/>
    <n v="240"/>
    <n v="524024.64"/>
    <n v="646533.64"/>
    <n v="82302.030599999998"/>
    <n v="105499.49"/>
    <n v="75690.5"/>
    <n v="237"/>
    <n v="513803.37"/>
    <n v="634064.79"/>
    <n v="80967.548899999994"/>
    <n v="103645.96"/>
    <n v="74327.69"/>
    <n v="-3"/>
    <n v="-10221.270000000019"/>
    <n v="-12468.849999999977"/>
    <n v="-1334.4817000000039"/>
    <n v="-1853.5299999999988"/>
    <n v="-1362.8099999999977"/>
  </r>
  <r>
    <x v="1"/>
    <x v="6"/>
    <x v="3"/>
    <x v="34"/>
    <n v="91"/>
    <n v="121955.47"/>
    <n v="179854.88"/>
    <n v="36363.624100000001"/>
    <n v="22551.84"/>
    <n v="16307.57"/>
    <n v="84"/>
    <n v="86866.06"/>
    <n v="137124.22"/>
    <n v="30774.839400000001"/>
    <n v="19784.29"/>
    <n v="14948.6"/>
    <n v="-7"/>
    <n v="-35089.410000000003"/>
    <n v="-42730.66"/>
    <n v="-5588.7847000000002"/>
    <n v="-2767.5499999999993"/>
    <n v="-1358.9699999999993"/>
  </r>
  <r>
    <x v="14"/>
    <x v="1"/>
    <x v="4"/>
    <x v="54"/>
    <n v="0"/>
    <n v="0"/>
    <n v="0"/>
    <n v="0"/>
    <n v="0"/>
    <n v="0"/>
    <n v="10"/>
    <n v="43981.85"/>
    <n v="53435.74"/>
    <n v="14365.5317"/>
    <n v="3664.59"/>
    <n v="-1355.39"/>
    <n v="10"/>
    <n v="43981.85"/>
    <n v="53435.74"/>
    <n v="14365.5317"/>
    <n v="3664.59"/>
    <n v="-1355.39"/>
  </r>
  <r>
    <x v="1"/>
    <x v="5"/>
    <x v="11"/>
    <x v="63"/>
    <n v="682"/>
    <n v="195642.48"/>
    <n v="292156.46999999997"/>
    <n v="32536.698199999999"/>
    <n v="88116.19"/>
    <n v="78218.8"/>
    <n v="681"/>
    <n v="190618.63"/>
    <n v="285407.19"/>
    <n v="32160.7533"/>
    <n v="86639.66"/>
    <n v="76869.31"/>
    <n v="-1"/>
    <n v="-5023.8500000000058"/>
    <n v="-6749.2799999999697"/>
    <n v="-375.9448999999986"/>
    <n v="-1476.5299999999988"/>
    <n v="-1349.4900000000052"/>
  </r>
  <r>
    <x v="9"/>
    <x v="4"/>
    <x v="1"/>
    <x v="35"/>
    <n v="0"/>
    <n v="0"/>
    <n v="0"/>
    <n v="0"/>
    <n v="0"/>
    <n v="0"/>
    <n v="1"/>
    <n v="26952.92"/>
    <n v="26952.92"/>
    <n v="8428.9912000000004"/>
    <n v="540.24"/>
    <n v="-1339.16"/>
    <n v="1"/>
    <n v="26952.92"/>
    <n v="26952.92"/>
    <n v="8428.9912000000004"/>
    <n v="540.24"/>
    <n v="-1339.16"/>
  </r>
  <r>
    <x v="3"/>
    <x v="6"/>
    <x v="4"/>
    <x v="58"/>
    <n v="3960"/>
    <n v="1741925.4"/>
    <n v="2592556.21"/>
    <n v="2434997.7022000002"/>
    <n v="-524238.62"/>
    <n v="-1688062.17"/>
    <n v="3932"/>
    <n v="1617596.14"/>
    <n v="2426345.66"/>
    <n v="2403475.5575000001"/>
    <n v="-537109.93000000005"/>
    <n v="-1689396.32"/>
    <n v="-28"/>
    <n v="-124329.26000000001"/>
    <n v="-166210.54999999981"/>
    <n v="-31522.144700000063"/>
    <n v="-12871.310000000056"/>
    <n v="-1334.1500000001397"/>
  </r>
  <r>
    <x v="14"/>
    <x v="4"/>
    <x v="4"/>
    <x v="13"/>
    <n v="0"/>
    <n v="0"/>
    <n v="0"/>
    <n v="0"/>
    <n v="0"/>
    <n v="0"/>
    <n v="68"/>
    <n v="318579.65999999997"/>
    <n v="477540.59"/>
    <n v="162000.91709999999"/>
    <n v="78307.820000000007"/>
    <n v="-1328.19"/>
    <n v="68"/>
    <n v="318579.65999999997"/>
    <n v="477540.59"/>
    <n v="162000.91709999999"/>
    <n v="78307.820000000007"/>
    <n v="-1328.19"/>
  </r>
  <r>
    <x v="10"/>
    <x v="2"/>
    <x v="1"/>
    <x v="56"/>
    <n v="44"/>
    <n v="70420.929999999993"/>
    <n v="88532.74"/>
    <n v="16727.812699999999"/>
    <n v="7332.26"/>
    <n v="1315.73"/>
    <n v="37"/>
    <n v="22381.25"/>
    <n v="29008.38"/>
    <n v="6624.8504999999996"/>
    <n v="2287.6999999999998"/>
    <n v="-10.78"/>
    <n v="-7"/>
    <n v="-48039.679999999993"/>
    <n v="-59524.36"/>
    <n v="-10102.962199999998"/>
    <n v="-5044.5600000000004"/>
    <n v="-1326.51"/>
  </r>
  <r>
    <x v="5"/>
    <x v="5"/>
    <x v="4"/>
    <x v="57"/>
    <n v="6"/>
    <n v="2867.38"/>
    <n v="4758.08"/>
    <n v="1159.5234"/>
    <n v="1172.68"/>
    <n v="795.39"/>
    <n v="4"/>
    <n v="2144.58"/>
    <n v="2382"/>
    <n v="823.74639999999999"/>
    <n v="-221.86"/>
    <n v="-522.11"/>
    <n v="-2"/>
    <n v="-722.80000000000018"/>
    <n v="-2376.08"/>
    <n v="-335.77700000000004"/>
    <n v="-1394.54"/>
    <n v="-1317.5"/>
  </r>
  <r>
    <x v="14"/>
    <x v="3"/>
    <x v="1"/>
    <x v="36"/>
    <n v="0"/>
    <n v="0"/>
    <n v="0"/>
    <n v="0"/>
    <n v="0"/>
    <n v="0"/>
    <n v="4"/>
    <n v="12354.84"/>
    <n v="14556.23"/>
    <n v="3558.4027000000001"/>
    <n v="-30.89"/>
    <n v="-1312.72"/>
    <n v="4"/>
    <n v="12354.84"/>
    <n v="14556.23"/>
    <n v="3558.4027000000001"/>
    <n v="-30.89"/>
    <n v="-1312.72"/>
  </r>
  <r>
    <x v="16"/>
    <x v="1"/>
    <x v="1"/>
    <x v="35"/>
    <n v="7"/>
    <n v="17979.09"/>
    <n v="18640.66"/>
    <n v="5591.1427999999996"/>
    <n v="1561.47"/>
    <n v="-843.52"/>
    <n v="5"/>
    <n v="459.95"/>
    <n v="940"/>
    <n v="3515.2107999999998"/>
    <n v="-382.94"/>
    <n v="-2152.58"/>
    <n v="-2"/>
    <n v="-17519.14"/>
    <n v="-17700.66"/>
    <n v="-2075.9319999999998"/>
    <n v="-1944.41"/>
    <n v="-1309.06"/>
  </r>
  <r>
    <x v="13"/>
    <x v="3"/>
    <x v="7"/>
    <x v="12"/>
    <n v="1"/>
    <n v="13614.75"/>
    <n v="19301.34"/>
    <n v="4340.0697"/>
    <n v="2899.5"/>
    <n v="1309.02"/>
    <n v="0"/>
    <n v="0"/>
    <n v="0"/>
    <n v="0"/>
    <n v="0"/>
    <n v="0"/>
    <n v="-1"/>
    <n v="-13614.75"/>
    <n v="-19301.34"/>
    <n v="-4340.0697"/>
    <n v="-2899.5"/>
    <n v="-1309.02"/>
  </r>
  <r>
    <x v="9"/>
    <x v="5"/>
    <x v="1"/>
    <x v="56"/>
    <n v="0"/>
    <n v="0"/>
    <n v="0"/>
    <n v="0"/>
    <n v="0"/>
    <n v="0"/>
    <n v="2"/>
    <n v="8982.73"/>
    <n v="9796.8799999999992"/>
    <n v="2327.4484000000002"/>
    <n v="-541.75"/>
    <n v="-1301.5899999999999"/>
    <n v="2"/>
    <n v="8982.73"/>
    <n v="9796.8799999999992"/>
    <n v="2327.4484000000002"/>
    <n v="-541.75"/>
    <n v="-1301.5899999999999"/>
  </r>
  <r>
    <x v="9"/>
    <x v="5"/>
    <x v="10"/>
    <x v="53"/>
    <n v="0"/>
    <n v="0"/>
    <n v="0"/>
    <n v="0"/>
    <n v="0"/>
    <n v="0"/>
    <n v="13"/>
    <n v="111597.5"/>
    <n v="154264.79"/>
    <n v="47566.941099999996"/>
    <n v="15453.82"/>
    <n v="-1296.07"/>
    <n v="13"/>
    <n v="111597.5"/>
    <n v="154264.79"/>
    <n v="47566.941099999996"/>
    <n v="15453.82"/>
    <n v="-1296.07"/>
  </r>
  <r>
    <x v="7"/>
    <x v="3"/>
    <x v="14"/>
    <x v="38"/>
    <n v="0"/>
    <n v="0"/>
    <n v="0"/>
    <n v="0"/>
    <n v="0"/>
    <n v="0"/>
    <n v="1"/>
    <n v="6947.58"/>
    <n v="8708.33"/>
    <n v="3056.5084000000002"/>
    <n v="-491.49"/>
    <n v="-1295.76"/>
    <n v="1"/>
    <n v="6947.58"/>
    <n v="8708.33"/>
    <n v="3056.5084000000002"/>
    <n v="-491.49"/>
    <n v="-1295.76"/>
  </r>
  <r>
    <x v="5"/>
    <x v="1"/>
    <x v="4"/>
    <x v="57"/>
    <n v="53"/>
    <n v="53957.43"/>
    <n v="64105.95"/>
    <n v="16829.823100000001"/>
    <n v="9091.98"/>
    <n v="4877.21"/>
    <n v="36"/>
    <n v="26084.55"/>
    <n v="31047.200000000001"/>
    <n v="10100.287399999999"/>
    <n v="6311.02"/>
    <n v="3608.21"/>
    <n v="-17"/>
    <n v="-27872.880000000001"/>
    <n v="-33058.75"/>
    <n v="-6729.5357000000022"/>
    <n v="-2780.9599999999991"/>
    <n v="-1269"/>
  </r>
  <r>
    <x v="3"/>
    <x v="6"/>
    <x v="3"/>
    <x v="52"/>
    <n v="82"/>
    <n v="46167.99"/>
    <n v="70663.710000000006"/>
    <n v="41239.719700000001"/>
    <n v="-8292.3799999999992"/>
    <n v="-21466.93"/>
    <n v="79"/>
    <n v="44096.81"/>
    <n v="62075.43"/>
    <n v="38420.325100000002"/>
    <n v="-10446.379999999999"/>
    <n v="-22724.1"/>
    <n v="-3"/>
    <n v="-2071.1800000000003"/>
    <n v="-8588.2800000000061"/>
    <n v="-2819.3945999999996"/>
    <n v="-2154"/>
    <n v="-1257.1699999999983"/>
  </r>
  <r>
    <x v="8"/>
    <x v="6"/>
    <x v="17"/>
    <x v="59"/>
    <n v="3"/>
    <n v="3852.17"/>
    <n v="7253.41"/>
    <n v="673.95709999999997"/>
    <n v="1497.17"/>
    <n v="1247.27"/>
    <n v="0"/>
    <n v="0"/>
    <n v="0"/>
    <n v="0"/>
    <n v="0"/>
    <n v="0"/>
    <n v="-3"/>
    <n v="-3852.17"/>
    <n v="-7253.41"/>
    <n v="-673.95709999999997"/>
    <n v="-1497.17"/>
    <n v="-1247.27"/>
  </r>
  <r>
    <x v="12"/>
    <x v="4"/>
    <x v="1"/>
    <x v="15"/>
    <n v="1"/>
    <n v="2541.1799999999998"/>
    <n v="2772.02"/>
    <n v="172.51910000000001"/>
    <n v="114.01"/>
    <n v="67.459999999999994"/>
    <n v="12"/>
    <n v="126587.52"/>
    <n v="138912.98000000001"/>
    <n v="19758.805400000001"/>
    <n v="4974.49"/>
    <n v="-1173.81"/>
    <n v="11"/>
    <n v="124046.34000000001"/>
    <n v="136140.96000000002"/>
    <n v="19586.2863"/>
    <n v="4860.4799999999996"/>
    <n v="-1241.27"/>
  </r>
  <r>
    <x v="17"/>
    <x v="1"/>
    <x v="8"/>
    <x v="14"/>
    <n v="0"/>
    <n v="0"/>
    <n v="0"/>
    <n v="0"/>
    <n v="0"/>
    <n v="0"/>
    <n v="1"/>
    <n v="47279.48"/>
    <n v="55193.45"/>
    <n v="9153.9159999999993"/>
    <n v="1530.92"/>
    <n v="-1239.95"/>
    <n v="1"/>
    <n v="47279.48"/>
    <n v="55193.45"/>
    <n v="9153.9159999999993"/>
    <n v="1530.92"/>
    <n v="-1239.95"/>
  </r>
  <r>
    <x v="15"/>
    <x v="5"/>
    <x v="6"/>
    <x v="11"/>
    <n v="8"/>
    <n v="68702.47"/>
    <n v="218721.2"/>
    <n v="102475.4376"/>
    <n v="20122.21"/>
    <n v="-1156.45"/>
    <n v="11"/>
    <n v="154145.91"/>
    <n v="350412.58"/>
    <n v="150102.0724"/>
    <n v="30478.11"/>
    <n v="-2390.5300000000002"/>
    <n v="3"/>
    <n v="85443.44"/>
    <n v="131691.38"/>
    <n v="47626.6348"/>
    <n v="10355.900000000001"/>
    <n v="-1234.0800000000002"/>
  </r>
  <r>
    <x v="14"/>
    <x v="6"/>
    <x v="1"/>
    <x v="3"/>
    <n v="6"/>
    <n v="6624.36"/>
    <n v="9012.4"/>
    <n v="2399.4061000000002"/>
    <n v="874.2"/>
    <n v="-9.75"/>
    <n v="33"/>
    <n v="273689.87"/>
    <n v="349537.57"/>
    <n v="76869.074399999998"/>
    <n v="15523.3"/>
    <n v="-1242.8599999999999"/>
    <n v="27"/>
    <n v="267065.51"/>
    <n v="340525.17"/>
    <n v="74469.66829999999"/>
    <n v="14649.099999999999"/>
    <n v="-1233.1099999999999"/>
  </r>
  <r>
    <x v="8"/>
    <x v="3"/>
    <x v="3"/>
    <x v="51"/>
    <n v="47"/>
    <n v="362999.51"/>
    <n v="481994.57"/>
    <n v="135979.86730000001"/>
    <n v="17953.09"/>
    <n v="1231.24"/>
    <n v="0"/>
    <n v="0"/>
    <n v="0"/>
    <n v="0"/>
    <n v="0"/>
    <n v="0"/>
    <n v="-47"/>
    <n v="-362999.51"/>
    <n v="-481994.57"/>
    <n v="-135979.86730000001"/>
    <n v="-17953.09"/>
    <n v="-1231.24"/>
  </r>
  <r>
    <x v="1"/>
    <x v="6"/>
    <x v="10"/>
    <x v="53"/>
    <n v="11"/>
    <n v="9989.1299999999992"/>
    <n v="14301.28"/>
    <n v="2296.7186000000002"/>
    <n v="2590.9499999999998"/>
    <n v="1964.18"/>
    <n v="10"/>
    <n v="5887.42"/>
    <n v="7599.14"/>
    <n v="918.95169999999996"/>
    <n v="1022.78"/>
    <n v="741.52"/>
    <n v="-1"/>
    <n v="-4101.7099999999991"/>
    <n v="-6702.14"/>
    <n v="-1377.7669000000001"/>
    <n v="-1568.1699999999998"/>
    <n v="-1222.6600000000001"/>
  </r>
  <r>
    <x v="14"/>
    <x v="4"/>
    <x v="11"/>
    <x v="20"/>
    <n v="0"/>
    <n v="0"/>
    <n v="0"/>
    <n v="0"/>
    <n v="0"/>
    <n v="0"/>
    <n v="6"/>
    <n v="30309.84"/>
    <n v="56079.17"/>
    <n v="27033.795099999999"/>
    <n v="1767.92"/>
    <n v="-1217.08"/>
    <n v="6"/>
    <n v="30309.84"/>
    <n v="56079.17"/>
    <n v="27033.795099999999"/>
    <n v="1767.92"/>
    <n v="-1217.08"/>
  </r>
  <r>
    <x v="14"/>
    <x v="2"/>
    <x v="11"/>
    <x v="20"/>
    <n v="0"/>
    <n v="0"/>
    <n v="0"/>
    <n v="0"/>
    <n v="0"/>
    <n v="0"/>
    <n v="10"/>
    <n v="16447.82"/>
    <n v="22453.74"/>
    <n v="7222.0654999999997"/>
    <n v="1718.36"/>
    <n v="-1216.1500000000001"/>
    <n v="10"/>
    <n v="16447.82"/>
    <n v="22453.74"/>
    <n v="7222.0654999999997"/>
    <n v="1718.36"/>
    <n v="-1216.1500000000001"/>
  </r>
  <r>
    <x v="7"/>
    <x v="4"/>
    <x v="4"/>
    <x v="69"/>
    <n v="74"/>
    <n v="125478.17"/>
    <n v="157067.63"/>
    <n v="16613.756000000001"/>
    <n v="23387.09"/>
    <n v="19236.34"/>
    <n v="79"/>
    <n v="139538.94"/>
    <n v="171827.53"/>
    <n v="18505.553899999999"/>
    <n v="22723.79"/>
    <n v="18027.53"/>
    <n v="5"/>
    <n v="14060.770000000004"/>
    <n v="14759.899999999994"/>
    <n v="1891.7978999999978"/>
    <n v="-663.29999999999927"/>
    <n v="-1208.8100000000013"/>
  </r>
  <r>
    <x v="8"/>
    <x v="2"/>
    <x v="4"/>
    <x v="69"/>
    <n v="4"/>
    <n v="8162.24"/>
    <n v="10895.13"/>
    <n v="1524.7932000000001"/>
    <n v="1703.33"/>
    <n v="1208.0899999999999"/>
    <n v="0"/>
    <n v="0"/>
    <n v="0"/>
    <n v="0"/>
    <n v="0"/>
    <n v="0"/>
    <n v="-4"/>
    <n v="-8162.24"/>
    <n v="-10895.13"/>
    <n v="-1524.7932000000001"/>
    <n v="-1703.33"/>
    <n v="-1208.0899999999999"/>
  </r>
  <r>
    <x v="5"/>
    <x v="1"/>
    <x v="16"/>
    <x v="42"/>
    <n v="12"/>
    <n v="8276.31"/>
    <n v="12697"/>
    <n v="1941.3181999999999"/>
    <n v="3682.17"/>
    <n v="3043.99"/>
    <n v="11"/>
    <n v="7512.69"/>
    <n v="10552"/>
    <n v="1760.4257"/>
    <n v="2424.83"/>
    <n v="1843.5"/>
    <n v="-1"/>
    <n v="-763.61999999999989"/>
    <n v="-2145"/>
    <n v="-180.89249999999993"/>
    <n v="-1257.3400000000001"/>
    <n v="-1200.4899999999998"/>
  </r>
  <r>
    <x v="3"/>
    <x v="1"/>
    <x v="3"/>
    <x v="52"/>
    <n v="2239"/>
    <n v="1040528.3"/>
    <n v="1417336.14"/>
    <n v="809029.10400000005"/>
    <n v="470239.93"/>
    <n v="213717.84"/>
    <n v="2233"/>
    <n v="1031200.05"/>
    <n v="1403437.72"/>
    <n v="805335.47609999997"/>
    <n v="467697.6"/>
    <n v="212518.83"/>
    <n v="-6"/>
    <n v="-9328.25"/>
    <n v="-13898.419999999925"/>
    <n v="-3693.6279000000795"/>
    <n v="-2542.3300000000163"/>
    <n v="-1199.0100000000093"/>
  </r>
  <r>
    <x v="11"/>
    <x v="6"/>
    <x v="2"/>
    <x v="2"/>
    <n v="41"/>
    <n v="1022520.12"/>
    <n v="1476674.35"/>
    <n v="243365.9816"/>
    <n v="243260.59"/>
    <n v="178284.54"/>
    <n v="42"/>
    <n v="1022520.12"/>
    <n v="1482475.72"/>
    <n v="244543.50049999999"/>
    <n v="242526.98"/>
    <n v="177107.02"/>
    <n v="1"/>
    <n v="0"/>
    <n v="5801.3699999998789"/>
    <n v="1177.5188999999955"/>
    <n v="-733.60999999998603"/>
    <n v="-1177.5200000000186"/>
  </r>
  <r>
    <x v="12"/>
    <x v="2"/>
    <x v="1"/>
    <x v="7"/>
    <n v="0"/>
    <n v="0"/>
    <n v="0"/>
    <n v="0"/>
    <n v="0"/>
    <n v="0"/>
    <n v="2"/>
    <n v="15781.22"/>
    <n v="17941.900000000001"/>
    <n v="3337.4092999999998"/>
    <n v="-179.98"/>
    <n v="-1176.72"/>
    <n v="2"/>
    <n v="15781.22"/>
    <n v="17941.900000000001"/>
    <n v="3337.4092999999998"/>
    <n v="-179.98"/>
    <n v="-1176.72"/>
  </r>
  <r>
    <x v="2"/>
    <x v="2"/>
    <x v="15"/>
    <x v="40"/>
    <n v="0"/>
    <n v="0"/>
    <n v="0"/>
    <n v="0"/>
    <n v="0"/>
    <n v="0"/>
    <n v="1"/>
    <n v="7657.68"/>
    <n v="9202.02"/>
    <n v="2717.2957000000001"/>
    <n v="-368.26"/>
    <n v="-1172.96"/>
    <n v="1"/>
    <n v="7657.68"/>
    <n v="9202.02"/>
    <n v="2717.2957000000001"/>
    <n v="-368.26"/>
    <n v="-1172.96"/>
  </r>
  <r>
    <x v="2"/>
    <x v="6"/>
    <x v="4"/>
    <x v="5"/>
    <n v="0"/>
    <n v="0"/>
    <n v="0"/>
    <n v="0"/>
    <n v="0"/>
    <n v="0"/>
    <n v="2"/>
    <n v="17184.560000000001"/>
    <n v="20413.7"/>
    <n v="4395.9654"/>
    <n v="-301.13"/>
    <n v="-1172.02"/>
    <n v="2"/>
    <n v="17184.560000000001"/>
    <n v="20413.7"/>
    <n v="4395.9654"/>
    <n v="-301.13"/>
    <n v="-1172.02"/>
  </r>
  <r>
    <x v="10"/>
    <x v="1"/>
    <x v="10"/>
    <x v="21"/>
    <n v="56"/>
    <n v="95014.29"/>
    <n v="148867"/>
    <n v="15916.6569"/>
    <n v="46089.29"/>
    <n v="39889.81"/>
    <n v="55"/>
    <n v="92418.73"/>
    <n v="145374"/>
    <n v="15576.2032"/>
    <n v="44780.97"/>
    <n v="38723.1"/>
    <n v="-1"/>
    <n v="-2595.5599999999977"/>
    <n v="-3493"/>
    <n v="-340.45370000000003"/>
    <n v="-1308.3199999999997"/>
    <n v="-1166.7099999999991"/>
  </r>
  <r>
    <x v="9"/>
    <x v="5"/>
    <x v="10"/>
    <x v="17"/>
    <n v="0"/>
    <n v="0"/>
    <n v="0"/>
    <n v="0"/>
    <n v="0"/>
    <n v="0"/>
    <n v="1"/>
    <n v="4866.3500000000004"/>
    <n v="4862.43"/>
    <n v="1172.1774"/>
    <n v="-787.6"/>
    <n v="-1154.05"/>
    <n v="1"/>
    <n v="4866.3500000000004"/>
    <n v="4862.43"/>
    <n v="1172.1774"/>
    <n v="-787.6"/>
    <n v="-1154.05"/>
  </r>
  <r>
    <x v="16"/>
    <x v="5"/>
    <x v="3"/>
    <x v="39"/>
    <n v="2"/>
    <n v="10650.65"/>
    <n v="17166.93"/>
    <n v="5373.2367000000004"/>
    <n v="2566.5100000000002"/>
    <n v="1143.04"/>
    <n v="0"/>
    <n v="0"/>
    <n v="0"/>
    <n v="0"/>
    <n v="0"/>
    <n v="0"/>
    <n v="-2"/>
    <n v="-10650.65"/>
    <n v="-17166.93"/>
    <n v="-5373.2367000000004"/>
    <n v="-2566.5100000000002"/>
    <n v="-1143.04"/>
  </r>
  <r>
    <x v="10"/>
    <x v="3"/>
    <x v="1"/>
    <x v="35"/>
    <n v="11"/>
    <n v="35871.339999999997"/>
    <n v="56448.98"/>
    <n v="10333.9557"/>
    <n v="13003.09"/>
    <n v="10447.120000000001"/>
    <n v="10"/>
    <n v="16119.1"/>
    <n v="27280"/>
    <n v="2123.8343"/>
    <n v="9942.84"/>
    <n v="9311.4500000000007"/>
    <n v="-1"/>
    <n v="-19752.239999999998"/>
    <n v="-29168.980000000003"/>
    <n v="-8210.1214"/>
    <n v="-3060.25"/>
    <n v="-1135.67"/>
  </r>
  <r>
    <x v="13"/>
    <x v="1"/>
    <x v="4"/>
    <x v="58"/>
    <n v="8"/>
    <n v="42994.64"/>
    <n v="54845.33"/>
    <n v="14624.5672"/>
    <n v="5903.93"/>
    <n v="1162.69"/>
    <n v="1"/>
    <n v="211.13"/>
    <n v="218"/>
    <n v="34.639099999999999"/>
    <n v="41.43"/>
    <n v="28.07"/>
    <n v="-7"/>
    <n v="-42783.51"/>
    <n v="-54627.33"/>
    <n v="-14589.928099999999"/>
    <n v="-5862.5"/>
    <n v="-1134.6200000000001"/>
  </r>
  <r>
    <x v="12"/>
    <x v="1"/>
    <x v="10"/>
    <x v="17"/>
    <n v="0"/>
    <n v="0"/>
    <n v="0"/>
    <n v="0"/>
    <n v="0"/>
    <n v="0"/>
    <n v="2"/>
    <n v="15694.65"/>
    <n v="17676"/>
    <n v="3114.6983"/>
    <n v="-338.01"/>
    <n v="-1133.3499999999999"/>
    <n v="2"/>
    <n v="15694.65"/>
    <n v="17676"/>
    <n v="3114.6983"/>
    <n v="-338.01"/>
    <n v="-1133.3499999999999"/>
  </r>
  <r>
    <x v="1"/>
    <x v="4"/>
    <x v="3"/>
    <x v="34"/>
    <n v="324"/>
    <n v="702890.89"/>
    <n v="985729.95"/>
    <n v="251130.28419999999"/>
    <n v="178977.4"/>
    <n v="148953.44"/>
    <n v="305"/>
    <n v="436857.1"/>
    <n v="685226.66"/>
    <n v="123904.96829999999"/>
    <n v="164275.15"/>
    <n v="147827.92000000001"/>
    <n v="-19"/>
    <n v="-266033.79000000004"/>
    <n v="-300503.28999999992"/>
    <n v="-127225.3159"/>
    <n v="-14702.25"/>
    <n v="-1125.5199999999895"/>
  </r>
  <r>
    <x v="14"/>
    <x v="3"/>
    <x v="3"/>
    <x v="27"/>
    <n v="6"/>
    <n v="43509.26"/>
    <n v="67074.78"/>
    <n v="5402.9515000000001"/>
    <n v="21181.94"/>
    <n v="19533.52"/>
    <n v="267"/>
    <n v="3597640.62"/>
    <n v="4386102.5199999996"/>
    <n v="1278983.6864"/>
    <n v="167607.1"/>
    <n v="18425.27"/>
    <n v="261"/>
    <n v="3554131.3600000003"/>
    <n v="4319027.7399999993"/>
    <n v="1273580.7349"/>
    <n v="146425.16"/>
    <n v="-1108.25"/>
  </r>
  <r>
    <x v="10"/>
    <x v="5"/>
    <x v="17"/>
    <x v="59"/>
    <n v="8"/>
    <n v="20626.96"/>
    <n v="30185"/>
    <n v="9029.2227999999996"/>
    <n v="2898.88"/>
    <n v="356.73"/>
    <n v="7"/>
    <n v="5967.99"/>
    <n v="7153.47"/>
    <n v="1945.6056000000001"/>
    <n v="-94.35"/>
    <n v="-750.84"/>
    <n v="-1"/>
    <n v="-14658.97"/>
    <n v="-23031.53"/>
    <n v="-7083.6171999999997"/>
    <n v="-2993.23"/>
    <n v="-1107.5700000000002"/>
  </r>
  <r>
    <x v="2"/>
    <x v="1"/>
    <x v="3"/>
    <x v="8"/>
    <n v="0"/>
    <n v="0"/>
    <n v="0"/>
    <n v="0"/>
    <n v="0"/>
    <n v="0"/>
    <n v="1"/>
    <n v="5528.22"/>
    <n v="6387.72"/>
    <n v="1977.1059"/>
    <n v="-420.11"/>
    <n v="-1099.74"/>
    <n v="1"/>
    <n v="5528.22"/>
    <n v="6387.72"/>
    <n v="1977.1059"/>
    <n v="-420.11"/>
    <n v="-1099.74"/>
  </r>
  <r>
    <x v="13"/>
    <x v="6"/>
    <x v="1"/>
    <x v="3"/>
    <n v="7"/>
    <n v="23097.3"/>
    <n v="28606.71"/>
    <n v="4601.7160000000003"/>
    <n v="2275.59"/>
    <n v="579.33000000000004"/>
    <n v="5"/>
    <n v="2624.3"/>
    <n v="3491.95"/>
    <n v="1385.2215000000001"/>
    <n v="-12.71"/>
    <n v="-518.41"/>
    <n v="-2"/>
    <n v="-20473"/>
    <n v="-25114.76"/>
    <n v="-3216.4945000000002"/>
    <n v="-2288.3000000000002"/>
    <n v="-1097.74"/>
  </r>
  <r>
    <x v="14"/>
    <x v="2"/>
    <x v="18"/>
    <x v="60"/>
    <n v="0"/>
    <n v="0"/>
    <n v="0"/>
    <n v="0"/>
    <n v="0"/>
    <n v="0"/>
    <n v="1"/>
    <n v="10334.629999999999"/>
    <n v="10334.629999999999"/>
    <n v="1096.5496000000001"/>
    <n v="-782.36"/>
    <n v="-1096.55"/>
    <n v="1"/>
    <n v="10334.629999999999"/>
    <n v="10334.629999999999"/>
    <n v="1096.5496000000001"/>
    <n v="-782.36"/>
    <n v="-1096.55"/>
  </r>
  <r>
    <x v="14"/>
    <x v="4"/>
    <x v="1"/>
    <x v="35"/>
    <n v="0"/>
    <n v="0"/>
    <n v="0"/>
    <n v="0"/>
    <n v="0"/>
    <n v="0"/>
    <n v="4"/>
    <n v="14285.25"/>
    <n v="17867.3"/>
    <n v="5611.9022999999997"/>
    <n v="280.39999999999998"/>
    <n v="-1096.44"/>
    <n v="4"/>
    <n v="14285.25"/>
    <n v="17867.3"/>
    <n v="5611.9022999999997"/>
    <n v="280.39999999999998"/>
    <n v="-1096.44"/>
  </r>
  <r>
    <x v="5"/>
    <x v="6"/>
    <x v="4"/>
    <x v="28"/>
    <n v="337"/>
    <n v="333807.06"/>
    <n v="522740.81"/>
    <n v="229080.78099999999"/>
    <n v="-10847.74"/>
    <n v="-75829.53"/>
    <n v="292"/>
    <n v="167887.87"/>
    <n v="254169.7"/>
    <n v="147666.976"/>
    <n v="-31049.16"/>
    <n v="-76922.13"/>
    <n v="-45"/>
    <n v="-165919.19"/>
    <n v="-268571.11"/>
    <n v="-81413.804999999993"/>
    <n v="-20201.419999999998"/>
    <n v="-1092.6000000000058"/>
  </r>
  <r>
    <x v="3"/>
    <x v="6"/>
    <x v="17"/>
    <x v="59"/>
    <n v="2869"/>
    <n v="718949.4"/>
    <n v="1038266.35"/>
    <n v="948016.15260000003"/>
    <n v="-269970.57"/>
    <n v="-751833.39"/>
    <n v="2862"/>
    <n v="572072.43999999994"/>
    <n v="847267.92"/>
    <n v="904141.36840000004"/>
    <n v="-281172.98"/>
    <n v="-752925.12"/>
    <n v="-7"/>
    <n v="-146876.96000000008"/>
    <n v="-190998.42999999993"/>
    <n v="-43874.784199999995"/>
    <n v="-11202.409999999974"/>
    <n v="-1091.7299999999814"/>
  </r>
  <r>
    <x v="2"/>
    <x v="2"/>
    <x v="19"/>
    <x v="65"/>
    <n v="0"/>
    <n v="0"/>
    <n v="0"/>
    <n v="0"/>
    <n v="0"/>
    <n v="0"/>
    <n v="1"/>
    <n v="1298.07"/>
    <n v="1851.31"/>
    <n v="1644.3362999999999"/>
    <n v="-230.43"/>
    <n v="-1091.0999999999999"/>
    <n v="1"/>
    <n v="1298.07"/>
    <n v="1851.31"/>
    <n v="1644.3362999999999"/>
    <n v="-230.43"/>
    <n v="-1091.0999999999999"/>
  </r>
  <r>
    <x v="14"/>
    <x v="5"/>
    <x v="1"/>
    <x v="50"/>
    <n v="1"/>
    <n v="60.8"/>
    <n v="190"/>
    <n v="274.6893"/>
    <n v="-24.09"/>
    <n v="-145.49"/>
    <n v="4"/>
    <n v="1851.76"/>
    <n v="2400"/>
    <n v="1761.9581000000001"/>
    <n v="-449.87"/>
    <n v="-1203.69"/>
    <n v="3"/>
    <n v="1790.96"/>
    <n v="2210"/>
    <n v="1487.2688000000001"/>
    <n v="-425.78000000000003"/>
    <n v="-1058.2"/>
  </r>
  <r>
    <x v="14"/>
    <x v="1"/>
    <x v="1"/>
    <x v="55"/>
    <n v="1"/>
    <n v="483.03"/>
    <n v="1305.5"/>
    <n v="491.12529999999998"/>
    <n v="525.20000000000005"/>
    <n v="331.34"/>
    <n v="6"/>
    <n v="20670.3"/>
    <n v="28647.83"/>
    <n v="8649.0979000000007"/>
    <n v="1238.17"/>
    <n v="-725.51"/>
    <n v="5"/>
    <n v="20187.27"/>
    <n v="27342.33"/>
    <n v="8157.972600000001"/>
    <n v="712.97"/>
    <n v="-1056.8499999999999"/>
  </r>
  <r>
    <x v="3"/>
    <x v="0"/>
    <x v="1"/>
    <x v="50"/>
    <n v="1"/>
    <n v="683.78"/>
    <n v="2136.85"/>
    <n v="690.77700000000004"/>
    <n v="1310.04"/>
    <n v="1052.9000000000001"/>
    <n v="0"/>
    <n v="0"/>
    <n v="0"/>
    <n v="0"/>
    <n v="0"/>
    <n v="0"/>
    <n v="-1"/>
    <n v="-683.78"/>
    <n v="-2136.85"/>
    <n v="-690.77700000000004"/>
    <n v="-1310.04"/>
    <n v="-1052.9000000000001"/>
  </r>
  <r>
    <x v="5"/>
    <x v="6"/>
    <x v="3"/>
    <x v="29"/>
    <n v="6"/>
    <n v="24398.69"/>
    <n v="32770.44"/>
    <n v="6995.7191000000003"/>
    <n v="3002.07"/>
    <n v="1292.43"/>
    <n v="1"/>
    <n v="160.26"/>
    <n v="454"/>
    <n v="46.140799999999999"/>
    <n v="262.87"/>
    <n v="247.6"/>
    <n v="-5"/>
    <n v="-24238.43"/>
    <n v="-32316.440000000002"/>
    <n v="-6949.5783000000001"/>
    <n v="-2739.2000000000003"/>
    <n v="-1044.8300000000002"/>
  </r>
  <r>
    <x v="14"/>
    <x v="5"/>
    <x v="11"/>
    <x v="20"/>
    <n v="0"/>
    <n v="0"/>
    <n v="0"/>
    <n v="0"/>
    <n v="0"/>
    <n v="0"/>
    <n v="6"/>
    <n v="12239.11"/>
    <n v="14113.49"/>
    <n v="3998.3658999999998"/>
    <n v="651.38"/>
    <n v="-1031.8599999999999"/>
    <n v="6"/>
    <n v="12239.11"/>
    <n v="14113.49"/>
    <n v="3998.3658999999998"/>
    <n v="651.38"/>
    <n v="-1031.8599999999999"/>
  </r>
  <r>
    <x v="14"/>
    <x v="5"/>
    <x v="1"/>
    <x v="15"/>
    <n v="3"/>
    <n v="256.52"/>
    <n v="570"/>
    <n v="568.90260000000001"/>
    <n v="-81.239999999999995"/>
    <n v="-254.55"/>
    <n v="20"/>
    <n v="69255.06"/>
    <n v="74528.14"/>
    <n v="24389.927599999999"/>
    <n v="6078.82"/>
    <n v="-1284.4000000000001"/>
    <n v="17"/>
    <n v="68998.539999999994"/>
    <n v="73958.14"/>
    <n v="23821.024999999998"/>
    <n v="6160.0599999999995"/>
    <n v="-1029.8500000000001"/>
  </r>
  <r>
    <x v="10"/>
    <x v="6"/>
    <x v="4"/>
    <x v="57"/>
    <n v="12"/>
    <n v="34013.29"/>
    <n v="39299.449999999997"/>
    <n v="4425.8666000000003"/>
    <n v="2013.61"/>
    <n v="917.4"/>
    <n v="10"/>
    <n v="22232.21"/>
    <n v="24863.45"/>
    <n v="2799.1448"/>
    <n v="540.19000000000005"/>
    <n v="-108.18"/>
    <n v="-2"/>
    <n v="-11781.080000000002"/>
    <n v="-14435.999999999996"/>
    <n v="-1626.7218000000003"/>
    <n v="-1473.4199999999998"/>
    <n v="-1025.58"/>
  </r>
  <r>
    <x v="3"/>
    <x v="5"/>
    <x v="21"/>
    <x v="68"/>
    <n v="1103"/>
    <n v="138259.9"/>
    <n v="197738.42"/>
    <n v="449431.34149999998"/>
    <n v="-96456.51"/>
    <n v="-262998.62"/>
    <n v="1101"/>
    <n v="126824.16"/>
    <n v="182988.71"/>
    <n v="447128.29239999998"/>
    <n v="-98225.11"/>
    <n v="-264022.96999999997"/>
    <n v="-2"/>
    <n v="-11435.739999999991"/>
    <n v="-14749.710000000021"/>
    <n v="-2303.0491000000038"/>
    <n v="-1768.6000000000058"/>
    <n v="-1024.3499999999767"/>
  </r>
  <r>
    <x v="16"/>
    <x v="2"/>
    <x v="3"/>
    <x v="39"/>
    <n v="9"/>
    <n v="19751.27"/>
    <n v="31555.73"/>
    <n v="10729.9493"/>
    <n v="2496.9699999999998"/>
    <n v="1021.32"/>
    <n v="0"/>
    <n v="0"/>
    <n v="0"/>
    <n v="0"/>
    <n v="0"/>
    <n v="0"/>
    <n v="-9"/>
    <n v="-19751.27"/>
    <n v="-31555.73"/>
    <n v="-10729.9493"/>
    <n v="-2496.9699999999998"/>
    <n v="-1021.32"/>
  </r>
  <r>
    <x v="10"/>
    <x v="1"/>
    <x v="10"/>
    <x v="33"/>
    <n v="362"/>
    <n v="855825.77"/>
    <n v="1064820.3999999999"/>
    <n v="140762.45920000001"/>
    <n v="149145.76"/>
    <n v="100836.05"/>
    <n v="348"/>
    <n v="769948.79"/>
    <n v="957156.68"/>
    <n v="119369.82399999999"/>
    <n v="141236.93"/>
    <n v="99814.76"/>
    <n v="-14"/>
    <n v="-85876.979999999981"/>
    <n v="-107663.71999999986"/>
    <n v="-21392.635200000019"/>
    <n v="-7908.8300000000163"/>
    <n v="-1021.2900000000081"/>
  </r>
  <r>
    <x v="14"/>
    <x v="4"/>
    <x v="3"/>
    <x v="4"/>
    <n v="3"/>
    <n v="15010.77"/>
    <n v="15468.25"/>
    <n v="3337.4675999999999"/>
    <n v="1132.53"/>
    <n v="134.26"/>
    <n v="621"/>
    <n v="3715892.35"/>
    <n v="5366053.72"/>
    <n v="2006530.0112999999"/>
    <n v="428755"/>
    <n v="-885.08"/>
    <n v="618"/>
    <n v="3700881.58"/>
    <n v="5350585.47"/>
    <n v="2003192.5436999998"/>
    <n v="427622.47"/>
    <n v="-1019.34"/>
  </r>
  <r>
    <x v="13"/>
    <x v="4"/>
    <x v="4"/>
    <x v="31"/>
    <n v="2"/>
    <n v="12695.25"/>
    <n v="13186.08"/>
    <n v="3138.1419000000001"/>
    <n v="1985.52"/>
    <n v="1015.47"/>
    <n v="0"/>
    <n v="0"/>
    <n v="0"/>
    <n v="0"/>
    <n v="0"/>
    <n v="0"/>
    <n v="-2"/>
    <n v="-12695.25"/>
    <n v="-13186.08"/>
    <n v="-3138.1419000000001"/>
    <n v="-1985.52"/>
    <n v="-1015.47"/>
  </r>
  <r>
    <x v="12"/>
    <x v="6"/>
    <x v="6"/>
    <x v="11"/>
    <n v="1"/>
    <n v="2422.1999999999998"/>
    <n v="6636.18"/>
    <n v="105.3151"/>
    <n v="4106.6899999999996"/>
    <n v="4085.43"/>
    <n v="6"/>
    <n v="23498.38"/>
    <n v="32154.18"/>
    <n v="3679.1677"/>
    <n v="4558.0200000000004"/>
    <n v="3070.78"/>
    <n v="5"/>
    <n v="21076.18"/>
    <n v="25518"/>
    <n v="3573.8526000000002"/>
    <n v="451.33000000000084"/>
    <n v="-1014.6499999999996"/>
  </r>
  <r>
    <x v="10"/>
    <x v="6"/>
    <x v="3"/>
    <x v="24"/>
    <n v="2"/>
    <n v="2360.48"/>
    <n v="4489.26"/>
    <n v="1056.3851"/>
    <n v="1365.6"/>
    <n v="1072.4000000000001"/>
    <n v="1"/>
    <n v="223.19"/>
    <n v="323"/>
    <n v="42.053600000000003"/>
    <n v="76.099999999999994"/>
    <n v="57.76"/>
    <n v="-1"/>
    <n v="-2137.29"/>
    <n v="-4166.26"/>
    <n v="-1014.3315"/>
    <n v="-1289.5"/>
    <n v="-1014.6400000000001"/>
  </r>
  <r>
    <x v="9"/>
    <x v="6"/>
    <x v="4"/>
    <x v="13"/>
    <n v="10"/>
    <n v="0"/>
    <n v="0"/>
    <n v="0"/>
    <n v="0"/>
    <n v="0"/>
    <n v="27"/>
    <n v="173420.59"/>
    <n v="253433.4"/>
    <n v="60802.372300000003"/>
    <n v="18276.71"/>
    <n v="-1013.9"/>
    <n v="17"/>
    <n v="173420.59"/>
    <n v="253433.4"/>
    <n v="60802.372300000003"/>
    <n v="18276.71"/>
    <n v="-1013.9"/>
  </r>
  <r>
    <x v="14"/>
    <x v="3"/>
    <x v="10"/>
    <x v="17"/>
    <n v="0"/>
    <n v="0"/>
    <n v="0"/>
    <n v="0"/>
    <n v="0"/>
    <n v="0"/>
    <n v="7"/>
    <n v="32685.63"/>
    <n v="42176.02"/>
    <n v="10510.9943"/>
    <n v="1971"/>
    <n v="-1004.12"/>
    <n v="7"/>
    <n v="32685.63"/>
    <n v="42176.02"/>
    <n v="10510.9943"/>
    <n v="1971"/>
    <n v="-1004.12"/>
  </r>
  <r>
    <x v="9"/>
    <x v="6"/>
    <x v="1"/>
    <x v="35"/>
    <n v="0"/>
    <n v="0"/>
    <n v="0"/>
    <n v="0"/>
    <n v="0"/>
    <n v="0"/>
    <n v="1"/>
    <n v="4882.6099999999997"/>
    <n v="4974.2700000000004"/>
    <n v="1093.8309999999999"/>
    <n v="-625.76"/>
    <n v="-1002.17"/>
    <n v="1"/>
    <n v="4882.6099999999997"/>
    <n v="4974.2700000000004"/>
    <n v="1093.8309999999999"/>
    <n v="-625.76"/>
    <n v="-1002.17"/>
  </r>
  <r>
    <x v="5"/>
    <x v="1"/>
    <x v="3"/>
    <x v="39"/>
    <n v="3"/>
    <n v="17364.990000000002"/>
    <n v="24675.48"/>
    <n v="6355.0726999999997"/>
    <n v="2361.65"/>
    <n v="1342.65"/>
    <n v="2"/>
    <n v="1737.74"/>
    <n v="1879"/>
    <n v="334.75209999999998"/>
    <n v="465.96"/>
    <n v="350.31"/>
    <n v="-1"/>
    <n v="-15627.250000000002"/>
    <n v="-22796.48"/>
    <n v="-6020.3206"/>
    <n v="-1895.69"/>
    <n v="-992.34000000000015"/>
  </r>
  <r>
    <x v="10"/>
    <x v="2"/>
    <x v="16"/>
    <x v="42"/>
    <n v="1"/>
    <n v="781.77"/>
    <n v="2369"/>
    <n v="601.49180000000001"/>
    <n v="1231.6199999999999"/>
    <n v="985.74"/>
    <n v="0"/>
    <n v="0"/>
    <n v="0"/>
    <n v="0"/>
    <n v="0"/>
    <n v="0"/>
    <n v="-1"/>
    <n v="-781.77"/>
    <n v="-2369"/>
    <n v="-601.49180000000001"/>
    <n v="-1231.6199999999999"/>
    <n v="-985.74"/>
  </r>
  <r>
    <x v="14"/>
    <x v="6"/>
    <x v="21"/>
    <x v="68"/>
    <n v="0"/>
    <n v="0"/>
    <n v="0"/>
    <n v="0"/>
    <n v="0"/>
    <n v="0"/>
    <n v="1"/>
    <n v="2658.44"/>
    <n v="2658.44"/>
    <n v="974.34410000000003"/>
    <n v="-630.92999999999995"/>
    <n v="-974.34"/>
    <n v="1"/>
    <n v="2658.44"/>
    <n v="2658.44"/>
    <n v="974.34410000000003"/>
    <n v="-630.92999999999995"/>
    <n v="-974.34"/>
  </r>
  <r>
    <x v="3"/>
    <x v="4"/>
    <x v="1"/>
    <x v="66"/>
    <n v="960"/>
    <n v="125580.98"/>
    <n v="199802.3"/>
    <n v="207056.49460000001"/>
    <n v="2795.27"/>
    <n v="-75546.429999999993"/>
    <n v="957"/>
    <n v="120870.18"/>
    <n v="193517.3"/>
    <n v="206104.76730000001"/>
    <n v="1471.99"/>
    <n v="-76519"/>
    <n v="-3"/>
    <n v="-4710.8000000000029"/>
    <n v="-6285"/>
    <n v="-951.72729999999865"/>
    <n v="-1323.28"/>
    <n v="-972.57000000000698"/>
  </r>
  <r>
    <x v="14"/>
    <x v="6"/>
    <x v="1"/>
    <x v="36"/>
    <n v="5"/>
    <n v="6482.68"/>
    <n v="7519.2"/>
    <n v="2009.3954000000001"/>
    <n v="-719.26"/>
    <n v="-1460.63"/>
    <n v="9"/>
    <n v="11794.28"/>
    <n v="14036.05"/>
    <n v="4183.6620000000003"/>
    <n v="-865.76"/>
    <n v="-2432.3000000000002"/>
    <n v="4"/>
    <n v="5311.6"/>
    <n v="6516.8499999999995"/>
    <n v="2174.2665999999999"/>
    <n v="-146.5"/>
    <n v="-971.67000000000007"/>
  </r>
  <r>
    <x v="14"/>
    <x v="5"/>
    <x v="3"/>
    <x v="64"/>
    <n v="0"/>
    <n v="0"/>
    <n v="0"/>
    <n v="0"/>
    <n v="0"/>
    <n v="0"/>
    <n v="4"/>
    <n v="84444.800000000003"/>
    <n v="84444.800000000003"/>
    <n v="31393.201300000001"/>
    <n v="6730.61"/>
    <n v="-971.66"/>
    <n v="4"/>
    <n v="84444.800000000003"/>
    <n v="84444.800000000003"/>
    <n v="31393.201300000001"/>
    <n v="6730.61"/>
    <n v="-971.66"/>
  </r>
  <r>
    <x v="12"/>
    <x v="1"/>
    <x v="1"/>
    <x v="50"/>
    <n v="1"/>
    <n v="2142.37"/>
    <n v="3625"/>
    <n v="879.00810000000001"/>
    <n v="945.36"/>
    <n v="603.62"/>
    <n v="3"/>
    <n v="33723.65"/>
    <n v="37527"/>
    <n v="4265.1665999999996"/>
    <n v="1327.57"/>
    <n v="-358.12"/>
    <n v="2"/>
    <n v="31581.280000000002"/>
    <n v="33902"/>
    <n v="3386.1584999999995"/>
    <n v="382.20999999999992"/>
    <n v="-961.74"/>
  </r>
  <r>
    <x v="9"/>
    <x v="1"/>
    <x v="10"/>
    <x v="17"/>
    <n v="0"/>
    <n v="0"/>
    <n v="0"/>
    <n v="0"/>
    <n v="0"/>
    <n v="0"/>
    <n v="5"/>
    <n v="25942.38"/>
    <n v="28623.61"/>
    <n v="5597.5352000000003"/>
    <n v="804.11"/>
    <n v="-960.08"/>
    <n v="5"/>
    <n v="25942.38"/>
    <n v="28623.61"/>
    <n v="5597.5352000000003"/>
    <n v="804.11"/>
    <n v="-960.08"/>
  </r>
  <r>
    <x v="12"/>
    <x v="3"/>
    <x v="4"/>
    <x v="61"/>
    <n v="1"/>
    <n v="97.86"/>
    <n v="220"/>
    <n v="58.443800000000003"/>
    <n v="86.68"/>
    <n v="64.37"/>
    <n v="11"/>
    <n v="124656.51"/>
    <n v="131158.35"/>
    <n v="14861.0635"/>
    <n v="4496.5200000000004"/>
    <n v="-888.56"/>
    <n v="10"/>
    <n v="124558.65"/>
    <n v="130938.35"/>
    <n v="14802.619700000001"/>
    <n v="4409.84"/>
    <n v="-952.93"/>
  </r>
  <r>
    <x v="12"/>
    <x v="6"/>
    <x v="4"/>
    <x v="31"/>
    <n v="2"/>
    <n v="9885.61"/>
    <n v="10586.92"/>
    <n v="84.983699999999999"/>
    <n v="645.65"/>
    <n v="617.12"/>
    <n v="6"/>
    <n v="52978.22"/>
    <n v="67940.289999999994"/>
    <n v="5748.4089000000004"/>
    <n v="1874.53"/>
    <n v="-333.64"/>
    <n v="4"/>
    <n v="43092.61"/>
    <n v="57353.369999999995"/>
    <n v="5663.4252000000006"/>
    <n v="1228.8800000000001"/>
    <n v="-950.76"/>
  </r>
  <r>
    <x v="7"/>
    <x v="6"/>
    <x v="11"/>
    <x v="63"/>
    <n v="11"/>
    <n v="37912.94"/>
    <n v="51976.76"/>
    <n v="2042.2163"/>
    <n v="7894.42"/>
    <n v="7331.15"/>
    <n v="12"/>
    <n v="49764.01"/>
    <n v="64812.83"/>
    <n v="2982.3737999999998"/>
    <n v="7166.1"/>
    <n v="6390.99"/>
    <n v="1"/>
    <n v="11851.07"/>
    <n v="12836.07"/>
    <n v="940.1574999999998"/>
    <n v="-728.31999999999971"/>
    <n v="-940.15999999999985"/>
  </r>
  <r>
    <x v="1"/>
    <x v="1"/>
    <x v="19"/>
    <x v="65"/>
    <n v="55"/>
    <n v="36160.06"/>
    <n v="39127.69"/>
    <n v="4363.9971999999998"/>
    <n v="2700.82"/>
    <n v="1098.26"/>
    <n v="54"/>
    <n v="34105.29"/>
    <n v="37072.92"/>
    <n v="3173.4425999999999"/>
    <n v="1281.79"/>
    <n v="162.47"/>
    <n v="-1"/>
    <n v="-2054.7699999999968"/>
    <n v="-2054.7700000000041"/>
    <n v="-1190.5545999999999"/>
    <n v="-1419.0300000000002"/>
    <n v="-935.79"/>
  </r>
  <r>
    <x v="2"/>
    <x v="6"/>
    <x v="10"/>
    <x v="21"/>
    <n v="0"/>
    <n v="0"/>
    <n v="0"/>
    <n v="0"/>
    <n v="0"/>
    <n v="0"/>
    <n v="2"/>
    <n v="8888.3700000000008"/>
    <n v="9364.94"/>
    <n v="1407.5889999999999"/>
    <n v="-295.91000000000003"/>
    <n v="-930.05"/>
    <n v="2"/>
    <n v="8888.3700000000008"/>
    <n v="9364.94"/>
    <n v="1407.5889999999999"/>
    <n v="-295.91000000000003"/>
    <n v="-930.05"/>
  </r>
  <r>
    <x v="5"/>
    <x v="4"/>
    <x v="4"/>
    <x v="57"/>
    <n v="17"/>
    <n v="16855.34"/>
    <n v="21310.720000000001"/>
    <n v="3560.7746000000002"/>
    <n v="2872.1"/>
    <n v="1935.02"/>
    <n v="8"/>
    <n v="4591.0600000000004"/>
    <n v="6188.2"/>
    <n v="1003.3605"/>
    <n v="1291.5"/>
    <n v="1009.58"/>
    <n v="-9"/>
    <n v="-12264.279999999999"/>
    <n v="-15122.52"/>
    <n v="-2557.4141"/>
    <n v="-1580.6"/>
    <n v="-925.43999999999994"/>
  </r>
  <r>
    <x v="2"/>
    <x v="1"/>
    <x v="4"/>
    <x v="44"/>
    <n v="0"/>
    <n v="0"/>
    <n v="0"/>
    <n v="0"/>
    <n v="0"/>
    <n v="0"/>
    <n v="1"/>
    <n v="1798.84"/>
    <n v="1798.84"/>
    <n v="964.48130000000003"/>
    <n v="-444.79"/>
    <n v="-906.8"/>
    <n v="1"/>
    <n v="1798.84"/>
    <n v="1798.84"/>
    <n v="964.48130000000003"/>
    <n v="-444.79"/>
    <n v="-906.8"/>
  </r>
  <r>
    <x v="9"/>
    <x v="4"/>
    <x v="3"/>
    <x v="29"/>
    <n v="0"/>
    <n v="0"/>
    <n v="0"/>
    <n v="0"/>
    <n v="0"/>
    <n v="0"/>
    <n v="3"/>
    <n v="28458.59"/>
    <n v="38344.06"/>
    <n v="10861.3151"/>
    <n v="2200.44"/>
    <n v="-903.94"/>
    <n v="3"/>
    <n v="28458.59"/>
    <n v="38344.06"/>
    <n v="10861.3151"/>
    <n v="2200.44"/>
    <n v="-903.94"/>
  </r>
  <r>
    <x v="3"/>
    <x v="4"/>
    <x v="3"/>
    <x v="52"/>
    <n v="4"/>
    <n v="5720.49"/>
    <n v="8877.7800000000007"/>
    <n v="3039.8373999999999"/>
    <n v="1725.34"/>
    <n v="903.57"/>
    <n v="0"/>
    <n v="0"/>
    <n v="0"/>
    <n v="0"/>
    <n v="0"/>
    <n v="0"/>
    <n v="-4"/>
    <n v="-5720.49"/>
    <n v="-8877.7800000000007"/>
    <n v="-3039.8373999999999"/>
    <n v="-1725.34"/>
    <n v="-903.57"/>
  </r>
  <r>
    <x v="1"/>
    <x v="1"/>
    <x v="4"/>
    <x v="45"/>
    <n v="404"/>
    <n v="309240.25"/>
    <n v="410160.14"/>
    <n v="65180.757100000003"/>
    <n v="74851.34"/>
    <n v="59060.42"/>
    <n v="381"/>
    <n v="201738"/>
    <n v="282377.33"/>
    <n v="39412.035100000001"/>
    <n v="67071.03"/>
    <n v="58166.5"/>
    <n v="-23"/>
    <n v="-107502.25"/>
    <n v="-127782.81"/>
    <n v="-25768.722000000002"/>
    <n v="-7780.3099999999977"/>
    <n v="-893.91999999999825"/>
  </r>
  <r>
    <x v="5"/>
    <x v="6"/>
    <x v="4"/>
    <x v="44"/>
    <n v="221"/>
    <n v="264772.39"/>
    <n v="354259.22"/>
    <n v="63470.107300000003"/>
    <n v="13970.54"/>
    <n v="-3738.11"/>
    <n v="213"/>
    <n v="211247.13"/>
    <n v="288653.12"/>
    <n v="52609.6227"/>
    <n v="9565.48"/>
    <n v="-4630.6000000000004"/>
    <n v="-8"/>
    <n v="-53525.260000000009"/>
    <n v="-65606.099999999977"/>
    <n v="-10860.484600000003"/>
    <n v="-4405.0600000000013"/>
    <n v="-892.49000000000024"/>
  </r>
  <r>
    <x v="14"/>
    <x v="5"/>
    <x v="4"/>
    <x v="61"/>
    <n v="0"/>
    <n v="0"/>
    <n v="0"/>
    <n v="0"/>
    <n v="0"/>
    <n v="0"/>
    <n v="4"/>
    <n v="10956.48"/>
    <n v="11969.83"/>
    <n v="2881.4991"/>
    <n v="83.26"/>
    <n v="-880.58"/>
    <n v="4"/>
    <n v="10956.48"/>
    <n v="11969.83"/>
    <n v="2881.4991"/>
    <n v="83.26"/>
    <n v="-880.58"/>
  </r>
  <r>
    <x v="12"/>
    <x v="5"/>
    <x v="3"/>
    <x v="24"/>
    <n v="0"/>
    <n v="0"/>
    <n v="0"/>
    <n v="0"/>
    <n v="0"/>
    <n v="0"/>
    <n v="1"/>
    <n v="5644.39"/>
    <n v="6174.73"/>
    <n v="1407.9867999999999"/>
    <n v="-472.8"/>
    <n v="-877.65"/>
    <n v="1"/>
    <n v="5644.39"/>
    <n v="6174.73"/>
    <n v="1407.9867999999999"/>
    <n v="-472.8"/>
    <n v="-877.65"/>
  </r>
  <r>
    <x v="7"/>
    <x v="5"/>
    <x v="4"/>
    <x v="69"/>
    <n v="85"/>
    <n v="148873.5"/>
    <n v="176803.41"/>
    <n v="13657.4398"/>
    <n v="23984.41"/>
    <n v="20315.330000000002"/>
    <n v="89"/>
    <n v="164741.12"/>
    <n v="193171.29"/>
    <n v="16145.4131"/>
    <n v="23999.31"/>
    <n v="19453.939999999999"/>
    <n v="4"/>
    <n v="15867.619999999995"/>
    <n v="16367.880000000005"/>
    <n v="2487.9732999999997"/>
    <n v="14.900000000001455"/>
    <n v="-861.39000000000306"/>
  </r>
  <r>
    <x v="4"/>
    <x v="2"/>
    <x v="1"/>
    <x v="3"/>
    <n v="13"/>
    <n v="169910.94"/>
    <n v="222532.84"/>
    <n v="61048.501100000001"/>
    <n v="3935.69"/>
    <n v="-9176.5300000000007"/>
    <n v="4"/>
    <n v="71674.98"/>
    <n v="95842.89"/>
    <n v="34201.2039"/>
    <n v="-5686.84"/>
    <n v="-10033.290000000001"/>
    <n v="-9"/>
    <n v="-98235.96"/>
    <n v="-126689.95"/>
    <n v="-26847.297200000001"/>
    <n v="-9622.5300000000007"/>
    <n v="-856.76000000000022"/>
  </r>
  <r>
    <x v="7"/>
    <x v="6"/>
    <x v="4"/>
    <x v="61"/>
    <n v="0"/>
    <n v="0"/>
    <n v="0"/>
    <n v="0"/>
    <n v="0"/>
    <n v="0"/>
    <n v="11"/>
    <n v="25589.34"/>
    <n v="35224.639999999999"/>
    <n v="6561.0191000000004"/>
    <n v="1184.93"/>
    <n v="-855.77"/>
    <n v="11"/>
    <n v="25589.34"/>
    <n v="35224.639999999999"/>
    <n v="6561.0191000000004"/>
    <n v="1184.93"/>
    <n v="-855.77"/>
  </r>
  <r>
    <x v="17"/>
    <x v="4"/>
    <x v="1"/>
    <x v="3"/>
    <n v="0"/>
    <n v="0"/>
    <n v="0"/>
    <n v="0"/>
    <n v="0"/>
    <n v="0"/>
    <n v="1"/>
    <n v="5782.02"/>
    <n v="5839.47"/>
    <n v="907.02779999999996"/>
    <n v="-613.13"/>
    <n v="-849.58"/>
    <n v="1"/>
    <n v="5782.02"/>
    <n v="5839.47"/>
    <n v="907.02779999999996"/>
    <n v="-613.13"/>
    <n v="-849.58"/>
  </r>
  <r>
    <x v="2"/>
    <x v="5"/>
    <x v="9"/>
    <x v="16"/>
    <n v="4"/>
    <n v="968.04"/>
    <n v="1060"/>
    <n v="2146.152"/>
    <n v="1677.77"/>
    <n v="363.69"/>
    <n v="7"/>
    <n v="4327.09"/>
    <n v="4854.79"/>
    <n v="3927.3425000000002"/>
    <n v="1714"/>
    <n v="-482.21"/>
    <n v="3"/>
    <n v="3359.05"/>
    <n v="3794.79"/>
    <n v="1781.1905000000002"/>
    <n v="36.230000000000018"/>
    <n v="-845.9"/>
  </r>
  <r>
    <x v="14"/>
    <x v="0"/>
    <x v="4"/>
    <x v="30"/>
    <n v="0"/>
    <n v="0"/>
    <n v="0"/>
    <n v="0"/>
    <n v="0"/>
    <n v="0"/>
    <n v="1"/>
    <n v="4744.28"/>
    <n v="4744.28"/>
    <n v="842.57429999999999"/>
    <n v="-629.03"/>
    <n v="-842.57"/>
    <n v="1"/>
    <n v="4744.28"/>
    <n v="4744.28"/>
    <n v="842.57429999999999"/>
    <n v="-629.03"/>
    <n v="-842.57"/>
  </r>
  <r>
    <x v="7"/>
    <x v="2"/>
    <x v="4"/>
    <x v="54"/>
    <n v="2"/>
    <n v="5116.74"/>
    <n v="10794.84"/>
    <n v="1765.9384"/>
    <n v="4303.79"/>
    <n v="3889.55"/>
    <n v="68"/>
    <n v="252643.49"/>
    <n v="423899.6"/>
    <n v="168084.2414"/>
    <n v="72378.789999999994"/>
    <n v="3052.56"/>
    <n v="66"/>
    <n v="247526.75"/>
    <n v="413104.75999999995"/>
    <n v="166318.30299999999"/>
    <n v="68075"/>
    <n v="-836.99000000000024"/>
  </r>
  <r>
    <x v="12"/>
    <x v="4"/>
    <x v="1"/>
    <x v="46"/>
    <n v="1"/>
    <n v="103.7"/>
    <n v="200"/>
    <n v="50.363399999999999"/>
    <n v="58.97"/>
    <n v="46.6"/>
    <n v="7"/>
    <n v="32127.47"/>
    <n v="36680.83"/>
    <n v="5540.2294000000002"/>
    <n v="491.17"/>
    <n v="-783.5"/>
    <n v="6"/>
    <n v="32023.77"/>
    <n v="36480.83"/>
    <n v="5489.866"/>
    <n v="432.20000000000005"/>
    <n v="-830.1"/>
  </r>
  <r>
    <x v="4"/>
    <x v="2"/>
    <x v="3"/>
    <x v="29"/>
    <n v="4"/>
    <n v="3392.86"/>
    <n v="5568.21"/>
    <n v="1414.2772"/>
    <n v="1189.9000000000001"/>
    <n v="761.07"/>
    <n v="3"/>
    <n v="1550.37"/>
    <n v="2278"/>
    <n v="786.88879999999995"/>
    <n v="147.56"/>
    <n v="-59.26"/>
    <n v="-1"/>
    <n v="-1842.4900000000002"/>
    <n v="-3290.21"/>
    <n v="-627.38840000000005"/>
    <n v="-1042.3400000000001"/>
    <n v="-820.33"/>
  </r>
  <r>
    <x v="12"/>
    <x v="4"/>
    <x v="4"/>
    <x v="48"/>
    <n v="0"/>
    <n v="0"/>
    <n v="0"/>
    <n v="0"/>
    <n v="0"/>
    <n v="0"/>
    <n v="1"/>
    <n v="13939.3"/>
    <n v="14745.5"/>
    <n v="1619.2221999999999"/>
    <n v="-321.18"/>
    <n v="-813.02"/>
    <n v="1"/>
    <n v="13939.3"/>
    <n v="14745.5"/>
    <n v="1619.2221999999999"/>
    <n v="-321.18"/>
    <n v="-813.02"/>
  </r>
  <r>
    <x v="12"/>
    <x v="6"/>
    <x v="7"/>
    <x v="12"/>
    <n v="1"/>
    <n v="15381.99"/>
    <n v="16929"/>
    <n v="1429.9173000000001"/>
    <n v="672.24"/>
    <n v="121.12"/>
    <n v="4"/>
    <n v="26051.45"/>
    <n v="28619.53"/>
    <n v="3262.3546000000001"/>
    <n v="282.98"/>
    <n v="-690.73"/>
    <n v="3"/>
    <n v="10669.460000000001"/>
    <n v="11690.529999999999"/>
    <n v="1832.4373000000001"/>
    <n v="-389.26"/>
    <n v="-811.85"/>
  </r>
  <r>
    <x v="12"/>
    <x v="2"/>
    <x v="4"/>
    <x v="5"/>
    <n v="0"/>
    <n v="0"/>
    <n v="0"/>
    <n v="0"/>
    <n v="0"/>
    <n v="0"/>
    <n v="1"/>
    <n v="3496.6"/>
    <n v="3496.6"/>
    <n v="787.93769999999995"/>
    <n v="-562.80999999999995"/>
    <n v="-808.12"/>
    <n v="1"/>
    <n v="3496.6"/>
    <n v="3496.6"/>
    <n v="787.93769999999995"/>
    <n v="-562.80999999999995"/>
    <n v="-808.12"/>
  </r>
  <r>
    <x v="17"/>
    <x v="3"/>
    <x v="5"/>
    <x v="10"/>
    <n v="0"/>
    <n v="0"/>
    <n v="0"/>
    <n v="0"/>
    <n v="0"/>
    <n v="0"/>
    <n v="1"/>
    <n v="44575.45"/>
    <n v="55291.96"/>
    <n v="11691.800999999999"/>
    <n v="1023.62"/>
    <n v="-807.03"/>
    <n v="1"/>
    <n v="44575.45"/>
    <n v="55291.96"/>
    <n v="11691.800999999999"/>
    <n v="1023.62"/>
    <n v="-807.03"/>
  </r>
  <r>
    <x v="3"/>
    <x v="5"/>
    <x v="3"/>
    <x v="26"/>
    <n v="1461"/>
    <n v="787995.32"/>
    <n v="1253597.55"/>
    <n v="446778.05450000003"/>
    <n v="260710.39"/>
    <n v="129378.31"/>
    <n v="1448"/>
    <n v="720592.53"/>
    <n v="1175166.68"/>
    <n v="426715.87849999999"/>
    <n v="255650.93"/>
    <n v="128572.95"/>
    <n v="-13"/>
    <n v="-67402.789999999921"/>
    <n v="-78430.870000000112"/>
    <n v="-20062.176000000036"/>
    <n v="-5059.460000000021"/>
    <n v="-805.36000000000058"/>
  </r>
  <r>
    <x v="14"/>
    <x v="6"/>
    <x v="1"/>
    <x v="55"/>
    <n v="1"/>
    <n v="4148.3500000000004"/>
    <n v="6003.4"/>
    <n v="1717.4218000000001"/>
    <n v="727.47"/>
    <n v="137.63"/>
    <n v="4"/>
    <n v="7960.4"/>
    <n v="10821.5"/>
    <n v="3582.2896999999998"/>
    <n v="660.59"/>
    <n v="-661.46"/>
    <n v="3"/>
    <n v="3812.0499999999993"/>
    <n v="4818.1000000000004"/>
    <n v="1864.8678999999997"/>
    <n v="-66.88"/>
    <n v="-799.09"/>
  </r>
  <r>
    <x v="7"/>
    <x v="3"/>
    <x v="20"/>
    <x v="67"/>
    <n v="21"/>
    <n v="58559.15"/>
    <n v="76336.259999999995"/>
    <n v="5051.2897999999996"/>
    <n v="19012.05"/>
    <n v="17429.46"/>
    <n v="23"/>
    <n v="68849.22"/>
    <n v="87692.4"/>
    <n v="7639.3963999999996"/>
    <n v="19161.939999999999"/>
    <n v="16638.95"/>
    <n v="2"/>
    <n v="10290.07"/>
    <n v="11356.14"/>
    <n v="2588.1066000000001"/>
    <n v="149.88999999999942"/>
    <n v="-790.5099999999984"/>
  </r>
  <r>
    <x v="14"/>
    <x v="3"/>
    <x v="4"/>
    <x v="5"/>
    <n v="1"/>
    <n v="825.56"/>
    <n v="1055"/>
    <n v="871.29240000000004"/>
    <n v="-254.6"/>
    <n v="-582.08000000000004"/>
    <n v="3"/>
    <n v="5187.75"/>
    <n v="6806.89"/>
    <n v="3061.8692999999998"/>
    <n v="-293.29000000000002"/>
    <n v="-1369.92"/>
    <n v="2"/>
    <n v="4362.1900000000005"/>
    <n v="5751.89"/>
    <n v="2190.5769"/>
    <n v="-38.690000000000026"/>
    <n v="-787.84"/>
  </r>
  <r>
    <x v="9"/>
    <x v="5"/>
    <x v="15"/>
    <x v="40"/>
    <n v="0"/>
    <n v="0"/>
    <n v="0"/>
    <n v="0"/>
    <n v="0"/>
    <n v="0"/>
    <n v="5"/>
    <n v="9567.02"/>
    <n v="10812.63"/>
    <n v="2422.0693999999999"/>
    <n v="77.42"/>
    <n v="-771.71"/>
    <n v="5"/>
    <n v="9567.02"/>
    <n v="10812.63"/>
    <n v="2422.0693999999999"/>
    <n v="77.42"/>
    <n v="-771.71"/>
  </r>
  <r>
    <x v="14"/>
    <x v="2"/>
    <x v="4"/>
    <x v="61"/>
    <n v="0"/>
    <n v="0"/>
    <n v="0"/>
    <n v="0"/>
    <n v="0"/>
    <n v="0"/>
    <n v="3"/>
    <n v="5071.41"/>
    <n v="6643.73"/>
    <n v="2335.5891000000001"/>
    <n v="-85.96"/>
    <n v="-763.27"/>
    <n v="3"/>
    <n v="5071.41"/>
    <n v="6643.73"/>
    <n v="2335.5891000000001"/>
    <n v="-85.96"/>
    <n v="-763.27"/>
  </r>
  <r>
    <x v="5"/>
    <x v="3"/>
    <x v="5"/>
    <x v="10"/>
    <n v="108"/>
    <n v="607119.59"/>
    <n v="770066.78"/>
    <n v="176421.8222"/>
    <n v="50861.35"/>
    <n v="648.48"/>
    <n v="7"/>
    <n v="3189.35"/>
    <n v="3883"/>
    <n v="876.48850000000004"/>
    <n v="166.94"/>
    <n v="-113.3"/>
    <n v="-101"/>
    <n v="-603930.24"/>
    <n v="-766183.78"/>
    <n v="-175545.33369999999"/>
    <n v="-50694.409999999996"/>
    <n v="-761.78"/>
  </r>
  <r>
    <x v="9"/>
    <x v="2"/>
    <x v="16"/>
    <x v="42"/>
    <n v="0"/>
    <n v="0"/>
    <n v="0"/>
    <n v="0"/>
    <n v="0"/>
    <n v="0"/>
    <n v="1"/>
    <n v="3336.09"/>
    <n v="3435.67"/>
    <n v="856.46370000000002"/>
    <n v="-477.56"/>
    <n v="-756.88"/>
    <n v="1"/>
    <n v="3336.09"/>
    <n v="3435.67"/>
    <n v="856.46370000000002"/>
    <n v="-477.56"/>
    <n v="-756.88"/>
  </r>
  <r>
    <x v="12"/>
    <x v="1"/>
    <x v="4"/>
    <x v="5"/>
    <n v="0"/>
    <n v="0"/>
    <n v="0"/>
    <n v="0"/>
    <n v="0"/>
    <n v="0"/>
    <n v="1"/>
    <n v="5224.84"/>
    <n v="5692.11"/>
    <n v="1278.8675000000001"/>
    <n v="-337.55"/>
    <n v="-753.92"/>
    <n v="1"/>
    <n v="5224.84"/>
    <n v="5692.11"/>
    <n v="1278.8675000000001"/>
    <n v="-337.55"/>
    <n v="-753.92"/>
  </r>
  <r>
    <x v="7"/>
    <x v="1"/>
    <x v="1"/>
    <x v="66"/>
    <n v="0"/>
    <n v="0"/>
    <n v="0"/>
    <n v="0"/>
    <n v="0"/>
    <n v="0"/>
    <n v="2"/>
    <n v="4944.58"/>
    <n v="5480.1"/>
    <n v="1297.1098999999999"/>
    <n v="-154.24"/>
    <n v="-746.26"/>
    <n v="2"/>
    <n v="4944.58"/>
    <n v="5480.1"/>
    <n v="1297.1098999999999"/>
    <n v="-154.24"/>
    <n v="-746.26"/>
  </r>
  <r>
    <x v="5"/>
    <x v="3"/>
    <x v="11"/>
    <x v="49"/>
    <n v="62"/>
    <n v="57395.88"/>
    <n v="68498.850000000006"/>
    <n v="8580.1854999999996"/>
    <n v="7660.13"/>
    <n v="5115"/>
    <n v="52"/>
    <n v="25204.21"/>
    <n v="31772.35"/>
    <n v="3546.2370999999998"/>
    <n v="5522.58"/>
    <n v="4381.57"/>
    <n v="-10"/>
    <n v="-32191.67"/>
    <n v="-36726.500000000007"/>
    <n v="-5033.9483999999993"/>
    <n v="-2137.5500000000002"/>
    <n v="-733.43000000000029"/>
  </r>
  <r>
    <x v="12"/>
    <x v="4"/>
    <x v="15"/>
    <x v="40"/>
    <n v="0"/>
    <n v="0"/>
    <n v="0"/>
    <n v="0"/>
    <n v="0"/>
    <n v="0"/>
    <n v="1"/>
    <n v="3761.3"/>
    <n v="4225"/>
    <n v="1186.4014999999999"/>
    <n v="-428.96"/>
    <n v="-722.7"/>
    <n v="1"/>
    <n v="3761.3"/>
    <n v="4225"/>
    <n v="1186.4014999999999"/>
    <n v="-428.96"/>
    <n v="-722.7"/>
  </r>
  <r>
    <x v="10"/>
    <x v="2"/>
    <x v="1"/>
    <x v="50"/>
    <n v="99"/>
    <n v="133322.91"/>
    <n v="177454.83"/>
    <n v="47349.243600000002"/>
    <n v="15922.4"/>
    <n v="-3925.23"/>
    <n v="97"/>
    <n v="128946.56"/>
    <n v="171356.83"/>
    <n v="46347.2765"/>
    <n v="14838.82"/>
    <n v="-4644.92"/>
    <n v="-2"/>
    <n v="-4376.3500000000058"/>
    <n v="-6098"/>
    <n v="-1001.9671000000017"/>
    <n v="-1083.58"/>
    <n v="-719.69"/>
  </r>
  <r>
    <x v="10"/>
    <x v="3"/>
    <x v="3"/>
    <x v="51"/>
    <n v="6"/>
    <n v="16098.32"/>
    <n v="23508.3"/>
    <n v="5472.0045"/>
    <n v="3033.63"/>
    <n v="2121.41"/>
    <n v="4"/>
    <n v="2125.87"/>
    <n v="3821.4"/>
    <n v="465.34640000000002"/>
    <n v="1554.96"/>
    <n v="1413.62"/>
    <n v="-2"/>
    <n v="-13972.45"/>
    <n v="-19686.899999999998"/>
    <n v="-5006.6580999999996"/>
    <n v="-1478.67"/>
    <n v="-707.79"/>
  </r>
  <r>
    <x v="1"/>
    <x v="6"/>
    <x v="11"/>
    <x v="62"/>
    <n v="3"/>
    <n v="7625.98"/>
    <n v="10275.98"/>
    <n v="2208.0308"/>
    <n v="1130.98"/>
    <n v="441.96"/>
    <n v="2"/>
    <n v="1812.2"/>
    <n v="1862.4"/>
    <n v="307.18360000000001"/>
    <n v="-113.93"/>
    <n v="-256.99"/>
    <n v="-1"/>
    <n v="-5813.78"/>
    <n v="-8413.58"/>
    <n v="-1900.8471999999999"/>
    <n v="-1244.9100000000001"/>
    <n v="-698.95"/>
  </r>
  <r>
    <x v="2"/>
    <x v="5"/>
    <x v="10"/>
    <x v="33"/>
    <n v="0"/>
    <n v="0"/>
    <n v="0"/>
    <n v="0"/>
    <n v="0"/>
    <n v="0"/>
    <n v="2"/>
    <n v="5239.74"/>
    <n v="5622.48"/>
    <n v="2577.7228"/>
    <n v="347.04"/>
    <n v="-694.84"/>
    <n v="2"/>
    <n v="5239.74"/>
    <n v="5622.48"/>
    <n v="2577.7228"/>
    <n v="347.04"/>
    <n v="-694.84"/>
  </r>
  <r>
    <x v="14"/>
    <x v="2"/>
    <x v="10"/>
    <x v="21"/>
    <n v="1"/>
    <n v="2794.34"/>
    <n v="4553.42"/>
    <n v="932.61980000000005"/>
    <n v="1046.8800000000001"/>
    <n v="826.46"/>
    <n v="2"/>
    <n v="7615.47"/>
    <n v="9447.25"/>
    <n v="1677.6107999999999"/>
    <n v="569.12"/>
    <n v="135.09"/>
    <n v="1"/>
    <n v="4821.13"/>
    <n v="4893.83"/>
    <n v="744.99099999999987"/>
    <n v="-477.7600000000001"/>
    <n v="-691.37"/>
  </r>
  <r>
    <x v="9"/>
    <x v="1"/>
    <x v="16"/>
    <x v="42"/>
    <n v="0"/>
    <n v="0"/>
    <n v="0"/>
    <n v="0"/>
    <n v="0"/>
    <n v="0"/>
    <n v="3"/>
    <n v="17086.560000000001"/>
    <n v="18397.400000000001"/>
    <n v="2960.7186000000002"/>
    <n v="320.61"/>
    <n v="-688.12"/>
    <n v="3"/>
    <n v="17086.560000000001"/>
    <n v="18397.400000000001"/>
    <n v="2960.7186000000002"/>
    <n v="320.61"/>
    <n v="-688.12"/>
  </r>
  <r>
    <x v="9"/>
    <x v="1"/>
    <x v="14"/>
    <x v="38"/>
    <n v="0"/>
    <n v="0"/>
    <n v="0"/>
    <n v="0"/>
    <n v="0"/>
    <n v="0"/>
    <n v="1"/>
    <n v="8577.64"/>
    <n v="9482.7000000000007"/>
    <n v="1584.3809000000001"/>
    <n v="-156.08000000000001"/>
    <n v="-679.32"/>
    <n v="1"/>
    <n v="8577.64"/>
    <n v="9482.7000000000007"/>
    <n v="1584.3809000000001"/>
    <n v="-156.08000000000001"/>
    <n v="-679.32"/>
  </r>
  <r>
    <x v="16"/>
    <x v="6"/>
    <x v="1"/>
    <x v="56"/>
    <n v="3"/>
    <n v="18605.97"/>
    <n v="22202.75"/>
    <n v="2979.1471999999999"/>
    <n v="1459.79"/>
    <n v="677.37"/>
    <n v="0"/>
    <n v="0"/>
    <n v="0"/>
    <n v="0"/>
    <n v="0"/>
    <n v="0"/>
    <n v="-3"/>
    <n v="-18605.97"/>
    <n v="-22202.75"/>
    <n v="-2979.1471999999999"/>
    <n v="-1459.79"/>
    <n v="-677.37"/>
  </r>
  <r>
    <x v="8"/>
    <x v="5"/>
    <x v="17"/>
    <x v="59"/>
    <n v="6"/>
    <n v="31574.01"/>
    <n v="32902.93"/>
    <n v="11564.082899999999"/>
    <n v="4052.36"/>
    <n v="676.17"/>
    <n v="0"/>
    <n v="0"/>
    <n v="0"/>
    <n v="0"/>
    <n v="0"/>
    <n v="0"/>
    <n v="-6"/>
    <n v="-31574.01"/>
    <n v="-32902.93"/>
    <n v="-11564.082899999999"/>
    <n v="-4052.36"/>
    <n v="-676.17"/>
  </r>
  <r>
    <x v="14"/>
    <x v="3"/>
    <x v="4"/>
    <x v="61"/>
    <n v="0"/>
    <n v="0"/>
    <n v="0"/>
    <n v="0"/>
    <n v="0"/>
    <n v="0"/>
    <n v="3"/>
    <n v="6395.09"/>
    <n v="7731.52"/>
    <n v="2373.4654999999998"/>
    <n v="263.77999999999997"/>
    <n v="-661.28"/>
    <n v="3"/>
    <n v="6395.09"/>
    <n v="7731.52"/>
    <n v="2373.4654999999998"/>
    <n v="263.77999999999997"/>
    <n v="-661.28"/>
  </r>
  <r>
    <x v="17"/>
    <x v="3"/>
    <x v="12"/>
    <x v="22"/>
    <n v="0"/>
    <n v="0"/>
    <n v="0"/>
    <n v="0"/>
    <n v="0"/>
    <n v="0"/>
    <n v="1"/>
    <n v="24925.93"/>
    <n v="27934.54"/>
    <n v="3751.7433999999998"/>
    <n v="-15.41"/>
    <n v="-658.12"/>
    <n v="1"/>
    <n v="24925.93"/>
    <n v="27934.54"/>
    <n v="3751.7433999999998"/>
    <n v="-15.41"/>
    <n v="-658.12"/>
  </r>
  <r>
    <x v="14"/>
    <x v="2"/>
    <x v="1"/>
    <x v="66"/>
    <n v="0"/>
    <n v="0"/>
    <n v="0"/>
    <n v="0"/>
    <n v="0"/>
    <n v="0"/>
    <n v="1"/>
    <n v="4465.9799999999996"/>
    <n v="4465.9799999999996"/>
    <n v="653.91899999999998"/>
    <n v="-487.76"/>
    <n v="-653.91999999999996"/>
    <n v="1"/>
    <n v="4465.9799999999996"/>
    <n v="4465.9799999999996"/>
    <n v="653.91899999999998"/>
    <n v="-487.76"/>
    <n v="-653.91999999999996"/>
  </r>
  <r>
    <x v="14"/>
    <x v="6"/>
    <x v="11"/>
    <x v="20"/>
    <n v="0"/>
    <n v="0"/>
    <n v="0"/>
    <n v="0"/>
    <n v="0"/>
    <n v="0"/>
    <n v="2"/>
    <n v="5909.9"/>
    <n v="6034.3"/>
    <n v="668.90830000000005"/>
    <n v="-301.47000000000003"/>
    <n v="-649.16999999999996"/>
    <n v="2"/>
    <n v="5909.9"/>
    <n v="6034.3"/>
    <n v="668.90830000000005"/>
    <n v="-301.47000000000003"/>
    <n v="-649.16999999999996"/>
  </r>
  <r>
    <x v="9"/>
    <x v="5"/>
    <x v="13"/>
    <x v="25"/>
    <n v="2"/>
    <n v="2168.79"/>
    <n v="3874.28"/>
    <n v="146.63300000000001"/>
    <n v="1587.62"/>
    <n v="1544.76"/>
    <n v="5"/>
    <n v="33312.29"/>
    <n v="36323.99"/>
    <n v="5601.4606999999996"/>
    <n v="2758.51"/>
    <n v="898.3"/>
    <n v="3"/>
    <n v="31143.5"/>
    <n v="32449.71"/>
    <n v="5454.8276999999998"/>
    <n v="1170.8900000000003"/>
    <n v="-646.46"/>
  </r>
  <r>
    <x v="14"/>
    <x v="4"/>
    <x v="1"/>
    <x v="36"/>
    <n v="1"/>
    <n v="1394.68"/>
    <n v="1612.2"/>
    <n v="366.43819999999999"/>
    <n v="-50.34"/>
    <n v="-143.6"/>
    <n v="3"/>
    <n v="7027.49"/>
    <n v="8706.64"/>
    <n v="2433.3897000000002"/>
    <n v="-165.88"/>
    <n v="-787.13"/>
    <n v="2"/>
    <n v="5632.8099999999995"/>
    <n v="7094.44"/>
    <n v="2066.9515000000001"/>
    <n v="-115.53999999999999"/>
    <n v="-643.53"/>
  </r>
  <r>
    <x v="5"/>
    <x v="3"/>
    <x v="3"/>
    <x v="27"/>
    <n v="6"/>
    <n v="18425.099999999999"/>
    <n v="24960.400000000001"/>
    <n v="5388.5643"/>
    <n v="1972.66"/>
    <n v="1198.73"/>
    <n v="3"/>
    <n v="676.98"/>
    <n v="1435"/>
    <n v="253.66130000000001"/>
    <n v="637.80999999999995"/>
    <n v="556.35"/>
    <n v="-3"/>
    <n v="-17748.12"/>
    <n v="-23525.4"/>
    <n v="-5134.9030000000002"/>
    <n v="-1334.8500000000001"/>
    <n v="-642.38"/>
  </r>
  <r>
    <x v="13"/>
    <x v="4"/>
    <x v="10"/>
    <x v="21"/>
    <n v="4"/>
    <n v="4154.79"/>
    <n v="5063.28"/>
    <n v="953.22979999999995"/>
    <n v="695.49"/>
    <n v="503.78"/>
    <n v="2"/>
    <n v="572.35"/>
    <n v="690"/>
    <n v="377.5933"/>
    <n v="-23.47"/>
    <n v="-137.01"/>
    <n v="-2"/>
    <n v="-3582.44"/>
    <n v="-4373.28"/>
    <n v="-575.63649999999996"/>
    <n v="-718.96"/>
    <n v="-640.79"/>
  </r>
  <r>
    <x v="3"/>
    <x v="2"/>
    <x v="4"/>
    <x v="61"/>
    <n v="5147"/>
    <n v="3089017.29"/>
    <n v="4589449.57"/>
    <n v="1885583.6051"/>
    <n v="170675.37"/>
    <n v="-396734.21"/>
    <n v="5106"/>
    <n v="2992057.22"/>
    <n v="4459927.6399999997"/>
    <n v="1853737.0327999999"/>
    <n v="160415.70000000001"/>
    <n v="-397374.12"/>
    <n v="-41"/>
    <n v="-96960.069999999832"/>
    <n v="-129521.93000000063"/>
    <n v="-31846.572300000116"/>
    <n v="-10259.669999999984"/>
    <n v="-639.90999999997439"/>
  </r>
  <r>
    <x v="10"/>
    <x v="3"/>
    <x v="10"/>
    <x v="17"/>
    <n v="404"/>
    <n v="858607.9"/>
    <n v="1070140.77"/>
    <n v="114993.29730000001"/>
    <n v="188205.98"/>
    <n v="139671.63"/>
    <n v="400"/>
    <n v="855932.92"/>
    <n v="1065158.6200000001"/>
    <n v="113322.0006"/>
    <n v="186907.03"/>
    <n v="139031.76999999999"/>
    <n v="-4"/>
    <n v="-2674.9799999999814"/>
    <n v="-4982.1499999999069"/>
    <n v="-1671.2967000000062"/>
    <n v="-1298.9500000000116"/>
    <n v="-639.86000000001513"/>
  </r>
  <r>
    <x v="16"/>
    <x v="6"/>
    <x v="4"/>
    <x v="44"/>
    <n v="2"/>
    <n v="13861.66"/>
    <n v="14575.1"/>
    <n v="48.159199999999998"/>
    <n v="648.91999999999996"/>
    <n v="639.75"/>
    <n v="0"/>
    <n v="0"/>
    <n v="0"/>
    <n v="0"/>
    <n v="0"/>
    <n v="0"/>
    <n v="-2"/>
    <n v="-13861.66"/>
    <n v="-14575.1"/>
    <n v="-48.159199999999998"/>
    <n v="-648.91999999999996"/>
    <n v="-639.75"/>
  </r>
  <r>
    <x v="17"/>
    <x v="3"/>
    <x v="1"/>
    <x v="56"/>
    <n v="0"/>
    <n v="0"/>
    <n v="0"/>
    <n v="0"/>
    <n v="0"/>
    <n v="0"/>
    <n v="1"/>
    <n v="12458.87"/>
    <n v="14567.24"/>
    <n v="2789.3995"/>
    <n v="219.83"/>
    <n v="-636.70000000000005"/>
    <n v="1"/>
    <n v="12458.87"/>
    <n v="14567.24"/>
    <n v="2789.3995"/>
    <n v="219.83"/>
    <n v="-636.70000000000005"/>
  </r>
  <r>
    <x v="13"/>
    <x v="2"/>
    <x v="10"/>
    <x v="17"/>
    <n v="4"/>
    <n v="3686.35"/>
    <n v="5965.3"/>
    <n v="1980.5534"/>
    <n v="740.63"/>
    <n v="235.85"/>
    <n v="3"/>
    <n v="851.68"/>
    <n v="1044"/>
    <n v="568.07749999999999"/>
    <n v="-248.11"/>
    <n v="-382.77"/>
    <n v="-1"/>
    <n v="-2834.67"/>
    <n v="-4921.3"/>
    <n v="-1412.4758999999999"/>
    <n v="-988.74"/>
    <n v="-618.62"/>
  </r>
  <r>
    <x v="16"/>
    <x v="4"/>
    <x v="3"/>
    <x v="27"/>
    <n v="3"/>
    <n v="21776.17"/>
    <n v="33524.31"/>
    <n v="11276.974899999999"/>
    <n v="3268.94"/>
    <n v="614.97"/>
    <n v="0"/>
    <n v="0"/>
    <n v="0"/>
    <n v="0"/>
    <n v="0"/>
    <n v="0"/>
    <n v="-3"/>
    <n v="-21776.17"/>
    <n v="-33524.31"/>
    <n v="-11276.974899999999"/>
    <n v="-3268.94"/>
    <n v="-614.97"/>
  </r>
  <r>
    <x v="2"/>
    <x v="4"/>
    <x v="10"/>
    <x v="33"/>
    <n v="0"/>
    <n v="0"/>
    <n v="0"/>
    <n v="0"/>
    <n v="0"/>
    <n v="0"/>
    <n v="1"/>
    <n v="10458.42"/>
    <n v="10988.45"/>
    <n v="1171.8973000000001"/>
    <n v="-211.31"/>
    <n v="-605.62"/>
    <n v="1"/>
    <n v="10458.42"/>
    <n v="10988.45"/>
    <n v="1171.8973000000001"/>
    <n v="-211.31"/>
    <n v="-605.62"/>
  </r>
  <r>
    <x v="5"/>
    <x v="5"/>
    <x v="1"/>
    <x v="55"/>
    <n v="11"/>
    <n v="12868.65"/>
    <n v="15108.23"/>
    <n v="3567.1008999999999"/>
    <n v="2311.2600000000002"/>
    <n v="1083.81"/>
    <n v="10"/>
    <n v="7754.02"/>
    <n v="9993.6"/>
    <n v="2455.9041000000002"/>
    <n v="1338.81"/>
    <n v="478.87"/>
    <n v="-1"/>
    <n v="-5114.6299999999992"/>
    <n v="-5114.6299999999992"/>
    <n v="-1111.1967999999997"/>
    <n v="-972.45000000000027"/>
    <n v="-604.93999999999994"/>
  </r>
  <r>
    <x v="2"/>
    <x v="1"/>
    <x v="4"/>
    <x v="30"/>
    <n v="0"/>
    <n v="0"/>
    <n v="0"/>
    <n v="0"/>
    <n v="0"/>
    <n v="0"/>
    <n v="4"/>
    <n v="8028.6"/>
    <n v="13106.08"/>
    <n v="5681.2907999999998"/>
    <n v="1188.31"/>
    <n v="-603.80999999999995"/>
    <n v="4"/>
    <n v="8028.6"/>
    <n v="13106.08"/>
    <n v="5681.2907999999998"/>
    <n v="1188.31"/>
    <n v="-603.80999999999995"/>
  </r>
  <r>
    <x v="17"/>
    <x v="5"/>
    <x v="6"/>
    <x v="11"/>
    <n v="0"/>
    <n v="0"/>
    <n v="0"/>
    <n v="0"/>
    <n v="0"/>
    <n v="0"/>
    <n v="1"/>
    <n v="8069.12"/>
    <n v="10970.1"/>
    <n v="3552.4717000000001"/>
    <n v="423.49"/>
    <n v="-601.75"/>
    <n v="1"/>
    <n v="8069.12"/>
    <n v="10970.1"/>
    <n v="3552.4717000000001"/>
    <n v="423.49"/>
    <n v="-601.75"/>
  </r>
  <r>
    <x v="12"/>
    <x v="1"/>
    <x v="4"/>
    <x v="45"/>
    <n v="2"/>
    <n v="19420.32"/>
    <n v="20839.599999999999"/>
    <n v="1717.3425"/>
    <n v="855.91"/>
    <n v="210.39"/>
    <n v="3"/>
    <n v="22812"/>
    <n v="24699.599999999999"/>
    <n v="2794.4189999999999"/>
    <n v="697.14"/>
    <n v="-387.57"/>
    <n v="1"/>
    <n v="3391.6800000000003"/>
    <n v="3860"/>
    <n v="1077.0764999999999"/>
    <n v="-158.76999999999998"/>
    <n v="-597.96"/>
  </r>
  <r>
    <x v="9"/>
    <x v="1"/>
    <x v="10"/>
    <x v="21"/>
    <n v="0"/>
    <n v="0"/>
    <n v="0"/>
    <n v="0"/>
    <n v="0"/>
    <n v="0"/>
    <n v="3"/>
    <n v="20389.560000000001"/>
    <n v="22656.35"/>
    <n v="5633.6306000000004"/>
    <n v="1435.33"/>
    <n v="-597.92999999999995"/>
    <n v="3"/>
    <n v="20389.560000000001"/>
    <n v="22656.35"/>
    <n v="5633.6306000000004"/>
    <n v="1435.33"/>
    <n v="-597.92999999999995"/>
  </r>
  <r>
    <x v="10"/>
    <x v="3"/>
    <x v="3"/>
    <x v="23"/>
    <n v="28"/>
    <n v="15277.18"/>
    <n v="25829.91"/>
    <n v="11026.9182"/>
    <n v="9226.26"/>
    <n v="5299.83"/>
    <n v="27"/>
    <n v="14830.79"/>
    <n v="24517"/>
    <n v="10757.861199999999"/>
    <n v="8563.43"/>
    <n v="4702.37"/>
    <n v="-1"/>
    <n v="-446.38999999999942"/>
    <n v="-1312.9099999999999"/>
    <n v="-269.0570000000007"/>
    <n v="-662.82999999999993"/>
    <n v="-597.46"/>
  </r>
  <r>
    <x v="17"/>
    <x v="2"/>
    <x v="1"/>
    <x v="1"/>
    <n v="0"/>
    <n v="0"/>
    <n v="0"/>
    <n v="0"/>
    <n v="0"/>
    <n v="0"/>
    <n v="1"/>
    <n v="10613.5"/>
    <n v="10613.5"/>
    <n v="596.995"/>
    <n v="-429.59"/>
    <n v="-597"/>
    <n v="1"/>
    <n v="10613.5"/>
    <n v="10613.5"/>
    <n v="596.995"/>
    <n v="-429.59"/>
    <n v="-597"/>
  </r>
  <r>
    <x v="7"/>
    <x v="4"/>
    <x v="21"/>
    <x v="68"/>
    <n v="0"/>
    <n v="0"/>
    <n v="0"/>
    <n v="0"/>
    <n v="0"/>
    <n v="0"/>
    <n v="1"/>
    <n v="4877.59"/>
    <n v="4999"/>
    <n v="716.5018"/>
    <n v="-364.01"/>
    <n v="-595.09"/>
    <n v="1"/>
    <n v="4877.59"/>
    <n v="4999"/>
    <n v="716.5018"/>
    <n v="-364.01"/>
    <n v="-595.09"/>
  </r>
  <r>
    <x v="16"/>
    <x v="3"/>
    <x v="4"/>
    <x v="48"/>
    <n v="1"/>
    <n v="21292.46"/>
    <n v="21292.46"/>
    <n v="4999.0699000000004"/>
    <n v="2281.83"/>
    <n v="593.25"/>
    <n v="0"/>
    <n v="0"/>
    <n v="0"/>
    <n v="0"/>
    <n v="0"/>
    <n v="0"/>
    <n v="-1"/>
    <n v="-21292.46"/>
    <n v="-21292.46"/>
    <n v="-4999.0699000000004"/>
    <n v="-2281.83"/>
    <n v="-593.25"/>
  </r>
  <r>
    <x v="2"/>
    <x v="2"/>
    <x v="10"/>
    <x v="21"/>
    <n v="0"/>
    <n v="0"/>
    <n v="0"/>
    <n v="0"/>
    <n v="0"/>
    <n v="0"/>
    <n v="1"/>
    <n v="966.86"/>
    <n v="1274.3"/>
    <n v="885.5068"/>
    <n v="-150.07"/>
    <n v="-583.92999999999995"/>
    <n v="1"/>
    <n v="966.86"/>
    <n v="1274.3"/>
    <n v="885.5068"/>
    <n v="-150.07"/>
    <n v="-583.92999999999995"/>
  </r>
  <r>
    <x v="9"/>
    <x v="4"/>
    <x v="1"/>
    <x v="56"/>
    <n v="0"/>
    <n v="0"/>
    <n v="0"/>
    <n v="0"/>
    <n v="0"/>
    <n v="0"/>
    <n v="1"/>
    <n v="2985.7"/>
    <n v="2985.7"/>
    <n v="582.67290000000003"/>
    <n v="-403.75"/>
    <n v="-582.66999999999996"/>
    <n v="1"/>
    <n v="2985.7"/>
    <n v="2985.7"/>
    <n v="582.67290000000003"/>
    <n v="-403.75"/>
    <n v="-582.66999999999996"/>
  </r>
  <r>
    <x v="2"/>
    <x v="2"/>
    <x v="10"/>
    <x v="33"/>
    <n v="0"/>
    <n v="0"/>
    <n v="0"/>
    <n v="0"/>
    <n v="0"/>
    <n v="0"/>
    <n v="1"/>
    <n v="1398.85"/>
    <n v="1730.59"/>
    <n v="759.79489999999998"/>
    <n v="-186.54"/>
    <n v="-580.91"/>
    <n v="1"/>
    <n v="1398.85"/>
    <n v="1730.59"/>
    <n v="759.79489999999998"/>
    <n v="-186.54"/>
    <n v="-580.91"/>
  </r>
  <r>
    <x v="8"/>
    <x v="5"/>
    <x v="19"/>
    <x v="65"/>
    <n v="2"/>
    <n v="2564.0500000000002"/>
    <n v="4014.05"/>
    <n v="887.96270000000004"/>
    <n v="766.72"/>
    <n v="580.23"/>
    <n v="0"/>
    <n v="0"/>
    <n v="0"/>
    <n v="0"/>
    <n v="0"/>
    <n v="0"/>
    <n v="-2"/>
    <n v="-2564.0500000000002"/>
    <n v="-4014.05"/>
    <n v="-887.96270000000004"/>
    <n v="-766.72"/>
    <n v="-580.23"/>
  </r>
  <r>
    <x v="12"/>
    <x v="5"/>
    <x v="16"/>
    <x v="42"/>
    <n v="0"/>
    <n v="0"/>
    <n v="0"/>
    <n v="0"/>
    <n v="0"/>
    <n v="0"/>
    <n v="2"/>
    <n v="22464.95"/>
    <n v="26019.599999999999"/>
    <n v="4128.7995000000001"/>
    <n v="914.14"/>
    <n v="-574.15"/>
    <n v="2"/>
    <n v="22464.95"/>
    <n v="26019.599999999999"/>
    <n v="4128.7995000000001"/>
    <n v="914.14"/>
    <n v="-574.15"/>
  </r>
  <r>
    <x v="14"/>
    <x v="2"/>
    <x v="1"/>
    <x v="46"/>
    <n v="0"/>
    <n v="0"/>
    <n v="0"/>
    <n v="0"/>
    <n v="0"/>
    <n v="0"/>
    <n v="1"/>
    <n v="326.35000000000002"/>
    <n v="989"/>
    <n v="1228.4408000000001"/>
    <n v="376.24"/>
    <n v="-565.79"/>
    <n v="1"/>
    <n v="326.35000000000002"/>
    <n v="989"/>
    <n v="1228.4408000000001"/>
    <n v="376.24"/>
    <n v="-565.79"/>
  </r>
  <r>
    <x v="2"/>
    <x v="5"/>
    <x v="10"/>
    <x v="21"/>
    <n v="0"/>
    <n v="0"/>
    <n v="0"/>
    <n v="0"/>
    <n v="0"/>
    <n v="0"/>
    <n v="1"/>
    <n v="5333.86"/>
    <n v="5915.75"/>
    <n v="1174.3148000000001"/>
    <n v="-67.19"/>
    <n v="-565.6"/>
    <n v="1"/>
    <n v="5333.86"/>
    <n v="5915.75"/>
    <n v="1174.3148000000001"/>
    <n v="-67.19"/>
    <n v="-565.6"/>
  </r>
  <r>
    <x v="5"/>
    <x v="4"/>
    <x v="4"/>
    <x v="45"/>
    <n v="53"/>
    <n v="35330.85"/>
    <n v="47776.61"/>
    <n v="9360.7850999999991"/>
    <n v="11079"/>
    <n v="8268.35"/>
    <n v="48"/>
    <n v="14793.13"/>
    <n v="25430.2"/>
    <n v="4947.643"/>
    <n v="9208.49"/>
    <n v="7706.32"/>
    <n v="-5"/>
    <n v="-20537.72"/>
    <n v="-22346.41"/>
    <n v="-4413.1420999999991"/>
    <n v="-1870.5100000000002"/>
    <n v="-562.03000000000065"/>
  </r>
  <r>
    <x v="12"/>
    <x v="3"/>
    <x v="1"/>
    <x v="35"/>
    <n v="2"/>
    <n v="7367.64"/>
    <n v="10799.04"/>
    <n v="1170.4945"/>
    <n v="2666.53"/>
    <n v="2260.91"/>
    <n v="4"/>
    <n v="48298.78"/>
    <n v="53643.43"/>
    <n v="3774.3791999999999"/>
    <n v="2910.93"/>
    <n v="1700.66"/>
    <n v="2"/>
    <n v="40931.14"/>
    <n v="42844.39"/>
    <n v="2603.8846999999996"/>
    <n v="244.39999999999964"/>
    <n v="-560.24999999999977"/>
  </r>
  <r>
    <x v="9"/>
    <x v="4"/>
    <x v="14"/>
    <x v="38"/>
    <n v="0"/>
    <n v="0"/>
    <n v="0"/>
    <n v="0"/>
    <n v="0"/>
    <n v="0"/>
    <n v="1"/>
    <n v="4089.67"/>
    <n v="4416.8999999999996"/>
    <n v="900.10979999999995"/>
    <n v="-305.31"/>
    <n v="-558.30999999999995"/>
    <n v="1"/>
    <n v="4089.67"/>
    <n v="4416.8999999999996"/>
    <n v="900.10979999999995"/>
    <n v="-305.31"/>
    <n v="-558.30999999999995"/>
  </r>
  <r>
    <x v="4"/>
    <x v="3"/>
    <x v="10"/>
    <x v="33"/>
    <n v="172"/>
    <n v="112967.89"/>
    <n v="161550"/>
    <n v="57871.593200000003"/>
    <n v="19787.03"/>
    <n v="6118.07"/>
    <n v="171"/>
    <n v="110942.08"/>
    <n v="155411.20000000001"/>
    <n v="54307.795700000002"/>
    <n v="18025.830000000002"/>
    <n v="5568.88"/>
    <n v="-1"/>
    <n v="-2025.8099999999977"/>
    <n v="-6138.7999999999884"/>
    <n v="-3563.7975000000006"/>
    <n v="-1761.1999999999971"/>
    <n v="-549.1899999999996"/>
  </r>
  <r>
    <x v="7"/>
    <x v="6"/>
    <x v="4"/>
    <x v="69"/>
    <n v="62"/>
    <n v="116136.81"/>
    <n v="148338.29999999999"/>
    <n v="11395.627"/>
    <n v="18886.099999999999"/>
    <n v="14893.07"/>
    <n v="63"/>
    <n v="119472"/>
    <n v="152053.85"/>
    <n v="12322.8218"/>
    <n v="18658.02"/>
    <n v="14346.24"/>
    <n v="1"/>
    <n v="3335.1900000000023"/>
    <n v="3715.5500000000175"/>
    <n v="927.1947999999993"/>
    <n v="-228.07999999999811"/>
    <n v="-546.82999999999993"/>
  </r>
  <r>
    <x v="12"/>
    <x v="1"/>
    <x v="4"/>
    <x v="54"/>
    <n v="0"/>
    <n v="0"/>
    <n v="0"/>
    <n v="0"/>
    <n v="0"/>
    <n v="0"/>
    <n v="1"/>
    <n v="3551.76"/>
    <n v="3914.3"/>
    <n v="895.03579999999999"/>
    <n v="-188.51"/>
    <n v="-532.5"/>
    <n v="1"/>
    <n v="3551.76"/>
    <n v="3914.3"/>
    <n v="895.03579999999999"/>
    <n v="-188.51"/>
    <n v="-532.5"/>
  </r>
  <r>
    <x v="9"/>
    <x v="2"/>
    <x v="1"/>
    <x v="56"/>
    <n v="0"/>
    <n v="0"/>
    <n v="0"/>
    <n v="0"/>
    <n v="0"/>
    <n v="0"/>
    <n v="1"/>
    <n v="5745.79"/>
    <n v="6402.5"/>
    <n v="1186.9001000000001"/>
    <n v="-126.08"/>
    <n v="-530.19000000000005"/>
    <n v="1"/>
    <n v="5745.79"/>
    <n v="6402.5"/>
    <n v="1186.9001000000001"/>
    <n v="-126.08"/>
    <n v="-530.19000000000005"/>
  </r>
  <r>
    <x v="14"/>
    <x v="4"/>
    <x v="4"/>
    <x v="5"/>
    <n v="1"/>
    <n v="8881.9"/>
    <n v="9563.75"/>
    <n v="1051.3883000000001"/>
    <n v="-25.32"/>
    <n v="-337.99"/>
    <n v="3"/>
    <n v="15848.09"/>
    <n v="16734.7"/>
    <n v="2215.4292"/>
    <n v="-160.25"/>
    <n v="-867.7"/>
    <n v="2"/>
    <n v="6966.1900000000005"/>
    <n v="7170.9500000000007"/>
    <n v="1164.0409"/>
    <n v="-134.93"/>
    <n v="-529.71"/>
  </r>
  <r>
    <x v="10"/>
    <x v="4"/>
    <x v="11"/>
    <x v="49"/>
    <n v="44"/>
    <n v="79056.100000000006"/>
    <n v="100028.12"/>
    <n v="11210.2358"/>
    <n v="17671.439999999999"/>
    <n v="14140.41"/>
    <n v="43"/>
    <n v="74733.350000000006"/>
    <n v="94368.320000000007"/>
    <n v="10423.7935"/>
    <n v="16879.740000000002"/>
    <n v="13612.64"/>
    <n v="-1"/>
    <n v="-4322.75"/>
    <n v="-5659.7999999999884"/>
    <n v="-786.44230000000061"/>
    <n v="-791.69999999999709"/>
    <n v="-527.77000000000044"/>
  </r>
  <r>
    <x v="7"/>
    <x v="4"/>
    <x v="20"/>
    <x v="67"/>
    <n v="23"/>
    <n v="37288.15"/>
    <n v="51699.47"/>
    <n v="3146.9875000000002"/>
    <n v="13739.2"/>
    <n v="12776.85"/>
    <n v="24"/>
    <n v="41799.800000000003"/>
    <n v="58433.27"/>
    <n v="5752.0596999999998"/>
    <n v="13978.79"/>
    <n v="12253.63"/>
    <n v="1"/>
    <n v="4511.6500000000015"/>
    <n v="6733.7999999999956"/>
    <n v="2605.0721999999996"/>
    <n v="239.59000000000015"/>
    <n v="-523.22000000000116"/>
  </r>
  <r>
    <x v="10"/>
    <x v="2"/>
    <x v="10"/>
    <x v="21"/>
    <n v="59"/>
    <n v="109714.58"/>
    <n v="153587.79"/>
    <n v="23718.376700000001"/>
    <n v="26835.439999999999"/>
    <n v="16092.55"/>
    <n v="53"/>
    <n v="88971.08"/>
    <n v="128131.8"/>
    <n v="20622.099200000001"/>
    <n v="25129.71"/>
    <n v="15573.16"/>
    <n v="-6"/>
    <n v="-20743.5"/>
    <n v="-25455.990000000005"/>
    <n v="-3096.2775000000001"/>
    <n v="-1705.7299999999996"/>
    <n v="-519.38999999999942"/>
  </r>
  <r>
    <x v="5"/>
    <x v="1"/>
    <x v="7"/>
    <x v="12"/>
    <n v="25"/>
    <n v="90378.37"/>
    <n v="101002.9"/>
    <n v="15729.544400000001"/>
    <n v="4854.21"/>
    <n v="390.16"/>
    <n v="8"/>
    <n v="6883.98"/>
    <n v="7510.41"/>
    <n v="988.9162"/>
    <n v="204.93"/>
    <n v="-128.93"/>
    <n v="-17"/>
    <n v="-83494.39"/>
    <n v="-93492.489999999991"/>
    <n v="-14740.628200000001"/>
    <n v="-4649.28"/>
    <n v="-519.09"/>
  </r>
  <r>
    <x v="10"/>
    <x v="3"/>
    <x v="10"/>
    <x v="21"/>
    <n v="47"/>
    <n v="105550.88"/>
    <n v="135447.70000000001"/>
    <n v="14206.8693"/>
    <n v="27392.1"/>
    <n v="21595.71"/>
    <n v="45"/>
    <n v="90877.56"/>
    <n v="119433"/>
    <n v="12760.290199999999"/>
    <n v="26356.959999999999"/>
    <n v="21078.37"/>
    <n v="-2"/>
    <n v="-14673.320000000007"/>
    <n v="-16014.700000000012"/>
    <n v="-1446.5791000000008"/>
    <n v="-1035.1399999999994"/>
    <n v="-517.34000000000015"/>
  </r>
  <r>
    <x v="10"/>
    <x v="5"/>
    <x v="15"/>
    <x v="40"/>
    <n v="19"/>
    <n v="30819.58"/>
    <n v="38963.379999999997"/>
    <n v="6907.2263000000003"/>
    <n v="4839.4799999999996"/>
    <n v="2320.0700000000002"/>
    <n v="18"/>
    <n v="29971.51"/>
    <n v="36671.29"/>
    <n v="5971.8352000000004"/>
    <n v="4091.48"/>
    <n v="1811.44"/>
    <n v="-1"/>
    <n v="-848.07000000000335"/>
    <n v="-2292.0899999999965"/>
    <n v="-935.39109999999982"/>
    <n v="-747.99999999999955"/>
    <n v="-508.63000000000011"/>
  </r>
  <r>
    <x v="2"/>
    <x v="2"/>
    <x v="3"/>
    <x v="51"/>
    <n v="0"/>
    <n v="0"/>
    <n v="0"/>
    <n v="0"/>
    <n v="0"/>
    <n v="0"/>
    <n v="2"/>
    <n v="569.89"/>
    <n v="1281.18"/>
    <n v="1222.2334000000001"/>
    <n v="162.77000000000001"/>
    <n v="-508.01"/>
    <n v="2"/>
    <n v="569.89"/>
    <n v="1281.18"/>
    <n v="1222.2334000000001"/>
    <n v="162.77000000000001"/>
    <n v="-508.01"/>
  </r>
  <r>
    <x v="2"/>
    <x v="5"/>
    <x v="4"/>
    <x v="57"/>
    <n v="0"/>
    <n v="0"/>
    <n v="0"/>
    <n v="0"/>
    <n v="0"/>
    <n v="0"/>
    <n v="1"/>
    <n v="1722.48"/>
    <n v="1722.48"/>
    <n v="712.5675"/>
    <n v="-187.72"/>
    <n v="-500.86"/>
    <n v="1"/>
    <n v="1722.48"/>
    <n v="1722.48"/>
    <n v="712.5675"/>
    <n v="-187.72"/>
    <n v="-500.86"/>
  </r>
  <r>
    <x v="3"/>
    <x v="0"/>
    <x v="4"/>
    <x v="30"/>
    <n v="0"/>
    <n v="0"/>
    <n v="0"/>
    <n v="0"/>
    <n v="0"/>
    <n v="0"/>
    <n v="1"/>
    <n v="434.48"/>
    <n v="473"/>
    <n v="535.44320000000005"/>
    <n v="-359.24"/>
    <n v="-496.92"/>
    <n v="1"/>
    <n v="434.48"/>
    <n v="473"/>
    <n v="535.44320000000005"/>
    <n v="-359.24"/>
    <n v="-496.92"/>
  </r>
  <r>
    <x v="10"/>
    <x v="6"/>
    <x v="3"/>
    <x v="39"/>
    <n v="48"/>
    <n v="60335.28"/>
    <n v="82607.289999999994"/>
    <n v="17629.071599999999"/>
    <n v="5484.28"/>
    <n v="870.68"/>
    <n v="46"/>
    <n v="39627.279999999999"/>
    <n v="51495.95"/>
    <n v="7719.6517000000003"/>
    <n v="2848.65"/>
    <n v="376.76"/>
    <n v="-2"/>
    <n v="-20708"/>
    <n v="-31111.339999999997"/>
    <n v="-9909.419899999999"/>
    <n v="-2635.6299999999997"/>
    <n v="-493.91999999999996"/>
  </r>
  <r>
    <x v="10"/>
    <x v="3"/>
    <x v="1"/>
    <x v="56"/>
    <n v="68"/>
    <n v="146484.01"/>
    <n v="166104.54"/>
    <n v="22123.251700000001"/>
    <n v="11221.26"/>
    <n v="4950.09"/>
    <n v="65"/>
    <n v="126852.07"/>
    <n v="145841.69"/>
    <n v="18496.292000000001"/>
    <n v="9998.33"/>
    <n v="4457.12"/>
    <n v="-3"/>
    <n v="-19631.940000000002"/>
    <n v="-20262.850000000006"/>
    <n v="-3626.9596999999994"/>
    <n v="-1222.9300000000003"/>
    <n v="-492.97000000000025"/>
  </r>
  <r>
    <x v="1"/>
    <x v="2"/>
    <x v="3"/>
    <x v="64"/>
    <n v="11"/>
    <n v="6170.73"/>
    <n v="8468.75"/>
    <n v="2064.1509999999998"/>
    <n v="1079.47"/>
    <n v="228.61"/>
    <n v="10"/>
    <n v="3614.63"/>
    <n v="4015.63"/>
    <n v="659.49699999999996"/>
    <n v="-16.82"/>
    <n v="-263.76"/>
    <n v="-1"/>
    <n v="-2556.0999999999995"/>
    <n v="-4453.12"/>
    <n v="-1404.654"/>
    <n v="-1096.29"/>
    <n v="-492.37"/>
  </r>
  <r>
    <x v="14"/>
    <x v="6"/>
    <x v="4"/>
    <x v="48"/>
    <n v="0"/>
    <n v="0"/>
    <n v="0"/>
    <n v="0"/>
    <n v="0"/>
    <n v="0"/>
    <n v="1"/>
    <n v="4102.7700000000004"/>
    <n v="4740.95"/>
    <n v="1125.8705"/>
    <n v="-187.67"/>
    <n v="-491.95"/>
    <n v="1"/>
    <n v="4102.7700000000004"/>
    <n v="4740.95"/>
    <n v="1125.8705"/>
    <n v="-187.67"/>
    <n v="-491.95"/>
  </r>
  <r>
    <x v="8"/>
    <x v="1"/>
    <x v="17"/>
    <x v="59"/>
    <n v="2"/>
    <n v="3496.72"/>
    <n v="3496.72"/>
    <n v="837.90959999999995"/>
    <n v="622.45000000000005"/>
    <n v="266.94"/>
    <n v="1"/>
    <n v="60.51"/>
    <n v="60.51"/>
    <n v="224.13050000000001"/>
    <n v="-79.37"/>
    <n v="-223.96"/>
    <n v="-1"/>
    <n v="-3436.2099999999996"/>
    <n v="-3436.2099999999996"/>
    <n v="-613.77909999999997"/>
    <n v="-701.82"/>
    <n v="-490.9"/>
  </r>
  <r>
    <x v="5"/>
    <x v="4"/>
    <x v="1"/>
    <x v="35"/>
    <n v="19"/>
    <n v="22695.19"/>
    <n v="27563.85"/>
    <n v="3949.7028"/>
    <n v="2984.26"/>
    <n v="1863.38"/>
    <n v="12"/>
    <n v="11334.28"/>
    <n v="14540.9"/>
    <n v="2020.8025"/>
    <n v="1924.9"/>
    <n v="1375.05"/>
    <n v="-7"/>
    <n v="-11360.909999999998"/>
    <n v="-13022.949999999999"/>
    <n v="-1928.9003"/>
    <n v="-1059.3600000000001"/>
    <n v="-488.33000000000015"/>
  </r>
  <r>
    <x v="9"/>
    <x v="1"/>
    <x v="4"/>
    <x v="61"/>
    <n v="0"/>
    <n v="0"/>
    <n v="0"/>
    <n v="0"/>
    <n v="0"/>
    <n v="0"/>
    <n v="1"/>
    <n v="3611.97"/>
    <n v="4031.1"/>
    <n v="903.83119999999997"/>
    <n v="-160.44"/>
    <n v="-484.7"/>
    <n v="1"/>
    <n v="3611.97"/>
    <n v="4031.1"/>
    <n v="903.83119999999997"/>
    <n v="-160.44"/>
    <n v="-484.7"/>
  </r>
  <r>
    <x v="2"/>
    <x v="4"/>
    <x v="3"/>
    <x v="32"/>
    <n v="0"/>
    <n v="0"/>
    <n v="0"/>
    <n v="0"/>
    <n v="0"/>
    <n v="0"/>
    <n v="3"/>
    <n v="1363.28"/>
    <n v="1595.65"/>
    <n v="720.35069999999996"/>
    <n v="-214.8"/>
    <n v="-482.73"/>
    <n v="3"/>
    <n v="1363.28"/>
    <n v="1595.65"/>
    <n v="720.35069999999996"/>
    <n v="-214.8"/>
    <n v="-482.73"/>
  </r>
  <r>
    <x v="2"/>
    <x v="5"/>
    <x v="4"/>
    <x v="44"/>
    <n v="0"/>
    <n v="0"/>
    <n v="0"/>
    <n v="0"/>
    <n v="0"/>
    <n v="0"/>
    <n v="2"/>
    <n v="1999.36"/>
    <n v="2686.93"/>
    <n v="1181.1659999999999"/>
    <n v="87.02"/>
    <n v="-481.42"/>
    <n v="2"/>
    <n v="1999.36"/>
    <n v="2686.93"/>
    <n v="1181.1659999999999"/>
    <n v="87.02"/>
    <n v="-481.42"/>
  </r>
  <r>
    <x v="9"/>
    <x v="3"/>
    <x v="4"/>
    <x v="30"/>
    <n v="0"/>
    <n v="0"/>
    <n v="0"/>
    <n v="0"/>
    <n v="0"/>
    <n v="0"/>
    <n v="15"/>
    <n v="194955.35"/>
    <n v="267431.15000000002"/>
    <n v="72107.824699999997"/>
    <n v="25508.57"/>
    <n v="-476.94"/>
    <n v="15"/>
    <n v="194955.35"/>
    <n v="267431.15000000002"/>
    <n v="72107.824699999997"/>
    <n v="25508.57"/>
    <n v="-476.94"/>
  </r>
  <r>
    <x v="1"/>
    <x v="3"/>
    <x v="17"/>
    <x v="59"/>
    <n v="1037"/>
    <n v="388422.2"/>
    <n v="497258.27"/>
    <n v="68871.164799999999"/>
    <n v="95846.19"/>
    <n v="68124.83"/>
    <n v="1032"/>
    <n v="376165.27"/>
    <n v="483720.66"/>
    <n v="65816.243400000007"/>
    <n v="94414.28"/>
    <n v="67659.990000000005"/>
    <n v="-5"/>
    <n v="-12256.929999999993"/>
    <n v="-13537.610000000044"/>
    <n v="-3054.921399999992"/>
    <n v="-1431.9100000000035"/>
    <n v="-464.83999999999651"/>
  </r>
  <r>
    <x v="2"/>
    <x v="2"/>
    <x v="4"/>
    <x v="28"/>
    <n v="2"/>
    <n v="2479.94"/>
    <n v="2714"/>
    <n v="157.7251"/>
    <n v="128.79"/>
    <n v="76.34"/>
    <n v="5"/>
    <n v="3545.54"/>
    <n v="4754.4799999999996"/>
    <n v="1588.8613"/>
    <n v="283.89"/>
    <n v="-379.91"/>
    <n v="3"/>
    <n v="1065.5999999999999"/>
    <n v="2040.4799999999996"/>
    <n v="1431.1361999999999"/>
    <n v="155.1"/>
    <n v="-456.25"/>
  </r>
  <r>
    <x v="14"/>
    <x v="2"/>
    <x v="3"/>
    <x v="64"/>
    <n v="0"/>
    <n v="0"/>
    <n v="0"/>
    <n v="0"/>
    <n v="0"/>
    <n v="0"/>
    <n v="1"/>
    <n v="1035.3399999999999"/>
    <n v="1035.3399999999999"/>
    <n v="455.76179999999999"/>
    <n v="-349.06"/>
    <n v="-455.76"/>
    <n v="1"/>
    <n v="1035.3399999999999"/>
    <n v="1035.3399999999999"/>
    <n v="455.76179999999999"/>
    <n v="-349.06"/>
    <n v="-455.76"/>
  </r>
  <r>
    <x v="8"/>
    <x v="1"/>
    <x v="4"/>
    <x v="58"/>
    <n v="89"/>
    <n v="205638.01"/>
    <n v="266607.2"/>
    <n v="74326.545800000007"/>
    <n v="25572.31"/>
    <n v="452.93"/>
    <n v="0"/>
    <n v="0"/>
    <n v="0"/>
    <n v="0"/>
    <n v="0"/>
    <n v="0"/>
    <n v="-89"/>
    <n v="-205638.01"/>
    <n v="-266607.2"/>
    <n v="-74326.545800000007"/>
    <n v="-25572.31"/>
    <n v="-452.93"/>
  </r>
  <r>
    <x v="12"/>
    <x v="4"/>
    <x v="11"/>
    <x v="49"/>
    <n v="1"/>
    <n v="922.5"/>
    <n v="922.5"/>
    <n v="264.31049999999999"/>
    <n v="25.84"/>
    <n v="-61.85"/>
    <n v="2"/>
    <n v="2443.25"/>
    <n v="2817"/>
    <n v="1095.3988999999999"/>
    <n v="-166.29"/>
    <n v="-512.94000000000005"/>
    <n v="1"/>
    <n v="1520.75"/>
    <n v="1894.5"/>
    <n v="831.08839999999987"/>
    <n v="-192.13"/>
    <n v="-451.09000000000003"/>
  </r>
  <r>
    <x v="5"/>
    <x v="3"/>
    <x v="4"/>
    <x v="69"/>
    <n v="1"/>
    <n v="878.8"/>
    <n v="1300"/>
    <n v="189.19540000000001"/>
    <n v="495.97"/>
    <n v="447.49"/>
    <n v="0"/>
    <n v="0"/>
    <n v="0"/>
    <n v="0"/>
    <n v="0"/>
    <n v="0"/>
    <n v="-1"/>
    <n v="-878.8"/>
    <n v="-1300"/>
    <n v="-189.19540000000001"/>
    <n v="-495.97"/>
    <n v="-447.49"/>
  </r>
  <r>
    <x v="12"/>
    <x v="6"/>
    <x v="15"/>
    <x v="40"/>
    <n v="1"/>
    <n v="28616.13"/>
    <n v="30557.84"/>
    <n v="4184.9651000000003"/>
    <n v="-771.65"/>
    <n v="-2243.2600000000002"/>
    <n v="3"/>
    <n v="48156.62"/>
    <n v="52595.25"/>
    <n v="7175.3793999999998"/>
    <n v="-109.04"/>
    <n v="-2686.73"/>
    <n v="2"/>
    <n v="19540.490000000002"/>
    <n v="22037.41"/>
    <n v="2990.4142999999995"/>
    <n v="662.61"/>
    <n v="-443.4699999999998"/>
  </r>
  <r>
    <x v="12"/>
    <x v="1"/>
    <x v="4"/>
    <x v="18"/>
    <n v="4"/>
    <n v="18471.11"/>
    <n v="20021.919999999998"/>
    <n v="1969.4390000000001"/>
    <n v="702.63"/>
    <n v="74.819999999999993"/>
    <n v="6"/>
    <n v="38052.660000000003"/>
    <n v="41160.68"/>
    <n v="4072.4088000000002"/>
    <n v="1028.24"/>
    <n v="-367.24"/>
    <n v="2"/>
    <n v="19581.550000000003"/>
    <n v="21138.760000000002"/>
    <n v="2102.9697999999999"/>
    <n v="325.61"/>
    <n v="-442.06"/>
  </r>
  <r>
    <x v="9"/>
    <x v="4"/>
    <x v="0"/>
    <x v="0"/>
    <n v="2385"/>
    <n v="1463.52"/>
    <n v="2753.28"/>
    <n v="856.5951"/>
    <n v="653.85"/>
    <n v="438.35"/>
    <n v="0"/>
    <n v="0"/>
    <n v="0"/>
    <n v="0"/>
    <n v="0"/>
    <n v="0"/>
    <n v="-2385"/>
    <n v="-1463.52"/>
    <n v="-2753.28"/>
    <n v="-856.5951"/>
    <n v="-653.85"/>
    <n v="-438.35"/>
  </r>
  <r>
    <x v="10"/>
    <x v="1"/>
    <x v="4"/>
    <x v="57"/>
    <n v="10"/>
    <n v="31716.38"/>
    <n v="41144.42"/>
    <n v="4939.2478000000001"/>
    <n v="6954.56"/>
    <n v="5479.3"/>
    <n v="9"/>
    <n v="24810.18"/>
    <n v="34238.22"/>
    <n v="4388.1044000000002"/>
    <n v="6345.06"/>
    <n v="5043.28"/>
    <n v="-1"/>
    <n v="-6906.2000000000007"/>
    <n v="-6906.1999999999971"/>
    <n v="-551.14339999999993"/>
    <n v="-609.5"/>
    <n v="-436.02000000000044"/>
  </r>
  <r>
    <x v="10"/>
    <x v="2"/>
    <x v="3"/>
    <x v="51"/>
    <n v="7"/>
    <n v="6068.78"/>
    <n v="10984"/>
    <n v="2355.3042999999998"/>
    <n v="3459.48"/>
    <n v="2558.79"/>
    <n v="6"/>
    <n v="4874.29"/>
    <n v="8903"/>
    <n v="1897.5717999999999"/>
    <n v="2879.71"/>
    <n v="2130.0100000000002"/>
    <n v="-1"/>
    <n v="-1194.4899999999998"/>
    <n v="-2081"/>
    <n v="-457.73249999999985"/>
    <n v="-579.77"/>
    <n v="-428.77999999999975"/>
  </r>
  <r>
    <x v="18"/>
    <x v="6"/>
    <x v="4"/>
    <x v="30"/>
    <n v="4"/>
    <n v="0"/>
    <n v="7213.95"/>
    <n v="2679.5101"/>
    <n v="1322.05"/>
    <n v="425.61"/>
    <n v="0"/>
    <n v="0"/>
    <n v="0"/>
    <n v="0"/>
    <n v="0"/>
    <n v="0"/>
    <n v="-4"/>
    <n v="0"/>
    <n v="-7213.95"/>
    <n v="-2679.5101"/>
    <n v="-1322.05"/>
    <n v="-425.61"/>
  </r>
  <r>
    <x v="9"/>
    <x v="5"/>
    <x v="0"/>
    <x v="0"/>
    <n v="1970"/>
    <n v="-75"/>
    <n v="0"/>
    <n v="0"/>
    <n v="423.42"/>
    <n v="423.42"/>
    <n v="0"/>
    <n v="0"/>
    <n v="0"/>
    <n v="0"/>
    <n v="0"/>
    <n v="0"/>
    <n v="-1970"/>
    <n v="75"/>
    <n v="0"/>
    <n v="0"/>
    <n v="-423.42"/>
    <n v="-423.42"/>
  </r>
  <r>
    <x v="12"/>
    <x v="4"/>
    <x v="1"/>
    <x v="36"/>
    <n v="1"/>
    <n v="527.32000000000005"/>
    <n v="762.5"/>
    <n v="222.17840000000001"/>
    <n v="88.39"/>
    <n v="15.52"/>
    <n v="2"/>
    <n v="6855.94"/>
    <n v="7733.5"/>
    <n v="1284.2022999999999"/>
    <n v="-39.93"/>
    <n v="-404.12"/>
    <n v="1"/>
    <n v="6328.62"/>
    <n v="6971"/>
    <n v="1062.0238999999999"/>
    <n v="-128.32"/>
    <n v="-419.64"/>
  </r>
  <r>
    <x v="1"/>
    <x v="3"/>
    <x v="1"/>
    <x v="46"/>
    <n v="22"/>
    <n v="34945.160000000003"/>
    <n v="42491.839999999997"/>
    <n v="9847.4743999999992"/>
    <n v="4123.1499999999996"/>
    <n v="1843.42"/>
    <n v="17"/>
    <n v="13704.92"/>
    <n v="15431.74"/>
    <n v="4377.3476000000001"/>
    <n v="2259.06"/>
    <n v="1428.05"/>
    <n v="-5"/>
    <n v="-21240.240000000005"/>
    <n v="-27060.1"/>
    <n v="-5470.1267999999991"/>
    <n v="-1864.0899999999997"/>
    <n v="-415.37000000000012"/>
  </r>
  <r>
    <x v="14"/>
    <x v="3"/>
    <x v="3"/>
    <x v="52"/>
    <n v="0"/>
    <n v="0"/>
    <n v="0"/>
    <n v="0"/>
    <n v="0"/>
    <n v="0"/>
    <n v="2"/>
    <n v="11730.58"/>
    <n v="12020.42"/>
    <n v="946.87009999999998"/>
    <n v="-111.24"/>
    <n v="-409.11"/>
    <n v="2"/>
    <n v="11730.58"/>
    <n v="12020.42"/>
    <n v="946.87009999999998"/>
    <n v="-111.24"/>
    <n v="-409.11"/>
  </r>
  <r>
    <x v="9"/>
    <x v="6"/>
    <x v="16"/>
    <x v="42"/>
    <n v="0"/>
    <n v="0"/>
    <n v="0"/>
    <n v="0"/>
    <n v="0"/>
    <n v="0"/>
    <n v="1"/>
    <n v="3753.97"/>
    <n v="4098.2"/>
    <n v="753.90700000000004"/>
    <n v="-161.88"/>
    <n v="-408.7"/>
    <n v="1"/>
    <n v="3753.97"/>
    <n v="4098.2"/>
    <n v="753.90700000000004"/>
    <n v="-161.88"/>
    <n v="-408.7"/>
  </r>
  <r>
    <x v="5"/>
    <x v="6"/>
    <x v="4"/>
    <x v="57"/>
    <n v="27"/>
    <n v="24498.26"/>
    <n v="33930.68"/>
    <n v="5284.1824999999999"/>
    <n v="5543.82"/>
    <n v="4208.07"/>
    <n v="23"/>
    <n v="10789.59"/>
    <n v="18116.95"/>
    <n v="3584.3236999999999"/>
    <n v="4704.82"/>
    <n v="3802.86"/>
    <n v="-4"/>
    <n v="-13708.669999999998"/>
    <n v="-15813.73"/>
    <n v="-1699.8588"/>
    <n v="-839"/>
    <n v="-405.20999999999958"/>
  </r>
  <r>
    <x v="16"/>
    <x v="2"/>
    <x v="4"/>
    <x v="28"/>
    <n v="2"/>
    <n v="11044.05"/>
    <n v="13099.16"/>
    <n v="1740.5816"/>
    <n v="997.65"/>
    <n v="314.52999999999997"/>
    <n v="1"/>
    <n v="586.37"/>
    <n v="1832.4"/>
    <n v="1332.0735"/>
    <n v="495.69"/>
    <n v="-86.04"/>
    <n v="-1"/>
    <n v="-10457.679999999998"/>
    <n v="-11266.76"/>
    <n v="-408.50810000000001"/>
    <n v="-501.96"/>
    <n v="-400.57"/>
  </r>
  <r>
    <x v="17"/>
    <x v="3"/>
    <x v="3"/>
    <x v="19"/>
    <n v="0"/>
    <n v="0"/>
    <n v="0"/>
    <n v="0"/>
    <n v="0"/>
    <n v="0"/>
    <n v="1"/>
    <n v="4472.2"/>
    <n v="5152.74"/>
    <n v="1080.1917000000001"/>
    <n v="-138.02000000000001"/>
    <n v="-399.65"/>
    <n v="1"/>
    <n v="4472.2"/>
    <n v="5152.74"/>
    <n v="1080.1917000000001"/>
    <n v="-138.02000000000001"/>
    <n v="-399.65"/>
  </r>
  <r>
    <x v="3"/>
    <x v="2"/>
    <x v="1"/>
    <x v="66"/>
    <n v="616"/>
    <n v="64258.83"/>
    <n v="116450.05"/>
    <n v="93674.576400000005"/>
    <n v="-26388.2"/>
    <n v="-44400.06"/>
    <n v="614"/>
    <n v="61510.19"/>
    <n v="108068.65"/>
    <n v="91162.991899999994"/>
    <n v="-28073.62"/>
    <n v="-44785.88"/>
    <n v="-2"/>
    <n v="-2748.6399999999994"/>
    <n v="-8381.4000000000087"/>
    <n v="-2511.5845000000118"/>
    <n v="-1685.4199999999983"/>
    <n v="-385.81999999999971"/>
  </r>
  <r>
    <x v="12"/>
    <x v="6"/>
    <x v="1"/>
    <x v="1"/>
    <n v="1"/>
    <n v="7330"/>
    <n v="7330"/>
    <n v="544.98680000000002"/>
    <n v="-334.94"/>
    <n v="-544.99"/>
    <n v="2"/>
    <n v="24656.03"/>
    <n v="26498"/>
    <n v="2772.7321000000002"/>
    <n v="140.02000000000001"/>
    <n v="-930.77"/>
    <n v="1"/>
    <n v="17326.03"/>
    <n v="19168"/>
    <n v="2227.7453"/>
    <n v="474.96000000000004"/>
    <n v="-385.78"/>
  </r>
  <r>
    <x v="2"/>
    <x v="2"/>
    <x v="4"/>
    <x v="57"/>
    <n v="0"/>
    <n v="0"/>
    <n v="0"/>
    <n v="0"/>
    <n v="0"/>
    <n v="0"/>
    <n v="1"/>
    <n v="395.87"/>
    <n v="640.59"/>
    <n v="611.11670000000004"/>
    <n v="-46.66"/>
    <n v="-382.05"/>
    <n v="1"/>
    <n v="395.87"/>
    <n v="640.59"/>
    <n v="611.11670000000004"/>
    <n v="-46.66"/>
    <n v="-382.05"/>
  </r>
  <r>
    <x v="9"/>
    <x v="4"/>
    <x v="15"/>
    <x v="40"/>
    <n v="0"/>
    <n v="0"/>
    <n v="0"/>
    <n v="0"/>
    <n v="0"/>
    <n v="0"/>
    <n v="5"/>
    <n v="976.15"/>
    <n v="1231"/>
    <n v="936.92110000000002"/>
    <n v="-143.80000000000001"/>
    <n v="-376.54"/>
    <n v="5"/>
    <n v="976.15"/>
    <n v="1231"/>
    <n v="936.92110000000002"/>
    <n v="-143.80000000000001"/>
    <n v="-376.54"/>
  </r>
  <r>
    <x v="12"/>
    <x v="4"/>
    <x v="4"/>
    <x v="18"/>
    <n v="4"/>
    <n v="18073.830000000002"/>
    <n v="29194.43"/>
    <n v="2220.9834999999998"/>
    <n v="9520.1"/>
    <n v="8919.11"/>
    <n v="9"/>
    <n v="54592.76"/>
    <n v="68745.929999999993"/>
    <n v="8959.1965999999993"/>
    <n v="11069.86"/>
    <n v="8542.9500000000007"/>
    <n v="5"/>
    <n v="36518.93"/>
    <n v="39551.499999999993"/>
    <n v="6738.213099999999"/>
    <n v="1549.7600000000002"/>
    <n v="-376.15999999999985"/>
  </r>
  <r>
    <x v="14"/>
    <x v="1"/>
    <x v="18"/>
    <x v="60"/>
    <n v="1"/>
    <n v="134.66999999999999"/>
    <n v="235"/>
    <n v="230.96080000000001"/>
    <n v="-52.75"/>
    <n v="-130.63"/>
    <n v="3"/>
    <n v="3389.4"/>
    <n v="4486.99"/>
    <n v="1285.4915000000001"/>
    <n v="-63.54"/>
    <n v="-497.69"/>
    <n v="2"/>
    <n v="3254.73"/>
    <n v="4251.99"/>
    <n v="1054.5307"/>
    <n v="-10.79"/>
    <n v="-367.06"/>
  </r>
  <r>
    <x v="8"/>
    <x v="1"/>
    <x v="1"/>
    <x v="56"/>
    <n v="27"/>
    <n v="105284"/>
    <n v="126369.79"/>
    <n v="35052.022100000002"/>
    <n v="-6930.74"/>
    <n v="-12983.32"/>
    <n v="7"/>
    <n v="5607.71"/>
    <n v="11390.99"/>
    <n v="19721.977299999999"/>
    <n v="-12622.82"/>
    <n v="-13333.88"/>
    <n v="-20"/>
    <n v="-99676.29"/>
    <n v="-114978.79999999999"/>
    <n v="-15330.044800000003"/>
    <n v="-5692.08"/>
    <n v="-350.55999999999949"/>
  </r>
  <r>
    <x v="14"/>
    <x v="3"/>
    <x v="11"/>
    <x v="49"/>
    <n v="0"/>
    <n v="0"/>
    <n v="0"/>
    <n v="0"/>
    <n v="0"/>
    <n v="0"/>
    <n v="1"/>
    <n v="574.64"/>
    <n v="719.45"/>
    <n v="495.95010000000002"/>
    <n v="-150.22999999999999"/>
    <n v="-348.95"/>
    <n v="1"/>
    <n v="574.64"/>
    <n v="719.45"/>
    <n v="495.95010000000002"/>
    <n v="-150.22999999999999"/>
    <n v="-348.95"/>
  </r>
  <r>
    <x v="10"/>
    <x v="4"/>
    <x v="4"/>
    <x v="45"/>
    <n v="34"/>
    <n v="57042.49"/>
    <n v="81560"/>
    <n v="9540.6548000000003"/>
    <n v="19687.580000000002"/>
    <n v="16095.9"/>
    <n v="32"/>
    <n v="51703.63"/>
    <n v="75225.75"/>
    <n v="8821.2847999999994"/>
    <n v="19181.189999999999"/>
    <n v="15747.98"/>
    <n v="-2"/>
    <n v="-5338.8600000000006"/>
    <n v="-6334.25"/>
    <n v="-719.3700000000008"/>
    <n v="-506.39000000000306"/>
    <n v="-347.92000000000007"/>
  </r>
  <r>
    <x v="9"/>
    <x v="5"/>
    <x v="3"/>
    <x v="51"/>
    <n v="0"/>
    <n v="0"/>
    <n v="0"/>
    <n v="0"/>
    <n v="0"/>
    <n v="0"/>
    <n v="2"/>
    <n v="16007.24"/>
    <n v="17240.810000000001"/>
    <n v="2853.2545"/>
    <n v="689.86"/>
    <n v="-341.21"/>
    <n v="2"/>
    <n v="16007.24"/>
    <n v="17240.810000000001"/>
    <n v="2853.2545"/>
    <n v="689.86"/>
    <n v="-341.21"/>
  </r>
  <r>
    <x v="2"/>
    <x v="6"/>
    <x v="4"/>
    <x v="13"/>
    <n v="0"/>
    <n v="0"/>
    <n v="0"/>
    <n v="0"/>
    <n v="0"/>
    <n v="0"/>
    <n v="1"/>
    <n v="6317.32"/>
    <n v="12634.69"/>
    <n v="6658.3579"/>
    <n v="2679.75"/>
    <n v="-340.99"/>
    <n v="1"/>
    <n v="6317.32"/>
    <n v="12634.69"/>
    <n v="6658.3579"/>
    <n v="2679.75"/>
    <n v="-340.99"/>
  </r>
  <r>
    <x v="18"/>
    <x v="6"/>
    <x v="1"/>
    <x v="6"/>
    <n v="9"/>
    <n v="170.68"/>
    <n v="486.8"/>
    <n v="51.914999999999999"/>
    <n v="365.26"/>
    <n v="339.84"/>
    <n v="0"/>
    <n v="0"/>
    <n v="0"/>
    <n v="0"/>
    <n v="0"/>
    <n v="0"/>
    <n v="-9"/>
    <n v="-170.68"/>
    <n v="-486.8"/>
    <n v="-51.914999999999999"/>
    <n v="-365.26"/>
    <n v="-339.84"/>
  </r>
  <r>
    <x v="13"/>
    <x v="1"/>
    <x v="4"/>
    <x v="28"/>
    <n v="211"/>
    <n v="78163.31"/>
    <n v="94513.77"/>
    <n v="25878.498299999999"/>
    <n v="13565.83"/>
    <n v="5575.94"/>
    <n v="208"/>
    <n v="58026.45"/>
    <n v="71699.600000000006"/>
    <n v="19748.628000000001"/>
    <n v="11248.4"/>
    <n v="5237.7"/>
    <n v="-3"/>
    <n v="-20136.86"/>
    <n v="-22814.17"/>
    <n v="-6129.8702999999987"/>
    <n v="-2317.4300000000003"/>
    <n v="-338.23999999999978"/>
  </r>
  <r>
    <x v="2"/>
    <x v="2"/>
    <x v="18"/>
    <x v="60"/>
    <n v="0"/>
    <n v="0"/>
    <n v="0"/>
    <n v="0"/>
    <n v="0"/>
    <n v="0"/>
    <n v="1"/>
    <n v="5414.07"/>
    <n v="9667.98"/>
    <n v="4589.1390000000001"/>
    <n v="1310.6300000000001"/>
    <n v="-335.23"/>
    <n v="1"/>
    <n v="5414.07"/>
    <n v="9667.98"/>
    <n v="4589.1390000000001"/>
    <n v="1310.6300000000001"/>
    <n v="-335.23"/>
  </r>
  <r>
    <x v="14"/>
    <x v="4"/>
    <x v="1"/>
    <x v="46"/>
    <n v="0"/>
    <n v="0"/>
    <n v="0"/>
    <n v="0"/>
    <n v="0"/>
    <n v="0"/>
    <n v="3"/>
    <n v="1244.98"/>
    <n v="1751.35"/>
    <n v="847.15219999999999"/>
    <n v="-12.69"/>
    <n v="-335"/>
    <n v="3"/>
    <n v="1244.98"/>
    <n v="1751.35"/>
    <n v="847.15219999999999"/>
    <n v="-12.69"/>
    <n v="-335"/>
  </r>
  <r>
    <x v="3"/>
    <x v="0"/>
    <x v="1"/>
    <x v="3"/>
    <n v="0"/>
    <n v="0"/>
    <n v="0"/>
    <n v="0"/>
    <n v="0"/>
    <n v="0"/>
    <n v="1"/>
    <n v="0"/>
    <n v="1179.75"/>
    <n v="331.19049999999999"/>
    <n v="-123.45"/>
    <n v="-331.19"/>
    <n v="1"/>
    <n v="0"/>
    <n v="1179.75"/>
    <n v="331.19049999999999"/>
    <n v="-123.45"/>
    <n v="-331.19"/>
  </r>
  <r>
    <x v="9"/>
    <x v="2"/>
    <x v="1"/>
    <x v="35"/>
    <n v="0"/>
    <n v="0"/>
    <n v="0"/>
    <n v="0"/>
    <n v="0"/>
    <n v="0"/>
    <n v="1"/>
    <n v="3073.38"/>
    <n v="3509.1"/>
    <n v="763.41780000000006"/>
    <n v="-57.1"/>
    <n v="-327.7"/>
    <n v="1"/>
    <n v="3073.38"/>
    <n v="3509.1"/>
    <n v="763.41780000000006"/>
    <n v="-57.1"/>
    <n v="-327.7"/>
  </r>
  <r>
    <x v="14"/>
    <x v="2"/>
    <x v="20"/>
    <x v="67"/>
    <n v="0"/>
    <n v="0"/>
    <n v="0"/>
    <n v="0"/>
    <n v="0"/>
    <n v="0"/>
    <n v="1"/>
    <n v="7329.84"/>
    <n v="7609.13"/>
    <n v="605.19150000000002"/>
    <n v="-107.35"/>
    <n v="-325.89999999999998"/>
    <n v="1"/>
    <n v="7329.84"/>
    <n v="7609.13"/>
    <n v="605.19150000000002"/>
    <n v="-107.35"/>
    <n v="-325.89999999999998"/>
  </r>
  <r>
    <x v="5"/>
    <x v="3"/>
    <x v="3"/>
    <x v="47"/>
    <n v="9"/>
    <n v="51293.01"/>
    <n v="65470.28"/>
    <n v="18015.287499999999"/>
    <n v="4829.03"/>
    <n v="-1115.96"/>
    <n v="6"/>
    <n v="17469.22"/>
    <n v="20361.73"/>
    <n v="5778.9079000000002"/>
    <n v="560.79999999999995"/>
    <n v="-1431.44"/>
    <n v="-3"/>
    <n v="-33823.79"/>
    <n v="-45108.55"/>
    <n v="-12236.379599999998"/>
    <n v="-4268.2299999999996"/>
    <n v="-315.48"/>
  </r>
  <r>
    <x v="3"/>
    <x v="3"/>
    <x v="21"/>
    <x v="68"/>
    <n v="741"/>
    <n v="152051.54999999999"/>
    <n v="206186.32"/>
    <n v="299902.49939999997"/>
    <n v="-40494.400000000001"/>
    <n v="-159982.87"/>
    <n v="738"/>
    <n v="133607.67000000001"/>
    <n v="185134.35"/>
    <n v="295705.8541"/>
    <n v="-42153.13"/>
    <n v="-160297.69"/>
    <n v="-3"/>
    <n v="-18443.879999999976"/>
    <n v="-21051.97"/>
    <n v="-4196.6452999999747"/>
    <n v="-1658.7299999999959"/>
    <n v="-314.82000000000698"/>
  </r>
  <r>
    <x v="14"/>
    <x v="5"/>
    <x v="4"/>
    <x v="54"/>
    <n v="0"/>
    <n v="0"/>
    <n v="0"/>
    <n v="0"/>
    <n v="0"/>
    <n v="0"/>
    <n v="6"/>
    <n v="23641.34"/>
    <n v="53392.87"/>
    <n v="30085.166499999999"/>
    <n v="6671.09"/>
    <n v="-312.44"/>
    <n v="6"/>
    <n v="23641.34"/>
    <n v="53392.87"/>
    <n v="30085.166499999999"/>
    <n v="6671.09"/>
    <n v="-312.44"/>
  </r>
  <r>
    <x v="7"/>
    <x v="5"/>
    <x v="14"/>
    <x v="38"/>
    <n v="2"/>
    <n v="1609.48"/>
    <n v="1700"/>
    <n v="209.68860000000001"/>
    <n v="89.48"/>
    <n v="22.42"/>
    <n v="3"/>
    <n v="6338.14"/>
    <n v="6825.06"/>
    <n v="940.61410000000001"/>
    <n v="16.64"/>
    <n v="-288.87"/>
    <n v="1"/>
    <n v="4728.66"/>
    <n v="5125.0600000000004"/>
    <n v="730.92550000000006"/>
    <n v="-72.84"/>
    <n v="-311.29000000000002"/>
  </r>
  <r>
    <x v="14"/>
    <x v="2"/>
    <x v="1"/>
    <x v="55"/>
    <n v="0"/>
    <n v="0"/>
    <n v="0"/>
    <n v="0"/>
    <n v="0"/>
    <n v="0"/>
    <n v="5"/>
    <n v="2969.72"/>
    <n v="4241.78"/>
    <n v="1567.6586"/>
    <n v="251.31"/>
    <n v="-305.37"/>
    <n v="5"/>
    <n v="2969.72"/>
    <n v="4241.78"/>
    <n v="1567.6586"/>
    <n v="251.31"/>
    <n v="-305.37"/>
  </r>
  <r>
    <x v="0"/>
    <x v="2"/>
    <x v="0"/>
    <x v="0"/>
    <n v="4"/>
    <n v="66029.84"/>
    <n v="92705.26"/>
    <n v="26371.353800000001"/>
    <n v="9979.3700000000008"/>
    <n v="304.07"/>
    <n v="0"/>
    <n v="0"/>
    <n v="0"/>
    <n v="0"/>
    <n v="0"/>
    <n v="0"/>
    <n v="-4"/>
    <n v="-66029.84"/>
    <n v="-92705.26"/>
    <n v="-26371.353800000001"/>
    <n v="-9979.3700000000008"/>
    <n v="-304.07"/>
  </r>
  <r>
    <x v="5"/>
    <x v="3"/>
    <x v="11"/>
    <x v="63"/>
    <n v="3"/>
    <n v="1979.12"/>
    <n v="2442"/>
    <n v="258.68770000000001"/>
    <n v="567.47"/>
    <n v="503.37"/>
    <n v="2"/>
    <n v="378.05"/>
    <n v="586"/>
    <n v="1.6000000000000001E-3"/>
    <n v="207.95"/>
    <n v="207.95"/>
    <n v="-1"/>
    <n v="-1601.07"/>
    <n v="-1856"/>
    <n v="-258.68610000000001"/>
    <n v="-359.52000000000004"/>
    <n v="-295.42"/>
  </r>
  <r>
    <x v="4"/>
    <x v="3"/>
    <x v="10"/>
    <x v="17"/>
    <n v="1950"/>
    <n v="1569354.76"/>
    <n v="2084282.93"/>
    <n v="727612.27679999999"/>
    <n v="130082.83"/>
    <n v="-36921.17"/>
    <n v="1934"/>
    <n v="1474480.22"/>
    <n v="1974509.72"/>
    <n v="708385.08429999999"/>
    <n v="123772.94"/>
    <n v="-37216.54"/>
    <n v="-16"/>
    <n v="-94874.540000000037"/>
    <n v="-109773.20999999996"/>
    <n v="-19227.192500000005"/>
    <n v="-6309.8899999999994"/>
    <n v="-295.37000000000262"/>
  </r>
  <r>
    <x v="1"/>
    <x v="6"/>
    <x v="4"/>
    <x v="58"/>
    <n v="216"/>
    <n v="309021.26"/>
    <n v="432665.95"/>
    <n v="74653.010699999999"/>
    <n v="51117.35"/>
    <n v="27040.71"/>
    <n v="204"/>
    <n v="240965.25"/>
    <n v="334077.93"/>
    <n v="48870.054400000001"/>
    <n v="43343.85"/>
    <n v="26746.78"/>
    <n v="-12"/>
    <n v="-68056.010000000009"/>
    <n v="-98588.020000000019"/>
    <n v="-25782.956299999998"/>
    <n v="-7773.5"/>
    <n v="-293.93000000000029"/>
  </r>
  <r>
    <x v="4"/>
    <x v="3"/>
    <x v="3"/>
    <x v="19"/>
    <n v="5"/>
    <n v="9731.66"/>
    <n v="10878.86"/>
    <n v="2514.1383000000001"/>
    <n v="836.46"/>
    <n v="275.83"/>
    <n v="1"/>
    <n v="623.21"/>
    <n v="819"/>
    <n v="198.67400000000001"/>
    <n v="54.13"/>
    <n v="-4.5999999999999996"/>
    <n v="-4"/>
    <n v="-9108.4500000000007"/>
    <n v="-10059.86"/>
    <n v="-2315.4643000000001"/>
    <n v="-782.33"/>
    <n v="-280.43"/>
  </r>
  <r>
    <x v="16"/>
    <x v="3"/>
    <x v="1"/>
    <x v="56"/>
    <n v="3"/>
    <n v="16407.66"/>
    <n v="17449.03"/>
    <n v="797.197"/>
    <n v="523.67999999999995"/>
    <n v="279.95"/>
    <n v="0"/>
    <n v="0"/>
    <n v="0"/>
    <n v="0"/>
    <n v="0"/>
    <n v="0"/>
    <n v="-3"/>
    <n v="-16407.66"/>
    <n v="-17449.03"/>
    <n v="-797.197"/>
    <n v="-523.67999999999995"/>
    <n v="-279.95"/>
  </r>
  <r>
    <x v="12"/>
    <x v="6"/>
    <x v="1"/>
    <x v="50"/>
    <n v="0"/>
    <n v="0"/>
    <n v="0"/>
    <n v="0"/>
    <n v="0"/>
    <n v="0"/>
    <n v="2"/>
    <n v="9922.01"/>
    <n v="10989"/>
    <n v="1234.99"/>
    <n v="223.76"/>
    <n v="-278.77"/>
    <n v="2"/>
    <n v="9922.01"/>
    <n v="10989"/>
    <n v="1234.99"/>
    <n v="223.76"/>
    <n v="-278.77"/>
  </r>
  <r>
    <x v="14"/>
    <x v="2"/>
    <x v="19"/>
    <x v="65"/>
    <n v="0"/>
    <n v="0"/>
    <n v="0"/>
    <n v="0"/>
    <n v="0"/>
    <n v="0"/>
    <n v="1"/>
    <n v="1254.44"/>
    <n v="1254.44"/>
    <n v="277.94529999999997"/>
    <n v="-199.19"/>
    <n v="-277.95"/>
    <n v="1"/>
    <n v="1254.44"/>
    <n v="1254.44"/>
    <n v="277.94529999999997"/>
    <n v="-199.19"/>
    <n v="-277.95"/>
  </r>
  <r>
    <x v="10"/>
    <x v="5"/>
    <x v="10"/>
    <x v="43"/>
    <n v="28"/>
    <n v="60978.3"/>
    <n v="84509.89"/>
    <n v="9831.9081999999999"/>
    <n v="19896.23"/>
    <n v="15648.92"/>
    <n v="26"/>
    <n v="52347.86"/>
    <n v="75418.89"/>
    <n v="9260.9172999999992"/>
    <n v="19371.68"/>
    <n v="15374.1"/>
    <n v="-2"/>
    <n v="-8630.4400000000023"/>
    <n v="-9091"/>
    <n v="-570.99090000000069"/>
    <n v="-524.54999999999927"/>
    <n v="-274.81999999999971"/>
  </r>
  <r>
    <x v="1"/>
    <x v="4"/>
    <x v="4"/>
    <x v="69"/>
    <n v="62"/>
    <n v="24566.53"/>
    <n v="30498.26"/>
    <n v="4088.0799000000002"/>
    <n v="5074.55"/>
    <n v="3693.39"/>
    <n v="61"/>
    <n v="20852.46"/>
    <n v="26450.9"/>
    <n v="4010.6623"/>
    <n v="4787.09"/>
    <n v="3424.17"/>
    <n v="-1"/>
    <n v="-3714.0699999999997"/>
    <n v="-4047.3599999999969"/>
    <n v="-77.41760000000022"/>
    <n v="-287.46000000000004"/>
    <n v="-269.2199999999998"/>
  </r>
  <r>
    <x v="13"/>
    <x v="6"/>
    <x v="10"/>
    <x v="33"/>
    <n v="1"/>
    <n v="1478.56"/>
    <n v="1878.39"/>
    <n v="135.54499999999999"/>
    <n v="294.7"/>
    <n v="264.98"/>
    <n v="0"/>
    <n v="0"/>
    <n v="0"/>
    <n v="0"/>
    <n v="0"/>
    <n v="0"/>
    <n v="-1"/>
    <n v="-1478.56"/>
    <n v="-1878.39"/>
    <n v="-135.54499999999999"/>
    <n v="-294.7"/>
    <n v="-264.98"/>
  </r>
  <r>
    <x v="14"/>
    <x v="3"/>
    <x v="11"/>
    <x v="20"/>
    <n v="0"/>
    <n v="0"/>
    <n v="0"/>
    <n v="0"/>
    <n v="0"/>
    <n v="0"/>
    <n v="1"/>
    <n v="1218.71"/>
    <n v="1571"/>
    <n v="620.49090000000001"/>
    <n v="-17.690000000000001"/>
    <n v="-263.42"/>
    <n v="1"/>
    <n v="1218.71"/>
    <n v="1571"/>
    <n v="620.49090000000001"/>
    <n v="-17.690000000000001"/>
    <n v="-263.42"/>
  </r>
  <r>
    <x v="8"/>
    <x v="3"/>
    <x v="4"/>
    <x v="28"/>
    <n v="28"/>
    <n v="75424.09"/>
    <n v="98083.38"/>
    <n v="25692.0939"/>
    <n v="7315.15"/>
    <n v="869.78"/>
    <n v="4"/>
    <n v="1110.02"/>
    <n v="2085.41"/>
    <n v="367.41739999999999"/>
    <n v="645.11"/>
    <n v="607.78"/>
    <n v="-24"/>
    <n v="-74314.069999999992"/>
    <n v="-95997.97"/>
    <n v="-25324.676500000001"/>
    <n v="-6670.04"/>
    <n v="-262"/>
  </r>
  <r>
    <x v="1"/>
    <x v="3"/>
    <x v="3"/>
    <x v="8"/>
    <n v="8"/>
    <n v="14069.72"/>
    <n v="44266.11"/>
    <n v="29883.469099999998"/>
    <n v="9033.58"/>
    <n v="349.29"/>
    <n v="6"/>
    <n v="1158.71"/>
    <n v="1585"/>
    <n v="373.8854"/>
    <n v="183.83"/>
    <n v="88.77"/>
    <n v="-2"/>
    <n v="-12911.009999999998"/>
    <n v="-42681.11"/>
    <n v="-29509.583699999999"/>
    <n v="-8849.75"/>
    <n v="-260.52000000000004"/>
  </r>
  <r>
    <x v="14"/>
    <x v="4"/>
    <x v="4"/>
    <x v="18"/>
    <n v="1"/>
    <n v="176.58"/>
    <n v="294.5"/>
    <n v="646.46109999999999"/>
    <n v="-365.94"/>
    <n v="-527.57000000000005"/>
    <n v="4"/>
    <n v="9058.33"/>
    <n v="11802.07"/>
    <n v="3556.5538000000001"/>
    <n v="258.42"/>
    <n v="-783.05"/>
    <n v="3"/>
    <n v="8881.75"/>
    <n v="11507.57"/>
    <n v="2910.0927000000001"/>
    <n v="624.36"/>
    <n v="-255.4799999999999"/>
  </r>
  <r>
    <x v="14"/>
    <x v="5"/>
    <x v="1"/>
    <x v="46"/>
    <n v="0"/>
    <n v="0"/>
    <n v="0"/>
    <n v="0"/>
    <n v="0"/>
    <n v="0"/>
    <n v="2"/>
    <n v="721.27"/>
    <n v="1483"/>
    <n v="1189.0845999999999"/>
    <n v="281.02"/>
    <n v="-255.09"/>
    <n v="2"/>
    <n v="721.27"/>
    <n v="1483"/>
    <n v="1189.0845999999999"/>
    <n v="281.02"/>
    <n v="-255.09"/>
  </r>
  <r>
    <x v="1"/>
    <x v="4"/>
    <x v="10"/>
    <x v="17"/>
    <n v="140"/>
    <n v="123594.19"/>
    <n v="149792.82"/>
    <n v="32042.116699999999"/>
    <n v="14639.82"/>
    <n v="4271.42"/>
    <n v="94"/>
    <n v="26734.69"/>
    <n v="34724.080000000002"/>
    <n v="4917.2569999999996"/>
    <n v="5707.81"/>
    <n v="4018.34"/>
    <n v="-46"/>
    <n v="-96859.5"/>
    <n v="-115068.74"/>
    <n v="-27124.859700000001"/>
    <n v="-8932.0099999999984"/>
    <n v="-253.07999999999993"/>
  </r>
  <r>
    <x v="1"/>
    <x v="3"/>
    <x v="20"/>
    <x v="67"/>
    <n v="43"/>
    <n v="29581.72"/>
    <n v="35490.550000000003"/>
    <n v="3853.9821999999999"/>
    <n v="7037.77"/>
    <n v="5683.69"/>
    <n v="42"/>
    <n v="26174.17"/>
    <n v="31910.65"/>
    <n v="3185.2296000000001"/>
    <n v="6621.48"/>
    <n v="5431.98"/>
    <n v="-1"/>
    <n v="-3407.5500000000029"/>
    <n v="-3579.9000000000015"/>
    <n v="-668.7525999999998"/>
    <n v="-416.29000000000087"/>
    <n v="-251.71000000000004"/>
  </r>
  <r>
    <x v="9"/>
    <x v="1"/>
    <x v="4"/>
    <x v="28"/>
    <n v="0"/>
    <n v="0"/>
    <n v="0"/>
    <n v="0"/>
    <n v="0"/>
    <n v="0"/>
    <n v="4"/>
    <n v="42550.81"/>
    <n v="63421.27"/>
    <n v="23927.026399999999"/>
    <n v="7672.88"/>
    <n v="-247.95"/>
    <n v="4"/>
    <n v="42550.81"/>
    <n v="63421.27"/>
    <n v="23927.026399999999"/>
    <n v="7672.88"/>
    <n v="-247.95"/>
  </r>
  <r>
    <x v="14"/>
    <x v="3"/>
    <x v="4"/>
    <x v="44"/>
    <n v="7"/>
    <n v="16303.79"/>
    <n v="24832.5"/>
    <n v="2383.8078"/>
    <n v="7420.12"/>
    <n v="6571.55"/>
    <n v="9"/>
    <n v="29463.91"/>
    <n v="38548.26"/>
    <n v="3248.4223999999999"/>
    <n v="7450.98"/>
    <n v="6324.93"/>
    <n v="2"/>
    <n v="13160.119999999999"/>
    <n v="13715.760000000002"/>
    <n v="864.61459999999988"/>
    <n v="30.859999999999673"/>
    <n v="-246.61999999999989"/>
  </r>
  <r>
    <x v="2"/>
    <x v="1"/>
    <x v="2"/>
    <x v="2"/>
    <n v="0"/>
    <n v="0"/>
    <n v="0"/>
    <n v="0"/>
    <n v="0"/>
    <n v="0"/>
    <n v="1"/>
    <n v="12110.4"/>
    <n v="13886.68"/>
    <n v="2061.0362"/>
    <n v="211.51"/>
    <n v="-245.92"/>
    <n v="1"/>
    <n v="12110.4"/>
    <n v="13886.68"/>
    <n v="2061.0362"/>
    <n v="211.51"/>
    <n v="-245.92"/>
  </r>
  <r>
    <x v="9"/>
    <x v="6"/>
    <x v="10"/>
    <x v="53"/>
    <n v="0"/>
    <n v="0"/>
    <n v="0"/>
    <n v="0"/>
    <n v="0"/>
    <n v="0"/>
    <n v="5"/>
    <n v="40264.79"/>
    <n v="68858.23"/>
    <n v="18888.375199999999"/>
    <n v="5722.74"/>
    <n v="-241.87"/>
    <n v="5"/>
    <n v="40264.79"/>
    <n v="68858.23"/>
    <n v="18888.375199999999"/>
    <n v="5722.74"/>
    <n v="-241.87"/>
  </r>
  <r>
    <x v="14"/>
    <x v="5"/>
    <x v="18"/>
    <x v="60"/>
    <n v="0"/>
    <n v="0"/>
    <n v="0"/>
    <n v="0"/>
    <n v="0"/>
    <n v="0"/>
    <n v="5"/>
    <n v="25266.3"/>
    <n v="25266.3"/>
    <n v="3864.4288999999999"/>
    <n v="1082.97"/>
    <n v="-240.83"/>
    <n v="5"/>
    <n v="25266.3"/>
    <n v="25266.3"/>
    <n v="3864.4288999999999"/>
    <n v="1082.97"/>
    <n v="-240.83"/>
  </r>
  <r>
    <x v="13"/>
    <x v="1"/>
    <x v="5"/>
    <x v="10"/>
    <n v="5"/>
    <n v="10895.05"/>
    <n v="11560.72"/>
    <n v="888.87819999999999"/>
    <n v="489.2"/>
    <n v="286.61"/>
    <n v="1"/>
    <n v="303.64999999999998"/>
    <n v="425"/>
    <n v="73.247900000000001"/>
    <n v="77.55"/>
    <n v="49.29"/>
    <n v="-4"/>
    <n v="-10591.4"/>
    <n v="-11135.72"/>
    <n v="-815.63030000000003"/>
    <n v="-411.65"/>
    <n v="-237.32000000000002"/>
  </r>
  <r>
    <x v="13"/>
    <x v="6"/>
    <x v="5"/>
    <x v="10"/>
    <n v="2"/>
    <n v="2693.52"/>
    <n v="3067.15"/>
    <n v="31.5138"/>
    <n v="353.81"/>
    <n v="341.79"/>
    <n v="1"/>
    <n v="2402.14"/>
    <n v="2525"/>
    <n v="15.7569"/>
    <n v="113.11"/>
    <n v="107.1"/>
    <n v="-1"/>
    <n v="-291.38000000000011"/>
    <n v="-542.15000000000009"/>
    <n v="-15.7569"/>
    <n v="-240.7"/>
    <n v="-234.69000000000003"/>
  </r>
  <r>
    <x v="2"/>
    <x v="0"/>
    <x v="1"/>
    <x v="3"/>
    <n v="0"/>
    <n v="0"/>
    <n v="0"/>
    <n v="0"/>
    <n v="0"/>
    <n v="0"/>
    <n v="1"/>
    <n v="3639.14"/>
    <n v="4462.07"/>
    <n v="1055.9517000000001"/>
    <n v="35.46"/>
    <n v="-233.02"/>
    <n v="1"/>
    <n v="3639.14"/>
    <n v="4462.07"/>
    <n v="1055.9517000000001"/>
    <n v="35.46"/>
    <n v="-233.02"/>
  </r>
  <r>
    <x v="16"/>
    <x v="2"/>
    <x v="1"/>
    <x v="35"/>
    <n v="3"/>
    <n v="7452.86"/>
    <n v="8169.28"/>
    <n v="483.9144"/>
    <n v="346.25"/>
    <n v="232.5"/>
    <n v="0"/>
    <n v="0"/>
    <n v="0"/>
    <n v="0"/>
    <n v="0"/>
    <n v="0"/>
    <n v="-3"/>
    <n v="-7452.86"/>
    <n v="-8169.28"/>
    <n v="-483.9144"/>
    <n v="-346.25"/>
    <n v="-232.5"/>
  </r>
  <r>
    <x v="13"/>
    <x v="6"/>
    <x v="6"/>
    <x v="11"/>
    <n v="1"/>
    <n v="5139.13"/>
    <n v="7437.25"/>
    <n v="2065.7451000000001"/>
    <n v="880.96"/>
    <n v="232.37"/>
    <n v="0"/>
    <n v="0"/>
    <n v="0"/>
    <n v="0"/>
    <n v="0"/>
    <n v="0"/>
    <n v="-1"/>
    <n v="-5139.13"/>
    <n v="-7437.25"/>
    <n v="-2065.7451000000001"/>
    <n v="-880.96"/>
    <n v="-232.37"/>
  </r>
  <r>
    <x v="4"/>
    <x v="1"/>
    <x v="13"/>
    <x v="25"/>
    <n v="1"/>
    <n v="5179"/>
    <n v="5179"/>
    <n v="282.35430000000002"/>
    <n v="306.17"/>
    <n v="227.8"/>
    <n v="0"/>
    <n v="0"/>
    <n v="0"/>
    <n v="0"/>
    <n v="0"/>
    <n v="0"/>
    <n v="-1"/>
    <n v="-5179"/>
    <n v="-5179"/>
    <n v="-282.35430000000002"/>
    <n v="-306.17"/>
    <n v="-227.8"/>
  </r>
  <r>
    <x v="14"/>
    <x v="4"/>
    <x v="14"/>
    <x v="38"/>
    <n v="0"/>
    <n v="0"/>
    <n v="0"/>
    <n v="0"/>
    <n v="0"/>
    <n v="0"/>
    <n v="1"/>
    <n v="1288.18"/>
    <n v="1408.55"/>
    <n v="348.36540000000002"/>
    <n v="-99.47"/>
    <n v="-223.35"/>
    <n v="1"/>
    <n v="1288.18"/>
    <n v="1408.55"/>
    <n v="348.36540000000002"/>
    <n v="-99.47"/>
    <n v="-223.35"/>
  </r>
  <r>
    <x v="12"/>
    <x v="2"/>
    <x v="10"/>
    <x v="33"/>
    <n v="0"/>
    <n v="0"/>
    <n v="0"/>
    <n v="0"/>
    <n v="0"/>
    <n v="0"/>
    <n v="6"/>
    <n v="57980.26"/>
    <n v="66292.25"/>
    <n v="8408.1759999999995"/>
    <n v="2473.54"/>
    <n v="-223.03"/>
    <n v="6"/>
    <n v="57980.26"/>
    <n v="66292.25"/>
    <n v="8408.1759999999995"/>
    <n v="2473.54"/>
    <n v="-223.03"/>
  </r>
  <r>
    <x v="1"/>
    <x v="6"/>
    <x v="1"/>
    <x v="55"/>
    <n v="164"/>
    <n v="139703.85999999999"/>
    <n v="202555.76"/>
    <n v="48806.3773"/>
    <n v="17873.64"/>
    <n v="9549.48"/>
    <n v="162"/>
    <n v="135763.6"/>
    <n v="197468.26"/>
    <n v="47821.010699999999"/>
    <n v="17288.689999999999"/>
    <n v="9327.8799999999992"/>
    <n v="-2"/>
    <n v="-3940.2599999999802"/>
    <n v="-5087.5"/>
    <n v="-985.3666000000012"/>
    <n v="-584.95000000000073"/>
    <n v="-221.60000000000036"/>
  </r>
  <r>
    <x v="9"/>
    <x v="3"/>
    <x v="1"/>
    <x v="56"/>
    <n v="0"/>
    <n v="0"/>
    <n v="0"/>
    <n v="0"/>
    <n v="0"/>
    <n v="0"/>
    <n v="1"/>
    <n v="3655.77"/>
    <n v="4385.91"/>
    <n v="1001.787"/>
    <n v="47.93"/>
    <n v="-211.88"/>
    <n v="1"/>
    <n v="3655.77"/>
    <n v="4385.91"/>
    <n v="1001.787"/>
    <n v="47.93"/>
    <n v="-211.88"/>
  </r>
  <r>
    <x v="3"/>
    <x v="5"/>
    <x v="20"/>
    <x v="67"/>
    <n v="38"/>
    <n v="19877.29"/>
    <n v="24042.38"/>
    <n v="11002.051299999999"/>
    <n v="1231.3699999999999"/>
    <n v="-2347.37"/>
    <n v="37"/>
    <n v="17730.25"/>
    <n v="21620.34"/>
    <n v="10405.4856"/>
    <n v="816.14"/>
    <n v="-2554.9699999999998"/>
    <n v="-1"/>
    <n v="-2147.0400000000009"/>
    <n v="-2422.0400000000009"/>
    <n v="-596.5656999999992"/>
    <n v="-415.2299999999999"/>
    <n v="-207.59999999999991"/>
  </r>
  <r>
    <x v="5"/>
    <x v="4"/>
    <x v="4"/>
    <x v="48"/>
    <n v="6"/>
    <n v="4393.57"/>
    <n v="6112.5"/>
    <n v="1504.8176000000001"/>
    <n v="723.19"/>
    <n v="264.39"/>
    <n v="5"/>
    <n v="3069.65"/>
    <n v="4136.5"/>
    <n v="1101.3214"/>
    <n v="366.15"/>
    <n v="58.47"/>
    <n v="-1"/>
    <n v="-1323.9199999999996"/>
    <n v="-1976"/>
    <n v="-403.49620000000004"/>
    <n v="-357.04000000000008"/>
    <n v="-205.92"/>
  </r>
  <r>
    <x v="2"/>
    <x v="3"/>
    <x v="4"/>
    <x v="45"/>
    <n v="0"/>
    <n v="0"/>
    <n v="0"/>
    <n v="0"/>
    <n v="0"/>
    <n v="0"/>
    <n v="4"/>
    <n v="40443.339999999997"/>
    <n v="43328.63"/>
    <n v="10902.2536"/>
    <n v="1641.3"/>
    <n v="-200.95"/>
    <n v="4"/>
    <n v="40443.339999999997"/>
    <n v="43328.63"/>
    <n v="10902.2536"/>
    <n v="1641.3"/>
    <n v="-200.95"/>
  </r>
  <r>
    <x v="14"/>
    <x v="3"/>
    <x v="19"/>
    <x v="65"/>
    <n v="0"/>
    <n v="0"/>
    <n v="0"/>
    <n v="0"/>
    <n v="0"/>
    <n v="0"/>
    <n v="1"/>
    <n v="287.36"/>
    <n v="386.45"/>
    <n v="298.17899999999997"/>
    <n v="-82.24"/>
    <n v="-199.09"/>
    <n v="1"/>
    <n v="287.36"/>
    <n v="386.45"/>
    <n v="298.17899999999997"/>
    <n v="-82.24"/>
    <n v="-199.09"/>
  </r>
  <r>
    <x v="8"/>
    <x v="0"/>
    <x v="1"/>
    <x v="6"/>
    <n v="0"/>
    <n v="0"/>
    <n v="0"/>
    <n v="0"/>
    <n v="0"/>
    <n v="0"/>
    <n v="1"/>
    <n v="0"/>
    <n v="55.99"/>
    <n v="193.81030000000001"/>
    <n v="-24.64"/>
    <n v="-193.81"/>
    <n v="1"/>
    <n v="0"/>
    <n v="55.99"/>
    <n v="193.81030000000001"/>
    <n v="-24.64"/>
    <n v="-193.81"/>
  </r>
  <r>
    <x v="12"/>
    <x v="4"/>
    <x v="16"/>
    <x v="42"/>
    <n v="0"/>
    <n v="0"/>
    <n v="0"/>
    <n v="0"/>
    <n v="0"/>
    <n v="0"/>
    <n v="2"/>
    <n v="20062.71"/>
    <n v="22200"/>
    <n v="2255.6383999999998"/>
    <n v="376.66"/>
    <n v="-183.35"/>
    <n v="2"/>
    <n v="20062.71"/>
    <n v="22200"/>
    <n v="2255.6383999999998"/>
    <n v="376.66"/>
    <n v="-183.35"/>
  </r>
  <r>
    <x v="14"/>
    <x v="6"/>
    <x v="1"/>
    <x v="66"/>
    <n v="0"/>
    <n v="0"/>
    <n v="0"/>
    <n v="0"/>
    <n v="0"/>
    <n v="0"/>
    <n v="1"/>
    <n v="1328.22"/>
    <n v="1976.27"/>
    <n v="817.20569999999998"/>
    <n v="129.61000000000001"/>
    <n v="-179.64"/>
    <n v="1"/>
    <n v="1328.22"/>
    <n v="1976.27"/>
    <n v="817.20569999999998"/>
    <n v="129.61000000000001"/>
    <n v="-179.64"/>
  </r>
  <r>
    <x v="16"/>
    <x v="5"/>
    <x v="4"/>
    <x v="44"/>
    <n v="2"/>
    <n v="20569.599999999999"/>
    <n v="23034.75"/>
    <n v="2286.5495999999998"/>
    <n v="987.05"/>
    <n v="178.6"/>
    <n v="0"/>
    <n v="0"/>
    <n v="0"/>
    <n v="0"/>
    <n v="0"/>
    <n v="0"/>
    <n v="-2"/>
    <n v="-20569.599999999999"/>
    <n v="-23034.75"/>
    <n v="-2286.5495999999998"/>
    <n v="-987.05"/>
    <n v="-178.6"/>
  </r>
  <r>
    <x v="3"/>
    <x v="6"/>
    <x v="3"/>
    <x v="27"/>
    <n v="691"/>
    <n v="276726.46000000002"/>
    <n v="478984.98"/>
    <n v="105173.9706"/>
    <n v="99199.97"/>
    <n v="62254.05"/>
    <n v="686"/>
    <n v="269749.74"/>
    <n v="437777.18"/>
    <n v="95531.516699999993"/>
    <n v="97074.64"/>
    <n v="62077.5"/>
    <n v="-5"/>
    <n v="-6976.7200000000303"/>
    <n v="-41207.799999999988"/>
    <n v="-9642.4539000000077"/>
    <n v="-2125.3300000000017"/>
    <n v="-176.55000000000291"/>
  </r>
  <r>
    <x v="3"/>
    <x v="3"/>
    <x v="3"/>
    <x v="34"/>
    <n v="2132"/>
    <n v="664506.11"/>
    <n v="1008720.11"/>
    <n v="1514802.1166000001"/>
    <n v="-481802.3"/>
    <n v="-846648.88"/>
    <n v="2122"/>
    <n v="651176.49"/>
    <n v="988378.96"/>
    <n v="1507967.8381000001"/>
    <n v="-484127.96"/>
    <n v="-846823.75"/>
    <n v="-10"/>
    <n v="-13329.619999999995"/>
    <n v="-20341.150000000023"/>
    <n v="-6834.2785000000149"/>
    <n v="-2325.6600000000326"/>
    <n v="-174.86999999999534"/>
  </r>
  <r>
    <x v="12"/>
    <x v="4"/>
    <x v="3"/>
    <x v="19"/>
    <n v="3"/>
    <n v="14302.27"/>
    <n v="18827.560000000001"/>
    <n v="2956.1934999999999"/>
    <n v="2701.47"/>
    <n v="1883.78"/>
    <n v="7"/>
    <n v="20079.27"/>
    <n v="27624.99"/>
    <n v="6213.8651"/>
    <n v="3430.39"/>
    <n v="1718.43"/>
    <n v="4"/>
    <n v="5777"/>
    <n v="8797.43"/>
    <n v="3257.6716000000001"/>
    <n v="728.92000000000007"/>
    <n v="-165.34999999999991"/>
  </r>
  <r>
    <x v="9"/>
    <x v="2"/>
    <x v="3"/>
    <x v="51"/>
    <n v="0"/>
    <n v="0"/>
    <n v="0"/>
    <n v="0"/>
    <n v="0"/>
    <n v="0"/>
    <n v="3"/>
    <n v="7531.9"/>
    <n v="9271.08"/>
    <n v="1878.7779"/>
    <n v="453.72"/>
    <n v="-162.78"/>
    <n v="3"/>
    <n v="7531.9"/>
    <n v="9271.08"/>
    <n v="1878.7779"/>
    <n v="453.72"/>
    <n v="-162.78"/>
  </r>
  <r>
    <x v="9"/>
    <x v="5"/>
    <x v="16"/>
    <x v="42"/>
    <n v="0"/>
    <n v="0"/>
    <n v="0"/>
    <n v="0"/>
    <n v="0"/>
    <n v="0"/>
    <n v="1"/>
    <n v="6320.02"/>
    <n v="6320.02"/>
    <n v="1385.3751999999999"/>
    <n v="403.22"/>
    <n v="-156.52000000000001"/>
    <n v="1"/>
    <n v="6320.02"/>
    <n v="6320.02"/>
    <n v="1385.3751999999999"/>
    <n v="403.22"/>
    <n v="-156.52000000000001"/>
  </r>
  <r>
    <x v="5"/>
    <x v="2"/>
    <x v="3"/>
    <x v="24"/>
    <n v="27"/>
    <n v="25612"/>
    <n v="36786.28"/>
    <n v="5742.5526"/>
    <n v="7267.8"/>
    <n v="5405"/>
    <n v="24"/>
    <n v="12350.99"/>
    <n v="20701.25"/>
    <n v="3084.5446000000002"/>
    <n v="6204.94"/>
    <n v="5251.42"/>
    <n v="-3"/>
    <n v="-13261.01"/>
    <n v="-16085.029999999999"/>
    <n v="-2658.0079999999998"/>
    <n v="-1062.8600000000006"/>
    <n v="-153.57999999999993"/>
  </r>
  <r>
    <x v="8"/>
    <x v="6"/>
    <x v="1"/>
    <x v="55"/>
    <n v="365"/>
    <n v="635846.91"/>
    <n v="874553.07"/>
    <n v="18045.8302"/>
    <n v="176226.58"/>
    <n v="173432.26"/>
    <n v="361"/>
    <n v="596649.68999999994"/>
    <n v="828401.38"/>
    <n v="17467.710500000001"/>
    <n v="175856"/>
    <n v="173284.92"/>
    <n v="-4"/>
    <n v="-39197.220000000088"/>
    <n v="-46151.689999999944"/>
    <n v="-578.11969999999928"/>
    <n v="-370.57999999998719"/>
    <n v="-147.33999999999651"/>
  </r>
  <r>
    <x v="7"/>
    <x v="3"/>
    <x v="1"/>
    <x v="66"/>
    <n v="0"/>
    <n v="0"/>
    <n v="0"/>
    <n v="0"/>
    <n v="0"/>
    <n v="0"/>
    <n v="1"/>
    <n v="758.13"/>
    <n v="988.65"/>
    <n v="373.69529999999997"/>
    <n v="30.43"/>
    <n v="-143.18"/>
    <n v="1"/>
    <n v="758.13"/>
    <n v="988.65"/>
    <n v="373.69529999999997"/>
    <n v="30.43"/>
    <n v="-143.18"/>
  </r>
  <r>
    <x v="10"/>
    <x v="4"/>
    <x v="10"/>
    <x v="21"/>
    <n v="54"/>
    <n v="97388.15"/>
    <n v="142363.35"/>
    <n v="17289.868399999999"/>
    <n v="39923.01"/>
    <n v="32886.910000000003"/>
    <n v="53"/>
    <n v="93807.34"/>
    <n v="138166.35"/>
    <n v="16801.099999999999"/>
    <n v="39623.47"/>
    <n v="32745.65"/>
    <n v="-1"/>
    <n v="-3580.8099999999977"/>
    <n v="-4197"/>
    <n v="-488.76840000000084"/>
    <n v="-299.54000000000087"/>
    <n v="-141.26000000000204"/>
  </r>
  <r>
    <x v="8"/>
    <x v="4"/>
    <x v="19"/>
    <x v="65"/>
    <n v="15"/>
    <n v="15622.92"/>
    <n v="20890.669999999998"/>
    <n v="5690.6998000000003"/>
    <n v="2288.77"/>
    <n v="140.72999999999999"/>
    <n v="0"/>
    <n v="0"/>
    <n v="0"/>
    <n v="0"/>
    <n v="0"/>
    <n v="0"/>
    <n v="-15"/>
    <n v="-15622.92"/>
    <n v="-20890.669999999998"/>
    <n v="-5690.6998000000003"/>
    <n v="-2288.77"/>
    <n v="-140.72999999999999"/>
  </r>
  <r>
    <x v="18"/>
    <x v="6"/>
    <x v="12"/>
    <x v="22"/>
    <n v="6"/>
    <n v="0"/>
    <n v="362.8"/>
    <n v="181.10769999999999"/>
    <n v="205.98"/>
    <n v="137.78"/>
    <n v="0"/>
    <n v="0"/>
    <n v="0"/>
    <n v="0"/>
    <n v="0"/>
    <n v="0"/>
    <n v="-6"/>
    <n v="0"/>
    <n v="-362.8"/>
    <n v="-181.10769999999999"/>
    <n v="-205.98"/>
    <n v="-137.78"/>
  </r>
  <r>
    <x v="5"/>
    <x v="3"/>
    <x v="1"/>
    <x v="35"/>
    <n v="13"/>
    <n v="38431.949999999997"/>
    <n v="39940.78"/>
    <n v="4170.9731000000002"/>
    <n v="1745.6"/>
    <n v="312.69"/>
    <n v="11"/>
    <n v="9670.2900000000009"/>
    <n v="10984.1"/>
    <n v="1356.7868000000001"/>
    <n v="585"/>
    <n v="182.38"/>
    <n v="-2"/>
    <n v="-28761.659999999996"/>
    <n v="-28956.68"/>
    <n v="-2814.1863000000003"/>
    <n v="-1160.5999999999999"/>
    <n v="-130.31"/>
  </r>
  <r>
    <x v="10"/>
    <x v="2"/>
    <x v="3"/>
    <x v="34"/>
    <n v="3"/>
    <n v="6754.21"/>
    <n v="9937"/>
    <n v="3862.7145"/>
    <n v="457.69"/>
    <n v="-746.78"/>
    <n v="2"/>
    <n v="4289.01"/>
    <n v="5948"/>
    <n v="2502.5695999999998"/>
    <n v="-96.59"/>
    <n v="-875.61"/>
    <n v="-1"/>
    <n v="-2465.1999999999998"/>
    <n v="-3989"/>
    <n v="-1360.1449000000002"/>
    <n v="-554.28"/>
    <n v="-128.83000000000004"/>
  </r>
  <r>
    <x v="8"/>
    <x v="0"/>
    <x v="0"/>
    <x v="0"/>
    <n v="0"/>
    <n v="0"/>
    <n v="0"/>
    <n v="0"/>
    <n v="0"/>
    <n v="0"/>
    <n v="3"/>
    <n v="0"/>
    <n v="532.22"/>
    <n v="123.24769999999999"/>
    <n v="-109.12"/>
    <n v="-123.24"/>
    <n v="3"/>
    <n v="0"/>
    <n v="532.22"/>
    <n v="123.24769999999999"/>
    <n v="-109.12"/>
    <n v="-123.24"/>
  </r>
  <r>
    <x v="9"/>
    <x v="3"/>
    <x v="0"/>
    <x v="0"/>
    <n v="3015"/>
    <n v="-92"/>
    <n v="8"/>
    <n v="2.1351"/>
    <n v="118.16"/>
    <n v="117.42"/>
    <n v="0"/>
    <n v="0"/>
    <n v="0"/>
    <n v="0"/>
    <n v="0"/>
    <n v="0"/>
    <n v="-3015"/>
    <n v="92"/>
    <n v="-8"/>
    <n v="-2.1351"/>
    <n v="-118.16"/>
    <n v="-117.42"/>
  </r>
  <r>
    <x v="7"/>
    <x v="6"/>
    <x v="19"/>
    <x v="65"/>
    <n v="5"/>
    <n v="23480.77"/>
    <n v="24863.02"/>
    <n v="2750.9285"/>
    <n v="-565.88"/>
    <n v="-1367.29"/>
    <n v="6"/>
    <n v="28976.19"/>
    <n v="30717.439999999999"/>
    <n v="3227.3175000000001"/>
    <n v="-587.91"/>
    <n v="-1483.29"/>
    <n v="1"/>
    <n v="5495.4199999999983"/>
    <n v="5854.4199999999983"/>
    <n v="476.38900000000012"/>
    <n v="-22.029999999999973"/>
    <n v="-116"/>
  </r>
  <r>
    <x v="8"/>
    <x v="5"/>
    <x v="4"/>
    <x v="48"/>
    <n v="1"/>
    <n v="3206.4"/>
    <n v="3327.52"/>
    <n v="171.74270000000001"/>
    <n v="167.77"/>
    <n v="115.98"/>
    <n v="0"/>
    <n v="0"/>
    <n v="0"/>
    <n v="0"/>
    <n v="0"/>
    <n v="0"/>
    <n v="-1"/>
    <n v="-3206.4"/>
    <n v="-3327.52"/>
    <n v="-171.74270000000001"/>
    <n v="-167.77"/>
    <n v="-115.98"/>
  </r>
  <r>
    <x v="4"/>
    <x v="6"/>
    <x v="4"/>
    <x v="61"/>
    <n v="5"/>
    <n v="2915.56"/>
    <n v="3214.9"/>
    <n v="917.85199999999998"/>
    <n v="-408.28"/>
    <n v="-628.19000000000005"/>
    <n v="4"/>
    <n v="2783.96"/>
    <n v="2834"/>
    <n v="793.70330000000001"/>
    <n v="-554"/>
    <n v="-743.66"/>
    <n v="-1"/>
    <n v="-131.59999999999991"/>
    <n v="-380.90000000000009"/>
    <n v="-124.14869999999996"/>
    <n v="-145.72000000000003"/>
    <n v="-115.46999999999991"/>
  </r>
  <r>
    <x v="4"/>
    <x v="4"/>
    <x v="3"/>
    <x v="29"/>
    <n v="2"/>
    <n v="2177.92"/>
    <n v="2625"/>
    <n v="682.56740000000002"/>
    <n v="345.38"/>
    <n v="177.11"/>
    <n v="1"/>
    <n v="913.92"/>
    <n v="1361"/>
    <n v="379.06619999999998"/>
    <n v="156.93"/>
    <n v="68.010000000000005"/>
    <n v="-1"/>
    <n v="-1264"/>
    <n v="-1264"/>
    <n v="-303.50120000000004"/>
    <n v="-188.45"/>
    <n v="-109.10000000000001"/>
  </r>
  <r>
    <x v="17"/>
    <x v="2"/>
    <x v="4"/>
    <x v="18"/>
    <n v="0"/>
    <n v="0"/>
    <n v="0"/>
    <n v="0"/>
    <n v="0"/>
    <n v="0"/>
    <n v="1"/>
    <n v="3638.3"/>
    <n v="3781.61"/>
    <n v="245.9667"/>
    <n v="-55.48"/>
    <n v="-108.96"/>
    <n v="1"/>
    <n v="3638.3"/>
    <n v="3781.61"/>
    <n v="245.9667"/>
    <n v="-55.48"/>
    <n v="-108.96"/>
  </r>
  <r>
    <x v="9"/>
    <x v="1"/>
    <x v="3"/>
    <x v="8"/>
    <n v="22"/>
    <n v="0"/>
    <n v="0"/>
    <n v="0"/>
    <n v="0"/>
    <n v="0"/>
    <n v="28"/>
    <n v="1311.04"/>
    <n v="1457"/>
    <n v="312.46769999999998"/>
    <n v="-80.260000000000005"/>
    <n v="-108.83"/>
    <n v="6"/>
    <n v="1311.04"/>
    <n v="1457"/>
    <n v="312.46769999999998"/>
    <n v="-80.260000000000005"/>
    <n v="-108.83"/>
  </r>
  <r>
    <x v="6"/>
    <x v="0"/>
    <x v="1"/>
    <x v="6"/>
    <n v="0"/>
    <n v="0"/>
    <n v="0"/>
    <n v="0"/>
    <n v="0"/>
    <n v="0"/>
    <n v="3"/>
    <n v="0"/>
    <n v="0"/>
    <n v="107.9778"/>
    <n v="-50.31"/>
    <n v="-107.98"/>
    <n v="3"/>
    <n v="0"/>
    <n v="0"/>
    <n v="107.9778"/>
    <n v="-50.31"/>
    <n v="-107.98"/>
  </r>
  <r>
    <x v="1"/>
    <x v="7"/>
    <x v="0"/>
    <x v="0"/>
    <n v="0"/>
    <n v="0"/>
    <n v="0"/>
    <n v="0"/>
    <n v="0"/>
    <n v="0"/>
    <n v="2643"/>
    <n v="13233933.24"/>
    <n v="16308499.59"/>
    <n v="1769.5682999999999"/>
    <n v="274.89999999999998"/>
    <n v="-104.6"/>
    <n v="2643"/>
    <n v="13233933.24"/>
    <n v="16308499.59"/>
    <n v="1769.5682999999999"/>
    <n v="274.89999999999998"/>
    <n v="-104.6"/>
  </r>
  <r>
    <x v="5"/>
    <x v="5"/>
    <x v="4"/>
    <x v="18"/>
    <n v="61"/>
    <n v="115475.01"/>
    <n v="158649.04"/>
    <n v="48524.379200000003"/>
    <n v="13885.86"/>
    <n v="-1804.4"/>
    <n v="41"/>
    <n v="31196.74"/>
    <n v="46620.27"/>
    <n v="18722.228200000001"/>
    <n v="4644.66"/>
    <n v="-1907.15"/>
    <n v="-20"/>
    <n v="-84278.26999999999"/>
    <n v="-112028.77000000002"/>
    <n v="-29802.151000000002"/>
    <n v="-9241.2000000000007"/>
    <n v="-102.75"/>
  </r>
  <r>
    <x v="1"/>
    <x v="0"/>
    <x v="1"/>
    <x v="6"/>
    <n v="0"/>
    <n v="0"/>
    <n v="0"/>
    <n v="0"/>
    <n v="0"/>
    <n v="0"/>
    <n v="1"/>
    <n v="0"/>
    <n v="393.6"/>
    <n v="97.8626"/>
    <n v="-65.319999999999993"/>
    <n v="-97.86"/>
    <n v="1"/>
    <n v="0"/>
    <n v="393.6"/>
    <n v="97.8626"/>
    <n v="-65.319999999999993"/>
    <n v="-97.86"/>
  </r>
  <r>
    <x v="8"/>
    <x v="4"/>
    <x v="11"/>
    <x v="62"/>
    <n v="2"/>
    <n v="27625.47"/>
    <n v="30832.44"/>
    <n v="6562.7384000000002"/>
    <n v="1239.5"/>
    <n v="96.07"/>
    <n v="0"/>
    <n v="0"/>
    <n v="0"/>
    <n v="0"/>
    <n v="0"/>
    <n v="0"/>
    <n v="-2"/>
    <n v="-27625.47"/>
    <n v="-30832.44"/>
    <n v="-6562.7384000000002"/>
    <n v="-1239.5"/>
    <n v="-96.07"/>
  </r>
  <r>
    <x v="1"/>
    <x v="1"/>
    <x v="4"/>
    <x v="69"/>
    <n v="18"/>
    <n v="11170.93"/>
    <n v="12275.5"/>
    <n v="1380.2922000000001"/>
    <n v="1250.99"/>
    <n v="794.73"/>
    <n v="17"/>
    <n v="5568.86"/>
    <n v="6302.6"/>
    <n v="1105.2311"/>
    <n v="1077.0899999999999"/>
    <n v="698.96"/>
    <n v="-1"/>
    <n v="-5602.0700000000006"/>
    <n v="-5972.9"/>
    <n v="-275.06110000000012"/>
    <n v="-173.90000000000009"/>
    <n v="-95.769999999999982"/>
  </r>
  <r>
    <x v="16"/>
    <x v="2"/>
    <x v="1"/>
    <x v="46"/>
    <n v="1"/>
    <n v="2057.9299999999998"/>
    <n v="3585.25"/>
    <n v="1432.3698999999999"/>
    <n v="491.7"/>
    <n v="94.95"/>
    <n v="0"/>
    <n v="0"/>
    <n v="0"/>
    <n v="0"/>
    <n v="0"/>
    <n v="0"/>
    <n v="-1"/>
    <n v="-2057.9299999999998"/>
    <n v="-3585.25"/>
    <n v="-1432.3698999999999"/>
    <n v="-491.7"/>
    <n v="-94.95"/>
  </r>
  <r>
    <x v="16"/>
    <x v="3"/>
    <x v="3"/>
    <x v="39"/>
    <n v="4"/>
    <n v="10713.39"/>
    <n v="13988.89"/>
    <n v="6937.8869999999997"/>
    <n v="2084.77"/>
    <n v="1269.1600000000001"/>
    <n v="2"/>
    <n v="4077.14"/>
    <n v="6223.41"/>
    <n v="1029.7479000000001"/>
    <n v="1380.2"/>
    <n v="1176.06"/>
    <n v="-2"/>
    <n v="-6636.25"/>
    <n v="-7765.48"/>
    <n v="-5908.1390999999994"/>
    <n v="-704.56999999999994"/>
    <n v="-93.100000000000136"/>
  </r>
  <r>
    <x v="5"/>
    <x v="4"/>
    <x v="15"/>
    <x v="40"/>
    <n v="18"/>
    <n v="19119.41"/>
    <n v="23530.71"/>
    <n v="7981.5735999999997"/>
    <n v="1885.74"/>
    <n v="-1657.41"/>
    <n v="17"/>
    <n v="12531.67"/>
    <n v="16718.150000000001"/>
    <n v="7053.9071999999996"/>
    <n v="1561.16"/>
    <n v="-1749.7"/>
    <n v="-1"/>
    <n v="-6587.74"/>
    <n v="-6812.5599999999977"/>
    <n v="-927.66640000000007"/>
    <n v="-324.57999999999993"/>
    <n v="-92.289999999999964"/>
  </r>
  <r>
    <x v="7"/>
    <x v="4"/>
    <x v="3"/>
    <x v="52"/>
    <n v="0"/>
    <n v="0"/>
    <n v="0"/>
    <n v="0"/>
    <n v="0"/>
    <n v="0"/>
    <n v="1"/>
    <n v="2258.86"/>
    <n v="2258.86"/>
    <n v="399.7912"/>
    <n v="9.36"/>
    <n v="-92.08"/>
    <n v="1"/>
    <n v="2258.86"/>
    <n v="2258.86"/>
    <n v="399.7912"/>
    <n v="9.36"/>
    <n v="-92.08"/>
  </r>
  <r>
    <x v="7"/>
    <x v="2"/>
    <x v="19"/>
    <x v="65"/>
    <n v="9"/>
    <n v="22177.040000000001"/>
    <n v="23494.880000000001"/>
    <n v="1570.2150999999999"/>
    <n v="135.24"/>
    <n v="-252.36"/>
    <n v="13"/>
    <n v="35171.81"/>
    <n v="42827.09"/>
    <n v="7238.2037"/>
    <n v="1608.66"/>
    <n v="-343.53"/>
    <n v="4"/>
    <n v="12994.769999999997"/>
    <n v="19332.209999999995"/>
    <n v="5667.9886000000006"/>
    <n v="1473.42"/>
    <n v="-91.169999999999959"/>
  </r>
  <r>
    <x v="3"/>
    <x v="3"/>
    <x v="1"/>
    <x v="66"/>
    <n v="920"/>
    <n v="152682.4"/>
    <n v="235102.35"/>
    <n v="246902.9474"/>
    <n v="37822.32"/>
    <n v="-81777.259999999995"/>
    <n v="917"/>
    <n v="133201.26999999999"/>
    <n v="213471.53"/>
    <n v="244079.28390000001"/>
    <n v="36546.839999999997"/>
    <n v="-81866.679999999993"/>
    <n v="-3"/>
    <n v="-19481.130000000005"/>
    <n v="-21630.820000000007"/>
    <n v="-2823.6634999999951"/>
    <n v="-1275.4800000000032"/>
    <n v="-89.419999999998254"/>
  </r>
  <r>
    <x v="4"/>
    <x v="6"/>
    <x v="4"/>
    <x v="18"/>
    <n v="2"/>
    <n v="2621.25"/>
    <n v="2979.95"/>
    <n v="489.83449999999999"/>
    <n v="18.420000000000002"/>
    <n v="-130.94999999999999"/>
    <n v="1"/>
    <n v="660.01"/>
    <n v="748"/>
    <n v="302.63319999999999"/>
    <n v="-120.67"/>
    <n v="-214.46"/>
    <n v="-1"/>
    <n v="-1961.24"/>
    <n v="-2231.9499999999998"/>
    <n v="-187.2013"/>
    <n v="-139.09"/>
    <n v="-83.510000000000019"/>
  </r>
  <r>
    <x v="1"/>
    <x v="0"/>
    <x v="12"/>
    <x v="22"/>
    <n v="0"/>
    <n v="0"/>
    <n v="0"/>
    <n v="0"/>
    <n v="0"/>
    <n v="0"/>
    <n v="2"/>
    <n v="0"/>
    <n v="1165.05"/>
    <n v="81.785799999999995"/>
    <n v="-57.33"/>
    <n v="-81.790000000000006"/>
    <n v="2"/>
    <n v="0"/>
    <n v="1165.05"/>
    <n v="81.785799999999995"/>
    <n v="-57.33"/>
    <n v="-81.790000000000006"/>
  </r>
  <r>
    <x v="14"/>
    <x v="4"/>
    <x v="2"/>
    <x v="2"/>
    <n v="1"/>
    <n v="78.58"/>
    <n v="200"/>
    <n v="196.7731"/>
    <n v="-25.27"/>
    <n v="-75.349999999999994"/>
    <n v="2"/>
    <n v="669.28"/>
    <n v="790.7"/>
    <n v="533.17729999999995"/>
    <n v="17.14"/>
    <n v="-152.93"/>
    <n v="1"/>
    <n v="590.69999999999993"/>
    <n v="590.70000000000005"/>
    <n v="336.40419999999995"/>
    <n v="42.41"/>
    <n v="-77.580000000000013"/>
  </r>
  <r>
    <x v="6"/>
    <x v="0"/>
    <x v="12"/>
    <x v="22"/>
    <n v="0"/>
    <n v="0"/>
    <n v="0"/>
    <n v="0"/>
    <n v="0"/>
    <n v="0"/>
    <n v="3"/>
    <n v="0"/>
    <n v="0"/>
    <n v="74.581900000000005"/>
    <n v="-11.52"/>
    <n v="-74.59"/>
    <n v="3"/>
    <n v="0"/>
    <n v="0"/>
    <n v="74.581900000000005"/>
    <n v="-11.52"/>
    <n v="-74.59"/>
  </r>
  <r>
    <x v="2"/>
    <x v="3"/>
    <x v="18"/>
    <x v="60"/>
    <n v="0"/>
    <n v="0"/>
    <n v="0"/>
    <n v="0"/>
    <n v="0"/>
    <n v="0"/>
    <n v="2"/>
    <n v="2568.9299999999998"/>
    <n v="2932.56"/>
    <n v="855.49369999999999"/>
    <n v="285.31"/>
    <n v="-61.74"/>
    <n v="2"/>
    <n v="2568.9299999999998"/>
    <n v="2932.56"/>
    <n v="855.49369999999999"/>
    <n v="285.31"/>
    <n v="-61.74"/>
  </r>
  <r>
    <x v="3"/>
    <x v="4"/>
    <x v="22"/>
    <x v="70"/>
    <n v="855"/>
    <n v="77286.789999999994"/>
    <n v="94355"/>
    <n v="34475.402199999997"/>
    <n v="16661.16"/>
    <n v="2175.2399999999998"/>
    <n v="853"/>
    <n v="74619.45"/>
    <n v="91684.15"/>
    <n v="34079.731099999997"/>
    <n v="16465.599999999999"/>
    <n v="2119.48"/>
    <n v="-2"/>
    <n v="-2667.3399999999965"/>
    <n v="-2670.8500000000058"/>
    <n v="-395.67109999999957"/>
    <n v="-195.56000000000131"/>
    <n v="-55.759999999999764"/>
  </r>
  <r>
    <x v="2"/>
    <x v="3"/>
    <x v="4"/>
    <x v="48"/>
    <n v="0"/>
    <n v="0"/>
    <n v="0"/>
    <n v="0"/>
    <n v="0"/>
    <n v="0"/>
    <n v="2"/>
    <n v="3774.68"/>
    <n v="5044.93"/>
    <n v="1358.0271"/>
    <n v="474.58"/>
    <n v="-55.2"/>
    <n v="2"/>
    <n v="3774.68"/>
    <n v="5044.93"/>
    <n v="1358.0271"/>
    <n v="474.58"/>
    <n v="-55.2"/>
  </r>
  <r>
    <x v="14"/>
    <x v="1"/>
    <x v="11"/>
    <x v="20"/>
    <n v="0"/>
    <n v="0"/>
    <n v="0"/>
    <n v="0"/>
    <n v="0"/>
    <n v="0"/>
    <n v="4"/>
    <n v="4908.8599999999997"/>
    <n v="7470.3"/>
    <n v="2612.3181"/>
    <n v="1148.9100000000001"/>
    <n v="-48.4"/>
    <n v="4"/>
    <n v="4908.8599999999997"/>
    <n v="7470.3"/>
    <n v="2612.3181"/>
    <n v="1148.9100000000001"/>
    <n v="-48.4"/>
  </r>
  <r>
    <x v="12"/>
    <x v="1"/>
    <x v="1"/>
    <x v="36"/>
    <n v="1"/>
    <n v="3283.1"/>
    <n v="3682"/>
    <n v="111.7214"/>
    <n v="334.7"/>
    <n v="287.18"/>
    <n v="3"/>
    <n v="14074.63"/>
    <n v="15778.62"/>
    <n v="1495.6769999999999"/>
    <n v="804.87"/>
    <n v="242.16"/>
    <n v="2"/>
    <n v="10791.529999999999"/>
    <n v="12096.62"/>
    <n v="1383.9556"/>
    <n v="470.17"/>
    <n v="-45.02000000000001"/>
  </r>
  <r>
    <x v="14"/>
    <x v="4"/>
    <x v="17"/>
    <x v="59"/>
    <n v="1"/>
    <n v="224.21"/>
    <n v="315"/>
    <n v="141.262"/>
    <n v="4.4800000000000004"/>
    <n v="-49.43"/>
    <n v="2"/>
    <n v="570.41"/>
    <n v="661.2"/>
    <n v="383.154"/>
    <n v="55.15"/>
    <n v="-92.66"/>
    <n v="1"/>
    <n v="346.19999999999993"/>
    <n v="346.20000000000005"/>
    <n v="241.892"/>
    <n v="50.67"/>
    <n v="-43.23"/>
  </r>
  <r>
    <x v="4"/>
    <x v="1"/>
    <x v="10"/>
    <x v="53"/>
    <n v="199"/>
    <n v="95256.05"/>
    <n v="136843.6"/>
    <n v="58069.498399999997"/>
    <n v="20499.73"/>
    <n v="3355"/>
    <n v="198"/>
    <n v="90709.57"/>
    <n v="132133.6"/>
    <n v="57894.396399999998"/>
    <n v="20405.84"/>
    <n v="3313.09"/>
    <n v="-1"/>
    <n v="-4546.4799999999959"/>
    <n v="-4710"/>
    <n v="-175.10199999999895"/>
    <n v="-93.889999999999418"/>
    <n v="-41.909999999999854"/>
  </r>
  <r>
    <x v="14"/>
    <x v="6"/>
    <x v="4"/>
    <x v="69"/>
    <n v="0"/>
    <n v="0"/>
    <n v="0"/>
    <n v="0"/>
    <n v="0"/>
    <n v="0"/>
    <n v="2"/>
    <n v="2518.0500000000002"/>
    <n v="3644.1"/>
    <n v="1154.5733"/>
    <n v="345.43"/>
    <n v="-41.25"/>
    <n v="2"/>
    <n v="2518.0500000000002"/>
    <n v="3644.1"/>
    <n v="1154.5733"/>
    <n v="345.43"/>
    <n v="-41.25"/>
  </r>
  <r>
    <x v="3"/>
    <x v="3"/>
    <x v="22"/>
    <x v="70"/>
    <n v="556"/>
    <n v="48929.760000000002"/>
    <n v="55753.45"/>
    <n v="3664.6224999999999"/>
    <n v="10343.1"/>
    <n v="8105.94"/>
    <n v="555"/>
    <n v="47887.81"/>
    <n v="54711.5"/>
    <n v="3317.6019000000001"/>
    <n v="10151.56"/>
    <n v="8064.76"/>
    <n v="-1"/>
    <n v="-1041.9500000000044"/>
    <n v="-1041.9499999999971"/>
    <n v="-347.02059999999983"/>
    <n v="-191.54000000000087"/>
    <n v="-41.179999999999382"/>
  </r>
  <r>
    <x v="7"/>
    <x v="4"/>
    <x v="22"/>
    <x v="70"/>
    <n v="0"/>
    <n v="0"/>
    <n v="0"/>
    <n v="0"/>
    <n v="0"/>
    <n v="0"/>
    <n v="1"/>
    <n v="2238.5"/>
    <n v="2238.5"/>
    <n v="142.43340000000001"/>
    <n v="5"/>
    <n v="-38.44"/>
    <n v="1"/>
    <n v="2238.5"/>
    <n v="2238.5"/>
    <n v="142.43340000000001"/>
    <n v="5"/>
    <n v="-38.44"/>
  </r>
  <r>
    <x v="5"/>
    <x v="4"/>
    <x v="17"/>
    <x v="59"/>
    <n v="22"/>
    <n v="12878.89"/>
    <n v="15510.4"/>
    <n v="2655.4070000000002"/>
    <n v="1347.27"/>
    <n v="547.86"/>
    <n v="21"/>
    <n v="11108.75"/>
    <n v="13544.4"/>
    <n v="2493.7673"/>
    <n v="1265.32"/>
    <n v="513.64"/>
    <n v="-1"/>
    <n v="-1770.1399999999994"/>
    <n v="-1966"/>
    <n v="-161.63970000000018"/>
    <n v="-81.950000000000045"/>
    <n v="-34.220000000000027"/>
  </r>
  <r>
    <x v="1"/>
    <x v="0"/>
    <x v="1"/>
    <x v="3"/>
    <n v="0"/>
    <n v="0"/>
    <n v="0"/>
    <n v="0"/>
    <n v="0"/>
    <n v="0"/>
    <n v="1"/>
    <n v="0"/>
    <n v="307.39999999999998"/>
    <n v="33.609099999999998"/>
    <n v="-19.07"/>
    <n v="-33.61"/>
    <n v="1"/>
    <n v="0"/>
    <n v="307.39999999999998"/>
    <n v="33.609099999999998"/>
    <n v="-19.07"/>
    <n v="-33.61"/>
  </r>
  <r>
    <x v="14"/>
    <x v="0"/>
    <x v="9"/>
    <x v="16"/>
    <n v="0"/>
    <n v="0"/>
    <n v="0"/>
    <n v="0"/>
    <n v="0"/>
    <n v="0"/>
    <n v="1"/>
    <n v="0"/>
    <n v="6429.45"/>
    <n v="31.8019"/>
    <n v="-24.01"/>
    <n v="-31.8"/>
    <n v="1"/>
    <n v="0"/>
    <n v="6429.45"/>
    <n v="31.8019"/>
    <n v="-24.01"/>
    <n v="-31.8"/>
  </r>
  <r>
    <x v="13"/>
    <x v="3"/>
    <x v="1"/>
    <x v="35"/>
    <n v="1"/>
    <n v="759.11"/>
    <n v="960"/>
    <n v="172.0471"/>
    <n v="94.71"/>
    <n v="28.84"/>
    <n v="0"/>
    <n v="0"/>
    <n v="0"/>
    <n v="0"/>
    <n v="0"/>
    <n v="0"/>
    <n v="-1"/>
    <n v="-759.11"/>
    <n v="-960"/>
    <n v="-172.0471"/>
    <n v="-94.71"/>
    <n v="-28.84"/>
  </r>
  <r>
    <x v="12"/>
    <x v="5"/>
    <x v="4"/>
    <x v="54"/>
    <n v="0"/>
    <n v="0"/>
    <n v="0"/>
    <n v="0"/>
    <n v="0"/>
    <n v="0"/>
    <n v="1"/>
    <n v="3353.81"/>
    <n v="3353.81"/>
    <n v="905.11300000000006"/>
    <n v="297.94"/>
    <n v="-27.08"/>
    <n v="1"/>
    <n v="3353.81"/>
    <n v="3353.81"/>
    <n v="905.11300000000006"/>
    <n v="297.94"/>
    <n v="-27.08"/>
  </r>
  <r>
    <x v="13"/>
    <x v="4"/>
    <x v="10"/>
    <x v="17"/>
    <n v="3"/>
    <n v="5090.03"/>
    <n v="5887.49"/>
    <n v="754.93420000000003"/>
    <n v="322.93"/>
    <n v="58.32"/>
    <n v="1"/>
    <n v="23.35"/>
    <n v="141"/>
    <n v="86.650700000000001"/>
    <n v="62.44"/>
    <n v="31.47"/>
    <n v="-2"/>
    <n v="-5066.6799999999994"/>
    <n v="-5746.49"/>
    <n v="-668.2835"/>
    <n v="-260.49"/>
    <n v="-26.85"/>
  </r>
  <r>
    <x v="10"/>
    <x v="2"/>
    <x v="4"/>
    <x v="13"/>
    <n v="14"/>
    <n v="93315.03"/>
    <n v="142951.60999999999"/>
    <n v="34425.920299999998"/>
    <n v="-5726.08"/>
    <n v="-14341.09"/>
    <n v="8"/>
    <n v="41908.19"/>
    <n v="75475.600000000006"/>
    <n v="19766.077600000001"/>
    <n v="-10300.49"/>
    <n v="-14364.76"/>
    <n v="-6"/>
    <n v="-51406.84"/>
    <n v="-67476.00999999998"/>
    <n v="-14659.842699999997"/>
    <n v="-4574.41"/>
    <n v="-23.670000000000073"/>
  </r>
  <r>
    <x v="12"/>
    <x v="5"/>
    <x v="4"/>
    <x v="37"/>
    <n v="0"/>
    <n v="0"/>
    <n v="0"/>
    <n v="0"/>
    <n v="0"/>
    <n v="0"/>
    <n v="1"/>
    <n v="7905.63"/>
    <n v="7905.63"/>
    <n v="760.48019999999997"/>
    <n v="254.5"/>
    <n v="-22.75"/>
    <n v="1"/>
    <n v="7905.63"/>
    <n v="7905.63"/>
    <n v="760.48019999999997"/>
    <n v="254.5"/>
    <n v="-22.75"/>
  </r>
  <r>
    <x v="2"/>
    <x v="4"/>
    <x v="4"/>
    <x v="44"/>
    <n v="0"/>
    <n v="0"/>
    <n v="0"/>
    <n v="0"/>
    <n v="0"/>
    <n v="0"/>
    <n v="1"/>
    <n v="948.86"/>
    <n v="1477.96"/>
    <n v="556.48009999999999"/>
    <n v="169.1"/>
    <n v="-22.5"/>
    <n v="1"/>
    <n v="948.86"/>
    <n v="1477.96"/>
    <n v="556.48009999999999"/>
    <n v="169.1"/>
    <n v="-22.5"/>
  </r>
  <r>
    <x v="10"/>
    <x v="4"/>
    <x v="3"/>
    <x v="34"/>
    <n v="10"/>
    <n v="52984.95"/>
    <n v="78246.570000000007"/>
    <n v="28189.398399999998"/>
    <n v="2436.1799999999998"/>
    <n v="-2927.76"/>
    <n v="2"/>
    <n v="5587.5"/>
    <n v="6712"/>
    <n v="4074.5374999999999"/>
    <n v="-1665.51"/>
    <n v="-2950.03"/>
    <n v="-8"/>
    <n v="-47397.45"/>
    <n v="-71534.570000000007"/>
    <n v="-24114.8609"/>
    <n v="-4101.6899999999996"/>
    <n v="-22.269999999999982"/>
  </r>
  <r>
    <x v="9"/>
    <x v="3"/>
    <x v="1"/>
    <x v="35"/>
    <n v="0"/>
    <n v="0"/>
    <n v="0"/>
    <n v="0"/>
    <n v="0"/>
    <n v="0"/>
    <n v="2"/>
    <n v="29191.17"/>
    <n v="29583.83"/>
    <n v="3148.5781000000002"/>
    <n v="1109.45"/>
    <n v="-19.38"/>
    <n v="2"/>
    <n v="29191.17"/>
    <n v="29583.83"/>
    <n v="3148.5781000000002"/>
    <n v="1109.45"/>
    <n v="-19.38"/>
  </r>
  <r>
    <x v="2"/>
    <x v="2"/>
    <x v="1"/>
    <x v="36"/>
    <n v="0"/>
    <n v="0"/>
    <n v="0"/>
    <n v="0"/>
    <n v="0"/>
    <n v="0"/>
    <n v="3"/>
    <n v="932.12"/>
    <n v="1116.55"/>
    <n v="201.51169999999999"/>
    <n v="79.31"/>
    <n v="-18.87"/>
    <n v="3"/>
    <n v="932.12"/>
    <n v="1116.55"/>
    <n v="201.51169999999999"/>
    <n v="79.31"/>
    <n v="-18.87"/>
  </r>
  <r>
    <x v="17"/>
    <x v="5"/>
    <x v="4"/>
    <x v="30"/>
    <n v="0"/>
    <n v="0"/>
    <n v="0"/>
    <n v="0"/>
    <n v="0"/>
    <n v="0"/>
    <n v="1"/>
    <n v="2670.02"/>
    <n v="2765.99"/>
    <n v="999.35339999999997"/>
    <n v="211.22"/>
    <n v="-16.93"/>
    <n v="1"/>
    <n v="2670.02"/>
    <n v="2765.99"/>
    <n v="999.35339999999997"/>
    <n v="211.22"/>
    <n v="-16.93"/>
  </r>
  <r>
    <x v="16"/>
    <x v="6"/>
    <x v="10"/>
    <x v="43"/>
    <n v="2"/>
    <n v="5922.92"/>
    <n v="6449.42"/>
    <n v="1265.6115"/>
    <n v="-170.59"/>
    <n v="-742.83"/>
    <n v="1"/>
    <n v="85.34"/>
    <n v="247"/>
    <n v="918.77210000000002"/>
    <n v="-273.49"/>
    <n v="-757.11"/>
    <n v="-1"/>
    <n v="-5837.58"/>
    <n v="-6202.42"/>
    <n v="-346.83939999999996"/>
    <n v="-102.9"/>
    <n v="-14.279999999999973"/>
  </r>
  <r>
    <x v="3"/>
    <x v="0"/>
    <x v="1"/>
    <x v="6"/>
    <n v="0"/>
    <n v="0"/>
    <n v="0"/>
    <n v="0"/>
    <n v="0"/>
    <n v="0"/>
    <n v="38"/>
    <n v="0"/>
    <n v="0"/>
    <n v="11.894399999999999"/>
    <n v="-6.4"/>
    <n v="-11.86"/>
    <n v="38"/>
    <n v="0"/>
    <n v="0"/>
    <n v="11.894399999999999"/>
    <n v="-6.4"/>
    <n v="-11.86"/>
  </r>
  <r>
    <x v="16"/>
    <x v="1"/>
    <x v="10"/>
    <x v="53"/>
    <n v="1"/>
    <n v="5945.28"/>
    <n v="5945.28"/>
    <n v="233.30930000000001"/>
    <n v="70.31"/>
    <n v="9.2200000000000006"/>
    <n v="0"/>
    <n v="0"/>
    <n v="0"/>
    <n v="0"/>
    <n v="0"/>
    <n v="0"/>
    <n v="-1"/>
    <n v="-5945.28"/>
    <n v="-5945.28"/>
    <n v="-233.30930000000001"/>
    <n v="-70.31"/>
    <n v="-9.2200000000000006"/>
  </r>
  <r>
    <x v="1"/>
    <x v="0"/>
    <x v="0"/>
    <x v="0"/>
    <n v="0"/>
    <n v="0"/>
    <n v="0"/>
    <n v="0"/>
    <n v="0"/>
    <n v="0"/>
    <n v="10"/>
    <n v="0"/>
    <n v="35.65"/>
    <n v="2.6434000000000002"/>
    <n v="-1.53"/>
    <n v="-2.64"/>
    <n v="10"/>
    <n v="0"/>
    <n v="35.65"/>
    <n v="2.6434000000000002"/>
    <n v="-1.53"/>
    <n v="-2.64"/>
  </r>
  <r>
    <x v="10"/>
    <x v="0"/>
    <x v="0"/>
    <x v="0"/>
    <n v="0"/>
    <n v="0"/>
    <n v="0"/>
    <n v="0"/>
    <n v="0"/>
    <n v="0"/>
    <n v="5"/>
    <n v="0"/>
    <n v="0"/>
    <n v="2.1696"/>
    <n v="-1.68"/>
    <n v="-2.17"/>
    <n v="5"/>
    <n v="0"/>
    <n v="0"/>
    <n v="2.1696"/>
    <n v="-1.68"/>
    <n v="-2.17"/>
  </r>
  <r>
    <x v="4"/>
    <x v="7"/>
    <x v="0"/>
    <x v="0"/>
    <n v="19607"/>
    <n v="9688214.8699999992"/>
    <n v="14411565.449999999"/>
    <n v="0"/>
    <n v="0"/>
    <n v="0"/>
    <n v="0"/>
    <n v="0"/>
    <n v="0"/>
    <n v="0"/>
    <n v="0"/>
    <n v="0"/>
    <n v="-19607"/>
    <n v="-9688214.8699999992"/>
    <n v="-14411565.449999999"/>
    <n v="0"/>
    <n v="0"/>
    <n v="0"/>
  </r>
  <r>
    <x v="1"/>
    <x v="7"/>
    <x v="2"/>
    <x v="2"/>
    <n v="6998"/>
    <n v="24549361.48"/>
    <n v="34367365.009999998"/>
    <n v="0"/>
    <n v="0"/>
    <n v="0"/>
    <n v="4"/>
    <n v="1658.63"/>
    <n v="2688.55"/>
    <n v="0"/>
    <n v="0"/>
    <n v="0"/>
    <n v="-6994"/>
    <n v="-24547702.850000001"/>
    <n v="-34364676.460000001"/>
    <n v="0"/>
    <n v="0"/>
    <n v="0"/>
  </r>
  <r>
    <x v="5"/>
    <x v="7"/>
    <x v="2"/>
    <x v="2"/>
    <n v="6000"/>
    <n v="22202998.73"/>
    <n v="31786625.469999999"/>
    <n v="0"/>
    <n v="0"/>
    <n v="0"/>
    <n v="3"/>
    <n v="1044.83"/>
    <n v="1691.35"/>
    <n v="0"/>
    <n v="0"/>
    <n v="0"/>
    <n v="-5997"/>
    <n v="-22201953.900000002"/>
    <n v="-31784934.119999997"/>
    <n v="0"/>
    <n v="0"/>
    <n v="0"/>
  </r>
  <r>
    <x v="3"/>
    <x v="7"/>
    <x v="0"/>
    <x v="0"/>
    <n v="5879"/>
    <n v="6098802.0099999998"/>
    <n v="8721852.2200000007"/>
    <n v="0"/>
    <n v="0"/>
    <n v="0"/>
    <n v="0"/>
    <n v="0"/>
    <n v="0"/>
    <n v="0"/>
    <n v="0"/>
    <n v="0"/>
    <n v="-5879"/>
    <n v="-6098802.0099999998"/>
    <n v="-8721852.2200000007"/>
    <n v="0"/>
    <n v="0"/>
    <n v="0"/>
  </r>
  <r>
    <x v="8"/>
    <x v="7"/>
    <x v="2"/>
    <x v="2"/>
    <n v="3346"/>
    <n v="4727322.91"/>
    <n v="7465894.7800000003"/>
    <n v="0"/>
    <n v="0"/>
    <n v="0"/>
    <n v="2"/>
    <n v="52145.86"/>
    <n v="52145.86"/>
    <n v="0"/>
    <n v="0"/>
    <n v="0"/>
    <n v="-3344"/>
    <n v="-4675177.05"/>
    <n v="-7413748.9199999999"/>
    <n v="0"/>
    <n v="0"/>
    <n v="0"/>
  </r>
  <r>
    <x v="3"/>
    <x v="7"/>
    <x v="1"/>
    <x v="3"/>
    <n v="6944"/>
    <n v="28172990.129999999"/>
    <n v="41733237.840000004"/>
    <n v="0"/>
    <n v="0"/>
    <n v="0"/>
    <n v="3956"/>
    <n v="2497919.81"/>
    <n v="4165278.25"/>
    <n v="0"/>
    <n v="0"/>
    <n v="0"/>
    <n v="-2988"/>
    <n v="-25675070.32"/>
    <n v="-37567959.590000004"/>
    <n v="0"/>
    <n v="0"/>
    <n v="0"/>
  </r>
  <r>
    <x v="19"/>
    <x v="7"/>
    <x v="0"/>
    <x v="0"/>
    <n v="2764"/>
    <n v="1218119.67"/>
    <n v="1997553.03"/>
    <n v="0"/>
    <n v="0"/>
    <n v="0"/>
    <n v="0"/>
    <n v="0"/>
    <n v="0"/>
    <n v="0"/>
    <n v="0"/>
    <n v="0"/>
    <n v="-2764"/>
    <n v="-1218119.67"/>
    <n v="-1997553.03"/>
    <n v="0"/>
    <n v="0"/>
    <n v="0"/>
  </r>
  <r>
    <x v="1"/>
    <x v="7"/>
    <x v="1"/>
    <x v="1"/>
    <n v="2698"/>
    <n v="9834651.6199999992"/>
    <n v="14143823.609999999"/>
    <n v="0"/>
    <n v="0"/>
    <n v="0"/>
    <n v="175"/>
    <n v="71795.55"/>
    <n v="116930.84"/>
    <n v="0"/>
    <n v="0"/>
    <n v="0"/>
    <n v="-2523"/>
    <n v="-9762856.0699999984"/>
    <n v="-14026892.77"/>
    <n v="0"/>
    <n v="0"/>
    <n v="0"/>
  </r>
  <r>
    <x v="1"/>
    <x v="7"/>
    <x v="9"/>
    <x v="16"/>
    <n v="2167"/>
    <n v="2680495.4300000002"/>
    <n v="3993867.09"/>
    <n v="0"/>
    <n v="0"/>
    <n v="0"/>
    <n v="83"/>
    <n v="25309.94"/>
    <n v="37289.730000000003"/>
    <n v="0"/>
    <n v="0"/>
    <n v="0"/>
    <n v="-2084"/>
    <n v="-2655185.4900000002"/>
    <n v="-3956577.36"/>
    <n v="0"/>
    <n v="0"/>
    <n v="0"/>
  </r>
  <r>
    <x v="1"/>
    <x v="7"/>
    <x v="1"/>
    <x v="3"/>
    <n v="1453"/>
    <n v="9061459.5700000003"/>
    <n v="13603444.83"/>
    <n v="21.2439"/>
    <n v="-17.61"/>
    <n v="-21.24"/>
    <n v="182"/>
    <n v="164605.46"/>
    <n v="240954.77"/>
    <n v="21.2439"/>
    <n v="-17.61"/>
    <n v="-21.24"/>
    <n v="-1271"/>
    <n v="-8896854.1099999994"/>
    <n v="-13362490.060000001"/>
    <n v="0"/>
    <n v="0"/>
    <n v="0"/>
  </r>
  <r>
    <x v="8"/>
    <x v="7"/>
    <x v="1"/>
    <x v="3"/>
    <n v="1067"/>
    <n v="8890888.7100000009"/>
    <n v="15118061.68"/>
    <n v="0"/>
    <n v="0"/>
    <n v="0"/>
    <n v="81"/>
    <n v="225752.22"/>
    <n v="2483844.86"/>
    <n v="0"/>
    <n v="0"/>
    <n v="0"/>
    <n v="-986"/>
    <n v="-8665136.4900000002"/>
    <n v="-12634216.82"/>
    <n v="0"/>
    <n v="0"/>
    <n v="0"/>
  </r>
  <r>
    <x v="7"/>
    <x v="7"/>
    <x v="0"/>
    <x v="0"/>
    <n v="951"/>
    <n v="1577291.07"/>
    <n v="2450365.88"/>
    <n v="0"/>
    <n v="0"/>
    <n v="0"/>
    <n v="0"/>
    <n v="0"/>
    <n v="0"/>
    <n v="0"/>
    <n v="0"/>
    <n v="0"/>
    <n v="-951"/>
    <n v="-1577291.07"/>
    <n v="-2450365.88"/>
    <n v="0"/>
    <n v="0"/>
    <n v="0"/>
  </r>
  <r>
    <x v="3"/>
    <x v="7"/>
    <x v="4"/>
    <x v="18"/>
    <n v="1354"/>
    <n v="1365081.06"/>
    <n v="2123679.2999999998"/>
    <n v="0"/>
    <n v="0"/>
    <n v="0"/>
    <n v="622"/>
    <n v="143943.57"/>
    <n v="247378.53"/>
    <n v="0"/>
    <n v="0"/>
    <n v="0"/>
    <n v="-732"/>
    <n v="-1221137.49"/>
    <n v="-1876300.7699999998"/>
    <n v="0"/>
    <n v="0"/>
    <n v="0"/>
  </r>
  <r>
    <x v="3"/>
    <x v="7"/>
    <x v="6"/>
    <x v="11"/>
    <n v="2626"/>
    <n v="2827672.86"/>
    <n v="4356048.97"/>
    <n v="0"/>
    <n v="0"/>
    <n v="0"/>
    <n v="1920"/>
    <n v="638370.14"/>
    <n v="1038504.48"/>
    <n v="0"/>
    <n v="0"/>
    <n v="0"/>
    <n v="-706"/>
    <n v="-2189302.7199999997"/>
    <n v="-3317544.4899999998"/>
    <n v="0"/>
    <n v="0"/>
    <n v="0"/>
  </r>
  <r>
    <x v="13"/>
    <x v="7"/>
    <x v="0"/>
    <x v="0"/>
    <n v="689"/>
    <n v="64251.92"/>
    <n v="159778.76"/>
    <n v="0"/>
    <n v="0"/>
    <n v="0"/>
    <n v="0"/>
    <n v="0"/>
    <n v="0"/>
    <n v="0"/>
    <n v="0"/>
    <n v="0"/>
    <n v="-689"/>
    <n v="-64251.92"/>
    <n v="-159778.76"/>
    <n v="0"/>
    <n v="0"/>
    <n v="0"/>
  </r>
  <r>
    <x v="8"/>
    <x v="7"/>
    <x v="10"/>
    <x v="17"/>
    <n v="639"/>
    <n v="404763.78"/>
    <n v="596801.15"/>
    <n v="0"/>
    <n v="0"/>
    <n v="0"/>
    <n v="0"/>
    <n v="0"/>
    <n v="0"/>
    <n v="0"/>
    <n v="0"/>
    <n v="0"/>
    <n v="-639"/>
    <n v="-404763.78"/>
    <n v="-596801.15"/>
    <n v="0"/>
    <n v="0"/>
    <n v="0"/>
  </r>
  <r>
    <x v="10"/>
    <x v="7"/>
    <x v="2"/>
    <x v="2"/>
    <n v="617"/>
    <n v="3021758.29"/>
    <n v="4156742.64"/>
    <n v="0"/>
    <n v="0"/>
    <n v="0"/>
    <n v="1"/>
    <n v="-1019.68"/>
    <n v="3598"/>
    <n v="0"/>
    <n v="0"/>
    <n v="0"/>
    <n v="-616"/>
    <n v="-3022777.97"/>
    <n v="-4153144.64"/>
    <n v="0"/>
    <n v="0"/>
    <n v="0"/>
  </r>
  <r>
    <x v="8"/>
    <x v="7"/>
    <x v="1"/>
    <x v="1"/>
    <n v="613"/>
    <n v="1602622.4"/>
    <n v="2371177.2400000002"/>
    <n v="0"/>
    <n v="0"/>
    <n v="0"/>
    <n v="2"/>
    <n v="168.42"/>
    <n v="168.42"/>
    <n v="0"/>
    <n v="0"/>
    <n v="0"/>
    <n v="-611"/>
    <n v="-1602453.98"/>
    <n v="-2371008.8200000003"/>
    <n v="0"/>
    <n v="0"/>
    <n v="0"/>
  </r>
  <r>
    <x v="8"/>
    <x v="7"/>
    <x v="7"/>
    <x v="12"/>
    <n v="539"/>
    <n v="286375.48"/>
    <n v="394923.48"/>
    <n v="0"/>
    <n v="0"/>
    <n v="0"/>
    <n v="0"/>
    <n v="0"/>
    <n v="0"/>
    <n v="0"/>
    <n v="0"/>
    <n v="0"/>
    <n v="-539"/>
    <n v="-286375.48"/>
    <n v="-394923.48"/>
    <n v="0"/>
    <n v="0"/>
    <n v="0"/>
  </r>
  <r>
    <x v="3"/>
    <x v="7"/>
    <x v="2"/>
    <x v="2"/>
    <n v="508"/>
    <n v="2105504.27"/>
    <n v="2826181.77"/>
    <n v="0"/>
    <n v="0"/>
    <n v="0"/>
    <n v="6"/>
    <n v="1355.77"/>
    <n v="2565.2800000000002"/>
    <n v="0"/>
    <n v="0"/>
    <n v="0"/>
    <n v="-502"/>
    <n v="-2104148.5"/>
    <n v="-2823616.49"/>
    <n v="0"/>
    <n v="0"/>
    <n v="0"/>
  </r>
  <r>
    <x v="3"/>
    <x v="7"/>
    <x v="1"/>
    <x v="6"/>
    <n v="17611"/>
    <n v="6666569.1500000004"/>
    <n v="9360120.4399999995"/>
    <n v="0"/>
    <n v="0"/>
    <n v="0"/>
    <n v="17157"/>
    <n v="5124112.2699999996"/>
    <n v="7385732.3399999999"/>
    <n v="0"/>
    <n v="0"/>
    <n v="0"/>
    <n v="-454"/>
    <n v="-1542456.8800000008"/>
    <n v="-1974388.0999999996"/>
    <n v="0"/>
    <n v="0"/>
    <n v="0"/>
  </r>
  <r>
    <x v="3"/>
    <x v="7"/>
    <x v="1"/>
    <x v="9"/>
    <n v="5271"/>
    <n v="7619747.3600000003"/>
    <n v="10899171.279999999"/>
    <n v="0"/>
    <n v="0"/>
    <n v="0"/>
    <n v="4845"/>
    <n v="3226278.42"/>
    <n v="4611441.3"/>
    <n v="0"/>
    <n v="0"/>
    <n v="0"/>
    <n v="-426"/>
    <n v="-4393468.9400000004"/>
    <n v="-6287729.9799999995"/>
    <n v="0"/>
    <n v="0"/>
    <n v="0"/>
  </r>
  <r>
    <x v="10"/>
    <x v="7"/>
    <x v="1"/>
    <x v="9"/>
    <n v="1706"/>
    <n v="7071507.3600000003"/>
    <n v="9981238.2300000004"/>
    <n v="0"/>
    <n v="0"/>
    <n v="0"/>
    <n v="1304"/>
    <n v="2645823.5099999998"/>
    <n v="3654867.03"/>
    <n v="0"/>
    <n v="0"/>
    <n v="0"/>
    <n v="-402"/>
    <n v="-4425683.8500000006"/>
    <n v="-6326371.2000000011"/>
    <n v="0"/>
    <n v="0"/>
    <n v="0"/>
  </r>
  <r>
    <x v="8"/>
    <x v="7"/>
    <x v="0"/>
    <x v="0"/>
    <n v="360"/>
    <n v="793063.39"/>
    <n v="1500875.57"/>
    <n v="0"/>
    <n v="0"/>
    <n v="0"/>
    <n v="0"/>
    <n v="0"/>
    <n v="0"/>
    <n v="0"/>
    <n v="0"/>
    <n v="0"/>
    <n v="-360"/>
    <n v="-793063.39"/>
    <n v="-1500875.57"/>
    <n v="0"/>
    <n v="0"/>
    <n v="0"/>
  </r>
  <r>
    <x v="5"/>
    <x v="7"/>
    <x v="10"/>
    <x v="21"/>
    <n v="470"/>
    <n v="541644.31000000006"/>
    <n v="897104.74"/>
    <n v="0"/>
    <n v="0"/>
    <n v="0"/>
    <n v="125"/>
    <n v="25648.23"/>
    <n v="61040.27"/>
    <n v="0"/>
    <n v="0"/>
    <n v="0"/>
    <n v="-345"/>
    <n v="-515996.08000000007"/>
    <n v="-836064.47"/>
    <n v="0"/>
    <n v="0"/>
    <n v="0"/>
  </r>
  <r>
    <x v="1"/>
    <x v="7"/>
    <x v="5"/>
    <x v="10"/>
    <n v="339"/>
    <n v="1142341.1100000001"/>
    <n v="1463990.34"/>
    <n v="0"/>
    <n v="0"/>
    <n v="0"/>
    <n v="3"/>
    <n v="1496.09"/>
    <n v="1561.1"/>
    <n v="0"/>
    <n v="0"/>
    <n v="0"/>
    <n v="-336"/>
    <n v="-1140845.02"/>
    <n v="-1462429.24"/>
    <n v="0"/>
    <n v="0"/>
    <n v="0"/>
  </r>
  <r>
    <x v="3"/>
    <x v="7"/>
    <x v="9"/>
    <x v="16"/>
    <n v="1652"/>
    <n v="818244.08"/>
    <n v="1389842.66"/>
    <n v="0"/>
    <n v="0"/>
    <n v="0"/>
    <n v="1337"/>
    <n v="354898.07"/>
    <n v="673763.63"/>
    <n v="0"/>
    <n v="0"/>
    <n v="0"/>
    <n v="-315"/>
    <n v="-463346.00999999995"/>
    <n v="-716079.02999999991"/>
    <n v="0"/>
    <n v="0"/>
    <n v="0"/>
  </r>
  <r>
    <x v="3"/>
    <x v="7"/>
    <x v="5"/>
    <x v="10"/>
    <n v="314"/>
    <n v="818371.38"/>
    <n v="1156395.3500000001"/>
    <n v="0"/>
    <n v="0"/>
    <n v="0"/>
    <n v="23"/>
    <n v="5730.66"/>
    <n v="13208.82"/>
    <n v="0"/>
    <n v="0"/>
    <n v="0"/>
    <n v="-291"/>
    <n v="-812640.72"/>
    <n v="-1143186.53"/>
    <n v="0"/>
    <n v="0"/>
    <n v="0"/>
  </r>
  <r>
    <x v="3"/>
    <x v="7"/>
    <x v="1"/>
    <x v="7"/>
    <n v="2171"/>
    <n v="5726923.3499999996"/>
    <n v="8034508.4500000002"/>
    <n v="0"/>
    <n v="0"/>
    <n v="0"/>
    <n v="1884"/>
    <n v="3624315.1"/>
    <n v="5133286.4000000004"/>
    <n v="0"/>
    <n v="0"/>
    <n v="0"/>
    <n v="-287"/>
    <n v="-2102608.2499999995"/>
    <n v="-2901222.05"/>
    <n v="0"/>
    <n v="0"/>
    <n v="0"/>
  </r>
  <r>
    <x v="3"/>
    <x v="7"/>
    <x v="11"/>
    <x v="20"/>
    <n v="1138"/>
    <n v="1391670.76"/>
    <n v="2104409.58"/>
    <n v="0"/>
    <n v="0"/>
    <n v="0"/>
    <n v="886"/>
    <n v="272970.53999999998"/>
    <n v="453292.82"/>
    <n v="0"/>
    <n v="0"/>
    <n v="0"/>
    <n v="-252"/>
    <n v="-1118700.22"/>
    <n v="-1651116.76"/>
    <n v="0"/>
    <n v="0"/>
    <n v="0"/>
  </r>
  <r>
    <x v="8"/>
    <x v="7"/>
    <x v="10"/>
    <x v="21"/>
    <n v="252"/>
    <n v="373534.12"/>
    <n v="594650.43999999994"/>
    <n v="0"/>
    <n v="0"/>
    <n v="0"/>
    <n v="0"/>
    <n v="0"/>
    <n v="0"/>
    <n v="0"/>
    <n v="0"/>
    <n v="0"/>
    <n v="-252"/>
    <n v="-373534.12"/>
    <n v="-594650.43999999994"/>
    <n v="0"/>
    <n v="0"/>
    <n v="0"/>
  </r>
  <r>
    <x v="10"/>
    <x v="7"/>
    <x v="0"/>
    <x v="0"/>
    <n v="247"/>
    <n v="1528783.07"/>
    <n v="2094739.89"/>
    <n v="0"/>
    <n v="0"/>
    <n v="0"/>
    <n v="0"/>
    <n v="0"/>
    <n v="0"/>
    <n v="0"/>
    <n v="0"/>
    <n v="0"/>
    <n v="-247"/>
    <n v="-1528783.07"/>
    <n v="-2094739.89"/>
    <n v="0"/>
    <n v="0"/>
    <n v="0"/>
  </r>
  <r>
    <x v="3"/>
    <x v="7"/>
    <x v="1"/>
    <x v="1"/>
    <n v="5732"/>
    <n v="6967766.5199999996"/>
    <n v="10408292.77"/>
    <n v="0"/>
    <n v="0"/>
    <n v="0"/>
    <n v="5495"/>
    <n v="6167967.79"/>
    <n v="9158844.2799999993"/>
    <n v="0"/>
    <n v="0"/>
    <n v="0"/>
    <n v="-237"/>
    <n v="-799798.72999999952"/>
    <n v="-1249448.4900000002"/>
    <n v="0"/>
    <n v="0"/>
    <n v="0"/>
  </r>
  <r>
    <x v="3"/>
    <x v="7"/>
    <x v="10"/>
    <x v="33"/>
    <n v="7728"/>
    <n v="4008289.78"/>
    <n v="6144860.3200000003"/>
    <n v="0"/>
    <n v="0"/>
    <n v="0"/>
    <n v="7497"/>
    <n v="3439703.3"/>
    <n v="5336549.9400000004"/>
    <n v="0"/>
    <n v="0"/>
    <n v="0"/>
    <n v="-231"/>
    <n v="-568586.48"/>
    <n v="-808310.37999999989"/>
    <n v="0"/>
    <n v="0"/>
    <n v="0"/>
  </r>
  <r>
    <x v="1"/>
    <x v="7"/>
    <x v="12"/>
    <x v="22"/>
    <n v="2260"/>
    <n v="1433266.29"/>
    <n v="1991180.32"/>
    <n v="0"/>
    <n v="0"/>
    <n v="0"/>
    <n v="2044"/>
    <n v="740550.6"/>
    <n v="969778.88"/>
    <n v="0"/>
    <n v="0"/>
    <n v="0"/>
    <n v="-216"/>
    <n v="-692715.69000000006"/>
    <n v="-1021401.4400000001"/>
    <n v="0"/>
    <n v="0"/>
    <n v="0"/>
  </r>
  <r>
    <x v="3"/>
    <x v="7"/>
    <x v="13"/>
    <x v="25"/>
    <n v="238"/>
    <n v="803043.49"/>
    <n v="1225017.0900000001"/>
    <n v="0"/>
    <n v="0"/>
    <n v="0"/>
    <n v="34"/>
    <n v="8509.7099999999991"/>
    <n v="14754.52"/>
    <n v="0"/>
    <n v="0"/>
    <n v="0"/>
    <n v="-204"/>
    <n v="-794533.78"/>
    <n v="-1210262.57"/>
    <n v="0"/>
    <n v="0"/>
    <n v="0"/>
  </r>
  <r>
    <x v="8"/>
    <x v="7"/>
    <x v="10"/>
    <x v="33"/>
    <n v="200"/>
    <n v="318342.62"/>
    <n v="517081.8"/>
    <n v="0"/>
    <n v="0"/>
    <n v="0"/>
    <n v="1"/>
    <n v="13426.67"/>
    <n v="13426.67"/>
    <n v="0"/>
    <n v="0"/>
    <n v="0"/>
    <n v="-199"/>
    <n v="-304915.95"/>
    <n v="-503655.13"/>
    <n v="0"/>
    <n v="0"/>
    <n v="0"/>
  </r>
  <r>
    <x v="4"/>
    <x v="0"/>
    <x v="0"/>
    <x v="0"/>
    <n v="192"/>
    <n v="0"/>
    <n v="0"/>
    <n v="0"/>
    <n v="0"/>
    <n v="0"/>
    <n v="0"/>
    <n v="0"/>
    <n v="0"/>
    <n v="0"/>
    <n v="0"/>
    <n v="0"/>
    <n v="-192"/>
    <n v="0"/>
    <n v="0"/>
    <n v="0"/>
    <n v="0"/>
    <n v="0"/>
  </r>
  <r>
    <x v="3"/>
    <x v="7"/>
    <x v="4"/>
    <x v="28"/>
    <n v="664"/>
    <n v="749377.68"/>
    <n v="1003030.59"/>
    <n v="0"/>
    <n v="0"/>
    <n v="0"/>
    <n v="489"/>
    <n v="170321.93"/>
    <n v="262910.62"/>
    <n v="0"/>
    <n v="0"/>
    <n v="0"/>
    <n v="-175"/>
    <n v="-579055.75"/>
    <n v="-740119.97"/>
    <n v="0"/>
    <n v="0"/>
    <n v="0"/>
  </r>
  <r>
    <x v="1"/>
    <x v="7"/>
    <x v="1"/>
    <x v="6"/>
    <n v="5761"/>
    <n v="2237722.1"/>
    <n v="2984026.19"/>
    <n v="0"/>
    <n v="0"/>
    <n v="0"/>
    <n v="5587"/>
    <n v="1814466.65"/>
    <n v="2446427.7000000002"/>
    <n v="0"/>
    <n v="0"/>
    <n v="0"/>
    <n v="-174"/>
    <n v="-423255.45000000019"/>
    <n v="-537598.48999999976"/>
    <n v="0"/>
    <n v="0"/>
    <n v="0"/>
  </r>
  <r>
    <x v="3"/>
    <x v="7"/>
    <x v="1"/>
    <x v="35"/>
    <n v="3233"/>
    <n v="1813675.98"/>
    <n v="2589594.25"/>
    <n v="0"/>
    <n v="0"/>
    <n v="0"/>
    <n v="3059"/>
    <n v="1526936.37"/>
    <n v="2220488.64"/>
    <n v="0"/>
    <n v="0"/>
    <n v="0"/>
    <n v="-174"/>
    <n v="-286739.60999999987"/>
    <n v="-369105.60999999987"/>
    <n v="0"/>
    <n v="0"/>
    <n v="0"/>
  </r>
  <r>
    <x v="1"/>
    <x v="7"/>
    <x v="13"/>
    <x v="25"/>
    <n v="180"/>
    <n v="1086828.1399999999"/>
    <n v="1591030.83"/>
    <n v="0"/>
    <n v="0"/>
    <n v="0"/>
    <n v="7"/>
    <n v="2572.9299999999998"/>
    <n v="3284.1"/>
    <n v="0"/>
    <n v="0"/>
    <n v="0"/>
    <n v="-173"/>
    <n v="-1084255.21"/>
    <n v="-1587746.73"/>
    <n v="0"/>
    <n v="0"/>
    <n v="0"/>
  </r>
  <r>
    <x v="5"/>
    <x v="7"/>
    <x v="10"/>
    <x v="33"/>
    <n v="326"/>
    <n v="312927.40000000002"/>
    <n v="541745.89"/>
    <n v="0"/>
    <n v="0"/>
    <n v="0"/>
    <n v="157"/>
    <n v="19046.060000000001"/>
    <n v="87812.42"/>
    <n v="0"/>
    <n v="0"/>
    <n v="0"/>
    <n v="-169"/>
    <n v="-293881.34000000003"/>
    <n v="-453933.47000000003"/>
    <n v="0"/>
    <n v="0"/>
    <n v="0"/>
  </r>
  <r>
    <x v="3"/>
    <x v="7"/>
    <x v="3"/>
    <x v="4"/>
    <n v="182"/>
    <n v="635157.1"/>
    <n v="940714.14"/>
    <n v="0"/>
    <n v="0"/>
    <n v="0"/>
    <n v="15"/>
    <n v="9911.43"/>
    <n v="17104.73"/>
    <n v="0"/>
    <n v="0"/>
    <n v="0"/>
    <n v="-167"/>
    <n v="-625245.66999999993"/>
    <n v="-923609.41"/>
    <n v="0"/>
    <n v="0"/>
    <n v="0"/>
  </r>
  <r>
    <x v="5"/>
    <x v="7"/>
    <x v="1"/>
    <x v="9"/>
    <n v="197"/>
    <n v="1567262"/>
    <n v="2327385.33"/>
    <n v="0"/>
    <n v="0"/>
    <n v="0"/>
    <n v="33"/>
    <n v="56867.06"/>
    <n v="78972.91"/>
    <n v="0"/>
    <n v="0"/>
    <n v="0"/>
    <n v="-164"/>
    <n v="-1510394.94"/>
    <n v="-2248412.42"/>
    <n v="0"/>
    <n v="0"/>
    <n v="0"/>
  </r>
  <r>
    <x v="8"/>
    <x v="7"/>
    <x v="5"/>
    <x v="10"/>
    <n v="165"/>
    <n v="1030926.72"/>
    <n v="1304017.26"/>
    <n v="0"/>
    <n v="0"/>
    <n v="0"/>
    <n v="1"/>
    <n v="21.71"/>
    <n v="71.900000000000006"/>
    <n v="0"/>
    <n v="0"/>
    <n v="0"/>
    <n v="-164"/>
    <n v="-1030905.01"/>
    <n v="-1303945.3600000001"/>
    <n v="0"/>
    <n v="0"/>
    <n v="0"/>
  </r>
  <r>
    <x v="16"/>
    <x v="7"/>
    <x v="0"/>
    <x v="0"/>
    <n v="161"/>
    <n v="88190.75"/>
    <n v="125594.26"/>
    <n v="0"/>
    <n v="0"/>
    <n v="0"/>
    <n v="0"/>
    <n v="0"/>
    <n v="0"/>
    <n v="0"/>
    <n v="0"/>
    <n v="0"/>
    <n v="-161"/>
    <n v="-88190.75"/>
    <n v="-125594.26"/>
    <n v="0"/>
    <n v="0"/>
    <n v="0"/>
  </r>
  <r>
    <x v="1"/>
    <x v="7"/>
    <x v="11"/>
    <x v="20"/>
    <n v="186"/>
    <n v="573647.59"/>
    <n v="887763.91"/>
    <n v="0"/>
    <n v="0"/>
    <n v="0"/>
    <n v="28"/>
    <n v="11848.86"/>
    <n v="19547.37"/>
    <n v="0"/>
    <n v="0"/>
    <n v="0"/>
    <n v="-158"/>
    <n v="-561798.73"/>
    <n v="-868216.54"/>
    <n v="0"/>
    <n v="0"/>
    <n v="0"/>
  </r>
  <r>
    <x v="3"/>
    <x v="7"/>
    <x v="1"/>
    <x v="15"/>
    <n v="1457"/>
    <n v="1728326.65"/>
    <n v="2629369.7999999998"/>
    <n v="0"/>
    <n v="94.61"/>
    <n v="94.61"/>
    <n v="1300"/>
    <n v="1231182.28"/>
    <n v="1877164.77"/>
    <n v="0"/>
    <n v="94.61"/>
    <n v="94.61"/>
    <n v="-157"/>
    <n v="-497144.36999999988"/>
    <n v="-752205.0299999998"/>
    <n v="0"/>
    <n v="0"/>
    <n v="0"/>
  </r>
  <r>
    <x v="3"/>
    <x v="7"/>
    <x v="4"/>
    <x v="31"/>
    <n v="3177"/>
    <n v="1247758.77"/>
    <n v="2266555.63"/>
    <n v="0"/>
    <n v="0"/>
    <n v="0"/>
    <n v="3022"/>
    <n v="870655.78"/>
    <n v="1690935.25"/>
    <n v="0"/>
    <n v="0"/>
    <n v="0"/>
    <n v="-155"/>
    <n v="-377102.99"/>
    <n v="-575620.37999999989"/>
    <n v="0"/>
    <n v="0"/>
    <n v="0"/>
  </r>
  <r>
    <x v="5"/>
    <x v="7"/>
    <x v="12"/>
    <x v="22"/>
    <n v="197"/>
    <n v="527350.9"/>
    <n v="725390.86"/>
    <n v="0"/>
    <n v="0"/>
    <n v="0"/>
    <n v="46"/>
    <n v="18925.810000000001"/>
    <n v="30611.37"/>
    <n v="0"/>
    <n v="0"/>
    <n v="0"/>
    <n v="-151"/>
    <n v="-508425.09"/>
    <n v="-694779.49"/>
    <n v="0"/>
    <n v="0"/>
    <n v="0"/>
  </r>
  <r>
    <x v="4"/>
    <x v="7"/>
    <x v="1"/>
    <x v="6"/>
    <n v="167"/>
    <n v="1950569.86"/>
    <n v="2377216.0499999998"/>
    <n v="0"/>
    <n v="0"/>
    <n v="0"/>
    <n v="19"/>
    <n v="46856.480000000003"/>
    <n v="57041.51"/>
    <n v="0"/>
    <n v="0"/>
    <n v="0"/>
    <n v="-148"/>
    <n v="-1903713.3800000001"/>
    <n v="-2320174.54"/>
    <n v="0"/>
    <n v="0"/>
    <n v="0"/>
  </r>
  <r>
    <x v="8"/>
    <x v="7"/>
    <x v="13"/>
    <x v="25"/>
    <n v="141"/>
    <n v="402237.9"/>
    <n v="673379.99"/>
    <n v="0"/>
    <n v="0"/>
    <n v="0"/>
    <n v="0"/>
    <n v="0"/>
    <n v="0"/>
    <n v="0"/>
    <n v="0"/>
    <n v="0"/>
    <n v="-141"/>
    <n v="-402237.9"/>
    <n v="-673379.99"/>
    <n v="0"/>
    <n v="0"/>
    <n v="0"/>
  </r>
  <r>
    <x v="13"/>
    <x v="7"/>
    <x v="1"/>
    <x v="9"/>
    <n v="243"/>
    <n v="2658190.7000000002"/>
    <n v="3870078.14"/>
    <n v="0"/>
    <n v="0"/>
    <n v="0"/>
    <n v="105"/>
    <n v="54076.29"/>
    <n v="89135.38"/>
    <n v="0"/>
    <n v="0"/>
    <n v="0"/>
    <n v="-138"/>
    <n v="-2604114.41"/>
    <n v="-3780942.7600000002"/>
    <n v="0"/>
    <n v="0"/>
    <n v="0"/>
  </r>
  <r>
    <x v="8"/>
    <x v="7"/>
    <x v="9"/>
    <x v="16"/>
    <n v="132"/>
    <n v="423239.79"/>
    <n v="592941.44999999995"/>
    <n v="0"/>
    <n v="0"/>
    <n v="0"/>
    <n v="1"/>
    <n v="231.97"/>
    <n v="404.13"/>
    <n v="0"/>
    <n v="0"/>
    <n v="0"/>
    <n v="-131"/>
    <n v="-423007.82"/>
    <n v="-592537.31999999995"/>
    <n v="0"/>
    <n v="0"/>
    <n v="0"/>
  </r>
  <r>
    <x v="5"/>
    <x v="7"/>
    <x v="9"/>
    <x v="16"/>
    <n v="144"/>
    <n v="325944.33"/>
    <n v="454381.09"/>
    <n v="0"/>
    <n v="0"/>
    <n v="0"/>
    <n v="16"/>
    <n v="13166.12"/>
    <n v="15041.88"/>
    <n v="0"/>
    <n v="0"/>
    <n v="0"/>
    <n v="-128"/>
    <n v="-312778.21000000002"/>
    <n v="-439339.21"/>
    <n v="0"/>
    <n v="0"/>
    <n v="0"/>
  </r>
  <r>
    <x v="3"/>
    <x v="7"/>
    <x v="4"/>
    <x v="13"/>
    <n v="1080"/>
    <n v="1615824.94"/>
    <n v="2452492.38"/>
    <n v="176.56829999999999"/>
    <n v="-0.55000000000000004"/>
    <n v="-30.76"/>
    <n v="957"/>
    <n v="1013711.7"/>
    <n v="1509936.4"/>
    <n v="176.56829999999999"/>
    <n v="-0.55000000000000004"/>
    <n v="-30.76"/>
    <n v="-123"/>
    <n v="-602113.24"/>
    <n v="-942555.98"/>
    <n v="0"/>
    <n v="0"/>
    <n v="0"/>
  </r>
  <r>
    <x v="1"/>
    <x v="7"/>
    <x v="1"/>
    <x v="9"/>
    <n v="162"/>
    <n v="516805.73"/>
    <n v="678447.19"/>
    <n v="0"/>
    <n v="0"/>
    <n v="0"/>
    <n v="40"/>
    <n v="13239.02"/>
    <n v="17596.62"/>
    <n v="0"/>
    <n v="0"/>
    <n v="0"/>
    <n v="-122"/>
    <n v="-503566.70999999996"/>
    <n v="-660850.56999999995"/>
    <n v="0"/>
    <n v="0"/>
    <n v="0"/>
  </r>
  <r>
    <x v="5"/>
    <x v="7"/>
    <x v="4"/>
    <x v="5"/>
    <n v="149"/>
    <n v="1220710.97"/>
    <n v="1966907.38"/>
    <n v="0"/>
    <n v="0"/>
    <n v="0"/>
    <n v="31"/>
    <n v="14354.31"/>
    <n v="23982.240000000002"/>
    <n v="0"/>
    <n v="0"/>
    <n v="0"/>
    <n v="-118"/>
    <n v="-1206356.6599999999"/>
    <n v="-1942925.14"/>
    <n v="0"/>
    <n v="0"/>
    <n v="0"/>
  </r>
  <r>
    <x v="1"/>
    <x v="7"/>
    <x v="3"/>
    <x v="19"/>
    <n v="144"/>
    <n v="1614440.23"/>
    <n v="2204785.77"/>
    <n v="0"/>
    <n v="0"/>
    <n v="0"/>
    <n v="26"/>
    <n v="21687.3"/>
    <n v="30811.9"/>
    <n v="0"/>
    <n v="0"/>
    <n v="0"/>
    <n v="-118"/>
    <n v="-1592752.93"/>
    <n v="-2173973.87"/>
    <n v="0"/>
    <n v="0"/>
    <n v="0"/>
  </r>
  <r>
    <x v="3"/>
    <x v="7"/>
    <x v="3"/>
    <x v="29"/>
    <n v="372"/>
    <n v="384701.81"/>
    <n v="567914.03"/>
    <n v="0"/>
    <n v="0"/>
    <n v="0"/>
    <n v="262"/>
    <n v="138939.01"/>
    <n v="207724.06"/>
    <n v="0"/>
    <n v="0"/>
    <n v="0"/>
    <n v="-110"/>
    <n v="-245762.8"/>
    <n v="-360189.97000000003"/>
    <n v="0"/>
    <n v="0"/>
    <n v="0"/>
  </r>
  <r>
    <x v="1"/>
    <x v="7"/>
    <x v="3"/>
    <x v="23"/>
    <n v="126"/>
    <n v="1114653.06"/>
    <n v="1731920.99"/>
    <n v="0"/>
    <n v="0"/>
    <n v="0"/>
    <n v="19"/>
    <n v="4460.1000000000004"/>
    <n v="7870.99"/>
    <n v="0"/>
    <n v="0"/>
    <n v="0"/>
    <n v="-107"/>
    <n v="-1110192.96"/>
    <n v="-1724050"/>
    <n v="0"/>
    <n v="0"/>
    <n v="0"/>
  </r>
  <r>
    <x v="4"/>
    <x v="7"/>
    <x v="2"/>
    <x v="2"/>
    <n v="102"/>
    <n v="1150865.93"/>
    <n v="1783892.22"/>
    <n v="0"/>
    <n v="0"/>
    <n v="0"/>
    <n v="0"/>
    <n v="0"/>
    <n v="0"/>
    <n v="0"/>
    <n v="0"/>
    <n v="0"/>
    <n v="-102"/>
    <n v="-1150865.93"/>
    <n v="-1783892.22"/>
    <n v="0"/>
    <n v="0"/>
    <n v="0"/>
  </r>
  <r>
    <x v="8"/>
    <x v="7"/>
    <x v="12"/>
    <x v="22"/>
    <n v="106"/>
    <n v="246248.08"/>
    <n v="343712.02"/>
    <n v="0"/>
    <n v="0"/>
    <n v="0"/>
    <n v="8"/>
    <n v="24704.87"/>
    <n v="25120.09"/>
    <n v="0"/>
    <n v="0"/>
    <n v="0"/>
    <n v="-98"/>
    <n v="-221543.21"/>
    <n v="-318591.93"/>
    <n v="0"/>
    <n v="0"/>
    <n v="0"/>
  </r>
  <r>
    <x v="3"/>
    <x v="7"/>
    <x v="8"/>
    <x v="14"/>
    <n v="4265"/>
    <n v="3343288.28"/>
    <n v="5310253.22"/>
    <n v="0"/>
    <n v="0"/>
    <n v="0"/>
    <n v="4168"/>
    <n v="2854032.76"/>
    <n v="4584016.32"/>
    <n v="0"/>
    <n v="0"/>
    <n v="0"/>
    <n v="-97"/>
    <n v="-489255.52"/>
    <n v="-726236.89999999944"/>
    <n v="0"/>
    <n v="0"/>
    <n v="0"/>
  </r>
  <r>
    <x v="3"/>
    <x v="7"/>
    <x v="3"/>
    <x v="19"/>
    <n v="573"/>
    <n v="610787.56999999995"/>
    <n v="1127472.1599999999"/>
    <n v="0"/>
    <n v="0"/>
    <n v="0"/>
    <n v="478"/>
    <n v="254717.53"/>
    <n v="509851.39"/>
    <n v="0"/>
    <n v="0"/>
    <n v="0"/>
    <n v="-95"/>
    <n v="-356070.03999999992"/>
    <n v="-617620.7699999999"/>
    <n v="0"/>
    <n v="0"/>
    <n v="0"/>
  </r>
  <r>
    <x v="3"/>
    <x v="7"/>
    <x v="10"/>
    <x v="21"/>
    <n v="4274"/>
    <n v="1651103.76"/>
    <n v="2583859.13"/>
    <n v="0"/>
    <n v="0"/>
    <n v="0"/>
    <n v="4180"/>
    <n v="1470230.1"/>
    <n v="2275090.17"/>
    <n v="0"/>
    <n v="0"/>
    <n v="0"/>
    <n v="-94"/>
    <n v="-180873.65999999992"/>
    <n v="-308768.95999999996"/>
    <n v="0"/>
    <n v="0"/>
    <n v="0"/>
  </r>
  <r>
    <x v="1"/>
    <x v="7"/>
    <x v="6"/>
    <x v="11"/>
    <n v="98"/>
    <n v="1491549.85"/>
    <n v="2177904.75"/>
    <n v="0"/>
    <n v="0"/>
    <n v="0"/>
    <n v="5"/>
    <n v="652.20000000000005"/>
    <n v="1079.0999999999999"/>
    <n v="0"/>
    <n v="0"/>
    <n v="0"/>
    <n v="-93"/>
    <n v="-1490897.6500000001"/>
    <n v="-2176825.65"/>
    <n v="0"/>
    <n v="0"/>
    <n v="0"/>
  </r>
  <r>
    <x v="5"/>
    <x v="7"/>
    <x v="0"/>
    <x v="0"/>
    <n v="93"/>
    <n v="304295.15999999997"/>
    <n v="494680.55"/>
    <n v="0"/>
    <n v="0"/>
    <n v="0"/>
    <n v="0"/>
    <n v="0"/>
    <n v="0"/>
    <n v="0"/>
    <n v="0"/>
    <n v="0"/>
    <n v="-93"/>
    <n v="-304295.15999999997"/>
    <n v="-494680.55"/>
    <n v="0"/>
    <n v="0"/>
    <n v="0"/>
  </r>
  <r>
    <x v="5"/>
    <x v="7"/>
    <x v="1"/>
    <x v="15"/>
    <n v="102"/>
    <n v="399550.31"/>
    <n v="544732.59"/>
    <n v="0"/>
    <n v="0"/>
    <n v="0"/>
    <n v="18"/>
    <n v="15390.49"/>
    <n v="18984.759999999998"/>
    <n v="0"/>
    <n v="0"/>
    <n v="0"/>
    <n v="-84"/>
    <n v="-384159.82"/>
    <n v="-525747.82999999996"/>
    <n v="0"/>
    <n v="0"/>
    <n v="0"/>
  </r>
  <r>
    <x v="8"/>
    <x v="7"/>
    <x v="6"/>
    <x v="11"/>
    <n v="84"/>
    <n v="679511.93"/>
    <n v="1055479.77"/>
    <n v="0"/>
    <n v="0"/>
    <n v="0"/>
    <n v="0"/>
    <n v="0"/>
    <n v="0"/>
    <n v="0"/>
    <n v="0"/>
    <n v="0"/>
    <n v="-84"/>
    <n v="-679511.93"/>
    <n v="-1055479.77"/>
    <n v="0"/>
    <n v="0"/>
    <n v="0"/>
  </r>
  <r>
    <x v="5"/>
    <x v="7"/>
    <x v="1"/>
    <x v="6"/>
    <n v="274"/>
    <n v="673575.78"/>
    <n v="880642.69"/>
    <n v="0"/>
    <n v="0"/>
    <n v="0"/>
    <n v="191"/>
    <n v="97991.63"/>
    <n v="127520.6"/>
    <n v="0"/>
    <n v="0"/>
    <n v="0"/>
    <n v="-83"/>
    <n v="-575584.15"/>
    <n v="-753122.09"/>
    <n v="0"/>
    <n v="0"/>
    <n v="0"/>
  </r>
  <r>
    <x v="8"/>
    <x v="7"/>
    <x v="8"/>
    <x v="14"/>
    <n v="83"/>
    <n v="515663.94"/>
    <n v="742496.8"/>
    <n v="0"/>
    <n v="0"/>
    <n v="0"/>
    <n v="0"/>
    <n v="0"/>
    <n v="0"/>
    <n v="0"/>
    <n v="0"/>
    <n v="0"/>
    <n v="-83"/>
    <n v="-515663.94"/>
    <n v="-742496.8"/>
    <n v="0"/>
    <n v="0"/>
    <n v="0"/>
  </r>
  <r>
    <x v="5"/>
    <x v="7"/>
    <x v="11"/>
    <x v="20"/>
    <n v="83"/>
    <n v="334245.28999999998"/>
    <n v="476573.21"/>
    <n v="0"/>
    <n v="0"/>
    <n v="0"/>
    <n v="1"/>
    <n v="8683.6299999999992"/>
    <n v="9738.43"/>
    <n v="0"/>
    <n v="0"/>
    <n v="0"/>
    <n v="-82"/>
    <n v="-325561.65999999997"/>
    <n v="-466834.78"/>
    <n v="0"/>
    <n v="0"/>
    <n v="0"/>
  </r>
  <r>
    <x v="16"/>
    <x v="7"/>
    <x v="1"/>
    <x v="6"/>
    <n v="252"/>
    <n v="715705.94"/>
    <n v="960460.32"/>
    <n v="0"/>
    <n v="0"/>
    <n v="0"/>
    <n v="172"/>
    <n v="39483.089999999997"/>
    <n v="68456.69"/>
    <n v="0"/>
    <n v="0"/>
    <n v="0"/>
    <n v="-80"/>
    <n v="-676222.85"/>
    <n v="-892003.62999999989"/>
    <n v="0"/>
    <n v="0"/>
    <n v="0"/>
  </r>
  <r>
    <x v="1"/>
    <x v="7"/>
    <x v="1"/>
    <x v="35"/>
    <n v="119"/>
    <n v="111831.49"/>
    <n v="170553.16"/>
    <n v="0"/>
    <n v="0"/>
    <n v="0"/>
    <n v="39"/>
    <n v="10168.870000000001"/>
    <n v="16795.79"/>
    <n v="0"/>
    <n v="0"/>
    <n v="0"/>
    <n v="-80"/>
    <n v="-101662.62000000001"/>
    <n v="-153757.37"/>
    <n v="0"/>
    <n v="0"/>
    <n v="0"/>
  </r>
  <r>
    <x v="8"/>
    <x v="7"/>
    <x v="1"/>
    <x v="6"/>
    <n v="156"/>
    <n v="174785.71"/>
    <n v="264783.40999999997"/>
    <n v="0"/>
    <n v="0"/>
    <n v="0"/>
    <n v="77"/>
    <n v="4035.3"/>
    <n v="14180.29"/>
    <n v="0"/>
    <n v="0"/>
    <n v="0"/>
    <n v="-79"/>
    <n v="-170750.41"/>
    <n v="-250603.11999999997"/>
    <n v="0"/>
    <n v="0"/>
    <n v="0"/>
  </r>
  <r>
    <x v="3"/>
    <x v="7"/>
    <x v="3"/>
    <x v="51"/>
    <n v="991"/>
    <n v="758616.06"/>
    <n v="1199695.07"/>
    <n v="0"/>
    <n v="0"/>
    <n v="0"/>
    <n v="915"/>
    <n v="601765.55000000005"/>
    <n v="980624.24"/>
    <n v="0"/>
    <n v="0"/>
    <n v="0"/>
    <n v="-76"/>
    <n v="-156850.51"/>
    <n v="-219070.83000000007"/>
    <n v="0"/>
    <n v="0"/>
    <n v="0"/>
  </r>
  <r>
    <x v="10"/>
    <x v="7"/>
    <x v="1"/>
    <x v="6"/>
    <n v="309"/>
    <n v="782475.54"/>
    <n v="1039325.65"/>
    <n v="0"/>
    <n v="0"/>
    <n v="0"/>
    <n v="234"/>
    <n v="349429.4"/>
    <n v="443005.92"/>
    <n v="0"/>
    <n v="0"/>
    <n v="0"/>
    <n v="-75"/>
    <n v="-433046.14"/>
    <n v="-596319.73"/>
    <n v="0"/>
    <n v="0"/>
    <n v="0"/>
  </r>
  <r>
    <x v="8"/>
    <x v="7"/>
    <x v="4"/>
    <x v="30"/>
    <n v="73"/>
    <n v="202823.07"/>
    <n v="299110.49"/>
    <n v="0"/>
    <n v="0"/>
    <n v="0"/>
    <n v="0"/>
    <n v="0"/>
    <n v="0"/>
    <n v="0"/>
    <n v="0"/>
    <n v="0"/>
    <n v="-73"/>
    <n v="-202823.07"/>
    <n v="-299110.49"/>
    <n v="0"/>
    <n v="0"/>
    <n v="0"/>
  </r>
  <r>
    <x v="1"/>
    <x v="7"/>
    <x v="4"/>
    <x v="30"/>
    <n v="71"/>
    <n v="273691.61"/>
    <n v="353947.29"/>
    <n v="0"/>
    <n v="0"/>
    <n v="0"/>
    <n v="2"/>
    <n v="116.19"/>
    <n v="129.35"/>
    <n v="0"/>
    <n v="0"/>
    <n v="0"/>
    <n v="-69"/>
    <n v="-273575.42"/>
    <n v="-353817.94"/>
    <n v="0"/>
    <n v="0"/>
    <n v="0"/>
  </r>
  <r>
    <x v="16"/>
    <x v="7"/>
    <x v="1"/>
    <x v="3"/>
    <n v="117"/>
    <n v="568655.23"/>
    <n v="827499.78"/>
    <n v="0"/>
    <n v="0"/>
    <n v="0"/>
    <n v="49"/>
    <n v="66251.95"/>
    <n v="88504.21"/>
    <n v="0"/>
    <n v="0"/>
    <n v="0"/>
    <n v="-68"/>
    <n v="-502403.27999999997"/>
    <n v="-738995.57000000007"/>
    <n v="0"/>
    <n v="0"/>
    <n v="0"/>
  </r>
  <r>
    <x v="3"/>
    <x v="7"/>
    <x v="4"/>
    <x v="48"/>
    <n v="363"/>
    <n v="228949.06"/>
    <n v="365594.25"/>
    <n v="0"/>
    <n v="0"/>
    <n v="0"/>
    <n v="296"/>
    <n v="138387.74"/>
    <n v="223634.86"/>
    <n v="0"/>
    <n v="0"/>
    <n v="0"/>
    <n v="-67"/>
    <n v="-90561.32"/>
    <n v="-141959.39000000001"/>
    <n v="0"/>
    <n v="0"/>
    <n v="0"/>
  </r>
  <r>
    <x v="1"/>
    <x v="7"/>
    <x v="1"/>
    <x v="15"/>
    <n v="296"/>
    <n v="323273.64"/>
    <n v="438971.38"/>
    <n v="11.3932"/>
    <n v="100.29"/>
    <n v="95.81"/>
    <n v="229"/>
    <n v="30135.919999999998"/>
    <n v="51442.22"/>
    <n v="11.3932"/>
    <n v="100.29"/>
    <n v="95.81"/>
    <n v="-67"/>
    <n v="-293137.72000000003"/>
    <n v="-387529.16000000003"/>
    <n v="0"/>
    <n v="0"/>
    <n v="0"/>
  </r>
  <r>
    <x v="5"/>
    <x v="7"/>
    <x v="3"/>
    <x v="32"/>
    <n v="104"/>
    <n v="127166.61"/>
    <n v="182668.95"/>
    <n v="0"/>
    <n v="0"/>
    <n v="0"/>
    <n v="38"/>
    <n v="13647.21"/>
    <n v="22202.59"/>
    <n v="0"/>
    <n v="0"/>
    <n v="0"/>
    <n v="-66"/>
    <n v="-113519.4"/>
    <n v="-160466.36000000002"/>
    <n v="0"/>
    <n v="0"/>
    <n v="0"/>
  </r>
  <r>
    <x v="3"/>
    <x v="7"/>
    <x v="1"/>
    <x v="56"/>
    <n v="1220"/>
    <n v="863666.81"/>
    <n v="1272387.93"/>
    <n v="0"/>
    <n v="0"/>
    <n v="0"/>
    <n v="1155"/>
    <n v="630128.82999999996"/>
    <n v="955340.28"/>
    <n v="0"/>
    <n v="0"/>
    <n v="0"/>
    <n v="-65"/>
    <n v="-233537.9800000001"/>
    <n v="-317047.64999999991"/>
    <n v="0"/>
    <n v="0"/>
    <n v="0"/>
  </r>
  <r>
    <x v="1"/>
    <x v="7"/>
    <x v="3"/>
    <x v="29"/>
    <n v="95"/>
    <n v="374783.77"/>
    <n v="537861.12"/>
    <n v="0"/>
    <n v="0"/>
    <n v="0"/>
    <n v="30"/>
    <n v="9454.44"/>
    <n v="15887.85"/>
    <n v="0"/>
    <n v="0"/>
    <n v="0"/>
    <n v="-65"/>
    <n v="-365329.33"/>
    <n v="-521973.27"/>
    <n v="0"/>
    <n v="0"/>
    <n v="0"/>
  </r>
  <r>
    <x v="3"/>
    <x v="7"/>
    <x v="1"/>
    <x v="36"/>
    <n v="2924"/>
    <n v="1033637.21"/>
    <n v="1352242.21"/>
    <n v="0"/>
    <n v="0"/>
    <n v="0"/>
    <n v="2861"/>
    <n v="915892.04"/>
    <n v="1219793.8899999999"/>
    <n v="0"/>
    <n v="0"/>
    <n v="0"/>
    <n v="-63"/>
    <n v="-117745.16999999993"/>
    <n v="-132448.32000000007"/>
    <n v="0"/>
    <n v="0"/>
    <n v="0"/>
  </r>
  <r>
    <x v="8"/>
    <x v="7"/>
    <x v="3"/>
    <x v="32"/>
    <n v="64"/>
    <n v="123731.31"/>
    <n v="181651.53"/>
    <n v="0"/>
    <n v="0"/>
    <n v="0"/>
    <n v="1"/>
    <n v="811.06"/>
    <n v="2310.6999999999998"/>
    <n v="0"/>
    <n v="0"/>
    <n v="0"/>
    <n v="-63"/>
    <n v="-122920.25"/>
    <n v="-179340.83"/>
    <n v="0"/>
    <n v="0"/>
    <n v="0"/>
  </r>
  <r>
    <x v="8"/>
    <x v="7"/>
    <x v="3"/>
    <x v="19"/>
    <n v="66"/>
    <n v="730967.5"/>
    <n v="961622.78"/>
    <n v="0"/>
    <n v="0"/>
    <n v="0"/>
    <n v="5"/>
    <n v="223.45"/>
    <n v="32821.550000000003"/>
    <n v="0"/>
    <n v="0"/>
    <n v="0"/>
    <n v="-61"/>
    <n v="-730744.05"/>
    <n v="-928801.23"/>
    <n v="0"/>
    <n v="0"/>
    <n v="0"/>
  </r>
  <r>
    <x v="10"/>
    <x v="7"/>
    <x v="9"/>
    <x v="16"/>
    <n v="62"/>
    <n v="147953.79999999999"/>
    <n v="189677.11"/>
    <n v="0"/>
    <n v="0"/>
    <n v="0"/>
    <n v="2"/>
    <n v="3145.2"/>
    <n v="3854.22"/>
    <n v="0"/>
    <n v="0"/>
    <n v="0"/>
    <n v="-60"/>
    <n v="-144808.59999999998"/>
    <n v="-185822.88999999998"/>
    <n v="0"/>
    <n v="0"/>
    <n v="0"/>
  </r>
  <r>
    <x v="4"/>
    <x v="7"/>
    <x v="4"/>
    <x v="5"/>
    <n v="64"/>
    <n v="817133.68"/>
    <n v="1175580.77"/>
    <n v="0"/>
    <n v="0"/>
    <n v="0"/>
    <n v="9"/>
    <n v="21126.7"/>
    <n v="25826.959999999999"/>
    <n v="0"/>
    <n v="0"/>
    <n v="0"/>
    <n v="-55"/>
    <n v="-796006.9800000001"/>
    <n v="-1149753.81"/>
    <n v="0"/>
    <n v="0"/>
    <n v="0"/>
  </r>
  <r>
    <x v="3"/>
    <x v="0"/>
    <x v="3"/>
    <x v="32"/>
    <n v="55"/>
    <n v="0"/>
    <n v="0"/>
    <n v="0"/>
    <n v="0"/>
    <n v="0"/>
    <n v="0"/>
    <n v="0"/>
    <n v="0"/>
    <n v="0"/>
    <n v="0"/>
    <n v="0"/>
    <n v="-55"/>
    <n v="0"/>
    <n v="0"/>
    <n v="0"/>
    <n v="0"/>
    <n v="0"/>
  </r>
  <r>
    <x v="3"/>
    <x v="7"/>
    <x v="4"/>
    <x v="30"/>
    <n v="904"/>
    <n v="314449.24"/>
    <n v="482951.94"/>
    <n v="0"/>
    <n v="0"/>
    <n v="0"/>
    <n v="850"/>
    <n v="207472.38"/>
    <n v="320699.43"/>
    <n v="0"/>
    <n v="0"/>
    <n v="0"/>
    <n v="-54"/>
    <n v="-106976.85999999999"/>
    <n v="-162252.51"/>
    <n v="0"/>
    <n v="0"/>
    <n v="0"/>
  </r>
  <r>
    <x v="1"/>
    <x v="7"/>
    <x v="4"/>
    <x v="44"/>
    <n v="66"/>
    <n v="341189.45"/>
    <n v="416105.91"/>
    <n v="0"/>
    <n v="0"/>
    <n v="0"/>
    <n v="13"/>
    <n v="31805.49"/>
    <n v="32302.3"/>
    <n v="0"/>
    <n v="0"/>
    <n v="0"/>
    <n v="-53"/>
    <n v="-309383.96000000002"/>
    <n v="-383803.61"/>
    <n v="0"/>
    <n v="0"/>
    <n v="0"/>
  </r>
  <r>
    <x v="1"/>
    <x v="7"/>
    <x v="3"/>
    <x v="52"/>
    <n v="51"/>
    <n v="60908.81"/>
    <n v="81339.009999999995"/>
    <n v="0"/>
    <n v="0"/>
    <n v="0"/>
    <n v="0"/>
    <n v="0"/>
    <n v="0"/>
    <n v="0"/>
    <n v="0"/>
    <n v="0"/>
    <n v="-51"/>
    <n v="-60908.81"/>
    <n v="-81339.009999999995"/>
    <n v="0"/>
    <n v="0"/>
    <n v="0"/>
  </r>
  <r>
    <x v="3"/>
    <x v="7"/>
    <x v="10"/>
    <x v="17"/>
    <n v="3593"/>
    <n v="2894328.09"/>
    <n v="4165135.13"/>
    <n v="0"/>
    <n v="0"/>
    <n v="0"/>
    <n v="3545"/>
    <n v="2826533.35"/>
    <n v="4075280.91"/>
    <n v="0"/>
    <n v="0"/>
    <n v="0"/>
    <n v="-48"/>
    <n v="-67794.739999999758"/>
    <n v="-89854.219999999739"/>
    <n v="0"/>
    <n v="0"/>
    <n v="0"/>
  </r>
  <r>
    <x v="3"/>
    <x v="7"/>
    <x v="4"/>
    <x v="45"/>
    <n v="1939"/>
    <n v="469318.12"/>
    <n v="855892.71"/>
    <n v="0"/>
    <n v="0"/>
    <n v="0"/>
    <n v="1891"/>
    <n v="373298.67"/>
    <n v="698603.06"/>
    <n v="0"/>
    <n v="0"/>
    <n v="0"/>
    <n v="-48"/>
    <n v="-96019.450000000012"/>
    <n v="-157289.64999999991"/>
    <n v="0"/>
    <n v="0"/>
    <n v="0"/>
  </r>
  <r>
    <x v="1"/>
    <x v="7"/>
    <x v="1"/>
    <x v="7"/>
    <n v="473"/>
    <n v="330651.38"/>
    <n v="635807.67000000004"/>
    <n v="118.11969999999999"/>
    <n v="-90.88"/>
    <n v="-118.12"/>
    <n v="425"/>
    <n v="140379.31"/>
    <n v="297276.52"/>
    <n v="118.11969999999999"/>
    <n v="-90.88"/>
    <n v="-118.12"/>
    <n v="-48"/>
    <n v="-190272.07"/>
    <n v="-338531.15"/>
    <n v="0"/>
    <n v="0"/>
    <n v="0"/>
  </r>
  <r>
    <x v="3"/>
    <x v="7"/>
    <x v="15"/>
    <x v="40"/>
    <n v="16092"/>
    <n v="7219224.6699999999"/>
    <n v="11327959.27"/>
    <n v="0"/>
    <n v="0"/>
    <n v="0"/>
    <n v="16046"/>
    <n v="7101511.3499999996"/>
    <n v="11157296.35"/>
    <n v="0"/>
    <n v="0"/>
    <n v="0"/>
    <n v="-46"/>
    <n v="-117713.3200000003"/>
    <n v="-170662.91999999993"/>
    <n v="0"/>
    <n v="0"/>
    <n v="0"/>
  </r>
  <r>
    <x v="8"/>
    <x v="7"/>
    <x v="1"/>
    <x v="9"/>
    <n v="47"/>
    <n v="414469.57"/>
    <n v="630099.43000000005"/>
    <n v="0"/>
    <n v="0"/>
    <n v="0"/>
    <n v="3"/>
    <n v="1139.8800000000001"/>
    <n v="1467.66"/>
    <n v="0"/>
    <n v="0"/>
    <n v="0"/>
    <n v="-44"/>
    <n v="-413329.69"/>
    <n v="-628631.77"/>
    <n v="0"/>
    <n v="0"/>
    <n v="0"/>
  </r>
  <r>
    <x v="9"/>
    <x v="7"/>
    <x v="0"/>
    <x v="0"/>
    <n v="44"/>
    <n v="0"/>
    <n v="0"/>
    <n v="0"/>
    <n v="0"/>
    <n v="0"/>
    <n v="0"/>
    <n v="0"/>
    <n v="0"/>
    <n v="0"/>
    <n v="0"/>
    <n v="0"/>
    <n v="-44"/>
    <n v="0"/>
    <n v="0"/>
    <n v="0"/>
    <n v="0"/>
    <n v="0"/>
  </r>
  <r>
    <x v="3"/>
    <x v="7"/>
    <x v="11"/>
    <x v="49"/>
    <n v="3299"/>
    <n v="1211943.1399999999"/>
    <n v="1895859.01"/>
    <n v="0"/>
    <n v="0"/>
    <n v="0"/>
    <n v="3258"/>
    <n v="1161452.3"/>
    <n v="1823807.07"/>
    <n v="0"/>
    <n v="0"/>
    <n v="0"/>
    <n v="-41"/>
    <n v="-50490.839999999851"/>
    <n v="-72051.939999999944"/>
    <n v="0"/>
    <n v="0"/>
    <n v="0"/>
  </r>
  <r>
    <x v="16"/>
    <x v="7"/>
    <x v="13"/>
    <x v="25"/>
    <n v="41"/>
    <n v="1119536.97"/>
    <n v="1482777.86"/>
    <n v="0"/>
    <n v="0"/>
    <n v="0"/>
    <n v="1"/>
    <n v="131.44999999999999"/>
    <n v="236"/>
    <n v="0"/>
    <n v="0"/>
    <n v="0"/>
    <n v="-40"/>
    <n v="-1119405.52"/>
    <n v="-1482541.86"/>
    <n v="0"/>
    <n v="0"/>
    <n v="0"/>
  </r>
  <r>
    <x v="3"/>
    <x v="7"/>
    <x v="4"/>
    <x v="37"/>
    <n v="531"/>
    <n v="289207.61"/>
    <n v="586647.81000000006"/>
    <n v="0"/>
    <n v="0"/>
    <n v="0"/>
    <n v="492"/>
    <n v="158194.63"/>
    <n v="329926.96999999997"/>
    <n v="0"/>
    <n v="0"/>
    <n v="0"/>
    <n v="-39"/>
    <n v="-131012.97999999998"/>
    <n v="-256720.84000000008"/>
    <n v="0"/>
    <n v="0"/>
    <n v="0"/>
  </r>
  <r>
    <x v="10"/>
    <x v="7"/>
    <x v="12"/>
    <x v="22"/>
    <n v="209"/>
    <n v="391066.56"/>
    <n v="538268.44999999995"/>
    <n v="0"/>
    <n v="0"/>
    <n v="0"/>
    <n v="170"/>
    <n v="192748.51"/>
    <n v="280837.06"/>
    <n v="0"/>
    <n v="0"/>
    <n v="0"/>
    <n v="-39"/>
    <n v="-198318.05"/>
    <n v="-257431.38999999996"/>
    <n v="0"/>
    <n v="0"/>
    <n v="0"/>
  </r>
  <r>
    <x v="10"/>
    <x v="7"/>
    <x v="1"/>
    <x v="3"/>
    <n v="56"/>
    <n v="479306.6"/>
    <n v="614009.89"/>
    <n v="0"/>
    <n v="0"/>
    <n v="0"/>
    <n v="17"/>
    <n v="43933.87"/>
    <n v="59529.31"/>
    <n v="0"/>
    <n v="0"/>
    <n v="0"/>
    <n v="-39"/>
    <n v="-435372.73"/>
    <n v="-554480.58000000007"/>
    <n v="0"/>
    <n v="0"/>
    <n v="0"/>
  </r>
  <r>
    <x v="8"/>
    <x v="7"/>
    <x v="11"/>
    <x v="20"/>
    <n v="39"/>
    <n v="105113.75"/>
    <n v="168582.86"/>
    <n v="0"/>
    <n v="0"/>
    <n v="0"/>
    <n v="0"/>
    <n v="0"/>
    <n v="0"/>
    <n v="0"/>
    <n v="0"/>
    <n v="0"/>
    <n v="-39"/>
    <n v="-105113.75"/>
    <n v="-168582.86"/>
    <n v="0"/>
    <n v="0"/>
    <n v="0"/>
  </r>
  <r>
    <x v="8"/>
    <x v="7"/>
    <x v="1"/>
    <x v="7"/>
    <n v="39"/>
    <n v="193301.34"/>
    <n v="321379.96999999997"/>
    <n v="0"/>
    <n v="0"/>
    <n v="0"/>
    <n v="0"/>
    <n v="0"/>
    <n v="0"/>
    <n v="0"/>
    <n v="0"/>
    <n v="0"/>
    <n v="-39"/>
    <n v="-193301.34"/>
    <n v="-321379.96999999997"/>
    <n v="0"/>
    <n v="0"/>
    <n v="0"/>
  </r>
  <r>
    <x v="13"/>
    <x v="7"/>
    <x v="12"/>
    <x v="22"/>
    <n v="568"/>
    <n v="191183.76"/>
    <n v="288956.27"/>
    <n v="0"/>
    <n v="0"/>
    <n v="0"/>
    <n v="530"/>
    <n v="62986.22"/>
    <n v="110431.85"/>
    <n v="0"/>
    <n v="0"/>
    <n v="0"/>
    <n v="-38"/>
    <n v="-128197.54000000001"/>
    <n v="-178524.42"/>
    <n v="0"/>
    <n v="0"/>
    <n v="0"/>
  </r>
  <r>
    <x v="8"/>
    <x v="7"/>
    <x v="3"/>
    <x v="4"/>
    <n v="41"/>
    <n v="224873.28"/>
    <n v="307152.2"/>
    <n v="0"/>
    <n v="0"/>
    <n v="0"/>
    <n v="3"/>
    <n v="425.06"/>
    <n v="425.06"/>
    <n v="0"/>
    <n v="0"/>
    <n v="0"/>
    <n v="-38"/>
    <n v="-224448.22"/>
    <n v="-306727.14"/>
    <n v="0"/>
    <n v="0"/>
    <n v="0"/>
  </r>
  <r>
    <x v="8"/>
    <x v="7"/>
    <x v="10"/>
    <x v="43"/>
    <n v="38"/>
    <n v="86604.99"/>
    <n v="146838.67000000001"/>
    <n v="0"/>
    <n v="0"/>
    <n v="0"/>
    <n v="0"/>
    <n v="0"/>
    <n v="0"/>
    <n v="0"/>
    <n v="0"/>
    <n v="0"/>
    <n v="-38"/>
    <n v="-86604.99"/>
    <n v="-146838.67000000001"/>
    <n v="0"/>
    <n v="0"/>
    <n v="0"/>
  </r>
  <r>
    <x v="3"/>
    <x v="7"/>
    <x v="4"/>
    <x v="58"/>
    <n v="1614"/>
    <n v="717470.34"/>
    <n v="1192565.1499999999"/>
    <n v="0"/>
    <n v="0"/>
    <n v="0"/>
    <n v="1577"/>
    <n v="634257.93000000005"/>
    <n v="1059223.76"/>
    <n v="0"/>
    <n v="0"/>
    <n v="0"/>
    <n v="-37"/>
    <n v="-83212.409999999916"/>
    <n v="-133341.3899999999"/>
    <n v="0"/>
    <n v="0"/>
    <n v="0"/>
  </r>
  <r>
    <x v="3"/>
    <x v="7"/>
    <x v="10"/>
    <x v="43"/>
    <n v="1117"/>
    <n v="468052.45"/>
    <n v="731629.23"/>
    <n v="0"/>
    <n v="0"/>
    <n v="0"/>
    <n v="1080"/>
    <n v="374633.18"/>
    <n v="602382.79"/>
    <n v="0"/>
    <n v="0"/>
    <n v="0"/>
    <n v="-37"/>
    <n v="-93419.270000000019"/>
    <n v="-129246.43999999994"/>
    <n v="0"/>
    <n v="0"/>
    <n v="0"/>
  </r>
  <r>
    <x v="13"/>
    <x v="7"/>
    <x v="1"/>
    <x v="6"/>
    <n v="572"/>
    <n v="297906.12"/>
    <n v="466615.57"/>
    <n v="0"/>
    <n v="0"/>
    <n v="0"/>
    <n v="535"/>
    <n v="62756.58"/>
    <n v="116749.65"/>
    <n v="0"/>
    <n v="0"/>
    <n v="0"/>
    <n v="-37"/>
    <n v="-235149.53999999998"/>
    <n v="-349865.92000000004"/>
    <n v="0"/>
    <n v="0"/>
    <n v="0"/>
  </r>
  <r>
    <x v="3"/>
    <x v="7"/>
    <x v="10"/>
    <x v="53"/>
    <n v="991"/>
    <n v="471490.04"/>
    <n v="755237.22"/>
    <n v="0"/>
    <n v="0"/>
    <n v="0"/>
    <n v="955"/>
    <n v="368928.72"/>
    <n v="609757.6"/>
    <n v="0"/>
    <n v="0"/>
    <n v="0"/>
    <n v="-36"/>
    <n v="-102561.32"/>
    <n v="-145479.62"/>
    <n v="0"/>
    <n v="0"/>
    <n v="0"/>
  </r>
  <r>
    <x v="3"/>
    <x v="7"/>
    <x v="7"/>
    <x v="12"/>
    <n v="1812"/>
    <n v="650967.49"/>
    <n v="963246.89"/>
    <n v="0"/>
    <n v="0"/>
    <n v="0"/>
    <n v="1777"/>
    <n v="580604.9"/>
    <n v="872062.6"/>
    <n v="0"/>
    <n v="0"/>
    <n v="0"/>
    <n v="-35"/>
    <n v="-70362.589999999967"/>
    <n v="-91184.290000000037"/>
    <n v="0"/>
    <n v="0"/>
    <n v="0"/>
  </r>
  <r>
    <x v="10"/>
    <x v="7"/>
    <x v="8"/>
    <x v="14"/>
    <n v="750"/>
    <n v="1113046.3799999999"/>
    <n v="1713981.14"/>
    <n v="0"/>
    <n v="0"/>
    <n v="0"/>
    <n v="715"/>
    <n v="828639.59"/>
    <n v="1290042.31"/>
    <n v="0"/>
    <n v="0"/>
    <n v="0"/>
    <n v="-35"/>
    <n v="-284406.78999999992"/>
    <n v="-423938.82999999984"/>
    <n v="0"/>
    <n v="0"/>
    <n v="0"/>
  </r>
  <r>
    <x v="1"/>
    <x v="7"/>
    <x v="3"/>
    <x v="39"/>
    <n v="36"/>
    <n v="112589.53"/>
    <n v="179620.21"/>
    <n v="0"/>
    <n v="0"/>
    <n v="0"/>
    <n v="1"/>
    <n v="582.57000000000005"/>
    <n v="837.78"/>
    <n v="0"/>
    <n v="0"/>
    <n v="0"/>
    <n v="-35"/>
    <n v="-112006.95999999999"/>
    <n v="-178782.43"/>
    <n v="0"/>
    <n v="0"/>
    <n v="0"/>
  </r>
  <r>
    <x v="13"/>
    <x v="7"/>
    <x v="2"/>
    <x v="2"/>
    <n v="34"/>
    <n v="366998.22"/>
    <n v="476161.04"/>
    <n v="0"/>
    <n v="0"/>
    <n v="0"/>
    <n v="0"/>
    <n v="0"/>
    <n v="0"/>
    <n v="0"/>
    <n v="0"/>
    <n v="0"/>
    <n v="-34"/>
    <n v="-366998.22"/>
    <n v="-476161.04"/>
    <n v="0"/>
    <n v="0"/>
    <n v="0"/>
  </r>
  <r>
    <x v="1"/>
    <x v="7"/>
    <x v="8"/>
    <x v="14"/>
    <n v="59"/>
    <n v="264435.03000000003"/>
    <n v="312483.15999999997"/>
    <n v="0"/>
    <n v="0"/>
    <n v="0"/>
    <n v="26"/>
    <n v="9180.18"/>
    <n v="11685.84"/>
    <n v="0"/>
    <n v="0"/>
    <n v="0"/>
    <n v="-33"/>
    <n v="-255254.85000000003"/>
    <n v="-300797.31999999995"/>
    <n v="0"/>
    <n v="0"/>
    <n v="0"/>
  </r>
  <r>
    <x v="5"/>
    <x v="7"/>
    <x v="1"/>
    <x v="3"/>
    <n v="50"/>
    <n v="359804.73"/>
    <n v="475318.84"/>
    <n v="0"/>
    <n v="0"/>
    <n v="0"/>
    <n v="17"/>
    <n v="13838.41"/>
    <n v="18119.27"/>
    <n v="0"/>
    <n v="0"/>
    <n v="0"/>
    <n v="-33"/>
    <n v="-345966.32"/>
    <n v="-457199.57"/>
    <n v="0"/>
    <n v="0"/>
    <n v="0"/>
  </r>
  <r>
    <x v="5"/>
    <x v="7"/>
    <x v="5"/>
    <x v="10"/>
    <n v="33"/>
    <n v="113289.27"/>
    <n v="143955.59"/>
    <n v="0"/>
    <n v="0"/>
    <n v="0"/>
    <n v="0"/>
    <n v="0"/>
    <n v="0"/>
    <n v="0"/>
    <n v="0"/>
    <n v="0"/>
    <n v="-33"/>
    <n v="-113289.27"/>
    <n v="-143955.59"/>
    <n v="0"/>
    <n v="0"/>
    <n v="0"/>
  </r>
  <r>
    <x v="1"/>
    <x v="7"/>
    <x v="4"/>
    <x v="18"/>
    <n v="45"/>
    <n v="459498.56"/>
    <n v="795101.08"/>
    <n v="0"/>
    <n v="0"/>
    <n v="0"/>
    <n v="13"/>
    <n v="3672.44"/>
    <n v="6720.35"/>
    <n v="0"/>
    <n v="0"/>
    <n v="0"/>
    <n v="-32"/>
    <n v="-455826.12"/>
    <n v="-788380.73"/>
    <n v="0"/>
    <n v="0"/>
    <n v="0"/>
  </r>
  <r>
    <x v="8"/>
    <x v="7"/>
    <x v="4"/>
    <x v="18"/>
    <n v="32"/>
    <n v="131157.18"/>
    <n v="186307.02"/>
    <n v="0"/>
    <n v="0"/>
    <n v="0"/>
    <n v="0"/>
    <n v="0"/>
    <n v="0"/>
    <n v="0"/>
    <n v="0"/>
    <n v="0"/>
    <n v="-32"/>
    <n v="-131157.18"/>
    <n v="-186307.02"/>
    <n v="0"/>
    <n v="0"/>
    <n v="0"/>
  </r>
  <r>
    <x v="3"/>
    <x v="7"/>
    <x v="1"/>
    <x v="50"/>
    <n v="1676"/>
    <n v="862790.46"/>
    <n v="1231667.1599999999"/>
    <n v="0"/>
    <n v="0"/>
    <n v="0"/>
    <n v="1645"/>
    <n v="805352.28"/>
    <n v="1157914.56"/>
    <n v="0"/>
    <n v="0"/>
    <n v="0"/>
    <n v="-31"/>
    <n v="-57438.179999999935"/>
    <n v="-73752.59999999986"/>
    <n v="0"/>
    <n v="0"/>
    <n v="0"/>
  </r>
  <r>
    <x v="3"/>
    <x v="7"/>
    <x v="17"/>
    <x v="59"/>
    <n v="1441"/>
    <n v="314126.74"/>
    <n v="525208.15"/>
    <n v="0"/>
    <n v="0"/>
    <n v="0"/>
    <n v="1410"/>
    <n v="184269.27"/>
    <n v="345056.84"/>
    <n v="0"/>
    <n v="0"/>
    <n v="0"/>
    <n v="-31"/>
    <n v="-129857.47"/>
    <n v="-180151.31"/>
    <n v="0"/>
    <n v="0"/>
    <n v="0"/>
  </r>
  <r>
    <x v="1"/>
    <x v="7"/>
    <x v="1"/>
    <x v="56"/>
    <n v="120"/>
    <n v="151281.66"/>
    <n v="294289.3"/>
    <n v="0"/>
    <n v="0"/>
    <n v="0"/>
    <n v="89"/>
    <n v="49959.56"/>
    <n v="70034.05"/>
    <n v="0"/>
    <n v="0"/>
    <n v="0"/>
    <n v="-31"/>
    <n v="-101322.1"/>
    <n v="-224255.25"/>
    <n v="0"/>
    <n v="0"/>
    <n v="0"/>
  </r>
  <r>
    <x v="1"/>
    <x v="7"/>
    <x v="10"/>
    <x v="17"/>
    <n v="32"/>
    <n v="47210.58"/>
    <n v="72016.03"/>
    <n v="0"/>
    <n v="0"/>
    <n v="0"/>
    <n v="1"/>
    <n v="-19.53"/>
    <n v="434"/>
    <n v="0"/>
    <n v="0"/>
    <n v="0"/>
    <n v="-31"/>
    <n v="-47230.11"/>
    <n v="-71582.03"/>
    <n v="0"/>
    <n v="0"/>
    <n v="0"/>
  </r>
  <r>
    <x v="16"/>
    <x v="7"/>
    <x v="3"/>
    <x v="41"/>
    <n v="55"/>
    <n v="192682.31"/>
    <n v="351772.53"/>
    <n v="0"/>
    <n v="0"/>
    <n v="0"/>
    <n v="25"/>
    <n v="46882.57"/>
    <n v="82519.259999999995"/>
    <n v="0"/>
    <n v="0"/>
    <n v="0"/>
    <n v="-30"/>
    <n v="-145799.74"/>
    <n v="-269253.27"/>
    <n v="0"/>
    <n v="0"/>
    <n v="0"/>
  </r>
  <r>
    <x v="1"/>
    <x v="7"/>
    <x v="10"/>
    <x v="33"/>
    <n v="46"/>
    <n v="102532.16"/>
    <n v="142929.26999999999"/>
    <n v="0"/>
    <n v="0"/>
    <n v="0"/>
    <n v="17"/>
    <n v="9876.89"/>
    <n v="10981.25"/>
    <n v="0"/>
    <n v="0"/>
    <n v="0"/>
    <n v="-29"/>
    <n v="-92655.27"/>
    <n v="-131948.01999999999"/>
    <n v="0"/>
    <n v="0"/>
    <n v="0"/>
  </r>
  <r>
    <x v="16"/>
    <x v="7"/>
    <x v="8"/>
    <x v="14"/>
    <n v="31"/>
    <n v="182393.89"/>
    <n v="221513.13"/>
    <n v="0"/>
    <n v="0"/>
    <n v="0"/>
    <n v="2"/>
    <n v="182.44"/>
    <n v="248.8"/>
    <n v="0"/>
    <n v="0"/>
    <n v="0"/>
    <n v="-29"/>
    <n v="-182211.45"/>
    <n v="-221264.33000000002"/>
    <n v="0"/>
    <n v="0"/>
    <n v="0"/>
  </r>
  <r>
    <x v="1"/>
    <x v="7"/>
    <x v="3"/>
    <x v="27"/>
    <n v="29"/>
    <n v="207263.82"/>
    <n v="356178.87"/>
    <n v="0"/>
    <n v="0"/>
    <n v="0"/>
    <n v="1"/>
    <n v="954"/>
    <n v="954"/>
    <n v="0"/>
    <n v="0"/>
    <n v="0"/>
    <n v="-28"/>
    <n v="-206309.82"/>
    <n v="-355224.87"/>
    <n v="0"/>
    <n v="0"/>
    <n v="0"/>
  </r>
  <r>
    <x v="5"/>
    <x v="7"/>
    <x v="3"/>
    <x v="52"/>
    <n v="32"/>
    <n v="56202.19"/>
    <n v="65865.31"/>
    <n v="0"/>
    <n v="0"/>
    <n v="0"/>
    <n v="5"/>
    <n v="5049.42"/>
    <n v="6010.05"/>
    <n v="0"/>
    <n v="0"/>
    <n v="0"/>
    <n v="-27"/>
    <n v="-51152.770000000004"/>
    <n v="-59855.259999999995"/>
    <n v="0"/>
    <n v="0"/>
    <n v="0"/>
  </r>
  <r>
    <x v="8"/>
    <x v="7"/>
    <x v="1"/>
    <x v="50"/>
    <n v="27"/>
    <n v="145928.25"/>
    <n v="224104.84"/>
    <n v="0"/>
    <n v="0"/>
    <n v="0"/>
    <n v="0"/>
    <n v="0"/>
    <n v="0"/>
    <n v="0"/>
    <n v="0"/>
    <n v="0"/>
    <n v="-27"/>
    <n v="-145928.25"/>
    <n v="-224104.84"/>
    <n v="0"/>
    <n v="0"/>
    <n v="0"/>
  </r>
  <r>
    <x v="10"/>
    <x v="7"/>
    <x v="4"/>
    <x v="44"/>
    <n v="193"/>
    <n v="583065.23"/>
    <n v="772103.69"/>
    <n v="0"/>
    <n v="0"/>
    <n v="0"/>
    <n v="167"/>
    <n v="131661.07999999999"/>
    <n v="187058.71"/>
    <n v="0"/>
    <n v="0"/>
    <n v="0"/>
    <n v="-26"/>
    <n v="-451404.15"/>
    <n v="-585044.98"/>
    <n v="0"/>
    <n v="0"/>
    <n v="0"/>
  </r>
  <r>
    <x v="3"/>
    <x v="7"/>
    <x v="4"/>
    <x v="44"/>
    <n v="122"/>
    <n v="281009.74"/>
    <n v="362873.06"/>
    <n v="0"/>
    <n v="0"/>
    <n v="0"/>
    <n v="96"/>
    <n v="112715.28"/>
    <n v="151241.25"/>
    <n v="0"/>
    <n v="0"/>
    <n v="0"/>
    <n v="-26"/>
    <n v="-168294.46"/>
    <n v="-211631.81"/>
    <n v="0"/>
    <n v="0"/>
    <n v="0"/>
  </r>
  <r>
    <x v="5"/>
    <x v="7"/>
    <x v="3"/>
    <x v="29"/>
    <n v="26"/>
    <n v="245088.82"/>
    <n v="376310.18"/>
    <n v="0"/>
    <n v="0"/>
    <n v="0"/>
    <n v="0"/>
    <n v="0"/>
    <n v="0"/>
    <n v="0"/>
    <n v="0"/>
    <n v="0"/>
    <n v="-26"/>
    <n v="-245088.82"/>
    <n v="-376310.18"/>
    <n v="0"/>
    <n v="0"/>
    <n v="0"/>
  </r>
  <r>
    <x v="1"/>
    <x v="7"/>
    <x v="7"/>
    <x v="12"/>
    <n v="26"/>
    <n v="25443.78"/>
    <n v="41553.85"/>
    <n v="0"/>
    <n v="0"/>
    <n v="0"/>
    <n v="0"/>
    <n v="0"/>
    <n v="0"/>
    <n v="0"/>
    <n v="0"/>
    <n v="0"/>
    <n v="-26"/>
    <n v="-25443.78"/>
    <n v="-41553.85"/>
    <n v="0"/>
    <n v="0"/>
    <n v="0"/>
  </r>
  <r>
    <x v="1"/>
    <x v="7"/>
    <x v="3"/>
    <x v="4"/>
    <n v="26"/>
    <n v="98516.64"/>
    <n v="165352.69"/>
    <n v="0"/>
    <n v="0"/>
    <n v="0"/>
    <n v="0"/>
    <n v="0"/>
    <n v="0"/>
    <n v="0"/>
    <n v="0"/>
    <n v="0"/>
    <n v="-26"/>
    <n v="-98516.64"/>
    <n v="-165352.69"/>
    <n v="0"/>
    <n v="0"/>
    <n v="0"/>
  </r>
  <r>
    <x v="3"/>
    <x v="7"/>
    <x v="4"/>
    <x v="5"/>
    <n v="1165"/>
    <n v="612019.86"/>
    <n v="998448.24"/>
    <n v="0"/>
    <n v="0"/>
    <n v="0"/>
    <n v="1140"/>
    <n v="360944.66"/>
    <n v="632983.98"/>
    <n v="0"/>
    <n v="0"/>
    <n v="0"/>
    <n v="-25"/>
    <n v="-251075.20000000001"/>
    <n v="-365464.26"/>
    <n v="0"/>
    <n v="0"/>
    <n v="0"/>
  </r>
  <r>
    <x v="3"/>
    <x v="7"/>
    <x v="3"/>
    <x v="47"/>
    <n v="835"/>
    <n v="1072918.74"/>
    <n v="1760358.74"/>
    <n v="0"/>
    <n v="0"/>
    <n v="0"/>
    <n v="810"/>
    <n v="983518.46"/>
    <n v="1596502.88"/>
    <n v="0"/>
    <n v="0"/>
    <n v="0"/>
    <n v="-25"/>
    <n v="-89400.280000000028"/>
    <n v="-163855.8600000001"/>
    <n v="0"/>
    <n v="0"/>
    <n v="0"/>
  </r>
  <r>
    <x v="1"/>
    <x v="7"/>
    <x v="4"/>
    <x v="31"/>
    <n v="41"/>
    <n v="84823.16"/>
    <n v="102259.01"/>
    <n v="0"/>
    <n v="0"/>
    <n v="0"/>
    <n v="16"/>
    <n v="4462.22"/>
    <n v="5553.25"/>
    <n v="0"/>
    <n v="0"/>
    <n v="0"/>
    <n v="-25"/>
    <n v="-80360.94"/>
    <n v="-96705.76"/>
    <n v="0"/>
    <n v="0"/>
    <n v="0"/>
  </r>
  <r>
    <x v="10"/>
    <x v="7"/>
    <x v="5"/>
    <x v="10"/>
    <n v="27"/>
    <n v="140573.48000000001"/>
    <n v="194765.08"/>
    <n v="0"/>
    <n v="0"/>
    <n v="0"/>
    <n v="2"/>
    <n v="810.28"/>
    <n v="1428"/>
    <n v="0"/>
    <n v="0"/>
    <n v="0"/>
    <n v="-25"/>
    <n v="-139763.20000000001"/>
    <n v="-193337.08"/>
    <n v="0"/>
    <n v="0"/>
    <n v="0"/>
  </r>
  <r>
    <x v="4"/>
    <x v="7"/>
    <x v="6"/>
    <x v="11"/>
    <n v="27"/>
    <n v="316024.34000000003"/>
    <n v="413886.75"/>
    <n v="0"/>
    <n v="0"/>
    <n v="0"/>
    <n v="2"/>
    <n v="17705.28"/>
    <n v="20834.29"/>
    <n v="0"/>
    <n v="0"/>
    <n v="0"/>
    <n v="-25"/>
    <n v="-298319.06000000006"/>
    <n v="-393052.46"/>
    <n v="0"/>
    <n v="0"/>
    <n v="0"/>
  </r>
  <r>
    <x v="1"/>
    <x v="7"/>
    <x v="1"/>
    <x v="55"/>
    <n v="29"/>
    <n v="12092.19"/>
    <n v="20121.75"/>
    <n v="0"/>
    <n v="0"/>
    <n v="0"/>
    <n v="5"/>
    <n v="2162.59"/>
    <n v="3897.09"/>
    <n v="0"/>
    <n v="0"/>
    <n v="0"/>
    <n v="-24"/>
    <n v="-9929.6"/>
    <n v="-16224.66"/>
    <n v="0"/>
    <n v="0"/>
    <n v="0"/>
  </r>
  <r>
    <x v="5"/>
    <x v="7"/>
    <x v="13"/>
    <x v="25"/>
    <n v="29"/>
    <n v="113911.87"/>
    <n v="186794.06"/>
    <n v="0"/>
    <n v="0"/>
    <n v="0"/>
    <n v="5"/>
    <n v="2021.61"/>
    <n v="3262.05"/>
    <n v="0"/>
    <n v="0"/>
    <n v="0"/>
    <n v="-24"/>
    <n v="-111890.26"/>
    <n v="-183532.01"/>
    <n v="0"/>
    <n v="0"/>
    <n v="0"/>
  </r>
  <r>
    <x v="1"/>
    <x v="7"/>
    <x v="1"/>
    <x v="50"/>
    <n v="35"/>
    <n v="107362.95"/>
    <n v="195390.9"/>
    <n v="0"/>
    <n v="0"/>
    <n v="0"/>
    <n v="12"/>
    <n v="4905.24"/>
    <n v="6145.65"/>
    <n v="0"/>
    <n v="0"/>
    <n v="0"/>
    <n v="-23"/>
    <n v="-102457.70999999999"/>
    <n v="-189245.25"/>
    <n v="0"/>
    <n v="0"/>
    <n v="0"/>
  </r>
  <r>
    <x v="8"/>
    <x v="7"/>
    <x v="3"/>
    <x v="27"/>
    <n v="23"/>
    <n v="87766.51"/>
    <n v="137294.5"/>
    <n v="0"/>
    <n v="0"/>
    <n v="0"/>
    <n v="0"/>
    <n v="0"/>
    <n v="0"/>
    <n v="0"/>
    <n v="0"/>
    <n v="0"/>
    <n v="-23"/>
    <n v="-87766.51"/>
    <n v="-137294.5"/>
    <n v="0"/>
    <n v="0"/>
    <n v="0"/>
  </r>
  <r>
    <x v="4"/>
    <x v="7"/>
    <x v="12"/>
    <x v="22"/>
    <n v="80"/>
    <n v="368166.40000000002"/>
    <n v="449916.76"/>
    <n v="0"/>
    <n v="0"/>
    <n v="0"/>
    <n v="58"/>
    <n v="33695.54"/>
    <n v="51066.74"/>
    <n v="0"/>
    <n v="0"/>
    <n v="0"/>
    <n v="-22"/>
    <n v="-334470.86000000004"/>
    <n v="-398850.02"/>
    <n v="0"/>
    <n v="0"/>
    <n v="0"/>
  </r>
  <r>
    <x v="5"/>
    <x v="7"/>
    <x v="10"/>
    <x v="17"/>
    <n v="45"/>
    <n v="62246.49"/>
    <n v="86667.02"/>
    <n v="0"/>
    <n v="0"/>
    <n v="0"/>
    <n v="23"/>
    <n v="6037.38"/>
    <n v="11933.55"/>
    <n v="0"/>
    <n v="0"/>
    <n v="0"/>
    <n v="-22"/>
    <n v="-56209.11"/>
    <n v="-74733.47"/>
    <n v="0"/>
    <n v="0"/>
    <n v="0"/>
  </r>
  <r>
    <x v="8"/>
    <x v="7"/>
    <x v="3"/>
    <x v="39"/>
    <n v="23"/>
    <n v="70624.759999999995"/>
    <n v="123594.14"/>
    <n v="0"/>
    <n v="0"/>
    <n v="0"/>
    <n v="1"/>
    <n v="80.25"/>
    <n v="128.19999999999999"/>
    <n v="0"/>
    <n v="0"/>
    <n v="0"/>
    <n v="-22"/>
    <n v="-70544.509999999995"/>
    <n v="-123465.94"/>
    <n v="0"/>
    <n v="0"/>
    <n v="0"/>
  </r>
  <r>
    <x v="3"/>
    <x v="7"/>
    <x v="4"/>
    <x v="54"/>
    <n v="1606"/>
    <n v="794285.99"/>
    <n v="1682759.23"/>
    <n v="0"/>
    <n v="0"/>
    <n v="0"/>
    <n v="1585"/>
    <n v="729325.25"/>
    <n v="1582436.39"/>
    <n v="0"/>
    <n v="0"/>
    <n v="0"/>
    <n v="-21"/>
    <n v="-64960.739999999991"/>
    <n v="-100322.84000000008"/>
    <n v="0"/>
    <n v="0"/>
    <n v="0"/>
  </r>
  <r>
    <x v="16"/>
    <x v="7"/>
    <x v="12"/>
    <x v="22"/>
    <n v="154"/>
    <n v="149570.31"/>
    <n v="204799.56"/>
    <n v="0"/>
    <n v="0"/>
    <n v="0"/>
    <n v="133"/>
    <n v="17710.45"/>
    <n v="26616.76"/>
    <n v="0"/>
    <n v="0"/>
    <n v="0"/>
    <n v="-21"/>
    <n v="-131859.85999999999"/>
    <n v="-178182.8"/>
    <n v="0"/>
    <n v="0"/>
    <n v="0"/>
  </r>
  <r>
    <x v="5"/>
    <x v="7"/>
    <x v="1"/>
    <x v="1"/>
    <n v="63"/>
    <n v="91810.73"/>
    <n v="126188.38"/>
    <n v="0"/>
    <n v="0"/>
    <n v="0"/>
    <n v="42"/>
    <n v="21377.58"/>
    <n v="29974.21"/>
    <n v="0"/>
    <n v="0"/>
    <n v="0"/>
    <n v="-21"/>
    <n v="-70433.149999999994"/>
    <n v="-96214.170000000013"/>
    <n v="0"/>
    <n v="0"/>
    <n v="0"/>
  </r>
  <r>
    <x v="5"/>
    <x v="7"/>
    <x v="6"/>
    <x v="11"/>
    <n v="34"/>
    <n v="62502.69"/>
    <n v="84309.87"/>
    <n v="0"/>
    <n v="0"/>
    <n v="0"/>
    <n v="13"/>
    <n v="3570.6"/>
    <n v="7180.55"/>
    <n v="0"/>
    <n v="0"/>
    <n v="0"/>
    <n v="-21"/>
    <n v="-58932.090000000004"/>
    <n v="-77129.319999999992"/>
    <n v="0"/>
    <n v="0"/>
    <n v="0"/>
  </r>
  <r>
    <x v="1"/>
    <x v="0"/>
    <x v="2"/>
    <x v="2"/>
    <n v="21"/>
    <n v="0"/>
    <n v="79328.08"/>
    <n v="9577.4094000000005"/>
    <n v="0"/>
    <n v="0"/>
    <n v="0"/>
    <n v="0"/>
    <n v="0"/>
    <n v="0"/>
    <n v="0"/>
    <n v="0"/>
    <n v="-21"/>
    <n v="0"/>
    <n v="-79328.08"/>
    <n v="-9577.4094000000005"/>
    <n v="0"/>
    <n v="0"/>
  </r>
  <r>
    <x v="3"/>
    <x v="7"/>
    <x v="16"/>
    <x v="42"/>
    <n v="7946"/>
    <n v="3215906.24"/>
    <n v="4816881.29"/>
    <n v="0"/>
    <n v="0"/>
    <n v="0"/>
    <n v="7926"/>
    <n v="3160848.64"/>
    <n v="4744929.84"/>
    <n v="0"/>
    <n v="0"/>
    <n v="0"/>
    <n v="-20"/>
    <n v="-55057.600000000093"/>
    <n v="-71951.450000000186"/>
    <n v="0"/>
    <n v="0"/>
    <n v="0"/>
  </r>
  <r>
    <x v="5"/>
    <x v="7"/>
    <x v="10"/>
    <x v="43"/>
    <n v="31"/>
    <n v="37972.160000000003"/>
    <n v="63305.97"/>
    <n v="0"/>
    <n v="0"/>
    <n v="0"/>
    <n v="11"/>
    <n v="2793.49"/>
    <n v="5109.7"/>
    <n v="0"/>
    <n v="0"/>
    <n v="0"/>
    <n v="-20"/>
    <n v="-35178.670000000006"/>
    <n v="-58196.270000000004"/>
    <n v="0"/>
    <n v="0"/>
    <n v="0"/>
  </r>
  <r>
    <x v="10"/>
    <x v="7"/>
    <x v="3"/>
    <x v="41"/>
    <n v="30"/>
    <n v="172685.95"/>
    <n v="247865.89"/>
    <n v="0"/>
    <n v="0"/>
    <n v="0"/>
    <n v="10"/>
    <n v="45981.53"/>
    <n v="58297.75"/>
    <n v="0"/>
    <n v="0"/>
    <n v="0"/>
    <n v="-20"/>
    <n v="-126704.42000000001"/>
    <n v="-189568.14"/>
    <n v="0"/>
    <n v="0"/>
    <n v="0"/>
  </r>
  <r>
    <x v="5"/>
    <x v="7"/>
    <x v="4"/>
    <x v="37"/>
    <n v="24"/>
    <n v="93983.71"/>
    <n v="132021.79999999999"/>
    <n v="0"/>
    <n v="0"/>
    <n v="0"/>
    <n v="4"/>
    <n v="2924.46"/>
    <n v="6274.94"/>
    <n v="0"/>
    <n v="0"/>
    <n v="0"/>
    <n v="-20"/>
    <n v="-91059.25"/>
    <n v="-125746.85999999999"/>
    <n v="0"/>
    <n v="0"/>
    <n v="0"/>
  </r>
  <r>
    <x v="3"/>
    <x v="7"/>
    <x v="3"/>
    <x v="23"/>
    <n v="660"/>
    <n v="208556.76"/>
    <n v="431779.65"/>
    <n v="0"/>
    <n v="0"/>
    <n v="0"/>
    <n v="641"/>
    <n v="158508.29"/>
    <n v="336787.41"/>
    <n v="0"/>
    <n v="0"/>
    <n v="0"/>
    <n v="-19"/>
    <n v="-50048.47"/>
    <n v="-94992.240000000049"/>
    <n v="0"/>
    <n v="0"/>
    <n v="0"/>
  </r>
  <r>
    <x v="16"/>
    <x v="7"/>
    <x v="3"/>
    <x v="19"/>
    <n v="25"/>
    <n v="282234.62"/>
    <n v="338421.04"/>
    <n v="0"/>
    <n v="0"/>
    <n v="0"/>
    <n v="6"/>
    <n v="180642.39"/>
    <n v="185725.54"/>
    <n v="0"/>
    <n v="0"/>
    <n v="0"/>
    <n v="-19"/>
    <n v="-101592.22999999998"/>
    <n v="-152695.49999999997"/>
    <n v="0"/>
    <n v="0"/>
    <n v="0"/>
  </r>
  <r>
    <x v="14"/>
    <x v="7"/>
    <x v="0"/>
    <x v="0"/>
    <n v="19"/>
    <n v="2790.18"/>
    <n v="16619.72"/>
    <n v="0"/>
    <n v="0"/>
    <n v="0"/>
    <n v="0"/>
    <n v="0"/>
    <n v="0"/>
    <n v="0"/>
    <n v="0"/>
    <n v="0"/>
    <n v="-19"/>
    <n v="-2790.18"/>
    <n v="-16619.72"/>
    <n v="0"/>
    <n v="0"/>
    <n v="0"/>
  </r>
  <r>
    <x v="3"/>
    <x v="7"/>
    <x v="3"/>
    <x v="41"/>
    <n v="433"/>
    <n v="224502.11"/>
    <n v="428332.05"/>
    <n v="164.68520000000001"/>
    <n v="284.13"/>
    <n v="248.87"/>
    <n v="415"/>
    <n v="154531.15"/>
    <n v="306594.31"/>
    <n v="164.68520000000001"/>
    <n v="284.13"/>
    <n v="248.87"/>
    <n v="-18"/>
    <n v="-69970.959999999992"/>
    <n v="-121737.73999999999"/>
    <n v="0"/>
    <n v="0"/>
    <n v="0"/>
  </r>
  <r>
    <x v="10"/>
    <x v="7"/>
    <x v="1"/>
    <x v="7"/>
    <n v="407"/>
    <n v="627943.76"/>
    <n v="1109909.69"/>
    <n v="0"/>
    <n v="0"/>
    <n v="0"/>
    <n v="390"/>
    <n v="425089.9"/>
    <n v="821992.46"/>
    <n v="0"/>
    <n v="0"/>
    <n v="0"/>
    <n v="-17"/>
    <n v="-202853.86"/>
    <n v="-287917.23"/>
    <n v="0"/>
    <n v="0"/>
    <n v="0"/>
  </r>
  <r>
    <x v="1"/>
    <x v="7"/>
    <x v="4"/>
    <x v="28"/>
    <n v="31"/>
    <n v="66283.03"/>
    <n v="92407.67"/>
    <n v="0"/>
    <n v="0"/>
    <n v="0"/>
    <n v="14"/>
    <n v="2023.05"/>
    <n v="4265"/>
    <n v="0"/>
    <n v="0"/>
    <n v="0"/>
    <n v="-17"/>
    <n v="-64259.979999999996"/>
    <n v="-88142.67"/>
    <n v="0"/>
    <n v="0"/>
    <n v="0"/>
  </r>
  <r>
    <x v="16"/>
    <x v="7"/>
    <x v="1"/>
    <x v="7"/>
    <n v="20"/>
    <n v="191410.49"/>
    <n v="230470.42"/>
    <n v="0"/>
    <n v="0"/>
    <n v="0"/>
    <n v="3"/>
    <n v="56051.58"/>
    <n v="67954.97"/>
    <n v="0"/>
    <n v="0"/>
    <n v="0"/>
    <n v="-17"/>
    <n v="-135358.90999999997"/>
    <n v="-162515.45000000001"/>
    <n v="0"/>
    <n v="0"/>
    <n v="0"/>
  </r>
  <r>
    <x v="8"/>
    <x v="7"/>
    <x v="3"/>
    <x v="23"/>
    <n v="17"/>
    <n v="48570.47"/>
    <n v="81602.58"/>
    <n v="0"/>
    <n v="0"/>
    <n v="0"/>
    <n v="0"/>
    <n v="0"/>
    <n v="0"/>
    <n v="0"/>
    <n v="0"/>
    <n v="0"/>
    <n v="-17"/>
    <n v="-48570.47"/>
    <n v="-81602.58"/>
    <n v="0"/>
    <n v="0"/>
    <n v="0"/>
  </r>
  <r>
    <x v="3"/>
    <x v="7"/>
    <x v="3"/>
    <x v="32"/>
    <n v="5327"/>
    <n v="1527436.58"/>
    <n v="2472373.09"/>
    <n v="0"/>
    <n v="0"/>
    <n v="0"/>
    <n v="5311"/>
    <n v="1449103.76"/>
    <n v="2355694.9900000002"/>
    <n v="0"/>
    <n v="0"/>
    <n v="0"/>
    <n v="-16"/>
    <n v="-78332.820000000065"/>
    <n v="-116678.09999999963"/>
    <n v="0"/>
    <n v="0"/>
    <n v="0"/>
  </r>
  <r>
    <x v="5"/>
    <x v="7"/>
    <x v="3"/>
    <x v="23"/>
    <n v="41"/>
    <n v="73231.94"/>
    <n v="101931.28"/>
    <n v="0"/>
    <n v="0"/>
    <n v="0"/>
    <n v="25"/>
    <n v="27454.639999999999"/>
    <n v="36683.019999999997"/>
    <n v="0"/>
    <n v="0"/>
    <n v="0"/>
    <n v="-16"/>
    <n v="-45777.3"/>
    <n v="-65248.26"/>
    <n v="0"/>
    <n v="0"/>
    <n v="0"/>
  </r>
  <r>
    <x v="1"/>
    <x v="7"/>
    <x v="3"/>
    <x v="24"/>
    <n v="20"/>
    <n v="39983.69"/>
    <n v="60007.03"/>
    <n v="0"/>
    <n v="0"/>
    <n v="0"/>
    <n v="4"/>
    <n v="-253.23"/>
    <n v="437.7"/>
    <n v="0"/>
    <n v="0"/>
    <n v="0"/>
    <n v="-16"/>
    <n v="-40236.920000000006"/>
    <n v="-59569.33"/>
    <n v="0"/>
    <n v="0"/>
    <n v="0"/>
  </r>
  <r>
    <x v="8"/>
    <x v="7"/>
    <x v="3"/>
    <x v="51"/>
    <n v="16"/>
    <n v="90325.9"/>
    <n v="120844.58"/>
    <n v="0"/>
    <n v="0"/>
    <n v="0"/>
    <n v="0"/>
    <n v="0"/>
    <n v="0"/>
    <n v="0"/>
    <n v="0"/>
    <n v="0"/>
    <n v="-16"/>
    <n v="-90325.9"/>
    <n v="-120844.58"/>
    <n v="0"/>
    <n v="0"/>
    <n v="0"/>
  </r>
  <r>
    <x v="5"/>
    <x v="0"/>
    <x v="2"/>
    <x v="2"/>
    <n v="16"/>
    <n v="0"/>
    <n v="107973.82"/>
    <n v="12668.8879"/>
    <n v="0"/>
    <n v="0"/>
    <n v="0"/>
    <n v="0"/>
    <n v="0"/>
    <n v="0"/>
    <n v="0"/>
    <n v="0"/>
    <n v="-16"/>
    <n v="0"/>
    <n v="-107973.82"/>
    <n v="-12668.8879"/>
    <n v="0"/>
    <n v="0"/>
  </r>
  <r>
    <x v="3"/>
    <x v="7"/>
    <x v="12"/>
    <x v="22"/>
    <n v="992"/>
    <n v="456092.44"/>
    <n v="626752.73"/>
    <n v="0"/>
    <n v="0"/>
    <n v="0"/>
    <n v="977"/>
    <n v="305793.37"/>
    <n v="459470.61"/>
    <n v="0"/>
    <n v="0"/>
    <n v="0"/>
    <n v="-15"/>
    <n v="-150299.07"/>
    <n v="-167282.12"/>
    <n v="0"/>
    <n v="0"/>
    <n v="0"/>
  </r>
  <r>
    <x v="3"/>
    <x v="7"/>
    <x v="1"/>
    <x v="46"/>
    <n v="69"/>
    <n v="79191"/>
    <n v="132691.09"/>
    <n v="0"/>
    <n v="0"/>
    <n v="0"/>
    <n v="54"/>
    <n v="21225.03"/>
    <n v="28883.82"/>
    <n v="0"/>
    <n v="0"/>
    <n v="0"/>
    <n v="-15"/>
    <n v="-57965.97"/>
    <n v="-103807.26999999999"/>
    <n v="0"/>
    <n v="0"/>
    <n v="0"/>
  </r>
  <r>
    <x v="10"/>
    <x v="7"/>
    <x v="1"/>
    <x v="15"/>
    <n v="64"/>
    <n v="133398.49"/>
    <n v="197434.95"/>
    <n v="0"/>
    <n v="0"/>
    <n v="0"/>
    <n v="49"/>
    <n v="33923.480000000003"/>
    <n v="49329.81"/>
    <n v="0"/>
    <n v="0"/>
    <n v="0"/>
    <n v="-15"/>
    <n v="-99475.00999999998"/>
    <n v="-148105.14000000001"/>
    <n v="0"/>
    <n v="0"/>
    <n v="0"/>
  </r>
  <r>
    <x v="3"/>
    <x v="7"/>
    <x v="4"/>
    <x v="61"/>
    <n v="1120"/>
    <n v="827620.89"/>
    <n v="1281746.57"/>
    <n v="0"/>
    <n v="0"/>
    <n v="0"/>
    <n v="1106"/>
    <n v="792299.13"/>
    <n v="1240240.95"/>
    <n v="0"/>
    <n v="0"/>
    <n v="0"/>
    <n v="-14"/>
    <n v="-35321.760000000009"/>
    <n v="-41505.620000000112"/>
    <n v="0"/>
    <n v="0"/>
    <n v="0"/>
  </r>
  <r>
    <x v="16"/>
    <x v="7"/>
    <x v="3"/>
    <x v="23"/>
    <n v="16"/>
    <n v="104509.4"/>
    <n v="173665.38"/>
    <n v="0"/>
    <n v="0"/>
    <n v="0"/>
    <n v="2"/>
    <n v="3019.36"/>
    <n v="5489.8"/>
    <n v="0"/>
    <n v="0"/>
    <n v="0"/>
    <n v="-14"/>
    <n v="-101490.04"/>
    <n v="-168175.58000000002"/>
    <n v="0"/>
    <n v="0"/>
    <n v="0"/>
  </r>
  <r>
    <x v="16"/>
    <x v="7"/>
    <x v="9"/>
    <x v="16"/>
    <n v="15"/>
    <n v="106329.11"/>
    <n v="146966.72"/>
    <n v="0"/>
    <n v="0"/>
    <n v="0"/>
    <n v="1"/>
    <n v="9146.2900000000009"/>
    <n v="9146.2900000000009"/>
    <n v="0"/>
    <n v="0"/>
    <n v="0"/>
    <n v="-14"/>
    <n v="-97182.82"/>
    <n v="-137820.43"/>
    <n v="0"/>
    <n v="0"/>
    <n v="0"/>
  </r>
  <r>
    <x v="16"/>
    <x v="7"/>
    <x v="4"/>
    <x v="31"/>
    <n v="15"/>
    <n v="63671.88"/>
    <n v="84224.57"/>
    <n v="0"/>
    <n v="0"/>
    <n v="0"/>
    <n v="1"/>
    <n v="3010.89"/>
    <n v="3020.73"/>
    <n v="0"/>
    <n v="0"/>
    <n v="0"/>
    <n v="-14"/>
    <n v="-60660.99"/>
    <n v="-81203.840000000011"/>
    <n v="0"/>
    <n v="0"/>
    <n v="0"/>
  </r>
  <r>
    <x v="5"/>
    <x v="7"/>
    <x v="3"/>
    <x v="4"/>
    <n v="14"/>
    <n v="55247.35"/>
    <n v="70859.600000000006"/>
    <n v="0"/>
    <n v="0"/>
    <n v="0"/>
    <n v="1"/>
    <n v="841"/>
    <n v="841"/>
    <n v="0"/>
    <n v="0"/>
    <n v="0"/>
    <n v="-13"/>
    <n v="-54406.35"/>
    <n v="-70018.600000000006"/>
    <n v="0"/>
    <n v="0"/>
    <n v="0"/>
  </r>
  <r>
    <x v="1"/>
    <x v="7"/>
    <x v="4"/>
    <x v="48"/>
    <n v="13"/>
    <n v="38255.620000000003"/>
    <n v="60468.47"/>
    <n v="0"/>
    <n v="0"/>
    <n v="0"/>
    <n v="0"/>
    <n v="0"/>
    <n v="0"/>
    <n v="0"/>
    <n v="0"/>
    <n v="0"/>
    <n v="-13"/>
    <n v="-38255.620000000003"/>
    <n v="-60468.47"/>
    <n v="0"/>
    <n v="0"/>
    <n v="0"/>
  </r>
  <r>
    <x v="10"/>
    <x v="7"/>
    <x v="13"/>
    <x v="25"/>
    <n v="13"/>
    <n v="218955.65"/>
    <n v="362547.38"/>
    <n v="0"/>
    <n v="0"/>
    <n v="0"/>
    <n v="0"/>
    <n v="0"/>
    <n v="0"/>
    <n v="0"/>
    <n v="0"/>
    <n v="0"/>
    <n v="-13"/>
    <n v="-218955.65"/>
    <n v="-362547.38"/>
    <n v="0"/>
    <n v="0"/>
    <n v="0"/>
  </r>
  <r>
    <x v="3"/>
    <x v="7"/>
    <x v="3"/>
    <x v="26"/>
    <n v="488"/>
    <n v="332126.96000000002"/>
    <n v="567550.39"/>
    <n v="0"/>
    <n v="0"/>
    <n v="0"/>
    <n v="476"/>
    <n v="304128.40000000002"/>
    <n v="528901.57999999996"/>
    <n v="0"/>
    <n v="0"/>
    <n v="0"/>
    <n v="-12"/>
    <n v="-27998.559999999998"/>
    <n v="-38648.810000000056"/>
    <n v="0"/>
    <n v="0"/>
    <n v="0"/>
  </r>
  <r>
    <x v="16"/>
    <x v="7"/>
    <x v="4"/>
    <x v="5"/>
    <n v="58"/>
    <n v="122933.05"/>
    <n v="203602.59"/>
    <n v="0"/>
    <n v="0"/>
    <n v="0"/>
    <n v="46"/>
    <n v="28177.98"/>
    <n v="56007.23"/>
    <n v="0"/>
    <n v="0"/>
    <n v="0"/>
    <n v="-12"/>
    <n v="-94755.07"/>
    <n v="-147595.35999999999"/>
    <n v="0"/>
    <n v="0"/>
    <n v="0"/>
  </r>
  <r>
    <x v="5"/>
    <x v="7"/>
    <x v="4"/>
    <x v="28"/>
    <n v="23"/>
    <n v="67462.710000000006"/>
    <n v="90249.14"/>
    <n v="0"/>
    <n v="0"/>
    <n v="0"/>
    <n v="11"/>
    <n v="20042.759999999998"/>
    <n v="22720.43"/>
    <n v="0"/>
    <n v="0"/>
    <n v="0"/>
    <n v="-12"/>
    <n v="-47419.950000000012"/>
    <n v="-67528.709999999992"/>
    <n v="0"/>
    <n v="0"/>
    <n v="0"/>
  </r>
  <r>
    <x v="8"/>
    <x v="7"/>
    <x v="1"/>
    <x v="15"/>
    <n v="12"/>
    <n v="34994.74"/>
    <n v="68915.11"/>
    <n v="0"/>
    <n v="0"/>
    <n v="0"/>
    <n v="0"/>
    <n v="0"/>
    <n v="0"/>
    <n v="0"/>
    <n v="0"/>
    <n v="0"/>
    <n v="-12"/>
    <n v="-34994.74"/>
    <n v="-68915.11"/>
    <n v="0"/>
    <n v="0"/>
    <n v="0"/>
  </r>
  <r>
    <x v="12"/>
    <x v="7"/>
    <x v="0"/>
    <x v="0"/>
    <n v="12"/>
    <n v="31939.72"/>
    <n v="39678"/>
    <n v="0"/>
    <n v="0"/>
    <n v="0"/>
    <n v="0"/>
    <n v="0"/>
    <n v="0"/>
    <n v="0"/>
    <n v="0"/>
    <n v="0"/>
    <n v="-12"/>
    <n v="-31939.72"/>
    <n v="-39678"/>
    <n v="0"/>
    <n v="0"/>
    <n v="0"/>
  </r>
  <r>
    <x v="3"/>
    <x v="7"/>
    <x v="3"/>
    <x v="24"/>
    <n v="992"/>
    <n v="383379.42"/>
    <n v="691456.82"/>
    <n v="0"/>
    <n v="0"/>
    <n v="0"/>
    <n v="981"/>
    <n v="342556.5"/>
    <n v="611403.82999999996"/>
    <n v="0"/>
    <n v="0"/>
    <n v="0"/>
    <n v="-11"/>
    <n v="-40822.919999999984"/>
    <n v="-80052.989999999991"/>
    <n v="0"/>
    <n v="0"/>
    <n v="0"/>
  </r>
  <r>
    <x v="1"/>
    <x v="7"/>
    <x v="3"/>
    <x v="32"/>
    <n v="429"/>
    <n v="217081.84"/>
    <n v="311532.95"/>
    <n v="0"/>
    <n v="0"/>
    <n v="0"/>
    <n v="418"/>
    <n v="166430.57999999999"/>
    <n v="240833.19"/>
    <n v="0"/>
    <n v="0"/>
    <n v="0"/>
    <n v="-11"/>
    <n v="-50651.260000000009"/>
    <n v="-70699.760000000009"/>
    <n v="0"/>
    <n v="0"/>
    <n v="0"/>
  </r>
  <r>
    <x v="4"/>
    <x v="7"/>
    <x v="8"/>
    <x v="14"/>
    <n v="17"/>
    <n v="222495.17"/>
    <n v="273029.48"/>
    <n v="0"/>
    <n v="0"/>
    <n v="0"/>
    <n v="6"/>
    <n v="10521.9"/>
    <n v="27961.31"/>
    <n v="0"/>
    <n v="0"/>
    <n v="0"/>
    <n v="-11"/>
    <n v="-211973.27000000002"/>
    <n v="-245068.16999999998"/>
    <n v="0"/>
    <n v="0"/>
    <n v="0"/>
  </r>
  <r>
    <x v="1"/>
    <x v="7"/>
    <x v="4"/>
    <x v="5"/>
    <n v="14"/>
    <n v="36502.06"/>
    <n v="48787.43"/>
    <n v="0"/>
    <n v="0"/>
    <n v="0"/>
    <n v="3"/>
    <n v="7501.89"/>
    <n v="7542.45"/>
    <n v="0"/>
    <n v="0"/>
    <n v="0"/>
    <n v="-11"/>
    <n v="-29000.17"/>
    <n v="-41244.980000000003"/>
    <n v="0"/>
    <n v="0"/>
    <n v="0"/>
  </r>
  <r>
    <x v="16"/>
    <x v="7"/>
    <x v="11"/>
    <x v="20"/>
    <n v="13"/>
    <n v="75423.95"/>
    <n v="88974.64"/>
    <n v="0"/>
    <n v="0"/>
    <n v="0"/>
    <n v="2"/>
    <n v="3388.11"/>
    <n v="3567.57"/>
    <n v="0"/>
    <n v="0"/>
    <n v="0"/>
    <n v="-11"/>
    <n v="-72035.839999999997"/>
    <n v="-85407.069999999992"/>
    <n v="0"/>
    <n v="0"/>
    <n v="0"/>
  </r>
  <r>
    <x v="11"/>
    <x v="7"/>
    <x v="0"/>
    <x v="0"/>
    <n v="11"/>
    <n v="111646.1"/>
    <n v="189494.73"/>
    <n v="0"/>
    <n v="0"/>
    <n v="0"/>
    <n v="0"/>
    <n v="0"/>
    <n v="0"/>
    <n v="0"/>
    <n v="0"/>
    <n v="0"/>
    <n v="-11"/>
    <n v="-111646.1"/>
    <n v="-189494.73"/>
    <n v="0"/>
    <n v="0"/>
    <n v="0"/>
  </r>
  <r>
    <x v="16"/>
    <x v="7"/>
    <x v="1"/>
    <x v="9"/>
    <n v="20"/>
    <n v="94515.64"/>
    <n v="154868.46"/>
    <n v="0"/>
    <n v="0"/>
    <n v="0"/>
    <n v="10"/>
    <n v="5521.97"/>
    <n v="7489.33"/>
    <n v="0"/>
    <n v="0"/>
    <n v="0"/>
    <n v="-10"/>
    <n v="-88993.67"/>
    <n v="-147379.13"/>
    <n v="0"/>
    <n v="0"/>
    <n v="0"/>
  </r>
  <r>
    <x v="16"/>
    <x v="7"/>
    <x v="5"/>
    <x v="10"/>
    <n v="16"/>
    <n v="23656.22"/>
    <n v="36405.629999999997"/>
    <n v="0"/>
    <n v="0"/>
    <n v="0"/>
    <n v="6"/>
    <n v="1545.82"/>
    <n v="3322"/>
    <n v="0"/>
    <n v="0"/>
    <n v="0"/>
    <n v="-10"/>
    <n v="-22110.400000000001"/>
    <n v="-33083.629999999997"/>
    <n v="0"/>
    <n v="0"/>
    <n v="0"/>
  </r>
  <r>
    <x v="1"/>
    <x v="7"/>
    <x v="4"/>
    <x v="58"/>
    <n v="12"/>
    <n v="33594.29"/>
    <n v="55099.23"/>
    <n v="0"/>
    <n v="0"/>
    <n v="0"/>
    <n v="2"/>
    <n v="633.58000000000004"/>
    <n v="763.35"/>
    <n v="0"/>
    <n v="0"/>
    <n v="0"/>
    <n v="-10"/>
    <n v="-32960.71"/>
    <n v="-54335.880000000005"/>
    <n v="0"/>
    <n v="0"/>
    <n v="0"/>
  </r>
  <r>
    <x v="5"/>
    <x v="7"/>
    <x v="3"/>
    <x v="41"/>
    <n v="11"/>
    <n v="52138.3"/>
    <n v="75125.16"/>
    <n v="0"/>
    <n v="0"/>
    <n v="0"/>
    <n v="1"/>
    <n v="5790.69"/>
    <n v="5899.64"/>
    <n v="0"/>
    <n v="0"/>
    <n v="0"/>
    <n v="-10"/>
    <n v="-46347.61"/>
    <n v="-69225.52"/>
    <n v="0"/>
    <n v="0"/>
    <n v="0"/>
  </r>
  <r>
    <x v="16"/>
    <x v="7"/>
    <x v="2"/>
    <x v="2"/>
    <n v="11"/>
    <n v="29131.81"/>
    <n v="61180.14"/>
    <n v="0"/>
    <n v="0"/>
    <n v="0"/>
    <n v="1"/>
    <n v="1181.19"/>
    <n v="1598"/>
    <n v="0"/>
    <n v="0"/>
    <n v="0"/>
    <n v="-10"/>
    <n v="-27950.620000000003"/>
    <n v="-59582.14"/>
    <n v="0"/>
    <n v="0"/>
    <n v="0"/>
  </r>
  <r>
    <x v="4"/>
    <x v="7"/>
    <x v="1"/>
    <x v="7"/>
    <n v="10"/>
    <n v="179930.53"/>
    <n v="201543.67"/>
    <n v="0"/>
    <n v="0"/>
    <n v="0"/>
    <n v="0"/>
    <n v="0"/>
    <n v="0"/>
    <n v="0"/>
    <n v="0"/>
    <n v="0"/>
    <n v="-10"/>
    <n v="-179930.53"/>
    <n v="-201543.67"/>
    <n v="0"/>
    <n v="0"/>
    <n v="0"/>
  </r>
  <r>
    <x v="1"/>
    <x v="7"/>
    <x v="1"/>
    <x v="36"/>
    <n v="327"/>
    <n v="124860.11"/>
    <n v="146319.6"/>
    <n v="0"/>
    <n v="0"/>
    <n v="0"/>
    <n v="318"/>
    <n v="83518.259999999995"/>
    <n v="100702.16"/>
    <n v="0"/>
    <n v="0"/>
    <n v="0"/>
    <n v="-9"/>
    <n v="-41341.850000000006"/>
    <n v="-45617.440000000002"/>
    <n v="0"/>
    <n v="0"/>
    <n v="0"/>
  </r>
  <r>
    <x v="19"/>
    <x v="7"/>
    <x v="9"/>
    <x v="16"/>
    <n v="163"/>
    <n v="92436.78"/>
    <n v="134407.43"/>
    <n v="0"/>
    <n v="0"/>
    <n v="0"/>
    <n v="154"/>
    <n v="75805.72"/>
    <n v="109985.93"/>
    <n v="0"/>
    <n v="0"/>
    <n v="0"/>
    <n v="-9"/>
    <n v="-16631.059999999998"/>
    <n v="-24421.5"/>
    <n v="0"/>
    <n v="0"/>
    <n v="0"/>
  </r>
  <r>
    <x v="1"/>
    <x v="7"/>
    <x v="4"/>
    <x v="13"/>
    <n v="146"/>
    <n v="48953.16"/>
    <n v="87429.119999999995"/>
    <n v="0"/>
    <n v="0"/>
    <n v="0"/>
    <n v="137"/>
    <n v="20004.71"/>
    <n v="36265.54"/>
    <n v="0"/>
    <n v="0"/>
    <n v="0"/>
    <n v="-9"/>
    <n v="-28948.450000000004"/>
    <n v="-51163.579999999994"/>
    <n v="0"/>
    <n v="0"/>
    <n v="0"/>
  </r>
  <r>
    <x v="1"/>
    <x v="7"/>
    <x v="14"/>
    <x v="38"/>
    <n v="30"/>
    <n v="112800.16"/>
    <n v="184625.88"/>
    <n v="0"/>
    <n v="0"/>
    <n v="0"/>
    <n v="21"/>
    <n v="30199.15"/>
    <n v="39087.120000000003"/>
    <n v="0"/>
    <n v="0"/>
    <n v="0"/>
    <n v="-9"/>
    <n v="-82601.010000000009"/>
    <n v="-145538.76"/>
    <n v="0"/>
    <n v="0"/>
    <n v="0"/>
  </r>
  <r>
    <x v="4"/>
    <x v="7"/>
    <x v="10"/>
    <x v="33"/>
    <n v="14"/>
    <n v="71753.22"/>
    <n v="144235.51"/>
    <n v="0"/>
    <n v="0"/>
    <n v="0"/>
    <n v="5"/>
    <n v="1481.95"/>
    <n v="2558.35"/>
    <n v="0"/>
    <n v="0"/>
    <n v="0"/>
    <n v="-9"/>
    <n v="-70271.27"/>
    <n v="-141677.16"/>
    <n v="0"/>
    <n v="0"/>
    <n v="0"/>
  </r>
  <r>
    <x v="1"/>
    <x v="7"/>
    <x v="11"/>
    <x v="49"/>
    <n v="206"/>
    <n v="87187.64"/>
    <n v="116483.2"/>
    <n v="0"/>
    <n v="0"/>
    <n v="0"/>
    <n v="198"/>
    <n v="66783.44"/>
    <n v="91883.75"/>
    <n v="0"/>
    <n v="0"/>
    <n v="0"/>
    <n v="-8"/>
    <n v="-20404.199999999997"/>
    <n v="-24599.449999999997"/>
    <n v="0"/>
    <n v="0"/>
    <n v="0"/>
  </r>
  <r>
    <x v="5"/>
    <x v="7"/>
    <x v="4"/>
    <x v="44"/>
    <n v="102"/>
    <n v="122527.35"/>
    <n v="156646.71"/>
    <n v="0"/>
    <n v="0"/>
    <n v="0"/>
    <n v="94"/>
    <n v="49982.13"/>
    <n v="66536.28"/>
    <n v="0"/>
    <n v="0"/>
    <n v="0"/>
    <n v="-8"/>
    <n v="-72545.22"/>
    <n v="-90110.43"/>
    <n v="0"/>
    <n v="0"/>
    <n v="0"/>
  </r>
  <r>
    <x v="8"/>
    <x v="7"/>
    <x v="1"/>
    <x v="56"/>
    <n v="87"/>
    <n v="41575.01"/>
    <n v="74202.64"/>
    <n v="0"/>
    <n v="0"/>
    <n v="0"/>
    <n v="79"/>
    <n v="2786.61"/>
    <n v="9824.69"/>
    <n v="0"/>
    <n v="0"/>
    <n v="0"/>
    <n v="-8"/>
    <n v="-38788.400000000001"/>
    <n v="-64377.95"/>
    <n v="0"/>
    <n v="0"/>
    <n v="0"/>
  </r>
  <r>
    <x v="1"/>
    <x v="7"/>
    <x v="15"/>
    <x v="40"/>
    <n v="30"/>
    <n v="26764.57"/>
    <n v="39495.01"/>
    <n v="0"/>
    <n v="0"/>
    <n v="0"/>
    <n v="22"/>
    <n v="7243.08"/>
    <n v="13548.65"/>
    <n v="0"/>
    <n v="0"/>
    <n v="0"/>
    <n v="-8"/>
    <n v="-19521.489999999998"/>
    <n v="-25946.36"/>
    <n v="0"/>
    <n v="0"/>
    <n v="0"/>
  </r>
  <r>
    <x v="10"/>
    <x v="7"/>
    <x v="7"/>
    <x v="12"/>
    <n v="15"/>
    <n v="253615.13"/>
    <n v="489040.1"/>
    <n v="0"/>
    <n v="0"/>
    <n v="0"/>
    <n v="7"/>
    <n v="10317.08"/>
    <n v="12620.23"/>
    <n v="0"/>
    <n v="0"/>
    <n v="0"/>
    <n v="-8"/>
    <n v="-243298.05000000002"/>
    <n v="-476419.87"/>
    <n v="0"/>
    <n v="0"/>
    <n v="0"/>
  </r>
  <r>
    <x v="5"/>
    <x v="7"/>
    <x v="4"/>
    <x v="30"/>
    <n v="13"/>
    <n v="25741.22"/>
    <n v="38625.14"/>
    <n v="0"/>
    <n v="0"/>
    <n v="0"/>
    <n v="5"/>
    <n v="2099.13"/>
    <n v="3356.6"/>
    <n v="0"/>
    <n v="0"/>
    <n v="0"/>
    <n v="-8"/>
    <n v="-23642.09"/>
    <n v="-35268.54"/>
    <n v="0"/>
    <n v="0"/>
    <n v="0"/>
  </r>
  <r>
    <x v="5"/>
    <x v="7"/>
    <x v="8"/>
    <x v="14"/>
    <n v="11"/>
    <n v="65425.02"/>
    <n v="110390.01"/>
    <n v="0"/>
    <n v="0"/>
    <n v="0"/>
    <n v="3"/>
    <n v="9661.8799999999992"/>
    <n v="19573.32"/>
    <n v="0"/>
    <n v="0"/>
    <n v="0"/>
    <n v="-8"/>
    <n v="-55763.14"/>
    <n v="-90816.69"/>
    <n v="0"/>
    <n v="0"/>
    <n v="0"/>
  </r>
  <r>
    <x v="10"/>
    <x v="7"/>
    <x v="11"/>
    <x v="20"/>
    <n v="9"/>
    <n v="51922.26"/>
    <n v="63291.42"/>
    <n v="0"/>
    <n v="0"/>
    <n v="0"/>
    <n v="1"/>
    <n v="681.38"/>
    <n v="743.05"/>
    <n v="0"/>
    <n v="0"/>
    <n v="0"/>
    <n v="-8"/>
    <n v="-51240.880000000005"/>
    <n v="-62548.369999999995"/>
    <n v="0"/>
    <n v="0"/>
    <n v="0"/>
  </r>
  <r>
    <x v="13"/>
    <x v="7"/>
    <x v="4"/>
    <x v="58"/>
    <n v="9"/>
    <n v="23934.46"/>
    <n v="40346.92"/>
    <n v="0"/>
    <n v="0"/>
    <n v="0"/>
    <n v="1"/>
    <n v="397.78"/>
    <n v="693"/>
    <n v="0"/>
    <n v="0"/>
    <n v="0"/>
    <n v="-8"/>
    <n v="-23536.68"/>
    <n v="-39653.919999999998"/>
    <n v="0"/>
    <n v="0"/>
    <n v="0"/>
  </r>
  <r>
    <x v="5"/>
    <x v="7"/>
    <x v="3"/>
    <x v="19"/>
    <n v="9"/>
    <n v="18957.47"/>
    <n v="36471.49"/>
    <n v="0"/>
    <n v="0"/>
    <n v="0"/>
    <n v="1"/>
    <n v="719.58"/>
    <n v="765.35"/>
    <n v="0"/>
    <n v="0"/>
    <n v="0"/>
    <n v="-8"/>
    <n v="-18237.89"/>
    <n v="-35706.14"/>
    <n v="0"/>
    <n v="0"/>
    <n v="0"/>
  </r>
  <r>
    <x v="2"/>
    <x v="7"/>
    <x v="0"/>
    <x v="0"/>
    <n v="8"/>
    <n v="1020.8"/>
    <n v="1579"/>
    <n v="0"/>
    <n v="0"/>
    <n v="0"/>
    <n v="0"/>
    <n v="0"/>
    <n v="0"/>
    <n v="0"/>
    <n v="0"/>
    <n v="0"/>
    <n v="-8"/>
    <n v="-1020.8"/>
    <n v="-1579"/>
    <n v="0"/>
    <n v="0"/>
    <n v="0"/>
  </r>
  <r>
    <x v="8"/>
    <x v="7"/>
    <x v="4"/>
    <x v="31"/>
    <n v="8"/>
    <n v="11483.88"/>
    <n v="15027.58"/>
    <n v="0"/>
    <n v="0"/>
    <n v="0"/>
    <n v="0"/>
    <n v="0"/>
    <n v="0"/>
    <n v="0"/>
    <n v="0"/>
    <n v="0"/>
    <n v="-8"/>
    <n v="-11483.88"/>
    <n v="-15027.58"/>
    <n v="0"/>
    <n v="0"/>
    <n v="0"/>
  </r>
  <r>
    <x v="16"/>
    <x v="7"/>
    <x v="7"/>
    <x v="12"/>
    <n v="8"/>
    <n v="3627.47"/>
    <n v="5991.46"/>
    <n v="0"/>
    <n v="0"/>
    <n v="0"/>
    <n v="0"/>
    <n v="0"/>
    <n v="0"/>
    <n v="0"/>
    <n v="0"/>
    <n v="0"/>
    <n v="-8"/>
    <n v="-3627.47"/>
    <n v="-5991.46"/>
    <n v="0"/>
    <n v="0"/>
    <n v="0"/>
  </r>
  <r>
    <x v="0"/>
    <x v="4"/>
    <x v="0"/>
    <x v="0"/>
    <n v="8"/>
    <n v="0"/>
    <n v="0"/>
    <n v="0"/>
    <n v="0"/>
    <n v="0"/>
    <n v="0"/>
    <n v="0"/>
    <n v="0"/>
    <n v="0"/>
    <n v="0"/>
    <n v="0"/>
    <n v="-8"/>
    <n v="0"/>
    <n v="0"/>
    <n v="0"/>
    <n v="0"/>
    <n v="0"/>
  </r>
  <r>
    <x v="16"/>
    <x v="7"/>
    <x v="6"/>
    <x v="11"/>
    <n v="8"/>
    <n v="97546.51"/>
    <n v="170726.88"/>
    <n v="0"/>
    <n v="0"/>
    <n v="0"/>
    <n v="0"/>
    <n v="0"/>
    <n v="0"/>
    <n v="0"/>
    <n v="0"/>
    <n v="0"/>
    <n v="-8"/>
    <n v="-97546.51"/>
    <n v="-170726.88"/>
    <n v="0"/>
    <n v="0"/>
    <n v="0"/>
  </r>
  <r>
    <x v="1"/>
    <x v="7"/>
    <x v="4"/>
    <x v="45"/>
    <n v="80"/>
    <n v="44758.63"/>
    <n v="62478.39"/>
    <n v="0"/>
    <n v="0"/>
    <n v="0"/>
    <n v="73"/>
    <n v="22488.18"/>
    <n v="33856.11"/>
    <n v="0"/>
    <n v="0"/>
    <n v="0"/>
    <n v="-7"/>
    <n v="-22270.449999999997"/>
    <n v="-28622.28"/>
    <n v="0"/>
    <n v="0"/>
    <n v="0"/>
  </r>
  <r>
    <x v="5"/>
    <x v="7"/>
    <x v="1"/>
    <x v="50"/>
    <n v="25"/>
    <n v="30679.31"/>
    <n v="43787.519999999997"/>
    <n v="0"/>
    <n v="0"/>
    <n v="0"/>
    <n v="18"/>
    <n v="10828.56"/>
    <n v="15801.9"/>
    <n v="0"/>
    <n v="0"/>
    <n v="0"/>
    <n v="-7"/>
    <n v="-19850.75"/>
    <n v="-27985.619999999995"/>
    <n v="0"/>
    <n v="0"/>
    <n v="0"/>
  </r>
  <r>
    <x v="5"/>
    <x v="7"/>
    <x v="1"/>
    <x v="36"/>
    <n v="23"/>
    <n v="38809.800000000003"/>
    <n v="45653.23"/>
    <n v="0"/>
    <n v="0"/>
    <n v="0"/>
    <n v="16"/>
    <n v="7759.05"/>
    <n v="8822.83"/>
    <n v="0"/>
    <n v="0"/>
    <n v="0"/>
    <n v="-7"/>
    <n v="-31050.750000000004"/>
    <n v="-36830.400000000001"/>
    <n v="0"/>
    <n v="0"/>
    <n v="0"/>
  </r>
  <r>
    <x v="10"/>
    <x v="7"/>
    <x v="3"/>
    <x v="19"/>
    <n v="13"/>
    <n v="49337.64"/>
    <n v="81532.240000000005"/>
    <n v="0"/>
    <n v="0"/>
    <n v="0"/>
    <n v="6"/>
    <n v="11314.42"/>
    <n v="17600.55"/>
    <n v="0"/>
    <n v="0"/>
    <n v="0"/>
    <n v="-7"/>
    <n v="-38023.22"/>
    <n v="-63931.69"/>
    <n v="0"/>
    <n v="0"/>
    <n v="0"/>
  </r>
  <r>
    <x v="16"/>
    <x v="7"/>
    <x v="4"/>
    <x v="37"/>
    <n v="9"/>
    <n v="53084.98"/>
    <n v="79170.080000000002"/>
    <n v="0"/>
    <n v="0"/>
    <n v="0"/>
    <n v="2"/>
    <n v="9945.33"/>
    <n v="12497.91"/>
    <n v="0"/>
    <n v="0"/>
    <n v="0"/>
    <n v="-7"/>
    <n v="-43139.65"/>
    <n v="-66672.17"/>
    <n v="0"/>
    <n v="0"/>
    <n v="0"/>
  </r>
  <r>
    <x v="2"/>
    <x v="6"/>
    <x v="0"/>
    <x v="0"/>
    <n v="7"/>
    <n v="4027.51"/>
    <n v="7477.45"/>
    <n v="0"/>
    <n v="0"/>
    <n v="0"/>
    <n v="0"/>
    <n v="0"/>
    <n v="0"/>
    <n v="0"/>
    <n v="0"/>
    <n v="0"/>
    <n v="-7"/>
    <n v="-4027.51"/>
    <n v="-7477.45"/>
    <n v="0"/>
    <n v="0"/>
    <n v="0"/>
  </r>
  <r>
    <x v="16"/>
    <x v="7"/>
    <x v="3"/>
    <x v="29"/>
    <n v="7"/>
    <n v="26469.89"/>
    <n v="44379.45"/>
    <n v="0"/>
    <n v="0"/>
    <n v="0"/>
    <n v="0"/>
    <n v="0"/>
    <n v="0"/>
    <n v="0"/>
    <n v="0"/>
    <n v="0"/>
    <n v="-7"/>
    <n v="-26469.89"/>
    <n v="-44379.45"/>
    <n v="0"/>
    <n v="0"/>
    <n v="0"/>
  </r>
  <r>
    <x v="8"/>
    <x v="7"/>
    <x v="4"/>
    <x v="58"/>
    <n v="7"/>
    <n v="9515.9"/>
    <n v="21086.55"/>
    <n v="0"/>
    <n v="0"/>
    <n v="0"/>
    <n v="0"/>
    <n v="0"/>
    <n v="0"/>
    <n v="0"/>
    <n v="0"/>
    <n v="0"/>
    <n v="-7"/>
    <n v="-9515.9"/>
    <n v="-21086.55"/>
    <n v="0"/>
    <n v="0"/>
    <n v="0"/>
  </r>
  <r>
    <x v="8"/>
    <x v="7"/>
    <x v="3"/>
    <x v="47"/>
    <n v="7"/>
    <n v="15469.98"/>
    <n v="25200.09"/>
    <n v="0"/>
    <n v="0"/>
    <n v="0"/>
    <n v="0"/>
    <n v="0"/>
    <n v="0"/>
    <n v="0"/>
    <n v="0"/>
    <n v="0"/>
    <n v="-7"/>
    <n v="-15469.98"/>
    <n v="-25200.09"/>
    <n v="0"/>
    <n v="0"/>
    <n v="0"/>
  </r>
  <r>
    <x v="8"/>
    <x v="7"/>
    <x v="14"/>
    <x v="38"/>
    <n v="7"/>
    <n v="33720.46"/>
    <n v="61220.03"/>
    <n v="0"/>
    <n v="0"/>
    <n v="0"/>
    <n v="0"/>
    <n v="0"/>
    <n v="0"/>
    <n v="0"/>
    <n v="0"/>
    <n v="0"/>
    <n v="-7"/>
    <n v="-33720.46"/>
    <n v="-61220.03"/>
    <n v="0"/>
    <n v="0"/>
    <n v="0"/>
  </r>
  <r>
    <x v="3"/>
    <x v="0"/>
    <x v="12"/>
    <x v="22"/>
    <n v="7"/>
    <n v="0"/>
    <n v="0"/>
    <n v="0"/>
    <n v="0"/>
    <n v="0"/>
    <n v="0"/>
    <n v="0"/>
    <n v="0"/>
    <n v="0"/>
    <n v="0"/>
    <n v="0"/>
    <n v="-7"/>
    <n v="0"/>
    <n v="0"/>
    <n v="0"/>
    <n v="0"/>
    <n v="0"/>
  </r>
  <r>
    <x v="4"/>
    <x v="7"/>
    <x v="5"/>
    <x v="10"/>
    <n v="7"/>
    <n v="31252.83"/>
    <n v="48456.3"/>
    <n v="0"/>
    <n v="0"/>
    <n v="0"/>
    <n v="0"/>
    <n v="0"/>
    <n v="0"/>
    <n v="0"/>
    <n v="0"/>
    <n v="0"/>
    <n v="-7"/>
    <n v="-31252.83"/>
    <n v="-48456.3"/>
    <n v="0"/>
    <n v="0"/>
    <n v="0"/>
  </r>
  <r>
    <x v="16"/>
    <x v="7"/>
    <x v="4"/>
    <x v="30"/>
    <n v="7"/>
    <n v="36100.39"/>
    <n v="74579.7"/>
    <n v="0"/>
    <n v="0"/>
    <n v="0"/>
    <n v="0"/>
    <n v="0"/>
    <n v="0"/>
    <n v="0"/>
    <n v="0"/>
    <n v="0"/>
    <n v="-7"/>
    <n v="-36100.39"/>
    <n v="-74579.7"/>
    <n v="0"/>
    <n v="0"/>
    <n v="0"/>
  </r>
  <r>
    <x v="3"/>
    <x v="7"/>
    <x v="1"/>
    <x v="55"/>
    <n v="1875"/>
    <n v="2403879.7200000002"/>
    <n v="3691239.13"/>
    <n v="0"/>
    <n v="0"/>
    <n v="0"/>
    <n v="1869"/>
    <n v="2382679.5299999998"/>
    <n v="3653016.78"/>
    <n v="0"/>
    <n v="0"/>
    <n v="0"/>
    <n v="-6"/>
    <n v="-21200.19000000041"/>
    <n v="-38222.350000000093"/>
    <n v="0"/>
    <n v="0"/>
    <n v="0"/>
  </r>
  <r>
    <x v="1"/>
    <x v="7"/>
    <x v="18"/>
    <x v="60"/>
    <n v="224"/>
    <n v="77548.17"/>
    <n v="99763.61"/>
    <n v="0"/>
    <n v="0"/>
    <n v="0"/>
    <n v="218"/>
    <n v="65160.21"/>
    <n v="82609.48"/>
    <n v="0"/>
    <n v="0"/>
    <n v="0"/>
    <n v="-6"/>
    <n v="-12387.96"/>
    <n v="-17154.130000000005"/>
    <n v="0"/>
    <n v="0"/>
    <n v="0"/>
  </r>
  <r>
    <x v="3"/>
    <x v="7"/>
    <x v="3"/>
    <x v="27"/>
    <n v="201"/>
    <n v="136568.6"/>
    <n v="224671.56"/>
    <n v="0"/>
    <n v="0"/>
    <n v="0"/>
    <n v="195"/>
    <n v="62287.45"/>
    <n v="118676.18"/>
    <n v="0"/>
    <n v="0"/>
    <n v="0"/>
    <n v="-6"/>
    <n v="-74281.150000000009"/>
    <n v="-105995.38"/>
    <n v="0"/>
    <n v="0"/>
    <n v="0"/>
  </r>
  <r>
    <x v="8"/>
    <x v="7"/>
    <x v="1"/>
    <x v="36"/>
    <n v="12"/>
    <n v="14456.45"/>
    <n v="20670.11"/>
    <n v="0"/>
    <n v="0"/>
    <n v="0"/>
    <n v="6"/>
    <n v="216.88"/>
    <n v="702.98"/>
    <n v="0"/>
    <n v="0"/>
    <n v="0"/>
    <n v="-6"/>
    <n v="-14239.570000000002"/>
    <n v="-19967.13"/>
    <n v="0"/>
    <n v="0"/>
    <n v="0"/>
  </r>
  <r>
    <x v="5"/>
    <x v="7"/>
    <x v="4"/>
    <x v="31"/>
    <n v="12"/>
    <n v="22236.98"/>
    <n v="34991.599999999999"/>
    <n v="0"/>
    <n v="0"/>
    <n v="0"/>
    <n v="6"/>
    <n v="1458.63"/>
    <n v="2717"/>
    <n v="0"/>
    <n v="0"/>
    <n v="0"/>
    <n v="-6"/>
    <n v="-20778.349999999999"/>
    <n v="-32274.6"/>
    <n v="0"/>
    <n v="0"/>
    <n v="0"/>
  </r>
  <r>
    <x v="16"/>
    <x v="7"/>
    <x v="1"/>
    <x v="1"/>
    <n v="8"/>
    <n v="25779.919999999998"/>
    <n v="33634.18"/>
    <n v="0"/>
    <n v="0"/>
    <n v="0"/>
    <n v="2"/>
    <n v="6847.39"/>
    <n v="9382.14"/>
    <n v="0"/>
    <n v="0"/>
    <n v="0"/>
    <n v="-6"/>
    <n v="-18932.53"/>
    <n v="-24252.04"/>
    <n v="0"/>
    <n v="0"/>
    <n v="0"/>
  </r>
  <r>
    <x v="13"/>
    <x v="7"/>
    <x v="4"/>
    <x v="44"/>
    <n v="6"/>
    <n v="39696.620000000003"/>
    <n v="48521.8"/>
    <n v="0"/>
    <n v="0"/>
    <n v="0"/>
    <n v="0"/>
    <n v="0"/>
    <n v="0"/>
    <n v="0"/>
    <n v="0"/>
    <n v="0"/>
    <n v="-6"/>
    <n v="-39696.620000000003"/>
    <n v="-48521.8"/>
    <n v="0"/>
    <n v="0"/>
    <n v="0"/>
  </r>
  <r>
    <x v="9"/>
    <x v="0"/>
    <x v="0"/>
    <x v="0"/>
    <n v="6"/>
    <n v="0"/>
    <n v="0"/>
    <n v="0"/>
    <n v="0"/>
    <n v="0"/>
    <n v="0"/>
    <n v="0"/>
    <n v="0"/>
    <n v="0"/>
    <n v="0"/>
    <n v="0"/>
    <n v="-6"/>
    <n v="0"/>
    <n v="0"/>
    <n v="0"/>
    <n v="0"/>
    <n v="0"/>
  </r>
  <r>
    <x v="8"/>
    <x v="7"/>
    <x v="4"/>
    <x v="13"/>
    <n v="6"/>
    <n v="12038"/>
    <n v="24729.21"/>
    <n v="0"/>
    <n v="0"/>
    <n v="0"/>
    <n v="0"/>
    <n v="0"/>
    <n v="0"/>
    <n v="0"/>
    <n v="0"/>
    <n v="0"/>
    <n v="-6"/>
    <n v="-12038"/>
    <n v="-24729.21"/>
    <n v="0"/>
    <n v="0"/>
    <n v="0"/>
  </r>
  <r>
    <x v="8"/>
    <x v="7"/>
    <x v="4"/>
    <x v="44"/>
    <n v="6"/>
    <n v="30902.880000000001"/>
    <n v="46674.06"/>
    <n v="0"/>
    <n v="0"/>
    <n v="0"/>
    <n v="0"/>
    <n v="0"/>
    <n v="0"/>
    <n v="0"/>
    <n v="0"/>
    <n v="0"/>
    <n v="-6"/>
    <n v="-30902.880000000001"/>
    <n v="-46674.06"/>
    <n v="0"/>
    <n v="0"/>
    <n v="0"/>
  </r>
  <r>
    <x v="10"/>
    <x v="7"/>
    <x v="3"/>
    <x v="47"/>
    <n v="132"/>
    <n v="217950.16"/>
    <n v="341628.69"/>
    <n v="0"/>
    <n v="0"/>
    <n v="0"/>
    <n v="127"/>
    <n v="196151.98"/>
    <n v="303890.5"/>
    <n v="0"/>
    <n v="0"/>
    <n v="0"/>
    <n v="-5"/>
    <n v="-21798.179999999993"/>
    <n v="-37738.19"/>
    <n v="0"/>
    <n v="0"/>
    <n v="0"/>
  </r>
  <r>
    <x v="5"/>
    <x v="7"/>
    <x v="4"/>
    <x v="58"/>
    <n v="21"/>
    <n v="16896.189999999999"/>
    <n v="28681.95"/>
    <n v="0"/>
    <n v="0"/>
    <n v="0"/>
    <n v="16"/>
    <n v="7379.65"/>
    <n v="12021"/>
    <n v="0"/>
    <n v="0"/>
    <n v="0"/>
    <n v="-5"/>
    <n v="-9516.5399999999991"/>
    <n v="-16660.95"/>
    <n v="0"/>
    <n v="0"/>
    <n v="0"/>
  </r>
  <r>
    <x v="10"/>
    <x v="7"/>
    <x v="4"/>
    <x v="5"/>
    <n v="16"/>
    <n v="87194.47"/>
    <n v="128700.17"/>
    <n v="0"/>
    <n v="0"/>
    <n v="0"/>
    <n v="11"/>
    <n v="15062.24"/>
    <n v="23843.31"/>
    <n v="0"/>
    <n v="0"/>
    <n v="0"/>
    <n v="-5"/>
    <n v="-72132.23"/>
    <n v="-104856.86"/>
    <n v="0"/>
    <n v="0"/>
    <n v="0"/>
  </r>
  <r>
    <x v="5"/>
    <x v="7"/>
    <x v="4"/>
    <x v="13"/>
    <n v="13"/>
    <n v="100668.34"/>
    <n v="131171.85"/>
    <n v="0"/>
    <n v="0"/>
    <n v="0"/>
    <n v="8"/>
    <n v="53186.68"/>
    <n v="79811.350000000006"/>
    <n v="0"/>
    <n v="0"/>
    <n v="0"/>
    <n v="-5"/>
    <n v="-47481.659999999996"/>
    <n v="-51360.5"/>
    <n v="0"/>
    <n v="0"/>
    <n v="0"/>
  </r>
  <r>
    <x v="16"/>
    <x v="7"/>
    <x v="10"/>
    <x v="17"/>
    <n v="10"/>
    <n v="2379.65"/>
    <n v="3740.41"/>
    <n v="0"/>
    <n v="0"/>
    <n v="0"/>
    <n v="5"/>
    <n v="576.33000000000004"/>
    <n v="826.8"/>
    <n v="0"/>
    <n v="0"/>
    <n v="0"/>
    <n v="-5"/>
    <n v="-1803.3200000000002"/>
    <n v="-2913.6099999999997"/>
    <n v="0"/>
    <n v="0"/>
    <n v="0"/>
  </r>
  <r>
    <x v="5"/>
    <x v="7"/>
    <x v="3"/>
    <x v="26"/>
    <n v="8"/>
    <n v="25686.48"/>
    <n v="41142.54"/>
    <n v="0"/>
    <n v="0"/>
    <n v="0"/>
    <n v="3"/>
    <n v="412.93"/>
    <n v="803"/>
    <n v="0"/>
    <n v="0"/>
    <n v="0"/>
    <n v="-5"/>
    <n v="-25273.55"/>
    <n v="-40339.54"/>
    <n v="0"/>
    <n v="0"/>
    <n v="0"/>
  </r>
  <r>
    <x v="3"/>
    <x v="7"/>
    <x v="4"/>
    <x v="57"/>
    <n v="8"/>
    <n v="19195.810000000001"/>
    <n v="24991.07"/>
    <n v="0"/>
    <n v="0"/>
    <n v="0"/>
    <n v="3"/>
    <n v="1592.66"/>
    <n v="1676.7"/>
    <n v="0"/>
    <n v="0"/>
    <n v="0"/>
    <n v="-5"/>
    <n v="-17603.150000000001"/>
    <n v="-23314.37"/>
    <n v="0"/>
    <n v="0"/>
    <n v="0"/>
  </r>
  <r>
    <x v="4"/>
    <x v="7"/>
    <x v="1"/>
    <x v="9"/>
    <n v="7"/>
    <n v="78088.899999999994"/>
    <n v="85374.080000000002"/>
    <n v="0"/>
    <n v="0"/>
    <n v="0"/>
    <n v="2"/>
    <n v="5051.8"/>
    <n v="6462.05"/>
    <n v="0"/>
    <n v="0"/>
    <n v="0"/>
    <n v="-5"/>
    <n v="-73037.099999999991"/>
    <n v="-78912.03"/>
    <n v="0"/>
    <n v="0"/>
    <n v="0"/>
  </r>
  <r>
    <x v="10"/>
    <x v="7"/>
    <x v="1"/>
    <x v="1"/>
    <n v="7"/>
    <n v="138518.25"/>
    <n v="171419.85"/>
    <n v="0"/>
    <n v="0"/>
    <n v="0"/>
    <n v="2"/>
    <n v="6095.83"/>
    <n v="7208.63"/>
    <n v="0"/>
    <n v="0"/>
    <n v="0"/>
    <n v="-5"/>
    <n v="-132422.42000000001"/>
    <n v="-164211.22"/>
    <n v="0"/>
    <n v="0"/>
    <n v="0"/>
  </r>
  <r>
    <x v="10"/>
    <x v="7"/>
    <x v="4"/>
    <x v="58"/>
    <n v="5"/>
    <n v="17126.48"/>
    <n v="25440.58"/>
    <n v="0"/>
    <n v="0"/>
    <n v="0"/>
    <n v="0"/>
    <n v="0"/>
    <n v="0"/>
    <n v="0"/>
    <n v="0"/>
    <n v="0"/>
    <n v="-5"/>
    <n v="-17126.48"/>
    <n v="-25440.58"/>
    <n v="0"/>
    <n v="0"/>
    <n v="0"/>
  </r>
  <r>
    <x v="16"/>
    <x v="7"/>
    <x v="3"/>
    <x v="39"/>
    <n v="5"/>
    <n v="6549.41"/>
    <n v="10844.08"/>
    <n v="0"/>
    <n v="0"/>
    <n v="0"/>
    <n v="0"/>
    <n v="0"/>
    <n v="0"/>
    <n v="0"/>
    <n v="0"/>
    <n v="0"/>
    <n v="-5"/>
    <n v="-6549.41"/>
    <n v="-10844.08"/>
    <n v="0"/>
    <n v="0"/>
    <n v="0"/>
  </r>
  <r>
    <x v="8"/>
    <x v="7"/>
    <x v="4"/>
    <x v="5"/>
    <n v="5"/>
    <n v="25290.43"/>
    <n v="35096.769999999997"/>
    <n v="0"/>
    <n v="0"/>
    <n v="0"/>
    <n v="0"/>
    <n v="0"/>
    <n v="0"/>
    <n v="0"/>
    <n v="0"/>
    <n v="0"/>
    <n v="-5"/>
    <n v="-25290.43"/>
    <n v="-35096.769999999997"/>
    <n v="0"/>
    <n v="0"/>
    <n v="0"/>
  </r>
  <r>
    <x v="4"/>
    <x v="7"/>
    <x v="4"/>
    <x v="37"/>
    <n v="5"/>
    <n v="47550.09"/>
    <n v="108171.9"/>
    <n v="0"/>
    <n v="0"/>
    <n v="0"/>
    <n v="0"/>
    <n v="0"/>
    <n v="0"/>
    <n v="0"/>
    <n v="0"/>
    <n v="0"/>
    <n v="-5"/>
    <n v="-47550.09"/>
    <n v="-108171.9"/>
    <n v="0"/>
    <n v="0"/>
    <n v="0"/>
  </r>
  <r>
    <x v="4"/>
    <x v="7"/>
    <x v="1"/>
    <x v="3"/>
    <n v="5"/>
    <n v="67443.05"/>
    <n v="77733.52"/>
    <n v="0"/>
    <n v="0"/>
    <n v="0"/>
    <n v="0"/>
    <n v="0"/>
    <n v="0"/>
    <n v="0"/>
    <n v="0"/>
    <n v="0"/>
    <n v="-5"/>
    <n v="-67443.05"/>
    <n v="-77733.52"/>
    <n v="0"/>
    <n v="0"/>
    <n v="0"/>
  </r>
  <r>
    <x v="19"/>
    <x v="7"/>
    <x v="1"/>
    <x v="6"/>
    <n v="2128"/>
    <n v="1308197.9099999999"/>
    <n v="2135038.2000000002"/>
    <n v="0"/>
    <n v="0"/>
    <n v="0"/>
    <n v="2124"/>
    <n v="1297201"/>
    <n v="2119399.88"/>
    <n v="0"/>
    <n v="0"/>
    <n v="0"/>
    <n v="-4"/>
    <n v="-10996.909999999916"/>
    <n v="-15638.320000000298"/>
    <n v="0"/>
    <n v="0"/>
    <n v="0"/>
  </r>
  <r>
    <x v="19"/>
    <x v="7"/>
    <x v="1"/>
    <x v="3"/>
    <n v="59"/>
    <n v="35530.97"/>
    <n v="52768.94"/>
    <n v="0"/>
    <n v="0"/>
    <n v="0"/>
    <n v="55"/>
    <n v="20256.52"/>
    <n v="33957.360000000001"/>
    <n v="0"/>
    <n v="0"/>
    <n v="0"/>
    <n v="-4"/>
    <n v="-15274.45"/>
    <n v="-18811.580000000002"/>
    <n v="0"/>
    <n v="0"/>
    <n v="0"/>
  </r>
  <r>
    <x v="10"/>
    <x v="7"/>
    <x v="10"/>
    <x v="33"/>
    <n v="50"/>
    <n v="104433.17"/>
    <n v="150035.09"/>
    <n v="0"/>
    <n v="0"/>
    <n v="0"/>
    <n v="46"/>
    <n v="75789.62"/>
    <n v="109486"/>
    <n v="0"/>
    <n v="0"/>
    <n v="0"/>
    <n v="-4"/>
    <n v="-28643.550000000003"/>
    <n v="-40549.089999999997"/>
    <n v="0"/>
    <n v="0"/>
    <n v="0"/>
  </r>
  <r>
    <x v="5"/>
    <x v="7"/>
    <x v="11"/>
    <x v="49"/>
    <n v="18"/>
    <n v="11789.2"/>
    <n v="14944.53"/>
    <n v="0"/>
    <n v="0"/>
    <n v="0"/>
    <n v="14"/>
    <n v="4738.59"/>
    <n v="6052.7"/>
    <n v="0"/>
    <n v="0"/>
    <n v="0"/>
    <n v="-4"/>
    <n v="-7050.6100000000006"/>
    <n v="-8891.8300000000017"/>
    <n v="0"/>
    <n v="0"/>
    <n v="0"/>
  </r>
  <r>
    <x v="8"/>
    <x v="7"/>
    <x v="1"/>
    <x v="55"/>
    <n v="12"/>
    <n v="37071.379999999997"/>
    <n v="51027.82"/>
    <n v="0"/>
    <n v="0"/>
    <n v="0"/>
    <n v="8"/>
    <n v="18926.23"/>
    <n v="31812.41"/>
    <n v="0"/>
    <n v="0"/>
    <n v="0"/>
    <n v="-4"/>
    <n v="-18145.149999999998"/>
    <n v="-19215.41"/>
    <n v="0"/>
    <n v="0"/>
    <n v="0"/>
  </r>
  <r>
    <x v="19"/>
    <x v="7"/>
    <x v="2"/>
    <x v="2"/>
    <n v="9"/>
    <n v="19520.61"/>
    <n v="23904.51"/>
    <n v="0"/>
    <n v="0"/>
    <n v="0"/>
    <n v="5"/>
    <n v="985.19"/>
    <n v="1050.4000000000001"/>
    <n v="0"/>
    <n v="0"/>
    <n v="0"/>
    <n v="-4"/>
    <n v="-18535.420000000002"/>
    <n v="-22854.109999999997"/>
    <n v="0"/>
    <n v="0"/>
    <n v="0"/>
  </r>
  <r>
    <x v="16"/>
    <x v="7"/>
    <x v="4"/>
    <x v="13"/>
    <n v="9"/>
    <n v="96421.51"/>
    <n v="98636.13"/>
    <n v="0"/>
    <n v="0"/>
    <n v="0"/>
    <n v="5"/>
    <n v="2174.17"/>
    <n v="2720.15"/>
    <n v="0"/>
    <n v="0"/>
    <n v="0"/>
    <n v="-4"/>
    <n v="-94247.34"/>
    <n v="-95915.98000000001"/>
    <n v="0"/>
    <n v="0"/>
    <n v="0"/>
  </r>
  <r>
    <x v="5"/>
    <x v="7"/>
    <x v="7"/>
    <x v="12"/>
    <n v="8"/>
    <n v="42072.03"/>
    <n v="154650.46"/>
    <n v="0"/>
    <n v="0"/>
    <n v="0"/>
    <n v="4"/>
    <n v="1391.88"/>
    <n v="1992.3"/>
    <n v="0"/>
    <n v="0"/>
    <n v="0"/>
    <n v="-4"/>
    <n v="-40680.15"/>
    <n v="-152658.16"/>
    <n v="0"/>
    <n v="0"/>
    <n v="0"/>
  </r>
  <r>
    <x v="4"/>
    <x v="7"/>
    <x v="1"/>
    <x v="36"/>
    <n v="6"/>
    <n v="70761.19"/>
    <n v="75623.839999999997"/>
    <n v="0"/>
    <n v="0"/>
    <n v="0"/>
    <n v="2"/>
    <n v="1685.7"/>
    <n v="1989.15"/>
    <n v="0"/>
    <n v="0"/>
    <n v="0"/>
    <n v="-4"/>
    <n v="-69075.490000000005"/>
    <n v="-73634.69"/>
    <n v="0"/>
    <n v="0"/>
    <n v="0"/>
  </r>
  <r>
    <x v="4"/>
    <x v="7"/>
    <x v="3"/>
    <x v="19"/>
    <n v="5"/>
    <n v="42361.14"/>
    <n v="51854.25"/>
    <n v="0"/>
    <n v="0"/>
    <n v="0"/>
    <n v="1"/>
    <n v="8711.44"/>
    <n v="9233.08"/>
    <n v="0"/>
    <n v="0"/>
    <n v="0"/>
    <n v="-4"/>
    <n v="-33649.699999999997"/>
    <n v="-42621.17"/>
    <n v="0"/>
    <n v="0"/>
    <n v="0"/>
  </r>
  <r>
    <x v="8"/>
    <x v="7"/>
    <x v="4"/>
    <x v="28"/>
    <n v="4"/>
    <n v="4307.46"/>
    <n v="10483.959999999999"/>
    <n v="0"/>
    <n v="0"/>
    <n v="0"/>
    <n v="0"/>
    <n v="0"/>
    <n v="0"/>
    <n v="0"/>
    <n v="0"/>
    <n v="0"/>
    <n v="-4"/>
    <n v="-4307.46"/>
    <n v="-10483.959999999999"/>
    <n v="0"/>
    <n v="0"/>
    <n v="0"/>
  </r>
  <r>
    <x v="8"/>
    <x v="7"/>
    <x v="15"/>
    <x v="40"/>
    <n v="4"/>
    <n v="21366.67"/>
    <n v="38010.1"/>
    <n v="0"/>
    <n v="0"/>
    <n v="0"/>
    <n v="0"/>
    <n v="0"/>
    <n v="0"/>
    <n v="0"/>
    <n v="0"/>
    <n v="0"/>
    <n v="-4"/>
    <n v="-21366.67"/>
    <n v="-38010.1"/>
    <n v="0"/>
    <n v="0"/>
    <n v="0"/>
  </r>
  <r>
    <x v="8"/>
    <x v="7"/>
    <x v="10"/>
    <x v="53"/>
    <n v="4"/>
    <n v="21132.11"/>
    <n v="43182.89"/>
    <n v="0"/>
    <n v="0"/>
    <n v="0"/>
    <n v="0"/>
    <n v="0"/>
    <n v="0"/>
    <n v="0"/>
    <n v="0"/>
    <n v="0"/>
    <n v="-4"/>
    <n v="-21132.11"/>
    <n v="-43182.89"/>
    <n v="0"/>
    <n v="0"/>
    <n v="0"/>
  </r>
  <r>
    <x v="1"/>
    <x v="7"/>
    <x v="16"/>
    <x v="42"/>
    <n v="389"/>
    <n v="266897.91999999998"/>
    <n v="357970.24"/>
    <n v="0"/>
    <n v="0"/>
    <n v="0"/>
    <n v="386"/>
    <n v="254840.95"/>
    <n v="340756.18"/>
    <n v="0"/>
    <n v="0"/>
    <n v="0"/>
    <n v="-3"/>
    <n v="-12056.969999999972"/>
    <n v="-17214.059999999998"/>
    <n v="0"/>
    <n v="0"/>
    <n v="0"/>
  </r>
  <r>
    <x v="19"/>
    <x v="7"/>
    <x v="13"/>
    <x v="25"/>
    <n v="99"/>
    <n v="16408.53"/>
    <n v="24852.57"/>
    <n v="0"/>
    <n v="0"/>
    <n v="0"/>
    <n v="96"/>
    <n v="7249.91"/>
    <n v="12859.36"/>
    <n v="0"/>
    <n v="0"/>
    <n v="0"/>
    <n v="-3"/>
    <n v="-9158.619999999999"/>
    <n v="-11993.21"/>
    <n v="0"/>
    <n v="0"/>
    <n v="0"/>
  </r>
  <r>
    <x v="4"/>
    <x v="7"/>
    <x v="10"/>
    <x v="17"/>
    <n v="52"/>
    <n v="31936.19"/>
    <n v="42299.24"/>
    <n v="0"/>
    <n v="0"/>
    <n v="0"/>
    <n v="49"/>
    <n v="27553.74"/>
    <n v="35924"/>
    <n v="0"/>
    <n v="0"/>
    <n v="0"/>
    <n v="-3"/>
    <n v="-4382.4499999999971"/>
    <n v="-6375.239999999998"/>
    <n v="0"/>
    <n v="0"/>
    <n v="0"/>
  </r>
  <r>
    <x v="19"/>
    <x v="7"/>
    <x v="5"/>
    <x v="10"/>
    <n v="21"/>
    <n v="13842.67"/>
    <n v="15286.96"/>
    <n v="0"/>
    <n v="0"/>
    <n v="0"/>
    <n v="18"/>
    <n v="5098.6099999999997"/>
    <n v="5616.5"/>
    <n v="0"/>
    <n v="0"/>
    <n v="0"/>
    <n v="-3"/>
    <n v="-8744.0600000000013"/>
    <n v="-9670.4599999999991"/>
    <n v="0"/>
    <n v="0"/>
    <n v="0"/>
  </r>
  <r>
    <x v="5"/>
    <x v="7"/>
    <x v="4"/>
    <x v="45"/>
    <n v="18"/>
    <n v="17062.599999999999"/>
    <n v="28614.32"/>
    <n v="0"/>
    <n v="0"/>
    <n v="0"/>
    <n v="15"/>
    <n v="3795.33"/>
    <n v="6319"/>
    <n v="0"/>
    <n v="0"/>
    <n v="0"/>
    <n v="-3"/>
    <n v="-13267.269999999999"/>
    <n v="-22295.32"/>
    <n v="0"/>
    <n v="0"/>
    <n v="0"/>
  </r>
  <r>
    <x v="10"/>
    <x v="7"/>
    <x v="6"/>
    <x v="11"/>
    <n v="14"/>
    <n v="63367.040000000001"/>
    <n v="95059.1"/>
    <n v="0"/>
    <n v="0"/>
    <n v="0"/>
    <n v="11"/>
    <n v="15667.21"/>
    <n v="25958.13"/>
    <n v="0"/>
    <n v="0"/>
    <n v="0"/>
    <n v="-3"/>
    <n v="-47699.83"/>
    <n v="-69100.97"/>
    <n v="0"/>
    <n v="0"/>
    <n v="0"/>
  </r>
  <r>
    <x v="5"/>
    <x v="7"/>
    <x v="1"/>
    <x v="7"/>
    <n v="10"/>
    <n v="37096.44"/>
    <n v="42121.69"/>
    <n v="0"/>
    <n v="0"/>
    <n v="0"/>
    <n v="7"/>
    <n v="5912.74"/>
    <n v="8159.3"/>
    <n v="0"/>
    <n v="0"/>
    <n v="0"/>
    <n v="-3"/>
    <n v="-31183.700000000004"/>
    <n v="-33962.39"/>
    <n v="0"/>
    <n v="0"/>
    <n v="0"/>
  </r>
  <r>
    <x v="10"/>
    <x v="7"/>
    <x v="4"/>
    <x v="18"/>
    <n v="6"/>
    <n v="68348.95"/>
    <n v="88565.74"/>
    <n v="0"/>
    <n v="0"/>
    <n v="0"/>
    <n v="3"/>
    <n v="4049.61"/>
    <n v="7125.5"/>
    <n v="0"/>
    <n v="0"/>
    <n v="0"/>
    <n v="-3"/>
    <n v="-64299.34"/>
    <n v="-81440.240000000005"/>
    <n v="0"/>
    <n v="0"/>
    <n v="0"/>
  </r>
  <r>
    <x v="5"/>
    <x v="7"/>
    <x v="18"/>
    <x v="60"/>
    <n v="5"/>
    <n v="9005.86"/>
    <n v="10686.96"/>
    <n v="0"/>
    <n v="0"/>
    <n v="0"/>
    <n v="2"/>
    <n v="788.8"/>
    <n v="810"/>
    <n v="0"/>
    <n v="0"/>
    <n v="0"/>
    <n v="-3"/>
    <n v="-8217.0600000000013"/>
    <n v="-9876.9599999999991"/>
    <n v="0"/>
    <n v="0"/>
    <n v="0"/>
  </r>
  <r>
    <x v="16"/>
    <x v="7"/>
    <x v="17"/>
    <x v="59"/>
    <n v="5"/>
    <n v="11590.39"/>
    <n v="21681.53"/>
    <n v="0"/>
    <n v="0"/>
    <n v="0"/>
    <n v="2"/>
    <n v="1135.81"/>
    <n v="3830.08"/>
    <n v="0"/>
    <n v="0"/>
    <n v="0"/>
    <n v="-3"/>
    <n v="-10454.58"/>
    <n v="-17851.449999999997"/>
    <n v="0"/>
    <n v="0"/>
    <n v="0"/>
  </r>
  <r>
    <x v="5"/>
    <x v="7"/>
    <x v="3"/>
    <x v="51"/>
    <n v="4"/>
    <n v="3690.35"/>
    <n v="6452.51"/>
    <n v="0"/>
    <n v="0"/>
    <n v="0"/>
    <n v="1"/>
    <n v="142.08000000000001"/>
    <n v="444"/>
    <n v="0"/>
    <n v="0"/>
    <n v="0"/>
    <n v="-3"/>
    <n v="-3548.27"/>
    <n v="-6008.51"/>
    <n v="0"/>
    <n v="0"/>
    <n v="0"/>
  </r>
  <r>
    <x v="1"/>
    <x v="7"/>
    <x v="10"/>
    <x v="21"/>
    <n v="4"/>
    <n v="8193.42"/>
    <n v="10991.95"/>
    <n v="0"/>
    <n v="0"/>
    <n v="0"/>
    <n v="1"/>
    <n v="27.91"/>
    <n v="121.35"/>
    <n v="0"/>
    <n v="0"/>
    <n v="0"/>
    <n v="-3"/>
    <n v="-8165.51"/>
    <n v="-10870.6"/>
    <n v="0"/>
    <n v="0"/>
    <n v="0"/>
  </r>
  <r>
    <x v="8"/>
    <x v="7"/>
    <x v="3"/>
    <x v="41"/>
    <n v="3"/>
    <n v="12723.89"/>
    <n v="24951.32"/>
    <n v="0"/>
    <n v="0"/>
    <n v="0"/>
    <n v="0"/>
    <n v="0"/>
    <n v="0"/>
    <n v="0"/>
    <n v="0"/>
    <n v="0"/>
    <n v="-3"/>
    <n v="-12723.89"/>
    <n v="-24951.32"/>
    <n v="0"/>
    <n v="0"/>
    <n v="0"/>
  </r>
  <r>
    <x v="4"/>
    <x v="7"/>
    <x v="7"/>
    <x v="12"/>
    <n v="3"/>
    <n v="3392.64"/>
    <n v="4961.2299999999996"/>
    <n v="0"/>
    <n v="0"/>
    <n v="0"/>
    <n v="0"/>
    <n v="0"/>
    <n v="0"/>
    <n v="0"/>
    <n v="0"/>
    <n v="0"/>
    <n v="-3"/>
    <n v="-3392.64"/>
    <n v="-4961.2299999999996"/>
    <n v="0"/>
    <n v="0"/>
    <n v="0"/>
  </r>
  <r>
    <x v="8"/>
    <x v="7"/>
    <x v="4"/>
    <x v="45"/>
    <n v="3"/>
    <n v="6115.4"/>
    <n v="16344.72"/>
    <n v="0"/>
    <n v="0"/>
    <n v="0"/>
    <n v="0"/>
    <n v="0"/>
    <n v="0"/>
    <n v="0"/>
    <n v="0"/>
    <n v="0"/>
    <n v="-3"/>
    <n v="-6115.4"/>
    <n v="-16344.72"/>
    <n v="0"/>
    <n v="0"/>
    <n v="0"/>
  </r>
  <r>
    <x v="13"/>
    <x v="7"/>
    <x v="9"/>
    <x v="16"/>
    <n v="3"/>
    <n v="7707.91"/>
    <n v="11092.98"/>
    <n v="0"/>
    <n v="0"/>
    <n v="0"/>
    <n v="0"/>
    <n v="0"/>
    <n v="0"/>
    <n v="0"/>
    <n v="0"/>
    <n v="0"/>
    <n v="-3"/>
    <n v="-7707.91"/>
    <n v="-11092.98"/>
    <n v="0"/>
    <n v="0"/>
    <n v="0"/>
  </r>
  <r>
    <x v="8"/>
    <x v="7"/>
    <x v="3"/>
    <x v="29"/>
    <n v="3"/>
    <n v="8215.11"/>
    <n v="10696.21"/>
    <n v="0"/>
    <n v="0"/>
    <n v="0"/>
    <n v="0"/>
    <n v="0"/>
    <n v="0"/>
    <n v="0"/>
    <n v="0"/>
    <n v="0"/>
    <n v="-3"/>
    <n v="-8215.11"/>
    <n v="-10696.21"/>
    <n v="0"/>
    <n v="0"/>
    <n v="0"/>
  </r>
  <r>
    <x v="8"/>
    <x v="7"/>
    <x v="3"/>
    <x v="52"/>
    <n v="3"/>
    <n v="9341.86"/>
    <n v="10285.030000000001"/>
    <n v="0"/>
    <n v="0"/>
    <n v="0"/>
    <n v="0"/>
    <n v="0"/>
    <n v="0"/>
    <n v="0"/>
    <n v="0"/>
    <n v="0"/>
    <n v="-3"/>
    <n v="-9341.86"/>
    <n v="-10285.030000000001"/>
    <n v="0"/>
    <n v="0"/>
    <n v="0"/>
  </r>
  <r>
    <x v="8"/>
    <x v="7"/>
    <x v="3"/>
    <x v="34"/>
    <n v="3"/>
    <n v="119388.95"/>
    <n v="190717.23"/>
    <n v="0"/>
    <n v="0"/>
    <n v="0"/>
    <n v="0"/>
    <n v="0"/>
    <n v="0"/>
    <n v="0"/>
    <n v="0"/>
    <n v="0"/>
    <n v="-3"/>
    <n v="-119388.95"/>
    <n v="-190717.23"/>
    <n v="0"/>
    <n v="0"/>
    <n v="0"/>
  </r>
  <r>
    <x v="8"/>
    <x v="7"/>
    <x v="3"/>
    <x v="24"/>
    <n v="3"/>
    <n v="29858.69"/>
    <n v="42653.45"/>
    <n v="0"/>
    <n v="0"/>
    <n v="0"/>
    <n v="0"/>
    <n v="0"/>
    <n v="0"/>
    <n v="0"/>
    <n v="0"/>
    <n v="0"/>
    <n v="-3"/>
    <n v="-29858.69"/>
    <n v="-42653.45"/>
    <n v="0"/>
    <n v="0"/>
    <n v="0"/>
  </r>
  <r>
    <x v="4"/>
    <x v="0"/>
    <x v="12"/>
    <x v="22"/>
    <n v="3"/>
    <n v="0"/>
    <n v="0"/>
    <n v="0"/>
    <n v="0"/>
    <n v="0"/>
    <n v="0"/>
    <n v="0"/>
    <n v="0"/>
    <n v="0"/>
    <n v="0"/>
    <n v="0"/>
    <n v="-3"/>
    <n v="0"/>
    <n v="0"/>
    <n v="0"/>
    <n v="0"/>
    <n v="0"/>
  </r>
  <r>
    <x v="14"/>
    <x v="0"/>
    <x v="0"/>
    <x v="0"/>
    <n v="3"/>
    <n v="0"/>
    <n v="0"/>
    <n v="0"/>
    <n v="0"/>
    <n v="0"/>
    <n v="0"/>
    <n v="0"/>
    <n v="0"/>
    <n v="0"/>
    <n v="0"/>
    <n v="0"/>
    <n v="-3"/>
    <n v="0"/>
    <n v="0"/>
    <n v="0"/>
    <n v="0"/>
    <n v="0"/>
  </r>
  <r>
    <x v="1"/>
    <x v="7"/>
    <x v="3"/>
    <x v="41"/>
    <n v="3"/>
    <n v="7262.99"/>
    <n v="9336.52"/>
    <n v="0"/>
    <n v="0"/>
    <n v="0"/>
    <n v="0"/>
    <n v="0"/>
    <n v="0"/>
    <n v="0"/>
    <n v="0"/>
    <n v="0"/>
    <n v="-3"/>
    <n v="-7262.99"/>
    <n v="-9336.52"/>
    <n v="0"/>
    <n v="0"/>
    <n v="0"/>
  </r>
  <r>
    <x v="15"/>
    <x v="7"/>
    <x v="0"/>
    <x v="0"/>
    <n v="3"/>
    <n v="2915"/>
    <n v="83205.399999999994"/>
    <n v="0"/>
    <n v="0"/>
    <n v="0"/>
    <n v="0"/>
    <n v="0"/>
    <n v="0"/>
    <n v="0"/>
    <n v="0"/>
    <n v="0"/>
    <n v="-3"/>
    <n v="-2915"/>
    <n v="-83205.399999999994"/>
    <n v="0"/>
    <n v="0"/>
    <n v="0"/>
  </r>
  <r>
    <x v="19"/>
    <x v="7"/>
    <x v="12"/>
    <x v="22"/>
    <n v="1963"/>
    <n v="1040870.44"/>
    <n v="1693705.99"/>
    <n v="0"/>
    <n v="0"/>
    <n v="0"/>
    <n v="1961"/>
    <n v="1035959.25"/>
    <n v="1685746.21"/>
    <n v="0"/>
    <n v="0"/>
    <n v="0"/>
    <n v="-2"/>
    <n v="-4911.1899999999441"/>
    <n v="-7959.7800000000279"/>
    <n v="0"/>
    <n v="0"/>
    <n v="0"/>
  </r>
  <r>
    <x v="19"/>
    <x v="7"/>
    <x v="8"/>
    <x v="14"/>
    <n v="652"/>
    <n v="245313.11"/>
    <n v="377248.34"/>
    <n v="0"/>
    <n v="0"/>
    <n v="0"/>
    <n v="650"/>
    <n v="235390.34"/>
    <n v="364913.38"/>
    <n v="0"/>
    <n v="0"/>
    <n v="0"/>
    <n v="-2"/>
    <n v="-9922.7699999999895"/>
    <n v="-12334.960000000021"/>
    <n v="0"/>
    <n v="0"/>
    <n v="0"/>
  </r>
  <r>
    <x v="3"/>
    <x v="7"/>
    <x v="3"/>
    <x v="34"/>
    <n v="321"/>
    <n v="176941.93"/>
    <n v="303217.87"/>
    <n v="0"/>
    <n v="0"/>
    <n v="0"/>
    <n v="319"/>
    <n v="176524.03"/>
    <n v="298348.87"/>
    <n v="0"/>
    <n v="0"/>
    <n v="0"/>
    <n v="-2"/>
    <n v="-417.89999999999418"/>
    <n v="-4869"/>
    <n v="0"/>
    <n v="0"/>
    <n v="0"/>
  </r>
  <r>
    <x v="16"/>
    <x v="7"/>
    <x v="4"/>
    <x v="44"/>
    <n v="69"/>
    <n v="20064.11"/>
    <n v="27214.48"/>
    <n v="0"/>
    <n v="0"/>
    <n v="0"/>
    <n v="67"/>
    <n v="5744.49"/>
    <n v="10609.48"/>
    <n v="0"/>
    <n v="0"/>
    <n v="0"/>
    <n v="-2"/>
    <n v="-14319.62"/>
    <n v="-16605"/>
    <n v="0"/>
    <n v="0"/>
    <n v="0"/>
  </r>
  <r>
    <x v="4"/>
    <x v="7"/>
    <x v="10"/>
    <x v="53"/>
    <n v="37"/>
    <n v="19996.82"/>
    <n v="33146.74"/>
    <n v="0"/>
    <n v="0"/>
    <n v="0"/>
    <n v="35"/>
    <n v="6943.39"/>
    <n v="15601"/>
    <n v="0"/>
    <n v="0"/>
    <n v="0"/>
    <n v="-2"/>
    <n v="-13053.43"/>
    <n v="-17545.739999999998"/>
    <n v="0"/>
    <n v="0"/>
    <n v="0"/>
  </r>
  <r>
    <x v="16"/>
    <x v="7"/>
    <x v="11"/>
    <x v="49"/>
    <n v="29"/>
    <n v="10937.07"/>
    <n v="13136.38"/>
    <n v="0"/>
    <n v="0"/>
    <n v="0"/>
    <n v="27"/>
    <n v="2032.22"/>
    <n v="3909.4"/>
    <n v="0"/>
    <n v="0"/>
    <n v="0"/>
    <n v="-2"/>
    <n v="-8904.85"/>
    <n v="-9226.98"/>
    <n v="0"/>
    <n v="0"/>
    <n v="0"/>
  </r>
  <r>
    <x v="19"/>
    <x v="7"/>
    <x v="3"/>
    <x v="19"/>
    <n v="23"/>
    <n v="20141.919999999998"/>
    <n v="29402.26"/>
    <n v="0"/>
    <n v="0"/>
    <n v="0"/>
    <n v="21"/>
    <n v="8643.65"/>
    <n v="11778.61"/>
    <n v="0"/>
    <n v="0"/>
    <n v="0"/>
    <n v="-2"/>
    <n v="-11498.269999999999"/>
    <n v="-17623.649999999998"/>
    <n v="0"/>
    <n v="0"/>
    <n v="0"/>
  </r>
  <r>
    <x v="10"/>
    <x v="7"/>
    <x v="3"/>
    <x v="26"/>
    <n v="15"/>
    <n v="64769.86"/>
    <n v="89201.8"/>
    <n v="0"/>
    <n v="0"/>
    <n v="0"/>
    <n v="13"/>
    <n v="53841.37"/>
    <n v="75749.16"/>
    <n v="0"/>
    <n v="0"/>
    <n v="0"/>
    <n v="-2"/>
    <n v="-10928.489999999998"/>
    <n v="-13452.64"/>
    <n v="0"/>
    <n v="0"/>
    <n v="0"/>
  </r>
  <r>
    <x v="19"/>
    <x v="7"/>
    <x v="4"/>
    <x v="18"/>
    <n v="14"/>
    <n v="15272.93"/>
    <n v="19185.86"/>
    <n v="0"/>
    <n v="0"/>
    <n v="0"/>
    <n v="12"/>
    <n v="11760.36"/>
    <n v="12408.23"/>
    <n v="0"/>
    <n v="0"/>
    <n v="0"/>
    <n v="-2"/>
    <n v="-3512.5699999999997"/>
    <n v="-6777.630000000001"/>
    <n v="0"/>
    <n v="0"/>
    <n v="0"/>
  </r>
  <r>
    <x v="10"/>
    <x v="7"/>
    <x v="1"/>
    <x v="36"/>
    <n v="14"/>
    <n v="31445.15"/>
    <n v="41789.56"/>
    <n v="0"/>
    <n v="0"/>
    <n v="0"/>
    <n v="12"/>
    <n v="19539.330000000002"/>
    <n v="22231.98"/>
    <n v="0"/>
    <n v="0"/>
    <n v="0"/>
    <n v="-2"/>
    <n v="-11905.82"/>
    <n v="-19557.579999999998"/>
    <n v="0"/>
    <n v="0"/>
    <n v="0"/>
  </r>
  <r>
    <x v="1"/>
    <x v="7"/>
    <x v="4"/>
    <x v="57"/>
    <n v="10"/>
    <n v="15864.15"/>
    <n v="17577.740000000002"/>
    <n v="0"/>
    <n v="0"/>
    <n v="0"/>
    <n v="8"/>
    <n v="5382.44"/>
    <n v="6365"/>
    <n v="0"/>
    <n v="0"/>
    <n v="0"/>
    <n v="-2"/>
    <n v="-10481.709999999999"/>
    <n v="-11212.740000000002"/>
    <n v="0"/>
    <n v="0"/>
    <n v="0"/>
  </r>
  <r>
    <x v="1"/>
    <x v="7"/>
    <x v="3"/>
    <x v="26"/>
    <n v="9"/>
    <n v="4881.03"/>
    <n v="6363.1"/>
    <n v="0"/>
    <n v="0"/>
    <n v="0"/>
    <n v="7"/>
    <n v="918.23"/>
    <n v="1974.25"/>
    <n v="0"/>
    <n v="0"/>
    <n v="0"/>
    <n v="-2"/>
    <n v="-3962.7999999999997"/>
    <n v="-4388.8500000000004"/>
    <n v="0"/>
    <n v="0"/>
    <n v="0"/>
  </r>
  <r>
    <x v="19"/>
    <x v="7"/>
    <x v="7"/>
    <x v="12"/>
    <n v="9"/>
    <n v="8819.23"/>
    <n v="8966.5"/>
    <n v="0"/>
    <n v="0"/>
    <n v="0"/>
    <n v="7"/>
    <n v="3338.53"/>
    <n v="3338.53"/>
    <n v="0"/>
    <n v="0"/>
    <n v="0"/>
    <n v="-2"/>
    <n v="-5480.6999999999989"/>
    <n v="-5627.9699999999993"/>
    <n v="0"/>
    <n v="0"/>
    <n v="0"/>
  </r>
  <r>
    <x v="16"/>
    <x v="7"/>
    <x v="4"/>
    <x v="45"/>
    <n v="9"/>
    <n v="4488.63"/>
    <n v="15998.66"/>
    <n v="0"/>
    <n v="0"/>
    <n v="0"/>
    <n v="7"/>
    <n v="773.85"/>
    <n v="1822.8"/>
    <n v="0"/>
    <n v="0"/>
    <n v="0"/>
    <n v="-2"/>
    <n v="-3714.78"/>
    <n v="-14175.86"/>
    <n v="0"/>
    <n v="0"/>
    <n v="0"/>
  </r>
  <r>
    <x v="8"/>
    <x v="7"/>
    <x v="11"/>
    <x v="49"/>
    <n v="8"/>
    <n v="15842.19"/>
    <n v="21059.01"/>
    <n v="0"/>
    <n v="0"/>
    <n v="0"/>
    <n v="6"/>
    <n v="5855.43"/>
    <n v="6547.14"/>
    <n v="0"/>
    <n v="0"/>
    <n v="0"/>
    <n v="-2"/>
    <n v="-9986.76"/>
    <n v="-14511.869999999999"/>
    <n v="0"/>
    <n v="0"/>
    <n v="0"/>
  </r>
  <r>
    <x v="1"/>
    <x v="7"/>
    <x v="3"/>
    <x v="51"/>
    <n v="7"/>
    <n v="5329.71"/>
    <n v="7238.38"/>
    <n v="0"/>
    <n v="0"/>
    <n v="0"/>
    <n v="5"/>
    <n v="1680.45"/>
    <n v="1935.71"/>
    <n v="0"/>
    <n v="0"/>
    <n v="0"/>
    <n v="-2"/>
    <n v="-3649.26"/>
    <n v="-5302.67"/>
    <n v="0"/>
    <n v="0"/>
    <n v="0"/>
  </r>
  <r>
    <x v="10"/>
    <x v="7"/>
    <x v="1"/>
    <x v="56"/>
    <n v="7"/>
    <n v="14284.14"/>
    <n v="19530.13"/>
    <n v="0"/>
    <n v="0"/>
    <n v="0"/>
    <n v="5"/>
    <n v="8344.4"/>
    <n v="10135.219999999999"/>
    <n v="0"/>
    <n v="0"/>
    <n v="0"/>
    <n v="-2"/>
    <n v="-5939.74"/>
    <n v="-9394.9100000000017"/>
    <n v="0"/>
    <n v="0"/>
    <n v="0"/>
  </r>
  <r>
    <x v="16"/>
    <x v="7"/>
    <x v="18"/>
    <x v="60"/>
    <n v="7"/>
    <n v="11198.4"/>
    <n v="15316.64"/>
    <n v="0"/>
    <n v="0"/>
    <n v="0"/>
    <n v="5"/>
    <n v="549.52"/>
    <n v="802.8"/>
    <n v="0"/>
    <n v="0"/>
    <n v="0"/>
    <n v="-2"/>
    <n v="-10648.88"/>
    <n v="-14513.84"/>
    <n v="0"/>
    <n v="0"/>
    <n v="0"/>
  </r>
  <r>
    <x v="1"/>
    <x v="7"/>
    <x v="10"/>
    <x v="43"/>
    <n v="6"/>
    <n v="14554.96"/>
    <n v="25928.73"/>
    <n v="0"/>
    <n v="0"/>
    <n v="0"/>
    <n v="4"/>
    <n v="1934.66"/>
    <n v="2061"/>
    <n v="0"/>
    <n v="0"/>
    <n v="0"/>
    <n v="-2"/>
    <n v="-12620.3"/>
    <n v="-23867.73"/>
    <n v="0"/>
    <n v="0"/>
    <n v="0"/>
  </r>
  <r>
    <x v="4"/>
    <x v="7"/>
    <x v="17"/>
    <x v="59"/>
    <n v="5"/>
    <n v="84154.54"/>
    <n v="89684.32"/>
    <n v="0"/>
    <n v="0"/>
    <n v="0"/>
    <n v="3"/>
    <n v="13420.2"/>
    <n v="13790.37"/>
    <n v="0"/>
    <n v="0"/>
    <n v="0"/>
    <n v="-2"/>
    <n v="-70734.34"/>
    <n v="-75893.950000000012"/>
    <n v="0"/>
    <n v="0"/>
    <n v="0"/>
  </r>
  <r>
    <x v="10"/>
    <x v="7"/>
    <x v="4"/>
    <x v="13"/>
    <n v="3"/>
    <n v="24477.39"/>
    <n v="26830.44"/>
    <n v="0"/>
    <n v="0"/>
    <n v="0"/>
    <n v="1"/>
    <n v="9810.34"/>
    <n v="11105.19"/>
    <n v="0"/>
    <n v="0"/>
    <n v="0"/>
    <n v="-2"/>
    <n v="-14667.05"/>
    <n v="-15725.249999999998"/>
    <n v="0"/>
    <n v="0"/>
    <n v="0"/>
  </r>
  <r>
    <x v="4"/>
    <x v="7"/>
    <x v="3"/>
    <x v="41"/>
    <n v="3"/>
    <n v="16980.14"/>
    <n v="24615.200000000001"/>
    <n v="0"/>
    <n v="0"/>
    <n v="0"/>
    <n v="1"/>
    <n v="1151.82"/>
    <n v="2542.92"/>
    <n v="0"/>
    <n v="0"/>
    <n v="0"/>
    <n v="-2"/>
    <n v="-15828.32"/>
    <n v="-22072.28"/>
    <n v="0"/>
    <n v="0"/>
    <n v="0"/>
  </r>
  <r>
    <x v="8"/>
    <x v="7"/>
    <x v="1"/>
    <x v="35"/>
    <n v="3"/>
    <n v="10095.200000000001"/>
    <n v="11562.25"/>
    <n v="0"/>
    <n v="0"/>
    <n v="0"/>
    <n v="1"/>
    <n v="5268.5"/>
    <n v="5268.5"/>
    <n v="0"/>
    <n v="0"/>
    <n v="0"/>
    <n v="-2"/>
    <n v="-4826.7000000000007"/>
    <n v="-6293.75"/>
    <n v="0"/>
    <n v="0"/>
    <n v="0"/>
  </r>
  <r>
    <x v="16"/>
    <x v="7"/>
    <x v="4"/>
    <x v="48"/>
    <n v="2"/>
    <n v="16963.16"/>
    <n v="18229.560000000001"/>
    <n v="0"/>
    <n v="0"/>
    <n v="0"/>
    <n v="0"/>
    <n v="0"/>
    <n v="0"/>
    <n v="0"/>
    <n v="0"/>
    <n v="0"/>
    <n v="-2"/>
    <n v="-16963.16"/>
    <n v="-18229.560000000001"/>
    <n v="0"/>
    <n v="0"/>
    <n v="0"/>
  </r>
  <r>
    <x v="4"/>
    <x v="0"/>
    <x v="3"/>
    <x v="32"/>
    <n v="2"/>
    <n v="0"/>
    <n v="0"/>
    <n v="0"/>
    <n v="0"/>
    <n v="0"/>
    <n v="0"/>
    <n v="0"/>
    <n v="0"/>
    <n v="0"/>
    <n v="0"/>
    <n v="0"/>
    <n v="-2"/>
    <n v="0"/>
    <n v="0"/>
    <n v="0"/>
    <n v="0"/>
    <n v="0"/>
  </r>
  <r>
    <x v="8"/>
    <x v="7"/>
    <x v="16"/>
    <x v="42"/>
    <n v="2"/>
    <n v="14789.73"/>
    <n v="21173.61"/>
    <n v="0"/>
    <n v="0"/>
    <n v="0"/>
    <n v="0"/>
    <n v="0"/>
    <n v="0"/>
    <n v="0"/>
    <n v="0"/>
    <n v="0"/>
    <n v="-2"/>
    <n v="-14789.73"/>
    <n v="-21173.61"/>
    <n v="0"/>
    <n v="0"/>
    <n v="0"/>
  </r>
  <r>
    <x v="1"/>
    <x v="7"/>
    <x v="1"/>
    <x v="46"/>
    <n v="2"/>
    <n v="2613.12"/>
    <n v="4146.8100000000004"/>
    <n v="0"/>
    <n v="0"/>
    <n v="0"/>
    <n v="0"/>
    <n v="0"/>
    <n v="0"/>
    <n v="0"/>
    <n v="0"/>
    <n v="0"/>
    <n v="-2"/>
    <n v="-2613.12"/>
    <n v="-4146.8100000000004"/>
    <n v="0"/>
    <n v="0"/>
    <n v="0"/>
  </r>
  <r>
    <x v="8"/>
    <x v="7"/>
    <x v="4"/>
    <x v="37"/>
    <n v="2"/>
    <n v="1384.42"/>
    <n v="3416.87"/>
    <n v="0"/>
    <n v="0"/>
    <n v="0"/>
    <n v="0"/>
    <n v="0"/>
    <n v="0"/>
    <n v="0"/>
    <n v="0"/>
    <n v="0"/>
    <n v="-2"/>
    <n v="-1384.42"/>
    <n v="-3416.87"/>
    <n v="0"/>
    <n v="0"/>
    <n v="0"/>
  </r>
  <r>
    <x v="13"/>
    <x v="7"/>
    <x v="10"/>
    <x v="33"/>
    <n v="2"/>
    <n v="19700.41"/>
    <n v="22007"/>
    <n v="0"/>
    <n v="0"/>
    <n v="0"/>
    <n v="0"/>
    <n v="0"/>
    <n v="0"/>
    <n v="0"/>
    <n v="0"/>
    <n v="0"/>
    <n v="-2"/>
    <n v="-19700.41"/>
    <n v="-22007"/>
    <n v="0"/>
    <n v="0"/>
    <n v="0"/>
  </r>
  <r>
    <x v="13"/>
    <x v="7"/>
    <x v="1"/>
    <x v="7"/>
    <n v="2"/>
    <n v="26410.05"/>
    <n v="26510.05"/>
    <n v="0"/>
    <n v="0"/>
    <n v="0"/>
    <n v="0"/>
    <n v="0"/>
    <n v="0"/>
    <n v="0"/>
    <n v="0"/>
    <n v="0"/>
    <n v="-2"/>
    <n v="-26410.05"/>
    <n v="-26510.05"/>
    <n v="0"/>
    <n v="0"/>
    <n v="0"/>
  </r>
  <r>
    <x v="16"/>
    <x v="7"/>
    <x v="3"/>
    <x v="4"/>
    <n v="2"/>
    <n v="8916.2800000000007"/>
    <n v="11876.78"/>
    <n v="0"/>
    <n v="0"/>
    <n v="0"/>
    <n v="0"/>
    <n v="0"/>
    <n v="0"/>
    <n v="0"/>
    <n v="0"/>
    <n v="0"/>
    <n v="-2"/>
    <n v="-8916.2800000000007"/>
    <n v="-11876.78"/>
    <n v="0"/>
    <n v="0"/>
    <n v="0"/>
  </r>
  <r>
    <x v="8"/>
    <x v="7"/>
    <x v="4"/>
    <x v="57"/>
    <n v="2"/>
    <n v="4277.46"/>
    <n v="5426.85"/>
    <n v="0"/>
    <n v="0"/>
    <n v="0"/>
    <n v="0"/>
    <n v="0"/>
    <n v="0"/>
    <n v="0"/>
    <n v="0"/>
    <n v="0"/>
    <n v="-2"/>
    <n v="-4277.46"/>
    <n v="-5426.85"/>
    <n v="0"/>
    <n v="0"/>
    <n v="0"/>
  </r>
  <r>
    <x v="4"/>
    <x v="7"/>
    <x v="10"/>
    <x v="43"/>
    <n v="2"/>
    <n v="5529.6"/>
    <n v="17449.650000000001"/>
    <n v="0"/>
    <n v="0"/>
    <n v="0"/>
    <n v="0"/>
    <n v="0"/>
    <n v="0"/>
    <n v="0"/>
    <n v="0"/>
    <n v="0"/>
    <n v="-2"/>
    <n v="-5529.6"/>
    <n v="-17449.650000000001"/>
    <n v="0"/>
    <n v="0"/>
    <n v="0"/>
  </r>
  <r>
    <x v="3"/>
    <x v="7"/>
    <x v="3"/>
    <x v="39"/>
    <n v="546"/>
    <n v="339124.77"/>
    <n v="594607.71"/>
    <n v="0"/>
    <n v="0"/>
    <n v="0"/>
    <n v="545"/>
    <n v="337928.08"/>
    <n v="590981.34"/>
    <n v="0"/>
    <n v="0"/>
    <n v="0"/>
    <n v="-1"/>
    <n v="-1196.6900000000023"/>
    <n v="-3626.3699999999953"/>
    <n v="0"/>
    <n v="0"/>
    <n v="0"/>
  </r>
  <r>
    <x v="19"/>
    <x v="7"/>
    <x v="3"/>
    <x v="32"/>
    <n v="212"/>
    <n v="203471.01"/>
    <n v="259955.88"/>
    <n v="0"/>
    <n v="0"/>
    <n v="0"/>
    <n v="211"/>
    <n v="202162.3"/>
    <n v="256227.37"/>
    <n v="0"/>
    <n v="0"/>
    <n v="0"/>
    <n v="-1"/>
    <n v="-1308.710000000021"/>
    <n v="-3728.5100000000093"/>
    <n v="0"/>
    <n v="0"/>
    <n v="0"/>
  </r>
  <r>
    <x v="19"/>
    <x v="7"/>
    <x v="10"/>
    <x v="33"/>
    <n v="198"/>
    <n v="80334.009999999995"/>
    <n v="183541.71"/>
    <n v="0"/>
    <n v="0"/>
    <n v="0"/>
    <n v="197"/>
    <n v="77132.070000000007"/>
    <n v="179845.71"/>
    <n v="0"/>
    <n v="0"/>
    <n v="0"/>
    <n v="-1"/>
    <n v="-3201.9399999999878"/>
    <n v="-3696"/>
    <n v="0"/>
    <n v="0"/>
    <n v="0"/>
  </r>
  <r>
    <x v="3"/>
    <x v="7"/>
    <x v="1"/>
    <x v="66"/>
    <n v="121"/>
    <n v="5871.18"/>
    <n v="17159.939999999999"/>
    <n v="0"/>
    <n v="0"/>
    <n v="0"/>
    <n v="120"/>
    <n v="5281.13"/>
    <n v="16263.94"/>
    <n v="0"/>
    <n v="0"/>
    <n v="0"/>
    <n v="-1"/>
    <n v="-590.05000000000018"/>
    <n v="-895.99999999999818"/>
    <n v="0"/>
    <n v="0"/>
    <n v="0"/>
  </r>
  <r>
    <x v="19"/>
    <x v="7"/>
    <x v="1"/>
    <x v="9"/>
    <n v="93"/>
    <n v="60540.41"/>
    <n v="85804"/>
    <n v="0"/>
    <n v="0"/>
    <n v="0"/>
    <n v="92"/>
    <n v="59936.97"/>
    <n v="85053"/>
    <n v="0"/>
    <n v="0"/>
    <n v="0"/>
    <n v="-1"/>
    <n v="-603.44000000000233"/>
    <n v="-751"/>
    <n v="0"/>
    <n v="0"/>
    <n v="0"/>
  </r>
  <r>
    <x v="10"/>
    <x v="7"/>
    <x v="10"/>
    <x v="17"/>
    <n v="65"/>
    <n v="88852.9"/>
    <n v="141624.28"/>
    <n v="0"/>
    <n v="0"/>
    <n v="0"/>
    <n v="64"/>
    <n v="87935.96"/>
    <n v="140548"/>
    <n v="0"/>
    <n v="0"/>
    <n v="0"/>
    <n v="-1"/>
    <n v="-916.93999999998778"/>
    <n v="-1076.2799999999988"/>
    <n v="0"/>
    <n v="0"/>
    <n v="0"/>
  </r>
  <r>
    <x v="3"/>
    <x v="7"/>
    <x v="4"/>
    <x v="69"/>
    <n v="63"/>
    <n v="16318.76"/>
    <n v="22635.439999999999"/>
    <n v="0"/>
    <n v="0"/>
    <n v="0"/>
    <n v="62"/>
    <n v="15183.41"/>
    <n v="21284.94"/>
    <n v="0"/>
    <n v="0"/>
    <n v="0"/>
    <n v="-1"/>
    <n v="-1135.3500000000004"/>
    <n v="-1350.5"/>
    <n v="0"/>
    <n v="0"/>
    <n v="0"/>
  </r>
  <r>
    <x v="16"/>
    <x v="7"/>
    <x v="4"/>
    <x v="18"/>
    <n v="63"/>
    <n v="21467.39"/>
    <n v="35824.43"/>
    <n v="0"/>
    <n v="0"/>
    <n v="0"/>
    <n v="62"/>
    <n v="14648.07"/>
    <n v="28509.37"/>
    <n v="0"/>
    <n v="0"/>
    <n v="0"/>
    <n v="-1"/>
    <n v="-6819.32"/>
    <n v="-7315.0600000000013"/>
    <n v="0"/>
    <n v="0"/>
    <n v="0"/>
  </r>
  <r>
    <x v="13"/>
    <x v="7"/>
    <x v="1"/>
    <x v="36"/>
    <n v="46"/>
    <n v="9994.98"/>
    <n v="15104.42"/>
    <n v="0"/>
    <n v="0"/>
    <n v="0"/>
    <n v="45"/>
    <n v="6925.64"/>
    <n v="10775"/>
    <n v="0"/>
    <n v="0"/>
    <n v="0"/>
    <n v="-1"/>
    <n v="-3069.3399999999992"/>
    <n v="-4329.42"/>
    <n v="0"/>
    <n v="0"/>
    <n v="0"/>
  </r>
  <r>
    <x v="10"/>
    <x v="7"/>
    <x v="18"/>
    <x v="60"/>
    <n v="14"/>
    <n v="21709.08"/>
    <n v="29964.1"/>
    <n v="0"/>
    <n v="0"/>
    <n v="0"/>
    <n v="13"/>
    <n v="18998.86"/>
    <n v="25634.68"/>
    <n v="0"/>
    <n v="0"/>
    <n v="0"/>
    <n v="-1"/>
    <n v="-2710.2200000000012"/>
    <n v="-4329.4199999999983"/>
    <n v="0"/>
    <n v="0"/>
    <n v="0"/>
  </r>
  <r>
    <x v="10"/>
    <x v="7"/>
    <x v="4"/>
    <x v="28"/>
    <n v="9"/>
    <n v="9864.7800000000007"/>
    <n v="14427.63"/>
    <n v="0"/>
    <n v="0"/>
    <n v="0"/>
    <n v="8"/>
    <n v="6100.27"/>
    <n v="7869.25"/>
    <n v="0"/>
    <n v="0"/>
    <n v="0"/>
    <n v="-1"/>
    <n v="-3764.51"/>
    <n v="-6558.3799999999992"/>
    <n v="0"/>
    <n v="0"/>
    <n v="0"/>
  </r>
  <r>
    <x v="10"/>
    <x v="7"/>
    <x v="4"/>
    <x v="31"/>
    <n v="9"/>
    <n v="11941.98"/>
    <n v="17371.669999999998"/>
    <n v="-10.81"/>
    <n v="520.73"/>
    <n v="520.73"/>
    <n v="8"/>
    <n v="5085.37"/>
    <n v="9295.4"/>
    <n v="-10.81"/>
    <n v="520.73"/>
    <n v="520.73"/>
    <n v="-1"/>
    <n v="-6856.61"/>
    <n v="-8076.2699999999986"/>
    <n v="0"/>
    <n v="0"/>
    <n v="0"/>
  </r>
  <r>
    <x v="19"/>
    <x v="7"/>
    <x v="1"/>
    <x v="1"/>
    <n v="8"/>
    <n v="15241.56"/>
    <n v="23949.56"/>
    <n v="0"/>
    <n v="0"/>
    <n v="0"/>
    <n v="7"/>
    <n v="11659.99"/>
    <n v="20225.36"/>
    <n v="0"/>
    <n v="0"/>
    <n v="0"/>
    <n v="-1"/>
    <n v="-3581.5699999999997"/>
    <n v="-3724.2000000000007"/>
    <n v="0"/>
    <n v="0"/>
    <n v="0"/>
  </r>
  <r>
    <x v="19"/>
    <x v="7"/>
    <x v="10"/>
    <x v="21"/>
    <n v="8"/>
    <n v="6993.65"/>
    <n v="13229.14"/>
    <n v="0"/>
    <n v="0"/>
    <n v="0"/>
    <n v="7"/>
    <n v="4358.5"/>
    <n v="10372.14"/>
    <n v="0"/>
    <n v="0"/>
    <n v="0"/>
    <n v="-1"/>
    <n v="-2635.1499999999996"/>
    <n v="-2857"/>
    <n v="0"/>
    <n v="0"/>
    <n v="0"/>
  </r>
  <r>
    <x v="10"/>
    <x v="7"/>
    <x v="1"/>
    <x v="55"/>
    <n v="5"/>
    <n v="4296.91"/>
    <n v="6304"/>
    <n v="0"/>
    <n v="0"/>
    <n v="0"/>
    <n v="4"/>
    <n v="2026.41"/>
    <n v="2677"/>
    <n v="0"/>
    <n v="0"/>
    <n v="0"/>
    <n v="-1"/>
    <n v="-2270.5"/>
    <n v="-3627"/>
    <n v="0"/>
    <n v="0"/>
    <n v="0"/>
  </r>
  <r>
    <x v="5"/>
    <x v="7"/>
    <x v="10"/>
    <x v="53"/>
    <n v="4"/>
    <n v="1574.37"/>
    <n v="1776"/>
    <n v="0"/>
    <n v="0"/>
    <n v="0"/>
    <n v="3"/>
    <n v="1263.92"/>
    <n v="1298"/>
    <n v="0"/>
    <n v="0"/>
    <n v="0"/>
    <n v="-1"/>
    <n v="-310.44999999999982"/>
    <n v="-478"/>
    <n v="0"/>
    <n v="0"/>
    <n v="0"/>
  </r>
  <r>
    <x v="10"/>
    <x v="7"/>
    <x v="3"/>
    <x v="27"/>
    <n v="3"/>
    <n v="9057.41"/>
    <n v="12072.33"/>
    <n v="0"/>
    <n v="0"/>
    <n v="0"/>
    <n v="2"/>
    <n v="3253.08"/>
    <n v="6268"/>
    <n v="0"/>
    <n v="0"/>
    <n v="0"/>
    <n v="-1"/>
    <n v="-5804.33"/>
    <n v="-5804.33"/>
    <n v="0"/>
    <n v="0"/>
    <n v="0"/>
  </r>
  <r>
    <x v="10"/>
    <x v="7"/>
    <x v="3"/>
    <x v="4"/>
    <n v="3"/>
    <n v="22030.04"/>
    <n v="30256.81"/>
    <n v="0"/>
    <n v="0"/>
    <n v="0"/>
    <n v="2"/>
    <n v="8116.68"/>
    <n v="15111.27"/>
    <n v="0"/>
    <n v="0"/>
    <n v="0"/>
    <n v="-1"/>
    <n v="-13913.36"/>
    <n v="-15145.54"/>
    <n v="0"/>
    <n v="0"/>
    <n v="0"/>
  </r>
  <r>
    <x v="5"/>
    <x v="7"/>
    <x v="3"/>
    <x v="47"/>
    <n v="2"/>
    <n v="3772.46"/>
    <n v="8939.06"/>
    <n v="0"/>
    <n v="0"/>
    <n v="0"/>
    <n v="1"/>
    <n v="1770.45"/>
    <n v="3219"/>
    <n v="0"/>
    <n v="0"/>
    <n v="0"/>
    <n v="-1"/>
    <n v="-2002.01"/>
    <n v="-5720.0599999999995"/>
    <n v="0"/>
    <n v="0"/>
    <n v="0"/>
  </r>
  <r>
    <x v="4"/>
    <x v="7"/>
    <x v="13"/>
    <x v="25"/>
    <n v="2"/>
    <n v="1414.76"/>
    <n v="2880.05"/>
    <n v="0"/>
    <n v="0"/>
    <n v="0"/>
    <n v="1"/>
    <n v="1100.93"/>
    <n v="1929.05"/>
    <n v="0"/>
    <n v="0"/>
    <n v="0"/>
    <n v="-1"/>
    <n v="-313.82999999999993"/>
    <n v="-951.00000000000023"/>
    <n v="0"/>
    <n v="0"/>
    <n v="0"/>
  </r>
  <r>
    <x v="16"/>
    <x v="7"/>
    <x v="3"/>
    <x v="24"/>
    <n v="2"/>
    <n v="-6957.8"/>
    <n v="14209.71"/>
    <n v="0"/>
    <n v="0"/>
    <n v="0"/>
    <n v="1"/>
    <n v="1917.34"/>
    <n v="4941.57"/>
    <n v="0"/>
    <n v="0"/>
    <n v="0"/>
    <n v="-1"/>
    <n v="8875.14"/>
    <n v="-9268.14"/>
    <n v="0"/>
    <n v="0"/>
    <n v="0"/>
  </r>
  <r>
    <x v="5"/>
    <x v="7"/>
    <x v="15"/>
    <x v="40"/>
    <n v="2"/>
    <n v="9241"/>
    <n v="10162.56"/>
    <n v="0"/>
    <n v="0"/>
    <n v="0"/>
    <n v="1"/>
    <n v="139.77000000000001"/>
    <n v="198"/>
    <n v="0"/>
    <n v="0"/>
    <n v="0"/>
    <n v="-1"/>
    <n v="-9101.23"/>
    <n v="-9964.56"/>
    <n v="0"/>
    <n v="0"/>
    <n v="0"/>
  </r>
  <r>
    <x v="4"/>
    <x v="7"/>
    <x v="3"/>
    <x v="26"/>
    <n v="2"/>
    <n v="20914.84"/>
    <n v="21902.26"/>
    <n v="0"/>
    <n v="0"/>
    <n v="0"/>
    <n v="1"/>
    <n v="8087.56"/>
    <n v="8575.0499999999993"/>
    <n v="0"/>
    <n v="0"/>
    <n v="0"/>
    <n v="-1"/>
    <n v="-12827.279999999999"/>
    <n v="-13327.21"/>
    <n v="0"/>
    <n v="0"/>
    <n v="0"/>
  </r>
  <r>
    <x v="10"/>
    <x v="7"/>
    <x v="4"/>
    <x v="37"/>
    <n v="2"/>
    <n v="6262.29"/>
    <n v="11775.46"/>
    <n v="0"/>
    <n v="0"/>
    <n v="0"/>
    <n v="1"/>
    <n v="625.91999999999996"/>
    <n v="1956"/>
    <n v="0"/>
    <n v="0"/>
    <n v="0"/>
    <n v="-1"/>
    <n v="-5636.37"/>
    <n v="-9819.4599999999991"/>
    <n v="0"/>
    <n v="0"/>
    <n v="0"/>
  </r>
  <r>
    <x v="16"/>
    <x v="7"/>
    <x v="1"/>
    <x v="15"/>
    <n v="2"/>
    <n v="4487.38"/>
    <n v="13999.84"/>
    <n v="0"/>
    <n v="0"/>
    <n v="0"/>
    <n v="1"/>
    <n v="84.24"/>
    <n v="240"/>
    <n v="0"/>
    <n v="0"/>
    <n v="0"/>
    <n v="-1"/>
    <n v="-4403.1400000000003"/>
    <n v="-13759.84"/>
    <n v="0"/>
    <n v="0"/>
    <n v="0"/>
  </r>
  <r>
    <x v="13"/>
    <x v="7"/>
    <x v="10"/>
    <x v="43"/>
    <n v="1"/>
    <n v="4016.21"/>
    <n v="5276.29"/>
    <n v="0"/>
    <n v="0"/>
    <n v="0"/>
    <n v="0"/>
    <n v="0"/>
    <n v="0"/>
    <n v="0"/>
    <n v="0"/>
    <n v="0"/>
    <n v="-1"/>
    <n v="-4016.21"/>
    <n v="-5276.29"/>
    <n v="0"/>
    <n v="0"/>
    <n v="0"/>
  </r>
  <r>
    <x v="3"/>
    <x v="7"/>
    <x v="3"/>
    <x v="52"/>
    <n v="1"/>
    <n v="1959.75"/>
    <n v="2162.7600000000002"/>
    <n v="0"/>
    <n v="0"/>
    <n v="0"/>
    <n v="0"/>
    <n v="0"/>
    <n v="0"/>
    <n v="0"/>
    <n v="0"/>
    <n v="0"/>
    <n v="-1"/>
    <n v="-1959.75"/>
    <n v="-2162.7600000000002"/>
    <n v="0"/>
    <n v="0"/>
    <n v="0"/>
  </r>
  <r>
    <x v="4"/>
    <x v="7"/>
    <x v="4"/>
    <x v="30"/>
    <n v="1"/>
    <n v="2813.16"/>
    <n v="8017.89"/>
    <n v="0"/>
    <n v="0"/>
    <n v="0"/>
    <n v="0"/>
    <n v="0"/>
    <n v="0"/>
    <n v="0"/>
    <n v="0"/>
    <n v="0"/>
    <n v="-1"/>
    <n v="-2813.16"/>
    <n v="-8017.89"/>
    <n v="0"/>
    <n v="0"/>
    <n v="0"/>
  </r>
  <r>
    <x v="2"/>
    <x v="0"/>
    <x v="0"/>
    <x v="0"/>
    <n v="1"/>
    <n v="0"/>
    <n v="0"/>
    <n v="0"/>
    <n v="0"/>
    <n v="0"/>
    <n v="0"/>
    <n v="0"/>
    <n v="0"/>
    <n v="0"/>
    <n v="0"/>
    <n v="0"/>
    <n v="-1"/>
    <n v="0"/>
    <n v="0"/>
    <n v="0"/>
    <n v="0"/>
    <n v="0"/>
  </r>
  <r>
    <x v="10"/>
    <x v="0"/>
    <x v="2"/>
    <x v="2"/>
    <n v="1"/>
    <n v="0"/>
    <n v="1574.27"/>
    <n v="509.36470000000003"/>
    <n v="0"/>
    <n v="0"/>
    <n v="0"/>
    <n v="0"/>
    <n v="0"/>
    <n v="0"/>
    <n v="0"/>
    <n v="0"/>
    <n v="-1"/>
    <n v="0"/>
    <n v="-1574.27"/>
    <n v="-509.36470000000003"/>
    <n v="0"/>
    <n v="0"/>
  </r>
  <r>
    <x v="16"/>
    <x v="0"/>
    <x v="0"/>
    <x v="0"/>
    <n v="1"/>
    <n v="0"/>
    <n v="0"/>
    <n v="0"/>
    <n v="0"/>
    <n v="0"/>
    <n v="0"/>
    <n v="0"/>
    <n v="0"/>
    <n v="0"/>
    <n v="0"/>
    <n v="0"/>
    <n v="-1"/>
    <n v="0"/>
    <n v="0"/>
    <n v="0"/>
    <n v="0"/>
    <n v="0"/>
  </r>
  <r>
    <x v="14"/>
    <x v="0"/>
    <x v="12"/>
    <x v="22"/>
    <n v="1"/>
    <n v="0"/>
    <n v="0"/>
    <n v="0"/>
    <n v="0"/>
    <n v="0"/>
    <n v="0"/>
    <n v="0"/>
    <n v="0"/>
    <n v="0"/>
    <n v="0"/>
    <n v="0"/>
    <n v="-1"/>
    <n v="0"/>
    <n v="0"/>
    <n v="0"/>
    <n v="0"/>
    <n v="0"/>
  </r>
  <r>
    <x v="5"/>
    <x v="7"/>
    <x v="4"/>
    <x v="18"/>
    <n v="1"/>
    <n v="5326.05"/>
    <n v="5648.56"/>
    <n v="0"/>
    <n v="0"/>
    <n v="0"/>
    <n v="0"/>
    <n v="0"/>
    <n v="0"/>
    <n v="0"/>
    <n v="0"/>
    <n v="0"/>
    <n v="-1"/>
    <n v="-5326.05"/>
    <n v="-5648.56"/>
    <n v="0"/>
    <n v="0"/>
    <n v="0"/>
  </r>
  <r>
    <x v="18"/>
    <x v="6"/>
    <x v="1"/>
    <x v="56"/>
    <n v="1"/>
    <n v="0"/>
    <n v="0"/>
    <n v="0"/>
    <n v="0"/>
    <n v="0"/>
    <n v="0"/>
    <n v="0"/>
    <n v="0"/>
    <n v="0"/>
    <n v="0"/>
    <n v="0"/>
    <n v="-1"/>
    <n v="0"/>
    <n v="0"/>
    <n v="0"/>
    <n v="0"/>
    <n v="0"/>
  </r>
  <r>
    <x v="4"/>
    <x v="7"/>
    <x v="3"/>
    <x v="4"/>
    <n v="1"/>
    <n v="7904.27"/>
    <n v="8601.56"/>
    <n v="0"/>
    <n v="0"/>
    <n v="0"/>
    <n v="0"/>
    <n v="0"/>
    <n v="0"/>
    <n v="0"/>
    <n v="0"/>
    <n v="0"/>
    <n v="-1"/>
    <n v="-7904.27"/>
    <n v="-8601.56"/>
    <n v="0"/>
    <n v="0"/>
    <n v="0"/>
  </r>
  <r>
    <x v="4"/>
    <x v="0"/>
    <x v="1"/>
    <x v="6"/>
    <n v="1"/>
    <n v="0"/>
    <n v="0"/>
    <n v="0"/>
    <n v="0"/>
    <n v="0"/>
    <n v="0"/>
    <n v="0"/>
    <n v="0"/>
    <n v="0"/>
    <n v="0"/>
    <n v="0"/>
    <n v="-1"/>
    <n v="0"/>
    <n v="0"/>
    <n v="0"/>
    <n v="0"/>
    <n v="0"/>
  </r>
  <r>
    <x v="3"/>
    <x v="0"/>
    <x v="1"/>
    <x v="36"/>
    <n v="1"/>
    <n v="0"/>
    <n v="0"/>
    <n v="0"/>
    <n v="0"/>
    <n v="0"/>
    <n v="0"/>
    <n v="0"/>
    <n v="0"/>
    <n v="0"/>
    <n v="0"/>
    <n v="0"/>
    <n v="-1"/>
    <n v="0"/>
    <n v="0"/>
    <n v="0"/>
    <n v="0"/>
    <n v="0"/>
  </r>
  <r>
    <x v="4"/>
    <x v="0"/>
    <x v="1"/>
    <x v="36"/>
    <n v="1"/>
    <n v="0"/>
    <n v="0"/>
    <n v="0"/>
    <n v="0"/>
    <n v="0"/>
    <n v="0"/>
    <n v="0"/>
    <n v="0"/>
    <n v="0"/>
    <n v="0"/>
    <n v="0"/>
    <n v="-1"/>
    <n v="0"/>
    <n v="0"/>
    <n v="0"/>
    <n v="0"/>
    <n v="0"/>
  </r>
  <r>
    <x v="17"/>
    <x v="3"/>
    <x v="0"/>
    <x v="0"/>
    <n v="1"/>
    <n v="0"/>
    <n v="0"/>
    <n v="0"/>
    <n v="0"/>
    <n v="0"/>
    <n v="0"/>
    <n v="0"/>
    <n v="0"/>
    <n v="0"/>
    <n v="0"/>
    <n v="0"/>
    <n v="-1"/>
    <n v="0"/>
    <n v="0"/>
    <n v="0"/>
    <n v="0"/>
    <n v="0"/>
  </r>
  <r>
    <x v="1"/>
    <x v="7"/>
    <x v="3"/>
    <x v="47"/>
    <n v="1"/>
    <n v="3953.56"/>
    <n v="6115.88"/>
    <n v="0"/>
    <n v="0"/>
    <n v="0"/>
    <n v="0"/>
    <n v="0"/>
    <n v="0"/>
    <n v="0"/>
    <n v="0"/>
    <n v="0"/>
    <n v="-1"/>
    <n v="-3953.56"/>
    <n v="-6115.88"/>
    <n v="0"/>
    <n v="0"/>
    <n v="0"/>
  </r>
  <r>
    <x v="5"/>
    <x v="0"/>
    <x v="8"/>
    <x v="14"/>
    <n v="1"/>
    <n v="0"/>
    <n v="14272.88"/>
    <n v="1291.5842"/>
    <n v="0"/>
    <n v="0"/>
    <n v="0"/>
    <n v="0"/>
    <n v="0"/>
    <n v="0"/>
    <n v="0"/>
    <n v="0"/>
    <n v="-1"/>
    <n v="0"/>
    <n v="-14272.88"/>
    <n v="-1291.5842"/>
    <n v="0"/>
    <n v="0"/>
  </r>
  <r>
    <x v="16"/>
    <x v="7"/>
    <x v="4"/>
    <x v="28"/>
    <n v="1"/>
    <n v="3334.24"/>
    <n v="10104.16"/>
    <n v="0"/>
    <n v="0"/>
    <n v="0"/>
    <n v="0"/>
    <n v="0"/>
    <n v="0"/>
    <n v="0"/>
    <n v="0"/>
    <n v="0"/>
    <n v="-1"/>
    <n v="-3334.24"/>
    <n v="-10104.16"/>
    <n v="0"/>
    <n v="0"/>
    <n v="0"/>
  </r>
  <r>
    <x v="5"/>
    <x v="7"/>
    <x v="16"/>
    <x v="42"/>
    <n v="1"/>
    <n v="4713.1000000000004"/>
    <n v="6748.42"/>
    <n v="0"/>
    <n v="0"/>
    <n v="0"/>
    <n v="0"/>
    <n v="0"/>
    <n v="0"/>
    <n v="0"/>
    <n v="0"/>
    <n v="0"/>
    <n v="-1"/>
    <n v="-4713.1000000000004"/>
    <n v="-6748.42"/>
    <n v="0"/>
    <n v="0"/>
    <n v="0"/>
  </r>
  <r>
    <x v="12"/>
    <x v="0"/>
    <x v="0"/>
    <x v="0"/>
    <n v="1"/>
    <n v="0"/>
    <n v="0"/>
    <n v="0"/>
    <n v="0"/>
    <n v="0"/>
    <n v="0"/>
    <n v="0"/>
    <n v="0"/>
    <n v="0"/>
    <n v="0"/>
    <n v="0"/>
    <n v="-1"/>
    <n v="0"/>
    <n v="0"/>
    <n v="0"/>
    <n v="0"/>
    <n v="0"/>
  </r>
  <r>
    <x v="5"/>
    <x v="7"/>
    <x v="11"/>
    <x v="63"/>
    <n v="1"/>
    <n v="869.14"/>
    <n v="1315.47"/>
    <n v="0"/>
    <n v="0"/>
    <n v="0"/>
    <n v="0"/>
    <n v="0"/>
    <n v="0"/>
    <n v="0"/>
    <n v="0"/>
    <n v="0"/>
    <n v="-1"/>
    <n v="-869.14"/>
    <n v="-1315.47"/>
    <n v="0"/>
    <n v="0"/>
    <n v="0"/>
  </r>
  <r>
    <x v="16"/>
    <x v="7"/>
    <x v="1"/>
    <x v="35"/>
    <n v="1"/>
    <n v="2552.21"/>
    <n v="3030.6"/>
    <n v="0"/>
    <n v="0"/>
    <n v="0"/>
    <n v="0"/>
    <n v="0"/>
    <n v="0"/>
    <n v="0"/>
    <n v="0"/>
    <n v="0"/>
    <n v="-1"/>
    <n v="-2552.21"/>
    <n v="-3030.6"/>
    <n v="0"/>
    <n v="0"/>
    <n v="0"/>
  </r>
  <r>
    <x v="4"/>
    <x v="7"/>
    <x v="1"/>
    <x v="15"/>
    <n v="1"/>
    <n v="17695.400000000001"/>
    <n v="22312.62"/>
    <n v="0"/>
    <n v="0"/>
    <n v="0"/>
    <n v="0"/>
    <n v="0"/>
    <n v="0"/>
    <n v="0"/>
    <n v="0"/>
    <n v="0"/>
    <n v="-1"/>
    <n v="-17695.400000000001"/>
    <n v="-22312.62"/>
    <n v="0"/>
    <n v="0"/>
    <n v="0"/>
  </r>
  <r>
    <x v="16"/>
    <x v="7"/>
    <x v="14"/>
    <x v="38"/>
    <n v="1"/>
    <n v="4799.6899999999996"/>
    <n v="8361.82"/>
    <n v="0"/>
    <n v="0"/>
    <n v="0"/>
    <n v="0"/>
    <n v="0"/>
    <n v="0"/>
    <n v="0"/>
    <n v="0"/>
    <n v="0"/>
    <n v="-1"/>
    <n v="-4799.6899999999996"/>
    <n v="-8361.82"/>
    <n v="0"/>
    <n v="0"/>
    <n v="0"/>
  </r>
  <r>
    <x v="10"/>
    <x v="7"/>
    <x v="1"/>
    <x v="46"/>
    <n v="1"/>
    <n v="11267.05"/>
    <n v="12000.59"/>
    <n v="0"/>
    <n v="0"/>
    <n v="0"/>
    <n v="0"/>
    <n v="0"/>
    <n v="0"/>
    <n v="0"/>
    <n v="0"/>
    <n v="0"/>
    <n v="-1"/>
    <n v="-11267.05"/>
    <n v="-12000.59"/>
    <n v="0"/>
    <n v="0"/>
    <n v="0"/>
  </r>
  <r>
    <x v="10"/>
    <x v="7"/>
    <x v="4"/>
    <x v="30"/>
    <n v="1"/>
    <n v="1276.43"/>
    <n v="2223.7399999999998"/>
    <n v="0"/>
    <n v="0"/>
    <n v="0"/>
    <n v="0"/>
    <n v="0"/>
    <n v="0"/>
    <n v="0"/>
    <n v="0"/>
    <n v="0"/>
    <n v="-1"/>
    <n v="-1276.43"/>
    <n v="-2223.7399999999998"/>
    <n v="0"/>
    <n v="0"/>
    <n v="0"/>
  </r>
  <r>
    <x v="18"/>
    <x v="6"/>
    <x v="17"/>
    <x v="59"/>
    <n v="1"/>
    <n v="0"/>
    <n v="339.6"/>
    <n v="0"/>
    <n v="0"/>
    <n v="0"/>
    <n v="0"/>
    <n v="0"/>
    <n v="0"/>
    <n v="0"/>
    <n v="0"/>
    <n v="0"/>
    <n v="-1"/>
    <n v="0"/>
    <n v="-339.6"/>
    <n v="0"/>
    <n v="0"/>
    <n v="0"/>
  </r>
  <r>
    <x v="13"/>
    <x v="0"/>
    <x v="0"/>
    <x v="0"/>
    <n v="1"/>
    <n v="0"/>
    <n v="0"/>
    <n v="0"/>
    <n v="0"/>
    <n v="0"/>
    <n v="0"/>
    <n v="0"/>
    <n v="0"/>
    <n v="0"/>
    <n v="0"/>
    <n v="0"/>
    <n v="-1"/>
    <n v="0"/>
    <n v="0"/>
    <n v="0"/>
    <n v="0"/>
    <n v="0"/>
  </r>
  <r>
    <x v="16"/>
    <x v="7"/>
    <x v="3"/>
    <x v="47"/>
    <n v="1"/>
    <n v="8749.56"/>
    <n v="8749.56"/>
    <n v="0"/>
    <n v="0"/>
    <n v="0"/>
    <n v="0"/>
    <n v="0"/>
    <n v="0"/>
    <n v="0"/>
    <n v="0"/>
    <n v="0"/>
    <n v="-1"/>
    <n v="-8749.56"/>
    <n v="-8749.56"/>
    <n v="0"/>
    <n v="0"/>
    <n v="0"/>
  </r>
  <r>
    <x v="8"/>
    <x v="7"/>
    <x v="19"/>
    <x v="65"/>
    <n v="1"/>
    <n v="2361.4299999999998"/>
    <n v="3296.83"/>
    <n v="0"/>
    <n v="0"/>
    <n v="0"/>
    <n v="0"/>
    <n v="0"/>
    <n v="0"/>
    <n v="0"/>
    <n v="0"/>
    <n v="0"/>
    <n v="-1"/>
    <n v="-2361.4299999999998"/>
    <n v="-3296.83"/>
    <n v="0"/>
    <n v="0"/>
    <n v="0"/>
  </r>
  <r>
    <x v="10"/>
    <x v="7"/>
    <x v="15"/>
    <x v="40"/>
    <n v="1"/>
    <n v="4238.21"/>
    <n v="5498.29"/>
    <n v="0"/>
    <n v="0"/>
    <n v="0"/>
    <n v="0"/>
    <n v="0"/>
    <n v="0"/>
    <n v="0"/>
    <n v="0"/>
    <n v="0"/>
    <n v="-1"/>
    <n v="-4238.21"/>
    <n v="-5498.29"/>
    <n v="0"/>
    <n v="0"/>
    <n v="0"/>
  </r>
  <r>
    <x v="13"/>
    <x v="7"/>
    <x v="11"/>
    <x v="20"/>
    <n v="1"/>
    <n v="11227.32"/>
    <n v="11377.32"/>
    <n v="0"/>
    <n v="0"/>
    <n v="0"/>
    <n v="0"/>
    <n v="0"/>
    <n v="0"/>
    <n v="0"/>
    <n v="0"/>
    <n v="0"/>
    <n v="-1"/>
    <n v="-11227.32"/>
    <n v="-11377.32"/>
    <n v="0"/>
    <n v="0"/>
    <n v="0"/>
  </r>
  <r>
    <x v="1"/>
    <x v="7"/>
    <x v="4"/>
    <x v="37"/>
    <n v="1"/>
    <n v="3626.74"/>
    <n v="6594.08"/>
    <n v="0"/>
    <n v="0"/>
    <n v="0"/>
    <n v="0"/>
    <n v="0"/>
    <n v="0"/>
    <n v="0"/>
    <n v="0"/>
    <n v="0"/>
    <n v="-1"/>
    <n v="-3626.74"/>
    <n v="-6594.08"/>
    <n v="0"/>
    <n v="0"/>
    <n v="0"/>
  </r>
  <r>
    <x v="0"/>
    <x v="1"/>
    <x v="1"/>
    <x v="6"/>
    <n v="7316"/>
    <n v="311916017.07999998"/>
    <n v="419473774.62"/>
    <n v="125532894.0712"/>
    <n v="38084520.170000002"/>
    <n v="-3240522.63"/>
    <n v="7316"/>
    <n v="311916017.07999998"/>
    <n v="419473774.62"/>
    <n v="125532894.0712"/>
    <n v="38084520.170000002"/>
    <n v="-3240522.63"/>
    <n v="0"/>
    <n v="0"/>
    <n v="0"/>
    <n v="0"/>
    <n v="0"/>
    <n v="0"/>
  </r>
  <r>
    <x v="0"/>
    <x v="3"/>
    <x v="1"/>
    <x v="6"/>
    <n v="6163"/>
    <n v="246386245.21000001"/>
    <n v="333667151.75"/>
    <n v="108014411.03030001"/>
    <n v="28390943.739999998"/>
    <n v="-7959910.5899999999"/>
    <n v="6163"/>
    <n v="246386245.21000001"/>
    <n v="333667151.75"/>
    <n v="108014411.03030001"/>
    <n v="28390943.739999998"/>
    <n v="-7959910.5899999999"/>
    <n v="0"/>
    <n v="0"/>
    <n v="0"/>
    <n v="0"/>
    <n v="0"/>
    <n v="0"/>
  </r>
  <r>
    <x v="0"/>
    <x v="4"/>
    <x v="1"/>
    <x v="6"/>
    <n v="5865"/>
    <n v="211550932.97999999"/>
    <n v="289447384.63999999"/>
    <n v="96122146.548899993"/>
    <n v="21019036.379999999"/>
    <n v="-9171900.5800000001"/>
    <n v="5865"/>
    <n v="211550932.97999999"/>
    <n v="289447384.63999999"/>
    <n v="96122146.548899993"/>
    <n v="21019036.379999999"/>
    <n v="-9171900.5800000001"/>
    <n v="0"/>
    <n v="0"/>
    <n v="0"/>
    <n v="0"/>
    <n v="0"/>
    <n v="0"/>
  </r>
  <r>
    <x v="0"/>
    <x v="5"/>
    <x v="1"/>
    <x v="6"/>
    <n v="5580"/>
    <n v="178730855.77000001"/>
    <n v="253856349.16999999"/>
    <n v="79175946.481199995"/>
    <n v="33646301.93"/>
    <n v="5079408.18"/>
    <n v="5580"/>
    <n v="178730855.77000001"/>
    <n v="253856349.16999999"/>
    <n v="79175946.481199995"/>
    <n v="33646301.93"/>
    <n v="5079408.18"/>
    <n v="0"/>
    <n v="0"/>
    <n v="0"/>
    <n v="0"/>
    <n v="0"/>
    <n v="0"/>
  </r>
  <r>
    <x v="0"/>
    <x v="2"/>
    <x v="1"/>
    <x v="6"/>
    <n v="5528"/>
    <n v="154832488.63"/>
    <n v="225037342.69999999"/>
    <n v="68481294.528500006"/>
    <n v="25391746.559999999"/>
    <n v="941389.4"/>
    <n v="5528"/>
    <n v="154832488.63"/>
    <n v="225037342.69999999"/>
    <n v="68481294.528500006"/>
    <n v="25391746.559999999"/>
    <n v="941389.4"/>
    <n v="0"/>
    <n v="0"/>
    <n v="0"/>
    <n v="0"/>
    <n v="0"/>
    <n v="0"/>
  </r>
  <r>
    <x v="11"/>
    <x v="3"/>
    <x v="10"/>
    <x v="33"/>
    <n v="4836"/>
    <n v="135192855.12"/>
    <n v="181781409.49000001"/>
    <n v="42166173.818400003"/>
    <n v="23926131.34"/>
    <n v="14878363.35"/>
    <n v="4836"/>
    <n v="135192855.12"/>
    <n v="181781409.49000001"/>
    <n v="42166173.818400003"/>
    <n v="23926131.34"/>
    <n v="14878363.35"/>
    <n v="0"/>
    <n v="0"/>
    <n v="0"/>
    <n v="0"/>
    <n v="0"/>
    <n v="0"/>
  </r>
  <r>
    <x v="11"/>
    <x v="1"/>
    <x v="10"/>
    <x v="33"/>
    <n v="4541"/>
    <n v="135775493.71000001"/>
    <n v="180755344.21000001"/>
    <n v="41182611.659599997"/>
    <n v="25352328.41"/>
    <n v="16819183.02"/>
    <n v="4541"/>
    <n v="135775493.71000001"/>
    <n v="180755344.21000001"/>
    <n v="41182611.659599997"/>
    <n v="25352328.41"/>
    <n v="16819183.02"/>
    <n v="0"/>
    <n v="0"/>
    <n v="0"/>
    <n v="0"/>
    <n v="0"/>
    <n v="0"/>
  </r>
  <r>
    <x v="11"/>
    <x v="4"/>
    <x v="10"/>
    <x v="33"/>
    <n v="4410"/>
    <n v="109878963.26000001"/>
    <n v="149049884.16"/>
    <n v="37104066.650799997"/>
    <n v="17022128.190000001"/>
    <n v="9738932.8599999994"/>
    <n v="4410"/>
    <n v="109878963.26000001"/>
    <n v="149049884.16"/>
    <n v="37104066.650799997"/>
    <n v="17022128.190000001"/>
    <n v="9738932.8599999994"/>
    <n v="0"/>
    <n v="0"/>
    <n v="0"/>
    <n v="0"/>
    <n v="0"/>
    <n v="0"/>
  </r>
  <r>
    <x v="11"/>
    <x v="5"/>
    <x v="10"/>
    <x v="33"/>
    <n v="4303"/>
    <n v="87864927.709999993"/>
    <n v="122419137.97"/>
    <n v="27608551.080899999"/>
    <n v="18311566.68"/>
    <n v="13870713.07"/>
    <n v="4303"/>
    <n v="87864927.709999993"/>
    <n v="122419137.97"/>
    <n v="27608551.080899999"/>
    <n v="18311566.68"/>
    <n v="13870713.07"/>
    <n v="0"/>
    <n v="0"/>
    <n v="0"/>
    <n v="0"/>
    <n v="0"/>
    <n v="0"/>
  </r>
  <r>
    <x v="11"/>
    <x v="1"/>
    <x v="4"/>
    <x v="31"/>
    <n v="3800"/>
    <n v="58415815.07"/>
    <n v="81453107.560000002"/>
    <n v="17433398.938099999"/>
    <n v="14483458.460000001"/>
    <n v="9974294.7699999996"/>
    <n v="3800"/>
    <n v="58415815.07"/>
    <n v="81453107.560000002"/>
    <n v="17433398.938099999"/>
    <n v="14483458.460000001"/>
    <n v="9974294.7699999996"/>
    <n v="0"/>
    <n v="0"/>
    <n v="0"/>
    <n v="0"/>
    <n v="0"/>
    <n v="0"/>
  </r>
  <r>
    <x v="11"/>
    <x v="3"/>
    <x v="4"/>
    <x v="31"/>
    <n v="3519"/>
    <n v="53014638.689999998"/>
    <n v="73676304.670000002"/>
    <n v="16947665.023400001"/>
    <n v="11925222.199999999"/>
    <n v="7554509.9900000002"/>
    <n v="3519"/>
    <n v="53014638.689999998"/>
    <n v="73676304.670000002"/>
    <n v="16947665.023400001"/>
    <n v="11925222.199999999"/>
    <n v="7554509.9900000002"/>
    <n v="0"/>
    <n v="0"/>
    <n v="0"/>
    <n v="0"/>
    <n v="0"/>
    <n v="0"/>
  </r>
  <r>
    <x v="11"/>
    <x v="2"/>
    <x v="4"/>
    <x v="31"/>
    <n v="2787"/>
    <n v="30061169.23"/>
    <n v="45067635.93"/>
    <n v="9378527.3387000002"/>
    <n v="8281723.9199999999"/>
    <n v="5459622.2300000004"/>
    <n v="2787"/>
    <n v="30061169.23"/>
    <n v="45067635.93"/>
    <n v="9378527.3387000002"/>
    <n v="8281723.9199999999"/>
    <n v="5459622.2300000004"/>
    <n v="0"/>
    <n v="0"/>
    <n v="0"/>
    <n v="0"/>
    <n v="0"/>
    <n v="0"/>
  </r>
  <r>
    <x v="11"/>
    <x v="4"/>
    <x v="4"/>
    <x v="31"/>
    <n v="2772"/>
    <n v="40863268.729999997"/>
    <n v="57079427.259999998"/>
    <n v="14188784.7127"/>
    <n v="7355548.1399999997"/>
    <n v="4446210.8899999997"/>
    <n v="2772"/>
    <n v="40863268.729999997"/>
    <n v="57079427.259999998"/>
    <n v="14188784.7127"/>
    <n v="7355548.1399999997"/>
    <n v="4446210.8899999997"/>
    <n v="0"/>
    <n v="0"/>
    <n v="0"/>
    <n v="0"/>
    <n v="0"/>
    <n v="0"/>
  </r>
  <r>
    <x v="11"/>
    <x v="1"/>
    <x v="10"/>
    <x v="21"/>
    <n v="2675"/>
    <n v="71537819.150000006"/>
    <n v="96895074.549999997"/>
    <n v="21906469.033399999"/>
    <n v="16955891.780000001"/>
    <n v="12907234.73"/>
    <n v="2675"/>
    <n v="71537819.150000006"/>
    <n v="96895074.549999997"/>
    <n v="21906469.033399999"/>
    <n v="16955891.780000001"/>
    <n v="12907234.73"/>
    <n v="0"/>
    <n v="0"/>
    <n v="0"/>
    <n v="0"/>
    <n v="0"/>
    <n v="0"/>
  </r>
  <r>
    <x v="11"/>
    <x v="5"/>
    <x v="4"/>
    <x v="31"/>
    <n v="2637"/>
    <n v="37270442.829999998"/>
    <n v="53349343.799999997"/>
    <n v="13372044.152100001"/>
    <n v="8352383.1399999997"/>
    <n v="4963954.3"/>
    <n v="2637"/>
    <n v="37270442.829999998"/>
    <n v="53349343.799999997"/>
    <n v="13372044.152100001"/>
    <n v="8352383.1399999997"/>
    <n v="4963954.3"/>
    <n v="0"/>
    <n v="0"/>
    <n v="0"/>
    <n v="0"/>
    <n v="0"/>
    <n v="0"/>
  </r>
  <r>
    <x v="11"/>
    <x v="1"/>
    <x v="15"/>
    <x v="40"/>
    <n v="2517"/>
    <n v="34198209.140000001"/>
    <n v="45755026.289999999"/>
    <n v="8611376.6999999993"/>
    <n v="6490997.6200000001"/>
    <n v="4337503.7"/>
    <n v="2517"/>
    <n v="34198209.140000001"/>
    <n v="45755026.289999999"/>
    <n v="8611376.6999999993"/>
    <n v="6490997.6200000001"/>
    <n v="4337503.7"/>
    <n v="0"/>
    <n v="0"/>
    <n v="0"/>
    <n v="0"/>
    <n v="0"/>
    <n v="0"/>
  </r>
  <r>
    <x v="11"/>
    <x v="2"/>
    <x v="10"/>
    <x v="33"/>
    <n v="2462"/>
    <n v="43728656.020000003"/>
    <n v="65302119.369999997"/>
    <n v="9155987.3401999995"/>
    <n v="14780206.949999999"/>
    <n v="12098532.140000001"/>
    <n v="2462"/>
    <n v="43728656.020000003"/>
    <n v="65302119.369999997"/>
    <n v="9155987.3401999995"/>
    <n v="14780206.949999999"/>
    <n v="12098532.140000001"/>
    <n v="0"/>
    <n v="0"/>
    <n v="0"/>
    <n v="0"/>
    <n v="0"/>
    <n v="0"/>
  </r>
  <r>
    <x v="11"/>
    <x v="3"/>
    <x v="15"/>
    <x v="40"/>
    <n v="2449"/>
    <n v="32352115.420000002"/>
    <n v="43651236.060000002"/>
    <n v="8709830.3380999994"/>
    <n v="5855099.3399999999"/>
    <n v="3770309.04"/>
    <n v="2449"/>
    <n v="32352115.420000002"/>
    <n v="43651236.060000002"/>
    <n v="8709830.3380999994"/>
    <n v="5855099.3399999999"/>
    <n v="3770309.04"/>
    <n v="0"/>
    <n v="0"/>
    <n v="0"/>
    <n v="0"/>
    <n v="0"/>
    <n v="0"/>
  </r>
  <r>
    <x v="11"/>
    <x v="3"/>
    <x v="10"/>
    <x v="21"/>
    <n v="2415"/>
    <n v="59051145.329999998"/>
    <n v="82334721.25"/>
    <n v="18459279.454799999"/>
    <n v="13872068.380000001"/>
    <n v="10360807.619999999"/>
    <n v="2415"/>
    <n v="59051145.329999998"/>
    <n v="82334721.25"/>
    <n v="18459279.454799999"/>
    <n v="13872068.380000001"/>
    <n v="10360807.619999999"/>
    <n v="0"/>
    <n v="0"/>
    <n v="0"/>
    <n v="0"/>
    <n v="0"/>
    <n v="0"/>
  </r>
  <r>
    <x v="11"/>
    <x v="5"/>
    <x v="15"/>
    <x v="40"/>
    <n v="2396"/>
    <n v="26271237.890000001"/>
    <n v="36897987.409999996"/>
    <n v="8292222.1157"/>
    <n v="5688810.3300000001"/>
    <n v="3464240.87"/>
    <n v="2396"/>
    <n v="26271237.890000001"/>
    <n v="36897987.409999996"/>
    <n v="8292222.1157"/>
    <n v="5688810.3300000001"/>
    <n v="3464240.87"/>
    <n v="0"/>
    <n v="0"/>
    <n v="0"/>
    <n v="0"/>
    <n v="0"/>
    <n v="0"/>
  </r>
  <r>
    <x v="11"/>
    <x v="4"/>
    <x v="15"/>
    <x v="40"/>
    <n v="2330"/>
    <n v="27982721.98"/>
    <n v="38331175.689999998"/>
    <n v="8514080.9015999995"/>
    <n v="4441913.5199999996"/>
    <n v="2745715.94"/>
    <n v="2330"/>
    <n v="27982721.98"/>
    <n v="38331175.689999998"/>
    <n v="8514080.9015999995"/>
    <n v="4441913.5199999996"/>
    <n v="2745715.94"/>
    <n v="0"/>
    <n v="0"/>
    <n v="0"/>
    <n v="0"/>
    <n v="0"/>
    <n v="0"/>
  </r>
  <r>
    <x v="11"/>
    <x v="1"/>
    <x v="9"/>
    <x v="16"/>
    <n v="2296"/>
    <n v="53601053.32"/>
    <n v="72619115.069999993"/>
    <n v="13026364.1228"/>
    <n v="11958122.880000001"/>
    <n v="8551774.3699999992"/>
    <n v="2296"/>
    <n v="53601053.32"/>
    <n v="72619115.069999993"/>
    <n v="13026364.1228"/>
    <n v="11958122.880000001"/>
    <n v="8551774.3699999992"/>
    <n v="0"/>
    <n v="0"/>
    <n v="0"/>
    <n v="0"/>
    <n v="0"/>
    <n v="0"/>
  </r>
  <r>
    <x v="11"/>
    <x v="6"/>
    <x v="4"/>
    <x v="31"/>
    <n v="2276"/>
    <n v="33925516.490000002"/>
    <n v="50510408.229999997"/>
    <n v="10104702.010299999"/>
    <n v="6786676.3099999996"/>
    <n v="4283474.42"/>
    <n v="2276"/>
    <n v="33925516.490000002"/>
    <n v="50510408.229999997"/>
    <n v="10104702.010299999"/>
    <n v="6786676.3099999996"/>
    <n v="4283474.42"/>
    <n v="0"/>
    <n v="0"/>
    <n v="0"/>
    <n v="0"/>
    <n v="0"/>
    <n v="0"/>
  </r>
  <r>
    <x v="11"/>
    <x v="4"/>
    <x v="10"/>
    <x v="21"/>
    <n v="2260"/>
    <n v="47683658.960000001"/>
    <n v="67902910.120000005"/>
    <n v="15786837.7853"/>
    <n v="11007563.310000001"/>
    <n v="8226865.4699999997"/>
    <n v="2260"/>
    <n v="47683658.960000001"/>
    <n v="67902910.120000005"/>
    <n v="15786837.7853"/>
    <n v="11007563.310000001"/>
    <n v="8226865.4699999997"/>
    <n v="0"/>
    <n v="0"/>
    <n v="0"/>
    <n v="0"/>
    <n v="0"/>
    <n v="0"/>
  </r>
  <r>
    <x v="0"/>
    <x v="2"/>
    <x v="10"/>
    <x v="33"/>
    <n v="2182"/>
    <n v="111321178.88"/>
    <n v="165898590.22"/>
    <n v="31002773.267099999"/>
    <n v="33202303.23"/>
    <n v="22887095.449999999"/>
    <n v="2182"/>
    <n v="111321178.88"/>
    <n v="165898590.22"/>
    <n v="31002773.267099999"/>
    <n v="33202303.23"/>
    <n v="22887095.449999999"/>
    <n v="0"/>
    <n v="0"/>
    <n v="0"/>
    <n v="0"/>
    <n v="0"/>
    <n v="0"/>
  </r>
  <r>
    <x v="11"/>
    <x v="3"/>
    <x v="9"/>
    <x v="16"/>
    <n v="2076"/>
    <n v="50816266.170000002"/>
    <n v="68482811.599999994"/>
    <n v="11544646.185900001"/>
    <n v="10817426.880000001"/>
    <n v="7857677.5199999996"/>
    <n v="2076"/>
    <n v="50816266.170000002"/>
    <n v="68482811.599999994"/>
    <n v="11544646.185900001"/>
    <n v="10817426.880000001"/>
    <n v="7857677.5199999996"/>
    <n v="0"/>
    <n v="0"/>
    <n v="0"/>
    <n v="0"/>
    <n v="0"/>
    <n v="0"/>
  </r>
  <r>
    <x v="11"/>
    <x v="5"/>
    <x v="10"/>
    <x v="21"/>
    <n v="2002"/>
    <n v="33491710.800000001"/>
    <n v="49387923.710000001"/>
    <n v="9501918.7507000007"/>
    <n v="10529383.02"/>
    <n v="9127658.2899999991"/>
    <n v="2002"/>
    <n v="33491710.800000001"/>
    <n v="49387923.710000001"/>
    <n v="9501918.7507000007"/>
    <n v="10529383.02"/>
    <n v="9127658.2899999991"/>
    <n v="0"/>
    <n v="0"/>
    <n v="0"/>
    <n v="0"/>
    <n v="0"/>
    <n v="0"/>
  </r>
  <r>
    <x v="11"/>
    <x v="4"/>
    <x v="9"/>
    <x v="16"/>
    <n v="1987"/>
    <n v="40974900.210000001"/>
    <n v="55780224.32"/>
    <n v="10152354.117699999"/>
    <n v="8178392.5899999999"/>
    <n v="5989904.7000000002"/>
    <n v="1987"/>
    <n v="40974900.210000001"/>
    <n v="55780224.32"/>
    <n v="10152354.117699999"/>
    <n v="8178392.5899999999"/>
    <n v="5989904.7000000002"/>
    <n v="0"/>
    <n v="0"/>
    <n v="0"/>
    <n v="0"/>
    <n v="0"/>
    <n v="0"/>
  </r>
  <r>
    <x v="0"/>
    <x v="4"/>
    <x v="6"/>
    <x v="11"/>
    <n v="1987"/>
    <n v="206093080.44"/>
    <n v="308429384.36000001"/>
    <n v="81541590.923299998"/>
    <n v="46693740.090000004"/>
    <n v="25658814.280000001"/>
    <n v="1987"/>
    <n v="206093080.44"/>
    <n v="308429384.36000001"/>
    <n v="81541590.923299998"/>
    <n v="46693740.090000004"/>
    <n v="25658814.280000001"/>
    <n v="0"/>
    <n v="0"/>
    <n v="0"/>
    <n v="0"/>
    <n v="0"/>
    <n v="0"/>
  </r>
  <r>
    <x v="0"/>
    <x v="5"/>
    <x v="6"/>
    <x v="11"/>
    <n v="1970"/>
    <n v="193699879.27000001"/>
    <n v="295718853.17000002"/>
    <n v="74124825.3081"/>
    <n v="55970959.350000001"/>
    <n v="33824305.280000001"/>
    <n v="1970"/>
    <n v="193699879.27000001"/>
    <n v="295718853.17000002"/>
    <n v="74124825.3081"/>
    <n v="55970959.350000001"/>
    <n v="33824305.280000001"/>
    <n v="0"/>
    <n v="0"/>
    <n v="0"/>
    <n v="0"/>
    <n v="0"/>
    <n v="0"/>
  </r>
  <r>
    <x v="0"/>
    <x v="1"/>
    <x v="6"/>
    <x v="11"/>
    <n v="1872"/>
    <n v="226564854.94"/>
    <n v="335194760.04000002"/>
    <n v="83227190.500499994"/>
    <n v="58273135.890000001"/>
    <n v="34286339.409999996"/>
    <n v="1872"/>
    <n v="226564854.94"/>
    <n v="335194760.04000002"/>
    <n v="83227190.500499994"/>
    <n v="58273135.890000001"/>
    <n v="34286339.409999996"/>
    <n v="0"/>
    <n v="0"/>
    <n v="0"/>
    <n v="0"/>
    <n v="0"/>
    <n v="0"/>
  </r>
  <r>
    <x v="0"/>
    <x v="3"/>
    <x v="6"/>
    <x v="11"/>
    <n v="1867"/>
    <n v="206939569.91"/>
    <n v="304944220.51999998"/>
    <n v="79318460.331799999"/>
    <n v="49695465.390000001"/>
    <n v="26409257.809999999"/>
    <n v="1867"/>
    <n v="206939569.91"/>
    <n v="304944220.51999998"/>
    <n v="79318460.331799999"/>
    <n v="49695465.390000001"/>
    <n v="26409257.809999999"/>
    <n v="0"/>
    <n v="0"/>
    <n v="0"/>
    <n v="0"/>
    <n v="0"/>
    <n v="0"/>
  </r>
  <r>
    <x v="0"/>
    <x v="2"/>
    <x v="6"/>
    <x v="11"/>
    <n v="1865"/>
    <n v="155514542.80000001"/>
    <n v="243008229.15000001"/>
    <n v="51757200.162900001"/>
    <n v="52001109.770000003"/>
    <n v="35067467.200000003"/>
    <n v="1865"/>
    <n v="155514542.80000001"/>
    <n v="243008229.15000001"/>
    <n v="51757200.162900001"/>
    <n v="52001109.770000003"/>
    <n v="35067467.200000003"/>
    <n v="0"/>
    <n v="0"/>
    <n v="0"/>
    <n v="0"/>
    <n v="0"/>
    <n v="0"/>
  </r>
  <r>
    <x v="11"/>
    <x v="2"/>
    <x v="15"/>
    <x v="40"/>
    <n v="1845"/>
    <n v="18553857.879999999"/>
    <n v="26641546.73"/>
    <n v="4920424.148"/>
    <n v="4577965.26"/>
    <n v="3058147.63"/>
    <n v="1845"/>
    <n v="18553857.879999999"/>
    <n v="26641546.73"/>
    <n v="4920424.148"/>
    <n v="4577965.26"/>
    <n v="3058147.63"/>
    <n v="0"/>
    <n v="0"/>
    <n v="0"/>
    <n v="0"/>
    <n v="0"/>
    <n v="0"/>
  </r>
  <r>
    <x v="11"/>
    <x v="5"/>
    <x v="9"/>
    <x v="16"/>
    <n v="1843"/>
    <n v="33026823.32"/>
    <n v="45549878.979999997"/>
    <n v="9032195.2986999992"/>
    <n v="7368013.9000000004"/>
    <n v="4901444.76"/>
    <n v="1843"/>
    <n v="33026823.32"/>
    <n v="45549878.979999997"/>
    <n v="9032195.2986999992"/>
    <n v="7368013.9000000004"/>
    <n v="4901444.76"/>
    <n v="0"/>
    <n v="0"/>
    <n v="0"/>
    <n v="0"/>
    <n v="0"/>
    <n v="0"/>
  </r>
  <r>
    <x v="0"/>
    <x v="5"/>
    <x v="4"/>
    <x v="5"/>
    <n v="1704"/>
    <n v="108865911.58"/>
    <n v="154625035.59999999"/>
    <n v="44849938.770999998"/>
    <n v="20109925.870000001"/>
    <n v="4598811.26"/>
    <n v="1704"/>
    <n v="108865911.58"/>
    <n v="154625035.59999999"/>
    <n v="44849938.770999998"/>
    <n v="20109925.870000001"/>
    <n v="4598811.26"/>
    <n v="0"/>
    <n v="0"/>
    <n v="0"/>
    <n v="0"/>
    <n v="0"/>
    <n v="0"/>
  </r>
  <r>
    <x v="0"/>
    <x v="7"/>
    <x v="1"/>
    <x v="6"/>
    <n v="1683"/>
    <n v="40029017.740000002"/>
    <n v="59894467.159999996"/>
    <n v="0"/>
    <n v="0"/>
    <n v="0"/>
    <n v="1683"/>
    <n v="40029017.740000002"/>
    <n v="59894467.159999996"/>
    <n v="0"/>
    <n v="0"/>
    <n v="0"/>
    <n v="0"/>
    <n v="0"/>
    <n v="0"/>
    <n v="0"/>
    <n v="0"/>
    <n v="0"/>
  </r>
  <r>
    <x v="0"/>
    <x v="2"/>
    <x v="4"/>
    <x v="5"/>
    <n v="1662"/>
    <n v="91359458.939999998"/>
    <n v="136029264.69"/>
    <n v="36251425.160800003"/>
    <n v="19968137.27"/>
    <n v="7408257.9900000002"/>
    <n v="1662"/>
    <n v="91359458.939999998"/>
    <n v="136029264.69"/>
    <n v="36251425.160800003"/>
    <n v="19968137.27"/>
    <n v="7408257.9900000002"/>
    <n v="0"/>
    <n v="0"/>
    <n v="0"/>
    <n v="0"/>
    <n v="0"/>
    <n v="0"/>
  </r>
  <r>
    <x v="11"/>
    <x v="2"/>
    <x v="9"/>
    <x v="16"/>
    <n v="1631"/>
    <n v="26510019.48"/>
    <n v="37854952.189999998"/>
    <n v="6111516.1507000001"/>
    <n v="7014043.4400000004"/>
    <n v="5126819.82"/>
    <n v="1631"/>
    <n v="26510019.48"/>
    <n v="37854952.189999998"/>
    <n v="6111516.1507000001"/>
    <n v="7014043.4400000004"/>
    <n v="5126819.82"/>
    <n v="0"/>
    <n v="0"/>
    <n v="0"/>
    <n v="0"/>
    <n v="0"/>
    <n v="0"/>
  </r>
  <r>
    <x v="11"/>
    <x v="6"/>
    <x v="10"/>
    <x v="21"/>
    <n v="1621"/>
    <n v="42609131.780000001"/>
    <n v="62464210.759999998"/>
    <n v="13058363.955700001"/>
    <n v="6395940.8899999997"/>
    <n v="3945500.89"/>
    <n v="1621"/>
    <n v="42609131.780000001"/>
    <n v="62464210.759999998"/>
    <n v="13058363.955700001"/>
    <n v="6395940.8899999997"/>
    <n v="3945500.89"/>
    <n v="0"/>
    <n v="0"/>
    <n v="0"/>
    <n v="0"/>
    <n v="0"/>
    <n v="0"/>
  </r>
  <r>
    <x v="11"/>
    <x v="2"/>
    <x v="10"/>
    <x v="21"/>
    <n v="1541"/>
    <n v="22217100.620000001"/>
    <n v="34816159.899999999"/>
    <n v="4090733.2895999998"/>
    <n v="9354289.8200000003"/>
    <n v="8259894.4100000001"/>
    <n v="1541"/>
    <n v="22217100.620000001"/>
    <n v="34816159.899999999"/>
    <n v="4090733.2895999998"/>
    <n v="9354289.8200000003"/>
    <n v="8259894.4100000001"/>
    <n v="0"/>
    <n v="0"/>
    <n v="0"/>
    <n v="0"/>
    <n v="0"/>
    <n v="0"/>
  </r>
  <r>
    <x v="11"/>
    <x v="1"/>
    <x v="4"/>
    <x v="45"/>
    <n v="1540"/>
    <n v="32300492.399999999"/>
    <n v="45725974.460000001"/>
    <n v="8894529.6736999992"/>
    <n v="9489955.8499999996"/>
    <n v="7034710.1399999997"/>
    <n v="1540"/>
    <n v="32300492.399999999"/>
    <n v="45725974.460000001"/>
    <n v="8894529.6736999992"/>
    <n v="9489955.8499999996"/>
    <n v="7034710.1399999997"/>
    <n v="0"/>
    <n v="0"/>
    <n v="0"/>
    <n v="0"/>
    <n v="0"/>
    <n v="0"/>
  </r>
  <r>
    <x v="0"/>
    <x v="4"/>
    <x v="4"/>
    <x v="5"/>
    <n v="1537"/>
    <n v="106579070.42"/>
    <n v="153015303.24000001"/>
    <n v="43619308.840499997"/>
    <n v="19337742.48"/>
    <n v="6461447.5999999996"/>
    <n v="1537"/>
    <n v="106579070.42"/>
    <n v="153015303.24000001"/>
    <n v="43619308.840499997"/>
    <n v="19337742.48"/>
    <n v="6461447.5999999996"/>
    <n v="0"/>
    <n v="0"/>
    <n v="0"/>
    <n v="0"/>
    <n v="0"/>
    <n v="0"/>
  </r>
  <r>
    <x v="0"/>
    <x v="5"/>
    <x v="10"/>
    <x v="33"/>
    <n v="1513"/>
    <n v="99407645.480000004"/>
    <n v="143287303.38999999"/>
    <n v="37330952.828199998"/>
    <n v="20594322.399999999"/>
    <n v="10192533.27"/>
    <n v="1513"/>
    <n v="99407645.480000004"/>
    <n v="143287303.38999999"/>
    <n v="37330952.828199998"/>
    <n v="20594322.399999999"/>
    <n v="10192533.27"/>
    <n v="0"/>
    <n v="0"/>
    <n v="0"/>
    <n v="0"/>
    <n v="0"/>
    <n v="0"/>
  </r>
  <r>
    <x v="0"/>
    <x v="2"/>
    <x v="1"/>
    <x v="9"/>
    <n v="1510"/>
    <n v="71729601.989999995"/>
    <n v="110649179.64"/>
    <n v="23952630.051100001"/>
    <n v="22182301.940000001"/>
    <n v="13913525.609999999"/>
    <n v="1510"/>
    <n v="71729601.989999995"/>
    <n v="110649179.64"/>
    <n v="23952630.051100001"/>
    <n v="22182301.940000001"/>
    <n v="13913525.609999999"/>
    <n v="0"/>
    <n v="0"/>
    <n v="0"/>
    <n v="0"/>
    <n v="0"/>
    <n v="0"/>
  </r>
  <r>
    <x v="11"/>
    <x v="3"/>
    <x v="4"/>
    <x v="45"/>
    <n v="1473"/>
    <n v="30671058.93"/>
    <n v="42804356.390000001"/>
    <n v="8906050.3370999992"/>
    <n v="8035603.8499999996"/>
    <n v="5598663.79"/>
    <n v="1473"/>
    <n v="30671058.93"/>
    <n v="42804356.390000001"/>
    <n v="8906050.3370999992"/>
    <n v="8035603.8499999996"/>
    <n v="5598663.79"/>
    <n v="0"/>
    <n v="0"/>
    <n v="0"/>
    <n v="0"/>
    <n v="0"/>
    <n v="0"/>
  </r>
  <r>
    <x v="0"/>
    <x v="3"/>
    <x v="4"/>
    <x v="5"/>
    <n v="1468"/>
    <n v="117041032.66"/>
    <n v="162529425.43000001"/>
    <n v="48386939.243699998"/>
    <n v="16887365.210000001"/>
    <n v="1143634.8899999999"/>
    <n v="1468"/>
    <n v="117041032.66"/>
    <n v="162529425.43000001"/>
    <n v="48386939.243699998"/>
    <n v="16887365.210000001"/>
    <n v="1143634.8899999999"/>
    <n v="0"/>
    <n v="0"/>
    <n v="0"/>
    <n v="0"/>
    <n v="0"/>
    <n v="0"/>
  </r>
  <r>
    <x v="11"/>
    <x v="6"/>
    <x v="15"/>
    <x v="40"/>
    <n v="1463"/>
    <n v="19351486.239999998"/>
    <n v="27288332.5"/>
    <n v="5186129.3027999997"/>
    <n v="3045885.6"/>
    <n v="1734441.41"/>
    <n v="1463"/>
    <n v="19351486.239999998"/>
    <n v="27288332.5"/>
    <n v="5186129.3027999997"/>
    <n v="3045885.6"/>
    <n v="1734441.41"/>
    <n v="0"/>
    <n v="0"/>
    <n v="0"/>
    <n v="0"/>
    <n v="0"/>
    <n v="0"/>
  </r>
  <r>
    <x v="19"/>
    <x v="7"/>
    <x v="1"/>
    <x v="15"/>
    <n v="1458"/>
    <n v="625144.49"/>
    <n v="875447.53"/>
    <n v="0"/>
    <n v="0"/>
    <n v="0"/>
    <n v="1458"/>
    <n v="625144.49"/>
    <n v="875447.53"/>
    <n v="0"/>
    <n v="0"/>
    <n v="0"/>
    <n v="0"/>
    <n v="0"/>
    <n v="0"/>
    <n v="0"/>
    <n v="0"/>
    <n v="0"/>
  </r>
  <r>
    <x v="0"/>
    <x v="1"/>
    <x v="1"/>
    <x v="9"/>
    <n v="1456"/>
    <n v="101141846.59"/>
    <n v="140583647.34999999"/>
    <n v="36352663.562899999"/>
    <n v="17198261.23"/>
    <n v="7254379.9299999997"/>
    <n v="1456"/>
    <n v="101141846.59"/>
    <n v="140583647.34999999"/>
    <n v="36352663.562899999"/>
    <n v="17198261.23"/>
    <n v="7254379.9299999997"/>
    <n v="0"/>
    <n v="0"/>
    <n v="0"/>
    <n v="0"/>
    <n v="0"/>
    <n v="0"/>
  </r>
  <r>
    <x v="0"/>
    <x v="1"/>
    <x v="4"/>
    <x v="28"/>
    <n v="1434"/>
    <n v="312379982.63"/>
    <n v="460382195.41000003"/>
    <n v="125568297.29809999"/>
    <n v="62163994.789999999"/>
    <n v="32289035.260000002"/>
    <n v="1434"/>
    <n v="312379982.63"/>
    <n v="460382195.41000003"/>
    <n v="125568297.29809999"/>
    <n v="62163994.789999999"/>
    <n v="32289035.260000002"/>
    <n v="0"/>
    <n v="0"/>
    <n v="0"/>
    <n v="0"/>
    <n v="0"/>
    <n v="0"/>
  </r>
  <r>
    <x v="0"/>
    <x v="5"/>
    <x v="1"/>
    <x v="9"/>
    <n v="1426"/>
    <n v="79387226.310000002"/>
    <n v="116474063.65000001"/>
    <n v="31156571.434500001"/>
    <n v="18755800.870000001"/>
    <n v="9501697.8499999996"/>
    <n v="1426"/>
    <n v="79387226.310000002"/>
    <n v="116474063.65000001"/>
    <n v="31156571.434500001"/>
    <n v="18755800.870000001"/>
    <n v="9501697.8499999996"/>
    <n v="0"/>
    <n v="0"/>
    <n v="0"/>
    <n v="0"/>
    <n v="0"/>
    <n v="0"/>
  </r>
  <r>
    <x v="0"/>
    <x v="4"/>
    <x v="10"/>
    <x v="33"/>
    <n v="1420"/>
    <n v="122336742.23"/>
    <n v="168292149.38999999"/>
    <n v="46020190.556599997"/>
    <n v="15339039.640000001"/>
    <n v="3169706.12"/>
    <n v="1420"/>
    <n v="122336742.23"/>
    <n v="168292149.38999999"/>
    <n v="46020190.556599997"/>
    <n v="15339039.640000001"/>
    <n v="3169706.12"/>
    <n v="0"/>
    <n v="0"/>
    <n v="0"/>
    <n v="0"/>
    <n v="0"/>
    <n v="0"/>
  </r>
  <r>
    <x v="0"/>
    <x v="4"/>
    <x v="1"/>
    <x v="9"/>
    <n v="1415"/>
    <n v="81634049.739999995"/>
    <n v="115319154.16"/>
    <n v="32477017.785"/>
    <n v="12489140.279999999"/>
    <n v="3892642.59"/>
    <n v="1415"/>
    <n v="81634049.739999995"/>
    <n v="115319154.16"/>
    <n v="32477017.785"/>
    <n v="12489140.279999999"/>
    <n v="3892642.59"/>
    <n v="0"/>
    <n v="0"/>
    <n v="0"/>
    <n v="0"/>
    <n v="0"/>
    <n v="0"/>
  </r>
  <r>
    <x v="0"/>
    <x v="3"/>
    <x v="1"/>
    <x v="9"/>
    <n v="1394"/>
    <n v="78152197.760000005"/>
    <n v="111411403.75"/>
    <n v="32487455.032499999"/>
    <n v="13876251"/>
    <n v="4489312.2699999996"/>
    <n v="1394"/>
    <n v="78152197.760000005"/>
    <n v="111411403.75"/>
    <n v="32487455.032499999"/>
    <n v="13876251"/>
    <n v="4489312.2699999996"/>
    <n v="0"/>
    <n v="0"/>
    <n v="0"/>
    <n v="0"/>
    <n v="0"/>
    <n v="0"/>
  </r>
  <r>
    <x v="11"/>
    <x v="6"/>
    <x v="9"/>
    <x v="16"/>
    <n v="1374"/>
    <n v="32564266.719999999"/>
    <n v="46160938.25"/>
    <n v="8080604.0866999999"/>
    <n v="5732839.8700000001"/>
    <n v="3627522.69"/>
    <n v="1374"/>
    <n v="32564266.719999999"/>
    <n v="46160938.25"/>
    <n v="8080604.0866999999"/>
    <n v="5732839.8700000001"/>
    <n v="3627522.69"/>
    <n v="0"/>
    <n v="0"/>
    <n v="0"/>
    <n v="0"/>
    <n v="0"/>
    <n v="0"/>
  </r>
  <r>
    <x v="11"/>
    <x v="5"/>
    <x v="4"/>
    <x v="45"/>
    <n v="1361"/>
    <n v="21907656.309999999"/>
    <n v="32873362.879999999"/>
    <n v="7816210.0564999999"/>
    <n v="6765542.0899999999"/>
    <n v="4580231.5999999996"/>
    <n v="1361"/>
    <n v="21907656.309999999"/>
    <n v="32873362.879999999"/>
    <n v="7816210.0564999999"/>
    <n v="6765542.0899999999"/>
    <n v="4580231.5999999996"/>
    <n v="0"/>
    <n v="0"/>
    <n v="0"/>
    <n v="0"/>
    <n v="0"/>
    <n v="0"/>
  </r>
  <r>
    <x v="11"/>
    <x v="4"/>
    <x v="4"/>
    <x v="45"/>
    <n v="1361"/>
    <n v="23650632.780000001"/>
    <n v="35137988.030000001"/>
    <n v="7646844.0959000001"/>
    <n v="6447657.7699999996"/>
    <n v="4822795.51"/>
    <n v="1361"/>
    <n v="23650632.780000001"/>
    <n v="35137988.030000001"/>
    <n v="7646844.0959000001"/>
    <n v="6447657.7699999996"/>
    <n v="4822795.51"/>
    <n v="0"/>
    <n v="0"/>
    <n v="0"/>
    <n v="0"/>
    <n v="0"/>
    <n v="0"/>
  </r>
  <r>
    <x v="0"/>
    <x v="3"/>
    <x v="10"/>
    <x v="33"/>
    <n v="1358"/>
    <n v="118363276.36"/>
    <n v="164237910.75999999"/>
    <n v="42255301.791699998"/>
    <n v="19702091.969999999"/>
    <n v="7253511.0800000001"/>
    <n v="1358"/>
    <n v="118363276.36"/>
    <n v="164237910.75999999"/>
    <n v="42255301.791699998"/>
    <n v="19702091.969999999"/>
    <n v="7253511.0800000001"/>
    <n v="0"/>
    <n v="0"/>
    <n v="0"/>
    <n v="0"/>
    <n v="0"/>
    <n v="0"/>
  </r>
  <r>
    <x v="0"/>
    <x v="1"/>
    <x v="4"/>
    <x v="5"/>
    <n v="1351"/>
    <n v="120657269.37"/>
    <n v="169865569.22"/>
    <n v="48029450.837300003"/>
    <n v="21946601.609999999"/>
    <n v="6522387.6200000001"/>
    <n v="1351"/>
    <n v="120657269.37"/>
    <n v="169865569.22"/>
    <n v="48029450.837300003"/>
    <n v="21946601.609999999"/>
    <n v="6522387.6200000001"/>
    <n v="0"/>
    <n v="0"/>
    <n v="0"/>
    <n v="0"/>
    <n v="0"/>
    <n v="0"/>
  </r>
  <r>
    <x v="0"/>
    <x v="1"/>
    <x v="10"/>
    <x v="33"/>
    <n v="1340"/>
    <n v="122602921.05"/>
    <n v="173925874.19"/>
    <n v="42696152.9978"/>
    <n v="24244844.5"/>
    <n v="12159704.85"/>
    <n v="1340"/>
    <n v="122602921.05"/>
    <n v="173925874.19"/>
    <n v="42696152.9978"/>
    <n v="24244844.5"/>
    <n v="12159704.85"/>
    <n v="0"/>
    <n v="0"/>
    <n v="0"/>
    <n v="0"/>
    <n v="0"/>
    <n v="0"/>
  </r>
  <r>
    <x v="0"/>
    <x v="3"/>
    <x v="4"/>
    <x v="28"/>
    <n v="1298"/>
    <n v="264403007.41999999"/>
    <n v="398590216.01999998"/>
    <n v="116048598.55949999"/>
    <n v="55923502.32"/>
    <n v="26613279.359999999"/>
    <n v="1298"/>
    <n v="264403007.41999999"/>
    <n v="398590216.01999998"/>
    <n v="116048598.55949999"/>
    <n v="55923502.32"/>
    <n v="26613279.359999999"/>
    <n v="0"/>
    <n v="0"/>
    <n v="0"/>
    <n v="0"/>
    <n v="0"/>
    <n v="0"/>
  </r>
  <r>
    <x v="0"/>
    <x v="3"/>
    <x v="1"/>
    <x v="3"/>
    <n v="1159"/>
    <n v="88393810.629999995"/>
    <n v="137353945.12"/>
    <n v="49135597.321000002"/>
    <n v="17048570.5"/>
    <n v="4647577.29"/>
    <n v="1159"/>
    <n v="88393810.629999995"/>
    <n v="137353945.12"/>
    <n v="49135597.321000002"/>
    <n v="17048570.5"/>
    <n v="4647577.29"/>
    <n v="0"/>
    <n v="0"/>
    <n v="0"/>
    <n v="0"/>
    <n v="0"/>
    <n v="0"/>
  </r>
  <r>
    <x v="0"/>
    <x v="2"/>
    <x v="17"/>
    <x v="59"/>
    <n v="1147"/>
    <n v="11384231.449999999"/>
    <n v="18137220.100000001"/>
    <n v="9303421.8895999994"/>
    <n v="850528.62"/>
    <n v="-2854498.08"/>
    <n v="1147"/>
    <n v="11384231.449999999"/>
    <n v="18137220.100000001"/>
    <n v="9303421.8895999994"/>
    <n v="850528.62"/>
    <n v="-2854498.08"/>
    <n v="0"/>
    <n v="0"/>
    <n v="0"/>
    <n v="0"/>
    <n v="0"/>
    <n v="0"/>
  </r>
  <r>
    <x v="0"/>
    <x v="2"/>
    <x v="1"/>
    <x v="3"/>
    <n v="1128"/>
    <n v="56381919.710000001"/>
    <n v="95418669.930000007"/>
    <n v="30681947.4604"/>
    <n v="17746104.32"/>
    <n v="7916767.3099999996"/>
    <n v="1128"/>
    <n v="56381919.710000001"/>
    <n v="95418669.930000007"/>
    <n v="30681947.4604"/>
    <n v="17746104.32"/>
    <n v="7916767.3099999996"/>
    <n v="0"/>
    <n v="0"/>
    <n v="0"/>
    <n v="0"/>
    <n v="0"/>
    <n v="0"/>
  </r>
  <r>
    <x v="0"/>
    <x v="4"/>
    <x v="4"/>
    <x v="28"/>
    <n v="1097"/>
    <n v="209553870.18000001"/>
    <n v="320322742.06"/>
    <n v="90619589.336500004"/>
    <n v="46783270.93"/>
    <n v="25866185.190000001"/>
    <n v="1097"/>
    <n v="209553870.18000001"/>
    <n v="320322742.06"/>
    <n v="90619589.336500004"/>
    <n v="46783270.93"/>
    <n v="25866185.190000001"/>
    <n v="0"/>
    <n v="0"/>
    <n v="0"/>
    <n v="0"/>
    <n v="0"/>
    <n v="0"/>
  </r>
  <r>
    <x v="0"/>
    <x v="2"/>
    <x v="4"/>
    <x v="28"/>
    <n v="1095"/>
    <n v="159378519.13"/>
    <n v="251830393.53999999"/>
    <n v="54833567.246399999"/>
    <n v="54749887.729999997"/>
    <n v="37757046.780000001"/>
    <n v="1095"/>
    <n v="159378519.13"/>
    <n v="251830393.53999999"/>
    <n v="54833567.246399999"/>
    <n v="54749887.729999997"/>
    <n v="37757046.780000001"/>
    <n v="0"/>
    <n v="0"/>
    <n v="0"/>
    <n v="0"/>
    <n v="0"/>
    <n v="0"/>
  </r>
  <r>
    <x v="0"/>
    <x v="5"/>
    <x v="17"/>
    <x v="59"/>
    <n v="1093"/>
    <n v="11843482.779999999"/>
    <n v="17593002.02"/>
    <n v="9045129.1548999995"/>
    <n v="3353115.77"/>
    <n v="-477089.82"/>
    <n v="1093"/>
    <n v="11843482.779999999"/>
    <n v="17593002.02"/>
    <n v="9045129.1548999995"/>
    <n v="3353115.77"/>
    <n v="-477089.82"/>
    <n v="0"/>
    <n v="0"/>
    <n v="0"/>
    <n v="0"/>
    <n v="0"/>
    <n v="0"/>
  </r>
  <r>
    <x v="11"/>
    <x v="2"/>
    <x v="4"/>
    <x v="45"/>
    <n v="1091"/>
    <n v="16205189.279999999"/>
    <n v="26319558.699999999"/>
    <n v="5322857.5085000005"/>
    <n v="6268083.3899999997"/>
    <n v="4614691.3600000003"/>
    <n v="1091"/>
    <n v="16205189.279999999"/>
    <n v="26319558.699999999"/>
    <n v="5322857.5085000005"/>
    <n v="6268083.3899999997"/>
    <n v="4614691.3600000003"/>
    <n v="0"/>
    <n v="0"/>
    <n v="0"/>
    <n v="0"/>
    <n v="0"/>
    <n v="0"/>
  </r>
  <r>
    <x v="11"/>
    <x v="2"/>
    <x v="4"/>
    <x v="58"/>
    <n v="1080"/>
    <n v="14752046.25"/>
    <n v="21708331.219999999"/>
    <n v="3263612.1145000001"/>
    <n v="4476265.1100000003"/>
    <n v="3571997"/>
    <n v="1080"/>
    <n v="14752046.25"/>
    <n v="21708331.219999999"/>
    <n v="3263612.1145000001"/>
    <n v="4476265.1100000003"/>
    <n v="3571997"/>
    <n v="0"/>
    <n v="0"/>
    <n v="0"/>
    <n v="0"/>
    <n v="0"/>
    <n v="0"/>
  </r>
  <r>
    <x v="0"/>
    <x v="6"/>
    <x v="6"/>
    <x v="11"/>
    <n v="1075"/>
    <n v="136735540.87"/>
    <n v="215495037.83000001"/>
    <n v="50620462.370200001"/>
    <n v="44458441.420000002"/>
    <n v="29569032.449999999"/>
    <n v="1075"/>
    <n v="136735540.87"/>
    <n v="215495037.83000001"/>
    <n v="50620462.370200001"/>
    <n v="44458441.420000002"/>
    <n v="29569032.449999999"/>
    <n v="0"/>
    <n v="0"/>
    <n v="0"/>
    <n v="0"/>
    <n v="0"/>
    <n v="0"/>
  </r>
  <r>
    <x v="0"/>
    <x v="5"/>
    <x v="12"/>
    <x v="22"/>
    <n v="1071"/>
    <n v="25573759.329999998"/>
    <n v="36544963.119999997"/>
    <n v="11414146.844000001"/>
    <n v="5214819.9800000004"/>
    <n v="1168111.51"/>
    <n v="1071"/>
    <n v="25573759.329999998"/>
    <n v="36544963.119999997"/>
    <n v="11414146.844000001"/>
    <n v="5214819.9800000004"/>
    <n v="1168111.51"/>
    <n v="0"/>
    <n v="0"/>
    <n v="0"/>
    <n v="0"/>
    <n v="0"/>
    <n v="0"/>
  </r>
  <r>
    <x v="0"/>
    <x v="3"/>
    <x v="17"/>
    <x v="59"/>
    <n v="1065"/>
    <n v="14273613.369999999"/>
    <n v="21655157.289999999"/>
    <n v="10141970.275800001"/>
    <n v="4065748.04"/>
    <n v="-48538.86"/>
    <n v="1065"/>
    <n v="14273613.369999999"/>
    <n v="21655157.289999999"/>
    <n v="10141970.275800001"/>
    <n v="4065748.04"/>
    <n v="-48538.86"/>
    <n v="0"/>
    <n v="0"/>
    <n v="0"/>
    <n v="0"/>
    <n v="0"/>
    <n v="0"/>
  </r>
  <r>
    <x v="0"/>
    <x v="4"/>
    <x v="17"/>
    <x v="59"/>
    <n v="1052"/>
    <n v="12715090.68"/>
    <n v="18829970.039999999"/>
    <n v="9227282.7348999996"/>
    <n v="2610061.54"/>
    <n v="-965656.63"/>
    <n v="1052"/>
    <n v="12715090.68"/>
    <n v="18829970.039999999"/>
    <n v="9227282.7348999996"/>
    <n v="2610061.54"/>
    <n v="-965656.63"/>
    <n v="0"/>
    <n v="0"/>
    <n v="0"/>
    <n v="0"/>
    <n v="0"/>
    <n v="0"/>
  </r>
  <r>
    <x v="11"/>
    <x v="1"/>
    <x v="4"/>
    <x v="18"/>
    <n v="1032"/>
    <n v="26872444.41"/>
    <n v="35699118.789999999"/>
    <n v="6534262.8359000003"/>
    <n v="5920167.4699999997"/>
    <n v="4164434.95"/>
    <n v="1032"/>
    <n v="26872444.41"/>
    <n v="35699118.789999999"/>
    <n v="6534262.8359000003"/>
    <n v="5920167.4699999997"/>
    <n v="4164434.95"/>
    <n v="0"/>
    <n v="0"/>
    <n v="0"/>
    <n v="0"/>
    <n v="0"/>
    <n v="0"/>
  </r>
  <r>
    <x v="0"/>
    <x v="5"/>
    <x v="4"/>
    <x v="28"/>
    <n v="1026"/>
    <n v="208205437.83000001"/>
    <n v="312489220.98000002"/>
    <n v="85027472.808200002"/>
    <n v="46930592.520000003"/>
    <n v="24634848.449999999"/>
    <n v="1026"/>
    <n v="208205437.83000001"/>
    <n v="312489220.98000002"/>
    <n v="85027472.808200002"/>
    <n v="46930592.520000003"/>
    <n v="24634848.449999999"/>
    <n v="0"/>
    <n v="0"/>
    <n v="0"/>
    <n v="0"/>
    <n v="0"/>
    <n v="0"/>
  </r>
  <r>
    <x v="0"/>
    <x v="5"/>
    <x v="1"/>
    <x v="3"/>
    <n v="1019"/>
    <n v="65735205.109999999"/>
    <n v="111878012.20999999"/>
    <n v="37264621.020400003"/>
    <n v="23302607.34"/>
    <n v="11656776.310000001"/>
    <n v="1019"/>
    <n v="65735205.109999999"/>
    <n v="111878012.20999999"/>
    <n v="37264621.020400003"/>
    <n v="23302607.34"/>
    <n v="11656776.310000001"/>
    <n v="0"/>
    <n v="0"/>
    <n v="0"/>
    <n v="0"/>
    <n v="0"/>
    <n v="0"/>
  </r>
  <r>
    <x v="0"/>
    <x v="1"/>
    <x v="12"/>
    <x v="22"/>
    <n v="1006"/>
    <n v="34972011.229999997"/>
    <n v="46339436.049999997"/>
    <n v="14227235.780400001"/>
    <n v="4639749.04"/>
    <n v="-204971.87"/>
    <n v="1006"/>
    <n v="34972011.229999997"/>
    <n v="46339436.049999997"/>
    <n v="14227235.780400001"/>
    <n v="4639749.04"/>
    <n v="-204971.87"/>
    <n v="0"/>
    <n v="0"/>
    <n v="0"/>
    <n v="0"/>
    <n v="0"/>
    <n v="0"/>
  </r>
  <r>
    <x v="0"/>
    <x v="1"/>
    <x v="1"/>
    <x v="3"/>
    <n v="986"/>
    <n v="103499348.09"/>
    <n v="157774727.34999999"/>
    <n v="54265053.638800003"/>
    <n v="16116802.039999999"/>
    <n v="2919718.84"/>
    <n v="986"/>
    <n v="103499348.09"/>
    <n v="157774727.34999999"/>
    <n v="54265053.638800003"/>
    <n v="16116802.039999999"/>
    <n v="2919718.84"/>
    <n v="0"/>
    <n v="0"/>
    <n v="0"/>
    <n v="0"/>
    <n v="0"/>
    <n v="0"/>
  </r>
  <r>
    <x v="0"/>
    <x v="1"/>
    <x v="17"/>
    <x v="59"/>
    <n v="982"/>
    <n v="14106294.09"/>
    <n v="22181336.579999998"/>
    <n v="10101140.9911"/>
    <n v="4967425.3499999996"/>
    <n v="989204.58"/>
    <n v="982"/>
    <n v="14106294.09"/>
    <n v="22181336.579999998"/>
    <n v="10101140.9911"/>
    <n v="4967425.3499999996"/>
    <n v="989204.58"/>
    <n v="0"/>
    <n v="0"/>
    <n v="0"/>
    <n v="0"/>
    <n v="0"/>
    <n v="0"/>
  </r>
  <r>
    <x v="11"/>
    <x v="5"/>
    <x v="4"/>
    <x v="58"/>
    <n v="975"/>
    <n v="15288808.6"/>
    <n v="21648212.760000002"/>
    <n v="4253630.4364"/>
    <n v="3758887.43"/>
    <n v="2880445.03"/>
    <n v="975"/>
    <n v="15288808.6"/>
    <n v="21648212.760000002"/>
    <n v="4253630.4364"/>
    <n v="3758887.43"/>
    <n v="2880445.03"/>
    <n v="0"/>
    <n v="0"/>
    <n v="0"/>
    <n v="0"/>
    <n v="0"/>
    <n v="0"/>
  </r>
  <r>
    <x v="11"/>
    <x v="4"/>
    <x v="4"/>
    <x v="58"/>
    <n v="956"/>
    <n v="16878614.5"/>
    <n v="23057444.350000001"/>
    <n v="4721001.1657999996"/>
    <n v="3377444.67"/>
    <n v="2367739.71"/>
    <n v="956"/>
    <n v="16878614.5"/>
    <n v="23057444.350000001"/>
    <n v="4721001.1657999996"/>
    <n v="3377444.67"/>
    <n v="2367739.71"/>
    <n v="0"/>
    <n v="0"/>
    <n v="0"/>
    <n v="0"/>
    <n v="0"/>
    <n v="0"/>
  </r>
  <r>
    <x v="0"/>
    <x v="4"/>
    <x v="12"/>
    <x v="22"/>
    <n v="929"/>
    <n v="24651379.670000002"/>
    <n v="34412855.07"/>
    <n v="12236479.795700001"/>
    <n v="2757735.71"/>
    <n v="-1253565.69"/>
    <n v="929"/>
    <n v="24651379.670000002"/>
    <n v="34412855.07"/>
    <n v="12236479.795700001"/>
    <n v="2757735.71"/>
    <n v="-1253565.69"/>
    <n v="0"/>
    <n v="0"/>
    <n v="0"/>
    <n v="0"/>
    <n v="0"/>
    <n v="0"/>
  </r>
  <r>
    <x v="11"/>
    <x v="3"/>
    <x v="4"/>
    <x v="18"/>
    <n v="924"/>
    <n v="22519128.219999999"/>
    <n v="29896054.280000001"/>
    <n v="5600921.5756999999"/>
    <n v="4801879.88"/>
    <n v="3296927.94"/>
    <n v="924"/>
    <n v="22519128.219999999"/>
    <n v="29896054.280000001"/>
    <n v="5600921.5756999999"/>
    <n v="4801879.88"/>
    <n v="3296927.94"/>
    <n v="0"/>
    <n v="0"/>
    <n v="0"/>
    <n v="0"/>
    <n v="0"/>
    <n v="0"/>
  </r>
  <r>
    <x v="0"/>
    <x v="2"/>
    <x v="4"/>
    <x v="13"/>
    <n v="918"/>
    <n v="128639685.81"/>
    <n v="187942014.09"/>
    <n v="60145767.784599997"/>
    <n v="34833907.740000002"/>
    <n v="11722017.289999999"/>
    <n v="918"/>
    <n v="128639685.81"/>
    <n v="187942014.09"/>
    <n v="60145767.784599997"/>
    <n v="34833907.740000002"/>
    <n v="11722017.289999999"/>
    <n v="0"/>
    <n v="0"/>
    <n v="0"/>
    <n v="0"/>
    <n v="0"/>
    <n v="0"/>
  </r>
  <r>
    <x v="11"/>
    <x v="1"/>
    <x v="4"/>
    <x v="58"/>
    <n v="915"/>
    <n v="29142418.059999999"/>
    <n v="38092455.390000001"/>
    <n v="7054607.4967999998"/>
    <n v="5838645.7599999998"/>
    <n v="4291433.7300000004"/>
    <n v="915"/>
    <n v="29142418.059999999"/>
    <n v="38092455.390000001"/>
    <n v="7054607.4967999998"/>
    <n v="5838645.7599999998"/>
    <n v="4291433.7300000004"/>
    <n v="0"/>
    <n v="0"/>
    <n v="0"/>
    <n v="0"/>
    <n v="0"/>
    <n v="0"/>
  </r>
  <r>
    <x v="0"/>
    <x v="3"/>
    <x v="12"/>
    <x v="22"/>
    <n v="909"/>
    <n v="27157568.530000001"/>
    <n v="37269227.759999998"/>
    <n v="12701344.663000001"/>
    <n v="3878182.52"/>
    <n v="-564269.6"/>
    <n v="909"/>
    <n v="27157568.530000001"/>
    <n v="37269227.759999998"/>
    <n v="12701344.663000001"/>
    <n v="3878182.52"/>
    <n v="-564269.6"/>
    <n v="0"/>
    <n v="0"/>
    <n v="0"/>
    <n v="0"/>
    <n v="0"/>
    <n v="0"/>
  </r>
  <r>
    <x v="11"/>
    <x v="4"/>
    <x v="4"/>
    <x v="18"/>
    <n v="903"/>
    <n v="21291902.399999999"/>
    <n v="28569278.059999999"/>
    <n v="5727726.8273999998"/>
    <n v="3961547.93"/>
    <n v="2706756.64"/>
    <n v="903"/>
    <n v="21291902.399999999"/>
    <n v="28569278.059999999"/>
    <n v="5727726.8273999998"/>
    <n v="3961547.93"/>
    <n v="2706756.64"/>
    <n v="0"/>
    <n v="0"/>
    <n v="0"/>
    <n v="0"/>
    <n v="0"/>
    <n v="0"/>
  </r>
  <r>
    <x v="0"/>
    <x v="3"/>
    <x v="3"/>
    <x v="41"/>
    <n v="903"/>
    <n v="23743356.390000001"/>
    <n v="35864958.630000003"/>
    <n v="11143558.717399999"/>
    <n v="7229494"/>
    <n v="3736285.38"/>
    <n v="903"/>
    <n v="23743356.390000001"/>
    <n v="35864958.630000003"/>
    <n v="11143558.717399999"/>
    <n v="7229494"/>
    <n v="3736285.38"/>
    <n v="0"/>
    <n v="0"/>
    <n v="0"/>
    <n v="0"/>
    <n v="0"/>
    <n v="0"/>
  </r>
  <r>
    <x v="0"/>
    <x v="2"/>
    <x v="12"/>
    <x v="22"/>
    <n v="899"/>
    <n v="19007640.190000001"/>
    <n v="27304790.59"/>
    <n v="8859282.1116000004"/>
    <n v="2566283.0499999998"/>
    <n v="-710067.32"/>
    <n v="899"/>
    <n v="19007640.190000001"/>
    <n v="27304790.59"/>
    <n v="8859282.1116000004"/>
    <n v="2566283.0499999998"/>
    <n v="-710067.32"/>
    <n v="0"/>
    <n v="0"/>
    <n v="0"/>
    <n v="0"/>
    <n v="0"/>
    <n v="0"/>
  </r>
  <r>
    <x v="11"/>
    <x v="7"/>
    <x v="4"/>
    <x v="31"/>
    <n v="898"/>
    <n v="9869557.8699999992"/>
    <n v="15226412.199999999"/>
    <n v="0"/>
    <n v="0"/>
    <n v="0"/>
    <n v="898"/>
    <n v="9869557.8699999992"/>
    <n v="15226412.199999999"/>
    <n v="0"/>
    <n v="0"/>
    <n v="0"/>
    <n v="0"/>
    <n v="0"/>
    <n v="0"/>
    <n v="0"/>
    <n v="0"/>
    <n v="0"/>
  </r>
  <r>
    <x v="0"/>
    <x v="1"/>
    <x v="8"/>
    <x v="14"/>
    <n v="896"/>
    <n v="40704031.07"/>
    <n v="53959530.100000001"/>
    <n v="15097565.003699999"/>
    <n v="5110159.8600000003"/>
    <n v="456273.75"/>
    <n v="896"/>
    <n v="40704031.07"/>
    <n v="53959530.100000001"/>
    <n v="15097565.003699999"/>
    <n v="5110159.8600000003"/>
    <n v="456273.75"/>
    <n v="0"/>
    <n v="0"/>
    <n v="0"/>
    <n v="0"/>
    <n v="0"/>
    <n v="0"/>
  </r>
  <r>
    <x v="11"/>
    <x v="5"/>
    <x v="7"/>
    <x v="12"/>
    <n v="891"/>
    <n v="18118124.579999998"/>
    <n v="25984041.059999999"/>
    <n v="5978840.0568000004"/>
    <n v="4193320.72"/>
    <n v="3174212.72"/>
    <n v="891"/>
    <n v="18118124.579999998"/>
    <n v="25984041.059999999"/>
    <n v="5978840.0568000004"/>
    <n v="4193320.72"/>
    <n v="3174212.72"/>
    <n v="0"/>
    <n v="0"/>
    <n v="0"/>
    <n v="0"/>
    <n v="0"/>
    <n v="0"/>
  </r>
  <r>
    <x v="0"/>
    <x v="4"/>
    <x v="3"/>
    <x v="41"/>
    <n v="876"/>
    <n v="21372074.579999998"/>
    <n v="31610639.41"/>
    <n v="10520253.443700001"/>
    <n v="4825458.07"/>
    <n v="1862686.29"/>
    <n v="876"/>
    <n v="21372074.579999998"/>
    <n v="31610639.41"/>
    <n v="10520253.443700001"/>
    <n v="4825458.07"/>
    <n v="1862686.29"/>
    <n v="0"/>
    <n v="0"/>
    <n v="0"/>
    <n v="0"/>
    <n v="0"/>
    <n v="0"/>
  </r>
  <r>
    <x v="0"/>
    <x v="6"/>
    <x v="4"/>
    <x v="28"/>
    <n v="870"/>
    <n v="195020438.47999999"/>
    <n v="305088716.67000002"/>
    <n v="80777047.063500002"/>
    <n v="30310864.379999999"/>
    <n v="11236768.01"/>
    <n v="870"/>
    <n v="195020438.47999999"/>
    <n v="305088716.67000002"/>
    <n v="80777047.063500002"/>
    <n v="30310864.379999999"/>
    <n v="11236768.01"/>
    <n v="0"/>
    <n v="0"/>
    <n v="0"/>
    <n v="0"/>
    <n v="0"/>
    <n v="0"/>
  </r>
  <r>
    <x v="11"/>
    <x v="1"/>
    <x v="3"/>
    <x v="23"/>
    <n v="869"/>
    <n v="7726617.1900000004"/>
    <n v="10791694.619999999"/>
    <n v="1799750.6052999999"/>
    <n v="2255745.35"/>
    <n v="1808861.21"/>
    <n v="869"/>
    <n v="7726617.1900000004"/>
    <n v="10791694.619999999"/>
    <n v="1799750.6052999999"/>
    <n v="2255745.35"/>
    <n v="1808861.21"/>
    <n v="0"/>
    <n v="0"/>
    <n v="0"/>
    <n v="0"/>
    <n v="0"/>
    <n v="0"/>
  </r>
  <r>
    <x v="11"/>
    <x v="3"/>
    <x v="4"/>
    <x v="58"/>
    <n v="865"/>
    <n v="18226674.399999999"/>
    <n v="24949458.219999999"/>
    <n v="4828664.6464999998"/>
    <n v="4255684.8099999996"/>
    <n v="3085885.95"/>
    <n v="865"/>
    <n v="18226674.399999999"/>
    <n v="24949458.219999999"/>
    <n v="4828664.6464999998"/>
    <n v="4255684.8099999996"/>
    <n v="3085885.95"/>
    <n v="0"/>
    <n v="0"/>
    <n v="0"/>
    <n v="0"/>
    <n v="0"/>
    <n v="0"/>
  </r>
  <r>
    <x v="0"/>
    <x v="4"/>
    <x v="1"/>
    <x v="3"/>
    <n v="862"/>
    <n v="66650733.420000002"/>
    <n v="106582218.44"/>
    <n v="40505282.894500002"/>
    <n v="15090952.220000001"/>
    <n v="3571855.32"/>
    <n v="862"/>
    <n v="66650733.420000002"/>
    <n v="106582218.44"/>
    <n v="40505282.894500002"/>
    <n v="15090952.220000001"/>
    <n v="3571855.32"/>
    <n v="0"/>
    <n v="0"/>
    <n v="0"/>
    <n v="0"/>
    <n v="0"/>
    <n v="0"/>
  </r>
  <r>
    <x v="0"/>
    <x v="1"/>
    <x v="3"/>
    <x v="41"/>
    <n v="854"/>
    <n v="26210536.27"/>
    <n v="39742840.600000001"/>
    <n v="11235216.5678"/>
    <n v="8229843.9100000001"/>
    <n v="4682150.75"/>
    <n v="854"/>
    <n v="26210536.27"/>
    <n v="39742840.600000001"/>
    <n v="11235216.5678"/>
    <n v="8229843.9100000001"/>
    <n v="4682150.75"/>
    <n v="0"/>
    <n v="0"/>
    <n v="0"/>
    <n v="0"/>
    <n v="0"/>
    <n v="0"/>
  </r>
  <r>
    <x v="11"/>
    <x v="2"/>
    <x v="7"/>
    <x v="12"/>
    <n v="842"/>
    <n v="14078809.869999999"/>
    <n v="21151877.43"/>
    <n v="2825968.8281999999"/>
    <n v="4906908.08"/>
    <n v="4107290.06"/>
    <n v="842"/>
    <n v="14078809.869999999"/>
    <n v="21151877.43"/>
    <n v="2825968.8281999999"/>
    <n v="4906908.08"/>
    <n v="4107290.06"/>
    <n v="0"/>
    <n v="0"/>
    <n v="0"/>
    <n v="0"/>
    <n v="0"/>
    <n v="0"/>
  </r>
  <r>
    <x v="0"/>
    <x v="1"/>
    <x v="4"/>
    <x v="13"/>
    <n v="841"/>
    <n v="154236582.52000001"/>
    <n v="218837544.83000001"/>
    <n v="67053793.7808"/>
    <n v="21867636.390000001"/>
    <n v="8404363.7899999991"/>
    <n v="841"/>
    <n v="154236582.52000001"/>
    <n v="218837544.83000001"/>
    <n v="67053793.7808"/>
    <n v="21867636.390000001"/>
    <n v="8404363.7899999991"/>
    <n v="0"/>
    <n v="0"/>
    <n v="0"/>
    <n v="0"/>
    <n v="0"/>
    <n v="0"/>
  </r>
  <r>
    <x v="0"/>
    <x v="5"/>
    <x v="4"/>
    <x v="13"/>
    <n v="830"/>
    <n v="141886239.08000001"/>
    <n v="199556281.66"/>
    <n v="65409194.956799999"/>
    <n v="26997390.210000001"/>
    <n v="6250560.1900000004"/>
    <n v="830"/>
    <n v="141886239.08000001"/>
    <n v="199556281.66"/>
    <n v="65409194.956799999"/>
    <n v="26997390.210000001"/>
    <n v="6250560.1900000004"/>
    <n v="0"/>
    <n v="0"/>
    <n v="0"/>
    <n v="0"/>
    <n v="0"/>
    <n v="0"/>
  </r>
  <r>
    <x v="0"/>
    <x v="7"/>
    <x v="10"/>
    <x v="33"/>
    <n v="829"/>
    <n v="40749570.229999997"/>
    <n v="64875730.380000003"/>
    <n v="0"/>
    <n v="0"/>
    <n v="0"/>
    <n v="829"/>
    <n v="40749570.229999997"/>
    <n v="64875730.380000003"/>
    <n v="0"/>
    <n v="0"/>
    <n v="0"/>
    <n v="0"/>
    <n v="0"/>
    <n v="0"/>
    <n v="0"/>
    <n v="0"/>
    <n v="0"/>
  </r>
  <r>
    <x v="11"/>
    <x v="1"/>
    <x v="4"/>
    <x v="48"/>
    <n v="819"/>
    <n v="20776771.52"/>
    <n v="28371034"/>
    <n v="4658656.0590000004"/>
    <n v="5242477.66"/>
    <n v="4184839.77"/>
    <n v="819"/>
    <n v="20776771.52"/>
    <n v="28371034"/>
    <n v="4658656.0590000004"/>
    <n v="5242477.66"/>
    <n v="4184839.77"/>
    <n v="0"/>
    <n v="0"/>
    <n v="0"/>
    <n v="0"/>
    <n v="0"/>
    <n v="0"/>
  </r>
  <r>
    <x v="11"/>
    <x v="3"/>
    <x v="3"/>
    <x v="23"/>
    <n v="798"/>
    <n v="6476092.1399999997"/>
    <n v="9023013.1899999995"/>
    <n v="1626686.3104999999"/>
    <n v="1701608.64"/>
    <n v="1298950.47"/>
    <n v="798"/>
    <n v="6476092.1399999997"/>
    <n v="9023013.1899999995"/>
    <n v="1626686.3104999999"/>
    <n v="1701608.64"/>
    <n v="1298950.47"/>
    <n v="0"/>
    <n v="0"/>
    <n v="0"/>
    <n v="0"/>
    <n v="0"/>
    <n v="0"/>
  </r>
  <r>
    <x v="11"/>
    <x v="4"/>
    <x v="3"/>
    <x v="23"/>
    <n v="797"/>
    <n v="6077977.5499999998"/>
    <n v="8547880.9299999997"/>
    <n v="1693130.6224"/>
    <n v="1464186.63"/>
    <n v="1087042.26"/>
    <n v="797"/>
    <n v="6077977.5499999998"/>
    <n v="8547880.9299999997"/>
    <n v="1693130.6224"/>
    <n v="1464186.63"/>
    <n v="1087042.26"/>
    <n v="0"/>
    <n v="0"/>
    <n v="0"/>
    <n v="0"/>
    <n v="0"/>
    <n v="0"/>
  </r>
  <r>
    <x v="0"/>
    <x v="3"/>
    <x v="8"/>
    <x v="14"/>
    <n v="793"/>
    <n v="35621668.079999998"/>
    <n v="48109274.210000001"/>
    <n v="14563461.045299999"/>
    <n v="4041237.49"/>
    <n v="-561827.67000000004"/>
    <n v="793"/>
    <n v="35621668.079999998"/>
    <n v="48109274.210000001"/>
    <n v="14563461.045299999"/>
    <n v="4041237.49"/>
    <n v="-561827.67000000004"/>
    <n v="0"/>
    <n v="0"/>
    <n v="0"/>
    <n v="0"/>
    <n v="0"/>
    <n v="0"/>
  </r>
  <r>
    <x v="0"/>
    <x v="3"/>
    <x v="4"/>
    <x v="13"/>
    <n v="791"/>
    <n v="141718943.08000001"/>
    <n v="201649291.44"/>
    <n v="59840125.733000003"/>
    <n v="24546032.850000001"/>
    <n v="11547351.09"/>
    <n v="791"/>
    <n v="141718943.08000001"/>
    <n v="201649291.44"/>
    <n v="59840125.733000003"/>
    <n v="24546032.850000001"/>
    <n v="11547351.09"/>
    <n v="0"/>
    <n v="0"/>
    <n v="0"/>
    <n v="0"/>
    <n v="0"/>
    <n v="0"/>
  </r>
  <r>
    <x v="0"/>
    <x v="2"/>
    <x v="8"/>
    <x v="14"/>
    <n v="778"/>
    <n v="25342243.800000001"/>
    <n v="35031570.259999998"/>
    <n v="10463175.455700001"/>
    <n v="2280674.88"/>
    <n v="-1067051.17"/>
    <n v="778"/>
    <n v="25342243.800000001"/>
    <n v="35031570.259999998"/>
    <n v="10463175.455700001"/>
    <n v="2280674.88"/>
    <n v="-1067051.17"/>
    <n v="0"/>
    <n v="0"/>
    <n v="0"/>
    <n v="0"/>
    <n v="0"/>
    <n v="0"/>
  </r>
  <r>
    <x v="11"/>
    <x v="3"/>
    <x v="4"/>
    <x v="48"/>
    <n v="775"/>
    <n v="17757959.699999999"/>
    <n v="24402761.199999999"/>
    <n v="4114626.8542999998"/>
    <n v="4284422.6399999997"/>
    <n v="3279865.8"/>
    <n v="775"/>
    <n v="17757959.699999999"/>
    <n v="24402761.199999999"/>
    <n v="4114626.8542999998"/>
    <n v="4284422.6399999997"/>
    <n v="3279865.8"/>
    <n v="0"/>
    <n v="0"/>
    <n v="0"/>
    <n v="0"/>
    <n v="0"/>
    <n v="0"/>
  </r>
  <r>
    <x v="11"/>
    <x v="4"/>
    <x v="7"/>
    <x v="12"/>
    <n v="766"/>
    <n v="19416488.739999998"/>
    <n v="27166007.640000001"/>
    <n v="7486717.7677999996"/>
    <n v="3357024.18"/>
    <n v="1951940.66"/>
    <n v="766"/>
    <n v="19416488.739999998"/>
    <n v="27166007.640000001"/>
    <n v="7486717.7677999996"/>
    <n v="3357024.18"/>
    <n v="1951940.66"/>
    <n v="0"/>
    <n v="0"/>
    <n v="0"/>
    <n v="0"/>
    <n v="0"/>
    <n v="0"/>
  </r>
  <r>
    <x v="11"/>
    <x v="6"/>
    <x v="4"/>
    <x v="18"/>
    <n v="758"/>
    <n v="20287468.920000002"/>
    <n v="28678161.390000001"/>
    <n v="5103888.1754000001"/>
    <n v="3439753.19"/>
    <n v="2093673.28"/>
    <n v="758"/>
    <n v="20287468.920000002"/>
    <n v="28678161.390000001"/>
    <n v="5103888.1754000001"/>
    <n v="3439753.19"/>
    <n v="2093673.28"/>
    <n v="0"/>
    <n v="0"/>
    <n v="0"/>
    <n v="0"/>
    <n v="0"/>
    <n v="0"/>
  </r>
  <r>
    <x v="0"/>
    <x v="4"/>
    <x v="4"/>
    <x v="30"/>
    <n v="749"/>
    <n v="47043277.159999996"/>
    <n v="67377012.780000001"/>
    <n v="15821168.400800001"/>
    <n v="11267655.449999999"/>
    <n v="6854012.0599999996"/>
    <n v="749"/>
    <n v="47043277.159999996"/>
    <n v="67377012.780000001"/>
    <n v="15821168.400800001"/>
    <n v="11267655.449999999"/>
    <n v="6854012.0599999996"/>
    <n v="0"/>
    <n v="0"/>
    <n v="0"/>
    <n v="0"/>
    <n v="0"/>
    <n v="0"/>
  </r>
  <r>
    <x v="0"/>
    <x v="5"/>
    <x v="4"/>
    <x v="30"/>
    <n v="748"/>
    <n v="36738742.68"/>
    <n v="55400979.950000003"/>
    <n v="13687504.846999999"/>
    <n v="11292835.33"/>
    <n v="6706026.8600000003"/>
    <n v="748"/>
    <n v="36738742.68"/>
    <n v="55400979.950000003"/>
    <n v="13687504.846999999"/>
    <n v="11292835.33"/>
    <n v="6706026.8600000003"/>
    <n v="0"/>
    <n v="0"/>
    <n v="0"/>
    <n v="0"/>
    <n v="0"/>
    <n v="0"/>
  </r>
  <r>
    <x v="0"/>
    <x v="3"/>
    <x v="4"/>
    <x v="30"/>
    <n v="744"/>
    <n v="48319496.960000001"/>
    <n v="69405386.900000006"/>
    <n v="16568797.2512"/>
    <n v="12004975.02"/>
    <n v="7138788.2999999998"/>
    <n v="744"/>
    <n v="48319496.960000001"/>
    <n v="69405386.900000006"/>
    <n v="16568797.2512"/>
    <n v="12004975.02"/>
    <n v="7138788.2999999998"/>
    <n v="0"/>
    <n v="0"/>
    <n v="0"/>
    <n v="0"/>
    <n v="0"/>
    <n v="0"/>
  </r>
  <r>
    <x v="0"/>
    <x v="6"/>
    <x v="4"/>
    <x v="5"/>
    <n v="742"/>
    <n v="77485658.5"/>
    <n v="116529047.26000001"/>
    <n v="33094261.894499999"/>
    <n v="40474694.93"/>
    <n v="29931616.190000001"/>
    <n v="742"/>
    <n v="77485658.5"/>
    <n v="116529047.26000001"/>
    <n v="33094261.894499999"/>
    <n v="40474694.93"/>
    <n v="29931616.190000001"/>
    <n v="0"/>
    <n v="0"/>
    <n v="0"/>
    <n v="0"/>
    <n v="0"/>
    <n v="0"/>
  </r>
  <r>
    <x v="0"/>
    <x v="2"/>
    <x v="3"/>
    <x v="41"/>
    <n v="736"/>
    <n v="10861582.43"/>
    <n v="18830376.609999999"/>
    <n v="6204250.7920000004"/>
    <n v="3412431.3"/>
    <n v="1611171.71"/>
    <n v="736"/>
    <n v="10861582.43"/>
    <n v="18830376.609999999"/>
    <n v="6204250.7920000004"/>
    <n v="3412431.3"/>
    <n v="1611171.71"/>
    <n v="0"/>
    <n v="0"/>
    <n v="0"/>
    <n v="0"/>
    <n v="0"/>
    <n v="0"/>
  </r>
  <r>
    <x v="11"/>
    <x v="1"/>
    <x v="10"/>
    <x v="43"/>
    <n v="736"/>
    <n v="20390966.41"/>
    <n v="27214008.41"/>
    <n v="5325103.2977999998"/>
    <n v="4692871.3499999996"/>
    <n v="3465504.65"/>
    <n v="736"/>
    <n v="20390966.41"/>
    <n v="27214008.41"/>
    <n v="5325103.2977999998"/>
    <n v="4692871.3499999996"/>
    <n v="3465504.65"/>
    <n v="0"/>
    <n v="0"/>
    <n v="0"/>
    <n v="0"/>
    <n v="0"/>
    <n v="0"/>
  </r>
  <r>
    <x v="0"/>
    <x v="2"/>
    <x v="4"/>
    <x v="30"/>
    <n v="734"/>
    <n v="33609161.68"/>
    <n v="51599744.82"/>
    <n v="11952336.880899999"/>
    <n v="10069959.810000001"/>
    <n v="5886561.2000000002"/>
    <n v="734"/>
    <n v="33609161.68"/>
    <n v="51599744.82"/>
    <n v="11952336.880899999"/>
    <n v="10069959.810000001"/>
    <n v="5886561.2000000002"/>
    <n v="0"/>
    <n v="0"/>
    <n v="0"/>
    <n v="0"/>
    <n v="0"/>
    <n v="0"/>
  </r>
  <r>
    <x v="0"/>
    <x v="5"/>
    <x v="8"/>
    <x v="14"/>
    <n v="722"/>
    <n v="26466078.52"/>
    <n v="36668817.890000001"/>
    <n v="10683217.156099999"/>
    <n v="4233040.5199999996"/>
    <n v="776246.42"/>
    <n v="722"/>
    <n v="26466078.52"/>
    <n v="36668817.890000001"/>
    <n v="10683217.156099999"/>
    <n v="4233040.5199999996"/>
    <n v="776246.42"/>
    <n v="0"/>
    <n v="0"/>
    <n v="0"/>
    <n v="0"/>
    <n v="0"/>
    <n v="0"/>
  </r>
  <r>
    <x v="11"/>
    <x v="5"/>
    <x v="3"/>
    <x v="23"/>
    <n v="720"/>
    <n v="5305863.1900000004"/>
    <n v="7581241.8200000003"/>
    <n v="1629129.3269"/>
    <n v="1519471.15"/>
    <n v="1041848.04"/>
    <n v="720"/>
    <n v="5305863.1900000004"/>
    <n v="7581241.8200000003"/>
    <n v="1629129.3269"/>
    <n v="1519471.15"/>
    <n v="1041848.04"/>
    <n v="0"/>
    <n v="0"/>
    <n v="0"/>
    <n v="0"/>
    <n v="0"/>
    <n v="0"/>
  </r>
  <r>
    <x v="11"/>
    <x v="5"/>
    <x v="4"/>
    <x v="18"/>
    <n v="718"/>
    <n v="14618283.4"/>
    <n v="19648158.800000001"/>
    <n v="4660840.4808"/>
    <n v="2757908.58"/>
    <n v="1437722.92"/>
    <n v="718"/>
    <n v="14618283.4"/>
    <n v="19648158.800000001"/>
    <n v="4660840.4808"/>
    <n v="2757908.58"/>
    <n v="1437722.92"/>
    <n v="0"/>
    <n v="0"/>
    <n v="0"/>
    <n v="0"/>
    <n v="0"/>
    <n v="0"/>
  </r>
  <r>
    <x v="0"/>
    <x v="4"/>
    <x v="8"/>
    <x v="14"/>
    <n v="713"/>
    <n v="29770514.989999998"/>
    <n v="40289478.219999999"/>
    <n v="12185035.884400001"/>
    <n v="3087964.15"/>
    <n v="-340684.99"/>
    <n v="713"/>
    <n v="29770514.989999998"/>
    <n v="40289478.219999999"/>
    <n v="12185035.884400001"/>
    <n v="3087964.15"/>
    <n v="-340684.99"/>
    <n v="0"/>
    <n v="0"/>
    <n v="0"/>
    <n v="0"/>
    <n v="0"/>
    <n v="0"/>
  </r>
  <r>
    <x v="0"/>
    <x v="1"/>
    <x v="9"/>
    <x v="16"/>
    <n v="711"/>
    <n v="52613381.32"/>
    <n v="73573346.930000007"/>
    <n v="15594761.0975"/>
    <n v="10827368.720000001"/>
    <n v="6437302.0700000003"/>
    <n v="711"/>
    <n v="52613381.32"/>
    <n v="73573346.930000007"/>
    <n v="15594761.0975"/>
    <n v="10827368.720000001"/>
    <n v="6437302.0700000003"/>
    <n v="0"/>
    <n v="0"/>
    <n v="0"/>
    <n v="0"/>
    <n v="0"/>
    <n v="0"/>
  </r>
  <r>
    <x v="0"/>
    <x v="3"/>
    <x v="4"/>
    <x v="58"/>
    <n v="702"/>
    <n v="31767005.370000001"/>
    <n v="44377021.030000001"/>
    <n v="10252647.177200001"/>
    <n v="7579856.2699999996"/>
    <n v="4820370.78"/>
    <n v="702"/>
    <n v="31767005.370000001"/>
    <n v="44377021.030000001"/>
    <n v="10252647.177200001"/>
    <n v="7579856.2699999996"/>
    <n v="4820370.78"/>
    <n v="0"/>
    <n v="0"/>
    <n v="0"/>
    <n v="0"/>
    <n v="0"/>
    <n v="0"/>
  </r>
  <r>
    <x v="0"/>
    <x v="2"/>
    <x v="9"/>
    <x v="16"/>
    <n v="696"/>
    <n v="32961315.43"/>
    <n v="47375555.75"/>
    <n v="9740944.7473000009"/>
    <n v="7943625.7199999997"/>
    <n v="4643212.7300000004"/>
    <n v="696"/>
    <n v="32961315.43"/>
    <n v="47375555.75"/>
    <n v="9740944.7473000009"/>
    <n v="7943625.7199999997"/>
    <n v="4643212.7300000004"/>
    <n v="0"/>
    <n v="0"/>
    <n v="0"/>
    <n v="0"/>
    <n v="0"/>
    <n v="0"/>
  </r>
  <r>
    <x v="11"/>
    <x v="4"/>
    <x v="4"/>
    <x v="48"/>
    <n v="692"/>
    <n v="14573573.77"/>
    <n v="20008114.530000001"/>
    <n v="3838499.2174"/>
    <n v="3089511.36"/>
    <n v="2178778.84"/>
    <n v="692"/>
    <n v="14573573.77"/>
    <n v="20008114.530000001"/>
    <n v="3838499.2174"/>
    <n v="3089511.36"/>
    <n v="2178778.84"/>
    <n v="0"/>
    <n v="0"/>
    <n v="0"/>
    <n v="0"/>
    <n v="0"/>
    <n v="0"/>
  </r>
  <r>
    <x v="19"/>
    <x v="7"/>
    <x v="1"/>
    <x v="66"/>
    <n v="685"/>
    <n v="296706.21000000002"/>
    <n v="416524.08"/>
    <n v="0"/>
    <n v="0"/>
    <n v="0"/>
    <n v="685"/>
    <n v="296706.21000000002"/>
    <n v="416524.08"/>
    <n v="0"/>
    <n v="0"/>
    <n v="0"/>
    <n v="0"/>
    <n v="0"/>
    <n v="0"/>
    <n v="0"/>
    <n v="0"/>
    <n v="0"/>
  </r>
  <r>
    <x v="0"/>
    <x v="2"/>
    <x v="4"/>
    <x v="44"/>
    <n v="683"/>
    <n v="64306286.030000001"/>
    <n v="88553687.420000002"/>
    <n v="18112465.487300001"/>
    <n v="11842873.66"/>
    <n v="5630631.4100000001"/>
    <n v="683"/>
    <n v="64306286.030000001"/>
    <n v="88553687.420000002"/>
    <n v="18112465.487300001"/>
    <n v="11842873.66"/>
    <n v="5630631.4100000001"/>
    <n v="0"/>
    <n v="0"/>
    <n v="0"/>
    <n v="0"/>
    <n v="0"/>
    <n v="0"/>
  </r>
  <r>
    <x v="0"/>
    <x v="4"/>
    <x v="4"/>
    <x v="13"/>
    <n v="681"/>
    <n v="123217833.77"/>
    <n v="175128518.72"/>
    <n v="50821052.425700001"/>
    <n v="21608178.120000001"/>
    <n v="11299326.07"/>
    <n v="681"/>
    <n v="123217833.77"/>
    <n v="175128518.72"/>
    <n v="50821052.425700001"/>
    <n v="21608178.120000001"/>
    <n v="11299326.07"/>
    <n v="0"/>
    <n v="0"/>
    <n v="0"/>
    <n v="0"/>
    <n v="0"/>
    <n v="0"/>
  </r>
  <r>
    <x v="0"/>
    <x v="3"/>
    <x v="9"/>
    <x v="16"/>
    <n v="680"/>
    <n v="45630445.149999999"/>
    <n v="64050286.619999997"/>
    <n v="14038515.717399999"/>
    <n v="9542875.9399999995"/>
    <n v="5337547.24"/>
    <n v="680"/>
    <n v="45630445.149999999"/>
    <n v="64050286.619999997"/>
    <n v="14038515.717399999"/>
    <n v="9542875.9399999995"/>
    <n v="5337547.24"/>
    <n v="0"/>
    <n v="0"/>
    <n v="0"/>
    <n v="0"/>
    <n v="0"/>
    <n v="0"/>
  </r>
  <r>
    <x v="0"/>
    <x v="1"/>
    <x v="4"/>
    <x v="30"/>
    <n v="677"/>
    <n v="48134752.969999999"/>
    <n v="70616991.099999994"/>
    <n v="16385978.591499999"/>
    <n v="13049083.49"/>
    <n v="8097113.3399999999"/>
    <n v="677"/>
    <n v="48134752.969999999"/>
    <n v="70616991.099999994"/>
    <n v="16385978.591499999"/>
    <n v="13049083.49"/>
    <n v="8097113.3399999999"/>
    <n v="0"/>
    <n v="0"/>
    <n v="0"/>
    <n v="0"/>
    <n v="0"/>
    <n v="0"/>
  </r>
  <r>
    <x v="11"/>
    <x v="7"/>
    <x v="10"/>
    <x v="33"/>
    <n v="674"/>
    <n v="9739639.9199999999"/>
    <n v="15820853.6"/>
    <n v="0"/>
    <n v="0"/>
    <n v="0"/>
    <n v="674"/>
    <n v="9739639.9199999999"/>
    <n v="15820853.6"/>
    <n v="0"/>
    <n v="0"/>
    <n v="0"/>
    <n v="0"/>
    <n v="0"/>
    <n v="0"/>
    <n v="0"/>
    <n v="0"/>
    <n v="0"/>
  </r>
  <r>
    <x v="0"/>
    <x v="7"/>
    <x v="4"/>
    <x v="5"/>
    <n v="674"/>
    <n v="33946089.100000001"/>
    <n v="52831730.68"/>
    <n v="0"/>
    <n v="0"/>
    <n v="0"/>
    <n v="674"/>
    <n v="33946089.100000001"/>
    <n v="52831730.68"/>
    <n v="0"/>
    <n v="0"/>
    <n v="0"/>
    <n v="0"/>
    <n v="0"/>
    <n v="0"/>
    <n v="0"/>
    <n v="0"/>
    <n v="0"/>
  </r>
  <r>
    <x v="0"/>
    <x v="2"/>
    <x v="4"/>
    <x v="31"/>
    <n v="672"/>
    <n v="41511084.939999998"/>
    <n v="66046738.340000004"/>
    <n v="15100058.171"/>
    <n v="14071055.029999999"/>
    <n v="9189223.9199999999"/>
    <n v="672"/>
    <n v="41511084.939999998"/>
    <n v="66046738.340000004"/>
    <n v="15100058.171"/>
    <n v="14071055.029999999"/>
    <n v="9189223.9199999999"/>
    <n v="0"/>
    <n v="0"/>
    <n v="0"/>
    <n v="0"/>
    <n v="0"/>
    <n v="0"/>
  </r>
  <r>
    <x v="0"/>
    <x v="5"/>
    <x v="3"/>
    <x v="41"/>
    <n v="672"/>
    <n v="14370370.33"/>
    <n v="22201387.66"/>
    <n v="7169812.1646999996"/>
    <n v="4404381.53"/>
    <n v="2307876.0099999998"/>
    <n v="672"/>
    <n v="14370370.33"/>
    <n v="22201387.66"/>
    <n v="7169812.1646999996"/>
    <n v="4404381.53"/>
    <n v="2307876.0099999998"/>
    <n v="0"/>
    <n v="0"/>
    <n v="0"/>
    <n v="0"/>
    <n v="0"/>
    <n v="0"/>
  </r>
  <r>
    <x v="0"/>
    <x v="1"/>
    <x v="4"/>
    <x v="31"/>
    <n v="670"/>
    <n v="66397210.420000002"/>
    <n v="102635727.64"/>
    <n v="25145730.619600002"/>
    <n v="20132473.550000001"/>
    <n v="12576525.300000001"/>
    <n v="670"/>
    <n v="66397210.420000002"/>
    <n v="102635727.64"/>
    <n v="25145730.619600002"/>
    <n v="20132473.550000001"/>
    <n v="12576525.300000001"/>
    <n v="0"/>
    <n v="0"/>
    <n v="0"/>
    <n v="0"/>
    <n v="0"/>
    <n v="0"/>
  </r>
  <r>
    <x v="0"/>
    <x v="2"/>
    <x v="1"/>
    <x v="7"/>
    <n v="664"/>
    <n v="26191752.629999999"/>
    <n v="37248620.909999996"/>
    <n v="10679139.3715"/>
    <n v="3962848.49"/>
    <n v="185055.93"/>
    <n v="664"/>
    <n v="26191752.629999999"/>
    <n v="37248620.909999996"/>
    <n v="10679139.3715"/>
    <n v="3962848.49"/>
    <n v="185055.93"/>
    <n v="0"/>
    <n v="0"/>
    <n v="0"/>
    <n v="0"/>
    <n v="0"/>
    <n v="0"/>
  </r>
  <r>
    <x v="4"/>
    <x v="3"/>
    <x v="3"/>
    <x v="24"/>
    <n v="663"/>
    <n v="279080.39"/>
    <n v="383369.2"/>
    <n v="240009.44270000001"/>
    <n v="2516.27"/>
    <n v="-51525.26"/>
    <n v="663"/>
    <n v="279080.39"/>
    <n v="383369.2"/>
    <n v="240009.44270000001"/>
    <n v="2516.27"/>
    <n v="-51525.26"/>
    <n v="0"/>
    <n v="0"/>
    <n v="0"/>
    <n v="0"/>
    <n v="0"/>
    <n v="0"/>
  </r>
  <r>
    <x v="11"/>
    <x v="6"/>
    <x v="4"/>
    <x v="58"/>
    <n v="658"/>
    <n v="22638555.399999999"/>
    <n v="30958789.739999998"/>
    <n v="5054058.0096000005"/>
    <n v="3103118.43"/>
    <n v="2017714.99"/>
    <n v="658"/>
    <n v="22638555.399999999"/>
    <n v="30958789.739999998"/>
    <n v="5054058.0096000005"/>
    <n v="3103118.43"/>
    <n v="2017714.99"/>
    <n v="0"/>
    <n v="0"/>
    <n v="0"/>
    <n v="0"/>
    <n v="0"/>
    <n v="0"/>
  </r>
  <r>
    <x v="11"/>
    <x v="3"/>
    <x v="10"/>
    <x v="43"/>
    <n v="658"/>
    <n v="16661668.9"/>
    <n v="22679867.399999999"/>
    <n v="4464489.2348999996"/>
    <n v="3757141.08"/>
    <n v="2670429.14"/>
    <n v="658"/>
    <n v="16661668.9"/>
    <n v="22679867.399999999"/>
    <n v="4464489.2348999996"/>
    <n v="3757141.08"/>
    <n v="2670429.14"/>
    <n v="0"/>
    <n v="0"/>
    <n v="0"/>
    <n v="0"/>
    <n v="0"/>
    <n v="0"/>
  </r>
  <r>
    <x v="0"/>
    <x v="1"/>
    <x v="4"/>
    <x v="58"/>
    <n v="652"/>
    <n v="38895765"/>
    <n v="51501211.700000003"/>
    <n v="11161378.1154"/>
    <n v="7502714.7199999997"/>
    <n v="4712938.24"/>
    <n v="652"/>
    <n v="38895765"/>
    <n v="51501211.700000003"/>
    <n v="11161378.1154"/>
    <n v="7502714.7199999997"/>
    <n v="4712938.24"/>
    <n v="0"/>
    <n v="0"/>
    <n v="0"/>
    <n v="0"/>
    <n v="0"/>
    <n v="0"/>
  </r>
  <r>
    <x v="11"/>
    <x v="2"/>
    <x v="4"/>
    <x v="48"/>
    <n v="646"/>
    <n v="11587557.109999999"/>
    <n v="17144802.02"/>
    <n v="2642697.0756000001"/>
    <n v="3656391.88"/>
    <n v="2896954.61"/>
    <n v="646"/>
    <n v="11587557.109999999"/>
    <n v="17144802.02"/>
    <n v="2642697.0756000001"/>
    <n v="3656391.88"/>
    <n v="2896954.61"/>
    <n v="0"/>
    <n v="0"/>
    <n v="0"/>
    <n v="0"/>
    <n v="0"/>
    <n v="0"/>
  </r>
  <r>
    <x v="0"/>
    <x v="7"/>
    <x v="6"/>
    <x v="11"/>
    <n v="644"/>
    <n v="51279159.270000003"/>
    <n v="83234982.459999993"/>
    <n v="0"/>
    <n v="0"/>
    <n v="0"/>
    <n v="644"/>
    <n v="51279159.270000003"/>
    <n v="83234982.459999993"/>
    <n v="0"/>
    <n v="0"/>
    <n v="0"/>
    <n v="0"/>
    <n v="0"/>
    <n v="0"/>
    <n v="0"/>
    <n v="0"/>
    <n v="0"/>
  </r>
  <r>
    <x v="0"/>
    <x v="5"/>
    <x v="4"/>
    <x v="31"/>
    <n v="637"/>
    <n v="64212151.640000001"/>
    <n v="100237665.90000001"/>
    <n v="28184799.260299999"/>
    <n v="18102072.239999998"/>
    <n v="9300866.5899999999"/>
    <n v="637"/>
    <n v="64212151.640000001"/>
    <n v="100237665.90000001"/>
    <n v="28184799.260299999"/>
    <n v="18102072.239999998"/>
    <n v="9300866.5899999999"/>
    <n v="0"/>
    <n v="0"/>
    <n v="0"/>
    <n v="0"/>
    <n v="0"/>
    <n v="0"/>
  </r>
  <r>
    <x v="0"/>
    <x v="1"/>
    <x v="1"/>
    <x v="15"/>
    <n v="633"/>
    <n v="57439400.43"/>
    <n v="80038574.959999993"/>
    <n v="22592387.138799999"/>
    <n v="8651630.1799999997"/>
    <n v="1688521.31"/>
    <n v="633"/>
    <n v="57439400.43"/>
    <n v="80038574.959999993"/>
    <n v="22592387.138799999"/>
    <n v="8651630.1799999997"/>
    <n v="1688521.31"/>
    <n v="0"/>
    <n v="0"/>
    <n v="0"/>
    <n v="0"/>
    <n v="0"/>
    <n v="0"/>
  </r>
  <r>
    <x v="0"/>
    <x v="4"/>
    <x v="9"/>
    <x v="16"/>
    <n v="628"/>
    <n v="40775481.140000001"/>
    <n v="56978418.469999999"/>
    <n v="12629542.4704"/>
    <n v="8578425.7599999998"/>
    <n v="5157611.3600000003"/>
    <n v="628"/>
    <n v="40775481.140000001"/>
    <n v="56978418.469999999"/>
    <n v="12629542.4704"/>
    <n v="8578425.7599999998"/>
    <n v="5157611.3600000003"/>
    <n v="0"/>
    <n v="0"/>
    <n v="0"/>
    <n v="0"/>
    <n v="0"/>
    <n v="0"/>
  </r>
  <r>
    <x v="0"/>
    <x v="7"/>
    <x v="1"/>
    <x v="9"/>
    <n v="622"/>
    <n v="28364517.5"/>
    <n v="43327087.969999999"/>
    <n v="0"/>
    <n v="0"/>
    <n v="0"/>
    <n v="622"/>
    <n v="28364517.5"/>
    <n v="43327087.969999999"/>
    <n v="0"/>
    <n v="0"/>
    <n v="0"/>
    <n v="0"/>
    <n v="0"/>
    <n v="0"/>
    <n v="0"/>
    <n v="0"/>
    <n v="0"/>
  </r>
  <r>
    <x v="0"/>
    <x v="5"/>
    <x v="9"/>
    <x v="16"/>
    <n v="620"/>
    <n v="35199477.280000001"/>
    <n v="48942081.520000003"/>
    <n v="11228769.654999999"/>
    <n v="7554536.8899999997"/>
    <n v="3955431.49"/>
    <n v="620"/>
    <n v="35199477.280000001"/>
    <n v="48942081.520000003"/>
    <n v="11228769.654999999"/>
    <n v="7554536.8899999997"/>
    <n v="3955431.49"/>
    <n v="0"/>
    <n v="0"/>
    <n v="0"/>
    <n v="0"/>
    <n v="0"/>
    <n v="0"/>
  </r>
  <r>
    <x v="11"/>
    <x v="5"/>
    <x v="10"/>
    <x v="43"/>
    <n v="614"/>
    <n v="12968928.550000001"/>
    <n v="17704454.75"/>
    <n v="3691815.0251000002"/>
    <n v="2641005.09"/>
    <n v="1787089.03"/>
    <n v="614"/>
    <n v="12968928.550000001"/>
    <n v="17704454.75"/>
    <n v="3691815.0251000002"/>
    <n v="2641005.09"/>
    <n v="1787089.03"/>
    <n v="0"/>
    <n v="0"/>
    <n v="0"/>
    <n v="0"/>
    <n v="0"/>
    <n v="0"/>
  </r>
  <r>
    <x v="11"/>
    <x v="4"/>
    <x v="10"/>
    <x v="43"/>
    <n v="609"/>
    <n v="15080221.83"/>
    <n v="20484237.879999999"/>
    <n v="4737326.7302999999"/>
    <n v="2369821.1800000002"/>
    <n v="1359994.74"/>
    <n v="609"/>
    <n v="15080221.83"/>
    <n v="20484237.879999999"/>
    <n v="4737326.7302999999"/>
    <n v="2369821.1800000002"/>
    <n v="1359994.74"/>
    <n v="0"/>
    <n v="0"/>
    <n v="0"/>
    <n v="0"/>
    <n v="0"/>
    <n v="0"/>
  </r>
  <r>
    <x v="0"/>
    <x v="3"/>
    <x v="4"/>
    <x v="31"/>
    <n v="609"/>
    <n v="58387767.020000003"/>
    <n v="83139572.359999999"/>
    <n v="21461793.904399998"/>
    <n v="11194349.119999999"/>
    <n v="4706195.54"/>
    <n v="609"/>
    <n v="58387767.020000003"/>
    <n v="83139572.359999999"/>
    <n v="21461793.904399998"/>
    <n v="11194349.119999999"/>
    <n v="4706195.54"/>
    <n v="0"/>
    <n v="0"/>
    <n v="0"/>
    <n v="0"/>
    <n v="0"/>
    <n v="0"/>
  </r>
  <r>
    <x v="0"/>
    <x v="3"/>
    <x v="1"/>
    <x v="15"/>
    <n v="605"/>
    <n v="50910508.960000001"/>
    <n v="70898022.409999996"/>
    <n v="21697068.4289"/>
    <n v="6386943.3099999996"/>
    <n v="-348461.49"/>
    <n v="605"/>
    <n v="50910508.960000001"/>
    <n v="70898022.409999996"/>
    <n v="21697068.4289"/>
    <n v="6386943.3099999996"/>
    <n v="-348461.49"/>
    <n v="0"/>
    <n v="0"/>
    <n v="0"/>
    <n v="0"/>
    <n v="0"/>
    <n v="0"/>
  </r>
  <r>
    <x v="11"/>
    <x v="2"/>
    <x v="4"/>
    <x v="18"/>
    <n v="603"/>
    <n v="10086890.119999999"/>
    <n v="15084084.23"/>
    <n v="3378585.7777999998"/>
    <n v="2648048.31"/>
    <n v="1543457.83"/>
    <n v="603"/>
    <n v="10086890.119999999"/>
    <n v="15084084.23"/>
    <n v="3378585.7777999998"/>
    <n v="2648048.31"/>
    <n v="1543457.83"/>
    <n v="0"/>
    <n v="0"/>
    <n v="0"/>
    <n v="0"/>
    <n v="0"/>
    <n v="0"/>
  </r>
  <r>
    <x v="0"/>
    <x v="5"/>
    <x v="4"/>
    <x v="44"/>
    <n v="601"/>
    <n v="60268877.210000001"/>
    <n v="84150046.980000004"/>
    <n v="21250228.2075"/>
    <n v="10161721.84"/>
    <n v="3833323.49"/>
    <n v="601"/>
    <n v="60268877.210000001"/>
    <n v="84150046.980000004"/>
    <n v="21250228.2075"/>
    <n v="10161721.84"/>
    <n v="3833323.49"/>
    <n v="0"/>
    <n v="0"/>
    <n v="0"/>
    <n v="0"/>
    <n v="0"/>
    <n v="0"/>
  </r>
  <r>
    <x v="11"/>
    <x v="5"/>
    <x v="4"/>
    <x v="48"/>
    <n v="594"/>
    <n v="11744833.48"/>
    <n v="16877260.899999999"/>
    <n v="3110357.1346"/>
    <n v="3233360.19"/>
    <n v="2519517.19"/>
    <n v="594"/>
    <n v="11744833.48"/>
    <n v="16877260.899999999"/>
    <n v="3110357.1346"/>
    <n v="3233360.19"/>
    <n v="2519517.19"/>
    <n v="0"/>
    <n v="0"/>
    <n v="0"/>
    <n v="0"/>
    <n v="0"/>
    <n v="0"/>
  </r>
  <r>
    <x v="0"/>
    <x v="3"/>
    <x v="4"/>
    <x v="44"/>
    <n v="593"/>
    <n v="72215029.359999999"/>
    <n v="101740436.44"/>
    <n v="26906544.266100001"/>
    <n v="11839074.73"/>
    <n v="3985642.01"/>
    <n v="593"/>
    <n v="72215029.359999999"/>
    <n v="101740436.44"/>
    <n v="26906544.266100001"/>
    <n v="11839074.73"/>
    <n v="3985642.01"/>
    <n v="0"/>
    <n v="0"/>
    <n v="0"/>
    <n v="0"/>
    <n v="0"/>
    <n v="0"/>
  </r>
  <r>
    <x v="3"/>
    <x v="2"/>
    <x v="21"/>
    <x v="68"/>
    <n v="588"/>
    <n v="49355.38"/>
    <n v="77500.02"/>
    <n v="127782.1338"/>
    <n v="-50812.9"/>
    <n v="-100018.84"/>
    <n v="588"/>
    <n v="49355.38"/>
    <n v="77500.02"/>
    <n v="127782.1338"/>
    <n v="-50812.9"/>
    <n v="-100018.84"/>
    <n v="0"/>
    <n v="0"/>
    <n v="0"/>
    <n v="0"/>
    <n v="0"/>
    <n v="0"/>
  </r>
  <r>
    <x v="0"/>
    <x v="4"/>
    <x v="4"/>
    <x v="44"/>
    <n v="581"/>
    <n v="67180750.980000004"/>
    <n v="91975401.909999996"/>
    <n v="25338977.426899999"/>
    <n v="6789261.3600000003"/>
    <n v="327478.64"/>
    <n v="581"/>
    <n v="67180750.980000004"/>
    <n v="91975401.909999996"/>
    <n v="25338977.426899999"/>
    <n v="6789261.3600000003"/>
    <n v="327478.64"/>
    <n v="0"/>
    <n v="0"/>
    <n v="0"/>
    <n v="0"/>
    <n v="0"/>
    <n v="0"/>
  </r>
  <r>
    <x v="0"/>
    <x v="4"/>
    <x v="4"/>
    <x v="31"/>
    <n v="578"/>
    <n v="60449558.219999999"/>
    <n v="88503982.290000007"/>
    <n v="23691833.000700001"/>
    <n v="12629483.310000001"/>
    <n v="6163540.6200000001"/>
    <n v="578"/>
    <n v="60449558.219999999"/>
    <n v="88503982.290000007"/>
    <n v="23691833.000700001"/>
    <n v="12629483.310000001"/>
    <n v="6163540.6200000001"/>
    <n v="0"/>
    <n v="0"/>
    <n v="0"/>
    <n v="0"/>
    <n v="0"/>
    <n v="0"/>
  </r>
  <r>
    <x v="11"/>
    <x v="1"/>
    <x v="6"/>
    <x v="11"/>
    <n v="576"/>
    <n v="19692091.870000001"/>
    <n v="28473266.289999999"/>
    <n v="8826907.0638999995"/>
    <n v="3008070.46"/>
    <n v="1049238.3700000001"/>
    <n v="576"/>
    <n v="19692091.870000001"/>
    <n v="28473266.289999999"/>
    <n v="8826907.0638999995"/>
    <n v="3008070.46"/>
    <n v="1049238.3700000001"/>
    <n v="0"/>
    <n v="0"/>
    <n v="0"/>
    <n v="0"/>
    <n v="0"/>
    <n v="0"/>
  </r>
  <r>
    <x v="0"/>
    <x v="2"/>
    <x v="1"/>
    <x v="15"/>
    <n v="572"/>
    <n v="34504415.100000001"/>
    <n v="52452600.219999999"/>
    <n v="14690968.938200001"/>
    <n v="7567731.25"/>
    <n v="2632440.8199999998"/>
    <n v="572"/>
    <n v="34504415.100000001"/>
    <n v="52452600.219999999"/>
    <n v="14690968.938200001"/>
    <n v="7567731.25"/>
    <n v="2632440.8199999998"/>
    <n v="0"/>
    <n v="0"/>
    <n v="0"/>
    <n v="0"/>
    <n v="0"/>
    <n v="0"/>
  </r>
  <r>
    <x v="0"/>
    <x v="6"/>
    <x v="17"/>
    <x v="59"/>
    <n v="567"/>
    <n v="8963308.0600000005"/>
    <n v="14699551.130000001"/>
    <n v="6314872.2736999998"/>
    <n v="6044100.1699999999"/>
    <n v="3539739.42"/>
    <n v="567"/>
    <n v="8963308.0600000005"/>
    <n v="14699551.130000001"/>
    <n v="6314872.2736999998"/>
    <n v="6044100.1699999999"/>
    <n v="3539739.42"/>
    <n v="0"/>
    <n v="0"/>
    <n v="0"/>
    <n v="0"/>
    <n v="0"/>
    <n v="0"/>
  </r>
  <r>
    <x v="11"/>
    <x v="2"/>
    <x v="3"/>
    <x v="23"/>
    <n v="565"/>
    <n v="3401452.99"/>
    <n v="5214068.42"/>
    <n v="1165849.6325999999"/>
    <n v="942468.91"/>
    <n v="620828.98"/>
    <n v="565"/>
    <n v="3401452.99"/>
    <n v="5214068.42"/>
    <n v="1165849.6325999999"/>
    <n v="942468.91"/>
    <n v="620828.98"/>
    <n v="0"/>
    <n v="0"/>
    <n v="0"/>
    <n v="0"/>
    <n v="0"/>
    <n v="0"/>
  </r>
  <r>
    <x v="11"/>
    <x v="3"/>
    <x v="6"/>
    <x v="11"/>
    <n v="562"/>
    <n v="20908821.82"/>
    <n v="29174574.84"/>
    <n v="9412064.9243999999"/>
    <n v="1979953.7"/>
    <n v="-200822.59"/>
    <n v="562"/>
    <n v="20908821.82"/>
    <n v="29174574.84"/>
    <n v="9412064.9243999999"/>
    <n v="1979953.7"/>
    <n v="-200822.59"/>
    <n v="0"/>
    <n v="0"/>
    <n v="0"/>
    <n v="0"/>
    <n v="0"/>
    <n v="0"/>
  </r>
  <r>
    <x v="0"/>
    <x v="4"/>
    <x v="1"/>
    <x v="15"/>
    <n v="560"/>
    <n v="42706963.960000001"/>
    <n v="59528270.880000003"/>
    <n v="17616210.0625"/>
    <n v="5252196"/>
    <n v="237261.08"/>
    <n v="560"/>
    <n v="42706963.960000001"/>
    <n v="59528270.880000003"/>
    <n v="17616210.0625"/>
    <n v="5252196"/>
    <n v="237261.08"/>
    <n v="0"/>
    <n v="0"/>
    <n v="0"/>
    <n v="0"/>
    <n v="0"/>
    <n v="0"/>
  </r>
  <r>
    <x v="0"/>
    <x v="6"/>
    <x v="1"/>
    <x v="3"/>
    <n v="559"/>
    <n v="49771860.299999997"/>
    <n v="89829139.560000002"/>
    <n v="28082251.7128"/>
    <n v="18052280.93"/>
    <n v="10707133.550000001"/>
    <n v="559"/>
    <n v="49771860.299999997"/>
    <n v="89829139.560000002"/>
    <n v="28082251.7128"/>
    <n v="18052280.93"/>
    <n v="10707133.550000001"/>
    <n v="0"/>
    <n v="0"/>
    <n v="0"/>
    <n v="0"/>
    <n v="0"/>
    <n v="0"/>
  </r>
  <r>
    <x v="0"/>
    <x v="1"/>
    <x v="4"/>
    <x v="44"/>
    <n v="552"/>
    <n v="76903252.650000006"/>
    <n v="106440922.59999999"/>
    <n v="28245630.412900001"/>
    <n v="11165155.07"/>
    <n v="2814235.63"/>
    <n v="552"/>
    <n v="76903252.650000006"/>
    <n v="106440922.59999999"/>
    <n v="28245630.412900001"/>
    <n v="11165155.07"/>
    <n v="2814235.63"/>
    <n v="0"/>
    <n v="0"/>
    <n v="0"/>
    <n v="0"/>
    <n v="0"/>
    <n v="0"/>
  </r>
  <r>
    <x v="0"/>
    <x v="5"/>
    <x v="1"/>
    <x v="15"/>
    <n v="550"/>
    <n v="38719232.100000001"/>
    <n v="61948091.710000001"/>
    <n v="18425710.8112"/>
    <n v="10553969.59"/>
    <n v="4386444.8"/>
    <n v="550"/>
    <n v="38719232.100000001"/>
    <n v="61948091.710000001"/>
    <n v="18425710.8112"/>
    <n v="10553969.59"/>
    <n v="4386444.8"/>
    <n v="0"/>
    <n v="0"/>
    <n v="0"/>
    <n v="0"/>
    <n v="0"/>
    <n v="0"/>
  </r>
  <r>
    <x v="0"/>
    <x v="1"/>
    <x v="4"/>
    <x v="18"/>
    <n v="543"/>
    <n v="50720178.719999999"/>
    <n v="71444655.769999996"/>
    <n v="16156827.1073"/>
    <n v="12098944"/>
    <n v="7375428.6500000004"/>
    <n v="543"/>
    <n v="50720178.719999999"/>
    <n v="71444655.769999996"/>
    <n v="16156827.1073"/>
    <n v="12098944"/>
    <n v="7375428.6500000004"/>
    <n v="0"/>
    <n v="0"/>
    <n v="0"/>
    <n v="0"/>
    <n v="0"/>
    <n v="0"/>
  </r>
  <r>
    <x v="11"/>
    <x v="5"/>
    <x v="6"/>
    <x v="11"/>
    <n v="532"/>
    <n v="16019395.699999999"/>
    <n v="22510135.359999999"/>
    <n v="6325678.9989999998"/>
    <n v="1708721.67"/>
    <n v="733595.63"/>
    <n v="532"/>
    <n v="16019395.699999999"/>
    <n v="22510135.359999999"/>
    <n v="6325678.9989999998"/>
    <n v="1708721.67"/>
    <n v="733595.63"/>
    <n v="0"/>
    <n v="0"/>
    <n v="0"/>
    <n v="0"/>
    <n v="0"/>
    <n v="0"/>
  </r>
  <r>
    <x v="19"/>
    <x v="7"/>
    <x v="17"/>
    <x v="59"/>
    <n v="522"/>
    <n v="215080.83"/>
    <n v="301589.23"/>
    <n v="0"/>
    <n v="0"/>
    <n v="0"/>
    <n v="522"/>
    <n v="215080.83"/>
    <n v="301589.23"/>
    <n v="0"/>
    <n v="0"/>
    <n v="0"/>
    <n v="0"/>
    <n v="0"/>
    <n v="0"/>
    <n v="0"/>
    <n v="0"/>
    <n v="0"/>
  </r>
  <r>
    <x v="11"/>
    <x v="4"/>
    <x v="4"/>
    <x v="30"/>
    <n v="522"/>
    <n v="5730740.8300000001"/>
    <n v="7859223.0199999996"/>
    <n v="1770454.9419"/>
    <n v="1199848.5900000001"/>
    <n v="788141.66"/>
    <n v="522"/>
    <n v="5730740.8300000001"/>
    <n v="7859223.0199999996"/>
    <n v="1770454.9419"/>
    <n v="1199848.5900000001"/>
    <n v="788141.66"/>
    <n v="0"/>
    <n v="0"/>
    <n v="0"/>
    <n v="0"/>
    <n v="0"/>
    <n v="0"/>
  </r>
  <r>
    <x v="11"/>
    <x v="1"/>
    <x v="11"/>
    <x v="20"/>
    <n v="514"/>
    <n v="23756753.469999999"/>
    <n v="32344961.870000001"/>
    <n v="4687759.9527000003"/>
    <n v="6068536.21"/>
    <n v="4863419.24"/>
    <n v="514"/>
    <n v="23756753.469999999"/>
    <n v="32344961.870000001"/>
    <n v="4687759.9527000003"/>
    <n v="6068536.21"/>
    <n v="4863419.24"/>
    <n v="0"/>
    <n v="0"/>
    <n v="0"/>
    <n v="0"/>
    <n v="0"/>
    <n v="0"/>
  </r>
  <r>
    <x v="11"/>
    <x v="4"/>
    <x v="6"/>
    <x v="11"/>
    <n v="508"/>
    <n v="14967008.380000001"/>
    <n v="21818162.890000001"/>
    <n v="7678676.4512999998"/>
    <n v="927269"/>
    <n v="-515347.5"/>
    <n v="508"/>
    <n v="14967008.380000001"/>
    <n v="21818162.890000001"/>
    <n v="7678676.4512999998"/>
    <n v="927269"/>
    <n v="-515347.5"/>
    <n v="0"/>
    <n v="0"/>
    <n v="0"/>
    <n v="0"/>
    <n v="0"/>
    <n v="0"/>
  </r>
  <r>
    <x v="0"/>
    <x v="6"/>
    <x v="4"/>
    <x v="13"/>
    <n v="505"/>
    <n v="95592728.090000004"/>
    <n v="142324325.94"/>
    <n v="45008734.633699998"/>
    <n v="9351540.1899999995"/>
    <n v="171964.51"/>
    <n v="505"/>
    <n v="95592728.090000004"/>
    <n v="142324325.94"/>
    <n v="45008734.633699998"/>
    <n v="9351540.1899999995"/>
    <n v="171964.51"/>
    <n v="0"/>
    <n v="0"/>
    <n v="0"/>
    <n v="0"/>
    <n v="0"/>
    <n v="0"/>
  </r>
  <r>
    <x v="11"/>
    <x v="3"/>
    <x v="1"/>
    <x v="15"/>
    <n v="503"/>
    <n v="10575330.34"/>
    <n v="14035725.380000001"/>
    <n v="2366303.5841000001"/>
    <n v="1880114.14"/>
    <n v="1276558.96"/>
    <n v="503"/>
    <n v="10575330.34"/>
    <n v="14035725.380000001"/>
    <n v="2366303.5841000001"/>
    <n v="1880114.14"/>
    <n v="1276558.96"/>
    <n v="0"/>
    <n v="0"/>
    <n v="0"/>
    <n v="0"/>
    <n v="0"/>
    <n v="0"/>
  </r>
  <r>
    <x v="0"/>
    <x v="4"/>
    <x v="4"/>
    <x v="58"/>
    <n v="503"/>
    <n v="21154968.109999999"/>
    <n v="31458344.25"/>
    <n v="8264202.5860000001"/>
    <n v="5394555.5700000003"/>
    <n v="3313407.67"/>
    <n v="503"/>
    <n v="21154968.109999999"/>
    <n v="31458344.25"/>
    <n v="8264202.5860000001"/>
    <n v="5394555.5700000003"/>
    <n v="3313407.67"/>
    <n v="0"/>
    <n v="0"/>
    <n v="0"/>
    <n v="0"/>
    <n v="0"/>
    <n v="0"/>
  </r>
  <r>
    <x v="11"/>
    <x v="3"/>
    <x v="4"/>
    <x v="37"/>
    <n v="499"/>
    <n v="9043073.1400000006"/>
    <n v="12703072.77"/>
    <n v="2433605.1009999998"/>
    <n v="2413549.69"/>
    <n v="1794919.79"/>
    <n v="499"/>
    <n v="9043073.1400000006"/>
    <n v="12703072.77"/>
    <n v="2433605.1009999998"/>
    <n v="2413549.69"/>
    <n v="1794919.79"/>
    <n v="0"/>
    <n v="0"/>
    <n v="0"/>
    <n v="0"/>
    <n v="0"/>
    <n v="0"/>
  </r>
  <r>
    <x v="0"/>
    <x v="6"/>
    <x v="8"/>
    <x v="14"/>
    <n v="497"/>
    <n v="25235453.899999999"/>
    <n v="34895934.530000001"/>
    <n v="8872744.7932999991"/>
    <n v="13100081.390000001"/>
    <n v="10237647.210000001"/>
    <n v="497"/>
    <n v="25235453.899999999"/>
    <n v="34895934.530000001"/>
    <n v="8872744.7932999991"/>
    <n v="13100081.390000001"/>
    <n v="10237647.210000001"/>
    <n v="0"/>
    <n v="0"/>
    <n v="0"/>
    <n v="0"/>
    <n v="0"/>
    <n v="0"/>
  </r>
  <r>
    <x v="1"/>
    <x v="3"/>
    <x v="11"/>
    <x v="63"/>
    <n v="497"/>
    <n v="117734.37"/>
    <n v="174176.29"/>
    <n v="33301.927499999998"/>
    <n v="45019.58"/>
    <n v="39331.5"/>
    <n v="497"/>
    <n v="117734.37"/>
    <n v="174176.29"/>
    <n v="33301.927499999998"/>
    <n v="45019.58"/>
    <n v="39331.5"/>
    <n v="0"/>
    <n v="0"/>
    <n v="0"/>
    <n v="0"/>
    <n v="0"/>
    <n v="0"/>
  </r>
  <r>
    <x v="11"/>
    <x v="3"/>
    <x v="7"/>
    <x v="12"/>
    <n v="495"/>
    <n v="12198878.75"/>
    <n v="17278813.620000001"/>
    <n v="4860751.6511000004"/>
    <n v="2415523.6800000002"/>
    <n v="1374064.06"/>
    <n v="495"/>
    <n v="12198878.75"/>
    <n v="17278813.620000001"/>
    <n v="4860751.6511000004"/>
    <n v="2415523.6800000002"/>
    <n v="1374064.06"/>
    <n v="0"/>
    <n v="0"/>
    <n v="0"/>
    <n v="0"/>
    <n v="0"/>
    <n v="0"/>
  </r>
  <r>
    <x v="11"/>
    <x v="1"/>
    <x v="1"/>
    <x v="15"/>
    <n v="495"/>
    <n v="13761488.869999999"/>
    <n v="17494346.260000002"/>
    <n v="2681472.4815000002"/>
    <n v="1907864.38"/>
    <n v="1213132.27"/>
    <n v="495"/>
    <n v="13761488.869999999"/>
    <n v="17494346.260000002"/>
    <n v="2681472.4815000002"/>
    <n v="1907864.38"/>
    <n v="1213132.27"/>
    <n v="0"/>
    <n v="0"/>
    <n v="0"/>
    <n v="0"/>
    <n v="0"/>
    <n v="0"/>
  </r>
  <r>
    <x v="11"/>
    <x v="4"/>
    <x v="4"/>
    <x v="5"/>
    <n v="494"/>
    <n v="13163346.98"/>
    <n v="17625346.870000001"/>
    <n v="3583716.3084999998"/>
    <n v="2711072.79"/>
    <n v="1840311.47"/>
    <n v="494"/>
    <n v="13163346.98"/>
    <n v="17625346.870000001"/>
    <n v="3583716.3084999998"/>
    <n v="2711072.79"/>
    <n v="1840311.47"/>
    <n v="0"/>
    <n v="0"/>
    <n v="0"/>
    <n v="0"/>
    <n v="0"/>
    <n v="0"/>
  </r>
  <r>
    <x v="0"/>
    <x v="2"/>
    <x v="10"/>
    <x v="43"/>
    <n v="490"/>
    <n v="32300033.289999999"/>
    <n v="52109500.920000002"/>
    <n v="9042746.9275000002"/>
    <n v="13401848.25"/>
    <n v="10596443.08"/>
    <n v="490"/>
    <n v="32300033.289999999"/>
    <n v="52109500.920000002"/>
    <n v="9042746.9275000002"/>
    <n v="13401848.25"/>
    <n v="10596443.08"/>
    <n v="0"/>
    <n v="0"/>
    <n v="0"/>
    <n v="0"/>
    <n v="0"/>
    <n v="0"/>
  </r>
  <r>
    <x v="6"/>
    <x v="3"/>
    <x v="12"/>
    <x v="22"/>
    <n v="488"/>
    <n v="120816.82"/>
    <n v="153745.95000000001"/>
    <n v="278401.14490000001"/>
    <n v="-71129.62"/>
    <n v="-162840.59"/>
    <n v="488"/>
    <n v="120816.82"/>
    <n v="153745.95000000001"/>
    <n v="278401.14490000001"/>
    <n v="-71129.62"/>
    <n v="-162840.59"/>
    <n v="0"/>
    <n v="0"/>
    <n v="0"/>
    <n v="0"/>
    <n v="0"/>
    <n v="0"/>
  </r>
  <r>
    <x v="11"/>
    <x v="6"/>
    <x v="3"/>
    <x v="23"/>
    <n v="485"/>
    <n v="4191820.78"/>
    <n v="6253903.3700000001"/>
    <n v="1043390.4738"/>
    <n v="941463.09"/>
    <n v="698964.16"/>
    <n v="485"/>
    <n v="4191820.78"/>
    <n v="6253903.3700000001"/>
    <n v="1043390.4738"/>
    <n v="941463.09"/>
    <n v="698964.16"/>
    <n v="0"/>
    <n v="0"/>
    <n v="0"/>
    <n v="0"/>
    <n v="0"/>
    <n v="0"/>
  </r>
  <r>
    <x v="0"/>
    <x v="7"/>
    <x v="17"/>
    <x v="59"/>
    <n v="484"/>
    <n v="4949842.51"/>
    <n v="8045181.0899999999"/>
    <n v="0"/>
    <n v="0"/>
    <n v="0"/>
    <n v="484"/>
    <n v="4949842.51"/>
    <n v="8045181.0899999999"/>
    <n v="0"/>
    <n v="0"/>
    <n v="0"/>
    <n v="0"/>
    <n v="0"/>
    <n v="0"/>
    <n v="0"/>
    <n v="0"/>
    <n v="0"/>
  </r>
  <r>
    <x v="0"/>
    <x v="6"/>
    <x v="3"/>
    <x v="41"/>
    <n v="484"/>
    <n v="12383584.800000001"/>
    <n v="20050842.129999999"/>
    <n v="5430308.7426000005"/>
    <n v="2961248.57"/>
    <n v="1300940.6100000001"/>
    <n v="484"/>
    <n v="12383584.800000001"/>
    <n v="20050842.129999999"/>
    <n v="5430308.7426000005"/>
    <n v="2961248.57"/>
    <n v="1300940.6100000001"/>
    <n v="0"/>
    <n v="0"/>
    <n v="0"/>
    <n v="0"/>
    <n v="0"/>
    <n v="0"/>
  </r>
  <r>
    <x v="11"/>
    <x v="1"/>
    <x v="4"/>
    <x v="30"/>
    <n v="482"/>
    <n v="5607577.8099999996"/>
    <n v="7852205.4400000004"/>
    <n v="1671953.4453"/>
    <n v="1551542.77"/>
    <n v="1064689.78"/>
    <n v="482"/>
    <n v="5607577.8099999996"/>
    <n v="7852205.4400000004"/>
    <n v="1671953.4453"/>
    <n v="1551542.77"/>
    <n v="1064689.78"/>
    <n v="0"/>
    <n v="0"/>
    <n v="0"/>
    <n v="0"/>
    <n v="0"/>
    <n v="0"/>
  </r>
  <r>
    <x v="11"/>
    <x v="6"/>
    <x v="4"/>
    <x v="48"/>
    <n v="480"/>
    <n v="12656846.4"/>
    <n v="18077111.989999998"/>
    <n v="3119635.3681999999"/>
    <n v="2414706.2400000002"/>
    <n v="1655855.51"/>
    <n v="480"/>
    <n v="12656846.4"/>
    <n v="18077111.989999998"/>
    <n v="3119635.3681999999"/>
    <n v="2414706.2400000002"/>
    <n v="1655855.51"/>
    <n v="0"/>
    <n v="0"/>
    <n v="0"/>
    <n v="0"/>
    <n v="0"/>
    <n v="0"/>
  </r>
  <r>
    <x v="0"/>
    <x v="6"/>
    <x v="9"/>
    <x v="16"/>
    <n v="480"/>
    <n v="33954756.810000002"/>
    <n v="49546038.159999996"/>
    <n v="10468638.1679"/>
    <n v="6710585.4800000004"/>
    <n v="3640245.98"/>
    <n v="480"/>
    <n v="33954756.810000002"/>
    <n v="49546038.159999996"/>
    <n v="10468638.1679"/>
    <n v="6710585.4800000004"/>
    <n v="3640245.98"/>
    <n v="0"/>
    <n v="0"/>
    <n v="0"/>
    <n v="0"/>
    <n v="0"/>
    <n v="0"/>
  </r>
  <r>
    <x v="0"/>
    <x v="1"/>
    <x v="10"/>
    <x v="43"/>
    <n v="479"/>
    <n v="39939657.109999999"/>
    <n v="60340395.75"/>
    <n v="15673543.1339"/>
    <n v="11933534.810000001"/>
    <n v="8042439.9800000004"/>
    <n v="479"/>
    <n v="39939657.109999999"/>
    <n v="60340395.75"/>
    <n v="15673543.1339"/>
    <n v="11933534.810000001"/>
    <n v="8042439.9800000004"/>
    <n v="0"/>
    <n v="0"/>
    <n v="0"/>
    <n v="0"/>
    <n v="0"/>
    <n v="0"/>
  </r>
  <r>
    <x v="3"/>
    <x v="5"/>
    <x v="1"/>
    <x v="66"/>
    <n v="479"/>
    <n v="54208.46"/>
    <n v="92824.43"/>
    <n v="101480.3005"/>
    <n v="7188.09"/>
    <n v="-32344.16"/>
    <n v="479"/>
    <n v="54208.46"/>
    <n v="92824.43"/>
    <n v="101480.3005"/>
    <n v="7188.09"/>
    <n v="-32344.16"/>
    <n v="0"/>
    <n v="0"/>
    <n v="0"/>
    <n v="0"/>
    <n v="0"/>
    <n v="0"/>
  </r>
  <r>
    <x v="11"/>
    <x v="7"/>
    <x v="15"/>
    <x v="40"/>
    <n v="476"/>
    <n v="4631133.97"/>
    <n v="7089159.0199999996"/>
    <n v="0"/>
    <n v="0"/>
    <n v="0"/>
    <n v="476"/>
    <n v="4631133.97"/>
    <n v="7089159.0199999996"/>
    <n v="0"/>
    <n v="0"/>
    <n v="0"/>
    <n v="0"/>
    <n v="0"/>
    <n v="0"/>
    <n v="0"/>
    <n v="0"/>
    <n v="0"/>
  </r>
  <r>
    <x v="11"/>
    <x v="5"/>
    <x v="4"/>
    <x v="30"/>
    <n v="473"/>
    <n v="4344373.26"/>
    <n v="6087449.25"/>
    <n v="1548701.5049000001"/>
    <n v="995650.19"/>
    <n v="532822.77"/>
    <n v="473"/>
    <n v="4344373.26"/>
    <n v="6087449.25"/>
    <n v="1548701.5049000001"/>
    <n v="995650.19"/>
    <n v="532822.77"/>
    <n v="0"/>
    <n v="0"/>
    <n v="0"/>
    <n v="0"/>
    <n v="0"/>
    <n v="0"/>
  </r>
  <r>
    <x v="0"/>
    <x v="2"/>
    <x v="11"/>
    <x v="20"/>
    <n v="473"/>
    <n v="19348092.390000001"/>
    <n v="29062464.890000001"/>
    <n v="5551675.5746999998"/>
    <n v="5920550.5499999998"/>
    <n v="4037171.68"/>
    <n v="473"/>
    <n v="19348092.390000001"/>
    <n v="29062464.890000001"/>
    <n v="5551675.5746999998"/>
    <n v="5920550.5499999998"/>
    <n v="4037171.68"/>
    <n v="0"/>
    <n v="0"/>
    <n v="0"/>
    <n v="0"/>
    <n v="0"/>
    <n v="0"/>
  </r>
  <r>
    <x v="11"/>
    <x v="4"/>
    <x v="4"/>
    <x v="37"/>
    <n v="472"/>
    <n v="7400774.0700000003"/>
    <n v="10355053.6"/>
    <n v="2134912.9463"/>
    <n v="1794983.7"/>
    <n v="1297064.92"/>
    <n v="472"/>
    <n v="7400774.0700000003"/>
    <n v="10355053.6"/>
    <n v="2134912.9463"/>
    <n v="1794983.7"/>
    <n v="1297064.92"/>
    <n v="0"/>
    <n v="0"/>
    <n v="0"/>
    <n v="0"/>
    <n v="0"/>
    <n v="0"/>
  </r>
  <r>
    <x v="11"/>
    <x v="7"/>
    <x v="10"/>
    <x v="21"/>
    <n v="472"/>
    <n v="5307154.97"/>
    <n v="9764133.1400000006"/>
    <n v="0"/>
    <n v="0"/>
    <n v="0"/>
    <n v="472"/>
    <n v="5307154.97"/>
    <n v="9764133.1400000006"/>
    <n v="0"/>
    <n v="0"/>
    <n v="0"/>
    <n v="0"/>
    <n v="0"/>
    <n v="0"/>
    <n v="0"/>
    <n v="0"/>
    <n v="0"/>
  </r>
  <r>
    <x v="11"/>
    <x v="2"/>
    <x v="10"/>
    <x v="43"/>
    <n v="470"/>
    <n v="7369738.0800000001"/>
    <n v="10793008.92"/>
    <n v="2030157.702"/>
    <n v="1908381.18"/>
    <n v="1331521.17"/>
    <n v="470"/>
    <n v="7369738.0800000001"/>
    <n v="10793008.92"/>
    <n v="2030157.702"/>
    <n v="1908381.18"/>
    <n v="1331521.17"/>
    <n v="0"/>
    <n v="0"/>
    <n v="0"/>
    <n v="0"/>
    <n v="0"/>
    <n v="0"/>
  </r>
  <r>
    <x v="0"/>
    <x v="7"/>
    <x v="1"/>
    <x v="3"/>
    <n v="470"/>
    <n v="24953960.640000001"/>
    <n v="45265238.57"/>
    <n v="0"/>
    <n v="0"/>
    <n v="0"/>
    <n v="470"/>
    <n v="24953960.640000001"/>
    <n v="45265238.57"/>
    <n v="0"/>
    <n v="0"/>
    <n v="0"/>
    <n v="0"/>
    <n v="0"/>
    <n v="0"/>
    <n v="0"/>
    <n v="0"/>
    <n v="0"/>
  </r>
  <r>
    <x v="11"/>
    <x v="1"/>
    <x v="4"/>
    <x v="37"/>
    <n v="465"/>
    <n v="9177146.5800000001"/>
    <n v="12673102.699999999"/>
    <n v="2318402.7259999998"/>
    <n v="2424816.6800000002"/>
    <n v="1843183.8"/>
    <n v="465"/>
    <n v="9177146.5800000001"/>
    <n v="12673102.699999999"/>
    <n v="2318402.7259999998"/>
    <n v="2424816.6800000002"/>
    <n v="1843183.8"/>
    <n v="0"/>
    <n v="0"/>
    <n v="0"/>
    <n v="0"/>
    <n v="0"/>
    <n v="0"/>
  </r>
  <r>
    <x v="0"/>
    <x v="5"/>
    <x v="10"/>
    <x v="43"/>
    <n v="464"/>
    <n v="33602260.43"/>
    <n v="52708871.439999998"/>
    <n v="13315451.383199999"/>
    <n v="10907199.720000001"/>
    <n v="7915039.5999999996"/>
    <n v="464"/>
    <n v="33602260.43"/>
    <n v="52708871.439999998"/>
    <n v="13315451.383199999"/>
    <n v="10907199.720000001"/>
    <n v="7915039.5999999996"/>
    <n v="0"/>
    <n v="0"/>
    <n v="0"/>
    <n v="0"/>
    <n v="0"/>
    <n v="0"/>
  </r>
  <r>
    <x v="0"/>
    <x v="3"/>
    <x v="4"/>
    <x v="18"/>
    <n v="460"/>
    <n v="39797251.869999997"/>
    <n v="55087867.409999996"/>
    <n v="12502624.231899999"/>
    <n v="8564548.4800000004"/>
    <n v="4836771.1100000003"/>
    <n v="460"/>
    <n v="39797251.869999997"/>
    <n v="55087867.409999996"/>
    <n v="12502624.231899999"/>
    <n v="8564548.4800000004"/>
    <n v="4836771.1100000003"/>
    <n v="0"/>
    <n v="0"/>
    <n v="0"/>
    <n v="0"/>
    <n v="0"/>
    <n v="0"/>
  </r>
  <r>
    <x v="11"/>
    <x v="5"/>
    <x v="4"/>
    <x v="37"/>
    <n v="459"/>
    <n v="6428631.6900000004"/>
    <n v="9334818.25"/>
    <n v="2084806.2959"/>
    <n v="1920411.14"/>
    <n v="1288928.19"/>
    <n v="459"/>
    <n v="6428631.6900000004"/>
    <n v="9334818.25"/>
    <n v="2084806.2959"/>
    <n v="1920411.14"/>
    <n v="1288928.19"/>
    <n v="0"/>
    <n v="0"/>
    <n v="0"/>
    <n v="0"/>
    <n v="0"/>
    <n v="0"/>
  </r>
  <r>
    <x v="0"/>
    <x v="5"/>
    <x v="4"/>
    <x v="58"/>
    <n v="457"/>
    <n v="16071554.279999999"/>
    <n v="23538420.420000002"/>
    <n v="5354175.3338000001"/>
    <n v="4332523.1500000004"/>
    <n v="3042139.93"/>
    <n v="457"/>
    <n v="16071554.279999999"/>
    <n v="23538420.420000002"/>
    <n v="5354175.3338000001"/>
    <n v="4332523.1500000004"/>
    <n v="3042139.93"/>
    <n v="0"/>
    <n v="0"/>
    <n v="0"/>
    <n v="0"/>
    <n v="0"/>
    <n v="0"/>
  </r>
  <r>
    <x v="11"/>
    <x v="3"/>
    <x v="4"/>
    <x v="30"/>
    <n v="454"/>
    <n v="5296277.2699999996"/>
    <n v="7354252.96"/>
    <n v="1446433.7927000001"/>
    <n v="1411347.97"/>
    <n v="982604.61"/>
    <n v="454"/>
    <n v="5296277.2699999996"/>
    <n v="7354252.96"/>
    <n v="1446433.7927000001"/>
    <n v="1411347.97"/>
    <n v="982604.61"/>
    <n v="0"/>
    <n v="0"/>
    <n v="0"/>
    <n v="0"/>
    <n v="0"/>
    <n v="0"/>
  </r>
  <r>
    <x v="11"/>
    <x v="4"/>
    <x v="1"/>
    <x v="15"/>
    <n v="453"/>
    <n v="8159445.0199999996"/>
    <n v="11028659.74"/>
    <n v="2364204.8517999998"/>
    <n v="1133416.69"/>
    <n v="604265.13"/>
    <n v="453"/>
    <n v="8159445.0199999996"/>
    <n v="11028659.74"/>
    <n v="2364204.8517999998"/>
    <n v="1133416.69"/>
    <n v="604265.13"/>
    <n v="0"/>
    <n v="0"/>
    <n v="0"/>
    <n v="0"/>
    <n v="0"/>
    <n v="0"/>
  </r>
  <r>
    <x v="11"/>
    <x v="3"/>
    <x v="11"/>
    <x v="20"/>
    <n v="451"/>
    <n v="19794246.949999999"/>
    <n v="27702989.670000002"/>
    <n v="4074733.6249000002"/>
    <n v="5474557.9199999999"/>
    <n v="4412411.5199999996"/>
    <n v="451"/>
    <n v="19794246.949999999"/>
    <n v="27702989.670000002"/>
    <n v="4074733.6249000002"/>
    <n v="5474557.9199999999"/>
    <n v="4412411.5199999996"/>
    <n v="0"/>
    <n v="0"/>
    <n v="0"/>
    <n v="0"/>
    <n v="0"/>
    <n v="0"/>
  </r>
  <r>
    <x v="4"/>
    <x v="2"/>
    <x v="3"/>
    <x v="24"/>
    <n v="451"/>
    <n v="130238.39"/>
    <n v="176549.21"/>
    <n v="188936.6856"/>
    <n v="-105254.55"/>
    <n v="-143868.19"/>
    <n v="451"/>
    <n v="130238.39"/>
    <n v="176549.21"/>
    <n v="188936.6856"/>
    <n v="-105254.55"/>
    <n v="-143868.19"/>
    <n v="0"/>
    <n v="0"/>
    <n v="0"/>
    <n v="0"/>
    <n v="0"/>
    <n v="0"/>
  </r>
  <r>
    <x v="11"/>
    <x v="5"/>
    <x v="4"/>
    <x v="5"/>
    <n v="445"/>
    <n v="10548338.17"/>
    <n v="14356996.529999999"/>
    <n v="2813342.1973999999"/>
    <n v="2756414.18"/>
    <n v="1887429.92"/>
    <n v="445"/>
    <n v="10548338.17"/>
    <n v="14356996.529999999"/>
    <n v="2813342.1973999999"/>
    <n v="2756414.18"/>
    <n v="1887429.92"/>
    <n v="0"/>
    <n v="0"/>
    <n v="0"/>
    <n v="0"/>
    <n v="0"/>
    <n v="0"/>
  </r>
  <r>
    <x v="0"/>
    <x v="5"/>
    <x v="11"/>
    <x v="20"/>
    <n v="444"/>
    <n v="21576366.760000002"/>
    <n v="31476411.809999999"/>
    <n v="6982501.1774000004"/>
    <n v="5731128.0499999998"/>
    <n v="3482856.87"/>
    <n v="444"/>
    <n v="21576366.760000002"/>
    <n v="31476411.809999999"/>
    <n v="6982501.1774000004"/>
    <n v="5731128.0499999998"/>
    <n v="3482856.87"/>
    <n v="0"/>
    <n v="0"/>
    <n v="0"/>
    <n v="0"/>
    <n v="0"/>
    <n v="0"/>
  </r>
  <r>
    <x v="0"/>
    <x v="1"/>
    <x v="4"/>
    <x v="45"/>
    <n v="441"/>
    <n v="26968062.050000001"/>
    <n v="44674377.740000002"/>
    <n v="10630385.306500001"/>
    <n v="11824099.130000001"/>
    <n v="8614630.7599999998"/>
    <n v="441"/>
    <n v="26968062.050000001"/>
    <n v="44674377.740000002"/>
    <n v="10630385.306500001"/>
    <n v="11824099.130000001"/>
    <n v="8614630.7599999998"/>
    <n v="0"/>
    <n v="0"/>
    <n v="0"/>
    <n v="0"/>
    <n v="0"/>
    <n v="0"/>
  </r>
  <r>
    <x v="0"/>
    <x v="4"/>
    <x v="4"/>
    <x v="18"/>
    <n v="436"/>
    <n v="33991576.549999997"/>
    <n v="48541713.659999996"/>
    <n v="10658325.3836"/>
    <n v="7723806.1299999999"/>
    <n v="4834773.28"/>
    <n v="436"/>
    <n v="33991576.549999997"/>
    <n v="48541713.659999996"/>
    <n v="10658325.3836"/>
    <n v="7723806.1299999999"/>
    <n v="4834773.28"/>
    <n v="0"/>
    <n v="0"/>
    <n v="0"/>
    <n v="0"/>
    <n v="0"/>
    <n v="0"/>
  </r>
  <r>
    <x v="11"/>
    <x v="7"/>
    <x v="9"/>
    <x v="16"/>
    <n v="434"/>
    <n v="7070295.0499999998"/>
    <n v="9955506.5999999996"/>
    <n v="0"/>
    <n v="0"/>
    <n v="0"/>
    <n v="434"/>
    <n v="7070295.0499999998"/>
    <n v="9955506.5999999996"/>
    <n v="0"/>
    <n v="0"/>
    <n v="0"/>
    <n v="0"/>
    <n v="0"/>
    <n v="0"/>
    <n v="0"/>
    <n v="0"/>
    <n v="0"/>
  </r>
  <r>
    <x v="0"/>
    <x v="3"/>
    <x v="4"/>
    <x v="45"/>
    <n v="428"/>
    <n v="28410203.66"/>
    <n v="43861016.409999996"/>
    <n v="10723292.565400001"/>
    <n v="9715317.2799999993"/>
    <n v="6392085.1600000001"/>
    <n v="428"/>
    <n v="28410203.66"/>
    <n v="43861016.409999996"/>
    <n v="10723292.565400001"/>
    <n v="9715317.2799999993"/>
    <n v="6392085.1600000001"/>
    <n v="0"/>
    <n v="0"/>
    <n v="0"/>
    <n v="0"/>
    <n v="0"/>
    <n v="0"/>
  </r>
  <r>
    <x v="0"/>
    <x v="6"/>
    <x v="4"/>
    <x v="30"/>
    <n v="424"/>
    <n v="31485631.879999999"/>
    <n v="45945384.149999999"/>
    <n v="10418636.103399999"/>
    <n v="5381304.8899999997"/>
    <n v="2149223.12"/>
    <n v="424"/>
    <n v="31485631.879999999"/>
    <n v="45945384.149999999"/>
    <n v="10418636.103399999"/>
    <n v="5381304.8899999997"/>
    <n v="2149223.12"/>
    <n v="0"/>
    <n v="0"/>
    <n v="0"/>
    <n v="0"/>
    <n v="0"/>
    <n v="0"/>
  </r>
  <r>
    <x v="0"/>
    <x v="7"/>
    <x v="4"/>
    <x v="28"/>
    <n v="424"/>
    <n v="72066884.019999996"/>
    <n v="110997325.45"/>
    <n v="0"/>
    <n v="0"/>
    <n v="0"/>
    <n v="424"/>
    <n v="72066884.019999996"/>
    <n v="110997325.45"/>
    <n v="0"/>
    <n v="0"/>
    <n v="0"/>
    <n v="0"/>
    <n v="0"/>
    <n v="0"/>
    <n v="0"/>
    <n v="0"/>
    <n v="0"/>
  </r>
  <r>
    <x v="0"/>
    <x v="1"/>
    <x v="3"/>
    <x v="19"/>
    <n v="407"/>
    <n v="23953882.09"/>
    <n v="40400632.560000002"/>
    <n v="11304305.6368"/>
    <n v="8466327.2400000002"/>
    <n v="5701635.75"/>
    <n v="407"/>
    <n v="23953882.09"/>
    <n v="40400632.560000002"/>
    <n v="11304305.6368"/>
    <n v="8466327.2400000002"/>
    <n v="5701635.75"/>
    <n v="0"/>
    <n v="0"/>
    <n v="0"/>
    <n v="0"/>
    <n v="0"/>
    <n v="0"/>
  </r>
  <r>
    <x v="0"/>
    <x v="2"/>
    <x v="4"/>
    <x v="18"/>
    <n v="406"/>
    <n v="22195600.07"/>
    <n v="34589326.049999997"/>
    <n v="7690095.0197000001"/>
    <n v="7284491.8200000003"/>
    <n v="4643926.87"/>
    <n v="406"/>
    <n v="22195600.07"/>
    <n v="34589326.049999997"/>
    <n v="7690095.0197000001"/>
    <n v="7284491.8200000003"/>
    <n v="4643926.87"/>
    <n v="0"/>
    <n v="0"/>
    <n v="0"/>
    <n v="0"/>
    <n v="0"/>
    <n v="0"/>
  </r>
  <r>
    <x v="0"/>
    <x v="2"/>
    <x v="4"/>
    <x v="45"/>
    <n v="405"/>
    <n v="18823168.16"/>
    <n v="32714784.27"/>
    <n v="7152005.2587000001"/>
    <n v="8938361.5299999993"/>
    <n v="6531491.8099999996"/>
    <n v="405"/>
    <n v="18823168.16"/>
    <n v="32714784.27"/>
    <n v="7152005.2587000001"/>
    <n v="8938361.5299999993"/>
    <n v="6531491.8099999996"/>
    <n v="0"/>
    <n v="0"/>
    <n v="0"/>
    <n v="0"/>
    <n v="0"/>
    <n v="0"/>
  </r>
  <r>
    <x v="0"/>
    <x v="4"/>
    <x v="10"/>
    <x v="43"/>
    <n v="403"/>
    <n v="30285767.879999999"/>
    <n v="47878245.609999999"/>
    <n v="14217632.019300001"/>
    <n v="8234418.3300000001"/>
    <n v="5111806.88"/>
    <n v="403"/>
    <n v="30285767.879999999"/>
    <n v="47878245.609999999"/>
    <n v="14217632.019300001"/>
    <n v="8234418.3300000001"/>
    <n v="5111806.88"/>
    <n v="0"/>
    <n v="0"/>
    <n v="0"/>
    <n v="0"/>
    <n v="0"/>
    <n v="0"/>
  </r>
  <r>
    <x v="11"/>
    <x v="3"/>
    <x v="4"/>
    <x v="5"/>
    <n v="399"/>
    <n v="11869974.949999999"/>
    <n v="15834314.66"/>
    <n v="2789211.5148999998"/>
    <n v="2910054.36"/>
    <n v="2096903.48"/>
    <n v="399"/>
    <n v="11869974.949999999"/>
    <n v="15834314.66"/>
    <n v="2789211.5148999998"/>
    <n v="2910054.36"/>
    <n v="2096903.48"/>
    <n v="0"/>
    <n v="0"/>
    <n v="0"/>
    <n v="0"/>
    <n v="0"/>
    <n v="0"/>
  </r>
  <r>
    <x v="11"/>
    <x v="2"/>
    <x v="6"/>
    <x v="11"/>
    <n v="394"/>
    <n v="8724744.0299999993"/>
    <n v="13576196.050000001"/>
    <n v="2094403.683"/>
    <n v="3268486.09"/>
    <n v="2691705.81"/>
    <n v="394"/>
    <n v="8724744.0299999993"/>
    <n v="13576196.050000001"/>
    <n v="2094403.683"/>
    <n v="3268486.09"/>
    <n v="2691705.81"/>
    <n v="0"/>
    <n v="0"/>
    <n v="0"/>
    <n v="0"/>
    <n v="0"/>
    <n v="0"/>
  </r>
  <r>
    <x v="0"/>
    <x v="5"/>
    <x v="4"/>
    <x v="18"/>
    <n v="394"/>
    <n v="27511288.530000001"/>
    <n v="40997026.689999998"/>
    <n v="9752326.3516000006"/>
    <n v="7449943.4199999999"/>
    <n v="4289386.87"/>
    <n v="394"/>
    <n v="27511288.530000001"/>
    <n v="40997026.689999998"/>
    <n v="9752326.3516000006"/>
    <n v="7449943.4199999999"/>
    <n v="4289386.87"/>
    <n v="0"/>
    <n v="0"/>
    <n v="0"/>
    <n v="0"/>
    <n v="0"/>
    <n v="0"/>
  </r>
  <r>
    <x v="0"/>
    <x v="1"/>
    <x v="11"/>
    <x v="20"/>
    <n v="392"/>
    <n v="22700718.469999999"/>
    <n v="31871179.780000001"/>
    <n v="6601790.5939999996"/>
    <n v="5236528.88"/>
    <n v="3331845.1"/>
    <n v="392"/>
    <n v="22700718.469999999"/>
    <n v="31871179.780000001"/>
    <n v="6601790.5939999996"/>
    <n v="5236528.88"/>
    <n v="3331845.1"/>
    <n v="0"/>
    <n v="0"/>
    <n v="0"/>
    <n v="0"/>
    <n v="0"/>
    <n v="0"/>
  </r>
  <r>
    <x v="11"/>
    <x v="2"/>
    <x v="4"/>
    <x v="37"/>
    <n v="392"/>
    <n v="4876849.95"/>
    <n v="7400060.54"/>
    <n v="1661180.2334"/>
    <n v="1287544.8600000001"/>
    <n v="817872.81"/>
    <n v="392"/>
    <n v="4876849.95"/>
    <n v="7400060.54"/>
    <n v="1661180.2334"/>
    <n v="1287544.8600000001"/>
    <n v="817872.81"/>
    <n v="0"/>
    <n v="0"/>
    <n v="0"/>
    <n v="0"/>
    <n v="0"/>
    <n v="0"/>
  </r>
  <r>
    <x v="6"/>
    <x v="4"/>
    <x v="12"/>
    <x v="22"/>
    <n v="391"/>
    <n v="80888.899999999994"/>
    <n v="101772.9"/>
    <n v="190914.7144"/>
    <n v="-73770.5"/>
    <n v="-118808.9"/>
    <n v="391"/>
    <n v="80888.899999999994"/>
    <n v="101772.9"/>
    <n v="190914.7144"/>
    <n v="-73770.5"/>
    <n v="-118808.9"/>
    <n v="0"/>
    <n v="0"/>
    <n v="0"/>
    <n v="0"/>
    <n v="0"/>
    <n v="0"/>
  </r>
  <r>
    <x v="11"/>
    <x v="7"/>
    <x v="4"/>
    <x v="45"/>
    <n v="391"/>
    <n v="5232183.58"/>
    <n v="8972063.8900000006"/>
    <n v="0"/>
    <n v="0"/>
    <n v="0"/>
    <n v="391"/>
    <n v="5232183.58"/>
    <n v="8972063.8900000006"/>
    <n v="0"/>
    <n v="0"/>
    <n v="0"/>
    <n v="0"/>
    <n v="0"/>
    <n v="0"/>
    <n v="0"/>
    <n v="0"/>
    <n v="0"/>
  </r>
  <r>
    <x v="0"/>
    <x v="6"/>
    <x v="4"/>
    <x v="31"/>
    <n v="388"/>
    <n v="40184238.670000002"/>
    <n v="74025947.489999995"/>
    <n v="16967659.271499999"/>
    <n v="12876493.34"/>
    <n v="8038455.7999999998"/>
    <n v="388"/>
    <n v="40184238.670000002"/>
    <n v="74025947.489999995"/>
    <n v="16967659.271499999"/>
    <n v="12876493.34"/>
    <n v="8038455.7999999998"/>
    <n v="0"/>
    <n v="0"/>
    <n v="0"/>
    <n v="0"/>
    <n v="0"/>
    <n v="0"/>
  </r>
  <r>
    <x v="11"/>
    <x v="2"/>
    <x v="4"/>
    <x v="30"/>
    <n v="384"/>
    <n v="3094999.74"/>
    <n v="4517283.6900000004"/>
    <n v="1100130.1114000001"/>
    <n v="662874.67000000004"/>
    <n v="296772"/>
    <n v="384"/>
    <n v="3094999.74"/>
    <n v="4517283.6900000004"/>
    <n v="1100130.1114000001"/>
    <n v="662874.67000000004"/>
    <n v="296772"/>
    <n v="0"/>
    <n v="0"/>
    <n v="0"/>
    <n v="0"/>
    <n v="0"/>
    <n v="0"/>
  </r>
  <r>
    <x v="0"/>
    <x v="5"/>
    <x v="4"/>
    <x v="45"/>
    <n v="378"/>
    <n v="19219806.300000001"/>
    <n v="32365166.629999999"/>
    <n v="8411492.4057"/>
    <n v="8196957.5999999996"/>
    <n v="5502588.75"/>
    <n v="378"/>
    <n v="19219806.300000001"/>
    <n v="32365166.629999999"/>
    <n v="8411492.4057"/>
    <n v="8196957.5999999996"/>
    <n v="5502588.75"/>
    <n v="0"/>
    <n v="0"/>
    <n v="0"/>
    <n v="0"/>
    <n v="0"/>
    <n v="0"/>
  </r>
  <r>
    <x v="0"/>
    <x v="4"/>
    <x v="4"/>
    <x v="45"/>
    <n v="377"/>
    <n v="20764438.199999999"/>
    <n v="33197022.82"/>
    <n v="7917355.4039000003"/>
    <n v="7430911.4100000001"/>
    <n v="5318607.66"/>
    <n v="377"/>
    <n v="20764438.199999999"/>
    <n v="33197022.82"/>
    <n v="7917355.4039000003"/>
    <n v="7430911.4100000001"/>
    <n v="5318607.66"/>
    <n v="0"/>
    <n v="0"/>
    <n v="0"/>
    <n v="0"/>
    <n v="0"/>
    <n v="0"/>
  </r>
  <r>
    <x v="0"/>
    <x v="6"/>
    <x v="1"/>
    <x v="15"/>
    <n v="377"/>
    <n v="38944931.840000004"/>
    <n v="54811902.140000001"/>
    <n v="15250486.3378"/>
    <n v="14665608.439999999"/>
    <n v="9850998.6099999994"/>
    <n v="377"/>
    <n v="38944931.840000004"/>
    <n v="54811902.140000001"/>
    <n v="15250486.3378"/>
    <n v="14665608.439999999"/>
    <n v="9850998.6099999994"/>
    <n v="0"/>
    <n v="0"/>
    <n v="0"/>
    <n v="0"/>
    <n v="0"/>
    <n v="0"/>
  </r>
  <r>
    <x v="0"/>
    <x v="2"/>
    <x v="3"/>
    <x v="19"/>
    <n v="373"/>
    <n v="21535207.850000001"/>
    <n v="35386092.960000001"/>
    <n v="10252467.887399999"/>
    <n v="6024215.0700000003"/>
    <n v="3600373"/>
    <n v="373"/>
    <n v="21535207.850000001"/>
    <n v="35386092.960000001"/>
    <n v="10252467.887399999"/>
    <n v="6024215.0700000003"/>
    <n v="3600373"/>
    <n v="0"/>
    <n v="0"/>
    <n v="0"/>
    <n v="0"/>
    <n v="0"/>
    <n v="0"/>
  </r>
  <r>
    <x v="0"/>
    <x v="3"/>
    <x v="11"/>
    <x v="20"/>
    <n v="371"/>
    <n v="19121670.059999999"/>
    <n v="26582385.390000001"/>
    <n v="5950350.1316999998"/>
    <n v="4067014.58"/>
    <n v="2243110.12"/>
    <n v="371"/>
    <n v="19121670.059999999"/>
    <n v="26582385.390000001"/>
    <n v="5950350.1316999998"/>
    <n v="4067014.58"/>
    <n v="2243110.12"/>
    <n v="0"/>
    <n v="0"/>
    <n v="0"/>
    <n v="0"/>
    <n v="0"/>
    <n v="0"/>
  </r>
  <r>
    <x v="0"/>
    <x v="3"/>
    <x v="10"/>
    <x v="43"/>
    <n v="370"/>
    <n v="31446880.09"/>
    <n v="47366724.350000001"/>
    <n v="12629661.4673"/>
    <n v="8543253.0299999993"/>
    <n v="5318393.16"/>
    <n v="370"/>
    <n v="31446880.09"/>
    <n v="47366724.350000001"/>
    <n v="12629661.4673"/>
    <n v="8543253.0299999993"/>
    <n v="5318393.16"/>
    <n v="0"/>
    <n v="0"/>
    <n v="0"/>
    <n v="0"/>
    <n v="0"/>
    <n v="0"/>
  </r>
  <r>
    <x v="0"/>
    <x v="6"/>
    <x v="4"/>
    <x v="18"/>
    <n v="366"/>
    <n v="33121024.98"/>
    <n v="48795454.18"/>
    <n v="10707015.193600001"/>
    <n v="6009576.5700000003"/>
    <n v="2757285.12"/>
    <n v="366"/>
    <n v="33121024.98"/>
    <n v="48795454.18"/>
    <n v="10707015.193600001"/>
    <n v="6009576.5700000003"/>
    <n v="2757285.12"/>
    <n v="0"/>
    <n v="0"/>
    <n v="0"/>
    <n v="0"/>
    <n v="0"/>
    <n v="0"/>
  </r>
  <r>
    <x v="11"/>
    <x v="4"/>
    <x v="11"/>
    <x v="20"/>
    <n v="365"/>
    <n v="16217260.49"/>
    <n v="21488780.030000001"/>
    <n v="3265092.0155000002"/>
    <n v="3056214.44"/>
    <n v="2385844.79"/>
    <n v="365"/>
    <n v="16217260.49"/>
    <n v="21488780.030000001"/>
    <n v="3265092.0155000002"/>
    <n v="3056214.44"/>
    <n v="2385844.79"/>
    <n v="0"/>
    <n v="0"/>
    <n v="0"/>
    <n v="0"/>
    <n v="0"/>
    <n v="0"/>
  </r>
  <r>
    <x v="19"/>
    <x v="7"/>
    <x v="1"/>
    <x v="36"/>
    <n v="362"/>
    <n v="207163.35"/>
    <n v="348269.8"/>
    <n v="0"/>
    <n v="0"/>
    <n v="0"/>
    <n v="362"/>
    <n v="207163.35"/>
    <n v="348269.8"/>
    <n v="0"/>
    <n v="0"/>
    <n v="0"/>
    <n v="0"/>
    <n v="0"/>
    <n v="0"/>
    <n v="0"/>
    <n v="0"/>
    <n v="0"/>
  </r>
  <r>
    <x v="0"/>
    <x v="2"/>
    <x v="4"/>
    <x v="58"/>
    <n v="361"/>
    <n v="12936598.5"/>
    <n v="19736246.34"/>
    <n v="4721877.1640999997"/>
    <n v="3936054.1"/>
    <n v="2036512.26"/>
    <n v="361"/>
    <n v="12936598.5"/>
    <n v="19736246.34"/>
    <n v="4721877.1640999997"/>
    <n v="3936054.1"/>
    <n v="2036512.26"/>
    <n v="0"/>
    <n v="0"/>
    <n v="0"/>
    <n v="0"/>
    <n v="0"/>
    <n v="0"/>
  </r>
  <r>
    <x v="0"/>
    <x v="3"/>
    <x v="3"/>
    <x v="19"/>
    <n v="355"/>
    <n v="22110821.129999999"/>
    <n v="35244270.909999996"/>
    <n v="10675374.594699999"/>
    <n v="6390897.8700000001"/>
    <n v="3553205.47"/>
    <n v="355"/>
    <n v="22110821.129999999"/>
    <n v="35244270.909999996"/>
    <n v="10675374.594699999"/>
    <n v="6390897.8700000001"/>
    <n v="3553205.47"/>
    <n v="0"/>
    <n v="0"/>
    <n v="0"/>
    <n v="0"/>
    <n v="0"/>
    <n v="0"/>
  </r>
  <r>
    <x v="0"/>
    <x v="5"/>
    <x v="3"/>
    <x v="19"/>
    <n v="354"/>
    <n v="22496459.170000002"/>
    <n v="38370063.539999999"/>
    <n v="11561549.130999999"/>
    <n v="8734017.5"/>
    <n v="6244363.2999999998"/>
    <n v="354"/>
    <n v="22496459.170000002"/>
    <n v="38370063.539999999"/>
    <n v="11561549.130999999"/>
    <n v="8734017.5"/>
    <n v="6244363.2999999998"/>
    <n v="0"/>
    <n v="0"/>
    <n v="0"/>
    <n v="0"/>
    <n v="0"/>
    <n v="0"/>
  </r>
  <r>
    <x v="0"/>
    <x v="7"/>
    <x v="4"/>
    <x v="13"/>
    <n v="348"/>
    <n v="53852831.619999997"/>
    <n v="81186350.989999995"/>
    <n v="0"/>
    <n v="0"/>
    <n v="0"/>
    <n v="348"/>
    <n v="53852831.619999997"/>
    <n v="81186350.989999995"/>
    <n v="0"/>
    <n v="0"/>
    <n v="0"/>
    <n v="0"/>
    <n v="0"/>
    <n v="0"/>
    <n v="0"/>
    <n v="0"/>
    <n v="0"/>
  </r>
  <r>
    <x v="0"/>
    <x v="4"/>
    <x v="11"/>
    <x v="20"/>
    <n v="348"/>
    <n v="17819577.710000001"/>
    <n v="25620990.890000001"/>
    <n v="5386275.6057000002"/>
    <n v="4435759.09"/>
    <n v="2904931.82"/>
    <n v="348"/>
    <n v="17819577.710000001"/>
    <n v="25620990.890000001"/>
    <n v="5386275.6057000002"/>
    <n v="4435759.09"/>
    <n v="2904931.82"/>
    <n v="0"/>
    <n v="0"/>
    <n v="0"/>
    <n v="0"/>
    <n v="0"/>
    <n v="0"/>
  </r>
  <r>
    <x v="11"/>
    <x v="6"/>
    <x v="6"/>
    <x v="11"/>
    <n v="347"/>
    <n v="12086855.880000001"/>
    <n v="18633389.559999999"/>
    <n v="5760582.4561999999"/>
    <n v="1436544.11"/>
    <n v="233456.43"/>
    <n v="347"/>
    <n v="12086855.880000001"/>
    <n v="18633389.559999999"/>
    <n v="5760582.4561999999"/>
    <n v="1436544.11"/>
    <n v="233456.43"/>
    <n v="0"/>
    <n v="0"/>
    <n v="0"/>
    <n v="0"/>
    <n v="0"/>
    <n v="0"/>
  </r>
  <r>
    <x v="6"/>
    <x v="4"/>
    <x v="1"/>
    <x v="6"/>
    <n v="345"/>
    <n v="46098.879999999997"/>
    <n v="63462.25"/>
    <n v="133995.2182"/>
    <n v="-43330.12"/>
    <n v="-72213.509999999995"/>
    <n v="345"/>
    <n v="46098.879999999997"/>
    <n v="63462.25"/>
    <n v="133995.2182"/>
    <n v="-43330.12"/>
    <n v="-72213.509999999995"/>
    <n v="0"/>
    <n v="0"/>
    <n v="0"/>
    <n v="0"/>
    <n v="0"/>
    <n v="0"/>
  </r>
  <r>
    <x v="11"/>
    <x v="7"/>
    <x v="4"/>
    <x v="58"/>
    <n v="344"/>
    <n v="4167646.46"/>
    <n v="6380938.9900000002"/>
    <n v="0"/>
    <n v="0"/>
    <n v="0"/>
    <n v="344"/>
    <n v="4167646.46"/>
    <n v="6380938.9900000002"/>
    <n v="0"/>
    <n v="0"/>
    <n v="0"/>
    <n v="0"/>
    <n v="0"/>
    <n v="0"/>
    <n v="0"/>
    <n v="0"/>
    <n v="0"/>
  </r>
  <r>
    <x v="6"/>
    <x v="3"/>
    <x v="1"/>
    <x v="6"/>
    <n v="344"/>
    <n v="46849.120000000003"/>
    <n v="68531.86"/>
    <n v="127072.1804"/>
    <n v="-35299.17"/>
    <n v="-65868.22"/>
    <n v="344"/>
    <n v="46849.120000000003"/>
    <n v="68531.86"/>
    <n v="127072.1804"/>
    <n v="-35299.17"/>
    <n v="-65868.22"/>
    <n v="0"/>
    <n v="0"/>
    <n v="0"/>
    <n v="0"/>
    <n v="0"/>
    <n v="0"/>
  </r>
  <r>
    <x v="11"/>
    <x v="1"/>
    <x v="4"/>
    <x v="5"/>
    <n v="344"/>
    <n v="11621554.27"/>
    <n v="15244480.800000001"/>
    <n v="2610158.5756999999"/>
    <n v="2644895.4500000002"/>
    <n v="1931503.09"/>
    <n v="344"/>
    <n v="11621554.27"/>
    <n v="15244480.800000001"/>
    <n v="2610158.5756999999"/>
    <n v="2644895.4500000002"/>
    <n v="1931503.09"/>
    <n v="0"/>
    <n v="0"/>
    <n v="0"/>
    <n v="0"/>
    <n v="0"/>
    <n v="0"/>
  </r>
  <r>
    <x v="11"/>
    <x v="2"/>
    <x v="4"/>
    <x v="5"/>
    <n v="340"/>
    <n v="6875889.96"/>
    <n v="10067449.039999999"/>
    <n v="1894062.2501000001"/>
    <n v="1870411.75"/>
    <n v="1251450.6299999999"/>
    <n v="340"/>
    <n v="6875889.96"/>
    <n v="10067449.039999999"/>
    <n v="1894062.2501000001"/>
    <n v="1870411.75"/>
    <n v="1251450.6299999999"/>
    <n v="0"/>
    <n v="0"/>
    <n v="0"/>
    <n v="0"/>
    <n v="0"/>
    <n v="0"/>
  </r>
  <r>
    <x v="0"/>
    <x v="6"/>
    <x v="4"/>
    <x v="58"/>
    <n v="340"/>
    <n v="21453115.940000001"/>
    <n v="28996450.66"/>
    <n v="5732270.3443999998"/>
    <n v="2395330.0299999998"/>
    <n v="926511.26"/>
    <n v="340"/>
    <n v="21453115.940000001"/>
    <n v="28996450.66"/>
    <n v="5732270.3443999998"/>
    <n v="2395330.0299999998"/>
    <n v="926511.26"/>
    <n v="0"/>
    <n v="0"/>
    <n v="0"/>
    <n v="0"/>
    <n v="0"/>
    <n v="0"/>
  </r>
  <r>
    <x v="0"/>
    <x v="3"/>
    <x v="1"/>
    <x v="7"/>
    <n v="339"/>
    <n v="22008752.34"/>
    <n v="29513332.489999998"/>
    <n v="8442027.1364999991"/>
    <n v="2632901.9300000002"/>
    <n v="-94128.320000000007"/>
    <n v="339"/>
    <n v="22008752.34"/>
    <n v="29513332.489999998"/>
    <n v="8442027.1364999991"/>
    <n v="2632901.9300000002"/>
    <n v="-94128.320000000007"/>
    <n v="0"/>
    <n v="0"/>
    <n v="0"/>
    <n v="0"/>
    <n v="0"/>
    <n v="0"/>
  </r>
  <r>
    <x v="11"/>
    <x v="1"/>
    <x v="7"/>
    <x v="12"/>
    <n v="338"/>
    <n v="6654223.2199999997"/>
    <n v="10185175.9"/>
    <n v="3531744.1195999999"/>
    <n v="1517909.84"/>
    <n v="748563.94"/>
    <n v="338"/>
    <n v="6654223.2199999997"/>
    <n v="10185175.9"/>
    <n v="3531744.1195999999"/>
    <n v="1517909.84"/>
    <n v="748563.94"/>
    <n v="0"/>
    <n v="0"/>
    <n v="0"/>
    <n v="0"/>
    <n v="0"/>
    <n v="0"/>
  </r>
  <r>
    <x v="11"/>
    <x v="5"/>
    <x v="1"/>
    <x v="15"/>
    <n v="334"/>
    <n v="5256198"/>
    <n v="7239645.5999999996"/>
    <n v="1749969.3023000001"/>
    <n v="932361.36"/>
    <n v="421552.41"/>
    <n v="334"/>
    <n v="5256198"/>
    <n v="7239645.5999999996"/>
    <n v="1749969.3023000001"/>
    <n v="932361.36"/>
    <n v="421552.41"/>
    <n v="0"/>
    <n v="0"/>
    <n v="0"/>
    <n v="0"/>
    <n v="0"/>
    <n v="0"/>
  </r>
  <r>
    <x v="0"/>
    <x v="4"/>
    <x v="1"/>
    <x v="7"/>
    <n v="333"/>
    <n v="15462471.210000001"/>
    <n v="22102975.190000001"/>
    <n v="6066050.7007999998"/>
    <n v="2743794.28"/>
    <n v="862104.11"/>
    <n v="333"/>
    <n v="15462471.210000001"/>
    <n v="22102975.190000001"/>
    <n v="6066050.7007999998"/>
    <n v="2743794.28"/>
    <n v="862104.11"/>
    <n v="0"/>
    <n v="0"/>
    <n v="0"/>
    <n v="0"/>
    <n v="0"/>
    <n v="0"/>
  </r>
  <r>
    <x v="0"/>
    <x v="5"/>
    <x v="1"/>
    <x v="7"/>
    <n v="329"/>
    <n v="17254991.120000001"/>
    <n v="23746542.809999999"/>
    <n v="6601880.9642000003"/>
    <n v="2742467.47"/>
    <n v="398105.06"/>
    <n v="329"/>
    <n v="17254991.120000001"/>
    <n v="23746542.809999999"/>
    <n v="6601880.9642000003"/>
    <n v="2742467.47"/>
    <n v="398105.06"/>
    <n v="0"/>
    <n v="0"/>
    <n v="0"/>
    <n v="0"/>
    <n v="0"/>
    <n v="0"/>
  </r>
  <r>
    <x v="11"/>
    <x v="6"/>
    <x v="1"/>
    <x v="15"/>
    <n v="329"/>
    <n v="8788737.3399999999"/>
    <n v="11383745.550000001"/>
    <n v="1755491.9327"/>
    <n v="1113227.51"/>
    <n v="660904.47"/>
    <n v="329"/>
    <n v="8788737.3399999999"/>
    <n v="11383745.550000001"/>
    <n v="1755491.9327"/>
    <n v="1113227.51"/>
    <n v="660904.47"/>
    <n v="0"/>
    <n v="0"/>
    <n v="0"/>
    <n v="0"/>
    <n v="0"/>
    <n v="0"/>
  </r>
  <r>
    <x v="11"/>
    <x v="6"/>
    <x v="4"/>
    <x v="30"/>
    <n v="328"/>
    <n v="3750669"/>
    <n v="5438028.6699999999"/>
    <n v="1021770.9456"/>
    <n v="728016.12"/>
    <n v="412135.23"/>
    <n v="328"/>
    <n v="3750669"/>
    <n v="5438028.6699999999"/>
    <n v="1021770.9456"/>
    <n v="728016.12"/>
    <n v="412135.23"/>
    <n v="0"/>
    <n v="0"/>
    <n v="0"/>
    <n v="0"/>
    <n v="0"/>
    <n v="0"/>
  </r>
  <r>
    <x v="11"/>
    <x v="6"/>
    <x v="11"/>
    <x v="20"/>
    <n v="327"/>
    <n v="15536524.48"/>
    <n v="22161764.920000002"/>
    <n v="3116866.5682999999"/>
    <n v="3135715.52"/>
    <n v="2341758.8199999998"/>
    <n v="327"/>
    <n v="15536524.48"/>
    <n v="22161764.920000002"/>
    <n v="3116866.5682999999"/>
    <n v="3135715.52"/>
    <n v="2341758.8199999998"/>
    <n v="0"/>
    <n v="0"/>
    <n v="0"/>
    <n v="0"/>
    <n v="0"/>
    <n v="0"/>
  </r>
  <r>
    <x v="11"/>
    <x v="5"/>
    <x v="11"/>
    <x v="20"/>
    <n v="323"/>
    <n v="10938005.880000001"/>
    <n v="16010452.109999999"/>
    <n v="2709451.5339000002"/>
    <n v="3332589.41"/>
    <n v="2629148.08"/>
    <n v="323"/>
    <n v="10938005.880000001"/>
    <n v="16010452.109999999"/>
    <n v="2709451.5339000002"/>
    <n v="3332589.41"/>
    <n v="2629148.08"/>
    <n v="0"/>
    <n v="0"/>
    <n v="0"/>
    <n v="0"/>
    <n v="0"/>
    <n v="0"/>
  </r>
  <r>
    <x v="0"/>
    <x v="5"/>
    <x v="4"/>
    <x v="37"/>
    <n v="316"/>
    <n v="28693901.379999999"/>
    <n v="43097807.270000003"/>
    <n v="11586318.745200001"/>
    <n v="7856376.46"/>
    <n v="4695663.1100000003"/>
    <n v="316"/>
    <n v="28693901.379999999"/>
    <n v="43097807.270000003"/>
    <n v="11586318.745200001"/>
    <n v="7856376.46"/>
    <n v="4695663.1100000003"/>
    <n v="0"/>
    <n v="0"/>
    <n v="0"/>
    <n v="0"/>
    <n v="0"/>
    <n v="0"/>
  </r>
  <r>
    <x v="19"/>
    <x v="7"/>
    <x v="3"/>
    <x v="26"/>
    <n v="316"/>
    <n v="318080.15999999997"/>
    <n v="458147.73"/>
    <n v="0"/>
    <n v="0"/>
    <n v="0"/>
    <n v="316"/>
    <n v="318080.15999999997"/>
    <n v="458147.73"/>
    <n v="0"/>
    <n v="0"/>
    <n v="0"/>
    <n v="0"/>
    <n v="0"/>
    <n v="0"/>
    <n v="0"/>
    <n v="0"/>
    <n v="0"/>
  </r>
  <r>
    <x v="11"/>
    <x v="2"/>
    <x v="1"/>
    <x v="15"/>
    <n v="311"/>
    <n v="4033004.25"/>
    <n v="5901316.7800000003"/>
    <n v="1193306.4064"/>
    <n v="1054377.95"/>
    <n v="686631.45"/>
    <n v="311"/>
    <n v="4033004.25"/>
    <n v="5901316.7800000003"/>
    <n v="1193306.4064"/>
    <n v="1054377.95"/>
    <n v="686631.45"/>
    <n v="0"/>
    <n v="0"/>
    <n v="0"/>
    <n v="0"/>
    <n v="0"/>
    <n v="0"/>
  </r>
  <r>
    <x v="0"/>
    <x v="6"/>
    <x v="10"/>
    <x v="43"/>
    <n v="309"/>
    <n v="25811394.989999998"/>
    <n v="39149311.579999998"/>
    <n v="9174604.3274000008"/>
    <n v="10339435.93"/>
    <n v="8088309.3200000003"/>
    <n v="309"/>
    <n v="25811394.989999998"/>
    <n v="39149311.579999998"/>
    <n v="9174604.3274000008"/>
    <n v="10339435.93"/>
    <n v="8088309.3200000003"/>
    <n v="0"/>
    <n v="0"/>
    <n v="0"/>
    <n v="0"/>
    <n v="0"/>
    <n v="0"/>
  </r>
  <r>
    <x v="0"/>
    <x v="4"/>
    <x v="3"/>
    <x v="19"/>
    <n v="303"/>
    <n v="18761654.780000001"/>
    <n v="30272897.949999999"/>
    <n v="9197611.7862999998"/>
    <n v="5785801.4699999997"/>
    <n v="3510193.83"/>
    <n v="303"/>
    <n v="18761654.780000001"/>
    <n v="30272897.949999999"/>
    <n v="9197611.7862999998"/>
    <n v="5785801.4699999997"/>
    <n v="3510193.83"/>
    <n v="0"/>
    <n v="0"/>
    <n v="0"/>
    <n v="0"/>
    <n v="0"/>
    <n v="0"/>
  </r>
  <r>
    <x v="0"/>
    <x v="1"/>
    <x v="4"/>
    <x v="37"/>
    <n v="303"/>
    <n v="29747285.620000001"/>
    <n v="43215668.710000001"/>
    <n v="9774102.2368000001"/>
    <n v="9454648.4399999995"/>
    <n v="6521503.4800000004"/>
    <n v="303"/>
    <n v="29747285.620000001"/>
    <n v="43215668.710000001"/>
    <n v="9774102.2368000001"/>
    <n v="9454648.4399999995"/>
    <n v="6521503.4800000004"/>
    <n v="0"/>
    <n v="0"/>
    <n v="0"/>
    <n v="0"/>
    <n v="0"/>
    <n v="0"/>
  </r>
  <r>
    <x v="0"/>
    <x v="3"/>
    <x v="4"/>
    <x v="37"/>
    <n v="301"/>
    <n v="39046289.920000002"/>
    <n v="59794832.310000002"/>
    <n v="15370675.6788"/>
    <n v="10969135.93"/>
    <n v="6795617.8899999997"/>
    <n v="301"/>
    <n v="39046289.920000002"/>
    <n v="59794832.310000002"/>
    <n v="15370675.6788"/>
    <n v="10969135.93"/>
    <n v="6795617.8899999997"/>
    <n v="0"/>
    <n v="0"/>
    <n v="0"/>
    <n v="0"/>
    <n v="0"/>
    <n v="0"/>
  </r>
  <r>
    <x v="11"/>
    <x v="6"/>
    <x v="4"/>
    <x v="37"/>
    <n v="301"/>
    <n v="5756868.6200000001"/>
    <n v="8752634.0800000001"/>
    <n v="1504218.5595"/>
    <n v="1618975.56"/>
    <n v="1267654.93"/>
    <n v="301"/>
    <n v="5756868.6200000001"/>
    <n v="8752634.0800000001"/>
    <n v="1504218.5595"/>
    <n v="1618975.56"/>
    <n v="1267654.93"/>
    <n v="0"/>
    <n v="0"/>
    <n v="0"/>
    <n v="0"/>
    <n v="0"/>
    <n v="0"/>
  </r>
  <r>
    <x v="6"/>
    <x v="2"/>
    <x v="1"/>
    <x v="6"/>
    <n v="300"/>
    <n v="41108.5"/>
    <n v="64062.32"/>
    <n v="103508.18520000001"/>
    <n v="-55941.11"/>
    <n v="-80873.41"/>
    <n v="300"/>
    <n v="41108.5"/>
    <n v="64062.32"/>
    <n v="103508.18520000001"/>
    <n v="-55941.11"/>
    <n v="-80873.41"/>
    <n v="0"/>
    <n v="0"/>
    <n v="0"/>
    <n v="0"/>
    <n v="0"/>
    <n v="0"/>
  </r>
  <r>
    <x v="0"/>
    <x v="4"/>
    <x v="4"/>
    <x v="37"/>
    <n v="300"/>
    <n v="34337780.770000003"/>
    <n v="52892189.149999999"/>
    <n v="15307731.9628"/>
    <n v="9882212.6099999994"/>
    <n v="5837670.8899999997"/>
    <n v="300"/>
    <n v="34337780.770000003"/>
    <n v="52892189.149999999"/>
    <n v="15307731.9628"/>
    <n v="9882212.6099999994"/>
    <n v="5837670.8899999997"/>
    <n v="0"/>
    <n v="0"/>
    <n v="0"/>
    <n v="0"/>
    <n v="0"/>
    <n v="0"/>
  </r>
  <r>
    <x v="3"/>
    <x v="1"/>
    <x v="4"/>
    <x v="69"/>
    <n v="297"/>
    <n v="94981.11"/>
    <n v="121217.18"/>
    <n v="54415.859900000003"/>
    <n v="-2154.7800000000002"/>
    <n v="-21887.84"/>
    <n v="297"/>
    <n v="94981.11"/>
    <n v="121217.18"/>
    <n v="54415.859900000003"/>
    <n v="-2154.7800000000002"/>
    <n v="-21887.84"/>
    <n v="0"/>
    <n v="0"/>
    <n v="0"/>
    <n v="0"/>
    <n v="0"/>
    <n v="0"/>
  </r>
  <r>
    <x v="0"/>
    <x v="1"/>
    <x v="1"/>
    <x v="7"/>
    <n v="295"/>
    <n v="14532507.949999999"/>
    <n v="20575483.98"/>
    <n v="5499886.3816999998"/>
    <n v="2984060.43"/>
    <n v="1161373.56"/>
    <n v="295"/>
    <n v="14532507.949999999"/>
    <n v="20575483.98"/>
    <n v="5499886.3816999998"/>
    <n v="2984060.43"/>
    <n v="1161373.56"/>
    <n v="0"/>
    <n v="0"/>
    <n v="0"/>
    <n v="0"/>
    <n v="0"/>
    <n v="0"/>
  </r>
  <r>
    <x v="11"/>
    <x v="7"/>
    <x v="7"/>
    <x v="12"/>
    <n v="292"/>
    <n v="4037818.52"/>
    <n v="6677398.8499999996"/>
    <n v="0"/>
    <n v="0"/>
    <n v="0"/>
    <n v="292"/>
    <n v="4037818.52"/>
    <n v="6677398.8499999996"/>
    <n v="0"/>
    <n v="0"/>
    <n v="0"/>
    <n v="0"/>
    <n v="0"/>
    <n v="0"/>
    <n v="0"/>
    <n v="0"/>
    <n v="0"/>
  </r>
  <r>
    <x v="13"/>
    <x v="6"/>
    <x v="4"/>
    <x v="28"/>
    <n v="291"/>
    <n v="79781.679999999993"/>
    <n v="106593.2"/>
    <n v="22025.25"/>
    <n v="12004.8"/>
    <n v="5600.32"/>
    <n v="291"/>
    <n v="79781.679999999993"/>
    <n v="106593.2"/>
    <n v="22025.25"/>
    <n v="12004.8"/>
    <n v="5600.32"/>
    <n v="0"/>
    <n v="0"/>
    <n v="0"/>
    <n v="0"/>
    <n v="0"/>
    <n v="0"/>
  </r>
  <r>
    <x v="0"/>
    <x v="2"/>
    <x v="4"/>
    <x v="37"/>
    <n v="279"/>
    <n v="20521448.09"/>
    <n v="29157043.210000001"/>
    <n v="7210092.6157"/>
    <n v="3354516.99"/>
    <n v="1346695.36"/>
    <n v="279"/>
    <n v="20521448.09"/>
    <n v="29157043.210000001"/>
    <n v="7210092.6157"/>
    <n v="3354516.99"/>
    <n v="1346695.36"/>
    <n v="0"/>
    <n v="0"/>
    <n v="0"/>
    <n v="0"/>
    <n v="0"/>
    <n v="0"/>
  </r>
  <r>
    <x v="6"/>
    <x v="1"/>
    <x v="12"/>
    <x v="22"/>
    <n v="279"/>
    <n v="80641.45"/>
    <n v="94411"/>
    <n v="143212.44349999999"/>
    <n v="-20271.32"/>
    <n v="-66181.039999999994"/>
    <n v="279"/>
    <n v="80641.45"/>
    <n v="94411"/>
    <n v="143212.44349999999"/>
    <n v="-20271.32"/>
    <n v="-66181.039999999994"/>
    <n v="0"/>
    <n v="0"/>
    <n v="0"/>
    <n v="0"/>
    <n v="0"/>
    <n v="0"/>
  </r>
  <r>
    <x v="0"/>
    <x v="7"/>
    <x v="12"/>
    <x v="22"/>
    <n v="273"/>
    <n v="5364385.22"/>
    <n v="7770024.9299999997"/>
    <n v="0"/>
    <n v="0"/>
    <n v="0"/>
    <n v="273"/>
    <n v="5364385.22"/>
    <n v="7770024.9299999997"/>
    <n v="0"/>
    <n v="0"/>
    <n v="0"/>
    <n v="0"/>
    <n v="0"/>
    <n v="0"/>
    <n v="0"/>
    <n v="0"/>
    <n v="0"/>
  </r>
  <r>
    <x v="0"/>
    <x v="7"/>
    <x v="8"/>
    <x v="14"/>
    <n v="272"/>
    <n v="8440430.4900000002"/>
    <n v="12105484.720000001"/>
    <n v="0"/>
    <n v="0"/>
    <n v="0"/>
    <n v="272"/>
    <n v="8440430.4900000002"/>
    <n v="12105484.720000001"/>
    <n v="0"/>
    <n v="0"/>
    <n v="0"/>
    <n v="0"/>
    <n v="0"/>
    <n v="0"/>
    <n v="0"/>
    <n v="0"/>
    <n v="0"/>
  </r>
  <r>
    <x v="0"/>
    <x v="7"/>
    <x v="4"/>
    <x v="31"/>
    <n v="271"/>
    <n v="16897582.399999999"/>
    <n v="29010791.18"/>
    <n v="0"/>
    <n v="0"/>
    <n v="0"/>
    <n v="271"/>
    <n v="16897582.399999999"/>
    <n v="29010791.18"/>
    <n v="0"/>
    <n v="0"/>
    <n v="0"/>
    <n v="0"/>
    <n v="0"/>
    <n v="0"/>
    <n v="0"/>
    <n v="0"/>
    <n v="0"/>
  </r>
  <r>
    <x v="0"/>
    <x v="7"/>
    <x v="4"/>
    <x v="44"/>
    <n v="264"/>
    <n v="23496314.370000001"/>
    <n v="33571600.57"/>
    <n v="0"/>
    <n v="0"/>
    <n v="0"/>
    <n v="264"/>
    <n v="23496314.370000001"/>
    <n v="33571600.57"/>
    <n v="0"/>
    <n v="0"/>
    <n v="0"/>
    <n v="0"/>
    <n v="0"/>
    <n v="0"/>
    <n v="0"/>
    <n v="0"/>
    <n v="0"/>
  </r>
  <r>
    <x v="19"/>
    <x v="7"/>
    <x v="19"/>
    <x v="65"/>
    <n v="262"/>
    <n v="60438.46"/>
    <n v="74722.75"/>
    <n v="0"/>
    <n v="0"/>
    <n v="0"/>
    <n v="262"/>
    <n v="60438.46"/>
    <n v="74722.75"/>
    <n v="0"/>
    <n v="0"/>
    <n v="0"/>
    <n v="0"/>
    <n v="0"/>
    <n v="0"/>
    <n v="0"/>
    <n v="0"/>
    <n v="0"/>
  </r>
  <r>
    <x v="0"/>
    <x v="7"/>
    <x v="1"/>
    <x v="7"/>
    <n v="262"/>
    <n v="8816377.3399999999"/>
    <n v="12656396.130000001"/>
    <n v="0"/>
    <n v="0"/>
    <n v="0"/>
    <n v="262"/>
    <n v="8816377.3399999999"/>
    <n v="12656396.130000001"/>
    <n v="0"/>
    <n v="0"/>
    <n v="0"/>
    <n v="0"/>
    <n v="0"/>
    <n v="0"/>
    <n v="0"/>
    <n v="0"/>
    <n v="0"/>
  </r>
  <r>
    <x v="3"/>
    <x v="2"/>
    <x v="4"/>
    <x v="69"/>
    <n v="255"/>
    <n v="58830.8"/>
    <n v="79653.899999999994"/>
    <n v="51729.2693"/>
    <n v="-11065.24"/>
    <n v="-31284.63"/>
    <n v="255"/>
    <n v="58830.8"/>
    <n v="79653.899999999994"/>
    <n v="51729.2693"/>
    <n v="-11065.24"/>
    <n v="-31284.63"/>
    <n v="0"/>
    <n v="0"/>
    <n v="0"/>
    <n v="0"/>
    <n v="0"/>
    <n v="0"/>
  </r>
  <r>
    <x v="4"/>
    <x v="3"/>
    <x v="10"/>
    <x v="21"/>
    <n v="241"/>
    <n v="83790.31"/>
    <n v="125704.3"/>
    <n v="51981.947"/>
    <n v="26670.34"/>
    <n v="12810.67"/>
    <n v="241"/>
    <n v="83790.31"/>
    <n v="125704.3"/>
    <n v="51981.947"/>
    <n v="26670.34"/>
    <n v="12810.67"/>
    <n v="0"/>
    <n v="0"/>
    <n v="0"/>
    <n v="0"/>
    <n v="0"/>
    <n v="0"/>
  </r>
  <r>
    <x v="0"/>
    <x v="7"/>
    <x v="3"/>
    <x v="41"/>
    <n v="239"/>
    <n v="2070641.03"/>
    <n v="4249929.8099999996"/>
    <n v="0"/>
    <n v="0"/>
    <n v="0"/>
    <n v="239"/>
    <n v="2070641.03"/>
    <n v="4249929.8099999996"/>
    <n v="0"/>
    <n v="0"/>
    <n v="0"/>
    <n v="0"/>
    <n v="0"/>
    <n v="0"/>
    <n v="0"/>
    <n v="0"/>
    <n v="0"/>
  </r>
  <r>
    <x v="6"/>
    <x v="1"/>
    <x v="1"/>
    <x v="6"/>
    <n v="237"/>
    <n v="42794.63"/>
    <n v="52606"/>
    <n v="76323.726899999994"/>
    <n v="-11976.82"/>
    <n v="-26245.05"/>
    <n v="237"/>
    <n v="42794.63"/>
    <n v="52606"/>
    <n v="76323.726899999994"/>
    <n v="-11976.82"/>
    <n v="-26245.05"/>
    <n v="0"/>
    <n v="0"/>
    <n v="0"/>
    <n v="0"/>
    <n v="0"/>
    <n v="0"/>
  </r>
  <r>
    <x v="4"/>
    <x v="4"/>
    <x v="10"/>
    <x v="53"/>
    <n v="234"/>
    <n v="99939.34"/>
    <n v="132775"/>
    <n v="75002.939199999993"/>
    <n v="-8015.05"/>
    <n v="-23837.63"/>
    <n v="234"/>
    <n v="99939.34"/>
    <n v="132775"/>
    <n v="75002.939199999993"/>
    <n v="-8015.05"/>
    <n v="-23837.63"/>
    <n v="0"/>
    <n v="0"/>
    <n v="0"/>
    <n v="0"/>
    <n v="0"/>
    <n v="0"/>
  </r>
  <r>
    <x v="1"/>
    <x v="5"/>
    <x v="1"/>
    <x v="66"/>
    <n v="231"/>
    <n v="68192.92"/>
    <n v="95395.11"/>
    <n v="7684.0968999999996"/>
    <n v="28012.880000000001"/>
    <n v="25396.880000000001"/>
    <n v="231"/>
    <n v="68192.92"/>
    <n v="95395.11"/>
    <n v="7684.0968999999996"/>
    <n v="28012.880000000001"/>
    <n v="25396.880000000001"/>
    <n v="0"/>
    <n v="0"/>
    <n v="0"/>
    <n v="0"/>
    <n v="0"/>
    <n v="0"/>
  </r>
  <r>
    <x v="11"/>
    <x v="6"/>
    <x v="4"/>
    <x v="5"/>
    <n v="228"/>
    <n v="7636638.4800000004"/>
    <n v="10843009.449999999"/>
    <n v="1770538.0918000001"/>
    <n v="1338340.3400000001"/>
    <n v="842904.46"/>
    <n v="228"/>
    <n v="7636638.4800000004"/>
    <n v="10843009.449999999"/>
    <n v="1770538.0918000001"/>
    <n v="1338340.3400000001"/>
    <n v="842904.46"/>
    <n v="0"/>
    <n v="0"/>
    <n v="0"/>
    <n v="0"/>
    <n v="0"/>
    <n v="0"/>
  </r>
  <r>
    <x v="11"/>
    <x v="2"/>
    <x v="11"/>
    <x v="20"/>
    <n v="227"/>
    <n v="7077913.2800000003"/>
    <n v="10085605.970000001"/>
    <n v="1460224.2452"/>
    <n v="1992094.62"/>
    <n v="1539014.9"/>
    <n v="227"/>
    <n v="7077913.2800000003"/>
    <n v="10085605.970000001"/>
    <n v="1460224.2452"/>
    <n v="1992094.62"/>
    <n v="1539014.9"/>
    <n v="0"/>
    <n v="0"/>
    <n v="0"/>
    <n v="0"/>
    <n v="0"/>
    <n v="0"/>
  </r>
  <r>
    <x v="0"/>
    <x v="7"/>
    <x v="9"/>
    <x v="16"/>
    <n v="226"/>
    <n v="9083332.6099999994"/>
    <n v="13924585.65"/>
    <n v="0"/>
    <n v="0"/>
    <n v="0"/>
    <n v="226"/>
    <n v="9083332.6099999994"/>
    <n v="13924585.65"/>
    <n v="0"/>
    <n v="0"/>
    <n v="0"/>
    <n v="0"/>
    <n v="0"/>
    <n v="0"/>
    <n v="0"/>
    <n v="0"/>
    <n v="0"/>
  </r>
  <r>
    <x v="0"/>
    <x v="7"/>
    <x v="4"/>
    <x v="30"/>
    <n v="222"/>
    <n v="8295342.9699999997"/>
    <n v="13872528.470000001"/>
    <n v="0"/>
    <n v="0"/>
    <n v="0"/>
    <n v="222"/>
    <n v="8295342.9699999997"/>
    <n v="13872528.470000001"/>
    <n v="0"/>
    <n v="0"/>
    <n v="0"/>
    <n v="0"/>
    <n v="0"/>
    <n v="0"/>
    <n v="0"/>
    <n v="0"/>
    <n v="0"/>
  </r>
  <r>
    <x v="0"/>
    <x v="6"/>
    <x v="11"/>
    <x v="20"/>
    <n v="218"/>
    <n v="13940255.699999999"/>
    <n v="20188591.82"/>
    <n v="4157988.8631000002"/>
    <n v="2222018.19"/>
    <n v="1028820.45"/>
    <n v="218"/>
    <n v="13940255.699999999"/>
    <n v="20188591.82"/>
    <n v="4157988.8631000002"/>
    <n v="2222018.19"/>
    <n v="1028820.45"/>
    <n v="0"/>
    <n v="0"/>
    <n v="0"/>
    <n v="0"/>
    <n v="0"/>
    <n v="0"/>
  </r>
  <r>
    <x v="1"/>
    <x v="1"/>
    <x v="11"/>
    <x v="63"/>
    <n v="213"/>
    <n v="41244.99"/>
    <n v="70573.55"/>
    <n v="14308.903200000001"/>
    <n v="23564.3"/>
    <n v="21456.2"/>
    <n v="213"/>
    <n v="41244.99"/>
    <n v="70573.55"/>
    <n v="14308.903200000001"/>
    <n v="23564.3"/>
    <n v="21456.2"/>
    <n v="0"/>
    <n v="0"/>
    <n v="0"/>
    <n v="0"/>
    <n v="0"/>
    <n v="0"/>
  </r>
  <r>
    <x v="6"/>
    <x v="2"/>
    <x v="1"/>
    <x v="9"/>
    <n v="213"/>
    <n v="12714.17"/>
    <n v="29050"/>
    <n v="54383.314100000003"/>
    <n v="-25240.31"/>
    <n v="-38156.559999999998"/>
    <n v="213"/>
    <n v="12714.17"/>
    <n v="29050"/>
    <n v="54383.314100000003"/>
    <n v="-25240.31"/>
    <n v="-38156.559999999998"/>
    <n v="0"/>
    <n v="0"/>
    <n v="0"/>
    <n v="0"/>
    <n v="0"/>
    <n v="0"/>
  </r>
  <r>
    <x v="0"/>
    <x v="7"/>
    <x v="1"/>
    <x v="15"/>
    <n v="209"/>
    <n v="13745999.779999999"/>
    <n v="19697177.239999998"/>
    <n v="0"/>
    <n v="0"/>
    <n v="0"/>
    <n v="209"/>
    <n v="13745999.779999999"/>
    <n v="19697177.239999998"/>
    <n v="0"/>
    <n v="0"/>
    <n v="0"/>
    <n v="0"/>
    <n v="0"/>
    <n v="0"/>
    <n v="0"/>
    <n v="0"/>
    <n v="0"/>
  </r>
  <r>
    <x v="4"/>
    <x v="6"/>
    <x v="3"/>
    <x v="32"/>
    <n v="209"/>
    <n v="96197.38"/>
    <n v="135083.5"/>
    <n v="38947.501499999998"/>
    <n v="3248.68"/>
    <n v="-6856.29"/>
    <n v="209"/>
    <n v="96197.38"/>
    <n v="135083.5"/>
    <n v="38947.501499999998"/>
    <n v="3248.68"/>
    <n v="-6856.29"/>
    <n v="0"/>
    <n v="0"/>
    <n v="0"/>
    <n v="0"/>
    <n v="0"/>
    <n v="0"/>
  </r>
  <r>
    <x v="0"/>
    <x v="7"/>
    <x v="10"/>
    <x v="43"/>
    <n v="202"/>
    <n v="10478923.970000001"/>
    <n v="18800376.120000001"/>
    <n v="0"/>
    <n v="0"/>
    <n v="0"/>
    <n v="202"/>
    <n v="10478923.970000001"/>
    <n v="18800376.120000001"/>
    <n v="0"/>
    <n v="0"/>
    <n v="0"/>
    <n v="0"/>
    <n v="0"/>
    <n v="0"/>
    <n v="0"/>
    <n v="0"/>
    <n v="0"/>
  </r>
  <r>
    <x v="11"/>
    <x v="1"/>
    <x v="12"/>
    <x v="22"/>
    <n v="200"/>
    <n v="3034670.34"/>
    <n v="3782118.69"/>
    <n v="582437.49230000004"/>
    <n v="421918.12"/>
    <n v="280969.78000000003"/>
    <n v="200"/>
    <n v="3034670.34"/>
    <n v="3782118.69"/>
    <n v="582437.49230000004"/>
    <n v="421918.12"/>
    <n v="280969.78000000003"/>
    <n v="0"/>
    <n v="0"/>
    <n v="0"/>
    <n v="0"/>
    <n v="0"/>
    <n v="0"/>
  </r>
  <r>
    <x v="0"/>
    <x v="7"/>
    <x v="11"/>
    <x v="20"/>
    <n v="191"/>
    <n v="6460240.9000000004"/>
    <n v="10197816.32"/>
    <n v="0"/>
    <n v="0"/>
    <n v="0"/>
    <n v="191"/>
    <n v="6460240.9000000004"/>
    <n v="10197816.32"/>
    <n v="0"/>
    <n v="0"/>
    <n v="0"/>
    <n v="0"/>
    <n v="0"/>
    <n v="0"/>
    <n v="0"/>
    <n v="0"/>
    <n v="0"/>
  </r>
  <r>
    <x v="0"/>
    <x v="6"/>
    <x v="1"/>
    <x v="7"/>
    <n v="190"/>
    <n v="11023686.25"/>
    <n v="15364539.58"/>
    <n v="4163777.6179"/>
    <n v="1232018.76"/>
    <n v="-216440.53"/>
    <n v="190"/>
    <n v="11023686.25"/>
    <n v="15364539.58"/>
    <n v="4163777.6179"/>
    <n v="1232018.76"/>
    <n v="-216440.53"/>
    <n v="0"/>
    <n v="0"/>
    <n v="0"/>
    <n v="0"/>
    <n v="0"/>
    <n v="0"/>
  </r>
  <r>
    <x v="0"/>
    <x v="1"/>
    <x v="3"/>
    <x v="26"/>
    <n v="186"/>
    <n v="12859877.23"/>
    <n v="17721331.710000001"/>
    <n v="4976657.1020999998"/>
    <n v="2404579.23"/>
    <n v="923383.4"/>
    <n v="186"/>
    <n v="12859877.23"/>
    <n v="17721331.710000001"/>
    <n v="4976657.1020999998"/>
    <n v="2404579.23"/>
    <n v="923383.4"/>
    <n v="0"/>
    <n v="0"/>
    <n v="0"/>
    <n v="0"/>
    <n v="0"/>
    <n v="0"/>
  </r>
  <r>
    <x v="0"/>
    <x v="2"/>
    <x v="13"/>
    <x v="25"/>
    <n v="184"/>
    <n v="20651270.829999998"/>
    <n v="32791645.030000001"/>
    <n v="6818952.6106000002"/>
    <n v="7622981.7300000004"/>
    <n v="5387277.1200000001"/>
    <n v="184"/>
    <n v="20651270.829999998"/>
    <n v="32791645.030000001"/>
    <n v="6818952.6106000002"/>
    <n v="7622981.7300000004"/>
    <n v="5387277.1200000001"/>
    <n v="0"/>
    <n v="0"/>
    <n v="0"/>
    <n v="0"/>
    <n v="0"/>
    <n v="0"/>
  </r>
  <r>
    <x v="0"/>
    <x v="4"/>
    <x v="3"/>
    <x v="26"/>
    <n v="183"/>
    <n v="10773889.949999999"/>
    <n v="14712073.210000001"/>
    <n v="4494186.3372999998"/>
    <n v="1530533.51"/>
    <n v="388475.82"/>
    <n v="183"/>
    <n v="10773889.949999999"/>
    <n v="14712073.210000001"/>
    <n v="4494186.3372999998"/>
    <n v="1530533.51"/>
    <n v="388475.82"/>
    <n v="0"/>
    <n v="0"/>
    <n v="0"/>
    <n v="0"/>
    <n v="0"/>
    <n v="0"/>
  </r>
  <r>
    <x v="0"/>
    <x v="2"/>
    <x v="1"/>
    <x v="1"/>
    <n v="181"/>
    <n v="8211787.0899999999"/>
    <n v="12210104.789999999"/>
    <n v="3253031.7705000001"/>
    <n v="1898718.72"/>
    <n v="728472.6"/>
    <n v="181"/>
    <n v="8211787.0899999999"/>
    <n v="12210104.789999999"/>
    <n v="3253031.7705000001"/>
    <n v="1898718.72"/>
    <n v="728472.6"/>
    <n v="0"/>
    <n v="0"/>
    <n v="0"/>
    <n v="0"/>
    <n v="0"/>
    <n v="0"/>
  </r>
  <r>
    <x v="11"/>
    <x v="4"/>
    <x v="12"/>
    <x v="22"/>
    <n v="177"/>
    <n v="2325593.42"/>
    <n v="2973775.42"/>
    <n v="490661.24819999997"/>
    <n v="308277.89"/>
    <n v="198424.12"/>
    <n v="177"/>
    <n v="2325593.42"/>
    <n v="2973775.42"/>
    <n v="490661.24819999997"/>
    <n v="308277.89"/>
    <n v="198424.12"/>
    <n v="0"/>
    <n v="0"/>
    <n v="0"/>
    <n v="0"/>
    <n v="0"/>
    <n v="0"/>
  </r>
  <r>
    <x v="11"/>
    <x v="2"/>
    <x v="12"/>
    <x v="22"/>
    <n v="176"/>
    <n v="1849374.42"/>
    <n v="2390772.81"/>
    <n v="543491.04859999998"/>
    <n v="130116.06"/>
    <n v="-22179.26"/>
    <n v="176"/>
    <n v="1849374.42"/>
    <n v="2390772.81"/>
    <n v="543491.04859999998"/>
    <n v="130116.06"/>
    <n v="-22179.26"/>
    <n v="0"/>
    <n v="0"/>
    <n v="0"/>
    <n v="0"/>
    <n v="0"/>
    <n v="0"/>
  </r>
  <r>
    <x v="0"/>
    <x v="7"/>
    <x v="4"/>
    <x v="45"/>
    <n v="174"/>
    <n v="8513087.7599999998"/>
    <n v="14414817.369999999"/>
    <n v="0"/>
    <n v="0"/>
    <n v="0"/>
    <n v="174"/>
    <n v="8513087.7599999998"/>
    <n v="14414817.369999999"/>
    <n v="0"/>
    <n v="0"/>
    <n v="0"/>
    <n v="0"/>
    <n v="0"/>
    <n v="0"/>
    <n v="0"/>
    <n v="0"/>
    <n v="0"/>
  </r>
  <r>
    <x v="11"/>
    <x v="6"/>
    <x v="7"/>
    <x v="12"/>
    <n v="173"/>
    <n v="3235958.39"/>
    <n v="5184719.95"/>
    <n v="1675469.5238000001"/>
    <n v="626468.11"/>
    <n v="246184.91"/>
    <n v="173"/>
    <n v="3235958.39"/>
    <n v="5184719.95"/>
    <n v="1675469.5238000001"/>
    <n v="626468.11"/>
    <n v="246184.91"/>
    <n v="0"/>
    <n v="0"/>
    <n v="0"/>
    <n v="0"/>
    <n v="0"/>
    <n v="0"/>
  </r>
  <r>
    <x v="0"/>
    <x v="2"/>
    <x v="3"/>
    <x v="26"/>
    <n v="171"/>
    <n v="8204552.9400000004"/>
    <n v="14049131"/>
    <n v="4399336.8291999996"/>
    <n v="2601123.58"/>
    <n v="1409158.11"/>
    <n v="171"/>
    <n v="8204552.9400000004"/>
    <n v="14049131"/>
    <n v="4399336.8291999996"/>
    <n v="2601123.58"/>
    <n v="1409158.11"/>
    <n v="0"/>
    <n v="0"/>
    <n v="0"/>
    <n v="0"/>
    <n v="0"/>
    <n v="0"/>
  </r>
  <r>
    <x v="0"/>
    <x v="4"/>
    <x v="13"/>
    <x v="25"/>
    <n v="171"/>
    <n v="19292664.890000001"/>
    <n v="27387955.559999999"/>
    <n v="7529879.9831999997"/>
    <n v="3546950.03"/>
    <n v="1446394.64"/>
    <n v="171"/>
    <n v="19292664.890000001"/>
    <n v="27387955.559999999"/>
    <n v="7529879.9831999997"/>
    <n v="3546950.03"/>
    <n v="1446394.64"/>
    <n v="0"/>
    <n v="0"/>
    <n v="0"/>
    <n v="0"/>
    <n v="0"/>
    <n v="0"/>
  </r>
  <r>
    <x v="0"/>
    <x v="3"/>
    <x v="13"/>
    <x v="25"/>
    <n v="165"/>
    <n v="19737764.539999999"/>
    <n v="27263362.579999998"/>
    <n v="7017234.6409"/>
    <n v="3256168.39"/>
    <n v="1123430.5"/>
    <n v="165"/>
    <n v="19737764.539999999"/>
    <n v="27263362.579999998"/>
    <n v="7017234.6409"/>
    <n v="3256168.39"/>
    <n v="1123430.5"/>
    <n v="0"/>
    <n v="0"/>
    <n v="0"/>
    <n v="0"/>
    <n v="0"/>
    <n v="0"/>
  </r>
  <r>
    <x v="0"/>
    <x v="5"/>
    <x v="1"/>
    <x v="1"/>
    <n v="163"/>
    <n v="7392187.2699999996"/>
    <n v="10661345.279999999"/>
    <n v="2947589.5277999998"/>
    <n v="1579682.84"/>
    <n v="548277.15"/>
    <n v="163"/>
    <n v="7392187.2699999996"/>
    <n v="10661345.279999999"/>
    <n v="2947589.5277999998"/>
    <n v="1579682.84"/>
    <n v="548277.15"/>
    <n v="0"/>
    <n v="0"/>
    <n v="0"/>
    <n v="0"/>
    <n v="0"/>
    <n v="0"/>
  </r>
  <r>
    <x v="19"/>
    <x v="7"/>
    <x v="18"/>
    <x v="60"/>
    <n v="162"/>
    <n v="78338.38"/>
    <n v="105849.95"/>
    <n v="0"/>
    <n v="0"/>
    <n v="0"/>
    <n v="162"/>
    <n v="78338.38"/>
    <n v="105849.95"/>
    <n v="0"/>
    <n v="0"/>
    <n v="0"/>
    <n v="0"/>
    <n v="0"/>
    <n v="0"/>
    <n v="0"/>
    <n v="0"/>
    <n v="0"/>
  </r>
  <r>
    <x v="0"/>
    <x v="1"/>
    <x v="13"/>
    <x v="25"/>
    <n v="161"/>
    <n v="19140868.850000001"/>
    <n v="27186132.02"/>
    <n v="7023882.4855000004"/>
    <n v="3815890.81"/>
    <n v="1664411.27"/>
    <n v="161"/>
    <n v="19140868.850000001"/>
    <n v="27186132.02"/>
    <n v="7023882.4855000004"/>
    <n v="3815890.81"/>
    <n v="1664411.27"/>
    <n v="0"/>
    <n v="0"/>
    <n v="0"/>
    <n v="0"/>
    <n v="0"/>
    <n v="0"/>
  </r>
  <r>
    <x v="0"/>
    <x v="3"/>
    <x v="3"/>
    <x v="26"/>
    <n v="161"/>
    <n v="10108254.050000001"/>
    <n v="14019415.41"/>
    <n v="4225345.1660000002"/>
    <n v="2024648.92"/>
    <n v="778573.37"/>
    <n v="161"/>
    <n v="10108254.050000001"/>
    <n v="14019415.41"/>
    <n v="4225345.1660000002"/>
    <n v="2024648.92"/>
    <n v="778573.37"/>
    <n v="0"/>
    <n v="0"/>
    <n v="0"/>
    <n v="0"/>
    <n v="0"/>
    <n v="0"/>
  </r>
  <r>
    <x v="11"/>
    <x v="5"/>
    <x v="12"/>
    <x v="22"/>
    <n v="160"/>
    <n v="1991871.35"/>
    <n v="2343610.79"/>
    <n v="527389.72829999996"/>
    <n v="98605.2"/>
    <n v="-59894.37"/>
    <n v="160"/>
    <n v="1991871.35"/>
    <n v="2343610.79"/>
    <n v="527389.72829999996"/>
    <n v="98605.2"/>
    <n v="-59894.37"/>
    <n v="0"/>
    <n v="0"/>
    <n v="0"/>
    <n v="0"/>
    <n v="0"/>
    <n v="0"/>
  </r>
  <r>
    <x v="11"/>
    <x v="7"/>
    <x v="10"/>
    <x v="43"/>
    <n v="160"/>
    <n v="2203552.11"/>
    <n v="3402477.93"/>
    <n v="0"/>
    <n v="0"/>
    <n v="0"/>
    <n v="160"/>
    <n v="2203552.11"/>
    <n v="3402477.93"/>
    <n v="0"/>
    <n v="0"/>
    <n v="0"/>
    <n v="0"/>
    <n v="0"/>
    <n v="0"/>
    <n v="0"/>
    <n v="0"/>
    <n v="0"/>
  </r>
  <r>
    <x v="11"/>
    <x v="7"/>
    <x v="4"/>
    <x v="18"/>
    <n v="159"/>
    <n v="2617328.35"/>
    <n v="3905011.93"/>
    <n v="0"/>
    <n v="0"/>
    <n v="0"/>
    <n v="159"/>
    <n v="2617328.35"/>
    <n v="3905011.93"/>
    <n v="0"/>
    <n v="0"/>
    <n v="0"/>
    <n v="0"/>
    <n v="0"/>
    <n v="0"/>
    <n v="0"/>
    <n v="0"/>
    <n v="0"/>
  </r>
  <r>
    <x v="11"/>
    <x v="3"/>
    <x v="12"/>
    <x v="22"/>
    <n v="159"/>
    <n v="2111695.69"/>
    <n v="2723066.49"/>
    <n v="428727.98570000002"/>
    <n v="327124.45"/>
    <n v="222932.19"/>
    <n v="159"/>
    <n v="2111695.69"/>
    <n v="2723066.49"/>
    <n v="428727.98570000002"/>
    <n v="327124.45"/>
    <n v="222932.19"/>
    <n v="0"/>
    <n v="0"/>
    <n v="0"/>
    <n v="0"/>
    <n v="0"/>
    <n v="0"/>
  </r>
  <r>
    <x v="0"/>
    <x v="6"/>
    <x v="4"/>
    <x v="37"/>
    <n v="158"/>
    <n v="34127523.960000001"/>
    <n v="46834364.780000001"/>
    <n v="10889161.1302"/>
    <n v="5587853.8899999997"/>
    <n v="2439688.58"/>
    <n v="158"/>
    <n v="34127523.960000001"/>
    <n v="46834364.780000001"/>
    <n v="10889161.1302"/>
    <n v="5587853.8899999997"/>
    <n v="2439688.58"/>
    <n v="0"/>
    <n v="0"/>
    <n v="0"/>
    <n v="0"/>
    <n v="0"/>
    <n v="0"/>
  </r>
  <r>
    <x v="0"/>
    <x v="5"/>
    <x v="13"/>
    <x v="25"/>
    <n v="154"/>
    <n v="15521360.84"/>
    <n v="22637959.25"/>
    <n v="5824857.1756999996"/>
    <n v="3467257.25"/>
    <n v="1609605.66"/>
    <n v="154"/>
    <n v="15521360.84"/>
    <n v="22637959.25"/>
    <n v="5824857.1756999996"/>
    <n v="3467257.25"/>
    <n v="1609605.66"/>
    <n v="0"/>
    <n v="0"/>
    <n v="0"/>
    <n v="0"/>
    <n v="0"/>
    <n v="0"/>
  </r>
  <r>
    <x v="0"/>
    <x v="5"/>
    <x v="10"/>
    <x v="21"/>
    <n v="149"/>
    <n v="7126588.5700000003"/>
    <n v="10549191.390000001"/>
    <n v="3017303.4427999998"/>
    <n v="1281076.71"/>
    <n v="863457.25"/>
    <n v="149"/>
    <n v="7126588.5700000003"/>
    <n v="10549191.390000001"/>
    <n v="3017303.4427999998"/>
    <n v="1281076.71"/>
    <n v="863457.25"/>
    <n v="0"/>
    <n v="0"/>
    <n v="0"/>
    <n v="0"/>
    <n v="0"/>
    <n v="0"/>
  </r>
  <r>
    <x v="0"/>
    <x v="4"/>
    <x v="3"/>
    <x v="4"/>
    <n v="148"/>
    <n v="8608624.2699999996"/>
    <n v="11901415.609999999"/>
    <n v="3553945.6578000002"/>
    <n v="945908.84"/>
    <n v="66882.820000000007"/>
    <n v="148"/>
    <n v="8608624.2699999996"/>
    <n v="11901415.609999999"/>
    <n v="3553945.6578000002"/>
    <n v="945908.84"/>
    <n v="66882.820000000007"/>
    <n v="0"/>
    <n v="0"/>
    <n v="0"/>
    <n v="0"/>
    <n v="0"/>
    <n v="0"/>
  </r>
  <r>
    <x v="11"/>
    <x v="7"/>
    <x v="4"/>
    <x v="37"/>
    <n v="144"/>
    <n v="1656905.7"/>
    <n v="2442684.9900000002"/>
    <n v="0"/>
    <n v="0"/>
    <n v="0"/>
    <n v="144"/>
    <n v="1656905.7"/>
    <n v="2442684.9900000002"/>
    <n v="0"/>
    <n v="0"/>
    <n v="0"/>
    <n v="0"/>
    <n v="0"/>
    <n v="0"/>
    <n v="0"/>
    <n v="0"/>
    <n v="0"/>
  </r>
  <r>
    <x v="11"/>
    <x v="7"/>
    <x v="4"/>
    <x v="5"/>
    <n v="144"/>
    <n v="4716286.3499999996"/>
    <n v="6154036.5099999998"/>
    <n v="0"/>
    <n v="0"/>
    <n v="0"/>
    <n v="144"/>
    <n v="4716286.3499999996"/>
    <n v="6154036.5099999998"/>
    <n v="0"/>
    <n v="0"/>
    <n v="0"/>
    <n v="0"/>
    <n v="0"/>
    <n v="0"/>
    <n v="0"/>
    <n v="0"/>
    <n v="0"/>
  </r>
  <r>
    <x v="6"/>
    <x v="1"/>
    <x v="1"/>
    <x v="9"/>
    <n v="144"/>
    <n v="922.27"/>
    <n v="1645"/>
    <n v="2971.6466"/>
    <n v="-1161.71"/>
    <n v="-2033.94"/>
    <n v="144"/>
    <n v="922.27"/>
    <n v="1645"/>
    <n v="2971.6466"/>
    <n v="-1161.71"/>
    <n v="-2033.94"/>
    <n v="0"/>
    <n v="0"/>
    <n v="0"/>
    <n v="0"/>
    <n v="0"/>
    <n v="0"/>
  </r>
  <r>
    <x v="11"/>
    <x v="7"/>
    <x v="4"/>
    <x v="48"/>
    <n v="144"/>
    <n v="2087788.42"/>
    <n v="3749625.36"/>
    <n v="0"/>
    <n v="0"/>
    <n v="0"/>
    <n v="144"/>
    <n v="2087788.42"/>
    <n v="3749625.36"/>
    <n v="0"/>
    <n v="0"/>
    <n v="0"/>
    <n v="0"/>
    <n v="0"/>
    <n v="0"/>
    <n v="0"/>
    <n v="0"/>
    <n v="0"/>
  </r>
  <r>
    <x v="1"/>
    <x v="6"/>
    <x v="11"/>
    <x v="63"/>
    <n v="143"/>
    <n v="25743.65"/>
    <n v="45164.08"/>
    <n v="11457.451800000001"/>
    <n v="7048.05"/>
    <n v="5452.49"/>
    <n v="143"/>
    <n v="25743.65"/>
    <n v="45164.08"/>
    <n v="11457.451800000001"/>
    <n v="7048.05"/>
    <n v="5452.49"/>
    <n v="0"/>
    <n v="0"/>
    <n v="0"/>
    <n v="0"/>
    <n v="0"/>
    <n v="0"/>
  </r>
  <r>
    <x v="0"/>
    <x v="5"/>
    <x v="1"/>
    <x v="46"/>
    <n v="143"/>
    <n v="5519237.0700000003"/>
    <n v="7903799.2800000003"/>
    <n v="2345147.0413000002"/>
    <n v="981788.77"/>
    <n v="124214.12"/>
    <n v="143"/>
    <n v="5519237.0700000003"/>
    <n v="7903799.2800000003"/>
    <n v="2345147.0413000002"/>
    <n v="981788.77"/>
    <n v="124214.12"/>
    <n v="0"/>
    <n v="0"/>
    <n v="0"/>
    <n v="0"/>
    <n v="0"/>
    <n v="0"/>
  </r>
  <r>
    <x v="11"/>
    <x v="7"/>
    <x v="3"/>
    <x v="23"/>
    <n v="141"/>
    <n v="780875.39"/>
    <n v="1270393.3899999999"/>
    <n v="0"/>
    <n v="0"/>
    <n v="0"/>
    <n v="141"/>
    <n v="780875.39"/>
    <n v="1270393.3899999999"/>
    <n v="0"/>
    <n v="0"/>
    <n v="0"/>
    <n v="0"/>
    <n v="0"/>
    <n v="0"/>
    <n v="0"/>
    <n v="0"/>
    <n v="0"/>
  </r>
  <r>
    <x v="0"/>
    <x v="1"/>
    <x v="3"/>
    <x v="23"/>
    <n v="139"/>
    <n v="4559255.03"/>
    <n v="7377131.0800000001"/>
    <n v="1982746.6535"/>
    <n v="1807491.44"/>
    <n v="1152602.8600000001"/>
    <n v="139"/>
    <n v="4559255.03"/>
    <n v="7377131.0800000001"/>
    <n v="1982746.6535"/>
    <n v="1807491.44"/>
    <n v="1152602.8600000001"/>
    <n v="0"/>
    <n v="0"/>
    <n v="0"/>
    <n v="0"/>
    <n v="0"/>
    <n v="0"/>
  </r>
  <r>
    <x v="0"/>
    <x v="3"/>
    <x v="1"/>
    <x v="1"/>
    <n v="139"/>
    <n v="6315959.6600000001"/>
    <n v="9568697.0500000007"/>
    <n v="2579924.7341999998"/>
    <n v="1836482.48"/>
    <n v="1003980.85"/>
    <n v="139"/>
    <n v="6315959.6600000001"/>
    <n v="9568697.0500000007"/>
    <n v="2579924.7341999998"/>
    <n v="1836482.48"/>
    <n v="1003980.85"/>
    <n v="0"/>
    <n v="0"/>
    <n v="0"/>
    <n v="0"/>
    <n v="0"/>
    <n v="0"/>
  </r>
  <r>
    <x v="11"/>
    <x v="4"/>
    <x v="2"/>
    <x v="2"/>
    <n v="138"/>
    <n v="3318445.7"/>
    <n v="4509124.67"/>
    <n v="896137.29700000002"/>
    <n v="682807.96"/>
    <n v="463992.34"/>
    <n v="138"/>
    <n v="3318445.7"/>
    <n v="4509124.67"/>
    <n v="896137.29700000002"/>
    <n v="682807.96"/>
    <n v="463992.34"/>
    <n v="0"/>
    <n v="0"/>
    <n v="0"/>
    <n v="0"/>
    <n v="0"/>
    <n v="0"/>
  </r>
  <r>
    <x v="0"/>
    <x v="4"/>
    <x v="1"/>
    <x v="1"/>
    <n v="137"/>
    <n v="5509395.8099999996"/>
    <n v="7822143.25"/>
    <n v="2163267.5898000002"/>
    <n v="1077843.8899999999"/>
    <n v="405794.09"/>
    <n v="137"/>
    <n v="5509395.8099999996"/>
    <n v="7822143.25"/>
    <n v="2163267.5898000002"/>
    <n v="1077843.8899999999"/>
    <n v="405794.09"/>
    <n v="0"/>
    <n v="0"/>
    <n v="0"/>
    <n v="0"/>
    <n v="0"/>
    <n v="0"/>
  </r>
  <r>
    <x v="0"/>
    <x v="3"/>
    <x v="1"/>
    <x v="46"/>
    <n v="137"/>
    <n v="9882382.0099999998"/>
    <n v="12588722.91"/>
    <n v="4233033.5151000004"/>
    <n v="55095.28"/>
    <n v="-1339826.42"/>
    <n v="137"/>
    <n v="9882382.0099999998"/>
    <n v="12588722.91"/>
    <n v="4233033.5151000004"/>
    <n v="55095.28"/>
    <n v="-1339826.42"/>
    <n v="0"/>
    <n v="0"/>
    <n v="0"/>
    <n v="0"/>
    <n v="0"/>
    <n v="0"/>
  </r>
  <r>
    <x v="3"/>
    <x v="7"/>
    <x v="18"/>
    <x v="60"/>
    <n v="137"/>
    <n v="27544.07"/>
    <n v="42381.77"/>
    <n v="0"/>
    <n v="0"/>
    <n v="0"/>
    <n v="137"/>
    <n v="27544.07"/>
    <n v="42381.77"/>
    <n v="0"/>
    <n v="0"/>
    <n v="0"/>
    <n v="0"/>
    <n v="0"/>
    <n v="0"/>
    <n v="0"/>
    <n v="0"/>
    <n v="0"/>
  </r>
  <r>
    <x v="0"/>
    <x v="2"/>
    <x v="1"/>
    <x v="36"/>
    <n v="137"/>
    <n v="4002010.47"/>
    <n v="5658201.5499999998"/>
    <n v="1766578.4482"/>
    <n v="507616.04"/>
    <n v="-124046.26"/>
    <n v="137"/>
    <n v="4002010.47"/>
    <n v="5658201.5499999998"/>
    <n v="1766578.4482"/>
    <n v="507616.04"/>
    <n v="-124046.26"/>
    <n v="0"/>
    <n v="0"/>
    <n v="0"/>
    <n v="0"/>
    <n v="0"/>
    <n v="0"/>
  </r>
  <r>
    <x v="0"/>
    <x v="7"/>
    <x v="4"/>
    <x v="58"/>
    <n v="136"/>
    <n v="4070560.2"/>
    <n v="6299992.1799999997"/>
    <n v="0"/>
    <n v="0"/>
    <n v="0"/>
    <n v="136"/>
    <n v="4070560.2"/>
    <n v="6299992.1799999997"/>
    <n v="0"/>
    <n v="0"/>
    <n v="0"/>
    <n v="0"/>
    <n v="0"/>
    <n v="0"/>
    <n v="0"/>
    <n v="0"/>
    <n v="0"/>
  </r>
  <r>
    <x v="11"/>
    <x v="5"/>
    <x v="4"/>
    <x v="28"/>
    <n v="133"/>
    <n v="1593588.66"/>
    <n v="2228727.27"/>
    <n v="500451.04519999999"/>
    <n v="295231.02"/>
    <n v="168288.53"/>
    <n v="133"/>
    <n v="1593588.66"/>
    <n v="2228727.27"/>
    <n v="500451.04519999999"/>
    <n v="295231.02"/>
    <n v="168288.53"/>
    <n v="0"/>
    <n v="0"/>
    <n v="0"/>
    <n v="0"/>
    <n v="0"/>
    <n v="0"/>
  </r>
  <r>
    <x v="0"/>
    <x v="1"/>
    <x v="1"/>
    <x v="1"/>
    <n v="133"/>
    <n v="11824454.09"/>
    <n v="15283262.57"/>
    <n v="4015939.4366000001"/>
    <n v="1084095.46"/>
    <n v="-139958.85999999999"/>
    <n v="133"/>
    <n v="11824454.09"/>
    <n v="15283262.57"/>
    <n v="4015939.4366000001"/>
    <n v="1084095.46"/>
    <n v="-139958.85999999999"/>
    <n v="0"/>
    <n v="0"/>
    <n v="0"/>
    <n v="0"/>
    <n v="0"/>
    <n v="0"/>
  </r>
  <r>
    <x v="6"/>
    <x v="2"/>
    <x v="12"/>
    <x v="22"/>
    <n v="132"/>
    <n v="9748.84"/>
    <n v="19920"/>
    <n v="66393.691200000001"/>
    <n v="-40351.78"/>
    <n v="-56403.03"/>
    <n v="132"/>
    <n v="9748.84"/>
    <n v="19920"/>
    <n v="66393.691200000001"/>
    <n v="-40351.78"/>
    <n v="-56403.03"/>
    <n v="0"/>
    <n v="0"/>
    <n v="0"/>
    <n v="0"/>
    <n v="0"/>
    <n v="0"/>
  </r>
  <r>
    <x v="11"/>
    <x v="3"/>
    <x v="11"/>
    <x v="49"/>
    <n v="131"/>
    <n v="3768910.45"/>
    <n v="4593927.29"/>
    <n v="816696.36100000003"/>
    <n v="525767.44999999995"/>
    <n v="314890.01"/>
    <n v="131"/>
    <n v="3768910.45"/>
    <n v="4593927.29"/>
    <n v="816696.36100000003"/>
    <n v="525767.44999999995"/>
    <n v="314890.01"/>
    <n v="0"/>
    <n v="0"/>
    <n v="0"/>
    <n v="0"/>
    <n v="0"/>
    <n v="0"/>
  </r>
  <r>
    <x v="11"/>
    <x v="1"/>
    <x v="11"/>
    <x v="49"/>
    <n v="131"/>
    <n v="3726671.98"/>
    <n v="4977079.71"/>
    <n v="965216.94720000005"/>
    <n v="817563.4"/>
    <n v="554904.80000000005"/>
    <n v="131"/>
    <n v="3726671.98"/>
    <n v="4977079.71"/>
    <n v="965216.94720000005"/>
    <n v="817563.4"/>
    <n v="554904.80000000005"/>
    <n v="0"/>
    <n v="0"/>
    <n v="0"/>
    <n v="0"/>
    <n v="0"/>
    <n v="0"/>
  </r>
  <r>
    <x v="11"/>
    <x v="3"/>
    <x v="2"/>
    <x v="2"/>
    <n v="128"/>
    <n v="2984987.63"/>
    <n v="4255435.18"/>
    <n v="744933.51329999999"/>
    <n v="944793.7"/>
    <n v="738569.93"/>
    <n v="128"/>
    <n v="2984987.63"/>
    <n v="4255435.18"/>
    <n v="744933.51329999999"/>
    <n v="944793.7"/>
    <n v="738569.93"/>
    <n v="0"/>
    <n v="0"/>
    <n v="0"/>
    <n v="0"/>
    <n v="0"/>
    <n v="0"/>
  </r>
  <r>
    <x v="0"/>
    <x v="1"/>
    <x v="4"/>
    <x v="48"/>
    <n v="128"/>
    <n v="5470387.6500000004"/>
    <n v="7571846.3099999996"/>
    <n v="1507786.1942"/>
    <n v="1425998.95"/>
    <n v="1002619.25"/>
    <n v="128"/>
    <n v="5470387.6500000004"/>
    <n v="7571846.3099999996"/>
    <n v="1507786.1942"/>
    <n v="1425998.95"/>
    <n v="1002619.25"/>
    <n v="0"/>
    <n v="0"/>
    <n v="0"/>
    <n v="0"/>
    <n v="0"/>
    <n v="0"/>
  </r>
  <r>
    <x v="11"/>
    <x v="7"/>
    <x v="6"/>
    <x v="11"/>
    <n v="127"/>
    <n v="2519994.2000000002"/>
    <n v="4396208.92"/>
    <n v="0"/>
    <n v="0"/>
    <n v="0"/>
    <n v="127"/>
    <n v="2519994.2000000002"/>
    <n v="4396208.92"/>
    <n v="0"/>
    <n v="0"/>
    <n v="0"/>
    <n v="0"/>
    <n v="0"/>
    <n v="0"/>
    <n v="0"/>
    <n v="0"/>
    <n v="0"/>
  </r>
  <r>
    <x v="11"/>
    <x v="4"/>
    <x v="4"/>
    <x v="28"/>
    <n v="126"/>
    <n v="1871197.42"/>
    <n v="2437720.37"/>
    <n v="574161.29379999998"/>
    <n v="173727.18"/>
    <n v="53122.13"/>
    <n v="126"/>
    <n v="1871197.42"/>
    <n v="2437720.37"/>
    <n v="574161.29379999998"/>
    <n v="173727.18"/>
    <n v="53122.13"/>
    <n v="0"/>
    <n v="0"/>
    <n v="0"/>
    <n v="0"/>
    <n v="0"/>
    <n v="0"/>
  </r>
  <r>
    <x v="0"/>
    <x v="4"/>
    <x v="3"/>
    <x v="8"/>
    <n v="126"/>
    <n v="24134518.789999999"/>
    <n v="33285653.800000001"/>
    <n v="10620156.1492"/>
    <n v="2636120.17"/>
    <n v="-281033.84999999998"/>
    <n v="126"/>
    <n v="24134518.789999999"/>
    <n v="33285653.800000001"/>
    <n v="10620156.1492"/>
    <n v="2636120.17"/>
    <n v="-281033.84999999998"/>
    <n v="0"/>
    <n v="0"/>
    <n v="0"/>
    <n v="0"/>
    <n v="0"/>
    <n v="0"/>
  </r>
  <r>
    <x v="11"/>
    <x v="2"/>
    <x v="4"/>
    <x v="44"/>
    <n v="125"/>
    <n v="3817074.74"/>
    <n v="5007782.26"/>
    <n v="713287.76599999995"/>
    <n v="697575.47"/>
    <n v="478661.13"/>
    <n v="125"/>
    <n v="3817074.74"/>
    <n v="5007782.26"/>
    <n v="713287.76599999995"/>
    <n v="697575.47"/>
    <n v="478661.13"/>
    <n v="0"/>
    <n v="0"/>
    <n v="0"/>
    <n v="0"/>
    <n v="0"/>
    <n v="0"/>
  </r>
  <r>
    <x v="0"/>
    <x v="4"/>
    <x v="3"/>
    <x v="23"/>
    <n v="125"/>
    <n v="3781310.94"/>
    <n v="5483111.0899999999"/>
    <n v="1668800.4409"/>
    <n v="930546.9"/>
    <n v="447434.14"/>
    <n v="125"/>
    <n v="3781310.94"/>
    <n v="5483111.0899999999"/>
    <n v="1668800.4409"/>
    <n v="930546.9"/>
    <n v="447434.14"/>
    <n v="0"/>
    <n v="0"/>
    <n v="0"/>
    <n v="0"/>
    <n v="0"/>
    <n v="0"/>
  </r>
  <r>
    <x v="0"/>
    <x v="5"/>
    <x v="3"/>
    <x v="8"/>
    <n v="125"/>
    <n v="16365923.9"/>
    <n v="23476203.100000001"/>
    <n v="6728228.1578000002"/>
    <n v="3378489.87"/>
    <n v="1556655.14"/>
    <n v="125"/>
    <n v="16365923.9"/>
    <n v="23476203.100000001"/>
    <n v="6728228.1578000002"/>
    <n v="3378489.87"/>
    <n v="1556655.14"/>
    <n v="0"/>
    <n v="0"/>
    <n v="0"/>
    <n v="0"/>
    <n v="0"/>
    <n v="0"/>
  </r>
  <r>
    <x v="11"/>
    <x v="2"/>
    <x v="2"/>
    <x v="2"/>
    <n v="124"/>
    <n v="2338355.1800000002"/>
    <n v="3461099.29"/>
    <n v="645349.63679999998"/>
    <n v="666773.79"/>
    <n v="466504.32"/>
    <n v="124"/>
    <n v="2338355.1800000002"/>
    <n v="3461099.29"/>
    <n v="645349.63679999998"/>
    <n v="666773.79"/>
    <n v="466504.32"/>
    <n v="0"/>
    <n v="0"/>
    <n v="0"/>
    <n v="0"/>
    <n v="0"/>
    <n v="0"/>
  </r>
  <r>
    <x v="0"/>
    <x v="3"/>
    <x v="3"/>
    <x v="8"/>
    <n v="123"/>
    <n v="28376456.82"/>
    <n v="43334286.060000002"/>
    <n v="12310965.677200001"/>
    <n v="8572954.9700000007"/>
    <n v="4788378.58"/>
    <n v="123"/>
    <n v="28376456.82"/>
    <n v="43334286.060000002"/>
    <n v="12310965.677200001"/>
    <n v="8572954.9700000007"/>
    <n v="4788378.58"/>
    <n v="0"/>
    <n v="0"/>
    <n v="0"/>
    <n v="0"/>
    <n v="0"/>
    <n v="0"/>
  </r>
  <r>
    <x v="1"/>
    <x v="4"/>
    <x v="1"/>
    <x v="66"/>
    <n v="123"/>
    <n v="39869.18"/>
    <n v="52789.95"/>
    <n v="5843.5447999999997"/>
    <n v="10471.74"/>
    <n v="9024.41"/>
    <n v="123"/>
    <n v="39869.18"/>
    <n v="52789.95"/>
    <n v="5843.5447999999997"/>
    <n v="10471.74"/>
    <n v="9024.41"/>
    <n v="0"/>
    <n v="0"/>
    <n v="0"/>
    <n v="0"/>
    <n v="0"/>
    <n v="0"/>
  </r>
  <r>
    <x v="0"/>
    <x v="3"/>
    <x v="3"/>
    <x v="23"/>
    <n v="122"/>
    <n v="3188214.75"/>
    <n v="4959973.04"/>
    <n v="1425097.4173000001"/>
    <n v="982367.29"/>
    <n v="524817.99"/>
    <n v="122"/>
    <n v="3188214.75"/>
    <n v="4959973.04"/>
    <n v="1425097.4173000001"/>
    <n v="982367.29"/>
    <n v="524817.99"/>
    <n v="0"/>
    <n v="0"/>
    <n v="0"/>
    <n v="0"/>
    <n v="0"/>
    <n v="0"/>
  </r>
  <r>
    <x v="3"/>
    <x v="7"/>
    <x v="21"/>
    <x v="68"/>
    <n v="122"/>
    <n v="25284.68"/>
    <n v="37552.449999999997"/>
    <n v="0"/>
    <n v="0"/>
    <n v="0"/>
    <n v="122"/>
    <n v="25284.68"/>
    <n v="37552.449999999997"/>
    <n v="0"/>
    <n v="0"/>
    <n v="0"/>
    <n v="0"/>
    <n v="0"/>
    <n v="0"/>
    <n v="0"/>
    <n v="0"/>
    <n v="0"/>
  </r>
  <r>
    <x v="0"/>
    <x v="2"/>
    <x v="3"/>
    <x v="23"/>
    <n v="121"/>
    <n v="2840376.23"/>
    <n v="4646932.2"/>
    <n v="1477612.5009000001"/>
    <n v="670991.28"/>
    <n v="219404.03"/>
    <n v="121"/>
    <n v="2840376.23"/>
    <n v="4646932.2"/>
    <n v="1477612.5009000001"/>
    <n v="670991.28"/>
    <n v="219404.03"/>
    <n v="0"/>
    <n v="0"/>
    <n v="0"/>
    <n v="0"/>
    <n v="0"/>
    <n v="0"/>
  </r>
  <r>
    <x v="4"/>
    <x v="1"/>
    <x v="11"/>
    <x v="49"/>
    <n v="119"/>
    <n v="55537.65"/>
    <n v="76289.2"/>
    <n v="21317.178599999999"/>
    <n v="18610.61"/>
    <n v="13435.52"/>
    <n v="119"/>
    <n v="55537.65"/>
    <n v="76289.2"/>
    <n v="21317.178599999999"/>
    <n v="18610.61"/>
    <n v="13435.52"/>
    <n v="0"/>
    <n v="0"/>
    <n v="0"/>
    <n v="0"/>
    <n v="0"/>
    <n v="0"/>
  </r>
  <r>
    <x v="11"/>
    <x v="5"/>
    <x v="2"/>
    <x v="2"/>
    <n v="118"/>
    <n v="2583047.23"/>
    <n v="3645825.79"/>
    <n v="710139.41029999999"/>
    <n v="765330.2"/>
    <n v="556030.23"/>
    <n v="118"/>
    <n v="2583047.23"/>
    <n v="3645825.79"/>
    <n v="710139.41029999999"/>
    <n v="765330.2"/>
    <n v="556030.23"/>
    <n v="0"/>
    <n v="0"/>
    <n v="0"/>
    <n v="0"/>
    <n v="0"/>
    <n v="0"/>
  </r>
  <r>
    <x v="0"/>
    <x v="2"/>
    <x v="10"/>
    <x v="21"/>
    <n v="117"/>
    <n v="4781328.08"/>
    <n v="7209722.0599999996"/>
    <n v="969578.60080000001"/>
    <n v="1679694.7"/>
    <n v="1395497.6"/>
    <n v="117"/>
    <n v="4781328.08"/>
    <n v="7209722.0599999996"/>
    <n v="969578.60080000001"/>
    <n v="1679694.7"/>
    <n v="1395497.6"/>
    <n v="0"/>
    <n v="0"/>
    <n v="0"/>
    <n v="0"/>
    <n v="0"/>
    <n v="0"/>
  </r>
  <r>
    <x v="11"/>
    <x v="7"/>
    <x v="4"/>
    <x v="30"/>
    <n v="116"/>
    <n v="1004596.86"/>
    <n v="1428098.41"/>
    <n v="0"/>
    <n v="0"/>
    <n v="0"/>
    <n v="116"/>
    <n v="1004596.86"/>
    <n v="1428098.41"/>
    <n v="0"/>
    <n v="0"/>
    <n v="0"/>
    <n v="0"/>
    <n v="0"/>
    <n v="0"/>
    <n v="0"/>
    <n v="0"/>
    <n v="0"/>
  </r>
  <r>
    <x v="0"/>
    <x v="5"/>
    <x v="3"/>
    <x v="26"/>
    <n v="115"/>
    <n v="4300792.3499999996"/>
    <n v="7104818.8600000003"/>
    <n v="2505272.9857000001"/>
    <n v="1331614.18"/>
    <n v="629929.62"/>
    <n v="115"/>
    <n v="4300792.3499999996"/>
    <n v="7104818.8600000003"/>
    <n v="2505272.9857000001"/>
    <n v="1331614.18"/>
    <n v="629929.62"/>
    <n v="0"/>
    <n v="0"/>
    <n v="0"/>
    <n v="0"/>
    <n v="0"/>
    <n v="0"/>
  </r>
  <r>
    <x v="0"/>
    <x v="7"/>
    <x v="4"/>
    <x v="37"/>
    <n v="115"/>
    <n v="7326578.2699999996"/>
    <n v="13155305.869999999"/>
    <n v="0"/>
    <n v="0"/>
    <n v="0"/>
    <n v="115"/>
    <n v="7326578.2699999996"/>
    <n v="13155305.869999999"/>
    <n v="0"/>
    <n v="0"/>
    <n v="0"/>
    <n v="0"/>
    <n v="0"/>
    <n v="0"/>
    <n v="0"/>
    <n v="0"/>
    <n v="0"/>
  </r>
  <r>
    <x v="11"/>
    <x v="1"/>
    <x v="2"/>
    <x v="2"/>
    <n v="115"/>
    <n v="3151040.21"/>
    <n v="4116703.97"/>
    <n v="720547.46050000004"/>
    <n v="597152.94999999995"/>
    <n v="403666.98"/>
    <n v="115"/>
    <n v="3151040.21"/>
    <n v="4116703.97"/>
    <n v="720547.46050000004"/>
    <n v="597152.94999999995"/>
    <n v="403666.98"/>
    <n v="0"/>
    <n v="0"/>
    <n v="0"/>
    <n v="0"/>
    <n v="0"/>
    <n v="0"/>
  </r>
  <r>
    <x v="11"/>
    <x v="6"/>
    <x v="10"/>
    <x v="53"/>
    <n v="114"/>
    <n v="3105250.96"/>
    <n v="4385801.34"/>
    <n v="688056.22270000004"/>
    <n v="536355.77"/>
    <n v="387376.42"/>
    <n v="114"/>
    <n v="3105250.96"/>
    <n v="4385801.34"/>
    <n v="688056.22270000004"/>
    <n v="536355.77"/>
    <n v="387376.42"/>
    <n v="0"/>
    <n v="0"/>
    <n v="0"/>
    <n v="0"/>
    <n v="0"/>
    <n v="0"/>
  </r>
  <r>
    <x v="11"/>
    <x v="4"/>
    <x v="11"/>
    <x v="49"/>
    <n v="114"/>
    <n v="2796657.61"/>
    <n v="3547559.25"/>
    <n v="707351.57169999997"/>
    <n v="378174.01"/>
    <n v="229764.29"/>
    <n v="114"/>
    <n v="2796657.61"/>
    <n v="3547559.25"/>
    <n v="707351.57169999997"/>
    <n v="378174.01"/>
    <n v="229764.29"/>
    <n v="0"/>
    <n v="0"/>
    <n v="0"/>
    <n v="0"/>
    <n v="0"/>
    <n v="0"/>
  </r>
  <r>
    <x v="6"/>
    <x v="1"/>
    <x v="3"/>
    <x v="24"/>
    <n v="114"/>
    <n v="15816.94"/>
    <n v="25380"/>
    <n v="57888.0864"/>
    <n v="-25754.13"/>
    <n v="-33455.129999999997"/>
    <n v="114"/>
    <n v="15816.94"/>
    <n v="25380"/>
    <n v="57888.0864"/>
    <n v="-25754.13"/>
    <n v="-33455.129999999997"/>
    <n v="0"/>
    <n v="0"/>
    <n v="0"/>
    <n v="0"/>
    <n v="0"/>
    <n v="0"/>
  </r>
  <r>
    <x v="11"/>
    <x v="3"/>
    <x v="4"/>
    <x v="28"/>
    <n v="112"/>
    <n v="2638619.9900000002"/>
    <n v="3650167.13"/>
    <n v="716770.41720000003"/>
    <n v="599753"/>
    <n v="415474.5"/>
    <n v="112"/>
    <n v="2638619.9900000002"/>
    <n v="3650167.13"/>
    <n v="716770.41720000003"/>
    <n v="599753"/>
    <n v="415474.5"/>
    <n v="0"/>
    <n v="0"/>
    <n v="0"/>
    <n v="0"/>
    <n v="0"/>
    <n v="0"/>
  </r>
  <r>
    <x v="0"/>
    <x v="1"/>
    <x v="1"/>
    <x v="46"/>
    <n v="110"/>
    <n v="9377365.4499999993"/>
    <n v="11813935.32"/>
    <n v="3503329.1241000001"/>
    <n v="94738.92"/>
    <n v="-1045109.54"/>
    <n v="110"/>
    <n v="9377365.4499999993"/>
    <n v="11813935.32"/>
    <n v="3503329.1241000001"/>
    <n v="94738.92"/>
    <n v="-1045109.54"/>
    <n v="0"/>
    <n v="0"/>
    <n v="0"/>
    <n v="0"/>
    <n v="0"/>
    <n v="0"/>
  </r>
  <r>
    <x v="0"/>
    <x v="2"/>
    <x v="3"/>
    <x v="8"/>
    <n v="110"/>
    <n v="21424579.41"/>
    <n v="31840664.859999999"/>
    <n v="8053030.7473999998"/>
    <n v="4321041.05"/>
    <n v="2241139.92"/>
    <n v="110"/>
    <n v="21424579.41"/>
    <n v="31840664.859999999"/>
    <n v="8053030.7473999998"/>
    <n v="4321041.05"/>
    <n v="2241139.92"/>
    <n v="0"/>
    <n v="0"/>
    <n v="0"/>
    <n v="0"/>
    <n v="0"/>
    <n v="0"/>
  </r>
  <r>
    <x v="0"/>
    <x v="5"/>
    <x v="3"/>
    <x v="23"/>
    <n v="109"/>
    <n v="2884365.17"/>
    <n v="4307043.82"/>
    <n v="1240111.1433000001"/>
    <n v="872775.28"/>
    <n v="494636.43"/>
    <n v="109"/>
    <n v="2884365.17"/>
    <n v="4307043.82"/>
    <n v="1240111.1433000001"/>
    <n v="872775.28"/>
    <n v="494636.43"/>
    <n v="0"/>
    <n v="0"/>
    <n v="0"/>
    <n v="0"/>
    <n v="0"/>
    <n v="0"/>
  </r>
  <r>
    <x v="0"/>
    <x v="3"/>
    <x v="4"/>
    <x v="48"/>
    <n v="105"/>
    <n v="3803997.93"/>
    <n v="5207996.53"/>
    <n v="1054791.1018999999"/>
    <n v="931332.48"/>
    <n v="627798.52"/>
    <n v="105"/>
    <n v="3803997.93"/>
    <n v="5207996.53"/>
    <n v="1054791.1018999999"/>
    <n v="931332.48"/>
    <n v="627798.52"/>
    <n v="0"/>
    <n v="0"/>
    <n v="0"/>
    <n v="0"/>
    <n v="0"/>
    <n v="0"/>
  </r>
  <r>
    <x v="0"/>
    <x v="1"/>
    <x v="3"/>
    <x v="8"/>
    <n v="104"/>
    <n v="33454624.600000001"/>
    <n v="48511296"/>
    <n v="11902144.6041"/>
    <n v="8801029.9499999993"/>
    <n v="5260504.8600000003"/>
    <n v="104"/>
    <n v="33454624.600000001"/>
    <n v="48511296"/>
    <n v="11902144.6041"/>
    <n v="8801029.9499999993"/>
    <n v="5260504.8600000003"/>
    <n v="0"/>
    <n v="0"/>
    <n v="0"/>
    <n v="0"/>
    <n v="0"/>
    <n v="0"/>
  </r>
  <r>
    <x v="4"/>
    <x v="6"/>
    <x v="11"/>
    <x v="49"/>
    <n v="104"/>
    <n v="45895.7"/>
    <n v="65569"/>
    <n v="16264.5077"/>
    <n v="6374.15"/>
    <n v="2373.2600000000002"/>
    <n v="104"/>
    <n v="45895.7"/>
    <n v="65569"/>
    <n v="16264.5077"/>
    <n v="6374.15"/>
    <n v="2373.2600000000002"/>
    <n v="0"/>
    <n v="0"/>
    <n v="0"/>
    <n v="0"/>
    <n v="0"/>
    <n v="0"/>
  </r>
  <r>
    <x v="1"/>
    <x v="5"/>
    <x v="4"/>
    <x v="61"/>
    <n v="103"/>
    <n v="31124.93"/>
    <n v="43131.67"/>
    <n v="3233.6201000000001"/>
    <n v="11850.57"/>
    <n v="10679.48"/>
    <n v="103"/>
    <n v="31124.93"/>
    <n v="43131.67"/>
    <n v="3233.6201000000001"/>
    <n v="11850.57"/>
    <n v="10679.48"/>
    <n v="0"/>
    <n v="0"/>
    <n v="0"/>
    <n v="0"/>
    <n v="0"/>
    <n v="0"/>
  </r>
  <r>
    <x v="6"/>
    <x v="1"/>
    <x v="1"/>
    <x v="3"/>
    <n v="103"/>
    <n v="712512.69"/>
    <n v="766216"/>
    <n v="1101394.5906"/>
    <n v="-469592.76"/>
    <n v="-1039691.4"/>
    <n v="103"/>
    <n v="712512.69"/>
    <n v="766216"/>
    <n v="1101394.5906"/>
    <n v="-469592.76"/>
    <n v="-1039691.4"/>
    <n v="0"/>
    <n v="0"/>
    <n v="0"/>
    <n v="0"/>
    <n v="0"/>
    <n v="0"/>
  </r>
  <r>
    <x v="4"/>
    <x v="3"/>
    <x v="3"/>
    <x v="32"/>
    <n v="101"/>
    <n v="30631.65"/>
    <n v="40392.699999999997"/>
    <n v="17229.3027"/>
    <n v="8946.36"/>
    <n v="4880.8"/>
    <n v="101"/>
    <n v="30631.65"/>
    <n v="40392.699999999997"/>
    <n v="17229.3027"/>
    <n v="8946.36"/>
    <n v="4880.8"/>
    <n v="0"/>
    <n v="0"/>
    <n v="0"/>
    <n v="0"/>
    <n v="0"/>
    <n v="0"/>
  </r>
  <r>
    <x v="0"/>
    <x v="4"/>
    <x v="1"/>
    <x v="46"/>
    <n v="101"/>
    <n v="6013129.71"/>
    <n v="7944559.9699999997"/>
    <n v="2460628.6719999998"/>
    <n v="240803.9"/>
    <n v="-503733.22"/>
    <n v="101"/>
    <n v="6013129.71"/>
    <n v="7944559.9699999997"/>
    <n v="2460628.6719999998"/>
    <n v="240803.9"/>
    <n v="-503733.22"/>
    <n v="0"/>
    <n v="0"/>
    <n v="0"/>
    <n v="0"/>
    <n v="0"/>
    <n v="0"/>
  </r>
  <r>
    <x v="0"/>
    <x v="2"/>
    <x v="1"/>
    <x v="46"/>
    <n v="101"/>
    <n v="5612775.0199999996"/>
    <n v="7574825.7599999998"/>
    <n v="2123272.3062999998"/>
    <n v="461076.21"/>
    <n v="-276505.31"/>
    <n v="101"/>
    <n v="5612775.0199999996"/>
    <n v="7574825.7599999998"/>
    <n v="2123272.3062999998"/>
    <n v="461076.21"/>
    <n v="-276505.31"/>
    <n v="0"/>
    <n v="0"/>
    <n v="0"/>
    <n v="0"/>
    <n v="0"/>
    <n v="0"/>
  </r>
  <r>
    <x v="11"/>
    <x v="2"/>
    <x v="10"/>
    <x v="53"/>
    <n v="101"/>
    <n v="1358119.2"/>
    <n v="2045843.24"/>
    <n v="418459.70250000001"/>
    <n v="378766.59"/>
    <n v="262724.25"/>
    <n v="101"/>
    <n v="1358119.2"/>
    <n v="2045843.24"/>
    <n v="418459.70250000001"/>
    <n v="378766.59"/>
    <n v="262724.25"/>
    <n v="0"/>
    <n v="0"/>
    <n v="0"/>
    <n v="0"/>
    <n v="0"/>
    <n v="0"/>
  </r>
  <r>
    <x v="11"/>
    <x v="7"/>
    <x v="11"/>
    <x v="20"/>
    <n v="100"/>
    <n v="2517447.83"/>
    <n v="3849397.04"/>
    <n v="0"/>
    <n v="0"/>
    <n v="0"/>
    <n v="100"/>
    <n v="2517447.83"/>
    <n v="3849397.04"/>
    <n v="0"/>
    <n v="0"/>
    <n v="0"/>
    <n v="0"/>
    <n v="0"/>
    <n v="0"/>
    <n v="0"/>
    <n v="0"/>
    <n v="0"/>
  </r>
  <r>
    <x v="19"/>
    <x v="7"/>
    <x v="4"/>
    <x v="30"/>
    <n v="100"/>
    <n v="30375.119999999999"/>
    <n v="47635.18"/>
    <n v="0"/>
    <n v="0"/>
    <n v="0"/>
    <n v="100"/>
    <n v="30375.119999999999"/>
    <n v="47635.18"/>
    <n v="0"/>
    <n v="0"/>
    <n v="0"/>
    <n v="0"/>
    <n v="0"/>
    <n v="0"/>
    <n v="0"/>
    <n v="0"/>
    <n v="0"/>
  </r>
  <r>
    <x v="11"/>
    <x v="6"/>
    <x v="12"/>
    <x v="22"/>
    <n v="100"/>
    <n v="1398951.32"/>
    <n v="1845953.43"/>
    <n v="277327.65470000001"/>
    <n v="140802.93"/>
    <n v="79551.5"/>
    <n v="100"/>
    <n v="1398951.32"/>
    <n v="1845953.43"/>
    <n v="277327.65470000001"/>
    <n v="140802.93"/>
    <n v="79551.5"/>
    <n v="0"/>
    <n v="0"/>
    <n v="0"/>
    <n v="0"/>
    <n v="0"/>
    <n v="0"/>
  </r>
  <r>
    <x v="11"/>
    <x v="2"/>
    <x v="4"/>
    <x v="28"/>
    <n v="98"/>
    <n v="1296925.1399999999"/>
    <n v="1823417.53"/>
    <n v="355455.83439999999"/>
    <n v="277048.89"/>
    <n v="170948.16"/>
    <n v="98"/>
    <n v="1296925.1399999999"/>
    <n v="1823417.53"/>
    <n v="355455.83439999999"/>
    <n v="277048.89"/>
    <n v="170948.16"/>
    <n v="0"/>
    <n v="0"/>
    <n v="0"/>
    <n v="0"/>
    <n v="0"/>
    <n v="0"/>
  </r>
  <r>
    <x v="6"/>
    <x v="6"/>
    <x v="12"/>
    <x v="22"/>
    <n v="97"/>
    <n v="13646.47"/>
    <n v="33391.199999999997"/>
    <n v="41496.126499999998"/>
    <n v="-11970.65"/>
    <n v="-29063.16"/>
    <n v="97"/>
    <n v="13646.47"/>
    <n v="33391.199999999997"/>
    <n v="41496.126499999998"/>
    <n v="-11970.65"/>
    <n v="-29063.16"/>
    <n v="0"/>
    <n v="0"/>
    <n v="0"/>
    <n v="0"/>
    <n v="0"/>
    <n v="0"/>
  </r>
  <r>
    <x v="6"/>
    <x v="3"/>
    <x v="1"/>
    <x v="3"/>
    <n v="97"/>
    <n v="596867.24"/>
    <n v="613671.42000000004"/>
    <n v="705232.09519999998"/>
    <n v="-343161.96"/>
    <n v="-670058.97"/>
    <n v="97"/>
    <n v="596867.24"/>
    <n v="613671.42000000004"/>
    <n v="705232.09519999998"/>
    <n v="-343161.96"/>
    <n v="-670058.97"/>
    <n v="0"/>
    <n v="0"/>
    <n v="0"/>
    <n v="0"/>
    <n v="0"/>
    <n v="0"/>
  </r>
  <r>
    <x v="0"/>
    <x v="1"/>
    <x v="1"/>
    <x v="36"/>
    <n v="97"/>
    <n v="4092545.13"/>
    <n v="5910345.8600000003"/>
    <n v="1736314.3332"/>
    <n v="792676.68"/>
    <n v="245093.41"/>
    <n v="97"/>
    <n v="4092545.13"/>
    <n v="5910345.8600000003"/>
    <n v="1736314.3332"/>
    <n v="792676.68"/>
    <n v="245093.41"/>
    <n v="0"/>
    <n v="0"/>
    <n v="0"/>
    <n v="0"/>
    <n v="0"/>
    <n v="0"/>
  </r>
  <r>
    <x v="0"/>
    <x v="7"/>
    <x v="4"/>
    <x v="18"/>
    <n v="96"/>
    <n v="5558976.9000000004"/>
    <n v="8091113.4100000001"/>
    <n v="0"/>
    <n v="0"/>
    <n v="0"/>
    <n v="96"/>
    <n v="5558976.9000000004"/>
    <n v="8091113.4100000001"/>
    <n v="0"/>
    <n v="0"/>
    <n v="0"/>
    <n v="0"/>
    <n v="0"/>
    <n v="0"/>
    <n v="0"/>
    <n v="0"/>
    <n v="0"/>
  </r>
  <r>
    <x v="0"/>
    <x v="6"/>
    <x v="3"/>
    <x v="26"/>
    <n v="95"/>
    <n v="7803377.9299999997"/>
    <n v="11668754.98"/>
    <n v="3026998.4986"/>
    <n v="753804.69"/>
    <n v="-103818.35"/>
    <n v="95"/>
    <n v="7803377.9299999997"/>
    <n v="11668754.98"/>
    <n v="3026998.4986"/>
    <n v="753804.69"/>
    <n v="-103818.35"/>
    <n v="0"/>
    <n v="0"/>
    <n v="0"/>
    <n v="0"/>
    <n v="0"/>
    <n v="0"/>
  </r>
  <r>
    <x v="0"/>
    <x v="2"/>
    <x v="3"/>
    <x v="4"/>
    <n v="95"/>
    <n v="4624051.5999999996"/>
    <n v="7552245.46"/>
    <n v="1944171.111"/>
    <n v="1485882.11"/>
    <n v="944093.1"/>
    <n v="95"/>
    <n v="4624051.5999999996"/>
    <n v="7552245.46"/>
    <n v="1944171.111"/>
    <n v="1485882.11"/>
    <n v="944093.1"/>
    <n v="0"/>
    <n v="0"/>
    <n v="0"/>
    <n v="0"/>
    <n v="0"/>
    <n v="0"/>
  </r>
  <r>
    <x v="0"/>
    <x v="7"/>
    <x v="13"/>
    <x v="25"/>
    <n v="94"/>
    <n v="7245064.3099999996"/>
    <n v="12384537.48"/>
    <n v="0"/>
    <n v="0"/>
    <n v="0"/>
    <n v="94"/>
    <n v="7245064.3099999996"/>
    <n v="12384537.48"/>
    <n v="0"/>
    <n v="0"/>
    <n v="0"/>
    <n v="0"/>
    <n v="0"/>
    <n v="0"/>
    <n v="0"/>
    <n v="0"/>
    <n v="0"/>
  </r>
  <r>
    <x v="11"/>
    <x v="1"/>
    <x v="4"/>
    <x v="28"/>
    <n v="94"/>
    <n v="2065978.43"/>
    <n v="2715210.52"/>
    <n v="564315.04989999998"/>
    <n v="288952.14"/>
    <n v="140225.64000000001"/>
    <n v="94"/>
    <n v="2065978.43"/>
    <n v="2715210.52"/>
    <n v="564315.04989999998"/>
    <n v="288952.14"/>
    <n v="140225.64000000001"/>
    <n v="0"/>
    <n v="0"/>
    <n v="0"/>
    <n v="0"/>
    <n v="0"/>
    <n v="0"/>
  </r>
  <r>
    <x v="1"/>
    <x v="4"/>
    <x v="4"/>
    <x v="61"/>
    <n v="93"/>
    <n v="27022.12"/>
    <n v="37624.550000000003"/>
    <n v="3960.3089"/>
    <n v="8601.44"/>
    <n v="7684.68"/>
    <n v="93"/>
    <n v="27022.12"/>
    <n v="37624.550000000003"/>
    <n v="3960.3089"/>
    <n v="8601.44"/>
    <n v="7684.68"/>
    <n v="0"/>
    <n v="0"/>
    <n v="0"/>
    <n v="0"/>
    <n v="0"/>
    <n v="0"/>
  </r>
  <r>
    <x v="0"/>
    <x v="7"/>
    <x v="3"/>
    <x v="19"/>
    <n v="92"/>
    <n v="3847269.98"/>
    <n v="7204493"/>
    <n v="0"/>
    <n v="0"/>
    <n v="0"/>
    <n v="92"/>
    <n v="3847269.98"/>
    <n v="7204493"/>
    <n v="0"/>
    <n v="0"/>
    <n v="0"/>
    <n v="0"/>
    <n v="0"/>
    <n v="0"/>
    <n v="0"/>
    <n v="0"/>
    <n v="0"/>
  </r>
  <r>
    <x v="6"/>
    <x v="4"/>
    <x v="1"/>
    <x v="3"/>
    <n v="92"/>
    <n v="250070.22"/>
    <n v="265331.87"/>
    <n v="303790.87709999998"/>
    <n v="-183590.98"/>
    <n v="-278382.92"/>
    <n v="92"/>
    <n v="250070.22"/>
    <n v="265331.87"/>
    <n v="303790.87709999998"/>
    <n v="-183590.98"/>
    <n v="-278382.92"/>
    <n v="0"/>
    <n v="0"/>
    <n v="0"/>
    <n v="0"/>
    <n v="0"/>
    <n v="0"/>
  </r>
  <r>
    <x v="0"/>
    <x v="1"/>
    <x v="3"/>
    <x v="24"/>
    <n v="91"/>
    <n v="2230177.91"/>
    <n v="3163189.77"/>
    <n v="952104.80099999998"/>
    <n v="602349.25"/>
    <n v="270801.38"/>
    <n v="91"/>
    <n v="2230177.91"/>
    <n v="3163189.77"/>
    <n v="952104.80099999998"/>
    <n v="602349.25"/>
    <n v="270801.38"/>
    <n v="0"/>
    <n v="0"/>
    <n v="0"/>
    <n v="0"/>
    <n v="0"/>
    <n v="0"/>
  </r>
  <r>
    <x v="19"/>
    <x v="7"/>
    <x v="10"/>
    <x v="17"/>
    <n v="91"/>
    <n v="30287.49"/>
    <n v="43690.36"/>
    <n v="0"/>
    <n v="0"/>
    <n v="0"/>
    <n v="91"/>
    <n v="30287.49"/>
    <n v="43690.36"/>
    <n v="0"/>
    <n v="0"/>
    <n v="0"/>
    <n v="0"/>
    <n v="0"/>
    <n v="0"/>
    <n v="0"/>
    <n v="0"/>
    <n v="0"/>
  </r>
  <r>
    <x v="0"/>
    <x v="4"/>
    <x v="3"/>
    <x v="24"/>
    <n v="90"/>
    <n v="1847282.7"/>
    <n v="2754811.01"/>
    <n v="1015916.1731"/>
    <n v="364281.68"/>
    <n v="45023.59"/>
    <n v="90"/>
    <n v="1847282.7"/>
    <n v="2754811.01"/>
    <n v="1015916.1731"/>
    <n v="364281.68"/>
    <n v="45023.59"/>
    <n v="0"/>
    <n v="0"/>
    <n v="0"/>
    <n v="0"/>
    <n v="0"/>
    <n v="0"/>
  </r>
  <r>
    <x v="0"/>
    <x v="4"/>
    <x v="4"/>
    <x v="48"/>
    <n v="89"/>
    <n v="3969083.11"/>
    <n v="5767617.7400000002"/>
    <n v="1355503.75"/>
    <n v="913186.05"/>
    <n v="563647.02"/>
    <n v="89"/>
    <n v="3969083.11"/>
    <n v="5767617.7400000002"/>
    <n v="1355503.75"/>
    <n v="913186.05"/>
    <n v="563647.02"/>
    <n v="0"/>
    <n v="0"/>
    <n v="0"/>
    <n v="0"/>
    <n v="0"/>
    <n v="0"/>
  </r>
  <r>
    <x v="0"/>
    <x v="7"/>
    <x v="1"/>
    <x v="1"/>
    <n v="89"/>
    <n v="3964514.2"/>
    <n v="6225010.5300000003"/>
    <n v="0"/>
    <n v="0"/>
    <n v="0"/>
    <n v="89"/>
    <n v="3964514.2"/>
    <n v="6225010.5300000003"/>
    <n v="0"/>
    <n v="0"/>
    <n v="0"/>
    <n v="0"/>
    <n v="0"/>
    <n v="0"/>
    <n v="0"/>
    <n v="0"/>
    <n v="0"/>
  </r>
  <r>
    <x v="0"/>
    <x v="6"/>
    <x v="13"/>
    <x v="25"/>
    <n v="89"/>
    <n v="13560478.74"/>
    <n v="19001661.719999999"/>
    <n v="4606777.3430000003"/>
    <n v="1765628.21"/>
    <n v="362445.45"/>
    <n v="89"/>
    <n v="13560478.74"/>
    <n v="19001661.719999999"/>
    <n v="4606777.3430000003"/>
    <n v="1765628.21"/>
    <n v="362445.45"/>
    <n v="0"/>
    <n v="0"/>
    <n v="0"/>
    <n v="0"/>
    <n v="0"/>
    <n v="0"/>
  </r>
  <r>
    <x v="13"/>
    <x v="2"/>
    <x v="4"/>
    <x v="28"/>
    <n v="87"/>
    <n v="19058.990000000002"/>
    <n v="32006.15"/>
    <n v="15437.558499999999"/>
    <n v="1423.43"/>
    <n v="-3012.64"/>
    <n v="87"/>
    <n v="19058.990000000002"/>
    <n v="32006.15"/>
    <n v="15437.558499999999"/>
    <n v="1423.43"/>
    <n v="-3012.64"/>
    <n v="0"/>
    <n v="0"/>
    <n v="0"/>
    <n v="0"/>
    <n v="0"/>
    <n v="0"/>
  </r>
  <r>
    <x v="0"/>
    <x v="3"/>
    <x v="3"/>
    <x v="24"/>
    <n v="86"/>
    <n v="1855911.34"/>
    <n v="2852805.72"/>
    <n v="921434.72499999998"/>
    <n v="502450.7"/>
    <n v="203171.03"/>
    <n v="86"/>
    <n v="1855911.34"/>
    <n v="2852805.72"/>
    <n v="921434.72499999998"/>
    <n v="502450.7"/>
    <n v="203171.03"/>
    <n v="0"/>
    <n v="0"/>
    <n v="0"/>
    <n v="0"/>
    <n v="0"/>
    <n v="0"/>
  </r>
  <r>
    <x v="0"/>
    <x v="5"/>
    <x v="3"/>
    <x v="24"/>
    <n v="85"/>
    <n v="1599779.51"/>
    <n v="2550089.35"/>
    <n v="910356.70299999998"/>
    <n v="587848.44999999995"/>
    <n v="261715.83"/>
    <n v="85"/>
    <n v="1599779.51"/>
    <n v="2550089.35"/>
    <n v="910356.70299999998"/>
    <n v="587848.44999999995"/>
    <n v="261715.83"/>
    <n v="0"/>
    <n v="0"/>
    <n v="0"/>
    <n v="0"/>
    <n v="0"/>
    <n v="0"/>
  </r>
  <r>
    <x v="6"/>
    <x v="5"/>
    <x v="1"/>
    <x v="3"/>
    <n v="85"/>
    <n v="294879.83"/>
    <n v="305303.82"/>
    <n v="302584.53590000002"/>
    <n v="-202721.75"/>
    <n v="-281563.13"/>
    <n v="85"/>
    <n v="294879.83"/>
    <n v="305303.82"/>
    <n v="302584.53590000002"/>
    <n v="-202721.75"/>
    <n v="-281563.13"/>
    <n v="0"/>
    <n v="0"/>
    <n v="0"/>
    <n v="0"/>
    <n v="0"/>
    <n v="0"/>
  </r>
  <r>
    <x v="0"/>
    <x v="1"/>
    <x v="3"/>
    <x v="29"/>
    <n v="85"/>
    <n v="2708986.76"/>
    <n v="4167834.53"/>
    <n v="1257418.1258"/>
    <n v="839375.48"/>
    <n v="447439.96"/>
    <n v="85"/>
    <n v="2708986.76"/>
    <n v="4167834.53"/>
    <n v="1257418.1258"/>
    <n v="839375.48"/>
    <n v="447439.96"/>
    <n v="0"/>
    <n v="0"/>
    <n v="0"/>
    <n v="0"/>
    <n v="0"/>
    <n v="0"/>
  </r>
  <r>
    <x v="0"/>
    <x v="3"/>
    <x v="3"/>
    <x v="32"/>
    <n v="85"/>
    <n v="2252665.61"/>
    <n v="3237089.18"/>
    <n v="1011939.1973"/>
    <n v="506089.03"/>
    <n v="182120.84"/>
    <n v="85"/>
    <n v="2252665.61"/>
    <n v="3237089.18"/>
    <n v="1011939.1973"/>
    <n v="506089.03"/>
    <n v="182120.84"/>
    <n v="0"/>
    <n v="0"/>
    <n v="0"/>
    <n v="0"/>
    <n v="0"/>
    <n v="0"/>
  </r>
  <r>
    <x v="11"/>
    <x v="4"/>
    <x v="4"/>
    <x v="44"/>
    <n v="84"/>
    <n v="3097673.21"/>
    <n v="4091665.17"/>
    <n v="740007.08689999999"/>
    <n v="434242.32"/>
    <n v="276012.06"/>
    <n v="84"/>
    <n v="3097673.21"/>
    <n v="4091665.17"/>
    <n v="740007.08689999999"/>
    <n v="434242.32"/>
    <n v="276012.06"/>
    <n v="0"/>
    <n v="0"/>
    <n v="0"/>
    <n v="0"/>
    <n v="0"/>
    <n v="0"/>
  </r>
  <r>
    <x v="0"/>
    <x v="4"/>
    <x v="3"/>
    <x v="32"/>
    <n v="83"/>
    <n v="1559207.04"/>
    <n v="2409717.7000000002"/>
    <n v="795862.58279999997"/>
    <n v="359986.73"/>
    <n v="130881.18"/>
    <n v="83"/>
    <n v="1559207.04"/>
    <n v="2409717.7000000002"/>
    <n v="795862.58279999997"/>
    <n v="359986.73"/>
    <n v="130881.18"/>
    <n v="0"/>
    <n v="0"/>
    <n v="0"/>
    <n v="0"/>
    <n v="0"/>
    <n v="0"/>
  </r>
  <r>
    <x v="0"/>
    <x v="5"/>
    <x v="1"/>
    <x v="36"/>
    <n v="81"/>
    <n v="2227369.1800000002"/>
    <n v="3147489.17"/>
    <n v="941763.47730000003"/>
    <n v="432103.07"/>
    <n v="90180.4"/>
    <n v="81"/>
    <n v="2227369.1800000002"/>
    <n v="3147489.17"/>
    <n v="941763.47730000003"/>
    <n v="432103.07"/>
    <n v="90180.4"/>
    <n v="0"/>
    <n v="0"/>
    <n v="0"/>
    <n v="0"/>
    <n v="0"/>
    <n v="0"/>
  </r>
  <r>
    <x v="4"/>
    <x v="7"/>
    <x v="3"/>
    <x v="24"/>
    <n v="81"/>
    <n v="26831.360000000001"/>
    <n v="47852.45"/>
    <n v="0"/>
    <n v="0"/>
    <n v="0"/>
    <n v="81"/>
    <n v="26831.360000000001"/>
    <n v="47852.45"/>
    <n v="0"/>
    <n v="0"/>
    <n v="0"/>
    <n v="0"/>
    <n v="0"/>
    <n v="0"/>
    <n v="0"/>
    <n v="0"/>
    <n v="0"/>
  </r>
  <r>
    <x v="0"/>
    <x v="4"/>
    <x v="10"/>
    <x v="21"/>
    <n v="80"/>
    <n v="5324887.29"/>
    <n v="7315117.4199999999"/>
    <n v="2264904.4577000001"/>
    <n v="583858.03"/>
    <n v="123876.6"/>
    <n v="80"/>
    <n v="5324887.29"/>
    <n v="7315117.4199999999"/>
    <n v="2264904.4577000001"/>
    <n v="583858.03"/>
    <n v="123876.6"/>
    <n v="0"/>
    <n v="0"/>
    <n v="0"/>
    <n v="0"/>
    <n v="0"/>
    <n v="0"/>
  </r>
  <r>
    <x v="6"/>
    <x v="3"/>
    <x v="1"/>
    <x v="9"/>
    <n v="79"/>
    <n v="6119.52"/>
    <n v="9933"/>
    <n v="38627.456599999998"/>
    <n v="-11402.88"/>
    <n v="-24022.41"/>
    <n v="79"/>
    <n v="6119.52"/>
    <n v="9933"/>
    <n v="38627.456599999998"/>
    <n v="-11402.88"/>
    <n v="-24022.41"/>
    <n v="0"/>
    <n v="0"/>
    <n v="0"/>
    <n v="0"/>
    <n v="0"/>
    <n v="0"/>
  </r>
  <r>
    <x v="11"/>
    <x v="5"/>
    <x v="4"/>
    <x v="44"/>
    <n v="78"/>
    <n v="2857330.32"/>
    <n v="3810184.76"/>
    <n v="736695.62520000001"/>
    <n v="430053.66"/>
    <n v="225916.28"/>
    <n v="78"/>
    <n v="2857330.32"/>
    <n v="3810184.76"/>
    <n v="736695.62520000001"/>
    <n v="430053.66"/>
    <n v="225916.28"/>
    <n v="0"/>
    <n v="0"/>
    <n v="0"/>
    <n v="0"/>
    <n v="0"/>
    <n v="0"/>
  </r>
  <r>
    <x v="6"/>
    <x v="1"/>
    <x v="3"/>
    <x v="23"/>
    <n v="78"/>
    <n v="7323.88"/>
    <n v="19270"/>
    <n v="43633.237800000003"/>
    <n v="-12907.95"/>
    <n v="-18481.02"/>
    <n v="78"/>
    <n v="7323.88"/>
    <n v="19270"/>
    <n v="43633.237800000003"/>
    <n v="-12907.95"/>
    <n v="-18481.02"/>
    <n v="0"/>
    <n v="0"/>
    <n v="0"/>
    <n v="0"/>
    <n v="0"/>
    <n v="0"/>
  </r>
  <r>
    <x v="0"/>
    <x v="1"/>
    <x v="4"/>
    <x v="57"/>
    <n v="78"/>
    <n v="2862053.9"/>
    <n v="3771964.39"/>
    <n v="927761.41379999998"/>
    <n v="554798.19999999995"/>
    <n v="256641.25"/>
    <n v="78"/>
    <n v="2862053.9"/>
    <n v="3771964.39"/>
    <n v="927761.41379999998"/>
    <n v="554798.19999999995"/>
    <n v="256641.25"/>
    <n v="0"/>
    <n v="0"/>
    <n v="0"/>
    <n v="0"/>
    <n v="0"/>
    <n v="0"/>
  </r>
  <r>
    <x v="6"/>
    <x v="4"/>
    <x v="10"/>
    <x v="17"/>
    <n v="78"/>
    <n v="4951.8599999999997"/>
    <n v="7371"/>
    <n v="41377.385399999999"/>
    <n v="-7155.6"/>
    <n v="-20567.7"/>
    <n v="78"/>
    <n v="4951.8599999999997"/>
    <n v="7371"/>
    <n v="41377.385399999999"/>
    <n v="-7155.6"/>
    <n v="-20567.7"/>
    <n v="0"/>
    <n v="0"/>
    <n v="0"/>
    <n v="0"/>
    <n v="0"/>
    <n v="0"/>
  </r>
  <r>
    <x v="11"/>
    <x v="7"/>
    <x v="1"/>
    <x v="15"/>
    <n v="77"/>
    <n v="1187881.48"/>
    <n v="1632670.62"/>
    <n v="0"/>
    <n v="0"/>
    <n v="0"/>
    <n v="77"/>
    <n v="1187881.48"/>
    <n v="1632670.62"/>
    <n v="0"/>
    <n v="0"/>
    <n v="0"/>
    <n v="0"/>
    <n v="0"/>
    <n v="0"/>
    <n v="0"/>
    <n v="0"/>
    <n v="0"/>
  </r>
  <r>
    <x v="0"/>
    <x v="2"/>
    <x v="3"/>
    <x v="32"/>
    <n v="77"/>
    <n v="1122903.3999999999"/>
    <n v="2031118.86"/>
    <n v="664087.4584"/>
    <n v="428957.65"/>
    <n v="240215.95"/>
    <n v="77"/>
    <n v="1122903.3999999999"/>
    <n v="2031118.86"/>
    <n v="664087.4584"/>
    <n v="428957.65"/>
    <n v="240215.95"/>
    <n v="0"/>
    <n v="0"/>
    <n v="0"/>
    <n v="0"/>
    <n v="0"/>
    <n v="0"/>
  </r>
  <r>
    <x v="11"/>
    <x v="1"/>
    <x v="4"/>
    <x v="57"/>
    <n v="76"/>
    <n v="3077641.7"/>
    <n v="4001806.93"/>
    <n v="720268.05700000003"/>
    <n v="670510.17000000004"/>
    <n v="480507.23"/>
    <n v="76"/>
    <n v="3077641.7"/>
    <n v="4001806.93"/>
    <n v="720268.05700000003"/>
    <n v="670510.17000000004"/>
    <n v="480507.23"/>
    <n v="0"/>
    <n v="0"/>
    <n v="0"/>
    <n v="0"/>
    <n v="0"/>
    <n v="0"/>
  </r>
  <r>
    <x v="0"/>
    <x v="6"/>
    <x v="4"/>
    <x v="48"/>
    <n v="74"/>
    <n v="4387957.33"/>
    <n v="6054627.2000000002"/>
    <n v="1276817.3389000001"/>
    <n v="577277.46"/>
    <n v="192680.1"/>
    <n v="74"/>
    <n v="4387957.33"/>
    <n v="6054627.2000000002"/>
    <n v="1276817.3389000001"/>
    <n v="577277.46"/>
    <n v="192680.1"/>
    <n v="0"/>
    <n v="0"/>
    <n v="0"/>
    <n v="0"/>
    <n v="0"/>
    <n v="0"/>
  </r>
  <r>
    <x v="0"/>
    <x v="5"/>
    <x v="3"/>
    <x v="4"/>
    <n v="74"/>
    <n v="3310029.95"/>
    <n v="5250085.96"/>
    <n v="1947619.2205999999"/>
    <n v="671442.8"/>
    <n v="113115.77"/>
    <n v="74"/>
    <n v="3310029.95"/>
    <n v="5250085.96"/>
    <n v="1947619.2205999999"/>
    <n v="671442.8"/>
    <n v="113115.77"/>
    <n v="0"/>
    <n v="0"/>
    <n v="0"/>
    <n v="0"/>
    <n v="0"/>
    <n v="0"/>
  </r>
  <r>
    <x v="13"/>
    <x v="5"/>
    <x v="4"/>
    <x v="28"/>
    <n v="73"/>
    <n v="14633.09"/>
    <n v="20974"/>
    <n v="13521.2888"/>
    <n v="27.66"/>
    <n v="-4074.49"/>
    <n v="73"/>
    <n v="14633.09"/>
    <n v="20974"/>
    <n v="13521.2888"/>
    <n v="27.66"/>
    <n v="-4074.49"/>
    <n v="0"/>
    <n v="0"/>
    <n v="0"/>
    <n v="0"/>
    <n v="0"/>
    <n v="0"/>
  </r>
  <r>
    <x v="0"/>
    <x v="3"/>
    <x v="3"/>
    <x v="4"/>
    <n v="72"/>
    <n v="4705489.37"/>
    <n v="6408454.0099999998"/>
    <n v="1782538.8019999999"/>
    <n v="798862.24"/>
    <n v="276247.12"/>
    <n v="72"/>
    <n v="4705489.37"/>
    <n v="6408454.0099999998"/>
    <n v="1782538.8019999999"/>
    <n v="798862.24"/>
    <n v="276247.12"/>
    <n v="0"/>
    <n v="0"/>
    <n v="0"/>
    <n v="0"/>
    <n v="0"/>
    <n v="0"/>
  </r>
  <r>
    <x v="0"/>
    <x v="6"/>
    <x v="3"/>
    <x v="23"/>
    <n v="72"/>
    <n v="2754019.21"/>
    <n v="3939755.19"/>
    <n v="1023294.6969"/>
    <n v="406438.31"/>
    <n v="66453.62"/>
    <n v="72"/>
    <n v="2754019.21"/>
    <n v="3939755.19"/>
    <n v="1023294.6969"/>
    <n v="406438.31"/>
    <n v="66453.62"/>
    <n v="0"/>
    <n v="0"/>
    <n v="0"/>
    <n v="0"/>
    <n v="0"/>
    <n v="0"/>
  </r>
  <r>
    <x v="6"/>
    <x v="6"/>
    <x v="1"/>
    <x v="6"/>
    <n v="72"/>
    <n v="7059.16"/>
    <n v="8363.7999999999993"/>
    <n v="13328.8915"/>
    <n v="-9876.7900000000009"/>
    <n v="-12633.15"/>
    <n v="72"/>
    <n v="7059.16"/>
    <n v="8363.7999999999993"/>
    <n v="13328.8915"/>
    <n v="-9876.7900000000009"/>
    <n v="-12633.15"/>
    <n v="0"/>
    <n v="0"/>
    <n v="0"/>
    <n v="0"/>
    <n v="0"/>
    <n v="0"/>
  </r>
  <r>
    <x v="0"/>
    <x v="3"/>
    <x v="3"/>
    <x v="29"/>
    <n v="71"/>
    <n v="2129694.77"/>
    <n v="4231090.33"/>
    <n v="1366391.9828999999"/>
    <n v="1279795.3"/>
    <n v="863817.31"/>
    <n v="71"/>
    <n v="2129694.77"/>
    <n v="4231090.33"/>
    <n v="1366391.9828999999"/>
    <n v="1279795.3"/>
    <n v="863817.31"/>
    <n v="0"/>
    <n v="0"/>
    <n v="0"/>
    <n v="0"/>
    <n v="0"/>
    <n v="0"/>
  </r>
  <r>
    <x v="0"/>
    <x v="2"/>
    <x v="3"/>
    <x v="24"/>
    <n v="71"/>
    <n v="1184342.6200000001"/>
    <n v="1873855.41"/>
    <n v="741111.88219999999"/>
    <n v="191483.62"/>
    <n v="-69267.05"/>
    <n v="71"/>
    <n v="1184342.6200000001"/>
    <n v="1873855.41"/>
    <n v="741111.88219999999"/>
    <n v="191483.62"/>
    <n v="-69267.05"/>
    <n v="0"/>
    <n v="0"/>
    <n v="0"/>
    <n v="0"/>
    <n v="0"/>
    <n v="0"/>
  </r>
  <r>
    <x v="0"/>
    <x v="1"/>
    <x v="3"/>
    <x v="32"/>
    <n v="71"/>
    <n v="2396713.25"/>
    <n v="3271253.44"/>
    <n v="850773.93920000002"/>
    <n v="524956.62"/>
    <n v="257769.47"/>
    <n v="71"/>
    <n v="2396713.25"/>
    <n v="3271253.44"/>
    <n v="850773.93920000002"/>
    <n v="524956.62"/>
    <n v="257769.47"/>
    <n v="0"/>
    <n v="0"/>
    <n v="0"/>
    <n v="0"/>
    <n v="0"/>
    <n v="0"/>
  </r>
  <r>
    <x v="0"/>
    <x v="6"/>
    <x v="1"/>
    <x v="46"/>
    <n v="71"/>
    <n v="6567933.4299999997"/>
    <n v="9280997.4000000004"/>
    <n v="2520174.9446"/>
    <n v="463349.16"/>
    <n v="-365443.86"/>
    <n v="71"/>
    <n v="6567933.4299999997"/>
    <n v="9280997.4000000004"/>
    <n v="2520174.9446"/>
    <n v="463349.16"/>
    <n v="-365443.86"/>
    <n v="0"/>
    <n v="0"/>
    <n v="0"/>
    <n v="0"/>
    <n v="0"/>
    <n v="0"/>
  </r>
  <r>
    <x v="11"/>
    <x v="4"/>
    <x v="10"/>
    <x v="53"/>
    <n v="69"/>
    <n v="1127933.18"/>
    <n v="1576559.67"/>
    <n v="308725.34250000003"/>
    <n v="261275.57"/>
    <n v="195429.75"/>
    <n v="69"/>
    <n v="1127933.18"/>
    <n v="1576559.67"/>
    <n v="308725.34250000003"/>
    <n v="261275.57"/>
    <n v="195429.75"/>
    <n v="0"/>
    <n v="0"/>
    <n v="0"/>
    <n v="0"/>
    <n v="0"/>
    <n v="0"/>
  </r>
  <r>
    <x v="11"/>
    <x v="7"/>
    <x v="2"/>
    <x v="2"/>
    <n v="69"/>
    <n v="1271241.1599999999"/>
    <n v="1955937.76"/>
    <n v="0"/>
    <n v="0"/>
    <n v="0"/>
    <n v="69"/>
    <n v="1271241.1599999999"/>
    <n v="1955937.76"/>
    <n v="0"/>
    <n v="0"/>
    <n v="0"/>
    <n v="0"/>
    <n v="0"/>
    <n v="0"/>
    <n v="0"/>
    <n v="0"/>
    <n v="0"/>
  </r>
  <r>
    <x v="6"/>
    <x v="4"/>
    <x v="1"/>
    <x v="9"/>
    <n v="68"/>
    <n v="4998.6499999999996"/>
    <n v="6553.5"/>
    <n v="34869.431199999999"/>
    <n v="-15079.49"/>
    <n v="-26187.18"/>
    <n v="68"/>
    <n v="4998.6499999999996"/>
    <n v="6553.5"/>
    <n v="34869.431199999999"/>
    <n v="-15079.49"/>
    <n v="-26187.18"/>
    <n v="0"/>
    <n v="0"/>
    <n v="0"/>
    <n v="0"/>
    <n v="0"/>
    <n v="0"/>
  </r>
  <r>
    <x v="6"/>
    <x v="5"/>
    <x v="12"/>
    <x v="22"/>
    <n v="68"/>
    <n v="6065.9"/>
    <n v="8435"/>
    <n v="24167.590400000001"/>
    <n v="-4473.13"/>
    <n v="-11124.69"/>
    <n v="68"/>
    <n v="6065.9"/>
    <n v="8435"/>
    <n v="24167.590400000001"/>
    <n v="-4473.13"/>
    <n v="-11124.69"/>
    <n v="0"/>
    <n v="0"/>
    <n v="0"/>
    <n v="0"/>
    <n v="0"/>
    <n v="0"/>
  </r>
  <r>
    <x v="11"/>
    <x v="1"/>
    <x v="4"/>
    <x v="44"/>
    <n v="68"/>
    <n v="2782727.64"/>
    <n v="3721614.28"/>
    <n v="645735.03780000005"/>
    <n v="509564.08"/>
    <n v="342996.57"/>
    <n v="68"/>
    <n v="2782727.64"/>
    <n v="3721614.28"/>
    <n v="645735.03780000005"/>
    <n v="509564.08"/>
    <n v="342996.57"/>
    <n v="0"/>
    <n v="0"/>
    <n v="0"/>
    <n v="0"/>
    <n v="0"/>
    <n v="0"/>
  </r>
  <r>
    <x v="0"/>
    <x v="5"/>
    <x v="10"/>
    <x v="53"/>
    <n v="68"/>
    <n v="4337697.03"/>
    <n v="6621205.2400000002"/>
    <n v="1577308.784"/>
    <n v="1447092.27"/>
    <n v="1097737.21"/>
    <n v="68"/>
    <n v="4337697.03"/>
    <n v="6621205.2400000002"/>
    <n v="1577308.784"/>
    <n v="1447092.27"/>
    <n v="1097737.21"/>
    <n v="0"/>
    <n v="0"/>
    <n v="0"/>
    <n v="0"/>
    <n v="0"/>
    <n v="0"/>
  </r>
  <r>
    <x v="11"/>
    <x v="3"/>
    <x v="4"/>
    <x v="44"/>
    <n v="68"/>
    <n v="2802609.28"/>
    <n v="3683235.29"/>
    <n v="676100.79099999997"/>
    <n v="419196.5"/>
    <n v="248806.49"/>
    <n v="68"/>
    <n v="2802609.28"/>
    <n v="3683235.29"/>
    <n v="676100.79099999997"/>
    <n v="419196.5"/>
    <n v="248806.49"/>
    <n v="0"/>
    <n v="0"/>
    <n v="0"/>
    <n v="0"/>
    <n v="0"/>
    <n v="0"/>
  </r>
  <r>
    <x v="11"/>
    <x v="5"/>
    <x v="11"/>
    <x v="49"/>
    <n v="67"/>
    <n v="1491954.5"/>
    <n v="2033002.11"/>
    <n v="433677.8983"/>
    <n v="223607.76"/>
    <n v="101485.75999999999"/>
    <n v="67"/>
    <n v="1491954.5"/>
    <n v="2033002.11"/>
    <n v="433677.8983"/>
    <n v="223607.76"/>
    <n v="101485.75999999999"/>
    <n v="0"/>
    <n v="0"/>
    <n v="0"/>
    <n v="0"/>
    <n v="0"/>
    <n v="0"/>
  </r>
  <r>
    <x v="11"/>
    <x v="7"/>
    <x v="12"/>
    <x v="22"/>
    <n v="67"/>
    <n v="677894.52"/>
    <n v="843363.71"/>
    <n v="0"/>
    <n v="0"/>
    <n v="0"/>
    <n v="67"/>
    <n v="677894.52"/>
    <n v="843363.71"/>
    <n v="0"/>
    <n v="0"/>
    <n v="0"/>
    <n v="0"/>
    <n v="0"/>
    <n v="0"/>
    <n v="0"/>
    <n v="0"/>
    <n v="0"/>
  </r>
  <r>
    <x v="6"/>
    <x v="2"/>
    <x v="3"/>
    <x v="23"/>
    <n v="67"/>
    <n v="-197.15"/>
    <n v="332"/>
    <n v="12189.644"/>
    <n v="-9199.5499999999993"/>
    <n v="-11749.97"/>
    <n v="67"/>
    <n v="-197.15"/>
    <n v="332"/>
    <n v="12189.644"/>
    <n v="-9199.5499999999993"/>
    <n v="-11749.97"/>
    <n v="0"/>
    <n v="0"/>
    <n v="0"/>
    <n v="0"/>
    <n v="0"/>
    <n v="0"/>
  </r>
  <r>
    <x v="0"/>
    <x v="5"/>
    <x v="4"/>
    <x v="48"/>
    <n v="66"/>
    <n v="2554129.08"/>
    <n v="3653946.7"/>
    <n v="712087.45530000003"/>
    <n v="747873.56"/>
    <n v="553052.42000000004"/>
    <n v="66"/>
    <n v="2554129.08"/>
    <n v="3653946.7"/>
    <n v="712087.45530000003"/>
    <n v="747873.56"/>
    <n v="553052.42000000004"/>
    <n v="0"/>
    <n v="0"/>
    <n v="0"/>
    <n v="0"/>
    <n v="0"/>
    <n v="0"/>
  </r>
  <r>
    <x v="11"/>
    <x v="6"/>
    <x v="4"/>
    <x v="28"/>
    <n v="66"/>
    <n v="1151082.04"/>
    <n v="1665419.81"/>
    <n v="288834.47970000003"/>
    <n v="259960.95999999999"/>
    <n v="185537.53"/>
    <n v="66"/>
    <n v="1151082.04"/>
    <n v="1665419.81"/>
    <n v="288834.47970000003"/>
    <n v="259960.95999999999"/>
    <n v="185537.53"/>
    <n v="0"/>
    <n v="0"/>
    <n v="0"/>
    <n v="0"/>
    <n v="0"/>
    <n v="0"/>
  </r>
  <r>
    <x v="0"/>
    <x v="4"/>
    <x v="10"/>
    <x v="53"/>
    <n v="65"/>
    <n v="4861925.3499999996"/>
    <n v="7911049.5499999998"/>
    <n v="2104899.2055000002"/>
    <n v="1625836.18"/>
    <n v="1150610.5900000001"/>
    <n v="65"/>
    <n v="4861925.3499999996"/>
    <n v="7911049.5499999998"/>
    <n v="2104899.2055000002"/>
    <n v="1625836.18"/>
    <n v="1150610.5900000001"/>
    <n v="0"/>
    <n v="0"/>
    <n v="0"/>
    <n v="0"/>
    <n v="0"/>
    <n v="0"/>
  </r>
  <r>
    <x v="11"/>
    <x v="1"/>
    <x v="1"/>
    <x v="1"/>
    <n v="65"/>
    <n v="579450.88"/>
    <n v="737704.27"/>
    <n v="148218.16829999999"/>
    <n v="99903.22"/>
    <n v="60179.05"/>
    <n v="65"/>
    <n v="579450.88"/>
    <n v="737704.27"/>
    <n v="148218.16829999999"/>
    <n v="99903.22"/>
    <n v="60179.05"/>
    <n v="0"/>
    <n v="0"/>
    <n v="0"/>
    <n v="0"/>
    <n v="0"/>
    <n v="0"/>
  </r>
  <r>
    <x v="0"/>
    <x v="1"/>
    <x v="3"/>
    <x v="47"/>
    <n v="64"/>
    <n v="13492813.09"/>
    <n v="19749566.98"/>
    <n v="4885424.8121999996"/>
    <n v="3426914.15"/>
    <n v="1985725.32"/>
    <n v="64"/>
    <n v="13492813.09"/>
    <n v="19749566.98"/>
    <n v="4885424.8121999996"/>
    <n v="3426914.15"/>
    <n v="1985725.32"/>
    <n v="0"/>
    <n v="0"/>
    <n v="0"/>
    <n v="0"/>
    <n v="0"/>
    <n v="0"/>
  </r>
  <r>
    <x v="0"/>
    <x v="6"/>
    <x v="1"/>
    <x v="1"/>
    <n v="64"/>
    <n v="3852094.16"/>
    <n v="5223266.22"/>
    <n v="1289564.2997999999"/>
    <n v="436340.12"/>
    <n v="18364.580000000002"/>
    <n v="64"/>
    <n v="3852094.16"/>
    <n v="5223266.22"/>
    <n v="1289564.2997999999"/>
    <n v="436340.12"/>
    <n v="18364.580000000002"/>
    <n v="0"/>
    <n v="0"/>
    <n v="0"/>
    <n v="0"/>
    <n v="0"/>
    <n v="0"/>
  </r>
  <r>
    <x v="0"/>
    <x v="3"/>
    <x v="2"/>
    <x v="2"/>
    <n v="64"/>
    <n v="6622623"/>
    <n v="9721065.8800000008"/>
    <n v="2996699.7642999999"/>
    <n v="1434707.2"/>
    <n v="463173.92"/>
    <n v="64"/>
    <n v="6622623"/>
    <n v="9721065.8800000008"/>
    <n v="2996699.7642999999"/>
    <n v="1434707.2"/>
    <n v="463173.92"/>
    <n v="0"/>
    <n v="0"/>
    <n v="0"/>
    <n v="0"/>
    <n v="0"/>
    <n v="0"/>
  </r>
  <r>
    <x v="0"/>
    <x v="6"/>
    <x v="3"/>
    <x v="8"/>
    <n v="64"/>
    <n v="14261675.630000001"/>
    <n v="25903483.510000002"/>
    <n v="6097671.9299999997"/>
    <n v="6279455.0199999996"/>
    <n v="4553849.3600000003"/>
    <n v="64"/>
    <n v="14261675.630000001"/>
    <n v="25903483.510000002"/>
    <n v="6097671.9299999997"/>
    <n v="6279455.0199999996"/>
    <n v="4553849.3600000003"/>
    <n v="0"/>
    <n v="0"/>
    <n v="0"/>
    <n v="0"/>
    <n v="0"/>
    <n v="0"/>
  </r>
  <r>
    <x v="11"/>
    <x v="7"/>
    <x v="4"/>
    <x v="44"/>
    <n v="64"/>
    <n v="2006240.54"/>
    <n v="2593946.16"/>
    <n v="0"/>
    <n v="0"/>
    <n v="0"/>
    <n v="64"/>
    <n v="2006240.54"/>
    <n v="2593946.16"/>
    <n v="0"/>
    <n v="0"/>
    <n v="0"/>
    <n v="0"/>
    <n v="0"/>
    <n v="0"/>
    <n v="0"/>
    <n v="0"/>
    <n v="0"/>
  </r>
  <r>
    <x v="6"/>
    <x v="5"/>
    <x v="10"/>
    <x v="17"/>
    <n v="63"/>
    <n v="4597.3900000000003"/>
    <n v="5705.6"/>
    <n v="25862.621899999998"/>
    <n v="-1261.01"/>
    <n v="-9394.98"/>
    <n v="63"/>
    <n v="4597.3900000000003"/>
    <n v="5705.6"/>
    <n v="25862.621899999998"/>
    <n v="-1261.01"/>
    <n v="-9394.98"/>
    <n v="0"/>
    <n v="0"/>
    <n v="0"/>
    <n v="0"/>
    <n v="0"/>
    <n v="0"/>
  </r>
  <r>
    <x v="11"/>
    <x v="6"/>
    <x v="11"/>
    <x v="49"/>
    <n v="63"/>
    <n v="1679199.58"/>
    <n v="2207570.0699999998"/>
    <n v="381458.978"/>
    <n v="164322.79999999999"/>
    <n v="61856.99"/>
    <n v="63"/>
    <n v="1679199.58"/>
    <n v="2207570.0699999998"/>
    <n v="381458.978"/>
    <n v="164322.79999999999"/>
    <n v="61856.99"/>
    <n v="0"/>
    <n v="0"/>
    <n v="0"/>
    <n v="0"/>
    <n v="0"/>
    <n v="0"/>
  </r>
  <r>
    <x v="6"/>
    <x v="5"/>
    <x v="4"/>
    <x v="58"/>
    <n v="63"/>
    <n v="3939.42"/>
    <n v="5130"/>
    <n v="24612.457900000001"/>
    <n v="-8640.65"/>
    <n v="-13247.01"/>
    <n v="63"/>
    <n v="3939.42"/>
    <n v="5130"/>
    <n v="24612.457900000001"/>
    <n v="-8640.65"/>
    <n v="-13247.01"/>
    <n v="0"/>
    <n v="0"/>
    <n v="0"/>
    <n v="0"/>
    <n v="0"/>
    <n v="0"/>
  </r>
  <r>
    <x v="8"/>
    <x v="5"/>
    <x v="3"/>
    <x v="64"/>
    <n v="62"/>
    <n v="4373.93"/>
    <n v="7808.36"/>
    <n v="0"/>
    <n v="0"/>
    <n v="0"/>
    <n v="62"/>
    <n v="4373.93"/>
    <n v="7808.36"/>
    <n v="0"/>
    <n v="0"/>
    <n v="0"/>
    <n v="0"/>
    <n v="0"/>
    <n v="0"/>
    <n v="0"/>
    <n v="0"/>
    <n v="0"/>
  </r>
  <r>
    <x v="10"/>
    <x v="3"/>
    <x v="1"/>
    <x v="55"/>
    <n v="61"/>
    <n v="58537.32"/>
    <n v="74734.899999999994"/>
    <n v="14103.6849"/>
    <n v="11504.81"/>
    <n v="6574.41"/>
    <n v="61"/>
    <n v="58537.32"/>
    <n v="74734.899999999994"/>
    <n v="14103.6849"/>
    <n v="11504.81"/>
    <n v="6574.41"/>
    <n v="0"/>
    <n v="0"/>
    <n v="0"/>
    <n v="0"/>
    <n v="0"/>
    <n v="0"/>
  </r>
  <r>
    <x v="0"/>
    <x v="5"/>
    <x v="3"/>
    <x v="29"/>
    <n v="60"/>
    <n v="1511773.4"/>
    <n v="2446816.91"/>
    <n v="798308.05350000004"/>
    <n v="516182.57"/>
    <n v="254343.78"/>
    <n v="60"/>
    <n v="1511773.4"/>
    <n v="2446816.91"/>
    <n v="798308.05350000004"/>
    <n v="516182.57"/>
    <n v="254343.78"/>
    <n v="0"/>
    <n v="0"/>
    <n v="0"/>
    <n v="0"/>
    <n v="0"/>
    <n v="0"/>
  </r>
  <r>
    <x v="0"/>
    <x v="6"/>
    <x v="3"/>
    <x v="32"/>
    <n v="60"/>
    <n v="1277449.3799999999"/>
    <n v="1999981.99"/>
    <n v="554067.40469999996"/>
    <n v="133820.78"/>
    <n v="-36905.089999999997"/>
    <n v="60"/>
    <n v="1277449.3799999999"/>
    <n v="1999981.99"/>
    <n v="554067.40469999996"/>
    <n v="133820.78"/>
    <n v="-36905.089999999997"/>
    <n v="0"/>
    <n v="0"/>
    <n v="0"/>
    <n v="0"/>
    <n v="0"/>
    <n v="0"/>
  </r>
  <r>
    <x v="11"/>
    <x v="6"/>
    <x v="4"/>
    <x v="57"/>
    <n v="60"/>
    <n v="2083514.85"/>
    <n v="2985900.81"/>
    <n v="477648.4486"/>
    <n v="509925.02"/>
    <n v="379426"/>
    <n v="60"/>
    <n v="2083514.85"/>
    <n v="2985900.81"/>
    <n v="477648.4486"/>
    <n v="509925.02"/>
    <n v="379426"/>
    <n v="0"/>
    <n v="0"/>
    <n v="0"/>
    <n v="0"/>
    <n v="0"/>
    <n v="0"/>
  </r>
  <r>
    <x v="11"/>
    <x v="2"/>
    <x v="8"/>
    <x v="14"/>
    <n v="59"/>
    <n v="3118328.73"/>
    <n v="7314524.1900000004"/>
    <n v="3905329.4221999999"/>
    <n v="1194514.1299999999"/>
    <n v="819977.54"/>
    <n v="59"/>
    <n v="3118328.73"/>
    <n v="7314524.1900000004"/>
    <n v="3905329.4221999999"/>
    <n v="1194514.1299999999"/>
    <n v="819977.54"/>
    <n v="0"/>
    <n v="0"/>
    <n v="0"/>
    <n v="0"/>
    <n v="0"/>
    <n v="0"/>
  </r>
  <r>
    <x v="11"/>
    <x v="3"/>
    <x v="10"/>
    <x v="53"/>
    <n v="58"/>
    <n v="964019.49"/>
    <n v="1417224.79"/>
    <n v="259280.7403"/>
    <n v="274804.74"/>
    <n v="214239.41"/>
    <n v="58"/>
    <n v="964019.49"/>
    <n v="1417224.79"/>
    <n v="259280.7403"/>
    <n v="274804.74"/>
    <n v="214239.41"/>
    <n v="0"/>
    <n v="0"/>
    <n v="0"/>
    <n v="0"/>
    <n v="0"/>
    <n v="0"/>
  </r>
  <r>
    <x v="0"/>
    <x v="6"/>
    <x v="4"/>
    <x v="57"/>
    <n v="57"/>
    <n v="2080806.06"/>
    <n v="2814118.65"/>
    <n v="627751.49399999995"/>
    <n v="299800.26"/>
    <n v="95509.51"/>
    <n v="57"/>
    <n v="2080806.06"/>
    <n v="2814118.65"/>
    <n v="627751.49399999995"/>
    <n v="299800.26"/>
    <n v="95509.51"/>
    <n v="0"/>
    <n v="0"/>
    <n v="0"/>
    <n v="0"/>
    <n v="0"/>
    <n v="0"/>
  </r>
  <r>
    <x v="6"/>
    <x v="3"/>
    <x v="10"/>
    <x v="17"/>
    <n v="56"/>
    <n v="4030.94"/>
    <n v="5358"/>
    <n v="33821.708700000003"/>
    <n v="-4533.9799999999996"/>
    <n v="-15829.51"/>
    <n v="56"/>
    <n v="4030.94"/>
    <n v="5358"/>
    <n v="33821.708700000003"/>
    <n v="-4533.9799999999996"/>
    <n v="-15829.51"/>
    <n v="0"/>
    <n v="0"/>
    <n v="0"/>
    <n v="0"/>
    <n v="0"/>
    <n v="0"/>
  </r>
  <r>
    <x v="1"/>
    <x v="4"/>
    <x v="11"/>
    <x v="62"/>
    <n v="56"/>
    <n v="16857.740000000002"/>
    <n v="22108.6"/>
    <n v="1400.1013"/>
    <n v="5400.17"/>
    <n v="5076.1499999999996"/>
    <n v="56"/>
    <n v="16857.740000000002"/>
    <n v="22108.6"/>
    <n v="1400.1013"/>
    <n v="5400.17"/>
    <n v="5076.1499999999996"/>
    <n v="0"/>
    <n v="0"/>
    <n v="0"/>
    <n v="0"/>
    <n v="0"/>
    <n v="0"/>
  </r>
  <r>
    <x v="6"/>
    <x v="7"/>
    <x v="12"/>
    <x v="22"/>
    <n v="55"/>
    <n v="1379.35"/>
    <n v="6618"/>
    <n v="0"/>
    <n v="0"/>
    <n v="0"/>
    <n v="55"/>
    <n v="1379.35"/>
    <n v="6618"/>
    <n v="0"/>
    <n v="0"/>
    <n v="0"/>
    <n v="0"/>
    <n v="0"/>
    <n v="0"/>
    <n v="0"/>
    <n v="0"/>
    <n v="0"/>
  </r>
  <r>
    <x v="1"/>
    <x v="5"/>
    <x v="11"/>
    <x v="62"/>
    <n v="55"/>
    <n v="14112.96"/>
    <n v="21081.040000000001"/>
    <n v="1361.5341000000001"/>
    <n v="7725.27"/>
    <n v="7280.92"/>
    <n v="55"/>
    <n v="14112.96"/>
    <n v="21081.040000000001"/>
    <n v="1361.5341000000001"/>
    <n v="7725.27"/>
    <n v="7280.92"/>
    <n v="0"/>
    <n v="0"/>
    <n v="0"/>
    <n v="0"/>
    <n v="0"/>
    <n v="0"/>
  </r>
  <r>
    <x v="11"/>
    <x v="1"/>
    <x v="1"/>
    <x v="6"/>
    <n v="55"/>
    <n v="1964477.64"/>
    <n v="2421289.9"/>
    <n v="582912.93070000003"/>
    <n v="122196.01"/>
    <n v="-49450.11"/>
    <n v="55"/>
    <n v="1964477.64"/>
    <n v="2421289.9"/>
    <n v="582912.93070000003"/>
    <n v="122196.01"/>
    <n v="-49450.11"/>
    <n v="0"/>
    <n v="0"/>
    <n v="0"/>
    <n v="0"/>
    <n v="0"/>
    <n v="0"/>
  </r>
  <r>
    <x v="11"/>
    <x v="2"/>
    <x v="13"/>
    <x v="25"/>
    <n v="54"/>
    <n v="1071294.22"/>
    <n v="1507800.3"/>
    <n v="298676.50449999998"/>
    <n v="233759.55"/>
    <n v="135122.47"/>
    <n v="54"/>
    <n v="1071294.22"/>
    <n v="1507800.3"/>
    <n v="298676.50449999998"/>
    <n v="233759.55"/>
    <n v="135122.47"/>
    <n v="0"/>
    <n v="0"/>
    <n v="0"/>
    <n v="0"/>
    <n v="0"/>
    <n v="0"/>
  </r>
  <r>
    <x v="0"/>
    <x v="4"/>
    <x v="3"/>
    <x v="29"/>
    <n v="54"/>
    <n v="2365065.98"/>
    <n v="3690503.99"/>
    <n v="1132649.9128"/>
    <n v="773219.87"/>
    <n v="453956.96"/>
    <n v="54"/>
    <n v="2365065.98"/>
    <n v="3690503.99"/>
    <n v="1132649.9128"/>
    <n v="773219.87"/>
    <n v="453956.96"/>
    <n v="0"/>
    <n v="0"/>
    <n v="0"/>
    <n v="0"/>
    <n v="0"/>
    <n v="0"/>
  </r>
  <r>
    <x v="0"/>
    <x v="3"/>
    <x v="10"/>
    <x v="53"/>
    <n v="53"/>
    <n v="3983006.38"/>
    <n v="6313616.7000000002"/>
    <n v="1588613.4774"/>
    <n v="1514912.94"/>
    <n v="1144624.75"/>
    <n v="53"/>
    <n v="3983006.38"/>
    <n v="6313616.7000000002"/>
    <n v="1588613.4774"/>
    <n v="1514912.94"/>
    <n v="1144624.75"/>
    <n v="0"/>
    <n v="0"/>
    <n v="0"/>
    <n v="0"/>
    <n v="0"/>
    <n v="0"/>
  </r>
  <r>
    <x v="0"/>
    <x v="2"/>
    <x v="3"/>
    <x v="29"/>
    <n v="53"/>
    <n v="2848210.6"/>
    <n v="6807278.3099999996"/>
    <n v="2023159.8215000001"/>
    <n v="2465900.11"/>
    <n v="1912865.34"/>
    <n v="53"/>
    <n v="2848210.6"/>
    <n v="6807278.3099999996"/>
    <n v="2023159.8215000001"/>
    <n v="2465900.11"/>
    <n v="1912865.34"/>
    <n v="0"/>
    <n v="0"/>
    <n v="0"/>
    <n v="0"/>
    <n v="0"/>
    <n v="0"/>
  </r>
  <r>
    <x v="10"/>
    <x v="1"/>
    <x v="1"/>
    <x v="66"/>
    <n v="53"/>
    <n v="28483.77"/>
    <n v="36329"/>
    <n v="7730.2690000000002"/>
    <n v="6099.68"/>
    <n v="4050.39"/>
    <n v="53"/>
    <n v="28483.77"/>
    <n v="36329"/>
    <n v="7730.2690000000002"/>
    <n v="6099.68"/>
    <n v="4050.39"/>
    <n v="0"/>
    <n v="0"/>
    <n v="0"/>
    <n v="0"/>
    <n v="0"/>
    <n v="0"/>
  </r>
  <r>
    <x v="10"/>
    <x v="1"/>
    <x v="1"/>
    <x v="55"/>
    <n v="53"/>
    <n v="65858.460000000006"/>
    <n v="83981.97"/>
    <n v="12744.087"/>
    <n v="15573.31"/>
    <n v="11335.52"/>
    <n v="53"/>
    <n v="65858.460000000006"/>
    <n v="83981.97"/>
    <n v="12744.087"/>
    <n v="15573.31"/>
    <n v="11335.52"/>
    <n v="0"/>
    <n v="0"/>
    <n v="0"/>
    <n v="0"/>
    <n v="0"/>
    <n v="0"/>
  </r>
  <r>
    <x v="19"/>
    <x v="7"/>
    <x v="4"/>
    <x v="5"/>
    <n v="53"/>
    <n v="27886.76"/>
    <n v="41791.75"/>
    <n v="0"/>
    <n v="0"/>
    <n v="0"/>
    <n v="53"/>
    <n v="27886.76"/>
    <n v="41791.75"/>
    <n v="0"/>
    <n v="0"/>
    <n v="0"/>
    <n v="0"/>
    <n v="0"/>
    <n v="0"/>
    <n v="0"/>
    <n v="0"/>
    <n v="0"/>
  </r>
  <r>
    <x v="0"/>
    <x v="1"/>
    <x v="10"/>
    <x v="21"/>
    <n v="52"/>
    <n v="3345600.52"/>
    <n v="4660521.42"/>
    <n v="1213288.2614"/>
    <n v="477025.88"/>
    <n v="204871.77"/>
    <n v="52"/>
    <n v="3345600.52"/>
    <n v="4660521.42"/>
    <n v="1213288.2614"/>
    <n v="477025.88"/>
    <n v="204871.77"/>
    <n v="0"/>
    <n v="0"/>
    <n v="0"/>
    <n v="0"/>
    <n v="0"/>
    <n v="0"/>
  </r>
  <r>
    <x v="0"/>
    <x v="1"/>
    <x v="2"/>
    <x v="2"/>
    <n v="52"/>
    <n v="7154368.1799999997"/>
    <n v="10449163.51"/>
    <n v="2650484.5953000002"/>
    <n v="1590915.35"/>
    <n v="819473.38"/>
    <n v="52"/>
    <n v="7154368.1799999997"/>
    <n v="10449163.51"/>
    <n v="2650484.5953000002"/>
    <n v="1590915.35"/>
    <n v="819473.38"/>
    <n v="0"/>
    <n v="0"/>
    <n v="0"/>
    <n v="0"/>
    <n v="0"/>
    <n v="0"/>
  </r>
  <r>
    <x v="0"/>
    <x v="4"/>
    <x v="1"/>
    <x v="36"/>
    <n v="52"/>
    <n v="1550082.89"/>
    <n v="2401708.9"/>
    <n v="741162.04500000004"/>
    <n v="383540.49"/>
    <n v="148451.31"/>
    <n v="52"/>
    <n v="1550082.89"/>
    <n v="2401708.9"/>
    <n v="741162.04500000004"/>
    <n v="383540.49"/>
    <n v="148451.31"/>
    <n v="0"/>
    <n v="0"/>
    <n v="0"/>
    <n v="0"/>
    <n v="0"/>
    <n v="0"/>
  </r>
  <r>
    <x v="6"/>
    <x v="3"/>
    <x v="1"/>
    <x v="1"/>
    <n v="52"/>
    <n v="6977.93"/>
    <n v="11220"/>
    <n v="19807.8969"/>
    <n v="-4848.76"/>
    <n v="-8826.43"/>
    <n v="52"/>
    <n v="6977.93"/>
    <n v="11220"/>
    <n v="19807.8969"/>
    <n v="-4848.76"/>
    <n v="-8826.43"/>
    <n v="0"/>
    <n v="0"/>
    <n v="0"/>
    <n v="0"/>
    <n v="0"/>
    <n v="0"/>
  </r>
  <r>
    <x v="0"/>
    <x v="1"/>
    <x v="15"/>
    <x v="40"/>
    <n v="52"/>
    <n v="6015344.5499999998"/>
    <n v="8139677.0700000003"/>
    <n v="2216067.2042999999"/>
    <n v="795760.89"/>
    <n v="92163.520000000004"/>
    <n v="52"/>
    <n v="6015344.5499999998"/>
    <n v="8139677.0700000003"/>
    <n v="2216067.2042999999"/>
    <n v="795760.89"/>
    <n v="92163.520000000004"/>
    <n v="0"/>
    <n v="0"/>
    <n v="0"/>
    <n v="0"/>
    <n v="0"/>
    <n v="0"/>
  </r>
  <r>
    <x v="6"/>
    <x v="6"/>
    <x v="3"/>
    <x v="32"/>
    <n v="51"/>
    <n v="4425.29"/>
    <n v="7502.4"/>
    <n v="19913.889599999999"/>
    <n v="-14472.13"/>
    <n v="-17253.73"/>
    <n v="51"/>
    <n v="4425.29"/>
    <n v="7502.4"/>
    <n v="19913.889599999999"/>
    <n v="-14472.13"/>
    <n v="-17253.73"/>
    <n v="0"/>
    <n v="0"/>
    <n v="0"/>
    <n v="0"/>
    <n v="0"/>
    <n v="0"/>
  </r>
  <r>
    <x v="11"/>
    <x v="5"/>
    <x v="13"/>
    <x v="25"/>
    <n v="51"/>
    <n v="1377857.92"/>
    <n v="1696824.8"/>
    <n v="416164.85129999998"/>
    <n v="83336.259999999995"/>
    <n v="-26624.42"/>
    <n v="51"/>
    <n v="1377857.92"/>
    <n v="1696824.8"/>
    <n v="416164.85129999998"/>
    <n v="83336.259999999995"/>
    <n v="-26624.42"/>
    <n v="0"/>
    <n v="0"/>
    <n v="0"/>
    <n v="0"/>
    <n v="0"/>
    <n v="0"/>
  </r>
  <r>
    <x v="11"/>
    <x v="1"/>
    <x v="16"/>
    <x v="42"/>
    <n v="51"/>
    <n v="353356.78"/>
    <n v="502754.91"/>
    <n v="91979.855299999996"/>
    <n v="117759.22"/>
    <n v="97734.91"/>
    <n v="51"/>
    <n v="353356.78"/>
    <n v="502754.91"/>
    <n v="91979.855299999996"/>
    <n v="117759.22"/>
    <n v="97734.91"/>
    <n v="0"/>
    <n v="0"/>
    <n v="0"/>
    <n v="0"/>
    <n v="0"/>
    <n v="0"/>
  </r>
  <r>
    <x v="6"/>
    <x v="3"/>
    <x v="4"/>
    <x v="18"/>
    <n v="50"/>
    <n v="4800.45"/>
    <n v="10293.5"/>
    <n v="29599.122800000001"/>
    <n v="-13674.31"/>
    <n v="-21674.61"/>
    <n v="50"/>
    <n v="4800.45"/>
    <n v="10293.5"/>
    <n v="29599.122800000001"/>
    <n v="-13674.31"/>
    <n v="-21674.61"/>
    <n v="0"/>
    <n v="0"/>
    <n v="0"/>
    <n v="0"/>
    <n v="0"/>
    <n v="0"/>
  </r>
  <r>
    <x v="0"/>
    <x v="7"/>
    <x v="3"/>
    <x v="26"/>
    <n v="50"/>
    <n v="2598166.9"/>
    <n v="4720640.24"/>
    <n v="0"/>
    <n v="0"/>
    <n v="0"/>
    <n v="50"/>
    <n v="2598166.9"/>
    <n v="4720640.24"/>
    <n v="0"/>
    <n v="0"/>
    <n v="0"/>
    <n v="0"/>
    <n v="0"/>
    <n v="0"/>
    <n v="0"/>
    <n v="0"/>
    <n v="0"/>
  </r>
  <r>
    <x v="6"/>
    <x v="6"/>
    <x v="3"/>
    <x v="24"/>
    <n v="50"/>
    <n v="1788.96"/>
    <n v="2769.8"/>
    <n v="8039.3451999999997"/>
    <n v="-5258.38"/>
    <n v="-6859.79"/>
    <n v="50"/>
    <n v="1788.96"/>
    <n v="2769.8"/>
    <n v="8039.3451999999997"/>
    <n v="-5258.38"/>
    <n v="-6859.79"/>
    <n v="0"/>
    <n v="0"/>
    <n v="0"/>
    <n v="0"/>
    <n v="0"/>
    <n v="0"/>
  </r>
  <r>
    <x v="0"/>
    <x v="5"/>
    <x v="2"/>
    <x v="2"/>
    <n v="50"/>
    <n v="5847625.6600000001"/>
    <n v="7779993.9100000001"/>
    <n v="2203192.1636000001"/>
    <n v="977518.28"/>
    <n v="230307.45"/>
    <n v="50"/>
    <n v="5847625.6600000001"/>
    <n v="7779993.9100000001"/>
    <n v="2203192.1636000001"/>
    <n v="977518.28"/>
    <n v="230307.45"/>
    <n v="0"/>
    <n v="0"/>
    <n v="0"/>
    <n v="0"/>
    <n v="0"/>
    <n v="0"/>
  </r>
  <r>
    <x v="0"/>
    <x v="2"/>
    <x v="10"/>
    <x v="53"/>
    <n v="49"/>
    <n v="1786469.11"/>
    <n v="3445316.27"/>
    <n v="718241.64980000001"/>
    <n v="1145141.97"/>
    <n v="942451.69"/>
    <n v="49"/>
    <n v="1786469.11"/>
    <n v="3445316.27"/>
    <n v="718241.64980000001"/>
    <n v="1145141.97"/>
    <n v="942451.69"/>
    <n v="0"/>
    <n v="0"/>
    <n v="0"/>
    <n v="0"/>
    <n v="0"/>
    <n v="0"/>
  </r>
  <r>
    <x v="6"/>
    <x v="6"/>
    <x v="1"/>
    <x v="3"/>
    <n v="49"/>
    <n v="167009.35"/>
    <n v="291346.2"/>
    <n v="437870.01299999998"/>
    <n v="-269578.88"/>
    <n v="-411430.8"/>
    <n v="49"/>
    <n v="167009.35"/>
    <n v="291346.2"/>
    <n v="437870.01299999998"/>
    <n v="-269578.88"/>
    <n v="-411430.8"/>
    <n v="0"/>
    <n v="0"/>
    <n v="0"/>
    <n v="0"/>
    <n v="0"/>
    <n v="0"/>
  </r>
  <r>
    <x v="0"/>
    <x v="7"/>
    <x v="1"/>
    <x v="36"/>
    <n v="49"/>
    <n v="1871368.09"/>
    <n v="2741355.98"/>
    <n v="0"/>
    <n v="0"/>
    <n v="0"/>
    <n v="49"/>
    <n v="1871368.09"/>
    <n v="2741355.98"/>
    <n v="0"/>
    <n v="0"/>
    <n v="0"/>
    <n v="0"/>
    <n v="0"/>
    <n v="0"/>
    <n v="0"/>
    <n v="0"/>
    <n v="0"/>
  </r>
  <r>
    <x v="10"/>
    <x v="6"/>
    <x v="1"/>
    <x v="56"/>
    <n v="49"/>
    <n v="85519.5"/>
    <n v="108459.18"/>
    <n v="10481.567999999999"/>
    <n v="11118.22"/>
    <n v="8182.35"/>
    <n v="49"/>
    <n v="85519.5"/>
    <n v="108459.18"/>
    <n v="10481.567999999999"/>
    <n v="11118.22"/>
    <n v="8182.35"/>
    <n v="0"/>
    <n v="0"/>
    <n v="0"/>
    <n v="0"/>
    <n v="0"/>
    <n v="0"/>
  </r>
  <r>
    <x v="0"/>
    <x v="7"/>
    <x v="3"/>
    <x v="8"/>
    <n v="48"/>
    <n v="8466897.4700000007"/>
    <n v="18309546.920000002"/>
    <n v="0"/>
    <n v="0"/>
    <n v="0"/>
    <n v="48"/>
    <n v="8466897.4700000007"/>
    <n v="18309546.920000002"/>
    <n v="0"/>
    <n v="0"/>
    <n v="0"/>
    <n v="0"/>
    <n v="0"/>
    <n v="0"/>
    <n v="0"/>
    <n v="0"/>
    <n v="0"/>
  </r>
  <r>
    <x v="0"/>
    <x v="3"/>
    <x v="1"/>
    <x v="36"/>
    <n v="48"/>
    <n v="3169346.62"/>
    <n v="4150317"/>
    <n v="1314286.0537"/>
    <n v="145236.47"/>
    <n v="-294568"/>
    <n v="48"/>
    <n v="3169346.62"/>
    <n v="4150317"/>
    <n v="1314286.0537"/>
    <n v="145236.47"/>
    <n v="-294568"/>
    <n v="0"/>
    <n v="0"/>
    <n v="0"/>
    <n v="0"/>
    <n v="0"/>
    <n v="0"/>
  </r>
  <r>
    <x v="11"/>
    <x v="2"/>
    <x v="11"/>
    <x v="49"/>
    <n v="48"/>
    <n v="781603.98"/>
    <n v="1129379.8899999999"/>
    <n v="258165.15580000001"/>
    <n v="172054.19"/>
    <n v="88618.64"/>
    <n v="48"/>
    <n v="781603.98"/>
    <n v="1129379.8899999999"/>
    <n v="258165.15580000001"/>
    <n v="172054.19"/>
    <n v="88618.64"/>
    <n v="0"/>
    <n v="0"/>
    <n v="0"/>
    <n v="0"/>
    <n v="0"/>
    <n v="0"/>
  </r>
  <r>
    <x v="1"/>
    <x v="4"/>
    <x v="20"/>
    <x v="67"/>
    <n v="48"/>
    <n v="22167.22"/>
    <n v="29373.5"/>
    <n v="4380.6764000000003"/>
    <n v="5827.23"/>
    <n v="4705.71"/>
    <n v="48"/>
    <n v="22167.22"/>
    <n v="29373.5"/>
    <n v="4380.6764000000003"/>
    <n v="5827.23"/>
    <n v="4705.71"/>
    <n v="0"/>
    <n v="0"/>
    <n v="0"/>
    <n v="0"/>
    <n v="0"/>
    <n v="0"/>
  </r>
  <r>
    <x v="6"/>
    <x v="2"/>
    <x v="10"/>
    <x v="17"/>
    <n v="47"/>
    <n v="2457.0100000000002"/>
    <n v="3801.53"/>
    <n v="18363.190500000001"/>
    <n v="-12838.84"/>
    <n v="-17264.48"/>
    <n v="47"/>
    <n v="2457.0100000000002"/>
    <n v="3801.53"/>
    <n v="18363.190500000001"/>
    <n v="-12838.84"/>
    <n v="-17264.48"/>
    <n v="0"/>
    <n v="0"/>
    <n v="0"/>
    <n v="0"/>
    <n v="0"/>
    <n v="0"/>
  </r>
  <r>
    <x v="0"/>
    <x v="3"/>
    <x v="3"/>
    <x v="47"/>
    <n v="47"/>
    <n v="6871906.7599999998"/>
    <n v="9440418.4900000002"/>
    <n v="2466350.4441999998"/>
    <n v="1063930.49"/>
    <n v="315413.32"/>
    <n v="47"/>
    <n v="6871906.7599999998"/>
    <n v="9440418.4900000002"/>
    <n v="2466350.4441999998"/>
    <n v="1063930.49"/>
    <n v="315413.32"/>
    <n v="0"/>
    <n v="0"/>
    <n v="0"/>
    <n v="0"/>
    <n v="0"/>
    <n v="0"/>
  </r>
  <r>
    <x v="0"/>
    <x v="3"/>
    <x v="15"/>
    <x v="40"/>
    <n v="46"/>
    <n v="2532210.9700000002"/>
    <n v="3610394.51"/>
    <n v="916127.91940000001"/>
    <n v="461109.49"/>
    <n v="171226.73"/>
    <n v="46"/>
    <n v="2532210.9700000002"/>
    <n v="3610394.51"/>
    <n v="916127.91940000001"/>
    <n v="461109.49"/>
    <n v="171226.73"/>
    <n v="0"/>
    <n v="0"/>
    <n v="0"/>
    <n v="0"/>
    <n v="0"/>
    <n v="0"/>
  </r>
  <r>
    <x v="19"/>
    <x v="7"/>
    <x v="4"/>
    <x v="31"/>
    <n v="46"/>
    <n v="32186.06"/>
    <n v="48299.66"/>
    <n v="0"/>
    <n v="0"/>
    <n v="0"/>
    <n v="46"/>
    <n v="32186.06"/>
    <n v="48299.66"/>
    <n v="0"/>
    <n v="0"/>
    <n v="0"/>
    <n v="0"/>
    <n v="0"/>
    <n v="0"/>
    <n v="0"/>
    <n v="0"/>
    <n v="0"/>
  </r>
  <r>
    <x v="11"/>
    <x v="2"/>
    <x v="3"/>
    <x v="26"/>
    <n v="46"/>
    <n v="548421.04"/>
    <n v="737076.06"/>
    <n v="175381.66690000001"/>
    <n v="59592.79"/>
    <n v="12922.06"/>
    <n v="46"/>
    <n v="548421.04"/>
    <n v="737076.06"/>
    <n v="175381.66690000001"/>
    <n v="59592.79"/>
    <n v="12922.06"/>
    <n v="0"/>
    <n v="0"/>
    <n v="0"/>
    <n v="0"/>
    <n v="0"/>
    <n v="0"/>
  </r>
  <r>
    <x v="3"/>
    <x v="7"/>
    <x v="3"/>
    <x v="64"/>
    <n v="45"/>
    <n v="8421.2999999999993"/>
    <n v="18802.14"/>
    <n v="0"/>
    <n v="0"/>
    <n v="0"/>
    <n v="45"/>
    <n v="8421.2999999999993"/>
    <n v="18802.14"/>
    <n v="0"/>
    <n v="0"/>
    <n v="0"/>
    <n v="0"/>
    <n v="0"/>
    <n v="0"/>
    <n v="0"/>
    <n v="0"/>
    <n v="0"/>
  </r>
  <r>
    <x v="0"/>
    <x v="3"/>
    <x v="10"/>
    <x v="21"/>
    <n v="45"/>
    <n v="3055971.22"/>
    <n v="4050641.53"/>
    <n v="1150102.2228000001"/>
    <n v="188962.3"/>
    <n v="-59839.64"/>
    <n v="45"/>
    <n v="3055971.22"/>
    <n v="4050641.53"/>
    <n v="1150102.2228000001"/>
    <n v="188962.3"/>
    <n v="-59839.64"/>
    <n v="0"/>
    <n v="0"/>
    <n v="0"/>
    <n v="0"/>
    <n v="0"/>
    <n v="0"/>
  </r>
  <r>
    <x v="3"/>
    <x v="4"/>
    <x v="4"/>
    <x v="44"/>
    <n v="45"/>
    <n v="57190.97"/>
    <n v="74348.649999999994"/>
    <n v="27382.739300000001"/>
    <n v="-367.95"/>
    <n v="-7446.56"/>
    <n v="45"/>
    <n v="57190.97"/>
    <n v="74348.649999999994"/>
    <n v="27382.739300000001"/>
    <n v="-367.95"/>
    <n v="-7446.56"/>
    <n v="0"/>
    <n v="0"/>
    <n v="0"/>
    <n v="0"/>
    <n v="0"/>
    <n v="0"/>
  </r>
  <r>
    <x v="10"/>
    <x v="5"/>
    <x v="3"/>
    <x v="23"/>
    <n v="45"/>
    <n v="30545.77"/>
    <n v="37007.629999999997"/>
    <n v="22136.2611"/>
    <n v="3344.92"/>
    <n v="-5784.3"/>
    <n v="45"/>
    <n v="30545.77"/>
    <n v="37007.629999999997"/>
    <n v="22136.2611"/>
    <n v="3344.92"/>
    <n v="-5784.3"/>
    <n v="0"/>
    <n v="0"/>
    <n v="0"/>
    <n v="0"/>
    <n v="0"/>
    <n v="0"/>
  </r>
  <r>
    <x v="6"/>
    <x v="7"/>
    <x v="1"/>
    <x v="6"/>
    <n v="44"/>
    <n v="3266"/>
    <n v="6657"/>
    <n v="0"/>
    <n v="0"/>
    <n v="0"/>
    <n v="44"/>
    <n v="3266"/>
    <n v="6657"/>
    <n v="0"/>
    <n v="0"/>
    <n v="0"/>
    <n v="0"/>
    <n v="0"/>
    <n v="0"/>
    <n v="0"/>
    <n v="0"/>
    <n v="0"/>
  </r>
  <r>
    <x v="0"/>
    <x v="2"/>
    <x v="4"/>
    <x v="48"/>
    <n v="44"/>
    <n v="1452440.24"/>
    <n v="2236628.16"/>
    <n v="411318.03940000001"/>
    <n v="500838.1"/>
    <n v="370569.72"/>
    <n v="44"/>
    <n v="1452440.24"/>
    <n v="2236628.16"/>
    <n v="411318.03940000001"/>
    <n v="500838.1"/>
    <n v="370569.72"/>
    <n v="0"/>
    <n v="0"/>
    <n v="0"/>
    <n v="0"/>
    <n v="0"/>
    <n v="0"/>
  </r>
  <r>
    <x v="1"/>
    <x v="3"/>
    <x v="4"/>
    <x v="61"/>
    <n v="44"/>
    <n v="13145.67"/>
    <n v="18007.2"/>
    <n v="3205.0837999999999"/>
    <n v="3574.73"/>
    <n v="2907.17"/>
    <n v="44"/>
    <n v="13145.67"/>
    <n v="18007.2"/>
    <n v="3205.0837999999999"/>
    <n v="3574.73"/>
    <n v="2907.17"/>
    <n v="0"/>
    <n v="0"/>
    <n v="0"/>
    <n v="0"/>
    <n v="0"/>
    <n v="0"/>
  </r>
  <r>
    <x v="6"/>
    <x v="6"/>
    <x v="8"/>
    <x v="14"/>
    <n v="43"/>
    <n v="282.75"/>
    <n v="414.6"/>
    <n v="1452.4048"/>
    <n v="-448.96"/>
    <n v="-1320.54"/>
    <n v="43"/>
    <n v="282.75"/>
    <n v="414.6"/>
    <n v="1452.4048"/>
    <n v="-448.96"/>
    <n v="-1320.54"/>
    <n v="0"/>
    <n v="0"/>
    <n v="0"/>
    <n v="0"/>
    <n v="0"/>
    <n v="0"/>
  </r>
  <r>
    <x v="0"/>
    <x v="2"/>
    <x v="2"/>
    <x v="2"/>
    <n v="43"/>
    <n v="2518212.9500000002"/>
    <n v="3369480.57"/>
    <n v="762582.32640000002"/>
    <n v="344761.16"/>
    <n v="82863.42"/>
    <n v="43"/>
    <n v="2518212.9500000002"/>
    <n v="3369480.57"/>
    <n v="762582.32640000002"/>
    <n v="344761.16"/>
    <n v="82863.42"/>
    <n v="0"/>
    <n v="0"/>
    <n v="0"/>
    <n v="0"/>
    <n v="0"/>
    <n v="0"/>
  </r>
  <r>
    <x v="1"/>
    <x v="1"/>
    <x v="3"/>
    <x v="64"/>
    <n v="43"/>
    <n v="31790.12"/>
    <n v="39566.18"/>
    <n v="6448.9886999999999"/>
    <n v="6652.16"/>
    <n v="5052.79"/>
    <n v="43"/>
    <n v="31790.12"/>
    <n v="39566.18"/>
    <n v="6448.9886999999999"/>
    <n v="6652.16"/>
    <n v="5052.79"/>
    <n v="0"/>
    <n v="0"/>
    <n v="0"/>
    <n v="0"/>
    <n v="0"/>
    <n v="0"/>
  </r>
  <r>
    <x v="0"/>
    <x v="6"/>
    <x v="3"/>
    <x v="29"/>
    <n v="43"/>
    <n v="912776.87"/>
    <n v="2046048.45"/>
    <n v="529000.3334"/>
    <n v="754938.45"/>
    <n v="585224.26"/>
    <n v="43"/>
    <n v="912776.87"/>
    <n v="2046048.45"/>
    <n v="529000.3334"/>
    <n v="754938.45"/>
    <n v="585224.26"/>
    <n v="0"/>
    <n v="0"/>
    <n v="0"/>
    <n v="0"/>
    <n v="0"/>
    <n v="0"/>
  </r>
  <r>
    <x v="11"/>
    <x v="7"/>
    <x v="8"/>
    <x v="14"/>
    <n v="43"/>
    <n v="1677557.53"/>
    <n v="4700038.59"/>
    <n v="0"/>
    <n v="0"/>
    <n v="0"/>
    <n v="43"/>
    <n v="1677557.53"/>
    <n v="4700038.59"/>
    <n v="0"/>
    <n v="0"/>
    <n v="0"/>
    <n v="0"/>
    <n v="0"/>
    <n v="0"/>
    <n v="0"/>
    <n v="0"/>
    <n v="0"/>
  </r>
  <r>
    <x v="6"/>
    <x v="5"/>
    <x v="1"/>
    <x v="15"/>
    <n v="42"/>
    <n v="0"/>
    <n v="0"/>
    <n v="3175.3440000000001"/>
    <n v="-528.41999999999996"/>
    <n v="-1383.43"/>
    <n v="42"/>
    <n v="0"/>
    <n v="0"/>
    <n v="3175.3440000000001"/>
    <n v="-528.41999999999996"/>
    <n v="-1383.43"/>
    <n v="0"/>
    <n v="0"/>
    <n v="0"/>
    <n v="0"/>
    <n v="0"/>
    <n v="0"/>
  </r>
  <r>
    <x v="0"/>
    <x v="6"/>
    <x v="3"/>
    <x v="24"/>
    <n v="42"/>
    <n v="972916.24"/>
    <n v="1483123.48"/>
    <n v="426322.28690000001"/>
    <n v="90615.72"/>
    <n v="-59401.58"/>
    <n v="42"/>
    <n v="972916.24"/>
    <n v="1483123.48"/>
    <n v="426322.28690000001"/>
    <n v="90615.72"/>
    <n v="-59401.58"/>
    <n v="0"/>
    <n v="0"/>
    <n v="0"/>
    <n v="0"/>
    <n v="0"/>
    <n v="0"/>
  </r>
  <r>
    <x v="6"/>
    <x v="5"/>
    <x v="1"/>
    <x v="6"/>
    <n v="42"/>
    <n v="10098.870000000001"/>
    <n v="10835.64"/>
    <n v="11757.2788"/>
    <n v="-6162.63"/>
    <n v="-8754.98"/>
    <n v="42"/>
    <n v="10098.870000000001"/>
    <n v="10835.64"/>
    <n v="11757.2788"/>
    <n v="-6162.63"/>
    <n v="-8754.98"/>
    <n v="0"/>
    <n v="0"/>
    <n v="0"/>
    <n v="0"/>
    <n v="0"/>
    <n v="0"/>
  </r>
  <r>
    <x v="0"/>
    <x v="1"/>
    <x v="3"/>
    <x v="4"/>
    <n v="42"/>
    <n v="9466680.0999999996"/>
    <n v="14140063.67"/>
    <n v="3702572.3632"/>
    <n v="2644681.5"/>
    <n v="1585219.18"/>
    <n v="42"/>
    <n v="9466680.0999999996"/>
    <n v="14140063.67"/>
    <n v="3702572.3632"/>
    <n v="2644681.5"/>
    <n v="1585219.18"/>
    <n v="0"/>
    <n v="0"/>
    <n v="0"/>
    <n v="0"/>
    <n v="0"/>
    <n v="0"/>
  </r>
  <r>
    <x v="4"/>
    <x v="3"/>
    <x v="1"/>
    <x v="36"/>
    <n v="41"/>
    <n v="29523"/>
    <n v="36688.800000000003"/>
    <n v="13211.635700000001"/>
    <n v="-2149.9"/>
    <n v="-5432.87"/>
    <n v="41"/>
    <n v="29523"/>
    <n v="36688.800000000003"/>
    <n v="13211.635700000001"/>
    <n v="-2149.9"/>
    <n v="-5432.87"/>
    <n v="0"/>
    <n v="0"/>
    <n v="0"/>
    <n v="0"/>
    <n v="0"/>
    <n v="0"/>
  </r>
  <r>
    <x v="11"/>
    <x v="6"/>
    <x v="4"/>
    <x v="44"/>
    <n v="41"/>
    <n v="2080879.65"/>
    <n v="2958461.33"/>
    <n v="469001.89140000002"/>
    <n v="393033.21"/>
    <n v="271660.3"/>
    <n v="41"/>
    <n v="2080879.65"/>
    <n v="2958461.33"/>
    <n v="469001.89140000002"/>
    <n v="393033.21"/>
    <n v="271660.3"/>
    <n v="0"/>
    <n v="0"/>
    <n v="0"/>
    <n v="0"/>
    <n v="0"/>
    <n v="0"/>
  </r>
  <r>
    <x v="0"/>
    <x v="5"/>
    <x v="3"/>
    <x v="32"/>
    <n v="40"/>
    <n v="903871.28"/>
    <n v="1437655.65"/>
    <n v="444267.98959999997"/>
    <n v="245410.93"/>
    <n v="112900.1"/>
    <n v="40"/>
    <n v="903871.28"/>
    <n v="1437655.65"/>
    <n v="444267.98959999997"/>
    <n v="245410.93"/>
    <n v="112900.1"/>
    <n v="0"/>
    <n v="0"/>
    <n v="0"/>
    <n v="0"/>
    <n v="0"/>
    <n v="0"/>
  </r>
  <r>
    <x v="19"/>
    <x v="7"/>
    <x v="10"/>
    <x v="53"/>
    <n v="40"/>
    <n v="7509.25"/>
    <n v="10104.58"/>
    <n v="0"/>
    <n v="0"/>
    <n v="0"/>
    <n v="40"/>
    <n v="7509.25"/>
    <n v="10104.58"/>
    <n v="0"/>
    <n v="0"/>
    <n v="0"/>
    <n v="0"/>
    <n v="0"/>
    <n v="0"/>
    <n v="0"/>
    <n v="0"/>
    <n v="0"/>
  </r>
  <r>
    <x v="1"/>
    <x v="5"/>
    <x v="4"/>
    <x v="69"/>
    <n v="40"/>
    <n v="13248.99"/>
    <n v="17476.419999999998"/>
    <n v="1934.7670000000001"/>
    <n v="3397.88"/>
    <n v="2788.13"/>
    <n v="40"/>
    <n v="13248.99"/>
    <n v="17476.419999999998"/>
    <n v="1934.7670000000001"/>
    <n v="3397.88"/>
    <n v="2788.13"/>
    <n v="0"/>
    <n v="0"/>
    <n v="0"/>
    <n v="0"/>
    <n v="0"/>
    <n v="0"/>
  </r>
  <r>
    <x v="0"/>
    <x v="6"/>
    <x v="10"/>
    <x v="53"/>
    <n v="40"/>
    <n v="2432660.94"/>
    <n v="3816192.65"/>
    <n v="793551.88820000004"/>
    <n v="445546.38"/>
    <n v="217805.21"/>
    <n v="40"/>
    <n v="2432660.94"/>
    <n v="3816192.65"/>
    <n v="793551.88820000004"/>
    <n v="445546.38"/>
    <n v="217805.21"/>
    <n v="0"/>
    <n v="0"/>
    <n v="0"/>
    <n v="0"/>
    <n v="0"/>
    <n v="0"/>
  </r>
  <r>
    <x v="6"/>
    <x v="1"/>
    <x v="8"/>
    <x v="14"/>
    <n v="40"/>
    <n v="325.83"/>
    <n v="940"/>
    <n v="2742.7301000000002"/>
    <n v="-726.99"/>
    <n v="-1676.96"/>
    <n v="40"/>
    <n v="325.83"/>
    <n v="940"/>
    <n v="2742.7301000000002"/>
    <n v="-726.99"/>
    <n v="-1676.96"/>
    <n v="0"/>
    <n v="0"/>
    <n v="0"/>
    <n v="0"/>
    <n v="0"/>
    <n v="0"/>
  </r>
  <r>
    <x v="11"/>
    <x v="2"/>
    <x v="1"/>
    <x v="3"/>
    <n v="40"/>
    <n v="573159.19999999995"/>
    <n v="819773.17"/>
    <n v="209113.88889999999"/>
    <n v="99349.99"/>
    <n v="37500.07"/>
    <n v="40"/>
    <n v="573159.19999999995"/>
    <n v="819773.17"/>
    <n v="209113.88889999999"/>
    <n v="99349.99"/>
    <n v="37500.07"/>
    <n v="0"/>
    <n v="0"/>
    <n v="0"/>
    <n v="0"/>
    <n v="0"/>
    <n v="0"/>
  </r>
  <r>
    <x v="0"/>
    <x v="2"/>
    <x v="7"/>
    <x v="12"/>
    <n v="39"/>
    <n v="3296401.78"/>
    <n v="5773839.7999999998"/>
    <n v="1537382.8570999999"/>
    <n v="1334816.03"/>
    <n v="846743.84"/>
    <n v="39"/>
    <n v="3296401.78"/>
    <n v="5773839.7999999998"/>
    <n v="1537382.8570999999"/>
    <n v="1334816.03"/>
    <n v="846743.84"/>
    <n v="0"/>
    <n v="0"/>
    <n v="0"/>
    <n v="0"/>
    <n v="0"/>
    <n v="0"/>
  </r>
  <r>
    <x v="11"/>
    <x v="1"/>
    <x v="3"/>
    <x v="26"/>
    <n v="39"/>
    <n v="881848.95"/>
    <n v="1258660.9099999999"/>
    <n v="283957.94099999999"/>
    <n v="195520.18"/>
    <n v="121751.9"/>
    <n v="39"/>
    <n v="881848.95"/>
    <n v="1258660.9099999999"/>
    <n v="283957.94099999999"/>
    <n v="195520.18"/>
    <n v="121751.9"/>
    <n v="0"/>
    <n v="0"/>
    <n v="0"/>
    <n v="0"/>
    <n v="0"/>
    <n v="0"/>
  </r>
  <r>
    <x v="11"/>
    <x v="4"/>
    <x v="1"/>
    <x v="6"/>
    <n v="39"/>
    <n v="910443.2"/>
    <n v="1392131.69"/>
    <n v="503333.08409999998"/>
    <n v="76100.83"/>
    <n v="-30309.59"/>
    <n v="39"/>
    <n v="910443.2"/>
    <n v="1392131.69"/>
    <n v="503333.08409999998"/>
    <n v="76100.83"/>
    <n v="-30309.59"/>
    <n v="0"/>
    <n v="0"/>
    <n v="0"/>
    <n v="0"/>
    <n v="0"/>
    <n v="0"/>
  </r>
  <r>
    <x v="11"/>
    <x v="3"/>
    <x v="3"/>
    <x v="26"/>
    <n v="39"/>
    <n v="702437.7"/>
    <n v="922916.94"/>
    <n v="215611.51560000001"/>
    <n v="62892.34"/>
    <n v="7473.61"/>
    <n v="39"/>
    <n v="702437.7"/>
    <n v="922916.94"/>
    <n v="215611.51560000001"/>
    <n v="62892.34"/>
    <n v="7473.61"/>
    <n v="0"/>
    <n v="0"/>
    <n v="0"/>
    <n v="0"/>
    <n v="0"/>
    <n v="0"/>
  </r>
  <r>
    <x v="6"/>
    <x v="4"/>
    <x v="1"/>
    <x v="1"/>
    <n v="38"/>
    <n v="5542.65"/>
    <n v="7460"/>
    <n v="16215.7039"/>
    <n v="-8426.23"/>
    <n v="-11386.08"/>
    <n v="38"/>
    <n v="5542.65"/>
    <n v="7460"/>
    <n v="16215.7039"/>
    <n v="-8426.23"/>
    <n v="-11386.08"/>
    <n v="0"/>
    <n v="0"/>
    <n v="0"/>
    <n v="0"/>
    <n v="0"/>
    <n v="0"/>
  </r>
  <r>
    <x v="0"/>
    <x v="4"/>
    <x v="2"/>
    <x v="2"/>
    <n v="38"/>
    <n v="4673299.05"/>
    <n v="6954701.7000000002"/>
    <n v="2126789.7261000001"/>
    <n v="794644.6"/>
    <n v="186076.53"/>
    <n v="38"/>
    <n v="4673299.05"/>
    <n v="6954701.7000000002"/>
    <n v="2126789.7261000001"/>
    <n v="794644.6"/>
    <n v="186076.53"/>
    <n v="0"/>
    <n v="0"/>
    <n v="0"/>
    <n v="0"/>
    <n v="0"/>
    <n v="0"/>
  </r>
  <r>
    <x v="11"/>
    <x v="3"/>
    <x v="1"/>
    <x v="6"/>
    <n v="37"/>
    <n v="1230980.76"/>
    <n v="1494698.15"/>
    <n v="352442.95569999999"/>
    <n v="43138.55"/>
    <n v="-53260.12"/>
    <n v="37"/>
    <n v="1230980.76"/>
    <n v="1494698.15"/>
    <n v="352442.95569999999"/>
    <n v="43138.55"/>
    <n v="-53260.12"/>
    <n v="0"/>
    <n v="0"/>
    <n v="0"/>
    <n v="0"/>
    <n v="0"/>
    <n v="0"/>
  </r>
  <r>
    <x v="11"/>
    <x v="5"/>
    <x v="14"/>
    <x v="38"/>
    <n v="37"/>
    <n v="874215.13"/>
    <n v="1172008.29"/>
    <n v="279983.67330000002"/>
    <n v="124412.26"/>
    <n v="54976.41"/>
    <n v="37"/>
    <n v="874215.13"/>
    <n v="1172008.29"/>
    <n v="279983.67330000002"/>
    <n v="124412.26"/>
    <n v="54976.41"/>
    <n v="0"/>
    <n v="0"/>
    <n v="0"/>
    <n v="0"/>
    <n v="0"/>
    <n v="0"/>
  </r>
  <r>
    <x v="0"/>
    <x v="2"/>
    <x v="15"/>
    <x v="40"/>
    <n v="37"/>
    <n v="998665.09"/>
    <n v="1757896.26"/>
    <n v="405594.88510000001"/>
    <n v="469440.68"/>
    <n v="340719.54"/>
    <n v="37"/>
    <n v="998665.09"/>
    <n v="1757896.26"/>
    <n v="405594.88510000001"/>
    <n v="469440.68"/>
    <n v="340719.54"/>
    <n v="0"/>
    <n v="0"/>
    <n v="0"/>
    <n v="0"/>
    <n v="0"/>
    <n v="0"/>
  </r>
  <r>
    <x v="10"/>
    <x v="6"/>
    <x v="1"/>
    <x v="66"/>
    <n v="37"/>
    <n v="16152.42"/>
    <n v="20868"/>
    <n v="7304.7250000000004"/>
    <n v="-658.03"/>
    <n v="-2483.27"/>
    <n v="37"/>
    <n v="16152.42"/>
    <n v="20868"/>
    <n v="7304.7250000000004"/>
    <n v="-658.03"/>
    <n v="-2483.27"/>
    <n v="0"/>
    <n v="0"/>
    <n v="0"/>
    <n v="0"/>
    <n v="0"/>
    <n v="0"/>
  </r>
  <r>
    <x v="0"/>
    <x v="6"/>
    <x v="3"/>
    <x v="47"/>
    <n v="37"/>
    <n v="10870981.199999999"/>
    <n v="18886878.420000002"/>
    <n v="4838980.8914000001"/>
    <n v="4038043.58"/>
    <n v="2729515.46"/>
    <n v="37"/>
    <n v="10870981.199999999"/>
    <n v="18886878.420000002"/>
    <n v="4838980.8914000001"/>
    <n v="4038043.58"/>
    <n v="2729515.46"/>
    <n v="0"/>
    <n v="0"/>
    <n v="0"/>
    <n v="0"/>
    <n v="0"/>
    <n v="0"/>
  </r>
  <r>
    <x v="6"/>
    <x v="2"/>
    <x v="3"/>
    <x v="24"/>
    <n v="36"/>
    <n v="0"/>
    <n v="0"/>
    <n v="4962.3203999999996"/>
    <n v="-3960.3"/>
    <n v="-5001.13"/>
    <n v="36"/>
    <n v="0"/>
    <n v="0"/>
    <n v="4962.3203999999996"/>
    <n v="-3960.3"/>
    <n v="-5001.13"/>
    <n v="0"/>
    <n v="0"/>
    <n v="0"/>
    <n v="0"/>
    <n v="0"/>
    <n v="0"/>
  </r>
  <r>
    <x v="0"/>
    <x v="4"/>
    <x v="15"/>
    <x v="40"/>
    <n v="36"/>
    <n v="3248939.36"/>
    <n v="4859682.66"/>
    <n v="1253609.7974"/>
    <n v="728098.85"/>
    <n v="389500.64"/>
    <n v="36"/>
    <n v="3248939.36"/>
    <n v="4859682.66"/>
    <n v="1253609.7974"/>
    <n v="728098.85"/>
    <n v="389500.64"/>
    <n v="0"/>
    <n v="0"/>
    <n v="0"/>
    <n v="0"/>
    <n v="0"/>
    <n v="0"/>
  </r>
  <r>
    <x v="6"/>
    <x v="5"/>
    <x v="1"/>
    <x v="1"/>
    <n v="35"/>
    <n v="1931.78"/>
    <n v="3800"/>
    <n v="6545.0771999999997"/>
    <n v="-1290.1600000000001"/>
    <n v="-2689.97"/>
    <n v="35"/>
    <n v="1931.78"/>
    <n v="3800"/>
    <n v="6545.0771999999997"/>
    <n v="-1290.1600000000001"/>
    <n v="-2689.97"/>
    <n v="0"/>
    <n v="0"/>
    <n v="0"/>
    <n v="0"/>
    <n v="0"/>
    <n v="0"/>
  </r>
  <r>
    <x v="1"/>
    <x v="6"/>
    <x v="19"/>
    <x v="65"/>
    <n v="35"/>
    <n v="14357.8"/>
    <n v="16189.9"/>
    <n v="1945.0328999999999"/>
    <n v="557.71"/>
    <n v="-111.85"/>
    <n v="35"/>
    <n v="14357.8"/>
    <n v="16189.9"/>
    <n v="1945.0328999999999"/>
    <n v="557.71"/>
    <n v="-111.85"/>
    <n v="0"/>
    <n v="0"/>
    <n v="0"/>
    <n v="0"/>
    <n v="0"/>
    <n v="0"/>
  </r>
  <r>
    <x v="1"/>
    <x v="3"/>
    <x v="11"/>
    <x v="62"/>
    <n v="35"/>
    <n v="12467.44"/>
    <n v="16380.3"/>
    <n v="3099.5965999999999"/>
    <n v="3227.76"/>
    <n v="2686.12"/>
    <n v="35"/>
    <n v="12467.44"/>
    <n v="16380.3"/>
    <n v="3099.5965999999999"/>
    <n v="3227.76"/>
    <n v="2686.12"/>
    <n v="0"/>
    <n v="0"/>
    <n v="0"/>
    <n v="0"/>
    <n v="0"/>
    <n v="0"/>
  </r>
  <r>
    <x v="0"/>
    <x v="7"/>
    <x v="3"/>
    <x v="24"/>
    <n v="35"/>
    <n v="373212.8"/>
    <n v="656295.63"/>
    <n v="0"/>
    <n v="0"/>
    <n v="0"/>
    <n v="35"/>
    <n v="373212.8"/>
    <n v="656295.63"/>
    <n v="0"/>
    <n v="0"/>
    <n v="0"/>
    <n v="0"/>
    <n v="0"/>
    <n v="0"/>
    <n v="0"/>
    <n v="0"/>
    <n v="0"/>
  </r>
  <r>
    <x v="11"/>
    <x v="5"/>
    <x v="10"/>
    <x v="53"/>
    <n v="35"/>
    <n v="407232.3"/>
    <n v="575636.9"/>
    <n v="121889.087"/>
    <n v="113205.52"/>
    <n v="77806.759999999995"/>
    <n v="35"/>
    <n v="407232.3"/>
    <n v="575636.9"/>
    <n v="121889.087"/>
    <n v="113205.52"/>
    <n v="77806.759999999995"/>
    <n v="0"/>
    <n v="0"/>
    <n v="0"/>
    <n v="0"/>
    <n v="0"/>
    <n v="0"/>
  </r>
  <r>
    <x v="6"/>
    <x v="1"/>
    <x v="1"/>
    <x v="1"/>
    <n v="34"/>
    <n v="5643.58"/>
    <n v="7826"/>
    <n v="13430.041300000001"/>
    <n v="-5127.3599999999997"/>
    <n v="-7745.82"/>
    <n v="34"/>
    <n v="5643.58"/>
    <n v="7826"/>
    <n v="13430.041300000001"/>
    <n v="-5127.3599999999997"/>
    <n v="-7745.82"/>
    <n v="0"/>
    <n v="0"/>
    <n v="0"/>
    <n v="0"/>
    <n v="0"/>
    <n v="0"/>
  </r>
  <r>
    <x v="10"/>
    <x v="6"/>
    <x v="10"/>
    <x v="21"/>
    <n v="34"/>
    <n v="64923.55"/>
    <n v="94694"/>
    <n v="9046.2726999999995"/>
    <n v="16860.79"/>
    <n v="13146.15"/>
    <n v="34"/>
    <n v="64923.55"/>
    <n v="94694"/>
    <n v="9046.2726999999995"/>
    <n v="16860.79"/>
    <n v="13146.15"/>
    <n v="0"/>
    <n v="0"/>
    <n v="0"/>
    <n v="0"/>
    <n v="0"/>
    <n v="0"/>
  </r>
  <r>
    <x v="0"/>
    <x v="1"/>
    <x v="7"/>
    <x v="12"/>
    <n v="34"/>
    <n v="5261995.22"/>
    <n v="8447810.5299999993"/>
    <n v="2289591.8624999998"/>
    <n v="1593424.77"/>
    <n v="974986.55"/>
    <n v="34"/>
    <n v="5261995.22"/>
    <n v="8447810.5299999993"/>
    <n v="2289591.8624999998"/>
    <n v="1593424.77"/>
    <n v="974986.55"/>
    <n v="0"/>
    <n v="0"/>
    <n v="0"/>
    <n v="0"/>
    <n v="0"/>
    <n v="0"/>
  </r>
  <r>
    <x v="4"/>
    <x v="2"/>
    <x v="10"/>
    <x v="21"/>
    <n v="34"/>
    <n v="14018.71"/>
    <n v="21905.279999999999"/>
    <n v="7270.0024999999996"/>
    <n v="2422.4899999999998"/>
    <n v="614.02"/>
    <n v="34"/>
    <n v="14018.71"/>
    <n v="21905.279999999999"/>
    <n v="7270.0024999999996"/>
    <n v="2422.4899999999998"/>
    <n v="614.02"/>
    <n v="0"/>
    <n v="0"/>
    <n v="0"/>
    <n v="0"/>
    <n v="0"/>
    <n v="0"/>
  </r>
  <r>
    <x v="11"/>
    <x v="1"/>
    <x v="10"/>
    <x v="53"/>
    <n v="34"/>
    <n v="699514.72"/>
    <n v="1089994.5900000001"/>
    <n v="197706.01449999999"/>
    <n v="275672.95"/>
    <n v="231741.25"/>
    <n v="34"/>
    <n v="699514.72"/>
    <n v="1089994.5900000001"/>
    <n v="197706.01449999999"/>
    <n v="275672.95"/>
    <n v="231741.25"/>
    <n v="0"/>
    <n v="0"/>
    <n v="0"/>
    <n v="0"/>
    <n v="0"/>
    <n v="0"/>
  </r>
  <r>
    <x v="0"/>
    <x v="6"/>
    <x v="10"/>
    <x v="21"/>
    <n v="34"/>
    <n v="2130105.81"/>
    <n v="3456539.82"/>
    <n v="782952.87190000003"/>
    <n v="495202.94"/>
    <n v="313915.33"/>
    <n v="34"/>
    <n v="2130105.81"/>
    <n v="3456539.82"/>
    <n v="782952.87190000003"/>
    <n v="495202.94"/>
    <n v="313915.33"/>
    <n v="0"/>
    <n v="0"/>
    <n v="0"/>
    <n v="0"/>
    <n v="0"/>
    <n v="0"/>
  </r>
  <r>
    <x v="0"/>
    <x v="5"/>
    <x v="15"/>
    <x v="40"/>
    <n v="33"/>
    <n v="1058048.8400000001"/>
    <n v="1645694.81"/>
    <n v="363017.37949999998"/>
    <n v="358168.24"/>
    <n v="239327.77"/>
    <n v="33"/>
    <n v="1058048.8400000001"/>
    <n v="1645694.81"/>
    <n v="363017.37949999998"/>
    <n v="358168.24"/>
    <n v="239327.77"/>
    <n v="0"/>
    <n v="0"/>
    <n v="0"/>
    <n v="0"/>
    <n v="0"/>
    <n v="0"/>
  </r>
  <r>
    <x v="7"/>
    <x v="1"/>
    <x v="11"/>
    <x v="62"/>
    <n v="33"/>
    <n v="107304.18"/>
    <n v="149932.43"/>
    <n v="8097.8104999999996"/>
    <n v="39040.480000000003"/>
    <n v="37003.22"/>
    <n v="33"/>
    <n v="107304.18"/>
    <n v="149932.43"/>
    <n v="8097.8104999999996"/>
    <n v="39040.480000000003"/>
    <n v="37003.22"/>
    <n v="0"/>
    <n v="0"/>
    <n v="0"/>
    <n v="0"/>
    <n v="0"/>
    <n v="0"/>
  </r>
  <r>
    <x v="0"/>
    <x v="1"/>
    <x v="10"/>
    <x v="53"/>
    <n v="33"/>
    <n v="1905361.94"/>
    <n v="2866728.81"/>
    <n v="607213.4754"/>
    <n v="701289.79"/>
    <n v="536033.93000000005"/>
    <n v="33"/>
    <n v="1905361.94"/>
    <n v="2866728.81"/>
    <n v="607213.4754"/>
    <n v="701289.79"/>
    <n v="536033.93000000005"/>
    <n v="0"/>
    <n v="0"/>
    <n v="0"/>
    <n v="0"/>
    <n v="0"/>
    <n v="0"/>
  </r>
  <r>
    <x v="0"/>
    <x v="7"/>
    <x v="3"/>
    <x v="4"/>
    <n v="33"/>
    <n v="2461070.54"/>
    <n v="3236921.27"/>
    <n v="0"/>
    <n v="0"/>
    <n v="0"/>
    <n v="33"/>
    <n v="2461070.54"/>
    <n v="3236921.27"/>
    <n v="0"/>
    <n v="0"/>
    <n v="0"/>
    <n v="0"/>
    <n v="0"/>
    <n v="0"/>
    <n v="0"/>
    <n v="0"/>
    <n v="0"/>
  </r>
  <r>
    <x v="11"/>
    <x v="4"/>
    <x v="3"/>
    <x v="41"/>
    <n v="33"/>
    <n v="646014.11"/>
    <n v="923543.42"/>
    <n v="272278.84340000001"/>
    <n v="89845.440000000002"/>
    <n v="30140.95"/>
    <n v="33"/>
    <n v="646014.11"/>
    <n v="923543.42"/>
    <n v="272278.84340000001"/>
    <n v="89845.440000000002"/>
    <n v="30140.95"/>
    <n v="0"/>
    <n v="0"/>
    <n v="0"/>
    <n v="0"/>
    <n v="0"/>
    <n v="0"/>
  </r>
  <r>
    <x v="0"/>
    <x v="7"/>
    <x v="3"/>
    <x v="23"/>
    <n v="32"/>
    <n v="283062.17"/>
    <n v="644649.11"/>
    <n v="0"/>
    <n v="0"/>
    <n v="0"/>
    <n v="32"/>
    <n v="283062.17"/>
    <n v="644649.11"/>
    <n v="0"/>
    <n v="0"/>
    <n v="0"/>
    <n v="0"/>
    <n v="0"/>
    <n v="0"/>
    <n v="0"/>
    <n v="0"/>
    <n v="0"/>
  </r>
  <r>
    <x v="13"/>
    <x v="6"/>
    <x v="17"/>
    <x v="59"/>
    <n v="32"/>
    <n v="4682.8"/>
    <n v="8630"/>
    <n v="587.56799999999998"/>
    <n v="3585.62"/>
    <n v="3361.5"/>
    <n v="32"/>
    <n v="4682.8"/>
    <n v="8630"/>
    <n v="587.56799999999998"/>
    <n v="3585.62"/>
    <n v="3361.5"/>
    <n v="0"/>
    <n v="0"/>
    <n v="0"/>
    <n v="0"/>
    <n v="0"/>
    <n v="0"/>
  </r>
  <r>
    <x v="6"/>
    <x v="5"/>
    <x v="3"/>
    <x v="24"/>
    <n v="31"/>
    <n v="1734.39"/>
    <n v="2280"/>
    <n v="24230.121999999999"/>
    <n v="-10176.48"/>
    <n v="-14088.73"/>
    <n v="31"/>
    <n v="1734.39"/>
    <n v="2280"/>
    <n v="24230.121999999999"/>
    <n v="-10176.48"/>
    <n v="-14088.73"/>
    <n v="0"/>
    <n v="0"/>
    <n v="0"/>
    <n v="0"/>
    <n v="0"/>
    <n v="0"/>
  </r>
  <r>
    <x v="1"/>
    <x v="1"/>
    <x v="1"/>
    <x v="66"/>
    <n v="31"/>
    <n v="15133.27"/>
    <n v="19198.87"/>
    <n v="4498.6656999999996"/>
    <n v="2979.76"/>
    <n v="518.19000000000005"/>
    <n v="31"/>
    <n v="15133.27"/>
    <n v="19198.87"/>
    <n v="4498.6656999999996"/>
    <n v="2979.76"/>
    <n v="518.19000000000005"/>
    <n v="0"/>
    <n v="0"/>
    <n v="0"/>
    <n v="0"/>
    <n v="0"/>
    <n v="0"/>
  </r>
  <r>
    <x v="11"/>
    <x v="4"/>
    <x v="3"/>
    <x v="26"/>
    <n v="31"/>
    <n v="619120.6"/>
    <n v="886042.42"/>
    <n v="284313.85560000001"/>
    <n v="72667.53"/>
    <n v="13305.62"/>
    <n v="31"/>
    <n v="619120.6"/>
    <n v="886042.42"/>
    <n v="284313.85560000001"/>
    <n v="72667.53"/>
    <n v="13305.62"/>
    <n v="0"/>
    <n v="0"/>
    <n v="0"/>
    <n v="0"/>
    <n v="0"/>
    <n v="0"/>
  </r>
  <r>
    <x v="0"/>
    <x v="7"/>
    <x v="3"/>
    <x v="29"/>
    <n v="31"/>
    <n v="1033975.52"/>
    <n v="2156983.92"/>
    <n v="0"/>
    <n v="0"/>
    <n v="0"/>
    <n v="31"/>
    <n v="1033975.52"/>
    <n v="2156983.92"/>
    <n v="0"/>
    <n v="0"/>
    <n v="0"/>
    <n v="0"/>
    <n v="0"/>
    <n v="0"/>
    <n v="0"/>
    <n v="0"/>
    <n v="0"/>
  </r>
  <r>
    <x v="19"/>
    <x v="7"/>
    <x v="4"/>
    <x v="45"/>
    <n v="31"/>
    <n v="14235.15"/>
    <n v="18435.32"/>
    <n v="0"/>
    <n v="0"/>
    <n v="0"/>
    <n v="31"/>
    <n v="14235.15"/>
    <n v="18435.32"/>
    <n v="0"/>
    <n v="0"/>
    <n v="0"/>
    <n v="0"/>
    <n v="0"/>
    <n v="0"/>
    <n v="0"/>
    <n v="0"/>
    <n v="0"/>
  </r>
  <r>
    <x v="6"/>
    <x v="1"/>
    <x v="3"/>
    <x v="32"/>
    <n v="31"/>
    <n v="5481.77"/>
    <n v="6815"/>
    <n v="14653.612499999999"/>
    <n v="2447.06"/>
    <n v="402.43"/>
    <n v="31"/>
    <n v="5481.77"/>
    <n v="6815"/>
    <n v="14653.612499999999"/>
    <n v="2447.06"/>
    <n v="402.43"/>
    <n v="0"/>
    <n v="0"/>
    <n v="0"/>
    <n v="0"/>
    <n v="0"/>
    <n v="0"/>
  </r>
  <r>
    <x v="6"/>
    <x v="2"/>
    <x v="4"/>
    <x v="58"/>
    <n v="30"/>
    <n v="0"/>
    <n v="0"/>
    <n v="3099.2739999999999"/>
    <n v="-2367.75"/>
    <n v="-3127.74"/>
    <n v="30"/>
    <n v="0"/>
    <n v="0"/>
    <n v="3099.2739999999999"/>
    <n v="-2367.75"/>
    <n v="-3127.74"/>
    <n v="0"/>
    <n v="0"/>
    <n v="0"/>
    <n v="0"/>
    <n v="0"/>
    <n v="0"/>
  </r>
  <r>
    <x v="6"/>
    <x v="2"/>
    <x v="1"/>
    <x v="3"/>
    <n v="30"/>
    <n v="90404.71"/>
    <n v="130084.5"/>
    <n v="68466.654200000004"/>
    <n v="-51594.45"/>
    <n v="-68131.429999999993"/>
    <n v="30"/>
    <n v="90404.71"/>
    <n v="130084.5"/>
    <n v="68466.654200000004"/>
    <n v="-51594.45"/>
    <n v="-68131.429999999993"/>
    <n v="0"/>
    <n v="0"/>
    <n v="0"/>
    <n v="0"/>
    <n v="0"/>
    <n v="0"/>
  </r>
  <r>
    <x v="1"/>
    <x v="3"/>
    <x v="4"/>
    <x v="69"/>
    <n v="30"/>
    <n v="7892.87"/>
    <n v="9797.85"/>
    <n v="1779.3941"/>
    <n v="1394.97"/>
    <n v="912.51"/>
    <n v="30"/>
    <n v="7892.87"/>
    <n v="9797.85"/>
    <n v="1779.3941"/>
    <n v="1394.97"/>
    <n v="912.51"/>
    <n v="0"/>
    <n v="0"/>
    <n v="0"/>
    <n v="0"/>
    <n v="0"/>
    <n v="0"/>
  </r>
  <r>
    <x v="0"/>
    <x v="2"/>
    <x v="18"/>
    <x v="60"/>
    <n v="30"/>
    <n v="804478.51"/>
    <n v="1060510.1599999999"/>
    <n v="384347.42849999998"/>
    <n v="3151.67"/>
    <n v="-145983.10999999999"/>
    <n v="30"/>
    <n v="804478.51"/>
    <n v="1060510.1599999999"/>
    <n v="384347.42849999998"/>
    <n v="3151.67"/>
    <n v="-145983.10999999999"/>
    <n v="0"/>
    <n v="0"/>
    <n v="0"/>
    <n v="0"/>
    <n v="0"/>
    <n v="0"/>
  </r>
  <r>
    <x v="6"/>
    <x v="2"/>
    <x v="4"/>
    <x v="18"/>
    <n v="30"/>
    <n v="1998.94"/>
    <n v="3984"/>
    <n v="110499.72410000001"/>
    <n v="-91435.11"/>
    <n v="-108634.6"/>
    <n v="30"/>
    <n v="1998.94"/>
    <n v="3984"/>
    <n v="110499.72410000001"/>
    <n v="-91435.11"/>
    <n v="-108634.6"/>
    <n v="0"/>
    <n v="0"/>
    <n v="0"/>
    <n v="0"/>
    <n v="0"/>
    <n v="0"/>
  </r>
  <r>
    <x v="0"/>
    <x v="3"/>
    <x v="7"/>
    <x v="12"/>
    <n v="29"/>
    <n v="5002632.5599999996"/>
    <n v="7313792.6200000001"/>
    <n v="2115370.4134999998"/>
    <n v="879149.87"/>
    <n v="214107.27"/>
    <n v="29"/>
    <n v="5002632.5599999996"/>
    <n v="7313792.6200000001"/>
    <n v="2115370.4134999998"/>
    <n v="879149.87"/>
    <n v="214107.27"/>
    <n v="0"/>
    <n v="0"/>
    <n v="0"/>
    <n v="0"/>
    <n v="0"/>
    <n v="0"/>
  </r>
  <r>
    <x v="19"/>
    <x v="7"/>
    <x v="1"/>
    <x v="55"/>
    <n v="29"/>
    <n v="4583.67"/>
    <n v="4742.5600000000004"/>
    <n v="0"/>
    <n v="0"/>
    <n v="0"/>
    <n v="29"/>
    <n v="4583.67"/>
    <n v="4742.5600000000004"/>
    <n v="0"/>
    <n v="0"/>
    <n v="0"/>
    <n v="0"/>
    <n v="0"/>
    <n v="0"/>
    <n v="0"/>
    <n v="0"/>
    <n v="0"/>
  </r>
  <r>
    <x v="11"/>
    <x v="3"/>
    <x v="16"/>
    <x v="42"/>
    <n v="29"/>
    <n v="321143.78000000003"/>
    <n v="422600.96000000002"/>
    <n v="97072.609299999996"/>
    <n v="76660.42"/>
    <n v="58983.8"/>
    <n v="29"/>
    <n v="321143.78000000003"/>
    <n v="422600.96000000002"/>
    <n v="97072.609299999996"/>
    <n v="76660.42"/>
    <n v="58983.8"/>
    <n v="0"/>
    <n v="0"/>
    <n v="0"/>
    <n v="0"/>
    <n v="0"/>
    <n v="0"/>
  </r>
  <r>
    <x v="11"/>
    <x v="4"/>
    <x v="14"/>
    <x v="38"/>
    <n v="29"/>
    <n v="910053.63"/>
    <n v="1172796.69"/>
    <n v="302264.75260000001"/>
    <n v="50549.55"/>
    <n v="-4679.96"/>
    <n v="29"/>
    <n v="910053.63"/>
    <n v="1172796.69"/>
    <n v="302264.75260000001"/>
    <n v="50549.55"/>
    <n v="-4679.96"/>
    <n v="0"/>
    <n v="0"/>
    <n v="0"/>
    <n v="0"/>
    <n v="0"/>
    <n v="0"/>
  </r>
  <r>
    <x v="4"/>
    <x v="6"/>
    <x v="8"/>
    <x v="14"/>
    <n v="29"/>
    <n v="55641.13"/>
    <n v="86828.65"/>
    <n v="24617.8181"/>
    <n v="9113.8799999999992"/>
    <n v="3601.65"/>
    <n v="29"/>
    <n v="55641.13"/>
    <n v="86828.65"/>
    <n v="24617.8181"/>
    <n v="9113.8799999999992"/>
    <n v="3601.65"/>
    <n v="0"/>
    <n v="0"/>
    <n v="0"/>
    <n v="0"/>
    <n v="0"/>
    <n v="0"/>
  </r>
  <r>
    <x v="1"/>
    <x v="3"/>
    <x v="1"/>
    <x v="66"/>
    <n v="29"/>
    <n v="16602.099999999999"/>
    <n v="21808.35"/>
    <n v="1951.7026000000001"/>
    <n v="4606.03"/>
    <n v="3857.42"/>
    <n v="29"/>
    <n v="16602.099999999999"/>
    <n v="21808.35"/>
    <n v="1951.7026000000001"/>
    <n v="4606.03"/>
    <n v="3857.42"/>
    <n v="0"/>
    <n v="0"/>
    <n v="0"/>
    <n v="0"/>
    <n v="0"/>
    <n v="0"/>
  </r>
  <r>
    <x v="11"/>
    <x v="7"/>
    <x v="4"/>
    <x v="28"/>
    <n v="28"/>
    <n v="348038.65"/>
    <n v="537571.69999999995"/>
    <n v="0"/>
    <n v="0"/>
    <n v="0"/>
    <n v="28"/>
    <n v="348038.65"/>
    <n v="537571.69999999995"/>
    <n v="0"/>
    <n v="0"/>
    <n v="0"/>
    <n v="0"/>
    <n v="0"/>
    <n v="0"/>
    <n v="0"/>
    <n v="0"/>
    <n v="0"/>
  </r>
  <r>
    <x v="10"/>
    <x v="5"/>
    <x v="1"/>
    <x v="66"/>
    <n v="28"/>
    <n v="7846.3"/>
    <n v="11510"/>
    <n v="918.87400000000002"/>
    <n v="3128.88"/>
    <n v="2880.42"/>
    <n v="28"/>
    <n v="7846.3"/>
    <n v="11510"/>
    <n v="918.87400000000002"/>
    <n v="3128.88"/>
    <n v="2880.42"/>
    <n v="0"/>
    <n v="0"/>
    <n v="0"/>
    <n v="0"/>
    <n v="0"/>
    <n v="0"/>
  </r>
  <r>
    <x v="11"/>
    <x v="6"/>
    <x v="3"/>
    <x v="26"/>
    <n v="28"/>
    <n v="676815.66"/>
    <n v="962303.31"/>
    <n v="292141.93479999999"/>
    <n v="54949.41"/>
    <n v="-6874.18"/>
    <n v="28"/>
    <n v="676815.66"/>
    <n v="962303.31"/>
    <n v="292141.93479999999"/>
    <n v="54949.41"/>
    <n v="-6874.18"/>
    <n v="0"/>
    <n v="0"/>
    <n v="0"/>
    <n v="0"/>
    <n v="0"/>
    <n v="0"/>
  </r>
  <r>
    <x v="6"/>
    <x v="2"/>
    <x v="3"/>
    <x v="47"/>
    <n v="28"/>
    <n v="0"/>
    <n v="0"/>
    <n v="4612.2975999999999"/>
    <n v="-3675.49"/>
    <n v="-4663.62"/>
    <n v="28"/>
    <n v="0"/>
    <n v="0"/>
    <n v="4612.2975999999999"/>
    <n v="-3675.49"/>
    <n v="-4663.62"/>
    <n v="0"/>
    <n v="0"/>
    <n v="0"/>
    <n v="0"/>
    <n v="0"/>
    <n v="0"/>
  </r>
  <r>
    <x v="0"/>
    <x v="5"/>
    <x v="7"/>
    <x v="12"/>
    <n v="28"/>
    <n v="3956228.4"/>
    <n v="6422097.1699999999"/>
    <n v="1875960.6172"/>
    <n v="1141470.8799999999"/>
    <n v="573218.46"/>
    <n v="28"/>
    <n v="3956228.4"/>
    <n v="6422097.1699999999"/>
    <n v="1875960.6172"/>
    <n v="1141470.8799999999"/>
    <n v="573218.46"/>
    <n v="0"/>
    <n v="0"/>
    <n v="0"/>
    <n v="0"/>
    <n v="0"/>
    <n v="0"/>
  </r>
  <r>
    <x v="11"/>
    <x v="5"/>
    <x v="3"/>
    <x v="19"/>
    <n v="27"/>
    <n v="290129.59999999998"/>
    <n v="513680.86"/>
    <n v="125814.8781"/>
    <n v="133092.45000000001"/>
    <n v="97366.03"/>
    <n v="27"/>
    <n v="290129.59999999998"/>
    <n v="513680.86"/>
    <n v="125814.8781"/>
    <n v="133092.45000000001"/>
    <n v="97366.03"/>
    <n v="0"/>
    <n v="0"/>
    <n v="0"/>
    <n v="0"/>
    <n v="0"/>
    <n v="0"/>
  </r>
  <r>
    <x v="13"/>
    <x v="3"/>
    <x v="1"/>
    <x v="56"/>
    <n v="27"/>
    <n v="2435.2800000000002"/>
    <n v="5385"/>
    <n v="2510.0297"/>
    <n v="1104.9100000000001"/>
    <n v="456.07"/>
    <n v="27"/>
    <n v="2435.2800000000002"/>
    <n v="5385"/>
    <n v="2510.0297"/>
    <n v="1104.9100000000001"/>
    <n v="456.07"/>
    <n v="0"/>
    <n v="0"/>
    <n v="0"/>
    <n v="0"/>
    <n v="0"/>
    <n v="0"/>
  </r>
  <r>
    <x v="0"/>
    <x v="7"/>
    <x v="2"/>
    <x v="2"/>
    <n v="27"/>
    <n v="1150832.44"/>
    <n v="1894185.61"/>
    <n v="0"/>
    <n v="0"/>
    <n v="0"/>
    <n v="27"/>
    <n v="1150832.44"/>
    <n v="1894185.61"/>
    <n v="0"/>
    <n v="0"/>
    <n v="0"/>
    <n v="0"/>
    <n v="0"/>
    <n v="0"/>
    <n v="0"/>
    <n v="0"/>
    <n v="0"/>
  </r>
  <r>
    <x v="0"/>
    <x v="3"/>
    <x v="4"/>
    <x v="57"/>
    <n v="27"/>
    <n v="2197246.7200000002"/>
    <n v="2784783.71"/>
    <n v="720351.63329999999"/>
    <n v="260343.05"/>
    <n v="18337.91"/>
    <n v="27"/>
    <n v="2197246.7200000002"/>
    <n v="2784783.71"/>
    <n v="720351.63329999999"/>
    <n v="260343.05"/>
    <n v="18337.91"/>
    <n v="0"/>
    <n v="0"/>
    <n v="0"/>
    <n v="0"/>
    <n v="0"/>
    <n v="0"/>
  </r>
  <r>
    <x v="11"/>
    <x v="5"/>
    <x v="3"/>
    <x v="41"/>
    <n v="27"/>
    <n v="600682.53"/>
    <n v="804366.31"/>
    <n v="177161.97409999999"/>
    <n v="64098"/>
    <n v="15854.07"/>
    <n v="27"/>
    <n v="600682.53"/>
    <n v="804366.31"/>
    <n v="177161.97409999999"/>
    <n v="64098"/>
    <n v="15854.07"/>
    <n v="0"/>
    <n v="0"/>
    <n v="0"/>
    <n v="0"/>
    <n v="0"/>
    <n v="0"/>
  </r>
  <r>
    <x v="6"/>
    <x v="3"/>
    <x v="3"/>
    <x v="32"/>
    <n v="27"/>
    <n v="9574.1200000000008"/>
    <n v="10785"/>
    <n v="12303.112300000001"/>
    <n v="-1764.26"/>
    <n v="-3871.32"/>
    <n v="27"/>
    <n v="9574.1200000000008"/>
    <n v="10785"/>
    <n v="12303.112300000001"/>
    <n v="-1764.26"/>
    <n v="-3871.32"/>
    <n v="0"/>
    <n v="0"/>
    <n v="0"/>
    <n v="0"/>
    <n v="0"/>
    <n v="0"/>
  </r>
  <r>
    <x v="10"/>
    <x v="6"/>
    <x v="1"/>
    <x v="55"/>
    <n v="27"/>
    <n v="38995.839999999997"/>
    <n v="48904.4"/>
    <n v="6637.9548000000004"/>
    <n v="3444.27"/>
    <n v="1299.76"/>
    <n v="27"/>
    <n v="38995.839999999997"/>
    <n v="48904.4"/>
    <n v="6637.9548000000004"/>
    <n v="3444.27"/>
    <n v="1299.76"/>
    <n v="0"/>
    <n v="0"/>
    <n v="0"/>
    <n v="0"/>
    <n v="0"/>
    <n v="0"/>
  </r>
  <r>
    <x v="1"/>
    <x v="7"/>
    <x v="11"/>
    <x v="63"/>
    <n v="27"/>
    <n v="4842.0200000000004"/>
    <n v="7727.63"/>
    <n v="0"/>
    <n v="0"/>
    <n v="0"/>
    <n v="27"/>
    <n v="4842.0200000000004"/>
    <n v="7727.63"/>
    <n v="0"/>
    <n v="0"/>
    <n v="0"/>
    <n v="0"/>
    <n v="0"/>
    <n v="0"/>
    <n v="0"/>
    <n v="0"/>
    <n v="0"/>
  </r>
  <r>
    <x v="6"/>
    <x v="6"/>
    <x v="3"/>
    <x v="23"/>
    <n v="26"/>
    <n v="2263.2399999999998"/>
    <n v="3224.2"/>
    <n v="8626.0849999999991"/>
    <n v="-6448.63"/>
    <n v="-7700.81"/>
    <n v="26"/>
    <n v="2263.2399999999998"/>
    <n v="3224.2"/>
    <n v="8626.0849999999991"/>
    <n v="-6448.63"/>
    <n v="-7700.81"/>
    <n v="0"/>
    <n v="0"/>
    <n v="0"/>
    <n v="0"/>
    <n v="0"/>
    <n v="0"/>
  </r>
  <r>
    <x v="6"/>
    <x v="1"/>
    <x v="4"/>
    <x v="18"/>
    <n v="26"/>
    <n v="4734.63"/>
    <n v="10017"/>
    <n v="43598.3845"/>
    <n v="-25288.94"/>
    <n v="-35878.44"/>
    <n v="26"/>
    <n v="4734.63"/>
    <n v="10017"/>
    <n v="43598.3845"/>
    <n v="-25288.94"/>
    <n v="-35878.44"/>
    <n v="0"/>
    <n v="0"/>
    <n v="0"/>
    <n v="0"/>
    <n v="0"/>
    <n v="0"/>
  </r>
  <r>
    <x v="11"/>
    <x v="2"/>
    <x v="3"/>
    <x v="19"/>
    <n v="26"/>
    <n v="281356.96000000002"/>
    <n v="408397.36"/>
    <n v="93437.090800000005"/>
    <n v="61249.31"/>
    <n v="32997.01"/>
    <n v="26"/>
    <n v="281356.96000000002"/>
    <n v="408397.36"/>
    <n v="93437.090800000005"/>
    <n v="61249.31"/>
    <n v="32997.01"/>
    <n v="0"/>
    <n v="0"/>
    <n v="0"/>
    <n v="0"/>
    <n v="0"/>
    <n v="0"/>
  </r>
  <r>
    <x v="11"/>
    <x v="1"/>
    <x v="3"/>
    <x v="41"/>
    <n v="26"/>
    <n v="726529.1"/>
    <n v="849489.42"/>
    <n v="174028.47659999999"/>
    <n v="63166.46"/>
    <n v="15304.92"/>
    <n v="26"/>
    <n v="726529.1"/>
    <n v="849489.42"/>
    <n v="174028.47659999999"/>
    <n v="63166.46"/>
    <n v="15304.92"/>
    <n v="0"/>
    <n v="0"/>
    <n v="0"/>
    <n v="0"/>
    <n v="0"/>
    <n v="0"/>
  </r>
  <r>
    <x v="0"/>
    <x v="7"/>
    <x v="10"/>
    <x v="21"/>
    <n v="26"/>
    <n v="988894.21"/>
    <n v="1572574.83"/>
    <n v="0"/>
    <n v="0"/>
    <n v="0"/>
    <n v="26"/>
    <n v="988894.21"/>
    <n v="1572574.83"/>
    <n v="0"/>
    <n v="0"/>
    <n v="0"/>
    <n v="0"/>
    <n v="0"/>
    <n v="0"/>
    <n v="0"/>
    <n v="0"/>
    <n v="0"/>
  </r>
  <r>
    <x v="0"/>
    <x v="6"/>
    <x v="15"/>
    <x v="40"/>
    <n v="26"/>
    <n v="2564912.1"/>
    <n v="5352238.83"/>
    <n v="1235582.2120000001"/>
    <n v="1835735.7"/>
    <n v="1480451.84"/>
    <n v="26"/>
    <n v="2564912.1"/>
    <n v="5352238.83"/>
    <n v="1235582.2120000001"/>
    <n v="1835735.7"/>
    <n v="1480451.84"/>
    <n v="0"/>
    <n v="0"/>
    <n v="0"/>
    <n v="0"/>
    <n v="0"/>
    <n v="0"/>
  </r>
  <r>
    <x v="11"/>
    <x v="2"/>
    <x v="14"/>
    <x v="38"/>
    <n v="25"/>
    <n v="476367.08"/>
    <n v="803652.49"/>
    <n v="124809.4273"/>
    <n v="240776.25"/>
    <n v="202128.68"/>
    <n v="25"/>
    <n v="476367.08"/>
    <n v="803652.49"/>
    <n v="124809.4273"/>
    <n v="240776.25"/>
    <n v="202128.68"/>
    <n v="0"/>
    <n v="0"/>
    <n v="0"/>
    <n v="0"/>
    <n v="0"/>
    <n v="0"/>
  </r>
  <r>
    <x v="6"/>
    <x v="5"/>
    <x v="4"/>
    <x v="18"/>
    <n v="25"/>
    <n v="2612.1"/>
    <n v="5226"/>
    <n v="28940.666399999998"/>
    <n v="-18178.509999999998"/>
    <n v="-24054.63"/>
    <n v="25"/>
    <n v="2612.1"/>
    <n v="5226"/>
    <n v="28940.666399999998"/>
    <n v="-18178.509999999998"/>
    <n v="-24054.63"/>
    <n v="0"/>
    <n v="0"/>
    <n v="0"/>
    <n v="0"/>
    <n v="0"/>
    <n v="0"/>
  </r>
  <r>
    <x v="6"/>
    <x v="4"/>
    <x v="3"/>
    <x v="32"/>
    <n v="25"/>
    <n v="37457.22"/>
    <n v="38311.58"/>
    <n v="59348.975599999998"/>
    <n v="-23493.64"/>
    <n v="-50915.16"/>
    <n v="25"/>
    <n v="37457.22"/>
    <n v="38311.58"/>
    <n v="59348.975599999998"/>
    <n v="-23493.64"/>
    <n v="-50915.16"/>
    <n v="0"/>
    <n v="0"/>
    <n v="0"/>
    <n v="0"/>
    <n v="0"/>
    <n v="0"/>
  </r>
  <r>
    <x v="0"/>
    <x v="6"/>
    <x v="3"/>
    <x v="4"/>
    <n v="25"/>
    <n v="6526506.0300000003"/>
    <n v="12555726.949999999"/>
    <n v="3146121.6184"/>
    <n v="4127310.27"/>
    <n v="3269375.63"/>
    <n v="25"/>
    <n v="6526506.0300000003"/>
    <n v="12555726.949999999"/>
    <n v="3146121.6184"/>
    <n v="4127310.27"/>
    <n v="3269375.63"/>
    <n v="0"/>
    <n v="0"/>
    <n v="0"/>
    <n v="0"/>
    <n v="0"/>
    <n v="0"/>
  </r>
  <r>
    <x v="11"/>
    <x v="5"/>
    <x v="3"/>
    <x v="26"/>
    <n v="25"/>
    <n v="597740.41"/>
    <n v="760811.84"/>
    <n v="210775.7524"/>
    <n v="35732.730000000003"/>
    <n v="-6275.74"/>
    <n v="25"/>
    <n v="597740.41"/>
    <n v="760811.84"/>
    <n v="210775.7524"/>
    <n v="35732.730000000003"/>
    <n v="-6275.74"/>
    <n v="0"/>
    <n v="0"/>
    <n v="0"/>
    <n v="0"/>
    <n v="0"/>
    <n v="0"/>
  </r>
  <r>
    <x v="6"/>
    <x v="2"/>
    <x v="1"/>
    <x v="1"/>
    <n v="25"/>
    <n v="324.27999999999997"/>
    <n v="498"/>
    <n v="3572.6693"/>
    <n v="-2670.18"/>
    <n v="-3410.11"/>
    <n v="25"/>
    <n v="324.27999999999997"/>
    <n v="498"/>
    <n v="3572.6693"/>
    <n v="-2670.18"/>
    <n v="-3410.11"/>
    <n v="0"/>
    <n v="0"/>
    <n v="0"/>
    <n v="0"/>
    <n v="0"/>
    <n v="0"/>
  </r>
  <r>
    <x v="11"/>
    <x v="3"/>
    <x v="3"/>
    <x v="19"/>
    <n v="25"/>
    <n v="597176.5"/>
    <n v="717481.53"/>
    <n v="142835.31400000001"/>
    <n v="35897.39"/>
    <n v="1598.44"/>
    <n v="25"/>
    <n v="597176.5"/>
    <n v="717481.53"/>
    <n v="142835.31400000001"/>
    <n v="35897.39"/>
    <n v="1598.44"/>
    <n v="0"/>
    <n v="0"/>
    <n v="0"/>
    <n v="0"/>
    <n v="0"/>
    <n v="0"/>
  </r>
  <r>
    <x v="11"/>
    <x v="2"/>
    <x v="1"/>
    <x v="6"/>
    <n v="24"/>
    <n v="477669.32"/>
    <n v="620674.76"/>
    <n v="108269.8481"/>
    <n v="68528.600000000006"/>
    <n v="34264.660000000003"/>
    <n v="24"/>
    <n v="477669.32"/>
    <n v="620674.76"/>
    <n v="108269.8481"/>
    <n v="68528.600000000006"/>
    <n v="34264.660000000003"/>
    <n v="0"/>
    <n v="0"/>
    <n v="0"/>
    <n v="0"/>
    <n v="0"/>
    <n v="0"/>
  </r>
  <r>
    <x v="10"/>
    <x v="4"/>
    <x v="1"/>
    <x v="66"/>
    <n v="24"/>
    <n v="4316.6499999999996"/>
    <n v="6810"/>
    <n v="910.58320000000003"/>
    <n v="2227.94"/>
    <n v="2058.15"/>
    <n v="24"/>
    <n v="4316.6499999999996"/>
    <n v="6810"/>
    <n v="910.58320000000003"/>
    <n v="2227.94"/>
    <n v="2058.15"/>
    <n v="0"/>
    <n v="0"/>
    <n v="0"/>
    <n v="0"/>
    <n v="0"/>
    <n v="0"/>
  </r>
  <r>
    <x v="11"/>
    <x v="2"/>
    <x v="3"/>
    <x v="51"/>
    <n v="24"/>
    <n v="297718.56"/>
    <n v="454941.56"/>
    <n v="98157.490600000005"/>
    <n v="82280.460000000006"/>
    <n v="58948.2"/>
    <n v="24"/>
    <n v="297718.56"/>
    <n v="454941.56"/>
    <n v="98157.490600000005"/>
    <n v="82280.460000000006"/>
    <n v="58948.2"/>
    <n v="0"/>
    <n v="0"/>
    <n v="0"/>
    <n v="0"/>
    <n v="0"/>
    <n v="0"/>
  </r>
  <r>
    <x v="0"/>
    <x v="6"/>
    <x v="7"/>
    <x v="12"/>
    <n v="24"/>
    <n v="11415731.82"/>
    <n v="16020858.42"/>
    <n v="4251312.5147000002"/>
    <n v="1374365.5"/>
    <n v="149266.95000000001"/>
    <n v="24"/>
    <n v="11415731.82"/>
    <n v="16020858.42"/>
    <n v="4251312.5147000002"/>
    <n v="1374365.5"/>
    <n v="149266.95000000001"/>
    <n v="0"/>
    <n v="0"/>
    <n v="0"/>
    <n v="0"/>
    <n v="0"/>
    <n v="0"/>
  </r>
  <r>
    <x v="0"/>
    <x v="4"/>
    <x v="7"/>
    <x v="12"/>
    <n v="24"/>
    <n v="2695070.9"/>
    <n v="4013933.89"/>
    <n v="1113049.9453"/>
    <n v="543535.48"/>
    <n v="252005.33"/>
    <n v="24"/>
    <n v="2695070.9"/>
    <n v="4013933.89"/>
    <n v="1113049.9453"/>
    <n v="543535.48"/>
    <n v="252005.33"/>
    <n v="0"/>
    <n v="0"/>
    <n v="0"/>
    <n v="0"/>
    <n v="0"/>
    <n v="0"/>
  </r>
  <r>
    <x v="11"/>
    <x v="3"/>
    <x v="3"/>
    <x v="41"/>
    <n v="24"/>
    <n v="646743.84"/>
    <n v="741069.82"/>
    <n v="139246.04829999999"/>
    <n v="43428.77"/>
    <n v="5958.62"/>
    <n v="24"/>
    <n v="646743.84"/>
    <n v="741069.82"/>
    <n v="139246.04829999999"/>
    <n v="43428.77"/>
    <n v="5958.62"/>
    <n v="0"/>
    <n v="0"/>
    <n v="0"/>
    <n v="0"/>
    <n v="0"/>
    <n v="0"/>
  </r>
  <r>
    <x v="0"/>
    <x v="7"/>
    <x v="1"/>
    <x v="46"/>
    <n v="24"/>
    <n v="1708457.53"/>
    <n v="2202394.2999999998"/>
    <n v="0"/>
    <n v="0"/>
    <n v="0"/>
    <n v="24"/>
    <n v="1708457.53"/>
    <n v="2202394.2999999998"/>
    <n v="0"/>
    <n v="0"/>
    <n v="0"/>
    <n v="0"/>
    <n v="0"/>
    <n v="0"/>
    <n v="0"/>
    <n v="0"/>
    <n v="0"/>
  </r>
  <r>
    <x v="19"/>
    <x v="7"/>
    <x v="3"/>
    <x v="41"/>
    <n v="24"/>
    <n v="19524.27"/>
    <n v="26397.94"/>
    <n v="0"/>
    <n v="0"/>
    <n v="0"/>
    <n v="24"/>
    <n v="19524.27"/>
    <n v="26397.94"/>
    <n v="0"/>
    <n v="0"/>
    <n v="0"/>
    <n v="0"/>
    <n v="0"/>
    <n v="0"/>
    <n v="0"/>
    <n v="0"/>
    <n v="0"/>
  </r>
  <r>
    <x v="11"/>
    <x v="1"/>
    <x v="3"/>
    <x v="19"/>
    <n v="23"/>
    <n v="406571.74"/>
    <n v="613338.48"/>
    <n v="125384.9978"/>
    <n v="126218.53"/>
    <n v="93989.41"/>
    <n v="23"/>
    <n v="406571.74"/>
    <n v="613338.48"/>
    <n v="125384.9978"/>
    <n v="126218.53"/>
    <n v="93989.41"/>
    <n v="0"/>
    <n v="0"/>
    <n v="0"/>
    <n v="0"/>
    <n v="0"/>
    <n v="0"/>
  </r>
  <r>
    <x v="11"/>
    <x v="7"/>
    <x v="10"/>
    <x v="53"/>
    <n v="23"/>
    <n v="306661.21999999997"/>
    <n v="546281.43999999994"/>
    <n v="0"/>
    <n v="0"/>
    <n v="0"/>
    <n v="23"/>
    <n v="306661.21999999997"/>
    <n v="546281.43999999994"/>
    <n v="0"/>
    <n v="0"/>
    <n v="0"/>
    <n v="0"/>
    <n v="0"/>
    <n v="0"/>
    <n v="0"/>
    <n v="0"/>
    <n v="0"/>
  </r>
  <r>
    <x v="11"/>
    <x v="6"/>
    <x v="16"/>
    <x v="42"/>
    <n v="23"/>
    <n v="207978.08"/>
    <n v="277608.76"/>
    <n v="45384.662600000003"/>
    <n v="27707.68"/>
    <n v="17533.349999999999"/>
    <n v="23"/>
    <n v="207978.08"/>
    <n v="277608.76"/>
    <n v="45384.662600000003"/>
    <n v="27707.68"/>
    <n v="17533.349999999999"/>
    <n v="0"/>
    <n v="0"/>
    <n v="0"/>
    <n v="0"/>
    <n v="0"/>
    <n v="0"/>
  </r>
  <r>
    <x v="0"/>
    <x v="4"/>
    <x v="3"/>
    <x v="47"/>
    <n v="23"/>
    <n v="1257635.83"/>
    <n v="1877935.83"/>
    <n v="544997.49210000003"/>
    <n v="365906.71"/>
    <n v="218236.21"/>
    <n v="23"/>
    <n v="1257635.83"/>
    <n v="1877935.83"/>
    <n v="544997.49210000003"/>
    <n v="365906.71"/>
    <n v="218236.21"/>
    <n v="0"/>
    <n v="0"/>
    <n v="0"/>
    <n v="0"/>
    <n v="0"/>
    <n v="0"/>
  </r>
  <r>
    <x v="5"/>
    <x v="6"/>
    <x v="17"/>
    <x v="59"/>
    <n v="23"/>
    <n v="10130.06"/>
    <n v="15951.8"/>
    <n v="2047.9881"/>
    <n v="1596.6"/>
    <n v="971.1"/>
    <n v="23"/>
    <n v="10130.06"/>
    <n v="15951.8"/>
    <n v="2047.9881"/>
    <n v="1596.6"/>
    <n v="971.1"/>
    <n v="0"/>
    <n v="0"/>
    <n v="0"/>
    <n v="0"/>
    <n v="0"/>
    <n v="0"/>
  </r>
  <r>
    <x v="0"/>
    <x v="5"/>
    <x v="3"/>
    <x v="51"/>
    <n v="23"/>
    <n v="1790733.91"/>
    <n v="2778904.28"/>
    <n v="1078873.6768"/>
    <n v="389854.15"/>
    <n v="52949.24"/>
    <n v="23"/>
    <n v="1790733.91"/>
    <n v="2778904.28"/>
    <n v="1078873.6768"/>
    <n v="389854.15"/>
    <n v="52949.24"/>
    <n v="0"/>
    <n v="0"/>
    <n v="0"/>
    <n v="0"/>
    <n v="0"/>
    <n v="0"/>
  </r>
  <r>
    <x v="10"/>
    <x v="4"/>
    <x v="10"/>
    <x v="43"/>
    <n v="22"/>
    <n v="52828.08"/>
    <n v="60907"/>
    <n v="7740.3317999999999"/>
    <n v="6646.75"/>
    <n v="3346.01"/>
    <n v="22"/>
    <n v="52828.08"/>
    <n v="60907"/>
    <n v="7740.3317999999999"/>
    <n v="6646.75"/>
    <n v="3346.01"/>
    <n v="0"/>
    <n v="0"/>
    <n v="0"/>
    <n v="0"/>
    <n v="0"/>
    <n v="0"/>
  </r>
  <r>
    <x v="1"/>
    <x v="4"/>
    <x v="19"/>
    <x v="65"/>
    <n v="22"/>
    <n v="8593.32"/>
    <n v="9375.4500000000007"/>
    <n v="1254.9979000000001"/>
    <n v="80.83"/>
    <n v="-272.38"/>
    <n v="22"/>
    <n v="8593.32"/>
    <n v="9375.4500000000007"/>
    <n v="1254.9979000000001"/>
    <n v="80.83"/>
    <n v="-272.38"/>
    <n v="0"/>
    <n v="0"/>
    <n v="0"/>
    <n v="0"/>
    <n v="0"/>
    <n v="0"/>
  </r>
  <r>
    <x v="6"/>
    <x v="5"/>
    <x v="11"/>
    <x v="49"/>
    <n v="22"/>
    <n v="2256.09"/>
    <n v="3610"/>
    <n v="14538.518"/>
    <n v="-6967.8"/>
    <n v="-9396.61"/>
    <n v="22"/>
    <n v="2256.09"/>
    <n v="3610"/>
    <n v="14538.518"/>
    <n v="-6967.8"/>
    <n v="-9396.61"/>
    <n v="0"/>
    <n v="0"/>
    <n v="0"/>
    <n v="0"/>
    <n v="0"/>
    <n v="0"/>
  </r>
  <r>
    <x v="1"/>
    <x v="5"/>
    <x v="4"/>
    <x v="54"/>
    <n v="22"/>
    <n v="7324.35"/>
    <n v="10413.83"/>
    <n v="961.05449999999996"/>
    <n v="3051.31"/>
    <n v="2750.66"/>
    <n v="22"/>
    <n v="7324.35"/>
    <n v="10413.83"/>
    <n v="961.05449999999996"/>
    <n v="3051.31"/>
    <n v="2750.66"/>
    <n v="0"/>
    <n v="0"/>
    <n v="0"/>
    <n v="0"/>
    <n v="0"/>
    <n v="0"/>
  </r>
  <r>
    <x v="11"/>
    <x v="3"/>
    <x v="13"/>
    <x v="25"/>
    <n v="22"/>
    <n v="520837.62"/>
    <n v="701514.79"/>
    <n v="134566.98329999999"/>
    <n v="97733.81"/>
    <n v="61582.39"/>
    <n v="22"/>
    <n v="520837.62"/>
    <n v="701514.79"/>
    <n v="134566.98329999999"/>
    <n v="97733.81"/>
    <n v="61582.39"/>
    <n v="0"/>
    <n v="0"/>
    <n v="0"/>
    <n v="0"/>
    <n v="0"/>
    <n v="0"/>
  </r>
  <r>
    <x v="11"/>
    <x v="5"/>
    <x v="1"/>
    <x v="1"/>
    <n v="22"/>
    <n v="321656.23"/>
    <n v="410005.56"/>
    <n v="104294.0787"/>
    <n v="20562.64"/>
    <n v="-9738.41"/>
    <n v="22"/>
    <n v="321656.23"/>
    <n v="410005.56"/>
    <n v="104294.0787"/>
    <n v="20562.64"/>
    <n v="-9738.41"/>
    <n v="0"/>
    <n v="0"/>
    <n v="0"/>
    <n v="0"/>
    <n v="0"/>
    <n v="0"/>
  </r>
  <r>
    <x v="11"/>
    <x v="1"/>
    <x v="13"/>
    <x v="25"/>
    <n v="21"/>
    <n v="414278.62"/>
    <n v="620757.93999999994"/>
    <n v="256519.00399999999"/>
    <n v="-19344.36"/>
    <n v="-46321.16"/>
    <n v="21"/>
    <n v="414278.62"/>
    <n v="620757.93999999994"/>
    <n v="256519.00399999999"/>
    <n v="-19344.36"/>
    <n v="-46321.16"/>
    <n v="0"/>
    <n v="0"/>
    <n v="0"/>
    <n v="0"/>
    <n v="0"/>
    <n v="0"/>
  </r>
  <r>
    <x v="0"/>
    <x v="5"/>
    <x v="18"/>
    <x v="60"/>
    <n v="21"/>
    <n v="617019.75"/>
    <n v="810929.72"/>
    <n v="252743.34650000001"/>
    <n v="81788.45"/>
    <n v="-12500.07"/>
    <n v="21"/>
    <n v="617019.75"/>
    <n v="810929.72"/>
    <n v="252743.34650000001"/>
    <n v="81788.45"/>
    <n v="-12500.07"/>
    <n v="0"/>
    <n v="0"/>
    <n v="0"/>
    <n v="0"/>
    <n v="0"/>
    <n v="0"/>
  </r>
  <r>
    <x v="6"/>
    <x v="5"/>
    <x v="3"/>
    <x v="39"/>
    <n v="21"/>
    <n v="2586.0300000000002"/>
    <n v="3230"/>
    <n v="7667.9679999999998"/>
    <n v="-1328.48"/>
    <n v="-2968.47"/>
    <n v="21"/>
    <n v="2586.0300000000002"/>
    <n v="3230"/>
    <n v="7667.9679999999998"/>
    <n v="-1328.48"/>
    <n v="-2968.47"/>
    <n v="0"/>
    <n v="0"/>
    <n v="0"/>
    <n v="0"/>
    <n v="0"/>
    <n v="0"/>
  </r>
  <r>
    <x v="10"/>
    <x v="2"/>
    <x v="3"/>
    <x v="39"/>
    <n v="21"/>
    <n v="9602.9500000000007"/>
    <n v="15025.06"/>
    <n v="4265.6305000000002"/>
    <n v="2468.96"/>
    <n v="1114.71"/>
    <n v="21"/>
    <n v="9602.9500000000007"/>
    <n v="15025.06"/>
    <n v="4265.6305000000002"/>
    <n v="2468.96"/>
    <n v="1114.71"/>
    <n v="0"/>
    <n v="0"/>
    <n v="0"/>
    <n v="0"/>
    <n v="0"/>
    <n v="0"/>
  </r>
  <r>
    <x v="0"/>
    <x v="7"/>
    <x v="4"/>
    <x v="48"/>
    <n v="21"/>
    <n v="769124.58"/>
    <n v="1103664.8"/>
    <n v="0"/>
    <n v="0"/>
    <n v="0"/>
    <n v="21"/>
    <n v="769124.58"/>
    <n v="1103664.8"/>
    <n v="0"/>
    <n v="0"/>
    <n v="0"/>
    <n v="0"/>
    <n v="0"/>
    <n v="0"/>
    <n v="0"/>
    <n v="0"/>
    <n v="0"/>
  </r>
  <r>
    <x v="11"/>
    <x v="7"/>
    <x v="3"/>
    <x v="51"/>
    <n v="21"/>
    <n v="235487.22"/>
    <n v="402161.75"/>
    <n v="0"/>
    <n v="0"/>
    <n v="0"/>
    <n v="21"/>
    <n v="235487.22"/>
    <n v="402161.75"/>
    <n v="0"/>
    <n v="0"/>
    <n v="0"/>
    <n v="0"/>
    <n v="0"/>
    <n v="0"/>
    <n v="0"/>
    <n v="0"/>
    <n v="0"/>
  </r>
  <r>
    <x v="0"/>
    <x v="6"/>
    <x v="1"/>
    <x v="36"/>
    <n v="21"/>
    <n v="774132.78"/>
    <n v="1264799.0900000001"/>
    <n v="356676.58789999998"/>
    <n v="159172.18"/>
    <n v="40888"/>
    <n v="21"/>
    <n v="774132.78"/>
    <n v="1264799.0900000001"/>
    <n v="356676.58789999998"/>
    <n v="159172.18"/>
    <n v="40888"/>
    <n v="0"/>
    <n v="0"/>
    <n v="0"/>
    <n v="0"/>
    <n v="0"/>
    <n v="0"/>
  </r>
  <r>
    <x v="0"/>
    <x v="5"/>
    <x v="3"/>
    <x v="47"/>
    <n v="21"/>
    <n v="2536361.33"/>
    <n v="3873831.89"/>
    <n v="948570.17610000004"/>
    <n v="703755.03"/>
    <n v="432417.19"/>
    <n v="21"/>
    <n v="2536361.33"/>
    <n v="3873831.89"/>
    <n v="948570.17610000004"/>
    <n v="703755.03"/>
    <n v="432417.19"/>
    <n v="0"/>
    <n v="0"/>
    <n v="0"/>
    <n v="0"/>
    <n v="0"/>
    <n v="0"/>
  </r>
  <r>
    <x v="19"/>
    <x v="7"/>
    <x v="4"/>
    <x v="28"/>
    <n v="21"/>
    <n v="14260.7"/>
    <n v="17984.849999999999"/>
    <n v="0"/>
    <n v="0"/>
    <n v="0"/>
    <n v="21"/>
    <n v="14260.7"/>
    <n v="17984.849999999999"/>
    <n v="0"/>
    <n v="0"/>
    <n v="0"/>
    <n v="0"/>
    <n v="0"/>
    <n v="0"/>
    <n v="0"/>
    <n v="0"/>
    <n v="0"/>
  </r>
  <r>
    <x v="11"/>
    <x v="2"/>
    <x v="4"/>
    <x v="13"/>
    <n v="21"/>
    <n v="3804655.62"/>
    <n v="3972216.89"/>
    <n v="570033.71160000004"/>
    <n v="-260310.47"/>
    <n v="-454057.02"/>
    <n v="21"/>
    <n v="3804655.62"/>
    <n v="3972216.89"/>
    <n v="570033.71160000004"/>
    <n v="-260310.47"/>
    <n v="-454057.02"/>
    <n v="0"/>
    <n v="0"/>
    <n v="0"/>
    <n v="0"/>
    <n v="0"/>
    <n v="0"/>
  </r>
  <r>
    <x v="5"/>
    <x v="2"/>
    <x v="17"/>
    <x v="59"/>
    <n v="20"/>
    <n v="8235.57"/>
    <n v="9801.51"/>
    <n v="2077.0706"/>
    <n v="329.34"/>
    <n v="-505.84"/>
    <n v="20"/>
    <n v="8235.57"/>
    <n v="9801.51"/>
    <n v="2077.0706"/>
    <n v="329.34"/>
    <n v="-505.84"/>
    <n v="0"/>
    <n v="0"/>
    <n v="0"/>
    <n v="0"/>
    <n v="0"/>
    <n v="0"/>
  </r>
  <r>
    <x v="6"/>
    <x v="4"/>
    <x v="1"/>
    <x v="7"/>
    <n v="20"/>
    <n v="399.24"/>
    <n v="800"/>
    <n v="2894.5324000000001"/>
    <n v="-1848.56"/>
    <n v="-2458.08"/>
    <n v="20"/>
    <n v="399.24"/>
    <n v="800"/>
    <n v="2894.5324000000001"/>
    <n v="-1848.56"/>
    <n v="-2458.08"/>
    <n v="0"/>
    <n v="0"/>
    <n v="0"/>
    <n v="0"/>
    <n v="0"/>
    <n v="0"/>
  </r>
  <r>
    <x v="6"/>
    <x v="7"/>
    <x v="4"/>
    <x v="58"/>
    <n v="20"/>
    <n v="-268.94"/>
    <n v="0"/>
    <n v="0"/>
    <n v="0"/>
    <n v="0"/>
    <n v="20"/>
    <n v="-268.94"/>
    <n v="0"/>
    <n v="0"/>
    <n v="0"/>
    <n v="0"/>
    <n v="0"/>
    <n v="0"/>
    <n v="0"/>
    <n v="0"/>
    <n v="0"/>
    <n v="0"/>
  </r>
  <r>
    <x v="6"/>
    <x v="5"/>
    <x v="1"/>
    <x v="9"/>
    <n v="20"/>
    <n v="28.8"/>
    <n v="90"/>
    <n v="1036.6628000000001"/>
    <n v="-425.31"/>
    <n v="-778.43"/>
    <n v="20"/>
    <n v="28.8"/>
    <n v="90"/>
    <n v="1036.6628000000001"/>
    <n v="-425.31"/>
    <n v="-778.43"/>
    <n v="0"/>
    <n v="0"/>
    <n v="0"/>
    <n v="0"/>
    <n v="0"/>
    <n v="0"/>
  </r>
  <r>
    <x v="11"/>
    <x v="5"/>
    <x v="1"/>
    <x v="6"/>
    <n v="20"/>
    <n v="409744.28"/>
    <n v="626105.92000000004"/>
    <n v="142102.90609999999"/>
    <n v="104011.14"/>
    <n v="67860.399999999994"/>
    <n v="20"/>
    <n v="409744.28"/>
    <n v="626105.92000000004"/>
    <n v="142102.90609999999"/>
    <n v="104011.14"/>
    <n v="67860.399999999994"/>
    <n v="0"/>
    <n v="0"/>
    <n v="0"/>
    <n v="0"/>
    <n v="0"/>
    <n v="0"/>
  </r>
  <r>
    <x v="13"/>
    <x v="5"/>
    <x v="1"/>
    <x v="35"/>
    <n v="19"/>
    <n v="695.82"/>
    <n v="2362"/>
    <n v="1622.8572999999999"/>
    <n v="733.8"/>
    <n v="273"/>
    <n v="19"/>
    <n v="695.82"/>
    <n v="2362"/>
    <n v="1622.8572999999999"/>
    <n v="733.8"/>
    <n v="273"/>
    <n v="0"/>
    <n v="0"/>
    <n v="0"/>
    <n v="0"/>
    <n v="0"/>
    <n v="0"/>
  </r>
  <r>
    <x v="4"/>
    <x v="4"/>
    <x v="1"/>
    <x v="36"/>
    <n v="19"/>
    <n v="12708.33"/>
    <n v="15600"/>
    <n v="5582.6840000000002"/>
    <n v="-934.17"/>
    <n v="-2714.58"/>
    <n v="19"/>
    <n v="12708.33"/>
    <n v="15600"/>
    <n v="5582.6840000000002"/>
    <n v="-934.17"/>
    <n v="-2714.58"/>
    <n v="0"/>
    <n v="0"/>
    <n v="0"/>
    <n v="0"/>
    <n v="0"/>
    <n v="0"/>
  </r>
  <r>
    <x v="6"/>
    <x v="6"/>
    <x v="3"/>
    <x v="19"/>
    <n v="19"/>
    <n v="1572.18"/>
    <n v="2240.6"/>
    <n v="6030.4134999999997"/>
    <n v="-4282.76"/>
    <n v="-5182.92"/>
    <n v="19"/>
    <n v="1572.18"/>
    <n v="2240.6"/>
    <n v="6030.4134999999997"/>
    <n v="-4282.76"/>
    <n v="-5182.92"/>
    <n v="0"/>
    <n v="0"/>
    <n v="0"/>
    <n v="0"/>
    <n v="0"/>
    <n v="0"/>
  </r>
  <r>
    <x v="16"/>
    <x v="7"/>
    <x v="1"/>
    <x v="36"/>
    <n v="19"/>
    <n v="5546.59"/>
    <n v="8477.7199999999993"/>
    <n v="0"/>
    <n v="0"/>
    <n v="0"/>
    <n v="19"/>
    <n v="5546.59"/>
    <n v="8477.7199999999993"/>
    <n v="0"/>
    <n v="0"/>
    <n v="0"/>
    <n v="0"/>
    <n v="0"/>
    <n v="0"/>
    <n v="0"/>
    <n v="0"/>
    <n v="0"/>
  </r>
  <r>
    <x v="11"/>
    <x v="7"/>
    <x v="11"/>
    <x v="49"/>
    <n v="19"/>
    <n v="233576.26"/>
    <n v="387679.07"/>
    <n v="0"/>
    <n v="0"/>
    <n v="0"/>
    <n v="19"/>
    <n v="233576.26"/>
    <n v="387679.07"/>
    <n v="0"/>
    <n v="0"/>
    <n v="0"/>
    <n v="0"/>
    <n v="0"/>
    <n v="0"/>
    <n v="0"/>
    <n v="0"/>
    <n v="0"/>
  </r>
  <r>
    <x v="1"/>
    <x v="2"/>
    <x v="1"/>
    <x v="66"/>
    <n v="19"/>
    <n v="6297.06"/>
    <n v="7975.04"/>
    <n v="352.17720000000003"/>
    <n v="1441"/>
    <n v="1319.99"/>
    <n v="19"/>
    <n v="6297.06"/>
    <n v="7975.04"/>
    <n v="352.17720000000003"/>
    <n v="1441"/>
    <n v="1319.99"/>
    <n v="0"/>
    <n v="0"/>
    <n v="0"/>
    <n v="0"/>
    <n v="0"/>
    <n v="0"/>
  </r>
  <r>
    <x v="6"/>
    <x v="7"/>
    <x v="1"/>
    <x v="9"/>
    <n v="19"/>
    <n v="670.65"/>
    <n v="2166"/>
    <n v="0"/>
    <n v="0"/>
    <n v="0"/>
    <n v="19"/>
    <n v="670.65"/>
    <n v="2166"/>
    <n v="0"/>
    <n v="0"/>
    <n v="0"/>
    <n v="0"/>
    <n v="0"/>
    <n v="0"/>
    <n v="0"/>
    <n v="0"/>
    <n v="0"/>
  </r>
  <r>
    <x v="6"/>
    <x v="5"/>
    <x v="3"/>
    <x v="23"/>
    <n v="19"/>
    <n v="181.64"/>
    <n v="380"/>
    <n v="2523.6464000000001"/>
    <n v="-685.95"/>
    <n v="-1342.59"/>
    <n v="19"/>
    <n v="181.64"/>
    <n v="380"/>
    <n v="2523.6464000000001"/>
    <n v="-685.95"/>
    <n v="-1342.59"/>
    <n v="0"/>
    <n v="0"/>
    <n v="0"/>
    <n v="0"/>
    <n v="0"/>
    <n v="0"/>
  </r>
  <r>
    <x v="11"/>
    <x v="5"/>
    <x v="16"/>
    <x v="42"/>
    <n v="19"/>
    <n v="191812.66"/>
    <n v="270686.42"/>
    <n v="59683.9683"/>
    <n v="50278.61"/>
    <n v="32509.34"/>
    <n v="19"/>
    <n v="191812.66"/>
    <n v="270686.42"/>
    <n v="59683.9683"/>
    <n v="50278.61"/>
    <n v="32509.34"/>
    <n v="0"/>
    <n v="0"/>
    <n v="0"/>
    <n v="0"/>
    <n v="0"/>
    <n v="0"/>
  </r>
  <r>
    <x v="10"/>
    <x v="2"/>
    <x v="1"/>
    <x v="66"/>
    <n v="19"/>
    <n v="4162.6099999999997"/>
    <n v="6450"/>
    <n v="1540.2330999999999"/>
    <n v="1167"/>
    <n v="747.22"/>
    <n v="19"/>
    <n v="4162.6099999999997"/>
    <n v="6450"/>
    <n v="1540.2330999999999"/>
    <n v="1167"/>
    <n v="747.22"/>
    <n v="0"/>
    <n v="0"/>
    <n v="0"/>
    <n v="0"/>
    <n v="0"/>
    <n v="0"/>
  </r>
  <r>
    <x v="6"/>
    <x v="5"/>
    <x v="3"/>
    <x v="47"/>
    <n v="18"/>
    <n v="1335.97"/>
    <n v="2660"/>
    <n v="20372.428100000001"/>
    <n v="-13874.25"/>
    <n v="-17060.64"/>
    <n v="18"/>
    <n v="1335.97"/>
    <n v="2660"/>
    <n v="20372.428100000001"/>
    <n v="-13874.25"/>
    <n v="-17060.64"/>
    <n v="0"/>
    <n v="0"/>
    <n v="0"/>
    <n v="0"/>
    <n v="0"/>
    <n v="0"/>
  </r>
  <r>
    <x v="6"/>
    <x v="6"/>
    <x v="4"/>
    <x v="18"/>
    <n v="18"/>
    <n v="4110.1000000000004"/>
    <n v="8713.6"/>
    <n v="9844.0931999999993"/>
    <n v="-5347.68"/>
    <n v="-7556.81"/>
    <n v="18"/>
    <n v="4110.1000000000004"/>
    <n v="8713.6"/>
    <n v="9844.0931999999993"/>
    <n v="-5347.68"/>
    <n v="-7556.81"/>
    <n v="0"/>
    <n v="0"/>
    <n v="0"/>
    <n v="0"/>
    <n v="0"/>
    <n v="0"/>
  </r>
  <r>
    <x v="6"/>
    <x v="3"/>
    <x v="3"/>
    <x v="52"/>
    <n v="18"/>
    <n v="3960"/>
    <n v="3960"/>
    <n v="6951.1625999999997"/>
    <n v="2311.11"/>
    <n v="911.07"/>
    <n v="18"/>
    <n v="3960"/>
    <n v="3960"/>
    <n v="6951.1625999999997"/>
    <n v="2311.11"/>
    <n v="911.07"/>
    <n v="0"/>
    <n v="0"/>
    <n v="0"/>
    <n v="0"/>
    <n v="0"/>
    <n v="0"/>
  </r>
  <r>
    <x v="6"/>
    <x v="6"/>
    <x v="3"/>
    <x v="39"/>
    <n v="18"/>
    <n v="1137.17"/>
    <n v="2408.1999999999998"/>
    <n v="4748.3027000000002"/>
    <n v="-2730.22"/>
    <n v="-3653.99"/>
    <n v="18"/>
    <n v="1137.17"/>
    <n v="2408.1999999999998"/>
    <n v="4748.3027000000002"/>
    <n v="-2730.22"/>
    <n v="-3653.99"/>
    <n v="0"/>
    <n v="0"/>
    <n v="0"/>
    <n v="0"/>
    <n v="0"/>
    <n v="0"/>
  </r>
  <r>
    <x v="4"/>
    <x v="4"/>
    <x v="18"/>
    <x v="60"/>
    <n v="18"/>
    <n v="6981.07"/>
    <n v="13379.5"/>
    <n v="3681.7664"/>
    <n v="4502.8500000000004"/>
    <n v="3548.45"/>
    <n v="18"/>
    <n v="6981.07"/>
    <n v="13379.5"/>
    <n v="3681.7664"/>
    <n v="4502.8500000000004"/>
    <n v="3548.45"/>
    <n v="0"/>
    <n v="0"/>
    <n v="0"/>
    <n v="0"/>
    <n v="0"/>
    <n v="0"/>
  </r>
  <r>
    <x v="11"/>
    <x v="4"/>
    <x v="3"/>
    <x v="19"/>
    <n v="18"/>
    <n v="266807.62"/>
    <n v="368852.47999999998"/>
    <n v="85182.063099999999"/>
    <n v="49340.71"/>
    <n v="29574.47"/>
    <n v="18"/>
    <n v="266807.62"/>
    <n v="368852.47999999998"/>
    <n v="85182.063099999999"/>
    <n v="49340.71"/>
    <n v="29574.47"/>
    <n v="0"/>
    <n v="0"/>
    <n v="0"/>
    <n v="0"/>
    <n v="0"/>
    <n v="0"/>
  </r>
  <r>
    <x v="19"/>
    <x v="7"/>
    <x v="4"/>
    <x v="13"/>
    <n v="17"/>
    <n v="7089.59"/>
    <n v="9834.5300000000007"/>
    <n v="0"/>
    <n v="0"/>
    <n v="0"/>
    <n v="17"/>
    <n v="7089.59"/>
    <n v="9834.5300000000007"/>
    <n v="0"/>
    <n v="0"/>
    <n v="0"/>
    <n v="0"/>
    <n v="0"/>
    <n v="0"/>
    <n v="0"/>
    <n v="0"/>
    <n v="0"/>
  </r>
  <r>
    <x v="10"/>
    <x v="3"/>
    <x v="10"/>
    <x v="43"/>
    <n v="17"/>
    <n v="38182.06"/>
    <n v="45183.72"/>
    <n v="4537.2564000000002"/>
    <n v="6042.98"/>
    <n v="4139.8599999999997"/>
    <n v="17"/>
    <n v="38182.06"/>
    <n v="45183.72"/>
    <n v="4537.2564000000002"/>
    <n v="6042.98"/>
    <n v="4139.8599999999997"/>
    <n v="0"/>
    <n v="0"/>
    <n v="0"/>
    <n v="0"/>
    <n v="0"/>
    <n v="0"/>
  </r>
  <r>
    <x v="4"/>
    <x v="1"/>
    <x v="18"/>
    <x v="60"/>
    <n v="17"/>
    <n v="7671.8"/>
    <n v="13266.5"/>
    <n v="4193.8852999999999"/>
    <n v="2787.74"/>
    <n v="1580.05"/>
    <n v="17"/>
    <n v="7671.8"/>
    <n v="13266.5"/>
    <n v="4193.8852999999999"/>
    <n v="2787.74"/>
    <n v="1580.05"/>
    <n v="0"/>
    <n v="0"/>
    <n v="0"/>
    <n v="0"/>
    <n v="0"/>
    <n v="0"/>
  </r>
  <r>
    <x v="19"/>
    <x v="7"/>
    <x v="4"/>
    <x v="58"/>
    <n v="17"/>
    <n v="2987.05"/>
    <n v="3618.22"/>
    <n v="0"/>
    <n v="0"/>
    <n v="0"/>
    <n v="17"/>
    <n v="2987.05"/>
    <n v="3618.22"/>
    <n v="0"/>
    <n v="0"/>
    <n v="0"/>
    <n v="0"/>
    <n v="0"/>
    <n v="0"/>
    <n v="0"/>
    <n v="0"/>
    <n v="0"/>
  </r>
  <r>
    <x v="0"/>
    <x v="2"/>
    <x v="3"/>
    <x v="47"/>
    <n v="17"/>
    <n v="1042578.36"/>
    <n v="1796305.43"/>
    <n v="604406.81339999998"/>
    <n v="309846.19"/>
    <n v="148645.24"/>
    <n v="17"/>
    <n v="1042578.36"/>
    <n v="1796305.43"/>
    <n v="604406.81339999998"/>
    <n v="309846.19"/>
    <n v="148645.24"/>
    <n v="0"/>
    <n v="0"/>
    <n v="0"/>
    <n v="0"/>
    <n v="0"/>
    <n v="0"/>
  </r>
  <r>
    <x v="10"/>
    <x v="3"/>
    <x v="1"/>
    <x v="66"/>
    <n v="17"/>
    <n v="7978.6"/>
    <n v="10901.72"/>
    <n v="1227.6434999999999"/>
    <n v="2267.1999999999998"/>
    <n v="1874.46"/>
    <n v="17"/>
    <n v="7978.6"/>
    <n v="10901.72"/>
    <n v="1227.6434999999999"/>
    <n v="2267.1999999999998"/>
    <n v="1874.46"/>
    <n v="0"/>
    <n v="0"/>
    <n v="0"/>
    <n v="0"/>
    <n v="0"/>
    <n v="0"/>
  </r>
  <r>
    <x v="11"/>
    <x v="7"/>
    <x v="3"/>
    <x v="26"/>
    <n v="17"/>
    <n v="157408.38"/>
    <n v="242056.72"/>
    <n v="0"/>
    <n v="0"/>
    <n v="0"/>
    <n v="17"/>
    <n v="157408.38"/>
    <n v="242056.72"/>
    <n v="0"/>
    <n v="0"/>
    <n v="0"/>
    <n v="0"/>
    <n v="0"/>
    <n v="0"/>
    <n v="0"/>
    <n v="0"/>
    <n v="0"/>
  </r>
  <r>
    <x v="11"/>
    <x v="4"/>
    <x v="16"/>
    <x v="42"/>
    <n v="17"/>
    <n v="217809.93"/>
    <n v="303547.14"/>
    <n v="56451.697200000002"/>
    <n v="42870.78"/>
    <n v="31054.33"/>
    <n v="17"/>
    <n v="217809.93"/>
    <n v="303547.14"/>
    <n v="56451.697200000002"/>
    <n v="42870.78"/>
    <n v="31054.33"/>
    <n v="0"/>
    <n v="0"/>
    <n v="0"/>
    <n v="0"/>
    <n v="0"/>
    <n v="0"/>
  </r>
  <r>
    <x v="13"/>
    <x v="7"/>
    <x v="1"/>
    <x v="15"/>
    <n v="16"/>
    <n v="7482.18"/>
    <n v="8798"/>
    <n v="0"/>
    <n v="0"/>
    <n v="0"/>
    <n v="16"/>
    <n v="7482.18"/>
    <n v="8798"/>
    <n v="0"/>
    <n v="0"/>
    <n v="0"/>
    <n v="0"/>
    <n v="0"/>
    <n v="0"/>
    <n v="0"/>
    <n v="0"/>
    <n v="0"/>
  </r>
  <r>
    <x v="0"/>
    <x v="2"/>
    <x v="3"/>
    <x v="51"/>
    <n v="16"/>
    <n v="1593205.43"/>
    <n v="2147173.13"/>
    <n v="886117.27080000006"/>
    <n v="-95779.77"/>
    <n v="-351762.12"/>
    <n v="16"/>
    <n v="1593205.43"/>
    <n v="2147173.13"/>
    <n v="886117.27080000006"/>
    <n v="-95779.77"/>
    <n v="-351762.12"/>
    <n v="0"/>
    <n v="0"/>
    <n v="0"/>
    <n v="0"/>
    <n v="0"/>
    <n v="0"/>
  </r>
  <r>
    <x v="10"/>
    <x v="7"/>
    <x v="3"/>
    <x v="32"/>
    <n v="16"/>
    <n v="11213.07"/>
    <n v="17558"/>
    <n v="0"/>
    <n v="0"/>
    <n v="0"/>
    <n v="16"/>
    <n v="11213.07"/>
    <n v="17558"/>
    <n v="0"/>
    <n v="0"/>
    <n v="0"/>
    <n v="0"/>
    <n v="0"/>
    <n v="0"/>
    <n v="0"/>
    <n v="0"/>
    <n v="0"/>
  </r>
  <r>
    <x v="19"/>
    <x v="7"/>
    <x v="10"/>
    <x v="43"/>
    <n v="16"/>
    <n v="3189.6"/>
    <n v="4392.51"/>
    <n v="0"/>
    <n v="0"/>
    <n v="0"/>
    <n v="16"/>
    <n v="3189.6"/>
    <n v="4392.51"/>
    <n v="0"/>
    <n v="0"/>
    <n v="0"/>
    <n v="0"/>
    <n v="0"/>
    <n v="0"/>
    <n v="0"/>
    <n v="0"/>
    <n v="0"/>
  </r>
  <r>
    <x v="6"/>
    <x v="5"/>
    <x v="1"/>
    <x v="7"/>
    <n v="16"/>
    <n v="0"/>
    <n v="0"/>
    <n v="1129.0111999999999"/>
    <n v="-613.25"/>
    <n v="-917.25"/>
    <n v="16"/>
    <n v="0"/>
    <n v="0"/>
    <n v="1129.0111999999999"/>
    <n v="-613.25"/>
    <n v="-917.25"/>
    <n v="0"/>
    <n v="0"/>
    <n v="0"/>
    <n v="0"/>
    <n v="0"/>
    <n v="0"/>
  </r>
  <r>
    <x v="6"/>
    <x v="1"/>
    <x v="3"/>
    <x v="29"/>
    <n v="16"/>
    <n v="820.9"/>
    <n v="1645"/>
    <n v="3940.6251000000002"/>
    <n v="-203.04"/>
    <n v="-864.24"/>
    <n v="16"/>
    <n v="820.9"/>
    <n v="1645"/>
    <n v="3940.6251000000002"/>
    <n v="-203.04"/>
    <n v="-864.24"/>
    <n v="0"/>
    <n v="0"/>
    <n v="0"/>
    <n v="0"/>
    <n v="0"/>
    <n v="0"/>
  </r>
  <r>
    <x v="6"/>
    <x v="4"/>
    <x v="4"/>
    <x v="28"/>
    <n v="16"/>
    <n v="1534.05"/>
    <n v="3899"/>
    <n v="15700.7274"/>
    <n v="-10015.99"/>
    <n v="-13188.5"/>
    <n v="16"/>
    <n v="1534.05"/>
    <n v="3899"/>
    <n v="15700.7274"/>
    <n v="-10015.99"/>
    <n v="-13188.5"/>
    <n v="0"/>
    <n v="0"/>
    <n v="0"/>
    <n v="0"/>
    <n v="0"/>
    <n v="0"/>
  </r>
  <r>
    <x v="6"/>
    <x v="1"/>
    <x v="11"/>
    <x v="49"/>
    <n v="16"/>
    <n v="2140.29"/>
    <n v="2585"/>
    <n v="4374.0717000000004"/>
    <n v="-468.78"/>
    <n v="-1280.75"/>
    <n v="16"/>
    <n v="2140.29"/>
    <n v="2585"/>
    <n v="4374.0717000000004"/>
    <n v="-468.78"/>
    <n v="-1280.75"/>
    <n v="0"/>
    <n v="0"/>
    <n v="0"/>
    <n v="0"/>
    <n v="0"/>
    <n v="0"/>
  </r>
  <r>
    <x v="6"/>
    <x v="5"/>
    <x v="3"/>
    <x v="32"/>
    <n v="16"/>
    <n v="49696.76"/>
    <n v="50530.32"/>
    <n v="68311.271500000003"/>
    <n v="-35974.06"/>
    <n v="-62552.19"/>
    <n v="16"/>
    <n v="49696.76"/>
    <n v="50530.32"/>
    <n v="68311.271500000003"/>
    <n v="-35974.06"/>
    <n v="-62552.19"/>
    <n v="0"/>
    <n v="0"/>
    <n v="0"/>
    <n v="0"/>
    <n v="0"/>
    <n v="0"/>
  </r>
  <r>
    <x v="11"/>
    <x v="2"/>
    <x v="3"/>
    <x v="41"/>
    <n v="15"/>
    <n v="350834.86"/>
    <n v="430211.68"/>
    <n v="87458.379799999995"/>
    <n v="6258.39"/>
    <n v="-17919.189999999999"/>
    <n v="15"/>
    <n v="350834.86"/>
    <n v="430211.68"/>
    <n v="87458.379799999995"/>
    <n v="6258.39"/>
    <n v="-17919.189999999999"/>
    <n v="0"/>
    <n v="0"/>
    <n v="0"/>
    <n v="0"/>
    <n v="0"/>
    <n v="0"/>
  </r>
  <r>
    <x v="6"/>
    <x v="2"/>
    <x v="1"/>
    <x v="15"/>
    <n v="15"/>
    <n v="0"/>
    <n v="0"/>
    <n v="1311.7935"/>
    <n v="-990.09"/>
    <n v="-1326.39"/>
    <n v="15"/>
    <n v="0"/>
    <n v="0"/>
    <n v="1311.7935"/>
    <n v="-990.09"/>
    <n v="-1326.39"/>
    <n v="0"/>
    <n v="0"/>
    <n v="0"/>
    <n v="0"/>
    <n v="0"/>
    <n v="0"/>
  </r>
  <r>
    <x v="11"/>
    <x v="3"/>
    <x v="4"/>
    <x v="13"/>
    <n v="15"/>
    <n v="1869705.72"/>
    <n v="1984735.32"/>
    <n v="449179.08120000002"/>
    <n v="-184252.88"/>
    <n v="-333943.84000000003"/>
    <n v="15"/>
    <n v="1869705.72"/>
    <n v="1984735.32"/>
    <n v="449179.08120000002"/>
    <n v="-184252.88"/>
    <n v="-333943.84000000003"/>
    <n v="0"/>
    <n v="0"/>
    <n v="0"/>
    <n v="0"/>
    <n v="0"/>
    <n v="0"/>
  </r>
  <r>
    <x v="6"/>
    <x v="3"/>
    <x v="1"/>
    <x v="36"/>
    <n v="15"/>
    <n v="2294.27"/>
    <n v="3300"/>
    <n v="5833.058"/>
    <n v="-3663.16"/>
    <n v="-4821.3500000000004"/>
    <n v="15"/>
    <n v="2294.27"/>
    <n v="3300"/>
    <n v="5833.058"/>
    <n v="-3663.16"/>
    <n v="-4821.3500000000004"/>
    <n v="0"/>
    <n v="0"/>
    <n v="0"/>
    <n v="0"/>
    <n v="0"/>
    <n v="0"/>
  </r>
  <r>
    <x v="10"/>
    <x v="7"/>
    <x v="3"/>
    <x v="24"/>
    <n v="15"/>
    <n v="74968.67"/>
    <n v="101657.56"/>
    <n v="0"/>
    <n v="0"/>
    <n v="0"/>
    <n v="15"/>
    <n v="74968.67"/>
    <n v="101657.56"/>
    <n v="0"/>
    <n v="0"/>
    <n v="0"/>
    <n v="0"/>
    <n v="0"/>
    <n v="0"/>
    <n v="0"/>
    <n v="0"/>
    <n v="0"/>
  </r>
  <r>
    <x v="10"/>
    <x v="7"/>
    <x v="1"/>
    <x v="50"/>
    <n v="15"/>
    <n v="18634.330000000002"/>
    <n v="21948.93"/>
    <n v="0"/>
    <n v="0"/>
    <n v="0"/>
    <n v="15"/>
    <n v="18634.330000000002"/>
    <n v="21948.93"/>
    <n v="0"/>
    <n v="0"/>
    <n v="0"/>
    <n v="0"/>
    <n v="0"/>
    <n v="0"/>
    <n v="0"/>
    <n v="0"/>
    <n v="0"/>
  </r>
  <r>
    <x v="6"/>
    <x v="4"/>
    <x v="4"/>
    <x v="18"/>
    <n v="15"/>
    <n v="2191.66"/>
    <n v="4512.5"/>
    <n v="19828.455300000001"/>
    <n v="-13708.39"/>
    <n v="-17582.3"/>
    <n v="15"/>
    <n v="2191.66"/>
    <n v="4512.5"/>
    <n v="19828.455300000001"/>
    <n v="-13708.39"/>
    <n v="-17582.3"/>
    <n v="0"/>
    <n v="0"/>
    <n v="0"/>
    <n v="0"/>
    <n v="0"/>
    <n v="0"/>
  </r>
  <r>
    <x v="0"/>
    <x v="7"/>
    <x v="7"/>
    <x v="12"/>
    <n v="15"/>
    <n v="676147.46"/>
    <n v="1124812"/>
    <n v="0"/>
    <n v="0"/>
    <n v="0"/>
    <n v="15"/>
    <n v="676147.46"/>
    <n v="1124812"/>
    <n v="0"/>
    <n v="0"/>
    <n v="0"/>
    <n v="0"/>
    <n v="0"/>
    <n v="0"/>
    <n v="0"/>
    <n v="0"/>
    <n v="0"/>
  </r>
  <r>
    <x v="1"/>
    <x v="2"/>
    <x v="11"/>
    <x v="62"/>
    <n v="14"/>
    <n v="3140.45"/>
    <n v="6045.17"/>
    <n v="1194.9248"/>
    <n v="2070.48"/>
    <n v="1709.31"/>
    <n v="14"/>
    <n v="3140.45"/>
    <n v="6045.17"/>
    <n v="1194.9248"/>
    <n v="2070.48"/>
    <n v="1709.31"/>
    <n v="0"/>
    <n v="0"/>
    <n v="0"/>
    <n v="0"/>
    <n v="0"/>
    <n v="0"/>
  </r>
  <r>
    <x v="6"/>
    <x v="7"/>
    <x v="10"/>
    <x v="17"/>
    <n v="14"/>
    <n v="540.83000000000004"/>
    <n v="1870.5"/>
    <n v="0"/>
    <n v="0"/>
    <n v="0"/>
    <n v="14"/>
    <n v="540.83000000000004"/>
    <n v="1870.5"/>
    <n v="0"/>
    <n v="0"/>
    <n v="0"/>
    <n v="0"/>
    <n v="0"/>
    <n v="0"/>
    <n v="0"/>
    <n v="0"/>
    <n v="0"/>
  </r>
  <r>
    <x v="0"/>
    <x v="3"/>
    <x v="3"/>
    <x v="51"/>
    <n v="14"/>
    <n v="1642593.6"/>
    <n v="2184918.9300000002"/>
    <n v="761881.20689999999"/>
    <n v="343854.43"/>
    <n v="101201.64"/>
    <n v="14"/>
    <n v="1642593.6"/>
    <n v="2184918.9300000002"/>
    <n v="761881.20689999999"/>
    <n v="343854.43"/>
    <n v="101201.64"/>
    <n v="0"/>
    <n v="0"/>
    <n v="0"/>
    <n v="0"/>
    <n v="0"/>
    <n v="0"/>
  </r>
  <r>
    <x v="11"/>
    <x v="3"/>
    <x v="4"/>
    <x v="54"/>
    <n v="14"/>
    <n v="263399.21999999997"/>
    <n v="348174.88"/>
    <n v="53614.529600000002"/>
    <n v="51919.69"/>
    <n v="38277.46"/>
    <n v="14"/>
    <n v="263399.21999999997"/>
    <n v="348174.88"/>
    <n v="53614.529600000002"/>
    <n v="51919.69"/>
    <n v="38277.46"/>
    <n v="0"/>
    <n v="0"/>
    <n v="0"/>
    <n v="0"/>
    <n v="0"/>
    <n v="0"/>
  </r>
  <r>
    <x v="4"/>
    <x v="7"/>
    <x v="10"/>
    <x v="21"/>
    <n v="14"/>
    <n v="4092.86"/>
    <n v="6671.35"/>
    <n v="0"/>
    <n v="0"/>
    <n v="0"/>
    <n v="14"/>
    <n v="4092.86"/>
    <n v="6671.35"/>
    <n v="0"/>
    <n v="0"/>
    <n v="0"/>
    <n v="0"/>
    <n v="0"/>
    <n v="0"/>
    <n v="0"/>
    <n v="0"/>
    <n v="0"/>
  </r>
  <r>
    <x v="10"/>
    <x v="3"/>
    <x v="16"/>
    <x v="42"/>
    <n v="14"/>
    <n v="21089.77"/>
    <n v="28131.22"/>
    <n v="5997.8504000000003"/>
    <n v="4809.84"/>
    <n v="2734.39"/>
    <n v="14"/>
    <n v="21089.77"/>
    <n v="28131.22"/>
    <n v="5997.8504000000003"/>
    <n v="4809.84"/>
    <n v="2734.39"/>
    <n v="0"/>
    <n v="0"/>
    <n v="0"/>
    <n v="0"/>
    <n v="0"/>
    <n v="0"/>
  </r>
  <r>
    <x v="1"/>
    <x v="2"/>
    <x v="4"/>
    <x v="54"/>
    <n v="14"/>
    <n v="3617.73"/>
    <n v="4404.22"/>
    <n v="827.97370000000001"/>
    <n v="245.51"/>
    <n v="-45.5"/>
    <n v="14"/>
    <n v="3617.73"/>
    <n v="4404.22"/>
    <n v="827.97370000000001"/>
    <n v="245.51"/>
    <n v="-45.5"/>
    <n v="0"/>
    <n v="0"/>
    <n v="0"/>
    <n v="0"/>
    <n v="0"/>
    <n v="0"/>
  </r>
  <r>
    <x v="11"/>
    <x v="5"/>
    <x v="4"/>
    <x v="13"/>
    <n v="14"/>
    <n v="1278976.94"/>
    <n v="1338917.26"/>
    <n v="238938.00930000001"/>
    <n v="-94319.2"/>
    <n v="-174108.01"/>
    <n v="14"/>
    <n v="1278976.94"/>
    <n v="1338917.26"/>
    <n v="238938.00930000001"/>
    <n v="-94319.2"/>
    <n v="-174108.01"/>
    <n v="0"/>
    <n v="0"/>
    <n v="0"/>
    <n v="0"/>
    <n v="0"/>
    <n v="0"/>
  </r>
  <r>
    <x v="19"/>
    <x v="7"/>
    <x v="6"/>
    <x v="11"/>
    <n v="14"/>
    <n v="6642.45"/>
    <n v="15387.06"/>
    <n v="0"/>
    <n v="0"/>
    <n v="0"/>
    <n v="14"/>
    <n v="6642.45"/>
    <n v="15387.06"/>
    <n v="0"/>
    <n v="0"/>
    <n v="0"/>
    <n v="0"/>
    <n v="0"/>
    <n v="0"/>
    <n v="0"/>
    <n v="0"/>
    <n v="0"/>
  </r>
  <r>
    <x v="11"/>
    <x v="4"/>
    <x v="13"/>
    <x v="25"/>
    <n v="14"/>
    <n v="352892.17"/>
    <n v="461694.1"/>
    <n v="98799.167000000001"/>
    <n v="32948.120000000003"/>
    <n v="10046.540000000001"/>
    <n v="14"/>
    <n v="352892.17"/>
    <n v="461694.1"/>
    <n v="98799.167000000001"/>
    <n v="32948.120000000003"/>
    <n v="10046.540000000001"/>
    <n v="0"/>
    <n v="0"/>
    <n v="0"/>
    <n v="0"/>
    <n v="0"/>
    <n v="0"/>
  </r>
  <r>
    <x v="13"/>
    <x v="4"/>
    <x v="3"/>
    <x v="47"/>
    <n v="14"/>
    <n v="4656.8100000000004"/>
    <n v="8417"/>
    <n v="3141.3139000000001"/>
    <n v="2194.06"/>
    <n v="1311.85"/>
    <n v="14"/>
    <n v="4656.8100000000004"/>
    <n v="8417"/>
    <n v="3141.3139000000001"/>
    <n v="2194.06"/>
    <n v="1311.85"/>
    <n v="0"/>
    <n v="0"/>
    <n v="0"/>
    <n v="0"/>
    <n v="0"/>
    <n v="0"/>
  </r>
  <r>
    <x v="16"/>
    <x v="7"/>
    <x v="16"/>
    <x v="42"/>
    <n v="13"/>
    <n v="1238.0999999999999"/>
    <n v="1764.48"/>
    <n v="0"/>
    <n v="0"/>
    <n v="0"/>
    <n v="13"/>
    <n v="1238.0999999999999"/>
    <n v="1764.48"/>
    <n v="0"/>
    <n v="0"/>
    <n v="0"/>
    <n v="0"/>
    <n v="0"/>
    <n v="0"/>
    <n v="0"/>
    <n v="0"/>
    <n v="0"/>
  </r>
  <r>
    <x v="11"/>
    <x v="6"/>
    <x v="3"/>
    <x v="41"/>
    <n v="13"/>
    <n v="355153.02"/>
    <n v="500952.46"/>
    <n v="107311.1421"/>
    <n v="61259.88"/>
    <n v="35925.29"/>
    <n v="13"/>
    <n v="355153.02"/>
    <n v="500952.46"/>
    <n v="107311.1421"/>
    <n v="61259.88"/>
    <n v="35925.29"/>
    <n v="0"/>
    <n v="0"/>
    <n v="0"/>
    <n v="0"/>
    <n v="0"/>
    <n v="0"/>
  </r>
  <r>
    <x v="11"/>
    <x v="4"/>
    <x v="4"/>
    <x v="13"/>
    <n v="13"/>
    <n v="6192402.1799999997"/>
    <n v="6292946.0300000003"/>
    <n v="1168112.0237"/>
    <n v="-678835.48"/>
    <n v="-1067384.52"/>
    <n v="13"/>
    <n v="6192402.1799999997"/>
    <n v="6292946.0300000003"/>
    <n v="1168112.0237"/>
    <n v="-678835.48"/>
    <n v="-1067384.52"/>
    <n v="0"/>
    <n v="0"/>
    <n v="0"/>
    <n v="0"/>
    <n v="0"/>
    <n v="0"/>
  </r>
  <r>
    <x v="0"/>
    <x v="7"/>
    <x v="10"/>
    <x v="53"/>
    <n v="13"/>
    <n v="249100.72"/>
    <n v="781218.33"/>
    <n v="0"/>
    <n v="0"/>
    <n v="0"/>
    <n v="13"/>
    <n v="249100.72"/>
    <n v="781218.33"/>
    <n v="0"/>
    <n v="0"/>
    <n v="0"/>
    <n v="0"/>
    <n v="0"/>
    <n v="0"/>
    <n v="0"/>
    <n v="0"/>
    <n v="0"/>
  </r>
  <r>
    <x v="13"/>
    <x v="3"/>
    <x v="3"/>
    <x v="32"/>
    <n v="13"/>
    <n v="7875.64"/>
    <n v="9217"/>
    <n v="3059.9486000000002"/>
    <n v="2513.5"/>
    <n v="1237.48"/>
    <n v="13"/>
    <n v="7875.64"/>
    <n v="9217"/>
    <n v="3059.9486000000002"/>
    <n v="2513.5"/>
    <n v="1237.48"/>
    <n v="0"/>
    <n v="0"/>
    <n v="0"/>
    <n v="0"/>
    <n v="0"/>
    <n v="0"/>
  </r>
  <r>
    <x v="6"/>
    <x v="3"/>
    <x v="11"/>
    <x v="49"/>
    <n v="13"/>
    <n v="1910.62"/>
    <n v="2640"/>
    <n v="5112.7175999999999"/>
    <n v="-576.5"/>
    <n v="-1501.86"/>
    <n v="13"/>
    <n v="1910.62"/>
    <n v="2640"/>
    <n v="5112.7175999999999"/>
    <n v="-576.5"/>
    <n v="-1501.86"/>
    <n v="0"/>
    <n v="0"/>
    <n v="0"/>
    <n v="0"/>
    <n v="0"/>
    <n v="0"/>
  </r>
  <r>
    <x v="19"/>
    <x v="7"/>
    <x v="1"/>
    <x v="50"/>
    <n v="13"/>
    <n v="2134.14"/>
    <n v="2459.11"/>
    <n v="0"/>
    <n v="0"/>
    <n v="0"/>
    <n v="13"/>
    <n v="2134.14"/>
    <n v="2459.11"/>
    <n v="0"/>
    <n v="0"/>
    <n v="0"/>
    <n v="0"/>
    <n v="0"/>
    <n v="0"/>
    <n v="0"/>
    <n v="0"/>
    <n v="0"/>
  </r>
  <r>
    <x v="6"/>
    <x v="1"/>
    <x v="4"/>
    <x v="58"/>
    <n v="13"/>
    <n v="0"/>
    <n v="0"/>
    <n v="244.1361"/>
    <n v="136.25"/>
    <n v="-76.040000000000006"/>
    <n v="13"/>
    <n v="0"/>
    <n v="0"/>
    <n v="244.1361"/>
    <n v="136.25"/>
    <n v="-76.040000000000006"/>
    <n v="0"/>
    <n v="0"/>
    <n v="0"/>
    <n v="0"/>
    <n v="0"/>
    <n v="0"/>
  </r>
  <r>
    <x v="4"/>
    <x v="6"/>
    <x v="18"/>
    <x v="60"/>
    <n v="13"/>
    <n v="6460.04"/>
    <n v="11333.9"/>
    <n v="3339.3204999999998"/>
    <n v="2327.0100000000002"/>
    <n v="1418.68"/>
    <n v="13"/>
    <n v="6460.04"/>
    <n v="11333.9"/>
    <n v="3339.3204999999998"/>
    <n v="2327.0100000000002"/>
    <n v="1418.68"/>
    <n v="0"/>
    <n v="0"/>
    <n v="0"/>
    <n v="0"/>
    <n v="0"/>
    <n v="0"/>
  </r>
  <r>
    <x v="5"/>
    <x v="3"/>
    <x v="3"/>
    <x v="34"/>
    <n v="13"/>
    <n v="12099.44"/>
    <n v="18157.400000000001"/>
    <n v="2989.2366000000002"/>
    <n v="4543.26"/>
    <n v="3760.04"/>
    <n v="13"/>
    <n v="12099.44"/>
    <n v="18157.400000000001"/>
    <n v="2989.2366000000002"/>
    <n v="4543.26"/>
    <n v="3760.04"/>
    <n v="0"/>
    <n v="0"/>
    <n v="0"/>
    <n v="0"/>
    <n v="0"/>
    <n v="0"/>
  </r>
  <r>
    <x v="5"/>
    <x v="3"/>
    <x v="16"/>
    <x v="42"/>
    <n v="13"/>
    <n v="8523.92"/>
    <n v="9969.15"/>
    <n v="1641.3633"/>
    <n v="1260.6600000000001"/>
    <n v="683.55"/>
    <n v="13"/>
    <n v="8523.92"/>
    <n v="9969.15"/>
    <n v="1641.3633"/>
    <n v="1260.6600000000001"/>
    <n v="683.55"/>
    <n v="0"/>
    <n v="0"/>
    <n v="0"/>
    <n v="0"/>
    <n v="0"/>
    <n v="0"/>
  </r>
  <r>
    <x v="19"/>
    <x v="7"/>
    <x v="4"/>
    <x v="37"/>
    <n v="13"/>
    <n v="2628.37"/>
    <n v="5086.17"/>
    <n v="0"/>
    <n v="0"/>
    <n v="0"/>
    <n v="13"/>
    <n v="2628.37"/>
    <n v="5086.17"/>
    <n v="0"/>
    <n v="0"/>
    <n v="0"/>
    <n v="0"/>
    <n v="0"/>
    <n v="0"/>
    <n v="0"/>
    <n v="0"/>
    <n v="0"/>
  </r>
  <r>
    <x v="19"/>
    <x v="7"/>
    <x v="1"/>
    <x v="7"/>
    <n v="13"/>
    <n v="3845.51"/>
    <n v="4527.26"/>
    <n v="0"/>
    <n v="0"/>
    <n v="0"/>
    <n v="13"/>
    <n v="3845.51"/>
    <n v="4527.26"/>
    <n v="0"/>
    <n v="0"/>
    <n v="0"/>
    <n v="0"/>
    <n v="0"/>
    <n v="0"/>
    <n v="0"/>
    <n v="0"/>
    <n v="0"/>
  </r>
  <r>
    <x v="4"/>
    <x v="6"/>
    <x v="4"/>
    <x v="44"/>
    <n v="13"/>
    <n v="36557.96"/>
    <n v="55738.85"/>
    <n v="16551.474399999999"/>
    <n v="2380.5300000000002"/>
    <n v="196.12"/>
    <n v="13"/>
    <n v="36557.96"/>
    <n v="55738.85"/>
    <n v="16551.474399999999"/>
    <n v="2380.5300000000002"/>
    <n v="196.12"/>
    <n v="0"/>
    <n v="0"/>
    <n v="0"/>
    <n v="0"/>
    <n v="0"/>
    <n v="0"/>
  </r>
  <r>
    <x v="6"/>
    <x v="2"/>
    <x v="3"/>
    <x v="26"/>
    <n v="13"/>
    <n v="0"/>
    <n v="0"/>
    <n v="2305.8152"/>
    <n v="-1820.51"/>
    <n v="-2314.31"/>
    <n v="13"/>
    <n v="0"/>
    <n v="0"/>
    <n v="2305.8152"/>
    <n v="-1820.51"/>
    <n v="-2314.31"/>
    <n v="0"/>
    <n v="0"/>
    <n v="0"/>
    <n v="0"/>
    <n v="0"/>
    <n v="0"/>
  </r>
  <r>
    <x v="11"/>
    <x v="2"/>
    <x v="1"/>
    <x v="1"/>
    <n v="12"/>
    <n v="121352.82"/>
    <n v="219136.77"/>
    <n v="40654.448900000003"/>
    <n v="68662.59"/>
    <n v="55844.31"/>
    <n v="12"/>
    <n v="121352.82"/>
    <n v="219136.77"/>
    <n v="40654.448900000003"/>
    <n v="68662.59"/>
    <n v="55844.31"/>
    <n v="0"/>
    <n v="0"/>
    <n v="0"/>
    <n v="0"/>
    <n v="0"/>
    <n v="0"/>
  </r>
  <r>
    <x v="6"/>
    <x v="5"/>
    <x v="17"/>
    <x v="59"/>
    <n v="12"/>
    <n v="295.08999999999997"/>
    <n v="570"/>
    <n v="1417.3822"/>
    <n v="-490.48"/>
    <n v="-891.15"/>
    <n v="12"/>
    <n v="295.08999999999997"/>
    <n v="570"/>
    <n v="1417.3822"/>
    <n v="-490.48"/>
    <n v="-891.15"/>
    <n v="0"/>
    <n v="0"/>
    <n v="0"/>
    <n v="0"/>
    <n v="0"/>
    <n v="0"/>
  </r>
  <r>
    <x v="11"/>
    <x v="6"/>
    <x v="3"/>
    <x v="19"/>
    <n v="12"/>
    <n v="227692.52"/>
    <n v="321848.01"/>
    <n v="69850.017399999997"/>
    <n v="31151.62"/>
    <n v="16054.89"/>
    <n v="12"/>
    <n v="227692.52"/>
    <n v="321848.01"/>
    <n v="69850.017399999997"/>
    <n v="31151.62"/>
    <n v="16054.89"/>
    <n v="0"/>
    <n v="0"/>
    <n v="0"/>
    <n v="0"/>
    <n v="0"/>
    <n v="0"/>
  </r>
  <r>
    <x v="13"/>
    <x v="1"/>
    <x v="3"/>
    <x v="47"/>
    <n v="12"/>
    <n v="20409.77"/>
    <n v="26688.1"/>
    <n v="10179.906800000001"/>
    <n v="4586.6899999999996"/>
    <n v="406.56"/>
    <n v="12"/>
    <n v="20409.77"/>
    <n v="26688.1"/>
    <n v="10179.906800000001"/>
    <n v="4586.6899999999996"/>
    <n v="406.56"/>
    <n v="0"/>
    <n v="0"/>
    <n v="0"/>
    <n v="0"/>
    <n v="0"/>
    <n v="0"/>
  </r>
  <r>
    <x v="0"/>
    <x v="1"/>
    <x v="11"/>
    <x v="49"/>
    <n v="12"/>
    <n v="990085.08"/>
    <n v="1309181.18"/>
    <n v="250981.44289999999"/>
    <n v="135548.63"/>
    <n v="69970.52"/>
    <n v="12"/>
    <n v="990085.08"/>
    <n v="1309181.18"/>
    <n v="250981.44289999999"/>
    <n v="135548.63"/>
    <n v="69970.52"/>
    <n v="0"/>
    <n v="0"/>
    <n v="0"/>
    <n v="0"/>
    <n v="0"/>
    <n v="0"/>
  </r>
  <r>
    <x v="19"/>
    <x v="7"/>
    <x v="3"/>
    <x v="8"/>
    <n v="12"/>
    <n v="3884.59"/>
    <n v="4902.67"/>
    <n v="0"/>
    <n v="0"/>
    <n v="0"/>
    <n v="12"/>
    <n v="3884.59"/>
    <n v="4902.67"/>
    <n v="0"/>
    <n v="0"/>
    <n v="0"/>
    <n v="0"/>
    <n v="0"/>
    <n v="0"/>
    <n v="0"/>
    <n v="0"/>
    <n v="0"/>
  </r>
  <r>
    <x v="3"/>
    <x v="4"/>
    <x v="20"/>
    <x v="67"/>
    <n v="12"/>
    <n v="5154.75"/>
    <n v="5883.77"/>
    <n v="4366.8712999999998"/>
    <n v="-796.24"/>
    <n v="-2208.2800000000002"/>
    <n v="12"/>
    <n v="5154.75"/>
    <n v="5883.77"/>
    <n v="4366.8712999999998"/>
    <n v="-796.24"/>
    <n v="-2208.2800000000002"/>
    <n v="0"/>
    <n v="0"/>
    <n v="0"/>
    <n v="0"/>
    <n v="0"/>
    <n v="0"/>
  </r>
  <r>
    <x v="11"/>
    <x v="3"/>
    <x v="3"/>
    <x v="32"/>
    <n v="12"/>
    <n v="218246.54"/>
    <n v="257683.76"/>
    <n v="42075.002399999998"/>
    <n v="30927.439999999999"/>
    <n v="20625.95"/>
    <n v="12"/>
    <n v="218246.54"/>
    <n v="257683.76"/>
    <n v="42075.002399999998"/>
    <n v="30927.439999999999"/>
    <n v="20625.95"/>
    <n v="0"/>
    <n v="0"/>
    <n v="0"/>
    <n v="0"/>
    <n v="0"/>
    <n v="0"/>
  </r>
  <r>
    <x v="11"/>
    <x v="3"/>
    <x v="4"/>
    <x v="57"/>
    <n v="12"/>
    <n v="393453.12"/>
    <n v="553466.31999999995"/>
    <n v="88403.8027"/>
    <n v="123948.67"/>
    <n v="97504.61"/>
    <n v="12"/>
    <n v="393453.12"/>
    <n v="553466.31999999995"/>
    <n v="88403.8027"/>
    <n v="123948.67"/>
    <n v="97504.61"/>
    <n v="0"/>
    <n v="0"/>
    <n v="0"/>
    <n v="0"/>
    <n v="0"/>
    <n v="0"/>
  </r>
  <r>
    <x v="11"/>
    <x v="2"/>
    <x v="16"/>
    <x v="42"/>
    <n v="12"/>
    <n v="188848.4"/>
    <n v="235312.21"/>
    <n v="49268.126700000001"/>
    <n v="11337.59"/>
    <n v="-3083.08"/>
    <n v="12"/>
    <n v="188848.4"/>
    <n v="235312.21"/>
    <n v="49268.126700000001"/>
    <n v="11337.59"/>
    <n v="-3083.08"/>
    <n v="0"/>
    <n v="0"/>
    <n v="0"/>
    <n v="0"/>
    <n v="0"/>
    <n v="0"/>
  </r>
  <r>
    <x v="0"/>
    <x v="4"/>
    <x v="3"/>
    <x v="51"/>
    <n v="12"/>
    <n v="1774738.27"/>
    <n v="2571179.98"/>
    <n v="882778.48679999996"/>
    <n v="216391.14"/>
    <n v="-41127.18"/>
    <n v="12"/>
    <n v="1774738.27"/>
    <n v="2571179.98"/>
    <n v="882778.48679999996"/>
    <n v="216391.14"/>
    <n v="-41127.18"/>
    <n v="0"/>
    <n v="0"/>
    <n v="0"/>
    <n v="0"/>
    <n v="0"/>
    <n v="0"/>
  </r>
  <r>
    <x v="19"/>
    <x v="7"/>
    <x v="1"/>
    <x v="56"/>
    <n v="12"/>
    <n v="8279.36"/>
    <n v="15079.73"/>
    <n v="0"/>
    <n v="0"/>
    <n v="0"/>
    <n v="12"/>
    <n v="8279.36"/>
    <n v="15079.73"/>
    <n v="0"/>
    <n v="0"/>
    <n v="0"/>
    <n v="0"/>
    <n v="0"/>
    <n v="0"/>
    <n v="0"/>
    <n v="0"/>
    <n v="0"/>
  </r>
  <r>
    <x v="0"/>
    <x v="5"/>
    <x v="11"/>
    <x v="49"/>
    <n v="11"/>
    <n v="511919.85"/>
    <n v="708498.12"/>
    <n v="195674.69829999999"/>
    <n v="91312.52"/>
    <n v="24985.21"/>
    <n v="11"/>
    <n v="511919.85"/>
    <n v="708498.12"/>
    <n v="195674.69829999999"/>
    <n v="91312.52"/>
    <n v="24985.21"/>
    <n v="0"/>
    <n v="0"/>
    <n v="0"/>
    <n v="0"/>
    <n v="0"/>
    <n v="0"/>
  </r>
  <r>
    <x v="11"/>
    <x v="5"/>
    <x v="1"/>
    <x v="3"/>
    <n v="11"/>
    <n v="146465.71"/>
    <n v="225008.49"/>
    <n v="65286.270299999996"/>
    <n v="32134.91"/>
    <n v="13256.51"/>
    <n v="11"/>
    <n v="146465.71"/>
    <n v="225008.49"/>
    <n v="65286.270299999996"/>
    <n v="32134.91"/>
    <n v="13256.51"/>
    <n v="0"/>
    <n v="0"/>
    <n v="0"/>
    <n v="0"/>
    <n v="0"/>
    <n v="0"/>
  </r>
  <r>
    <x v="19"/>
    <x v="7"/>
    <x v="4"/>
    <x v="44"/>
    <n v="11"/>
    <n v="24396.01"/>
    <n v="27750.46"/>
    <n v="0"/>
    <n v="0"/>
    <n v="0"/>
    <n v="11"/>
    <n v="24396.01"/>
    <n v="27750.46"/>
    <n v="0"/>
    <n v="0"/>
    <n v="0"/>
    <n v="0"/>
    <n v="0"/>
    <n v="0"/>
    <n v="0"/>
    <n v="0"/>
    <n v="0"/>
  </r>
  <r>
    <x v="5"/>
    <x v="4"/>
    <x v="3"/>
    <x v="51"/>
    <n v="11"/>
    <n v="12455.48"/>
    <n v="18221.349999999999"/>
    <n v="3145.7968999999998"/>
    <n v="3028.87"/>
    <n v="2448.84"/>
    <n v="11"/>
    <n v="12455.48"/>
    <n v="18221.349999999999"/>
    <n v="3145.7968999999998"/>
    <n v="3028.87"/>
    <n v="2448.84"/>
    <n v="0"/>
    <n v="0"/>
    <n v="0"/>
    <n v="0"/>
    <n v="0"/>
    <n v="0"/>
  </r>
  <r>
    <x v="4"/>
    <x v="4"/>
    <x v="3"/>
    <x v="51"/>
    <n v="11"/>
    <n v="11554.05"/>
    <n v="14063.35"/>
    <n v="8063.2254000000003"/>
    <n v="-3932.9"/>
    <n v="-5143.2700000000004"/>
    <n v="11"/>
    <n v="11554.05"/>
    <n v="14063.35"/>
    <n v="8063.2254000000003"/>
    <n v="-3932.9"/>
    <n v="-5143.2700000000004"/>
    <n v="0"/>
    <n v="0"/>
    <n v="0"/>
    <n v="0"/>
    <n v="0"/>
    <n v="0"/>
  </r>
  <r>
    <x v="5"/>
    <x v="6"/>
    <x v="3"/>
    <x v="24"/>
    <n v="11"/>
    <n v="8378.75"/>
    <n v="10479.9"/>
    <n v="1254.2764999999999"/>
    <n v="1251.22"/>
    <n v="866.29"/>
    <n v="11"/>
    <n v="8378.75"/>
    <n v="10479.9"/>
    <n v="1254.2764999999999"/>
    <n v="1251.22"/>
    <n v="866.29"/>
    <n v="0"/>
    <n v="0"/>
    <n v="0"/>
    <n v="0"/>
    <n v="0"/>
    <n v="0"/>
  </r>
  <r>
    <x v="11"/>
    <x v="4"/>
    <x v="3"/>
    <x v="32"/>
    <n v="11"/>
    <n v="200059.91"/>
    <n v="243138.94"/>
    <n v="41639.3223"/>
    <n v="15205.05"/>
    <n v="5830.97"/>
    <n v="11"/>
    <n v="200059.91"/>
    <n v="243138.94"/>
    <n v="41639.3223"/>
    <n v="15205.05"/>
    <n v="5830.97"/>
    <n v="0"/>
    <n v="0"/>
    <n v="0"/>
    <n v="0"/>
    <n v="0"/>
    <n v="0"/>
  </r>
  <r>
    <x v="5"/>
    <x v="1"/>
    <x v="20"/>
    <x v="67"/>
    <n v="11"/>
    <n v="8602.66"/>
    <n v="11393.4"/>
    <n v="1397.9715000000001"/>
    <n v="3990.07"/>
    <n v="3444.76"/>
    <n v="11"/>
    <n v="8602.66"/>
    <n v="11393.4"/>
    <n v="1397.9715000000001"/>
    <n v="3990.07"/>
    <n v="3444.76"/>
    <n v="0"/>
    <n v="0"/>
    <n v="0"/>
    <n v="0"/>
    <n v="0"/>
    <n v="0"/>
  </r>
  <r>
    <x v="6"/>
    <x v="4"/>
    <x v="18"/>
    <x v="60"/>
    <n v="11"/>
    <n v="1593.66"/>
    <n v="2250"/>
    <n v="4843.1921000000002"/>
    <n v="-2081.19"/>
    <n v="-2969.64"/>
    <n v="11"/>
    <n v="1593.66"/>
    <n v="2250"/>
    <n v="4843.1921000000002"/>
    <n v="-2081.19"/>
    <n v="-2969.64"/>
    <n v="0"/>
    <n v="0"/>
    <n v="0"/>
    <n v="0"/>
    <n v="0"/>
    <n v="0"/>
  </r>
  <r>
    <x v="0"/>
    <x v="2"/>
    <x v="4"/>
    <x v="69"/>
    <n v="11"/>
    <n v="266639.98"/>
    <n v="479529.16"/>
    <n v="152421.6384"/>
    <n v="116690.77"/>
    <n v="60350.27"/>
    <n v="11"/>
    <n v="266639.98"/>
    <n v="479529.16"/>
    <n v="152421.6384"/>
    <n v="116690.77"/>
    <n v="60350.27"/>
    <n v="0"/>
    <n v="0"/>
    <n v="0"/>
    <n v="0"/>
    <n v="0"/>
    <n v="0"/>
  </r>
  <r>
    <x v="11"/>
    <x v="6"/>
    <x v="1"/>
    <x v="1"/>
    <n v="11"/>
    <n v="152196.01999999999"/>
    <n v="173300.33"/>
    <n v="37751.104099999997"/>
    <n v="-9372.7000000000007"/>
    <n v="-16842.68"/>
    <n v="11"/>
    <n v="152196.01999999999"/>
    <n v="173300.33"/>
    <n v="37751.104099999997"/>
    <n v="-9372.7000000000007"/>
    <n v="-16842.68"/>
    <n v="0"/>
    <n v="0"/>
    <n v="0"/>
    <n v="0"/>
    <n v="0"/>
    <n v="0"/>
  </r>
  <r>
    <x v="11"/>
    <x v="5"/>
    <x v="3"/>
    <x v="32"/>
    <n v="11"/>
    <n v="112463.87"/>
    <n v="144033.04"/>
    <n v="32552.252400000001"/>
    <n v="23890.46"/>
    <n v="13058.08"/>
    <n v="11"/>
    <n v="112463.87"/>
    <n v="144033.04"/>
    <n v="32552.252400000001"/>
    <n v="23890.46"/>
    <n v="13058.08"/>
    <n v="0"/>
    <n v="0"/>
    <n v="0"/>
    <n v="0"/>
    <n v="0"/>
    <n v="0"/>
  </r>
  <r>
    <x v="0"/>
    <x v="4"/>
    <x v="18"/>
    <x v="60"/>
    <n v="11"/>
    <n v="435647.27"/>
    <n v="579198.98"/>
    <n v="195708.57130000001"/>
    <n v="14182.37"/>
    <n v="-49190"/>
    <n v="11"/>
    <n v="435647.27"/>
    <n v="579198.98"/>
    <n v="195708.57130000001"/>
    <n v="14182.37"/>
    <n v="-49190"/>
    <n v="0"/>
    <n v="0"/>
    <n v="0"/>
    <n v="0"/>
    <n v="0"/>
    <n v="0"/>
  </r>
  <r>
    <x v="6"/>
    <x v="6"/>
    <x v="1"/>
    <x v="15"/>
    <n v="11"/>
    <n v="0"/>
    <n v="0"/>
    <n v="287.49579999999997"/>
    <n v="78.260000000000005"/>
    <n v="-140.4"/>
    <n v="11"/>
    <n v="0"/>
    <n v="0"/>
    <n v="287.49579999999997"/>
    <n v="78.260000000000005"/>
    <n v="-140.4"/>
    <n v="0"/>
    <n v="0"/>
    <n v="0"/>
    <n v="0"/>
    <n v="0"/>
    <n v="0"/>
  </r>
  <r>
    <x v="0"/>
    <x v="7"/>
    <x v="15"/>
    <x v="40"/>
    <n v="11"/>
    <n v="346162.18"/>
    <n v="508447.46"/>
    <n v="0"/>
    <n v="0"/>
    <n v="0"/>
    <n v="11"/>
    <n v="346162.18"/>
    <n v="508447.46"/>
    <n v="0"/>
    <n v="0"/>
    <n v="0"/>
    <n v="0"/>
    <n v="0"/>
    <n v="0"/>
    <n v="0"/>
    <n v="0"/>
    <n v="0"/>
  </r>
  <r>
    <x v="1"/>
    <x v="6"/>
    <x v="4"/>
    <x v="69"/>
    <n v="11"/>
    <n v="3185.55"/>
    <n v="4580.6000000000004"/>
    <n v="548.34090000000003"/>
    <n v="442.32"/>
    <n v="272.73"/>
    <n v="11"/>
    <n v="3185.55"/>
    <n v="4580.6000000000004"/>
    <n v="548.34090000000003"/>
    <n v="442.32"/>
    <n v="272.73"/>
    <n v="0"/>
    <n v="0"/>
    <n v="0"/>
    <n v="0"/>
    <n v="0"/>
    <n v="0"/>
  </r>
  <r>
    <x v="6"/>
    <x v="2"/>
    <x v="4"/>
    <x v="37"/>
    <n v="11"/>
    <n v="0"/>
    <n v="0"/>
    <n v="1811.5372"/>
    <n v="-1436.67"/>
    <n v="-1824.53"/>
    <n v="11"/>
    <n v="0"/>
    <n v="0"/>
    <n v="1811.5372"/>
    <n v="-1436.67"/>
    <n v="-1824.53"/>
    <n v="0"/>
    <n v="0"/>
    <n v="0"/>
    <n v="0"/>
    <n v="0"/>
    <n v="0"/>
  </r>
  <r>
    <x v="0"/>
    <x v="1"/>
    <x v="3"/>
    <x v="51"/>
    <n v="10"/>
    <n v="1050791.97"/>
    <n v="2096042.27"/>
    <n v="654562.0784"/>
    <n v="611134.64"/>
    <n v="402368.88"/>
    <n v="10"/>
    <n v="1050791.97"/>
    <n v="2096042.27"/>
    <n v="654562.0784"/>
    <n v="611134.64"/>
    <n v="402368.88"/>
    <n v="0"/>
    <n v="0"/>
    <n v="0"/>
    <n v="0"/>
    <n v="0"/>
    <n v="0"/>
  </r>
  <r>
    <x v="0"/>
    <x v="1"/>
    <x v="11"/>
    <x v="62"/>
    <n v="10"/>
    <n v="1410809.72"/>
    <n v="1840709.03"/>
    <n v="572817.74730000005"/>
    <n v="21286.560000000001"/>
    <n v="-123511.67999999999"/>
    <n v="10"/>
    <n v="1410809.72"/>
    <n v="1840709.03"/>
    <n v="572817.74730000005"/>
    <n v="21286.560000000001"/>
    <n v="-123511.67999999999"/>
    <n v="0"/>
    <n v="0"/>
    <n v="0"/>
    <n v="0"/>
    <n v="0"/>
    <n v="0"/>
  </r>
  <r>
    <x v="11"/>
    <x v="5"/>
    <x v="4"/>
    <x v="54"/>
    <n v="10"/>
    <n v="124556.51"/>
    <n v="193269.24"/>
    <n v="33999.491499999996"/>
    <n v="52115.54"/>
    <n v="41559.64"/>
    <n v="10"/>
    <n v="124556.51"/>
    <n v="193269.24"/>
    <n v="33999.491499999996"/>
    <n v="52115.54"/>
    <n v="41559.64"/>
    <n v="0"/>
    <n v="0"/>
    <n v="0"/>
    <n v="0"/>
    <n v="0"/>
    <n v="0"/>
  </r>
  <r>
    <x v="10"/>
    <x v="4"/>
    <x v="20"/>
    <x v="67"/>
    <n v="10"/>
    <n v="14181.59"/>
    <n v="19819"/>
    <n v="1887.6838"/>
    <n v="4192.42"/>
    <n v="3568.93"/>
    <n v="10"/>
    <n v="14181.59"/>
    <n v="19819"/>
    <n v="1887.6838"/>
    <n v="4192.42"/>
    <n v="3568.93"/>
    <n v="0"/>
    <n v="0"/>
    <n v="0"/>
    <n v="0"/>
    <n v="0"/>
    <n v="0"/>
  </r>
  <r>
    <x v="0"/>
    <x v="7"/>
    <x v="11"/>
    <x v="49"/>
    <n v="10"/>
    <n v="264863.26"/>
    <n v="464673.89"/>
    <n v="0"/>
    <n v="0"/>
    <n v="0"/>
    <n v="10"/>
    <n v="264863.26"/>
    <n v="464673.89"/>
    <n v="0"/>
    <n v="0"/>
    <n v="0"/>
    <n v="0"/>
    <n v="0"/>
    <n v="0"/>
    <n v="0"/>
    <n v="0"/>
    <n v="0"/>
  </r>
  <r>
    <x v="6"/>
    <x v="1"/>
    <x v="3"/>
    <x v="39"/>
    <n v="10"/>
    <n v="1447.68"/>
    <n v="1880"/>
    <n v="2922.0749999999998"/>
    <n v="-637.13"/>
    <n v="-1221.73"/>
    <n v="10"/>
    <n v="1447.68"/>
    <n v="1880"/>
    <n v="2922.0749999999998"/>
    <n v="-637.13"/>
    <n v="-1221.73"/>
    <n v="0"/>
    <n v="0"/>
    <n v="0"/>
    <n v="0"/>
    <n v="0"/>
    <n v="0"/>
  </r>
  <r>
    <x v="10"/>
    <x v="7"/>
    <x v="10"/>
    <x v="21"/>
    <n v="10"/>
    <n v="11129.29"/>
    <n v="21336"/>
    <n v="0"/>
    <n v="0"/>
    <n v="0"/>
    <n v="10"/>
    <n v="11129.29"/>
    <n v="21336"/>
    <n v="0"/>
    <n v="0"/>
    <n v="0"/>
    <n v="0"/>
    <n v="0"/>
    <n v="0"/>
    <n v="0"/>
    <n v="0"/>
    <n v="0"/>
  </r>
  <r>
    <x v="4"/>
    <x v="6"/>
    <x v="7"/>
    <x v="12"/>
    <n v="10"/>
    <n v="3255.93"/>
    <n v="4295.8"/>
    <n v="1190.9729"/>
    <n v="-48.93"/>
    <n v="-283.44"/>
    <n v="10"/>
    <n v="3255.93"/>
    <n v="4295.8"/>
    <n v="1190.9729"/>
    <n v="-48.93"/>
    <n v="-283.44"/>
    <n v="0"/>
    <n v="0"/>
    <n v="0"/>
    <n v="0"/>
    <n v="0"/>
    <n v="0"/>
  </r>
  <r>
    <x v="11"/>
    <x v="2"/>
    <x v="4"/>
    <x v="57"/>
    <n v="10"/>
    <n v="212674.3"/>
    <n v="284839.98"/>
    <n v="46735.931199999999"/>
    <n v="39631.67"/>
    <n v="25205.3"/>
    <n v="10"/>
    <n v="212674.3"/>
    <n v="284839.98"/>
    <n v="46735.931199999999"/>
    <n v="39631.67"/>
    <n v="25205.3"/>
    <n v="0"/>
    <n v="0"/>
    <n v="0"/>
    <n v="0"/>
    <n v="0"/>
    <n v="0"/>
  </r>
  <r>
    <x v="0"/>
    <x v="4"/>
    <x v="4"/>
    <x v="69"/>
    <n v="10"/>
    <n v="431260.02"/>
    <n v="628388.11"/>
    <n v="171409.17430000001"/>
    <n v="85280.66"/>
    <n v="31162.66"/>
    <n v="10"/>
    <n v="431260.02"/>
    <n v="628388.11"/>
    <n v="171409.17430000001"/>
    <n v="85280.66"/>
    <n v="31162.66"/>
    <n v="0"/>
    <n v="0"/>
    <n v="0"/>
    <n v="0"/>
    <n v="0"/>
    <n v="0"/>
  </r>
  <r>
    <x v="19"/>
    <x v="7"/>
    <x v="3"/>
    <x v="39"/>
    <n v="10"/>
    <n v="1025.71"/>
    <n v="1350.28"/>
    <n v="0"/>
    <n v="0"/>
    <n v="0"/>
    <n v="10"/>
    <n v="1025.71"/>
    <n v="1350.28"/>
    <n v="0"/>
    <n v="0"/>
    <n v="0"/>
    <n v="0"/>
    <n v="0"/>
    <n v="0"/>
    <n v="0"/>
    <n v="0"/>
    <n v="0"/>
  </r>
  <r>
    <x v="10"/>
    <x v="1"/>
    <x v="15"/>
    <x v="40"/>
    <n v="10"/>
    <n v="24295.77"/>
    <n v="30560"/>
    <n v="5396.5464000000002"/>
    <n v="6017"/>
    <n v="4077.56"/>
    <n v="10"/>
    <n v="24295.77"/>
    <n v="30560"/>
    <n v="5396.5464000000002"/>
    <n v="6017"/>
    <n v="4077.56"/>
    <n v="0"/>
    <n v="0"/>
    <n v="0"/>
    <n v="0"/>
    <n v="0"/>
    <n v="0"/>
  </r>
  <r>
    <x v="6"/>
    <x v="4"/>
    <x v="11"/>
    <x v="49"/>
    <n v="10"/>
    <n v="1596.08"/>
    <n v="2000"/>
    <n v="4349.6750000000002"/>
    <n v="-1057.44"/>
    <n v="-1852.04"/>
    <n v="10"/>
    <n v="1596.08"/>
    <n v="2000"/>
    <n v="4349.6750000000002"/>
    <n v="-1057.44"/>
    <n v="-1852.04"/>
    <n v="0"/>
    <n v="0"/>
    <n v="0"/>
    <n v="0"/>
    <n v="0"/>
    <n v="0"/>
  </r>
  <r>
    <x v="0"/>
    <x v="5"/>
    <x v="4"/>
    <x v="69"/>
    <n v="10"/>
    <n v="344479.97"/>
    <n v="575768.04"/>
    <n v="194085.33129999999"/>
    <n v="168804.99"/>
    <n v="91551.28"/>
    <n v="10"/>
    <n v="344479.97"/>
    <n v="575768.04"/>
    <n v="194085.33129999999"/>
    <n v="168804.99"/>
    <n v="91551.28"/>
    <n v="0"/>
    <n v="0"/>
    <n v="0"/>
    <n v="0"/>
    <n v="0"/>
    <n v="0"/>
  </r>
  <r>
    <x v="6"/>
    <x v="5"/>
    <x v="4"/>
    <x v="28"/>
    <n v="10"/>
    <n v="935.14"/>
    <n v="1890"/>
    <n v="13162.197200000001"/>
    <n v="-9774.2800000000007"/>
    <n v="-12203.48"/>
    <n v="10"/>
    <n v="935.14"/>
    <n v="1890"/>
    <n v="13162.197200000001"/>
    <n v="-9774.2800000000007"/>
    <n v="-12203.48"/>
    <n v="0"/>
    <n v="0"/>
    <n v="0"/>
    <n v="0"/>
    <n v="0"/>
    <n v="0"/>
  </r>
  <r>
    <x v="0"/>
    <x v="2"/>
    <x v="4"/>
    <x v="57"/>
    <n v="10"/>
    <n v="480212.36"/>
    <n v="672402.1"/>
    <n v="119246.0542"/>
    <n v="112063.13"/>
    <n v="72943.679999999993"/>
    <n v="10"/>
    <n v="480212.36"/>
    <n v="672402.1"/>
    <n v="119246.0542"/>
    <n v="112063.13"/>
    <n v="72943.679999999993"/>
    <n v="0"/>
    <n v="0"/>
    <n v="0"/>
    <n v="0"/>
    <n v="0"/>
    <n v="0"/>
  </r>
  <r>
    <x v="6"/>
    <x v="5"/>
    <x v="3"/>
    <x v="29"/>
    <n v="10"/>
    <n v="1714.69"/>
    <n v="2322"/>
    <n v="39365.734299999996"/>
    <n v="-33085.870000000003"/>
    <n v="-38871.25"/>
    <n v="10"/>
    <n v="1714.69"/>
    <n v="2322"/>
    <n v="39365.734299999996"/>
    <n v="-33085.870000000003"/>
    <n v="-38871.25"/>
    <n v="0"/>
    <n v="0"/>
    <n v="0"/>
    <n v="0"/>
    <n v="0"/>
    <n v="0"/>
  </r>
  <r>
    <x v="6"/>
    <x v="3"/>
    <x v="18"/>
    <x v="60"/>
    <n v="10"/>
    <n v="1748.87"/>
    <n v="2200"/>
    <n v="3829.6658000000002"/>
    <n v="-11.61"/>
    <n v="-761.5"/>
    <n v="10"/>
    <n v="1748.87"/>
    <n v="2200"/>
    <n v="3829.6658000000002"/>
    <n v="-11.61"/>
    <n v="-761.5"/>
    <n v="0"/>
    <n v="0"/>
    <n v="0"/>
    <n v="0"/>
    <n v="0"/>
    <n v="0"/>
  </r>
  <r>
    <x v="11"/>
    <x v="5"/>
    <x v="3"/>
    <x v="4"/>
    <n v="10"/>
    <n v="277377.64"/>
    <n v="315158.55"/>
    <n v="70148.327900000004"/>
    <n v="-25117.59"/>
    <n v="-41829.03"/>
    <n v="10"/>
    <n v="277377.64"/>
    <n v="315158.55"/>
    <n v="70148.327900000004"/>
    <n v="-25117.59"/>
    <n v="-41829.03"/>
    <n v="0"/>
    <n v="0"/>
    <n v="0"/>
    <n v="0"/>
    <n v="0"/>
    <n v="0"/>
  </r>
  <r>
    <x v="19"/>
    <x v="7"/>
    <x v="11"/>
    <x v="20"/>
    <n v="10"/>
    <n v="22013.88"/>
    <n v="30325.65"/>
    <n v="0"/>
    <n v="0"/>
    <n v="0"/>
    <n v="10"/>
    <n v="22013.88"/>
    <n v="30325.65"/>
    <n v="0"/>
    <n v="0"/>
    <n v="0"/>
    <n v="0"/>
    <n v="0"/>
    <n v="0"/>
    <n v="0"/>
    <n v="0"/>
    <n v="0"/>
  </r>
  <r>
    <x v="6"/>
    <x v="1"/>
    <x v="3"/>
    <x v="52"/>
    <n v="10"/>
    <n v="2291.27"/>
    <n v="2350"/>
    <n v="3729.7667999999999"/>
    <n v="2806.88"/>
    <n v="2159.27"/>
    <n v="10"/>
    <n v="2291.27"/>
    <n v="2350"/>
    <n v="3729.7667999999999"/>
    <n v="2806.88"/>
    <n v="2159.27"/>
    <n v="0"/>
    <n v="0"/>
    <n v="0"/>
    <n v="0"/>
    <n v="0"/>
    <n v="0"/>
  </r>
  <r>
    <x v="13"/>
    <x v="3"/>
    <x v="3"/>
    <x v="47"/>
    <n v="10"/>
    <n v="13560.41"/>
    <n v="17930"/>
    <n v="6277.5875999999998"/>
    <n v="4172.5"/>
    <n v="1533.32"/>
    <n v="10"/>
    <n v="13560.41"/>
    <n v="17930"/>
    <n v="6277.5875999999998"/>
    <n v="4172.5"/>
    <n v="1533.32"/>
    <n v="0"/>
    <n v="0"/>
    <n v="0"/>
    <n v="0"/>
    <n v="0"/>
    <n v="0"/>
  </r>
  <r>
    <x v="4"/>
    <x v="1"/>
    <x v="1"/>
    <x v="50"/>
    <n v="10"/>
    <n v="4661.16"/>
    <n v="6271.2"/>
    <n v="1776.9382000000001"/>
    <n v="1155.56"/>
    <n v="660.95"/>
    <n v="10"/>
    <n v="4661.16"/>
    <n v="6271.2"/>
    <n v="1776.9382000000001"/>
    <n v="1155.56"/>
    <n v="660.95"/>
    <n v="0"/>
    <n v="0"/>
    <n v="0"/>
    <n v="0"/>
    <n v="0"/>
    <n v="0"/>
  </r>
  <r>
    <x v="10"/>
    <x v="6"/>
    <x v="18"/>
    <x v="60"/>
    <n v="9"/>
    <n v="21957.38"/>
    <n v="28798.38"/>
    <n v="2782.5477999999998"/>
    <n v="3903.28"/>
    <n v="3000.37"/>
    <n v="9"/>
    <n v="21957.38"/>
    <n v="28798.38"/>
    <n v="2782.5477999999998"/>
    <n v="3903.28"/>
    <n v="3000.37"/>
    <n v="0"/>
    <n v="0"/>
    <n v="0"/>
    <n v="0"/>
    <n v="0"/>
    <n v="0"/>
  </r>
  <r>
    <x v="13"/>
    <x v="7"/>
    <x v="4"/>
    <x v="28"/>
    <n v="9"/>
    <n v="2033.33"/>
    <n v="2779.9"/>
    <n v="0"/>
    <n v="0"/>
    <n v="0"/>
    <n v="9"/>
    <n v="2033.33"/>
    <n v="2779.9"/>
    <n v="0"/>
    <n v="0"/>
    <n v="0"/>
    <n v="0"/>
    <n v="0"/>
    <n v="0"/>
    <n v="0"/>
    <n v="0"/>
    <n v="0"/>
  </r>
  <r>
    <x v="11"/>
    <x v="3"/>
    <x v="14"/>
    <x v="38"/>
    <n v="9"/>
    <n v="172792.33"/>
    <n v="282491.76"/>
    <n v="44673.670299999998"/>
    <n v="77754.37"/>
    <n v="66789.77"/>
    <n v="9"/>
    <n v="172792.33"/>
    <n v="282491.76"/>
    <n v="44673.670299999998"/>
    <n v="77754.37"/>
    <n v="66789.77"/>
    <n v="0"/>
    <n v="0"/>
    <n v="0"/>
    <n v="0"/>
    <n v="0"/>
    <n v="0"/>
  </r>
  <r>
    <x v="11"/>
    <x v="4"/>
    <x v="1"/>
    <x v="3"/>
    <n v="9"/>
    <n v="162894.68"/>
    <n v="207976.43"/>
    <n v="44869.4931"/>
    <n v="9874.11"/>
    <n v="377.37"/>
    <n v="9"/>
    <n v="162894.68"/>
    <n v="207976.43"/>
    <n v="44869.4931"/>
    <n v="9874.11"/>
    <n v="377.37"/>
    <n v="0"/>
    <n v="0"/>
    <n v="0"/>
    <n v="0"/>
    <n v="0"/>
    <n v="0"/>
  </r>
  <r>
    <x v="11"/>
    <x v="6"/>
    <x v="13"/>
    <x v="25"/>
    <n v="9"/>
    <n v="375016"/>
    <n v="421326"/>
    <n v="79885.678899999999"/>
    <n v="-12862.29"/>
    <n v="-34581.230000000003"/>
    <n v="9"/>
    <n v="375016"/>
    <n v="421326"/>
    <n v="79885.678899999999"/>
    <n v="-12862.29"/>
    <n v="-34581.230000000003"/>
    <n v="0"/>
    <n v="0"/>
    <n v="0"/>
    <n v="0"/>
    <n v="0"/>
    <n v="0"/>
  </r>
  <r>
    <x v="6"/>
    <x v="4"/>
    <x v="1"/>
    <x v="36"/>
    <n v="9"/>
    <n v="1311.21"/>
    <n v="1800"/>
    <n v="3914.7075"/>
    <n v="-2705.52"/>
    <n v="-3420.66"/>
    <n v="9"/>
    <n v="1311.21"/>
    <n v="1800"/>
    <n v="3914.7075"/>
    <n v="-2705.52"/>
    <n v="-3420.66"/>
    <n v="0"/>
    <n v="0"/>
    <n v="0"/>
    <n v="0"/>
    <n v="0"/>
    <n v="0"/>
  </r>
  <r>
    <x v="6"/>
    <x v="3"/>
    <x v="3"/>
    <x v="23"/>
    <n v="9"/>
    <n v="1142.73"/>
    <n v="1980"/>
    <n v="4845.7204000000002"/>
    <n v="-1558.45"/>
    <n v="-2179.62"/>
    <n v="9"/>
    <n v="1142.73"/>
    <n v="1980"/>
    <n v="4845.7204000000002"/>
    <n v="-1558.45"/>
    <n v="-2179.62"/>
    <n v="0"/>
    <n v="0"/>
    <n v="0"/>
    <n v="0"/>
    <n v="0"/>
    <n v="0"/>
  </r>
  <r>
    <x v="11"/>
    <x v="5"/>
    <x v="3"/>
    <x v="47"/>
    <n v="9"/>
    <n v="233338.42"/>
    <n v="270625.98"/>
    <n v="58068.135300000002"/>
    <n v="871.2"/>
    <n v="-14841.27"/>
    <n v="9"/>
    <n v="233338.42"/>
    <n v="270625.98"/>
    <n v="58068.135300000002"/>
    <n v="871.2"/>
    <n v="-14841.27"/>
    <n v="0"/>
    <n v="0"/>
    <n v="0"/>
    <n v="0"/>
    <n v="0"/>
    <n v="0"/>
  </r>
  <r>
    <x v="11"/>
    <x v="3"/>
    <x v="1"/>
    <x v="1"/>
    <n v="9"/>
    <n v="309280.27"/>
    <n v="382380.92"/>
    <n v="77647.398000000001"/>
    <n v="57789.09"/>
    <n v="36677.69"/>
    <n v="9"/>
    <n v="309280.27"/>
    <n v="382380.92"/>
    <n v="77647.398000000001"/>
    <n v="57789.09"/>
    <n v="36677.69"/>
    <n v="0"/>
    <n v="0"/>
    <n v="0"/>
    <n v="0"/>
    <n v="0"/>
    <n v="0"/>
  </r>
  <r>
    <x v="5"/>
    <x v="1"/>
    <x v="1"/>
    <x v="55"/>
    <n v="9"/>
    <n v="5429.42"/>
    <n v="6340.6"/>
    <n v="1061.8569"/>
    <n v="1029.32"/>
    <n v="625.65"/>
    <n v="9"/>
    <n v="5429.42"/>
    <n v="6340.6"/>
    <n v="1061.8569"/>
    <n v="1029.32"/>
    <n v="625.65"/>
    <n v="0"/>
    <n v="0"/>
    <n v="0"/>
    <n v="0"/>
    <n v="0"/>
    <n v="0"/>
  </r>
  <r>
    <x v="6"/>
    <x v="4"/>
    <x v="4"/>
    <x v="13"/>
    <n v="9"/>
    <n v="0"/>
    <n v="0"/>
    <n v="649.49760000000003"/>
    <n v="-493.13"/>
    <n v="-657.2"/>
    <n v="9"/>
    <n v="0"/>
    <n v="0"/>
    <n v="649.49760000000003"/>
    <n v="-493.13"/>
    <n v="-657.2"/>
    <n v="0"/>
    <n v="0"/>
    <n v="0"/>
    <n v="0"/>
    <n v="0"/>
    <n v="0"/>
  </r>
  <r>
    <x v="11"/>
    <x v="3"/>
    <x v="3"/>
    <x v="24"/>
    <n v="9"/>
    <n v="119320.13"/>
    <n v="168620.24"/>
    <n v="31863.557400000002"/>
    <n v="30840.73"/>
    <n v="22674.92"/>
    <n v="9"/>
    <n v="119320.13"/>
    <n v="168620.24"/>
    <n v="31863.557400000002"/>
    <n v="30840.73"/>
    <n v="22674.92"/>
    <n v="0"/>
    <n v="0"/>
    <n v="0"/>
    <n v="0"/>
    <n v="0"/>
    <n v="0"/>
  </r>
  <r>
    <x v="0"/>
    <x v="3"/>
    <x v="5"/>
    <x v="10"/>
    <n v="9"/>
    <n v="1537140.57"/>
    <n v="1829636.83"/>
    <n v="373427.86790000001"/>
    <n v="36783.089999999997"/>
    <n v="-73958.740000000005"/>
    <n v="9"/>
    <n v="1537140.57"/>
    <n v="1829636.83"/>
    <n v="373427.86790000001"/>
    <n v="36783.089999999997"/>
    <n v="-73958.740000000005"/>
    <n v="0"/>
    <n v="0"/>
    <n v="0"/>
    <n v="0"/>
    <n v="0"/>
    <n v="0"/>
  </r>
  <r>
    <x v="0"/>
    <x v="4"/>
    <x v="11"/>
    <x v="49"/>
    <n v="9"/>
    <n v="1231710.1000000001"/>
    <n v="1482664.42"/>
    <n v="381399.93280000001"/>
    <n v="206493.7"/>
    <n v="88930.13"/>
    <n v="9"/>
    <n v="1231710.1000000001"/>
    <n v="1482664.42"/>
    <n v="381399.93280000001"/>
    <n v="206493.7"/>
    <n v="88930.13"/>
    <n v="0"/>
    <n v="0"/>
    <n v="0"/>
    <n v="0"/>
    <n v="0"/>
    <n v="0"/>
  </r>
  <r>
    <x v="5"/>
    <x v="6"/>
    <x v="18"/>
    <x v="60"/>
    <n v="9"/>
    <n v="3034.97"/>
    <n v="5951.7"/>
    <n v="901.29240000000004"/>
    <n v="2363.79"/>
    <n v="2015.46"/>
    <n v="9"/>
    <n v="3034.97"/>
    <n v="5951.7"/>
    <n v="901.29240000000004"/>
    <n v="2363.79"/>
    <n v="2015.46"/>
    <n v="0"/>
    <n v="0"/>
    <n v="0"/>
    <n v="0"/>
    <n v="0"/>
    <n v="0"/>
  </r>
  <r>
    <x v="4"/>
    <x v="1"/>
    <x v="4"/>
    <x v="44"/>
    <n v="9"/>
    <n v="9571.1200000000008"/>
    <n v="14615.4"/>
    <n v="5889.5235000000002"/>
    <n v="682.37"/>
    <n v="-537.91"/>
    <n v="9"/>
    <n v="9571.1200000000008"/>
    <n v="14615.4"/>
    <n v="5889.5235000000002"/>
    <n v="682.37"/>
    <n v="-537.91"/>
    <n v="0"/>
    <n v="0"/>
    <n v="0"/>
    <n v="0"/>
    <n v="0"/>
    <n v="0"/>
  </r>
  <r>
    <x v="10"/>
    <x v="1"/>
    <x v="16"/>
    <x v="42"/>
    <n v="9"/>
    <n v="6378.53"/>
    <n v="8267"/>
    <n v="1790.6916000000001"/>
    <n v="1237.8399999999999"/>
    <n v="764.83"/>
    <n v="9"/>
    <n v="6378.53"/>
    <n v="8267"/>
    <n v="1790.6916000000001"/>
    <n v="1237.8399999999999"/>
    <n v="764.83"/>
    <n v="0"/>
    <n v="0"/>
    <n v="0"/>
    <n v="0"/>
    <n v="0"/>
    <n v="0"/>
  </r>
  <r>
    <x v="11"/>
    <x v="1"/>
    <x v="3"/>
    <x v="32"/>
    <n v="9"/>
    <n v="136119.07999999999"/>
    <n v="175048.28"/>
    <n v="28923.078000000001"/>
    <n v="29984.54"/>
    <n v="22759.96"/>
    <n v="9"/>
    <n v="136119.07999999999"/>
    <n v="175048.28"/>
    <n v="28923.078000000001"/>
    <n v="29984.54"/>
    <n v="22759.96"/>
    <n v="0"/>
    <n v="0"/>
    <n v="0"/>
    <n v="0"/>
    <n v="0"/>
    <n v="0"/>
  </r>
  <r>
    <x v="11"/>
    <x v="1"/>
    <x v="8"/>
    <x v="14"/>
    <n v="9"/>
    <n v="169998.64"/>
    <n v="213930.77"/>
    <n v="38597.825299999997"/>
    <n v="19706.400000000001"/>
    <n v="10045.15"/>
    <n v="9"/>
    <n v="169998.64"/>
    <n v="213930.77"/>
    <n v="38597.825299999997"/>
    <n v="19706.400000000001"/>
    <n v="10045.15"/>
    <n v="0"/>
    <n v="0"/>
    <n v="0"/>
    <n v="0"/>
    <n v="0"/>
    <n v="0"/>
  </r>
  <r>
    <x v="11"/>
    <x v="5"/>
    <x v="3"/>
    <x v="51"/>
    <n v="9"/>
    <n v="135653.32999999999"/>
    <n v="171536.06"/>
    <n v="37078.595800000003"/>
    <n v="18002.240000000002"/>
    <n v="9984.39"/>
    <n v="9"/>
    <n v="135653.32999999999"/>
    <n v="171536.06"/>
    <n v="37078.595800000003"/>
    <n v="18002.240000000002"/>
    <n v="9984.39"/>
    <n v="0"/>
    <n v="0"/>
    <n v="0"/>
    <n v="0"/>
    <n v="0"/>
    <n v="0"/>
  </r>
  <r>
    <x v="10"/>
    <x v="6"/>
    <x v="3"/>
    <x v="23"/>
    <n v="9"/>
    <n v="7064.66"/>
    <n v="9072"/>
    <n v="2817.5769"/>
    <n v="173.2"/>
    <n v="-750.47"/>
    <n v="9"/>
    <n v="7064.66"/>
    <n v="9072"/>
    <n v="2817.5769"/>
    <n v="173.2"/>
    <n v="-750.47"/>
    <n v="0"/>
    <n v="0"/>
    <n v="0"/>
    <n v="0"/>
    <n v="0"/>
    <n v="0"/>
  </r>
  <r>
    <x v="11"/>
    <x v="7"/>
    <x v="13"/>
    <x v="25"/>
    <n v="9"/>
    <n v="166179.26999999999"/>
    <n v="266744.15000000002"/>
    <n v="0"/>
    <n v="0"/>
    <n v="0"/>
    <n v="9"/>
    <n v="166179.26999999999"/>
    <n v="266744.15000000002"/>
    <n v="0"/>
    <n v="0"/>
    <n v="0"/>
    <n v="0"/>
    <n v="0"/>
    <n v="0"/>
    <n v="0"/>
    <n v="0"/>
    <n v="0"/>
  </r>
  <r>
    <x v="10"/>
    <x v="4"/>
    <x v="1"/>
    <x v="35"/>
    <n v="9"/>
    <n v="13064.21"/>
    <n v="17369.400000000001"/>
    <n v="1461.4972"/>
    <n v="3448.65"/>
    <n v="3072.9"/>
    <n v="9"/>
    <n v="13064.21"/>
    <n v="17369.400000000001"/>
    <n v="1461.4972"/>
    <n v="3448.65"/>
    <n v="3072.9"/>
    <n v="0"/>
    <n v="0"/>
    <n v="0"/>
    <n v="0"/>
    <n v="0"/>
    <n v="0"/>
  </r>
  <r>
    <x v="6"/>
    <x v="2"/>
    <x v="8"/>
    <x v="14"/>
    <n v="8"/>
    <n v="0"/>
    <n v="0"/>
    <n v="854.31020000000001"/>
    <n v="-649.09"/>
    <n v="-854.3"/>
    <n v="8"/>
    <n v="0"/>
    <n v="0"/>
    <n v="854.31020000000001"/>
    <n v="-649.09"/>
    <n v="-854.3"/>
    <n v="0"/>
    <n v="0"/>
    <n v="0"/>
    <n v="0"/>
    <n v="0"/>
    <n v="0"/>
  </r>
  <r>
    <x v="6"/>
    <x v="3"/>
    <x v="4"/>
    <x v="28"/>
    <n v="8"/>
    <n v="997.02"/>
    <n v="1980"/>
    <n v="7240.3050999999996"/>
    <n v="-4506.0600000000004"/>
    <n v="-6196.22"/>
    <n v="8"/>
    <n v="997.02"/>
    <n v="1980"/>
    <n v="7240.3050999999996"/>
    <n v="-4506.0600000000004"/>
    <n v="-6196.22"/>
    <n v="0"/>
    <n v="0"/>
    <n v="0"/>
    <n v="0"/>
    <n v="0"/>
    <n v="0"/>
  </r>
  <r>
    <x v="13"/>
    <x v="1"/>
    <x v="3"/>
    <x v="32"/>
    <n v="8"/>
    <n v="3366.05"/>
    <n v="3987"/>
    <n v="1169.7556999999999"/>
    <n v="1704.2"/>
    <n v="1380.15"/>
    <n v="8"/>
    <n v="3366.05"/>
    <n v="3987"/>
    <n v="1169.7556999999999"/>
    <n v="1704.2"/>
    <n v="1380.15"/>
    <n v="0"/>
    <n v="0"/>
    <n v="0"/>
    <n v="0"/>
    <n v="0"/>
    <n v="0"/>
  </r>
  <r>
    <x v="11"/>
    <x v="7"/>
    <x v="14"/>
    <x v="38"/>
    <n v="8"/>
    <n v="110588.03"/>
    <n v="153138.18"/>
    <n v="0"/>
    <n v="0"/>
    <n v="0"/>
    <n v="8"/>
    <n v="110588.03"/>
    <n v="153138.18"/>
    <n v="0"/>
    <n v="0"/>
    <n v="0"/>
    <n v="0"/>
    <n v="0"/>
    <n v="0"/>
    <n v="0"/>
    <n v="0"/>
    <n v="0"/>
  </r>
  <r>
    <x v="6"/>
    <x v="1"/>
    <x v="5"/>
    <x v="10"/>
    <n v="8"/>
    <n v="1573.74"/>
    <n v="3410"/>
    <n v="13222.129199999999"/>
    <n v="-4073.72"/>
    <n v="-7142.08"/>
    <n v="8"/>
    <n v="1573.74"/>
    <n v="3410"/>
    <n v="13222.129199999999"/>
    <n v="-4073.72"/>
    <n v="-7142.08"/>
    <n v="0"/>
    <n v="0"/>
    <n v="0"/>
    <n v="0"/>
    <n v="0"/>
    <n v="0"/>
  </r>
  <r>
    <x v="11"/>
    <x v="2"/>
    <x v="3"/>
    <x v="4"/>
    <n v="8"/>
    <n v="170063.94"/>
    <n v="249935.97"/>
    <n v="37107.263800000001"/>
    <n v="53120.46"/>
    <n v="42764.77"/>
    <n v="8"/>
    <n v="170063.94"/>
    <n v="249935.97"/>
    <n v="37107.263800000001"/>
    <n v="53120.46"/>
    <n v="42764.77"/>
    <n v="0"/>
    <n v="0"/>
    <n v="0"/>
    <n v="0"/>
    <n v="0"/>
    <n v="0"/>
  </r>
  <r>
    <x v="11"/>
    <x v="2"/>
    <x v="3"/>
    <x v="47"/>
    <n v="8"/>
    <n v="141295.45000000001"/>
    <n v="195843.19"/>
    <n v="34645.062100000003"/>
    <n v="29794.49"/>
    <n v="19902.669999999998"/>
    <n v="8"/>
    <n v="141295.45000000001"/>
    <n v="195843.19"/>
    <n v="34645.062100000003"/>
    <n v="29794.49"/>
    <n v="19902.669999999998"/>
    <n v="0"/>
    <n v="0"/>
    <n v="0"/>
    <n v="0"/>
    <n v="0"/>
    <n v="0"/>
  </r>
  <r>
    <x v="0"/>
    <x v="2"/>
    <x v="11"/>
    <x v="49"/>
    <n v="8"/>
    <n v="578661.43999999994"/>
    <n v="806395.07"/>
    <n v="162475.11840000001"/>
    <n v="114347.33"/>
    <n v="58232.79"/>
    <n v="8"/>
    <n v="578661.43999999994"/>
    <n v="806395.07"/>
    <n v="162475.11840000001"/>
    <n v="114347.33"/>
    <n v="58232.79"/>
    <n v="0"/>
    <n v="0"/>
    <n v="0"/>
    <n v="0"/>
    <n v="0"/>
    <n v="0"/>
  </r>
  <r>
    <x v="0"/>
    <x v="3"/>
    <x v="11"/>
    <x v="49"/>
    <n v="8"/>
    <n v="544115.30000000005"/>
    <n v="747061.85"/>
    <n v="145684.12820000001"/>
    <n v="174808.26"/>
    <n v="139088.71"/>
    <n v="8"/>
    <n v="544115.30000000005"/>
    <n v="747061.85"/>
    <n v="145684.12820000001"/>
    <n v="174808.26"/>
    <n v="139088.71"/>
    <n v="0"/>
    <n v="0"/>
    <n v="0"/>
    <n v="0"/>
    <n v="0"/>
    <n v="0"/>
  </r>
  <r>
    <x v="11"/>
    <x v="3"/>
    <x v="1"/>
    <x v="3"/>
    <n v="8"/>
    <n v="214680.32000000001"/>
    <n v="258502.83"/>
    <n v="58104.448400000001"/>
    <n v="4940.78"/>
    <n v="-11704.4"/>
    <n v="8"/>
    <n v="214680.32000000001"/>
    <n v="258502.83"/>
    <n v="58104.448400000001"/>
    <n v="4940.78"/>
    <n v="-11704.4"/>
    <n v="0"/>
    <n v="0"/>
    <n v="0"/>
    <n v="0"/>
    <n v="0"/>
    <n v="0"/>
  </r>
  <r>
    <x v="11"/>
    <x v="1"/>
    <x v="4"/>
    <x v="13"/>
    <n v="8"/>
    <n v="6803714.3499999996"/>
    <n v="6864874.3499999996"/>
    <n v="1574839.3415999999"/>
    <n v="-996543.66"/>
    <n v="-1513641.82"/>
    <n v="8"/>
    <n v="6803714.3499999996"/>
    <n v="6864874.3499999996"/>
    <n v="1574839.3415999999"/>
    <n v="-996543.66"/>
    <n v="-1513641.82"/>
    <n v="0"/>
    <n v="0"/>
    <n v="0"/>
    <n v="0"/>
    <n v="0"/>
    <n v="0"/>
  </r>
  <r>
    <x v="19"/>
    <x v="7"/>
    <x v="4"/>
    <x v="57"/>
    <n v="8"/>
    <n v="2485.46"/>
    <n v="5249.12"/>
    <n v="0"/>
    <n v="0"/>
    <n v="0"/>
    <n v="8"/>
    <n v="2485.46"/>
    <n v="5249.12"/>
    <n v="0"/>
    <n v="0"/>
    <n v="0"/>
    <n v="0"/>
    <n v="0"/>
    <n v="0"/>
    <n v="0"/>
    <n v="0"/>
    <n v="0"/>
  </r>
  <r>
    <x v="10"/>
    <x v="4"/>
    <x v="4"/>
    <x v="69"/>
    <n v="8"/>
    <n v="9968.86"/>
    <n v="12764"/>
    <n v="2226.2377000000001"/>
    <n v="1888.09"/>
    <n v="942.13"/>
    <n v="8"/>
    <n v="9968.86"/>
    <n v="12764"/>
    <n v="2226.2377000000001"/>
    <n v="1888.09"/>
    <n v="942.13"/>
    <n v="0"/>
    <n v="0"/>
    <n v="0"/>
    <n v="0"/>
    <n v="0"/>
    <n v="0"/>
  </r>
  <r>
    <x v="0"/>
    <x v="2"/>
    <x v="1"/>
    <x v="56"/>
    <n v="8"/>
    <n v="732919.04"/>
    <n v="977431.78"/>
    <n v="283170.2389"/>
    <n v="50274.2"/>
    <n v="-38657.5"/>
    <n v="8"/>
    <n v="732919.04"/>
    <n v="977431.78"/>
    <n v="283170.2389"/>
    <n v="50274.2"/>
    <n v="-38657.5"/>
    <n v="0"/>
    <n v="0"/>
    <n v="0"/>
    <n v="0"/>
    <n v="0"/>
    <n v="0"/>
  </r>
  <r>
    <x v="6"/>
    <x v="2"/>
    <x v="3"/>
    <x v="39"/>
    <n v="8"/>
    <n v="0"/>
    <n v="0"/>
    <n v="2475.1568000000002"/>
    <n v="-2261.7399999999998"/>
    <n v="-2526.94"/>
    <n v="8"/>
    <n v="0"/>
    <n v="0"/>
    <n v="2475.1568000000002"/>
    <n v="-2261.7399999999998"/>
    <n v="-2526.94"/>
    <n v="0"/>
    <n v="0"/>
    <n v="0"/>
    <n v="0"/>
    <n v="0"/>
    <n v="0"/>
  </r>
  <r>
    <x v="11"/>
    <x v="3"/>
    <x v="3"/>
    <x v="4"/>
    <n v="8"/>
    <n v="176256.31"/>
    <n v="231345.92000000001"/>
    <n v="44378.1005"/>
    <n v="34326.300000000003"/>
    <n v="22359.57"/>
    <n v="8"/>
    <n v="176256.31"/>
    <n v="231345.92000000001"/>
    <n v="44378.1005"/>
    <n v="34326.300000000003"/>
    <n v="22359.57"/>
    <n v="0"/>
    <n v="0"/>
    <n v="0"/>
    <n v="0"/>
    <n v="0"/>
    <n v="0"/>
  </r>
  <r>
    <x v="6"/>
    <x v="6"/>
    <x v="3"/>
    <x v="29"/>
    <n v="8"/>
    <n v="839.02"/>
    <n v="1318.8"/>
    <n v="3479.2604999999999"/>
    <n v="-2409.39"/>
    <n v="-2880.55"/>
    <n v="8"/>
    <n v="839.02"/>
    <n v="1318.8"/>
    <n v="3479.2604999999999"/>
    <n v="-2409.39"/>
    <n v="-2880.55"/>
    <n v="0"/>
    <n v="0"/>
    <n v="0"/>
    <n v="0"/>
    <n v="0"/>
    <n v="0"/>
  </r>
  <r>
    <x v="6"/>
    <x v="6"/>
    <x v="3"/>
    <x v="47"/>
    <n v="8"/>
    <n v="594.98"/>
    <n v="992.4"/>
    <n v="2683.8642"/>
    <n v="-1831.1"/>
    <n v="-2240.58"/>
    <n v="8"/>
    <n v="594.98"/>
    <n v="992.4"/>
    <n v="2683.8642"/>
    <n v="-1831.1"/>
    <n v="-2240.58"/>
    <n v="0"/>
    <n v="0"/>
    <n v="0"/>
    <n v="0"/>
    <n v="0"/>
    <n v="0"/>
  </r>
  <r>
    <x v="6"/>
    <x v="6"/>
    <x v="1"/>
    <x v="36"/>
    <n v="8"/>
    <n v="908.74"/>
    <n v="1322.2"/>
    <n v="1053.3984"/>
    <n v="-395.52"/>
    <n v="-640.26"/>
    <n v="8"/>
    <n v="908.74"/>
    <n v="1322.2"/>
    <n v="1053.3984"/>
    <n v="-395.52"/>
    <n v="-640.26"/>
    <n v="0"/>
    <n v="0"/>
    <n v="0"/>
    <n v="0"/>
    <n v="0"/>
    <n v="0"/>
  </r>
  <r>
    <x v="6"/>
    <x v="2"/>
    <x v="11"/>
    <x v="49"/>
    <n v="8"/>
    <n v="0"/>
    <n v="0"/>
    <n v="1317.704"/>
    <n v="-1059.1199999999999"/>
    <n v="-1341.37"/>
    <n v="8"/>
    <n v="0"/>
    <n v="0"/>
    <n v="1317.704"/>
    <n v="-1059.1199999999999"/>
    <n v="-1341.37"/>
    <n v="0"/>
    <n v="0"/>
    <n v="0"/>
    <n v="0"/>
    <n v="0"/>
    <n v="0"/>
  </r>
  <r>
    <x v="11"/>
    <x v="4"/>
    <x v="3"/>
    <x v="51"/>
    <n v="8"/>
    <n v="225854.56"/>
    <n v="296404.87"/>
    <n v="103242.0675"/>
    <n v="-6289.31"/>
    <n v="-32691.75"/>
    <n v="8"/>
    <n v="225854.56"/>
    <n v="296404.87"/>
    <n v="103242.0675"/>
    <n v="-6289.31"/>
    <n v="-32691.75"/>
    <n v="0"/>
    <n v="0"/>
    <n v="0"/>
    <n v="0"/>
    <n v="0"/>
    <n v="0"/>
  </r>
  <r>
    <x v="4"/>
    <x v="1"/>
    <x v="4"/>
    <x v="45"/>
    <n v="8"/>
    <n v="3330.2"/>
    <n v="4628.6000000000004"/>
    <n v="1525.6729"/>
    <n v="117.58"/>
    <n v="-242.02"/>
    <n v="8"/>
    <n v="3330.2"/>
    <n v="4628.6000000000004"/>
    <n v="1525.6729"/>
    <n v="117.58"/>
    <n v="-242.02"/>
    <n v="0"/>
    <n v="0"/>
    <n v="0"/>
    <n v="0"/>
    <n v="0"/>
    <n v="0"/>
  </r>
  <r>
    <x v="4"/>
    <x v="3"/>
    <x v="18"/>
    <x v="60"/>
    <n v="8"/>
    <n v="2839.1"/>
    <n v="4277"/>
    <n v="1376.2789"/>
    <n v="780.28"/>
    <n v="378.45"/>
    <n v="8"/>
    <n v="2839.1"/>
    <n v="4277"/>
    <n v="1376.2789"/>
    <n v="780.28"/>
    <n v="378.45"/>
    <n v="0"/>
    <n v="0"/>
    <n v="0"/>
    <n v="0"/>
    <n v="0"/>
    <n v="0"/>
  </r>
  <r>
    <x v="11"/>
    <x v="7"/>
    <x v="4"/>
    <x v="13"/>
    <n v="8"/>
    <n v="2520515.16"/>
    <n v="2555026.0699999998"/>
    <n v="0"/>
    <n v="0"/>
    <n v="0"/>
    <n v="8"/>
    <n v="2520515.16"/>
    <n v="2555026.0699999998"/>
    <n v="0"/>
    <n v="0"/>
    <n v="0"/>
    <n v="0"/>
    <n v="0"/>
    <n v="0"/>
    <n v="0"/>
    <n v="0"/>
    <n v="0"/>
  </r>
  <r>
    <x v="6"/>
    <x v="1"/>
    <x v="4"/>
    <x v="31"/>
    <n v="8"/>
    <n v="-38.020000000000003"/>
    <n v="1880"/>
    <n v="4278.2712000000001"/>
    <n v="-1696.68"/>
    <n v="-2258.7600000000002"/>
    <n v="8"/>
    <n v="-38.020000000000003"/>
    <n v="1880"/>
    <n v="4278.2712000000001"/>
    <n v="-1696.68"/>
    <n v="-2258.7600000000002"/>
    <n v="0"/>
    <n v="0"/>
    <n v="0"/>
    <n v="0"/>
    <n v="0"/>
    <n v="0"/>
  </r>
  <r>
    <x v="11"/>
    <x v="2"/>
    <x v="4"/>
    <x v="69"/>
    <n v="8"/>
    <n v="33171.22"/>
    <n v="49781.38"/>
    <n v="8946.1227999999992"/>
    <n v="10180.9"/>
    <n v="7664.03"/>
    <n v="8"/>
    <n v="33171.22"/>
    <n v="49781.38"/>
    <n v="8946.1227999999992"/>
    <n v="10180.9"/>
    <n v="7664.03"/>
    <n v="0"/>
    <n v="0"/>
    <n v="0"/>
    <n v="0"/>
    <n v="0"/>
    <n v="0"/>
  </r>
  <r>
    <x v="11"/>
    <x v="4"/>
    <x v="3"/>
    <x v="4"/>
    <n v="7"/>
    <n v="229218.35"/>
    <n v="288824.58"/>
    <n v="60452.954599999997"/>
    <n v="12606.34"/>
    <n v="-846.73"/>
    <n v="7"/>
    <n v="229218.35"/>
    <n v="288824.58"/>
    <n v="60452.954599999997"/>
    <n v="12606.34"/>
    <n v="-846.73"/>
    <n v="0"/>
    <n v="0"/>
    <n v="0"/>
    <n v="0"/>
    <n v="0"/>
    <n v="0"/>
  </r>
  <r>
    <x v="10"/>
    <x v="3"/>
    <x v="17"/>
    <x v="59"/>
    <n v="7"/>
    <n v="5363.06"/>
    <n v="5962"/>
    <n v="784.33630000000005"/>
    <n v="618.69000000000005"/>
    <n v="395.31"/>
    <n v="7"/>
    <n v="5363.06"/>
    <n v="5962"/>
    <n v="784.33630000000005"/>
    <n v="618.69000000000005"/>
    <n v="395.31"/>
    <n v="0"/>
    <n v="0"/>
    <n v="0"/>
    <n v="0"/>
    <n v="0"/>
    <n v="0"/>
  </r>
  <r>
    <x v="11"/>
    <x v="7"/>
    <x v="1"/>
    <x v="6"/>
    <n v="7"/>
    <n v="93064.52"/>
    <n v="137330.57"/>
    <n v="0"/>
    <n v="0"/>
    <n v="0"/>
    <n v="7"/>
    <n v="93064.52"/>
    <n v="137330.57"/>
    <n v="0"/>
    <n v="0"/>
    <n v="0"/>
    <n v="0"/>
    <n v="0"/>
    <n v="0"/>
    <n v="0"/>
    <n v="0"/>
    <n v="0"/>
  </r>
  <r>
    <x v="13"/>
    <x v="5"/>
    <x v="1"/>
    <x v="1"/>
    <n v="7"/>
    <n v="1550.04"/>
    <n v="2842.95"/>
    <n v="925.7491"/>
    <n v="661.45"/>
    <n v="365.71"/>
    <n v="7"/>
    <n v="1550.04"/>
    <n v="2842.95"/>
    <n v="925.7491"/>
    <n v="661.45"/>
    <n v="365.71"/>
    <n v="0"/>
    <n v="0"/>
    <n v="0"/>
    <n v="0"/>
    <n v="0"/>
    <n v="0"/>
  </r>
  <r>
    <x v="4"/>
    <x v="5"/>
    <x v="18"/>
    <x v="60"/>
    <n v="7"/>
    <n v="2265.0100000000002"/>
    <n v="3890"/>
    <n v="1996.9752000000001"/>
    <n v="1054.3699999999999"/>
    <n v="542.63"/>
    <n v="7"/>
    <n v="2265.0100000000002"/>
    <n v="3890"/>
    <n v="1996.9752000000001"/>
    <n v="1054.3699999999999"/>
    <n v="542.63"/>
    <n v="0"/>
    <n v="0"/>
    <n v="0"/>
    <n v="0"/>
    <n v="0"/>
    <n v="0"/>
  </r>
  <r>
    <x v="6"/>
    <x v="5"/>
    <x v="4"/>
    <x v="37"/>
    <n v="7"/>
    <n v="620.4"/>
    <n v="1008"/>
    <n v="10526.799300000001"/>
    <n v="-853.9"/>
    <n v="-2463.9499999999998"/>
    <n v="7"/>
    <n v="620.4"/>
    <n v="1008"/>
    <n v="10526.799300000001"/>
    <n v="-853.9"/>
    <n v="-2463.9499999999998"/>
    <n v="0"/>
    <n v="0"/>
    <n v="0"/>
    <n v="0"/>
    <n v="0"/>
    <n v="0"/>
  </r>
  <r>
    <x v="19"/>
    <x v="7"/>
    <x v="3"/>
    <x v="47"/>
    <n v="7"/>
    <n v="2473.42"/>
    <n v="3558.67"/>
    <n v="0"/>
    <n v="0"/>
    <n v="0"/>
    <n v="7"/>
    <n v="2473.42"/>
    <n v="3558.67"/>
    <n v="0"/>
    <n v="0"/>
    <n v="0"/>
    <n v="0"/>
    <n v="0"/>
    <n v="0"/>
    <n v="0"/>
    <n v="0"/>
    <n v="0"/>
  </r>
  <r>
    <x v="11"/>
    <x v="5"/>
    <x v="1"/>
    <x v="9"/>
    <n v="7"/>
    <n v="139546.92000000001"/>
    <n v="173183.2"/>
    <n v="38100.590600000003"/>
    <n v="6857.37"/>
    <n v="-3795.38"/>
    <n v="7"/>
    <n v="139546.92000000001"/>
    <n v="173183.2"/>
    <n v="38100.590600000003"/>
    <n v="6857.37"/>
    <n v="-3795.38"/>
    <n v="0"/>
    <n v="0"/>
    <n v="0"/>
    <n v="0"/>
    <n v="0"/>
    <n v="0"/>
  </r>
  <r>
    <x v="4"/>
    <x v="3"/>
    <x v="4"/>
    <x v="44"/>
    <n v="7"/>
    <n v="10346.15"/>
    <n v="16665.75"/>
    <n v="7129.9601000000002"/>
    <n v="494.85"/>
    <n v="-647.9"/>
    <n v="7"/>
    <n v="10346.15"/>
    <n v="16665.75"/>
    <n v="7129.9601000000002"/>
    <n v="494.85"/>
    <n v="-647.9"/>
    <n v="0"/>
    <n v="0"/>
    <n v="0"/>
    <n v="0"/>
    <n v="0"/>
    <n v="0"/>
  </r>
  <r>
    <x v="11"/>
    <x v="7"/>
    <x v="16"/>
    <x v="42"/>
    <n v="7"/>
    <n v="56213.03"/>
    <n v="97415.07"/>
    <n v="0"/>
    <n v="0"/>
    <n v="0"/>
    <n v="7"/>
    <n v="56213.03"/>
    <n v="97415.07"/>
    <n v="0"/>
    <n v="0"/>
    <n v="0"/>
    <n v="0"/>
    <n v="0"/>
    <n v="0"/>
    <n v="0"/>
    <n v="0"/>
    <n v="0"/>
  </r>
  <r>
    <x v="11"/>
    <x v="4"/>
    <x v="3"/>
    <x v="24"/>
    <n v="7"/>
    <n v="102550.92"/>
    <n v="197677.98"/>
    <n v="38996.923199999997"/>
    <n v="65586.89"/>
    <n v="57546.48"/>
    <n v="7"/>
    <n v="102550.92"/>
    <n v="197677.98"/>
    <n v="38996.923199999997"/>
    <n v="65586.89"/>
    <n v="57546.48"/>
    <n v="0"/>
    <n v="0"/>
    <n v="0"/>
    <n v="0"/>
    <n v="0"/>
    <n v="0"/>
  </r>
  <r>
    <x v="6"/>
    <x v="4"/>
    <x v="3"/>
    <x v="23"/>
    <n v="7"/>
    <n v="229.82"/>
    <n v="400"/>
    <n v="5320.5582999999997"/>
    <n v="-4572.8999999999996"/>
    <n v="-5223"/>
    <n v="7"/>
    <n v="229.82"/>
    <n v="400"/>
    <n v="5320.5582999999997"/>
    <n v="-4572.8999999999996"/>
    <n v="-5223"/>
    <n v="0"/>
    <n v="0"/>
    <n v="0"/>
    <n v="0"/>
    <n v="0"/>
    <n v="0"/>
  </r>
  <r>
    <x v="5"/>
    <x v="4"/>
    <x v="4"/>
    <x v="61"/>
    <n v="7"/>
    <n v="4494.2700000000004"/>
    <n v="5500"/>
    <n v="945.81700000000001"/>
    <n v="552.27"/>
    <n v="310.83999999999997"/>
    <n v="7"/>
    <n v="4494.2700000000004"/>
    <n v="5500"/>
    <n v="945.81700000000001"/>
    <n v="552.27"/>
    <n v="310.83999999999997"/>
    <n v="0"/>
    <n v="0"/>
    <n v="0"/>
    <n v="0"/>
    <n v="0"/>
    <n v="0"/>
  </r>
  <r>
    <x v="19"/>
    <x v="7"/>
    <x v="3"/>
    <x v="51"/>
    <n v="7"/>
    <n v="2404.7199999999998"/>
    <n v="2667.04"/>
    <n v="0"/>
    <n v="0"/>
    <n v="0"/>
    <n v="7"/>
    <n v="2404.7199999999998"/>
    <n v="2667.04"/>
    <n v="0"/>
    <n v="0"/>
    <n v="0"/>
    <n v="0"/>
    <n v="0"/>
    <n v="0"/>
    <n v="0"/>
    <n v="0"/>
    <n v="0"/>
  </r>
  <r>
    <x v="11"/>
    <x v="3"/>
    <x v="8"/>
    <x v="14"/>
    <n v="7"/>
    <n v="61665.78"/>
    <n v="123618.04"/>
    <n v="21476.441599999998"/>
    <n v="39954.97"/>
    <n v="34216.58"/>
    <n v="7"/>
    <n v="61665.78"/>
    <n v="123618.04"/>
    <n v="21476.441599999998"/>
    <n v="39954.97"/>
    <n v="34216.58"/>
    <n v="0"/>
    <n v="0"/>
    <n v="0"/>
    <n v="0"/>
    <n v="0"/>
    <n v="0"/>
  </r>
  <r>
    <x v="11"/>
    <x v="2"/>
    <x v="3"/>
    <x v="24"/>
    <n v="7"/>
    <n v="175595.24"/>
    <n v="382926.22"/>
    <n v="41581.455900000001"/>
    <n v="185439.82"/>
    <n v="165645.79999999999"/>
    <n v="7"/>
    <n v="175595.24"/>
    <n v="382926.22"/>
    <n v="41581.455900000001"/>
    <n v="185439.82"/>
    <n v="165645.79999999999"/>
    <n v="0"/>
    <n v="0"/>
    <n v="0"/>
    <n v="0"/>
    <n v="0"/>
    <n v="0"/>
  </r>
  <r>
    <x v="11"/>
    <x v="4"/>
    <x v="4"/>
    <x v="54"/>
    <n v="7"/>
    <n v="117606.11"/>
    <n v="143911.47"/>
    <n v="19937.7808"/>
    <n v="13803.18"/>
    <n v="9125.24"/>
    <n v="7"/>
    <n v="117606.11"/>
    <n v="143911.47"/>
    <n v="19937.7808"/>
    <n v="13803.18"/>
    <n v="9125.24"/>
    <n v="0"/>
    <n v="0"/>
    <n v="0"/>
    <n v="0"/>
    <n v="0"/>
    <n v="0"/>
  </r>
  <r>
    <x v="19"/>
    <x v="7"/>
    <x v="3"/>
    <x v="29"/>
    <n v="7"/>
    <n v="9710.16"/>
    <n v="11258.81"/>
    <n v="0"/>
    <n v="0"/>
    <n v="0"/>
    <n v="7"/>
    <n v="9710.16"/>
    <n v="11258.81"/>
    <n v="0"/>
    <n v="0"/>
    <n v="0"/>
    <n v="0"/>
    <n v="0"/>
    <n v="0"/>
    <n v="0"/>
    <n v="0"/>
    <n v="0"/>
  </r>
  <r>
    <x v="0"/>
    <x v="2"/>
    <x v="5"/>
    <x v="10"/>
    <n v="7"/>
    <n v="536457.02"/>
    <n v="680895.62"/>
    <n v="102360.04489999999"/>
    <n v="64509.88"/>
    <n v="30002.51"/>
    <n v="7"/>
    <n v="536457.02"/>
    <n v="680895.62"/>
    <n v="102360.04489999999"/>
    <n v="64509.88"/>
    <n v="30002.51"/>
    <n v="0"/>
    <n v="0"/>
    <n v="0"/>
    <n v="0"/>
    <n v="0"/>
    <n v="0"/>
  </r>
  <r>
    <x v="11"/>
    <x v="2"/>
    <x v="3"/>
    <x v="32"/>
    <n v="7"/>
    <n v="69337.94"/>
    <n v="92213.55"/>
    <n v="20170.707999999999"/>
    <n v="8201.41"/>
    <n v="2630.03"/>
    <n v="7"/>
    <n v="69337.94"/>
    <n v="92213.55"/>
    <n v="20170.707999999999"/>
    <n v="8201.41"/>
    <n v="2630.03"/>
    <n v="0"/>
    <n v="0"/>
    <n v="0"/>
    <n v="0"/>
    <n v="0"/>
    <n v="0"/>
  </r>
  <r>
    <x v="11"/>
    <x v="7"/>
    <x v="3"/>
    <x v="47"/>
    <n v="7"/>
    <n v="106000.41"/>
    <n v="187236.83"/>
    <n v="0"/>
    <n v="0"/>
    <n v="0"/>
    <n v="7"/>
    <n v="106000.41"/>
    <n v="187236.83"/>
    <n v="0"/>
    <n v="0"/>
    <n v="0"/>
    <n v="0"/>
    <n v="0"/>
    <n v="0"/>
    <n v="0"/>
    <n v="0"/>
    <n v="0"/>
  </r>
  <r>
    <x v="10"/>
    <x v="7"/>
    <x v="4"/>
    <x v="45"/>
    <n v="7"/>
    <n v="11760.42"/>
    <n v="14083.6"/>
    <n v="0"/>
    <n v="0"/>
    <n v="0"/>
    <n v="7"/>
    <n v="11760.42"/>
    <n v="14083.6"/>
    <n v="0"/>
    <n v="0"/>
    <n v="0"/>
    <n v="0"/>
    <n v="0"/>
    <n v="0"/>
    <n v="0"/>
    <n v="0"/>
    <n v="0"/>
  </r>
  <r>
    <x v="6"/>
    <x v="1"/>
    <x v="3"/>
    <x v="26"/>
    <n v="7"/>
    <n v="2.84"/>
    <n v="470"/>
    <n v="1179.0888"/>
    <n v="-259.97000000000003"/>
    <n v="-494.59"/>
    <n v="7"/>
    <n v="2.84"/>
    <n v="470"/>
    <n v="1179.0888"/>
    <n v="-259.97000000000003"/>
    <n v="-494.59"/>
    <n v="0"/>
    <n v="0"/>
    <n v="0"/>
    <n v="0"/>
    <n v="0"/>
    <n v="0"/>
  </r>
  <r>
    <x v="5"/>
    <x v="2"/>
    <x v="1"/>
    <x v="55"/>
    <n v="7"/>
    <n v="1576.94"/>
    <n v="2683.7"/>
    <n v="916.27930000000003"/>
    <n v="547.94000000000005"/>
    <n v="190.48"/>
    <n v="7"/>
    <n v="1576.94"/>
    <n v="2683.7"/>
    <n v="916.27930000000003"/>
    <n v="547.94000000000005"/>
    <n v="190.48"/>
    <n v="0"/>
    <n v="0"/>
    <n v="0"/>
    <n v="0"/>
    <n v="0"/>
    <n v="0"/>
  </r>
  <r>
    <x v="3"/>
    <x v="6"/>
    <x v="19"/>
    <x v="65"/>
    <n v="7"/>
    <n v="7039.05"/>
    <n v="8317.43"/>
    <n v="1865.9857"/>
    <n v="68.150000000000006"/>
    <n v="-529.44000000000005"/>
    <n v="7"/>
    <n v="7039.05"/>
    <n v="8317.43"/>
    <n v="1865.9857"/>
    <n v="68.150000000000006"/>
    <n v="-529.44000000000005"/>
    <n v="0"/>
    <n v="0"/>
    <n v="0"/>
    <n v="0"/>
    <n v="0"/>
    <n v="0"/>
  </r>
  <r>
    <x v="11"/>
    <x v="7"/>
    <x v="4"/>
    <x v="57"/>
    <n v="7"/>
    <n v="98924.05"/>
    <n v="199567.65"/>
    <n v="0"/>
    <n v="0"/>
    <n v="0"/>
    <n v="7"/>
    <n v="98924.05"/>
    <n v="199567.65"/>
    <n v="0"/>
    <n v="0"/>
    <n v="0"/>
    <n v="0"/>
    <n v="0"/>
    <n v="0"/>
    <n v="0"/>
    <n v="0"/>
    <n v="0"/>
  </r>
  <r>
    <x v="0"/>
    <x v="7"/>
    <x v="3"/>
    <x v="51"/>
    <n v="6"/>
    <n v="895356"/>
    <n v="1191677.3500000001"/>
    <n v="0"/>
    <n v="0"/>
    <n v="0"/>
    <n v="6"/>
    <n v="895356"/>
    <n v="1191677.3500000001"/>
    <n v="0"/>
    <n v="0"/>
    <n v="0"/>
    <n v="0"/>
    <n v="0"/>
    <n v="0"/>
    <n v="0"/>
    <n v="0"/>
    <n v="0"/>
  </r>
  <r>
    <x v="10"/>
    <x v="2"/>
    <x v="4"/>
    <x v="69"/>
    <n v="6"/>
    <n v="10517.45"/>
    <n v="12244"/>
    <n v="2186.5533999999998"/>
    <n v="522.41999999999996"/>
    <n v="-484.62"/>
    <n v="6"/>
    <n v="10517.45"/>
    <n v="12244"/>
    <n v="2186.5533999999998"/>
    <n v="522.41999999999996"/>
    <n v="-484.62"/>
    <n v="0"/>
    <n v="0"/>
    <n v="0"/>
    <n v="0"/>
    <n v="0"/>
    <n v="0"/>
  </r>
  <r>
    <x v="15"/>
    <x v="6"/>
    <x v="12"/>
    <x v="22"/>
    <n v="6"/>
    <n v="62041.91"/>
    <n v="191347.8"/>
    <n v="73253.337799999994"/>
    <n v="39224.99"/>
    <n v="18203.009999999998"/>
    <n v="6"/>
    <n v="62041.91"/>
    <n v="191347.8"/>
    <n v="73253.337799999994"/>
    <n v="39224.99"/>
    <n v="18203.009999999998"/>
    <n v="0"/>
    <n v="0"/>
    <n v="0"/>
    <n v="0"/>
    <n v="0"/>
    <n v="0"/>
  </r>
  <r>
    <x v="0"/>
    <x v="7"/>
    <x v="1"/>
    <x v="56"/>
    <n v="6"/>
    <n v="879254.82"/>
    <n v="1104038.55"/>
    <n v="0"/>
    <n v="0"/>
    <n v="0"/>
    <n v="6"/>
    <n v="879254.82"/>
    <n v="1104038.55"/>
    <n v="0"/>
    <n v="0"/>
    <n v="0"/>
    <n v="0"/>
    <n v="0"/>
    <n v="0"/>
    <n v="0"/>
    <n v="0"/>
    <n v="0"/>
  </r>
  <r>
    <x v="0"/>
    <x v="7"/>
    <x v="5"/>
    <x v="10"/>
    <n v="6"/>
    <n v="770059.52"/>
    <n v="906404.6"/>
    <n v="0"/>
    <n v="0"/>
    <n v="0"/>
    <n v="6"/>
    <n v="770059.52"/>
    <n v="906404.6"/>
    <n v="0"/>
    <n v="0"/>
    <n v="0"/>
    <n v="0"/>
    <n v="0"/>
    <n v="0"/>
    <n v="0"/>
    <n v="0"/>
    <n v="0"/>
  </r>
  <r>
    <x v="6"/>
    <x v="1"/>
    <x v="1"/>
    <x v="15"/>
    <n v="6"/>
    <n v="0"/>
    <n v="0"/>
    <n v="164.18039999999999"/>
    <n v="36.32"/>
    <n v="-106.48"/>
    <n v="6"/>
    <n v="0"/>
    <n v="0"/>
    <n v="164.18039999999999"/>
    <n v="36.32"/>
    <n v="-106.48"/>
    <n v="0"/>
    <n v="0"/>
    <n v="0"/>
    <n v="0"/>
    <n v="0"/>
    <n v="0"/>
  </r>
  <r>
    <x v="10"/>
    <x v="2"/>
    <x v="20"/>
    <x v="67"/>
    <n v="6"/>
    <n v="7681.81"/>
    <n v="11065"/>
    <n v="1870.4229"/>
    <n v="2349.44"/>
    <n v="1495.14"/>
    <n v="6"/>
    <n v="7681.81"/>
    <n v="11065"/>
    <n v="1870.4229"/>
    <n v="2349.44"/>
    <n v="1495.14"/>
    <n v="0"/>
    <n v="0"/>
    <n v="0"/>
    <n v="0"/>
    <n v="0"/>
    <n v="0"/>
  </r>
  <r>
    <x v="5"/>
    <x v="2"/>
    <x v="19"/>
    <x v="65"/>
    <n v="6"/>
    <n v="3188.06"/>
    <n v="3402.85"/>
    <n v="718.01030000000003"/>
    <n v="-235.94"/>
    <n v="-503.21"/>
    <n v="6"/>
    <n v="3188.06"/>
    <n v="3402.85"/>
    <n v="718.01030000000003"/>
    <n v="-235.94"/>
    <n v="-503.21"/>
    <n v="0"/>
    <n v="0"/>
    <n v="0"/>
    <n v="0"/>
    <n v="0"/>
    <n v="0"/>
  </r>
  <r>
    <x v="0"/>
    <x v="7"/>
    <x v="3"/>
    <x v="47"/>
    <n v="6"/>
    <n v="75861.990000000005"/>
    <n v="188931.06"/>
    <n v="0"/>
    <n v="0"/>
    <n v="0"/>
    <n v="6"/>
    <n v="75861.990000000005"/>
    <n v="188931.06"/>
    <n v="0"/>
    <n v="0"/>
    <n v="0"/>
    <n v="0"/>
    <n v="0"/>
    <n v="0"/>
    <n v="0"/>
    <n v="0"/>
    <n v="0"/>
  </r>
  <r>
    <x v="11"/>
    <x v="7"/>
    <x v="3"/>
    <x v="41"/>
    <n v="6"/>
    <n v="99397.83"/>
    <n v="121051.6"/>
    <n v="0"/>
    <n v="0"/>
    <n v="0"/>
    <n v="6"/>
    <n v="99397.83"/>
    <n v="121051.6"/>
    <n v="0"/>
    <n v="0"/>
    <n v="0"/>
    <n v="0"/>
    <n v="0"/>
    <n v="0"/>
    <n v="0"/>
    <n v="0"/>
    <n v="0"/>
  </r>
  <r>
    <x v="1"/>
    <x v="6"/>
    <x v="21"/>
    <x v="68"/>
    <n v="6"/>
    <n v="1005.62"/>
    <n v="3876"/>
    <n v="485.7124"/>
    <n v="81.53"/>
    <n v="-94.78"/>
    <n v="6"/>
    <n v="1005.62"/>
    <n v="3876"/>
    <n v="485.7124"/>
    <n v="81.53"/>
    <n v="-94.78"/>
    <n v="0"/>
    <n v="0"/>
    <n v="0"/>
    <n v="0"/>
    <n v="0"/>
    <n v="0"/>
  </r>
  <r>
    <x v="4"/>
    <x v="3"/>
    <x v="11"/>
    <x v="49"/>
    <n v="6"/>
    <n v="2585.1999999999998"/>
    <n v="3544"/>
    <n v="641.84310000000005"/>
    <n v="668.95"/>
    <n v="466.8"/>
    <n v="6"/>
    <n v="2585.1999999999998"/>
    <n v="3544"/>
    <n v="641.84310000000005"/>
    <n v="668.95"/>
    <n v="466.8"/>
    <n v="0"/>
    <n v="0"/>
    <n v="0"/>
    <n v="0"/>
    <n v="0"/>
    <n v="0"/>
  </r>
  <r>
    <x v="15"/>
    <x v="4"/>
    <x v="1"/>
    <x v="9"/>
    <n v="6"/>
    <n v="57631.31"/>
    <n v="165419.6"/>
    <n v="69352.720600000001"/>
    <n v="47631.32"/>
    <n v="37010.879999999997"/>
    <n v="6"/>
    <n v="57631.31"/>
    <n v="165419.6"/>
    <n v="69352.720600000001"/>
    <n v="47631.32"/>
    <n v="37010.879999999997"/>
    <n v="0"/>
    <n v="0"/>
    <n v="0"/>
    <n v="0"/>
    <n v="0"/>
    <n v="0"/>
  </r>
  <r>
    <x v="6"/>
    <x v="6"/>
    <x v="1"/>
    <x v="9"/>
    <n v="6"/>
    <n v="167.6"/>
    <n v="167.6"/>
    <n v="376.58080000000001"/>
    <n v="-306.22000000000003"/>
    <n v="-376.56"/>
    <n v="6"/>
    <n v="167.6"/>
    <n v="167.6"/>
    <n v="376.58080000000001"/>
    <n v="-306.22000000000003"/>
    <n v="-376.56"/>
    <n v="0"/>
    <n v="0"/>
    <n v="0"/>
    <n v="0"/>
    <n v="0"/>
    <n v="0"/>
  </r>
  <r>
    <x v="13"/>
    <x v="6"/>
    <x v="3"/>
    <x v="47"/>
    <n v="6"/>
    <n v="7536.53"/>
    <n v="9277"/>
    <n v="3350.9069"/>
    <n v="-486.25"/>
    <n v="-1792.59"/>
    <n v="6"/>
    <n v="7536.53"/>
    <n v="9277"/>
    <n v="3350.9069"/>
    <n v="-486.25"/>
    <n v="-1792.59"/>
    <n v="0"/>
    <n v="0"/>
    <n v="0"/>
    <n v="0"/>
    <n v="0"/>
    <n v="0"/>
  </r>
  <r>
    <x v="10"/>
    <x v="3"/>
    <x v="4"/>
    <x v="57"/>
    <n v="6"/>
    <n v="5511.64"/>
    <n v="8540"/>
    <n v="873.7278"/>
    <n v="2478.4499999999998"/>
    <n v="2171.17"/>
    <n v="6"/>
    <n v="5511.64"/>
    <n v="8540"/>
    <n v="873.7278"/>
    <n v="2478.4499999999998"/>
    <n v="2171.17"/>
    <n v="0"/>
    <n v="0"/>
    <n v="0"/>
    <n v="0"/>
    <n v="0"/>
    <n v="0"/>
  </r>
  <r>
    <x v="10"/>
    <x v="3"/>
    <x v="15"/>
    <x v="40"/>
    <n v="6"/>
    <n v="17338.77"/>
    <n v="20538.439999999999"/>
    <n v="2638.8242"/>
    <n v="2487.8200000000002"/>
    <n v="1513.66"/>
    <n v="6"/>
    <n v="17338.77"/>
    <n v="20538.439999999999"/>
    <n v="2638.8242"/>
    <n v="2487.8200000000002"/>
    <n v="1513.66"/>
    <n v="0"/>
    <n v="0"/>
    <n v="0"/>
    <n v="0"/>
    <n v="0"/>
    <n v="0"/>
  </r>
  <r>
    <x v="6"/>
    <x v="1"/>
    <x v="1"/>
    <x v="36"/>
    <n v="6"/>
    <n v="939.93"/>
    <n v="1175"/>
    <n v="1802.3539000000001"/>
    <n v="-1220.0999999999999"/>
    <n v="-1564.65"/>
    <n v="6"/>
    <n v="939.93"/>
    <n v="1175"/>
    <n v="1802.3539000000001"/>
    <n v="-1220.0999999999999"/>
    <n v="-1564.65"/>
    <n v="0"/>
    <n v="0"/>
    <n v="0"/>
    <n v="0"/>
    <n v="0"/>
    <n v="0"/>
  </r>
  <r>
    <x v="6"/>
    <x v="4"/>
    <x v="1"/>
    <x v="15"/>
    <n v="6"/>
    <n v="144.35"/>
    <n v="200"/>
    <n v="759.8048"/>
    <n v="-488.37"/>
    <n v="-632.27"/>
    <n v="6"/>
    <n v="144.35"/>
    <n v="200"/>
    <n v="759.8048"/>
    <n v="-488.37"/>
    <n v="-632.27"/>
    <n v="0"/>
    <n v="0"/>
    <n v="0"/>
    <n v="0"/>
    <n v="0"/>
    <n v="0"/>
  </r>
  <r>
    <x v="0"/>
    <x v="7"/>
    <x v="4"/>
    <x v="69"/>
    <n v="6"/>
    <n v="249288.81"/>
    <n v="360266"/>
    <n v="0"/>
    <n v="0"/>
    <n v="0"/>
    <n v="6"/>
    <n v="249288.81"/>
    <n v="360266"/>
    <n v="0"/>
    <n v="0"/>
    <n v="0"/>
    <n v="0"/>
    <n v="0"/>
    <n v="0"/>
    <n v="0"/>
    <n v="0"/>
    <n v="0"/>
  </r>
  <r>
    <x v="7"/>
    <x v="7"/>
    <x v="20"/>
    <x v="67"/>
    <n v="6"/>
    <n v="16276.41"/>
    <n v="22368.11"/>
    <n v="0"/>
    <n v="0"/>
    <n v="0"/>
    <n v="6"/>
    <n v="16276.41"/>
    <n v="22368.11"/>
    <n v="0"/>
    <n v="0"/>
    <n v="0"/>
    <n v="0"/>
    <n v="0"/>
    <n v="0"/>
    <n v="0"/>
    <n v="0"/>
    <n v="0"/>
  </r>
  <r>
    <x v="7"/>
    <x v="1"/>
    <x v="19"/>
    <x v="65"/>
    <n v="6"/>
    <n v="21901.56"/>
    <n v="22658.92"/>
    <n v="2445.6041"/>
    <n v="-361.93"/>
    <n v="-1037.1400000000001"/>
    <n v="6"/>
    <n v="21901.56"/>
    <n v="22658.92"/>
    <n v="2445.6041"/>
    <n v="-361.93"/>
    <n v="-1037.1400000000001"/>
    <n v="0"/>
    <n v="0"/>
    <n v="0"/>
    <n v="0"/>
    <n v="0"/>
    <n v="0"/>
  </r>
  <r>
    <x v="11"/>
    <x v="1"/>
    <x v="3"/>
    <x v="24"/>
    <n v="6"/>
    <n v="87149.35"/>
    <n v="124460.46"/>
    <n v="25261.9162"/>
    <n v="17712.7"/>
    <n v="12049.2"/>
    <n v="6"/>
    <n v="87149.35"/>
    <n v="124460.46"/>
    <n v="25261.9162"/>
    <n v="17712.7"/>
    <n v="12049.2"/>
    <n v="0"/>
    <n v="0"/>
    <n v="0"/>
    <n v="0"/>
    <n v="0"/>
    <n v="0"/>
  </r>
  <r>
    <x v="0"/>
    <x v="3"/>
    <x v="11"/>
    <x v="62"/>
    <n v="6"/>
    <n v="502978.79"/>
    <n v="603281.19999999995"/>
    <n v="176210.96160000001"/>
    <n v="53486.51"/>
    <n v="-4140.8"/>
    <n v="6"/>
    <n v="502978.79"/>
    <n v="603281.19999999995"/>
    <n v="176210.96160000001"/>
    <n v="53486.51"/>
    <n v="-4140.8"/>
    <n v="0"/>
    <n v="0"/>
    <n v="0"/>
    <n v="0"/>
    <n v="0"/>
    <n v="0"/>
  </r>
  <r>
    <x v="6"/>
    <x v="1"/>
    <x v="4"/>
    <x v="28"/>
    <n v="6"/>
    <n v="1501.95"/>
    <n v="2634"/>
    <n v="11789.7863"/>
    <n v="-3436.8"/>
    <n v="-6273.28"/>
    <n v="6"/>
    <n v="1501.95"/>
    <n v="2634"/>
    <n v="11789.7863"/>
    <n v="-3436.8"/>
    <n v="-6273.28"/>
    <n v="0"/>
    <n v="0"/>
    <n v="0"/>
    <n v="0"/>
    <n v="0"/>
    <n v="0"/>
  </r>
  <r>
    <x v="6"/>
    <x v="1"/>
    <x v="1"/>
    <x v="7"/>
    <n v="6"/>
    <n v="1027.6199999999999"/>
    <n v="1175"/>
    <n v="1829.9512999999999"/>
    <n v="-71.81"/>
    <n v="-397.08"/>
    <n v="6"/>
    <n v="1027.6199999999999"/>
    <n v="1175"/>
    <n v="1829.9512999999999"/>
    <n v="-71.81"/>
    <n v="-397.08"/>
    <n v="0"/>
    <n v="0"/>
    <n v="0"/>
    <n v="0"/>
    <n v="0"/>
    <n v="0"/>
  </r>
  <r>
    <x v="10"/>
    <x v="4"/>
    <x v="15"/>
    <x v="40"/>
    <n v="6"/>
    <n v="13604.63"/>
    <n v="15350"/>
    <n v="3512.1909999999998"/>
    <n v="-508.29"/>
    <n v="-1694.99"/>
    <n v="6"/>
    <n v="13604.63"/>
    <n v="15350"/>
    <n v="3512.1909999999998"/>
    <n v="-508.29"/>
    <n v="-1694.99"/>
    <n v="0"/>
    <n v="0"/>
    <n v="0"/>
    <n v="0"/>
    <n v="0"/>
    <n v="0"/>
  </r>
  <r>
    <x v="10"/>
    <x v="4"/>
    <x v="4"/>
    <x v="57"/>
    <n v="6"/>
    <n v="8515.44"/>
    <n v="9130"/>
    <n v="464.05470000000003"/>
    <n v="553.51"/>
    <n v="435.79"/>
    <n v="6"/>
    <n v="8515.44"/>
    <n v="9130"/>
    <n v="464.05470000000003"/>
    <n v="553.51"/>
    <n v="435.79"/>
    <n v="0"/>
    <n v="0"/>
    <n v="0"/>
    <n v="0"/>
    <n v="0"/>
    <n v="0"/>
  </r>
  <r>
    <x v="10"/>
    <x v="4"/>
    <x v="17"/>
    <x v="59"/>
    <n v="6"/>
    <n v="22701.87"/>
    <n v="23651.42"/>
    <n v="8113.1508000000003"/>
    <n v="-2663.43"/>
    <n v="-5726.23"/>
    <n v="6"/>
    <n v="22701.87"/>
    <n v="23651.42"/>
    <n v="8113.1508000000003"/>
    <n v="-2663.43"/>
    <n v="-5726.23"/>
    <n v="0"/>
    <n v="0"/>
    <n v="0"/>
    <n v="0"/>
    <n v="0"/>
    <n v="0"/>
  </r>
  <r>
    <x v="6"/>
    <x v="5"/>
    <x v="10"/>
    <x v="21"/>
    <n v="6"/>
    <n v="740.91"/>
    <n v="1140"/>
    <n v="5384.9502000000002"/>
    <n v="-175.86"/>
    <n v="-1886.88"/>
    <n v="6"/>
    <n v="740.91"/>
    <n v="1140"/>
    <n v="5384.9502000000002"/>
    <n v="-175.86"/>
    <n v="-1886.88"/>
    <n v="0"/>
    <n v="0"/>
    <n v="0"/>
    <n v="0"/>
    <n v="0"/>
    <n v="0"/>
  </r>
  <r>
    <x v="13"/>
    <x v="6"/>
    <x v="18"/>
    <x v="60"/>
    <n v="6"/>
    <n v="868.22"/>
    <n v="1808"/>
    <n v="657.35680000000002"/>
    <n v="461.06"/>
    <n v="282.44"/>
    <n v="6"/>
    <n v="868.22"/>
    <n v="1808"/>
    <n v="657.35680000000002"/>
    <n v="461.06"/>
    <n v="282.44"/>
    <n v="0"/>
    <n v="0"/>
    <n v="0"/>
    <n v="0"/>
    <n v="0"/>
    <n v="0"/>
  </r>
  <r>
    <x v="10"/>
    <x v="1"/>
    <x v="20"/>
    <x v="67"/>
    <n v="6"/>
    <n v="8499.23"/>
    <n v="11246.45"/>
    <n v="1501.7218"/>
    <n v="3561.69"/>
    <n v="3084.02"/>
    <n v="6"/>
    <n v="8499.23"/>
    <n v="11246.45"/>
    <n v="1501.7218"/>
    <n v="3561.69"/>
    <n v="3084.02"/>
    <n v="0"/>
    <n v="0"/>
    <n v="0"/>
    <n v="0"/>
    <n v="0"/>
    <n v="0"/>
  </r>
  <r>
    <x v="0"/>
    <x v="5"/>
    <x v="5"/>
    <x v="10"/>
    <n v="6"/>
    <n v="504475.12"/>
    <n v="735752.83"/>
    <n v="100680.97689999999"/>
    <n v="197964.21"/>
    <n v="165838.60999999999"/>
    <n v="6"/>
    <n v="504475.12"/>
    <n v="735752.83"/>
    <n v="100680.97689999999"/>
    <n v="197964.21"/>
    <n v="165838.60999999999"/>
    <n v="0"/>
    <n v="0"/>
    <n v="0"/>
    <n v="0"/>
    <n v="0"/>
    <n v="0"/>
  </r>
  <r>
    <x v="11"/>
    <x v="6"/>
    <x v="3"/>
    <x v="47"/>
    <n v="6"/>
    <n v="281380.11"/>
    <n v="399120.31"/>
    <n v="79900.417400000006"/>
    <n v="52629.15"/>
    <n v="36985.599999999999"/>
    <n v="6"/>
    <n v="281380.11"/>
    <n v="399120.31"/>
    <n v="79900.417400000006"/>
    <n v="52629.15"/>
    <n v="36985.599999999999"/>
    <n v="0"/>
    <n v="0"/>
    <n v="0"/>
    <n v="0"/>
    <n v="0"/>
    <n v="0"/>
  </r>
  <r>
    <x v="0"/>
    <x v="4"/>
    <x v="11"/>
    <x v="62"/>
    <n v="5"/>
    <n v="205946.87"/>
    <n v="531677.61"/>
    <n v="175223.47769999999"/>
    <n v="194460.94"/>
    <n v="134648.38"/>
    <n v="5"/>
    <n v="205946.87"/>
    <n v="531677.61"/>
    <n v="175223.47769999999"/>
    <n v="194460.94"/>
    <n v="134648.38"/>
    <n v="0"/>
    <n v="0"/>
    <n v="0"/>
    <n v="0"/>
    <n v="0"/>
    <n v="0"/>
  </r>
  <r>
    <x v="11"/>
    <x v="1"/>
    <x v="4"/>
    <x v="54"/>
    <n v="5"/>
    <n v="99752.57"/>
    <n v="125226.55"/>
    <n v="17703.941699999999"/>
    <n v="18381.27"/>
    <n v="14652.27"/>
    <n v="5"/>
    <n v="99752.57"/>
    <n v="125226.55"/>
    <n v="17703.941699999999"/>
    <n v="18381.27"/>
    <n v="14652.27"/>
    <n v="0"/>
    <n v="0"/>
    <n v="0"/>
    <n v="0"/>
    <n v="0"/>
    <n v="0"/>
  </r>
  <r>
    <x v="11"/>
    <x v="5"/>
    <x v="1"/>
    <x v="50"/>
    <n v="5"/>
    <n v="88253.77"/>
    <n v="96041.69"/>
    <n v="11772.128500000001"/>
    <n v="354.49"/>
    <n v="-3766.3"/>
    <n v="5"/>
    <n v="88253.77"/>
    <n v="96041.69"/>
    <n v="11772.128500000001"/>
    <n v="354.49"/>
    <n v="-3766.3"/>
    <n v="0"/>
    <n v="0"/>
    <n v="0"/>
    <n v="0"/>
    <n v="0"/>
    <n v="0"/>
  </r>
  <r>
    <x v="11"/>
    <x v="1"/>
    <x v="3"/>
    <x v="51"/>
    <n v="5"/>
    <n v="58231.26"/>
    <n v="107824.07"/>
    <n v="21145.747800000001"/>
    <n v="31183.42"/>
    <n v="27987.99"/>
    <n v="5"/>
    <n v="58231.26"/>
    <n v="107824.07"/>
    <n v="21145.747800000001"/>
    <n v="31183.42"/>
    <n v="27987.99"/>
    <n v="0"/>
    <n v="0"/>
    <n v="0"/>
    <n v="0"/>
    <n v="0"/>
    <n v="0"/>
  </r>
  <r>
    <x v="0"/>
    <x v="4"/>
    <x v="5"/>
    <x v="10"/>
    <n v="5"/>
    <n v="474633.92"/>
    <n v="740645.9"/>
    <n v="177303.17739999999"/>
    <n v="180602.02"/>
    <n v="98453.07"/>
    <n v="5"/>
    <n v="474633.92"/>
    <n v="740645.9"/>
    <n v="177303.17739999999"/>
    <n v="180602.02"/>
    <n v="98453.07"/>
    <n v="0"/>
    <n v="0"/>
    <n v="0"/>
    <n v="0"/>
    <n v="0"/>
    <n v="0"/>
  </r>
  <r>
    <x v="11"/>
    <x v="1"/>
    <x v="1"/>
    <x v="3"/>
    <n v="5"/>
    <n v="110705.55"/>
    <n v="136307.04999999999"/>
    <n v="28095.3583"/>
    <n v="5448.81"/>
    <n v="-2493.85"/>
    <n v="5"/>
    <n v="110705.55"/>
    <n v="136307.04999999999"/>
    <n v="28095.3583"/>
    <n v="5448.81"/>
    <n v="-2493.85"/>
    <n v="0"/>
    <n v="0"/>
    <n v="0"/>
    <n v="0"/>
    <n v="0"/>
    <n v="0"/>
  </r>
  <r>
    <x v="11"/>
    <x v="4"/>
    <x v="3"/>
    <x v="47"/>
    <n v="5"/>
    <n v="151912.57999999999"/>
    <n v="162082.17000000001"/>
    <n v="30279.6034"/>
    <n v="-11091.75"/>
    <n v="-17655.59"/>
    <n v="5"/>
    <n v="151912.57999999999"/>
    <n v="162082.17000000001"/>
    <n v="30279.6034"/>
    <n v="-11091.75"/>
    <n v="-17655.59"/>
    <n v="0"/>
    <n v="0"/>
    <n v="0"/>
    <n v="0"/>
    <n v="0"/>
    <n v="0"/>
  </r>
  <r>
    <x v="0"/>
    <x v="6"/>
    <x v="5"/>
    <x v="10"/>
    <n v="5"/>
    <n v="265190.56"/>
    <n v="456031.85"/>
    <n v="67488.842000000004"/>
    <n v="82948.12"/>
    <n v="60942.86"/>
    <n v="5"/>
    <n v="265190.56"/>
    <n v="456031.85"/>
    <n v="67488.842000000004"/>
    <n v="82948.12"/>
    <n v="60942.86"/>
    <n v="0"/>
    <n v="0"/>
    <n v="0"/>
    <n v="0"/>
    <n v="0"/>
    <n v="0"/>
  </r>
  <r>
    <x v="4"/>
    <x v="1"/>
    <x v="7"/>
    <x v="12"/>
    <n v="5"/>
    <n v="39359.71"/>
    <n v="67375.649999999994"/>
    <n v="22711.119699999999"/>
    <n v="-4503.59"/>
    <n v="-8013.37"/>
    <n v="5"/>
    <n v="39359.71"/>
    <n v="67375.649999999994"/>
    <n v="22711.119699999999"/>
    <n v="-4503.59"/>
    <n v="-8013.37"/>
    <n v="0"/>
    <n v="0"/>
    <n v="0"/>
    <n v="0"/>
    <n v="0"/>
    <n v="0"/>
  </r>
  <r>
    <x v="5"/>
    <x v="1"/>
    <x v="4"/>
    <x v="61"/>
    <n v="5"/>
    <n v="2760.11"/>
    <n v="4326"/>
    <n v="608.65150000000006"/>
    <n v="1291.1300000000001"/>
    <n v="1133.24"/>
    <n v="5"/>
    <n v="2760.11"/>
    <n v="4326"/>
    <n v="608.65150000000006"/>
    <n v="1291.1300000000001"/>
    <n v="1133.24"/>
    <n v="0"/>
    <n v="0"/>
    <n v="0"/>
    <n v="0"/>
    <n v="0"/>
    <n v="0"/>
  </r>
  <r>
    <x v="6"/>
    <x v="1"/>
    <x v="3"/>
    <x v="41"/>
    <n v="5"/>
    <n v="-107.03"/>
    <n v="1175"/>
    <n v="2673.9195"/>
    <n v="-495.57"/>
    <n v="-846.87"/>
    <n v="5"/>
    <n v="-107.03"/>
    <n v="1175"/>
    <n v="2673.9195"/>
    <n v="-495.57"/>
    <n v="-846.87"/>
    <n v="0"/>
    <n v="0"/>
    <n v="0"/>
    <n v="0"/>
    <n v="0"/>
    <n v="0"/>
  </r>
  <r>
    <x v="11"/>
    <x v="3"/>
    <x v="10"/>
    <x v="17"/>
    <n v="5"/>
    <n v="107279.2"/>
    <n v="235544.55"/>
    <n v="106508.41379999999"/>
    <n v="93390.92"/>
    <n v="71631.520000000004"/>
    <n v="5"/>
    <n v="107279.2"/>
    <n v="235544.55"/>
    <n v="106508.41379999999"/>
    <n v="93390.92"/>
    <n v="71631.520000000004"/>
    <n v="0"/>
    <n v="0"/>
    <n v="0"/>
    <n v="0"/>
    <n v="0"/>
    <n v="0"/>
  </r>
  <r>
    <x v="4"/>
    <x v="5"/>
    <x v="4"/>
    <x v="61"/>
    <n v="5"/>
    <n v="1046.42"/>
    <n v="1356"/>
    <n v="921.80499999999995"/>
    <n v="-457.37"/>
    <n v="-611.63"/>
    <n v="5"/>
    <n v="1046.42"/>
    <n v="1356"/>
    <n v="921.80499999999995"/>
    <n v="-457.37"/>
    <n v="-611.63"/>
    <n v="0"/>
    <n v="0"/>
    <n v="0"/>
    <n v="0"/>
    <n v="0"/>
    <n v="0"/>
  </r>
  <r>
    <x v="6"/>
    <x v="4"/>
    <x v="3"/>
    <x v="29"/>
    <n v="5"/>
    <n v="702.87"/>
    <n v="800"/>
    <n v="10370.415499999999"/>
    <n v="-3218.61"/>
    <n v="-4345.1099999999997"/>
    <n v="5"/>
    <n v="702.87"/>
    <n v="800"/>
    <n v="10370.415499999999"/>
    <n v="-3218.61"/>
    <n v="-4345.1099999999997"/>
    <n v="0"/>
    <n v="0"/>
    <n v="0"/>
    <n v="0"/>
    <n v="0"/>
    <n v="0"/>
  </r>
  <r>
    <x v="1"/>
    <x v="7"/>
    <x v="3"/>
    <x v="34"/>
    <n v="5"/>
    <n v="6175.14"/>
    <n v="9227.8799999999992"/>
    <n v="0"/>
    <n v="0"/>
    <n v="0"/>
    <n v="5"/>
    <n v="6175.14"/>
    <n v="9227.8799999999992"/>
    <n v="0"/>
    <n v="0"/>
    <n v="0"/>
    <n v="0"/>
    <n v="0"/>
    <n v="0"/>
    <n v="0"/>
    <n v="0"/>
    <n v="0"/>
  </r>
  <r>
    <x v="13"/>
    <x v="7"/>
    <x v="10"/>
    <x v="21"/>
    <n v="5"/>
    <n v="290.43"/>
    <n v="990"/>
    <n v="0"/>
    <n v="0"/>
    <n v="0"/>
    <n v="5"/>
    <n v="290.43"/>
    <n v="990"/>
    <n v="0"/>
    <n v="0"/>
    <n v="0"/>
    <n v="0"/>
    <n v="0"/>
    <n v="0"/>
    <n v="0"/>
    <n v="0"/>
    <n v="0"/>
  </r>
  <r>
    <x v="0"/>
    <x v="6"/>
    <x v="3"/>
    <x v="51"/>
    <n v="5"/>
    <n v="1007323.59"/>
    <n v="2358607.2200000002"/>
    <n v="584183.74849999999"/>
    <n v="28117.69"/>
    <n v="-137759.63"/>
    <n v="5"/>
    <n v="1007323.59"/>
    <n v="2358607.2200000002"/>
    <n v="584183.74849999999"/>
    <n v="28117.69"/>
    <n v="-137759.63"/>
    <n v="0"/>
    <n v="0"/>
    <n v="0"/>
    <n v="0"/>
    <n v="0"/>
    <n v="0"/>
  </r>
  <r>
    <x v="10"/>
    <x v="7"/>
    <x v="17"/>
    <x v="59"/>
    <n v="5"/>
    <n v="6048.52"/>
    <n v="7805.61"/>
    <n v="0"/>
    <n v="0"/>
    <n v="0"/>
    <n v="5"/>
    <n v="6048.52"/>
    <n v="7805.61"/>
    <n v="0"/>
    <n v="0"/>
    <n v="0"/>
    <n v="0"/>
    <n v="0"/>
    <n v="0"/>
    <n v="0"/>
    <n v="0"/>
    <n v="0"/>
  </r>
  <r>
    <x v="11"/>
    <x v="7"/>
    <x v="1"/>
    <x v="3"/>
    <n v="5"/>
    <n v="57008.15"/>
    <n v="84675.38"/>
    <n v="0"/>
    <n v="0"/>
    <n v="0"/>
    <n v="5"/>
    <n v="57008.15"/>
    <n v="84675.38"/>
    <n v="0"/>
    <n v="0"/>
    <n v="0"/>
    <n v="0"/>
    <n v="0"/>
    <n v="0"/>
    <n v="0"/>
    <n v="0"/>
    <n v="0"/>
  </r>
  <r>
    <x v="10"/>
    <x v="5"/>
    <x v="4"/>
    <x v="69"/>
    <n v="5"/>
    <n v="9741.73"/>
    <n v="11933"/>
    <n v="1322.6148000000001"/>
    <n v="2078.58"/>
    <n v="1491.77"/>
    <n v="5"/>
    <n v="9741.73"/>
    <n v="11933"/>
    <n v="1322.6148000000001"/>
    <n v="2078.58"/>
    <n v="1491.77"/>
    <n v="0"/>
    <n v="0"/>
    <n v="0"/>
    <n v="0"/>
    <n v="0"/>
    <n v="0"/>
  </r>
  <r>
    <x v="6"/>
    <x v="5"/>
    <x v="8"/>
    <x v="14"/>
    <n v="5"/>
    <n v="-124.43"/>
    <n v="190"/>
    <n v="771.8732"/>
    <n v="-260.45999999999998"/>
    <n v="-457.45"/>
    <n v="5"/>
    <n v="-124.43"/>
    <n v="190"/>
    <n v="771.8732"/>
    <n v="-260.45999999999998"/>
    <n v="-457.45"/>
    <n v="0"/>
    <n v="0"/>
    <n v="0"/>
    <n v="0"/>
    <n v="0"/>
    <n v="0"/>
  </r>
  <r>
    <x v="13"/>
    <x v="7"/>
    <x v="18"/>
    <x v="60"/>
    <n v="5"/>
    <n v="991.15"/>
    <n v="2349.3000000000002"/>
    <n v="0"/>
    <n v="0"/>
    <n v="0"/>
    <n v="5"/>
    <n v="991.15"/>
    <n v="2349.3000000000002"/>
    <n v="0"/>
    <n v="0"/>
    <n v="0"/>
    <n v="0"/>
    <n v="0"/>
    <n v="0"/>
    <n v="0"/>
    <n v="0"/>
    <n v="0"/>
  </r>
  <r>
    <x v="4"/>
    <x v="4"/>
    <x v="4"/>
    <x v="58"/>
    <n v="5"/>
    <n v="2730.29"/>
    <n v="3862"/>
    <n v="1155.1670999999999"/>
    <n v="460.56"/>
    <n v="57.91"/>
    <n v="5"/>
    <n v="2730.29"/>
    <n v="3862"/>
    <n v="1155.1670999999999"/>
    <n v="460.56"/>
    <n v="57.91"/>
    <n v="0"/>
    <n v="0"/>
    <n v="0"/>
    <n v="0"/>
    <n v="0"/>
    <n v="0"/>
  </r>
  <r>
    <x v="6"/>
    <x v="5"/>
    <x v="3"/>
    <x v="26"/>
    <n v="5"/>
    <n v="109.44"/>
    <n v="190"/>
    <n v="4074.1354999999999"/>
    <n v="-3332.46"/>
    <n v="-3993.58"/>
    <n v="5"/>
    <n v="109.44"/>
    <n v="190"/>
    <n v="4074.1354999999999"/>
    <n v="-3332.46"/>
    <n v="-3993.58"/>
    <n v="0"/>
    <n v="0"/>
    <n v="0"/>
    <n v="0"/>
    <n v="0"/>
    <n v="0"/>
  </r>
  <r>
    <x v="16"/>
    <x v="1"/>
    <x v="3"/>
    <x v="26"/>
    <n v="5"/>
    <n v="12632.19"/>
    <n v="22341.74"/>
    <n v="8338.7266"/>
    <n v="4236.9799999999996"/>
    <n v="1370.83"/>
    <n v="5"/>
    <n v="12632.19"/>
    <n v="22341.74"/>
    <n v="8338.7266"/>
    <n v="4236.9799999999996"/>
    <n v="1370.83"/>
    <n v="0"/>
    <n v="0"/>
    <n v="0"/>
    <n v="0"/>
    <n v="0"/>
    <n v="0"/>
  </r>
  <r>
    <x v="4"/>
    <x v="7"/>
    <x v="3"/>
    <x v="32"/>
    <n v="5"/>
    <n v="1809.22"/>
    <n v="2446.35"/>
    <n v="0"/>
    <n v="0"/>
    <n v="0"/>
    <n v="5"/>
    <n v="1809.22"/>
    <n v="2446.35"/>
    <n v="0"/>
    <n v="0"/>
    <n v="0"/>
    <n v="0"/>
    <n v="0"/>
    <n v="0"/>
    <n v="0"/>
    <n v="0"/>
    <n v="0"/>
  </r>
  <r>
    <x v="6"/>
    <x v="5"/>
    <x v="4"/>
    <x v="13"/>
    <n v="5"/>
    <n v="0"/>
    <n v="0"/>
    <n v="352.81599999999997"/>
    <n v="-257.8"/>
    <n v="-352.8"/>
    <n v="5"/>
    <n v="0"/>
    <n v="0"/>
    <n v="352.81599999999997"/>
    <n v="-257.8"/>
    <n v="-352.8"/>
    <n v="0"/>
    <n v="0"/>
    <n v="0"/>
    <n v="0"/>
    <n v="0"/>
    <n v="0"/>
  </r>
  <r>
    <x v="11"/>
    <x v="6"/>
    <x v="4"/>
    <x v="13"/>
    <n v="5"/>
    <n v="2846010.78"/>
    <n v="2921612.46"/>
    <n v="641410.45200000005"/>
    <n v="-362154.67"/>
    <n v="-566655.75"/>
    <n v="5"/>
    <n v="2846010.78"/>
    <n v="2921612.46"/>
    <n v="641410.45200000005"/>
    <n v="-362154.67"/>
    <n v="-566655.75"/>
    <n v="0"/>
    <n v="0"/>
    <n v="0"/>
    <n v="0"/>
    <n v="0"/>
    <n v="0"/>
  </r>
  <r>
    <x v="10"/>
    <x v="1"/>
    <x v="4"/>
    <x v="69"/>
    <n v="5"/>
    <n v="10262.98"/>
    <n v="13782"/>
    <n v="1216.1895999999999"/>
    <n v="3689.29"/>
    <n v="3176.78"/>
    <n v="5"/>
    <n v="10262.98"/>
    <n v="13782"/>
    <n v="1216.1895999999999"/>
    <n v="3689.29"/>
    <n v="3176.78"/>
    <n v="0"/>
    <n v="0"/>
    <n v="0"/>
    <n v="0"/>
    <n v="0"/>
    <n v="0"/>
  </r>
  <r>
    <x v="6"/>
    <x v="1"/>
    <x v="3"/>
    <x v="47"/>
    <n v="5"/>
    <n v="603.09"/>
    <n v="1175"/>
    <n v="2673.9195"/>
    <n v="-1697.65"/>
    <n v="-2048.9499999999998"/>
    <n v="5"/>
    <n v="603.09"/>
    <n v="1175"/>
    <n v="2673.9195"/>
    <n v="-1697.65"/>
    <n v="-2048.9499999999998"/>
    <n v="0"/>
    <n v="0"/>
    <n v="0"/>
    <n v="0"/>
    <n v="0"/>
    <n v="0"/>
  </r>
  <r>
    <x v="4"/>
    <x v="3"/>
    <x v="4"/>
    <x v="45"/>
    <n v="5"/>
    <n v="2164.38"/>
    <n v="2408.9"/>
    <n v="947.97550000000001"/>
    <n v="-219.98"/>
    <n v="-538.20000000000005"/>
    <n v="5"/>
    <n v="2164.38"/>
    <n v="2408.9"/>
    <n v="947.97550000000001"/>
    <n v="-219.98"/>
    <n v="-538.20000000000005"/>
    <n v="0"/>
    <n v="0"/>
    <n v="0"/>
    <n v="0"/>
    <n v="0"/>
    <n v="0"/>
  </r>
  <r>
    <x v="4"/>
    <x v="3"/>
    <x v="3"/>
    <x v="51"/>
    <n v="5"/>
    <n v="2645.08"/>
    <n v="3803"/>
    <n v="3729.8915000000002"/>
    <n v="-720.89"/>
    <n v="-1160.43"/>
    <n v="5"/>
    <n v="2645.08"/>
    <n v="3803"/>
    <n v="3729.8915000000002"/>
    <n v="-720.89"/>
    <n v="-1160.43"/>
    <n v="0"/>
    <n v="0"/>
    <n v="0"/>
    <n v="0"/>
    <n v="0"/>
    <n v="0"/>
  </r>
  <r>
    <x v="5"/>
    <x v="3"/>
    <x v="1"/>
    <x v="55"/>
    <n v="5"/>
    <n v="2411.7199999999998"/>
    <n v="2903"/>
    <n v="571.88139999999999"/>
    <n v="200.29"/>
    <n v="1.5"/>
    <n v="5"/>
    <n v="2411.7199999999998"/>
    <n v="2903"/>
    <n v="571.88139999999999"/>
    <n v="200.29"/>
    <n v="1.5"/>
    <n v="0"/>
    <n v="0"/>
    <n v="0"/>
    <n v="0"/>
    <n v="0"/>
    <n v="0"/>
  </r>
  <r>
    <x v="4"/>
    <x v="4"/>
    <x v="3"/>
    <x v="47"/>
    <n v="5"/>
    <n v="4018.14"/>
    <n v="10575.5"/>
    <n v="3347.5320999999999"/>
    <n v="4196.33"/>
    <n v="3209.82"/>
    <n v="5"/>
    <n v="4018.14"/>
    <n v="10575.5"/>
    <n v="3347.5320999999999"/>
    <n v="4196.33"/>
    <n v="3209.82"/>
    <n v="0"/>
    <n v="0"/>
    <n v="0"/>
    <n v="0"/>
    <n v="0"/>
    <n v="0"/>
  </r>
  <r>
    <x v="5"/>
    <x v="6"/>
    <x v="20"/>
    <x v="67"/>
    <n v="5"/>
    <n v="2481.27"/>
    <n v="3548.05"/>
    <n v="343.98950000000002"/>
    <n v="377.71"/>
    <n v="244.79"/>
    <n v="5"/>
    <n v="2481.27"/>
    <n v="3548.05"/>
    <n v="343.98950000000002"/>
    <n v="377.71"/>
    <n v="244.79"/>
    <n v="0"/>
    <n v="0"/>
    <n v="0"/>
    <n v="0"/>
    <n v="0"/>
    <n v="0"/>
  </r>
  <r>
    <x v="6"/>
    <x v="2"/>
    <x v="3"/>
    <x v="32"/>
    <n v="5"/>
    <n v="166"/>
    <n v="166"/>
    <n v="1482.1908000000001"/>
    <n v="-1210.3"/>
    <n v="-1497.12"/>
    <n v="5"/>
    <n v="166"/>
    <n v="166"/>
    <n v="1482.1908000000001"/>
    <n v="-1210.3"/>
    <n v="-1497.12"/>
    <n v="0"/>
    <n v="0"/>
    <n v="0"/>
    <n v="0"/>
    <n v="0"/>
    <n v="0"/>
  </r>
  <r>
    <x v="6"/>
    <x v="2"/>
    <x v="3"/>
    <x v="29"/>
    <n v="5"/>
    <n v="0"/>
    <n v="0"/>
    <n v="1646.8520000000001"/>
    <n v="-1330.29"/>
    <n v="-1682.86"/>
    <n v="5"/>
    <n v="0"/>
    <n v="0"/>
    <n v="1646.8520000000001"/>
    <n v="-1330.29"/>
    <n v="-1682.86"/>
    <n v="0"/>
    <n v="0"/>
    <n v="0"/>
    <n v="0"/>
    <n v="0"/>
    <n v="0"/>
  </r>
  <r>
    <x v="3"/>
    <x v="7"/>
    <x v="19"/>
    <x v="65"/>
    <n v="5"/>
    <n v="4417.3599999999997"/>
    <n v="5338.15"/>
    <n v="0"/>
    <n v="0"/>
    <n v="0"/>
    <n v="5"/>
    <n v="4417.3599999999997"/>
    <n v="5338.15"/>
    <n v="0"/>
    <n v="0"/>
    <n v="0"/>
    <n v="0"/>
    <n v="0"/>
    <n v="0"/>
    <n v="0"/>
    <n v="0"/>
    <n v="0"/>
  </r>
  <r>
    <x v="11"/>
    <x v="7"/>
    <x v="1"/>
    <x v="1"/>
    <n v="5"/>
    <n v="93971.8"/>
    <n v="120156.71"/>
    <n v="0"/>
    <n v="0"/>
    <n v="0"/>
    <n v="5"/>
    <n v="93971.8"/>
    <n v="120156.71"/>
    <n v="0"/>
    <n v="0"/>
    <n v="0"/>
    <n v="0"/>
    <n v="0"/>
    <n v="0"/>
    <n v="0"/>
    <n v="0"/>
    <n v="0"/>
  </r>
  <r>
    <x v="11"/>
    <x v="2"/>
    <x v="4"/>
    <x v="54"/>
    <n v="5"/>
    <n v="49438.51"/>
    <n v="76904.789999999994"/>
    <n v="15492.003000000001"/>
    <n v="16157.34"/>
    <n v="11974.28"/>
    <n v="5"/>
    <n v="49438.51"/>
    <n v="76904.789999999994"/>
    <n v="15492.003000000001"/>
    <n v="16157.34"/>
    <n v="11974.28"/>
    <n v="0"/>
    <n v="0"/>
    <n v="0"/>
    <n v="0"/>
    <n v="0"/>
    <n v="0"/>
  </r>
  <r>
    <x v="6"/>
    <x v="3"/>
    <x v="3"/>
    <x v="29"/>
    <n v="5"/>
    <n v="379.21"/>
    <n v="880"/>
    <n v="2176.6502999999998"/>
    <n v="-708.04"/>
    <n v="-1002.58"/>
    <n v="5"/>
    <n v="379.21"/>
    <n v="880"/>
    <n v="2176.6502999999998"/>
    <n v="-708.04"/>
    <n v="-1002.58"/>
    <n v="0"/>
    <n v="0"/>
    <n v="0"/>
    <n v="0"/>
    <n v="0"/>
    <n v="0"/>
  </r>
  <r>
    <x v="11"/>
    <x v="4"/>
    <x v="1"/>
    <x v="1"/>
    <n v="5"/>
    <n v="207343.59"/>
    <n v="309192.87"/>
    <n v="72299.026299999998"/>
    <n v="72248.45"/>
    <n v="52088.5"/>
    <n v="5"/>
    <n v="207343.59"/>
    <n v="309192.87"/>
    <n v="72299.026299999998"/>
    <n v="72248.45"/>
    <n v="52088.5"/>
    <n v="0"/>
    <n v="0"/>
    <n v="0"/>
    <n v="0"/>
    <n v="0"/>
    <n v="0"/>
  </r>
  <r>
    <x v="4"/>
    <x v="6"/>
    <x v="1"/>
    <x v="50"/>
    <n v="5"/>
    <n v="2955.71"/>
    <n v="4322.3999999999996"/>
    <n v="1245.0549000000001"/>
    <n v="425.04"/>
    <n v="120.28"/>
    <n v="5"/>
    <n v="2955.71"/>
    <n v="4322.3999999999996"/>
    <n v="1245.0549000000001"/>
    <n v="425.04"/>
    <n v="120.28"/>
    <n v="0"/>
    <n v="0"/>
    <n v="0"/>
    <n v="0"/>
    <n v="0"/>
    <n v="0"/>
  </r>
  <r>
    <x v="6"/>
    <x v="1"/>
    <x v="17"/>
    <x v="59"/>
    <n v="5"/>
    <n v="807.24"/>
    <n v="940"/>
    <n v="1438.7720999999999"/>
    <n v="302.60000000000002"/>
    <n v="29.67"/>
    <n v="5"/>
    <n v="807.24"/>
    <n v="940"/>
    <n v="1438.7720999999999"/>
    <n v="302.60000000000002"/>
    <n v="29.67"/>
    <n v="0"/>
    <n v="0"/>
    <n v="0"/>
    <n v="0"/>
    <n v="0"/>
    <n v="0"/>
  </r>
  <r>
    <x v="6"/>
    <x v="4"/>
    <x v="8"/>
    <x v="14"/>
    <n v="5"/>
    <n v="586.79999999999995"/>
    <n v="800"/>
    <n v="1769.9478999999999"/>
    <n v="-951.57"/>
    <n v="-1288.71"/>
    <n v="5"/>
    <n v="586.79999999999995"/>
    <n v="800"/>
    <n v="1769.9478999999999"/>
    <n v="-951.57"/>
    <n v="-1288.71"/>
    <n v="0"/>
    <n v="0"/>
    <n v="0"/>
    <n v="0"/>
    <n v="0"/>
    <n v="0"/>
  </r>
  <r>
    <x v="1"/>
    <x v="1"/>
    <x v="11"/>
    <x v="62"/>
    <n v="5"/>
    <n v="4490.4399999999996"/>
    <n v="5264.7"/>
    <n v="753.64049999999997"/>
    <n v="1011.7"/>
    <n v="829.62"/>
    <n v="5"/>
    <n v="4490.4399999999996"/>
    <n v="5264.7"/>
    <n v="753.64049999999997"/>
    <n v="1011.7"/>
    <n v="829.62"/>
    <n v="0"/>
    <n v="0"/>
    <n v="0"/>
    <n v="0"/>
    <n v="0"/>
    <n v="0"/>
  </r>
  <r>
    <x v="19"/>
    <x v="7"/>
    <x v="3"/>
    <x v="4"/>
    <n v="5"/>
    <n v="4478.57"/>
    <n v="5478.59"/>
    <n v="0"/>
    <n v="0"/>
    <n v="0"/>
    <n v="5"/>
    <n v="4478.57"/>
    <n v="5478.59"/>
    <n v="0"/>
    <n v="0"/>
    <n v="0"/>
    <n v="0"/>
    <n v="0"/>
    <n v="0"/>
    <n v="0"/>
    <n v="0"/>
    <n v="0"/>
  </r>
  <r>
    <x v="4"/>
    <x v="6"/>
    <x v="4"/>
    <x v="45"/>
    <n v="5"/>
    <n v="2115.8000000000002"/>
    <n v="2356.4"/>
    <n v="848.74800000000005"/>
    <n v="-151.15"/>
    <n v="-378.41"/>
    <n v="5"/>
    <n v="2115.8000000000002"/>
    <n v="2356.4"/>
    <n v="848.74800000000005"/>
    <n v="-151.15"/>
    <n v="-378.41"/>
    <n v="0"/>
    <n v="0"/>
    <n v="0"/>
    <n v="0"/>
    <n v="0"/>
    <n v="0"/>
  </r>
  <r>
    <x v="13"/>
    <x v="5"/>
    <x v="4"/>
    <x v="18"/>
    <n v="5"/>
    <n v="3294.66"/>
    <n v="4248"/>
    <n v="2408.5976999999998"/>
    <n v="572.67999999999995"/>
    <n v="-187.43"/>
    <n v="5"/>
    <n v="3294.66"/>
    <n v="4248"/>
    <n v="2408.5976999999998"/>
    <n v="572.67999999999995"/>
    <n v="-187.43"/>
    <n v="0"/>
    <n v="0"/>
    <n v="0"/>
    <n v="0"/>
    <n v="0"/>
    <n v="0"/>
  </r>
  <r>
    <x v="10"/>
    <x v="4"/>
    <x v="3"/>
    <x v="51"/>
    <n v="5"/>
    <n v="5336.74"/>
    <n v="5980"/>
    <n v="1050.1996999999999"/>
    <n v="291.79000000000002"/>
    <n v="22.42"/>
    <n v="5"/>
    <n v="5336.74"/>
    <n v="5980"/>
    <n v="1050.1996999999999"/>
    <n v="291.79000000000002"/>
    <n v="22.42"/>
    <n v="0"/>
    <n v="0"/>
    <n v="0"/>
    <n v="0"/>
    <n v="0"/>
    <n v="0"/>
  </r>
  <r>
    <x v="6"/>
    <x v="3"/>
    <x v="3"/>
    <x v="47"/>
    <n v="4"/>
    <n v="644.79"/>
    <n v="880"/>
    <n v="2152.4983999999999"/>
    <n v="-921.53"/>
    <n v="-1197.5"/>
    <n v="4"/>
    <n v="644.79"/>
    <n v="880"/>
    <n v="2152.4983999999999"/>
    <n v="-921.53"/>
    <n v="-1197.5"/>
    <n v="0"/>
    <n v="0"/>
    <n v="0"/>
    <n v="0"/>
    <n v="0"/>
    <n v="0"/>
  </r>
  <r>
    <x v="6"/>
    <x v="4"/>
    <x v="4"/>
    <x v="45"/>
    <n v="4"/>
    <n v="475.24"/>
    <n v="800"/>
    <n v="3889.9868999999999"/>
    <n v="-2617.92"/>
    <n v="-3133.1"/>
    <n v="4"/>
    <n v="475.24"/>
    <n v="800"/>
    <n v="3889.9868999999999"/>
    <n v="-2617.92"/>
    <n v="-3133.1"/>
    <n v="0"/>
    <n v="0"/>
    <n v="0"/>
    <n v="0"/>
    <n v="0"/>
    <n v="0"/>
  </r>
  <r>
    <x v="13"/>
    <x v="3"/>
    <x v="10"/>
    <x v="17"/>
    <n v="4"/>
    <n v="357.36"/>
    <n v="863.5"/>
    <n v="2177.7103000000002"/>
    <n v="-918.28"/>
    <n v="-1670.4"/>
    <n v="4"/>
    <n v="357.36"/>
    <n v="863.5"/>
    <n v="2177.7103000000002"/>
    <n v="-918.28"/>
    <n v="-1670.4"/>
    <n v="0"/>
    <n v="0"/>
    <n v="0"/>
    <n v="0"/>
    <n v="0"/>
    <n v="0"/>
  </r>
  <r>
    <x v="13"/>
    <x v="5"/>
    <x v="10"/>
    <x v="17"/>
    <n v="4"/>
    <n v="0"/>
    <n v="0"/>
    <n v="78.706000000000003"/>
    <n v="-72.569999999999993"/>
    <n v="-78.739999999999995"/>
    <n v="4"/>
    <n v="0"/>
    <n v="0"/>
    <n v="78.706000000000003"/>
    <n v="-72.569999999999993"/>
    <n v="-78.739999999999995"/>
    <n v="0"/>
    <n v="0"/>
    <n v="0"/>
    <n v="0"/>
    <n v="0"/>
    <n v="0"/>
  </r>
  <r>
    <x v="4"/>
    <x v="1"/>
    <x v="1"/>
    <x v="1"/>
    <n v="4"/>
    <n v="2449.0500000000002"/>
    <n v="3089"/>
    <n v="860.79229999999995"/>
    <n v="-23.39"/>
    <n v="-215.68"/>
    <n v="4"/>
    <n v="2449.0500000000002"/>
    <n v="3089"/>
    <n v="860.79229999999995"/>
    <n v="-23.39"/>
    <n v="-215.68"/>
    <n v="0"/>
    <n v="0"/>
    <n v="0"/>
    <n v="0"/>
    <n v="0"/>
    <n v="0"/>
  </r>
  <r>
    <x v="11"/>
    <x v="1"/>
    <x v="1"/>
    <x v="9"/>
    <n v="4"/>
    <n v="132028.28"/>
    <n v="136649.49"/>
    <n v="25424.204900000001"/>
    <n v="1592.18"/>
    <n v="-6062.85"/>
    <n v="4"/>
    <n v="132028.28"/>
    <n v="136649.49"/>
    <n v="25424.204900000001"/>
    <n v="1592.18"/>
    <n v="-6062.85"/>
    <n v="0"/>
    <n v="0"/>
    <n v="0"/>
    <n v="0"/>
    <n v="0"/>
    <n v="0"/>
  </r>
  <r>
    <x v="11"/>
    <x v="1"/>
    <x v="10"/>
    <x v="17"/>
    <n v="4"/>
    <n v="189587.20000000001"/>
    <n v="273410.83"/>
    <n v="130341.67049999999"/>
    <n v="14144.41"/>
    <n v="-12923.37"/>
    <n v="4"/>
    <n v="189587.20000000001"/>
    <n v="273410.83"/>
    <n v="130341.67049999999"/>
    <n v="14144.41"/>
    <n v="-12923.37"/>
    <n v="0"/>
    <n v="0"/>
    <n v="0"/>
    <n v="0"/>
    <n v="0"/>
    <n v="0"/>
  </r>
  <r>
    <x v="6"/>
    <x v="6"/>
    <x v="1"/>
    <x v="55"/>
    <n v="4"/>
    <n v="167.6"/>
    <n v="335.2"/>
    <n v="351.13279999999997"/>
    <n v="-269.56"/>
    <n v="-351.14"/>
    <n v="4"/>
    <n v="167.6"/>
    <n v="335.2"/>
    <n v="351.13279999999997"/>
    <n v="-269.56"/>
    <n v="-351.14"/>
    <n v="0"/>
    <n v="0"/>
    <n v="0"/>
    <n v="0"/>
    <n v="0"/>
    <n v="0"/>
  </r>
  <r>
    <x v="13"/>
    <x v="2"/>
    <x v="10"/>
    <x v="21"/>
    <n v="4"/>
    <n v="441.12"/>
    <n v="1320"/>
    <n v="420.375"/>
    <n v="571.52"/>
    <n v="458.5"/>
    <n v="4"/>
    <n v="441.12"/>
    <n v="1320"/>
    <n v="420.375"/>
    <n v="571.52"/>
    <n v="458.5"/>
    <n v="0"/>
    <n v="0"/>
    <n v="0"/>
    <n v="0"/>
    <n v="0"/>
    <n v="0"/>
  </r>
  <r>
    <x v="13"/>
    <x v="5"/>
    <x v="1"/>
    <x v="50"/>
    <n v="4"/>
    <n v="253.68"/>
    <n v="698"/>
    <n v="415.08359999999999"/>
    <n v="158.9"/>
    <n v="32.409999999999997"/>
    <n v="4"/>
    <n v="253.68"/>
    <n v="698"/>
    <n v="415.08359999999999"/>
    <n v="158.9"/>
    <n v="32.409999999999997"/>
    <n v="0"/>
    <n v="0"/>
    <n v="0"/>
    <n v="0"/>
    <n v="0"/>
    <n v="0"/>
  </r>
  <r>
    <x v="5"/>
    <x v="2"/>
    <x v="16"/>
    <x v="42"/>
    <n v="4"/>
    <n v="1388.6"/>
    <n v="2279.1999999999998"/>
    <n v="497.36219999999997"/>
    <n v="561.39"/>
    <n v="389.47"/>
    <n v="4"/>
    <n v="1388.6"/>
    <n v="2279.1999999999998"/>
    <n v="497.36219999999997"/>
    <n v="561.39"/>
    <n v="389.47"/>
    <n v="0"/>
    <n v="0"/>
    <n v="0"/>
    <n v="0"/>
    <n v="0"/>
    <n v="0"/>
  </r>
  <r>
    <x v="10"/>
    <x v="7"/>
    <x v="10"/>
    <x v="43"/>
    <n v="4"/>
    <n v="4258.41"/>
    <n v="7136"/>
    <n v="0"/>
    <n v="0"/>
    <n v="0"/>
    <n v="4"/>
    <n v="4258.41"/>
    <n v="7136"/>
    <n v="0"/>
    <n v="0"/>
    <n v="0"/>
    <n v="0"/>
    <n v="0"/>
    <n v="0"/>
    <n v="0"/>
    <n v="0"/>
    <n v="0"/>
  </r>
  <r>
    <x v="5"/>
    <x v="3"/>
    <x v="4"/>
    <x v="61"/>
    <n v="4"/>
    <n v="2569.92"/>
    <n v="3247"/>
    <n v="450.8646"/>
    <n v="351"/>
    <n v="231.22"/>
    <n v="4"/>
    <n v="2569.92"/>
    <n v="3247"/>
    <n v="450.8646"/>
    <n v="351"/>
    <n v="231.22"/>
    <n v="0"/>
    <n v="0"/>
    <n v="0"/>
    <n v="0"/>
    <n v="0"/>
    <n v="0"/>
  </r>
  <r>
    <x v="16"/>
    <x v="7"/>
    <x v="4"/>
    <x v="57"/>
    <n v="4"/>
    <n v="838.13"/>
    <n v="1972"/>
    <n v="0"/>
    <n v="0"/>
    <n v="0"/>
    <n v="4"/>
    <n v="838.13"/>
    <n v="1972"/>
    <n v="0"/>
    <n v="0"/>
    <n v="0"/>
    <n v="0"/>
    <n v="0"/>
    <n v="0"/>
    <n v="0"/>
    <n v="0"/>
    <n v="0"/>
  </r>
  <r>
    <x v="10"/>
    <x v="1"/>
    <x v="19"/>
    <x v="65"/>
    <n v="4"/>
    <n v="11291.18"/>
    <n v="13791.54"/>
    <n v="1406.3507"/>
    <n v="1605.95"/>
    <n v="1095.3499999999999"/>
    <n v="4"/>
    <n v="11291.18"/>
    <n v="13791.54"/>
    <n v="1406.3507"/>
    <n v="1605.95"/>
    <n v="1095.3499999999999"/>
    <n v="0"/>
    <n v="0"/>
    <n v="0"/>
    <n v="0"/>
    <n v="0"/>
    <n v="0"/>
  </r>
  <r>
    <x v="3"/>
    <x v="3"/>
    <x v="4"/>
    <x v="57"/>
    <n v="4"/>
    <n v="1609.07"/>
    <n v="1648"/>
    <n v="3342.605"/>
    <n v="141.06"/>
    <n v="-908.07"/>
    <n v="4"/>
    <n v="1609.07"/>
    <n v="1648"/>
    <n v="3342.605"/>
    <n v="141.06"/>
    <n v="-908.07"/>
    <n v="0"/>
    <n v="0"/>
    <n v="0"/>
    <n v="0"/>
    <n v="0"/>
    <n v="0"/>
  </r>
  <r>
    <x v="0"/>
    <x v="5"/>
    <x v="11"/>
    <x v="62"/>
    <n v="4"/>
    <n v="208782.7"/>
    <n v="337134.28"/>
    <n v="95005.004300000001"/>
    <n v="61757.59"/>
    <n v="33880.080000000002"/>
    <n v="4"/>
    <n v="208782.7"/>
    <n v="337134.28"/>
    <n v="95005.004300000001"/>
    <n v="61757.59"/>
    <n v="33880.080000000002"/>
    <n v="0"/>
    <n v="0"/>
    <n v="0"/>
    <n v="0"/>
    <n v="0"/>
    <n v="0"/>
  </r>
  <r>
    <x v="1"/>
    <x v="2"/>
    <x v="4"/>
    <x v="61"/>
    <n v="4"/>
    <n v="416.85"/>
    <n v="748.03"/>
    <n v="87.721900000000005"/>
    <n v="312.2"/>
    <n v="278.16000000000003"/>
    <n v="4"/>
    <n v="416.85"/>
    <n v="748.03"/>
    <n v="87.721900000000005"/>
    <n v="312.2"/>
    <n v="278.16000000000003"/>
    <n v="0"/>
    <n v="0"/>
    <n v="0"/>
    <n v="0"/>
    <n v="0"/>
    <n v="0"/>
  </r>
  <r>
    <x v="10"/>
    <x v="7"/>
    <x v="3"/>
    <x v="29"/>
    <n v="4"/>
    <n v="4994.1099999999997"/>
    <n v="11794.9"/>
    <n v="0"/>
    <n v="0"/>
    <n v="0"/>
    <n v="4"/>
    <n v="4994.1099999999997"/>
    <n v="11794.9"/>
    <n v="0"/>
    <n v="0"/>
    <n v="0"/>
    <n v="0"/>
    <n v="0"/>
    <n v="0"/>
    <n v="0"/>
    <n v="0"/>
    <n v="0"/>
  </r>
  <r>
    <x v="13"/>
    <x v="1"/>
    <x v="11"/>
    <x v="49"/>
    <n v="4"/>
    <n v="2967.4"/>
    <n v="3716"/>
    <n v="1415.9788000000001"/>
    <n v="341.81"/>
    <n v="-36.03"/>
    <n v="4"/>
    <n v="2967.4"/>
    <n v="3716"/>
    <n v="1415.9788000000001"/>
    <n v="341.81"/>
    <n v="-36.03"/>
    <n v="0"/>
    <n v="0"/>
    <n v="0"/>
    <n v="0"/>
    <n v="0"/>
    <n v="0"/>
  </r>
  <r>
    <x v="11"/>
    <x v="5"/>
    <x v="3"/>
    <x v="24"/>
    <n v="4"/>
    <n v="132437.28"/>
    <n v="174374.14"/>
    <n v="37035.8364"/>
    <n v="30217.3"/>
    <n v="24166.53"/>
    <n v="4"/>
    <n v="132437.28"/>
    <n v="174374.14"/>
    <n v="37035.8364"/>
    <n v="30217.3"/>
    <n v="24166.53"/>
    <n v="0"/>
    <n v="0"/>
    <n v="0"/>
    <n v="0"/>
    <n v="0"/>
    <n v="0"/>
  </r>
  <r>
    <x v="6"/>
    <x v="4"/>
    <x v="4"/>
    <x v="58"/>
    <n v="4"/>
    <n v="382.18"/>
    <n v="400"/>
    <n v="903.30640000000005"/>
    <n v="34.64"/>
    <n v="-151.86000000000001"/>
    <n v="4"/>
    <n v="382.18"/>
    <n v="400"/>
    <n v="903.30640000000005"/>
    <n v="34.64"/>
    <n v="-151.86000000000001"/>
    <n v="0"/>
    <n v="0"/>
    <n v="0"/>
    <n v="0"/>
    <n v="0"/>
    <n v="0"/>
  </r>
  <r>
    <x v="0"/>
    <x v="6"/>
    <x v="11"/>
    <x v="62"/>
    <n v="4"/>
    <n v="729439.81"/>
    <n v="851706.21"/>
    <n v="246338.56820000001"/>
    <n v="-39959.18"/>
    <n v="-122777.06"/>
    <n v="4"/>
    <n v="729439.81"/>
    <n v="851706.21"/>
    <n v="246338.56820000001"/>
    <n v="-39959.18"/>
    <n v="-122777.06"/>
    <n v="0"/>
    <n v="0"/>
    <n v="0"/>
    <n v="0"/>
    <n v="0"/>
    <n v="0"/>
  </r>
  <r>
    <x v="6"/>
    <x v="2"/>
    <x v="4"/>
    <x v="13"/>
    <n v="4"/>
    <n v="0"/>
    <n v="0"/>
    <n v="262.3587"/>
    <n v="-195.09"/>
    <n v="-262.35000000000002"/>
    <n v="4"/>
    <n v="0"/>
    <n v="0"/>
    <n v="262.3587"/>
    <n v="-195.09"/>
    <n v="-262.35000000000002"/>
    <n v="0"/>
    <n v="0"/>
    <n v="0"/>
    <n v="0"/>
    <n v="0"/>
    <n v="0"/>
  </r>
  <r>
    <x v="13"/>
    <x v="1"/>
    <x v="10"/>
    <x v="17"/>
    <n v="4"/>
    <n v="715.55"/>
    <n v="1079"/>
    <n v="221.4693"/>
    <n v="349.34"/>
    <n v="273.3"/>
    <n v="4"/>
    <n v="715.55"/>
    <n v="1079"/>
    <n v="221.4693"/>
    <n v="349.34"/>
    <n v="273.3"/>
    <n v="0"/>
    <n v="0"/>
    <n v="0"/>
    <n v="0"/>
    <n v="0"/>
    <n v="0"/>
  </r>
  <r>
    <x v="6"/>
    <x v="6"/>
    <x v="3"/>
    <x v="26"/>
    <n v="4"/>
    <n v="0"/>
    <n v="0"/>
    <n v="88.206000000000003"/>
    <n v="-14.48"/>
    <n v="-88.2"/>
    <n v="4"/>
    <n v="0"/>
    <n v="0"/>
    <n v="88.206000000000003"/>
    <n v="-14.48"/>
    <n v="-88.2"/>
    <n v="0"/>
    <n v="0"/>
    <n v="0"/>
    <n v="0"/>
    <n v="0"/>
    <n v="0"/>
  </r>
  <r>
    <x v="10"/>
    <x v="7"/>
    <x v="11"/>
    <x v="49"/>
    <n v="4"/>
    <n v="1451.81"/>
    <n v="3784.35"/>
    <n v="0"/>
    <n v="0"/>
    <n v="0"/>
    <n v="4"/>
    <n v="1451.81"/>
    <n v="3784.35"/>
    <n v="0"/>
    <n v="0"/>
    <n v="0"/>
    <n v="0"/>
    <n v="0"/>
    <n v="0"/>
    <n v="0"/>
    <n v="0"/>
    <n v="0"/>
  </r>
  <r>
    <x v="11"/>
    <x v="3"/>
    <x v="1"/>
    <x v="56"/>
    <n v="4"/>
    <n v="252190.16"/>
    <n v="376119.71"/>
    <n v="132877.1642"/>
    <n v="16337.11"/>
    <n v="-30783.1"/>
    <n v="4"/>
    <n v="252190.16"/>
    <n v="376119.71"/>
    <n v="132877.1642"/>
    <n v="16337.11"/>
    <n v="-30783.1"/>
    <n v="0"/>
    <n v="0"/>
    <n v="0"/>
    <n v="0"/>
    <n v="0"/>
    <n v="0"/>
  </r>
  <r>
    <x v="4"/>
    <x v="1"/>
    <x v="1"/>
    <x v="56"/>
    <n v="4"/>
    <n v="4655.13"/>
    <n v="5216.75"/>
    <n v="1825.6703"/>
    <n v="-912.48"/>
    <n v="-1249.47"/>
    <n v="4"/>
    <n v="4655.13"/>
    <n v="5216.75"/>
    <n v="1825.6703"/>
    <n v="-912.48"/>
    <n v="-1249.47"/>
    <n v="0"/>
    <n v="0"/>
    <n v="0"/>
    <n v="0"/>
    <n v="0"/>
    <n v="0"/>
  </r>
  <r>
    <x v="7"/>
    <x v="7"/>
    <x v="11"/>
    <x v="62"/>
    <n v="4"/>
    <n v="9729.24"/>
    <n v="13576"/>
    <n v="0"/>
    <n v="0"/>
    <n v="0"/>
    <n v="4"/>
    <n v="9729.24"/>
    <n v="13576"/>
    <n v="0"/>
    <n v="0"/>
    <n v="0"/>
    <n v="0"/>
    <n v="0"/>
    <n v="0"/>
    <n v="0"/>
    <n v="0"/>
    <n v="0"/>
  </r>
  <r>
    <x v="5"/>
    <x v="6"/>
    <x v="3"/>
    <x v="47"/>
    <n v="4"/>
    <n v="2988.98"/>
    <n v="6987.95"/>
    <n v="3605.6788999999999"/>
    <n v="1537.66"/>
    <n v="353.3"/>
    <n v="4"/>
    <n v="2988.98"/>
    <n v="6987.95"/>
    <n v="3605.6788999999999"/>
    <n v="1537.66"/>
    <n v="353.3"/>
    <n v="0"/>
    <n v="0"/>
    <n v="0"/>
    <n v="0"/>
    <n v="0"/>
    <n v="0"/>
  </r>
  <r>
    <x v="11"/>
    <x v="2"/>
    <x v="1"/>
    <x v="9"/>
    <n v="4"/>
    <n v="46766.52"/>
    <n v="48582.9"/>
    <n v="9962.7469000000001"/>
    <n v="-4972.26"/>
    <n v="-7972.57"/>
    <n v="4"/>
    <n v="46766.52"/>
    <n v="48582.9"/>
    <n v="9962.7469000000001"/>
    <n v="-4972.26"/>
    <n v="-7972.57"/>
    <n v="0"/>
    <n v="0"/>
    <n v="0"/>
    <n v="0"/>
    <n v="0"/>
    <n v="0"/>
  </r>
  <r>
    <x v="5"/>
    <x v="5"/>
    <x v="4"/>
    <x v="61"/>
    <n v="4"/>
    <n v="2353.4699999999998"/>
    <n v="3062"/>
    <n v="133.9836"/>
    <n v="630.64"/>
    <n v="584.66"/>
    <n v="4"/>
    <n v="2353.4699999999998"/>
    <n v="3062"/>
    <n v="133.9836"/>
    <n v="630.64"/>
    <n v="584.66"/>
    <n v="0"/>
    <n v="0"/>
    <n v="0"/>
    <n v="0"/>
    <n v="0"/>
    <n v="0"/>
  </r>
  <r>
    <x v="6"/>
    <x v="7"/>
    <x v="1"/>
    <x v="1"/>
    <n v="4"/>
    <n v="463.97"/>
    <n v="1002"/>
    <n v="0"/>
    <n v="0"/>
    <n v="0"/>
    <n v="4"/>
    <n v="463.97"/>
    <n v="1002"/>
    <n v="0"/>
    <n v="0"/>
    <n v="0"/>
    <n v="0"/>
    <n v="0"/>
    <n v="0"/>
    <n v="0"/>
    <n v="0"/>
    <n v="0"/>
  </r>
  <r>
    <x v="11"/>
    <x v="6"/>
    <x v="3"/>
    <x v="29"/>
    <n v="4"/>
    <n v="58443.34"/>
    <n v="87875.87"/>
    <n v="20267.897300000001"/>
    <n v="-842.93"/>
    <n v="-6311.31"/>
    <n v="4"/>
    <n v="58443.34"/>
    <n v="87875.87"/>
    <n v="20267.897300000001"/>
    <n v="-842.93"/>
    <n v="-6311.31"/>
    <n v="0"/>
    <n v="0"/>
    <n v="0"/>
    <n v="0"/>
    <n v="0"/>
    <n v="0"/>
  </r>
  <r>
    <x v="1"/>
    <x v="7"/>
    <x v="4"/>
    <x v="54"/>
    <n v="4"/>
    <n v="4017.16"/>
    <n v="4724.55"/>
    <n v="0"/>
    <n v="0"/>
    <n v="0"/>
    <n v="4"/>
    <n v="4017.16"/>
    <n v="4724.55"/>
    <n v="0"/>
    <n v="0"/>
    <n v="0"/>
    <n v="0"/>
    <n v="0"/>
    <n v="0"/>
    <n v="0"/>
    <n v="0"/>
    <n v="0"/>
  </r>
  <r>
    <x v="10"/>
    <x v="6"/>
    <x v="17"/>
    <x v="59"/>
    <n v="4"/>
    <n v="973.46"/>
    <n v="1292"/>
    <n v="168.21440000000001"/>
    <n v="283.43"/>
    <n v="210.07"/>
    <n v="4"/>
    <n v="973.46"/>
    <n v="1292"/>
    <n v="168.21440000000001"/>
    <n v="283.43"/>
    <n v="210.07"/>
    <n v="0"/>
    <n v="0"/>
    <n v="0"/>
    <n v="0"/>
    <n v="0"/>
    <n v="0"/>
  </r>
  <r>
    <x v="11"/>
    <x v="6"/>
    <x v="3"/>
    <x v="32"/>
    <n v="4"/>
    <n v="92449.55"/>
    <n v="98698.01"/>
    <n v="17047.381700000002"/>
    <n v="-6986.99"/>
    <n v="-10874.17"/>
    <n v="4"/>
    <n v="92449.55"/>
    <n v="98698.01"/>
    <n v="17047.381700000002"/>
    <n v="-6986.99"/>
    <n v="-10874.17"/>
    <n v="0"/>
    <n v="0"/>
    <n v="0"/>
    <n v="0"/>
    <n v="0"/>
    <n v="0"/>
  </r>
  <r>
    <x v="13"/>
    <x v="1"/>
    <x v="1"/>
    <x v="35"/>
    <n v="4"/>
    <n v="1825.61"/>
    <n v="2168.1"/>
    <n v="451.83949999999999"/>
    <n v="62.32"/>
    <n v="-69.099999999999994"/>
    <n v="4"/>
    <n v="1825.61"/>
    <n v="2168.1"/>
    <n v="451.83949999999999"/>
    <n v="62.32"/>
    <n v="-69.099999999999994"/>
    <n v="0"/>
    <n v="0"/>
    <n v="0"/>
    <n v="0"/>
    <n v="0"/>
    <n v="0"/>
  </r>
  <r>
    <x v="6"/>
    <x v="3"/>
    <x v="10"/>
    <x v="33"/>
    <n v="4"/>
    <n v="224.5"/>
    <n v="620"/>
    <n v="1233.6713999999999"/>
    <n v="161.5"/>
    <n v="-148.13999999999999"/>
    <n v="4"/>
    <n v="224.5"/>
    <n v="620"/>
    <n v="1233.6713999999999"/>
    <n v="161.5"/>
    <n v="-148.13999999999999"/>
    <n v="0"/>
    <n v="0"/>
    <n v="0"/>
    <n v="0"/>
    <n v="0"/>
    <n v="0"/>
  </r>
  <r>
    <x v="4"/>
    <x v="5"/>
    <x v="1"/>
    <x v="35"/>
    <n v="4"/>
    <n v="5503.78"/>
    <n v="6769"/>
    <n v="2563.9686999999999"/>
    <n v="-394.87"/>
    <n v="-1039.1300000000001"/>
    <n v="4"/>
    <n v="5503.78"/>
    <n v="6769"/>
    <n v="2563.9686999999999"/>
    <n v="-394.87"/>
    <n v="-1039.1300000000001"/>
    <n v="0"/>
    <n v="0"/>
    <n v="0"/>
    <n v="0"/>
    <n v="0"/>
    <n v="0"/>
  </r>
  <r>
    <x v="12"/>
    <x v="3"/>
    <x v="4"/>
    <x v="30"/>
    <n v="4"/>
    <n v="47673"/>
    <n v="62084"/>
    <n v="5680.7388000000001"/>
    <n v="12099.71"/>
    <n v="10012.33"/>
    <n v="4"/>
    <n v="47673"/>
    <n v="62084"/>
    <n v="5680.7388000000001"/>
    <n v="12099.71"/>
    <n v="10012.33"/>
    <n v="0"/>
    <n v="0"/>
    <n v="0"/>
    <n v="0"/>
    <n v="0"/>
    <n v="0"/>
  </r>
  <r>
    <x v="4"/>
    <x v="4"/>
    <x v="4"/>
    <x v="44"/>
    <n v="4"/>
    <n v="5020.9399999999996"/>
    <n v="7074.25"/>
    <n v="4758.7466999999997"/>
    <n v="-1716.8"/>
    <n v="-2732.22"/>
    <n v="4"/>
    <n v="5020.9399999999996"/>
    <n v="7074.25"/>
    <n v="4758.7466999999997"/>
    <n v="-1716.8"/>
    <n v="-2732.22"/>
    <n v="0"/>
    <n v="0"/>
    <n v="0"/>
    <n v="0"/>
    <n v="0"/>
    <n v="0"/>
  </r>
  <r>
    <x v="6"/>
    <x v="3"/>
    <x v="8"/>
    <x v="14"/>
    <n v="4"/>
    <n v="229.89"/>
    <n v="440"/>
    <n v="918.24839999999995"/>
    <n v="-457.2"/>
    <n v="-651.72"/>
    <n v="4"/>
    <n v="229.89"/>
    <n v="440"/>
    <n v="918.24839999999995"/>
    <n v="-457.2"/>
    <n v="-651.72"/>
    <n v="0"/>
    <n v="0"/>
    <n v="0"/>
    <n v="0"/>
    <n v="0"/>
    <n v="0"/>
  </r>
  <r>
    <x v="6"/>
    <x v="6"/>
    <x v="4"/>
    <x v="37"/>
    <n v="4"/>
    <n v="0"/>
    <n v="0"/>
    <n v="88.206000000000003"/>
    <n v="45.25"/>
    <n v="-28.47"/>
    <n v="4"/>
    <n v="0"/>
    <n v="0"/>
    <n v="88.206000000000003"/>
    <n v="45.25"/>
    <n v="-28.47"/>
    <n v="0"/>
    <n v="0"/>
    <n v="0"/>
    <n v="0"/>
    <n v="0"/>
    <n v="0"/>
  </r>
  <r>
    <x v="0"/>
    <x v="7"/>
    <x v="16"/>
    <x v="42"/>
    <n v="4"/>
    <n v="1544294.26"/>
    <n v="2560460.41"/>
    <n v="0"/>
    <n v="0"/>
    <n v="0"/>
    <n v="4"/>
    <n v="1544294.26"/>
    <n v="2560460.41"/>
    <n v="0"/>
    <n v="0"/>
    <n v="0"/>
    <n v="0"/>
    <n v="0"/>
    <n v="0"/>
    <n v="0"/>
    <n v="0"/>
    <n v="0"/>
  </r>
  <r>
    <x v="6"/>
    <x v="5"/>
    <x v="3"/>
    <x v="19"/>
    <n v="4"/>
    <n v="23.35"/>
    <n v="760"/>
    <n v="2441.5835000000002"/>
    <n v="-873.89"/>
    <n v="-1303.22"/>
    <n v="4"/>
    <n v="23.35"/>
    <n v="760"/>
    <n v="2441.5835000000002"/>
    <n v="-873.89"/>
    <n v="-1303.22"/>
    <n v="0"/>
    <n v="0"/>
    <n v="0"/>
    <n v="0"/>
    <n v="0"/>
    <n v="0"/>
  </r>
  <r>
    <x v="12"/>
    <x v="6"/>
    <x v="17"/>
    <x v="59"/>
    <n v="4"/>
    <n v="9645.5400000000009"/>
    <n v="127026"/>
    <n v="1418.0288"/>
    <n v="3500.41"/>
    <n v="2944.43"/>
    <n v="4"/>
    <n v="9645.5400000000009"/>
    <n v="127026"/>
    <n v="1418.0288"/>
    <n v="3500.41"/>
    <n v="2944.43"/>
    <n v="0"/>
    <n v="0"/>
    <n v="0"/>
    <n v="0"/>
    <n v="0"/>
    <n v="0"/>
  </r>
  <r>
    <x v="6"/>
    <x v="3"/>
    <x v="1"/>
    <x v="15"/>
    <n v="4"/>
    <n v="749.21"/>
    <n v="880"/>
    <n v="1219.5626999999999"/>
    <n v="-336.5"/>
    <n v="-579.51"/>
    <n v="4"/>
    <n v="749.21"/>
    <n v="880"/>
    <n v="1219.5626999999999"/>
    <n v="-336.5"/>
    <n v="-579.51"/>
    <n v="0"/>
    <n v="0"/>
    <n v="0"/>
    <n v="0"/>
    <n v="0"/>
    <n v="0"/>
  </r>
  <r>
    <x v="11"/>
    <x v="5"/>
    <x v="8"/>
    <x v="14"/>
    <n v="4"/>
    <n v="33514.03"/>
    <n v="58488.2"/>
    <n v="11726.490900000001"/>
    <n v="16789.34"/>
    <n v="13247.68"/>
    <n v="4"/>
    <n v="33514.03"/>
    <n v="58488.2"/>
    <n v="11726.490900000001"/>
    <n v="16789.34"/>
    <n v="13247.68"/>
    <n v="0"/>
    <n v="0"/>
    <n v="0"/>
    <n v="0"/>
    <n v="0"/>
    <n v="0"/>
  </r>
  <r>
    <x v="13"/>
    <x v="1"/>
    <x v="1"/>
    <x v="3"/>
    <n v="4"/>
    <n v="1865.05"/>
    <n v="3095.05"/>
    <n v="1247.8824999999999"/>
    <n v="406.95"/>
    <n v="-35.32"/>
    <n v="4"/>
    <n v="1865.05"/>
    <n v="3095.05"/>
    <n v="1247.8824999999999"/>
    <n v="406.95"/>
    <n v="-35.32"/>
    <n v="0"/>
    <n v="0"/>
    <n v="0"/>
    <n v="0"/>
    <n v="0"/>
    <n v="0"/>
  </r>
  <r>
    <x v="11"/>
    <x v="5"/>
    <x v="4"/>
    <x v="57"/>
    <n v="4"/>
    <n v="125770.24000000001"/>
    <n v="186987.7"/>
    <n v="33331.075100000002"/>
    <n v="46046.13"/>
    <n v="37128.800000000003"/>
    <n v="4"/>
    <n v="125770.24000000001"/>
    <n v="186987.7"/>
    <n v="33331.075100000002"/>
    <n v="46046.13"/>
    <n v="37128.800000000003"/>
    <n v="0"/>
    <n v="0"/>
    <n v="0"/>
    <n v="0"/>
    <n v="0"/>
    <n v="0"/>
  </r>
  <r>
    <x v="11"/>
    <x v="3"/>
    <x v="3"/>
    <x v="29"/>
    <n v="4"/>
    <n v="99421.69"/>
    <n v="105834.79"/>
    <n v="32436.0753"/>
    <n v="-14828.54"/>
    <n v="-25919.22"/>
    <n v="4"/>
    <n v="99421.69"/>
    <n v="105834.79"/>
    <n v="32436.0753"/>
    <n v="-14828.54"/>
    <n v="-25919.22"/>
    <n v="0"/>
    <n v="0"/>
    <n v="0"/>
    <n v="0"/>
    <n v="0"/>
    <n v="0"/>
  </r>
  <r>
    <x v="0"/>
    <x v="1"/>
    <x v="5"/>
    <x v="10"/>
    <n v="4"/>
    <n v="813370.63"/>
    <n v="960046.87"/>
    <n v="237731.7978"/>
    <n v="10614.93"/>
    <n v="-65238.13"/>
    <n v="4"/>
    <n v="813370.63"/>
    <n v="960046.87"/>
    <n v="237731.7978"/>
    <n v="10614.93"/>
    <n v="-65238.13"/>
    <n v="0"/>
    <n v="0"/>
    <n v="0"/>
    <n v="0"/>
    <n v="0"/>
    <n v="0"/>
  </r>
  <r>
    <x v="6"/>
    <x v="1"/>
    <x v="3"/>
    <x v="19"/>
    <n v="4"/>
    <n v="6395.6"/>
    <n v="17437"/>
    <n v="27273.975699999999"/>
    <n v="-9829.19"/>
    <n v="-25380.76"/>
    <n v="4"/>
    <n v="6395.6"/>
    <n v="17437"/>
    <n v="27273.975699999999"/>
    <n v="-9829.19"/>
    <n v="-25380.76"/>
    <n v="0"/>
    <n v="0"/>
    <n v="0"/>
    <n v="0"/>
    <n v="0"/>
    <n v="0"/>
  </r>
  <r>
    <x v="13"/>
    <x v="3"/>
    <x v="11"/>
    <x v="49"/>
    <n v="4"/>
    <n v="1795.36"/>
    <n v="3716"/>
    <n v="1415.2028"/>
    <n v="1263.97"/>
    <n v="898.17"/>
    <n v="4"/>
    <n v="1795.36"/>
    <n v="3716"/>
    <n v="1415.2028"/>
    <n v="1263.97"/>
    <n v="898.17"/>
    <n v="0"/>
    <n v="0"/>
    <n v="0"/>
    <n v="0"/>
    <n v="0"/>
    <n v="0"/>
  </r>
  <r>
    <x v="3"/>
    <x v="1"/>
    <x v="19"/>
    <x v="65"/>
    <n v="4"/>
    <n v="3552.19"/>
    <n v="4431.3599999999997"/>
    <n v="1152.2673"/>
    <n v="153.44999999999999"/>
    <n v="-214.25"/>
    <n v="4"/>
    <n v="3552.19"/>
    <n v="4431.3599999999997"/>
    <n v="1152.2673"/>
    <n v="153.44999999999999"/>
    <n v="-214.25"/>
    <n v="0"/>
    <n v="0"/>
    <n v="0"/>
    <n v="0"/>
    <n v="0"/>
    <n v="0"/>
  </r>
  <r>
    <x v="10"/>
    <x v="5"/>
    <x v="19"/>
    <x v="65"/>
    <n v="4"/>
    <n v="8270.86"/>
    <n v="11040.44"/>
    <n v="1163.2888"/>
    <n v="2170.29"/>
    <n v="1847.17"/>
    <n v="4"/>
    <n v="8270.86"/>
    <n v="11040.44"/>
    <n v="1163.2888"/>
    <n v="2170.29"/>
    <n v="1847.17"/>
    <n v="0"/>
    <n v="0"/>
    <n v="0"/>
    <n v="0"/>
    <n v="0"/>
    <n v="0"/>
  </r>
  <r>
    <x v="6"/>
    <x v="2"/>
    <x v="17"/>
    <x v="59"/>
    <n v="4"/>
    <n v="0"/>
    <n v="0"/>
    <n v="404.62900000000002"/>
    <n v="-314.82"/>
    <n v="-415"/>
    <n v="4"/>
    <n v="0"/>
    <n v="0"/>
    <n v="404.62900000000002"/>
    <n v="-314.82"/>
    <n v="-415"/>
    <n v="0"/>
    <n v="0"/>
    <n v="0"/>
    <n v="0"/>
    <n v="0"/>
    <n v="0"/>
  </r>
  <r>
    <x v="19"/>
    <x v="7"/>
    <x v="20"/>
    <x v="67"/>
    <n v="3"/>
    <n v="405"/>
    <n v="405"/>
    <n v="0"/>
    <n v="0"/>
    <n v="0"/>
    <n v="3"/>
    <n v="405"/>
    <n v="405"/>
    <n v="0"/>
    <n v="0"/>
    <n v="0"/>
    <n v="0"/>
    <n v="0"/>
    <n v="0"/>
    <n v="0"/>
    <n v="0"/>
    <n v="0"/>
  </r>
  <r>
    <x v="10"/>
    <x v="4"/>
    <x v="16"/>
    <x v="42"/>
    <n v="3"/>
    <n v="5230.28"/>
    <n v="5695"/>
    <n v="408.44470000000001"/>
    <n v="381.43"/>
    <n v="306.19"/>
    <n v="3"/>
    <n v="5230.28"/>
    <n v="5695"/>
    <n v="408.44470000000001"/>
    <n v="381.43"/>
    <n v="306.19"/>
    <n v="0"/>
    <n v="0"/>
    <n v="0"/>
    <n v="0"/>
    <n v="0"/>
    <n v="0"/>
  </r>
  <r>
    <x v="4"/>
    <x v="1"/>
    <x v="4"/>
    <x v="61"/>
    <n v="3"/>
    <n v="3611.15"/>
    <n v="4288"/>
    <n v="1294.4383"/>
    <n v="-294.73"/>
    <n v="-607.67999999999995"/>
    <n v="3"/>
    <n v="3611.15"/>
    <n v="4288"/>
    <n v="1294.4383"/>
    <n v="-294.73"/>
    <n v="-607.67999999999995"/>
    <n v="0"/>
    <n v="0"/>
    <n v="0"/>
    <n v="0"/>
    <n v="0"/>
    <n v="0"/>
  </r>
  <r>
    <x v="0"/>
    <x v="4"/>
    <x v="16"/>
    <x v="42"/>
    <n v="3"/>
    <n v="53708.73"/>
    <n v="230042.7"/>
    <n v="78401.684800000003"/>
    <n v="121821.1"/>
    <n v="97997.93"/>
    <n v="3"/>
    <n v="53708.73"/>
    <n v="230042.7"/>
    <n v="78401.684800000003"/>
    <n v="121821.1"/>
    <n v="97997.93"/>
    <n v="0"/>
    <n v="0"/>
    <n v="0"/>
    <n v="0"/>
    <n v="0"/>
    <n v="0"/>
  </r>
  <r>
    <x v="13"/>
    <x v="5"/>
    <x v="8"/>
    <x v="14"/>
    <n v="3"/>
    <n v="1037.55"/>
    <n v="1148.6300000000001"/>
    <n v="460.62099999999998"/>
    <n v="266.95999999999998"/>
    <n v="124.81"/>
    <n v="3"/>
    <n v="1037.55"/>
    <n v="1148.6300000000001"/>
    <n v="460.62099999999998"/>
    <n v="266.95999999999998"/>
    <n v="124.81"/>
    <n v="0"/>
    <n v="0"/>
    <n v="0"/>
    <n v="0"/>
    <n v="0"/>
    <n v="0"/>
  </r>
  <r>
    <x v="12"/>
    <x v="1"/>
    <x v="1"/>
    <x v="35"/>
    <n v="3"/>
    <n v="17953.13"/>
    <n v="28153"/>
    <n v="2764.1385"/>
    <n v="8529.6299999999992"/>
    <n v="7467.92"/>
    <n v="3"/>
    <n v="17953.13"/>
    <n v="28153"/>
    <n v="2764.1385"/>
    <n v="8529.6299999999992"/>
    <n v="7467.92"/>
    <n v="0"/>
    <n v="0"/>
    <n v="0"/>
    <n v="0"/>
    <n v="0"/>
    <n v="0"/>
  </r>
  <r>
    <x v="4"/>
    <x v="4"/>
    <x v="11"/>
    <x v="49"/>
    <n v="3"/>
    <n v="1149.49"/>
    <n v="1630.7"/>
    <n v="253.04810000000001"/>
    <n v="340.76"/>
    <n v="291.8"/>
    <n v="3"/>
    <n v="1149.49"/>
    <n v="1630.7"/>
    <n v="253.04810000000001"/>
    <n v="340.76"/>
    <n v="291.8"/>
    <n v="0"/>
    <n v="0"/>
    <n v="0"/>
    <n v="0"/>
    <n v="0"/>
    <n v="0"/>
  </r>
  <r>
    <x v="12"/>
    <x v="6"/>
    <x v="18"/>
    <x v="60"/>
    <n v="3"/>
    <n v="14406.34"/>
    <n v="41383.25"/>
    <n v="1893.3077000000001"/>
    <n v="25086.15"/>
    <n v="24565.34"/>
    <n v="3"/>
    <n v="14406.34"/>
    <n v="41383.25"/>
    <n v="1893.3077000000001"/>
    <n v="25086.15"/>
    <n v="24565.34"/>
    <n v="0"/>
    <n v="0"/>
    <n v="0"/>
    <n v="0"/>
    <n v="0"/>
    <n v="0"/>
  </r>
  <r>
    <x v="5"/>
    <x v="4"/>
    <x v="20"/>
    <x v="67"/>
    <n v="3"/>
    <n v="996.69"/>
    <n v="1230"/>
    <n v="364.29520000000002"/>
    <n v="278.66000000000003"/>
    <n v="162.33000000000001"/>
    <n v="3"/>
    <n v="996.69"/>
    <n v="1230"/>
    <n v="364.29520000000002"/>
    <n v="278.66000000000003"/>
    <n v="162.33000000000001"/>
    <n v="0"/>
    <n v="0"/>
    <n v="0"/>
    <n v="0"/>
    <n v="0"/>
    <n v="0"/>
  </r>
  <r>
    <x v="15"/>
    <x v="1"/>
    <x v="1"/>
    <x v="9"/>
    <n v="3"/>
    <n v="2249.4"/>
    <n v="98946.6"/>
    <n v="46394.172899999998"/>
    <n v="63761.48"/>
    <n v="49922.68"/>
    <n v="3"/>
    <n v="2249.4"/>
    <n v="98946.6"/>
    <n v="46394.172899999998"/>
    <n v="63761.48"/>
    <n v="49922.68"/>
    <n v="0"/>
    <n v="0"/>
    <n v="0"/>
    <n v="0"/>
    <n v="0"/>
    <n v="0"/>
  </r>
  <r>
    <x v="0"/>
    <x v="7"/>
    <x v="18"/>
    <x v="60"/>
    <n v="3"/>
    <n v="59881.02"/>
    <n v="62514.83"/>
    <n v="0"/>
    <n v="0"/>
    <n v="0"/>
    <n v="3"/>
    <n v="59881.02"/>
    <n v="62514.83"/>
    <n v="0"/>
    <n v="0"/>
    <n v="0"/>
    <n v="0"/>
    <n v="0"/>
    <n v="0"/>
    <n v="0"/>
    <n v="0"/>
    <n v="0"/>
  </r>
  <r>
    <x v="6"/>
    <x v="2"/>
    <x v="3"/>
    <x v="41"/>
    <n v="3"/>
    <n v="0"/>
    <n v="0"/>
    <n v="494.05560000000003"/>
    <n v="-388.29"/>
    <n v="-494.07"/>
    <n v="3"/>
    <n v="0"/>
    <n v="0"/>
    <n v="494.05560000000003"/>
    <n v="-388.29"/>
    <n v="-494.07"/>
    <n v="0"/>
    <n v="0"/>
    <n v="0"/>
    <n v="0"/>
    <n v="0"/>
    <n v="0"/>
  </r>
  <r>
    <x v="19"/>
    <x v="7"/>
    <x v="3"/>
    <x v="23"/>
    <n v="3"/>
    <n v="1762.05"/>
    <n v="2462.4"/>
    <n v="0"/>
    <n v="0"/>
    <n v="0"/>
    <n v="3"/>
    <n v="1762.05"/>
    <n v="2462.4"/>
    <n v="0"/>
    <n v="0"/>
    <n v="0"/>
    <n v="0"/>
    <n v="0"/>
    <n v="0"/>
    <n v="0"/>
    <n v="0"/>
    <n v="0"/>
  </r>
  <r>
    <x v="11"/>
    <x v="4"/>
    <x v="1"/>
    <x v="9"/>
    <n v="3"/>
    <n v="141106.10999999999"/>
    <n v="204205.87"/>
    <n v="58454.017699999997"/>
    <n v="6161.67"/>
    <n v="-95.24"/>
    <n v="3"/>
    <n v="141106.10999999999"/>
    <n v="204205.87"/>
    <n v="58454.017699999997"/>
    <n v="6161.67"/>
    <n v="-95.24"/>
    <n v="0"/>
    <n v="0"/>
    <n v="0"/>
    <n v="0"/>
    <n v="0"/>
    <n v="0"/>
  </r>
  <r>
    <x v="19"/>
    <x v="7"/>
    <x v="11"/>
    <x v="49"/>
    <n v="3"/>
    <n v="2947.97"/>
    <n v="3153.5"/>
    <n v="0"/>
    <n v="0"/>
    <n v="0"/>
    <n v="3"/>
    <n v="2947.97"/>
    <n v="3153.5"/>
    <n v="0"/>
    <n v="0"/>
    <n v="0"/>
    <n v="0"/>
    <n v="0"/>
    <n v="0"/>
    <n v="0"/>
    <n v="0"/>
    <n v="0"/>
  </r>
  <r>
    <x v="1"/>
    <x v="7"/>
    <x v="3"/>
    <x v="64"/>
    <n v="3"/>
    <n v="525.74"/>
    <n v="1041.55"/>
    <n v="0"/>
    <n v="0"/>
    <n v="0"/>
    <n v="3"/>
    <n v="525.74"/>
    <n v="1041.55"/>
    <n v="0"/>
    <n v="0"/>
    <n v="0"/>
    <n v="0"/>
    <n v="0"/>
    <n v="0"/>
    <n v="0"/>
    <n v="0"/>
    <n v="0"/>
  </r>
  <r>
    <x v="5"/>
    <x v="4"/>
    <x v="1"/>
    <x v="55"/>
    <n v="3"/>
    <n v="1208.44"/>
    <n v="1527"/>
    <n v="250.50460000000001"/>
    <n v="150.6"/>
    <n v="71.459999999999994"/>
    <n v="3"/>
    <n v="1208.44"/>
    <n v="1527"/>
    <n v="250.50460000000001"/>
    <n v="150.6"/>
    <n v="71.459999999999994"/>
    <n v="0"/>
    <n v="0"/>
    <n v="0"/>
    <n v="0"/>
    <n v="0"/>
    <n v="0"/>
  </r>
  <r>
    <x v="16"/>
    <x v="6"/>
    <x v="3"/>
    <x v="51"/>
    <n v="3"/>
    <n v="9384.36"/>
    <n v="10321.35"/>
    <n v="2385.1266999999998"/>
    <n v="-1002.67"/>
    <n v="-1388.41"/>
    <n v="3"/>
    <n v="9384.36"/>
    <n v="10321.35"/>
    <n v="2385.1266999999998"/>
    <n v="-1002.67"/>
    <n v="-1388.41"/>
    <n v="0"/>
    <n v="0"/>
    <n v="0"/>
    <n v="0"/>
    <n v="0"/>
    <n v="0"/>
  </r>
  <r>
    <x v="1"/>
    <x v="5"/>
    <x v="3"/>
    <x v="8"/>
    <n v="3"/>
    <n v="0"/>
    <n v="0"/>
    <n v="70.563199999999995"/>
    <n v="11.03"/>
    <n v="-7.97"/>
    <n v="3"/>
    <n v="0"/>
    <n v="0"/>
    <n v="70.563199999999995"/>
    <n v="11.03"/>
    <n v="-7.97"/>
    <n v="0"/>
    <n v="0"/>
    <n v="0"/>
    <n v="0"/>
    <n v="0"/>
    <n v="0"/>
  </r>
  <r>
    <x v="6"/>
    <x v="6"/>
    <x v="4"/>
    <x v="58"/>
    <n v="3"/>
    <n v="0"/>
    <n v="0"/>
    <n v="57.747300000000003"/>
    <n v="-7.32"/>
    <n v="-57.75"/>
    <n v="3"/>
    <n v="0"/>
    <n v="0"/>
    <n v="57.747300000000003"/>
    <n v="-7.32"/>
    <n v="-57.75"/>
    <n v="0"/>
    <n v="0"/>
    <n v="0"/>
    <n v="0"/>
    <n v="0"/>
    <n v="0"/>
  </r>
  <r>
    <x v="11"/>
    <x v="4"/>
    <x v="8"/>
    <x v="14"/>
    <n v="3"/>
    <n v="26617.63"/>
    <n v="52134.03"/>
    <n v="6595.9701999999997"/>
    <n v="20298.849999999999"/>
    <n v="18764.11"/>
    <n v="3"/>
    <n v="26617.63"/>
    <n v="52134.03"/>
    <n v="6595.9701999999997"/>
    <n v="20298.849999999999"/>
    <n v="18764.11"/>
    <n v="0"/>
    <n v="0"/>
    <n v="0"/>
    <n v="0"/>
    <n v="0"/>
    <n v="0"/>
  </r>
  <r>
    <x v="13"/>
    <x v="4"/>
    <x v="11"/>
    <x v="49"/>
    <n v="3"/>
    <n v="1856.11"/>
    <n v="2754"/>
    <n v="1154.9733000000001"/>
    <n v="256.33999999999997"/>
    <n v="52.64"/>
    <n v="3"/>
    <n v="1856.11"/>
    <n v="2754"/>
    <n v="1154.9733000000001"/>
    <n v="256.33999999999997"/>
    <n v="52.64"/>
    <n v="0"/>
    <n v="0"/>
    <n v="0"/>
    <n v="0"/>
    <n v="0"/>
    <n v="0"/>
  </r>
  <r>
    <x v="5"/>
    <x v="6"/>
    <x v="1"/>
    <x v="55"/>
    <n v="3"/>
    <n v="1590.26"/>
    <n v="1861"/>
    <n v="338.34649999999999"/>
    <n v="32.72"/>
    <n v="-67.27"/>
    <n v="3"/>
    <n v="1590.26"/>
    <n v="1861"/>
    <n v="338.34649999999999"/>
    <n v="32.72"/>
    <n v="-67.27"/>
    <n v="0"/>
    <n v="0"/>
    <n v="0"/>
    <n v="0"/>
    <n v="0"/>
    <n v="0"/>
  </r>
  <r>
    <x v="13"/>
    <x v="5"/>
    <x v="16"/>
    <x v="42"/>
    <n v="3"/>
    <n v="347.84"/>
    <n v="570"/>
    <n v="336.96910000000003"/>
    <n v="267.08999999999997"/>
    <n v="164.4"/>
    <n v="3"/>
    <n v="347.84"/>
    <n v="570"/>
    <n v="336.96910000000003"/>
    <n v="267.08999999999997"/>
    <n v="164.4"/>
    <n v="0"/>
    <n v="0"/>
    <n v="0"/>
    <n v="0"/>
    <n v="0"/>
    <n v="0"/>
  </r>
  <r>
    <x v="4"/>
    <x v="1"/>
    <x v="3"/>
    <x v="47"/>
    <n v="3"/>
    <n v="6398.42"/>
    <n v="7175.1"/>
    <n v="3072.8631"/>
    <n v="3473.06"/>
    <n v="2465.61"/>
    <n v="3"/>
    <n v="6398.42"/>
    <n v="7175.1"/>
    <n v="3072.8631"/>
    <n v="3473.06"/>
    <n v="2465.61"/>
    <n v="0"/>
    <n v="0"/>
    <n v="0"/>
    <n v="0"/>
    <n v="0"/>
    <n v="0"/>
  </r>
  <r>
    <x v="4"/>
    <x v="6"/>
    <x v="1"/>
    <x v="15"/>
    <n v="3"/>
    <n v="2662.37"/>
    <n v="3638"/>
    <n v="742.5498"/>
    <n v="445.24"/>
    <n v="233.09"/>
    <n v="3"/>
    <n v="2662.37"/>
    <n v="3638"/>
    <n v="742.5498"/>
    <n v="445.24"/>
    <n v="233.09"/>
    <n v="0"/>
    <n v="0"/>
    <n v="0"/>
    <n v="0"/>
    <n v="0"/>
    <n v="0"/>
  </r>
  <r>
    <x v="4"/>
    <x v="3"/>
    <x v="1"/>
    <x v="3"/>
    <n v="3"/>
    <n v="2734.34"/>
    <n v="2871.7"/>
    <n v="946.95240000000001"/>
    <n v="-660.21"/>
    <n v="-806.9"/>
    <n v="3"/>
    <n v="2734.34"/>
    <n v="2871.7"/>
    <n v="946.95240000000001"/>
    <n v="-660.21"/>
    <n v="-806.9"/>
    <n v="0"/>
    <n v="0"/>
    <n v="0"/>
    <n v="0"/>
    <n v="0"/>
    <n v="0"/>
  </r>
  <r>
    <x v="5"/>
    <x v="6"/>
    <x v="11"/>
    <x v="63"/>
    <n v="3"/>
    <n v="611.46"/>
    <n v="969"/>
    <n v="3.0972"/>
    <n v="355.62"/>
    <n v="354.45"/>
    <n v="3"/>
    <n v="611.46"/>
    <n v="969"/>
    <n v="3.0972"/>
    <n v="355.62"/>
    <n v="354.45"/>
    <n v="0"/>
    <n v="0"/>
    <n v="0"/>
    <n v="0"/>
    <n v="0"/>
    <n v="0"/>
  </r>
  <r>
    <x v="6"/>
    <x v="6"/>
    <x v="3"/>
    <x v="41"/>
    <n v="3"/>
    <n v="337.15"/>
    <n v="494"/>
    <n v="1303.3453"/>
    <n v="-969.95"/>
    <n v="-1146.5"/>
    <n v="3"/>
    <n v="337.15"/>
    <n v="494"/>
    <n v="1303.3453"/>
    <n v="-969.95"/>
    <n v="-1146.5"/>
    <n v="0"/>
    <n v="0"/>
    <n v="0"/>
    <n v="0"/>
    <n v="0"/>
    <n v="0"/>
  </r>
  <r>
    <x v="4"/>
    <x v="1"/>
    <x v="3"/>
    <x v="23"/>
    <n v="3"/>
    <n v="2440.9"/>
    <n v="3519"/>
    <n v="1921.0658000000001"/>
    <n v="-543.58000000000004"/>
    <n v="-845.31"/>
    <n v="3"/>
    <n v="2440.9"/>
    <n v="3519"/>
    <n v="1921.0658000000001"/>
    <n v="-543.58000000000004"/>
    <n v="-845.31"/>
    <n v="0"/>
    <n v="0"/>
    <n v="0"/>
    <n v="0"/>
    <n v="0"/>
    <n v="0"/>
  </r>
  <r>
    <x v="10"/>
    <x v="6"/>
    <x v="1"/>
    <x v="35"/>
    <n v="3"/>
    <n v="8438.5"/>
    <n v="11752"/>
    <n v="641.97940000000006"/>
    <n v="2013.75"/>
    <n v="1845.97"/>
    <n v="3"/>
    <n v="8438.5"/>
    <n v="11752"/>
    <n v="641.97940000000006"/>
    <n v="2013.75"/>
    <n v="1845.97"/>
    <n v="0"/>
    <n v="0"/>
    <n v="0"/>
    <n v="0"/>
    <n v="0"/>
    <n v="0"/>
  </r>
  <r>
    <x v="10"/>
    <x v="3"/>
    <x v="20"/>
    <x v="67"/>
    <n v="3"/>
    <n v="2959.78"/>
    <n v="4524"/>
    <n v="403.41070000000002"/>
    <n v="1748.84"/>
    <n v="1620.27"/>
    <n v="3"/>
    <n v="2959.78"/>
    <n v="4524"/>
    <n v="403.41070000000002"/>
    <n v="1748.84"/>
    <n v="1620.27"/>
    <n v="0"/>
    <n v="0"/>
    <n v="0"/>
    <n v="0"/>
    <n v="0"/>
    <n v="0"/>
  </r>
  <r>
    <x v="12"/>
    <x v="6"/>
    <x v="13"/>
    <x v="25"/>
    <n v="3"/>
    <n v="31160.92"/>
    <n v="43427"/>
    <n v="2378.3305999999998"/>
    <n v="-486.54"/>
    <n v="-1375.17"/>
    <n v="3"/>
    <n v="31160.92"/>
    <n v="43427"/>
    <n v="2378.3305999999998"/>
    <n v="-486.54"/>
    <n v="-1375.17"/>
    <n v="0"/>
    <n v="0"/>
    <n v="0"/>
    <n v="0"/>
    <n v="0"/>
    <n v="0"/>
  </r>
  <r>
    <x v="10"/>
    <x v="3"/>
    <x v="19"/>
    <x v="65"/>
    <n v="3"/>
    <n v="8700.77"/>
    <n v="9763.08"/>
    <n v="1215.83"/>
    <n v="188.32"/>
    <n v="-135.66999999999999"/>
    <n v="3"/>
    <n v="8700.77"/>
    <n v="9763.08"/>
    <n v="1215.83"/>
    <n v="188.32"/>
    <n v="-135.66999999999999"/>
    <n v="0"/>
    <n v="0"/>
    <n v="0"/>
    <n v="0"/>
    <n v="0"/>
    <n v="0"/>
  </r>
  <r>
    <x v="13"/>
    <x v="1"/>
    <x v="7"/>
    <x v="12"/>
    <n v="3"/>
    <n v="3695.83"/>
    <n v="4758.22"/>
    <n v="587.82989999999995"/>
    <n v="732.37"/>
    <n v="533.42999999999995"/>
    <n v="3"/>
    <n v="3695.83"/>
    <n v="4758.22"/>
    <n v="587.82989999999995"/>
    <n v="732.37"/>
    <n v="533.42999999999995"/>
    <n v="0"/>
    <n v="0"/>
    <n v="0"/>
    <n v="0"/>
    <n v="0"/>
    <n v="0"/>
  </r>
  <r>
    <x v="15"/>
    <x v="4"/>
    <x v="8"/>
    <x v="14"/>
    <n v="3"/>
    <n v="48932.08"/>
    <n v="87653.8"/>
    <n v="36727.529900000001"/>
    <n v="7742.98"/>
    <n v="2118.66"/>
    <n v="3"/>
    <n v="48932.08"/>
    <n v="87653.8"/>
    <n v="36727.529900000001"/>
    <n v="7742.98"/>
    <n v="2118.66"/>
    <n v="0"/>
    <n v="0"/>
    <n v="0"/>
    <n v="0"/>
    <n v="0"/>
    <n v="0"/>
  </r>
  <r>
    <x v="11"/>
    <x v="7"/>
    <x v="4"/>
    <x v="69"/>
    <n v="3"/>
    <n v="18443.12"/>
    <n v="26172.02"/>
    <n v="0"/>
    <n v="0"/>
    <n v="0"/>
    <n v="3"/>
    <n v="18443.12"/>
    <n v="26172.02"/>
    <n v="0"/>
    <n v="0"/>
    <n v="0"/>
    <n v="0"/>
    <n v="0"/>
    <n v="0"/>
    <n v="0"/>
    <n v="0"/>
    <n v="0"/>
  </r>
  <r>
    <x v="4"/>
    <x v="1"/>
    <x v="16"/>
    <x v="42"/>
    <n v="3"/>
    <n v="1733.55"/>
    <n v="1994"/>
    <n v="738.44269999999995"/>
    <n v="-282.43"/>
    <n v="-482.08"/>
    <n v="3"/>
    <n v="1733.55"/>
    <n v="1994"/>
    <n v="738.44269999999995"/>
    <n v="-282.43"/>
    <n v="-482.08"/>
    <n v="0"/>
    <n v="0"/>
    <n v="0"/>
    <n v="0"/>
    <n v="0"/>
    <n v="0"/>
  </r>
  <r>
    <x v="1"/>
    <x v="5"/>
    <x v="19"/>
    <x v="65"/>
    <n v="3"/>
    <n v="493.72"/>
    <n v="538.25"/>
    <n v="71.893900000000002"/>
    <n v="-0.7"/>
    <n v="-25.78"/>
    <n v="3"/>
    <n v="493.72"/>
    <n v="538.25"/>
    <n v="71.893900000000002"/>
    <n v="-0.7"/>
    <n v="-25.78"/>
    <n v="0"/>
    <n v="0"/>
    <n v="0"/>
    <n v="0"/>
    <n v="0"/>
    <n v="0"/>
  </r>
  <r>
    <x v="16"/>
    <x v="7"/>
    <x v="3"/>
    <x v="51"/>
    <n v="3"/>
    <n v="2199.6999999999998"/>
    <n v="3959"/>
    <n v="0"/>
    <n v="0"/>
    <n v="0"/>
    <n v="3"/>
    <n v="2199.6999999999998"/>
    <n v="3959"/>
    <n v="0"/>
    <n v="0"/>
    <n v="0"/>
    <n v="0"/>
    <n v="0"/>
    <n v="0"/>
    <n v="0"/>
    <n v="0"/>
    <n v="0"/>
  </r>
  <r>
    <x v="13"/>
    <x v="5"/>
    <x v="3"/>
    <x v="47"/>
    <n v="3"/>
    <n v="390.44"/>
    <n v="1372"/>
    <n v="540.74149999999997"/>
    <n v="605.63"/>
    <n v="440.82"/>
    <n v="3"/>
    <n v="390.44"/>
    <n v="1372"/>
    <n v="540.74149999999997"/>
    <n v="605.63"/>
    <n v="440.82"/>
    <n v="0"/>
    <n v="0"/>
    <n v="0"/>
    <n v="0"/>
    <n v="0"/>
    <n v="0"/>
  </r>
  <r>
    <x v="5"/>
    <x v="3"/>
    <x v="4"/>
    <x v="48"/>
    <n v="3"/>
    <n v="869.03"/>
    <n v="1192"/>
    <n v="602.33950000000004"/>
    <n v="-86.27"/>
    <n v="-276.64"/>
    <n v="3"/>
    <n v="869.03"/>
    <n v="1192"/>
    <n v="602.33950000000004"/>
    <n v="-86.27"/>
    <n v="-276.64"/>
    <n v="0"/>
    <n v="0"/>
    <n v="0"/>
    <n v="0"/>
    <n v="0"/>
    <n v="0"/>
  </r>
  <r>
    <x v="11"/>
    <x v="2"/>
    <x v="1"/>
    <x v="35"/>
    <n v="3"/>
    <n v="130656.41"/>
    <n v="155182.79"/>
    <n v="25002.138800000001"/>
    <n v="7192.62"/>
    <n v="-646.88"/>
    <n v="3"/>
    <n v="130656.41"/>
    <n v="155182.79"/>
    <n v="25002.138800000001"/>
    <n v="7192.62"/>
    <n v="-646.88"/>
    <n v="0"/>
    <n v="0"/>
    <n v="0"/>
    <n v="0"/>
    <n v="0"/>
    <n v="0"/>
  </r>
  <r>
    <x v="5"/>
    <x v="7"/>
    <x v="17"/>
    <x v="59"/>
    <n v="3"/>
    <n v="661.48"/>
    <n v="814"/>
    <n v="0"/>
    <n v="0"/>
    <n v="0"/>
    <n v="3"/>
    <n v="661.48"/>
    <n v="814"/>
    <n v="0"/>
    <n v="0"/>
    <n v="0"/>
    <n v="0"/>
    <n v="0"/>
    <n v="0"/>
    <n v="0"/>
    <n v="0"/>
    <n v="0"/>
  </r>
  <r>
    <x v="10"/>
    <x v="4"/>
    <x v="19"/>
    <x v="65"/>
    <n v="3"/>
    <n v="2132.71"/>
    <n v="2492"/>
    <n v="332.70580000000001"/>
    <n v="99.73"/>
    <n v="27.34"/>
    <n v="3"/>
    <n v="2132.71"/>
    <n v="2492"/>
    <n v="332.70580000000001"/>
    <n v="99.73"/>
    <n v="27.34"/>
    <n v="0"/>
    <n v="0"/>
    <n v="0"/>
    <n v="0"/>
    <n v="0"/>
    <n v="0"/>
  </r>
  <r>
    <x v="11"/>
    <x v="3"/>
    <x v="3"/>
    <x v="47"/>
    <n v="3"/>
    <n v="21106.91"/>
    <n v="36452.97"/>
    <n v="7934.8661000000002"/>
    <n v="9748.0300000000007"/>
    <n v="7331.36"/>
    <n v="3"/>
    <n v="21106.91"/>
    <n v="36452.97"/>
    <n v="7934.8661000000002"/>
    <n v="9748.0300000000007"/>
    <n v="7331.36"/>
    <n v="0"/>
    <n v="0"/>
    <n v="0"/>
    <n v="0"/>
    <n v="0"/>
    <n v="0"/>
  </r>
  <r>
    <x v="6"/>
    <x v="1"/>
    <x v="4"/>
    <x v="37"/>
    <n v="3"/>
    <n v="-174.08"/>
    <n v="470"/>
    <n v="723.31669999999997"/>
    <n v="60.41"/>
    <n v="-79.23"/>
    <n v="3"/>
    <n v="-174.08"/>
    <n v="470"/>
    <n v="723.31669999999997"/>
    <n v="60.41"/>
    <n v="-79.23"/>
    <n v="0"/>
    <n v="0"/>
    <n v="0"/>
    <n v="0"/>
    <n v="0"/>
    <n v="0"/>
  </r>
  <r>
    <x v="5"/>
    <x v="7"/>
    <x v="19"/>
    <x v="65"/>
    <n v="3"/>
    <n v="1595.24"/>
    <n v="1724"/>
    <n v="0"/>
    <n v="0"/>
    <n v="0"/>
    <n v="3"/>
    <n v="1595.24"/>
    <n v="1724"/>
    <n v="0"/>
    <n v="0"/>
    <n v="0"/>
    <n v="0"/>
    <n v="0"/>
    <n v="0"/>
    <n v="0"/>
    <n v="0"/>
    <n v="0"/>
  </r>
  <r>
    <x v="4"/>
    <x v="6"/>
    <x v="11"/>
    <x v="20"/>
    <n v="3"/>
    <n v="1012.27"/>
    <n v="1695"/>
    <n v="623.65800000000002"/>
    <n v="229.22"/>
    <n v="59.16"/>
    <n v="3"/>
    <n v="1012.27"/>
    <n v="1695"/>
    <n v="623.65800000000002"/>
    <n v="229.22"/>
    <n v="59.16"/>
    <n v="0"/>
    <n v="0"/>
    <n v="0"/>
    <n v="0"/>
    <n v="0"/>
    <n v="0"/>
  </r>
  <r>
    <x v="13"/>
    <x v="6"/>
    <x v="11"/>
    <x v="49"/>
    <n v="3"/>
    <n v="2360.5300000000002"/>
    <n v="2844"/>
    <n v="1129.2108000000001"/>
    <n v="-338.95"/>
    <n v="-645.82000000000005"/>
    <n v="3"/>
    <n v="2360.5300000000002"/>
    <n v="2844"/>
    <n v="1129.2108000000001"/>
    <n v="-338.95"/>
    <n v="-645.82000000000005"/>
    <n v="0"/>
    <n v="0"/>
    <n v="0"/>
    <n v="0"/>
    <n v="0"/>
    <n v="0"/>
  </r>
  <r>
    <x v="4"/>
    <x v="3"/>
    <x v="3"/>
    <x v="23"/>
    <n v="3"/>
    <n v="1409.05"/>
    <n v="1670"/>
    <n v="702.92520000000002"/>
    <n v="-108.39"/>
    <n v="-262.67"/>
    <n v="3"/>
    <n v="1409.05"/>
    <n v="1670"/>
    <n v="702.92520000000002"/>
    <n v="-108.39"/>
    <n v="-262.67"/>
    <n v="0"/>
    <n v="0"/>
    <n v="0"/>
    <n v="0"/>
    <n v="0"/>
    <n v="0"/>
  </r>
  <r>
    <x v="6"/>
    <x v="6"/>
    <x v="5"/>
    <x v="10"/>
    <n v="3"/>
    <n v="257.98"/>
    <n v="898.8"/>
    <n v="3021.6979999999999"/>
    <n v="-1825.31"/>
    <n v="-2464.67"/>
    <n v="3"/>
    <n v="257.98"/>
    <n v="898.8"/>
    <n v="3021.6979999999999"/>
    <n v="-1825.31"/>
    <n v="-2464.67"/>
    <n v="0"/>
    <n v="0"/>
    <n v="0"/>
    <n v="0"/>
    <n v="0"/>
    <n v="0"/>
  </r>
  <r>
    <x v="6"/>
    <x v="1"/>
    <x v="18"/>
    <x v="60"/>
    <n v="3"/>
    <n v="197.05"/>
    <n v="705"/>
    <n v="1244.7800999999999"/>
    <n v="-538.27"/>
    <n v="-736.83"/>
    <n v="3"/>
    <n v="197.05"/>
    <n v="705"/>
    <n v="1244.7800999999999"/>
    <n v="-538.27"/>
    <n v="-736.83"/>
    <n v="0"/>
    <n v="0"/>
    <n v="0"/>
    <n v="0"/>
    <n v="0"/>
    <n v="0"/>
  </r>
  <r>
    <x v="16"/>
    <x v="3"/>
    <x v="3"/>
    <x v="26"/>
    <n v="3"/>
    <n v="13513.73"/>
    <n v="19323.95"/>
    <n v="6339.0199000000002"/>
    <n v="1397.03"/>
    <n v="-528.79"/>
    <n v="3"/>
    <n v="13513.73"/>
    <n v="19323.95"/>
    <n v="6339.0199000000002"/>
    <n v="1397.03"/>
    <n v="-528.79"/>
    <n v="0"/>
    <n v="0"/>
    <n v="0"/>
    <n v="0"/>
    <n v="0"/>
    <n v="0"/>
  </r>
  <r>
    <x v="4"/>
    <x v="2"/>
    <x v="4"/>
    <x v="54"/>
    <n v="3"/>
    <n v="1782.7"/>
    <n v="2108"/>
    <n v="1471.63"/>
    <n v="-838.1"/>
    <n v="-1146.33"/>
    <n v="3"/>
    <n v="1782.7"/>
    <n v="2108"/>
    <n v="1471.63"/>
    <n v="-838.1"/>
    <n v="-1146.33"/>
    <n v="0"/>
    <n v="0"/>
    <n v="0"/>
    <n v="0"/>
    <n v="0"/>
    <n v="0"/>
  </r>
  <r>
    <x v="13"/>
    <x v="5"/>
    <x v="3"/>
    <x v="32"/>
    <n v="3"/>
    <n v="1712.94"/>
    <n v="2496"/>
    <n v="1319.9213"/>
    <n v="610.28"/>
    <n v="202.91"/>
    <n v="3"/>
    <n v="1712.94"/>
    <n v="2496"/>
    <n v="1319.9213"/>
    <n v="610.28"/>
    <n v="202.91"/>
    <n v="0"/>
    <n v="0"/>
    <n v="0"/>
    <n v="0"/>
    <n v="0"/>
    <n v="0"/>
  </r>
  <r>
    <x v="19"/>
    <x v="7"/>
    <x v="16"/>
    <x v="42"/>
    <n v="3"/>
    <n v="567.45000000000005"/>
    <n v="897.5"/>
    <n v="0"/>
    <n v="0"/>
    <n v="0"/>
    <n v="3"/>
    <n v="567.45000000000005"/>
    <n v="897.5"/>
    <n v="0"/>
    <n v="0"/>
    <n v="0"/>
    <n v="0"/>
    <n v="0"/>
    <n v="0"/>
    <n v="0"/>
    <n v="0"/>
    <n v="0"/>
  </r>
  <r>
    <x v="10"/>
    <x v="4"/>
    <x v="4"/>
    <x v="48"/>
    <n v="3"/>
    <n v="8763.2000000000007"/>
    <n v="9950.17"/>
    <n v="1048.5817999999999"/>
    <n v="1466"/>
    <n v="1196.73"/>
    <n v="3"/>
    <n v="8763.2000000000007"/>
    <n v="9950.17"/>
    <n v="1048.5817999999999"/>
    <n v="1466"/>
    <n v="1196.73"/>
    <n v="0"/>
    <n v="0"/>
    <n v="0"/>
    <n v="0"/>
    <n v="0"/>
    <n v="0"/>
  </r>
  <r>
    <x v="11"/>
    <x v="7"/>
    <x v="3"/>
    <x v="24"/>
    <n v="3"/>
    <n v="102490.57"/>
    <n v="270630.64"/>
    <n v="0"/>
    <n v="0"/>
    <n v="0"/>
    <n v="3"/>
    <n v="102490.57"/>
    <n v="270630.64"/>
    <n v="0"/>
    <n v="0"/>
    <n v="0"/>
    <n v="0"/>
    <n v="0"/>
    <n v="0"/>
    <n v="0"/>
    <n v="0"/>
    <n v="0"/>
  </r>
  <r>
    <x v="0"/>
    <x v="5"/>
    <x v="1"/>
    <x v="56"/>
    <n v="3"/>
    <n v="313060.07"/>
    <n v="413559.43"/>
    <n v="112662.10649999999"/>
    <n v="29272.44"/>
    <n v="-10461.700000000001"/>
    <n v="3"/>
    <n v="313060.07"/>
    <n v="413559.43"/>
    <n v="112662.10649999999"/>
    <n v="29272.44"/>
    <n v="-10461.700000000001"/>
    <n v="0"/>
    <n v="0"/>
    <n v="0"/>
    <n v="0"/>
    <n v="0"/>
    <n v="0"/>
  </r>
  <r>
    <x v="19"/>
    <x v="7"/>
    <x v="3"/>
    <x v="64"/>
    <n v="3"/>
    <n v="2515.63"/>
    <n v="4000.65"/>
    <n v="0"/>
    <n v="0"/>
    <n v="0"/>
    <n v="3"/>
    <n v="2515.63"/>
    <n v="4000.65"/>
    <n v="0"/>
    <n v="0"/>
    <n v="0"/>
    <n v="0"/>
    <n v="0"/>
    <n v="0"/>
    <n v="0"/>
    <n v="0"/>
    <n v="0"/>
  </r>
  <r>
    <x v="3"/>
    <x v="6"/>
    <x v="4"/>
    <x v="57"/>
    <n v="3"/>
    <n v="18949.25"/>
    <n v="23921.200000000001"/>
    <n v="6765.8689000000004"/>
    <n v="-276.23"/>
    <n v="-1789.27"/>
    <n v="3"/>
    <n v="18949.25"/>
    <n v="23921.200000000001"/>
    <n v="6765.8689000000004"/>
    <n v="-276.23"/>
    <n v="-1789.27"/>
    <n v="0"/>
    <n v="0"/>
    <n v="0"/>
    <n v="0"/>
    <n v="0"/>
    <n v="0"/>
  </r>
  <r>
    <x v="10"/>
    <x v="7"/>
    <x v="1"/>
    <x v="66"/>
    <n v="3"/>
    <n v="186.12"/>
    <n v="576"/>
    <n v="0"/>
    <n v="0"/>
    <n v="0"/>
    <n v="3"/>
    <n v="186.12"/>
    <n v="576"/>
    <n v="0"/>
    <n v="0"/>
    <n v="0"/>
    <n v="0"/>
    <n v="0"/>
    <n v="0"/>
    <n v="0"/>
    <n v="0"/>
    <n v="0"/>
  </r>
  <r>
    <x v="6"/>
    <x v="3"/>
    <x v="1"/>
    <x v="7"/>
    <n v="3"/>
    <n v="-57.5"/>
    <n v="220"/>
    <n v="532.07270000000005"/>
    <n v="-365.02"/>
    <n v="-481.76"/>
    <n v="3"/>
    <n v="-57.5"/>
    <n v="220"/>
    <n v="532.07270000000005"/>
    <n v="-365.02"/>
    <n v="-481.76"/>
    <n v="0"/>
    <n v="0"/>
    <n v="0"/>
    <n v="0"/>
    <n v="0"/>
    <n v="0"/>
  </r>
  <r>
    <x v="0"/>
    <x v="7"/>
    <x v="4"/>
    <x v="57"/>
    <n v="3"/>
    <n v="28699.19"/>
    <n v="48620.02"/>
    <n v="0"/>
    <n v="0"/>
    <n v="0"/>
    <n v="3"/>
    <n v="28699.19"/>
    <n v="48620.02"/>
    <n v="0"/>
    <n v="0"/>
    <n v="0"/>
    <n v="0"/>
    <n v="0"/>
    <n v="0"/>
    <n v="0"/>
    <n v="0"/>
    <n v="0"/>
  </r>
  <r>
    <x v="3"/>
    <x v="1"/>
    <x v="11"/>
    <x v="62"/>
    <n v="2"/>
    <n v="2450.5500000000002"/>
    <n v="3717.56"/>
    <n v="977.73540000000003"/>
    <n v="527.02"/>
    <n v="106.95"/>
    <n v="2"/>
    <n v="2450.5500000000002"/>
    <n v="3717.56"/>
    <n v="977.73540000000003"/>
    <n v="527.02"/>
    <n v="106.95"/>
    <n v="0"/>
    <n v="0"/>
    <n v="0"/>
    <n v="0"/>
    <n v="0"/>
    <n v="0"/>
  </r>
  <r>
    <x v="13"/>
    <x v="1"/>
    <x v="1"/>
    <x v="50"/>
    <n v="2"/>
    <n v="1324.06"/>
    <n v="1711"/>
    <n v="239.4956"/>
    <n v="415.22"/>
    <n v="328.93"/>
    <n v="2"/>
    <n v="1324.06"/>
    <n v="1711"/>
    <n v="239.4956"/>
    <n v="415.22"/>
    <n v="328.93"/>
    <n v="0"/>
    <n v="0"/>
    <n v="0"/>
    <n v="0"/>
    <n v="0"/>
    <n v="0"/>
  </r>
  <r>
    <x v="0"/>
    <x v="5"/>
    <x v="14"/>
    <x v="38"/>
    <n v="2"/>
    <n v="237126.61"/>
    <n v="283560.40999999997"/>
    <n v="96557.543600000005"/>
    <n v="-13514.07"/>
    <n v="-49800.9"/>
    <n v="2"/>
    <n v="237126.61"/>
    <n v="283560.40999999997"/>
    <n v="96557.543600000005"/>
    <n v="-13514.07"/>
    <n v="-49800.9"/>
    <n v="0"/>
    <n v="0"/>
    <n v="0"/>
    <n v="0"/>
    <n v="0"/>
    <n v="0"/>
  </r>
  <r>
    <x v="6"/>
    <x v="3"/>
    <x v="5"/>
    <x v="10"/>
    <n v="2"/>
    <n v="357.58"/>
    <n v="820.5"/>
    <n v="3448.7330000000002"/>
    <n v="-2163.11"/>
    <n v="-2926.04"/>
    <n v="2"/>
    <n v="357.58"/>
    <n v="820.5"/>
    <n v="3448.7330000000002"/>
    <n v="-2163.11"/>
    <n v="-2926.04"/>
    <n v="0"/>
    <n v="0"/>
    <n v="0"/>
    <n v="0"/>
    <n v="0"/>
    <n v="0"/>
  </r>
  <r>
    <x v="6"/>
    <x v="2"/>
    <x v="3"/>
    <x v="19"/>
    <n v="2"/>
    <n v="0"/>
    <n v="0"/>
    <n v="329.37040000000002"/>
    <n v="-258.86"/>
    <n v="-329.38"/>
    <n v="2"/>
    <n v="0"/>
    <n v="0"/>
    <n v="329.37040000000002"/>
    <n v="-258.86"/>
    <n v="-329.38"/>
    <n v="0"/>
    <n v="0"/>
    <n v="0"/>
    <n v="0"/>
    <n v="0"/>
    <n v="0"/>
  </r>
  <r>
    <x v="13"/>
    <x v="5"/>
    <x v="20"/>
    <x v="67"/>
    <n v="2"/>
    <n v="766"/>
    <n v="1488"/>
    <n v="358.52260000000001"/>
    <n v="472.74"/>
    <n v="363.48"/>
    <n v="2"/>
    <n v="766"/>
    <n v="1488"/>
    <n v="358.52260000000001"/>
    <n v="472.74"/>
    <n v="363.48"/>
    <n v="0"/>
    <n v="0"/>
    <n v="0"/>
    <n v="0"/>
    <n v="0"/>
    <n v="0"/>
  </r>
  <r>
    <x v="1"/>
    <x v="7"/>
    <x v="11"/>
    <x v="62"/>
    <n v="2"/>
    <n v="456.2"/>
    <n v="1094"/>
    <n v="0"/>
    <n v="0"/>
    <n v="0"/>
    <n v="2"/>
    <n v="456.2"/>
    <n v="1094"/>
    <n v="0"/>
    <n v="0"/>
    <n v="0"/>
    <n v="0"/>
    <n v="0"/>
    <n v="0"/>
    <n v="0"/>
    <n v="0"/>
    <n v="0"/>
  </r>
  <r>
    <x v="4"/>
    <x v="7"/>
    <x v="3"/>
    <x v="47"/>
    <n v="2"/>
    <n v="8657.49"/>
    <n v="9378.26"/>
    <n v="0"/>
    <n v="0"/>
    <n v="0"/>
    <n v="2"/>
    <n v="8657.49"/>
    <n v="9378.26"/>
    <n v="0"/>
    <n v="0"/>
    <n v="0"/>
    <n v="0"/>
    <n v="0"/>
    <n v="0"/>
    <n v="0"/>
    <n v="0"/>
    <n v="0"/>
  </r>
  <r>
    <x v="6"/>
    <x v="2"/>
    <x v="5"/>
    <x v="10"/>
    <n v="2"/>
    <n v="188.24"/>
    <n v="498"/>
    <n v="9179.8850999999995"/>
    <n v="-7454.53"/>
    <n v="-8870.1299999999992"/>
    <n v="2"/>
    <n v="188.24"/>
    <n v="498"/>
    <n v="9179.8850999999995"/>
    <n v="-7454.53"/>
    <n v="-8870.1299999999992"/>
    <n v="0"/>
    <n v="0"/>
    <n v="0"/>
    <n v="0"/>
    <n v="0"/>
    <n v="0"/>
  </r>
  <r>
    <x v="0"/>
    <x v="5"/>
    <x v="1"/>
    <x v="50"/>
    <n v="2"/>
    <n v="566703.4"/>
    <n v="689774.43"/>
    <n v="281710.9767"/>
    <n v="-52980.66"/>
    <n v="-158639.94"/>
    <n v="2"/>
    <n v="566703.4"/>
    <n v="689774.43"/>
    <n v="281710.9767"/>
    <n v="-52980.66"/>
    <n v="-158639.94"/>
    <n v="0"/>
    <n v="0"/>
    <n v="0"/>
    <n v="0"/>
    <n v="0"/>
    <n v="0"/>
  </r>
  <r>
    <x v="11"/>
    <x v="4"/>
    <x v="1"/>
    <x v="50"/>
    <n v="2"/>
    <n v="34950.31"/>
    <n v="37373.11"/>
    <n v="4097.7321000000002"/>
    <n v="678.63"/>
    <n v="-258.87"/>
    <n v="2"/>
    <n v="34950.31"/>
    <n v="37373.11"/>
    <n v="4097.7321000000002"/>
    <n v="678.63"/>
    <n v="-258.87"/>
    <n v="0"/>
    <n v="0"/>
    <n v="0"/>
    <n v="0"/>
    <n v="0"/>
    <n v="0"/>
  </r>
  <r>
    <x v="6"/>
    <x v="4"/>
    <x v="3"/>
    <x v="24"/>
    <n v="2"/>
    <n v="175.94"/>
    <n v="400"/>
    <n v="3020.0518999999999"/>
    <n v="-2439.73"/>
    <n v="-2795.99"/>
    <n v="2"/>
    <n v="175.94"/>
    <n v="400"/>
    <n v="3020.0518999999999"/>
    <n v="-2439.73"/>
    <n v="-2795.99"/>
    <n v="0"/>
    <n v="0"/>
    <n v="0"/>
    <n v="0"/>
    <n v="0"/>
    <n v="0"/>
  </r>
  <r>
    <x v="13"/>
    <x v="6"/>
    <x v="3"/>
    <x v="32"/>
    <n v="2"/>
    <n v="1483.73"/>
    <n v="2122"/>
    <n v="454.97859999999997"/>
    <n v="315.54000000000002"/>
    <n v="183.29"/>
    <n v="2"/>
    <n v="1483.73"/>
    <n v="2122"/>
    <n v="454.97859999999997"/>
    <n v="315.54000000000002"/>
    <n v="183.29"/>
    <n v="0"/>
    <n v="0"/>
    <n v="0"/>
    <n v="0"/>
    <n v="0"/>
    <n v="0"/>
  </r>
  <r>
    <x v="7"/>
    <x v="7"/>
    <x v="3"/>
    <x v="52"/>
    <n v="2"/>
    <n v="1182.08"/>
    <n v="1934"/>
    <n v="0"/>
    <n v="0"/>
    <n v="0"/>
    <n v="2"/>
    <n v="1182.08"/>
    <n v="1934"/>
    <n v="0"/>
    <n v="0"/>
    <n v="0"/>
    <n v="0"/>
    <n v="0"/>
    <n v="0"/>
    <n v="0"/>
    <n v="0"/>
    <n v="0"/>
  </r>
  <r>
    <x v="11"/>
    <x v="6"/>
    <x v="1"/>
    <x v="3"/>
    <n v="2"/>
    <n v="67263.75"/>
    <n v="74341.75"/>
    <n v="12785.6464"/>
    <n v="-1755.55"/>
    <n v="-5707.65"/>
    <n v="2"/>
    <n v="67263.75"/>
    <n v="74341.75"/>
    <n v="12785.6464"/>
    <n v="-1755.55"/>
    <n v="-5707.65"/>
    <n v="0"/>
    <n v="0"/>
    <n v="0"/>
    <n v="0"/>
    <n v="0"/>
    <n v="0"/>
  </r>
  <r>
    <x v="11"/>
    <x v="7"/>
    <x v="1"/>
    <x v="56"/>
    <n v="2"/>
    <n v="121295.61"/>
    <n v="156275.35"/>
    <n v="0"/>
    <n v="0"/>
    <n v="0"/>
    <n v="2"/>
    <n v="121295.61"/>
    <n v="156275.35"/>
    <n v="0"/>
    <n v="0"/>
    <n v="0"/>
    <n v="0"/>
    <n v="0"/>
    <n v="0"/>
    <n v="0"/>
    <n v="0"/>
    <n v="0"/>
  </r>
  <r>
    <x v="5"/>
    <x v="7"/>
    <x v="4"/>
    <x v="61"/>
    <n v="2"/>
    <n v="770.92"/>
    <n v="1299"/>
    <n v="0"/>
    <n v="0"/>
    <n v="0"/>
    <n v="2"/>
    <n v="770.92"/>
    <n v="1299"/>
    <n v="0"/>
    <n v="0"/>
    <n v="0"/>
    <n v="0"/>
    <n v="0"/>
    <n v="0"/>
    <n v="0"/>
    <n v="0"/>
    <n v="0"/>
  </r>
  <r>
    <x v="5"/>
    <x v="1"/>
    <x v="11"/>
    <x v="63"/>
    <n v="2"/>
    <n v="459.56"/>
    <n v="622"/>
    <n v="9.9000000000000005E-2"/>
    <n v="162.47"/>
    <n v="162.43"/>
    <n v="2"/>
    <n v="459.56"/>
    <n v="622"/>
    <n v="9.9000000000000005E-2"/>
    <n v="162.47"/>
    <n v="162.43"/>
    <n v="0"/>
    <n v="0"/>
    <n v="0"/>
    <n v="0"/>
    <n v="0"/>
    <n v="0"/>
  </r>
  <r>
    <x v="6"/>
    <x v="5"/>
    <x v="3"/>
    <x v="41"/>
    <n v="2"/>
    <n v="0"/>
    <n v="0"/>
    <n v="168.11619999999999"/>
    <n v="-111.12"/>
    <n v="-168.12"/>
    <n v="2"/>
    <n v="0"/>
    <n v="0"/>
    <n v="168.11619999999999"/>
    <n v="-111.12"/>
    <n v="-168.12"/>
    <n v="0"/>
    <n v="0"/>
    <n v="0"/>
    <n v="0"/>
    <n v="0"/>
    <n v="0"/>
  </r>
  <r>
    <x v="11"/>
    <x v="7"/>
    <x v="4"/>
    <x v="61"/>
    <n v="2"/>
    <n v="46301.98"/>
    <n v="49580.86"/>
    <n v="0"/>
    <n v="0"/>
    <n v="0"/>
    <n v="2"/>
    <n v="46301.98"/>
    <n v="49580.86"/>
    <n v="0"/>
    <n v="0"/>
    <n v="0"/>
    <n v="0"/>
    <n v="0"/>
    <n v="0"/>
    <n v="0"/>
    <n v="0"/>
    <n v="0"/>
  </r>
  <r>
    <x v="6"/>
    <x v="5"/>
    <x v="3"/>
    <x v="34"/>
    <n v="2"/>
    <n v="0"/>
    <n v="0"/>
    <n v="84.058099999999996"/>
    <n v="-57.71"/>
    <n v="-86.21"/>
    <n v="2"/>
    <n v="0"/>
    <n v="0"/>
    <n v="84.058099999999996"/>
    <n v="-57.71"/>
    <n v="-86.21"/>
    <n v="0"/>
    <n v="0"/>
    <n v="0"/>
    <n v="0"/>
    <n v="0"/>
    <n v="0"/>
  </r>
  <r>
    <x v="4"/>
    <x v="7"/>
    <x v="1"/>
    <x v="50"/>
    <n v="2"/>
    <n v="2111.2800000000002"/>
    <n v="2529.25"/>
    <n v="0"/>
    <n v="0"/>
    <n v="0"/>
    <n v="2"/>
    <n v="2111.2800000000002"/>
    <n v="2529.25"/>
    <n v="0"/>
    <n v="0"/>
    <n v="0"/>
    <n v="0"/>
    <n v="0"/>
    <n v="0"/>
    <n v="0"/>
    <n v="0"/>
    <n v="0"/>
  </r>
  <r>
    <x v="6"/>
    <x v="4"/>
    <x v="4"/>
    <x v="30"/>
    <n v="2"/>
    <n v="551.85"/>
    <n v="600"/>
    <n v="1736.8049000000001"/>
    <n v="461.81"/>
    <n v="120.58"/>
    <n v="2"/>
    <n v="551.85"/>
    <n v="600"/>
    <n v="1736.8049000000001"/>
    <n v="461.81"/>
    <n v="120.58"/>
    <n v="0"/>
    <n v="0"/>
    <n v="0"/>
    <n v="0"/>
    <n v="0"/>
    <n v="0"/>
  </r>
  <r>
    <x v="11"/>
    <x v="7"/>
    <x v="5"/>
    <x v="10"/>
    <n v="2"/>
    <n v="13609.63"/>
    <n v="40424.99"/>
    <n v="0"/>
    <n v="0"/>
    <n v="0"/>
    <n v="2"/>
    <n v="13609.63"/>
    <n v="40424.99"/>
    <n v="0"/>
    <n v="0"/>
    <n v="0"/>
    <n v="0"/>
    <n v="0"/>
    <n v="0"/>
    <n v="0"/>
    <n v="0"/>
    <n v="0"/>
  </r>
  <r>
    <x v="16"/>
    <x v="5"/>
    <x v="4"/>
    <x v="28"/>
    <n v="2"/>
    <n v="125.4"/>
    <n v="380"/>
    <n v="1968.2701999999999"/>
    <n v="-742.77"/>
    <n v="-1712.81"/>
    <n v="2"/>
    <n v="125.4"/>
    <n v="380"/>
    <n v="1968.2701999999999"/>
    <n v="-742.77"/>
    <n v="-1712.81"/>
    <n v="0"/>
    <n v="0"/>
    <n v="0"/>
    <n v="0"/>
    <n v="0"/>
    <n v="0"/>
  </r>
  <r>
    <x v="11"/>
    <x v="5"/>
    <x v="17"/>
    <x v="59"/>
    <n v="2"/>
    <n v="31664.880000000001"/>
    <n v="35980.43"/>
    <n v="6616.9346999999998"/>
    <n v="-513.35"/>
    <n v="-2301.39"/>
    <n v="2"/>
    <n v="31664.880000000001"/>
    <n v="35980.43"/>
    <n v="6616.9346999999998"/>
    <n v="-513.35"/>
    <n v="-2301.39"/>
    <n v="0"/>
    <n v="0"/>
    <n v="0"/>
    <n v="0"/>
    <n v="0"/>
    <n v="0"/>
  </r>
  <r>
    <x v="6"/>
    <x v="6"/>
    <x v="4"/>
    <x v="28"/>
    <n v="2"/>
    <n v="291.7"/>
    <n v="414.6"/>
    <n v="1489.7864999999999"/>
    <n v="-1055.55"/>
    <n v="-1366.84"/>
    <n v="2"/>
    <n v="291.7"/>
    <n v="414.6"/>
    <n v="1489.7864999999999"/>
    <n v="-1055.55"/>
    <n v="-1366.84"/>
    <n v="0"/>
    <n v="0"/>
    <n v="0"/>
    <n v="0"/>
    <n v="0"/>
    <n v="0"/>
  </r>
  <r>
    <x v="11"/>
    <x v="1"/>
    <x v="3"/>
    <x v="47"/>
    <n v="2"/>
    <n v="109893.55"/>
    <n v="117540.46"/>
    <n v="19847.231"/>
    <n v="-7436.83"/>
    <n v="-12142.64"/>
    <n v="2"/>
    <n v="109893.55"/>
    <n v="117540.46"/>
    <n v="19847.231"/>
    <n v="-7436.83"/>
    <n v="-12142.64"/>
    <n v="0"/>
    <n v="0"/>
    <n v="0"/>
    <n v="0"/>
    <n v="0"/>
    <n v="0"/>
  </r>
  <r>
    <x v="13"/>
    <x v="2"/>
    <x v="1"/>
    <x v="1"/>
    <n v="2"/>
    <n v="485.38"/>
    <n v="744"/>
    <n v="176.3493"/>
    <n v="127.45"/>
    <n v="82.27"/>
    <n v="2"/>
    <n v="485.38"/>
    <n v="744"/>
    <n v="176.3493"/>
    <n v="127.45"/>
    <n v="82.27"/>
    <n v="0"/>
    <n v="0"/>
    <n v="0"/>
    <n v="0"/>
    <n v="0"/>
    <n v="0"/>
  </r>
  <r>
    <x v="6"/>
    <x v="2"/>
    <x v="1"/>
    <x v="46"/>
    <n v="2"/>
    <n v="0"/>
    <n v="0"/>
    <n v="175.19040000000001"/>
    <n v="-132.36000000000001"/>
    <n v="-177.44"/>
    <n v="2"/>
    <n v="0"/>
    <n v="0"/>
    <n v="175.19040000000001"/>
    <n v="-132.36000000000001"/>
    <n v="-177.44"/>
    <n v="0"/>
    <n v="0"/>
    <n v="0"/>
    <n v="0"/>
    <n v="0"/>
    <n v="0"/>
  </r>
  <r>
    <x v="14"/>
    <x v="6"/>
    <x v="2"/>
    <x v="2"/>
    <n v="2"/>
    <n v="295.89999999999998"/>
    <n v="494"/>
    <n v="438.44619999999998"/>
    <n v="-57.62"/>
    <n v="-240.54"/>
    <n v="2"/>
    <n v="295.89999999999998"/>
    <n v="494"/>
    <n v="438.44619999999998"/>
    <n v="-57.62"/>
    <n v="-240.54"/>
    <n v="0"/>
    <n v="0"/>
    <n v="0"/>
    <n v="0"/>
    <n v="0"/>
    <n v="0"/>
  </r>
  <r>
    <x v="11"/>
    <x v="1"/>
    <x v="3"/>
    <x v="4"/>
    <n v="2"/>
    <n v="77035.69"/>
    <n v="80433.16"/>
    <n v="11281.5895"/>
    <n v="-5339.75"/>
    <n v="-7826.44"/>
    <n v="2"/>
    <n v="77035.69"/>
    <n v="80433.16"/>
    <n v="11281.5895"/>
    <n v="-5339.75"/>
    <n v="-7826.44"/>
    <n v="0"/>
    <n v="0"/>
    <n v="0"/>
    <n v="0"/>
    <n v="0"/>
    <n v="0"/>
  </r>
  <r>
    <x v="13"/>
    <x v="5"/>
    <x v="4"/>
    <x v="30"/>
    <n v="2"/>
    <n v="145.91999999999999"/>
    <n v="256"/>
    <n v="201.20140000000001"/>
    <n v="-21.21"/>
    <n v="-91.12"/>
    <n v="2"/>
    <n v="145.91999999999999"/>
    <n v="256"/>
    <n v="201.20140000000001"/>
    <n v="-21.21"/>
    <n v="-91.12"/>
    <n v="0"/>
    <n v="0"/>
    <n v="0"/>
    <n v="0"/>
    <n v="0"/>
    <n v="0"/>
  </r>
  <r>
    <x v="10"/>
    <x v="4"/>
    <x v="1"/>
    <x v="46"/>
    <n v="2"/>
    <n v="3795.67"/>
    <n v="4275"/>
    <n v="396.49759999999998"/>
    <n v="232.31"/>
    <n v="84.51"/>
    <n v="2"/>
    <n v="3795.67"/>
    <n v="4275"/>
    <n v="396.49759999999998"/>
    <n v="232.31"/>
    <n v="84.51"/>
    <n v="0"/>
    <n v="0"/>
    <n v="0"/>
    <n v="0"/>
    <n v="0"/>
    <n v="0"/>
  </r>
  <r>
    <x v="16"/>
    <x v="3"/>
    <x v="4"/>
    <x v="28"/>
    <n v="2"/>
    <n v="3646.14"/>
    <n v="3918.65"/>
    <n v="889.52679999999998"/>
    <n v="-403.98"/>
    <n v="-605.09"/>
    <n v="2"/>
    <n v="3646.14"/>
    <n v="3918.65"/>
    <n v="889.52679999999998"/>
    <n v="-403.98"/>
    <n v="-605.09"/>
    <n v="0"/>
    <n v="0"/>
    <n v="0"/>
    <n v="0"/>
    <n v="0"/>
    <n v="0"/>
  </r>
  <r>
    <x v="10"/>
    <x v="6"/>
    <x v="4"/>
    <x v="69"/>
    <n v="2"/>
    <n v="2477.2800000000002"/>
    <n v="3065"/>
    <n v="524.58500000000004"/>
    <n v="124.39"/>
    <n v="-51.19"/>
    <n v="2"/>
    <n v="2477.2800000000002"/>
    <n v="3065"/>
    <n v="524.58500000000004"/>
    <n v="124.39"/>
    <n v="-51.19"/>
    <n v="0"/>
    <n v="0"/>
    <n v="0"/>
    <n v="0"/>
    <n v="0"/>
    <n v="0"/>
  </r>
  <r>
    <x v="1"/>
    <x v="4"/>
    <x v="4"/>
    <x v="54"/>
    <n v="2"/>
    <n v="509.14"/>
    <n v="788.7"/>
    <n v="48.396599999999999"/>
    <n v="314.26"/>
    <n v="303.06"/>
    <n v="2"/>
    <n v="509.14"/>
    <n v="788.7"/>
    <n v="48.396599999999999"/>
    <n v="314.26"/>
    <n v="303.06"/>
    <n v="0"/>
    <n v="0"/>
    <n v="0"/>
    <n v="0"/>
    <n v="0"/>
    <n v="0"/>
  </r>
  <r>
    <x v="4"/>
    <x v="1"/>
    <x v="4"/>
    <x v="30"/>
    <n v="2"/>
    <n v="771.75"/>
    <n v="1244"/>
    <n v="209.13409999999999"/>
    <n v="315.51"/>
    <n v="264.73"/>
    <n v="2"/>
    <n v="771.75"/>
    <n v="1244"/>
    <n v="209.13409999999999"/>
    <n v="315.51"/>
    <n v="264.73"/>
    <n v="0"/>
    <n v="0"/>
    <n v="0"/>
    <n v="0"/>
    <n v="0"/>
    <n v="0"/>
  </r>
  <r>
    <x v="11"/>
    <x v="7"/>
    <x v="3"/>
    <x v="4"/>
    <n v="2"/>
    <n v="48335.519999999997"/>
    <n v="53674.85"/>
    <n v="0"/>
    <n v="0"/>
    <n v="0"/>
    <n v="2"/>
    <n v="48335.519999999997"/>
    <n v="53674.85"/>
    <n v="0"/>
    <n v="0"/>
    <n v="0"/>
    <n v="0"/>
    <n v="0"/>
    <n v="0"/>
    <n v="0"/>
    <n v="0"/>
    <n v="0"/>
  </r>
  <r>
    <x v="4"/>
    <x v="6"/>
    <x v="13"/>
    <x v="25"/>
    <n v="2"/>
    <n v="668.89"/>
    <n v="968"/>
    <n v="236.88759999999999"/>
    <n v="144.88"/>
    <n v="62.23"/>
    <n v="2"/>
    <n v="668.89"/>
    <n v="968"/>
    <n v="236.88759999999999"/>
    <n v="144.88"/>
    <n v="62.23"/>
    <n v="0"/>
    <n v="0"/>
    <n v="0"/>
    <n v="0"/>
    <n v="0"/>
    <n v="0"/>
  </r>
  <r>
    <x v="0"/>
    <x v="2"/>
    <x v="16"/>
    <x v="42"/>
    <n v="2"/>
    <n v="319169.81"/>
    <n v="333923.55"/>
    <n v="96556.853900000002"/>
    <n v="-53534.06"/>
    <n v="-81803.12"/>
    <n v="2"/>
    <n v="319169.81"/>
    <n v="333923.55"/>
    <n v="96556.853900000002"/>
    <n v="-53534.06"/>
    <n v="-81803.12"/>
    <n v="0"/>
    <n v="0"/>
    <n v="0"/>
    <n v="0"/>
    <n v="0"/>
    <n v="0"/>
  </r>
  <r>
    <x v="4"/>
    <x v="1"/>
    <x v="3"/>
    <x v="19"/>
    <n v="2"/>
    <n v="9811.2000000000007"/>
    <n v="16286.66"/>
    <n v="4031.6233000000002"/>
    <n v="3541.56"/>
    <n v="2442.21"/>
    <n v="2"/>
    <n v="9811.2000000000007"/>
    <n v="16286.66"/>
    <n v="4031.6233000000002"/>
    <n v="3541.56"/>
    <n v="2442.21"/>
    <n v="0"/>
    <n v="0"/>
    <n v="0"/>
    <n v="0"/>
    <n v="0"/>
    <n v="0"/>
  </r>
  <r>
    <x v="15"/>
    <x v="1"/>
    <x v="1"/>
    <x v="15"/>
    <n v="2"/>
    <n v="24005.57"/>
    <n v="71700.899999999994"/>
    <n v="33615.8986"/>
    <n v="24095.27"/>
    <n v="14068.09"/>
    <n v="2"/>
    <n v="24005.57"/>
    <n v="71700.899999999994"/>
    <n v="33615.8986"/>
    <n v="24095.27"/>
    <n v="14068.09"/>
    <n v="0"/>
    <n v="0"/>
    <n v="0"/>
    <n v="0"/>
    <n v="0"/>
    <n v="0"/>
  </r>
  <r>
    <x v="11"/>
    <x v="2"/>
    <x v="1"/>
    <x v="7"/>
    <n v="2"/>
    <n v="10821.91"/>
    <n v="18455.759999999998"/>
    <n v="5480.0079999999998"/>
    <n v="4026.56"/>
    <n v="2153.84"/>
    <n v="2"/>
    <n v="10821.91"/>
    <n v="18455.759999999998"/>
    <n v="5480.0079999999998"/>
    <n v="4026.56"/>
    <n v="2153.84"/>
    <n v="0"/>
    <n v="0"/>
    <n v="0"/>
    <n v="0"/>
    <n v="0"/>
    <n v="0"/>
  </r>
  <r>
    <x v="4"/>
    <x v="5"/>
    <x v="3"/>
    <x v="34"/>
    <n v="2"/>
    <n v="523.32000000000005"/>
    <n v="1050"/>
    <n v="558.30640000000005"/>
    <n v="150.36000000000001"/>
    <n v="74.8"/>
    <n v="2"/>
    <n v="523.32000000000005"/>
    <n v="1050"/>
    <n v="558.30640000000005"/>
    <n v="150.36000000000001"/>
    <n v="74.8"/>
    <n v="0"/>
    <n v="0"/>
    <n v="0"/>
    <n v="0"/>
    <n v="0"/>
    <n v="0"/>
  </r>
  <r>
    <x v="5"/>
    <x v="7"/>
    <x v="3"/>
    <x v="24"/>
    <n v="2"/>
    <n v="459.08"/>
    <n v="1192"/>
    <n v="0"/>
    <n v="0"/>
    <n v="0"/>
    <n v="2"/>
    <n v="459.08"/>
    <n v="1192"/>
    <n v="0"/>
    <n v="0"/>
    <n v="0"/>
    <n v="0"/>
    <n v="0"/>
    <n v="0"/>
    <n v="0"/>
    <n v="0"/>
    <n v="0"/>
  </r>
  <r>
    <x v="7"/>
    <x v="5"/>
    <x v="3"/>
    <x v="52"/>
    <n v="2"/>
    <n v="5151"/>
    <n v="5151"/>
    <n v="417.24310000000003"/>
    <n v="-281.39999999999998"/>
    <n v="-337.45"/>
    <n v="2"/>
    <n v="5151"/>
    <n v="5151"/>
    <n v="417.24310000000003"/>
    <n v="-281.39999999999998"/>
    <n v="-337.45"/>
    <n v="0"/>
    <n v="0"/>
    <n v="0"/>
    <n v="0"/>
    <n v="0"/>
    <n v="0"/>
  </r>
  <r>
    <x v="10"/>
    <x v="2"/>
    <x v="11"/>
    <x v="62"/>
    <n v="2"/>
    <n v="2058.21"/>
    <n v="5670"/>
    <n v="4798.9322000000002"/>
    <n v="306.70999999999998"/>
    <n v="-1187.1400000000001"/>
    <n v="2"/>
    <n v="2058.21"/>
    <n v="5670"/>
    <n v="4798.9322000000002"/>
    <n v="306.70999999999998"/>
    <n v="-1187.1400000000001"/>
    <n v="0"/>
    <n v="0"/>
    <n v="0"/>
    <n v="0"/>
    <n v="0"/>
    <n v="0"/>
  </r>
  <r>
    <x v="16"/>
    <x v="7"/>
    <x v="1"/>
    <x v="50"/>
    <n v="2"/>
    <n v="213.94"/>
    <n v="282"/>
    <n v="0"/>
    <n v="0"/>
    <n v="0"/>
    <n v="2"/>
    <n v="213.94"/>
    <n v="282"/>
    <n v="0"/>
    <n v="0"/>
    <n v="0"/>
    <n v="0"/>
    <n v="0"/>
    <n v="0"/>
    <n v="0"/>
    <n v="0"/>
    <n v="0"/>
  </r>
  <r>
    <x v="4"/>
    <x v="1"/>
    <x v="1"/>
    <x v="7"/>
    <n v="2"/>
    <n v="3504.72"/>
    <n v="3808.6"/>
    <n v="1570.5663999999999"/>
    <n v="-977.37"/>
    <n v="-1256.04"/>
    <n v="2"/>
    <n v="3504.72"/>
    <n v="3808.6"/>
    <n v="1570.5663999999999"/>
    <n v="-977.37"/>
    <n v="-1256.04"/>
    <n v="0"/>
    <n v="0"/>
    <n v="0"/>
    <n v="0"/>
    <n v="0"/>
    <n v="0"/>
  </r>
  <r>
    <x v="6"/>
    <x v="2"/>
    <x v="10"/>
    <x v="53"/>
    <n v="2"/>
    <n v="0"/>
    <n v="0"/>
    <n v="0"/>
    <n v="0"/>
    <n v="0"/>
    <n v="2"/>
    <n v="0"/>
    <n v="0"/>
    <n v="0"/>
    <n v="0"/>
    <n v="0"/>
    <n v="0"/>
    <n v="0"/>
    <n v="0"/>
    <n v="0"/>
    <n v="0"/>
    <n v="0"/>
  </r>
  <r>
    <x v="11"/>
    <x v="6"/>
    <x v="3"/>
    <x v="4"/>
    <n v="2"/>
    <n v="52395.27"/>
    <n v="77450.05"/>
    <n v="16285.389800000001"/>
    <n v="12367.44"/>
    <n v="8169.62"/>
    <n v="2"/>
    <n v="52395.27"/>
    <n v="77450.05"/>
    <n v="16285.389800000001"/>
    <n v="12367.44"/>
    <n v="8169.62"/>
    <n v="0"/>
    <n v="0"/>
    <n v="0"/>
    <n v="0"/>
    <n v="0"/>
    <n v="0"/>
  </r>
  <r>
    <x v="16"/>
    <x v="7"/>
    <x v="10"/>
    <x v="33"/>
    <n v="2"/>
    <n v="294.17"/>
    <n v="518"/>
    <n v="0"/>
    <n v="0"/>
    <n v="0"/>
    <n v="2"/>
    <n v="294.17"/>
    <n v="518"/>
    <n v="0"/>
    <n v="0"/>
    <n v="0"/>
    <n v="0"/>
    <n v="0"/>
    <n v="0"/>
    <n v="0"/>
    <n v="0"/>
    <n v="0"/>
  </r>
  <r>
    <x v="4"/>
    <x v="3"/>
    <x v="15"/>
    <x v="40"/>
    <n v="2"/>
    <n v="1317.65"/>
    <n v="1521"/>
    <n v="617.47550000000001"/>
    <n v="-211.47"/>
    <n v="-409.49"/>
    <n v="2"/>
    <n v="1317.65"/>
    <n v="1521"/>
    <n v="617.47550000000001"/>
    <n v="-211.47"/>
    <n v="-409.49"/>
    <n v="0"/>
    <n v="0"/>
    <n v="0"/>
    <n v="0"/>
    <n v="0"/>
    <n v="0"/>
  </r>
  <r>
    <x v="16"/>
    <x v="3"/>
    <x v="3"/>
    <x v="51"/>
    <n v="2"/>
    <n v="219.88"/>
    <n v="646.70000000000005"/>
    <n v="80.313599999999994"/>
    <n v="379.22"/>
    <n v="346.51"/>
    <n v="2"/>
    <n v="219.88"/>
    <n v="646.70000000000005"/>
    <n v="80.313599999999994"/>
    <n v="379.22"/>
    <n v="346.51"/>
    <n v="0"/>
    <n v="0"/>
    <n v="0"/>
    <n v="0"/>
    <n v="0"/>
    <n v="0"/>
  </r>
  <r>
    <x v="4"/>
    <x v="6"/>
    <x v="4"/>
    <x v="31"/>
    <n v="2"/>
    <n v="1369.43"/>
    <n v="1496"/>
    <n v="361.8449"/>
    <n v="-148.06"/>
    <n v="-235.06"/>
    <n v="2"/>
    <n v="1369.43"/>
    <n v="1496"/>
    <n v="361.8449"/>
    <n v="-148.06"/>
    <n v="-235.06"/>
    <n v="0"/>
    <n v="0"/>
    <n v="0"/>
    <n v="0"/>
    <n v="0"/>
    <n v="0"/>
  </r>
  <r>
    <x v="1"/>
    <x v="4"/>
    <x v="3"/>
    <x v="8"/>
    <n v="2"/>
    <n v="22"/>
    <n v="22"/>
    <n v="2.8264999999999998"/>
    <n v="-1.91"/>
    <n v="-2.83"/>
    <n v="2"/>
    <n v="22"/>
    <n v="22"/>
    <n v="2.8264999999999998"/>
    <n v="-1.91"/>
    <n v="-2.83"/>
    <n v="0"/>
    <n v="0"/>
    <n v="0"/>
    <n v="0"/>
    <n v="0"/>
    <n v="0"/>
  </r>
  <r>
    <x v="13"/>
    <x v="5"/>
    <x v="11"/>
    <x v="49"/>
    <n v="2"/>
    <n v="1484.07"/>
    <n v="1620"/>
    <n v="769.28620000000001"/>
    <n v="337.42"/>
    <n v="106.41"/>
    <n v="2"/>
    <n v="1484.07"/>
    <n v="1620"/>
    <n v="769.28620000000001"/>
    <n v="337.42"/>
    <n v="106.41"/>
    <n v="0"/>
    <n v="0"/>
    <n v="0"/>
    <n v="0"/>
    <n v="0"/>
    <n v="0"/>
  </r>
  <r>
    <x v="6"/>
    <x v="3"/>
    <x v="4"/>
    <x v="31"/>
    <n v="2"/>
    <n v="148.72"/>
    <n v="220"/>
    <n v="560.71709999999996"/>
    <n v="-417.59"/>
    <n v="-505.01"/>
    <n v="2"/>
    <n v="148.72"/>
    <n v="220"/>
    <n v="560.71709999999996"/>
    <n v="-417.59"/>
    <n v="-505.01"/>
    <n v="0"/>
    <n v="0"/>
    <n v="0"/>
    <n v="0"/>
    <n v="0"/>
    <n v="0"/>
  </r>
  <r>
    <x v="10"/>
    <x v="7"/>
    <x v="3"/>
    <x v="34"/>
    <n v="2"/>
    <n v="3677.33"/>
    <n v="4386.8500000000004"/>
    <n v="0"/>
    <n v="0"/>
    <n v="0"/>
    <n v="2"/>
    <n v="3677.33"/>
    <n v="4386.8500000000004"/>
    <n v="0"/>
    <n v="0"/>
    <n v="0"/>
    <n v="0"/>
    <n v="0"/>
    <n v="0"/>
    <n v="0"/>
    <n v="0"/>
    <n v="0"/>
  </r>
  <r>
    <x v="4"/>
    <x v="1"/>
    <x v="3"/>
    <x v="26"/>
    <n v="2"/>
    <n v="1124.33"/>
    <n v="3122"/>
    <n v="399.77600000000001"/>
    <n v="1738.87"/>
    <n v="1597.89"/>
    <n v="2"/>
    <n v="1124.33"/>
    <n v="3122"/>
    <n v="399.77600000000001"/>
    <n v="1738.87"/>
    <n v="1597.89"/>
    <n v="0"/>
    <n v="0"/>
    <n v="0"/>
    <n v="0"/>
    <n v="0"/>
    <n v="0"/>
  </r>
  <r>
    <x v="4"/>
    <x v="4"/>
    <x v="15"/>
    <x v="40"/>
    <n v="2"/>
    <n v="12078.94"/>
    <n v="17479.900000000001"/>
    <n v="7359.6256999999996"/>
    <n v="-875.25"/>
    <n v="-1884.03"/>
    <n v="2"/>
    <n v="12078.94"/>
    <n v="17479.900000000001"/>
    <n v="7359.6256999999996"/>
    <n v="-875.25"/>
    <n v="-1884.03"/>
    <n v="0"/>
    <n v="0"/>
    <n v="0"/>
    <n v="0"/>
    <n v="0"/>
    <n v="0"/>
  </r>
  <r>
    <x v="4"/>
    <x v="5"/>
    <x v="1"/>
    <x v="36"/>
    <n v="2"/>
    <n v="4390.62"/>
    <n v="14318.18"/>
    <n v="5049.5817999999999"/>
    <n v="6711.08"/>
    <n v="5092.8999999999996"/>
    <n v="2"/>
    <n v="4390.62"/>
    <n v="14318.18"/>
    <n v="5049.5817999999999"/>
    <n v="6711.08"/>
    <n v="5092.8999999999996"/>
    <n v="0"/>
    <n v="0"/>
    <n v="0"/>
    <n v="0"/>
    <n v="0"/>
    <n v="0"/>
  </r>
  <r>
    <x v="5"/>
    <x v="7"/>
    <x v="4"/>
    <x v="69"/>
    <n v="2"/>
    <n v="140.25"/>
    <n v="850"/>
    <n v="0"/>
    <n v="0"/>
    <n v="0"/>
    <n v="2"/>
    <n v="140.25"/>
    <n v="850"/>
    <n v="0"/>
    <n v="0"/>
    <n v="0"/>
    <n v="0"/>
    <n v="0"/>
    <n v="0"/>
    <n v="0"/>
    <n v="0"/>
    <n v="0"/>
  </r>
  <r>
    <x v="10"/>
    <x v="5"/>
    <x v="20"/>
    <x v="67"/>
    <n v="2"/>
    <n v="2822.57"/>
    <n v="3358"/>
    <n v="771.36569999999995"/>
    <n v="822.37"/>
    <n v="448.28"/>
    <n v="2"/>
    <n v="2822.57"/>
    <n v="3358"/>
    <n v="771.36569999999995"/>
    <n v="822.37"/>
    <n v="448.28"/>
    <n v="0"/>
    <n v="0"/>
    <n v="0"/>
    <n v="0"/>
    <n v="0"/>
    <n v="0"/>
  </r>
  <r>
    <x v="10"/>
    <x v="5"/>
    <x v="11"/>
    <x v="62"/>
    <n v="2"/>
    <n v="5432.96"/>
    <n v="5948"/>
    <n v="15.4392"/>
    <n v="529.94000000000005"/>
    <n v="524.96"/>
    <n v="2"/>
    <n v="5432.96"/>
    <n v="5948"/>
    <n v="15.4392"/>
    <n v="529.94000000000005"/>
    <n v="524.96"/>
    <n v="0"/>
    <n v="0"/>
    <n v="0"/>
    <n v="0"/>
    <n v="0"/>
    <n v="0"/>
  </r>
  <r>
    <x v="4"/>
    <x v="4"/>
    <x v="3"/>
    <x v="26"/>
    <n v="2"/>
    <n v="3456.35"/>
    <n v="4260.3"/>
    <n v="767.59469999999999"/>
    <n v="229.53"/>
    <n v="36.35"/>
    <n v="2"/>
    <n v="3456.35"/>
    <n v="4260.3"/>
    <n v="767.59469999999999"/>
    <n v="229.53"/>
    <n v="36.35"/>
    <n v="0"/>
    <n v="0"/>
    <n v="0"/>
    <n v="0"/>
    <n v="0"/>
    <n v="0"/>
  </r>
  <r>
    <x v="15"/>
    <x v="4"/>
    <x v="3"/>
    <x v="8"/>
    <n v="2"/>
    <n v="47597.31"/>
    <n v="71518.2"/>
    <n v="35282.148800000003"/>
    <n v="-5958.27"/>
    <n v="-11361.25"/>
    <n v="2"/>
    <n v="47597.31"/>
    <n v="71518.2"/>
    <n v="35282.148800000003"/>
    <n v="-5958.27"/>
    <n v="-11361.25"/>
    <n v="0"/>
    <n v="0"/>
    <n v="0"/>
    <n v="0"/>
    <n v="0"/>
    <n v="0"/>
  </r>
  <r>
    <x v="6"/>
    <x v="6"/>
    <x v="17"/>
    <x v="59"/>
    <n v="2"/>
    <n v="197.84"/>
    <n v="247"/>
    <n v="482.85700000000003"/>
    <n v="-341.72"/>
    <n v="-433.7"/>
    <n v="2"/>
    <n v="197.84"/>
    <n v="247"/>
    <n v="482.85700000000003"/>
    <n v="-341.72"/>
    <n v="-433.7"/>
    <n v="0"/>
    <n v="0"/>
    <n v="0"/>
    <n v="0"/>
    <n v="0"/>
    <n v="0"/>
  </r>
  <r>
    <x v="11"/>
    <x v="4"/>
    <x v="4"/>
    <x v="69"/>
    <n v="2"/>
    <n v="8223.2099999999991"/>
    <n v="16780.95"/>
    <n v="3486.5028000000002"/>
    <n v="5794.54"/>
    <n v="4943.25"/>
    <n v="2"/>
    <n v="8223.2099999999991"/>
    <n v="16780.95"/>
    <n v="3486.5028000000002"/>
    <n v="5794.54"/>
    <n v="4943.25"/>
    <n v="0"/>
    <n v="0"/>
    <n v="0"/>
    <n v="0"/>
    <n v="0"/>
    <n v="0"/>
  </r>
  <r>
    <x v="5"/>
    <x v="3"/>
    <x v="1"/>
    <x v="46"/>
    <n v="2"/>
    <n v="475.42"/>
    <n v="935"/>
    <n v="163.58099999999999"/>
    <n v="354.61"/>
    <n v="297.17"/>
    <n v="2"/>
    <n v="475.42"/>
    <n v="935"/>
    <n v="163.58099999999999"/>
    <n v="354.61"/>
    <n v="297.17"/>
    <n v="0"/>
    <n v="0"/>
    <n v="0"/>
    <n v="0"/>
    <n v="0"/>
    <n v="0"/>
  </r>
  <r>
    <x v="19"/>
    <x v="7"/>
    <x v="3"/>
    <x v="34"/>
    <n v="2"/>
    <n v="840.58"/>
    <n v="2547.31"/>
    <n v="0"/>
    <n v="0"/>
    <n v="0"/>
    <n v="2"/>
    <n v="840.58"/>
    <n v="2547.31"/>
    <n v="0"/>
    <n v="0"/>
    <n v="0"/>
    <n v="0"/>
    <n v="0"/>
    <n v="0"/>
    <n v="0"/>
    <n v="0"/>
    <n v="0"/>
  </r>
  <r>
    <x v="11"/>
    <x v="1"/>
    <x v="14"/>
    <x v="38"/>
    <n v="2"/>
    <n v="22823.08"/>
    <n v="64083.16"/>
    <n v="9088.5344999999998"/>
    <n v="34281.65"/>
    <n v="32171.54"/>
    <n v="2"/>
    <n v="22823.08"/>
    <n v="64083.16"/>
    <n v="9088.5344999999998"/>
    <n v="34281.65"/>
    <n v="32171.54"/>
    <n v="0"/>
    <n v="0"/>
    <n v="0"/>
    <n v="0"/>
    <n v="0"/>
    <n v="0"/>
  </r>
  <r>
    <x v="6"/>
    <x v="4"/>
    <x v="3"/>
    <x v="47"/>
    <n v="2"/>
    <n v="238"/>
    <n v="400"/>
    <n v="3020.0518999999999"/>
    <n v="-2547.88"/>
    <n v="-2904.14"/>
    <n v="2"/>
    <n v="238"/>
    <n v="400"/>
    <n v="3020.0518999999999"/>
    <n v="-2547.88"/>
    <n v="-2904.14"/>
    <n v="0"/>
    <n v="0"/>
    <n v="0"/>
    <n v="0"/>
    <n v="0"/>
    <n v="0"/>
  </r>
  <r>
    <x v="11"/>
    <x v="5"/>
    <x v="1"/>
    <x v="56"/>
    <n v="2"/>
    <n v="8128.98"/>
    <n v="24633.37"/>
    <n v="7007.2223000000004"/>
    <n v="11844.81"/>
    <n v="9497.17"/>
    <n v="2"/>
    <n v="8128.98"/>
    <n v="24633.37"/>
    <n v="7007.2223000000004"/>
    <n v="11844.81"/>
    <n v="9497.17"/>
    <n v="0"/>
    <n v="0"/>
    <n v="0"/>
    <n v="0"/>
    <n v="0"/>
    <n v="0"/>
  </r>
  <r>
    <x v="11"/>
    <x v="6"/>
    <x v="1"/>
    <x v="56"/>
    <n v="2"/>
    <n v="219148.51"/>
    <n v="437775.41"/>
    <n v="154726.4136"/>
    <n v="-13531.74"/>
    <n v="-60821.71"/>
    <n v="2"/>
    <n v="219148.51"/>
    <n v="437775.41"/>
    <n v="154726.4136"/>
    <n v="-13531.74"/>
    <n v="-60821.71"/>
    <n v="0"/>
    <n v="0"/>
    <n v="0"/>
    <n v="0"/>
    <n v="0"/>
    <n v="0"/>
  </r>
  <r>
    <x v="10"/>
    <x v="4"/>
    <x v="10"/>
    <x v="53"/>
    <n v="2"/>
    <n v="1364.53"/>
    <n v="2071"/>
    <n v="253.64099999999999"/>
    <n v="567.34"/>
    <n v="457.2"/>
    <n v="2"/>
    <n v="1364.53"/>
    <n v="2071"/>
    <n v="253.64099999999999"/>
    <n v="567.34"/>
    <n v="457.2"/>
    <n v="0"/>
    <n v="0"/>
    <n v="0"/>
    <n v="0"/>
    <n v="0"/>
    <n v="0"/>
  </r>
  <r>
    <x v="4"/>
    <x v="7"/>
    <x v="1"/>
    <x v="1"/>
    <n v="2"/>
    <n v="9842.16"/>
    <n v="10261.6"/>
    <n v="0"/>
    <n v="0"/>
    <n v="0"/>
    <n v="2"/>
    <n v="9842.16"/>
    <n v="10261.6"/>
    <n v="0"/>
    <n v="0"/>
    <n v="0"/>
    <n v="0"/>
    <n v="0"/>
    <n v="0"/>
    <n v="0"/>
    <n v="0"/>
    <n v="0"/>
  </r>
  <r>
    <x v="6"/>
    <x v="3"/>
    <x v="10"/>
    <x v="21"/>
    <n v="2"/>
    <n v="47.42"/>
    <n v="180"/>
    <n v="461.32"/>
    <n v="-210.87"/>
    <n v="-364.95"/>
    <n v="2"/>
    <n v="47.42"/>
    <n v="180"/>
    <n v="461.32"/>
    <n v="-210.87"/>
    <n v="-364.95"/>
    <n v="0"/>
    <n v="0"/>
    <n v="0"/>
    <n v="0"/>
    <n v="0"/>
    <n v="0"/>
  </r>
  <r>
    <x v="11"/>
    <x v="7"/>
    <x v="3"/>
    <x v="29"/>
    <n v="2"/>
    <n v="12239.02"/>
    <n v="25109.97"/>
    <n v="0"/>
    <n v="0"/>
    <n v="0"/>
    <n v="2"/>
    <n v="12239.02"/>
    <n v="25109.97"/>
    <n v="0"/>
    <n v="0"/>
    <n v="0"/>
    <n v="0"/>
    <n v="0"/>
    <n v="0"/>
    <n v="0"/>
    <n v="0"/>
    <n v="0"/>
  </r>
  <r>
    <x v="11"/>
    <x v="5"/>
    <x v="1"/>
    <x v="35"/>
    <n v="2"/>
    <n v="51981.24"/>
    <n v="53499.28"/>
    <n v="14859.816999999999"/>
    <n v="608.13"/>
    <n v="-2379.98"/>
    <n v="2"/>
    <n v="51981.24"/>
    <n v="53499.28"/>
    <n v="14859.816999999999"/>
    <n v="608.13"/>
    <n v="-2379.98"/>
    <n v="0"/>
    <n v="0"/>
    <n v="0"/>
    <n v="0"/>
    <n v="0"/>
    <n v="0"/>
  </r>
  <r>
    <x v="6"/>
    <x v="5"/>
    <x v="1"/>
    <x v="35"/>
    <n v="2"/>
    <n v="152.55000000000001"/>
    <n v="190"/>
    <n v="345.33359999999999"/>
    <n v="-115.7"/>
    <n v="-219.77"/>
    <n v="2"/>
    <n v="152.55000000000001"/>
    <n v="190"/>
    <n v="345.33359999999999"/>
    <n v="-115.7"/>
    <n v="-219.77"/>
    <n v="0"/>
    <n v="0"/>
    <n v="0"/>
    <n v="0"/>
    <n v="0"/>
    <n v="0"/>
  </r>
  <r>
    <x v="11"/>
    <x v="2"/>
    <x v="1"/>
    <x v="50"/>
    <n v="2"/>
    <n v="26073.26"/>
    <n v="32139.02"/>
    <n v="3469.8822"/>
    <n v="3494.91"/>
    <n v="2524.79"/>
    <n v="2"/>
    <n v="26073.26"/>
    <n v="32139.02"/>
    <n v="3469.8822"/>
    <n v="3494.91"/>
    <n v="2524.79"/>
    <n v="0"/>
    <n v="0"/>
    <n v="0"/>
    <n v="0"/>
    <n v="0"/>
    <n v="0"/>
  </r>
  <r>
    <x v="13"/>
    <x v="3"/>
    <x v="21"/>
    <x v="68"/>
    <n v="2"/>
    <n v="258.27999999999997"/>
    <n v="500"/>
    <n v="229.90780000000001"/>
    <n v="71.239999999999995"/>
    <n v="11.81"/>
    <n v="2"/>
    <n v="258.27999999999997"/>
    <n v="500"/>
    <n v="229.90780000000001"/>
    <n v="71.239999999999995"/>
    <n v="11.81"/>
    <n v="0"/>
    <n v="0"/>
    <n v="0"/>
    <n v="0"/>
    <n v="0"/>
    <n v="0"/>
  </r>
  <r>
    <x v="10"/>
    <x v="3"/>
    <x v="3"/>
    <x v="8"/>
    <n v="2"/>
    <n v="14514.97"/>
    <n v="14914"/>
    <n v="4931.8271999999997"/>
    <n v="-2735.36"/>
    <n v="-4413.26"/>
    <n v="2"/>
    <n v="14514.97"/>
    <n v="14914"/>
    <n v="4931.8271999999997"/>
    <n v="-2735.36"/>
    <n v="-4413.26"/>
    <n v="0"/>
    <n v="0"/>
    <n v="0"/>
    <n v="0"/>
    <n v="0"/>
    <n v="0"/>
  </r>
  <r>
    <x v="16"/>
    <x v="1"/>
    <x v="10"/>
    <x v="43"/>
    <n v="2"/>
    <n v="235"/>
    <n v="235"/>
    <n v="878.80269999999996"/>
    <n v="444.86"/>
    <n v="2.4500000000000002"/>
    <n v="2"/>
    <n v="235"/>
    <n v="235"/>
    <n v="878.80269999999996"/>
    <n v="444.86"/>
    <n v="2.4500000000000002"/>
    <n v="0"/>
    <n v="0"/>
    <n v="0"/>
    <n v="0"/>
    <n v="0"/>
    <n v="0"/>
  </r>
  <r>
    <x v="15"/>
    <x v="3"/>
    <x v="1"/>
    <x v="46"/>
    <n v="2"/>
    <n v="0"/>
    <n v="60305.599999999999"/>
    <n v="29075.426200000002"/>
    <n v="39699.620000000003"/>
    <n v="31230.17"/>
    <n v="2"/>
    <n v="0"/>
    <n v="60305.599999999999"/>
    <n v="29075.426200000002"/>
    <n v="39699.620000000003"/>
    <n v="31230.17"/>
    <n v="0"/>
    <n v="0"/>
    <n v="0"/>
    <n v="0"/>
    <n v="0"/>
    <n v="0"/>
  </r>
  <r>
    <x v="10"/>
    <x v="6"/>
    <x v="19"/>
    <x v="65"/>
    <n v="2"/>
    <n v="7221.78"/>
    <n v="8564.7199999999993"/>
    <n v="454.0804"/>
    <n v="422.09"/>
    <n v="293.35000000000002"/>
    <n v="2"/>
    <n v="7221.78"/>
    <n v="8564.7199999999993"/>
    <n v="454.0804"/>
    <n v="422.09"/>
    <n v="293.35000000000002"/>
    <n v="0"/>
    <n v="0"/>
    <n v="0"/>
    <n v="0"/>
    <n v="0"/>
    <n v="0"/>
  </r>
  <r>
    <x v="4"/>
    <x v="7"/>
    <x v="11"/>
    <x v="20"/>
    <n v="2"/>
    <n v="7032.88"/>
    <n v="7327.47"/>
    <n v="0"/>
    <n v="0"/>
    <n v="0"/>
    <n v="2"/>
    <n v="7032.88"/>
    <n v="7327.47"/>
    <n v="0"/>
    <n v="0"/>
    <n v="0"/>
    <n v="0"/>
    <n v="0"/>
    <n v="0"/>
    <n v="0"/>
    <n v="0"/>
    <n v="0"/>
  </r>
  <r>
    <x v="10"/>
    <x v="3"/>
    <x v="4"/>
    <x v="69"/>
    <n v="2"/>
    <n v="1987.13"/>
    <n v="2233"/>
    <n v="406.88979999999998"/>
    <n v="466.75"/>
    <n v="302.41000000000003"/>
    <n v="2"/>
    <n v="1987.13"/>
    <n v="2233"/>
    <n v="406.88979999999998"/>
    <n v="466.75"/>
    <n v="302.41000000000003"/>
    <n v="0"/>
    <n v="0"/>
    <n v="0"/>
    <n v="0"/>
    <n v="0"/>
    <n v="0"/>
  </r>
  <r>
    <x v="11"/>
    <x v="6"/>
    <x v="3"/>
    <x v="51"/>
    <n v="2"/>
    <n v="18051.740000000002"/>
    <n v="46885.97"/>
    <n v="9074.2749000000003"/>
    <n v="20883.32"/>
    <n v="19759.96"/>
    <n v="2"/>
    <n v="18051.740000000002"/>
    <n v="46885.97"/>
    <n v="9074.2749000000003"/>
    <n v="20883.32"/>
    <n v="19759.96"/>
    <n v="0"/>
    <n v="0"/>
    <n v="0"/>
    <n v="0"/>
    <n v="0"/>
    <n v="0"/>
  </r>
  <r>
    <x v="10"/>
    <x v="4"/>
    <x v="3"/>
    <x v="8"/>
    <n v="2"/>
    <n v="8964.44"/>
    <n v="13352.19"/>
    <n v="4643.8563000000004"/>
    <n v="569.45000000000005"/>
    <n v="-752.79"/>
    <n v="2"/>
    <n v="8964.44"/>
    <n v="13352.19"/>
    <n v="4643.8563000000004"/>
    <n v="569.45000000000005"/>
    <n v="-752.79"/>
    <n v="0"/>
    <n v="0"/>
    <n v="0"/>
    <n v="0"/>
    <n v="0"/>
    <n v="0"/>
  </r>
  <r>
    <x v="5"/>
    <x v="7"/>
    <x v="3"/>
    <x v="34"/>
    <n v="2"/>
    <n v="279.93"/>
    <n v="869"/>
    <n v="0"/>
    <n v="0"/>
    <n v="0"/>
    <n v="2"/>
    <n v="279.93"/>
    <n v="869"/>
    <n v="0"/>
    <n v="0"/>
    <n v="0"/>
    <n v="0"/>
    <n v="0"/>
    <n v="0"/>
    <n v="0"/>
    <n v="0"/>
    <n v="0"/>
  </r>
  <r>
    <x v="4"/>
    <x v="1"/>
    <x v="11"/>
    <x v="20"/>
    <n v="2"/>
    <n v="610.24"/>
    <n v="1212"/>
    <n v="252.94450000000001"/>
    <n v="410.23"/>
    <n v="348.82"/>
    <n v="2"/>
    <n v="610.24"/>
    <n v="1212"/>
    <n v="252.94450000000001"/>
    <n v="410.23"/>
    <n v="348.82"/>
    <n v="0"/>
    <n v="0"/>
    <n v="0"/>
    <n v="0"/>
    <n v="0"/>
    <n v="0"/>
  </r>
  <r>
    <x v="4"/>
    <x v="4"/>
    <x v="4"/>
    <x v="18"/>
    <n v="2"/>
    <n v="1326.54"/>
    <n v="1571.1"/>
    <n v="438.20420000000001"/>
    <n v="82.88"/>
    <n v="-46.07"/>
    <n v="2"/>
    <n v="1326.54"/>
    <n v="1571.1"/>
    <n v="438.20420000000001"/>
    <n v="82.88"/>
    <n v="-46.07"/>
    <n v="0"/>
    <n v="0"/>
    <n v="0"/>
    <n v="0"/>
    <n v="0"/>
    <n v="0"/>
  </r>
  <r>
    <x v="11"/>
    <x v="2"/>
    <x v="1"/>
    <x v="56"/>
    <n v="2"/>
    <n v="52555.57"/>
    <n v="73959.990000000005"/>
    <n v="31091.589800000002"/>
    <n v="628.64"/>
    <n v="-9753.94"/>
    <n v="2"/>
    <n v="52555.57"/>
    <n v="73959.990000000005"/>
    <n v="31091.589800000002"/>
    <n v="628.64"/>
    <n v="-9753.94"/>
    <n v="0"/>
    <n v="0"/>
    <n v="0"/>
    <n v="0"/>
    <n v="0"/>
    <n v="0"/>
  </r>
  <r>
    <x v="11"/>
    <x v="7"/>
    <x v="4"/>
    <x v="54"/>
    <n v="2"/>
    <n v="36787.11"/>
    <n v="49535.81"/>
    <n v="0"/>
    <n v="0"/>
    <n v="0"/>
    <n v="2"/>
    <n v="36787.11"/>
    <n v="49535.81"/>
    <n v="0"/>
    <n v="0"/>
    <n v="0"/>
    <n v="0"/>
    <n v="0"/>
    <n v="0"/>
    <n v="0"/>
    <n v="0"/>
    <n v="0"/>
  </r>
  <r>
    <x v="4"/>
    <x v="1"/>
    <x v="1"/>
    <x v="15"/>
    <n v="2"/>
    <n v="4704.3500000000004"/>
    <n v="4704.3500000000004"/>
    <n v="1255.8584000000001"/>
    <n v="402.07"/>
    <n v="112.5"/>
    <n v="2"/>
    <n v="4704.3500000000004"/>
    <n v="4704.3500000000004"/>
    <n v="1255.8584000000001"/>
    <n v="402.07"/>
    <n v="112.5"/>
    <n v="0"/>
    <n v="0"/>
    <n v="0"/>
    <n v="0"/>
    <n v="0"/>
    <n v="0"/>
  </r>
  <r>
    <x v="4"/>
    <x v="1"/>
    <x v="1"/>
    <x v="9"/>
    <n v="2"/>
    <n v="1024.6099999999999"/>
    <n v="1176"/>
    <n v="423.38299999999998"/>
    <n v="-173.47"/>
    <n v="-270.69"/>
    <n v="2"/>
    <n v="1024.6099999999999"/>
    <n v="1176"/>
    <n v="423.38299999999998"/>
    <n v="-173.47"/>
    <n v="-270.69"/>
    <n v="0"/>
    <n v="0"/>
    <n v="0"/>
    <n v="0"/>
    <n v="0"/>
    <n v="0"/>
  </r>
  <r>
    <x v="4"/>
    <x v="1"/>
    <x v="4"/>
    <x v="18"/>
    <n v="2"/>
    <n v="933.64"/>
    <n v="1120"/>
    <n v="345.82420000000002"/>
    <n v="544.4"/>
    <n v="460.44"/>
    <n v="2"/>
    <n v="933.64"/>
    <n v="1120"/>
    <n v="345.82420000000002"/>
    <n v="544.4"/>
    <n v="460.44"/>
    <n v="0"/>
    <n v="0"/>
    <n v="0"/>
    <n v="0"/>
    <n v="0"/>
    <n v="0"/>
  </r>
  <r>
    <x v="1"/>
    <x v="7"/>
    <x v="17"/>
    <x v="59"/>
    <n v="2"/>
    <n v="177.33"/>
    <n v="258"/>
    <n v="0"/>
    <n v="0"/>
    <n v="0"/>
    <n v="2"/>
    <n v="177.33"/>
    <n v="258"/>
    <n v="0"/>
    <n v="0"/>
    <n v="0"/>
    <n v="0"/>
    <n v="0"/>
    <n v="0"/>
    <n v="0"/>
    <n v="0"/>
    <n v="0"/>
  </r>
  <r>
    <x v="16"/>
    <x v="4"/>
    <x v="1"/>
    <x v="35"/>
    <n v="2"/>
    <n v="-12.64"/>
    <n v="400"/>
    <n v="1841.9358"/>
    <n v="-668.36"/>
    <n v="-1523.3"/>
    <n v="2"/>
    <n v="-12.64"/>
    <n v="400"/>
    <n v="1841.9358"/>
    <n v="-668.36"/>
    <n v="-1523.3"/>
    <n v="0"/>
    <n v="0"/>
    <n v="0"/>
    <n v="0"/>
    <n v="0"/>
    <n v="0"/>
  </r>
  <r>
    <x v="11"/>
    <x v="7"/>
    <x v="3"/>
    <x v="19"/>
    <n v="2"/>
    <n v="14197.22"/>
    <n v="39206.79"/>
    <n v="0"/>
    <n v="0"/>
    <n v="0"/>
    <n v="2"/>
    <n v="14197.22"/>
    <n v="39206.79"/>
    <n v="0"/>
    <n v="0"/>
    <n v="0"/>
    <n v="0"/>
    <n v="0"/>
    <n v="0"/>
    <n v="0"/>
    <n v="0"/>
    <n v="0"/>
  </r>
  <r>
    <x v="4"/>
    <x v="1"/>
    <x v="1"/>
    <x v="35"/>
    <n v="2"/>
    <n v="1179.6099999999999"/>
    <n v="2017.35"/>
    <n v="924.64340000000004"/>
    <n v="151.43"/>
    <n v="-84.41"/>
    <n v="2"/>
    <n v="1179.6099999999999"/>
    <n v="2017.35"/>
    <n v="924.64340000000004"/>
    <n v="151.43"/>
    <n v="-84.41"/>
    <n v="0"/>
    <n v="0"/>
    <n v="0"/>
    <n v="0"/>
    <n v="0"/>
    <n v="0"/>
  </r>
  <r>
    <x v="11"/>
    <x v="4"/>
    <x v="1"/>
    <x v="35"/>
    <n v="2"/>
    <n v="120729.46"/>
    <n v="127302.75"/>
    <n v="20048.828399999999"/>
    <n v="786.56"/>
    <n v="-4396.2700000000004"/>
    <n v="2"/>
    <n v="120729.46"/>
    <n v="127302.75"/>
    <n v="20048.828399999999"/>
    <n v="786.56"/>
    <n v="-4396.2700000000004"/>
    <n v="0"/>
    <n v="0"/>
    <n v="0"/>
    <n v="0"/>
    <n v="0"/>
    <n v="0"/>
  </r>
  <r>
    <x v="5"/>
    <x v="5"/>
    <x v="4"/>
    <x v="48"/>
    <n v="2"/>
    <n v="1157.48"/>
    <n v="1284"/>
    <n v="251.24969999999999"/>
    <n v="145.37"/>
    <n v="71.95"/>
    <n v="2"/>
    <n v="1157.48"/>
    <n v="1284"/>
    <n v="251.24969999999999"/>
    <n v="145.37"/>
    <n v="71.95"/>
    <n v="0"/>
    <n v="0"/>
    <n v="0"/>
    <n v="0"/>
    <n v="0"/>
    <n v="0"/>
  </r>
  <r>
    <x v="6"/>
    <x v="1"/>
    <x v="10"/>
    <x v="17"/>
    <n v="2"/>
    <n v="470"/>
    <n v="470"/>
    <n v="889.78200000000004"/>
    <n v="845.84"/>
    <n v="711.43"/>
    <n v="2"/>
    <n v="470"/>
    <n v="470"/>
    <n v="889.78200000000004"/>
    <n v="845.84"/>
    <n v="711.43"/>
    <n v="0"/>
    <n v="0"/>
    <n v="0"/>
    <n v="0"/>
    <n v="0"/>
    <n v="0"/>
  </r>
  <r>
    <x v="4"/>
    <x v="4"/>
    <x v="1"/>
    <x v="50"/>
    <n v="2"/>
    <n v="936.27"/>
    <n v="1041"/>
    <n v="376.02679999999998"/>
    <n v="-10.97"/>
    <n v="-124.15"/>
    <n v="2"/>
    <n v="936.27"/>
    <n v="1041"/>
    <n v="376.02679999999998"/>
    <n v="-10.97"/>
    <n v="-124.15"/>
    <n v="0"/>
    <n v="0"/>
    <n v="0"/>
    <n v="0"/>
    <n v="0"/>
    <n v="0"/>
  </r>
  <r>
    <x v="4"/>
    <x v="3"/>
    <x v="4"/>
    <x v="61"/>
    <n v="2"/>
    <n v="3420.33"/>
    <n v="3700.75"/>
    <n v="1066.1760999999999"/>
    <n v="205.78"/>
    <n v="-30.3"/>
    <n v="2"/>
    <n v="3420.33"/>
    <n v="3700.75"/>
    <n v="1066.1760999999999"/>
    <n v="205.78"/>
    <n v="-30.3"/>
    <n v="0"/>
    <n v="0"/>
    <n v="0"/>
    <n v="0"/>
    <n v="0"/>
    <n v="0"/>
  </r>
  <r>
    <x v="11"/>
    <x v="1"/>
    <x v="1"/>
    <x v="56"/>
    <n v="2"/>
    <n v="191798.91"/>
    <n v="268582.93"/>
    <n v="103282.83070000001"/>
    <n v="7145.63"/>
    <n v="-26731.68"/>
    <n v="2"/>
    <n v="191798.91"/>
    <n v="268582.93"/>
    <n v="103282.83070000001"/>
    <n v="7145.63"/>
    <n v="-26731.68"/>
    <n v="0"/>
    <n v="0"/>
    <n v="0"/>
    <n v="0"/>
    <n v="0"/>
    <n v="0"/>
  </r>
  <r>
    <x v="4"/>
    <x v="6"/>
    <x v="3"/>
    <x v="26"/>
    <n v="2"/>
    <n v="10297.58"/>
    <n v="21961.41"/>
    <n v="5489.3230999999996"/>
    <n v="7096.82"/>
    <n v="5755.64"/>
    <n v="2"/>
    <n v="10297.58"/>
    <n v="21961.41"/>
    <n v="5489.3230999999996"/>
    <n v="7096.82"/>
    <n v="5755.64"/>
    <n v="0"/>
    <n v="0"/>
    <n v="0"/>
    <n v="0"/>
    <n v="0"/>
    <n v="0"/>
  </r>
  <r>
    <x v="6"/>
    <x v="4"/>
    <x v="17"/>
    <x v="59"/>
    <n v="2"/>
    <n v="161.47999999999999"/>
    <n v="200"/>
    <n v="434.96749999999997"/>
    <n v="-316.33"/>
    <n v="-395.79"/>
    <n v="2"/>
    <n v="161.47999999999999"/>
    <n v="200"/>
    <n v="434.96749999999997"/>
    <n v="-316.33"/>
    <n v="-395.79"/>
    <n v="0"/>
    <n v="0"/>
    <n v="0"/>
    <n v="0"/>
    <n v="0"/>
    <n v="0"/>
  </r>
  <r>
    <x v="1"/>
    <x v="1"/>
    <x v="4"/>
    <x v="54"/>
    <n v="2"/>
    <n v="216.48"/>
    <n v="226"/>
    <n v="52.029299999999999"/>
    <n v="-18.59"/>
    <n v="-41.88"/>
    <n v="2"/>
    <n v="216.48"/>
    <n v="226"/>
    <n v="52.029299999999999"/>
    <n v="-18.59"/>
    <n v="-41.88"/>
    <n v="0"/>
    <n v="0"/>
    <n v="0"/>
    <n v="0"/>
    <n v="0"/>
    <n v="0"/>
  </r>
  <r>
    <x v="4"/>
    <x v="2"/>
    <x v="3"/>
    <x v="51"/>
    <n v="2"/>
    <n v="1755.06"/>
    <n v="4238.66"/>
    <n v="2855.6984000000002"/>
    <n v="206.35"/>
    <n v="-372.1"/>
    <n v="2"/>
    <n v="1755.06"/>
    <n v="4238.66"/>
    <n v="2855.6984000000002"/>
    <n v="206.35"/>
    <n v="-372.1"/>
    <n v="0"/>
    <n v="0"/>
    <n v="0"/>
    <n v="0"/>
    <n v="0"/>
    <n v="0"/>
  </r>
  <r>
    <x v="11"/>
    <x v="1"/>
    <x v="3"/>
    <x v="29"/>
    <n v="2"/>
    <n v="25520.76"/>
    <n v="63568.77"/>
    <n v="12230.2497"/>
    <n v="28697.7"/>
    <n v="25817.759999999998"/>
    <n v="2"/>
    <n v="25520.76"/>
    <n v="63568.77"/>
    <n v="12230.2497"/>
    <n v="28697.7"/>
    <n v="25817.759999999998"/>
    <n v="0"/>
    <n v="0"/>
    <n v="0"/>
    <n v="0"/>
    <n v="0"/>
    <n v="0"/>
  </r>
  <r>
    <x v="12"/>
    <x v="6"/>
    <x v="11"/>
    <x v="49"/>
    <n v="2"/>
    <n v="4504.58"/>
    <n v="5259.06"/>
    <n v="1685.0882999999999"/>
    <n v="-470.35"/>
    <n v="-929.36"/>
    <n v="2"/>
    <n v="4504.58"/>
    <n v="5259.06"/>
    <n v="1685.0882999999999"/>
    <n v="-470.35"/>
    <n v="-929.36"/>
    <n v="0"/>
    <n v="0"/>
    <n v="0"/>
    <n v="0"/>
    <n v="0"/>
    <n v="0"/>
  </r>
  <r>
    <x v="4"/>
    <x v="6"/>
    <x v="4"/>
    <x v="37"/>
    <n v="2"/>
    <n v="764.61"/>
    <n v="1196"/>
    <n v="159.2818"/>
    <n v="-79.38"/>
    <n v="-113.94"/>
    <n v="2"/>
    <n v="764.61"/>
    <n v="1196"/>
    <n v="159.2818"/>
    <n v="-79.38"/>
    <n v="-113.94"/>
    <n v="0"/>
    <n v="0"/>
    <n v="0"/>
    <n v="0"/>
    <n v="0"/>
    <n v="0"/>
  </r>
  <r>
    <x v="10"/>
    <x v="7"/>
    <x v="3"/>
    <x v="39"/>
    <n v="2"/>
    <n v="377.31"/>
    <n v="625"/>
    <n v="0"/>
    <n v="0"/>
    <n v="0"/>
    <n v="2"/>
    <n v="377.31"/>
    <n v="625"/>
    <n v="0"/>
    <n v="0"/>
    <n v="0"/>
    <n v="0"/>
    <n v="0"/>
    <n v="0"/>
    <n v="0"/>
    <n v="0"/>
    <n v="0"/>
  </r>
  <r>
    <x v="10"/>
    <x v="7"/>
    <x v="3"/>
    <x v="51"/>
    <n v="2"/>
    <n v="423.73"/>
    <n v="1154"/>
    <n v="0"/>
    <n v="0"/>
    <n v="0"/>
    <n v="2"/>
    <n v="423.73"/>
    <n v="1154"/>
    <n v="0"/>
    <n v="0"/>
    <n v="0"/>
    <n v="0"/>
    <n v="0"/>
    <n v="0"/>
    <n v="0"/>
    <n v="0"/>
    <n v="0"/>
  </r>
  <r>
    <x v="5"/>
    <x v="4"/>
    <x v="1"/>
    <x v="46"/>
    <n v="1"/>
    <n v="157.9"/>
    <n v="478.5"/>
    <n v="128.37289999999999"/>
    <n v="233.74"/>
    <n v="192.23"/>
    <n v="1"/>
    <n v="157.9"/>
    <n v="478.5"/>
    <n v="128.37289999999999"/>
    <n v="233.74"/>
    <n v="192.23"/>
    <n v="0"/>
    <n v="0"/>
    <n v="0"/>
    <n v="0"/>
    <n v="0"/>
    <n v="0"/>
  </r>
  <r>
    <x v="6"/>
    <x v="6"/>
    <x v="4"/>
    <x v="45"/>
    <n v="1"/>
    <n v="0"/>
    <n v="0"/>
    <n v="22.051500000000001"/>
    <n v="-3.62"/>
    <n v="-22.05"/>
    <n v="1"/>
    <n v="0"/>
    <n v="0"/>
    <n v="22.051500000000001"/>
    <n v="-3.62"/>
    <n v="-22.05"/>
    <n v="0"/>
    <n v="0"/>
    <n v="0"/>
    <n v="0"/>
    <n v="0"/>
    <n v="0"/>
  </r>
  <r>
    <x v="6"/>
    <x v="6"/>
    <x v="4"/>
    <x v="31"/>
    <n v="1"/>
    <n v="6.24"/>
    <n v="83.8"/>
    <n v="231.923"/>
    <n v="-55.71"/>
    <n v="-94.71"/>
    <n v="1"/>
    <n v="6.24"/>
    <n v="83.8"/>
    <n v="231.923"/>
    <n v="-55.71"/>
    <n v="-94.71"/>
    <n v="0"/>
    <n v="0"/>
    <n v="0"/>
    <n v="0"/>
    <n v="0"/>
    <n v="0"/>
  </r>
  <r>
    <x v="5"/>
    <x v="7"/>
    <x v="1"/>
    <x v="55"/>
    <n v="1"/>
    <n v="1404.74"/>
    <n v="2244"/>
    <n v="0"/>
    <n v="0"/>
    <n v="0"/>
    <n v="1"/>
    <n v="1404.74"/>
    <n v="2244"/>
    <n v="0"/>
    <n v="0"/>
    <n v="0"/>
    <n v="0"/>
    <n v="0"/>
    <n v="0"/>
    <n v="0"/>
    <n v="0"/>
    <n v="0"/>
  </r>
  <r>
    <x v="16"/>
    <x v="6"/>
    <x v="3"/>
    <x v="34"/>
    <n v="1"/>
    <n v="3458.7"/>
    <n v="3458.7"/>
    <n v="519.73940000000005"/>
    <n v="-434.72"/>
    <n v="-519.74"/>
    <n v="1"/>
    <n v="3458.7"/>
    <n v="3458.7"/>
    <n v="519.73940000000005"/>
    <n v="-434.72"/>
    <n v="-519.74"/>
    <n v="0"/>
    <n v="0"/>
    <n v="0"/>
    <n v="0"/>
    <n v="0"/>
    <n v="0"/>
  </r>
  <r>
    <x v="4"/>
    <x v="5"/>
    <x v="4"/>
    <x v="18"/>
    <n v="1"/>
    <n v="2821.7"/>
    <n v="3092.33"/>
    <n v="1026.5057999999999"/>
    <n v="-449.4"/>
    <n v="-741.86"/>
    <n v="1"/>
    <n v="2821.7"/>
    <n v="3092.33"/>
    <n v="1026.5057999999999"/>
    <n v="-449.4"/>
    <n v="-741.86"/>
    <n v="0"/>
    <n v="0"/>
    <n v="0"/>
    <n v="0"/>
    <n v="0"/>
    <n v="0"/>
  </r>
  <r>
    <x v="9"/>
    <x v="1"/>
    <x v="18"/>
    <x v="60"/>
    <n v="1"/>
    <n v="336.34"/>
    <n v="668"/>
    <n v="210.98509999999999"/>
    <n v="196.13"/>
    <n v="120.67"/>
    <n v="1"/>
    <n v="336.34"/>
    <n v="668"/>
    <n v="210.98509999999999"/>
    <n v="196.13"/>
    <n v="120.67"/>
    <n v="0"/>
    <n v="0"/>
    <n v="0"/>
    <n v="0"/>
    <n v="0"/>
    <n v="0"/>
  </r>
  <r>
    <x v="11"/>
    <x v="3"/>
    <x v="3"/>
    <x v="39"/>
    <n v="1"/>
    <n v="28353.66"/>
    <n v="28403.66"/>
    <n v="6255.3152"/>
    <n v="2527.59"/>
    <n v="792.35"/>
    <n v="1"/>
    <n v="28353.66"/>
    <n v="28403.66"/>
    <n v="6255.3152"/>
    <n v="2527.59"/>
    <n v="792.35"/>
    <n v="0"/>
    <n v="0"/>
    <n v="0"/>
    <n v="0"/>
    <n v="0"/>
    <n v="0"/>
  </r>
  <r>
    <x v="11"/>
    <x v="2"/>
    <x v="5"/>
    <x v="10"/>
    <n v="1"/>
    <n v="1039.78"/>
    <n v="3469.43"/>
    <n v="1309.8752999999999"/>
    <n v="1592.69"/>
    <n v="1119.77"/>
    <n v="1"/>
    <n v="1039.78"/>
    <n v="3469.43"/>
    <n v="1309.8752999999999"/>
    <n v="1592.69"/>
    <n v="1119.77"/>
    <n v="0"/>
    <n v="0"/>
    <n v="0"/>
    <n v="0"/>
    <n v="0"/>
    <n v="0"/>
  </r>
  <r>
    <x v="4"/>
    <x v="2"/>
    <x v="11"/>
    <x v="49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2"/>
    <x v="4"/>
    <x v="44"/>
    <n v="1"/>
    <n v="10991.91"/>
    <n v="13069"/>
    <n v="1635.4441999999999"/>
    <n v="896.65"/>
    <n v="394.87"/>
    <n v="1"/>
    <n v="10991.91"/>
    <n v="13069"/>
    <n v="1635.4441999999999"/>
    <n v="896.65"/>
    <n v="394.87"/>
    <n v="0"/>
    <n v="0"/>
    <n v="0"/>
    <n v="0"/>
    <n v="0"/>
    <n v="0"/>
  </r>
  <r>
    <x v="11"/>
    <x v="5"/>
    <x v="10"/>
    <x v="17"/>
    <n v="1"/>
    <n v="42526.9"/>
    <n v="72375.990000000005"/>
    <n v="26148.393400000001"/>
    <n v="5421.24"/>
    <n v="4028.87"/>
    <n v="1"/>
    <n v="42526.9"/>
    <n v="72375.990000000005"/>
    <n v="26148.393400000001"/>
    <n v="5421.24"/>
    <n v="4028.87"/>
    <n v="0"/>
    <n v="0"/>
    <n v="0"/>
    <n v="0"/>
    <n v="0"/>
    <n v="0"/>
  </r>
  <r>
    <x v="0"/>
    <x v="5"/>
    <x v="11"/>
    <x v="63"/>
    <n v="1"/>
    <n v="68764.820000000007"/>
    <n v="72711.070000000007"/>
    <n v="13163.537200000001"/>
    <n v="-5387.98"/>
    <n v="-9113.02"/>
    <n v="1"/>
    <n v="68764.820000000007"/>
    <n v="72711.070000000007"/>
    <n v="13163.537200000001"/>
    <n v="-5387.98"/>
    <n v="-9113.02"/>
    <n v="0"/>
    <n v="0"/>
    <n v="0"/>
    <n v="0"/>
    <n v="0"/>
    <n v="0"/>
  </r>
  <r>
    <x v="6"/>
    <x v="2"/>
    <x v="1"/>
    <x v="7"/>
    <n v="1"/>
    <n v="0"/>
    <n v="0"/>
    <n v="309.57799999999997"/>
    <n v="-276.29000000000002"/>
    <n v="-309.58"/>
    <n v="1"/>
    <n v="0"/>
    <n v="0"/>
    <n v="309.57799999999997"/>
    <n v="-276.29000000000002"/>
    <n v="-309.58"/>
    <n v="0"/>
    <n v="0"/>
    <n v="0"/>
    <n v="0"/>
    <n v="0"/>
    <n v="0"/>
  </r>
  <r>
    <x v="3"/>
    <x v="7"/>
    <x v="14"/>
    <x v="38"/>
    <n v="1"/>
    <n v="59.12"/>
    <n v="103"/>
    <n v="0"/>
    <n v="0"/>
    <n v="0"/>
    <n v="1"/>
    <n v="59.12"/>
    <n v="103"/>
    <n v="0"/>
    <n v="0"/>
    <n v="0"/>
    <n v="0"/>
    <n v="0"/>
    <n v="0"/>
    <n v="0"/>
    <n v="0"/>
    <n v="0"/>
  </r>
  <r>
    <x v="16"/>
    <x v="1"/>
    <x v="1"/>
    <x v="66"/>
    <n v="1"/>
    <n v="726.17"/>
    <n v="1064.0999999999999"/>
    <n v="92.0017"/>
    <n v="283.51"/>
    <n v="245.93"/>
    <n v="1"/>
    <n v="726.17"/>
    <n v="1064.0999999999999"/>
    <n v="92.0017"/>
    <n v="283.51"/>
    <n v="245.93"/>
    <n v="0"/>
    <n v="0"/>
    <n v="0"/>
    <n v="0"/>
    <n v="0"/>
    <n v="0"/>
  </r>
  <r>
    <x v="4"/>
    <x v="1"/>
    <x v="1"/>
    <x v="46"/>
    <n v="1"/>
    <n v="1856.96"/>
    <n v="2174"/>
    <n v="772.89380000000006"/>
    <n v="-305.52"/>
    <n v="-449.77"/>
    <n v="1"/>
    <n v="1856.96"/>
    <n v="2174"/>
    <n v="772.89380000000006"/>
    <n v="-305.52"/>
    <n v="-449.77"/>
    <n v="0"/>
    <n v="0"/>
    <n v="0"/>
    <n v="0"/>
    <n v="0"/>
    <n v="0"/>
  </r>
  <r>
    <x v="0"/>
    <x v="1"/>
    <x v="16"/>
    <x v="42"/>
    <n v="1"/>
    <n v="22318.52"/>
    <n v="30944.49"/>
    <n v="5474.4342999999999"/>
    <n v="4935.13"/>
    <n v="3238.09"/>
    <n v="1"/>
    <n v="22318.52"/>
    <n v="30944.49"/>
    <n v="5474.4342999999999"/>
    <n v="4935.13"/>
    <n v="3238.09"/>
    <n v="0"/>
    <n v="0"/>
    <n v="0"/>
    <n v="0"/>
    <n v="0"/>
    <n v="0"/>
  </r>
  <r>
    <x v="6"/>
    <x v="2"/>
    <x v="1"/>
    <x v="50"/>
    <n v="1"/>
    <n v="0"/>
    <n v="0"/>
    <n v="87.4529"/>
    <n v="-65.03"/>
    <n v="-87.45"/>
    <n v="1"/>
    <n v="0"/>
    <n v="0"/>
    <n v="87.4529"/>
    <n v="-65.03"/>
    <n v="-87.45"/>
    <n v="0"/>
    <n v="0"/>
    <n v="0"/>
    <n v="0"/>
    <n v="0"/>
    <n v="0"/>
  </r>
  <r>
    <x v="6"/>
    <x v="2"/>
    <x v="4"/>
    <x v="61"/>
    <n v="1"/>
    <n v="0"/>
    <n v="0"/>
    <n v="164.68520000000001"/>
    <n v="-133.65"/>
    <n v="-168.91"/>
    <n v="1"/>
    <n v="0"/>
    <n v="0"/>
    <n v="164.68520000000001"/>
    <n v="-133.65"/>
    <n v="-168.91"/>
    <n v="0"/>
    <n v="0"/>
    <n v="0"/>
    <n v="0"/>
    <n v="0"/>
    <n v="0"/>
  </r>
  <r>
    <x v="15"/>
    <x v="6"/>
    <x v="1"/>
    <x v="15"/>
    <n v="1"/>
    <n v="27234.27"/>
    <n v="31822"/>
    <n v="12148.4095"/>
    <n v="-4090.29"/>
    <n v="-7576.59"/>
    <n v="1"/>
    <n v="27234.27"/>
    <n v="31822"/>
    <n v="12148.4095"/>
    <n v="-4090.29"/>
    <n v="-7576.59"/>
    <n v="0"/>
    <n v="0"/>
    <n v="0"/>
    <n v="0"/>
    <n v="0"/>
    <n v="0"/>
  </r>
  <r>
    <x v="6"/>
    <x v="2"/>
    <x v="4"/>
    <x v="31"/>
    <n v="1"/>
    <n v="0"/>
    <n v="0"/>
    <n v="87.595200000000006"/>
    <n v="-65.06"/>
    <n v="-87.6"/>
    <n v="1"/>
    <n v="0"/>
    <n v="0"/>
    <n v="87.595200000000006"/>
    <n v="-65.06"/>
    <n v="-87.6"/>
    <n v="0"/>
    <n v="0"/>
    <n v="0"/>
    <n v="0"/>
    <n v="0"/>
    <n v="0"/>
  </r>
  <r>
    <x v="14"/>
    <x v="7"/>
    <x v="4"/>
    <x v="57"/>
    <n v="1"/>
    <n v="743.93"/>
    <n v="1296.05"/>
    <n v="0"/>
    <n v="0"/>
    <n v="0"/>
    <n v="1"/>
    <n v="743.93"/>
    <n v="1296.05"/>
    <n v="0"/>
    <n v="0"/>
    <n v="0"/>
    <n v="0"/>
    <n v="0"/>
    <n v="0"/>
    <n v="0"/>
    <n v="0"/>
    <n v="0"/>
  </r>
  <r>
    <x v="6"/>
    <x v="4"/>
    <x v="11"/>
    <x v="63"/>
    <n v="1"/>
    <n v="200"/>
    <n v="200"/>
    <n v="434.96749999999997"/>
    <n v="4.72"/>
    <n v="-74.739999999999995"/>
    <n v="1"/>
    <n v="200"/>
    <n v="200"/>
    <n v="434.96749999999997"/>
    <n v="4.72"/>
    <n v="-74.739999999999995"/>
    <n v="0"/>
    <n v="0"/>
    <n v="0"/>
    <n v="0"/>
    <n v="0"/>
    <n v="0"/>
  </r>
  <r>
    <x v="6"/>
    <x v="5"/>
    <x v="13"/>
    <x v="25"/>
    <n v="1"/>
    <n v="0"/>
    <n v="0"/>
    <n v="70.563199999999995"/>
    <n v="-51.56"/>
    <n v="-70.56"/>
    <n v="1"/>
    <n v="0"/>
    <n v="0"/>
    <n v="70.563199999999995"/>
    <n v="-51.56"/>
    <n v="-70.56"/>
    <n v="0"/>
    <n v="0"/>
    <n v="0"/>
    <n v="0"/>
    <n v="0"/>
    <n v="0"/>
  </r>
  <r>
    <x v="6"/>
    <x v="6"/>
    <x v="1"/>
    <x v="35"/>
    <n v="1"/>
    <n v="0"/>
    <n v="0"/>
    <n v="19.249099999999999"/>
    <n v="-2.44"/>
    <n v="-19.25"/>
    <n v="1"/>
    <n v="0"/>
    <n v="0"/>
    <n v="19.249099999999999"/>
    <n v="-2.44"/>
    <n v="-19.25"/>
    <n v="0"/>
    <n v="0"/>
    <n v="0"/>
    <n v="0"/>
    <n v="0"/>
    <n v="0"/>
  </r>
  <r>
    <x v="16"/>
    <x v="3"/>
    <x v="3"/>
    <x v="34"/>
    <n v="1"/>
    <n v="2097.5"/>
    <n v="2097.5"/>
    <n v="108.0665"/>
    <n v="35.39"/>
    <n v="15.02"/>
    <n v="1"/>
    <n v="2097.5"/>
    <n v="2097.5"/>
    <n v="108.0665"/>
    <n v="35.39"/>
    <n v="15.02"/>
    <n v="0"/>
    <n v="0"/>
    <n v="0"/>
    <n v="0"/>
    <n v="0"/>
    <n v="0"/>
  </r>
  <r>
    <x v="6"/>
    <x v="4"/>
    <x v="1"/>
    <x v="35"/>
    <n v="1"/>
    <n v="200"/>
    <n v="200"/>
    <n v="434.96749999999997"/>
    <n v="-29.1"/>
    <n v="-108.56"/>
    <n v="1"/>
    <n v="200"/>
    <n v="200"/>
    <n v="434.96749999999997"/>
    <n v="-29.1"/>
    <n v="-108.56"/>
    <n v="0"/>
    <n v="0"/>
    <n v="0"/>
    <n v="0"/>
    <n v="0"/>
    <n v="0"/>
  </r>
  <r>
    <x v="4"/>
    <x v="3"/>
    <x v="3"/>
    <x v="47"/>
    <n v="1"/>
    <n v="1041"/>
    <n v="1071"/>
    <n v="307.9196"/>
    <n v="178.69"/>
    <n v="72.790000000000006"/>
    <n v="1"/>
    <n v="1041"/>
    <n v="1071"/>
    <n v="307.9196"/>
    <n v="178.69"/>
    <n v="72.790000000000006"/>
    <n v="0"/>
    <n v="0"/>
    <n v="0"/>
    <n v="0"/>
    <n v="0"/>
    <n v="0"/>
  </r>
  <r>
    <x v="15"/>
    <x v="4"/>
    <x v="1"/>
    <x v="46"/>
    <n v="1"/>
    <n v="0"/>
    <n v="26423.200000000001"/>
    <n v="11102.971299999999"/>
    <n v="17020.490000000002"/>
    <n v="15320.23"/>
    <n v="1"/>
    <n v="0"/>
    <n v="26423.200000000001"/>
    <n v="11102.971299999999"/>
    <n v="17020.490000000002"/>
    <n v="15320.23"/>
    <n v="0"/>
    <n v="0"/>
    <n v="0"/>
    <n v="0"/>
    <n v="0"/>
    <n v="0"/>
  </r>
  <r>
    <x v="15"/>
    <x v="3"/>
    <x v="10"/>
    <x v="43"/>
    <n v="1"/>
    <n v="27079"/>
    <n v="27079"/>
    <n v="13025.453"/>
    <n v="-9231.24"/>
    <n v="-13025.45"/>
    <n v="1"/>
    <n v="27079"/>
    <n v="27079"/>
    <n v="13025.453"/>
    <n v="-9231.24"/>
    <n v="-13025.45"/>
    <n v="0"/>
    <n v="0"/>
    <n v="0"/>
    <n v="0"/>
    <n v="0"/>
    <n v="0"/>
  </r>
  <r>
    <x v="13"/>
    <x v="6"/>
    <x v="1"/>
    <x v="66"/>
    <n v="1"/>
    <n v="162.79"/>
    <n v="446"/>
    <n v="161.81120000000001"/>
    <n v="165.37"/>
    <n v="121.4"/>
    <n v="1"/>
    <n v="162.79"/>
    <n v="446"/>
    <n v="161.81120000000001"/>
    <n v="165.37"/>
    <n v="121.4"/>
    <n v="0"/>
    <n v="0"/>
    <n v="0"/>
    <n v="0"/>
    <n v="0"/>
    <n v="0"/>
  </r>
  <r>
    <x v="10"/>
    <x v="5"/>
    <x v="4"/>
    <x v="57"/>
    <n v="1"/>
    <n v="310.51"/>
    <n v="384"/>
    <n v="32.923900000000003"/>
    <n v="52.2"/>
    <n v="40.57"/>
    <n v="1"/>
    <n v="310.51"/>
    <n v="384"/>
    <n v="32.923900000000003"/>
    <n v="52.2"/>
    <n v="40.57"/>
    <n v="0"/>
    <n v="0"/>
    <n v="0"/>
    <n v="0"/>
    <n v="0"/>
    <n v="0"/>
  </r>
  <r>
    <x v="11"/>
    <x v="3"/>
    <x v="3"/>
    <x v="27"/>
    <n v="1"/>
    <n v="12466.93"/>
    <n v="12466.93"/>
    <n v="2283.7361999999998"/>
    <n v="868.01"/>
    <n v="271.02"/>
    <n v="1"/>
    <n v="12466.93"/>
    <n v="12466.93"/>
    <n v="2283.7361999999998"/>
    <n v="868.01"/>
    <n v="271.02"/>
    <n v="0"/>
    <n v="0"/>
    <n v="0"/>
    <n v="0"/>
    <n v="0"/>
    <n v="0"/>
  </r>
  <r>
    <x v="16"/>
    <x v="6"/>
    <x v="3"/>
    <x v="64"/>
    <n v="1"/>
    <n v="91.38"/>
    <n v="261.10000000000002"/>
    <n v="30.092600000000001"/>
    <n v="152.77000000000001"/>
    <n v="139.63"/>
    <n v="1"/>
    <n v="91.38"/>
    <n v="261.10000000000002"/>
    <n v="30.092600000000001"/>
    <n v="152.77000000000001"/>
    <n v="139.63"/>
    <n v="0"/>
    <n v="0"/>
    <n v="0"/>
    <n v="0"/>
    <n v="0"/>
    <n v="0"/>
  </r>
  <r>
    <x v="4"/>
    <x v="7"/>
    <x v="18"/>
    <x v="60"/>
    <n v="1"/>
    <n v="759"/>
    <n v="804"/>
    <n v="0"/>
    <n v="0"/>
    <n v="0"/>
    <n v="1"/>
    <n v="759"/>
    <n v="804"/>
    <n v="0"/>
    <n v="0"/>
    <n v="0"/>
    <n v="0"/>
    <n v="0"/>
    <n v="0"/>
    <n v="0"/>
    <n v="0"/>
    <n v="0"/>
  </r>
  <r>
    <x v="5"/>
    <x v="2"/>
    <x v="3"/>
    <x v="64"/>
    <n v="1"/>
    <n v="2518.0300000000002"/>
    <n v="2616.84"/>
    <n v="487.4787"/>
    <n v="-256.17"/>
    <n v="-401.15"/>
    <n v="1"/>
    <n v="2518.0300000000002"/>
    <n v="2616.84"/>
    <n v="487.4787"/>
    <n v="-256.17"/>
    <n v="-401.15"/>
    <n v="0"/>
    <n v="0"/>
    <n v="0"/>
    <n v="0"/>
    <n v="0"/>
    <n v="0"/>
  </r>
  <r>
    <x v="6"/>
    <x v="5"/>
    <x v="4"/>
    <x v="61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"/>
    <x v="6"/>
    <x v="11"/>
    <x v="62"/>
    <n v="1"/>
    <n v="158.94999999999999"/>
    <n v="247"/>
    <n v="119.1164"/>
    <n v="72.5"/>
    <n v="28.66"/>
    <n v="1"/>
    <n v="158.94999999999999"/>
    <n v="247"/>
    <n v="119.1164"/>
    <n v="72.5"/>
    <n v="28.66"/>
    <n v="0"/>
    <n v="0"/>
    <n v="0"/>
    <n v="0"/>
    <n v="0"/>
    <n v="0"/>
  </r>
  <r>
    <x v="4"/>
    <x v="1"/>
    <x v="3"/>
    <x v="34"/>
    <n v="1"/>
    <n v="4000"/>
    <n v="4000"/>
    <n v="1281.6371999999999"/>
    <n v="-1123.82"/>
    <n v="-1281.6400000000001"/>
    <n v="1"/>
    <n v="4000"/>
    <n v="4000"/>
    <n v="1281.6371999999999"/>
    <n v="-1123.82"/>
    <n v="-1281.6400000000001"/>
    <n v="0"/>
    <n v="0"/>
    <n v="0"/>
    <n v="0"/>
    <n v="0"/>
    <n v="0"/>
  </r>
  <r>
    <x v="11"/>
    <x v="6"/>
    <x v="8"/>
    <x v="14"/>
    <n v="1"/>
    <n v="13880.6"/>
    <n v="20070.28"/>
    <n v="3248.3964000000001"/>
    <n v="3539.13"/>
    <n v="2771.25"/>
    <n v="1"/>
    <n v="13880.6"/>
    <n v="20070.28"/>
    <n v="3248.3964000000001"/>
    <n v="3539.13"/>
    <n v="2771.25"/>
    <n v="0"/>
    <n v="0"/>
    <n v="0"/>
    <n v="0"/>
    <n v="0"/>
    <n v="0"/>
  </r>
  <r>
    <x v="11"/>
    <x v="7"/>
    <x v="1"/>
    <x v="50"/>
    <n v="1"/>
    <n v="11397.76"/>
    <n v="14023.4"/>
    <n v="0"/>
    <n v="0"/>
    <n v="0"/>
    <n v="1"/>
    <n v="11397.76"/>
    <n v="14023.4"/>
    <n v="0"/>
    <n v="0"/>
    <n v="0"/>
    <n v="0"/>
    <n v="0"/>
    <n v="0"/>
    <n v="0"/>
    <n v="0"/>
    <n v="0"/>
  </r>
  <r>
    <x v="11"/>
    <x v="5"/>
    <x v="3"/>
    <x v="29"/>
    <n v="1"/>
    <n v="21213.21"/>
    <n v="21571.71"/>
    <n v="5948.6738999999998"/>
    <n v="-3896.94"/>
    <n v="-5378.46"/>
    <n v="1"/>
    <n v="21213.21"/>
    <n v="21571.71"/>
    <n v="5948.6738999999998"/>
    <n v="-3896.94"/>
    <n v="-5378.46"/>
    <n v="0"/>
    <n v="0"/>
    <n v="0"/>
    <n v="0"/>
    <n v="0"/>
    <n v="0"/>
  </r>
  <r>
    <x v="11"/>
    <x v="2"/>
    <x v="3"/>
    <x v="39"/>
    <n v="1"/>
    <n v="1341.31"/>
    <n v="4401.08"/>
    <n v="1242.2184"/>
    <n v="2183.29"/>
    <n v="1817.55"/>
    <n v="1"/>
    <n v="1341.31"/>
    <n v="4401.08"/>
    <n v="1242.2184"/>
    <n v="2183.29"/>
    <n v="1817.55"/>
    <n v="0"/>
    <n v="0"/>
    <n v="0"/>
    <n v="0"/>
    <n v="0"/>
    <n v="0"/>
  </r>
  <r>
    <x v="6"/>
    <x v="3"/>
    <x v="4"/>
    <x v="57"/>
    <n v="1"/>
    <n v="115.91"/>
    <n v="220"/>
    <n v="386.17570000000001"/>
    <n v="-204.31"/>
    <n v="-282.08999999999997"/>
    <n v="1"/>
    <n v="115.91"/>
    <n v="220"/>
    <n v="386.17570000000001"/>
    <n v="-204.31"/>
    <n v="-282.08999999999997"/>
    <n v="0"/>
    <n v="0"/>
    <n v="0"/>
    <n v="0"/>
    <n v="0"/>
    <n v="0"/>
  </r>
  <r>
    <x v="12"/>
    <x v="2"/>
    <x v="2"/>
    <x v="2"/>
    <n v="1"/>
    <n v="6785.53"/>
    <n v="8585"/>
    <n v="312.97320000000002"/>
    <n v="1587.56"/>
    <n v="1486.5"/>
    <n v="1"/>
    <n v="6785.53"/>
    <n v="8585"/>
    <n v="312.97320000000002"/>
    <n v="1587.56"/>
    <n v="1486.5"/>
    <n v="0"/>
    <n v="0"/>
    <n v="0"/>
    <n v="0"/>
    <n v="0"/>
    <n v="0"/>
  </r>
  <r>
    <x v="13"/>
    <x v="5"/>
    <x v="1"/>
    <x v="55"/>
    <n v="1"/>
    <n v="686.35"/>
    <n v="794"/>
    <n v="470.05500000000001"/>
    <n v="-243.99"/>
    <n v="-413.49"/>
    <n v="1"/>
    <n v="686.35"/>
    <n v="794"/>
    <n v="470.05500000000001"/>
    <n v="-243.99"/>
    <n v="-413.49"/>
    <n v="0"/>
    <n v="0"/>
    <n v="0"/>
    <n v="0"/>
    <n v="0"/>
    <n v="0"/>
  </r>
  <r>
    <x v="6"/>
    <x v="2"/>
    <x v="1"/>
    <x v="55"/>
    <n v="1"/>
    <n v="0"/>
    <n v="0"/>
    <n v="309.57799999999997"/>
    <n v="-276.29000000000002"/>
    <n v="-309.58"/>
    <n v="1"/>
    <n v="0"/>
    <n v="0"/>
    <n v="309.57799999999997"/>
    <n v="-276.29000000000002"/>
    <n v="-309.58"/>
    <n v="0"/>
    <n v="0"/>
    <n v="0"/>
    <n v="0"/>
    <n v="0"/>
    <n v="0"/>
  </r>
  <r>
    <x v="0"/>
    <x v="3"/>
    <x v="11"/>
    <x v="63"/>
    <n v="1"/>
    <n v="58827.08"/>
    <n v="59522.82"/>
    <n v="9181.5254000000004"/>
    <n v="4039.56"/>
    <n v="1632.16"/>
    <n v="1"/>
    <n v="58827.08"/>
    <n v="59522.82"/>
    <n v="9181.5254000000004"/>
    <n v="4039.56"/>
    <n v="1632.16"/>
    <n v="0"/>
    <n v="0"/>
    <n v="0"/>
    <n v="0"/>
    <n v="0"/>
    <n v="0"/>
  </r>
  <r>
    <x v="12"/>
    <x v="4"/>
    <x v="18"/>
    <x v="60"/>
    <n v="1"/>
    <n v="12427.6"/>
    <n v="14651"/>
    <n v="1312.1606999999999"/>
    <n v="1091.27"/>
    <n v="769"/>
    <n v="1"/>
    <n v="12427.6"/>
    <n v="14651"/>
    <n v="1312.1606999999999"/>
    <n v="1091.27"/>
    <n v="769"/>
    <n v="0"/>
    <n v="0"/>
    <n v="0"/>
    <n v="0"/>
    <n v="0"/>
    <n v="0"/>
  </r>
  <r>
    <x v="11"/>
    <x v="3"/>
    <x v="3"/>
    <x v="52"/>
    <n v="1"/>
    <n v="21339.63"/>
    <n v="21339.63"/>
    <n v="2843.2725"/>
    <n v="1179.05"/>
    <n v="395.08"/>
    <n v="1"/>
    <n v="21339.63"/>
    <n v="21339.63"/>
    <n v="2843.2725"/>
    <n v="1179.05"/>
    <n v="395.08"/>
    <n v="0"/>
    <n v="0"/>
    <n v="0"/>
    <n v="0"/>
    <n v="0"/>
    <n v="0"/>
  </r>
  <r>
    <x v="17"/>
    <x v="5"/>
    <x v="4"/>
    <x v="31"/>
    <n v="1"/>
    <n v="3423.21"/>
    <n v="3546.26"/>
    <n v="1429.4223999999999"/>
    <n v="532.22"/>
    <n v="-38.44"/>
    <n v="1"/>
    <n v="3423.21"/>
    <n v="3546.26"/>
    <n v="1429.4223999999999"/>
    <n v="532.22"/>
    <n v="-38.44"/>
    <n v="0"/>
    <n v="0"/>
    <n v="0"/>
    <n v="0"/>
    <n v="0"/>
    <n v="0"/>
  </r>
  <r>
    <x v="4"/>
    <x v="7"/>
    <x v="3"/>
    <x v="8"/>
    <n v="1"/>
    <n v="2106.0100000000002"/>
    <n v="6581.21"/>
    <n v="0"/>
    <n v="0"/>
    <n v="0"/>
    <n v="1"/>
    <n v="2106.0100000000002"/>
    <n v="6581.21"/>
    <n v="0"/>
    <n v="0"/>
    <n v="0"/>
    <n v="0"/>
    <n v="0"/>
    <n v="0"/>
    <n v="0"/>
    <n v="0"/>
    <n v="0"/>
  </r>
  <r>
    <x v="6"/>
    <x v="7"/>
    <x v="3"/>
    <x v="23"/>
    <n v="1"/>
    <n v="-257.58"/>
    <n v="114"/>
    <n v="0"/>
    <n v="0"/>
    <n v="0"/>
    <n v="1"/>
    <n v="-257.58"/>
    <n v="114"/>
    <n v="0"/>
    <n v="0"/>
    <n v="0"/>
    <n v="0"/>
    <n v="0"/>
    <n v="0"/>
    <n v="0"/>
    <n v="0"/>
    <n v="0"/>
  </r>
  <r>
    <x v="1"/>
    <x v="1"/>
    <x v="21"/>
    <x v="68"/>
    <n v="1"/>
    <n v="152.18"/>
    <n v="170.1"/>
    <n v="48.288699999999999"/>
    <n v="-8.57"/>
    <n v="-30.37"/>
    <n v="1"/>
    <n v="152.18"/>
    <n v="170.1"/>
    <n v="48.288699999999999"/>
    <n v="-8.57"/>
    <n v="-30.37"/>
    <n v="0"/>
    <n v="0"/>
    <n v="0"/>
    <n v="0"/>
    <n v="0"/>
    <n v="0"/>
  </r>
  <r>
    <x v="13"/>
    <x v="5"/>
    <x v="15"/>
    <x v="40"/>
    <n v="1"/>
    <n v="314"/>
    <n v="314"/>
    <n v="180.74010000000001"/>
    <n v="152.38999999999999"/>
    <n v="97.3"/>
    <n v="1"/>
    <n v="314"/>
    <n v="314"/>
    <n v="180.74010000000001"/>
    <n v="152.38999999999999"/>
    <n v="97.3"/>
    <n v="0"/>
    <n v="0"/>
    <n v="0"/>
    <n v="0"/>
    <n v="0"/>
    <n v="0"/>
  </r>
  <r>
    <x v="7"/>
    <x v="6"/>
    <x v="3"/>
    <x v="52"/>
    <n v="1"/>
    <n v="878.16"/>
    <n v="936"/>
    <n v="132.4872"/>
    <n v="-31.8"/>
    <n v="-74.650000000000006"/>
    <n v="1"/>
    <n v="878.16"/>
    <n v="936"/>
    <n v="132.4872"/>
    <n v="-31.8"/>
    <n v="-74.650000000000006"/>
    <n v="0"/>
    <n v="0"/>
    <n v="0"/>
    <n v="0"/>
    <n v="0"/>
    <n v="0"/>
  </r>
  <r>
    <x v="15"/>
    <x v="4"/>
    <x v="11"/>
    <x v="62"/>
    <n v="1"/>
    <n v="36421.47"/>
    <n v="42800.2"/>
    <n v="17854.7379"/>
    <n v="-8741.7999999999993"/>
    <n v="-11476.01"/>
    <n v="1"/>
    <n v="36421.47"/>
    <n v="42800.2"/>
    <n v="17854.7379"/>
    <n v="-8741.7999999999993"/>
    <n v="-11476.01"/>
    <n v="0"/>
    <n v="0"/>
    <n v="0"/>
    <n v="0"/>
    <n v="0"/>
    <n v="0"/>
  </r>
  <r>
    <x v="6"/>
    <x v="1"/>
    <x v="1"/>
    <x v="55"/>
    <n v="1"/>
    <n v="83.66"/>
    <n v="235"/>
    <n v="354.99810000000002"/>
    <n v="-139.51"/>
    <n v="-203.66"/>
    <n v="1"/>
    <n v="83.66"/>
    <n v="235"/>
    <n v="354.99810000000002"/>
    <n v="-139.51"/>
    <n v="-203.66"/>
    <n v="0"/>
    <n v="0"/>
    <n v="0"/>
    <n v="0"/>
    <n v="0"/>
    <n v="0"/>
  </r>
  <r>
    <x v="14"/>
    <x v="6"/>
    <x v="20"/>
    <x v="67"/>
    <n v="1"/>
    <n v="1263.8399999999999"/>
    <n v="1829"/>
    <n v="477.85289999999998"/>
    <n v="251.43"/>
    <n v="87.31"/>
    <n v="1"/>
    <n v="1263.8399999999999"/>
    <n v="1829"/>
    <n v="477.85289999999998"/>
    <n v="251.43"/>
    <n v="87.31"/>
    <n v="0"/>
    <n v="0"/>
    <n v="0"/>
    <n v="0"/>
    <n v="0"/>
    <n v="0"/>
  </r>
  <r>
    <x v="10"/>
    <x v="2"/>
    <x v="4"/>
    <x v="57"/>
    <n v="1"/>
    <n v="3682.34"/>
    <n v="4295.38"/>
    <n v="656.42660000000001"/>
    <n v="157.97999999999999"/>
    <n v="-43.39"/>
    <n v="1"/>
    <n v="3682.34"/>
    <n v="4295.38"/>
    <n v="656.42660000000001"/>
    <n v="157.97999999999999"/>
    <n v="-43.39"/>
    <n v="0"/>
    <n v="0"/>
    <n v="0"/>
    <n v="0"/>
    <n v="0"/>
    <n v="0"/>
  </r>
  <r>
    <x v="15"/>
    <x v="2"/>
    <x v="4"/>
    <x v="45"/>
    <n v="1"/>
    <n v="0"/>
    <n v="26235.200000000001"/>
    <n v="14520.688899999999"/>
    <n v="14365.14"/>
    <n v="11714.51"/>
    <n v="1"/>
    <n v="0"/>
    <n v="26235.200000000001"/>
    <n v="14520.688899999999"/>
    <n v="14365.14"/>
    <n v="11714.51"/>
    <n v="0"/>
    <n v="0"/>
    <n v="0"/>
    <n v="0"/>
    <n v="0"/>
    <n v="0"/>
  </r>
  <r>
    <x v="1"/>
    <x v="1"/>
    <x v="3"/>
    <x v="8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6"/>
    <x v="4"/>
    <x v="30"/>
    <n v="1"/>
    <n v="3557.86"/>
    <n v="3872"/>
    <n v="1077.9684999999999"/>
    <n v="-359.91"/>
    <n v="-762.91"/>
    <n v="1"/>
    <n v="3557.86"/>
    <n v="3872"/>
    <n v="1077.9684999999999"/>
    <n v="-359.91"/>
    <n v="-762.91"/>
    <n v="0"/>
    <n v="0"/>
    <n v="0"/>
    <n v="0"/>
    <n v="0"/>
    <n v="0"/>
  </r>
  <r>
    <x v="10"/>
    <x v="6"/>
    <x v="20"/>
    <x v="67"/>
    <n v="1"/>
    <n v="803.63"/>
    <n v="1163"/>
    <n v="111.4562"/>
    <n v="-79.849999999999994"/>
    <n v="-111.46"/>
    <n v="1"/>
    <n v="803.63"/>
    <n v="1163"/>
    <n v="111.4562"/>
    <n v="-79.849999999999994"/>
    <n v="-111.46"/>
    <n v="0"/>
    <n v="0"/>
    <n v="0"/>
    <n v="0"/>
    <n v="0"/>
    <n v="0"/>
  </r>
  <r>
    <x v="1"/>
    <x v="7"/>
    <x v="20"/>
    <x v="67"/>
    <n v="1"/>
    <n v="474.9"/>
    <n v="547"/>
    <n v="0"/>
    <n v="0"/>
    <n v="0"/>
    <n v="1"/>
    <n v="474.9"/>
    <n v="547"/>
    <n v="0"/>
    <n v="0"/>
    <n v="0"/>
    <n v="0"/>
    <n v="0"/>
    <n v="0"/>
    <n v="0"/>
    <n v="0"/>
    <n v="0"/>
  </r>
  <r>
    <x v="10"/>
    <x v="7"/>
    <x v="20"/>
    <x v="67"/>
    <n v="1"/>
    <n v="1105.07"/>
    <n v="1351"/>
    <n v="0"/>
    <n v="0"/>
    <n v="0"/>
    <n v="1"/>
    <n v="1105.07"/>
    <n v="1351"/>
    <n v="0"/>
    <n v="0"/>
    <n v="0"/>
    <n v="0"/>
    <n v="0"/>
    <n v="0"/>
    <n v="0"/>
    <n v="0"/>
    <n v="0"/>
  </r>
  <r>
    <x v="4"/>
    <x v="6"/>
    <x v="4"/>
    <x v="30"/>
    <n v="1"/>
    <n v="324.55"/>
    <n v="374"/>
    <n v="164.37360000000001"/>
    <n v="-73.95"/>
    <n v="-114.83"/>
    <n v="1"/>
    <n v="324.55"/>
    <n v="374"/>
    <n v="164.37360000000001"/>
    <n v="-73.95"/>
    <n v="-114.83"/>
    <n v="0"/>
    <n v="0"/>
    <n v="0"/>
    <n v="0"/>
    <n v="0"/>
    <n v="0"/>
  </r>
  <r>
    <x v="4"/>
    <x v="1"/>
    <x v="3"/>
    <x v="64"/>
    <n v="1"/>
    <n v="752"/>
    <n v="752"/>
    <n v="271.47399999999999"/>
    <n v="279.05"/>
    <n v="219.7"/>
    <n v="1"/>
    <n v="752"/>
    <n v="752"/>
    <n v="271.47399999999999"/>
    <n v="279.05"/>
    <n v="219.7"/>
    <n v="0"/>
    <n v="0"/>
    <n v="0"/>
    <n v="0"/>
    <n v="0"/>
    <n v="0"/>
  </r>
  <r>
    <x v="19"/>
    <x v="2"/>
    <x v="1"/>
    <x v="6"/>
    <n v="1"/>
    <n v="7.8"/>
    <n v="7.8"/>
    <n v="33954.6852"/>
    <n v="-14207.74"/>
    <n v="-33954.69"/>
    <n v="1"/>
    <n v="7.8"/>
    <n v="7.8"/>
    <n v="33954.6852"/>
    <n v="-14207.74"/>
    <n v="-33954.69"/>
    <n v="0"/>
    <n v="0"/>
    <n v="0"/>
    <n v="0"/>
    <n v="0"/>
    <n v="0"/>
  </r>
  <r>
    <x v="10"/>
    <x v="2"/>
    <x v="19"/>
    <x v="65"/>
    <n v="1"/>
    <n v="901.75"/>
    <n v="1119"/>
    <n v="422.36489999999998"/>
    <n v="-30.78"/>
    <n v="-205.11"/>
    <n v="1"/>
    <n v="901.75"/>
    <n v="1119"/>
    <n v="422.36489999999998"/>
    <n v="-30.78"/>
    <n v="-205.11"/>
    <n v="0"/>
    <n v="0"/>
    <n v="0"/>
    <n v="0"/>
    <n v="0"/>
    <n v="0"/>
  </r>
  <r>
    <x v="11"/>
    <x v="7"/>
    <x v="1"/>
    <x v="7"/>
    <n v="1"/>
    <n v="12440.09"/>
    <n v="19949.89"/>
    <n v="0"/>
    <n v="0"/>
    <n v="0"/>
    <n v="1"/>
    <n v="12440.09"/>
    <n v="19949.89"/>
    <n v="0"/>
    <n v="0"/>
    <n v="0"/>
    <n v="0"/>
    <n v="0"/>
    <n v="0"/>
    <n v="0"/>
    <n v="0"/>
    <n v="0"/>
  </r>
  <r>
    <x v="15"/>
    <x v="5"/>
    <x v="1"/>
    <x v="46"/>
    <n v="1"/>
    <n v="26392"/>
    <n v="26392"/>
    <n v="12046.7129"/>
    <n v="-9491.4"/>
    <n v="-12046.71"/>
    <n v="1"/>
    <n v="26392"/>
    <n v="26392"/>
    <n v="12046.7129"/>
    <n v="-9491.4"/>
    <n v="-12046.71"/>
    <n v="0"/>
    <n v="0"/>
    <n v="0"/>
    <n v="0"/>
    <n v="0"/>
    <n v="0"/>
  </r>
  <r>
    <x v="6"/>
    <x v="7"/>
    <x v="4"/>
    <x v="48"/>
    <n v="1"/>
    <n v="88.09"/>
    <n v="242"/>
    <n v="0"/>
    <n v="0"/>
    <n v="0"/>
    <n v="1"/>
    <n v="88.09"/>
    <n v="242"/>
    <n v="0"/>
    <n v="0"/>
    <n v="0"/>
    <n v="0"/>
    <n v="0"/>
    <n v="0"/>
    <n v="0"/>
    <n v="0"/>
    <n v="0"/>
  </r>
  <r>
    <x v="13"/>
    <x v="1"/>
    <x v="1"/>
    <x v="56"/>
    <n v="1"/>
    <n v="96.65"/>
    <n v="218"/>
    <n v="34.639099999999999"/>
    <n v="100.68"/>
    <n v="87.32"/>
    <n v="1"/>
    <n v="96.65"/>
    <n v="218"/>
    <n v="34.639099999999999"/>
    <n v="100.68"/>
    <n v="87.32"/>
    <n v="0"/>
    <n v="0"/>
    <n v="0"/>
    <n v="0"/>
    <n v="0"/>
    <n v="0"/>
  </r>
  <r>
    <x v="4"/>
    <x v="6"/>
    <x v="15"/>
    <x v="40"/>
    <n v="1"/>
    <n v="560.66999999999996"/>
    <n v="677.8"/>
    <n v="274.85090000000002"/>
    <n v="-92.03"/>
    <n v="-157.5"/>
    <n v="1"/>
    <n v="560.66999999999996"/>
    <n v="677.8"/>
    <n v="274.85090000000002"/>
    <n v="-92.03"/>
    <n v="-157.5"/>
    <n v="0"/>
    <n v="0"/>
    <n v="0"/>
    <n v="0"/>
    <n v="0"/>
    <n v="0"/>
  </r>
  <r>
    <x v="6"/>
    <x v="6"/>
    <x v="1"/>
    <x v="56"/>
    <n v="1"/>
    <n v="83.8"/>
    <n v="83.8"/>
    <n v="175.56639999999999"/>
    <n v="-134.78"/>
    <n v="-175.57"/>
    <n v="1"/>
    <n v="83.8"/>
    <n v="83.8"/>
    <n v="175.56639999999999"/>
    <n v="-134.78"/>
    <n v="-175.57"/>
    <n v="0"/>
    <n v="0"/>
    <n v="0"/>
    <n v="0"/>
    <n v="0"/>
    <n v="0"/>
  </r>
  <r>
    <x v="15"/>
    <x v="6"/>
    <x v="8"/>
    <x v="14"/>
    <n v="1"/>
    <n v="0"/>
    <n v="31868.2"/>
    <n v="12239.1297"/>
    <n v="23141.41"/>
    <n v="19629.07"/>
    <n v="1"/>
    <n v="0"/>
    <n v="31868.2"/>
    <n v="12239.1297"/>
    <n v="23141.41"/>
    <n v="19629.07"/>
    <n v="0"/>
    <n v="0"/>
    <n v="0"/>
    <n v="0"/>
    <n v="0"/>
    <n v="0"/>
  </r>
  <r>
    <x v="0"/>
    <x v="3"/>
    <x v="3"/>
    <x v="39"/>
    <n v="1"/>
    <n v="50242.34"/>
    <n v="64583.79"/>
    <n v="15086.0144"/>
    <n v="5377.69"/>
    <n v="599.76"/>
    <n v="1"/>
    <n v="50242.34"/>
    <n v="64583.79"/>
    <n v="15086.0144"/>
    <n v="5377.69"/>
    <n v="599.76"/>
    <n v="0"/>
    <n v="0"/>
    <n v="0"/>
    <n v="0"/>
    <n v="0"/>
    <n v="0"/>
  </r>
  <r>
    <x v="6"/>
    <x v="4"/>
    <x v="10"/>
    <x v="43"/>
    <n v="1"/>
    <n v="66"/>
    <n v="200"/>
    <n v="434.96749999999997"/>
    <n v="-221.51"/>
    <n v="-300.97000000000003"/>
    <n v="1"/>
    <n v="66"/>
    <n v="200"/>
    <n v="434.96749999999997"/>
    <n v="-221.51"/>
    <n v="-300.97000000000003"/>
    <n v="0"/>
    <n v="0"/>
    <n v="0"/>
    <n v="0"/>
    <n v="0"/>
    <n v="0"/>
  </r>
  <r>
    <x v="6"/>
    <x v="5"/>
    <x v="1"/>
    <x v="56"/>
    <n v="1"/>
    <n v="6629.32"/>
    <n v="6629.32"/>
    <n v="4355.3148000000001"/>
    <n v="-3004.03"/>
    <n v="-4355.3100000000004"/>
    <n v="1"/>
    <n v="6629.32"/>
    <n v="6629.32"/>
    <n v="4355.3148000000001"/>
    <n v="-3004.03"/>
    <n v="-4355.3100000000004"/>
    <n v="0"/>
    <n v="0"/>
    <n v="0"/>
    <n v="0"/>
    <n v="0"/>
    <n v="0"/>
  </r>
  <r>
    <x v="12"/>
    <x v="3"/>
    <x v="11"/>
    <x v="49"/>
    <n v="1"/>
    <n v="6573.57"/>
    <n v="7066.25"/>
    <n v="170.32390000000001"/>
    <n v="373.96"/>
    <n v="320.89"/>
    <n v="1"/>
    <n v="6573.57"/>
    <n v="7066.25"/>
    <n v="170.32390000000001"/>
    <n v="373.96"/>
    <n v="320.89"/>
    <n v="0"/>
    <n v="0"/>
    <n v="0"/>
    <n v="0"/>
    <n v="0"/>
    <n v="0"/>
  </r>
  <r>
    <x v="12"/>
    <x v="3"/>
    <x v="2"/>
    <x v="2"/>
    <n v="1"/>
    <n v="20181.939999999999"/>
    <n v="23515"/>
    <n v="2141.2804000000001"/>
    <n v="1990.66"/>
    <n v="1173.28"/>
    <n v="1"/>
    <n v="20181.939999999999"/>
    <n v="23515"/>
    <n v="2141.2804000000001"/>
    <n v="1990.66"/>
    <n v="1173.28"/>
    <n v="0"/>
    <n v="0"/>
    <n v="0"/>
    <n v="0"/>
    <n v="0"/>
    <n v="0"/>
  </r>
  <r>
    <x v="11"/>
    <x v="7"/>
    <x v="10"/>
    <x v="17"/>
    <n v="1"/>
    <n v="6031.48"/>
    <n v="10507.79"/>
    <n v="0"/>
    <n v="0"/>
    <n v="0"/>
    <n v="1"/>
    <n v="6031.48"/>
    <n v="10507.79"/>
    <n v="0"/>
    <n v="0"/>
    <n v="0"/>
    <n v="0"/>
    <n v="0"/>
    <n v="0"/>
    <n v="0"/>
    <n v="0"/>
    <n v="0"/>
  </r>
  <r>
    <x v="13"/>
    <x v="1"/>
    <x v="8"/>
    <x v="14"/>
    <n v="1"/>
    <n v="3180.12"/>
    <n v="4050.9"/>
    <n v="428.74950000000001"/>
    <n v="581.1"/>
    <n v="453.36"/>
    <n v="1"/>
    <n v="3180.12"/>
    <n v="4050.9"/>
    <n v="428.74950000000001"/>
    <n v="581.1"/>
    <n v="453.36"/>
    <n v="0"/>
    <n v="0"/>
    <n v="0"/>
    <n v="0"/>
    <n v="0"/>
    <n v="0"/>
  </r>
  <r>
    <x v="15"/>
    <x v="4"/>
    <x v="4"/>
    <x v="28"/>
    <n v="1"/>
    <n v="1235"/>
    <n v="43995"/>
    <n v="18367.530299999999"/>
    <n v="27205.21"/>
    <n v="24392.47"/>
    <n v="1"/>
    <n v="1235"/>
    <n v="43995"/>
    <n v="18367.530299999999"/>
    <n v="27205.21"/>
    <n v="24392.47"/>
    <n v="0"/>
    <n v="0"/>
    <n v="0"/>
    <n v="0"/>
    <n v="0"/>
    <n v="0"/>
  </r>
  <r>
    <x v="9"/>
    <x v="3"/>
    <x v="10"/>
    <x v="21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4"/>
    <x v="1"/>
    <x v="3"/>
    <n v="1"/>
    <n v="548.05999999999995"/>
    <n v="818"/>
    <n v="183.4648"/>
    <n v="146.91"/>
    <n v="81.34"/>
    <n v="1"/>
    <n v="548.05999999999995"/>
    <n v="818"/>
    <n v="183.4648"/>
    <n v="146.91"/>
    <n v="81.34"/>
    <n v="0"/>
    <n v="0"/>
    <n v="0"/>
    <n v="0"/>
    <n v="0"/>
    <n v="0"/>
  </r>
  <r>
    <x v="1"/>
    <x v="7"/>
    <x v="4"/>
    <x v="69"/>
    <n v="1"/>
    <n v="380.34"/>
    <n v="429.3"/>
    <n v="0"/>
    <n v="0"/>
    <n v="0"/>
    <n v="1"/>
    <n v="380.34"/>
    <n v="429.3"/>
    <n v="0"/>
    <n v="0"/>
    <n v="0"/>
    <n v="0"/>
    <n v="0"/>
    <n v="0"/>
    <n v="0"/>
    <n v="0"/>
    <n v="0"/>
  </r>
  <r>
    <x v="5"/>
    <x v="2"/>
    <x v="14"/>
    <x v="38"/>
    <n v="1"/>
    <n v="0"/>
    <n v="1073"/>
    <n v="372.42779999999999"/>
    <n v="825.72"/>
    <n v="700.57"/>
    <n v="1"/>
    <n v="0"/>
    <n v="1073"/>
    <n v="372.42779999999999"/>
    <n v="825.72"/>
    <n v="700.57"/>
    <n v="0"/>
    <n v="0"/>
    <n v="0"/>
    <n v="0"/>
    <n v="0"/>
    <n v="0"/>
  </r>
  <r>
    <x v="13"/>
    <x v="6"/>
    <x v="20"/>
    <x v="67"/>
    <n v="1"/>
    <n v="811.23"/>
    <n v="1174"/>
    <n v="78.575000000000003"/>
    <n v="314.14999999999998"/>
    <n v="284.2"/>
    <n v="1"/>
    <n v="811.23"/>
    <n v="1174"/>
    <n v="78.575000000000003"/>
    <n v="314.14999999999998"/>
    <n v="284.2"/>
    <n v="0"/>
    <n v="0"/>
    <n v="0"/>
    <n v="0"/>
    <n v="0"/>
    <n v="0"/>
  </r>
  <r>
    <x v="10"/>
    <x v="5"/>
    <x v="4"/>
    <x v="48"/>
    <n v="1"/>
    <n v="1459.2"/>
    <n v="2560"/>
    <n v="285.49540000000002"/>
    <n v="927.76"/>
    <n v="794.56"/>
    <n v="1"/>
    <n v="1459.2"/>
    <n v="2560"/>
    <n v="285.49540000000002"/>
    <n v="927.76"/>
    <n v="794.56"/>
    <n v="0"/>
    <n v="0"/>
    <n v="0"/>
    <n v="0"/>
    <n v="0"/>
    <n v="0"/>
  </r>
  <r>
    <x v="11"/>
    <x v="1"/>
    <x v="1"/>
    <x v="7"/>
    <n v="1"/>
    <n v="60435.1"/>
    <n v="62819.77"/>
    <n v="16055.905000000001"/>
    <n v="-9137.93"/>
    <n v="-13671.24"/>
    <n v="1"/>
    <n v="60435.1"/>
    <n v="62819.77"/>
    <n v="16055.905000000001"/>
    <n v="-9137.93"/>
    <n v="-13671.24"/>
    <n v="0"/>
    <n v="0"/>
    <n v="0"/>
    <n v="0"/>
    <n v="0"/>
    <n v="0"/>
  </r>
  <r>
    <x v="11"/>
    <x v="4"/>
    <x v="3"/>
    <x v="64"/>
    <n v="1"/>
    <n v="5700.27"/>
    <n v="17813.330000000002"/>
    <n v="3029.5234999999998"/>
    <n v="9688.41"/>
    <n v="9083.5400000000009"/>
    <n v="1"/>
    <n v="5700.27"/>
    <n v="17813.330000000002"/>
    <n v="3029.5234999999998"/>
    <n v="9688.41"/>
    <n v="9083.5400000000009"/>
    <n v="0"/>
    <n v="0"/>
    <n v="0"/>
    <n v="0"/>
    <n v="0"/>
    <n v="0"/>
  </r>
  <r>
    <x v="6"/>
    <x v="2"/>
    <x v="4"/>
    <x v="54"/>
    <n v="1"/>
    <n v="0"/>
    <n v="0"/>
    <n v="164.68520000000001"/>
    <n v="-129.43"/>
    <n v="-164.69"/>
    <n v="1"/>
    <n v="0"/>
    <n v="0"/>
    <n v="164.68520000000001"/>
    <n v="-129.43"/>
    <n v="-164.69"/>
    <n v="0"/>
    <n v="0"/>
    <n v="0"/>
    <n v="0"/>
    <n v="0"/>
    <n v="0"/>
  </r>
  <r>
    <x v="10"/>
    <x v="1"/>
    <x v="11"/>
    <x v="62"/>
    <n v="1"/>
    <n v="982.6"/>
    <n v="2890"/>
    <n v="1911.7394999999999"/>
    <n v="635.29"/>
    <n v="-4.34"/>
    <n v="1"/>
    <n v="982.6"/>
    <n v="2890"/>
    <n v="1911.7394999999999"/>
    <n v="635.29"/>
    <n v="-4.34"/>
    <n v="0"/>
    <n v="0"/>
    <n v="0"/>
    <n v="0"/>
    <n v="0"/>
    <n v="0"/>
  </r>
  <r>
    <x v="6"/>
    <x v="2"/>
    <x v="3"/>
    <x v="27"/>
    <n v="1"/>
    <n v="0"/>
    <n v="0"/>
    <n v="164.68520000000001"/>
    <n v="-133.65"/>
    <n v="-168.91"/>
    <n v="1"/>
    <n v="0"/>
    <n v="0"/>
    <n v="164.68520000000001"/>
    <n v="-133.65"/>
    <n v="-168.91"/>
    <n v="0"/>
    <n v="0"/>
    <n v="0"/>
    <n v="0"/>
    <n v="0"/>
    <n v="0"/>
  </r>
  <r>
    <x v="11"/>
    <x v="3"/>
    <x v="3"/>
    <x v="51"/>
    <n v="1"/>
    <n v="17506.8"/>
    <n v="18943.91"/>
    <n v="3907.2665000000002"/>
    <n v="-1851.35"/>
    <n v="-2470.16"/>
    <n v="1"/>
    <n v="17506.8"/>
    <n v="18943.91"/>
    <n v="3907.2665000000002"/>
    <n v="-1851.35"/>
    <n v="-2470.16"/>
    <n v="0"/>
    <n v="0"/>
    <n v="0"/>
    <n v="0"/>
    <n v="0"/>
    <n v="0"/>
  </r>
  <r>
    <x v="11"/>
    <x v="5"/>
    <x v="1"/>
    <x v="7"/>
    <n v="1"/>
    <n v="5409.15"/>
    <n v="16391.439999999999"/>
    <n v="3593.4969000000001"/>
    <n v="8552.84"/>
    <n v="7388.79"/>
    <n v="1"/>
    <n v="5409.15"/>
    <n v="16391.439999999999"/>
    <n v="3593.4969000000001"/>
    <n v="8552.84"/>
    <n v="7388.79"/>
    <n v="0"/>
    <n v="0"/>
    <n v="0"/>
    <n v="0"/>
    <n v="0"/>
    <n v="0"/>
  </r>
  <r>
    <x v="0"/>
    <x v="2"/>
    <x v="11"/>
    <x v="62"/>
    <n v="1"/>
    <n v="61821.2"/>
    <n v="66710.3"/>
    <n v="12144.1517"/>
    <n v="-3504.3"/>
    <n v="-7566"/>
    <n v="1"/>
    <n v="61821.2"/>
    <n v="66710.3"/>
    <n v="12144.1517"/>
    <n v="-3504.3"/>
    <n v="-7566"/>
    <n v="0"/>
    <n v="0"/>
    <n v="0"/>
    <n v="0"/>
    <n v="0"/>
    <n v="0"/>
  </r>
  <r>
    <x v="16"/>
    <x v="2"/>
    <x v="10"/>
    <x v="21"/>
    <n v="1"/>
    <n v="410.88"/>
    <n v="775.18"/>
    <n v="80.600800000000007"/>
    <n v="331.84"/>
    <n v="283.7"/>
    <n v="1"/>
    <n v="410.88"/>
    <n v="775.18"/>
    <n v="80.600800000000007"/>
    <n v="331.84"/>
    <n v="283.7"/>
    <n v="0"/>
    <n v="0"/>
    <n v="0"/>
    <n v="0"/>
    <n v="0"/>
    <n v="0"/>
  </r>
  <r>
    <x v="13"/>
    <x v="7"/>
    <x v="4"/>
    <x v="31"/>
    <n v="1"/>
    <n v="-2.1"/>
    <n v="119"/>
    <n v="0"/>
    <n v="0"/>
    <n v="0"/>
    <n v="1"/>
    <n v="-2.1"/>
    <n v="119"/>
    <n v="0"/>
    <n v="0"/>
    <n v="0"/>
    <n v="0"/>
    <n v="0"/>
    <n v="0"/>
    <n v="0"/>
    <n v="0"/>
    <n v="0"/>
  </r>
  <r>
    <x v="15"/>
    <x v="3"/>
    <x v="4"/>
    <x v="28"/>
    <n v="1"/>
    <n v="31351.8"/>
    <n v="31351.8"/>
    <n v="15111.329"/>
    <n v="-10709.52"/>
    <n v="-15111.33"/>
    <n v="1"/>
    <n v="31351.8"/>
    <n v="31351.8"/>
    <n v="15111.329"/>
    <n v="-10709.52"/>
    <n v="-15111.33"/>
    <n v="0"/>
    <n v="0"/>
    <n v="0"/>
    <n v="0"/>
    <n v="0"/>
    <n v="0"/>
  </r>
  <r>
    <x v="0"/>
    <x v="2"/>
    <x v="14"/>
    <x v="38"/>
    <n v="1"/>
    <n v="32605.1"/>
    <n v="32605.1"/>
    <n v="7688.4847"/>
    <n v="-4848.1099999999997"/>
    <n v="-7688.49"/>
    <n v="1"/>
    <n v="32605.1"/>
    <n v="32605.1"/>
    <n v="7688.4847"/>
    <n v="-4848.1099999999997"/>
    <n v="-7688.49"/>
    <n v="0"/>
    <n v="0"/>
    <n v="0"/>
    <n v="0"/>
    <n v="0"/>
    <n v="0"/>
  </r>
  <r>
    <x v="10"/>
    <x v="6"/>
    <x v="3"/>
    <x v="8"/>
    <n v="1"/>
    <n v="2139.66"/>
    <n v="2349"/>
    <n v="512.32420000000002"/>
    <n v="-201.08"/>
    <n v="-302.98"/>
    <n v="1"/>
    <n v="2139.66"/>
    <n v="2349"/>
    <n v="512.32420000000002"/>
    <n v="-201.08"/>
    <n v="-302.98"/>
    <n v="0"/>
    <n v="0"/>
    <n v="0"/>
    <n v="0"/>
    <n v="0"/>
    <n v="0"/>
  </r>
  <r>
    <x v="4"/>
    <x v="3"/>
    <x v="4"/>
    <x v="58"/>
    <n v="1"/>
    <n v="261.39999999999998"/>
    <n v="261.39999999999998"/>
    <n v="98.302400000000006"/>
    <n v="-85.5"/>
    <n v="-98.3"/>
    <n v="1"/>
    <n v="261.39999999999998"/>
    <n v="261.39999999999998"/>
    <n v="98.302400000000006"/>
    <n v="-85.5"/>
    <n v="-98.3"/>
    <n v="0"/>
    <n v="0"/>
    <n v="0"/>
    <n v="0"/>
    <n v="0"/>
    <n v="0"/>
  </r>
  <r>
    <x v="6"/>
    <x v="5"/>
    <x v="15"/>
    <x v="40"/>
    <n v="1"/>
    <n v="0"/>
    <n v="0"/>
    <n v="84.058099999999996"/>
    <n v="-55.56"/>
    <n v="-84.06"/>
    <n v="1"/>
    <n v="0"/>
    <n v="0"/>
    <n v="84.058099999999996"/>
    <n v="-55.56"/>
    <n v="-84.06"/>
    <n v="0"/>
    <n v="0"/>
    <n v="0"/>
    <n v="0"/>
    <n v="0"/>
    <n v="0"/>
  </r>
  <r>
    <x v="16"/>
    <x v="1"/>
    <x v="3"/>
    <x v="51"/>
    <n v="1"/>
    <n v="585.1"/>
    <n v="585.1"/>
    <n v="55.6556"/>
    <n v="62.82"/>
    <n v="43.94"/>
    <n v="1"/>
    <n v="585.1"/>
    <n v="585.1"/>
    <n v="55.6556"/>
    <n v="62.82"/>
    <n v="43.94"/>
    <n v="0"/>
    <n v="0"/>
    <n v="0"/>
    <n v="0"/>
    <n v="0"/>
    <n v="0"/>
  </r>
  <r>
    <x v="15"/>
    <x v="5"/>
    <x v="4"/>
    <x v="28"/>
    <n v="1"/>
    <n v="25608"/>
    <n v="25608"/>
    <n v="11692.1685"/>
    <n v="-9212.06"/>
    <n v="-11692.17"/>
    <n v="1"/>
    <n v="25608"/>
    <n v="25608"/>
    <n v="11692.1685"/>
    <n v="-9212.06"/>
    <n v="-11692.17"/>
    <n v="0"/>
    <n v="0"/>
    <n v="0"/>
    <n v="0"/>
    <n v="0"/>
    <n v="0"/>
  </r>
  <r>
    <x v="19"/>
    <x v="7"/>
    <x v="15"/>
    <x v="40"/>
    <n v="1"/>
    <n v="150.57"/>
    <n v="444.6"/>
    <n v="0"/>
    <n v="0"/>
    <n v="0"/>
    <n v="1"/>
    <n v="150.57"/>
    <n v="444.6"/>
    <n v="0"/>
    <n v="0"/>
    <n v="0"/>
    <n v="0"/>
    <n v="0"/>
    <n v="0"/>
    <n v="0"/>
    <n v="0"/>
    <n v="0"/>
  </r>
  <r>
    <x v="10"/>
    <x v="2"/>
    <x v="14"/>
    <x v="38"/>
    <n v="1"/>
    <n v="821.76"/>
    <n v="1284"/>
    <n v="171.87610000000001"/>
    <n v="357.45"/>
    <n v="290.36"/>
    <n v="1"/>
    <n v="821.76"/>
    <n v="1284"/>
    <n v="171.87610000000001"/>
    <n v="357.45"/>
    <n v="290.36"/>
    <n v="0"/>
    <n v="0"/>
    <n v="0"/>
    <n v="0"/>
    <n v="0"/>
    <n v="0"/>
  </r>
  <r>
    <x v="4"/>
    <x v="4"/>
    <x v="1"/>
    <x v="35"/>
    <n v="1"/>
    <n v="1492.24"/>
    <n v="3124"/>
    <n v="1341.0524"/>
    <n v="475.76"/>
    <n v="301.01"/>
    <n v="1"/>
    <n v="1492.24"/>
    <n v="3124"/>
    <n v="1341.0524"/>
    <n v="475.76"/>
    <n v="301.01"/>
    <n v="0"/>
    <n v="0"/>
    <n v="0"/>
    <n v="0"/>
    <n v="0"/>
    <n v="0"/>
  </r>
  <r>
    <x v="5"/>
    <x v="1"/>
    <x v="19"/>
    <x v="65"/>
    <n v="1"/>
    <n v="1572.13"/>
    <n v="1641.1"/>
    <n v="210.15010000000001"/>
    <n v="-37.5"/>
    <n v="-121.71"/>
    <n v="1"/>
    <n v="1572.13"/>
    <n v="1641.1"/>
    <n v="210.15010000000001"/>
    <n v="-37.5"/>
    <n v="-121.71"/>
    <n v="0"/>
    <n v="0"/>
    <n v="0"/>
    <n v="0"/>
    <n v="0"/>
    <n v="0"/>
  </r>
  <r>
    <x v="11"/>
    <x v="4"/>
    <x v="3"/>
    <x v="29"/>
    <n v="1"/>
    <n v="15489.91"/>
    <n v="16540.04"/>
    <n v="4185.7191999999995"/>
    <n v="-2035.3"/>
    <n v="-3135.59"/>
    <n v="1"/>
    <n v="15489.91"/>
    <n v="16540.04"/>
    <n v="4185.7191999999995"/>
    <n v="-2035.3"/>
    <n v="-3135.59"/>
    <n v="0"/>
    <n v="0"/>
    <n v="0"/>
    <n v="0"/>
    <n v="0"/>
    <n v="0"/>
  </r>
  <r>
    <x v="6"/>
    <x v="3"/>
    <x v="17"/>
    <x v="59"/>
    <n v="1"/>
    <n v="0"/>
    <n v="0"/>
    <n v="17.079499999999999"/>
    <n v="16.84"/>
    <n v="2.0299999999999998"/>
    <n v="1"/>
    <n v="0"/>
    <n v="0"/>
    <n v="17.079499999999999"/>
    <n v="16.84"/>
    <n v="2.0299999999999998"/>
    <n v="0"/>
    <n v="0"/>
    <n v="0"/>
    <n v="0"/>
    <n v="0"/>
    <n v="0"/>
  </r>
  <r>
    <x v="0"/>
    <x v="1"/>
    <x v="14"/>
    <x v="38"/>
    <n v="1"/>
    <n v="162276.38"/>
    <n v="192231.4"/>
    <n v="65744.135500000004"/>
    <n v="-10972.33"/>
    <n v="-35789.120000000003"/>
    <n v="1"/>
    <n v="162276.38"/>
    <n v="192231.4"/>
    <n v="65744.135500000004"/>
    <n v="-10972.33"/>
    <n v="-35789.120000000003"/>
    <n v="0"/>
    <n v="0"/>
    <n v="0"/>
    <n v="0"/>
    <n v="0"/>
    <n v="0"/>
  </r>
  <r>
    <x v="6"/>
    <x v="4"/>
    <x v="10"/>
    <x v="21"/>
    <n v="1"/>
    <n v="66"/>
    <n v="200"/>
    <n v="434.96749999999997"/>
    <n v="-221.51"/>
    <n v="-300.97000000000003"/>
    <n v="1"/>
    <n v="66"/>
    <n v="200"/>
    <n v="434.96749999999997"/>
    <n v="-221.51"/>
    <n v="-300.97000000000003"/>
    <n v="0"/>
    <n v="0"/>
    <n v="0"/>
    <n v="0"/>
    <n v="0"/>
    <n v="0"/>
  </r>
  <r>
    <x v="15"/>
    <x v="4"/>
    <x v="1"/>
    <x v="7"/>
    <n v="1"/>
    <n v="21851.87"/>
    <n v="26320.2"/>
    <n v="11017.5059"/>
    <n v="-5675.29"/>
    <n v="-7362.47"/>
    <n v="1"/>
    <n v="21851.87"/>
    <n v="26320.2"/>
    <n v="11017.5059"/>
    <n v="-5675.29"/>
    <n v="-7362.47"/>
    <n v="0"/>
    <n v="0"/>
    <n v="0"/>
    <n v="0"/>
    <n v="0"/>
    <n v="0"/>
  </r>
  <r>
    <x v="4"/>
    <x v="5"/>
    <x v="4"/>
    <x v="30"/>
    <n v="1"/>
    <n v="496"/>
    <n v="496"/>
    <n v="87.700199999999995"/>
    <n v="23.96"/>
    <n v="-2.63"/>
    <n v="1"/>
    <n v="496"/>
    <n v="496"/>
    <n v="87.700199999999995"/>
    <n v="23.96"/>
    <n v="-2.63"/>
    <n v="0"/>
    <n v="0"/>
    <n v="0"/>
    <n v="0"/>
    <n v="0"/>
    <n v="0"/>
  </r>
  <r>
    <x v="6"/>
    <x v="1"/>
    <x v="10"/>
    <x v="21"/>
    <n v="1"/>
    <n v="186.14"/>
    <n v="235"/>
    <n v="354.99810000000002"/>
    <n v="-241.33"/>
    <n v="-305.48"/>
    <n v="1"/>
    <n v="186.14"/>
    <n v="235"/>
    <n v="354.99810000000002"/>
    <n v="-241.33"/>
    <n v="-305.48"/>
    <n v="0"/>
    <n v="0"/>
    <n v="0"/>
    <n v="0"/>
    <n v="0"/>
    <n v="0"/>
  </r>
  <r>
    <x v="5"/>
    <x v="5"/>
    <x v="20"/>
    <x v="67"/>
    <n v="1"/>
    <n v="707.81"/>
    <n v="1068"/>
    <n v="60.287100000000002"/>
    <n v="377.51"/>
    <n v="353.38"/>
    <n v="1"/>
    <n v="707.81"/>
    <n v="1068"/>
    <n v="60.287100000000002"/>
    <n v="377.51"/>
    <n v="353.38"/>
    <n v="0"/>
    <n v="0"/>
    <n v="0"/>
    <n v="0"/>
    <n v="0"/>
    <n v="0"/>
  </r>
  <r>
    <x v="5"/>
    <x v="1"/>
    <x v="1"/>
    <x v="46"/>
    <n v="1"/>
    <n v="439.2"/>
    <n v="527"/>
    <n v="125.90219999999999"/>
    <n v="-1.68"/>
    <n v="-36.630000000000003"/>
    <n v="1"/>
    <n v="439.2"/>
    <n v="527"/>
    <n v="125.90219999999999"/>
    <n v="-1.68"/>
    <n v="-36.630000000000003"/>
    <n v="0"/>
    <n v="0"/>
    <n v="0"/>
    <n v="0"/>
    <n v="0"/>
    <n v="0"/>
  </r>
  <r>
    <x v="6"/>
    <x v="1"/>
    <x v="20"/>
    <x v="67"/>
    <n v="1"/>
    <n v="235"/>
    <n v="235"/>
    <n v="354.99810000000002"/>
    <n v="345.07"/>
    <n v="280.92"/>
    <n v="1"/>
    <n v="235"/>
    <n v="235"/>
    <n v="354.99810000000002"/>
    <n v="345.07"/>
    <n v="280.92"/>
    <n v="0"/>
    <n v="0"/>
    <n v="0"/>
    <n v="0"/>
    <n v="0"/>
    <n v="0"/>
  </r>
  <r>
    <x v="13"/>
    <x v="5"/>
    <x v="4"/>
    <x v="48"/>
    <n v="1"/>
    <n v="280.79000000000002"/>
    <n v="292"/>
    <n v="87.760800000000003"/>
    <n v="-47.94"/>
    <n v="-75.23"/>
    <n v="1"/>
    <n v="280.79000000000002"/>
    <n v="292"/>
    <n v="87.760800000000003"/>
    <n v="-47.94"/>
    <n v="-75.23"/>
    <n v="0"/>
    <n v="0"/>
    <n v="0"/>
    <n v="0"/>
    <n v="0"/>
    <n v="0"/>
  </r>
  <r>
    <x v="3"/>
    <x v="1"/>
    <x v="11"/>
    <x v="63"/>
    <n v="1"/>
    <n v="449.22"/>
    <n v="449.22"/>
    <n v="256.3614"/>
    <n v="269.35000000000002"/>
    <n v="203.29"/>
    <n v="1"/>
    <n v="449.22"/>
    <n v="449.22"/>
    <n v="256.3614"/>
    <n v="269.35000000000002"/>
    <n v="203.29"/>
    <n v="0"/>
    <n v="0"/>
    <n v="0"/>
    <n v="0"/>
    <n v="0"/>
    <n v="0"/>
  </r>
  <r>
    <x v="4"/>
    <x v="3"/>
    <x v="1"/>
    <x v="56"/>
    <n v="1"/>
    <n v="1715.88"/>
    <n v="1970"/>
    <n v="708.59079999999994"/>
    <n v="-311.77"/>
    <n v="-448.47"/>
    <n v="1"/>
    <n v="1715.88"/>
    <n v="1970"/>
    <n v="708.59079999999994"/>
    <n v="-311.77"/>
    <n v="-448.47"/>
    <n v="0"/>
    <n v="0"/>
    <n v="0"/>
    <n v="0"/>
    <n v="0"/>
    <n v="0"/>
  </r>
  <r>
    <x v="4"/>
    <x v="4"/>
    <x v="1"/>
    <x v="1"/>
    <n v="1"/>
    <n v="2035"/>
    <n v="2035"/>
    <n v="621.36850000000004"/>
    <n v="-51.51"/>
    <n v="-138.19"/>
    <n v="1"/>
    <n v="2035"/>
    <n v="2035"/>
    <n v="621.36850000000004"/>
    <n v="-51.51"/>
    <n v="-138.19"/>
    <n v="0"/>
    <n v="0"/>
    <n v="0"/>
    <n v="0"/>
    <n v="0"/>
    <n v="0"/>
  </r>
  <r>
    <x v="15"/>
    <x v="3"/>
    <x v="7"/>
    <x v="12"/>
    <n v="1"/>
    <n v="0"/>
    <n v="39243.4"/>
    <n v="18865.9058"/>
    <n v="25872.99"/>
    <n v="20377.490000000002"/>
    <n v="1"/>
    <n v="0"/>
    <n v="39243.4"/>
    <n v="18865.9058"/>
    <n v="25872.99"/>
    <n v="20377.490000000002"/>
    <n v="0"/>
    <n v="0"/>
    <n v="0"/>
    <n v="0"/>
    <n v="0"/>
    <n v="0"/>
  </r>
  <r>
    <x v="4"/>
    <x v="5"/>
    <x v="4"/>
    <x v="54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6"/>
    <x v="3"/>
    <x v="1"/>
    <x v="55"/>
    <n v="1"/>
    <n v="174.29"/>
    <n v="220"/>
    <n v="386.17570000000001"/>
    <n v="-214.09"/>
    <n v="-291.87"/>
    <n v="1"/>
    <n v="174.29"/>
    <n v="220"/>
    <n v="386.17570000000001"/>
    <n v="-214.09"/>
    <n v="-291.87"/>
    <n v="0"/>
    <n v="0"/>
    <n v="0"/>
    <n v="0"/>
    <n v="0"/>
    <n v="0"/>
  </r>
  <r>
    <x v="13"/>
    <x v="5"/>
    <x v="10"/>
    <x v="21"/>
    <n v="1"/>
    <n v="260.39999999999998"/>
    <n v="744"/>
    <n v="179.26130000000001"/>
    <n v="358.97"/>
    <n v="304.33999999999997"/>
    <n v="1"/>
    <n v="260.39999999999998"/>
    <n v="744"/>
    <n v="179.26130000000001"/>
    <n v="358.97"/>
    <n v="304.33999999999997"/>
    <n v="0"/>
    <n v="0"/>
    <n v="0"/>
    <n v="0"/>
    <n v="0"/>
    <n v="0"/>
  </r>
  <r>
    <x v="11"/>
    <x v="6"/>
    <x v="4"/>
    <x v="69"/>
    <n v="1"/>
    <n v="17035.72"/>
    <n v="18533.3"/>
    <n v="2541.5473999999999"/>
    <n v="-526.92999999999995"/>
    <n v="-1043.97"/>
    <n v="1"/>
    <n v="17035.72"/>
    <n v="18533.3"/>
    <n v="2541.5473999999999"/>
    <n v="-526.92999999999995"/>
    <n v="-1043.97"/>
    <n v="0"/>
    <n v="0"/>
    <n v="0"/>
    <n v="0"/>
    <n v="0"/>
    <n v="0"/>
  </r>
  <r>
    <x v="11"/>
    <x v="4"/>
    <x v="10"/>
    <x v="17"/>
    <n v="1"/>
    <n v="15969.01"/>
    <n v="15969.01"/>
    <n v="3026.9594999999999"/>
    <n v="-324.44"/>
    <n v="-920.92"/>
    <n v="1"/>
    <n v="15969.01"/>
    <n v="15969.01"/>
    <n v="3026.9594999999999"/>
    <n v="-324.44"/>
    <n v="-920.92"/>
    <n v="0"/>
    <n v="0"/>
    <n v="0"/>
    <n v="0"/>
    <n v="0"/>
    <n v="0"/>
  </r>
  <r>
    <x v="12"/>
    <x v="2"/>
    <x v="18"/>
    <x v="60"/>
    <n v="1"/>
    <n v="1894.2"/>
    <n v="3300"/>
    <n v="784.40949999999998"/>
    <n v="857.56"/>
    <n v="621.39"/>
    <n v="1"/>
    <n v="1894.2"/>
    <n v="3300"/>
    <n v="784.40949999999998"/>
    <n v="857.56"/>
    <n v="621.39"/>
    <n v="0"/>
    <n v="0"/>
    <n v="0"/>
    <n v="0"/>
    <n v="0"/>
    <n v="0"/>
  </r>
  <r>
    <x v="9"/>
    <x v="1"/>
    <x v="11"/>
    <x v="49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4"/>
    <x v="1"/>
    <x v="1"/>
    <n v="1"/>
    <n v="679.05"/>
    <n v="786.7"/>
    <n v="223.85749999999999"/>
    <n v="-60.65"/>
    <n v="-139.83000000000001"/>
    <n v="1"/>
    <n v="679.05"/>
    <n v="786.7"/>
    <n v="223.85749999999999"/>
    <n v="-60.65"/>
    <n v="-139.83000000000001"/>
    <n v="0"/>
    <n v="0"/>
    <n v="0"/>
    <n v="0"/>
    <n v="0"/>
    <n v="0"/>
  </r>
  <r>
    <x v="17"/>
    <x v="2"/>
    <x v="3"/>
    <x v="51"/>
    <n v="1"/>
    <n v="1834.35"/>
    <n v="2538.7600000000002"/>
    <n v="1352.6347000000001"/>
    <n v="-316.62"/>
    <n v="-648.22"/>
    <n v="1"/>
    <n v="1834.35"/>
    <n v="2538.7600000000002"/>
    <n v="1352.6347000000001"/>
    <n v="-316.62"/>
    <n v="-648.22"/>
    <n v="0"/>
    <n v="0"/>
    <n v="0"/>
    <n v="0"/>
    <n v="0"/>
    <n v="0"/>
  </r>
  <r>
    <x v="15"/>
    <x v="2"/>
    <x v="4"/>
    <x v="28"/>
    <n v="1"/>
    <n v="26154.799999999999"/>
    <n v="26254.799999999999"/>
    <n v="14520.688899999999"/>
    <n v="-11870.06"/>
    <n v="-14520.69"/>
    <n v="1"/>
    <n v="26154.799999999999"/>
    <n v="26254.799999999999"/>
    <n v="14520.688899999999"/>
    <n v="-11870.06"/>
    <n v="-14520.69"/>
    <n v="0"/>
    <n v="0"/>
    <n v="0"/>
    <n v="0"/>
    <n v="0"/>
    <n v="0"/>
  </r>
  <r>
    <x v="11"/>
    <x v="3"/>
    <x v="3"/>
    <x v="64"/>
    <n v="1"/>
    <n v="17157.21"/>
    <n v="19172.79"/>
    <n v="3162.9791"/>
    <n v="-450.67"/>
    <n v="-1147.4000000000001"/>
    <n v="1"/>
    <n v="17157.21"/>
    <n v="19172.79"/>
    <n v="3162.9791"/>
    <n v="-450.67"/>
    <n v="-1147.4000000000001"/>
    <n v="0"/>
    <n v="0"/>
    <n v="0"/>
    <n v="0"/>
    <n v="0"/>
    <n v="0"/>
  </r>
  <r>
    <x v="4"/>
    <x v="5"/>
    <x v="1"/>
    <x v="55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7"/>
    <x v="3"/>
    <x v="64"/>
    <n v="1"/>
    <n v="59.99"/>
    <n v="59.99"/>
    <n v="0"/>
    <n v="0"/>
    <n v="0"/>
    <n v="1"/>
    <n v="59.99"/>
    <n v="59.99"/>
    <n v="0"/>
    <n v="0"/>
    <n v="0"/>
    <n v="0"/>
    <n v="0"/>
    <n v="0"/>
    <n v="0"/>
    <n v="0"/>
    <n v="0"/>
  </r>
  <r>
    <x v="3"/>
    <x v="2"/>
    <x v="3"/>
    <x v="8"/>
    <n v="1"/>
    <n v="2418.2800000000002"/>
    <n v="6661.93"/>
    <n v="1922.6822"/>
    <n v="2866.45"/>
    <n v="2320.9699999999998"/>
    <n v="1"/>
    <n v="2418.2800000000002"/>
    <n v="6661.93"/>
    <n v="1922.6822"/>
    <n v="2866.45"/>
    <n v="2320.9699999999998"/>
    <n v="0"/>
    <n v="0"/>
    <n v="0"/>
    <n v="0"/>
    <n v="0"/>
    <n v="0"/>
  </r>
  <r>
    <x v="11"/>
    <x v="5"/>
    <x v="18"/>
    <x v="60"/>
    <n v="1"/>
    <n v="14302.55"/>
    <n v="14493.55"/>
    <n v="3585.2491"/>
    <n v="-2203.35"/>
    <n v="-3182.54"/>
    <n v="1"/>
    <n v="14302.55"/>
    <n v="14493.55"/>
    <n v="3585.2491"/>
    <n v="-2203.35"/>
    <n v="-3182.54"/>
    <n v="0"/>
    <n v="0"/>
    <n v="0"/>
    <n v="0"/>
    <n v="0"/>
    <n v="0"/>
  </r>
  <r>
    <x v="19"/>
    <x v="2"/>
    <x v="12"/>
    <x v="22"/>
    <n v="1"/>
    <n v="318.12"/>
    <n v="342.8"/>
    <n v="19062.320400000001"/>
    <n v="709.31"/>
    <n v="-19037.64"/>
    <n v="1"/>
    <n v="318.12"/>
    <n v="342.8"/>
    <n v="19062.320400000001"/>
    <n v="709.31"/>
    <n v="-19037.64"/>
    <n v="0"/>
    <n v="0"/>
    <n v="0"/>
    <n v="0"/>
    <n v="0"/>
    <n v="0"/>
  </r>
  <r>
    <x v="11"/>
    <x v="5"/>
    <x v="3"/>
    <x v="8"/>
    <n v="1"/>
    <n v="13991.18"/>
    <n v="15171.28"/>
    <n v="4304.7214999999997"/>
    <n v="-2288.41"/>
    <n v="-3124.62"/>
    <n v="1"/>
    <n v="13991.18"/>
    <n v="15171.28"/>
    <n v="4304.7214999999997"/>
    <n v="-2288.41"/>
    <n v="-3124.62"/>
    <n v="0"/>
    <n v="0"/>
    <n v="0"/>
    <n v="0"/>
    <n v="0"/>
    <n v="0"/>
  </r>
  <r>
    <x v="4"/>
    <x v="3"/>
    <x v="4"/>
    <x v="48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0"/>
    <x v="3"/>
    <x v="1"/>
    <x v="35"/>
    <n v="1"/>
    <n v="36356.910000000003"/>
    <n v="53160.53"/>
    <n v="11071.314700000001"/>
    <n v="9287.61"/>
    <n v="5732.31"/>
    <n v="1"/>
    <n v="36356.910000000003"/>
    <n v="53160.53"/>
    <n v="11071.314700000001"/>
    <n v="9287.61"/>
    <n v="5732.31"/>
    <n v="0"/>
    <n v="0"/>
    <n v="0"/>
    <n v="0"/>
    <n v="0"/>
    <n v="0"/>
  </r>
  <r>
    <x v="5"/>
    <x v="5"/>
    <x v="3"/>
    <x v="64"/>
    <n v="1"/>
    <n v="114.51"/>
    <n v="347"/>
    <n v="110.36960000000001"/>
    <n v="161.33000000000001"/>
    <n v="122.12"/>
    <n v="1"/>
    <n v="114.51"/>
    <n v="347"/>
    <n v="110.36960000000001"/>
    <n v="161.33000000000001"/>
    <n v="122.12"/>
    <n v="0"/>
    <n v="0"/>
    <n v="0"/>
    <n v="0"/>
    <n v="0"/>
    <n v="0"/>
  </r>
  <r>
    <x v="15"/>
    <x v="5"/>
    <x v="4"/>
    <x v="44"/>
    <n v="1"/>
    <n v="23009.22"/>
    <n v="28783.200000000001"/>
    <n v="13110.346100000001"/>
    <n v="-4424.93"/>
    <n v="-7205.86"/>
    <n v="1"/>
    <n v="23009.22"/>
    <n v="28783.200000000001"/>
    <n v="13110.346100000001"/>
    <n v="-4424.93"/>
    <n v="-7205.86"/>
    <n v="0"/>
    <n v="0"/>
    <n v="0"/>
    <n v="0"/>
    <n v="0"/>
    <n v="0"/>
  </r>
  <r>
    <x v="3"/>
    <x v="4"/>
    <x v="4"/>
    <x v="57"/>
    <n v="1"/>
    <n v="308"/>
    <n v="308"/>
    <n v="1049.8578"/>
    <n v="-852.52"/>
    <n v="-1048.8399999999999"/>
    <n v="1"/>
    <n v="308"/>
    <n v="308"/>
    <n v="1049.8578"/>
    <n v="-852.52"/>
    <n v="-1048.8399999999999"/>
    <n v="0"/>
    <n v="0"/>
    <n v="0"/>
    <n v="0"/>
    <n v="0"/>
    <n v="0"/>
  </r>
  <r>
    <x v="15"/>
    <x v="1"/>
    <x v="4"/>
    <x v="44"/>
    <n v="1"/>
    <n v="0"/>
    <n v="24750.9"/>
    <n v="11596.2363"/>
    <n v="16613.669999999998"/>
    <n v="13154.66"/>
    <n v="1"/>
    <n v="0"/>
    <n v="24750.9"/>
    <n v="11596.2363"/>
    <n v="16613.669999999998"/>
    <n v="13154.66"/>
    <n v="0"/>
    <n v="0"/>
    <n v="0"/>
    <n v="0"/>
    <n v="0"/>
    <n v="0"/>
  </r>
  <r>
    <x v="10"/>
    <x v="4"/>
    <x v="11"/>
    <x v="62"/>
    <n v="1"/>
    <n v="1379.12"/>
    <n v="1467"/>
    <n v="352.40839999999997"/>
    <n v="-140.86000000000001"/>
    <n v="-264.52999999999997"/>
    <n v="1"/>
    <n v="1379.12"/>
    <n v="1467"/>
    <n v="352.40839999999997"/>
    <n v="-140.86000000000001"/>
    <n v="-264.52999999999997"/>
    <n v="0"/>
    <n v="0"/>
    <n v="0"/>
    <n v="0"/>
    <n v="0"/>
    <n v="0"/>
  </r>
  <r>
    <x v="7"/>
    <x v="3"/>
    <x v="3"/>
    <x v="8"/>
    <n v="1"/>
    <n v="1131"/>
    <n v="1131"/>
    <n v="166.49700000000001"/>
    <n v="79.39"/>
    <n v="19.75"/>
    <n v="1"/>
    <n v="1131"/>
    <n v="1131"/>
    <n v="166.49700000000001"/>
    <n v="79.39"/>
    <n v="19.75"/>
    <n v="0"/>
    <n v="0"/>
    <n v="0"/>
    <n v="0"/>
    <n v="0"/>
    <n v="0"/>
  </r>
  <r>
    <x v="6"/>
    <x v="6"/>
    <x v="4"/>
    <x v="13"/>
    <n v="1"/>
    <n v="625.24"/>
    <n v="1713"/>
    <n v="4479.6943000000001"/>
    <n v="-470.11"/>
    <n v="-3391.93"/>
    <n v="1"/>
    <n v="625.24"/>
    <n v="1713"/>
    <n v="4479.6943000000001"/>
    <n v="-470.11"/>
    <n v="-3391.93"/>
    <n v="0"/>
    <n v="0"/>
    <n v="0"/>
    <n v="0"/>
    <n v="0"/>
    <n v="0"/>
  </r>
  <r>
    <x v="11"/>
    <x v="6"/>
    <x v="3"/>
    <x v="24"/>
    <n v="1"/>
    <n v="20690.78"/>
    <n v="21291.29"/>
    <n v="2914.1604000000002"/>
    <n v="-1625.62"/>
    <n v="-2313.65"/>
    <n v="1"/>
    <n v="20690.78"/>
    <n v="21291.29"/>
    <n v="2914.1604000000002"/>
    <n v="-1625.62"/>
    <n v="-2313.65"/>
    <n v="0"/>
    <n v="0"/>
    <n v="0"/>
    <n v="0"/>
    <n v="0"/>
    <n v="0"/>
  </r>
  <r>
    <x v="5"/>
    <x v="7"/>
    <x v="1"/>
    <x v="56"/>
    <n v="1"/>
    <n v="140.93"/>
    <n v="198"/>
    <n v="0"/>
    <n v="0"/>
    <n v="0"/>
    <n v="1"/>
    <n v="140.93"/>
    <n v="198"/>
    <n v="0"/>
    <n v="0"/>
    <n v="0"/>
    <n v="0"/>
    <n v="0"/>
    <n v="0"/>
    <n v="0"/>
    <n v="0"/>
    <n v="0"/>
  </r>
  <r>
    <x v="3"/>
    <x v="5"/>
    <x v="14"/>
    <x v="38"/>
    <n v="1"/>
    <n v="565"/>
    <n v="565"/>
    <n v="56.99"/>
    <n v="16.510000000000002"/>
    <n v="-1.71"/>
    <n v="1"/>
    <n v="565"/>
    <n v="565"/>
    <n v="56.99"/>
    <n v="16.510000000000002"/>
    <n v="-1.71"/>
    <n v="0"/>
    <n v="0"/>
    <n v="0"/>
    <n v="0"/>
    <n v="0"/>
    <n v="0"/>
  </r>
  <r>
    <x v="5"/>
    <x v="1"/>
    <x v="4"/>
    <x v="69"/>
    <n v="1"/>
    <n v="984.05"/>
    <n v="1054"/>
    <n v="171.73840000000001"/>
    <n v="-44.8"/>
    <n v="-98.84"/>
    <n v="1"/>
    <n v="984.05"/>
    <n v="1054"/>
    <n v="171.73840000000001"/>
    <n v="-44.8"/>
    <n v="-98.84"/>
    <n v="0"/>
    <n v="0"/>
    <n v="0"/>
    <n v="0"/>
    <n v="0"/>
    <n v="0"/>
  </r>
  <r>
    <x v="7"/>
    <x v="7"/>
    <x v="3"/>
    <x v="64"/>
    <n v="1"/>
    <n v="2269"/>
    <n v="2269"/>
    <n v="0"/>
    <n v="0"/>
    <n v="0"/>
    <n v="1"/>
    <n v="2269"/>
    <n v="2269"/>
    <n v="0"/>
    <n v="0"/>
    <n v="0"/>
    <n v="0"/>
    <n v="0"/>
    <n v="0"/>
    <n v="0"/>
    <n v="0"/>
    <n v="0"/>
  </r>
  <r>
    <x v="11"/>
    <x v="6"/>
    <x v="5"/>
    <x v="10"/>
    <n v="1"/>
    <n v="129269.35"/>
    <n v="143174.96"/>
    <n v="18040.751799999998"/>
    <n v="1878.57"/>
    <n v="-4360.1400000000003"/>
    <n v="1"/>
    <n v="129269.35"/>
    <n v="143174.96"/>
    <n v="18040.751799999998"/>
    <n v="1878.57"/>
    <n v="-4360.1400000000003"/>
    <n v="0"/>
    <n v="0"/>
    <n v="0"/>
    <n v="0"/>
    <n v="0"/>
    <n v="0"/>
  </r>
  <r>
    <x v="13"/>
    <x v="3"/>
    <x v="20"/>
    <x v="67"/>
    <n v="1"/>
    <n v="387.11"/>
    <n v="505"/>
    <n v="101.0324"/>
    <n v="57.18"/>
    <n v="18.399999999999999"/>
    <n v="1"/>
    <n v="387.11"/>
    <n v="505"/>
    <n v="101.0324"/>
    <n v="57.18"/>
    <n v="18.399999999999999"/>
    <n v="0"/>
    <n v="0"/>
    <n v="0"/>
    <n v="0"/>
    <n v="0"/>
    <n v="0"/>
  </r>
  <r>
    <x v="11"/>
    <x v="2"/>
    <x v="17"/>
    <x v="59"/>
    <n v="1"/>
    <n v="6523.4"/>
    <n v="7049.8"/>
    <n v="1277.8139000000001"/>
    <n v="-300.25"/>
    <n v="-751.41"/>
    <n v="1"/>
    <n v="6523.4"/>
    <n v="7049.8"/>
    <n v="1277.8139000000001"/>
    <n v="-300.25"/>
    <n v="-751.41"/>
    <n v="0"/>
    <n v="0"/>
    <n v="0"/>
    <n v="0"/>
    <n v="0"/>
    <n v="0"/>
  </r>
  <r>
    <x v="15"/>
    <x v="4"/>
    <x v="1"/>
    <x v="15"/>
    <n v="1"/>
    <n v="-23277.34"/>
    <n v="25640.400000000001"/>
    <n v="10761.109700000001"/>
    <n v="16527.21"/>
    <n v="14879.29"/>
    <n v="1"/>
    <n v="-23277.34"/>
    <n v="25640.400000000001"/>
    <n v="10761.109700000001"/>
    <n v="16527.21"/>
    <n v="14879.29"/>
    <n v="0"/>
    <n v="0"/>
    <n v="0"/>
    <n v="0"/>
    <n v="0"/>
    <n v="0"/>
  </r>
  <r>
    <x v="16"/>
    <x v="4"/>
    <x v="4"/>
    <x v="61"/>
    <n v="1"/>
    <n v="200"/>
    <n v="200"/>
    <n v="920.96789999999999"/>
    <n v="788.51"/>
    <n v="361.04"/>
    <n v="1"/>
    <n v="200"/>
    <n v="200"/>
    <n v="920.96789999999999"/>
    <n v="788.51"/>
    <n v="361.04"/>
    <n v="0"/>
    <n v="0"/>
    <n v="0"/>
    <n v="0"/>
    <n v="0"/>
    <n v="0"/>
  </r>
  <r>
    <x v="16"/>
    <x v="7"/>
    <x v="1"/>
    <x v="56"/>
    <n v="1"/>
    <n v="4.1399999999999997"/>
    <n v="52"/>
    <n v="0"/>
    <n v="0"/>
    <n v="0"/>
    <n v="1"/>
    <n v="4.1399999999999997"/>
    <n v="52"/>
    <n v="0"/>
    <n v="0"/>
    <n v="0"/>
    <n v="0"/>
    <n v="0"/>
    <n v="0"/>
    <n v="0"/>
    <n v="0"/>
    <n v="0"/>
  </r>
  <r>
    <x v="19"/>
    <x v="5"/>
    <x v="12"/>
    <x v="22"/>
    <n v="1"/>
    <n v="181.54"/>
    <n v="190"/>
    <n v="7.2278000000000002"/>
    <n v="4.7"/>
    <n v="2.09"/>
    <n v="1"/>
    <n v="181.54"/>
    <n v="190"/>
    <n v="7.2278000000000002"/>
    <n v="4.7"/>
    <n v="2.09"/>
    <n v="0"/>
    <n v="0"/>
    <n v="0"/>
    <n v="0"/>
    <n v="0"/>
    <n v="0"/>
  </r>
  <r>
    <x v="6"/>
    <x v="4"/>
    <x v="1"/>
    <x v="50"/>
    <n v="1"/>
    <n v="455.29"/>
    <n v="485"/>
    <n v="179.18719999999999"/>
    <n v="-94"/>
    <n v="-147.88"/>
    <n v="1"/>
    <n v="455.29"/>
    <n v="485"/>
    <n v="179.18719999999999"/>
    <n v="-94"/>
    <n v="-147.88"/>
    <n v="0"/>
    <n v="0"/>
    <n v="0"/>
    <n v="0"/>
    <n v="0"/>
    <n v="0"/>
  </r>
  <r>
    <x v="4"/>
    <x v="6"/>
    <x v="22"/>
    <x v="70"/>
    <n v="1"/>
    <n v="864.01"/>
    <n v="939.55"/>
    <n v="247.4949"/>
    <n v="-39.5"/>
    <n v="-112.22"/>
    <n v="1"/>
    <n v="864.01"/>
    <n v="939.55"/>
    <n v="247.4949"/>
    <n v="-39.5"/>
    <n v="-112.22"/>
    <n v="0"/>
    <n v="0"/>
    <n v="0"/>
    <n v="0"/>
    <n v="0"/>
    <n v="0"/>
  </r>
  <r>
    <x v="1"/>
    <x v="2"/>
    <x v="21"/>
    <x v="68"/>
    <n v="1"/>
    <n v="778.3"/>
    <n v="1199.2"/>
    <n v="124.8541"/>
    <n v="355.64"/>
    <n v="296.05"/>
    <n v="1"/>
    <n v="778.3"/>
    <n v="1199.2"/>
    <n v="124.8541"/>
    <n v="355.64"/>
    <n v="296.05"/>
    <n v="0"/>
    <n v="0"/>
    <n v="0"/>
    <n v="0"/>
    <n v="0"/>
    <n v="0"/>
  </r>
  <r>
    <x v="11"/>
    <x v="3"/>
    <x v="1"/>
    <x v="36"/>
    <n v="1"/>
    <n v="44716.58"/>
    <n v="46926.5"/>
    <n v="7467.2561999999998"/>
    <n v="-3031.56"/>
    <n v="-5257.34"/>
    <n v="1"/>
    <n v="44716.58"/>
    <n v="46926.5"/>
    <n v="7467.2561999999998"/>
    <n v="-3031.56"/>
    <n v="-5257.34"/>
    <n v="0"/>
    <n v="0"/>
    <n v="0"/>
    <n v="0"/>
    <n v="0"/>
    <n v="0"/>
  </r>
  <r>
    <x v="5"/>
    <x v="2"/>
    <x v="1"/>
    <x v="46"/>
    <n v="1"/>
    <n v="213.35"/>
    <n v="277.2"/>
    <n v="87.290700000000001"/>
    <n v="21.74"/>
    <n v="-23.44"/>
    <n v="1"/>
    <n v="213.35"/>
    <n v="277.2"/>
    <n v="87.290700000000001"/>
    <n v="21.74"/>
    <n v="-23.44"/>
    <n v="0"/>
    <n v="0"/>
    <n v="0"/>
    <n v="0"/>
    <n v="0"/>
    <n v="0"/>
  </r>
  <r>
    <x v="0"/>
    <x v="7"/>
    <x v="11"/>
    <x v="62"/>
    <n v="1"/>
    <n v="49392.07"/>
    <n v="49392.07"/>
    <n v="0"/>
    <n v="0"/>
    <n v="0"/>
    <n v="1"/>
    <n v="49392.07"/>
    <n v="49392.07"/>
    <n v="0"/>
    <n v="0"/>
    <n v="0"/>
    <n v="0"/>
    <n v="0"/>
    <n v="0"/>
    <n v="0"/>
    <n v="0"/>
    <n v="0"/>
  </r>
  <r>
    <x v="13"/>
    <x v="6"/>
    <x v="16"/>
    <x v="42"/>
    <n v="1"/>
    <n v="352.55"/>
    <n v="446"/>
    <n v="29.648099999999999"/>
    <n v="75.11"/>
    <n v="63.8"/>
    <n v="1"/>
    <n v="352.55"/>
    <n v="446"/>
    <n v="29.648099999999999"/>
    <n v="75.11"/>
    <n v="63.8"/>
    <n v="0"/>
    <n v="0"/>
    <n v="0"/>
    <n v="0"/>
    <n v="0"/>
    <n v="0"/>
  </r>
  <r>
    <x v="5"/>
    <x v="7"/>
    <x v="4"/>
    <x v="57"/>
    <n v="1"/>
    <n v="253.77"/>
    <n v="769"/>
    <n v="0"/>
    <n v="0"/>
    <n v="0"/>
    <n v="1"/>
    <n v="253.77"/>
    <n v="769"/>
    <n v="0"/>
    <n v="0"/>
    <n v="0"/>
    <n v="0"/>
    <n v="0"/>
    <n v="0"/>
    <n v="0"/>
    <n v="0"/>
    <n v="0"/>
  </r>
  <r>
    <x v="10"/>
    <x v="1"/>
    <x v="3"/>
    <x v="8"/>
    <n v="1"/>
    <n v="5236.78"/>
    <n v="5444.8"/>
    <n v="1795.6052"/>
    <n v="-1046.9000000000001"/>
    <n v="-1587.59"/>
    <n v="1"/>
    <n v="5236.78"/>
    <n v="5444.8"/>
    <n v="1795.6052"/>
    <n v="-1046.9000000000001"/>
    <n v="-1587.59"/>
    <n v="0"/>
    <n v="0"/>
    <n v="0"/>
    <n v="0"/>
    <n v="0"/>
    <n v="0"/>
  </r>
  <r>
    <x v="11"/>
    <x v="3"/>
    <x v="3"/>
    <x v="34"/>
    <n v="1"/>
    <n v="23480.37"/>
    <n v="35601.97"/>
    <n v="3756.578"/>
    <n v="9198.43"/>
    <n v="8365.02"/>
    <n v="1"/>
    <n v="23480.37"/>
    <n v="35601.97"/>
    <n v="3756.578"/>
    <n v="9198.43"/>
    <n v="8365.02"/>
    <n v="0"/>
    <n v="0"/>
    <n v="0"/>
    <n v="0"/>
    <n v="0"/>
    <n v="0"/>
  </r>
  <r>
    <x v="13"/>
    <x v="4"/>
    <x v="16"/>
    <x v="42"/>
    <n v="1"/>
    <n v="94.47"/>
    <n v="141"/>
    <n v="86.650700000000001"/>
    <n v="62.09"/>
    <n v="31.12"/>
    <n v="1"/>
    <n v="94.47"/>
    <n v="141"/>
    <n v="86.650700000000001"/>
    <n v="62.09"/>
    <n v="31.12"/>
    <n v="0"/>
    <n v="0"/>
    <n v="0"/>
    <n v="0"/>
    <n v="0"/>
    <n v="0"/>
  </r>
  <r>
    <x v="1"/>
    <x v="4"/>
    <x v="22"/>
    <x v="70"/>
    <n v="1"/>
    <n v="394.35"/>
    <n v="394.35"/>
    <n v="24.1983"/>
    <n v="-19.3"/>
    <n v="-24.9"/>
    <n v="1"/>
    <n v="394.35"/>
    <n v="394.35"/>
    <n v="24.1983"/>
    <n v="-19.3"/>
    <n v="-24.9"/>
    <n v="0"/>
    <n v="0"/>
    <n v="0"/>
    <n v="0"/>
    <n v="0"/>
    <n v="0"/>
  </r>
  <r>
    <x v="4"/>
    <x v="1"/>
    <x v="1"/>
    <x v="66"/>
    <n v="1"/>
    <n v="1236"/>
    <n v="1297.7"/>
    <n v="340.48430000000002"/>
    <n v="414.2"/>
    <n v="331.54"/>
    <n v="1"/>
    <n v="1236"/>
    <n v="1297.7"/>
    <n v="340.48430000000002"/>
    <n v="414.2"/>
    <n v="331.54"/>
    <n v="0"/>
    <n v="0"/>
    <n v="0"/>
    <n v="0"/>
    <n v="0"/>
    <n v="0"/>
  </r>
  <r>
    <x v="11"/>
    <x v="1"/>
    <x v="11"/>
    <x v="63"/>
    <n v="1"/>
    <n v="6107.27"/>
    <n v="17155.22"/>
    <n v="2339.4430000000002"/>
    <n v="9328.18"/>
    <n v="8676.2900000000009"/>
    <n v="1"/>
    <n v="6107.27"/>
    <n v="17155.22"/>
    <n v="2339.4430000000002"/>
    <n v="9328.18"/>
    <n v="8676.2900000000009"/>
    <n v="0"/>
    <n v="0"/>
    <n v="0"/>
    <n v="0"/>
    <n v="0"/>
    <n v="0"/>
  </r>
  <r>
    <x v="11"/>
    <x v="6"/>
    <x v="4"/>
    <x v="54"/>
    <n v="1"/>
    <n v="22376.01"/>
    <n v="22376.01"/>
    <n v="3179.2174"/>
    <n v="-2487.48"/>
    <n v="-3179.22"/>
    <n v="1"/>
    <n v="22376.01"/>
    <n v="22376.01"/>
    <n v="3179.2174"/>
    <n v="-2487.48"/>
    <n v="-3179.22"/>
    <n v="0"/>
    <n v="0"/>
    <n v="0"/>
    <n v="0"/>
    <n v="0"/>
    <n v="0"/>
  </r>
  <r>
    <x v="4"/>
    <x v="6"/>
    <x v="1"/>
    <x v="55"/>
    <n v="1"/>
    <n v="325.89"/>
    <n v="382"/>
    <n v="142.88810000000001"/>
    <n v="-39.200000000000003"/>
    <n v="-86.78"/>
    <n v="1"/>
    <n v="325.89"/>
    <n v="382"/>
    <n v="142.88810000000001"/>
    <n v="-39.200000000000003"/>
    <n v="-86.78"/>
    <n v="0"/>
    <n v="0"/>
    <n v="0"/>
    <n v="0"/>
    <n v="0"/>
    <n v="0"/>
  </r>
  <r>
    <x v="4"/>
    <x v="3"/>
    <x v="1"/>
    <x v="50"/>
    <n v="1"/>
    <n v="1329.18"/>
    <n v="1507.4"/>
    <n v="508.17059999999998"/>
    <n v="-203.43"/>
    <n v="-325.36"/>
    <n v="1"/>
    <n v="1329.18"/>
    <n v="1507.4"/>
    <n v="508.17059999999998"/>
    <n v="-203.43"/>
    <n v="-325.36"/>
    <n v="0"/>
    <n v="0"/>
    <n v="0"/>
    <n v="0"/>
    <n v="0"/>
    <n v="0"/>
  </r>
  <r>
    <x v="16"/>
    <x v="7"/>
    <x v="3"/>
    <x v="32"/>
    <n v="1"/>
    <n v="85.54"/>
    <n v="94"/>
    <n v="0"/>
    <n v="0"/>
    <n v="0"/>
    <n v="1"/>
    <n v="85.54"/>
    <n v="94"/>
    <n v="0"/>
    <n v="0"/>
    <n v="0"/>
    <n v="0"/>
    <n v="0"/>
    <n v="0"/>
    <n v="0"/>
    <n v="0"/>
    <n v="0"/>
  </r>
  <r>
    <x v="5"/>
    <x v="3"/>
    <x v="3"/>
    <x v="64"/>
    <n v="1"/>
    <n v="994"/>
    <n v="994"/>
    <n v="125.65819999999999"/>
    <n v="51.47"/>
    <n v="14.92"/>
    <n v="1"/>
    <n v="994"/>
    <n v="994"/>
    <n v="125.65819999999999"/>
    <n v="51.47"/>
    <n v="14.92"/>
    <n v="0"/>
    <n v="0"/>
    <n v="0"/>
    <n v="0"/>
    <n v="0"/>
    <n v="0"/>
  </r>
  <r>
    <x v="4"/>
    <x v="6"/>
    <x v="3"/>
    <x v="23"/>
    <n v="1"/>
    <n v="1057.01"/>
    <n v="1567.95"/>
    <n v="339.60980000000001"/>
    <n v="250.42"/>
    <n v="171.33"/>
    <n v="1"/>
    <n v="1057.01"/>
    <n v="1567.95"/>
    <n v="339.60980000000001"/>
    <n v="250.42"/>
    <n v="171.33"/>
    <n v="0"/>
    <n v="0"/>
    <n v="0"/>
    <n v="0"/>
    <n v="0"/>
    <n v="0"/>
  </r>
  <r>
    <x v="4"/>
    <x v="3"/>
    <x v="4"/>
    <x v="69"/>
    <n v="1"/>
    <n v="767.18"/>
    <n v="794.2"/>
    <n v="298.67079999999999"/>
    <n v="-230.35"/>
    <n v="-269.23"/>
    <n v="1"/>
    <n v="767.18"/>
    <n v="794.2"/>
    <n v="298.67079999999999"/>
    <n v="-230.35"/>
    <n v="-269.23"/>
    <n v="0"/>
    <n v="0"/>
    <n v="0"/>
    <n v="0"/>
    <n v="0"/>
    <n v="0"/>
  </r>
  <r>
    <x v="5"/>
    <x v="6"/>
    <x v="1"/>
    <x v="46"/>
    <n v="1"/>
    <n v="332.25"/>
    <n v="396"/>
    <n v="29.350899999999999"/>
    <n v="42.18"/>
    <n v="34.4"/>
    <n v="1"/>
    <n v="332.25"/>
    <n v="396"/>
    <n v="29.350899999999999"/>
    <n v="42.18"/>
    <n v="34.4"/>
    <n v="0"/>
    <n v="0"/>
    <n v="0"/>
    <n v="0"/>
    <n v="0"/>
    <n v="0"/>
  </r>
  <r>
    <x v="13"/>
    <x v="3"/>
    <x v="13"/>
    <x v="25"/>
    <n v="1"/>
    <n v="23.65"/>
    <n v="145"/>
    <n v="78.331100000000006"/>
    <n v="73.55"/>
    <n v="43.46"/>
    <n v="1"/>
    <n v="23.65"/>
    <n v="145"/>
    <n v="78.331100000000006"/>
    <n v="73.55"/>
    <n v="43.46"/>
    <n v="0"/>
    <n v="0"/>
    <n v="0"/>
    <n v="0"/>
    <n v="0"/>
    <n v="0"/>
  </r>
  <r>
    <x v="1"/>
    <x v="6"/>
    <x v="4"/>
    <x v="54"/>
    <n v="1"/>
    <n v="84.53"/>
    <n v="97.65"/>
    <n v="39.533000000000001"/>
    <n v="-6.48"/>
    <n v="-26.65"/>
    <n v="1"/>
    <n v="84.53"/>
    <n v="97.65"/>
    <n v="39.533000000000001"/>
    <n v="-6.48"/>
    <n v="-26.65"/>
    <n v="0"/>
    <n v="0"/>
    <n v="0"/>
    <n v="0"/>
    <n v="0"/>
    <n v="0"/>
  </r>
  <r>
    <x v="0"/>
    <x v="4"/>
    <x v="11"/>
    <x v="63"/>
    <n v="1"/>
    <n v="40387.980000000003"/>
    <n v="44273.02"/>
    <n v="8152.8955999999998"/>
    <n v="3284.25"/>
    <n v="1708.86"/>
    <n v="1"/>
    <n v="40387.980000000003"/>
    <n v="44273.02"/>
    <n v="8152.8955999999998"/>
    <n v="3284.25"/>
    <n v="1708.86"/>
    <n v="0"/>
    <n v="0"/>
    <n v="0"/>
    <n v="0"/>
    <n v="0"/>
    <n v="0"/>
  </r>
  <r>
    <x v="6"/>
    <x v="3"/>
    <x v="3"/>
    <x v="24"/>
    <n v="1"/>
    <n v="63.86"/>
    <n v="220"/>
    <n v="538.64440000000002"/>
    <n v="-313.45999999999998"/>
    <n v="-382.5"/>
    <n v="1"/>
    <n v="63.86"/>
    <n v="220"/>
    <n v="538.64440000000002"/>
    <n v="-313.45999999999998"/>
    <n v="-382.5"/>
    <n v="0"/>
    <n v="0"/>
    <n v="0"/>
    <n v="0"/>
    <n v="0"/>
    <n v="0"/>
  </r>
  <r>
    <x v="10"/>
    <x v="3"/>
    <x v="3"/>
    <x v="52"/>
    <n v="1"/>
    <n v="3663.72"/>
    <n v="3663.72"/>
    <n v="504.02159999999998"/>
    <n v="191.27"/>
    <n v="70.03"/>
    <n v="1"/>
    <n v="3663.72"/>
    <n v="3663.72"/>
    <n v="504.02159999999998"/>
    <n v="191.27"/>
    <n v="70.03"/>
    <n v="0"/>
    <n v="0"/>
    <n v="0"/>
    <n v="0"/>
    <n v="0"/>
    <n v="0"/>
  </r>
  <r>
    <x v="11"/>
    <x v="4"/>
    <x v="1"/>
    <x v="56"/>
    <n v="1"/>
    <n v="18563.53"/>
    <n v="20080.48"/>
    <n v="4961.0821999999998"/>
    <n v="-2146.64"/>
    <n v="-3377.89"/>
    <n v="1"/>
    <n v="18563.53"/>
    <n v="20080.48"/>
    <n v="4961.0821999999998"/>
    <n v="-2146.64"/>
    <n v="-3377.89"/>
    <n v="0"/>
    <n v="0"/>
    <n v="0"/>
    <n v="0"/>
    <n v="0"/>
    <n v="0"/>
  </r>
  <r>
    <x v="4"/>
    <x v="7"/>
    <x v="3"/>
    <x v="29"/>
    <n v="1"/>
    <n v="814.78"/>
    <n v="978.8"/>
    <n v="0"/>
    <n v="0"/>
    <n v="0"/>
    <n v="1"/>
    <n v="814.78"/>
    <n v="978.8"/>
    <n v="0"/>
    <n v="0"/>
    <n v="0"/>
    <n v="0"/>
    <n v="0"/>
    <n v="0"/>
    <n v="0"/>
    <n v="0"/>
    <n v="0"/>
  </r>
  <r>
    <x v="13"/>
    <x v="3"/>
    <x v="11"/>
    <x v="62"/>
    <n v="1"/>
    <n v="929"/>
    <n v="929"/>
    <n v="353.80070000000001"/>
    <n v="140.61000000000001"/>
    <n v="49.16"/>
    <n v="1"/>
    <n v="929"/>
    <n v="929"/>
    <n v="353.80070000000001"/>
    <n v="140.61000000000001"/>
    <n v="49.16"/>
    <n v="0"/>
    <n v="0"/>
    <n v="0"/>
    <n v="0"/>
    <n v="0"/>
    <n v="0"/>
  </r>
  <r>
    <x v="4"/>
    <x v="6"/>
    <x v="17"/>
    <x v="59"/>
    <n v="1"/>
    <n v="1058"/>
    <n v="1093.5999999999999"/>
    <n v="308.39229999999998"/>
    <n v="-170.1"/>
    <n v="-272.79000000000002"/>
    <n v="1"/>
    <n v="1058"/>
    <n v="1093.5999999999999"/>
    <n v="308.39229999999998"/>
    <n v="-170.1"/>
    <n v="-272.79000000000002"/>
    <n v="0"/>
    <n v="0"/>
    <n v="0"/>
    <n v="0"/>
    <n v="0"/>
    <n v="0"/>
  </r>
  <r>
    <x v="4"/>
    <x v="5"/>
    <x v="4"/>
    <x v="58"/>
    <n v="1"/>
    <n v="3012"/>
    <n v="3012"/>
    <n v="1904.8507999999999"/>
    <n v="-1424.81"/>
    <n v="-1904.85"/>
    <n v="1"/>
    <n v="3012"/>
    <n v="3012"/>
    <n v="1904.8507999999999"/>
    <n v="-1424.81"/>
    <n v="-1904.85"/>
    <n v="0"/>
    <n v="0"/>
    <n v="0"/>
    <n v="0"/>
    <n v="0"/>
    <n v="0"/>
  </r>
  <r>
    <x v="11"/>
    <x v="5"/>
    <x v="1"/>
    <x v="46"/>
    <n v="1"/>
    <n v="42631.69"/>
    <n v="66589.52"/>
    <n v="28185.806799999998"/>
    <n v="-1095.53"/>
    <n v="-4227.9799999999996"/>
    <n v="1"/>
    <n v="42631.69"/>
    <n v="66589.52"/>
    <n v="28185.806799999998"/>
    <n v="-1095.53"/>
    <n v="-4227.9799999999996"/>
    <n v="0"/>
    <n v="0"/>
    <n v="0"/>
    <n v="0"/>
    <n v="0"/>
    <n v="0"/>
  </r>
  <r>
    <x v="4"/>
    <x v="3"/>
    <x v="3"/>
    <x v="39"/>
    <n v="1"/>
    <n v="195.08"/>
    <n v="672"/>
    <n v="281.57639999999998"/>
    <n v="257.14999999999998"/>
    <n v="195.34"/>
    <n v="1"/>
    <n v="195.08"/>
    <n v="672"/>
    <n v="281.57639999999998"/>
    <n v="257.14999999999998"/>
    <n v="195.34"/>
    <n v="0"/>
    <n v="0"/>
    <n v="0"/>
    <n v="0"/>
    <n v="0"/>
    <n v="0"/>
  </r>
  <r>
    <x v="0"/>
    <x v="4"/>
    <x v="4"/>
    <x v="57"/>
    <n v="1"/>
    <n v="89678.17"/>
    <n v="127430.04"/>
    <n v="23161.328600000001"/>
    <n v="19929.62"/>
    <n v="14590.54"/>
    <n v="1"/>
    <n v="89678.17"/>
    <n v="127430.04"/>
    <n v="23161.328600000001"/>
    <n v="19929.62"/>
    <n v="14590.54"/>
    <n v="0"/>
    <n v="0"/>
    <n v="0"/>
    <n v="0"/>
    <n v="0"/>
    <n v="0"/>
  </r>
  <r>
    <x v="0"/>
    <x v="4"/>
    <x v="1"/>
    <x v="50"/>
    <n v="1"/>
    <n v="200605.78"/>
    <n v="231167.53"/>
    <n v="79055.248300000007"/>
    <n v="-22443.45"/>
    <n v="-48493.5"/>
    <n v="1"/>
    <n v="200605.78"/>
    <n v="231167.53"/>
    <n v="79055.248300000007"/>
    <n v="-22443.45"/>
    <n v="-48493.5"/>
    <n v="0"/>
    <n v="0"/>
    <n v="0"/>
    <n v="0"/>
    <n v="0"/>
    <n v="0"/>
  </r>
  <r>
    <x v="13"/>
    <x v="5"/>
    <x v="1"/>
    <x v="56"/>
    <n v="1"/>
    <n v="314"/>
    <n v="314"/>
    <n v="284.61410000000001"/>
    <n v="245.44"/>
    <n v="153.22999999999999"/>
    <n v="1"/>
    <n v="314"/>
    <n v="314"/>
    <n v="284.61410000000001"/>
    <n v="245.44"/>
    <n v="153.22999999999999"/>
    <n v="0"/>
    <n v="0"/>
    <n v="0"/>
    <n v="0"/>
    <n v="0"/>
    <n v="0"/>
  </r>
  <r>
    <x v="5"/>
    <x v="6"/>
    <x v="19"/>
    <x v="65"/>
    <n v="1"/>
    <n v="265.89999999999998"/>
    <n v="323"/>
    <n v="30.6675"/>
    <n v="36.56"/>
    <n v="26.51"/>
    <n v="1"/>
    <n v="265.89999999999998"/>
    <n v="323"/>
    <n v="30.6675"/>
    <n v="36.56"/>
    <n v="26.51"/>
    <n v="0"/>
    <n v="0"/>
    <n v="0"/>
    <n v="0"/>
    <n v="0"/>
    <n v="0"/>
  </r>
  <r>
    <x v="7"/>
    <x v="5"/>
    <x v="3"/>
    <x v="8"/>
    <n v="1"/>
    <n v="1234"/>
    <n v="1234"/>
    <n v="112.4396"/>
    <n v="32.32"/>
    <n v="-12.7"/>
    <n v="1"/>
    <n v="1234"/>
    <n v="1234"/>
    <n v="112.4396"/>
    <n v="32.32"/>
    <n v="-12.7"/>
    <n v="0"/>
    <n v="0"/>
    <n v="0"/>
    <n v="0"/>
    <n v="0"/>
    <n v="0"/>
  </r>
  <r>
    <x v="4"/>
    <x v="3"/>
    <x v="3"/>
    <x v="41"/>
    <n v="1"/>
    <n v="336"/>
    <n v="680"/>
    <n v="55.501600000000003"/>
    <n v="303.63"/>
    <n v="288.5"/>
    <n v="1"/>
    <n v="336"/>
    <n v="680"/>
    <n v="55.501600000000003"/>
    <n v="303.63"/>
    <n v="288.5"/>
    <n v="0"/>
    <n v="0"/>
    <n v="0"/>
    <n v="0"/>
    <n v="0"/>
    <n v="0"/>
  </r>
  <r>
    <x v="16"/>
    <x v="3"/>
    <x v="1"/>
    <x v="35"/>
    <n v="1"/>
    <n v="171.73"/>
    <n v="220"/>
    <n v="532.83820000000003"/>
    <n v="-245.61"/>
    <n v="-483.9"/>
    <n v="1"/>
    <n v="171.73"/>
    <n v="220"/>
    <n v="532.83820000000003"/>
    <n v="-245.61"/>
    <n v="-483.9"/>
    <n v="0"/>
    <n v="0"/>
    <n v="0"/>
    <n v="0"/>
    <n v="0"/>
    <n v="0"/>
  </r>
  <r>
    <x v="17"/>
    <x v="6"/>
    <x v="1"/>
    <x v="3"/>
    <n v="1"/>
    <n v="4545.2"/>
    <n v="4545.2"/>
    <n v="137.3382"/>
    <n v="-114.82"/>
    <n v="-137.34"/>
    <n v="1"/>
    <n v="4545.2"/>
    <n v="4545.2"/>
    <n v="137.3382"/>
    <n v="-114.82"/>
    <n v="-137.34"/>
    <n v="0"/>
    <n v="0"/>
    <n v="0"/>
    <n v="0"/>
    <n v="0"/>
    <n v="0"/>
  </r>
  <r>
    <x v="0"/>
    <x v="3"/>
    <x v="1"/>
    <x v="50"/>
    <n v="1"/>
    <n v="72767.8"/>
    <n v="72767.8"/>
    <n v="21219.576000000001"/>
    <n v="10231.48"/>
    <n v="2948.52"/>
    <n v="1"/>
    <n v="72767.8"/>
    <n v="72767.8"/>
    <n v="21219.576000000001"/>
    <n v="10231.48"/>
    <n v="2948.52"/>
    <n v="0"/>
    <n v="0"/>
    <n v="0"/>
    <n v="0"/>
    <n v="0"/>
    <n v="0"/>
  </r>
  <r>
    <x v="8"/>
    <x v="4"/>
    <x v="3"/>
    <x v="8"/>
    <n v="1"/>
    <n v="28.95"/>
    <n v="28.95"/>
    <n v="7.7141000000000002"/>
    <n v="-6.99"/>
    <n v="-7.71"/>
    <n v="1"/>
    <n v="28.95"/>
    <n v="28.95"/>
    <n v="7.7141000000000002"/>
    <n v="-6.99"/>
    <n v="-7.71"/>
    <n v="0"/>
    <n v="0"/>
    <n v="0"/>
    <n v="0"/>
    <n v="0"/>
    <n v="0"/>
  </r>
  <r>
    <x v="13"/>
    <x v="5"/>
    <x v="4"/>
    <x v="31"/>
    <n v="1"/>
    <n v="39.14"/>
    <n v="128"/>
    <n v="78.114500000000007"/>
    <n v="35.130000000000003"/>
    <n v="11.33"/>
    <n v="1"/>
    <n v="39.14"/>
    <n v="128"/>
    <n v="78.114500000000007"/>
    <n v="35.130000000000003"/>
    <n v="11.33"/>
    <n v="0"/>
    <n v="0"/>
    <n v="0"/>
    <n v="0"/>
    <n v="0"/>
    <n v="0"/>
  </r>
  <r>
    <x v="11"/>
    <x v="1"/>
    <x v="4"/>
    <x v="69"/>
    <n v="1"/>
    <n v="12820.32"/>
    <n v="12820.32"/>
    <n v="1994.7755999999999"/>
    <n v="495.28"/>
    <n v="1.35"/>
    <n v="1"/>
    <n v="12820.32"/>
    <n v="12820.32"/>
    <n v="1994.7755999999999"/>
    <n v="495.28"/>
    <n v="1.35"/>
    <n v="0"/>
    <n v="0"/>
    <n v="0"/>
    <n v="0"/>
    <n v="0"/>
    <n v="0"/>
  </r>
  <r>
    <x v="13"/>
    <x v="2"/>
    <x v="17"/>
    <x v="59"/>
    <n v="1"/>
    <n v="509.32"/>
    <n v="645"/>
    <n v="224.94710000000001"/>
    <n v="-20.6"/>
    <n v="-89.27"/>
    <n v="1"/>
    <n v="509.32"/>
    <n v="645"/>
    <n v="224.94710000000001"/>
    <n v="-20.6"/>
    <n v="-89.27"/>
    <n v="0"/>
    <n v="0"/>
    <n v="0"/>
    <n v="0"/>
    <n v="0"/>
    <n v="0"/>
  </r>
  <r>
    <x v="6"/>
    <x v="3"/>
    <x v="3"/>
    <x v="34"/>
    <n v="1"/>
    <n v="-85.71"/>
    <n v="220"/>
    <n v="386.17570000000001"/>
    <n v="-2.69"/>
    <n v="-80.47"/>
    <n v="1"/>
    <n v="-85.71"/>
    <n v="220"/>
    <n v="386.17570000000001"/>
    <n v="-2.69"/>
    <n v="-80.47"/>
    <n v="0"/>
    <n v="0"/>
    <n v="0"/>
    <n v="0"/>
    <n v="0"/>
    <n v="0"/>
  </r>
  <r>
    <x v="11"/>
    <x v="5"/>
    <x v="3"/>
    <x v="34"/>
    <n v="1"/>
    <n v="12212.42"/>
    <n v="14251.29"/>
    <n v="5974.0221000000001"/>
    <n v="-2814.68"/>
    <n v="-3935.15"/>
    <n v="1"/>
    <n v="12212.42"/>
    <n v="14251.29"/>
    <n v="5974.0221000000001"/>
    <n v="-2814.68"/>
    <n v="-3935.15"/>
    <n v="0"/>
    <n v="0"/>
    <n v="0"/>
    <n v="0"/>
    <n v="0"/>
    <n v="0"/>
  </r>
  <r>
    <x v="4"/>
    <x v="5"/>
    <x v="13"/>
    <x v="25"/>
    <n v="1"/>
    <n v="320.25"/>
    <n v="320.25"/>
    <n v="82.937700000000007"/>
    <n v="-62.17"/>
    <n v="-82.94"/>
    <n v="1"/>
    <n v="320.25"/>
    <n v="320.25"/>
    <n v="82.937700000000007"/>
    <n v="-62.17"/>
    <n v="-82.94"/>
    <n v="0"/>
    <n v="0"/>
    <n v="0"/>
    <n v="0"/>
    <n v="0"/>
    <n v="0"/>
  </r>
  <r>
    <x v="6"/>
    <x v="5"/>
    <x v="1"/>
    <x v="36"/>
    <n v="1"/>
    <n v="143.19"/>
    <n v="190"/>
    <n v="255.3888"/>
    <n v="-148.25"/>
    <n v="-207.72"/>
    <n v="1"/>
    <n v="143.19"/>
    <n v="190"/>
    <n v="255.3888"/>
    <n v="-148.25"/>
    <n v="-207.72"/>
    <n v="0"/>
    <n v="0"/>
    <n v="0"/>
    <n v="0"/>
    <n v="0"/>
    <n v="0"/>
  </r>
  <r>
    <x v="6"/>
    <x v="1"/>
    <x v="9"/>
    <x v="16"/>
    <n v="1"/>
    <n v="185.64"/>
    <n v="235"/>
    <n v="354.99810000000002"/>
    <n v="-240.83"/>
    <n v="-304.98"/>
    <n v="1"/>
    <n v="185.64"/>
    <n v="235"/>
    <n v="354.99810000000002"/>
    <n v="-240.83"/>
    <n v="-304.98"/>
    <n v="0"/>
    <n v="0"/>
    <n v="0"/>
    <n v="0"/>
    <n v="0"/>
    <n v="0"/>
  </r>
  <r>
    <x v="6"/>
    <x v="1"/>
    <x v="4"/>
    <x v="13"/>
    <n v="1"/>
    <n v="0"/>
    <n v="0"/>
    <n v="27.363399999999999"/>
    <n v="-3.56"/>
    <n v="-27.36"/>
    <n v="1"/>
    <n v="0"/>
    <n v="0"/>
    <n v="27.363399999999999"/>
    <n v="-3.56"/>
    <n v="-27.36"/>
    <n v="0"/>
    <n v="0"/>
    <n v="0"/>
    <n v="0"/>
    <n v="0"/>
    <n v="0"/>
  </r>
  <r>
    <x v="13"/>
    <x v="1"/>
    <x v="10"/>
    <x v="21"/>
    <n v="1"/>
    <n v="1746.14"/>
    <n v="1869"/>
    <n v="319.97070000000002"/>
    <n v="-67.55"/>
    <n v="-197.11"/>
    <n v="1"/>
    <n v="1746.14"/>
    <n v="1869"/>
    <n v="319.97070000000002"/>
    <n v="-67.55"/>
    <n v="-197.11"/>
    <n v="0"/>
    <n v="0"/>
    <n v="0"/>
    <n v="0"/>
    <n v="0"/>
    <n v="0"/>
  </r>
  <r>
    <x v="12"/>
    <x v="5"/>
    <x v="4"/>
    <x v="45"/>
    <n v="1"/>
    <n v="10183.870000000001"/>
    <n v="11592"/>
    <n v="1062.3821"/>
    <n v="732.33"/>
    <n v="345.75"/>
    <n v="1"/>
    <n v="10183.870000000001"/>
    <n v="11592"/>
    <n v="1062.3821"/>
    <n v="732.33"/>
    <n v="345.75"/>
    <n v="0"/>
    <n v="0"/>
    <n v="0"/>
    <n v="0"/>
    <n v="0"/>
    <n v="0"/>
  </r>
  <r>
    <x v="4"/>
    <x v="4"/>
    <x v="3"/>
    <x v="34"/>
    <n v="1"/>
    <n v="509.42"/>
    <n v="869"/>
    <n v="459.42250000000001"/>
    <n v="-21.38"/>
    <n v="-207.84"/>
    <n v="1"/>
    <n v="509.42"/>
    <n v="869"/>
    <n v="459.42250000000001"/>
    <n v="-21.38"/>
    <n v="-207.84"/>
    <n v="0"/>
    <n v="0"/>
    <n v="0"/>
    <n v="0"/>
    <n v="0"/>
    <n v="0"/>
  </r>
  <r>
    <x v="4"/>
    <x v="3"/>
    <x v="20"/>
    <x v="67"/>
    <n v="1"/>
    <n v="375.86"/>
    <n v="556"/>
    <n v="84.856800000000007"/>
    <n v="219.39"/>
    <n v="190.21"/>
    <n v="1"/>
    <n v="375.86"/>
    <n v="556"/>
    <n v="84.856800000000007"/>
    <n v="219.39"/>
    <n v="190.21"/>
    <n v="0"/>
    <n v="0"/>
    <n v="0"/>
    <n v="0"/>
    <n v="0"/>
    <n v="0"/>
  </r>
  <r>
    <x v="12"/>
    <x v="1"/>
    <x v="18"/>
    <x v="60"/>
    <n v="1"/>
    <n v="769.1"/>
    <n v="879"/>
    <n v="288.28969999999998"/>
    <n v="-84.23"/>
    <n v="-175.93"/>
    <n v="1"/>
    <n v="769.1"/>
    <n v="879"/>
    <n v="288.28969999999998"/>
    <n v="-84.23"/>
    <n v="-175.93"/>
    <n v="0"/>
    <n v="0"/>
    <n v="0"/>
    <n v="0"/>
    <n v="0"/>
    <n v="0"/>
  </r>
  <r>
    <x v="4"/>
    <x v="6"/>
    <x v="4"/>
    <x v="58"/>
    <n v="1"/>
    <n v="903"/>
    <n v="903"/>
    <n v="695.56039999999996"/>
    <n v="-499.97"/>
    <n v="-695.56"/>
    <n v="1"/>
    <n v="903"/>
    <n v="903"/>
    <n v="695.56039999999996"/>
    <n v="-499.97"/>
    <n v="-695.56"/>
    <n v="0"/>
    <n v="0"/>
    <n v="0"/>
    <n v="0"/>
    <n v="0"/>
    <n v="0"/>
  </r>
  <r>
    <x v="4"/>
    <x v="4"/>
    <x v="1"/>
    <x v="55"/>
    <n v="1"/>
    <n v="967.2"/>
    <n v="967.2"/>
    <n v="291.87810000000002"/>
    <n v="-4.59"/>
    <n v="-71.13"/>
    <n v="1"/>
    <n v="967.2"/>
    <n v="967.2"/>
    <n v="291.87810000000002"/>
    <n v="-4.59"/>
    <n v="-71.13"/>
    <n v="0"/>
    <n v="0"/>
    <n v="0"/>
    <n v="0"/>
    <n v="0"/>
    <n v="0"/>
  </r>
  <r>
    <x v="0"/>
    <x v="5"/>
    <x v="16"/>
    <x v="42"/>
    <n v="1"/>
    <n v="71122.039999999994"/>
    <n v="98455.69"/>
    <n v="31771.166799999999"/>
    <n v="7223.93"/>
    <n v="-5475.1"/>
    <n v="1"/>
    <n v="71122.039999999994"/>
    <n v="98455.69"/>
    <n v="31771.166799999999"/>
    <n v="7223.93"/>
    <n v="-5475.1"/>
    <n v="0"/>
    <n v="0"/>
    <n v="0"/>
    <n v="0"/>
    <n v="0"/>
    <n v="0"/>
  </r>
  <r>
    <x v="1"/>
    <x v="1"/>
    <x v="22"/>
    <x v="70"/>
    <n v="1"/>
    <n v="297.72000000000003"/>
    <n v="348"/>
    <n v="54.411200000000001"/>
    <n v="7.02"/>
    <n v="-3.16"/>
    <n v="1"/>
    <n v="297.72000000000003"/>
    <n v="348"/>
    <n v="54.411200000000001"/>
    <n v="7.02"/>
    <n v="-3.16"/>
    <n v="0"/>
    <n v="0"/>
    <n v="0"/>
    <n v="0"/>
    <n v="0"/>
    <n v="0"/>
  </r>
  <r>
    <x v="0"/>
    <x v="3"/>
    <x v="16"/>
    <x v="42"/>
    <n v="1"/>
    <n v="14255.27"/>
    <n v="43885.5"/>
    <n v="15494.313899999999"/>
    <n v="19946.599999999999"/>
    <n v="14135.92"/>
    <n v="1"/>
    <n v="14255.27"/>
    <n v="43885.5"/>
    <n v="15494.313899999999"/>
    <n v="19946.599999999999"/>
    <n v="14135.92"/>
    <n v="0"/>
    <n v="0"/>
    <n v="0"/>
    <n v="0"/>
    <n v="0"/>
    <n v="0"/>
  </r>
  <r>
    <x v="6"/>
    <x v="1"/>
    <x v="16"/>
    <x v="42"/>
    <n v="1"/>
    <n v="158.86000000000001"/>
    <n v="235"/>
    <n v="131.13399999999999"/>
    <n v="210.4"/>
    <n v="181.89"/>
    <n v="1"/>
    <n v="158.86000000000001"/>
    <n v="235"/>
    <n v="131.13399999999999"/>
    <n v="210.4"/>
    <n v="181.89"/>
    <n v="0"/>
    <n v="0"/>
    <n v="0"/>
    <n v="0"/>
    <n v="0"/>
    <n v="0"/>
  </r>
  <r>
    <x v="0"/>
    <x v="6"/>
    <x v="16"/>
    <x v="42"/>
    <n v="1"/>
    <n v="428294.19"/>
    <n v="428294.19"/>
    <n v="139605.38639999999"/>
    <n v="-89664.27"/>
    <n v="-139605.39000000001"/>
    <n v="1"/>
    <n v="428294.19"/>
    <n v="428294.19"/>
    <n v="139605.38639999999"/>
    <n v="-89664.27"/>
    <n v="-139605.39000000001"/>
    <n v="0"/>
    <n v="0"/>
    <n v="0"/>
    <n v="0"/>
    <n v="0"/>
    <n v="0"/>
  </r>
  <r>
    <x v="4"/>
    <x v="4"/>
    <x v="17"/>
    <x v="59"/>
    <n v="1"/>
    <n v="134.63999999999999"/>
    <n v="408"/>
    <n v="17.493099999999998"/>
    <n v="259.94"/>
    <n v="255.87"/>
    <n v="1"/>
    <n v="134.63999999999999"/>
    <n v="408"/>
    <n v="17.493099999999998"/>
    <n v="259.94"/>
    <n v="255.87"/>
    <n v="0"/>
    <n v="0"/>
    <n v="0"/>
    <n v="0"/>
    <n v="0"/>
    <n v="0"/>
  </r>
  <r>
    <x v="4"/>
    <x v="5"/>
    <x v="3"/>
    <x v="39"/>
    <n v="1"/>
    <n v="2722.7"/>
    <n v="3490.67"/>
    <n v="758.99860000000001"/>
    <n v="132.72999999999999"/>
    <n v="8.9700000000000006"/>
    <n v="1"/>
    <n v="2722.7"/>
    <n v="3490.67"/>
    <n v="758.99860000000001"/>
    <n v="132.72999999999999"/>
    <n v="8.9700000000000006"/>
    <n v="0"/>
    <n v="0"/>
    <n v="0"/>
    <n v="0"/>
    <n v="0"/>
    <n v="0"/>
  </r>
  <r>
    <x v="4"/>
    <x v="6"/>
    <x v="3"/>
    <x v="39"/>
    <n v="1"/>
    <n v="686.23"/>
    <n v="846.95"/>
    <n v="365.55130000000003"/>
    <n v="-62.18"/>
    <n v="-145.1"/>
    <n v="1"/>
    <n v="686.23"/>
    <n v="846.95"/>
    <n v="365.55130000000003"/>
    <n v="-62.18"/>
    <n v="-145.1"/>
    <n v="0"/>
    <n v="0"/>
    <n v="0"/>
    <n v="0"/>
    <n v="0"/>
    <n v="0"/>
  </r>
  <r>
    <x v="11"/>
    <x v="5"/>
    <x v="4"/>
    <x v="69"/>
    <n v="1"/>
    <n v="18577.419999999998"/>
    <n v="29209.79"/>
    <n v="5341.7610999999997"/>
    <n v="5844.65"/>
    <n v="5162.51"/>
    <n v="1"/>
    <n v="18577.419999999998"/>
    <n v="29209.79"/>
    <n v="5341.7610999999997"/>
    <n v="5844.65"/>
    <n v="5162.51"/>
    <n v="0"/>
    <n v="0"/>
    <n v="0"/>
    <n v="0"/>
    <n v="0"/>
    <n v="0"/>
  </r>
  <r>
    <x v="6"/>
    <x v="5"/>
    <x v="4"/>
    <x v="5"/>
    <n v="1"/>
    <n v="130.97"/>
    <n v="190"/>
    <n v="329.43900000000002"/>
    <n v="-2.2400000000000002"/>
    <n v="-58.7"/>
    <n v="1"/>
    <n v="130.97"/>
    <n v="190"/>
    <n v="329.43900000000002"/>
    <n v="-2.2400000000000002"/>
    <n v="-58.7"/>
    <n v="0"/>
    <n v="0"/>
    <n v="0"/>
    <n v="0"/>
    <n v="0"/>
    <n v="0"/>
  </r>
  <r>
    <x v="8"/>
    <x v="7"/>
    <x v="18"/>
    <x v="60"/>
    <n v="1"/>
    <n v="514.24"/>
    <n v="1412.74"/>
    <n v="0"/>
    <n v="0"/>
    <n v="0"/>
    <n v="1"/>
    <n v="514.24"/>
    <n v="1412.74"/>
    <n v="0"/>
    <n v="0"/>
    <n v="0"/>
    <n v="0"/>
    <n v="0"/>
    <n v="0"/>
    <n v="0"/>
    <n v="0"/>
    <n v="0"/>
  </r>
  <r>
    <x v="13"/>
    <x v="1"/>
    <x v="6"/>
    <x v="11"/>
    <n v="1"/>
    <n v="94.65"/>
    <n v="218"/>
    <n v="78.943200000000004"/>
    <n v="66.08"/>
    <n v="45.02"/>
    <n v="1"/>
    <n v="94.65"/>
    <n v="218"/>
    <n v="78.943200000000004"/>
    <n v="66.08"/>
    <n v="45.02"/>
    <n v="0"/>
    <n v="0"/>
    <n v="0"/>
    <n v="0"/>
    <n v="0"/>
    <n v="0"/>
  </r>
  <r>
    <x v="6"/>
    <x v="4"/>
    <x v="3"/>
    <x v="19"/>
    <n v="1"/>
    <n v="5428"/>
    <n v="5428"/>
    <n v="3929.9477999999999"/>
    <n v="-3015.74"/>
    <n v="-3929.95"/>
    <n v="1"/>
    <n v="5428"/>
    <n v="5428"/>
    <n v="3929.9477999999999"/>
    <n v="-3015.74"/>
    <n v="-3929.95"/>
    <n v="0"/>
    <n v="0"/>
    <n v="0"/>
    <n v="0"/>
    <n v="0"/>
    <n v="0"/>
  </r>
  <r>
    <x v="6"/>
    <x v="1"/>
    <x v="4"/>
    <x v="30"/>
    <n v="1"/>
    <n v="236.64"/>
    <n v="470"/>
    <n v="614.97619999999995"/>
    <n v="-235.94"/>
    <n v="-381.62"/>
    <n v="1"/>
    <n v="236.64"/>
    <n v="470"/>
    <n v="614.97619999999995"/>
    <n v="-235.94"/>
    <n v="-381.62"/>
    <n v="0"/>
    <n v="0"/>
    <n v="0"/>
    <n v="0"/>
    <n v="0"/>
    <n v="0"/>
  </r>
  <r>
    <x v="3"/>
    <x v="6"/>
    <x v="11"/>
    <x v="63"/>
    <n v="1"/>
    <n v="108.21"/>
    <n v="247"/>
    <n v="514.32230000000004"/>
    <n v="-187.55"/>
    <n v="-375.53"/>
    <n v="1"/>
    <n v="108.21"/>
    <n v="247"/>
    <n v="514.32230000000004"/>
    <n v="-187.55"/>
    <n v="-375.53"/>
    <n v="0"/>
    <n v="0"/>
    <n v="0"/>
    <n v="0"/>
    <n v="0"/>
    <n v="0"/>
  </r>
  <r>
    <x v="12"/>
    <x v="4"/>
    <x v="2"/>
    <x v="2"/>
    <n v="1"/>
    <n v="5977.81"/>
    <n v="6102.81"/>
    <n v="1006.1867999999999"/>
    <n v="-670.82"/>
    <n v="-881.19"/>
    <n v="1"/>
    <n v="5977.81"/>
    <n v="6102.81"/>
    <n v="1006.1867999999999"/>
    <n v="-670.82"/>
    <n v="-881.19"/>
    <n v="0"/>
    <n v="0"/>
    <n v="0"/>
    <n v="0"/>
    <n v="0"/>
    <n v="0"/>
  </r>
  <r>
    <x v="4"/>
    <x v="5"/>
    <x v="3"/>
    <x v="8"/>
    <n v="1"/>
    <n v="5670.1"/>
    <n v="5670.1"/>
    <n v="1128.7829999999999"/>
    <n v="334.96"/>
    <n v="-33.76"/>
    <n v="1"/>
    <n v="5670.1"/>
    <n v="5670.1"/>
    <n v="1128.7829999999999"/>
    <n v="334.96"/>
    <n v="-33.76"/>
    <n v="0"/>
    <n v="0"/>
    <n v="0"/>
    <n v="0"/>
    <n v="0"/>
    <n v="0"/>
  </r>
  <r>
    <x v="4"/>
    <x v="6"/>
    <x v="16"/>
    <x v="42"/>
    <n v="1"/>
    <n v="659.73"/>
    <n v="1309"/>
    <n v="380.3023"/>
    <n v="347.2"/>
    <n v="268.97000000000003"/>
    <n v="1"/>
    <n v="659.73"/>
    <n v="1309"/>
    <n v="380.3023"/>
    <n v="347.2"/>
    <n v="268.97000000000003"/>
    <n v="0"/>
    <n v="0"/>
    <n v="0"/>
    <n v="0"/>
    <n v="0"/>
    <n v="0"/>
  </r>
  <r>
    <x v="11"/>
    <x v="3"/>
    <x v="18"/>
    <x v="60"/>
    <n v="1"/>
    <n v="12482.74"/>
    <n v="31316.45"/>
    <n v="4483.0060000000003"/>
    <n v="15502.97"/>
    <n v="14350.7"/>
    <n v="1"/>
    <n v="12482.74"/>
    <n v="31316.45"/>
    <n v="4483.0060000000003"/>
    <n v="15502.97"/>
    <n v="14350.7"/>
    <n v="0"/>
    <n v="0"/>
    <n v="0"/>
    <n v="0"/>
    <n v="0"/>
    <n v="0"/>
  </r>
  <r>
    <x v="0"/>
    <x v="6"/>
    <x v="11"/>
    <x v="49"/>
    <n v="1"/>
    <n v="41175.370000000003"/>
    <n v="41723.589999999997"/>
    <n v="9485.3340000000007"/>
    <n v="-6561.67"/>
    <n v="-9485.33"/>
    <n v="1"/>
    <n v="41175.370000000003"/>
    <n v="41723.589999999997"/>
    <n v="9485.3340000000007"/>
    <n v="-6561.67"/>
    <n v="-9485.33"/>
    <n v="0"/>
    <n v="0"/>
    <n v="0"/>
    <n v="0"/>
    <n v="0"/>
    <n v="0"/>
  </r>
  <r>
    <x v="12"/>
    <x v="4"/>
    <x v="7"/>
    <x v="12"/>
    <n v="1"/>
    <n v="5105.4799999999996"/>
    <n v="5661"/>
    <n v="531.06859999999995"/>
    <n v="173.55"/>
    <n v="43.12"/>
    <n v="1"/>
    <n v="5105.4799999999996"/>
    <n v="5661"/>
    <n v="531.06859999999995"/>
    <n v="173.55"/>
    <n v="43.12"/>
    <n v="0"/>
    <n v="0"/>
    <n v="0"/>
    <n v="0"/>
    <n v="0"/>
    <n v="0"/>
  </r>
  <r>
    <x v="6"/>
    <x v="7"/>
    <x v="1"/>
    <x v="3"/>
    <n v="1"/>
    <n v="8227"/>
    <n v="8227"/>
    <n v="0"/>
    <n v="0"/>
    <n v="0"/>
    <n v="1"/>
    <n v="8227"/>
    <n v="8227"/>
    <n v="0"/>
    <n v="0"/>
    <n v="0"/>
    <n v="0"/>
    <n v="0"/>
    <n v="0"/>
    <n v="0"/>
    <n v="0"/>
    <n v="0"/>
  </r>
  <r>
    <x v="6"/>
    <x v="3"/>
    <x v="3"/>
    <x v="8"/>
    <n v="1"/>
    <n v="109.41"/>
    <n v="220"/>
    <n v="386.17570000000001"/>
    <n v="-87.22"/>
    <n v="-165"/>
    <n v="1"/>
    <n v="109.41"/>
    <n v="220"/>
    <n v="386.17570000000001"/>
    <n v="-87.22"/>
    <n v="-165"/>
    <n v="0"/>
    <n v="0"/>
    <n v="0"/>
    <n v="0"/>
    <n v="0"/>
    <n v="0"/>
  </r>
  <r>
    <x v="14"/>
    <x v="1"/>
    <x v="4"/>
    <x v="48"/>
    <n v="1"/>
    <n v="387.51"/>
    <n v="481"/>
    <n v="528.14110000000005"/>
    <n v="-209.7"/>
    <n v="-434.65"/>
    <n v="1"/>
    <n v="387.51"/>
    <n v="481"/>
    <n v="528.14110000000005"/>
    <n v="-209.7"/>
    <n v="-434.65"/>
    <n v="0"/>
    <n v="0"/>
    <n v="0"/>
    <n v="0"/>
    <n v="0"/>
    <n v="0"/>
  </r>
  <r>
    <x v="11"/>
    <x v="4"/>
    <x v="11"/>
    <x v="63"/>
    <n v="1"/>
    <n v="24419.59"/>
    <n v="26366.71"/>
    <n v="4798.3378000000002"/>
    <n v="-1700.77"/>
    <n v="-2851.22"/>
    <n v="1"/>
    <n v="24419.59"/>
    <n v="26366.71"/>
    <n v="4798.3378000000002"/>
    <n v="-1700.77"/>
    <n v="-2851.22"/>
    <n v="0"/>
    <n v="0"/>
    <n v="0"/>
    <n v="0"/>
    <n v="0"/>
    <n v="0"/>
  </r>
  <r>
    <x v="11"/>
    <x v="3"/>
    <x v="1"/>
    <x v="35"/>
    <n v="1"/>
    <n v="26314.639999999999"/>
    <n v="32848.07"/>
    <n v="6533.8887999999997"/>
    <n v="2014.87"/>
    <n v="99.5"/>
    <n v="1"/>
    <n v="26314.639999999999"/>
    <n v="32848.07"/>
    <n v="6533.8887999999997"/>
    <n v="2014.87"/>
    <n v="99.5"/>
    <n v="0"/>
    <n v="0"/>
    <n v="0"/>
    <n v="0"/>
    <n v="0"/>
    <n v="0"/>
  </r>
  <r>
    <x v="16"/>
    <x v="4"/>
    <x v="16"/>
    <x v="42"/>
    <n v="1"/>
    <n v="180"/>
    <n v="180"/>
    <n v="0"/>
    <n v="0"/>
    <n v="0"/>
    <n v="1"/>
    <n v="180"/>
    <n v="180"/>
    <n v="0"/>
    <n v="0"/>
    <n v="0"/>
    <n v="0"/>
    <n v="0"/>
    <n v="0"/>
    <n v="0"/>
    <n v="0"/>
    <n v="0"/>
  </r>
  <r>
    <x v="10"/>
    <x v="4"/>
    <x v="4"/>
    <x v="54"/>
    <n v="1"/>
    <n v="3075.28"/>
    <n v="3574"/>
    <n v="452.52289999999999"/>
    <n v="175.43"/>
    <n v="57.99"/>
    <n v="1"/>
    <n v="3075.28"/>
    <n v="3574"/>
    <n v="452.52289999999999"/>
    <n v="175.43"/>
    <n v="57.99"/>
    <n v="0"/>
    <n v="0"/>
    <n v="0"/>
    <n v="0"/>
    <n v="0"/>
    <n v="0"/>
  </r>
  <r>
    <x v="6"/>
    <x v="5"/>
    <x v="5"/>
    <x v="10"/>
    <n v="1"/>
    <n v="190"/>
    <n v="190"/>
    <n v="1322.0795000000001"/>
    <n v="94.71"/>
    <n v="-149.36000000000001"/>
    <n v="1"/>
    <n v="190"/>
    <n v="190"/>
    <n v="1322.0795000000001"/>
    <n v="94.71"/>
    <n v="-149.36000000000001"/>
    <n v="0"/>
    <n v="0"/>
    <n v="0"/>
    <n v="0"/>
    <n v="0"/>
    <n v="0"/>
  </r>
  <r>
    <x v="5"/>
    <x v="5"/>
    <x v="19"/>
    <x v="65"/>
    <n v="1"/>
    <n v="548.84"/>
    <n v="696"/>
    <n v="10.997199999999999"/>
    <n v="142.59"/>
    <n v="139.32"/>
    <n v="1"/>
    <n v="548.84"/>
    <n v="696"/>
    <n v="10.997199999999999"/>
    <n v="142.59"/>
    <n v="139.32"/>
    <n v="0"/>
    <n v="0"/>
    <n v="0"/>
    <n v="0"/>
    <n v="0"/>
    <n v="0"/>
  </r>
  <r>
    <x v="6"/>
    <x v="2"/>
    <x v="21"/>
    <x v="68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6"/>
    <x v="1"/>
    <x v="1"/>
    <x v="35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2"/>
    <x v="5"/>
    <x v="10"/>
    <n v="1"/>
    <n v="1752"/>
    <n v="1752"/>
    <n v="62.701300000000003"/>
    <n v="-42.07"/>
    <n v="-62.7"/>
    <n v="1"/>
    <n v="1752"/>
    <n v="1752"/>
    <n v="62.701300000000003"/>
    <n v="-42.07"/>
    <n v="-62.7"/>
    <n v="0"/>
    <n v="0"/>
    <n v="0"/>
    <n v="0"/>
    <n v="0"/>
    <n v="0"/>
  </r>
  <r>
    <x v="16"/>
    <x v="6"/>
    <x v="1"/>
    <x v="66"/>
    <n v="1"/>
    <n v="1678.52"/>
    <n v="2411.6999999999998"/>
    <n v="247.584"/>
    <n v="570.85"/>
    <n v="485.6"/>
    <n v="1"/>
    <n v="1678.52"/>
    <n v="2411.6999999999998"/>
    <n v="247.584"/>
    <n v="570.85"/>
    <n v="485.6"/>
    <n v="0"/>
    <n v="0"/>
    <n v="0"/>
    <n v="0"/>
    <n v="0"/>
    <n v="0"/>
  </r>
  <r>
    <x v="6"/>
    <x v="6"/>
    <x v="1"/>
    <x v="1"/>
    <n v="1"/>
    <n v="335.2"/>
    <n v="335.2"/>
    <n v="619.26639999999998"/>
    <n v="-525.42999999999995"/>
    <n v="-619.19000000000005"/>
    <n v="1"/>
    <n v="335.2"/>
    <n v="335.2"/>
    <n v="619.26639999999998"/>
    <n v="-525.42999999999995"/>
    <n v="-619.19000000000005"/>
    <n v="0"/>
    <n v="0"/>
    <n v="0"/>
    <n v="0"/>
    <n v="0"/>
    <n v="0"/>
  </r>
  <r>
    <x v="11"/>
    <x v="7"/>
    <x v="18"/>
    <x v="60"/>
    <n v="1"/>
    <n v="13256.15"/>
    <n v="14061.95"/>
    <n v="0"/>
    <n v="0"/>
    <n v="0"/>
    <n v="1"/>
    <n v="13256.15"/>
    <n v="14061.95"/>
    <n v="0"/>
    <n v="0"/>
    <n v="0"/>
    <n v="0"/>
    <n v="0"/>
    <n v="0"/>
    <n v="0"/>
    <n v="0"/>
    <n v="0"/>
  </r>
  <r>
    <x v="1"/>
    <x v="7"/>
    <x v="19"/>
    <x v="65"/>
    <n v="1"/>
    <n v="240.77"/>
    <n v="273"/>
    <n v="0"/>
    <n v="0"/>
    <n v="0"/>
    <n v="1"/>
    <n v="240.77"/>
    <n v="273"/>
    <n v="0"/>
    <n v="0"/>
    <n v="0"/>
    <n v="0"/>
    <n v="0"/>
    <n v="0"/>
    <n v="0"/>
    <n v="0"/>
    <n v="0"/>
  </r>
  <r>
    <x v="13"/>
    <x v="7"/>
    <x v="10"/>
    <x v="17"/>
    <n v="1"/>
    <n v="109.8"/>
    <n v="386.6"/>
    <n v="0"/>
    <n v="0"/>
    <n v="0"/>
    <n v="1"/>
    <n v="109.8"/>
    <n v="386.6"/>
    <n v="0"/>
    <n v="0"/>
    <n v="0"/>
    <n v="0"/>
    <n v="0"/>
    <n v="0"/>
    <n v="0"/>
    <n v="0"/>
    <n v="0"/>
  </r>
  <r>
    <x v="19"/>
    <x v="5"/>
    <x v="1"/>
    <x v="3"/>
    <n v="1"/>
    <n v="286.44"/>
    <n v="297"/>
    <n v="8.9749999999999996"/>
    <n v="4.83"/>
    <n v="1.59"/>
    <n v="1"/>
    <n v="286.44"/>
    <n v="297"/>
    <n v="8.9749999999999996"/>
    <n v="4.83"/>
    <n v="1.59"/>
    <n v="0"/>
    <n v="0"/>
    <n v="0"/>
    <n v="0"/>
    <n v="0"/>
    <n v="0"/>
  </r>
  <r>
    <x v="12"/>
    <x v="5"/>
    <x v="4"/>
    <x v="69"/>
    <n v="1"/>
    <n v="2214.17"/>
    <n v="6709.62"/>
    <n v="184.33420000000001"/>
    <n v="4349.4799999999996"/>
    <n v="4311.12"/>
    <n v="1"/>
    <n v="2214.17"/>
    <n v="6709.62"/>
    <n v="184.33420000000001"/>
    <n v="4349.4799999999996"/>
    <n v="4311.12"/>
    <n v="0"/>
    <n v="0"/>
    <n v="0"/>
    <n v="0"/>
    <n v="0"/>
    <n v="0"/>
  </r>
  <r>
    <x v="19"/>
    <x v="2"/>
    <x v="1"/>
    <x v="56"/>
    <n v="1"/>
    <n v="251.82"/>
    <n v="308.55"/>
    <n v="-13088.582"/>
    <n v="13145.31"/>
    <n v="13145.31"/>
    <n v="1"/>
    <n v="251.82"/>
    <n v="308.55"/>
    <n v="-13088.582"/>
    <n v="13145.31"/>
    <n v="13145.31"/>
    <n v="0"/>
    <n v="0"/>
    <n v="0"/>
    <n v="0"/>
    <n v="0"/>
    <n v="0"/>
  </r>
  <r>
    <x v="4"/>
    <x v="3"/>
    <x v="4"/>
    <x v="37"/>
    <n v="1"/>
    <n v="259.16000000000003"/>
    <n v="836"/>
    <n v="162.53399999999999"/>
    <n v="449.98"/>
    <n v="414.31"/>
    <n v="1"/>
    <n v="259.16000000000003"/>
    <n v="836"/>
    <n v="162.53399999999999"/>
    <n v="449.98"/>
    <n v="414.31"/>
    <n v="0"/>
    <n v="0"/>
    <n v="0"/>
    <n v="0"/>
    <n v="0"/>
    <n v="0"/>
  </r>
  <r>
    <x v="15"/>
    <x v="5"/>
    <x v="1"/>
    <x v="9"/>
    <n v="1"/>
    <n v="29508.400000000001"/>
    <n v="29508.400000000001"/>
    <n v="13464.8905"/>
    <n v="-10608.76"/>
    <n v="-13464.89"/>
    <n v="1"/>
    <n v="29508.400000000001"/>
    <n v="29508.400000000001"/>
    <n v="13464.8905"/>
    <n v="-10608.76"/>
    <n v="-13464.89"/>
    <n v="0"/>
    <n v="0"/>
    <n v="0"/>
    <n v="0"/>
    <n v="0"/>
    <n v="0"/>
  </r>
  <r>
    <x v="4"/>
    <x v="5"/>
    <x v="16"/>
    <x v="42"/>
    <n v="1"/>
    <n v="456.65"/>
    <n v="718"/>
    <n v="138.8717"/>
    <n v="297.81"/>
    <n v="257.19"/>
    <n v="1"/>
    <n v="456.65"/>
    <n v="718"/>
    <n v="138.8717"/>
    <n v="297.81"/>
    <n v="257.19"/>
    <n v="0"/>
    <n v="0"/>
    <n v="0"/>
    <n v="0"/>
    <n v="0"/>
    <n v="0"/>
  </r>
  <r>
    <x v="13"/>
    <x v="6"/>
    <x v="1"/>
    <x v="56"/>
    <n v="1"/>
    <n v="446"/>
    <n v="446"/>
    <n v="161.81120000000001"/>
    <n v="-117.84"/>
    <n v="-161.81"/>
    <n v="1"/>
    <n v="446"/>
    <n v="446"/>
    <n v="161.81120000000001"/>
    <n v="-117.84"/>
    <n v="-161.81"/>
    <n v="0"/>
    <n v="0"/>
    <n v="0"/>
    <n v="0"/>
    <n v="0"/>
    <n v="0"/>
  </r>
  <r>
    <x v="0"/>
    <x v="5"/>
    <x v="1"/>
    <x v="35"/>
    <n v="1"/>
    <n v="15542.38"/>
    <n v="27376.12"/>
    <n v="10096.218500000001"/>
    <n v="9273.2900000000009"/>
    <n v="5918.32"/>
    <n v="1"/>
    <n v="15542.38"/>
    <n v="27376.12"/>
    <n v="10096.218500000001"/>
    <n v="9273.2900000000009"/>
    <n v="5918.32"/>
    <n v="0"/>
    <n v="0"/>
    <n v="0"/>
    <n v="0"/>
    <n v="0"/>
    <n v="0"/>
  </r>
  <r>
    <x v="13"/>
    <x v="3"/>
    <x v="4"/>
    <x v="48"/>
    <n v="1"/>
    <n v="145"/>
    <n v="145"/>
    <n v="78.331100000000006"/>
    <n v="42.35"/>
    <n v="12.26"/>
    <n v="1"/>
    <n v="145"/>
    <n v="145"/>
    <n v="78.331100000000006"/>
    <n v="42.35"/>
    <n v="12.26"/>
    <n v="0"/>
    <n v="0"/>
    <n v="0"/>
    <n v="0"/>
    <n v="0"/>
    <n v="0"/>
  </r>
  <r>
    <x v="4"/>
    <x v="3"/>
    <x v="4"/>
    <x v="31"/>
    <n v="1"/>
    <n v="187.2"/>
    <n v="480"/>
    <n v="10.866300000000001"/>
    <n v="284.23"/>
    <n v="281.93"/>
    <n v="1"/>
    <n v="187.2"/>
    <n v="480"/>
    <n v="10.866300000000001"/>
    <n v="284.23"/>
    <n v="281.93"/>
    <n v="0"/>
    <n v="0"/>
    <n v="0"/>
    <n v="0"/>
    <n v="0"/>
    <n v="0"/>
  </r>
  <r>
    <x v="12"/>
    <x v="4"/>
    <x v="4"/>
    <x v="44"/>
    <n v="1"/>
    <n v="12450.41"/>
    <n v="13922"/>
    <n v="1194.6516999999999"/>
    <n v="613.36"/>
    <n v="322.86"/>
    <n v="1"/>
    <n v="12450.41"/>
    <n v="13922"/>
    <n v="1194.6516999999999"/>
    <n v="613.36"/>
    <n v="322.86"/>
    <n v="0"/>
    <n v="0"/>
    <n v="0"/>
    <n v="0"/>
    <n v="0"/>
    <n v="0"/>
  </r>
  <r>
    <x v="4"/>
    <x v="6"/>
    <x v="3"/>
    <x v="47"/>
    <n v="1"/>
    <n v="0"/>
    <n v="6124.7"/>
    <n v="2011.037"/>
    <n v="-828.82"/>
    <n v="-1507.59"/>
    <n v="1"/>
    <n v="0"/>
    <n v="6124.7"/>
    <n v="2011.037"/>
    <n v="-828.82"/>
    <n v="-1507.59"/>
    <n v="0"/>
    <n v="0"/>
    <n v="0"/>
    <n v="0"/>
    <n v="0"/>
    <n v="0"/>
  </r>
  <r>
    <x v="4"/>
    <x v="4"/>
    <x v="4"/>
    <x v="61"/>
    <n v="1"/>
    <n v="536.47"/>
    <n v="683"/>
    <n v="224.13499999999999"/>
    <n v="-30.09"/>
    <n v="-75.36"/>
    <n v="1"/>
    <n v="536.47"/>
    <n v="683"/>
    <n v="224.13499999999999"/>
    <n v="-30.09"/>
    <n v="-75.36"/>
    <n v="0"/>
    <n v="0"/>
    <n v="0"/>
    <n v="0"/>
    <n v="0"/>
    <n v="0"/>
  </r>
  <r>
    <x v="4"/>
    <x v="1"/>
    <x v="15"/>
    <x v="4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x v="4"/>
    <x v="31"/>
    <n v="1"/>
    <n v="218"/>
    <n v="218"/>
    <n v="34.639099999999999"/>
    <n v="13.46"/>
    <n v="0.1"/>
    <n v="1"/>
    <n v="218"/>
    <n v="218"/>
    <n v="34.639099999999999"/>
    <n v="13.46"/>
    <n v="0.1"/>
    <n v="0"/>
    <n v="0"/>
    <n v="0"/>
    <n v="0"/>
    <n v="0"/>
    <n v="0"/>
  </r>
  <r>
    <x v="4"/>
    <x v="5"/>
    <x v="7"/>
    <x v="12"/>
    <n v="1"/>
    <n v="38.520000000000003"/>
    <n v="196.05"/>
    <n v="100.233"/>
    <n v="76.72"/>
    <n v="57.3"/>
    <n v="1"/>
    <n v="38.520000000000003"/>
    <n v="196.05"/>
    <n v="100.233"/>
    <n v="76.72"/>
    <n v="57.3"/>
    <n v="0"/>
    <n v="0"/>
    <n v="0"/>
    <n v="0"/>
    <n v="0"/>
    <n v="0"/>
  </r>
  <r>
    <x v="3"/>
    <x v="2"/>
    <x v="19"/>
    <x v="65"/>
    <n v="1"/>
    <n v="1507.22"/>
    <n v="1525.25"/>
    <n v="430.91559999999998"/>
    <n v="-284.04000000000002"/>
    <n v="-412.89"/>
    <n v="1"/>
    <n v="1507.22"/>
    <n v="1525.25"/>
    <n v="430.91559999999998"/>
    <n v="-284.04000000000002"/>
    <n v="-412.89"/>
    <n v="0"/>
    <n v="0"/>
    <n v="0"/>
    <n v="0"/>
    <n v="0"/>
    <n v="0"/>
  </r>
  <r>
    <x v="7"/>
    <x v="6"/>
    <x v="3"/>
    <x v="8"/>
    <n v="1"/>
    <n v="0"/>
    <n v="6474"/>
    <n v="835.58100000000002"/>
    <n v="-598.79"/>
    <n v="-835.58"/>
    <n v="1"/>
    <n v="0"/>
    <n v="6474"/>
    <n v="835.58100000000002"/>
    <n v="-598.79"/>
    <n v="-835.58"/>
    <n v="0"/>
    <n v="0"/>
    <n v="0"/>
    <n v="0"/>
    <n v="0"/>
    <n v="0"/>
  </r>
  <r>
    <x v="5"/>
    <x v="7"/>
    <x v="1"/>
    <x v="35"/>
    <n v="1"/>
    <n v="721.18"/>
    <n v="772.05"/>
    <n v="0"/>
    <n v="0"/>
    <n v="0"/>
    <n v="1"/>
    <n v="721.18"/>
    <n v="772.05"/>
    <n v="0"/>
    <n v="0"/>
    <n v="0"/>
    <n v="0"/>
    <n v="0"/>
    <n v="0"/>
    <n v="0"/>
    <n v="0"/>
    <n v="0"/>
  </r>
  <r>
    <x v="4"/>
    <x v="5"/>
    <x v="3"/>
    <x v="64"/>
    <n v="1"/>
    <n v="3385.59"/>
    <n v="3612"/>
    <n v="906.49120000000005"/>
    <n v="-337.93"/>
    <n v="-491.58"/>
    <n v="1"/>
    <n v="3385.59"/>
    <n v="3612"/>
    <n v="906.49120000000005"/>
    <n v="-337.93"/>
    <n v="-491.58"/>
    <n v="0"/>
    <n v="0"/>
    <n v="0"/>
    <n v="0"/>
    <n v="0"/>
    <n v="0"/>
  </r>
  <r>
    <x v="6"/>
    <x v="1"/>
    <x v="4"/>
    <x v="45"/>
    <n v="1"/>
    <n v="134.99"/>
    <n v="235"/>
    <n v="534.78390000000002"/>
    <n v="-364.51"/>
    <n v="-434.77"/>
    <n v="1"/>
    <n v="134.99"/>
    <n v="235"/>
    <n v="534.78390000000002"/>
    <n v="-364.51"/>
    <n v="-434.77"/>
    <n v="0"/>
    <n v="0"/>
    <n v="0"/>
    <n v="0"/>
    <n v="0"/>
    <n v="0"/>
  </r>
  <r>
    <x v="0"/>
    <x v="2"/>
    <x v="1"/>
    <x v="50"/>
    <n v="1"/>
    <n v="83734.95"/>
    <n v="110942.58"/>
    <n v="34499.764900000002"/>
    <n v="4824.93"/>
    <n v="-7292.14"/>
    <n v="1"/>
    <n v="83734.95"/>
    <n v="110942.58"/>
    <n v="34499.764900000002"/>
    <n v="4824.93"/>
    <n v="-7292.14"/>
    <n v="0"/>
    <n v="0"/>
    <n v="0"/>
    <n v="0"/>
    <n v="0"/>
    <n v="0"/>
  </r>
  <r>
    <x v="13"/>
    <x v="7"/>
    <x v="3"/>
    <x v="47"/>
    <n v="1"/>
    <n v="1702"/>
    <n v="1705"/>
    <n v="0"/>
    <n v="0"/>
    <n v="0"/>
    <n v="1"/>
    <n v="1702"/>
    <n v="1705"/>
    <n v="0"/>
    <n v="0"/>
    <n v="0"/>
    <n v="0"/>
    <n v="0"/>
    <n v="0"/>
    <n v="0"/>
    <n v="0"/>
    <n v="0"/>
  </r>
  <r>
    <x v="7"/>
    <x v="7"/>
    <x v="4"/>
    <x v="69"/>
    <n v="13"/>
    <n v="13680.98"/>
    <n v="19460"/>
    <n v="0"/>
    <n v="0"/>
    <n v="0"/>
    <n v="14"/>
    <n v="14816.33"/>
    <n v="20810.5"/>
    <n v="0"/>
    <n v="0"/>
    <n v="0"/>
    <n v="1"/>
    <n v="1135.3500000000004"/>
    <n v="1350.5"/>
    <n v="0"/>
    <n v="0"/>
    <n v="0"/>
  </r>
  <r>
    <x v="6"/>
    <x v="6"/>
    <x v="4"/>
    <x v="30"/>
    <n v="7"/>
    <n v="1618.82"/>
    <n v="2955.6"/>
    <n v="1479.1767"/>
    <n v="-377.76"/>
    <n v="-710.39"/>
    <n v="8"/>
    <n v="1618.82"/>
    <n v="5160.55"/>
    <n v="1479.1767"/>
    <n v="-377.76"/>
    <n v="-710.39"/>
    <n v="1"/>
    <n v="0"/>
    <n v="2204.9500000000003"/>
    <n v="0"/>
    <n v="0"/>
    <n v="0"/>
  </r>
  <r>
    <x v="7"/>
    <x v="7"/>
    <x v="19"/>
    <x v="65"/>
    <n v="6"/>
    <n v="11386.41"/>
    <n v="12458.7"/>
    <n v="0"/>
    <n v="0"/>
    <n v="0"/>
    <n v="7"/>
    <n v="13747.84"/>
    <n v="15755.53"/>
    <n v="0"/>
    <n v="0"/>
    <n v="0"/>
    <n v="1"/>
    <n v="2361.4300000000003"/>
    <n v="3296.83"/>
    <n v="0"/>
    <n v="0"/>
    <n v="0"/>
  </r>
  <r>
    <x v="7"/>
    <x v="7"/>
    <x v="3"/>
    <x v="39"/>
    <n v="2"/>
    <n v="4104.68"/>
    <n v="4270"/>
    <n v="0"/>
    <n v="0"/>
    <n v="0"/>
    <n v="3"/>
    <n v="4310.6000000000004"/>
    <n v="6142"/>
    <n v="0"/>
    <n v="0"/>
    <n v="0"/>
    <n v="1"/>
    <n v="205.92000000000007"/>
    <n v="1872"/>
    <n v="0"/>
    <n v="0"/>
    <n v="0"/>
  </r>
  <r>
    <x v="12"/>
    <x v="7"/>
    <x v="12"/>
    <x v="22"/>
    <n v="2"/>
    <n v="8531.75"/>
    <n v="10526.95"/>
    <n v="0"/>
    <n v="0"/>
    <n v="0"/>
    <n v="3"/>
    <n v="9366.08"/>
    <n v="13403.95"/>
    <n v="0"/>
    <n v="0"/>
    <n v="0"/>
    <n v="1"/>
    <n v="834.32999999999993"/>
    <n v="2877"/>
    <n v="0"/>
    <n v="0"/>
    <n v="0"/>
  </r>
  <r>
    <x v="7"/>
    <x v="7"/>
    <x v="11"/>
    <x v="63"/>
    <n v="1"/>
    <n v="2658.52"/>
    <n v="4631.5600000000004"/>
    <n v="0"/>
    <n v="0"/>
    <n v="0"/>
    <n v="2"/>
    <n v="3527.66"/>
    <n v="5947.03"/>
    <n v="0"/>
    <n v="0"/>
    <n v="0"/>
    <n v="1"/>
    <n v="869.13999999999987"/>
    <n v="1315.4699999999993"/>
    <n v="0"/>
    <n v="0"/>
    <n v="0"/>
  </r>
  <r>
    <x v="12"/>
    <x v="7"/>
    <x v="9"/>
    <x v="16"/>
    <n v="1"/>
    <n v="1696.08"/>
    <n v="2064.29"/>
    <n v="0"/>
    <n v="0"/>
    <n v="0"/>
    <n v="2"/>
    <n v="3906.25"/>
    <n v="8761.92"/>
    <n v="0"/>
    <n v="0"/>
    <n v="0"/>
    <n v="1"/>
    <n v="2210.17"/>
    <n v="6697.63"/>
    <n v="0"/>
    <n v="0"/>
    <n v="0"/>
  </r>
  <r>
    <x v="4"/>
    <x v="0"/>
    <x v="1"/>
    <x v="36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x v="2"/>
    <x v="7"/>
    <x v="11"/>
    <x v="49"/>
    <n v="0"/>
    <n v="0"/>
    <n v="0"/>
    <n v="0"/>
    <n v="0"/>
    <n v="0"/>
    <n v="1"/>
    <n v="589.17999999999995"/>
    <n v="769.9"/>
    <n v="0"/>
    <n v="0"/>
    <n v="0"/>
    <n v="1"/>
    <n v="589.17999999999995"/>
    <n v="769.9"/>
    <n v="0"/>
    <n v="0"/>
    <n v="0"/>
  </r>
  <r>
    <x v="12"/>
    <x v="0"/>
    <x v="0"/>
    <x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x v="14"/>
    <x v="7"/>
    <x v="4"/>
    <x v="5"/>
    <n v="0"/>
    <n v="0"/>
    <n v="0"/>
    <n v="0"/>
    <n v="0"/>
    <n v="0"/>
    <n v="1"/>
    <n v="269.45999999999998"/>
    <n v="767.7"/>
    <n v="0"/>
    <n v="0"/>
    <n v="0"/>
    <n v="1"/>
    <n v="269.45999999999998"/>
    <n v="767.7"/>
    <n v="0"/>
    <n v="0"/>
    <n v="0"/>
  </r>
  <r>
    <x v="11"/>
    <x v="0"/>
    <x v="2"/>
    <x v="2"/>
    <n v="0"/>
    <n v="0"/>
    <n v="0"/>
    <n v="0"/>
    <n v="0"/>
    <n v="0"/>
    <n v="1"/>
    <n v="0"/>
    <n v="7596.25"/>
    <n v="783.90599999999995"/>
    <n v="0"/>
    <n v="0"/>
    <n v="1"/>
    <n v="0"/>
    <n v="7596.25"/>
    <n v="783.90599999999995"/>
    <n v="0"/>
    <n v="0"/>
  </r>
  <r>
    <x v="17"/>
    <x v="7"/>
    <x v="4"/>
    <x v="37"/>
    <n v="0"/>
    <n v="0"/>
    <n v="0"/>
    <n v="0"/>
    <n v="0"/>
    <n v="0"/>
    <n v="1"/>
    <n v="543.23"/>
    <n v="867.77"/>
    <n v="0"/>
    <n v="0"/>
    <n v="0"/>
    <n v="1"/>
    <n v="543.23"/>
    <n v="867.77"/>
    <n v="0"/>
    <n v="0"/>
    <n v="0"/>
  </r>
  <r>
    <x v="14"/>
    <x v="7"/>
    <x v="17"/>
    <x v="59"/>
    <n v="0"/>
    <n v="0"/>
    <n v="0"/>
    <n v="0"/>
    <n v="0"/>
    <n v="0"/>
    <n v="1"/>
    <n v="1008.64"/>
    <n v="1464.55"/>
    <n v="0"/>
    <n v="0"/>
    <n v="0"/>
    <n v="1"/>
    <n v="1008.64"/>
    <n v="1464.55"/>
    <n v="0"/>
    <n v="0"/>
    <n v="0"/>
  </r>
  <r>
    <x v="12"/>
    <x v="7"/>
    <x v="1"/>
    <x v="15"/>
    <n v="0"/>
    <n v="0"/>
    <n v="0"/>
    <n v="0"/>
    <n v="0"/>
    <n v="0"/>
    <n v="1"/>
    <n v="5179.78"/>
    <n v="8779.25"/>
    <n v="0"/>
    <n v="0"/>
    <n v="0"/>
    <n v="1"/>
    <n v="5179.78"/>
    <n v="8779.25"/>
    <n v="0"/>
    <n v="0"/>
    <n v="0"/>
  </r>
  <r>
    <x v="17"/>
    <x v="7"/>
    <x v="1"/>
    <x v="15"/>
    <n v="0"/>
    <n v="0"/>
    <n v="0"/>
    <n v="0"/>
    <n v="0"/>
    <n v="0"/>
    <n v="1"/>
    <n v="10358.120000000001"/>
    <n v="34526.9"/>
    <n v="0"/>
    <n v="0"/>
    <n v="0"/>
    <n v="1"/>
    <n v="10358.120000000001"/>
    <n v="34526.9"/>
    <n v="0"/>
    <n v="0"/>
    <n v="0"/>
  </r>
  <r>
    <x v="12"/>
    <x v="7"/>
    <x v="10"/>
    <x v="33"/>
    <n v="0"/>
    <n v="0"/>
    <n v="0"/>
    <n v="0"/>
    <n v="0"/>
    <n v="0"/>
    <n v="1"/>
    <n v="2568.9499999999998"/>
    <n v="7784.7"/>
    <n v="0"/>
    <n v="0"/>
    <n v="0"/>
    <n v="1"/>
    <n v="2568.9499999999998"/>
    <n v="7784.7"/>
    <n v="0"/>
    <n v="0"/>
    <n v="0"/>
  </r>
  <r>
    <x v="9"/>
    <x v="7"/>
    <x v="10"/>
    <x v="17"/>
    <n v="0"/>
    <n v="0"/>
    <n v="0"/>
    <n v="0"/>
    <n v="0"/>
    <n v="0"/>
    <n v="1"/>
    <n v="2449.9"/>
    <n v="6979.77"/>
    <n v="0"/>
    <n v="0"/>
    <n v="0"/>
    <n v="1"/>
    <n v="2449.9"/>
    <n v="6979.77"/>
    <n v="0"/>
    <n v="0"/>
    <n v="0"/>
  </r>
  <r>
    <x v="12"/>
    <x v="7"/>
    <x v="1"/>
    <x v="1"/>
    <n v="0"/>
    <n v="0"/>
    <n v="0"/>
    <n v="0"/>
    <n v="0"/>
    <n v="0"/>
    <n v="1"/>
    <n v="15525.74"/>
    <n v="17046.14"/>
    <n v="0"/>
    <n v="0"/>
    <n v="0"/>
    <n v="1"/>
    <n v="15525.74"/>
    <n v="17046.14"/>
    <n v="0"/>
    <n v="0"/>
    <n v="0"/>
  </r>
  <r>
    <x v="12"/>
    <x v="7"/>
    <x v="7"/>
    <x v="12"/>
    <n v="0"/>
    <n v="0"/>
    <n v="0"/>
    <n v="0"/>
    <n v="0"/>
    <n v="0"/>
    <n v="1"/>
    <n v="1326.81"/>
    <n v="1748.73"/>
    <n v="0"/>
    <n v="0"/>
    <n v="0"/>
    <n v="1"/>
    <n v="1326.81"/>
    <n v="1748.73"/>
    <n v="0"/>
    <n v="0"/>
    <n v="0"/>
  </r>
  <r>
    <x v="14"/>
    <x v="7"/>
    <x v="7"/>
    <x v="12"/>
    <n v="0"/>
    <n v="0"/>
    <n v="0"/>
    <n v="0"/>
    <n v="0"/>
    <n v="0"/>
    <n v="1"/>
    <n v="216.1"/>
    <n v="760.89"/>
    <n v="0"/>
    <n v="0"/>
    <n v="0"/>
    <n v="1"/>
    <n v="216.1"/>
    <n v="760.89"/>
    <n v="0"/>
    <n v="0"/>
    <n v="0"/>
  </r>
  <r>
    <x v="9"/>
    <x v="7"/>
    <x v="4"/>
    <x v="58"/>
    <n v="0"/>
    <n v="0"/>
    <n v="0"/>
    <n v="0"/>
    <n v="0"/>
    <n v="0"/>
    <n v="1"/>
    <n v="69.39"/>
    <n v="164"/>
    <n v="0"/>
    <n v="0"/>
    <n v="0"/>
    <n v="1"/>
    <n v="69.39"/>
    <n v="164"/>
    <n v="0"/>
    <n v="0"/>
    <n v="0"/>
  </r>
  <r>
    <x v="2"/>
    <x v="7"/>
    <x v="4"/>
    <x v="44"/>
    <n v="0"/>
    <n v="0"/>
    <n v="0"/>
    <n v="0"/>
    <n v="0"/>
    <n v="0"/>
    <n v="1"/>
    <n v="1231.57"/>
    <n v="2145.59"/>
    <n v="0"/>
    <n v="0"/>
    <n v="0"/>
    <n v="1"/>
    <n v="1231.57"/>
    <n v="2145.59"/>
    <n v="0"/>
    <n v="0"/>
    <n v="0"/>
  </r>
  <r>
    <x v="9"/>
    <x v="7"/>
    <x v="1"/>
    <x v="46"/>
    <n v="0"/>
    <n v="0"/>
    <n v="0"/>
    <n v="0"/>
    <n v="0"/>
    <n v="0"/>
    <n v="1"/>
    <n v="11267.05"/>
    <n v="12000.59"/>
    <n v="0"/>
    <n v="0"/>
    <n v="0"/>
    <n v="1"/>
    <n v="11267.05"/>
    <n v="12000.59"/>
    <n v="0"/>
    <n v="0"/>
    <n v="0"/>
  </r>
  <r>
    <x v="0"/>
    <x v="0"/>
    <x v="8"/>
    <x v="14"/>
    <n v="0"/>
    <n v="0"/>
    <n v="0"/>
    <n v="0"/>
    <n v="0"/>
    <n v="0"/>
    <n v="1"/>
    <n v="0"/>
    <n v="14272.88"/>
    <n v="1291.5842"/>
    <n v="0"/>
    <n v="0"/>
    <n v="1"/>
    <n v="0"/>
    <n v="14272.88"/>
    <n v="1291.5842"/>
    <n v="0"/>
    <n v="0"/>
  </r>
  <r>
    <x v="14"/>
    <x v="6"/>
    <x v="1"/>
    <x v="46"/>
    <n v="0"/>
    <n v="0"/>
    <n v="0"/>
    <n v="0"/>
    <n v="0"/>
    <n v="0"/>
    <n v="1"/>
    <n v="493.09"/>
    <n v="616"/>
    <n v="0"/>
    <n v="0"/>
    <n v="0"/>
    <n v="1"/>
    <n v="493.09"/>
    <n v="616"/>
    <n v="0"/>
    <n v="0"/>
    <n v="0"/>
  </r>
  <r>
    <x v="9"/>
    <x v="7"/>
    <x v="3"/>
    <x v="32"/>
    <n v="0"/>
    <n v="0"/>
    <n v="0"/>
    <n v="0"/>
    <n v="0"/>
    <n v="0"/>
    <n v="1"/>
    <n v="-188.51"/>
    <n v="192.55"/>
    <n v="0"/>
    <n v="0"/>
    <n v="0"/>
    <n v="1"/>
    <n v="-188.51"/>
    <n v="192.55"/>
    <n v="0"/>
    <n v="0"/>
    <n v="0"/>
  </r>
  <r>
    <x v="12"/>
    <x v="7"/>
    <x v="4"/>
    <x v="45"/>
    <n v="0"/>
    <n v="0"/>
    <n v="0"/>
    <n v="0"/>
    <n v="0"/>
    <n v="0"/>
    <n v="1"/>
    <n v="4738.58"/>
    <n v="4925.5600000000004"/>
    <n v="0"/>
    <n v="0"/>
    <n v="0"/>
    <n v="1"/>
    <n v="4738.58"/>
    <n v="4925.5600000000004"/>
    <n v="0"/>
    <n v="0"/>
    <n v="0"/>
  </r>
  <r>
    <x v="14"/>
    <x v="7"/>
    <x v="11"/>
    <x v="49"/>
    <n v="0"/>
    <n v="0"/>
    <n v="0"/>
    <n v="0"/>
    <n v="0"/>
    <n v="0"/>
    <n v="1"/>
    <n v="4389.22"/>
    <n v="4392.22"/>
    <n v="0"/>
    <n v="0"/>
    <n v="0"/>
    <n v="1"/>
    <n v="4389.22"/>
    <n v="4392.22"/>
    <n v="0"/>
    <n v="0"/>
    <n v="0"/>
  </r>
  <r>
    <x v="9"/>
    <x v="7"/>
    <x v="7"/>
    <x v="12"/>
    <n v="0"/>
    <n v="0"/>
    <n v="0"/>
    <n v="0"/>
    <n v="0"/>
    <n v="0"/>
    <n v="1"/>
    <n v="1540.74"/>
    <n v="2801.33"/>
    <n v="0"/>
    <n v="0"/>
    <n v="0"/>
    <n v="1"/>
    <n v="1540.74"/>
    <n v="2801.33"/>
    <n v="0"/>
    <n v="0"/>
    <n v="0"/>
  </r>
  <r>
    <x v="12"/>
    <x v="7"/>
    <x v="3"/>
    <x v="47"/>
    <n v="0"/>
    <n v="0"/>
    <n v="0"/>
    <n v="0"/>
    <n v="0"/>
    <n v="0"/>
    <n v="1"/>
    <n v="1820.94"/>
    <n v="5518"/>
    <n v="0"/>
    <n v="0"/>
    <n v="0"/>
    <n v="1"/>
    <n v="1820.94"/>
    <n v="5518"/>
    <n v="0"/>
    <n v="0"/>
    <n v="0"/>
  </r>
  <r>
    <x v="15"/>
    <x v="7"/>
    <x v="3"/>
    <x v="41"/>
    <n v="0"/>
    <n v="0"/>
    <n v="0"/>
    <n v="0"/>
    <n v="0"/>
    <n v="0"/>
    <n v="1"/>
    <n v="8243.42"/>
    <n v="38280.99"/>
    <n v="0"/>
    <n v="0"/>
    <n v="0"/>
    <n v="1"/>
    <n v="8243.42"/>
    <n v="38280.99"/>
    <n v="0"/>
    <n v="0"/>
    <n v="0"/>
  </r>
  <r>
    <x v="15"/>
    <x v="7"/>
    <x v="8"/>
    <x v="14"/>
    <n v="0"/>
    <n v="0"/>
    <n v="0"/>
    <n v="0"/>
    <n v="0"/>
    <n v="0"/>
    <n v="1"/>
    <n v="42128.46"/>
    <n v="46942.51"/>
    <n v="0"/>
    <n v="0"/>
    <n v="0"/>
    <n v="1"/>
    <n v="42128.46"/>
    <n v="46942.51"/>
    <n v="0"/>
    <n v="0"/>
    <n v="0"/>
  </r>
  <r>
    <x v="17"/>
    <x v="7"/>
    <x v="3"/>
    <x v="47"/>
    <n v="0"/>
    <n v="0"/>
    <n v="0"/>
    <n v="0"/>
    <n v="0"/>
    <n v="0"/>
    <n v="1"/>
    <n v="3789.26"/>
    <n v="6035.2"/>
    <n v="0"/>
    <n v="0"/>
    <n v="0"/>
    <n v="1"/>
    <n v="3789.26"/>
    <n v="6035.2"/>
    <n v="0"/>
    <n v="0"/>
    <n v="0"/>
  </r>
  <r>
    <x v="12"/>
    <x v="7"/>
    <x v="16"/>
    <x v="42"/>
    <n v="0"/>
    <n v="0"/>
    <n v="0"/>
    <n v="0"/>
    <n v="0"/>
    <n v="0"/>
    <n v="1"/>
    <n v="2056.0100000000002"/>
    <n v="2469"/>
    <n v="0"/>
    <n v="0"/>
    <n v="0"/>
    <n v="1"/>
    <n v="2056.0100000000002"/>
    <n v="2469"/>
    <n v="0"/>
    <n v="0"/>
    <n v="0"/>
  </r>
  <r>
    <x v="12"/>
    <x v="7"/>
    <x v="4"/>
    <x v="61"/>
    <n v="0"/>
    <n v="0"/>
    <n v="0"/>
    <n v="0"/>
    <n v="0"/>
    <n v="0"/>
    <n v="1"/>
    <n v="4111.46"/>
    <n v="4732"/>
    <n v="0"/>
    <n v="0"/>
    <n v="0"/>
    <n v="1"/>
    <n v="4111.46"/>
    <n v="4732"/>
    <n v="0"/>
    <n v="0"/>
    <n v="0"/>
  </r>
  <r>
    <x v="7"/>
    <x v="0"/>
    <x v="2"/>
    <x v="2"/>
    <n v="0"/>
    <n v="0"/>
    <n v="0"/>
    <n v="0"/>
    <n v="0"/>
    <n v="0"/>
    <n v="1"/>
    <n v="0"/>
    <n v="1142.27"/>
    <n v="163.86060000000001"/>
    <n v="0"/>
    <n v="0"/>
    <n v="1"/>
    <n v="0"/>
    <n v="1142.27"/>
    <n v="163.86060000000001"/>
    <n v="0"/>
    <n v="0"/>
  </r>
  <r>
    <x v="12"/>
    <x v="7"/>
    <x v="15"/>
    <x v="40"/>
    <n v="0"/>
    <n v="0"/>
    <n v="0"/>
    <n v="0"/>
    <n v="0"/>
    <n v="0"/>
    <n v="1"/>
    <n v="1977.31"/>
    <n v="2400"/>
    <n v="0"/>
    <n v="0"/>
    <n v="0"/>
    <n v="1"/>
    <n v="1977.31"/>
    <n v="2400"/>
    <n v="0"/>
    <n v="0"/>
    <n v="0"/>
  </r>
  <r>
    <x v="13"/>
    <x v="0"/>
    <x v="0"/>
    <x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x v="7"/>
    <x v="7"/>
    <x v="1"/>
    <x v="66"/>
    <n v="0"/>
    <n v="0"/>
    <n v="0"/>
    <n v="0"/>
    <n v="0"/>
    <n v="0"/>
    <n v="1"/>
    <n v="590.04999999999995"/>
    <n v="896"/>
    <n v="0"/>
    <n v="0"/>
    <n v="0"/>
    <n v="1"/>
    <n v="590.04999999999995"/>
    <n v="896"/>
    <n v="0"/>
    <n v="0"/>
    <n v="0"/>
  </r>
  <r>
    <x v="17"/>
    <x v="7"/>
    <x v="9"/>
    <x v="16"/>
    <n v="0"/>
    <n v="0"/>
    <n v="0"/>
    <n v="0"/>
    <n v="0"/>
    <n v="0"/>
    <n v="1"/>
    <n v="10862.75"/>
    <n v="13749.65"/>
    <n v="0"/>
    <n v="0"/>
    <n v="0"/>
    <n v="1"/>
    <n v="10862.75"/>
    <n v="13749.65"/>
    <n v="0"/>
    <n v="0"/>
    <n v="0"/>
  </r>
  <r>
    <x v="17"/>
    <x v="7"/>
    <x v="3"/>
    <x v="4"/>
    <n v="0"/>
    <n v="0"/>
    <n v="0"/>
    <n v="0"/>
    <n v="0"/>
    <n v="0"/>
    <n v="1"/>
    <n v="18436.23"/>
    <n v="18436.23"/>
    <n v="0"/>
    <n v="0"/>
    <n v="0"/>
    <n v="1"/>
    <n v="18436.23"/>
    <n v="18436.23"/>
    <n v="0"/>
    <n v="0"/>
    <n v="0"/>
  </r>
  <r>
    <x v="15"/>
    <x v="7"/>
    <x v="17"/>
    <x v="59"/>
    <n v="0"/>
    <n v="0"/>
    <n v="0"/>
    <n v="0"/>
    <n v="0"/>
    <n v="0"/>
    <n v="1"/>
    <n v="63368.45"/>
    <n v="67810.11"/>
    <n v="0"/>
    <n v="0"/>
    <n v="0"/>
    <n v="1"/>
    <n v="63368.45"/>
    <n v="67810.11"/>
    <n v="0"/>
    <n v="0"/>
    <n v="0"/>
  </r>
  <r>
    <x v="9"/>
    <x v="7"/>
    <x v="1"/>
    <x v="50"/>
    <n v="0"/>
    <n v="0"/>
    <n v="0"/>
    <n v="0"/>
    <n v="0"/>
    <n v="0"/>
    <n v="1"/>
    <n v="10376.18"/>
    <n v="11424.14"/>
    <n v="0"/>
    <n v="0"/>
    <n v="0"/>
    <n v="1"/>
    <n v="10376.18"/>
    <n v="11424.14"/>
    <n v="0"/>
    <n v="0"/>
    <n v="0"/>
  </r>
  <r>
    <x v="14"/>
    <x v="0"/>
    <x v="12"/>
    <x v="22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x v="14"/>
    <x v="7"/>
    <x v="3"/>
    <x v="52"/>
    <n v="0"/>
    <n v="0"/>
    <n v="0"/>
    <n v="0"/>
    <n v="0"/>
    <n v="0"/>
    <n v="1"/>
    <n v="7216.31"/>
    <n v="7682.24"/>
    <n v="0"/>
    <n v="0"/>
    <n v="0"/>
    <n v="1"/>
    <n v="7216.31"/>
    <n v="7682.24"/>
    <n v="0"/>
    <n v="0"/>
    <n v="0"/>
  </r>
  <r>
    <x v="2"/>
    <x v="7"/>
    <x v="10"/>
    <x v="33"/>
    <n v="0"/>
    <n v="0"/>
    <n v="0"/>
    <n v="0"/>
    <n v="0"/>
    <n v="0"/>
    <n v="1"/>
    <n v="4214.58"/>
    <n v="7342.45"/>
    <n v="0"/>
    <n v="0"/>
    <n v="0"/>
    <n v="1"/>
    <n v="4214.58"/>
    <n v="7342.45"/>
    <n v="0"/>
    <n v="0"/>
    <n v="0"/>
  </r>
  <r>
    <x v="15"/>
    <x v="7"/>
    <x v="1"/>
    <x v="6"/>
    <n v="0"/>
    <n v="0"/>
    <n v="0"/>
    <n v="0"/>
    <n v="0"/>
    <n v="0"/>
    <n v="1"/>
    <n v="24663.05"/>
    <n v="32109.34"/>
    <n v="0"/>
    <n v="0"/>
    <n v="0"/>
    <n v="1"/>
    <n v="24663.05"/>
    <n v="32109.34"/>
    <n v="0"/>
    <n v="0"/>
    <n v="0"/>
  </r>
  <r>
    <x v="14"/>
    <x v="7"/>
    <x v="4"/>
    <x v="54"/>
    <n v="0"/>
    <n v="0"/>
    <n v="0"/>
    <n v="0"/>
    <n v="0"/>
    <n v="0"/>
    <n v="1"/>
    <n v="13970.32"/>
    <n v="14476.67"/>
    <n v="0"/>
    <n v="0"/>
    <n v="0"/>
    <n v="1"/>
    <n v="13970.32"/>
    <n v="14476.67"/>
    <n v="0"/>
    <n v="0"/>
    <n v="0"/>
  </r>
  <r>
    <x v="2"/>
    <x v="0"/>
    <x v="0"/>
    <x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x v="15"/>
    <x v="7"/>
    <x v="1"/>
    <x v="9"/>
    <n v="0"/>
    <n v="0"/>
    <n v="0"/>
    <n v="0"/>
    <n v="0"/>
    <n v="0"/>
    <n v="1"/>
    <n v="34052.910000000003"/>
    <n v="34617.9"/>
    <n v="0"/>
    <n v="0"/>
    <n v="0"/>
    <n v="1"/>
    <n v="34052.910000000003"/>
    <n v="34617.9"/>
    <n v="0"/>
    <n v="0"/>
    <n v="0"/>
  </r>
  <r>
    <x v="4"/>
    <x v="0"/>
    <x v="1"/>
    <x v="6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x v="2"/>
    <x v="7"/>
    <x v="10"/>
    <x v="21"/>
    <n v="0"/>
    <n v="0"/>
    <n v="0"/>
    <n v="0"/>
    <n v="0"/>
    <n v="0"/>
    <n v="1"/>
    <n v="1069.5"/>
    <n v="1288.5899999999999"/>
    <n v="0"/>
    <n v="0"/>
    <n v="0"/>
    <n v="1"/>
    <n v="1069.5"/>
    <n v="1288.5899999999999"/>
    <n v="0"/>
    <n v="0"/>
    <n v="0"/>
  </r>
  <r>
    <x v="3"/>
    <x v="0"/>
    <x v="1"/>
    <x v="36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x v="17"/>
    <x v="7"/>
    <x v="6"/>
    <x v="11"/>
    <n v="0"/>
    <n v="0"/>
    <n v="0"/>
    <n v="0"/>
    <n v="0"/>
    <n v="0"/>
    <n v="1"/>
    <n v="12452.75"/>
    <n v="35477.919999999998"/>
    <n v="0"/>
    <n v="0"/>
    <n v="0"/>
    <n v="1"/>
    <n v="12452.75"/>
    <n v="35477.919999999998"/>
    <n v="0"/>
    <n v="0"/>
    <n v="0"/>
  </r>
  <r>
    <x v="12"/>
    <x v="7"/>
    <x v="10"/>
    <x v="43"/>
    <n v="0"/>
    <n v="0"/>
    <n v="0"/>
    <n v="0"/>
    <n v="0"/>
    <n v="0"/>
    <n v="1"/>
    <n v="5298.05"/>
    <n v="16054.7"/>
    <n v="0"/>
    <n v="0"/>
    <n v="0"/>
    <n v="1"/>
    <n v="5298.05"/>
    <n v="16054.7"/>
    <n v="0"/>
    <n v="0"/>
    <n v="0"/>
  </r>
  <r>
    <x v="7"/>
    <x v="7"/>
    <x v="2"/>
    <x v="2"/>
    <n v="7"/>
    <n v="14401.38"/>
    <n v="22678.98"/>
    <n v="0"/>
    <n v="0"/>
    <n v="0"/>
    <n v="9"/>
    <n v="18086.740000000002"/>
    <n v="27650.400000000001"/>
    <n v="0"/>
    <n v="0"/>
    <n v="0"/>
    <n v="2"/>
    <n v="3685.3600000000024"/>
    <n v="4971.4200000000019"/>
    <n v="0"/>
    <n v="0"/>
    <n v="0"/>
  </r>
  <r>
    <x v="7"/>
    <x v="7"/>
    <x v="3"/>
    <x v="34"/>
    <n v="4"/>
    <n v="1628.06"/>
    <n v="3083"/>
    <n v="0"/>
    <n v="0"/>
    <n v="0"/>
    <n v="6"/>
    <n v="2045.96"/>
    <n v="7952"/>
    <n v="0"/>
    <n v="0"/>
    <n v="0"/>
    <n v="2"/>
    <n v="417.90000000000009"/>
    <n v="4869"/>
    <n v="0"/>
    <n v="0"/>
    <n v="0"/>
  </r>
  <r>
    <x v="9"/>
    <x v="7"/>
    <x v="13"/>
    <x v="25"/>
    <n v="3"/>
    <n v="2032"/>
    <n v="2032"/>
    <n v="0"/>
    <n v="0"/>
    <n v="0"/>
    <n v="5"/>
    <n v="5202.49"/>
    <n v="21969.91"/>
    <n v="0"/>
    <n v="0"/>
    <n v="0"/>
    <n v="2"/>
    <n v="3170.49"/>
    <n v="19937.91"/>
    <n v="0"/>
    <n v="0"/>
    <n v="0"/>
  </r>
  <r>
    <x v="7"/>
    <x v="7"/>
    <x v="3"/>
    <x v="27"/>
    <n v="2"/>
    <n v="1796.05"/>
    <n v="6881.5"/>
    <n v="0"/>
    <n v="0"/>
    <n v="0"/>
    <n v="4"/>
    <n v="3711.58"/>
    <n v="10165.75"/>
    <n v="0"/>
    <n v="0"/>
    <n v="0"/>
    <n v="2"/>
    <n v="1915.53"/>
    <n v="3284.25"/>
    <n v="0"/>
    <n v="0"/>
    <n v="0"/>
  </r>
  <r>
    <x v="14"/>
    <x v="7"/>
    <x v="1"/>
    <x v="55"/>
    <n v="0"/>
    <n v="0"/>
    <n v="0"/>
    <n v="0"/>
    <n v="0"/>
    <n v="0"/>
    <n v="2"/>
    <n v="1486.88"/>
    <n v="2433.7399999999998"/>
    <n v="0"/>
    <n v="0"/>
    <n v="0"/>
    <n v="2"/>
    <n v="1486.88"/>
    <n v="2433.7399999999998"/>
    <n v="0"/>
    <n v="0"/>
    <n v="0"/>
  </r>
  <r>
    <x v="15"/>
    <x v="7"/>
    <x v="4"/>
    <x v="37"/>
    <n v="0"/>
    <n v="0"/>
    <n v="0"/>
    <n v="0"/>
    <n v="0"/>
    <n v="0"/>
    <n v="2"/>
    <n v="24205.25"/>
    <n v="90640.56"/>
    <n v="0"/>
    <n v="0"/>
    <n v="0"/>
    <n v="2"/>
    <n v="24205.25"/>
    <n v="90640.56"/>
    <n v="0"/>
    <n v="0"/>
    <n v="0"/>
  </r>
  <r>
    <x v="14"/>
    <x v="7"/>
    <x v="4"/>
    <x v="44"/>
    <n v="0"/>
    <n v="0"/>
    <n v="0"/>
    <n v="0"/>
    <n v="0"/>
    <n v="0"/>
    <n v="2"/>
    <n v="4964.01"/>
    <n v="11938.49"/>
    <n v="0"/>
    <n v="0"/>
    <n v="0"/>
    <n v="2"/>
    <n v="4964.01"/>
    <n v="11938.49"/>
    <n v="0"/>
    <n v="0"/>
    <n v="0"/>
  </r>
  <r>
    <x v="17"/>
    <x v="7"/>
    <x v="1"/>
    <x v="3"/>
    <n v="0"/>
    <n v="0"/>
    <n v="0"/>
    <n v="0"/>
    <n v="0"/>
    <n v="0"/>
    <n v="2"/>
    <n v="21260.25"/>
    <n v="27639.37"/>
    <n v="0"/>
    <n v="0"/>
    <n v="0"/>
    <n v="2"/>
    <n v="21260.25"/>
    <n v="27639.37"/>
    <n v="0"/>
    <n v="0"/>
    <n v="0"/>
  </r>
  <r>
    <x v="9"/>
    <x v="7"/>
    <x v="4"/>
    <x v="28"/>
    <n v="0"/>
    <n v="0"/>
    <n v="0"/>
    <n v="0"/>
    <n v="0"/>
    <n v="0"/>
    <n v="2"/>
    <n v="8858.82"/>
    <n v="14914.47"/>
    <n v="0"/>
    <n v="0"/>
    <n v="0"/>
    <n v="2"/>
    <n v="8858.82"/>
    <n v="14914.47"/>
    <n v="0"/>
    <n v="0"/>
    <n v="0"/>
  </r>
  <r>
    <x v="9"/>
    <x v="7"/>
    <x v="10"/>
    <x v="43"/>
    <n v="0"/>
    <n v="0"/>
    <n v="0"/>
    <n v="0"/>
    <n v="0"/>
    <n v="0"/>
    <n v="2"/>
    <n v="5529.6"/>
    <n v="17449.650000000001"/>
    <n v="0"/>
    <n v="0"/>
    <n v="0"/>
    <n v="2"/>
    <n v="5529.6"/>
    <n v="17449.650000000001"/>
    <n v="0"/>
    <n v="0"/>
    <n v="0"/>
  </r>
  <r>
    <x v="7"/>
    <x v="7"/>
    <x v="1"/>
    <x v="46"/>
    <n v="0"/>
    <n v="0"/>
    <n v="0"/>
    <n v="0"/>
    <n v="0"/>
    <n v="0"/>
    <n v="2"/>
    <n v="6548.37"/>
    <n v="10325.06"/>
    <n v="0"/>
    <n v="0"/>
    <n v="0"/>
    <n v="2"/>
    <n v="6548.37"/>
    <n v="10325.06"/>
    <n v="0"/>
    <n v="0"/>
    <n v="0"/>
  </r>
  <r>
    <x v="2"/>
    <x v="7"/>
    <x v="16"/>
    <x v="42"/>
    <n v="0"/>
    <n v="0"/>
    <n v="0"/>
    <n v="0"/>
    <n v="0"/>
    <n v="0"/>
    <n v="2"/>
    <n v="16831.66"/>
    <n v="27071.71"/>
    <n v="0"/>
    <n v="0"/>
    <n v="0"/>
    <n v="2"/>
    <n v="16831.66"/>
    <n v="27071.71"/>
    <n v="0"/>
    <n v="0"/>
    <n v="0"/>
  </r>
  <r>
    <x v="9"/>
    <x v="7"/>
    <x v="3"/>
    <x v="51"/>
    <n v="0"/>
    <n v="0"/>
    <n v="0"/>
    <n v="0"/>
    <n v="0"/>
    <n v="0"/>
    <n v="2"/>
    <n v="1898.52"/>
    <n v="3931.37"/>
    <n v="0"/>
    <n v="0"/>
    <n v="0"/>
    <n v="2"/>
    <n v="1898.52"/>
    <n v="3931.37"/>
    <n v="0"/>
    <n v="0"/>
    <n v="0"/>
  </r>
  <r>
    <x v="14"/>
    <x v="7"/>
    <x v="4"/>
    <x v="61"/>
    <n v="0"/>
    <n v="0"/>
    <n v="0"/>
    <n v="0"/>
    <n v="0"/>
    <n v="0"/>
    <n v="2"/>
    <n v="6866.42"/>
    <n v="7526.28"/>
    <n v="0"/>
    <n v="0"/>
    <n v="0"/>
    <n v="2"/>
    <n v="6866.42"/>
    <n v="7526.28"/>
    <n v="0"/>
    <n v="0"/>
    <n v="0"/>
  </r>
  <r>
    <x v="17"/>
    <x v="7"/>
    <x v="1"/>
    <x v="1"/>
    <n v="0"/>
    <n v="0"/>
    <n v="0"/>
    <n v="0"/>
    <n v="0"/>
    <n v="0"/>
    <n v="2"/>
    <n v="4241.7"/>
    <n v="8676.92"/>
    <n v="0"/>
    <n v="0"/>
    <n v="0"/>
    <n v="2"/>
    <n v="4241.7"/>
    <n v="8676.92"/>
    <n v="0"/>
    <n v="0"/>
    <n v="0"/>
  </r>
  <r>
    <x v="9"/>
    <x v="7"/>
    <x v="18"/>
    <x v="60"/>
    <n v="0"/>
    <n v="0"/>
    <n v="0"/>
    <n v="0"/>
    <n v="0"/>
    <n v="0"/>
    <n v="2"/>
    <n v="12322.09"/>
    <n v="14096.28"/>
    <n v="0"/>
    <n v="0"/>
    <n v="0"/>
    <n v="2"/>
    <n v="12322.09"/>
    <n v="14096.28"/>
    <n v="0"/>
    <n v="0"/>
    <n v="0"/>
  </r>
  <r>
    <x v="9"/>
    <x v="7"/>
    <x v="3"/>
    <x v="47"/>
    <n v="0"/>
    <n v="0"/>
    <n v="0"/>
    <n v="0"/>
    <n v="0"/>
    <n v="0"/>
    <n v="2"/>
    <n v="5519.68"/>
    <n v="8945"/>
    <n v="0"/>
    <n v="0"/>
    <n v="0"/>
    <n v="2"/>
    <n v="5519.68"/>
    <n v="8945"/>
    <n v="0"/>
    <n v="0"/>
    <n v="0"/>
  </r>
  <r>
    <x v="2"/>
    <x v="7"/>
    <x v="1"/>
    <x v="36"/>
    <n v="0"/>
    <n v="0"/>
    <n v="0"/>
    <n v="0"/>
    <n v="0"/>
    <n v="0"/>
    <n v="2"/>
    <n v="4020.34"/>
    <n v="5153.92"/>
    <n v="0"/>
    <n v="0"/>
    <n v="0"/>
    <n v="2"/>
    <n v="4020.34"/>
    <n v="5153.92"/>
    <n v="0"/>
    <n v="0"/>
    <n v="0"/>
  </r>
  <r>
    <x v="4"/>
    <x v="0"/>
    <x v="3"/>
    <x v="32"/>
    <n v="0"/>
    <n v="0"/>
    <n v="0"/>
    <n v="0"/>
    <n v="0"/>
    <n v="0"/>
    <n v="2"/>
    <n v="0"/>
    <n v="0"/>
    <n v="0"/>
    <n v="0"/>
    <n v="0"/>
    <n v="2"/>
    <n v="0"/>
    <n v="0"/>
    <n v="0"/>
    <n v="0"/>
    <n v="0"/>
  </r>
  <r>
    <x v="17"/>
    <x v="7"/>
    <x v="1"/>
    <x v="6"/>
    <n v="0"/>
    <n v="0"/>
    <n v="0"/>
    <n v="0"/>
    <n v="0"/>
    <n v="0"/>
    <n v="2"/>
    <n v="22308.28"/>
    <n v="25073.51"/>
    <n v="0"/>
    <n v="0"/>
    <n v="0"/>
    <n v="2"/>
    <n v="22308.28"/>
    <n v="25073.51"/>
    <n v="0"/>
    <n v="0"/>
    <n v="0"/>
  </r>
  <r>
    <x v="2"/>
    <x v="7"/>
    <x v="3"/>
    <x v="39"/>
    <n v="0"/>
    <n v="0"/>
    <n v="0"/>
    <n v="0"/>
    <n v="0"/>
    <n v="0"/>
    <n v="2"/>
    <n v="8607.39"/>
    <n v="9421.56"/>
    <n v="0"/>
    <n v="0"/>
    <n v="0"/>
    <n v="2"/>
    <n v="8607.39"/>
    <n v="9421.56"/>
    <n v="0"/>
    <n v="0"/>
    <n v="0"/>
  </r>
  <r>
    <x v="9"/>
    <x v="7"/>
    <x v="4"/>
    <x v="45"/>
    <n v="0"/>
    <n v="0"/>
    <n v="0"/>
    <n v="0"/>
    <n v="0"/>
    <n v="0"/>
    <n v="2"/>
    <n v="3714.78"/>
    <n v="14175.86"/>
    <n v="0"/>
    <n v="0"/>
    <n v="0"/>
    <n v="2"/>
    <n v="3714.78"/>
    <n v="14175.86"/>
    <n v="0"/>
    <n v="0"/>
    <n v="0"/>
  </r>
  <r>
    <x v="12"/>
    <x v="7"/>
    <x v="1"/>
    <x v="46"/>
    <n v="0"/>
    <n v="0"/>
    <n v="0"/>
    <n v="0"/>
    <n v="0"/>
    <n v="0"/>
    <n v="2"/>
    <n v="35151.980000000003"/>
    <n v="40521.440000000002"/>
    <n v="0"/>
    <n v="0"/>
    <n v="0"/>
    <n v="2"/>
    <n v="35151.980000000003"/>
    <n v="40521.440000000002"/>
    <n v="0"/>
    <n v="0"/>
    <n v="0"/>
  </r>
  <r>
    <x v="15"/>
    <x v="7"/>
    <x v="4"/>
    <x v="44"/>
    <n v="0"/>
    <n v="0"/>
    <n v="0"/>
    <n v="0"/>
    <n v="0"/>
    <n v="0"/>
    <n v="2"/>
    <n v="66388.31"/>
    <n v="72680.81"/>
    <n v="0"/>
    <n v="0"/>
    <n v="0"/>
    <n v="2"/>
    <n v="66388.31"/>
    <n v="72680.81"/>
    <n v="0"/>
    <n v="0"/>
    <n v="0"/>
  </r>
  <r>
    <x v="12"/>
    <x v="7"/>
    <x v="8"/>
    <x v="14"/>
    <n v="0"/>
    <n v="0"/>
    <n v="0"/>
    <n v="0"/>
    <n v="0"/>
    <n v="0"/>
    <n v="2"/>
    <n v="5148.05"/>
    <n v="7241"/>
    <n v="0"/>
    <n v="0"/>
    <n v="0"/>
    <n v="2"/>
    <n v="5148.05"/>
    <n v="7241"/>
    <n v="0"/>
    <n v="0"/>
    <n v="0"/>
  </r>
  <r>
    <x v="14"/>
    <x v="7"/>
    <x v="1"/>
    <x v="35"/>
    <n v="0"/>
    <n v="0"/>
    <n v="0"/>
    <n v="0"/>
    <n v="0"/>
    <n v="0"/>
    <n v="2"/>
    <n v="373.53"/>
    <n v="759"/>
    <n v="0"/>
    <n v="0"/>
    <n v="0"/>
    <n v="2"/>
    <n v="373.53"/>
    <n v="759"/>
    <n v="0"/>
    <n v="0"/>
    <n v="0"/>
  </r>
  <r>
    <x v="16"/>
    <x v="0"/>
    <x v="0"/>
    <x v="0"/>
    <n v="0"/>
    <n v="0"/>
    <n v="0"/>
    <n v="0"/>
    <n v="0"/>
    <n v="0"/>
    <n v="2"/>
    <n v="0"/>
    <n v="4688.45"/>
    <n v="1408.6980000000001"/>
    <n v="0"/>
    <n v="0"/>
    <n v="2"/>
    <n v="0"/>
    <n v="4688.45"/>
    <n v="1408.6980000000001"/>
    <n v="0"/>
    <n v="0"/>
  </r>
  <r>
    <x v="9"/>
    <x v="7"/>
    <x v="4"/>
    <x v="48"/>
    <n v="0"/>
    <n v="0"/>
    <n v="0"/>
    <n v="0"/>
    <n v="0"/>
    <n v="0"/>
    <n v="2"/>
    <n v="16963.16"/>
    <n v="18229.560000000001"/>
    <n v="0"/>
    <n v="0"/>
    <n v="0"/>
    <n v="2"/>
    <n v="16963.16"/>
    <n v="18229.560000000001"/>
    <n v="0"/>
    <n v="0"/>
    <n v="0"/>
  </r>
  <r>
    <x v="2"/>
    <x v="7"/>
    <x v="15"/>
    <x v="40"/>
    <n v="1"/>
    <n v="169.4"/>
    <n v="196"/>
    <n v="0"/>
    <n v="0"/>
    <n v="0"/>
    <n v="4"/>
    <n v="4339.6099999999997"/>
    <n v="13831.41"/>
    <n v="0"/>
    <n v="0"/>
    <n v="0"/>
    <n v="3"/>
    <n v="4170.21"/>
    <n v="13635.41"/>
    <n v="0"/>
    <n v="0"/>
    <n v="0"/>
  </r>
  <r>
    <x v="14"/>
    <x v="7"/>
    <x v="13"/>
    <x v="25"/>
    <n v="1"/>
    <n v="5335.83"/>
    <n v="13006.56"/>
    <n v="0"/>
    <n v="0"/>
    <n v="0"/>
    <n v="4"/>
    <n v="39443.440000000002"/>
    <n v="47978.59"/>
    <n v="0"/>
    <n v="0"/>
    <n v="0"/>
    <n v="3"/>
    <n v="34107.61"/>
    <n v="34972.03"/>
    <n v="0"/>
    <n v="0"/>
    <n v="0"/>
  </r>
  <r>
    <x v="7"/>
    <x v="7"/>
    <x v="3"/>
    <x v="4"/>
    <n v="0"/>
    <n v="0"/>
    <n v="0"/>
    <n v="0"/>
    <n v="0"/>
    <n v="0"/>
    <n v="3"/>
    <n v="10793.17"/>
    <n v="12190.54"/>
    <n v="0"/>
    <n v="0"/>
    <n v="0"/>
    <n v="3"/>
    <n v="10793.17"/>
    <n v="12190.54"/>
    <n v="0"/>
    <n v="0"/>
    <n v="0"/>
  </r>
  <r>
    <x v="14"/>
    <x v="7"/>
    <x v="1"/>
    <x v="50"/>
    <n v="0"/>
    <n v="0"/>
    <n v="0"/>
    <n v="0"/>
    <n v="0"/>
    <n v="0"/>
    <n v="3"/>
    <n v="2770.6"/>
    <n v="3767.74"/>
    <n v="0"/>
    <n v="0"/>
    <n v="0"/>
    <n v="3"/>
    <n v="2770.6"/>
    <n v="3767.74"/>
    <n v="0"/>
    <n v="0"/>
    <n v="0"/>
  </r>
  <r>
    <x v="9"/>
    <x v="7"/>
    <x v="3"/>
    <x v="4"/>
    <n v="0"/>
    <n v="0"/>
    <n v="0"/>
    <n v="0"/>
    <n v="0"/>
    <n v="0"/>
    <n v="3"/>
    <n v="40934.11"/>
    <n v="43789.14"/>
    <n v="0"/>
    <n v="0"/>
    <n v="0"/>
    <n v="3"/>
    <n v="40934.11"/>
    <n v="43789.14"/>
    <n v="0"/>
    <n v="0"/>
    <n v="0"/>
  </r>
  <r>
    <x v="9"/>
    <x v="7"/>
    <x v="10"/>
    <x v="53"/>
    <n v="0"/>
    <n v="0"/>
    <n v="0"/>
    <n v="0"/>
    <n v="0"/>
    <n v="0"/>
    <n v="3"/>
    <n v="45946.9"/>
    <n v="51274.31"/>
    <n v="0"/>
    <n v="0"/>
    <n v="0"/>
    <n v="3"/>
    <n v="45946.9"/>
    <n v="51274.31"/>
    <n v="0"/>
    <n v="0"/>
    <n v="0"/>
  </r>
  <r>
    <x v="14"/>
    <x v="7"/>
    <x v="14"/>
    <x v="38"/>
    <n v="0"/>
    <n v="0"/>
    <n v="0"/>
    <n v="0"/>
    <n v="0"/>
    <n v="0"/>
    <n v="3"/>
    <n v="25559.41"/>
    <n v="42090.77"/>
    <n v="0"/>
    <n v="0"/>
    <n v="0"/>
    <n v="3"/>
    <n v="25559.41"/>
    <n v="42090.77"/>
    <n v="0"/>
    <n v="0"/>
    <n v="0"/>
  </r>
  <r>
    <x v="14"/>
    <x v="7"/>
    <x v="11"/>
    <x v="20"/>
    <n v="0"/>
    <n v="0"/>
    <n v="0"/>
    <n v="0"/>
    <n v="0"/>
    <n v="0"/>
    <n v="3"/>
    <n v="2130.67"/>
    <n v="4332.84"/>
    <n v="0"/>
    <n v="0"/>
    <n v="0"/>
    <n v="3"/>
    <n v="2130.67"/>
    <n v="4332.84"/>
    <n v="0"/>
    <n v="0"/>
    <n v="0"/>
  </r>
  <r>
    <x v="15"/>
    <x v="7"/>
    <x v="4"/>
    <x v="5"/>
    <n v="0"/>
    <n v="0"/>
    <n v="0"/>
    <n v="0"/>
    <n v="0"/>
    <n v="0"/>
    <n v="3"/>
    <n v="119309.36"/>
    <n v="132277.9"/>
    <n v="0"/>
    <n v="0"/>
    <n v="0"/>
    <n v="3"/>
    <n v="119309.36"/>
    <n v="132277.9"/>
    <n v="0"/>
    <n v="0"/>
    <n v="0"/>
  </r>
  <r>
    <x v="17"/>
    <x v="7"/>
    <x v="12"/>
    <x v="22"/>
    <n v="0"/>
    <n v="0"/>
    <n v="0"/>
    <n v="0"/>
    <n v="0"/>
    <n v="0"/>
    <n v="3"/>
    <n v="22821.599999999999"/>
    <n v="40119.15"/>
    <n v="0"/>
    <n v="0"/>
    <n v="0"/>
    <n v="3"/>
    <n v="22821.599999999999"/>
    <n v="40119.15"/>
    <n v="0"/>
    <n v="0"/>
    <n v="0"/>
  </r>
  <r>
    <x v="9"/>
    <x v="7"/>
    <x v="3"/>
    <x v="23"/>
    <n v="0"/>
    <n v="0"/>
    <n v="0"/>
    <n v="0"/>
    <n v="0"/>
    <n v="0"/>
    <n v="3"/>
    <n v="10095.82"/>
    <n v="22013.22"/>
    <n v="0"/>
    <n v="0"/>
    <n v="0"/>
    <n v="3"/>
    <n v="10095.82"/>
    <n v="22013.22"/>
    <n v="0"/>
    <n v="0"/>
    <n v="0"/>
  </r>
  <r>
    <x v="17"/>
    <x v="7"/>
    <x v="8"/>
    <x v="14"/>
    <n v="0"/>
    <n v="0"/>
    <n v="0"/>
    <n v="0"/>
    <n v="0"/>
    <n v="0"/>
    <n v="3"/>
    <n v="69248.649999999994"/>
    <n v="82035.42"/>
    <n v="0"/>
    <n v="0"/>
    <n v="0"/>
    <n v="3"/>
    <n v="69248.649999999994"/>
    <n v="82035.42"/>
    <n v="0"/>
    <n v="0"/>
    <n v="0"/>
  </r>
  <r>
    <x v="14"/>
    <x v="7"/>
    <x v="3"/>
    <x v="34"/>
    <n v="0"/>
    <n v="0"/>
    <n v="0"/>
    <n v="0"/>
    <n v="0"/>
    <n v="0"/>
    <n v="3"/>
    <n v="119388.95"/>
    <n v="190717.23"/>
    <n v="0"/>
    <n v="0"/>
    <n v="0"/>
    <n v="3"/>
    <n v="119388.95"/>
    <n v="190717.23"/>
    <n v="0"/>
    <n v="0"/>
    <n v="0"/>
  </r>
  <r>
    <x v="4"/>
    <x v="0"/>
    <x v="12"/>
    <x v="22"/>
    <n v="0"/>
    <n v="0"/>
    <n v="0"/>
    <n v="0"/>
    <n v="0"/>
    <n v="0"/>
    <n v="3"/>
    <n v="0"/>
    <n v="0"/>
    <n v="0"/>
    <n v="0"/>
    <n v="0"/>
    <n v="3"/>
    <n v="0"/>
    <n v="0"/>
    <n v="0"/>
    <n v="0"/>
    <n v="0"/>
  </r>
  <r>
    <x v="14"/>
    <x v="7"/>
    <x v="4"/>
    <x v="28"/>
    <n v="0"/>
    <n v="0"/>
    <n v="0"/>
    <n v="0"/>
    <n v="0"/>
    <n v="0"/>
    <n v="3"/>
    <n v="8575.39"/>
    <n v="14405.65"/>
    <n v="0"/>
    <n v="0"/>
    <n v="0"/>
    <n v="3"/>
    <n v="8575.39"/>
    <n v="14405.65"/>
    <n v="0"/>
    <n v="0"/>
    <n v="0"/>
  </r>
  <r>
    <x v="12"/>
    <x v="7"/>
    <x v="13"/>
    <x v="25"/>
    <n v="4"/>
    <n v="11864.82"/>
    <n v="17672"/>
    <n v="0"/>
    <n v="0"/>
    <n v="0"/>
    <n v="8"/>
    <n v="56275.519999999997"/>
    <n v="87622.37"/>
    <n v="0"/>
    <n v="0"/>
    <n v="0"/>
    <n v="4"/>
    <n v="44410.7"/>
    <n v="69950.37"/>
    <n v="0"/>
    <n v="0"/>
    <n v="0"/>
  </r>
  <r>
    <x v="14"/>
    <x v="7"/>
    <x v="15"/>
    <x v="40"/>
    <n v="2"/>
    <n v="7886.56"/>
    <n v="10256.040000000001"/>
    <n v="0"/>
    <n v="0"/>
    <n v="0"/>
    <n v="6"/>
    <n v="27976.25"/>
    <n v="42510.720000000001"/>
    <n v="0"/>
    <n v="0"/>
    <n v="0"/>
    <n v="4"/>
    <n v="20089.689999999999"/>
    <n v="32254.68"/>
    <n v="0"/>
    <n v="0"/>
    <n v="0"/>
  </r>
  <r>
    <x v="12"/>
    <x v="7"/>
    <x v="6"/>
    <x v="11"/>
    <n v="1"/>
    <n v="4831.3"/>
    <n v="5345.56"/>
    <n v="0"/>
    <n v="0"/>
    <n v="0"/>
    <n v="5"/>
    <n v="28758.66"/>
    <n v="43214.84"/>
    <n v="0"/>
    <n v="0"/>
    <n v="0"/>
    <n v="4"/>
    <n v="23927.360000000001"/>
    <n v="37869.279999999999"/>
    <n v="0"/>
    <n v="0"/>
    <n v="0"/>
  </r>
  <r>
    <x v="12"/>
    <x v="7"/>
    <x v="1"/>
    <x v="6"/>
    <n v="0"/>
    <n v="0"/>
    <n v="0"/>
    <n v="0"/>
    <n v="0"/>
    <n v="0"/>
    <n v="4"/>
    <n v="31659.54"/>
    <n v="34883.03"/>
    <n v="0"/>
    <n v="0"/>
    <n v="0"/>
    <n v="4"/>
    <n v="31659.54"/>
    <n v="34883.03"/>
    <n v="0"/>
    <n v="0"/>
    <n v="0"/>
  </r>
  <r>
    <x v="14"/>
    <x v="7"/>
    <x v="10"/>
    <x v="17"/>
    <n v="0"/>
    <n v="0"/>
    <n v="0"/>
    <n v="0"/>
    <n v="0"/>
    <n v="0"/>
    <n v="4"/>
    <n v="10078.51"/>
    <n v="16526.93"/>
    <n v="0"/>
    <n v="0"/>
    <n v="0"/>
    <n v="4"/>
    <n v="10078.51"/>
    <n v="16526.93"/>
    <n v="0"/>
    <n v="0"/>
    <n v="0"/>
  </r>
  <r>
    <x v="2"/>
    <x v="7"/>
    <x v="4"/>
    <x v="13"/>
    <n v="0"/>
    <n v="0"/>
    <n v="0"/>
    <n v="0"/>
    <n v="0"/>
    <n v="0"/>
    <n v="4"/>
    <n v="11317.45"/>
    <n v="13982.47"/>
    <n v="0"/>
    <n v="0"/>
    <n v="0"/>
    <n v="4"/>
    <n v="11317.45"/>
    <n v="13982.47"/>
    <n v="0"/>
    <n v="0"/>
    <n v="0"/>
  </r>
  <r>
    <x v="14"/>
    <x v="7"/>
    <x v="1"/>
    <x v="36"/>
    <n v="0"/>
    <n v="0"/>
    <n v="0"/>
    <n v="0"/>
    <n v="0"/>
    <n v="0"/>
    <n v="4"/>
    <n v="2829.98"/>
    <n v="5633.97"/>
    <n v="0"/>
    <n v="0"/>
    <n v="0"/>
    <n v="4"/>
    <n v="2829.98"/>
    <n v="5633.97"/>
    <n v="0"/>
    <n v="0"/>
    <n v="0"/>
  </r>
  <r>
    <x v="14"/>
    <x v="7"/>
    <x v="16"/>
    <x v="42"/>
    <n v="0"/>
    <n v="0"/>
    <n v="0"/>
    <n v="0"/>
    <n v="0"/>
    <n v="0"/>
    <n v="4"/>
    <n v="7871.24"/>
    <n v="8554.42"/>
    <n v="0"/>
    <n v="0"/>
    <n v="0"/>
    <n v="4"/>
    <n v="7871.24"/>
    <n v="8554.42"/>
    <n v="0"/>
    <n v="0"/>
    <n v="0"/>
  </r>
  <r>
    <x v="9"/>
    <x v="7"/>
    <x v="3"/>
    <x v="24"/>
    <n v="0"/>
    <n v="0"/>
    <n v="0"/>
    <n v="0"/>
    <n v="0"/>
    <n v="0"/>
    <n v="4"/>
    <n v="12292.17"/>
    <n v="50292.42"/>
    <n v="0"/>
    <n v="0"/>
    <n v="0"/>
    <n v="4"/>
    <n v="12292.17"/>
    <n v="50292.42"/>
    <n v="0"/>
    <n v="0"/>
    <n v="0"/>
  </r>
  <r>
    <x v="9"/>
    <x v="7"/>
    <x v="3"/>
    <x v="26"/>
    <n v="0"/>
    <n v="0"/>
    <n v="0"/>
    <n v="0"/>
    <n v="0"/>
    <n v="0"/>
    <n v="4"/>
    <n v="28836.62"/>
    <n v="41595.72"/>
    <n v="0"/>
    <n v="0"/>
    <n v="0"/>
    <n v="4"/>
    <n v="28836.62"/>
    <n v="41595.72"/>
    <n v="0"/>
    <n v="0"/>
    <n v="0"/>
  </r>
  <r>
    <x v="14"/>
    <x v="7"/>
    <x v="4"/>
    <x v="58"/>
    <n v="1"/>
    <n v="23.64"/>
    <n v="114"/>
    <n v="0"/>
    <n v="0"/>
    <n v="0"/>
    <n v="6"/>
    <n v="4886.22"/>
    <n v="9936.77"/>
    <n v="0"/>
    <n v="0"/>
    <n v="0"/>
    <n v="5"/>
    <n v="4862.58"/>
    <n v="9822.77"/>
    <n v="0"/>
    <n v="0"/>
    <n v="0"/>
  </r>
  <r>
    <x v="14"/>
    <x v="7"/>
    <x v="3"/>
    <x v="26"/>
    <n v="0"/>
    <n v="0"/>
    <n v="0"/>
    <n v="0"/>
    <n v="0"/>
    <n v="0"/>
    <n v="5"/>
    <n v="13253.3"/>
    <n v="20939.3"/>
    <n v="0"/>
    <n v="0"/>
    <n v="0"/>
    <n v="5"/>
    <n v="13253.3"/>
    <n v="20939.3"/>
    <n v="0"/>
    <n v="0"/>
    <n v="0"/>
  </r>
  <r>
    <x v="9"/>
    <x v="7"/>
    <x v="4"/>
    <x v="13"/>
    <n v="0"/>
    <n v="0"/>
    <n v="0"/>
    <n v="0"/>
    <n v="0"/>
    <n v="0"/>
    <n v="5"/>
    <n v="85290.92"/>
    <n v="93883.43"/>
    <n v="0"/>
    <n v="0"/>
    <n v="0"/>
    <n v="5"/>
    <n v="85290.92"/>
    <n v="93883.43"/>
    <n v="0"/>
    <n v="0"/>
    <n v="0"/>
  </r>
  <r>
    <x v="14"/>
    <x v="7"/>
    <x v="4"/>
    <x v="18"/>
    <n v="0"/>
    <n v="0"/>
    <n v="0"/>
    <n v="0"/>
    <n v="0"/>
    <n v="0"/>
    <n v="5"/>
    <n v="6108.35"/>
    <n v="12366.27"/>
    <n v="0"/>
    <n v="0"/>
    <n v="0"/>
    <n v="5"/>
    <n v="6108.35"/>
    <n v="12366.27"/>
    <n v="0"/>
    <n v="0"/>
    <n v="0"/>
  </r>
  <r>
    <x v="14"/>
    <x v="7"/>
    <x v="10"/>
    <x v="43"/>
    <n v="0"/>
    <n v="0"/>
    <n v="0"/>
    <n v="0"/>
    <n v="0"/>
    <n v="0"/>
    <n v="5"/>
    <n v="26340.17"/>
    <n v="51662.66"/>
    <n v="0"/>
    <n v="0"/>
    <n v="0"/>
    <n v="5"/>
    <n v="26340.17"/>
    <n v="51662.66"/>
    <n v="0"/>
    <n v="0"/>
    <n v="0"/>
  </r>
  <r>
    <x v="17"/>
    <x v="7"/>
    <x v="4"/>
    <x v="28"/>
    <n v="0"/>
    <n v="0"/>
    <n v="0"/>
    <n v="0"/>
    <n v="0"/>
    <n v="0"/>
    <n v="5"/>
    <n v="40862.300000000003"/>
    <n v="57048.71"/>
    <n v="0"/>
    <n v="0"/>
    <n v="0"/>
    <n v="5"/>
    <n v="40862.300000000003"/>
    <n v="57048.71"/>
    <n v="0"/>
    <n v="0"/>
    <n v="0"/>
  </r>
  <r>
    <x v="9"/>
    <x v="7"/>
    <x v="17"/>
    <x v="59"/>
    <n v="0"/>
    <n v="0"/>
    <n v="0"/>
    <n v="0"/>
    <n v="0"/>
    <n v="0"/>
    <n v="5"/>
    <n v="24122.85"/>
    <n v="32666.66"/>
    <n v="0"/>
    <n v="0"/>
    <n v="0"/>
    <n v="5"/>
    <n v="24122.85"/>
    <n v="32666.66"/>
    <n v="0"/>
    <n v="0"/>
    <n v="0"/>
  </r>
  <r>
    <x v="12"/>
    <x v="7"/>
    <x v="4"/>
    <x v="31"/>
    <n v="0"/>
    <n v="0"/>
    <n v="0"/>
    <n v="0"/>
    <n v="0"/>
    <n v="0"/>
    <n v="5"/>
    <n v="37711.760000000002"/>
    <n v="46987.75"/>
    <n v="0"/>
    <n v="0"/>
    <n v="0"/>
    <n v="5"/>
    <n v="37711.760000000002"/>
    <n v="46987.75"/>
    <n v="0"/>
    <n v="0"/>
    <n v="0"/>
  </r>
  <r>
    <x v="7"/>
    <x v="7"/>
    <x v="1"/>
    <x v="55"/>
    <n v="10"/>
    <n v="15302.18"/>
    <n v="21618"/>
    <n v="0"/>
    <n v="0"/>
    <n v="0"/>
    <n v="16"/>
    <n v="37650.25"/>
    <n v="61695.91"/>
    <n v="0"/>
    <n v="0"/>
    <n v="0"/>
    <n v="6"/>
    <n v="22348.07"/>
    <n v="40077.910000000003"/>
    <n v="0"/>
    <n v="0"/>
    <n v="0"/>
  </r>
  <r>
    <x v="7"/>
    <x v="7"/>
    <x v="3"/>
    <x v="24"/>
    <n v="2"/>
    <n v="458.29"/>
    <n v="1453"/>
    <n v="0"/>
    <n v="0"/>
    <n v="0"/>
    <n v="8"/>
    <n v="13799.84"/>
    <n v="28011.14"/>
    <n v="0"/>
    <n v="0"/>
    <n v="0"/>
    <n v="6"/>
    <n v="13341.55"/>
    <n v="26558.14"/>
    <n v="0"/>
    <n v="0"/>
    <n v="0"/>
  </r>
  <r>
    <x v="14"/>
    <x v="7"/>
    <x v="10"/>
    <x v="53"/>
    <n v="0"/>
    <n v="0"/>
    <n v="0"/>
    <n v="0"/>
    <n v="0"/>
    <n v="0"/>
    <n v="6"/>
    <n v="23381.77"/>
    <n v="49537.31"/>
    <n v="0"/>
    <n v="0"/>
    <n v="0"/>
    <n v="6"/>
    <n v="23381.77"/>
    <n v="49537.31"/>
    <n v="0"/>
    <n v="0"/>
    <n v="0"/>
  </r>
  <r>
    <x v="7"/>
    <x v="7"/>
    <x v="17"/>
    <x v="59"/>
    <n v="0"/>
    <n v="0"/>
    <n v="0"/>
    <n v="0"/>
    <n v="0"/>
    <n v="0"/>
    <n v="6"/>
    <n v="23178.89"/>
    <n v="30592.36"/>
    <n v="0"/>
    <n v="0"/>
    <n v="0"/>
    <n v="6"/>
    <n v="23178.89"/>
    <n v="30592.36"/>
    <n v="0"/>
    <n v="0"/>
    <n v="0"/>
  </r>
  <r>
    <x v="14"/>
    <x v="7"/>
    <x v="4"/>
    <x v="37"/>
    <n v="0"/>
    <n v="0"/>
    <n v="0"/>
    <n v="0"/>
    <n v="0"/>
    <n v="0"/>
    <n v="6"/>
    <n v="12124.28"/>
    <n v="18825.419999999998"/>
    <n v="0"/>
    <n v="0"/>
    <n v="0"/>
    <n v="6"/>
    <n v="12124.28"/>
    <n v="18825.419999999998"/>
    <n v="0"/>
    <n v="0"/>
    <n v="0"/>
  </r>
  <r>
    <x v="12"/>
    <x v="7"/>
    <x v="3"/>
    <x v="19"/>
    <n v="0"/>
    <n v="0"/>
    <n v="0"/>
    <n v="0"/>
    <n v="0"/>
    <n v="0"/>
    <n v="6"/>
    <n v="15955.09"/>
    <n v="32566.98"/>
    <n v="0"/>
    <n v="0"/>
    <n v="0"/>
    <n v="6"/>
    <n v="15955.09"/>
    <n v="32566.98"/>
    <n v="0"/>
    <n v="0"/>
    <n v="0"/>
  </r>
  <r>
    <x v="17"/>
    <x v="7"/>
    <x v="1"/>
    <x v="7"/>
    <n v="0"/>
    <n v="0"/>
    <n v="0"/>
    <n v="0"/>
    <n v="0"/>
    <n v="0"/>
    <n v="7"/>
    <n v="108552.29"/>
    <n v="171308.34"/>
    <n v="0"/>
    <n v="0"/>
    <n v="0"/>
    <n v="7"/>
    <n v="108552.29"/>
    <n v="171308.34"/>
    <n v="0"/>
    <n v="0"/>
    <n v="0"/>
  </r>
  <r>
    <x v="3"/>
    <x v="0"/>
    <x v="12"/>
    <x v="22"/>
    <n v="0"/>
    <n v="0"/>
    <n v="0"/>
    <n v="0"/>
    <n v="0"/>
    <n v="0"/>
    <n v="7"/>
    <n v="0"/>
    <n v="0"/>
    <n v="0"/>
    <n v="0"/>
    <n v="0"/>
    <n v="7"/>
    <n v="0"/>
    <n v="0"/>
    <n v="0"/>
    <n v="0"/>
    <n v="0"/>
  </r>
  <r>
    <x v="15"/>
    <x v="7"/>
    <x v="0"/>
    <x v="0"/>
    <n v="0"/>
    <n v="0"/>
    <n v="0"/>
    <n v="0"/>
    <n v="0"/>
    <n v="0"/>
    <n v="7"/>
    <n v="20080.61"/>
    <n v="152091.37"/>
    <n v="0"/>
    <n v="0"/>
    <n v="0"/>
    <n v="7"/>
    <n v="20080.61"/>
    <n v="152091.37"/>
    <n v="0"/>
    <n v="0"/>
    <n v="0"/>
  </r>
  <r>
    <x v="11"/>
    <x v="0"/>
    <x v="0"/>
    <x v="0"/>
    <n v="0"/>
    <n v="0"/>
    <n v="0"/>
    <n v="0"/>
    <n v="0"/>
    <n v="0"/>
    <n v="7"/>
    <n v="0"/>
    <n v="22962.6"/>
    <n v="4904.2443000000003"/>
    <n v="0"/>
    <n v="0"/>
    <n v="7"/>
    <n v="0"/>
    <n v="22962.6"/>
    <n v="4904.2443000000003"/>
    <n v="0"/>
    <n v="0"/>
  </r>
  <r>
    <x v="9"/>
    <x v="7"/>
    <x v="4"/>
    <x v="30"/>
    <n v="0"/>
    <n v="0"/>
    <n v="0"/>
    <n v="0"/>
    <n v="0"/>
    <n v="0"/>
    <n v="7"/>
    <n v="48543.43"/>
    <n v="97172.97"/>
    <n v="0"/>
    <n v="0"/>
    <n v="0"/>
    <n v="7"/>
    <n v="48543.43"/>
    <n v="97172.97"/>
    <n v="0"/>
    <n v="0"/>
    <n v="0"/>
  </r>
  <r>
    <x v="14"/>
    <x v="7"/>
    <x v="1"/>
    <x v="15"/>
    <n v="5"/>
    <n v="-153.6"/>
    <n v="570"/>
    <n v="0"/>
    <n v="0"/>
    <n v="0"/>
    <n v="13"/>
    <n v="14904.12"/>
    <n v="20685.22"/>
    <n v="0"/>
    <n v="0"/>
    <n v="0"/>
    <n v="8"/>
    <n v="15057.720000000001"/>
    <n v="20115.22"/>
    <n v="0"/>
    <n v="0"/>
    <n v="0"/>
  </r>
  <r>
    <x v="14"/>
    <x v="7"/>
    <x v="4"/>
    <x v="45"/>
    <n v="0"/>
    <n v="0"/>
    <n v="0"/>
    <n v="0"/>
    <n v="0"/>
    <n v="0"/>
    <n v="8"/>
    <n v="14468.23"/>
    <n v="25615.31"/>
    <n v="0"/>
    <n v="0"/>
    <n v="0"/>
    <n v="8"/>
    <n v="14468.23"/>
    <n v="25615.31"/>
    <n v="0"/>
    <n v="0"/>
    <n v="0"/>
  </r>
  <r>
    <x v="9"/>
    <x v="7"/>
    <x v="1"/>
    <x v="36"/>
    <n v="0"/>
    <n v="0"/>
    <n v="0"/>
    <n v="0"/>
    <n v="0"/>
    <n v="0"/>
    <n v="8"/>
    <n v="114683.72"/>
    <n v="127666.91"/>
    <n v="0"/>
    <n v="0"/>
    <n v="0"/>
    <n v="8"/>
    <n v="114683.72"/>
    <n v="127666.91"/>
    <n v="0"/>
    <n v="0"/>
    <n v="0"/>
  </r>
  <r>
    <x v="0"/>
    <x v="4"/>
    <x v="0"/>
    <x v="0"/>
    <n v="0"/>
    <n v="0"/>
    <n v="0"/>
    <n v="0"/>
    <n v="0"/>
    <n v="0"/>
    <n v="8"/>
    <n v="0"/>
    <n v="0"/>
    <n v="0"/>
    <n v="0"/>
    <n v="0"/>
    <n v="8"/>
    <n v="0"/>
    <n v="0"/>
    <n v="0"/>
    <n v="0"/>
    <n v="0"/>
  </r>
  <r>
    <x v="2"/>
    <x v="7"/>
    <x v="3"/>
    <x v="29"/>
    <n v="0"/>
    <n v="0"/>
    <n v="0"/>
    <n v="0"/>
    <n v="0"/>
    <n v="0"/>
    <n v="8"/>
    <n v="44186.89"/>
    <n v="59157.88"/>
    <n v="0"/>
    <n v="0"/>
    <n v="0"/>
    <n v="8"/>
    <n v="44186.89"/>
    <n v="59157.88"/>
    <n v="0"/>
    <n v="0"/>
    <n v="0"/>
  </r>
  <r>
    <x v="14"/>
    <x v="7"/>
    <x v="1"/>
    <x v="56"/>
    <n v="0"/>
    <n v="0"/>
    <n v="0"/>
    <n v="0"/>
    <n v="0"/>
    <n v="0"/>
    <n v="8"/>
    <n v="20482.41"/>
    <n v="23233.56"/>
    <n v="0"/>
    <n v="0"/>
    <n v="0"/>
    <n v="8"/>
    <n v="20482.41"/>
    <n v="23233.56"/>
    <n v="0"/>
    <n v="0"/>
    <n v="0"/>
  </r>
  <r>
    <x v="2"/>
    <x v="7"/>
    <x v="12"/>
    <x v="22"/>
    <n v="0"/>
    <n v="0"/>
    <n v="0"/>
    <n v="0"/>
    <n v="0"/>
    <n v="0"/>
    <n v="8"/>
    <n v="32701.47"/>
    <n v="34241.089999999997"/>
    <n v="0"/>
    <n v="0"/>
    <n v="0"/>
    <n v="8"/>
    <n v="32701.47"/>
    <n v="34241.089999999997"/>
    <n v="0"/>
    <n v="0"/>
    <n v="0"/>
  </r>
  <r>
    <x v="7"/>
    <x v="7"/>
    <x v="4"/>
    <x v="57"/>
    <n v="24"/>
    <n v="69996.929999999993"/>
    <n v="101514.35"/>
    <n v="0"/>
    <n v="0"/>
    <n v="0"/>
    <n v="33"/>
    <n v="102359.25"/>
    <n v="141468.31"/>
    <n v="0"/>
    <n v="0"/>
    <n v="0"/>
    <n v="9"/>
    <n v="32362.320000000007"/>
    <n v="39953.959999999992"/>
    <n v="0"/>
    <n v="0"/>
    <n v="0"/>
  </r>
  <r>
    <x v="12"/>
    <x v="7"/>
    <x v="11"/>
    <x v="20"/>
    <n v="4"/>
    <n v="28106.22"/>
    <n v="38672.54"/>
    <n v="0"/>
    <n v="0"/>
    <n v="0"/>
    <n v="13"/>
    <n v="41249.730000000003"/>
    <n v="55481.79"/>
    <n v="0"/>
    <n v="0"/>
    <n v="0"/>
    <n v="9"/>
    <n v="13143.510000000002"/>
    <n v="16809.25"/>
    <n v="0"/>
    <n v="0"/>
    <n v="0"/>
  </r>
  <r>
    <x v="2"/>
    <x v="7"/>
    <x v="17"/>
    <x v="59"/>
    <n v="0"/>
    <n v="0"/>
    <n v="0"/>
    <n v="0"/>
    <n v="0"/>
    <n v="0"/>
    <n v="9"/>
    <n v="59969.17"/>
    <n v="81458.97"/>
    <n v="0"/>
    <n v="0"/>
    <n v="0"/>
    <n v="9"/>
    <n v="59969.17"/>
    <n v="81458.97"/>
    <n v="0"/>
    <n v="0"/>
    <n v="0"/>
  </r>
  <r>
    <x v="17"/>
    <x v="7"/>
    <x v="7"/>
    <x v="12"/>
    <n v="0"/>
    <n v="0"/>
    <n v="0"/>
    <n v="0"/>
    <n v="0"/>
    <n v="0"/>
    <n v="9"/>
    <n v="276202.84000000003"/>
    <n v="619156.44999999995"/>
    <n v="0"/>
    <n v="0"/>
    <n v="0"/>
    <n v="9"/>
    <n v="276202.84000000003"/>
    <n v="619156.44999999995"/>
    <n v="0"/>
    <n v="0"/>
    <n v="0"/>
  </r>
  <r>
    <x v="7"/>
    <x v="7"/>
    <x v="18"/>
    <x v="60"/>
    <n v="169"/>
    <n v="244503.22"/>
    <n v="337715.03"/>
    <n v="0"/>
    <n v="0"/>
    <n v="0"/>
    <n v="179"/>
    <n v="266145.25"/>
    <n v="369493.1"/>
    <n v="0"/>
    <n v="0"/>
    <n v="0"/>
    <n v="10"/>
    <n v="21642.03"/>
    <n v="31778.069999999949"/>
    <n v="0"/>
    <n v="0"/>
    <n v="0"/>
  </r>
  <r>
    <x v="9"/>
    <x v="7"/>
    <x v="9"/>
    <x v="16"/>
    <n v="1"/>
    <n v="445.39"/>
    <n v="540"/>
    <n v="0"/>
    <n v="0"/>
    <n v="0"/>
    <n v="11"/>
    <n v="90573.94"/>
    <n v="117414.74"/>
    <n v="0"/>
    <n v="0"/>
    <n v="0"/>
    <n v="10"/>
    <n v="90128.55"/>
    <n v="116874.74"/>
    <n v="0"/>
    <n v="0"/>
    <n v="0"/>
  </r>
  <r>
    <x v="2"/>
    <x v="7"/>
    <x v="3"/>
    <x v="19"/>
    <n v="0"/>
    <n v="0"/>
    <n v="0"/>
    <n v="0"/>
    <n v="0"/>
    <n v="0"/>
    <n v="10"/>
    <n v="30677.24"/>
    <n v="71816.09"/>
    <n v="0"/>
    <n v="0"/>
    <n v="0"/>
    <n v="10"/>
    <n v="30677.24"/>
    <n v="71816.09"/>
    <n v="0"/>
    <n v="0"/>
    <n v="0"/>
  </r>
  <r>
    <x v="9"/>
    <x v="7"/>
    <x v="3"/>
    <x v="19"/>
    <n v="0"/>
    <n v="0"/>
    <n v="0"/>
    <n v="0"/>
    <n v="0"/>
    <n v="0"/>
    <n v="10"/>
    <n v="66081.3"/>
    <n v="104370.47"/>
    <n v="0"/>
    <n v="0"/>
    <n v="0"/>
    <n v="10"/>
    <n v="66081.3"/>
    <n v="104370.47"/>
    <n v="0"/>
    <n v="0"/>
    <n v="0"/>
  </r>
  <r>
    <x v="14"/>
    <x v="7"/>
    <x v="4"/>
    <x v="31"/>
    <n v="7"/>
    <n v="4371.24"/>
    <n v="8585.7099999999991"/>
    <n v="0"/>
    <n v="0"/>
    <n v="0"/>
    <n v="18"/>
    <n v="18092.61"/>
    <n v="28419.86"/>
    <n v="0"/>
    <n v="0"/>
    <n v="0"/>
    <n v="11"/>
    <n v="13721.37"/>
    <n v="19834.150000000001"/>
    <n v="0"/>
    <n v="0"/>
    <n v="0"/>
  </r>
  <r>
    <x v="14"/>
    <x v="7"/>
    <x v="3"/>
    <x v="32"/>
    <n v="2"/>
    <n v="10206.040000000001"/>
    <n v="10256.040000000001"/>
    <n v="0"/>
    <n v="0"/>
    <n v="0"/>
    <n v="13"/>
    <n v="122333.65"/>
    <n v="165984.57"/>
    <n v="0"/>
    <n v="0"/>
    <n v="0"/>
    <n v="11"/>
    <n v="112127.60999999999"/>
    <n v="155728.53"/>
    <n v="0"/>
    <n v="0"/>
    <n v="0"/>
  </r>
  <r>
    <x v="17"/>
    <x v="7"/>
    <x v="13"/>
    <x v="25"/>
    <n v="1"/>
    <n v="261.95999999999998"/>
    <n v="667"/>
    <n v="0"/>
    <n v="0"/>
    <n v="0"/>
    <n v="12"/>
    <n v="36991.01"/>
    <n v="46072.95"/>
    <n v="0"/>
    <n v="0"/>
    <n v="0"/>
    <n v="11"/>
    <n v="36729.050000000003"/>
    <n v="45405.95"/>
    <n v="0"/>
    <n v="0"/>
    <n v="0"/>
  </r>
  <r>
    <x v="7"/>
    <x v="7"/>
    <x v="4"/>
    <x v="61"/>
    <n v="0"/>
    <n v="0"/>
    <n v="0"/>
    <n v="0"/>
    <n v="0"/>
    <n v="0"/>
    <n v="11"/>
    <n v="24343.88"/>
    <n v="29247.34"/>
    <n v="0"/>
    <n v="0"/>
    <n v="0"/>
    <n v="11"/>
    <n v="24343.88"/>
    <n v="29247.34"/>
    <n v="0"/>
    <n v="0"/>
    <n v="0"/>
  </r>
  <r>
    <x v="0"/>
    <x v="0"/>
    <x v="2"/>
    <x v="2"/>
    <n v="0"/>
    <n v="0"/>
    <n v="0"/>
    <n v="0"/>
    <n v="0"/>
    <n v="0"/>
    <n v="11"/>
    <n v="0"/>
    <n v="114895"/>
    <n v="12320.291800000001"/>
    <n v="0"/>
    <n v="0"/>
    <n v="11"/>
    <n v="0"/>
    <n v="114895"/>
    <n v="12320.291800000001"/>
    <n v="0"/>
    <n v="0"/>
  </r>
  <r>
    <x v="17"/>
    <x v="7"/>
    <x v="0"/>
    <x v="0"/>
    <n v="0"/>
    <n v="0"/>
    <n v="0"/>
    <n v="0"/>
    <n v="0"/>
    <n v="0"/>
    <n v="11"/>
    <n v="348706.37"/>
    <n v="438251.55"/>
    <n v="0"/>
    <n v="0"/>
    <n v="0"/>
    <n v="11"/>
    <n v="348706.37"/>
    <n v="438251.55"/>
    <n v="0"/>
    <n v="0"/>
    <n v="0"/>
  </r>
  <r>
    <x v="11"/>
    <x v="7"/>
    <x v="0"/>
    <x v="0"/>
    <n v="0"/>
    <n v="0"/>
    <n v="0"/>
    <n v="0"/>
    <n v="0"/>
    <n v="0"/>
    <n v="11"/>
    <n v="111646.1"/>
    <n v="189494.73"/>
    <n v="0"/>
    <n v="0"/>
    <n v="0"/>
    <n v="11"/>
    <n v="111646.1"/>
    <n v="189494.73"/>
    <n v="0"/>
    <n v="0"/>
    <n v="0"/>
  </r>
  <r>
    <x v="14"/>
    <x v="7"/>
    <x v="5"/>
    <x v="10"/>
    <n v="7"/>
    <n v="4728.3"/>
    <n v="6584"/>
    <n v="0"/>
    <n v="0"/>
    <n v="0"/>
    <n v="19"/>
    <n v="37628.17"/>
    <n v="57706.54"/>
    <n v="0"/>
    <n v="0"/>
    <n v="0"/>
    <n v="12"/>
    <n v="32899.869999999995"/>
    <n v="51122.54"/>
    <n v="0"/>
    <n v="0"/>
    <n v="0"/>
  </r>
  <r>
    <x v="7"/>
    <x v="7"/>
    <x v="3"/>
    <x v="41"/>
    <n v="3"/>
    <n v="1612.07"/>
    <n v="3688.68"/>
    <n v="0"/>
    <n v="0"/>
    <n v="0"/>
    <n v="15"/>
    <n v="30443.59"/>
    <n v="59296.06"/>
    <n v="0"/>
    <n v="0"/>
    <n v="0"/>
    <n v="12"/>
    <n v="28831.52"/>
    <n v="55607.38"/>
    <n v="0"/>
    <n v="0"/>
    <n v="0"/>
  </r>
  <r>
    <x v="14"/>
    <x v="7"/>
    <x v="3"/>
    <x v="41"/>
    <n v="0"/>
    <n v="0"/>
    <n v="0"/>
    <n v="0"/>
    <n v="0"/>
    <n v="0"/>
    <n v="12"/>
    <n v="40574.800000000003"/>
    <n v="71587.72"/>
    <n v="0"/>
    <n v="0"/>
    <n v="0"/>
    <n v="12"/>
    <n v="40574.800000000003"/>
    <n v="71587.72"/>
    <n v="0"/>
    <n v="0"/>
    <n v="0"/>
  </r>
  <r>
    <x v="7"/>
    <x v="7"/>
    <x v="3"/>
    <x v="26"/>
    <n v="2"/>
    <n v="1671.8"/>
    <n v="3220"/>
    <n v="0"/>
    <n v="0"/>
    <n v="0"/>
    <n v="15"/>
    <n v="40572.559999999998"/>
    <n v="50842.03"/>
    <n v="0"/>
    <n v="0"/>
    <n v="0"/>
    <n v="13"/>
    <n v="38900.759999999995"/>
    <n v="47622.03"/>
    <n v="0"/>
    <n v="0"/>
    <n v="0"/>
  </r>
  <r>
    <x v="2"/>
    <x v="7"/>
    <x v="1"/>
    <x v="46"/>
    <n v="0"/>
    <n v="0"/>
    <n v="0"/>
    <n v="0"/>
    <n v="0"/>
    <n v="0"/>
    <n v="13"/>
    <n v="18878.740000000002"/>
    <n v="57107.58"/>
    <n v="0"/>
    <n v="0"/>
    <n v="0"/>
    <n v="13"/>
    <n v="18878.740000000002"/>
    <n v="57107.58"/>
    <n v="0"/>
    <n v="0"/>
    <n v="0"/>
  </r>
  <r>
    <x v="14"/>
    <x v="7"/>
    <x v="3"/>
    <x v="47"/>
    <n v="3"/>
    <n v="10071.69"/>
    <n v="16558.240000000002"/>
    <n v="0"/>
    <n v="0"/>
    <n v="0"/>
    <n v="17"/>
    <n v="64946.67"/>
    <n v="99138.74"/>
    <n v="0"/>
    <n v="0"/>
    <n v="0"/>
    <n v="14"/>
    <n v="54874.979999999996"/>
    <n v="82580.5"/>
    <n v="0"/>
    <n v="0"/>
    <n v="0"/>
  </r>
  <r>
    <x v="2"/>
    <x v="7"/>
    <x v="1"/>
    <x v="50"/>
    <n v="0"/>
    <n v="0"/>
    <n v="0"/>
    <n v="0"/>
    <n v="0"/>
    <n v="0"/>
    <n v="14"/>
    <n v="115445.63"/>
    <n v="227633.48"/>
    <n v="0"/>
    <n v="0"/>
    <n v="0"/>
    <n v="14"/>
    <n v="115445.63"/>
    <n v="227633.48"/>
    <n v="0"/>
    <n v="0"/>
    <n v="0"/>
  </r>
  <r>
    <x v="2"/>
    <x v="7"/>
    <x v="14"/>
    <x v="38"/>
    <n v="0"/>
    <n v="0"/>
    <n v="0"/>
    <n v="0"/>
    <n v="0"/>
    <n v="0"/>
    <n v="14"/>
    <n v="95561.75"/>
    <n v="173029.84"/>
    <n v="0"/>
    <n v="0"/>
    <n v="0"/>
    <n v="14"/>
    <n v="95561.75"/>
    <n v="173029.84"/>
    <n v="0"/>
    <n v="0"/>
    <n v="0"/>
  </r>
  <r>
    <x v="9"/>
    <x v="7"/>
    <x v="4"/>
    <x v="31"/>
    <n v="0"/>
    <n v="0"/>
    <n v="0"/>
    <n v="0"/>
    <n v="0"/>
    <n v="0"/>
    <n v="14"/>
    <n v="58712.6"/>
    <n v="83396.100000000006"/>
    <n v="0"/>
    <n v="0"/>
    <n v="0"/>
    <n v="14"/>
    <n v="58712.6"/>
    <n v="83396.100000000006"/>
    <n v="0"/>
    <n v="0"/>
    <n v="0"/>
  </r>
  <r>
    <x v="2"/>
    <x v="7"/>
    <x v="1"/>
    <x v="15"/>
    <n v="0"/>
    <n v="0"/>
    <n v="0"/>
    <n v="0"/>
    <n v="0"/>
    <n v="0"/>
    <n v="14"/>
    <n v="90574.75"/>
    <n v="155667.12"/>
    <n v="0"/>
    <n v="0"/>
    <n v="0"/>
    <n v="14"/>
    <n v="90574.75"/>
    <n v="155667.12"/>
    <n v="0"/>
    <n v="0"/>
    <n v="0"/>
  </r>
  <r>
    <x v="12"/>
    <x v="7"/>
    <x v="17"/>
    <x v="59"/>
    <n v="0"/>
    <n v="0"/>
    <n v="0"/>
    <n v="0"/>
    <n v="0"/>
    <n v="0"/>
    <n v="14"/>
    <n v="39398.39"/>
    <n v="59904.06"/>
    <n v="0"/>
    <n v="0"/>
    <n v="0"/>
    <n v="14"/>
    <n v="39398.39"/>
    <n v="59904.06"/>
    <n v="0"/>
    <n v="0"/>
    <n v="0"/>
  </r>
  <r>
    <x v="9"/>
    <x v="0"/>
    <x v="0"/>
    <x v="0"/>
    <n v="0"/>
    <n v="0"/>
    <n v="0"/>
    <n v="0"/>
    <n v="0"/>
    <n v="0"/>
    <n v="15"/>
    <n v="0"/>
    <n v="46637.98"/>
    <n v="10667.971299999999"/>
    <n v="0"/>
    <n v="0"/>
    <n v="15"/>
    <n v="0"/>
    <n v="46637.98"/>
    <n v="10667.971299999999"/>
    <n v="0"/>
    <n v="0"/>
  </r>
  <r>
    <x v="17"/>
    <x v="7"/>
    <x v="4"/>
    <x v="44"/>
    <n v="0"/>
    <n v="0"/>
    <n v="0"/>
    <n v="0"/>
    <n v="0"/>
    <n v="0"/>
    <n v="18"/>
    <n v="406656.06"/>
    <n v="550985.28"/>
    <n v="0"/>
    <n v="0"/>
    <n v="0"/>
    <n v="18"/>
    <n v="406656.06"/>
    <n v="550985.28"/>
    <n v="0"/>
    <n v="0"/>
    <n v="0"/>
  </r>
  <r>
    <x v="9"/>
    <x v="7"/>
    <x v="1"/>
    <x v="3"/>
    <n v="0"/>
    <n v="0"/>
    <n v="0"/>
    <n v="0"/>
    <n v="0"/>
    <n v="0"/>
    <n v="18"/>
    <n v="232337.23"/>
    <n v="297060.89"/>
    <n v="0"/>
    <n v="0"/>
    <n v="0"/>
    <n v="18"/>
    <n v="232337.23"/>
    <n v="297060.89"/>
    <n v="0"/>
    <n v="0"/>
    <n v="0"/>
  </r>
  <r>
    <x v="7"/>
    <x v="7"/>
    <x v="16"/>
    <x v="42"/>
    <n v="12"/>
    <n v="12961.43"/>
    <n v="16732.560000000001"/>
    <n v="0"/>
    <n v="0"/>
    <n v="0"/>
    <n v="31"/>
    <n v="72819.92"/>
    <n v="95724.97"/>
    <n v="0"/>
    <n v="0"/>
    <n v="0"/>
    <n v="19"/>
    <n v="59858.49"/>
    <n v="78992.41"/>
    <n v="0"/>
    <n v="0"/>
    <n v="0"/>
  </r>
  <r>
    <x v="14"/>
    <x v="7"/>
    <x v="1"/>
    <x v="6"/>
    <n v="7"/>
    <n v="1526.02"/>
    <n v="2241.0500000000002"/>
    <n v="0"/>
    <n v="0"/>
    <n v="0"/>
    <n v="26"/>
    <n v="51106.13"/>
    <n v="62300.12"/>
    <n v="0"/>
    <n v="0"/>
    <n v="0"/>
    <n v="19"/>
    <n v="49580.11"/>
    <n v="60059.07"/>
    <n v="0"/>
    <n v="0"/>
    <n v="0"/>
  </r>
  <r>
    <x v="9"/>
    <x v="7"/>
    <x v="10"/>
    <x v="33"/>
    <n v="0"/>
    <n v="0"/>
    <n v="0"/>
    <n v="0"/>
    <n v="0"/>
    <n v="0"/>
    <n v="19"/>
    <n v="171020.52"/>
    <n v="270831.42"/>
    <n v="0"/>
    <n v="0"/>
    <n v="0"/>
    <n v="19"/>
    <n v="171020.52"/>
    <n v="270831.42"/>
    <n v="0"/>
    <n v="0"/>
    <n v="0"/>
  </r>
  <r>
    <x v="17"/>
    <x v="7"/>
    <x v="2"/>
    <x v="2"/>
    <n v="0"/>
    <n v="0"/>
    <n v="0"/>
    <n v="0"/>
    <n v="0"/>
    <n v="0"/>
    <n v="20"/>
    <n v="416869.87"/>
    <n v="523293.66"/>
    <n v="0"/>
    <n v="0"/>
    <n v="0"/>
    <n v="20"/>
    <n v="416869.87"/>
    <n v="523293.66"/>
    <n v="0"/>
    <n v="0"/>
    <n v="0"/>
  </r>
  <r>
    <x v="7"/>
    <x v="7"/>
    <x v="4"/>
    <x v="54"/>
    <n v="0"/>
    <n v="0"/>
    <n v="0"/>
    <n v="0"/>
    <n v="0"/>
    <n v="0"/>
    <n v="20"/>
    <n v="50990.42"/>
    <n v="85846.17"/>
    <n v="0"/>
    <n v="0"/>
    <n v="0"/>
    <n v="20"/>
    <n v="50990.42"/>
    <n v="85846.17"/>
    <n v="0"/>
    <n v="0"/>
    <n v="0"/>
  </r>
  <r>
    <x v="14"/>
    <x v="7"/>
    <x v="3"/>
    <x v="24"/>
    <n v="0"/>
    <n v="0"/>
    <n v="0"/>
    <n v="0"/>
    <n v="0"/>
    <n v="0"/>
    <n v="21"/>
    <n v="76409.67"/>
    <n v="114693.35"/>
    <n v="0"/>
    <n v="0"/>
    <n v="0"/>
    <n v="21"/>
    <n v="76409.67"/>
    <n v="114693.35"/>
    <n v="0"/>
    <n v="0"/>
    <n v="0"/>
  </r>
  <r>
    <x v="7"/>
    <x v="7"/>
    <x v="3"/>
    <x v="47"/>
    <n v="4"/>
    <n v="8577.86"/>
    <n v="14311.56"/>
    <n v="0"/>
    <n v="0"/>
    <n v="0"/>
    <n v="26"/>
    <n v="83946.57"/>
    <n v="158612.5"/>
    <n v="0"/>
    <n v="0"/>
    <n v="0"/>
    <n v="22"/>
    <n v="75368.710000000006"/>
    <n v="144300.94"/>
    <n v="0"/>
    <n v="0"/>
    <n v="0"/>
  </r>
  <r>
    <x v="2"/>
    <x v="7"/>
    <x v="13"/>
    <x v="25"/>
    <n v="0"/>
    <n v="0"/>
    <n v="0"/>
    <n v="0"/>
    <n v="0"/>
    <n v="0"/>
    <n v="23"/>
    <n v="290890.31"/>
    <n v="424006.76"/>
    <n v="0"/>
    <n v="0"/>
    <n v="0"/>
    <n v="23"/>
    <n v="290890.31"/>
    <n v="424006.76"/>
    <n v="0"/>
    <n v="0"/>
    <n v="0"/>
  </r>
  <r>
    <x v="2"/>
    <x v="7"/>
    <x v="1"/>
    <x v="6"/>
    <n v="8"/>
    <n v="1064.76"/>
    <n v="1575"/>
    <n v="0"/>
    <n v="0"/>
    <n v="0"/>
    <n v="33"/>
    <n v="98882.65"/>
    <n v="163397.35"/>
    <n v="0"/>
    <n v="0"/>
    <n v="0"/>
    <n v="25"/>
    <n v="97817.89"/>
    <n v="161822.35"/>
    <n v="0"/>
    <n v="0"/>
    <n v="0"/>
  </r>
  <r>
    <x v="9"/>
    <x v="0"/>
    <x v="2"/>
    <x v="2"/>
    <n v="0"/>
    <n v="0"/>
    <n v="0"/>
    <n v="0"/>
    <n v="0"/>
    <n v="0"/>
    <n v="25"/>
    <n v="0"/>
    <n v="65242.65"/>
    <n v="9487.6036000000004"/>
    <n v="0"/>
    <n v="0"/>
    <n v="25"/>
    <n v="0"/>
    <n v="65242.65"/>
    <n v="9487.6036000000004"/>
    <n v="0"/>
    <n v="0"/>
  </r>
  <r>
    <x v="14"/>
    <x v="7"/>
    <x v="3"/>
    <x v="51"/>
    <n v="0"/>
    <n v="0"/>
    <n v="0"/>
    <n v="0"/>
    <n v="0"/>
    <n v="0"/>
    <n v="25"/>
    <n v="109410.6"/>
    <n v="155671.1"/>
    <n v="0"/>
    <n v="0"/>
    <n v="0"/>
    <n v="25"/>
    <n v="109410.6"/>
    <n v="155671.1"/>
    <n v="0"/>
    <n v="0"/>
    <n v="0"/>
  </r>
  <r>
    <x v="15"/>
    <x v="7"/>
    <x v="2"/>
    <x v="2"/>
    <n v="25"/>
    <n v="225775.4"/>
    <n v="576806.6"/>
    <n v="0"/>
    <n v="0"/>
    <n v="0"/>
    <n v="51"/>
    <n v="662276.44999999995"/>
    <n v="1486551.27"/>
    <n v="0"/>
    <n v="0"/>
    <n v="0"/>
    <n v="26"/>
    <n v="436501.04999999993"/>
    <n v="909744.67"/>
    <n v="0"/>
    <n v="0"/>
    <n v="0"/>
  </r>
  <r>
    <x v="9"/>
    <x v="7"/>
    <x v="8"/>
    <x v="14"/>
    <n v="0"/>
    <n v="0"/>
    <n v="0"/>
    <n v="0"/>
    <n v="0"/>
    <n v="0"/>
    <n v="26"/>
    <n v="392070.3"/>
    <n v="493980.74"/>
    <n v="0"/>
    <n v="0"/>
    <n v="0"/>
    <n v="26"/>
    <n v="392070.3"/>
    <n v="493980.74"/>
    <n v="0"/>
    <n v="0"/>
    <n v="0"/>
  </r>
  <r>
    <x v="2"/>
    <x v="7"/>
    <x v="1"/>
    <x v="9"/>
    <n v="0"/>
    <n v="0"/>
    <n v="0"/>
    <n v="0"/>
    <n v="0"/>
    <n v="0"/>
    <n v="26"/>
    <n v="195094.85"/>
    <n v="271573.99"/>
    <n v="0"/>
    <n v="0"/>
    <n v="0"/>
    <n v="26"/>
    <n v="195094.85"/>
    <n v="271573.99"/>
    <n v="0"/>
    <n v="0"/>
    <n v="0"/>
  </r>
  <r>
    <x v="14"/>
    <x v="7"/>
    <x v="6"/>
    <x v="11"/>
    <n v="1"/>
    <n v="1658.1"/>
    <n v="5181.5600000000004"/>
    <n v="0"/>
    <n v="0"/>
    <n v="0"/>
    <n v="28"/>
    <n v="92824.66"/>
    <n v="201881.5"/>
    <n v="0"/>
    <n v="0"/>
    <n v="0"/>
    <n v="27"/>
    <n v="91166.56"/>
    <n v="196699.94"/>
    <n v="0"/>
    <n v="0"/>
    <n v="0"/>
  </r>
  <r>
    <x v="2"/>
    <x v="7"/>
    <x v="1"/>
    <x v="55"/>
    <n v="0"/>
    <n v="0"/>
    <n v="0"/>
    <n v="0"/>
    <n v="0"/>
    <n v="0"/>
    <n v="27"/>
    <n v="27710.49"/>
    <n v="34777.769999999997"/>
    <n v="0"/>
    <n v="0"/>
    <n v="0"/>
    <n v="27"/>
    <n v="27710.49"/>
    <n v="34777.769999999997"/>
    <n v="0"/>
    <n v="0"/>
    <n v="0"/>
  </r>
  <r>
    <x v="7"/>
    <x v="7"/>
    <x v="4"/>
    <x v="5"/>
    <n v="31"/>
    <n v="87831.79"/>
    <n v="108431.42"/>
    <n v="0"/>
    <n v="0"/>
    <n v="0"/>
    <n v="59"/>
    <n v="188221.42"/>
    <n v="264513.25"/>
    <n v="0"/>
    <n v="0"/>
    <n v="0"/>
    <n v="28"/>
    <n v="100389.63000000002"/>
    <n v="156081.83000000002"/>
    <n v="0"/>
    <n v="0"/>
    <n v="0"/>
  </r>
  <r>
    <x v="9"/>
    <x v="7"/>
    <x v="1"/>
    <x v="7"/>
    <n v="1"/>
    <n v="0"/>
    <n v="0"/>
    <n v="0"/>
    <n v="0"/>
    <n v="0"/>
    <n v="29"/>
    <n v="363902.97"/>
    <n v="418659.36"/>
    <n v="0"/>
    <n v="0"/>
    <n v="0"/>
    <n v="28"/>
    <n v="363902.97"/>
    <n v="418659.36"/>
    <n v="0"/>
    <n v="0"/>
    <n v="0"/>
  </r>
  <r>
    <x v="2"/>
    <x v="7"/>
    <x v="1"/>
    <x v="56"/>
    <n v="2"/>
    <n v="175.72"/>
    <n v="394"/>
    <n v="0"/>
    <n v="0"/>
    <n v="0"/>
    <n v="31"/>
    <n v="79902.36"/>
    <n v="171570.23"/>
    <n v="0"/>
    <n v="0"/>
    <n v="0"/>
    <n v="29"/>
    <n v="79726.64"/>
    <n v="171176.23"/>
    <n v="0"/>
    <n v="0"/>
    <n v="0"/>
  </r>
  <r>
    <x v="12"/>
    <x v="7"/>
    <x v="1"/>
    <x v="9"/>
    <n v="0"/>
    <n v="0"/>
    <n v="0"/>
    <n v="0"/>
    <n v="0"/>
    <n v="0"/>
    <n v="29"/>
    <n v="135286.20000000001"/>
    <n v="175902.06"/>
    <n v="0"/>
    <n v="0"/>
    <n v="0"/>
    <n v="29"/>
    <n v="135286.20000000001"/>
    <n v="175902.06"/>
    <n v="0"/>
    <n v="0"/>
    <n v="0"/>
  </r>
  <r>
    <x v="2"/>
    <x v="7"/>
    <x v="4"/>
    <x v="18"/>
    <n v="1"/>
    <n v="87.4"/>
    <n v="87.4"/>
    <n v="0"/>
    <n v="0"/>
    <n v="0"/>
    <n v="31"/>
    <n v="51219.76"/>
    <n v="76073.47"/>
    <n v="0"/>
    <n v="0"/>
    <n v="0"/>
    <n v="30"/>
    <n v="51132.36"/>
    <n v="75986.070000000007"/>
    <n v="0"/>
    <n v="0"/>
    <n v="0"/>
  </r>
  <r>
    <x v="9"/>
    <x v="7"/>
    <x v="4"/>
    <x v="37"/>
    <n v="0"/>
    <n v="0"/>
    <n v="0"/>
    <n v="0"/>
    <n v="0"/>
    <n v="0"/>
    <n v="31"/>
    <n v="228366.83"/>
    <n v="367764.54"/>
    <n v="0"/>
    <n v="0"/>
    <n v="0"/>
    <n v="31"/>
    <n v="228366.83"/>
    <n v="367764.54"/>
    <n v="0"/>
    <n v="0"/>
    <n v="0"/>
  </r>
  <r>
    <x v="7"/>
    <x v="7"/>
    <x v="3"/>
    <x v="23"/>
    <n v="10"/>
    <n v="15567.69"/>
    <n v="22031.13"/>
    <n v="0"/>
    <n v="0"/>
    <n v="0"/>
    <n v="43"/>
    <n v="111342.36"/>
    <n v="155917.89000000001"/>
    <n v="0"/>
    <n v="0"/>
    <n v="0"/>
    <n v="33"/>
    <n v="95774.67"/>
    <n v="133886.76"/>
    <n v="0"/>
    <n v="0"/>
    <n v="0"/>
  </r>
  <r>
    <x v="12"/>
    <x v="7"/>
    <x v="0"/>
    <x v="0"/>
    <n v="0"/>
    <n v="0"/>
    <n v="0"/>
    <n v="0"/>
    <n v="0"/>
    <n v="0"/>
    <n v="33"/>
    <n v="109338.95"/>
    <n v="134137.74"/>
    <n v="0"/>
    <n v="0"/>
    <n v="0"/>
    <n v="33"/>
    <n v="109338.95"/>
    <n v="134137.74"/>
    <n v="0"/>
    <n v="0"/>
    <n v="0"/>
  </r>
  <r>
    <x v="7"/>
    <x v="7"/>
    <x v="10"/>
    <x v="53"/>
    <n v="24"/>
    <n v="61097.63"/>
    <n v="88276.25"/>
    <n v="0"/>
    <n v="0"/>
    <n v="0"/>
    <n v="58"/>
    <n v="128826.27"/>
    <n v="194150.88"/>
    <n v="0"/>
    <n v="0"/>
    <n v="0"/>
    <n v="34"/>
    <n v="67728.640000000014"/>
    <n v="105874.63"/>
    <n v="0"/>
    <n v="0"/>
    <n v="0"/>
  </r>
  <r>
    <x v="7"/>
    <x v="7"/>
    <x v="4"/>
    <x v="37"/>
    <n v="6"/>
    <n v="5591.85"/>
    <n v="8225.4699999999993"/>
    <n v="0"/>
    <n v="0"/>
    <n v="0"/>
    <n v="41"/>
    <n v="63761.760000000002"/>
    <n v="107269.36"/>
    <n v="0"/>
    <n v="0"/>
    <n v="0"/>
    <n v="35"/>
    <n v="58169.91"/>
    <n v="99043.89"/>
    <n v="0"/>
    <n v="0"/>
    <n v="0"/>
  </r>
  <r>
    <x v="9"/>
    <x v="7"/>
    <x v="6"/>
    <x v="11"/>
    <n v="0"/>
    <n v="0"/>
    <n v="0"/>
    <n v="0"/>
    <n v="0"/>
    <n v="0"/>
    <n v="37"/>
    <n v="396517.54"/>
    <n v="513023.42"/>
    <n v="0"/>
    <n v="0"/>
    <n v="0"/>
    <n v="37"/>
    <n v="396517.54"/>
    <n v="513023.42"/>
    <n v="0"/>
    <n v="0"/>
    <n v="0"/>
  </r>
  <r>
    <x v="7"/>
    <x v="7"/>
    <x v="7"/>
    <x v="12"/>
    <n v="76"/>
    <n v="208511.57"/>
    <n v="288028.84999999998"/>
    <n v="0"/>
    <n v="0"/>
    <n v="0"/>
    <n v="116"/>
    <n v="320464.63"/>
    <n v="444296.94"/>
    <n v="0"/>
    <n v="0"/>
    <n v="0"/>
    <n v="40"/>
    <n v="111953.06"/>
    <n v="156268.09000000003"/>
    <n v="0"/>
    <n v="0"/>
    <n v="0"/>
  </r>
  <r>
    <x v="14"/>
    <x v="7"/>
    <x v="1"/>
    <x v="7"/>
    <n v="35"/>
    <n v="2147"/>
    <n v="5253"/>
    <n v="0"/>
    <n v="0"/>
    <n v="0"/>
    <n v="75"/>
    <n v="99732.95"/>
    <n v="161495.06"/>
    <n v="0"/>
    <n v="0"/>
    <n v="0"/>
    <n v="40"/>
    <n v="97585.95"/>
    <n v="156242.06"/>
    <n v="0"/>
    <n v="0"/>
    <n v="0"/>
  </r>
  <r>
    <x v="7"/>
    <x v="7"/>
    <x v="3"/>
    <x v="19"/>
    <n v="17"/>
    <n v="42822.3"/>
    <n v="68393.38"/>
    <n v="0"/>
    <n v="0"/>
    <n v="0"/>
    <n v="62"/>
    <n v="264836.95"/>
    <n v="389906.34"/>
    <n v="0"/>
    <n v="0"/>
    <n v="0"/>
    <n v="45"/>
    <n v="222014.65000000002"/>
    <n v="321512.96000000002"/>
    <n v="0"/>
    <n v="0"/>
    <n v="0"/>
  </r>
  <r>
    <x v="14"/>
    <x v="7"/>
    <x v="8"/>
    <x v="14"/>
    <n v="8"/>
    <n v="28665.8"/>
    <n v="45127.360000000001"/>
    <n v="0"/>
    <n v="0"/>
    <n v="0"/>
    <n v="53"/>
    <n v="269488.84999999998"/>
    <n v="436823.53"/>
    <n v="0"/>
    <n v="0"/>
    <n v="0"/>
    <n v="45"/>
    <n v="240823.05"/>
    <n v="391696.17000000004"/>
    <n v="0"/>
    <n v="0"/>
    <n v="0"/>
  </r>
  <r>
    <x v="8"/>
    <x v="7"/>
    <x v="0"/>
    <x v="0"/>
    <n v="0"/>
    <n v="0"/>
    <n v="0"/>
    <n v="0"/>
    <n v="0"/>
    <n v="0"/>
    <n v="45"/>
    <n v="85206.62"/>
    <n v="459717.35"/>
    <n v="0"/>
    <n v="0"/>
    <n v="0"/>
    <n v="45"/>
    <n v="85206.62"/>
    <n v="459717.35"/>
    <n v="0"/>
    <n v="0"/>
    <n v="0"/>
  </r>
  <r>
    <x v="2"/>
    <x v="7"/>
    <x v="1"/>
    <x v="1"/>
    <n v="3"/>
    <n v="576.36"/>
    <n v="1503"/>
    <n v="0"/>
    <n v="0"/>
    <n v="0"/>
    <n v="49"/>
    <n v="148480.81"/>
    <n v="302294.56"/>
    <n v="0"/>
    <n v="0"/>
    <n v="0"/>
    <n v="46"/>
    <n v="147904.45000000001"/>
    <n v="300791.56"/>
    <n v="0"/>
    <n v="0"/>
    <n v="0"/>
  </r>
  <r>
    <x v="2"/>
    <x v="7"/>
    <x v="1"/>
    <x v="35"/>
    <n v="0"/>
    <n v="0"/>
    <n v="0"/>
    <n v="0"/>
    <n v="0"/>
    <n v="0"/>
    <n v="47"/>
    <n v="31841.38"/>
    <n v="59649.64"/>
    <n v="0"/>
    <n v="0"/>
    <n v="0"/>
    <n v="47"/>
    <n v="31841.38"/>
    <n v="59649.64"/>
    <n v="0"/>
    <n v="0"/>
    <n v="0"/>
  </r>
  <r>
    <x v="14"/>
    <x v="7"/>
    <x v="4"/>
    <x v="13"/>
    <n v="0"/>
    <n v="0"/>
    <n v="0"/>
    <n v="0"/>
    <n v="0"/>
    <n v="0"/>
    <n v="48"/>
    <n v="156547.31"/>
    <n v="287904.78999999998"/>
    <n v="0"/>
    <n v="0"/>
    <n v="0"/>
    <n v="48"/>
    <n v="156547.31"/>
    <n v="287904.78999999998"/>
    <n v="0"/>
    <n v="0"/>
    <n v="0"/>
  </r>
  <r>
    <x v="7"/>
    <x v="7"/>
    <x v="4"/>
    <x v="45"/>
    <n v="52"/>
    <n v="83055.42"/>
    <n v="139019.91"/>
    <n v="0"/>
    <n v="0"/>
    <n v="0"/>
    <n v="104"/>
    <n v="201521.18"/>
    <n v="333031.01"/>
    <n v="0"/>
    <n v="0"/>
    <n v="0"/>
    <n v="52"/>
    <n v="118465.76"/>
    <n v="194011.1"/>
    <n v="0"/>
    <n v="0"/>
    <n v="0"/>
  </r>
  <r>
    <x v="7"/>
    <x v="7"/>
    <x v="15"/>
    <x v="40"/>
    <n v="33"/>
    <n v="172524.78"/>
    <n v="255001.64"/>
    <n v="0"/>
    <n v="0"/>
    <n v="0"/>
    <n v="85"/>
    <n v="318228.49"/>
    <n v="456793.78"/>
    <n v="0"/>
    <n v="0"/>
    <n v="0"/>
    <n v="52"/>
    <n v="145703.71"/>
    <n v="201792.14"/>
    <n v="0"/>
    <n v="0"/>
    <n v="0"/>
  </r>
  <r>
    <x v="7"/>
    <x v="7"/>
    <x v="11"/>
    <x v="49"/>
    <n v="117"/>
    <n v="207743.17"/>
    <n v="295874.39"/>
    <n v="0"/>
    <n v="0"/>
    <n v="0"/>
    <n v="172"/>
    <n v="299602.03000000003"/>
    <n v="419994.34"/>
    <n v="0"/>
    <n v="0"/>
    <n v="0"/>
    <n v="55"/>
    <n v="91858.860000000015"/>
    <n v="124119.95000000001"/>
    <n v="0"/>
    <n v="0"/>
    <n v="0"/>
  </r>
  <r>
    <x v="7"/>
    <x v="7"/>
    <x v="5"/>
    <x v="10"/>
    <n v="64"/>
    <n v="211978.63"/>
    <n v="275422.09000000003"/>
    <n v="0"/>
    <n v="0"/>
    <n v="0"/>
    <n v="119"/>
    <n v="501790.1"/>
    <n v="651611.03"/>
    <n v="0"/>
    <n v="0"/>
    <n v="0"/>
    <n v="55"/>
    <n v="289811.46999999997"/>
    <n v="376188.94"/>
    <n v="0"/>
    <n v="0"/>
    <n v="0"/>
  </r>
  <r>
    <x v="2"/>
    <x v="7"/>
    <x v="5"/>
    <x v="10"/>
    <n v="3"/>
    <n v="11978.7"/>
    <n v="12857.56"/>
    <n v="0"/>
    <n v="0"/>
    <n v="0"/>
    <n v="58"/>
    <n v="347911.12"/>
    <n v="480511.06"/>
    <n v="0"/>
    <n v="0"/>
    <n v="0"/>
    <n v="55"/>
    <n v="335932.42"/>
    <n v="467653.5"/>
    <n v="0"/>
    <n v="0"/>
    <n v="0"/>
  </r>
  <r>
    <x v="3"/>
    <x v="0"/>
    <x v="3"/>
    <x v="32"/>
    <n v="0"/>
    <n v="0"/>
    <n v="0"/>
    <n v="0"/>
    <n v="0"/>
    <n v="0"/>
    <n v="55"/>
    <n v="0"/>
    <n v="0"/>
    <n v="0"/>
    <n v="0"/>
    <n v="0"/>
    <n v="55"/>
    <n v="0"/>
    <n v="0"/>
    <n v="0"/>
    <n v="0"/>
    <n v="0"/>
  </r>
  <r>
    <x v="14"/>
    <x v="7"/>
    <x v="3"/>
    <x v="27"/>
    <n v="1"/>
    <n v="2458.29"/>
    <n v="4469.62"/>
    <n v="0"/>
    <n v="0"/>
    <n v="0"/>
    <n v="57"/>
    <n v="374704.57"/>
    <n v="605504.44999999995"/>
    <n v="0"/>
    <n v="0"/>
    <n v="0"/>
    <n v="56"/>
    <n v="372246.28"/>
    <n v="601034.82999999996"/>
    <n v="0"/>
    <n v="0"/>
    <n v="0"/>
  </r>
  <r>
    <x v="14"/>
    <x v="7"/>
    <x v="1"/>
    <x v="9"/>
    <n v="0"/>
    <n v="0"/>
    <n v="0"/>
    <n v="0"/>
    <n v="0"/>
    <n v="0"/>
    <n v="56"/>
    <n v="51314.18"/>
    <n v="69442.58"/>
    <n v="0"/>
    <n v="0"/>
    <n v="0"/>
    <n v="56"/>
    <n v="51314.18"/>
    <n v="69442.58"/>
    <n v="0"/>
    <n v="0"/>
    <n v="0"/>
  </r>
  <r>
    <x v="14"/>
    <x v="7"/>
    <x v="3"/>
    <x v="39"/>
    <n v="0"/>
    <n v="0"/>
    <n v="0"/>
    <n v="0"/>
    <n v="0"/>
    <n v="0"/>
    <n v="60"/>
    <n v="181484.26"/>
    <n v="305425.26"/>
    <n v="0"/>
    <n v="0"/>
    <n v="0"/>
    <n v="60"/>
    <n v="181484.26"/>
    <n v="305425.26"/>
    <n v="0"/>
    <n v="0"/>
    <n v="0"/>
  </r>
  <r>
    <x v="5"/>
    <x v="7"/>
    <x v="0"/>
    <x v="0"/>
    <n v="0"/>
    <n v="0"/>
    <n v="0"/>
    <n v="0"/>
    <n v="0"/>
    <n v="0"/>
    <n v="61"/>
    <n v="230713.65"/>
    <n v="376823.84"/>
    <n v="0"/>
    <n v="0"/>
    <n v="0"/>
    <n v="61"/>
    <n v="230713.65"/>
    <n v="376823.84"/>
    <n v="0"/>
    <n v="0"/>
    <n v="0"/>
  </r>
  <r>
    <x v="9"/>
    <x v="7"/>
    <x v="3"/>
    <x v="41"/>
    <n v="0"/>
    <n v="0"/>
    <n v="0"/>
    <n v="0"/>
    <n v="0"/>
    <n v="0"/>
    <n v="61"/>
    <n v="346988.19"/>
    <n v="540668.69999999995"/>
    <n v="0"/>
    <n v="0"/>
    <n v="0"/>
    <n v="61"/>
    <n v="346988.19"/>
    <n v="540668.69999999995"/>
    <n v="0"/>
    <n v="0"/>
    <n v="0"/>
  </r>
  <r>
    <x v="9"/>
    <x v="7"/>
    <x v="0"/>
    <x v="0"/>
    <n v="0"/>
    <n v="0"/>
    <n v="0"/>
    <n v="0"/>
    <n v="0"/>
    <n v="0"/>
    <n v="65"/>
    <n v="635502.13"/>
    <n v="734144.05"/>
    <n v="0"/>
    <n v="0"/>
    <n v="0"/>
    <n v="65"/>
    <n v="635502.13"/>
    <n v="734144.05"/>
    <n v="0"/>
    <n v="0"/>
    <n v="0"/>
  </r>
  <r>
    <x v="7"/>
    <x v="7"/>
    <x v="4"/>
    <x v="58"/>
    <n v="47"/>
    <n v="99723.39"/>
    <n v="146090.07999999999"/>
    <n v="0"/>
    <n v="0"/>
    <n v="0"/>
    <n v="113"/>
    <n v="270660.14"/>
    <n v="426622.58"/>
    <n v="0"/>
    <n v="0"/>
    <n v="0"/>
    <n v="66"/>
    <n v="170936.75"/>
    <n v="280532.5"/>
    <n v="0"/>
    <n v="0"/>
    <n v="0"/>
  </r>
  <r>
    <x v="7"/>
    <x v="7"/>
    <x v="4"/>
    <x v="30"/>
    <n v="12"/>
    <n v="32246.16"/>
    <n v="46053.88"/>
    <n v="0"/>
    <n v="0"/>
    <n v="0"/>
    <n v="80"/>
    <n v="238243.93"/>
    <n v="337945.95"/>
    <n v="0"/>
    <n v="0"/>
    <n v="0"/>
    <n v="68"/>
    <n v="205997.77"/>
    <n v="291892.07"/>
    <n v="0"/>
    <n v="0"/>
    <n v="0"/>
  </r>
  <r>
    <x v="7"/>
    <x v="7"/>
    <x v="1"/>
    <x v="56"/>
    <n v="49"/>
    <n v="108395.03"/>
    <n v="142061.04"/>
    <n v="0"/>
    <n v="0"/>
    <n v="0"/>
    <n v="118"/>
    <n v="387774.2"/>
    <n v="562727.01"/>
    <n v="0"/>
    <n v="0"/>
    <n v="0"/>
    <n v="69"/>
    <n v="279379.17000000004"/>
    <n v="420665.97"/>
    <n v="0"/>
    <n v="0"/>
    <n v="0"/>
  </r>
  <r>
    <x v="7"/>
    <x v="7"/>
    <x v="1"/>
    <x v="50"/>
    <n v="62"/>
    <n v="176629.38"/>
    <n v="231322.87"/>
    <n v="0"/>
    <n v="0"/>
    <n v="0"/>
    <n v="132"/>
    <n v="373711.86"/>
    <n v="503585.82"/>
    <n v="0"/>
    <n v="0"/>
    <n v="0"/>
    <n v="70"/>
    <n v="197082.47999999998"/>
    <n v="272262.95"/>
    <n v="0"/>
    <n v="0"/>
    <n v="0"/>
  </r>
  <r>
    <x v="7"/>
    <x v="7"/>
    <x v="3"/>
    <x v="51"/>
    <n v="5"/>
    <n v="3399.21"/>
    <n v="4835"/>
    <n v="0"/>
    <n v="0"/>
    <n v="0"/>
    <n v="75"/>
    <n v="146464.03"/>
    <n v="196459.12"/>
    <n v="0"/>
    <n v="0"/>
    <n v="0"/>
    <n v="70"/>
    <n v="143064.82"/>
    <n v="191624.12"/>
    <n v="0"/>
    <n v="0"/>
    <n v="0"/>
  </r>
  <r>
    <x v="2"/>
    <x v="7"/>
    <x v="1"/>
    <x v="7"/>
    <n v="1"/>
    <n v="-154.77000000000001"/>
    <n v="197"/>
    <n v="0"/>
    <n v="0"/>
    <n v="0"/>
    <n v="73"/>
    <n v="373580.33"/>
    <n v="617360.92000000004"/>
    <n v="0"/>
    <n v="0"/>
    <n v="0"/>
    <n v="72"/>
    <n v="373735.10000000003"/>
    <n v="617163.92000000004"/>
    <n v="0"/>
    <n v="0"/>
    <n v="0"/>
  </r>
  <r>
    <x v="7"/>
    <x v="7"/>
    <x v="1"/>
    <x v="36"/>
    <n v="60"/>
    <n v="130022.38"/>
    <n v="142907.56"/>
    <n v="0"/>
    <n v="0"/>
    <n v="0"/>
    <n v="138"/>
    <n v="296916.33"/>
    <n v="336837.74"/>
    <n v="0"/>
    <n v="0"/>
    <n v="0"/>
    <n v="78"/>
    <n v="166893.95000000001"/>
    <n v="193930.18"/>
    <n v="0"/>
    <n v="0"/>
    <n v="0"/>
  </r>
  <r>
    <x v="2"/>
    <x v="7"/>
    <x v="8"/>
    <x v="14"/>
    <n v="2"/>
    <n v="831.74"/>
    <n v="1328"/>
    <n v="0"/>
    <n v="0"/>
    <n v="0"/>
    <n v="81"/>
    <n v="564170.6"/>
    <n v="725621.6"/>
    <n v="0"/>
    <n v="0"/>
    <n v="0"/>
    <n v="79"/>
    <n v="563338.86"/>
    <n v="724293.6"/>
    <n v="0"/>
    <n v="0"/>
    <n v="0"/>
  </r>
  <r>
    <x v="7"/>
    <x v="7"/>
    <x v="4"/>
    <x v="48"/>
    <n v="29"/>
    <n v="41112.120000000003"/>
    <n v="51876.54"/>
    <n v="0"/>
    <n v="0"/>
    <n v="0"/>
    <n v="109"/>
    <n v="169929.06"/>
    <n v="254304.4"/>
    <n v="0"/>
    <n v="0"/>
    <n v="0"/>
    <n v="80"/>
    <n v="128816.94"/>
    <n v="202427.86"/>
    <n v="0"/>
    <n v="0"/>
    <n v="0"/>
  </r>
  <r>
    <x v="9"/>
    <x v="7"/>
    <x v="3"/>
    <x v="52"/>
    <n v="33"/>
    <n v="11925.26"/>
    <n v="17473"/>
    <n v="0"/>
    <n v="0"/>
    <n v="0"/>
    <n v="114"/>
    <n v="128072.14"/>
    <n v="163432.82"/>
    <n v="0"/>
    <n v="0"/>
    <n v="0"/>
    <n v="81"/>
    <n v="116146.88"/>
    <n v="145959.82"/>
    <n v="0"/>
    <n v="0"/>
    <n v="0"/>
  </r>
  <r>
    <x v="14"/>
    <x v="7"/>
    <x v="1"/>
    <x v="3"/>
    <n v="24"/>
    <n v="11361.08"/>
    <n v="14461.56"/>
    <n v="0"/>
    <n v="0"/>
    <n v="0"/>
    <n v="108"/>
    <n v="443575.7"/>
    <n v="559001.04"/>
    <n v="0"/>
    <n v="0"/>
    <n v="0"/>
    <n v="84"/>
    <n v="432214.62"/>
    <n v="544539.48"/>
    <n v="0"/>
    <n v="0"/>
    <n v="0"/>
  </r>
  <r>
    <x v="7"/>
    <x v="7"/>
    <x v="3"/>
    <x v="29"/>
    <n v="25"/>
    <n v="15906.82"/>
    <n v="25141"/>
    <n v="0"/>
    <n v="0"/>
    <n v="0"/>
    <n v="110"/>
    <n v="145555.56"/>
    <n v="215796.22"/>
    <n v="0"/>
    <n v="0"/>
    <n v="0"/>
    <n v="85"/>
    <n v="129648.73999999999"/>
    <n v="190655.22"/>
    <n v="0"/>
    <n v="0"/>
    <n v="0"/>
  </r>
  <r>
    <x v="7"/>
    <x v="7"/>
    <x v="10"/>
    <x v="43"/>
    <n v="47"/>
    <n v="160262.99"/>
    <n v="221666.53"/>
    <n v="0"/>
    <n v="0"/>
    <n v="0"/>
    <n v="139"/>
    <n v="360464.21"/>
    <n v="517374.57"/>
    <n v="0"/>
    <n v="0"/>
    <n v="0"/>
    <n v="92"/>
    <n v="200201.22000000003"/>
    <n v="295708.04000000004"/>
    <n v="0"/>
    <n v="0"/>
    <n v="0"/>
  </r>
  <r>
    <x v="7"/>
    <x v="7"/>
    <x v="4"/>
    <x v="13"/>
    <n v="13"/>
    <n v="23748.09"/>
    <n v="35929.769999999997"/>
    <n v="0"/>
    <n v="0"/>
    <n v="0"/>
    <n v="105"/>
    <n v="570088.15"/>
    <n v="821609.58"/>
    <n v="0"/>
    <n v="0"/>
    <n v="0"/>
    <n v="92"/>
    <n v="546340.06000000006"/>
    <n v="785679.80999999994"/>
    <n v="0"/>
    <n v="0"/>
    <n v="0"/>
  </r>
  <r>
    <x v="14"/>
    <x v="7"/>
    <x v="12"/>
    <x v="22"/>
    <n v="5"/>
    <n v="3371.42"/>
    <n v="4386.05"/>
    <n v="0"/>
    <n v="0"/>
    <n v="0"/>
    <n v="103"/>
    <n v="339923.37"/>
    <n v="473791.51"/>
    <n v="0"/>
    <n v="0"/>
    <n v="0"/>
    <n v="98"/>
    <n v="336551.95"/>
    <n v="469405.46"/>
    <n v="0"/>
    <n v="0"/>
    <n v="0"/>
  </r>
  <r>
    <x v="7"/>
    <x v="7"/>
    <x v="10"/>
    <x v="17"/>
    <n v="157"/>
    <n v="395582.66"/>
    <n v="580156.21"/>
    <n v="0"/>
    <n v="0"/>
    <n v="0"/>
    <n v="256"/>
    <n v="671818.51"/>
    <n v="960991.58"/>
    <n v="0"/>
    <n v="0"/>
    <n v="0"/>
    <n v="99"/>
    <n v="276235.85000000003"/>
    <n v="380835.37"/>
    <n v="0"/>
    <n v="0"/>
    <n v="0"/>
  </r>
  <r>
    <x v="7"/>
    <x v="7"/>
    <x v="4"/>
    <x v="44"/>
    <n v="87"/>
    <n v="391424.59"/>
    <n v="517178.94"/>
    <n v="0"/>
    <n v="0"/>
    <n v="0"/>
    <n v="191"/>
    <n v="998731.55"/>
    <n v="1261820.46"/>
    <n v="0"/>
    <n v="0"/>
    <n v="0"/>
    <n v="104"/>
    <n v="607306.96"/>
    <n v="744641.52"/>
    <n v="0"/>
    <n v="0"/>
    <n v="0"/>
  </r>
  <r>
    <x v="14"/>
    <x v="7"/>
    <x v="3"/>
    <x v="29"/>
    <n v="0"/>
    <n v="0"/>
    <n v="0"/>
    <n v="0"/>
    <n v="0"/>
    <n v="0"/>
    <n v="118"/>
    <n v="717030.32"/>
    <n v="1063735.98"/>
    <n v="0"/>
    <n v="0"/>
    <n v="0"/>
    <n v="118"/>
    <n v="717030.32"/>
    <n v="1063735.98"/>
    <n v="0"/>
    <n v="0"/>
    <n v="0"/>
  </r>
  <r>
    <x v="14"/>
    <x v="7"/>
    <x v="0"/>
    <x v="0"/>
    <n v="0"/>
    <n v="0"/>
    <n v="0"/>
    <n v="0"/>
    <n v="0"/>
    <n v="0"/>
    <n v="122"/>
    <n v="629575.81999999995"/>
    <n v="877495.17"/>
    <n v="0"/>
    <n v="0"/>
    <n v="0"/>
    <n v="122"/>
    <n v="629575.81999999995"/>
    <n v="877495.17"/>
    <n v="0"/>
    <n v="0"/>
    <n v="0"/>
  </r>
  <r>
    <x v="12"/>
    <x v="7"/>
    <x v="1"/>
    <x v="3"/>
    <n v="64"/>
    <n v="137430.39999999999"/>
    <n v="197551.37"/>
    <n v="0"/>
    <n v="0"/>
    <n v="0"/>
    <n v="187"/>
    <n v="532461.01"/>
    <n v="713741.93"/>
    <n v="0"/>
    <n v="0"/>
    <n v="0"/>
    <n v="123"/>
    <n v="395030.61"/>
    <n v="516190.56000000006"/>
    <n v="0"/>
    <n v="0"/>
    <n v="0"/>
  </r>
  <r>
    <x v="9"/>
    <x v="7"/>
    <x v="1"/>
    <x v="15"/>
    <n v="0"/>
    <n v="0"/>
    <n v="0"/>
    <n v="0"/>
    <n v="0"/>
    <n v="0"/>
    <n v="134"/>
    <n v="657874.36"/>
    <n v="891503.45"/>
    <n v="0"/>
    <n v="0"/>
    <n v="0"/>
    <n v="134"/>
    <n v="657874.36"/>
    <n v="891503.45"/>
    <n v="0"/>
    <n v="0"/>
    <n v="0"/>
  </r>
  <r>
    <x v="14"/>
    <x v="7"/>
    <x v="3"/>
    <x v="23"/>
    <n v="1"/>
    <n v="6459.42"/>
    <n v="7067.72"/>
    <n v="0"/>
    <n v="0"/>
    <n v="0"/>
    <n v="138"/>
    <n v="1256668.17"/>
    <n v="1985236.4"/>
    <n v="0"/>
    <n v="0"/>
    <n v="0"/>
    <n v="137"/>
    <n v="1250208.75"/>
    <n v="1978168.68"/>
    <n v="0"/>
    <n v="0"/>
    <n v="0"/>
  </r>
  <r>
    <x v="14"/>
    <x v="7"/>
    <x v="4"/>
    <x v="30"/>
    <n v="5"/>
    <n v="4389.24"/>
    <n v="6320.25"/>
    <n v="0"/>
    <n v="0"/>
    <n v="0"/>
    <n v="143"/>
    <n v="397055.46"/>
    <n v="552526.02"/>
    <n v="0"/>
    <n v="0"/>
    <n v="0"/>
    <n v="138"/>
    <n v="392666.22000000003"/>
    <n v="546205.77"/>
    <n v="0"/>
    <n v="0"/>
    <n v="0"/>
  </r>
  <r>
    <x v="7"/>
    <x v="7"/>
    <x v="8"/>
    <x v="14"/>
    <n v="305"/>
    <n v="1447128.15"/>
    <n v="2116764.44"/>
    <n v="0"/>
    <n v="0"/>
    <n v="0"/>
    <n v="447"/>
    <n v="2138822.5099999998"/>
    <n v="3133529"/>
    <n v="0"/>
    <n v="0"/>
    <n v="0"/>
    <n v="142"/>
    <n v="691694.35999999987"/>
    <n v="1016764.56"/>
    <n v="0"/>
    <n v="0"/>
    <n v="0"/>
  </r>
  <r>
    <x v="7"/>
    <x v="7"/>
    <x v="3"/>
    <x v="32"/>
    <n v="184"/>
    <n v="324523.55"/>
    <n v="496988.4"/>
    <n v="0"/>
    <n v="0"/>
    <n v="0"/>
    <n v="329"/>
    <n v="579316.89"/>
    <n v="871980.88"/>
    <n v="0"/>
    <n v="0"/>
    <n v="0"/>
    <n v="145"/>
    <n v="254793.34000000003"/>
    <n v="374992.48"/>
    <n v="0"/>
    <n v="0"/>
    <n v="0"/>
  </r>
  <r>
    <x v="7"/>
    <x v="7"/>
    <x v="11"/>
    <x v="20"/>
    <n v="53"/>
    <n v="181108.59"/>
    <n v="246070.02"/>
    <n v="0"/>
    <n v="0"/>
    <n v="0"/>
    <n v="199"/>
    <n v="750217.63"/>
    <n v="1086277.49"/>
    <n v="0"/>
    <n v="0"/>
    <n v="0"/>
    <n v="146"/>
    <n v="569109.04"/>
    <n v="840207.47"/>
    <n v="0"/>
    <n v="0"/>
    <n v="0"/>
  </r>
  <r>
    <x v="16"/>
    <x v="7"/>
    <x v="0"/>
    <x v="0"/>
    <n v="0"/>
    <n v="0"/>
    <n v="0"/>
    <n v="0"/>
    <n v="0"/>
    <n v="0"/>
    <n v="154"/>
    <n v="23209.83"/>
    <n v="43936"/>
    <n v="0"/>
    <n v="0"/>
    <n v="0"/>
    <n v="154"/>
    <n v="23209.83"/>
    <n v="43936"/>
    <n v="0"/>
    <n v="0"/>
    <n v="0"/>
  </r>
  <r>
    <x v="9"/>
    <x v="7"/>
    <x v="11"/>
    <x v="20"/>
    <n v="0"/>
    <n v="0"/>
    <n v="0"/>
    <n v="0"/>
    <n v="0"/>
    <n v="0"/>
    <n v="175"/>
    <n v="712747.74"/>
    <n v="1061990.3500000001"/>
    <n v="0"/>
    <n v="0"/>
    <n v="0"/>
    <n v="175"/>
    <n v="712747.74"/>
    <n v="1061990.3500000001"/>
    <n v="0"/>
    <n v="0"/>
    <n v="0"/>
  </r>
  <r>
    <x v="7"/>
    <x v="7"/>
    <x v="4"/>
    <x v="31"/>
    <n v="181"/>
    <n v="486863.6"/>
    <n v="686460.86"/>
    <n v="0"/>
    <n v="0"/>
    <n v="0"/>
    <n v="360"/>
    <n v="933961.63"/>
    <n v="1345151.29"/>
    <n v="0"/>
    <n v="0"/>
    <n v="0"/>
    <n v="179"/>
    <n v="447098.03"/>
    <n v="658690.43000000005"/>
    <n v="0"/>
    <n v="0"/>
    <n v="0"/>
  </r>
  <r>
    <x v="7"/>
    <x v="7"/>
    <x v="1"/>
    <x v="15"/>
    <n v="38"/>
    <n v="88887.85"/>
    <n v="112943.34"/>
    <n v="0"/>
    <n v="0"/>
    <n v="0"/>
    <n v="217"/>
    <n v="640853.31999999995"/>
    <n v="920926.13"/>
    <n v="0"/>
    <n v="0"/>
    <n v="0"/>
    <n v="179"/>
    <n v="551965.47"/>
    <n v="807982.79"/>
    <n v="0"/>
    <n v="0"/>
    <n v="0"/>
  </r>
  <r>
    <x v="4"/>
    <x v="0"/>
    <x v="0"/>
    <x v="0"/>
    <n v="0"/>
    <n v="0"/>
    <n v="0"/>
    <n v="0"/>
    <n v="0"/>
    <n v="0"/>
    <n v="192"/>
    <n v="0"/>
    <n v="0"/>
    <n v="0"/>
    <n v="0"/>
    <n v="0"/>
    <n v="192"/>
    <n v="0"/>
    <n v="0"/>
    <n v="0"/>
    <n v="0"/>
    <n v="0"/>
  </r>
  <r>
    <x v="9"/>
    <x v="7"/>
    <x v="4"/>
    <x v="5"/>
    <n v="0"/>
    <n v="0"/>
    <n v="0"/>
    <n v="0"/>
    <n v="0"/>
    <n v="0"/>
    <n v="199"/>
    <n v="2254648.29"/>
    <n v="3497809.75"/>
    <n v="0"/>
    <n v="0"/>
    <n v="0"/>
    <n v="199"/>
    <n v="2254648.29"/>
    <n v="3497809.75"/>
    <n v="0"/>
    <n v="0"/>
    <n v="0"/>
  </r>
  <r>
    <x v="7"/>
    <x v="7"/>
    <x v="4"/>
    <x v="28"/>
    <n v="22"/>
    <n v="73331.820000000007"/>
    <n v="86581.38"/>
    <n v="0"/>
    <n v="0"/>
    <n v="0"/>
    <n v="222"/>
    <n v="717177.2"/>
    <n v="923150.4"/>
    <n v="0"/>
    <n v="0"/>
    <n v="0"/>
    <n v="200"/>
    <n v="643845.37999999989"/>
    <n v="836569.02"/>
    <n v="0"/>
    <n v="0"/>
    <n v="0"/>
  </r>
  <r>
    <x v="10"/>
    <x v="7"/>
    <x v="0"/>
    <x v="0"/>
    <n v="0"/>
    <n v="0"/>
    <n v="0"/>
    <n v="0"/>
    <n v="0"/>
    <n v="0"/>
    <n v="207"/>
    <n v="1359069.29"/>
    <n v="1854650.01"/>
    <n v="0"/>
    <n v="0"/>
    <n v="0"/>
    <n v="207"/>
    <n v="1359069.29"/>
    <n v="1854650.01"/>
    <n v="0"/>
    <n v="0"/>
    <n v="0"/>
  </r>
  <r>
    <x v="7"/>
    <x v="7"/>
    <x v="1"/>
    <x v="35"/>
    <n v="233"/>
    <n v="472560.37"/>
    <n v="689080.1"/>
    <n v="0"/>
    <n v="0"/>
    <n v="0"/>
    <n v="441"/>
    <n v="836126.6"/>
    <n v="1160858.79"/>
    <n v="0"/>
    <n v="0"/>
    <n v="0"/>
    <n v="208"/>
    <n v="363566.23"/>
    <n v="471778.69000000006"/>
    <n v="0"/>
    <n v="0"/>
    <n v="0"/>
  </r>
  <r>
    <x v="2"/>
    <x v="7"/>
    <x v="11"/>
    <x v="20"/>
    <n v="4"/>
    <n v="612.1"/>
    <n v="784"/>
    <n v="0"/>
    <n v="0"/>
    <n v="0"/>
    <n v="222"/>
    <n v="949159.54"/>
    <n v="1391527.79"/>
    <n v="0"/>
    <n v="0"/>
    <n v="0"/>
    <n v="218"/>
    <n v="948547.44000000006"/>
    <n v="1390743.79"/>
    <n v="0"/>
    <n v="0"/>
    <n v="0"/>
  </r>
  <r>
    <x v="9"/>
    <x v="7"/>
    <x v="1"/>
    <x v="9"/>
    <n v="0"/>
    <n v="0"/>
    <n v="0"/>
    <n v="0"/>
    <n v="0"/>
    <n v="0"/>
    <n v="222"/>
    <n v="1037725.93"/>
    <n v="1386233.38"/>
    <n v="0"/>
    <n v="0"/>
    <n v="0"/>
    <n v="222"/>
    <n v="1037725.93"/>
    <n v="1386233.38"/>
    <n v="0"/>
    <n v="0"/>
    <n v="0"/>
  </r>
  <r>
    <x v="2"/>
    <x v="7"/>
    <x v="0"/>
    <x v="0"/>
    <n v="0"/>
    <n v="0"/>
    <n v="0"/>
    <n v="0"/>
    <n v="0"/>
    <n v="0"/>
    <n v="226"/>
    <n v="655804.21"/>
    <n v="963262.92"/>
    <n v="0"/>
    <n v="0"/>
    <n v="0"/>
    <n v="226"/>
    <n v="655804.21"/>
    <n v="963262.92"/>
    <n v="0"/>
    <n v="0"/>
    <n v="0"/>
  </r>
  <r>
    <x v="7"/>
    <x v="7"/>
    <x v="12"/>
    <x v="22"/>
    <n v="1368"/>
    <n v="2354422.77"/>
    <n v="3282630.62"/>
    <n v="0"/>
    <n v="0"/>
    <n v="0"/>
    <n v="1596"/>
    <n v="2954761.32"/>
    <n v="4128762.2"/>
    <n v="0"/>
    <n v="0"/>
    <n v="0"/>
    <n v="228"/>
    <n v="600338.54999999981"/>
    <n v="846131.58000000007"/>
    <n v="0"/>
    <n v="0"/>
    <n v="0"/>
  </r>
  <r>
    <x v="14"/>
    <x v="7"/>
    <x v="3"/>
    <x v="4"/>
    <n v="3"/>
    <n v="4710.0600000000004"/>
    <n v="7534.97"/>
    <n v="0"/>
    <n v="0"/>
    <n v="0"/>
    <n v="244"/>
    <n v="967897.34"/>
    <n v="1434450.78"/>
    <n v="0"/>
    <n v="0"/>
    <n v="0"/>
    <n v="241"/>
    <n v="963187.27999999991"/>
    <n v="1426915.81"/>
    <n v="0"/>
    <n v="0"/>
    <n v="0"/>
  </r>
  <r>
    <x v="14"/>
    <x v="7"/>
    <x v="3"/>
    <x v="19"/>
    <n v="3"/>
    <n v="15506.63"/>
    <n v="21603.24"/>
    <n v="0"/>
    <n v="0"/>
    <n v="0"/>
    <n v="246"/>
    <n v="2563346.6800000002"/>
    <n v="3524310.76"/>
    <n v="0"/>
    <n v="0"/>
    <n v="0"/>
    <n v="243"/>
    <n v="2547840.0500000003"/>
    <n v="3502707.5199999996"/>
    <n v="0"/>
    <n v="0"/>
    <n v="0"/>
  </r>
  <r>
    <x v="9"/>
    <x v="7"/>
    <x v="12"/>
    <x v="22"/>
    <n v="0"/>
    <n v="0"/>
    <n v="0"/>
    <n v="0"/>
    <n v="0"/>
    <n v="0"/>
    <n v="264"/>
    <n v="1377492.66"/>
    <n v="1830229.11"/>
    <n v="0"/>
    <n v="0"/>
    <n v="0"/>
    <n v="264"/>
    <n v="1377492.66"/>
    <n v="1830229.11"/>
    <n v="0"/>
    <n v="0"/>
    <n v="0"/>
  </r>
  <r>
    <x v="7"/>
    <x v="7"/>
    <x v="1"/>
    <x v="7"/>
    <n v="44"/>
    <n v="80219.25"/>
    <n v="107635.39"/>
    <n v="0"/>
    <n v="0"/>
    <n v="0"/>
    <n v="320"/>
    <n v="2198361.65"/>
    <n v="3017843.67"/>
    <n v="0"/>
    <n v="0"/>
    <n v="0"/>
    <n v="276"/>
    <n v="2118142.4"/>
    <n v="2910208.28"/>
    <n v="0"/>
    <n v="0"/>
    <n v="0"/>
  </r>
  <r>
    <x v="9"/>
    <x v="7"/>
    <x v="1"/>
    <x v="6"/>
    <n v="0"/>
    <n v="0"/>
    <n v="0"/>
    <n v="0"/>
    <n v="0"/>
    <n v="0"/>
    <n v="367"/>
    <n v="4077229.01"/>
    <n v="5170544.8"/>
    <n v="0"/>
    <n v="0"/>
    <n v="0"/>
    <n v="367"/>
    <n v="4077229.01"/>
    <n v="5170544.8"/>
    <n v="0"/>
    <n v="0"/>
    <n v="0"/>
  </r>
  <r>
    <x v="7"/>
    <x v="7"/>
    <x v="1"/>
    <x v="9"/>
    <n v="101"/>
    <n v="318745.71999999997"/>
    <n v="431772.61"/>
    <n v="0"/>
    <n v="0"/>
    <n v="0"/>
    <n v="474"/>
    <n v="2299719.27"/>
    <n v="3031158.46"/>
    <n v="0"/>
    <n v="0"/>
    <n v="0"/>
    <n v="373"/>
    <n v="1980973.55"/>
    <n v="2599385.85"/>
    <n v="0"/>
    <n v="0"/>
    <n v="0"/>
  </r>
  <r>
    <x v="7"/>
    <x v="7"/>
    <x v="9"/>
    <x v="16"/>
    <n v="207"/>
    <n v="509601.1"/>
    <n v="728583.45"/>
    <n v="0"/>
    <n v="0"/>
    <n v="0"/>
    <n v="641"/>
    <n v="1645775.71"/>
    <n v="2318068.2999999998"/>
    <n v="0"/>
    <n v="0"/>
    <n v="0"/>
    <n v="434"/>
    <n v="1136174.6099999999"/>
    <n v="1589484.8499999999"/>
    <n v="0"/>
    <n v="0"/>
    <n v="0"/>
  </r>
  <r>
    <x v="7"/>
    <x v="7"/>
    <x v="1"/>
    <x v="1"/>
    <n v="418"/>
    <n v="1040280.09"/>
    <n v="1412549.72"/>
    <n v="0"/>
    <n v="0"/>
    <n v="0"/>
    <n v="901"/>
    <n v="3284013.51"/>
    <n v="4645579.4800000004"/>
    <n v="0"/>
    <n v="0"/>
    <n v="0"/>
    <n v="483"/>
    <n v="2243733.42"/>
    <n v="3233029.7600000007"/>
    <n v="0"/>
    <n v="0"/>
    <n v="0"/>
  </r>
  <r>
    <x v="7"/>
    <x v="7"/>
    <x v="13"/>
    <x v="25"/>
    <n v="127"/>
    <n v="132089.44"/>
    <n v="188851.69"/>
    <n v="0"/>
    <n v="0"/>
    <n v="0"/>
    <n v="683"/>
    <n v="3463532.05"/>
    <n v="5107533.42"/>
    <n v="0"/>
    <n v="0"/>
    <n v="0"/>
    <n v="556"/>
    <n v="3331442.61"/>
    <n v="4918681.7299999995"/>
    <n v="0"/>
    <n v="0"/>
    <n v="0"/>
  </r>
  <r>
    <x v="2"/>
    <x v="7"/>
    <x v="7"/>
    <x v="12"/>
    <n v="4"/>
    <n v="600"/>
    <n v="600"/>
    <n v="0"/>
    <n v="0"/>
    <n v="0"/>
    <n v="577"/>
    <n v="288021.31"/>
    <n v="393184.82"/>
    <n v="0"/>
    <n v="0"/>
    <n v="0"/>
    <n v="573"/>
    <n v="287421.31"/>
    <n v="392584.82"/>
    <n v="0"/>
    <n v="0"/>
    <n v="0"/>
  </r>
  <r>
    <x v="17"/>
    <x v="7"/>
    <x v="1"/>
    <x v="9"/>
    <n v="3"/>
    <n v="64892.03"/>
    <n v="93393.61"/>
    <n v="0"/>
    <n v="0"/>
    <n v="0"/>
    <n v="608"/>
    <n v="10643637.16"/>
    <n v="15716218.710000001"/>
    <n v="0"/>
    <n v="0"/>
    <n v="0"/>
    <n v="605"/>
    <n v="10578745.130000001"/>
    <n v="15622825.100000001"/>
    <n v="0"/>
    <n v="0"/>
    <n v="0"/>
  </r>
  <r>
    <x v="7"/>
    <x v="7"/>
    <x v="10"/>
    <x v="33"/>
    <n v="482"/>
    <n v="983419.87"/>
    <n v="1518611.24"/>
    <n v="0"/>
    <n v="0"/>
    <n v="0"/>
    <n v="1105"/>
    <n v="2187472.0299999998"/>
    <n v="3338428.92"/>
    <n v="0"/>
    <n v="0"/>
    <n v="0"/>
    <n v="623"/>
    <n v="1204052.1599999997"/>
    <n v="1819817.68"/>
    <n v="0"/>
    <n v="0"/>
    <n v="0"/>
  </r>
  <r>
    <x v="2"/>
    <x v="7"/>
    <x v="10"/>
    <x v="17"/>
    <n v="0"/>
    <n v="0"/>
    <n v="0"/>
    <n v="0"/>
    <n v="0"/>
    <n v="0"/>
    <n v="645"/>
    <n v="294336.19"/>
    <n v="438993.93"/>
    <n v="0"/>
    <n v="0"/>
    <n v="0"/>
    <n v="645"/>
    <n v="294336.19"/>
    <n v="438993.93"/>
    <n v="0"/>
    <n v="0"/>
    <n v="0"/>
  </r>
  <r>
    <x v="13"/>
    <x v="7"/>
    <x v="0"/>
    <x v="0"/>
    <n v="0"/>
    <n v="0"/>
    <n v="0"/>
    <n v="0"/>
    <n v="0"/>
    <n v="0"/>
    <n v="687"/>
    <n v="57913.41"/>
    <n v="149214.04999999999"/>
    <n v="0"/>
    <n v="0"/>
    <n v="0"/>
    <n v="687"/>
    <n v="57913.41"/>
    <n v="149214.04999999999"/>
    <n v="0"/>
    <n v="0"/>
    <n v="0"/>
  </r>
  <r>
    <x v="7"/>
    <x v="7"/>
    <x v="10"/>
    <x v="21"/>
    <n v="435"/>
    <n v="947953.87"/>
    <n v="1526626.88"/>
    <n v="0"/>
    <n v="0"/>
    <n v="0"/>
    <n v="1129"/>
    <n v="2028088.89"/>
    <n v="3278549.76"/>
    <n v="0"/>
    <n v="0"/>
    <n v="0"/>
    <n v="694"/>
    <n v="1080135.02"/>
    <n v="1751922.88"/>
    <n v="0"/>
    <n v="0"/>
    <n v="0"/>
  </r>
  <r>
    <x v="7"/>
    <x v="7"/>
    <x v="1"/>
    <x v="6"/>
    <n v="1596"/>
    <n v="2565705.98"/>
    <n v="3343385.52"/>
    <n v="0"/>
    <n v="0"/>
    <n v="0"/>
    <n v="2312"/>
    <n v="4233623.8099999996"/>
    <n v="5548607.3600000003"/>
    <n v="0"/>
    <n v="0"/>
    <n v="0"/>
    <n v="716"/>
    <n v="1667917.8299999996"/>
    <n v="2205221.8400000003"/>
    <n v="0"/>
    <n v="0"/>
    <n v="0"/>
  </r>
  <r>
    <x v="12"/>
    <x v="7"/>
    <x v="5"/>
    <x v="10"/>
    <n v="5813"/>
    <n v="18084261.870000001"/>
    <n v="23507656.620000001"/>
    <n v="645.33789999999999"/>
    <n v="1864.94"/>
    <n v="1668.28"/>
    <n v="6560"/>
    <n v="20725168.620000001"/>
    <n v="26950755.829999998"/>
    <n v="645.33789999999999"/>
    <n v="1864.94"/>
    <n v="1668.28"/>
    <n v="747"/>
    <n v="2640906.75"/>
    <n v="3443099.2099999972"/>
    <n v="0"/>
    <n v="0"/>
    <n v="0"/>
  </r>
  <r>
    <x v="7"/>
    <x v="7"/>
    <x v="4"/>
    <x v="18"/>
    <n v="241"/>
    <n v="602154.68999999994"/>
    <n v="903071.84"/>
    <n v="0"/>
    <n v="0"/>
    <n v="0"/>
    <n v="1009"/>
    <n v="2432992.0499999998"/>
    <n v="3766889.51"/>
    <n v="0"/>
    <n v="0"/>
    <n v="0"/>
    <n v="768"/>
    <n v="1830837.3599999999"/>
    <n v="2863817.67"/>
    <n v="0"/>
    <n v="0"/>
    <n v="0"/>
  </r>
  <r>
    <x v="7"/>
    <x v="7"/>
    <x v="6"/>
    <x v="11"/>
    <n v="153"/>
    <n v="631699.64"/>
    <n v="880300.15"/>
    <n v="0"/>
    <n v="0"/>
    <n v="0"/>
    <n v="1024"/>
    <n v="4969845.22"/>
    <n v="7357089.1299999999"/>
    <n v="0"/>
    <n v="0"/>
    <n v="0"/>
    <n v="871"/>
    <n v="4338145.58"/>
    <n v="6476788.9799999995"/>
    <n v="0"/>
    <n v="0"/>
    <n v="0"/>
  </r>
  <r>
    <x v="7"/>
    <x v="7"/>
    <x v="1"/>
    <x v="3"/>
    <n v="477"/>
    <n v="1554052.63"/>
    <n v="2116529.7200000002"/>
    <n v="0"/>
    <n v="0"/>
    <n v="0"/>
    <n v="1522"/>
    <n v="6641401.0899999999"/>
    <n v="9183617.0899999999"/>
    <n v="0"/>
    <n v="0"/>
    <n v="0"/>
    <n v="1045"/>
    <n v="5087348.46"/>
    <n v="7067087.3699999992"/>
    <n v="0"/>
    <n v="0"/>
    <n v="0"/>
  </r>
  <r>
    <x v="7"/>
    <x v="7"/>
    <x v="0"/>
    <x v="0"/>
    <n v="0"/>
    <n v="0"/>
    <n v="0"/>
    <n v="0"/>
    <n v="0"/>
    <n v="0"/>
    <n v="1413"/>
    <n v="3573522.42"/>
    <n v="5327981.6900000004"/>
    <n v="0"/>
    <n v="0"/>
    <n v="0"/>
    <n v="1413"/>
    <n v="3573522.42"/>
    <n v="5327981.6900000004"/>
    <n v="0"/>
    <n v="0"/>
    <n v="0"/>
  </r>
  <r>
    <x v="14"/>
    <x v="7"/>
    <x v="9"/>
    <x v="16"/>
    <n v="773"/>
    <n v="280612.74"/>
    <n v="431126.05"/>
    <n v="0"/>
    <n v="0"/>
    <n v="0"/>
    <n v="3071"/>
    <n v="3161884.58"/>
    <n v="4768009.9000000004"/>
    <n v="0"/>
    <n v="0"/>
    <n v="0"/>
    <n v="2298"/>
    <n v="2881271.84"/>
    <n v="4336883.8500000006"/>
    <n v="0"/>
    <n v="0"/>
    <n v="0"/>
  </r>
  <r>
    <x v="19"/>
    <x v="7"/>
    <x v="0"/>
    <x v="0"/>
    <n v="0"/>
    <n v="0"/>
    <n v="0"/>
    <n v="0"/>
    <n v="0"/>
    <n v="0"/>
    <n v="2763"/>
    <n v="1217391.8899999999"/>
    <n v="1996594.57"/>
    <n v="0"/>
    <n v="0"/>
    <n v="0"/>
    <n v="2763"/>
    <n v="1217391.8899999999"/>
    <n v="1996594.57"/>
    <n v="0"/>
    <n v="0"/>
    <n v="0"/>
  </r>
  <r>
    <x v="14"/>
    <x v="7"/>
    <x v="1"/>
    <x v="1"/>
    <n v="48"/>
    <n v="17851.52"/>
    <n v="27114.05"/>
    <n v="0"/>
    <n v="0"/>
    <n v="0"/>
    <n v="2920"/>
    <n v="9996924.6600000001"/>
    <n v="14403321.380000001"/>
    <n v="0"/>
    <n v="0"/>
    <n v="0"/>
    <n v="2872"/>
    <n v="9979073.1400000006"/>
    <n v="14376207.33"/>
    <n v="0"/>
    <n v="0"/>
    <n v="0"/>
  </r>
  <r>
    <x v="2"/>
    <x v="7"/>
    <x v="1"/>
    <x v="3"/>
    <n v="81"/>
    <n v="18916.48"/>
    <n v="26324.21"/>
    <n v="0"/>
    <n v="0"/>
    <n v="0"/>
    <n v="4203"/>
    <n v="38454246.060000002"/>
    <n v="56985693.829999998"/>
    <n v="0"/>
    <n v="0"/>
    <n v="0"/>
    <n v="4122"/>
    <n v="38435329.580000006"/>
    <n v="56959369.619999997"/>
    <n v="0"/>
    <n v="0"/>
    <n v="0"/>
  </r>
  <r>
    <x v="3"/>
    <x v="7"/>
    <x v="0"/>
    <x v="0"/>
    <n v="0"/>
    <n v="0"/>
    <n v="0"/>
    <n v="0"/>
    <n v="0"/>
    <n v="0"/>
    <n v="5664"/>
    <n v="3629284.12"/>
    <n v="5395021.6900000004"/>
    <n v="0"/>
    <n v="0"/>
    <n v="0"/>
    <n v="5664"/>
    <n v="3629284.12"/>
    <n v="5395021.6900000004"/>
    <n v="0"/>
    <n v="0"/>
    <n v="0"/>
  </r>
  <r>
    <x v="9"/>
    <x v="7"/>
    <x v="2"/>
    <x v="2"/>
    <n v="2195"/>
    <n v="1901990.47"/>
    <n v="2815865.82"/>
    <n v="0"/>
    <n v="0"/>
    <n v="0"/>
    <n v="19750"/>
    <n v="59161044.649999999"/>
    <n v="84260466.209999993"/>
    <n v="0"/>
    <n v="0"/>
    <n v="0"/>
    <n v="17555"/>
    <n v="57259054.18"/>
    <n v="81444600.390000001"/>
    <n v="0"/>
    <n v="0"/>
    <n v="0"/>
  </r>
  <r>
    <x v="4"/>
    <x v="7"/>
    <x v="0"/>
    <x v="0"/>
    <n v="0"/>
    <n v="0"/>
    <n v="0"/>
    <n v="0"/>
    <n v="0"/>
    <n v="0"/>
    <n v="19474"/>
    <n v="9324681.4499999993"/>
    <n v="13897646.189999999"/>
    <n v="0"/>
    <n v="0"/>
    <n v="0"/>
    <n v="19474"/>
    <n v="9324681.4499999993"/>
    <n v="13897646.189999999"/>
    <n v="0"/>
    <n v="0"/>
    <n v="0"/>
  </r>
  <r>
    <x v="10"/>
    <x v="0"/>
    <x v="0"/>
    <x v="0"/>
    <n v="5"/>
    <n v="0"/>
    <n v="0"/>
    <n v="2.1696"/>
    <n v="-1.68"/>
    <n v="-2.17"/>
    <n v="0"/>
    <n v="0"/>
    <n v="0"/>
    <n v="0"/>
    <n v="0"/>
    <n v="0"/>
    <n v="-5"/>
    <n v="0"/>
    <n v="0"/>
    <n v="-2.1696"/>
    <n v="1.68"/>
    <n v="2.17"/>
  </r>
  <r>
    <x v="13"/>
    <x v="6"/>
    <x v="1"/>
    <x v="35"/>
    <n v="2"/>
    <n v="3833.76"/>
    <n v="4309.6499999999996"/>
    <n v="954.02940000000001"/>
    <n v="-230.17"/>
    <n v="-478.14"/>
    <n v="1"/>
    <n v="2705.12"/>
    <n v="2930.65"/>
    <n v="701.27530000000002"/>
    <n v="-303.73"/>
    <n v="-475.75"/>
    <n v="-1"/>
    <n v="-1128.6400000000003"/>
    <n v="-1378.9999999999995"/>
    <n v="-252.75409999999999"/>
    <n v="-73.560000000000031"/>
    <n v="2.3899999999999864"/>
  </r>
  <r>
    <x v="18"/>
    <x v="6"/>
    <x v="1"/>
    <x v="35"/>
    <n v="3"/>
    <n v="0"/>
    <n v="116.85"/>
    <n v="113.0628"/>
    <n v="52.39"/>
    <n v="-2.96"/>
    <n v="0"/>
    <n v="0"/>
    <n v="0"/>
    <n v="0"/>
    <n v="0"/>
    <n v="0"/>
    <n v="-3"/>
    <n v="0"/>
    <n v="-116.85"/>
    <n v="-113.0628"/>
    <n v="-52.39"/>
    <n v="2.96"/>
  </r>
  <r>
    <x v="12"/>
    <x v="1"/>
    <x v="1"/>
    <x v="1"/>
    <n v="1"/>
    <n v="5803.2"/>
    <n v="5803.2"/>
    <n v="210.58349999999999"/>
    <n v="235.14"/>
    <n v="176.5"/>
    <n v="3"/>
    <n v="24699.83"/>
    <n v="28135.38"/>
    <n v="3624.2284"/>
    <n v="1496.87"/>
    <n v="181.78"/>
    <n v="2"/>
    <n v="18896.63"/>
    <n v="22332.18"/>
    <n v="3413.6448999999998"/>
    <n v="1261.73"/>
    <n v="5.2800000000000011"/>
  </r>
  <r>
    <x v="17"/>
    <x v="4"/>
    <x v="3"/>
    <x v="32"/>
    <n v="0"/>
    <n v="0"/>
    <n v="0"/>
    <n v="0"/>
    <n v="0"/>
    <n v="0"/>
    <n v="2"/>
    <n v="4043.53"/>
    <n v="4114.72"/>
    <n v="1239.548"/>
    <n v="212.45"/>
    <n v="6.53"/>
    <n v="2"/>
    <n v="4043.53"/>
    <n v="4114.72"/>
    <n v="1239.548"/>
    <n v="212.45"/>
    <n v="6.53"/>
  </r>
  <r>
    <x v="13"/>
    <x v="4"/>
    <x v="4"/>
    <x v="18"/>
    <n v="1"/>
    <n v="471.04"/>
    <n v="703.5"/>
    <n v="241.54640000000001"/>
    <n v="66.03"/>
    <n v="-6.77"/>
    <n v="0"/>
    <n v="0"/>
    <n v="0"/>
    <n v="0"/>
    <n v="0"/>
    <n v="0"/>
    <n v="-1"/>
    <n v="-471.04"/>
    <n v="-703.5"/>
    <n v="-241.54640000000001"/>
    <n v="-66.03"/>
    <n v="6.77"/>
  </r>
  <r>
    <x v="16"/>
    <x v="5"/>
    <x v="3"/>
    <x v="26"/>
    <n v="5"/>
    <n v="13119.15"/>
    <n v="22405.68"/>
    <n v="5229.5024000000003"/>
    <n v="5818.97"/>
    <n v="4286.62"/>
    <n v="4"/>
    <n v="8067.63"/>
    <n v="17354.16"/>
    <n v="4992.8351000000002"/>
    <n v="5750.79"/>
    <n v="4293.7"/>
    <n v="-1"/>
    <n v="-5051.5199999999995"/>
    <n v="-5051.5200000000004"/>
    <n v="-236.66730000000007"/>
    <n v="-68.180000000000291"/>
    <n v="7.0799999999999272"/>
  </r>
  <r>
    <x v="4"/>
    <x v="4"/>
    <x v="4"/>
    <x v="31"/>
    <n v="1"/>
    <n v="3397"/>
    <n v="3447"/>
    <n v="374.75940000000003"/>
    <n v="82.76"/>
    <n v="-10.81"/>
    <n v="0"/>
    <n v="0"/>
    <n v="0"/>
    <n v="0"/>
    <n v="0"/>
    <n v="0"/>
    <n v="-1"/>
    <n v="-3397"/>
    <n v="-3447"/>
    <n v="-374.75940000000003"/>
    <n v="-82.76"/>
    <n v="10.81"/>
  </r>
  <r>
    <x v="3"/>
    <x v="0"/>
    <x v="1"/>
    <x v="6"/>
    <n v="38"/>
    <n v="0"/>
    <n v="0"/>
    <n v="11.894399999999999"/>
    <n v="-6.4"/>
    <n v="-11.86"/>
    <n v="0"/>
    <n v="0"/>
    <n v="0"/>
    <n v="0"/>
    <n v="0"/>
    <n v="0"/>
    <n v="-38"/>
    <n v="0"/>
    <n v="0"/>
    <n v="-11.894399999999999"/>
    <n v="6.4"/>
    <n v="11.86"/>
  </r>
  <r>
    <x v="18"/>
    <x v="6"/>
    <x v="9"/>
    <x v="16"/>
    <n v="1"/>
    <n v="0"/>
    <n v="38.950000000000003"/>
    <n v="20.462399999999999"/>
    <n v="-5.92"/>
    <n v="-15.71"/>
    <n v="0"/>
    <n v="0"/>
    <n v="0"/>
    <n v="0"/>
    <n v="0"/>
    <n v="0"/>
    <n v="-1"/>
    <n v="0"/>
    <n v="-38.950000000000003"/>
    <n v="-20.462399999999999"/>
    <n v="5.92"/>
    <n v="15.71"/>
  </r>
  <r>
    <x v="12"/>
    <x v="1"/>
    <x v="16"/>
    <x v="42"/>
    <n v="3"/>
    <n v="26313.16"/>
    <n v="29104.47"/>
    <n v="3032.8024999999998"/>
    <n v="934.74"/>
    <n v="-211.01"/>
    <n v="4"/>
    <n v="27409.89"/>
    <n v="30335.47"/>
    <n v="3207.4602"/>
    <n v="1010.44"/>
    <n v="-195.24"/>
    <n v="1"/>
    <n v="1096.7299999999996"/>
    <n v="1231"/>
    <n v="174.6577000000002"/>
    <n v="75.700000000000045"/>
    <n v="15.769999999999982"/>
  </r>
  <r>
    <x v="14"/>
    <x v="2"/>
    <x v="4"/>
    <x v="48"/>
    <n v="0"/>
    <n v="0"/>
    <n v="0"/>
    <n v="0"/>
    <n v="0"/>
    <n v="0"/>
    <n v="1"/>
    <n v="1205.92"/>
    <n v="1441.8"/>
    <n v="219.92169999999999"/>
    <n v="98.04"/>
    <n v="15.96"/>
    <n v="1"/>
    <n v="1205.92"/>
    <n v="1441.8"/>
    <n v="219.92169999999999"/>
    <n v="98.04"/>
    <n v="15.96"/>
  </r>
  <r>
    <x v="16"/>
    <x v="5"/>
    <x v="3"/>
    <x v="27"/>
    <n v="6"/>
    <n v="31522.639999999999"/>
    <n v="32858.1"/>
    <n v="10120.007100000001"/>
    <n v="1517.54"/>
    <n v="-16.27"/>
    <n v="0"/>
    <n v="0"/>
    <n v="0"/>
    <n v="0"/>
    <n v="0"/>
    <n v="0"/>
    <n v="-6"/>
    <n v="-31522.639999999999"/>
    <n v="-32858.1"/>
    <n v="-10120.007100000001"/>
    <n v="-1517.54"/>
    <n v="16.27"/>
  </r>
  <r>
    <x v="18"/>
    <x v="6"/>
    <x v="1"/>
    <x v="9"/>
    <n v="1"/>
    <n v="87.06"/>
    <n v="91.35"/>
    <n v="26.5183"/>
    <n v="-9.68"/>
    <n v="-22.38"/>
    <n v="0"/>
    <n v="0"/>
    <n v="0"/>
    <n v="0"/>
    <n v="0"/>
    <n v="0"/>
    <n v="-1"/>
    <n v="-87.06"/>
    <n v="-91.35"/>
    <n v="-26.5183"/>
    <n v="9.68"/>
    <n v="22.38"/>
  </r>
  <r>
    <x v="2"/>
    <x v="3"/>
    <x v="3"/>
    <x v="51"/>
    <n v="0"/>
    <n v="0"/>
    <n v="0"/>
    <n v="0"/>
    <n v="0"/>
    <n v="0"/>
    <n v="1"/>
    <n v="943.22"/>
    <n v="1474.68"/>
    <n v="512.85379999999998"/>
    <n v="144.38"/>
    <n v="23.1"/>
    <n v="1"/>
    <n v="943.22"/>
    <n v="1474.68"/>
    <n v="512.85379999999998"/>
    <n v="144.38"/>
    <n v="23.1"/>
  </r>
  <r>
    <x v="9"/>
    <x v="2"/>
    <x v="10"/>
    <x v="17"/>
    <n v="0"/>
    <n v="0"/>
    <n v="0"/>
    <n v="0"/>
    <n v="0"/>
    <n v="0"/>
    <n v="2"/>
    <n v="17765.61"/>
    <n v="21027.4"/>
    <n v="3181.7649000000001"/>
    <n v="957.99"/>
    <n v="24.49"/>
    <n v="2"/>
    <n v="17765.61"/>
    <n v="21027.4"/>
    <n v="3181.7649000000001"/>
    <n v="957.99"/>
    <n v="24.49"/>
  </r>
  <r>
    <x v="14"/>
    <x v="3"/>
    <x v="4"/>
    <x v="18"/>
    <n v="1"/>
    <n v="99.81"/>
    <n v="220"/>
    <n v="468.39010000000002"/>
    <n v="-195.86"/>
    <n v="-348.2"/>
    <n v="5"/>
    <n v="14107.1"/>
    <n v="15503.62"/>
    <n v="3726.5758000000001"/>
    <n v="874.11"/>
    <n v="-318.48"/>
    <n v="4"/>
    <n v="14007.29"/>
    <n v="15283.62"/>
    <n v="3258.1857"/>
    <n v="1069.97"/>
    <n v="29.71999999999997"/>
  </r>
  <r>
    <x v="12"/>
    <x v="4"/>
    <x v="1"/>
    <x v="7"/>
    <n v="0"/>
    <n v="0"/>
    <n v="0"/>
    <n v="0"/>
    <n v="0"/>
    <n v="0"/>
    <n v="1"/>
    <n v="12816.95"/>
    <n v="14037.44"/>
    <n v="1236.7062000000001"/>
    <n v="258.31"/>
    <n v="30.08"/>
    <n v="1"/>
    <n v="12816.95"/>
    <n v="14037.44"/>
    <n v="1236.7062000000001"/>
    <n v="258.31"/>
    <n v="30.08"/>
  </r>
  <r>
    <x v="1"/>
    <x v="0"/>
    <x v="9"/>
    <x v="16"/>
    <n v="1"/>
    <n v="0"/>
    <n v="6429.45"/>
    <n v="31.8019"/>
    <n v="-24.01"/>
    <n v="-31.8"/>
    <n v="0"/>
    <n v="0"/>
    <n v="0"/>
    <n v="0"/>
    <n v="0"/>
    <n v="0"/>
    <n v="-1"/>
    <n v="0"/>
    <n v="-6429.45"/>
    <n v="-31.8019"/>
    <n v="24.01"/>
    <n v="31.8"/>
  </r>
  <r>
    <x v="1"/>
    <x v="5"/>
    <x v="20"/>
    <x v="67"/>
    <n v="131"/>
    <n v="42706.11"/>
    <n v="55683.99"/>
    <n v="5432.1759000000002"/>
    <n v="11217.26"/>
    <n v="9373.06"/>
    <n v="130"/>
    <n v="41512.97"/>
    <n v="54366.99"/>
    <n v="5270.2852000000003"/>
    <n v="11206.93"/>
    <n v="9405.1200000000008"/>
    <n v="-1"/>
    <n v="-1193.1399999999994"/>
    <n v="-1317"/>
    <n v="-161.89069999999992"/>
    <n v="-10.329999999999927"/>
    <n v="32.06000000000131"/>
  </r>
  <r>
    <x v="1"/>
    <x v="0"/>
    <x v="1"/>
    <x v="3"/>
    <n v="1"/>
    <n v="0"/>
    <n v="307.39999999999998"/>
    <n v="33.609099999999998"/>
    <n v="-19.07"/>
    <n v="-33.61"/>
    <n v="0"/>
    <n v="0"/>
    <n v="0"/>
    <n v="0"/>
    <n v="0"/>
    <n v="0"/>
    <n v="-1"/>
    <n v="0"/>
    <n v="-307.39999999999998"/>
    <n v="-33.609099999999998"/>
    <n v="19.07"/>
    <n v="33.61"/>
  </r>
  <r>
    <x v="18"/>
    <x v="6"/>
    <x v="11"/>
    <x v="49"/>
    <n v="1"/>
    <n v="0"/>
    <n v="100"/>
    <n v="43.785899999999998"/>
    <n v="-18.27"/>
    <n v="-35.57"/>
    <n v="0"/>
    <n v="0"/>
    <n v="0"/>
    <n v="0"/>
    <n v="0"/>
    <n v="0"/>
    <n v="-1"/>
    <n v="0"/>
    <n v="-100"/>
    <n v="-43.785899999999998"/>
    <n v="18.27"/>
    <n v="35.57"/>
  </r>
  <r>
    <x v="18"/>
    <x v="6"/>
    <x v="3"/>
    <x v="32"/>
    <n v="2"/>
    <n v="0"/>
    <n v="160"/>
    <n v="58.287100000000002"/>
    <n v="-4.46"/>
    <n v="-37.520000000000003"/>
    <n v="0"/>
    <n v="0"/>
    <n v="0"/>
    <n v="0"/>
    <n v="0"/>
    <n v="0"/>
    <n v="-2"/>
    <n v="0"/>
    <n v="-160"/>
    <n v="-58.287100000000002"/>
    <n v="4.46"/>
    <n v="37.520000000000003"/>
  </r>
  <r>
    <x v="18"/>
    <x v="6"/>
    <x v="1"/>
    <x v="3"/>
    <n v="4"/>
    <n v="0"/>
    <n v="390.1"/>
    <n v="37.687600000000003"/>
    <n v="-19.239999999999998"/>
    <n v="-37.69"/>
    <n v="0"/>
    <n v="0"/>
    <n v="0"/>
    <n v="0"/>
    <n v="0"/>
    <n v="0"/>
    <n v="-4"/>
    <n v="0"/>
    <n v="-390.1"/>
    <n v="-37.687600000000003"/>
    <n v="19.239999999999998"/>
    <n v="37.69"/>
  </r>
  <r>
    <x v="5"/>
    <x v="2"/>
    <x v="4"/>
    <x v="31"/>
    <n v="39"/>
    <n v="129305.13"/>
    <n v="165189.13"/>
    <n v="37181.733800000002"/>
    <n v="10858.11"/>
    <n v="-1524.25"/>
    <n v="18"/>
    <n v="14614.33"/>
    <n v="18389.560000000001"/>
    <n v="5261.3476000000001"/>
    <n v="449.47"/>
    <n v="-1486.13"/>
    <n v="-21"/>
    <n v="-114690.8"/>
    <n v="-146799.57"/>
    <n v="-31920.386200000001"/>
    <n v="-10408.640000000001"/>
    <n v="38.119999999999891"/>
  </r>
  <r>
    <x v="4"/>
    <x v="5"/>
    <x v="3"/>
    <x v="29"/>
    <n v="2"/>
    <n v="1985.2"/>
    <n v="2433.17"/>
    <n v="573.55330000000004"/>
    <n v="220.87"/>
    <n v="-38.31"/>
    <n v="0"/>
    <n v="0"/>
    <n v="0"/>
    <n v="0"/>
    <n v="0"/>
    <n v="0"/>
    <n v="-2"/>
    <n v="-1985.2"/>
    <n v="-2433.17"/>
    <n v="-573.55330000000004"/>
    <n v="-220.87"/>
    <n v="38.31"/>
  </r>
  <r>
    <x v="14"/>
    <x v="2"/>
    <x v="4"/>
    <x v="57"/>
    <n v="0"/>
    <n v="0"/>
    <n v="0"/>
    <n v="0"/>
    <n v="0"/>
    <n v="0"/>
    <n v="2"/>
    <n v="1253.56"/>
    <n v="1683.88"/>
    <n v="391.93349999999998"/>
    <n v="149.21"/>
    <n v="38.39"/>
    <n v="2"/>
    <n v="1253.56"/>
    <n v="1683.88"/>
    <n v="391.93349999999998"/>
    <n v="149.21"/>
    <n v="38.39"/>
  </r>
  <r>
    <x v="2"/>
    <x v="4"/>
    <x v="6"/>
    <x v="11"/>
    <n v="0"/>
    <n v="0"/>
    <n v="0"/>
    <n v="0"/>
    <n v="0"/>
    <n v="0"/>
    <n v="3"/>
    <n v="22380.45"/>
    <n v="27809.78"/>
    <n v="5472.1082999999999"/>
    <n v="1279.33"/>
    <n v="40.020000000000003"/>
    <n v="3"/>
    <n v="22380.45"/>
    <n v="27809.78"/>
    <n v="5472.1082999999999"/>
    <n v="1279.33"/>
    <n v="40.020000000000003"/>
  </r>
  <r>
    <x v="5"/>
    <x v="3"/>
    <x v="10"/>
    <x v="53"/>
    <n v="63"/>
    <n v="63879.06"/>
    <n v="83049.14"/>
    <n v="15901.864600000001"/>
    <n v="13401.7"/>
    <n v="8568.6299999999992"/>
    <n v="59"/>
    <n v="27143.439999999999"/>
    <n v="38759.5"/>
    <n v="5675.4434000000001"/>
    <n v="10248.01"/>
    <n v="8609.25"/>
    <n v="-4"/>
    <n v="-36735.619999999995"/>
    <n v="-44289.64"/>
    <n v="-10226.421200000001"/>
    <n v="-3153.6900000000005"/>
    <n v="40.6200000000008"/>
  </r>
  <r>
    <x v="14"/>
    <x v="3"/>
    <x v="22"/>
    <x v="70"/>
    <n v="0"/>
    <n v="0"/>
    <n v="0"/>
    <n v="0"/>
    <n v="0"/>
    <n v="0"/>
    <n v="1"/>
    <n v="1041.95"/>
    <n v="1041.95"/>
    <n v="347.0206"/>
    <n v="191.54"/>
    <n v="41.18"/>
    <n v="1"/>
    <n v="1041.95"/>
    <n v="1041.95"/>
    <n v="347.0206"/>
    <n v="191.54"/>
    <n v="41.18"/>
  </r>
  <r>
    <x v="5"/>
    <x v="6"/>
    <x v="1"/>
    <x v="7"/>
    <n v="17"/>
    <n v="53506.559999999998"/>
    <n v="63903.55"/>
    <n v="8939.5475999999999"/>
    <n v="3461.04"/>
    <n v="708.76"/>
    <n v="12"/>
    <n v="9153.4599999999991"/>
    <n v="13682.12"/>
    <n v="3256.5576000000001"/>
    <n v="1844.32"/>
    <n v="756.29"/>
    <n v="-5"/>
    <n v="-44353.1"/>
    <n v="-50221.43"/>
    <n v="-5682.99"/>
    <n v="-1616.72"/>
    <n v="47.529999999999973"/>
  </r>
  <r>
    <x v="8"/>
    <x v="5"/>
    <x v="11"/>
    <x v="63"/>
    <n v="1"/>
    <n v="4529.47"/>
    <n v="4529.47"/>
    <n v="1612.0271"/>
    <n v="469.81"/>
    <n v="-48.22"/>
    <n v="0"/>
    <n v="0"/>
    <n v="0"/>
    <n v="0"/>
    <n v="0"/>
    <n v="0"/>
    <n v="-1"/>
    <n v="-4529.47"/>
    <n v="-4529.47"/>
    <n v="-1612.0271"/>
    <n v="-469.81"/>
    <n v="48.22"/>
  </r>
  <r>
    <x v="12"/>
    <x v="1"/>
    <x v="11"/>
    <x v="20"/>
    <n v="4"/>
    <n v="29873.53"/>
    <n v="40629.199999999997"/>
    <n v="4380.6931000000004"/>
    <n v="8000.86"/>
    <n v="6440.69"/>
    <n v="10"/>
    <n v="89900.89"/>
    <n v="115648.19"/>
    <n v="19497.443500000001"/>
    <n v="13230.43"/>
    <n v="6492.47"/>
    <n v="6"/>
    <n v="60027.360000000001"/>
    <n v="75018.990000000005"/>
    <n v="15116.750400000001"/>
    <n v="5229.5700000000006"/>
    <n v="51.780000000000655"/>
  </r>
  <r>
    <x v="16"/>
    <x v="2"/>
    <x v="4"/>
    <x v="30"/>
    <n v="15"/>
    <n v="84285"/>
    <n v="135500.54"/>
    <n v="39592.852099999996"/>
    <n v="14578.37"/>
    <n v="-87.01"/>
    <n v="6"/>
    <n v="23070.68"/>
    <n v="44358.86"/>
    <n v="17750.615000000002"/>
    <n v="6824.74"/>
    <n v="-31.46"/>
    <n v="-9"/>
    <n v="-61214.32"/>
    <n v="-91141.680000000008"/>
    <n v="-21842.237099999995"/>
    <n v="-7753.630000000001"/>
    <n v="55.550000000000004"/>
  </r>
  <r>
    <x v="12"/>
    <x v="1"/>
    <x v="2"/>
    <x v="2"/>
    <n v="0"/>
    <n v="0"/>
    <n v="0"/>
    <n v="0"/>
    <n v="0"/>
    <n v="0"/>
    <n v="1"/>
    <n v="177.18"/>
    <n v="235"/>
    <n v="58.2485"/>
    <n v="79.39"/>
    <n v="56.74"/>
    <n v="1"/>
    <n v="177.18"/>
    <n v="235"/>
    <n v="58.2485"/>
    <n v="79.39"/>
    <n v="56.74"/>
  </r>
  <r>
    <x v="14"/>
    <x v="5"/>
    <x v="4"/>
    <x v="57"/>
    <n v="1"/>
    <n v="1369.71"/>
    <n v="1606.85"/>
    <n v="356.77569999999997"/>
    <n v="-20.07"/>
    <n v="-128.78"/>
    <n v="3"/>
    <n v="7232.74"/>
    <n v="8499.2900000000009"/>
    <n v="1318.5925999999999"/>
    <n v="399.26"/>
    <n v="-69.19"/>
    <n v="2"/>
    <n v="5863.03"/>
    <n v="6892.4400000000005"/>
    <n v="961.81690000000003"/>
    <n v="419.33"/>
    <n v="59.59"/>
  </r>
  <r>
    <x v="13"/>
    <x v="2"/>
    <x v="1"/>
    <x v="35"/>
    <n v="3"/>
    <n v="761.9"/>
    <n v="883"/>
    <n v="187.41149999999999"/>
    <n v="-1.93"/>
    <n v="-66.36"/>
    <n v="2"/>
    <n v="0"/>
    <n v="0"/>
    <n v="3.0348000000000002"/>
    <n v="-2.3199999999999998"/>
    <n v="-3.08"/>
    <n v="-1"/>
    <n v="-761.9"/>
    <n v="-883"/>
    <n v="-184.3767"/>
    <n v="-0.3899999999999999"/>
    <n v="63.28"/>
  </r>
  <r>
    <x v="2"/>
    <x v="3"/>
    <x v="21"/>
    <x v="68"/>
    <n v="0"/>
    <n v="0"/>
    <n v="0"/>
    <n v="0"/>
    <n v="0"/>
    <n v="0"/>
    <n v="1"/>
    <n v="7233.36"/>
    <n v="9841.4500000000007"/>
    <n v="2535.62"/>
    <n v="755.86"/>
    <n v="72.47"/>
    <n v="1"/>
    <n v="7233.36"/>
    <n v="9841.4500000000007"/>
    <n v="2535.62"/>
    <n v="755.86"/>
    <n v="72.47"/>
  </r>
  <r>
    <x v="13"/>
    <x v="1"/>
    <x v="1"/>
    <x v="55"/>
    <n v="2"/>
    <n v="3058.24"/>
    <n v="3283.3"/>
    <n v="370.8109"/>
    <n v="76.989999999999995"/>
    <n v="-72.3"/>
    <n v="1"/>
    <n v="425"/>
    <n v="425"/>
    <n v="73.247900000000001"/>
    <n v="28.46"/>
    <n v="0.2"/>
    <n v="-1"/>
    <n v="-2633.24"/>
    <n v="-2858.3"/>
    <n v="-297.56299999999999"/>
    <n v="-48.529999999999994"/>
    <n v="72.5"/>
  </r>
  <r>
    <x v="12"/>
    <x v="2"/>
    <x v="10"/>
    <x v="17"/>
    <n v="0"/>
    <n v="0"/>
    <n v="0"/>
    <n v="0"/>
    <n v="0"/>
    <n v="0"/>
    <n v="2"/>
    <n v="17855.009999999998"/>
    <n v="21139.72"/>
    <n v="3210.8575999999998"/>
    <n v="1047.3900000000001"/>
    <n v="73.849999999999994"/>
    <n v="2"/>
    <n v="17855.009999999998"/>
    <n v="21139.72"/>
    <n v="3210.8575999999998"/>
    <n v="1047.3900000000001"/>
    <n v="73.849999999999994"/>
  </r>
  <r>
    <x v="6"/>
    <x v="0"/>
    <x v="12"/>
    <x v="22"/>
    <n v="3"/>
    <n v="0"/>
    <n v="0"/>
    <n v="74.581900000000005"/>
    <n v="-11.52"/>
    <n v="-74.59"/>
    <n v="0"/>
    <n v="0"/>
    <n v="0"/>
    <n v="0"/>
    <n v="0"/>
    <n v="0"/>
    <n v="-3"/>
    <n v="0"/>
    <n v="0"/>
    <n v="-74.581900000000005"/>
    <n v="11.52"/>
    <n v="74.59"/>
  </r>
  <r>
    <x v="2"/>
    <x v="3"/>
    <x v="1"/>
    <x v="66"/>
    <n v="0"/>
    <n v="0"/>
    <n v="0"/>
    <n v="0"/>
    <n v="0"/>
    <n v="0"/>
    <n v="1"/>
    <n v="1033.17"/>
    <n v="1033.17"/>
    <n v="629.06790000000001"/>
    <n v="357.97"/>
    <n v="74.66"/>
    <n v="1"/>
    <n v="1033.17"/>
    <n v="1033.17"/>
    <n v="629.06790000000001"/>
    <n v="357.97"/>
    <n v="74.66"/>
  </r>
  <r>
    <x v="12"/>
    <x v="5"/>
    <x v="1"/>
    <x v="56"/>
    <n v="0"/>
    <n v="0"/>
    <n v="0"/>
    <n v="0"/>
    <n v="0"/>
    <n v="0"/>
    <n v="1"/>
    <n v="10719.76"/>
    <n v="11821"/>
    <n v="1078.2608"/>
    <n v="468.91"/>
    <n v="76.58"/>
    <n v="1"/>
    <n v="10719.76"/>
    <n v="11821"/>
    <n v="1078.2608"/>
    <n v="468.91"/>
    <n v="76.58"/>
  </r>
  <r>
    <x v="1"/>
    <x v="0"/>
    <x v="12"/>
    <x v="22"/>
    <n v="2"/>
    <n v="0"/>
    <n v="1165.05"/>
    <n v="81.785799999999995"/>
    <n v="-57.33"/>
    <n v="-81.790000000000006"/>
    <n v="0"/>
    <n v="0"/>
    <n v="0"/>
    <n v="0"/>
    <n v="0"/>
    <n v="0"/>
    <n v="-2"/>
    <n v="0"/>
    <n v="-1165.05"/>
    <n v="-81.785799999999995"/>
    <n v="57.33"/>
    <n v="81.790000000000006"/>
  </r>
  <r>
    <x v="12"/>
    <x v="3"/>
    <x v="1"/>
    <x v="50"/>
    <n v="0"/>
    <n v="0"/>
    <n v="0"/>
    <n v="0"/>
    <n v="0"/>
    <n v="0"/>
    <n v="1"/>
    <n v="16140.22"/>
    <n v="17729"/>
    <n v="1558.914"/>
    <n v="698.32"/>
    <n v="83.82"/>
    <n v="1"/>
    <n v="16140.22"/>
    <n v="17729"/>
    <n v="1558.914"/>
    <n v="698.32"/>
    <n v="83.82"/>
  </r>
  <r>
    <x v="17"/>
    <x v="3"/>
    <x v="3"/>
    <x v="32"/>
    <n v="0"/>
    <n v="0"/>
    <n v="0"/>
    <n v="0"/>
    <n v="0"/>
    <n v="0"/>
    <n v="1"/>
    <n v="2568.36"/>
    <n v="2654.63"/>
    <n v="614.64430000000004"/>
    <n v="191.57"/>
    <n v="85.41"/>
    <n v="1"/>
    <n v="2568.36"/>
    <n v="2654.63"/>
    <n v="614.64430000000004"/>
    <n v="191.57"/>
    <n v="85.41"/>
  </r>
  <r>
    <x v="5"/>
    <x v="2"/>
    <x v="4"/>
    <x v="48"/>
    <n v="6"/>
    <n v="5366.88"/>
    <n v="7458.05"/>
    <n v="1097.4662000000001"/>
    <n v="1478.38"/>
    <n v="983.96"/>
    <n v="5"/>
    <n v="4144.03"/>
    <n v="6122.05"/>
    <n v="898.07460000000003"/>
    <n v="1508.04"/>
    <n v="1070.2"/>
    <n v="-1"/>
    <n v="-1222.8500000000004"/>
    <n v="-1336"/>
    <n v="-199.39160000000004"/>
    <n v="29.659999999999854"/>
    <n v="86.240000000000009"/>
  </r>
  <r>
    <x v="10"/>
    <x v="5"/>
    <x v="3"/>
    <x v="39"/>
    <n v="165"/>
    <n v="88906.96"/>
    <n v="121793.29"/>
    <n v="23141.9506"/>
    <n v="32028.44"/>
    <n v="24319.42"/>
    <n v="161"/>
    <n v="69060.399999999994"/>
    <n v="100303.53"/>
    <n v="16794.952499999999"/>
    <n v="30930.35"/>
    <n v="24412.36"/>
    <n v="-4"/>
    <n v="-19846.560000000012"/>
    <n v="-21489.759999999995"/>
    <n v="-6346.9981000000007"/>
    <n v="-1098.0900000000001"/>
    <n v="92.940000000002328"/>
  </r>
  <r>
    <x v="14"/>
    <x v="4"/>
    <x v="22"/>
    <x v="70"/>
    <n v="0"/>
    <n v="0"/>
    <n v="0"/>
    <n v="0"/>
    <n v="0"/>
    <n v="0"/>
    <n v="1"/>
    <n v="428.84"/>
    <n v="432.35"/>
    <n v="253.23769999999999"/>
    <n v="190.56"/>
    <n v="94.2"/>
    <n v="1"/>
    <n v="428.84"/>
    <n v="432.35"/>
    <n v="253.23769999999999"/>
    <n v="190.56"/>
    <n v="94.2"/>
  </r>
  <r>
    <x v="7"/>
    <x v="1"/>
    <x v="4"/>
    <x v="69"/>
    <n v="80"/>
    <n v="146569.98000000001"/>
    <n v="175196.82"/>
    <n v="11654.725700000001"/>
    <n v="29195.69"/>
    <n v="25241.200000000001"/>
    <n v="81"/>
    <n v="152172.04999999999"/>
    <n v="181169.72"/>
    <n v="11929.7868"/>
    <n v="29369.59"/>
    <n v="25336.97"/>
    <n v="1"/>
    <n v="5602.0699999999779"/>
    <n v="5972.8999999999942"/>
    <n v="275.06109999999899"/>
    <n v="173.90000000000146"/>
    <n v="95.770000000000437"/>
  </r>
  <r>
    <x v="7"/>
    <x v="4"/>
    <x v="11"/>
    <x v="62"/>
    <n v="14"/>
    <n v="48483.67"/>
    <n v="60548"/>
    <n v="4540.17"/>
    <n v="9886.42"/>
    <n v="8729.65"/>
    <n v="16"/>
    <n v="76109.14"/>
    <n v="91380.44"/>
    <n v="11102.9084"/>
    <n v="11125.92"/>
    <n v="8825.7199999999993"/>
    <n v="2"/>
    <n v="27625.47"/>
    <n v="30832.440000000002"/>
    <n v="6562.7384000000002"/>
    <n v="1239.5"/>
    <n v="96.069999999999709"/>
  </r>
  <r>
    <x v="1"/>
    <x v="0"/>
    <x v="1"/>
    <x v="6"/>
    <n v="1"/>
    <n v="0"/>
    <n v="393.6"/>
    <n v="97.8626"/>
    <n v="-65.319999999999993"/>
    <n v="-97.86"/>
    <n v="0"/>
    <n v="0"/>
    <n v="0"/>
    <n v="0"/>
    <n v="0"/>
    <n v="0"/>
    <n v="-1"/>
    <n v="0"/>
    <n v="-393.6"/>
    <n v="-97.8626"/>
    <n v="65.319999999999993"/>
    <n v="97.86"/>
  </r>
  <r>
    <x v="14"/>
    <x v="3"/>
    <x v="7"/>
    <x v="12"/>
    <n v="3"/>
    <n v="6228.99"/>
    <n v="6396.56"/>
    <n v="1073.5447999999999"/>
    <n v="-519.67999999999995"/>
    <n v="-846.2"/>
    <n v="5"/>
    <n v="7038.47"/>
    <n v="7624.35"/>
    <n v="1393.5047999999999"/>
    <n v="-310.39"/>
    <n v="-747.85"/>
    <n v="2"/>
    <n v="809.48000000000047"/>
    <n v="1227.79"/>
    <n v="319.96000000000004"/>
    <n v="209.28999999999996"/>
    <n v="98.350000000000023"/>
  </r>
  <r>
    <x v="4"/>
    <x v="6"/>
    <x v="9"/>
    <x v="16"/>
    <n v="14"/>
    <n v="6389.75"/>
    <n v="11107.75"/>
    <n v="3803.6356000000001"/>
    <n v="698.72"/>
    <n v="-251.21"/>
    <n v="13"/>
    <n v="6200"/>
    <n v="10794.6"/>
    <n v="3581.4659000000001"/>
    <n v="704.85"/>
    <n v="-152.44"/>
    <n v="-1"/>
    <n v="-189.75"/>
    <n v="-313.14999999999964"/>
    <n v="-222.16969999999992"/>
    <n v="6.1299999999999955"/>
    <n v="98.77000000000001"/>
  </r>
  <r>
    <x v="8"/>
    <x v="4"/>
    <x v="11"/>
    <x v="63"/>
    <n v="1"/>
    <n v="5486.25"/>
    <n v="5486.25"/>
    <n v="742.7319"/>
    <n v="27.27"/>
    <n v="-101.77"/>
    <n v="0"/>
    <n v="0"/>
    <n v="0"/>
    <n v="0"/>
    <n v="0"/>
    <n v="0"/>
    <n v="-1"/>
    <n v="-5486.25"/>
    <n v="-5486.25"/>
    <n v="-742.7319"/>
    <n v="-27.27"/>
    <n v="101.77"/>
  </r>
  <r>
    <x v="13"/>
    <x v="5"/>
    <x v="10"/>
    <x v="33"/>
    <n v="5"/>
    <n v="10534.36"/>
    <n v="10781.37"/>
    <n v="3943.8087999999998"/>
    <n v="997.81"/>
    <n v="-61.68"/>
    <n v="3"/>
    <n v="938.99"/>
    <n v="1186"/>
    <n v="483.80259999999998"/>
    <n v="175.36"/>
    <n v="41.83"/>
    <n v="-2"/>
    <n v="-9595.3700000000008"/>
    <n v="-9595.3700000000008"/>
    <n v="-3460.0061999999998"/>
    <n v="-822.44999999999993"/>
    <n v="103.50999999999999"/>
  </r>
  <r>
    <x v="14"/>
    <x v="5"/>
    <x v="1"/>
    <x v="36"/>
    <n v="0"/>
    <n v="0"/>
    <n v="0"/>
    <n v="0"/>
    <n v="0"/>
    <n v="0"/>
    <n v="2"/>
    <n v="2360.48"/>
    <n v="2906.25"/>
    <n v="455.34140000000002"/>
    <n v="259.94"/>
    <n v="103.59"/>
    <n v="2"/>
    <n v="2360.48"/>
    <n v="2906.25"/>
    <n v="455.34140000000002"/>
    <n v="259.94"/>
    <n v="103.59"/>
  </r>
  <r>
    <x v="1"/>
    <x v="7"/>
    <x v="0"/>
    <x v="0"/>
    <n v="2738"/>
    <n v="13734256.4"/>
    <n v="17011380.050000001"/>
    <n v="1769.5682999999999"/>
    <n v="274.89999999999998"/>
    <n v="-104.6"/>
    <n v="0"/>
    <n v="0"/>
    <n v="0"/>
    <n v="0"/>
    <n v="0"/>
    <n v="0"/>
    <n v="-2738"/>
    <n v="-13734256.4"/>
    <n v="-17011380.050000001"/>
    <n v="-1769.5682999999999"/>
    <n v="-274.89999999999998"/>
    <n v="104.6"/>
  </r>
  <r>
    <x v="6"/>
    <x v="0"/>
    <x v="1"/>
    <x v="6"/>
    <n v="3"/>
    <n v="0"/>
    <n v="0"/>
    <n v="107.9778"/>
    <n v="-50.31"/>
    <n v="-107.98"/>
    <n v="0"/>
    <n v="0"/>
    <n v="0"/>
    <n v="0"/>
    <n v="0"/>
    <n v="0"/>
    <n v="-3"/>
    <n v="0"/>
    <n v="0"/>
    <n v="-107.9778"/>
    <n v="50.31"/>
    <n v="107.98"/>
  </r>
  <r>
    <x v="1"/>
    <x v="3"/>
    <x v="4"/>
    <x v="54"/>
    <n v="11"/>
    <n v="5231.17"/>
    <n v="8503.85"/>
    <n v="1461.7229"/>
    <n v="2344.7800000000002"/>
    <n v="2006.21"/>
    <n v="10"/>
    <n v="4275.58"/>
    <n v="7402.1"/>
    <n v="1201.4251999999999"/>
    <n v="2385.34"/>
    <n v="2117"/>
    <n v="-1"/>
    <n v="-955.59000000000015"/>
    <n v="-1101.75"/>
    <n v="-260.29770000000008"/>
    <n v="40.559999999999945"/>
    <n v="110.78999999999996"/>
  </r>
  <r>
    <x v="8"/>
    <x v="4"/>
    <x v="3"/>
    <x v="52"/>
    <n v="1"/>
    <n v="649.24"/>
    <n v="649.24"/>
    <n v="473.81380000000001"/>
    <n v="22.36"/>
    <n v="-113.2"/>
    <n v="0"/>
    <n v="0"/>
    <n v="0"/>
    <n v="0"/>
    <n v="0"/>
    <n v="0"/>
    <n v="-1"/>
    <n v="-649.24"/>
    <n v="-649.24"/>
    <n v="-473.81380000000001"/>
    <n v="-22.36"/>
    <n v="113.2"/>
  </r>
  <r>
    <x v="14"/>
    <x v="4"/>
    <x v="18"/>
    <x v="60"/>
    <n v="1"/>
    <n v="4857.2"/>
    <n v="5414.56"/>
    <n v="96.848100000000002"/>
    <n v="568.30999999999995"/>
    <n v="548.45000000000005"/>
    <n v="3"/>
    <n v="12602.99"/>
    <n v="13654.83"/>
    <n v="827.03579999999999"/>
    <n v="866.81"/>
    <n v="662.29"/>
    <n v="2"/>
    <n v="7745.79"/>
    <n v="8240.27"/>
    <n v="730.18769999999995"/>
    <n v="298.5"/>
    <n v="113.83999999999992"/>
  </r>
  <r>
    <x v="14"/>
    <x v="5"/>
    <x v="4"/>
    <x v="48"/>
    <n v="1"/>
    <n v="2757.61"/>
    <n v="2861.78"/>
    <n v="1155.3092999999999"/>
    <n v="365.4"/>
    <n v="69.61"/>
    <n v="2"/>
    <n v="5964.01"/>
    <n v="6189.3"/>
    <n v="1327.0519999999999"/>
    <n v="533.16999999999996"/>
    <n v="185.59"/>
    <n v="1"/>
    <n v="3206.4"/>
    <n v="3327.52"/>
    <n v="171.74270000000001"/>
    <n v="167.76999999999998"/>
    <n v="115.98"/>
  </r>
  <r>
    <x v="8"/>
    <x v="6"/>
    <x v="19"/>
    <x v="65"/>
    <n v="1"/>
    <n v="5495.42"/>
    <n v="5854.42"/>
    <n v="476.38900000000001"/>
    <n v="-22.03"/>
    <n v="-116"/>
    <n v="0"/>
    <n v="0"/>
    <n v="0"/>
    <n v="0"/>
    <n v="0"/>
    <n v="0"/>
    <n v="-1"/>
    <n v="-5495.42"/>
    <n v="-5854.42"/>
    <n v="-476.38900000000001"/>
    <n v="22.03"/>
    <n v="116"/>
  </r>
  <r>
    <x v="1"/>
    <x v="6"/>
    <x v="10"/>
    <x v="43"/>
    <n v="25"/>
    <n v="29113.91"/>
    <n v="34293.06"/>
    <n v="5670.9620999999997"/>
    <n v="765.59"/>
    <n v="-936.89"/>
    <n v="22"/>
    <n v="7883.37"/>
    <n v="11283.25"/>
    <n v="3774.5279999999998"/>
    <n v="385.06"/>
    <n v="-820.8"/>
    <n v="-3"/>
    <n v="-21230.54"/>
    <n v="-23009.809999999998"/>
    <n v="-1896.4340999999999"/>
    <n v="-380.53000000000003"/>
    <n v="116.09000000000003"/>
  </r>
  <r>
    <x v="8"/>
    <x v="2"/>
    <x v="3"/>
    <x v="52"/>
    <n v="2"/>
    <n v="422.98"/>
    <n v="1046.43"/>
    <n v="730.0865"/>
    <n v="116.31"/>
    <n v="-121.25"/>
    <n v="0"/>
    <n v="0"/>
    <n v="0"/>
    <n v="0"/>
    <n v="0"/>
    <n v="0"/>
    <n v="-2"/>
    <n v="-422.98"/>
    <n v="-1046.43"/>
    <n v="-730.0865"/>
    <n v="-116.31"/>
    <n v="121.25"/>
  </r>
  <r>
    <x v="3"/>
    <x v="4"/>
    <x v="18"/>
    <x v="60"/>
    <n v="284"/>
    <n v="112782.49"/>
    <n v="144778.70000000001"/>
    <n v="95336.585399999996"/>
    <n v="-831.27"/>
    <n v="-31107.49"/>
    <n v="282"/>
    <n v="109643.53"/>
    <n v="141602.85"/>
    <n v="94520.404899999994"/>
    <n v="-981.3"/>
    <n v="-30985.91"/>
    <n v="-2"/>
    <n v="-3138.9600000000064"/>
    <n v="-3175.8500000000058"/>
    <n v="-816.18050000000221"/>
    <n v="-150.02999999999997"/>
    <n v="121.58000000000175"/>
  </r>
  <r>
    <x v="8"/>
    <x v="0"/>
    <x v="0"/>
    <x v="0"/>
    <n v="8"/>
    <n v="0"/>
    <n v="1544.81"/>
    <n v="259.6918"/>
    <n v="-109.12"/>
    <n v="-123.24"/>
    <n v="0"/>
    <n v="0"/>
    <n v="0"/>
    <n v="0"/>
    <n v="0"/>
    <n v="0"/>
    <n v="-8"/>
    <n v="0"/>
    <n v="-1544.81"/>
    <n v="-259.6918"/>
    <n v="109.12"/>
    <n v="123.24"/>
  </r>
  <r>
    <x v="4"/>
    <x v="6"/>
    <x v="1"/>
    <x v="9"/>
    <n v="6"/>
    <n v="33678.559999999998"/>
    <n v="36412.61"/>
    <n v="5549.4008000000003"/>
    <n v="584.62"/>
    <n v="-931.94"/>
    <n v="6"/>
    <n v="14067.69"/>
    <n v="14594.1"/>
    <n v="3212.4812000000002"/>
    <n v="313.17"/>
    <n v="-808.03"/>
    <n v="0"/>
    <n v="-19610.869999999995"/>
    <n v="-21818.510000000002"/>
    <n v="-2336.9196000000002"/>
    <n v="-271.45"/>
    <n v="123.91000000000008"/>
  </r>
  <r>
    <x v="13"/>
    <x v="3"/>
    <x v="5"/>
    <x v="10"/>
    <n v="4"/>
    <n v="9683.11"/>
    <n v="10918"/>
    <n v="1622.7938999999999"/>
    <n v="482.22"/>
    <n v="-125.44"/>
    <n v="0"/>
    <n v="0"/>
    <n v="0"/>
    <n v="0"/>
    <n v="0"/>
    <n v="0"/>
    <n v="-4"/>
    <n v="-9683.11"/>
    <n v="-10918"/>
    <n v="-1622.7938999999999"/>
    <n v="-482.22"/>
    <n v="125.44"/>
  </r>
  <r>
    <x v="4"/>
    <x v="2"/>
    <x v="7"/>
    <x v="12"/>
    <n v="4"/>
    <n v="3486.86"/>
    <n v="5324.79"/>
    <n v="2081.7770999999998"/>
    <n v="465.1"/>
    <n v="-295.52999999999997"/>
    <n v="2"/>
    <n v="2015.57"/>
    <n v="2881.6"/>
    <n v="1033.0773999999999"/>
    <n v="110.85"/>
    <n v="-167.04"/>
    <n v="-2"/>
    <n v="-1471.2900000000002"/>
    <n v="-2443.19"/>
    <n v="-1048.6996999999999"/>
    <n v="-354.25"/>
    <n v="128.48999999999998"/>
  </r>
  <r>
    <x v="9"/>
    <x v="1"/>
    <x v="3"/>
    <x v="34"/>
    <n v="0"/>
    <n v="0"/>
    <n v="0"/>
    <n v="0"/>
    <n v="0"/>
    <n v="0"/>
    <n v="1"/>
    <n v="4866.82"/>
    <n v="7087.8"/>
    <n v="2073.9798000000001"/>
    <n v="615.85"/>
    <n v="128.99"/>
    <n v="1"/>
    <n v="4866.82"/>
    <n v="7087.8"/>
    <n v="2073.9798000000001"/>
    <n v="615.85"/>
    <n v="128.99"/>
  </r>
  <r>
    <x v="4"/>
    <x v="6"/>
    <x v="3"/>
    <x v="64"/>
    <n v="0"/>
    <n v="0"/>
    <n v="0"/>
    <n v="0"/>
    <n v="0"/>
    <n v="0"/>
    <n v="1"/>
    <n v="0"/>
    <n v="319.14999999999998"/>
    <n v="31.296399999999998"/>
    <n v="144.11000000000001"/>
    <n v="130.47999999999999"/>
    <n v="1"/>
    <n v="0"/>
    <n v="319.14999999999998"/>
    <n v="31.296399999999998"/>
    <n v="144.11000000000001"/>
    <n v="130.47999999999999"/>
  </r>
  <r>
    <x v="1"/>
    <x v="4"/>
    <x v="3"/>
    <x v="64"/>
    <n v="40"/>
    <n v="29745.86"/>
    <n v="35262.550000000003"/>
    <n v="6885.2213000000002"/>
    <n v="2806.98"/>
    <n v="1225.8"/>
    <n v="38"/>
    <n v="28390.16"/>
    <n v="32395.75"/>
    <n v="5243.3922000000002"/>
    <n v="2685.6"/>
    <n v="1356.52"/>
    <n v="-2"/>
    <n v="-1355.7000000000007"/>
    <n v="-2866.8000000000029"/>
    <n v="-1641.8290999999999"/>
    <n v="-121.38000000000011"/>
    <n v="130.72000000000003"/>
  </r>
  <r>
    <x v="8"/>
    <x v="2"/>
    <x v="4"/>
    <x v="58"/>
    <n v="57"/>
    <n v="99376.5"/>
    <n v="142266.32"/>
    <n v="42830.228000000003"/>
    <n v="12944.24"/>
    <n v="-186.23"/>
    <n v="1"/>
    <n v="172.17"/>
    <n v="172.17"/>
    <n v="51.669600000000003"/>
    <n v="-32.68"/>
    <n v="-51.67"/>
    <n v="-56"/>
    <n v="-99204.33"/>
    <n v="-142094.15"/>
    <n v="-42778.558400000002"/>
    <n v="-12976.92"/>
    <n v="134.56"/>
  </r>
  <r>
    <x v="2"/>
    <x v="3"/>
    <x v="10"/>
    <x v="43"/>
    <n v="0"/>
    <n v="0"/>
    <n v="0"/>
    <n v="0"/>
    <n v="0"/>
    <n v="0"/>
    <n v="1"/>
    <n v="2431.64"/>
    <n v="2431.64"/>
    <n v="763.61389999999994"/>
    <n v="436.24"/>
    <n v="136.72"/>
    <n v="1"/>
    <n v="2431.64"/>
    <n v="2431.64"/>
    <n v="763.61389999999994"/>
    <n v="436.24"/>
    <n v="136.72"/>
  </r>
  <r>
    <x v="10"/>
    <x v="2"/>
    <x v="4"/>
    <x v="5"/>
    <n v="95"/>
    <n v="291171.94"/>
    <n v="383587.88"/>
    <n v="91703.760500000004"/>
    <n v="29653.03"/>
    <n v="-1958.61"/>
    <n v="79"/>
    <n v="124407.69"/>
    <n v="171863.43"/>
    <n v="46886.768400000001"/>
    <n v="15669.43"/>
    <n v="-1816.14"/>
    <n v="-16"/>
    <n v="-166764.25"/>
    <n v="-211724.45"/>
    <n v="-44816.992100000003"/>
    <n v="-13983.599999999999"/>
    <n v="142.4699999999998"/>
  </r>
  <r>
    <x v="2"/>
    <x v="3"/>
    <x v="4"/>
    <x v="13"/>
    <n v="0"/>
    <n v="0"/>
    <n v="0"/>
    <n v="0"/>
    <n v="0"/>
    <n v="0"/>
    <n v="7"/>
    <n v="77425.399999999994"/>
    <n v="114773.18"/>
    <n v="37403.032299999999"/>
    <n v="11815.39"/>
    <n v="144.83000000000001"/>
    <n v="7"/>
    <n v="77425.399999999994"/>
    <n v="114773.18"/>
    <n v="37403.032299999999"/>
    <n v="11815.39"/>
    <n v="144.83000000000001"/>
  </r>
  <r>
    <x v="10"/>
    <x v="5"/>
    <x v="4"/>
    <x v="31"/>
    <n v="25"/>
    <n v="87068.35"/>
    <n v="128173.39"/>
    <n v="30987.058199999999"/>
    <n v="13877.55"/>
    <n v="3579.5"/>
    <n v="15"/>
    <n v="13744.01"/>
    <n v="18282.32"/>
    <n v="2051.3903"/>
    <n v="4466.7700000000004"/>
    <n v="3728.18"/>
    <n v="-10"/>
    <n v="-73324.340000000011"/>
    <n v="-109891.07"/>
    <n v="-28935.6679"/>
    <n v="-9410.7799999999988"/>
    <n v="148.67999999999984"/>
  </r>
  <r>
    <x v="5"/>
    <x v="4"/>
    <x v="1"/>
    <x v="56"/>
    <n v="37"/>
    <n v="44981.39"/>
    <n v="58988.74"/>
    <n v="15763.998600000001"/>
    <n v="5267.61"/>
    <n v="184.38"/>
    <n v="33"/>
    <n v="25614.639999999999"/>
    <n v="31050.03"/>
    <n v="6529.6610000000001"/>
    <n v="2164.92"/>
    <n v="333.16"/>
    <n v="-4"/>
    <n v="-19366.75"/>
    <n v="-27938.71"/>
    <n v="-9234.3376000000007"/>
    <n v="-3102.6899999999996"/>
    <n v="148.78000000000003"/>
  </r>
  <r>
    <x v="9"/>
    <x v="6"/>
    <x v="18"/>
    <x v="60"/>
    <n v="0"/>
    <n v="0"/>
    <n v="0"/>
    <n v="0"/>
    <n v="0"/>
    <n v="0"/>
    <n v="1"/>
    <n v="2550.6999999999998"/>
    <n v="3673.91"/>
    <n v="970.90279999999996"/>
    <n v="417.13"/>
    <n v="152.31"/>
    <n v="1"/>
    <n v="2550.6999999999998"/>
    <n v="3673.91"/>
    <n v="970.90279999999996"/>
    <n v="417.13"/>
    <n v="152.31"/>
  </r>
  <r>
    <x v="10"/>
    <x v="2"/>
    <x v="10"/>
    <x v="43"/>
    <n v="28"/>
    <n v="50457.51"/>
    <n v="68494.740000000005"/>
    <n v="13754.1104"/>
    <n v="10482.280000000001"/>
    <n v="4232.96"/>
    <n v="27"/>
    <n v="45794.16"/>
    <n v="62835"/>
    <n v="12601.7503"/>
    <n v="10193.15"/>
    <n v="4388.93"/>
    <n v="-1"/>
    <n v="-4663.3499999999985"/>
    <n v="-5659.7400000000052"/>
    <n v="-1152.3600999999999"/>
    <n v="-289.13000000000102"/>
    <n v="155.97000000000025"/>
  </r>
  <r>
    <x v="12"/>
    <x v="3"/>
    <x v="1"/>
    <x v="66"/>
    <n v="0"/>
    <n v="0"/>
    <n v="0"/>
    <n v="0"/>
    <n v="0"/>
    <n v="0"/>
    <n v="1"/>
    <n v="17689.830000000002"/>
    <n v="19609"/>
    <n v="1820.9003"/>
    <n v="887.08"/>
    <n v="157.94"/>
    <n v="1"/>
    <n v="17689.830000000002"/>
    <n v="19609"/>
    <n v="1820.9003"/>
    <n v="887.08"/>
    <n v="157.94"/>
  </r>
  <r>
    <x v="5"/>
    <x v="5"/>
    <x v="4"/>
    <x v="45"/>
    <n v="44"/>
    <n v="15727.28"/>
    <n v="25082.35"/>
    <n v="4631.7972"/>
    <n v="7032.16"/>
    <n v="5299.73"/>
    <n v="43"/>
    <n v="11989.61"/>
    <n v="19205.509999999998"/>
    <n v="2390.1578"/>
    <n v="6339.1"/>
    <n v="5459.6"/>
    <n v="-1"/>
    <n v="-3737.67"/>
    <n v="-5876.84"/>
    <n v="-2241.6394"/>
    <n v="-693.05999999999949"/>
    <n v="159.8700000000008"/>
  </r>
  <r>
    <x v="8"/>
    <x v="6"/>
    <x v="18"/>
    <x v="60"/>
    <n v="3"/>
    <n v="14811.63"/>
    <n v="16745.91"/>
    <n v="2088.8786"/>
    <n v="238.89"/>
    <n v="-162.81"/>
    <n v="0"/>
    <n v="0"/>
    <n v="0"/>
    <n v="0"/>
    <n v="0"/>
    <n v="0"/>
    <n v="-3"/>
    <n v="-14811.63"/>
    <n v="-16745.91"/>
    <n v="-2088.8786"/>
    <n v="-238.89"/>
    <n v="162.81"/>
  </r>
  <r>
    <x v="5"/>
    <x v="3"/>
    <x v="3"/>
    <x v="39"/>
    <n v="2"/>
    <n v="6677.67"/>
    <n v="7985.79"/>
    <n v="1781.998"/>
    <n v="163.24"/>
    <n v="-108.78"/>
    <n v="1"/>
    <n v="619.80999999999995"/>
    <n v="639.4"/>
    <n v="268.07350000000002"/>
    <n v="133.85"/>
    <n v="56.84"/>
    <n v="-1"/>
    <n v="-6057.8600000000006"/>
    <n v="-7346.39"/>
    <n v="-1513.9245000000001"/>
    <n v="-29.390000000000015"/>
    <n v="165.62"/>
  </r>
  <r>
    <x v="13"/>
    <x v="2"/>
    <x v="3"/>
    <x v="32"/>
    <n v="2"/>
    <n v="1432.21"/>
    <n v="1850"/>
    <n v="623.79819999999995"/>
    <n v="-38.409999999999997"/>
    <n v="-206.01"/>
    <n v="1"/>
    <n v="489.6"/>
    <n v="765"/>
    <n v="315.07569999999998"/>
    <n v="43.58"/>
    <n v="-39.68"/>
    <n v="-1"/>
    <n v="-942.61"/>
    <n v="-1085"/>
    <n v="-308.72249999999997"/>
    <n v="81.99"/>
    <n v="166.32999999999998"/>
  </r>
  <r>
    <x v="12"/>
    <x v="3"/>
    <x v="3"/>
    <x v="26"/>
    <n v="0"/>
    <n v="0"/>
    <n v="0"/>
    <n v="0"/>
    <n v="0"/>
    <n v="0"/>
    <n v="1"/>
    <n v="18462"/>
    <n v="18462"/>
    <n v="1411.3835999999999"/>
    <n v="705.19"/>
    <n v="167.49"/>
    <n v="1"/>
    <n v="18462"/>
    <n v="18462"/>
    <n v="1411.3835999999999"/>
    <n v="705.19"/>
    <n v="167.49"/>
  </r>
  <r>
    <x v="13"/>
    <x v="4"/>
    <x v="3"/>
    <x v="32"/>
    <n v="35"/>
    <n v="7654.8"/>
    <n v="8393.69"/>
    <n v="3693.5981999999999"/>
    <n v="815.69"/>
    <n v="68.3"/>
    <n v="34"/>
    <n v="5731.11"/>
    <n v="6470"/>
    <n v="3109.8697999999999"/>
    <n v="790.16"/>
    <n v="240.71"/>
    <n v="-1"/>
    <n v="-1923.6900000000005"/>
    <n v="-1923.6900000000005"/>
    <n v="-583.72839999999997"/>
    <n v="-25.530000000000086"/>
    <n v="172.41000000000003"/>
  </r>
  <r>
    <x v="2"/>
    <x v="4"/>
    <x v="4"/>
    <x v="30"/>
    <n v="0"/>
    <n v="0"/>
    <n v="0"/>
    <n v="0"/>
    <n v="0"/>
    <n v="0"/>
    <n v="2"/>
    <n v="4355.66"/>
    <n v="5987.35"/>
    <n v="1471.6226999999999"/>
    <n v="687.42"/>
    <n v="175.78"/>
    <n v="2"/>
    <n v="4355.66"/>
    <n v="5987.35"/>
    <n v="1471.6226999999999"/>
    <n v="687.42"/>
    <n v="175.78"/>
  </r>
  <r>
    <x v="14"/>
    <x v="4"/>
    <x v="4"/>
    <x v="57"/>
    <n v="0"/>
    <n v="0"/>
    <n v="0"/>
    <n v="0"/>
    <n v="0"/>
    <n v="0"/>
    <n v="1"/>
    <n v="1397.21"/>
    <n v="1897"/>
    <n v="327.03109999999998"/>
    <n v="261.69"/>
    <n v="179.02"/>
    <n v="1"/>
    <n v="1397.21"/>
    <n v="1897"/>
    <n v="327.03109999999998"/>
    <n v="261.69"/>
    <n v="179.02"/>
  </r>
  <r>
    <x v="1"/>
    <x v="6"/>
    <x v="1"/>
    <x v="66"/>
    <n v="16"/>
    <n v="9088.17"/>
    <n v="12670.37"/>
    <n v="1880.3970999999999"/>
    <n v="2180.59"/>
    <n v="1430.77"/>
    <n v="15"/>
    <n v="7759.95"/>
    <n v="10694.1"/>
    <n v="1063.1913999999999"/>
    <n v="2050.98"/>
    <n v="1610.41"/>
    <n v="-1"/>
    <n v="-1328.2200000000003"/>
    <n v="-1976.2700000000004"/>
    <n v="-817.20569999999998"/>
    <n v="-129.61000000000013"/>
    <n v="179.6400000000001"/>
  </r>
  <r>
    <x v="1"/>
    <x v="5"/>
    <x v="1"/>
    <x v="36"/>
    <n v="3233"/>
    <n v="1459957.97"/>
    <n v="1642251.84"/>
    <n v="241576.40820000001"/>
    <n v="40355.050000000003"/>
    <n v="-45084.37"/>
    <n v="3152"/>
    <n v="1242488.3700000001"/>
    <n v="1396434.48"/>
    <n v="206330.7641"/>
    <n v="28808.11"/>
    <n v="-44904.21"/>
    <n v="-81"/>
    <n v="-217469.59999999986"/>
    <n v="-245817.3600000001"/>
    <n v="-35245.644100000005"/>
    <n v="-11546.940000000002"/>
    <n v="180.16000000000349"/>
  </r>
  <r>
    <x v="13"/>
    <x v="4"/>
    <x v="5"/>
    <x v="10"/>
    <n v="2"/>
    <n v="20705.14"/>
    <n v="21533.66"/>
    <n v="1080.4385"/>
    <n v="-9.85"/>
    <n v="-180.89"/>
    <n v="0"/>
    <n v="0"/>
    <n v="0"/>
    <n v="0"/>
    <n v="0"/>
    <n v="0"/>
    <n v="-2"/>
    <n v="-20705.14"/>
    <n v="-21533.66"/>
    <n v="-1080.4385"/>
    <n v="9.85"/>
    <n v="180.89"/>
  </r>
  <r>
    <x v="5"/>
    <x v="6"/>
    <x v="4"/>
    <x v="48"/>
    <n v="2"/>
    <n v="2111.3200000000002"/>
    <n v="2485.75"/>
    <n v="381.39710000000002"/>
    <n v="125.45"/>
    <n v="-6.45"/>
    <n v="1"/>
    <n v="117.89"/>
    <n v="323"/>
    <n v="30.6675"/>
    <n v="184.49"/>
    <n v="174.44"/>
    <n v="-1"/>
    <n v="-1993.43"/>
    <n v="-2162.75"/>
    <n v="-350.7296"/>
    <n v="59.040000000000006"/>
    <n v="180.89"/>
  </r>
  <r>
    <x v="12"/>
    <x v="1"/>
    <x v="4"/>
    <x v="30"/>
    <n v="2"/>
    <n v="22832.59"/>
    <n v="25058"/>
    <n v="3090.6383999999998"/>
    <n v="301.24"/>
    <n v="-880.78"/>
    <n v="6"/>
    <n v="61738"/>
    <n v="68676.44"/>
    <n v="7697.7016999999996"/>
    <n v="2057.39"/>
    <n v="-698.09"/>
    <n v="4"/>
    <n v="38905.410000000003"/>
    <n v="43618.44"/>
    <n v="4607.0632999999998"/>
    <n v="1756.1499999999999"/>
    <n v="182.68999999999994"/>
  </r>
  <r>
    <x v="12"/>
    <x v="2"/>
    <x v="1"/>
    <x v="46"/>
    <n v="7"/>
    <n v="30781.9"/>
    <n v="46787"/>
    <n v="6316.7766000000001"/>
    <n v="11564.32"/>
    <n v="9637.65"/>
    <n v="15"/>
    <n v="55404.98"/>
    <n v="84695.78"/>
    <n v="19332.165799999999"/>
    <n v="18529.330000000002"/>
    <n v="9824.3799999999992"/>
    <n v="8"/>
    <n v="24623.08"/>
    <n v="37908.78"/>
    <n v="13015.389199999998"/>
    <n v="6965.010000000002"/>
    <n v="186.72999999999956"/>
  </r>
  <r>
    <x v="16"/>
    <x v="6"/>
    <x v="3"/>
    <x v="47"/>
    <n v="15"/>
    <n v="47144.9"/>
    <n v="54364.27"/>
    <n v="11232.796"/>
    <n v="658.21"/>
    <n v="-4138.29"/>
    <n v="9"/>
    <n v="12151.03"/>
    <n v="16085.58"/>
    <n v="7936.5236000000004"/>
    <n v="3.16"/>
    <n v="-3948.02"/>
    <n v="-6"/>
    <n v="-34993.870000000003"/>
    <n v="-38278.689999999995"/>
    <n v="-3296.2723999999998"/>
    <n v="-655.05000000000007"/>
    <n v="190.26999999999998"/>
  </r>
  <r>
    <x v="8"/>
    <x v="0"/>
    <x v="1"/>
    <x v="6"/>
    <n v="1"/>
    <n v="0"/>
    <n v="55.99"/>
    <n v="193.81030000000001"/>
    <n v="-24.64"/>
    <n v="-193.81"/>
    <n v="0"/>
    <n v="0"/>
    <n v="0"/>
    <n v="0"/>
    <n v="0"/>
    <n v="0"/>
    <n v="-1"/>
    <n v="0"/>
    <n v="-55.99"/>
    <n v="-193.81030000000001"/>
    <n v="24.64"/>
    <n v="193.81"/>
  </r>
  <r>
    <x v="12"/>
    <x v="3"/>
    <x v="1"/>
    <x v="56"/>
    <n v="0"/>
    <n v="0"/>
    <n v="0"/>
    <n v="0"/>
    <n v="0"/>
    <n v="0"/>
    <n v="1"/>
    <n v="14978.14"/>
    <n v="16461"/>
    <n v="1337.6094000000001"/>
    <n v="716.22"/>
    <n v="195.34"/>
    <n v="1"/>
    <n v="14978.14"/>
    <n v="16461"/>
    <n v="1337.6094000000001"/>
    <n v="716.22"/>
    <n v="195.34"/>
  </r>
  <r>
    <x v="9"/>
    <x v="1"/>
    <x v="0"/>
    <x v="0"/>
    <n v="3902"/>
    <n v="1673.31"/>
    <n v="2384"/>
    <n v="588.07579999999996"/>
    <n v="12.06"/>
    <n v="-197.41"/>
    <n v="0"/>
    <n v="0"/>
    <n v="0"/>
    <n v="0"/>
    <n v="0"/>
    <n v="0"/>
    <n v="-3902"/>
    <n v="-1673.31"/>
    <n v="-2384"/>
    <n v="-588.07579999999996"/>
    <n v="-12.06"/>
    <n v="197.41"/>
  </r>
  <r>
    <x v="3"/>
    <x v="3"/>
    <x v="19"/>
    <x v="65"/>
    <n v="328"/>
    <n v="82456.14"/>
    <n v="116020.03"/>
    <n v="60640.235200000003"/>
    <n v="11800.37"/>
    <n v="-8460.2900000000009"/>
    <n v="327"/>
    <n v="82168.78"/>
    <n v="115633.58"/>
    <n v="60342.056199999999"/>
    <n v="11882.61"/>
    <n v="-8261.2000000000007"/>
    <n v="-1"/>
    <n v="-287.36000000000058"/>
    <n v="-386.44999999999709"/>
    <n v="-298.17900000000373"/>
    <n v="82.239999999999782"/>
    <n v="199.09000000000015"/>
  </r>
  <r>
    <x v="2"/>
    <x v="5"/>
    <x v="3"/>
    <x v="24"/>
    <n v="0"/>
    <n v="0"/>
    <n v="0"/>
    <n v="0"/>
    <n v="0"/>
    <n v="0"/>
    <n v="1"/>
    <n v="253.45"/>
    <n v="679.18"/>
    <n v="217.43279999999999"/>
    <n v="333.74"/>
    <n v="208.3"/>
    <n v="1"/>
    <n v="253.45"/>
    <n v="679.18"/>
    <n v="217.43279999999999"/>
    <n v="333.74"/>
    <n v="208.3"/>
  </r>
  <r>
    <x v="17"/>
    <x v="3"/>
    <x v="10"/>
    <x v="43"/>
    <n v="0"/>
    <n v="0"/>
    <n v="0"/>
    <n v="0"/>
    <n v="0"/>
    <n v="0"/>
    <n v="2"/>
    <n v="7236.29"/>
    <n v="7951.47"/>
    <n v="1852.2146"/>
    <n v="540.71"/>
    <n v="215.27"/>
    <n v="2"/>
    <n v="7236.29"/>
    <n v="7951.47"/>
    <n v="1852.2146"/>
    <n v="540.71"/>
    <n v="215.27"/>
  </r>
  <r>
    <x v="9"/>
    <x v="6"/>
    <x v="4"/>
    <x v="28"/>
    <n v="0"/>
    <n v="0"/>
    <n v="0"/>
    <n v="0"/>
    <n v="0"/>
    <n v="0"/>
    <n v="2"/>
    <n v="18867.45"/>
    <n v="30316.93"/>
    <n v="6800.6099000000004"/>
    <n v="2553.06"/>
    <n v="215.51"/>
    <n v="2"/>
    <n v="18867.45"/>
    <n v="30316.93"/>
    <n v="6800.6099000000004"/>
    <n v="2553.06"/>
    <n v="215.51"/>
  </r>
  <r>
    <x v="4"/>
    <x v="4"/>
    <x v="4"/>
    <x v="45"/>
    <n v="11"/>
    <n v="3331.97"/>
    <n v="12221.8"/>
    <n v="3934.6062999999999"/>
    <n v="4147.8900000000003"/>
    <n v="2898.95"/>
    <n v="10"/>
    <n v="1423.2"/>
    <n v="10129.799999999999"/>
    <n v="3462.9211"/>
    <n v="4267.7"/>
    <n v="3115.51"/>
    <n v="-1"/>
    <n v="-1908.7699999999998"/>
    <n v="-2092"/>
    <n v="-471.6851999999999"/>
    <n v="119.80999999999949"/>
    <n v="216.5600000000004"/>
  </r>
  <r>
    <x v="9"/>
    <x v="2"/>
    <x v="10"/>
    <x v="21"/>
    <n v="0"/>
    <n v="0"/>
    <n v="0"/>
    <n v="0"/>
    <n v="0"/>
    <n v="0"/>
    <n v="1"/>
    <n v="1004.63"/>
    <n v="1607.1"/>
    <n v="375.77390000000003"/>
    <n v="326.60000000000002"/>
    <n v="217.45"/>
    <n v="1"/>
    <n v="1004.63"/>
    <n v="1607.1"/>
    <n v="375.77390000000003"/>
    <n v="326.60000000000002"/>
    <n v="217.45"/>
  </r>
  <r>
    <x v="9"/>
    <x v="3"/>
    <x v="11"/>
    <x v="49"/>
    <n v="0"/>
    <n v="0"/>
    <n v="0"/>
    <n v="0"/>
    <n v="0"/>
    <n v="0"/>
    <n v="1"/>
    <n v="13773.16"/>
    <n v="13833.16"/>
    <n v="1031.3226999999999"/>
    <n v="563.19000000000005"/>
    <n v="221.42"/>
    <n v="1"/>
    <n v="13773.16"/>
    <n v="13833.16"/>
    <n v="1031.3226999999999"/>
    <n v="563.19000000000005"/>
    <n v="221.42"/>
  </r>
  <r>
    <x v="9"/>
    <x v="6"/>
    <x v="15"/>
    <x v="40"/>
    <n v="1"/>
    <n v="0"/>
    <n v="0"/>
    <n v="0"/>
    <n v="0"/>
    <n v="0"/>
    <n v="10"/>
    <n v="30782.25"/>
    <n v="46812.639999999999"/>
    <n v="11420.4395"/>
    <n v="4262.09"/>
    <n v="224.48"/>
    <n v="9"/>
    <n v="30782.25"/>
    <n v="46812.639999999999"/>
    <n v="11420.4395"/>
    <n v="4262.09"/>
    <n v="224.48"/>
  </r>
  <r>
    <x v="9"/>
    <x v="2"/>
    <x v="0"/>
    <x v="0"/>
    <n v="1993"/>
    <n v="510.89"/>
    <n v="549"/>
    <n v="268.48180000000002"/>
    <n v="-141.87"/>
    <n v="-230.37"/>
    <n v="0"/>
    <n v="0"/>
    <n v="0"/>
    <n v="0"/>
    <n v="0"/>
    <n v="0"/>
    <n v="-1993"/>
    <n v="-510.89"/>
    <n v="-549"/>
    <n v="-268.48180000000002"/>
    <n v="141.87"/>
    <n v="230.37"/>
  </r>
  <r>
    <x v="12"/>
    <x v="2"/>
    <x v="16"/>
    <x v="42"/>
    <n v="0"/>
    <n v="0"/>
    <n v="0"/>
    <n v="0"/>
    <n v="0"/>
    <n v="0"/>
    <n v="2"/>
    <n v="3722.66"/>
    <n v="4494.3"/>
    <n v="540.16300000000001"/>
    <n v="412.23"/>
    <n v="231.48"/>
    <n v="2"/>
    <n v="3722.66"/>
    <n v="4494.3"/>
    <n v="540.16300000000001"/>
    <n v="412.23"/>
    <n v="231.48"/>
  </r>
  <r>
    <x v="13"/>
    <x v="4"/>
    <x v="1"/>
    <x v="56"/>
    <n v="4"/>
    <n v="9179.7800000000007"/>
    <n v="11538.8"/>
    <n v="2923.4870000000001"/>
    <n v="1890.73"/>
    <n v="1061.4000000000001"/>
    <n v="3"/>
    <n v="3708.68"/>
    <n v="5881"/>
    <n v="861.11180000000002"/>
    <n v="1511.08"/>
    <n v="1294.3499999999999"/>
    <n v="-1"/>
    <n v="-5471.1"/>
    <n v="-5657.7999999999993"/>
    <n v="-2062.3751999999999"/>
    <n v="-379.65000000000009"/>
    <n v="232.94999999999982"/>
  </r>
  <r>
    <x v="13"/>
    <x v="4"/>
    <x v="4"/>
    <x v="48"/>
    <n v="1"/>
    <n v="5471.1"/>
    <n v="5657.8"/>
    <n v="2062.3751999999999"/>
    <n v="379.65"/>
    <n v="-232.95"/>
    <n v="0"/>
    <n v="0"/>
    <n v="0"/>
    <n v="0"/>
    <n v="0"/>
    <n v="0"/>
    <n v="-1"/>
    <n v="-5471.1"/>
    <n v="-5657.8"/>
    <n v="-2062.3751999999999"/>
    <n v="-379.65"/>
    <n v="232.95"/>
  </r>
  <r>
    <x v="8"/>
    <x v="0"/>
    <x v="1"/>
    <x v="3"/>
    <n v="1"/>
    <n v="3639.14"/>
    <n v="4462.07"/>
    <n v="1055.9517000000001"/>
    <n v="35.46"/>
    <n v="-233.02"/>
    <n v="0"/>
    <n v="0"/>
    <n v="0"/>
    <n v="0"/>
    <n v="0"/>
    <n v="0"/>
    <n v="-1"/>
    <n v="-3639.14"/>
    <n v="-4462.07"/>
    <n v="-1055.9517000000001"/>
    <n v="-35.46"/>
    <n v="233.02"/>
  </r>
  <r>
    <x v="17"/>
    <x v="6"/>
    <x v="3"/>
    <x v="19"/>
    <n v="0"/>
    <n v="0"/>
    <n v="0"/>
    <n v="0"/>
    <n v="0"/>
    <n v="0"/>
    <n v="2"/>
    <n v="16237.52"/>
    <n v="18313.96"/>
    <n v="1839.0851"/>
    <n v="567.35"/>
    <n v="236.3"/>
    <n v="2"/>
    <n v="16237.52"/>
    <n v="18313.96"/>
    <n v="1839.0851"/>
    <n v="567.35"/>
    <n v="236.3"/>
  </r>
  <r>
    <x v="3"/>
    <x v="3"/>
    <x v="4"/>
    <x v="69"/>
    <n v="285"/>
    <n v="77832.89"/>
    <n v="101908.12"/>
    <n v="50553.044500000004"/>
    <n v="-4523.72"/>
    <n v="-21617.62"/>
    <n v="284"/>
    <n v="76390.59"/>
    <n v="100377.72"/>
    <n v="50221.157099999997"/>
    <n v="-4415.1499999999996"/>
    <n v="-21378.49"/>
    <n v="-1"/>
    <n v="-1442.3000000000029"/>
    <n v="-1530.3999999999942"/>
    <n v="-331.88740000000689"/>
    <n v="108.57000000000062"/>
    <n v="239.12999999999738"/>
  </r>
  <r>
    <x v="8"/>
    <x v="5"/>
    <x v="3"/>
    <x v="52"/>
    <n v="1"/>
    <n v="313.35000000000002"/>
    <n v="526.63"/>
    <n v="454.60890000000001"/>
    <n v="-67.31"/>
    <n v="-241.33"/>
    <n v="0"/>
    <n v="0"/>
    <n v="0"/>
    <n v="0"/>
    <n v="0"/>
    <n v="0"/>
    <n v="-1"/>
    <n v="-313.35000000000002"/>
    <n v="-526.63"/>
    <n v="-454.60890000000001"/>
    <n v="67.31"/>
    <n v="241.33"/>
  </r>
  <r>
    <x v="8"/>
    <x v="6"/>
    <x v="3"/>
    <x v="64"/>
    <n v="6"/>
    <n v="7812.65"/>
    <n v="8779.6200000000008"/>
    <n v="4048.8879000000002"/>
    <n v="-23.81"/>
    <n v="-2962.46"/>
    <n v="4"/>
    <n v="912.54"/>
    <n v="1588.06"/>
    <n v="3456.3269"/>
    <n v="81.27"/>
    <n v="-2721.08"/>
    <n v="-2"/>
    <n v="-6900.11"/>
    <n v="-7191.5600000000013"/>
    <n v="-592.56100000000015"/>
    <n v="105.08"/>
    <n v="241.38000000000011"/>
  </r>
  <r>
    <x v="7"/>
    <x v="3"/>
    <x v="21"/>
    <x v="68"/>
    <n v="0"/>
    <n v="0"/>
    <n v="0"/>
    <n v="0"/>
    <n v="0"/>
    <n v="0"/>
    <n v="2"/>
    <n v="11210.52"/>
    <n v="11210.52"/>
    <n v="1661.0253"/>
    <n v="902.87"/>
    <n v="242.35"/>
    <n v="2"/>
    <n v="11210.52"/>
    <n v="11210.52"/>
    <n v="1661.0253"/>
    <n v="902.87"/>
    <n v="242.35"/>
  </r>
  <r>
    <x v="18"/>
    <x v="6"/>
    <x v="4"/>
    <x v="44"/>
    <n v="1"/>
    <n v="0"/>
    <n v="247"/>
    <n v="283.05079999999998"/>
    <n v="-162.11000000000001"/>
    <n v="-245.85"/>
    <n v="0"/>
    <n v="0"/>
    <n v="0"/>
    <n v="0"/>
    <n v="0"/>
    <n v="0"/>
    <n v="-1"/>
    <n v="0"/>
    <n v="-247"/>
    <n v="-283.05079999999998"/>
    <n v="162.11000000000001"/>
    <n v="245.85"/>
  </r>
  <r>
    <x v="12"/>
    <x v="5"/>
    <x v="10"/>
    <x v="17"/>
    <n v="0"/>
    <n v="0"/>
    <n v="0"/>
    <n v="0"/>
    <n v="0"/>
    <n v="0"/>
    <n v="2"/>
    <n v="8466.81"/>
    <n v="9125"/>
    <n v="1419.1113"/>
    <n v="714.57"/>
    <n v="246.48"/>
    <n v="2"/>
    <n v="8466.81"/>
    <n v="9125"/>
    <n v="1419.1113"/>
    <n v="714.57"/>
    <n v="246.48"/>
  </r>
  <r>
    <x v="12"/>
    <x v="6"/>
    <x v="4"/>
    <x v="5"/>
    <n v="0"/>
    <n v="0"/>
    <n v="0"/>
    <n v="0"/>
    <n v="0"/>
    <n v="0"/>
    <n v="1"/>
    <n v="18898.54"/>
    <n v="20952.61"/>
    <n v="1812.2425000000001"/>
    <n v="943.4"/>
    <n v="246.82"/>
    <n v="1"/>
    <n v="18898.54"/>
    <n v="20952.61"/>
    <n v="1812.2425000000001"/>
    <n v="943.4"/>
    <n v="246.82"/>
  </r>
  <r>
    <x v="10"/>
    <x v="5"/>
    <x v="16"/>
    <x v="42"/>
    <n v="8"/>
    <n v="13815.36"/>
    <n v="16306.56"/>
    <n v="4459.7983000000004"/>
    <n v="1870.22"/>
    <n v="349.61"/>
    <n v="7"/>
    <n v="4565.8"/>
    <n v="7057"/>
    <n v="2265.42"/>
    <n v="1505.58"/>
    <n v="597.52"/>
    <n v="-1"/>
    <n v="-9249.5600000000013"/>
    <n v="-9249.56"/>
    <n v="-2194.3783000000003"/>
    <n v="-364.6400000000001"/>
    <n v="247.90999999999997"/>
  </r>
  <r>
    <x v="14"/>
    <x v="1"/>
    <x v="4"/>
    <x v="18"/>
    <n v="1"/>
    <n v="1061.26"/>
    <n v="1208.1500000000001"/>
    <n v="200.05199999999999"/>
    <n v="14.29"/>
    <n v="-53.16"/>
    <n v="4"/>
    <n v="7189.71"/>
    <n v="8940.15"/>
    <n v="1569.6455000000001"/>
    <n v="851.52"/>
    <n v="197.79"/>
    <n v="3"/>
    <n v="6128.45"/>
    <n v="7732"/>
    <n v="1369.5935000000002"/>
    <n v="837.23"/>
    <n v="250.95"/>
  </r>
  <r>
    <x v="3"/>
    <x v="6"/>
    <x v="4"/>
    <x v="5"/>
    <n v="2371"/>
    <n v="1801847.76"/>
    <n v="2613981.79"/>
    <n v="893597.20530000003"/>
    <n v="-83800.62"/>
    <n v="-363895.28"/>
    <n v="2353"/>
    <n v="1690119.01"/>
    <n v="2438562.9300000002"/>
    <n v="829371.85719999997"/>
    <n v="-105997.93"/>
    <n v="-363642.66"/>
    <n v="-18"/>
    <n v="-111728.75"/>
    <n v="-175418.85999999987"/>
    <n v="-64225.348100000061"/>
    <n v="-22197.309999999998"/>
    <n v="252.62000000005355"/>
  </r>
  <r>
    <x v="12"/>
    <x v="1"/>
    <x v="9"/>
    <x v="16"/>
    <n v="5"/>
    <n v="33392.11"/>
    <n v="42321.07"/>
    <n v="4430.8235000000004"/>
    <n v="5745.73"/>
    <n v="4521.78"/>
    <n v="6"/>
    <n v="35688.46"/>
    <n v="45014.14"/>
    <n v="4573.4215999999997"/>
    <n v="6059.4"/>
    <n v="4775.8999999999996"/>
    <n v="1"/>
    <n v="2296.3499999999985"/>
    <n v="2693.0699999999997"/>
    <n v="142.59809999999925"/>
    <n v="313.67000000000007"/>
    <n v="254.11999999999989"/>
  </r>
  <r>
    <x v="17"/>
    <x v="6"/>
    <x v="1"/>
    <x v="1"/>
    <n v="0"/>
    <n v="0"/>
    <n v="0"/>
    <n v="0"/>
    <n v="0"/>
    <n v="0"/>
    <n v="1"/>
    <n v="21067.07"/>
    <n v="24158.39"/>
    <n v="2435.6302999999998"/>
    <n v="702.74"/>
    <n v="255.69"/>
    <n v="1"/>
    <n v="21067.07"/>
    <n v="24158.39"/>
    <n v="2435.6302999999998"/>
    <n v="702.74"/>
    <n v="255.69"/>
  </r>
  <r>
    <x v="16"/>
    <x v="1"/>
    <x v="4"/>
    <x v="28"/>
    <n v="14"/>
    <n v="6282.14"/>
    <n v="7485.37"/>
    <n v="8684.3068000000003"/>
    <n v="-146.69999999999999"/>
    <n v="-4407.67"/>
    <n v="13"/>
    <n v="1565.19"/>
    <n v="2586.9"/>
    <n v="8246.5149999999994"/>
    <n v="-2.96"/>
    <n v="-4151.3999999999996"/>
    <n v="-1"/>
    <n v="-4716.9500000000007"/>
    <n v="-4898.4699999999993"/>
    <n v="-437.79180000000088"/>
    <n v="143.73999999999998"/>
    <n v="256.27000000000044"/>
  </r>
  <r>
    <x v="7"/>
    <x v="2"/>
    <x v="4"/>
    <x v="69"/>
    <n v="104"/>
    <n v="180480.18"/>
    <n v="222219.78"/>
    <n v="21046.0344"/>
    <n v="26122.7"/>
    <n v="20564.28"/>
    <n v="110"/>
    <n v="201983.41"/>
    <n v="246777.57"/>
    <n v="23843.240699999998"/>
    <n v="27182.89"/>
    <n v="20821.62"/>
    <n v="6"/>
    <n v="21503.23000000001"/>
    <n v="24557.790000000008"/>
    <n v="2797.206299999998"/>
    <n v="1060.1899999999987"/>
    <n v="257.34000000000015"/>
  </r>
  <r>
    <x v="8"/>
    <x v="1"/>
    <x v="1"/>
    <x v="55"/>
    <n v="243"/>
    <n v="448528.87"/>
    <n v="579107.5"/>
    <n v="17554.661400000001"/>
    <n v="120114.26"/>
    <n v="117897.69"/>
    <n v="241"/>
    <n v="445110.94"/>
    <n v="574039.80000000005"/>
    <n v="15651.9"/>
    <n v="119629.13"/>
    <n v="118157.77"/>
    <n v="-2"/>
    <n v="-3417.929999999993"/>
    <n v="-5067.6999999999534"/>
    <n v="-1902.7614000000012"/>
    <n v="-485.1299999999901"/>
    <n v="260.08000000000175"/>
  </r>
  <r>
    <x v="8"/>
    <x v="5"/>
    <x v="4"/>
    <x v="61"/>
    <n v="1"/>
    <n v="2128.92"/>
    <n v="2414.69"/>
    <n v="562.4067"/>
    <n v="-211.68"/>
    <n v="-265.69"/>
    <n v="0"/>
    <n v="0"/>
    <n v="0"/>
    <n v="0"/>
    <n v="0"/>
    <n v="0"/>
    <n v="-1"/>
    <n v="-2128.92"/>
    <n v="-2414.69"/>
    <n v="-562.4067"/>
    <n v="211.68"/>
    <n v="265.69"/>
  </r>
  <r>
    <x v="3"/>
    <x v="3"/>
    <x v="3"/>
    <x v="8"/>
    <n v="2"/>
    <n v="5968.94"/>
    <n v="9097.43"/>
    <n v="3255.6397000000002"/>
    <n v="1025.58"/>
    <n v="-127.15"/>
    <n v="1"/>
    <n v="3095.76"/>
    <n v="5498.7"/>
    <n v="2262.5594000000001"/>
    <n v="1007.76"/>
    <n v="140.38"/>
    <n v="-1"/>
    <n v="-2873.1799999999994"/>
    <n v="-3598.7300000000005"/>
    <n v="-993.08030000000008"/>
    <n v="-17.819999999999936"/>
    <n v="267.52999999999997"/>
  </r>
  <r>
    <x v="3"/>
    <x v="5"/>
    <x v="4"/>
    <x v="69"/>
    <n v="259"/>
    <n v="63446.59"/>
    <n v="82546.5"/>
    <n v="55239.475599999998"/>
    <n v="-6804.32"/>
    <n v="-27173.43"/>
    <n v="257"/>
    <n v="54372.52"/>
    <n v="73357.62"/>
    <n v="53941.590400000001"/>
    <n v="-6990.92"/>
    <n v="-26900.42"/>
    <n v="-2"/>
    <n v="-9074.07"/>
    <n v="-9188.8800000000047"/>
    <n v="-1297.885199999997"/>
    <n v="-186.60000000000036"/>
    <n v="273.01000000000204"/>
  </r>
  <r>
    <x v="13"/>
    <x v="1"/>
    <x v="18"/>
    <x v="60"/>
    <n v="7"/>
    <n v="77935.360000000001"/>
    <n v="90100.72"/>
    <n v="12090.5978"/>
    <n v="2643.41"/>
    <n v="783.85"/>
    <n v="6"/>
    <n v="3013.15"/>
    <n v="4462"/>
    <n v="860.69880000000001"/>
    <n v="1328.67"/>
    <n v="1057.72"/>
    <n v="-1"/>
    <n v="-74922.210000000006"/>
    <n v="-85638.720000000001"/>
    <n v="-11229.898999999999"/>
    <n v="-1314.7399999999998"/>
    <n v="273.87"/>
  </r>
  <r>
    <x v="8"/>
    <x v="2"/>
    <x v="19"/>
    <x v="65"/>
    <n v="4"/>
    <n v="5061.87"/>
    <n v="8260.31"/>
    <n v="2718.6010000000001"/>
    <n v="469.29"/>
    <n v="-280.79000000000002"/>
    <n v="0"/>
    <n v="0"/>
    <n v="0"/>
    <n v="0"/>
    <n v="0"/>
    <n v="0"/>
    <n v="-4"/>
    <n v="-5061.87"/>
    <n v="-8260.31"/>
    <n v="-2718.6010000000001"/>
    <n v="-469.29"/>
    <n v="280.79000000000002"/>
  </r>
  <r>
    <x v="14"/>
    <x v="5"/>
    <x v="11"/>
    <x v="49"/>
    <n v="0"/>
    <n v="0"/>
    <n v="0"/>
    <n v="0"/>
    <n v="0"/>
    <n v="0"/>
    <n v="3"/>
    <n v="12030.97"/>
    <n v="12623.89"/>
    <n v="814.49130000000002"/>
    <n v="591.92999999999995"/>
    <n v="281.05"/>
    <n v="3"/>
    <n v="12030.97"/>
    <n v="12623.89"/>
    <n v="814.49130000000002"/>
    <n v="591.92999999999995"/>
    <n v="281.05"/>
  </r>
  <r>
    <x v="1"/>
    <x v="4"/>
    <x v="17"/>
    <x v="59"/>
    <n v="1178"/>
    <n v="391110.64"/>
    <n v="507480.05"/>
    <n v="69412.586899999995"/>
    <n v="91576.46"/>
    <n v="70288.289999999994"/>
    <n v="1177"/>
    <n v="388140.56"/>
    <n v="504137.35"/>
    <n v="68776.077399999995"/>
    <n v="91664.06"/>
    <n v="70570.38"/>
    <n v="-1"/>
    <n v="-2970.0800000000163"/>
    <n v="-3342.7000000000116"/>
    <n v="-636.50950000000012"/>
    <n v="87.599999999991269"/>
    <n v="282.09000000001106"/>
  </r>
  <r>
    <x v="8"/>
    <x v="4"/>
    <x v="1"/>
    <x v="46"/>
    <n v="4"/>
    <n v="11640.3"/>
    <n v="12767.3"/>
    <n v="1794.0603000000001"/>
    <n v="168.75"/>
    <n v="-290.05"/>
    <n v="0"/>
    <n v="0"/>
    <n v="0"/>
    <n v="0"/>
    <n v="0"/>
    <n v="0"/>
    <n v="-4"/>
    <n v="-11640.3"/>
    <n v="-12767.3"/>
    <n v="-1794.0603000000001"/>
    <n v="-168.75"/>
    <n v="290.05"/>
  </r>
  <r>
    <x v="14"/>
    <x v="2"/>
    <x v="11"/>
    <x v="49"/>
    <n v="0"/>
    <n v="0"/>
    <n v="0"/>
    <n v="0"/>
    <n v="0"/>
    <n v="0"/>
    <n v="4"/>
    <n v="12788.08"/>
    <n v="15187.21"/>
    <n v="2104.2125999999998"/>
    <n v="944.53"/>
    <n v="294.91000000000003"/>
    <n v="4"/>
    <n v="12788.08"/>
    <n v="15187.21"/>
    <n v="2104.2125999999998"/>
    <n v="944.53"/>
    <n v="294.91000000000003"/>
  </r>
  <r>
    <x v="7"/>
    <x v="3"/>
    <x v="11"/>
    <x v="63"/>
    <n v="24"/>
    <n v="82566.570000000007"/>
    <n v="127515.66"/>
    <n v="5389.1414000000004"/>
    <n v="41982.28"/>
    <n v="40342.370000000003"/>
    <n v="25"/>
    <n v="84167.64"/>
    <n v="129371.66"/>
    <n v="5647.8275000000003"/>
    <n v="42341.8"/>
    <n v="40637.79"/>
    <n v="1"/>
    <n v="1601.0699999999924"/>
    <n v="1856"/>
    <n v="258.6860999999999"/>
    <n v="359.52000000000407"/>
    <n v="295.41999999999825"/>
  </r>
  <r>
    <x v="13"/>
    <x v="6"/>
    <x v="10"/>
    <x v="21"/>
    <n v="1"/>
    <n v="2859.98"/>
    <n v="3259.81"/>
    <n v="696.11080000000004"/>
    <n v="-127.88"/>
    <n v="-295.5"/>
    <n v="0"/>
    <n v="0"/>
    <n v="0"/>
    <n v="0"/>
    <n v="0"/>
    <n v="0"/>
    <n v="-1"/>
    <n v="-2859.98"/>
    <n v="-3259.81"/>
    <n v="-696.11080000000004"/>
    <n v="127.88"/>
    <n v="295.5"/>
  </r>
  <r>
    <x v="8"/>
    <x v="4"/>
    <x v="1"/>
    <x v="35"/>
    <n v="9"/>
    <n v="76934.460000000006"/>
    <n v="84187.53"/>
    <n v="11002.0599"/>
    <n v="1809.57"/>
    <n v="-319.02999999999997"/>
    <n v="2"/>
    <n v="64"/>
    <n v="64"/>
    <n v="23.354600000000001"/>
    <n v="-16.14"/>
    <n v="-23.14"/>
    <n v="-7"/>
    <n v="-76870.460000000006"/>
    <n v="-84123.53"/>
    <n v="-10978.7053"/>
    <n v="-1825.71"/>
    <n v="295.89"/>
  </r>
  <r>
    <x v="9"/>
    <x v="3"/>
    <x v="16"/>
    <x v="42"/>
    <n v="0"/>
    <n v="0"/>
    <n v="0"/>
    <n v="0"/>
    <n v="0"/>
    <n v="0"/>
    <n v="2"/>
    <n v="3276.95"/>
    <n v="4463.49"/>
    <n v="1051.6500000000001"/>
    <n v="646.61"/>
    <n v="296.35000000000002"/>
    <n v="2"/>
    <n v="3276.95"/>
    <n v="4463.49"/>
    <n v="1051.6500000000001"/>
    <n v="646.61"/>
    <n v="296.35000000000002"/>
  </r>
  <r>
    <x v="10"/>
    <x v="2"/>
    <x v="11"/>
    <x v="49"/>
    <n v="20"/>
    <n v="19273.150000000001"/>
    <n v="26721.4"/>
    <n v="9166.5218000000004"/>
    <n v="1785.4"/>
    <n v="-1770.41"/>
    <n v="18"/>
    <n v="16765.87"/>
    <n v="23931"/>
    <n v="8583.8529999999992"/>
    <n v="1873.65"/>
    <n v="-1470.86"/>
    <n v="-2"/>
    <n v="-2507.2800000000025"/>
    <n v="-2790.4000000000015"/>
    <n v="-582.66880000000128"/>
    <n v="88.25"/>
    <n v="299.55000000000018"/>
  </r>
  <r>
    <x v="10"/>
    <x v="6"/>
    <x v="15"/>
    <x v="40"/>
    <n v="5"/>
    <n v="18335.57"/>
    <n v="23224"/>
    <n v="3143.297"/>
    <n v="2917.23"/>
    <n v="1725.76"/>
    <n v="4"/>
    <n v="11357.08"/>
    <n v="16008"/>
    <n v="2617.9765000000002"/>
    <n v="3062.9"/>
    <n v="2028.1"/>
    <n v="-1"/>
    <n v="-6978.49"/>
    <n v="-7216"/>
    <n v="-525.32049999999981"/>
    <n v="145.67000000000007"/>
    <n v="302.33999999999992"/>
  </r>
  <r>
    <x v="0"/>
    <x v="2"/>
    <x v="0"/>
    <x v="0"/>
    <n v="0"/>
    <n v="0"/>
    <n v="0"/>
    <n v="0"/>
    <n v="0"/>
    <n v="0"/>
    <n v="4"/>
    <n v="66029.84"/>
    <n v="92705.26"/>
    <n v="26371.353800000001"/>
    <n v="9979.3700000000008"/>
    <n v="304.07"/>
    <n v="4"/>
    <n v="66029.84"/>
    <n v="92705.26"/>
    <n v="26371.353800000001"/>
    <n v="9979.3700000000008"/>
    <n v="304.07"/>
  </r>
  <r>
    <x v="17"/>
    <x v="4"/>
    <x v="3"/>
    <x v="19"/>
    <n v="0"/>
    <n v="0"/>
    <n v="0"/>
    <n v="0"/>
    <n v="0"/>
    <n v="0"/>
    <n v="1"/>
    <n v="1815.86"/>
    <n v="1815.86"/>
    <n v="784.22500000000002"/>
    <n v="446.26"/>
    <n v="308.2"/>
    <n v="1"/>
    <n v="1815.86"/>
    <n v="1815.86"/>
    <n v="784.22500000000002"/>
    <n v="446.26"/>
    <n v="308.2"/>
  </r>
  <r>
    <x v="2"/>
    <x v="5"/>
    <x v="3"/>
    <x v="47"/>
    <n v="0"/>
    <n v="0"/>
    <n v="0"/>
    <n v="0"/>
    <n v="0"/>
    <n v="0"/>
    <n v="2"/>
    <n v="4213.72"/>
    <n v="6376.63"/>
    <n v="1848.2570000000001"/>
    <n v="1090.3399999999999"/>
    <n v="314.64999999999998"/>
    <n v="2"/>
    <n v="4213.72"/>
    <n v="6376.63"/>
    <n v="1848.2570000000001"/>
    <n v="1090.3399999999999"/>
    <n v="314.64999999999998"/>
  </r>
  <r>
    <x v="12"/>
    <x v="3"/>
    <x v="10"/>
    <x v="21"/>
    <n v="0"/>
    <n v="0"/>
    <n v="0"/>
    <n v="0"/>
    <n v="0"/>
    <n v="0"/>
    <n v="1"/>
    <n v="6449.41"/>
    <n v="6658"/>
    <n v="768.42809999999997"/>
    <n v="637.35"/>
    <n v="315.37"/>
    <n v="1"/>
    <n v="6449.41"/>
    <n v="6658"/>
    <n v="768.42809999999997"/>
    <n v="637.35"/>
    <n v="315.37"/>
  </r>
  <r>
    <x v="12"/>
    <x v="1"/>
    <x v="1"/>
    <x v="46"/>
    <n v="1"/>
    <n v="18147.93"/>
    <n v="20202"/>
    <n v="1853.7928999999999"/>
    <n v="977.49"/>
    <n v="256.77999999999997"/>
    <n v="4"/>
    <n v="31508.7"/>
    <n v="36336.81"/>
    <n v="3958.9274"/>
    <n v="2226.0100000000002"/>
    <n v="577.30999999999995"/>
    <n v="3"/>
    <n v="13360.77"/>
    <n v="16134.809999999998"/>
    <n v="2105.1345000000001"/>
    <n v="1248.5200000000002"/>
    <n v="320.52999999999997"/>
  </r>
  <r>
    <x v="5"/>
    <x v="2"/>
    <x v="1"/>
    <x v="35"/>
    <n v="18"/>
    <n v="18816.57"/>
    <n v="22613.26"/>
    <n v="4013.6073999999999"/>
    <n v="1286.3399999999999"/>
    <n v="-216.9"/>
    <n v="12"/>
    <n v="7309.53"/>
    <n v="9133.2000000000007"/>
    <n v="1715.7675999999999"/>
    <n v="817.12"/>
    <n v="107.91"/>
    <n v="-6"/>
    <n v="-11507.04"/>
    <n v="-13480.059999999998"/>
    <n v="-2297.8397999999997"/>
    <n v="-469.21999999999991"/>
    <n v="324.81"/>
  </r>
  <r>
    <x v="17"/>
    <x v="5"/>
    <x v="3"/>
    <x v="19"/>
    <n v="0"/>
    <n v="0"/>
    <n v="0"/>
    <n v="0"/>
    <n v="0"/>
    <n v="0"/>
    <n v="1"/>
    <n v="1409.86"/>
    <n v="2216.7600000000002"/>
    <n v="468.36200000000002"/>
    <n v="426.04"/>
    <n v="326.55"/>
    <n v="1"/>
    <n v="1409.86"/>
    <n v="2216.7600000000002"/>
    <n v="468.36200000000002"/>
    <n v="426.04"/>
    <n v="326.55"/>
  </r>
  <r>
    <x v="7"/>
    <x v="2"/>
    <x v="3"/>
    <x v="64"/>
    <n v="1"/>
    <n v="767"/>
    <n v="952"/>
    <n v="124.57089999999999"/>
    <n v="101.56"/>
    <n v="60.43"/>
    <n v="6"/>
    <n v="10896.6"/>
    <n v="16039.57"/>
    <n v="4734.6387000000004"/>
    <n v="2181.19"/>
    <n v="388.11"/>
    <n v="5"/>
    <n v="10129.6"/>
    <n v="15087.57"/>
    <n v="4610.0678000000007"/>
    <n v="2079.63"/>
    <n v="327.68"/>
  </r>
  <r>
    <x v="18"/>
    <x v="6"/>
    <x v="4"/>
    <x v="58"/>
    <n v="1"/>
    <n v="121.59"/>
    <n v="247"/>
    <n v="474.71839999999997"/>
    <n v="-174.81"/>
    <n v="-329.73"/>
    <n v="0"/>
    <n v="0"/>
    <n v="0"/>
    <n v="0"/>
    <n v="0"/>
    <n v="0"/>
    <n v="-1"/>
    <n v="-121.59"/>
    <n v="-247"/>
    <n v="-474.71839999999997"/>
    <n v="174.81"/>
    <n v="329.73"/>
  </r>
  <r>
    <x v="3"/>
    <x v="0"/>
    <x v="1"/>
    <x v="3"/>
    <n v="1"/>
    <n v="0"/>
    <n v="1179.75"/>
    <n v="331.19049999999999"/>
    <n v="-123.45"/>
    <n v="-331.19"/>
    <n v="0"/>
    <n v="0"/>
    <n v="0"/>
    <n v="0"/>
    <n v="0"/>
    <n v="0"/>
    <n v="-1"/>
    <n v="0"/>
    <n v="-1179.75"/>
    <n v="-331.19049999999999"/>
    <n v="123.45"/>
    <n v="331.19"/>
  </r>
  <r>
    <x v="14"/>
    <x v="2"/>
    <x v="3"/>
    <x v="41"/>
    <n v="0"/>
    <n v="0"/>
    <n v="0"/>
    <n v="0"/>
    <n v="0"/>
    <n v="0"/>
    <n v="77"/>
    <n v="438576.75"/>
    <n v="623138.44999999995"/>
    <n v="182968.89350000001"/>
    <n v="65539.490000000005"/>
    <n v="331.32"/>
    <n v="77"/>
    <n v="438576.75"/>
    <n v="623138.44999999995"/>
    <n v="182968.89350000001"/>
    <n v="65539.490000000005"/>
    <n v="331.32"/>
  </r>
  <r>
    <x v="3"/>
    <x v="2"/>
    <x v="18"/>
    <x v="60"/>
    <n v="424"/>
    <n v="96838.78"/>
    <n v="134510.39000000001"/>
    <n v="98221.725200000001"/>
    <n v="-27258.93"/>
    <n v="-61316.49"/>
    <n v="423"/>
    <n v="91424.71"/>
    <n v="124842.41"/>
    <n v="93632.586200000005"/>
    <n v="-28569.56"/>
    <n v="-60981.26"/>
    <n v="-1"/>
    <n v="-5414.0699999999924"/>
    <n v="-9667.9800000000105"/>
    <n v="-4589.1389999999956"/>
    <n v="-1310.630000000001"/>
    <n v="335.22999999999593"/>
  </r>
  <r>
    <x v="16"/>
    <x v="3"/>
    <x v="18"/>
    <x v="60"/>
    <n v="2"/>
    <n v="12259.47"/>
    <n v="12631.82"/>
    <n v="1177.6515999999999"/>
    <n v="21.22"/>
    <n v="-338.95"/>
    <n v="0"/>
    <n v="0"/>
    <n v="0"/>
    <n v="0"/>
    <n v="0"/>
    <n v="0"/>
    <n v="-2"/>
    <n v="-12259.47"/>
    <n v="-12631.82"/>
    <n v="-1177.6515999999999"/>
    <n v="-21.22"/>
    <n v="338.95"/>
  </r>
  <r>
    <x v="3"/>
    <x v="1"/>
    <x v="18"/>
    <x v="60"/>
    <n v="240"/>
    <n v="98074.38"/>
    <n v="129638.85"/>
    <n v="89128.326799999995"/>
    <n v="28520.02"/>
    <n v="-7983"/>
    <n v="239"/>
    <n v="96544.75"/>
    <n v="127952.35"/>
    <n v="88624.916500000007"/>
    <n v="28656.01"/>
    <n v="-7641.18"/>
    <n v="-1"/>
    <n v="-1529.6300000000047"/>
    <n v="-1686.5"/>
    <n v="-503.41029999998864"/>
    <n v="135.98999999999796"/>
    <n v="341.81999999999971"/>
  </r>
  <r>
    <x v="13"/>
    <x v="6"/>
    <x v="1"/>
    <x v="1"/>
    <n v="1"/>
    <n v="1793"/>
    <n v="1793"/>
    <n v="347.9862"/>
    <n v="-241.93"/>
    <n v="-347.99"/>
    <n v="0"/>
    <n v="0"/>
    <n v="0"/>
    <n v="0"/>
    <n v="0"/>
    <n v="0"/>
    <n v="-1"/>
    <n v="-1793"/>
    <n v="-1793"/>
    <n v="-347.9862"/>
    <n v="241.93"/>
    <n v="347.99"/>
  </r>
  <r>
    <x v="16"/>
    <x v="1"/>
    <x v="1"/>
    <x v="56"/>
    <n v="3"/>
    <n v="10267.56"/>
    <n v="10808.8"/>
    <n v="959.18759999999997"/>
    <n v="-100.9"/>
    <n v="-387.72"/>
    <n v="1"/>
    <n v="173.77"/>
    <n v="173.77"/>
    <n v="38.645800000000001"/>
    <n v="-34.950000000000003"/>
    <n v="-38.159999999999997"/>
    <n v="-2"/>
    <n v="-10093.789999999999"/>
    <n v="-10635.029999999999"/>
    <n v="-920.54179999999997"/>
    <n v="65.95"/>
    <n v="349.56000000000006"/>
  </r>
  <r>
    <x v="4"/>
    <x v="3"/>
    <x v="9"/>
    <x v="16"/>
    <n v="13"/>
    <n v="12284.79"/>
    <n v="15866.83"/>
    <n v="3083.8020999999999"/>
    <n v="1803.33"/>
    <n v="756.61"/>
    <n v="7"/>
    <n v="2793.71"/>
    <n v="4494.45"/>
    <n v="590.98559999999998"/>
    <n v="1295.1600000000001"/>
    <n v="1107.1400000000001"/>
    <n v="-6"/>
    <n v="-9491.0800000000017"/>
    <n v="-11372.380000000001"/>
    <n v="-2492.8164999999999"/>
    <n v="-508.16999999999985"/>
    <n v="350.53000000000009"/>
  </r>
  <r>
    <x v="9"/>
    <x v="3"/>
    <x v="4"/>
    <x v="61"/>
    <n v="0"/>
    <n v="0"/>
    <n v="0"/>
    <n v="0"/>
    <n v="0"/>
    <n v="0"/>
    <n v="1"/>
    <n v="10911.33"/>
    <n v="10911.33"/>
    <n v="2553.8341"/>
    <n v="1108.29"/>
    <n v="354.86"/>
    <n v="1"/>
    <n v="10911.33"/>
    <n v="10911.33"/>
    <n v="2553.8341"/>
    <n v="1108.29"/>
    <n v="354.86"/>
  </r>
  <r>
    <x v="4"/>
    <x v="1"/>
    <x v="3"/>
    <x v="51"/>
    <n v="5"/>
    <n v="9639.25"/>
    <n v="10009.4"/>
    <n v="4038.9092000000001"/>
    <n v="-2995.9"/>
    <n v="-3668.76"/>
    <n v="4"/>
    <n v="6389.32"/>
    <n v="6690.95"/>
    <n v="3613.5621999999998"/>
    <n v="-2793.78"/>
    <n v="-3311.93"/>
    <n v="-1"/>
    <n v="-3249.9300000000003"/>
    <n v="-3318.45"/>
    <n v="-425.34700000000021"/>
    <n v="202.11999999999989"/>
    <n v="356.83000000000038"/>
  </r>
  <r>
    <x v="12"/>
    <x v="4"/>
    <x v="4"/>
    <x v="28"/>
    <n v="0"/>
    <n v="0"/>
    <n v="0"/>
    <n v="0"/>
    <n v="0"/>
    <n v="0"/>
    <n v="3"/>
    <n v="17665.43"/>
    <n v="19544.740000000002"/>
    <n v="2746.3636000000001"/>
    <n v="1147.57"/>
    <n v="358.17"/>
    <n v="3"/>
    <n v="17665.43"/>
    <n v="19544.740000000002"/>
    <n v="2746.3636000000001"/>
    <n v="1147.57"/>
    <n v="358.17"/>
  </r>
  <r>
    <x v="15"/>
    <x v="4"/>
    <x v="3"/>
    <x v="4"/>
    <n v="2"/>
    <n v="65660.009999999995"/>
    <n v="71153.2"/>
    <n v="11273.902099999999"/>
    <n v="-9475.5499999999993"/>
    <n v="-11202"/>
    <n v="6"/>
    <n v="138132.57"/>
    <n v="202221.54"/>
    <n v="68099.242400000003"/>
    <n v="139.71"/>
    <n v="-10841.56"/>
    <n v="4"/>
    <n v="72472.560000000012"/>
    <n v="131068.34000000001"/>
    <n v="56825.340300000003"/>
    <n v="9615.2599999999984"/>
    <n v="360.44000000000051"/>
  </r>
  <r>
    <x v="1"/>
    <x v="6"/>
    <x v="20"/>
    <x v="67"/>
    <n v="14"/>
    <n v="14552.99"/>
    <n v="17563.2"/>
    <n v="2660.0920999999998"/>
    <n v="1042.97"/>
    <n v="268.62"/>
    <n v="11"/>
    <n v="9284.81"/>
    <n v="11351.55"/>
    <n v="1430.3924999999999"/>
    <n v="1071.74"/>
    <n v="631.79"/>
    <n v="-3"/>
    <n v="-5268.18"/>
    <n v="-6211.6500000000015"/>
    <n v="-1229.6995999999999"/>
    <n v="28.769999999999982"/>
    <n v="363.16999999999996"/>
  </r>
  <r>
    <x v="10"/>
    <x v="1"/>
    <x v="11"/>
    <x v="49"/>
    <n v="87"/>
    <n v="324661.7"/>
    <n v="365034.52"/>
    <n v="43874.716099999998"/>
    <n v="42087.25"/>
    <n v="29613.48"/>
    <n v="83"/>
    <n v="207618.26"/>
    <n v="244652.94"/>
    <n v="23549.191900000002"/>
    <n v="37443.980000000003"/>
    <n v="29979.31"/>
    <n v="-4"/>
    <n v="-117043.44"/>
    <n v="-120381.58000000002"/>
    <n v="-20325.524199999996"/>
    <n v="-4643.2699999999968"/>
    <n v="365.83000000000175"/>
  </r>
  <r>
    <x v="14"/>
    <x v="1"/>
    <x v="11"/>
    <x v="49"/>
    <n v="4"/>
    <n v="16183.83"/>
    <n v="22811.42"/>
    <n v="1230.9141999999999"/>
    <n v="6149.76"/>
    <n v="5828.83"/>
    <n v="7"/>
    <n v="37114.959999999999"/>
    <n v="45728.56"/>
    <n v="2953.2426"/>
    <n v="7063.61"/>
    <n v="6201.25"/>
    <n v="3"/>
    <n v="20931.129999999997"/>
    <n v="22917.14"/>
    <n v="1722.3284000000001"/>
    <n v="913.84999999999945"/>
    <n v="372.42000000000007"/>
  </r>
  <r>
    <x v="3"/>
    <x v="1"/>
    <x v="4"/>
    <x v="44"/>
    <n v="65"/>
    <n v="101497.72"/>
    <n v="124477.17"/>
    <n v="55039.1469"/>
    <n v="-11015.06"/>
    <n v="-27271.49"/>
    <n v="63"/>
    <n v="85568.76"/>
    <n v="107488.82"/>
    <n v="53602.700799999999"/>
    <n v="-11210.68"/>
    <n v="-26894.43"/>
    <n v="-2"/>
    <n v="-15928.960000000006"/>
    <n v="-16988.349999999991"/>
    <n v="-1436.446100000001"/>
    <n v="-195.6200000000008"/>
    <n v="377.06000000000131"/>
  </r>
  <r>
    <x v="12"/>
    <x v="4"/>
    <x v="13"/>
    <x v="25"/>
    <n v="1"/>
    <n v="2404.16"/>
    <n v="7513"/>
    <n v="606.94510000000002"/>
    <n v="4664.78"/>
    <n v="4501.8900000000003"/>
    <n v="6"/>
    <n v="92152.08"/>
    <n v="113098.85"/>
    <n v="22557.303500000002"/>
    <n v="10358.09"/>
    <n v="4886.22"/>
    <n v="5"/>
    <n v="89747.92"/>
    <n v="105585.85"/>
    <n v="21950.358400000001"/>
    <n v="5693.31"/>
    <n v="384.32999999999993"/>
  </r>
  <r>
    <x v="12"/>
    <x v="2"/>
    <x v="4"/>
    <x v="45"/>
    <n v="0"/>
    <n v="0"/>
    <n v="0"/>
    <n v="0"/>
    <n v="0"/>
    <n v="0"/>
    <n v="2"/>
    <n v="9575.0400000000009"/>
    <n v="11230"/>
    <n v="1269.0410999999999"/>
    <n v="792.69"/>
    <n v="385.92"/>
    <n v="2"/>
    <n v="9575.0400000000009"/>
    <n v="11230"/>
    <n v="1269.0410999999999"/>
    <n v="792.69"/>
    <n v="385.92"/>
  </r>
  <r>
    <x v="4"/>
    <x v="6"/>
    <x v="1"/>
    <x v="36"/>
    <n v="95"/>
    <n v="57991.45"/>
    <n v="67209"/>
    <n v="21937.7248"/>
    <n v="-7394.96"/>
    <n v="-13058.22"/>
    <n v="93"/>
    <n v="54972.74"/>
    <n v="63664.85"/>
    <n v="21021.983400000001"/>
    <n v="-7273.36"/>
    <n v="-12668.76"/>
    <n v="-2"/>
    <n v="-3018.7099999999991"/>
    <n v="-3544.1500000000015"/>
    <n v="-915.74139999999898"/>
    <n v="121.60000000000036"/>
    <n v="389.45999999999913"/>
  </r>
  <r>
    <x v="8"/>
    <x v="6"/>
    <x v="4"/>
    <x v="28"/>
    <n v="25"/>
    <n v="87493.71"/>
    <n v="111305.69"/>
    <n v="24262.233800000002"/>
    <n v="5852.92"/>
    <n v="-394.29"/>
    <n v="1"/>
    <n v="15.1"/>
    <n v="15.1"/>
    <n v="2.1145"/>
    <n v="-1.94"/>
    <n v="-2.11"/>
    <n v="-24"/>
    <n v="-87478.61"/>
    <n v="-111290.59"/>
    <n v="-24260.119300000002"/>
    <n v="-5854.86"/>
    <n v="392.18"/>
  </r>
  <r>
    <x v="5"/>
    <x v="3"/>
    <x v="19"/>
    <x v="65"/>
    <n v="5"/>
    <n v="12517.65"/>
    <n v="13801.92"/>
    <n v="2092.3198000000002"/>
    <n v="-204.3"/>
    <n v="-766.04"/>
    <n v="3"/>
    <n v="2587.6"/>
    <n v="2907.75"/>
    <n v="696.84429999999998"/>
    <n v="-161.1"/>
    <n v="-367.85"/>
    <n v="-2"/>
    <n v="-9930.0499999999993"/>
    <n v="-10894.17"/>
    <n v="-1395.4755000000002"/>
    <n v="43.200000000000017"/>
    <n v="398.18999999999994"/>
  </r>
  <r>
    <x v="1"/>
    <x v="5"/>
    <x v="3"/>
    <x v="26"/>
    <n v="352"/>
    <n v="140122.01999999999"/>
    <n v="207981.28"/>
    <n v="29669.138999999999"/>
    <n v="59592.42"/>
    <n v="53385.27"/>
    <n v="345"/>
    <n v="92002.03"/>
    <n v="155322.04"/>
    <n v="17925.376"/>
    <n v="58320.85"/>
    <n v="53789.27"/>
    <n v="-7"/>
    <n v="-48119.989999999991"/>
    <n v="-52659.239999999991"/>
    <n v="-11743.762999999999"/>
    <n v="-1271.5699999999997"/>
    <n v="404"/>
  </r>
  <r>
    <x v="8"/>
    <x v="3"/>
    <x v="3"/>
    <x v="52"/>
    <n v="2"/>
    <n v="11730.58"/>
    <n v="12020.42"/>
    <n v="946.87009999999998"/>
    <n v="-111.24"/>
    <n v="-409.11"/>
    <n v="0"/>
    <n v="0"/>
    <n v="0"/>
    <n v="0"/>
    <n v="0"/>
    <n v="0"/>
    <n v="-2"/>
    <n v="-11730.58"/>
    <n v="-12020.42"/>
    <n v="-946.87009999999998"/>
    <n v="111.24"/>
    <n v="409.11"/>
  </r>
  <r>
    <x v="1"/>
    <x v="2"/>
    <x v="4"/>
    <x v="57"/>
    <n v="86"/>
    <n v="72763.09"/>
    <n v="87230.84"/>
    <n v="10029.8316"/>
    <n v="7179.11"/>
    <n v="4369.17"/>
    <n v="74"/>
    <n v="18702.759999999998"/>
    <n v="25176.2"/>
    <n v="1682.8812"/>
    <n v="5258.17"/>
    <n v="4783.59"/>
    <n v="-12"/>
    <n v="-54060.33"/>
    <n v="-62054.64"/>
    <n v="-8346.9503999999997"/>
    <n v="-1920.9399999999996"/>
    <n v="414.42000000000007"/>
  </r>
  <r>
    <x v="2"/>
    <x v="5"/>
    <x v="3"/>
    <x v="29"/>
    <n v="0"/>
    <n v="0"/>
    <n v="0"/>
    <n v="0"/>
    <n v="0"/>
    <n v="0"/>
    <n v="15"/>
    <n v="50437.47"/>
    <n v="134840.70000000001"/>
    <n v="83896.771299999993"/>
    <n v="47137.82"/>
    <n v="417.68"/>
    <n v="15"/>
    <n v="50437.47"/>
    <n v="134840.70000000001"/>
    <n v="83896.771299999993"/>
    <n v="47137.82"/>
    <n v="417.68"/>
  </r>
  <r>
    <x v="2"/>
    <x v="1"/>
    <x v="4"/>
    <x v="28"/>
    <n v="0"/>
    <n v="0"/>
    <n v="0"/>
    <n v="0"/>
    <n v="0"/>
    <n v="0"/>
    <n v="1"/>
    <n v="25474.11"/>
    <n v="27583.96"/>
    <n v="1689.0956000000001"/>
    <n v="879.62"/>
    <n v="420.75"/>
    <n v="1"/>
    <n v="25474.11"/>
    <n v="27583.96"/>
    <n v="1689.0956000000001"/>
    <n v="879.62"/>
    <n v="420.75"/>
  </r>
  <r>
    <x v="12"/>
    <x v="6"/>
    <x v="12"/>
    <x v="22"/>
    <n v="9"/>
    <n v="60554.92"/>
    <n v="63187"/>
    <n v="7222.9384"/>
    <n v="-1906.16"/>
    <n v="-4587.38"/>
    <n v="14"/>
    <n v="121971.91"/>
    <n v="129135.02"/>
    <n v="11329.900799999999"/>
    <n v="-302.69"/>
    <n v="-4162.3599999999997"/>
    <n v="5"/>
    <n v="61416.990000000005"/>
    <n v="65948.02"/>
    <n v="4106.9623999999994"/>
    <n v="1603.47"/>
    <n v="425.02000000000044"/>
  </r>
  <r>
    <x v="12"/>
    <x v="2"/>
    <x v="1"/>
    <x v="50"/>
    <n v="0"/>
    <n v="0"/>
    <n v="0"/>
    <n v="0"/>
    <n v="0"/>
    <n v="0"/>
    <n v="1"/>
    <n v="10843.21"/>
    <n v="13069"/>
    <n v="1796.5417"/>
    <n v="993.77"/>
    <n v="429.25"/>
    <n v="1"/>
    <n v="10843.21"/>
    <n v="13069"/>
    <n v="1796.5417"/>
    <n v="993.77"/>
    <n v="429.25"/>
  </r>
  <r>
    <x v="16"/>
    <x v="2"/>
    <x v="10"/>
    <x v="33"/>
    <n v="3"/>
    <n v="13467.55"/>
    <n v="14935.08"/>
    <n v="2205.6844000000001"/>
    <n v="-43.22"/>
    <n v="-738.16"/>
    <n v="1"/>
    <n v="1450.36"/>
    <n v="1511.6"/>
    <n v="356.1302"/>
    <n v="-179.13"/>
    <n v="-294.89"/>
    <n v="-2"/>
    <n v="-12017.189999999999"/>
    <n v="-13423.48"/>
    <n v="-1849.5542"/>
    <n v="-135.91"/>
    <n v="443.27"/>
  </r>
  <r>
    <x v="10"/>
    <x v="5"/>
    <x v="4"/>
    <x v="37"/>
    <n v="10"/>
    <n v="55746.69"/>
    <n v="66803.8"/>
    <n v="16453.571"/>
    <n v="7801.83"/>
    <n v="2564.38"/>
    <n v="4"/>
    <n v="6948.62"/>
    <n v="10676.71"/>
    <n v="941.85140000000001"/>
    <n v="3326.93"/>
    <n v="3007.92"/>
    <n v="-6"/>
    <n v="-48798.07"/>
    <n v="-56127.090000000004"/>
    <n v="-15511.7196"/>
    <n v="-4474.8999999999996"/>
    <n v="443.53999999999996"/>
  </r>
  <r>
    <x v="12"/>
    <x v="3"/>
    <x v="3"/>
    <x v="24"/>
    <n v="0"/>
    <n v="0"/>
    <n v="0"/>
    <n v="0"/>
    <n v="0"/>
    <n v="0"/>
    <n v="2"/>
    <n v="987.4"/>
    <n v="2595.4899999999998"/>
    <n v="1222.9891"/>
    <n v="892.69"/>
    <n v="444.87"/>
    <n v="2"/>
    <n v="987.4"/>
    <n v="2595.4899999999998"/>
    <n v="1222.9891"/>
    <n v="892.69"/>
    <n v="444.87"/>
  </r>
  <r>
    <x v="4"/>
    <x v="4"/>
    <x v="1"/>
    <x v="3"/>
    <n v="4"/>
    <n v="35193.760000000002"/>
    <n v="51375.39"/>
    <n v="7449.8465999999999"/>
    <n v="2253.66"/>
    <n v="-517.87"/>
    <n v="2"/>
    <n v="1142.68"/>
    <n v="1219"/>
    <n v="376.6105"/>
    <n v="75.14"/>
    <n v="-63.67"/>
    <n v="-2"/>
    <n v="-34051.08"/>
    <n v="-50156.39"/>
    <n v="-7073.2361000000001"/>
    <n v="-2178.52"/>
    <n v="454.2"/>
  </r>
  <r>
    <x v="8"/>
    <x v="2"/>
    <x v="3"/>
    <x v="64"/>
    <n v="111"/>
    <n v="3887.91"/>
    <n v="9119.7099999999991"/>
    <n v="455.76179999999999"/>
    <n v="-349.06"/>
    <n v="-455.76"/>
    <n v="110"/>
    <n v="2852.57"/>
    <n v="8084.37"/>
    <n v="0"/>
    <n v="0"/>
    <n v="0"/>
    <n v="-1"/>
    <n v="-1035.3399999999997"/>
    <n v="-1035.3399999999992"/>
    <n v="-455.76179999999999"/>
    <n v="349.06"/>
    <n v="455.76"/>
  </r>
  <r>
    <x v="3"/>
    <x v="5"/>
    <x v="1"/>
    <x v="50"/>
    <n v="5509"/>
    <n v="3083053.01"/>
    <n v="4136169.24"/>
    <n v="1959219.5615000001"/>
    <n v="343051.05"/>
    <n v="-420770.47"/>
    <n v="5472"/>
    <n v="3014486.18"/>
    <n v="4048544.19"/>
    <n v="1936595.6455000001"/>
    <n v="335081.92"/>
    <n v="-420310.78"/>
    <n v="-37"/>
    <n v="-68566.829999999609"/>
    <n v="-87625.050000000279"/>
    <n v="-22623.915999999968"/>
    <n v="-7969.1300000000047"/>
    <n v="459.68999999994412"/>
  </r>
  <r>
    <x v="17"/>
    <x v="3"/>
    <x v="1"/>
    <x v="3"/>
    <n v="0"/>
    <n v="0"/>
    <n v="0"/>
    <n v="0"/>
    <n v="0"/>
    <n v="0"/>
    <n v="2"/>
    <n v="50200.34"/>
    <n v="51515.89"/>
    <n v="14951.296700000001"/>
    <n v="4591.3100000000004"/>
    <n v="468.89"/>
    <n v="2"/>
    <n v="50200.34"/>
    <n v="51515.89"/>
    <n v="14951.296700000001"/>
    <n v="4591.3100000000004"/>
    <n v="468.89"/>
  </r>
  <r>
    <x v="3"/>
    <x v="6"/>
    <x v="3"/>
    <x v="47"/>
    <n v="2877"/>
    <n v="5859365.9400000004"/>
    <n v="8396316.5800000001"/>
    <n v="4435582.4206999997"/>
    <n v="-656514.14"/>
    <n v="-2162993.2400000002"/>
    <n v="2838"/>
    <n v="5558732.8600000003"/>
    <n v="7975935.3099999996"/>
    <n v="4326554.8931"/>
    <n v="-693613.74"/>
    <n v="-2162520.2799999998"/>
    <n v="-39"/>
    <n v="-300633.08000000007"/>
    <n v="-420381.27000000048"/>
    <n v="-109027.52759999968"/>
    <n v="-37099.599999999977"/>
    <n v="472.96000000042841"/>
  </r>
  <r>
    <x v="10"/>
    <x v="2"/>
    <x v="1"/>
    <x v="55"/>
    <n v="28"/>
    <n v="13858.27"/>
    <n v="21640.14"/>
    <n v="6351.2507999999998"/>
    <n v="3903.13"/>
    <n v="1358.03"/>
    <n v="27"/>
    <n v="12280.13"/>
    <n v="20062"/>
    <n v="5877.5893999999998"/>
    <n v="4229.26"/>
    <n v="1831.69"/>
    <n v="-1"/>
    <n v="-1578.1400000000012"/>
    <n v="-1578.1399999999994"/>
    <n v="-473.66139999999996"/>
    <n v="326.13000000000011"/>
    <n v="473.66000000000008"/>
  </r>
  <r>
    <x v="16"/>
    <x v="5"/>
    <x v="11"/>
    <x v="49"/>
    <n v="2"/>
    <n v="10694.9"/>
    <n v="11163.13"/>
    <n v="1197.0998"/>
    <n v="-340.34"/>
    <n v="-493.45"/>
    <n v="0"/>
    <n v="0"/>
    <n v="0"/>
    <n v="0"/>
    <n v="0"/>
    <n v="0"/>
    <n v="-2"/>
    <n v="-10694.9"/>
    <n v="-11163.13"/>
    <n v="-1197.0998"/>
    <n v="340.34"/>
    <n v="493.45"/>
  </r>
  <r>
    <x v="5"/>
    <x v="1"/>
    <x v="1"/>
    <x v="50"/>
    <n v="169"/>
    <n v="256154.73"/>
    <n v="313961.81"/>
    <n v="56054.700100000002"/>
    <n v="43490.8"/>
    <n v="22289.51"/>
    <n v="148"/>
    <n v="173107.31"/>
    <n v="216960.48"/>
    <n v="38390.321300000003"/>
    <n v="37887.730000000003"/>
    <n v="22785.14"/>
    <n v="-21"/>
    <n v="-83047.420000000013"/>
    <n v="-97001.329999999987"/>
    <n v="-17664.378799999999"/>
    <n v="-5603.07"/>
    <n v="495.63000000000102"/>
  </r>
  <r>
    <x v="12"/>
    <x v="3"/>
    <x v="12"/>
    <x v="22"/>
    <n v="6"/>
    <n v="52189.11"/>
    <n v="59212.3"/>
    <n v="4976.4350000000004"/>
    <n v="4290.75"/>
    <n v="2403.13"/>
    <n v="9"/>
    <n v="65097.35"/>
    <n v="73730.02"/>
    <n v="7100.0880999999999"/>
    <n v="5474.26"/>
    <n v="2899"/>
    <n v="3"/>
    <n v="12908.239999999998"/>
    <n v="14517.720000000001"/>
    <n v="2123.6530999999995"/>
    <n v="1183.5100000000002"/>
    <n v="495.86999999999989"/>
  </r>
  <r>
    <x v="3"/>
    <x v="0"/>
    <x v="4"/>
    <x v="30"/>
    <n v="1"/>
    <n v="434.48"/>
    <n v="473"/>
    <n v="535.44320000000005"/>
    <n v="-359.24"/>
    <n v="-496.92"/>
    <n v="0"/>
    <n v="0"/>
    <n v="0"/>
    <n v="0"/>
    <n v="0"/>
    <n v="0"/>
    <n v="-1"/>
    <n v="-434.48"/>
    <n v="-473"/>
    <n v="-535.44320000000005"/>
    <n v="359.24"/>
    <n v="496.92"/>
  </r>
  <r>
    <x v="9"/>
    <x v="2"/>
    <x v="4"/>
    <x v="58"/>
    <n v="0"/>
    <n v="0"/>
    <n v="0"/>
    <n v="0"/>
    <n v="0"/>
    <n v="0"/>
    <n v="9"/>
    <n v="121763"/>
    <n v="153710.92000000001"/>
    <n v="31345.815600000002"/>
    <n v="11424.86"/>
    <n v="514.98"/>
    <n v="9"/>
    <n v="121763"/>
    <n v="153710.92000000001"/>
    <n v="31345.815600000002"/>
    <n v="11424.86"/>
    <n v="514.98"/>
  </r>
  <r>
    <x v="4"/>
    <x v="1"/>
    <x v="3"/>
    <x v="24"/>
    <n v="598"/>
    <n v="300712.78000000003"/>
    <n v="398991.4"/>
    <n v="195436.79120000001"/>
    <n v="45855.47"/>
    <n v="-15110.9"/>
    <n v="596"/>
    <n v="294345.34000000003"/>
    <n v="392053.4"/>
    <n v="194346.91560000001"/>
    <n v="46040.66"/>
    <n v="-14591.58"/>
    <n v="-2"/>
    <n v="-6367.4400000000023"/>
    <n v="-6938"/>
    <n v="-1089.8755999999994"/>
    <n v="185.19000000000233"/>
    <n v="519.31999999999971"/>
  </r>
  <r>
    <x v="13"/>
    <x v="4"/>
    <x v="20"/>
    <x v="67"/>
    <n v="2"/>
    <n v="5059.71"/>
    <n v="7551.8"/>
    <n v="2788.5369999999998"/>
    <n v="528.48"/>
    <n v="-299.89999999999998"/>
    <n v="1"/>
    <n v="548.05999999999995"/>
    <n v="818"/>
    <n v="183.4648"/>
    <n v="288.89"/>
    <n v="223.32"/>
    <n v="-1"/>
    <n v="-4511.6499999999996"/>
    <n v="-6733.8"/>
    <n v="-2605.0721999999996"/>
    <n v="-239.59000000000003"/>
    <n v="523.22"/>
  </r>
  <r>
    <x v="14"/>
    <x v="2"/>
    <x v="5"/>
    <x v="10"/>
    <n v="25"/>
    <n v="20628.919999999998"/>
    <n v="27106.62"/>
    <n v="4390.0914000000002"/>
    <n v="3615.15"/>
    <n v="2072.88"/>
    <n v="67"/>
    <n v="120746.24000000001"/>
    <n v="154273.34"/>
    <n v="30835.389299999999"/>
    <n v="10688.63"/>
    <n v="2597.69"/>
    <n v="42"/>
    <n v="100117.32"/>
    <n v="127166.72"/>
    <n v="26445.297899999998"/>
    <n v="7073.48"/>
    <n v="524.80999999999995"/>
  </r>
  <r>
    <x v="16"/>
    <x v="2"/>
    <x v="11"/>
    <x v="49"/>
    <n v="1"/>
    <n v="4855.5600000000004"/>
    <n v="4855.5600000000004"/>
    <n v="527.38610000000006"/>
    <n v="-417.62"/>
    <n v="-527.39"/>
    <n v="0"/>
    <n v="0"/>
    <n v="0"/>
    <n v="0"/>
    <n v="0"/>
    <n v="0"/>
    <n v="-1"/>
    <n v="-4855.5600000000004"/>
    <n v="-4855.5600000000004"/>
    <n v="-527.38610000000006"/>
    <n v="417.62"/>
    <n v="527.39"/>
  </r>
  <r>
    <x v="17"/>
    <x v="2"/>
    <x v="1"/>
    <x v="36"/>
    <n v="0"/>
    <n v="0"/>
    <n v="0"/>
    <n v="0"/>
    <n v="0"/>
    <n v="0"/>
    <n v="1"/>
    <n v="6941.6"/>
    <n v="8491.41"/>
    <n v="1014.4111"/>
    <n v="830.59"/>
    <n v="535.4"/>
    <n v="1"/>
    <n v="6941.6"/>
    <n v="8491.41"/>
    <n v="1014.4111"/>
    <n v="830.59"/>
    <n v="535.4"/>
  </r>
  <r>
    <x v="14"/>
    <x v="1"/>
    <x v="4"/>
    <x v="57"/>
    <n v="4"/>
    <n v="3033.44"/>
    <n v="3887.5"/>
    <n v="1377.7986000000001"/>
    <n v="566.74"/>
    <n v="102.18"/>
    <n v="7"/>
    <n v="11052.41"/>
    <n v="12353.61"/>
    <n v="3473.9731999999999"/>
    <n v="1810.46"/>
    <n v="638.07000000000005"/>
    <n v="3"/>
    <n v="8018.9699999999993"/>
    <n v="8466.11"/>
    <n v="2096.1745999999998"/>
    <n v="1243.72"/>
    <n v="535.8900000000001"/>
  </r>
  <r>
    <x v="9"/>
    <x v="6"/>
    <x v="4"/>
    <x v="30"/>
    <n v="0"/>
    <n v="0"/>
    <n v="0"/>
    <n v="0"/>
    <n v="0"/>
    <n v="0"/>
    <n v="9"/>
    <n v="152044.63"/>
    <n v="229554.25"/>
    <n v="60818.735699999997"/>
    <n v="20916.04"/>
    <n v="538.33000000000004"/>
    <n v="9"/>
    <n v="152044.63"/>
    <n v="229554.25"/>
    <n v="60818.735699999997"/>
    <n v="20916.04"/>
    <n v="538.33000000000004"/>
  </r>
  <r>
    <x v="17"/>
    <x v="4"/>
    <x v="10"/>
    <x v="53"/>
    <n v="0"/>
    <n v="0"/>
    <n v="0"/>
    <n v="0"/>
    <n v="0"/>
    <n v="0"/>
    <n v="1"/>
    <n v="2693.48"/>
    <n v="5085.82"/>
    <n v="1851.8227999999999"/>
    <n v="1071.17"/>
    <n v="540.52"/>
    <n v="1"/>
    <n v="2693.48"/>
    <n v="5085.82"/>
    <n v="1851.8227999999999"/>
    <n v="1071.17"/>
    <n v="540.52"/>
  </r>
  <r>
    <x v="5"/>
    <x v="6"/>
    <x v="4"/>
    <x v="61"/>
    <n v="2"/>
    <n v="5374.55"/>
    <n v="4965.3500000000004"/>
    <n v="873.52120000000002"/>
    <n v="-925.16"/>
    <n v="-1223.32"/>
    <n v="1"/>
    <n v="1475.49"/>
    <n v="857"/>
    <n v="63.5259"/>
    <n v="-665.49"/>
    <n v="-682.34"/>
    <n v="-1"/>
    <n v="-3899.0600000000004"/>
    <n v="-4108.3500000000004"/>
    <n v="-809.99530000000004"/>
    <n v="259.66999999999996"/>
    <n v="540.9799999999999"/>
  </r>
  <r>
    <x v="5"/>
    <x v="2"/>
    <x v="11"/>
    <x v="63"/>
    <n v="4"/>
    <n v="5543.85"/>
    <n v="7200.84"/>
    <n v="879.41340000000002"/>
    <n v="1050.0899999999999"/>
    <n v="767.81"/>
    <n v="2"/>
    <n v="948.33"/>
    <n v="2605.3200000000002"/>
    <n v="333.06479999999999"/>
    <n v="1434.04"/>
    <n v="1321.14"/>
    <n v="-2"/>
    <n v="-4595.5200000000004"/>
    <n v="-4595.5200000000004"/>
    <n v="-546.34860000000003"/>
    <n v="383.95000000000005"/>
    <n v="553.33000000000015"/>
  </r>
  <r>
    <x v="5"/>
    <x v="2"/>
    <x v="4"/>
    <x v="61"/>
    <n v="9"/>
    <n v="6557.62"/>
    <n v="7558.44"/>
    <n v="2364.5581999999999"/>
    <n v="-600.51"/>
    <n v="-1375.46"/>
    <n v="8"/>
    <n v="4476.8900000000003"/>
    <n v="5400"/>
    <n v="1728.07"/>
    <n v="-237.46"/>
    <n v="-816.68"/>
    <n v="-1"/>
    <n v="-2080.7299999999996"/>
    <n v="-2158.4399999999996"/>
    <n v="-636.48820000000001"/>
    <n v="363.04999999999995"/>
    <n v="558.78000000000009"/>
  </r>
  <r>
    <x v="12"/>
    <x v="3"/>
    <x v="4"/>
    <x v="54"/>
    <n v="0"/>
    <n v="0"/>
    <n v="0"/>
    <n v="0"/>
    <n v="0"/>
    <n v="0"/>
    <n v="1"/>
    <n v="14517.06"/>
    <n v="14913"/>
    <n v="1382.6078"/>
    <n v="1057.1400000000001"/>
    <n v="560.02"/>
    <n v="1"/>
    <n v="14517.06"/>
    <n v="14913"/>
    <n v="1382.6078"/>
    <n v="1057.1400000000001"/>
    <n v="560.02"/>
  </r>
  <r>
    <x v="1"/>
    <x v="2"/>
    <x v="18"/>
    <x v="60"/>
    <n v="1383"/>
    <n v="414810.77"/>
    <n v="567198.64"/>
    <n v="76273.058699999994"/>
    <n v="97398.12"/>
    <n v="72818.06"/>
    <n v="1358"/>
    <n v="333485.34999999998"/>
    <n v="473592.13"/>
    <n v="63452.053399999997"/>
    <n v="94310.080000000002"/>
    <n v="73379.87"/>
    <n v="-25"/>
    <n v="-81325.420000000042"/>
    <n v="-93606.510000000009"/>
    <n v="-12821.005299999997"/>
    <n v="-3088.0399999999936"/>
    <n v="561.80999999999767"/>
  </r>
  <r>
    <x v="16"/>
    <x v="6"/>
    <x v="15"/>
    <x v="40"/>
    <n v="9"/>
    <n v="44010.85"/>
    <n v="55727.03"/>
    <n v="12659.070299999999"/>
    <n v="4669.71"/>
    <n v="-1041.3800000000001"/>
    <n v="4"/>
    <n v="2951.87"/>
    <n v="2707.08"/>
    <n v="292.7552"/>
    <n v="-436.48"/>
    <n v="-477.96"/>
    <n v="-5"/>
    <n v="-41058.979999999996"/>
    <n v="-53019.95"/>
    <n v="-12366.3151"/>
    <n v="-5106.1900000000005"/>
    <n v="563.42000000000007"/>
  </r>
  <r>
    <x v="7"/>
    <x v="5"/>
    <x v="3"/>
    <x v="39"/>
    <n v="22"/>
    <n v="38540.79"/>
    <n v="49940.01"/>
    <n v="2488.7581"/>
    <n v="11064.28"/>
    <n v="10167.23"/>
    <n v="29"/>
    <n v="56957.96"/>
    <n v="70775.289999999994"/>
    <n v="5681.3278"/>
    <n v="12695.18"/>
    <n v="10737.61"/>
    <n v="7"/>
    <n v="18417.169999999998"/>
    <n v="20835.279999999992"/>
    <n v="3192.5697"/>
    <n v="1630.8999999999996"/>
    <n v="570.38000000000102"/>
  </r>
  <r>
    <x v="14"/>
    <x v="3"/>
    <x v="1"/>
    <x v="55"/>
    <n v="0"/>
    <n v="0"/>
    <n v="0"/>
    <n v="0"/>
    <n v="0"/>
    <n v="0"/>
    <n v="2"/>
    <n v="428.2"/>
    <n v="1715.85"/>
    <n v="715.04319999999996"/>
    <n v="818.4"/>
    <n v="572.61"/>
    <n v="2"/>
    <n v="428.2"/>
    <n v="1715.85"/>
    <n v="715.04319999999996"/>
    <n v="818.4"/>
    <n v="572.61"/>
  </r>
  <r>
    <x v="10"/>
    <x v="6"/>
    <x v="1"/>
    <x v="50"/>
    <n v="131"/>
    <n v="320748.12"/>
    <n v="422300.34"/>
    <n v="42175.278599999998"/>
    <n v="52908.45"/>
    <n v="38444.53"/>
    <n v="129"/>
    <n v="309336.67"/>
    <n v="410784.59"/>
    <n v="41601.666299999997"/>
    <n v="53314.22"/>
    <n v="39018.14"/>
    <n v="-2"/>
    <n v="-11411.450000000012"/>
    <n v="-11515.75"/>
    <n v="-573.61230000000069"/>
    <n v="405.77000000000407"/>
    <n v="573.61000000000058"/>
  </r>
  <r>
    <x v="8"/>
    <x v="5"/>
    <x v="4"/>
    <x v="57"/>
    <n v="5"/>
    <n v="12585.52"/>
    <n v="14636.09"/>
    <n v="2874.0958999999998"/>
    <n v="302.77999999999997"/>
    <n v="-574.88"/>
    <n v="0"/>
    <n v="0"/>
    <n v="0"/>
    <n v="0"/>
    <n v="0"/>
    <n v="0"/>
    <n v="-5"/>
    <n v="-12585.52"/>
    <n v="-14636.09"/>
    <n v="-2874.0958999999998"/>
    <n v="-302.77999999999997"/>
    <n v="574.88"/>
  </r>
  <r>
    <x v="12"/>
    <x v="3"/>
    <x v="4"/>
    <x v="28"/>
    <n v="1"/>
    <n v="5406.92"/>
    <n v="8675.56"/>
    <n v="1016.5082"/>
    <n v="2577.6"/>
    <n v="2252.13"/>
    <n v="2"/>
    <n v="18154.27"/>
    <n v="23764.560000000001"/>
    <n v="2730.4834000000001"/>
    <n v="3825.41"/>
    <n v="2830.23"/>
    <n v="1"/>
    <n v="12747.35"/>
    <n v="15089.000000000002"/>
    <n v="1713.9752000000001"/>
    <n v="1247.81"/>
    <n v="578.09999999999991"/>
  </r>
  <r>
    <x v="12"/>
    <x v="5"/>
    <x v="1"/>
    <x v="36"/>
    <n v="0"/>
    <n v="0"/>
    <n v="0"/>
    <n v="0"/>
    <n v="0"/>
    <n v="0"/>
    <n v="1"/>
    <n v="33098.58"/>
    <n v="34534.49"/>
    <n v="857.05309999999997"/>
    <n v="632.87"/>
    <n v="578.86"/>
    <n v="1"/>
    <n v="33098.58"/>
    <n v="34534.49"/>
    <n v="857.05309999999997"/>
    <n v="632.87"/>
    <n v="578.86"/>
  </r>
  <r>
    <x v="14"/>
    <x v="4"/>
    <x v="4"/>
    <x v="28"/>
    <n v="0"/>
    <n v="0"/>
    <n v="0"/>
    <n v="0"/>
    <n v="0"/>
    <n v="0"/>
    <n v="8"/>
    <n v="34901.199999999997"/>
    <n v="45150.21"/>
    <n v="10727.165499999999"/>
    <n v="3882.87"/>
    <n v="580.07000000000005"/>
    <n v="8"/>
    <n v="34901.199999999997"/>
    <n v="45150.21"/>
    <n v="10727.165499999999"/>
    <n v="3882.87"/>
    <n v="580.07000000000005"/>
  </r>
  <r>
    <x v="7"/>
    <x v="5"/>
    <x v="19"/>
    <x v="65"/>
    <n v="9"/>
    <n v="19784.73"/>
    <n v="21998.06"/>
    <n v="2306.2114999999999"/>
    <n v="858.84"/>
    <n v="87.97"/>
    <n v="11"/>
    <n v="22348.78"/>
    <n v="26012.11"/>
    <n v="3194.1741999999999"/>
    <n v="1625.56"/>
    <n v="668.2"/>
    <n v="2"/>
    <n v="2564.0499999999993"/>
    <n v="4014.0499999999993"/>
    <n v="887.96270000000004"/>
    <n v="766.71999999999991"/>
    <n v="580.23"/>
  </r>
  <r>
    <x v="17"/>
    <x v="4"/>
    <x v="1"/>
    <x v="1"/>
    <n v="0"/>
    <n v="0"/>
    <n v="0"/>
    <n v="0"/>
    <n v="0"/>
    <n v="0"/>
    <n v="3"/>
    <n v="102421.7"/>
    <n v="118547.38"/>
    <n v="15935.2155"/>
    <n v="4014.85"/>
    <n v="581.51"/>
    <n v="3"/>
    <n v="102421.7"/>
    <n v="118547.38"/>
    <n v="15935.2155"/>
    <n v="4014.85"/>
    <n v="581.51"/>
  </r>
  <r>
    <x v="14"/>
    <x v="5"/>
    <x v="4"/>
    <x v="44"/>
    <n v="8"/>
    <n v="16097.45"/>
    <n v="38826.79"/>
    <n v="38076.939700000003"/>
    <n v="-1983.03"/>
    <n v="-15632.08"/>
    <n v="12"/>
    <n v="30033.89"/>
    <n v="55457.63"/>
    <n v="40188.174899999998"/>
    <n v="-695.7"/>
    <n v="-15048.92"/>
    <n v="4"/>
    <n v="13936.439999999999"/>
    <n v="16630.839999999997"/>
    <n v="2111.2351999999955"/>
    <n v="1287.33"/>
    <n v="583.15999999999985"/>
  </r>
  <r>
    <x v="8"/>
    <x v="6"/>
    <x v="4"/>
    <x v="69"/>
    <n v="3"/>
    <n v="5853.24"/>
    <n v="7359.65"/>
    <n v="2081.7680999999998"/>
    <n v="117.35"/>
    <n v="-588.08000000000004"/>
    <n v="0"/>
    <n v="0"/>
    <n v="0"/>
    <n v="0"/>
    <n v="0"/>
    <n v="0"/>
    <n v="-3"/>
    <n v="-5853.24"/>
    <n v="-7359.65"/>
    <n v="-2081.7680999999998"/>
    <n v="-117.35"/>
    <n v="588.08000000000004"/>
  </r>
  <r>
    <x v="5"/>
    <x v="5"/>
    <x v="4"/>
    <x v="69"/>
    <n v="4"/>
    <n v="8047.26"/>
    <n v="8715"/>
    <n v="1327.8317"/>
    <n v="147.83000000000001"/>
    <n v="-310.35000000000002"/>
    <n v="2"/>
    <n v="1253.71"/>
    <n v="1536"/>
    <n v="137.74359999999999"/>
    <n v="319.52999999999997"/>
    <n v="278.02999999999997"/>
    <n v="-2"/>
    <n v="-6793.55"/>
    <n v="-7179"/>
    <n v="-1190.0880999999999"/>
    <n v="171.69999999999996"/>
    <n v="588.38"/>
  </r>
  <r>
    <x v="9"/>
    <x v="3"/>
    <x v="4"/>
    <x v="48"/>
    <n v="0"/>
    <n v="0"/>
    <n v="0"/>
    <n v="0"/>
    <n v="0"/>
    <n v="0"/>
    <n v="1"/>
    <n v="21292.46"/>
    <n v="21292.46"/>
    <n v="4999.0699000000004"/>
    <n v="2281.83"/>
    <n v="593.25"/>
    <n v="1"/>
    <n v="21292.46"/>
    <n v="21292.46"/>
    <n v="4999.0699000000004"/>
    <n v="2281.83"/>
    <n v="593.25"/>
  </r>
  <r>
    <x v="3"/>
    <x v="4"/>
    <x v="21"/>
    <x v="68"/>
    <n v="748"/>
    <n v="136284.37"/>
    <n v="192287.07"/>
    <n v="332181.09570000001"/>
    <n v="-122234.15"/>
    <n v="-215351.87"/>
    <n v="747"/>
    <n v="131406.78"/>
    <n v="187288.07"/>
    <n v="331464.59389999998"/>
    <n v="-121870.14"/>
    <n v="-214756.78"/>
    <n v="-1"/>
    <n v="-4877.5899999999965"/>
    <n v="-4999"/>
    <n v="-716.50180000002729"/>
    <n v="364.00999999999476"/>
    <n v="595.08999999999651"/>
  </r>
  <r>
    <x v="9"/>
    <x v="5"/>
    <x v="1"/>
    <x v="55"/>
    <n v="0"/>
    <n v="0"/>
    <n v="0"/>
    <n v="0"/>
    <n v="0"/>
    <n v="0"/>
    <n v="1"/>
    <n v="5114.63"/>
    <n v="5114.63"/>
    <n v="1111.1967999999999"/>
    <n v="972.45"/>
    <n v="604.94000000000005"/>
    <n v="1"/>
    <n v="5114.63"/>
    <n v="5114.63"/>
    <n v="1111.1967999999999"/>
    <n v="972.45"/>
    <n v="604.94000000000005"/>
  </r>
  <r>
    <x v="3"/>
    <x v="4"/>
    <x v="4"/>
    <x v="69"/>
    <n v="246"/>
    <n v="67193.570000000007"/>
    <n v="86704.51"/>
    <n v="49164.9853"/>
    <n v="-12934.1"/>
    <n v="-25878.68"/>
    <n v="245"/>
    <n v="62766.93"/>
    <n v="82133.97"/>
    <n v="48408.942499999997"/>
    <n v="-12558.78"/>
    <n v="-25266.54"/>
    <n v="-1"/>
    <n v="-4426.6400000000067"/>
    <n v="-4570.5399999999936"/>
    <n v="-756.0428000000029"/>
    <n v="375.31999999999971"/>
    <n v="612.13999999999942"/>
  </r>
  <r>
    <x v="4"/>
    <x v="3"/>
    <x v="13"/>
    <x v="25"/>
    <n v="1"/>
    <n v="4575.6400000000003"/>
    <n v="6015.02"/>
    <n v="1995.9502"/>
    <n v="-188.16"/>
    <n v="-614.29"/>
    <n v="0"/>
    <n v="0"/>
    <n v="0"/>
    <n v="0"/>
    <n v="0"/>
    <n v="0"/>
    <n v="-1"/>
    <n v="-4575.6400000000003"/>
    <n v="-6015.02"/>
    <n v="-1995.9502"/>
    <n v="188.16"/>
    <n v="614.29"/>
  </r>
  <r>
    <x v="14"/>
    <x v="4"/>
    <x v="1"/>
    <x v="55"/>
    <n v="0"/>
    <n v="0"/>
    <n v="0"/>
    <n v="0"/>
    <n v="0"/>
    <n v="0"/>
    <n v="7"/>
    <n v="2247.4"/>
    <n v="4299.25"/>
    <n v="2070.2487000000001"/>
    <n v="1207.43"/>
    <n v="616.11"/>
    <n v="7"/>
    <n v="2247.4"/>
    <n v="4299.25"/>
    <n v="2070.2487000000001"/>
    <n v="1207.43"/>
    <n v="616.11"/>
  </r>
  <r>
    <x v="4"/>
    <x v="1"/>
    <x v="9"/>
    <x v="16"/>
    <n v="25"/>
    <n v="11245.87"/>
    <n v="14642.55"/>
    <n v="5269.2437"/>
    <n v="243.5"/>
    <n v="-1318.78"/>
    <n v="20"/>
    <n v="8488.1"/>
    <n v="10903"/>
    <n v="3660.2397000000001"/>
    <n v="262.7"/>
    <n v="-696.39"/>
    <n v="-5"/>
    <n v="-2757.7700000000004"/>
    <n v="-3739.5499999999993"/>
    <n v="-1609.0039999999999"/>
    <n v="19.199999999999989"/>
    <n v="622.39"/>
  </r>
  <r>
    <x v="16"/>
    <x v="2"/>
    <x v="15"/>
    <x v="40"/>
    <n v="1"/>
    <n v="4418.62"/>
    <n v="4418.62"/>
    <n v="622.51250000000005"/>
    <n v="-457.66"/>
    <n v="-622.51"/>
    <n v="0"/>
    <n v="0"/>
    <n v="0"/>
    <n v="0"/>
    <n v="0"/>
    <n v="0"/>
    <n v="-1"/>
    <n v="-4418.62"/>
    <n v="-4418.62"/>
    <n v="-622.51250000000005"/>
    <n v="457.66"/>
    <n v="622.51"/>
  </r>
  <r>
    <x v="17"/>
    <x v="4"/>
    <x v="10"/>
    <x v="43"/>
    <n v="0"/>
    <n v="0"/>
    <n v="0"/>
    <n v="0"/>
    <n v="0"/>
    <n v="0"/>
    <n v="2"/>
    <n v="6478.9"/>
    <n v="8715.5"/>
    <n v="3670.5214000000001"/>
    <n v="1088.08"/>
    <n v="625.82000000000005"/>
    <n v="2"/>
    <n v="6478.9"/>
    <n v="8715.5"/>
    <n v="3670.5214000000001"/>
    <n v="1088.08"/>
    <n v="625.82000000000005"/>
  </r>
  <r>
    <x v="13"/>
    <x v="2"/>
    <x v="1"/>
    <x v="56"/>
    <n v="61"/>
    <n v="8655.6"/>
    <n v="18424.18"/>
    <n v="10222.5779"/>
    <n v="2709.48"/>
    <n v="-454.45"/>
    <n v="59"/>
    <n v="4022.31"/>
    <n v="8871"/>
    <n v="4672.7861999999996"/>
    <n v="1396.2"/>
    <n v="175.77"/>
    <n v="-2"/>
    <n v="-4633.2900000000009"/>
    <n v="-9553.18"/>
    <n v="-5549.7917000000007"/>
    <n v="-1313.28"/>
    <n v="630.22"/>
  </r>
  <r>
    <x v="17"/>
    <x v="1"/>
    <x v="3"/>
    <x v="27"/>
    <n v="0"/>
    <n v="0"/>
    <n v="0"/>
    <n v="0"/>
    <n v="0"/>
    <n v="0"/>
    <n v="1"/>
    <n v="1298.02"/>
    <n v="2297.38"/>
    <n v="367.9701"/>
    <n v="680.24"/>
    <n v="631.39"/>
    <n v="1"/>
    <n v="1298.02"/>
    <n v="2297.38"/>
    <n v="367.9701"/>
    <n v="680.24"/>
    <n v="631.39"/>
  </r>
  <r>
    <x v="10"/>
    <x v="4"/>
    <x v="10"/>
    <x v="17"/>
    <n v="442"/>
    <n v="898931.64"/>
    <n v="1165421.98"/>
    <n v="141172.0191"/>
    <n v="235182.55"/>
    <n v="176683.58"/>
    <n v="428"/>
    <n v="871749.27"/>
    <n v="1132163.8500000001"/>
    <n v="132886.4712"/>
    <n v="232737.77"/>
    <n v="177317.98"/>
    <n v="-14"/>
    <n v="-27182.369999999995"/>
    <n v="-33258.129999999888"/>
    <n v="-8285.547900000005"/>
    <n v="-2444.7799999999988"/>
    <n v="634.40000000002328"/>
  </r>
  <r>
    <x v="4"/>
    <x v="2"/>
    <x v="9"/>
    <x v="16"/>
    <n v="5"/>
    <n v="2934.38"/>
    <n v="4012.75"/>
    <n v="1882.3122000000001"/>
    <n v="-135.21"/>
    <n v="-809.79"/>
    <n v="3"/>
    <n v="1192.1500000000001"/>
    <n v="1656"/>
    <n v="631.88210000000004"/>
    <n v="-8.48"/>
    <n v="-173.88"/>
    <n v="-2"/>
    <n v="-1742.23"/>
    <n v="-2356.75"/>
    <n v="-1250.4301"/>
    <n v="126.73"/>
    <n v="635.91"/>
  </r>
  <r>
    <x v="4"/>
    <x v="5"/>
    <x v="3"/>
    <x v="51"/>
    <n v="23"/>
    <n v="17409.080000000002"/>
    <n v="25552.63"/>
    <n v="33947.589800000002"/>
    <n v="-16323.48"/>
    <n v="-25384.76"/>
    <n v="22"/>
    <n v="12026.28"/>
    <n v="19642"/>
    <n v="32763.333999999999"/>
    <n v="-15883.84"/>
    <n v="-24728.33"/>
    <n v="-1"/>
    <n v="-5382.8000000000011"/>
    <n v="-5910.630000000001"/>
    <n v="-1184.2558000000026"/>
    <n v="439.63999999999942"/>
    <n v="656.42999999999665"/>
  </r>
  <r>
    <x v="7"/>
    <x v="4"/>
    <x v="3"/>
    <x v="64"/>
    <n v="4"/>
    <n v="13235.11"/>
    <n v="13453.52"/>
    <n v="364.14080000000001"/>
    <n v="138.78"/>
    <n v="51.03"/>
    <n v="5"/>
    <n v="14961.63"/>
    <n v="16030.42"/>
    <n v="524.08730000000003"/>
    <n v="861.79"/>
    <n v="724.16"/>
    <n v="1"/>
    <n v="1726.5199999999986"/>
    <n v="2576.8999999999996"/>
    <n v="159.94650000000001"/>
    <n v="723.01"/>
    <n v="673.13"/>
  </r>
  <r>
    <x v="5"/>
    <x v="1"/>
    <x v="14"/>
    <x v="38"/>
    <n v="1"/>
    <n v="8577.64"/>
    <n v="9482.7000000000007"/>
    <n v="1584.3809000000001"/>
    <n v="-156.08000000000001"/>
    <n v="-679.32"/>
    <n v="0"/>
    <n v="0"/>
    <n v="0"/>
    <n v="0"/>
    <n v="0"/>
    <n v="0"/>
    <n v="-1"/>
    <n v="-8577.64"/>
    <n v="-9482.7000000000007"/>
    <n v="-1584.3809000000001"/>
    <n v="156.08000000000001"/>
    <n v="679.32"/>
  </r>
  <r>
    <x v="14"/>
    <x v="2"/>
    <x v="2"/>
    <x v="2"/>
    <n v="0"/>
    <n v="0"/>
    <n v="0"/>
    <n v="0"/>
    <n v="0"/>
    <n v="0"/>
    <n v="1"/>
    <n v="200.89"/>
    <n v="3863.93"/>
    <n v="2757.7710999999999"/>
    <n v="1615.34"/>
    <n v="681.12"/>
    <n v="1"/>
    <n v="200.89"/>
    <n v="3863.93"/>
    <n v="2757.7710999999999"/>
    <n v="1615.34"/>
    <n v="681.12"/>
  </r>
  <r>
    <x v="13"/>
    <x v="3"/>
    <x v="10"/>
    <x v="33"/>
    <n v="6"/>
    <n v="22609.21"/>
    <n v="27186.44"/>
    <n v="8500.3565999999992"/>
    <n v="2113.63"/>
    <n v="-758.21"/>
    <n v="1"/>
    <n v="555.58000000000004"/>
    <n v="673"/>
    <n v="193.1858"/>
    <n v="0.71"/>
    <n v="-75.77"/>
    <n v="-5"/>
    <n v="-22053.629999999997"/>
    <n v="-26513.439999999999"/>
    <n v="-8307.1707999999999"/>
    <n v="-2112.92"/>
    <n v="682.44"/>
  </r>
  <r>
    <x v="4"/>
    <x v="2"/>
    <x v="1"/>
    <x v="1"/>
    <n v="1"/>
    <n v="4905.59"/>
    <n v="4905.59"/>
    <n v="666.13699999999994"/>
    <n v="-492.51"/>
    <n v="-683.2"/>
    <n v="0"/>
    <n v="0"/>
    <n v="0"/>
    <n v="0"/>
    <n v="0"/>
    <n v="0"/>
    <n v="-1"/>
    <n v="-4905.59"/>
    <n v="-4905.59"/>
    <n v="-666.13699999999994"/>
    <n v="492.51"/>
    <n v="683.2"/>
  </r>
  <r>
    <x v="14"/>
    <x v="6"/>
    <x v="1"/>
    <x v="35"/>
    <n v="1"/>
    <n v="0"/>
    <n v="2016"/>
    <n v="384.6001"/>
    <n v="80.48"/>
    <n v="-79.98"/>
    <n v="3"/>
    <n v="11880.41"/>
    <n v="16842.990000000002"/>
    <n v="2643.9171999999999"/>
    <n v="1624.19"/>
    <n v="607.28"/>
    <n v="2"/>
    <n v="11880.41"/>
    <n v="14826.990000000002"/>
    <n v="2259.3170999999998"/>
    <n v="1543.71"/>
    <n v="687.26"/>
  </r>
  <r>
    <x v="7"/>
    <x v="6"/>
    <x v="17"/>
    <x v="59"/>
    <n v="18"/>
    <n v="38686.400000000001"/>
    <n v="73413.36"/>
    <n v="7238.9381000000003"/>
    <n v="13608.6"/>
    <n v="11703.14"/>
    <n v="23"/>
    <n v="48138.559999999998"/>
    <n v="85820.82"/>
    <n v="9503.1659"/>
    <n v="15208.03"/>
    <n v="12393.45"/>
    <n v="5"/>
    <n v="9452.1599999999962"/>
    <n v="12407.460000000006"/>
    <n v="2264.2277999999997"/>
    <n v="1599.4300000000003"/>
    <n v="690.31000000000131"/>
  </r>
  <r>
    <x v="4"/>
    <x v="5"/>
    <x v="3"/>
    <x v="23"/>
    <n v="14"/>
    <n v="44872.68"/>
    <n v="69366.039999999994"/>
    <n v="21858.6044"/>
    <n v="9435.08"/>
    <n v="3110.71"/>
    <n v="9"/>
    <n v="11340.63"/>
    <n v="20760.53"/>
    <n v="5882.6963999999998"/>
    <n v="5436.14"/>
    <n v="3801.45"/>
    <n v="-5"/>
    <n v="-33532.050000000003"/>
    <n v="-48605.509999999995"/>
    <n v="-15975.907999999999"/>
    <n v="-3998.9399999999996"/>
    <n v="690.73999999999978"/>
  </r>
  <r>
    <x v="7"/>
    <x v="1"/>
    <x v="3"/>
    <x v="52"/>
    <n v="28"/>
    <n v="45227.62"/>
    <n v="57096"/>
    <n v="5772.4920000000002"/>
    <n v="11702.77"/>
    <n v="9709.6200000000008"/>
    <n v="29"/>
    <n v="48339.23"/>
    <n v="60227.1"/>
    <n v="6624.4121999999998"/>
    <n v="12549.88"/>
    <n v="10402.450000000001"/>
    <n v="1"/>
    <n v="3111.6100000000006"/>
    <n v="3131.0999999999985"/>
    <n v="851.92019999999957"/>
    <n v="847.10999999999876"/>
    <n v="692.82999999999993"/>
  </r>
  <r>
    <x v="4"/>
    <x v="5"/>
    <x v="10"/>
    <x v="17"/>
    <n v="648"/>
    <n v="525903.39"/>
    <n v="657696.39"/>
    <n v="185366.0429"/>
    <n v="36073.83"/>
    <n v="-9744.26"/>
    <n v="643"/>
    <n v="513702.77"/>
    <n v="643831.87"/>
    <n v="181573.58799999999"/>
    <n v="35250.89"/>
    <n v="-9046.52"/>
    <n v="-5"/>
    <n v="-12200.619999999995"/>
    <n v="-13864.520000000019"/>
    <n v="-3792.4549000000115"/>
    <n v="-822.94000000000233"/>
    <n v="697.73999999999978"/>
  </r>
  <r>
    <x v="10"/>
    <x v="1"/>
    <x v="3"/>
    <x v="52"/>
    <n v="2"/>
    <n v="4877.74"/>
    <n v="5220.95"/>
    <n v="1206.1434999999999"/>
    <n v="-283.20999999999998"/>
    <n v="-629.19000000000005"/>
    <n v="1"/>
    <n v="588"/>
    <n v="588"/>
    <n v="97.369100000000003"/>
    <n v="111.84"/>
    <n v="78.69"/>
    <n v="-1"/>
    <n v="-4289.74"/>
    <n v="-4632.95"/>
    <n v="-1108.7743999999998"/>
    <n v="395.04999999999995"/>
    <n v="707.88000000000011"/>
  </r>
  <r>
    <x v="14"/>
    <x v="3"/>
    <x v="17"/>
    <x v="59"/>
    <n v="0"/>
    <n v="0"/>
    <n v="0"/>
    <n v="0"/>
    <n v="0"/>
    <n v="0"/>
    <n v="9"/>
    <n v="26288.33"/>
    <n v="29522.880000000001"/>
    <n v="4522.5468000000001"/>
    <n v="2219.64"/>
    <n v="723.75"/>
    <n v="9"/>
    <n v="26288.33"/>
    <n v="29522.880000000001"/>
    <n v="4522.5468000000001"/>
    <n v="2219.64"/>
    <n v="723.75"/>
  </r>
  <r>
    <x v="14"/>
    <x v="6"/>
    <x v="4"/>
    <x v="57"/>
    <n v="0"/>
    <n v="0"/>
    <n v="0"/>
    <n v="0"/>
    <n v="0"/>
    <n v="0"/>
    <n v="1"/>
    <n v="645.53"/>
    <n v="1868.44"/>
    <n v="492.70350000000002"/>
    <n v="901.63"/>
    <n v="730.21"/>
    <n v="1"/>
    <n v="645.53"/>
    <n v="1868.44"/>
    <n v="492.70350000000002"/>
    <n v="901.63"/>
    <n v="730.21"/>
  </r>
  <r>
    <x v="12"/>
    <x v="6"/>
    <x v="1"/>
    <x v="36"/>
    <n v="1"/>
    <n v="8662.7099999999991"/>
    <n v="9270.1200000000008"/>
    <n v="756.80050000000006"/>
    <n v="114.28"/>
    <n v="-149.38999999999999"/>
    <n v="6"/>
    <n v="35010.01"/>
    <n v="46702.22"/>
    <n v="3959.6936999999998"/>
    <n v="2045.39"/>
    <n v="581.67999999999995"/>
    <n v="5"/>
    <n v="26347.300000000003"/>
    <n v="37432.1"/>
    <n v="3202.8931999999995"/>
    <n v="1931.1100000000001"/>
    <n v="731.06999999999994"/>
  </r>
  <r>
    <x v="5"/>
    <x v="4"/>
    <x v="3"/>
    <x v="27"/>
    <n v="4"/>
    <n v="59190.58"/>
    <n v="67585.41"/>
    <n v="15755.8763"/>
    <n v="773.07"/>
    <n v="-734.94"/>
    <n v="0"/>
    <n v="0"/>
    <n v="0"/>
    <n v="0"/>
    <n v="0"/>
    <n v="0"/>
    <n v="-4"/>
    <n v="-59190.58"/>
    <n v="-67585.41"/>
    <n v="-15755.8763"/>
    <n v="-773.07"/>
    <n v="734.94"/>
  </r>
  <r>
    <x v="12"/>
    <x v="1"/>
    <x v="10"/>
    <x v="21"/>
    <n v="0"/>
    <n v="0"/>
    <n v="0"/>
    <n v="0"/>
    <n v="0"/>
    <n v="0"/>
    <n v="1"/>
    <n v="8759.5"/>
    <n v="8759.5"/>
    <n v="900.77660000000003"/>
    <n v="1106.81"/>
    <n v="741.83"/>
    <n v="1"/>
    <n v="8759.5"/>
    <n v="8759.5"/>
    <n v="900.77660000000003"/>
    <n v="1106.81"/>
    <n v="741.83"/>
  </r>
  <r>
    <x v="7"/>
    <x v="6"/>
    <x v="18"/>
    <x v="60"/>
    <n v="57"/>
    <n v="113707.57"/>
    <n v="171725.74"/>
    <n v="15813.493200000001"/>
    <n v="23033.51"/>
    <n v="18151.740000000002"/>
    <n v="74"/>
    <n v="238213.23"/>
    <n v="317928.46000000002"/>
    <n v="33039.264900000002"/>
    <n v="28579.39"/>
    <n v="18894.04"/>
    <n v="17"/>
    <n v="124505.66"/>
    <n v="146202.72000000003"/>
    <n v="17225.771700000001"/>
    <n v="5545.880000000001"/>
    <n v="742.29999999999927"/>
  </r>
  <r>
    <x v="9"/>
    <x v="2"/>
    <x v="1"/>
    <x v="50"/>
    <n v="0"/>
    <n v="0"/>
    <n v="0"/>
    <n v="0"/>
    <n v="0"/>
    <n v="0"/>
    <n v="1"/>
    <n v="564.63"/>
    <n v="1711.05"/>
    <n v="390.56580000000002"/>
    <n v="863.95"/>
    <n v="743.02"/>
    <n v="1"/>
    <n v="564.63"/>
    <n v="1711.05"/>
    <n v="390.56580000000002"/>
    <n v="863.95"/>
    <n v="743.02"/>
  </r>
  <r>
    <x v="5"/>
    <x v="5"/>
    <x v="17"/>
    <x v="59"/>
    <n v="32"/>
    <n v="26864.67"/>
    <n v="31234.9"/>
    <n v="4440.0751"/>
    <n v="2188.58"/>
    <n v="623.34"/>
    <n v="31"/>
    <n v="13002.47"/>
    <n v="16688.900000000001"/>
    <n v="3010.7444999999998"/>
    <n v="2501.4699999999998"/>
    <n v="1368.87"/>
    <n v="-1"/>
    <n v="-13862.199999999999"/>
    <n v="-14546"/>
    <n v="-1429.3306000000002"/>
    <n v="312.88999999999987"/>
    <n v="745.52999999999986"/>
  </r>
  <r>
    <x v="3"/>
    <x v="1"/>
    <x v="1"/>
    <x v="66"/>
    <n v="885"/>
    <n v="150009.71"/>
    <n v="234640.76"/>
    <n v="285317.93209999998"/>
    <n v="67892.88"/>
    <n v="-70422.62"/>
    <n v="883"/>
    <n v="145065.13"/>
    <n v="229160.66"/>
    <n v="284020.8222"/>
    <n v="68047.12"/>
    <n v="-69676.36"/>
    <n v="-2"/>
    <n v="-4944.5799999999872"/>
    <n v="-5480.1000000000058"/>
    <n v="-1297.1098999999813"/>
    <n v="154.23999999999069"/>
    <n v="746.25999999999476"/>
  </r>
  <r>
    <x v="2"/>
    <x v="2"/>
    <x v="9"/>
    <x v="16"/>
    <n v="0"/>
    <n v="0"/>
    <n v="0"/>
    <n v="0"/>
    <n v="0"/>
    <n v="0"/>
    <n v="2"/>
    <n v="16966.34"/>
    <n v="23871.1"/>
    <n v="6155.4175999999998"/>
    <n v="1689.1"/>
    <n v="749.35"/>
    <n v="2"/>
    <n v="16966.34"/>
    <n v="23871.1"/>
    <n v="6155.4175999999998"/>
    <n v="1689.1"/>
    <n v="749.35"/>
  </r>
  <r>
    <x v="5"/>
    <x v="1"/>
    <x v="3"/>
    <x v="34"/>
    <n v="15"/>
    <n v="27006.27"/>
    <n v="41248.67"/>
    <n v="6265.7665999999999"/>
    <n v="10538.96"/>
    <n v="9133.65"/>
    <n v="14"/>
    <n v="16360.34"/>
    <n v="30156.65"/>
    <n v="4993.6403"/>
    <n v="10964.32"/>
    <n v="9902.01"/>
    <n v="-1"/>
    <n v="-10645.93"/>
    <n v="-11092.019999999997"/>
    <n v="-1272.1262999999999"/>
    <n v="425.36000000000058"/>
    <n v="768.36000000000058"/>
  </r>
  <r>
    <x v="16"/>
    <x v="6"/>
    <x v="3"/>
    <x v="24"/>
    <n v="16"/>
    <n v="94651.24"/>
    <n v="148221.70000000001"/>
    <n v="45458.478499999997"/>
    <n v="14544.07"/>
    <n v="-285.74"/>
    <n v="8"/>
    <n v="37978.76"/>
    <n v="61085.11"/>
    <n v="21346.459500000001"/>
    <n v="7646.59"/>
    <n v="487.47"/>
    <n v="-8"/>
    <n v="-56672.480000000003"/>
    <n v="-87136.590000000011"/>
    <n v="-24112.018999999997"/>
    <n v="-6897.48"/>
    <n v="773.21"/>
  </r>
  <r>
    <x v="10"/>
    <x v="2"/>
    <x v="3"/>
    <x v="47"/>
    <n v="577"/>
    <n v="954919.76"/>
    <n v="1418863.66"/>
    <n v="974572.31590000005"/>
    <n v="-185624.56"/>
    <n v="-516559.04"/>
    <n v="568"/>
    <n v="911903.91"/>
    <n v="1354024.63"/>
    <n v="952028.78350000002"/>
    <n v="-192268.81"/>
    <n v="-515772.87"/>
    <n v="-9"/>
    <n v="-43015.849999999977"/>
    <n v="-64839.030000000028"/>
    <n v="-22543.532400000026"/>
    <n v="-6644.25"/>
    <n v="786.1699999999837"/>
  </r>
  <r>
    <x v="9"/>
    <x v="5"/>
    <x v="3"/>
    <x v="32"/>
    <n v="0"/>
    <n v="0"/>
    <n v="0"/>
    <n v="0"/>
    <n v="0"/>
    <n v="0"/>
    <n v="9"/>
    <n v="47102.2"/>
    <n v="64350.48"/>
    <n v="21042.279500000001"/>
    <n v="8225.7800000000007"/>
    <n v="788.06"/>
    <n v="9"/>
    <n v="47102.2"/>
    <n v="64350.48"/>
    <n v="21042.279500000001"/>
    <n v="8225.7800000000007"/>
    <n v="788.06"/>
  </r>
  <r>
    <x v="9"/>
    <x v="5"/>
    <x v="1"/>
    <x v="50"/>
    <n v="0"/>
    <n v="0"/>
    <n v="0"/>
    <n v="0"/>
    <n v="0"/>
    <n v="0"/>
    <n v="1"/>
    <n v="7257.29"/>
    <n v="7929.7"/>
    <n v="1331.0416"/>
    <n v="1289.73"/>
    <n v="791.6"/>
    <n v="1"/>
    <n v="7257.29"/>
    <n v="7929.7"/>
    <n v="1331.0416"/>
    <n v="1289.73"/>
    <n v="791.6"/>
  </r>
  <r>
    <x v="4"/>
    <x v="3"/>
    <x v="1"/>
    <x v="35"/>
    <n v="2"/>
    <n v="1691.9"/>
    <n v="2459"/>
    <n v="1401.2334000000001"/>
    <n v="-335.14"/>
    <n v="-574.37"/>
    <n v="1"/>
    <n v="195.08"/>
    <n v="672"/>
    <n v="255.3965"/>
    <n v="309.35000000000002"/>
    <n v="221.52"/>
    <n v="-1"/>
    <n v="-1496.8200000000002"/>
    <n v="-1787"/>
    <n v="-1145.8369"/>
    <n v="644.49"/>
    <n v="795.89"/>
  </r>
  <r>
    <x v="13"/>
    <x v="4"/>
    <x v="18"/>
    <x v="60"/>
    <n v="131"/>
    <n v="34447.53"/>
    <n v="52317.06"/>
    <n v="22990.9496"/>
    <n v="7811.55"/>
    <n v="1354.84"/>
    <n v="127"/>
    <n v="14773.29"/>
    <n v="25411"/>
    <n v="12922.5362"/>
    <n v="5609.11"/>
    <n v="2169.39"/>
    <n v="-4"/>
    <n v="-19674.239999999998"/>
    <n v="-26906.059999999998"/>
    <n v="-10068.413399999999"/>
    <n v="-2202.4400000000005"/>
    <n v="814.55"/>
  </r>
  <r>
    <x v="16"/>
    <x v="6"/>
    <x v="1"/>
    <x v="36"/>
    <n v="2"/>
    <n v="8187.19"/>
    <n v="8937.0400000000009"/>
    <n v="1569.9686999999999"/>
    <n v="-449.51"/>
    <n v="-822.9"/>
    <n v="0"/>
    <n v="0"/>
    <n v="0"/>
    <n v="0"/>
    <n v="0"/>
    <n v="0"/>
    <n v="-2"/>
    <n v="-8187.19"/>
    <n v="-8937.0400000000009"/>
    <n v="-1569.9686999999999"/>
    <n v="449.51"/>
    <n v="822.9"/>
  </r>
  <r>
    <x v="4"/>
    <x v="5"/>
    <x v="4"/>
    <x v="45"/>
    <n v="6"/>
    <n v="20228.64"/>
    <n v="27713.15"/>
    <n v="8346.5177999999996"/>
    <n v="2878.81"/>
    <n v="-571.66999999999996"/>
    <n v="4"/>
    <n v="413.34"/>
    <n v="505.85"/>
    <n v="124.86279999999999"/>
    <n v="298.67"/>
    <n v="257.98"/>
    <n v="-2"/>
    <n v="-19815.3"/>
    <n v="-27207.300000000003"/>
    <n v="-8221.6549999999988"/>
    <n v="-2580.14"/>
    <n v="829.65"/>
  </r>
  <r>
    <x v="8"/>
    <x v="5"/>
    <x v="4"/>
    <x v="18"/>
    <n v="47"/>
    <n v="298853.34000000003"/>
    <n v="454176.09"/>
    <n v="164286.94750000001"/>
    <n v="12875.73"/>
    <n v="-6809.15"/>
    <n v="16"/>
    <n v="145061.03"/>
    <n v="239890.59"/>
    <n v="101754.7727"/>
    <n v="975.06"/>
    <n v="-5977.61"/>
    <n v="-31"/>
    <n v="-153792.31000000003"/>
    <n v="-214285.50000000003"/>
    <n v="-62532.174800000008"/>
    <n v="-11900.67"/>
    <n v="831.54"/>
  </r>
  <r>
    <x v="9"/>
    <x v="6"/>
    <x v="3"/>
    <x v="51"/>
    <n v="0"/>
    <n v="0"/>
    <n v="0"/>
    <n v="0"/>
    <n v="0"/>
    <n v="0"/>
    <n v="1"/>
    <n v="749.24"/>
    <n v="2168.58"/>
    <n v="524.95989999999995"/>
    <n v="1021"/>
    <n v="839.3"/>
    <n v="1"/>
    <n v="749.24"/>
    <n v="2168.58"/>
    <n v="524.95989999999995"/>
    <n v="1021"/>
    <n v="839.3"/>
  </r>
  <r>
    <x v="1"/>
    <x v="0"/>
    <x v="4"/>
    <x v="30"/>
    <n v="1"/>
    <n v="4744.28"/>
    <n v="4744.28"/>
    <n v="842.57429999999999"/>
    <n v="-629.03"/>
    <n v="-842.57"/>
    <n v="0"/>
    <n v="0"/>
    <n v="0"/>
    <n v="0"/>
    <n v="0"/>
    <n v="0"/>
    <n v="-1"/>
    <n v="-4744.28"/>
    <n v="-4744.28"/>
    <n v="-842.57429999999999"/>
    <n v="629.03"/>
    <n v="842.57"/>
  </r>
  <r>
    <x v="5"/>
    <x v="1"/>
    <x v="18"/>
    <x v="60"/>
    <n v="17"/>
    <n v="16965.919999999998"/>
    <n v="19784.3"/>
    <n v="3680.0201000000002"/>
    <n v="1602.19"/>
    <n v="403.88"/>
    <n v="16"/>
    <n v="14133.9"/>
    <n v="16582.349999999999"/>
    <n v="2441.8402999999998"/>
    <n v="2084.38"/>
    <n v="1246.7"/>
    <n v="-1"/>
    <n v="-2832.0199999999986"/>
    <n v="-3201.9500000000007"/>
    <n v="-1238.1798000000003"/>
    <n v="482.19000000000005"/>
    <n v="842.82"/>
  </r>
  <r>
    <x v="10"/>
    <x v="4"/>
    <x v="1"/>
    <x v="56"/>
    <n v="87"/>
    <n v="151889.01"/>
    <n v="189728.02"/>
    <n v="33374.859700000001"/>
    <n v="15772.09"/>
    <n v="6718.01"/>
    <n v="81"/>
    <n v="118441.11"/>
    <n v="149317.46"/>
    <n v="25453.057499999999"/>
    <n v="14260.17"/>
    <n v="7579.85"/>
    <n v="-6"/>
    <n v="-33447.900000000009"/>
    <n v="-40410.559999999998"/>
    <n v="-7921.8022000000019"/>
    <n v="-1511.92"/>
    <n v="861.84000000000015"/>
  </r>
  <r>
    <x v="5"/>
    <x v="4"/>
    <x v="4"/>
    <x v="69"/>
    <n v="4"/>
    <n v="6432.06"/>
    <n v="6654"/>
    <n v="1171.6283000000001"/>
    <n v="-655.52"/>
    <n v="-979.18"/>
    <n v="1"/>
    <n v="512"/>
    <n v="512"/>
    <n v="113.2908"/>
    <n v="-80.08"/>
    <n v="-113.29"/>
    <n v="-3"/>
    <n v="-5920.06"/>
    <n v="-6142"/>
    <n v="-1058.3375000000001"/>
    <n v="575.43999999999994"/>
    <n v="865.89"/>
  </r>
  <r>
    <x v="13"/>
    <x v="6"/>
    <x v="8"/>
    <x v="14"/>
    <n v="13"/>
    <n v="9331.7099999999991"/>
    <n v="10657.25"/>
    <n v="3288.6889999999999"/>
    <n v="-967.82"/>
    <n v="-1961.28"/>
    <n v="12"/>
    <n v="2965"/>
    <n v="2965"/>
    <n v="1079.5808"/>
    <n v="-786.2"/>
    <n v="-1079.54"/>
    <n v="-1"/>
    <n v="-6366.7099999999991"/>
    <n v="-7692.25"/>
    <n v="-2209.1081999999997"/>
    <n v="181.62"/>
    <n v="881.74"/>
  </r>
  <r>
    <x v="9"/>
    <x v="2"/>
    <x v="4"/>
    <x v="28"/>
    <n v="0"/>
    <n v="0"/>
    <n v="0"/>
    <n v="0"/>
    <n v="0"/>
    <n v="0"/>
    <n v="3"/>
    <n v="24664.69"/>
    <n v="33693.75"/>
    <n v="8140.3987999999999"/>
    <n v="3833.9"/>
    <n v="888.66"/>
    <n v="3"/>
    <n v="24664.69"/>
    <n v="33693.75"/>
    <n v="8140.3987999999999"/>
    <n v="3833.9"/>
    <n v="888.66"/>
  </r>
  <r>
    <x v="10"/>
    <x v="2"/>
    <x v="17"/>
    <x v="59"/>
    <n v="8"/>
    <n v="10606.59"/>
    <n v="14131.58"/>
    <n v="5540.8289000000004"/>
    <n v="-572.57000000000005"/>
    <n v="-2015.83"/>
    <n v="7"/>
    <n v="5975.36"/>
    <n v="6463.94"/>
    <n v="1612.3794"/>
    <n v="-525.45000000000005"/>
    <n v="-1123.79"/>
    <n v="-1"/>
    <n v="-4631.2300000000005"/>
    <n v="-7667.64"/>
    <n v="-3928.4495000000006"/>
    <n v="47.120000000000005"/>
    <n v="892.04"/>
  </r>
  <r>
    <x v="2"/>
    <x v="5"/>
    <x v="4"/>
    <x v="5"/>
    <n v="0"/>
    <n v="0"/>
    <n v="0"/>
    <n v="0"/>
    <n v="0"/>
    <n v="0"/>
    <n v="2"/>
    <n v="6434.86"/>
    <n v="8920.6299999999992"/>
    <n v="1494.213"/>
    <n v="1611.57"/>
    <n v="921.27"/>
    <n v="2"/>
    <n v="6434.86"/>
    <n v="8920.6299999999992"/>
    <n v="1494.213"/>
    <n v="1611.57"/>
    <n v="921.27"/>
  </r>
  <r>
    <x v="17"/>
    <x v="5"/>
    <x v="0"/>
    <x v="0"/>
    <n v="3"/>
    <n v="5394.04"/>
    <n v="5848.66"/>
    <n v="2011.5023000000001"/>
    <n v="-604.55999999999995"/>
    <n v="-921.76"/>
    <n v="0"/>
    <n v="0"/>
    <n v="0"/>
    <n v="0"/>
    <n v="0"/>
    <n v="0"/>
    <n v="-3"/>
    <n v="-5394.04"/>
    <n v="-5848.66"/>
    <n v="-2011.5023000000001"/>
    <n v="604.55999999999995"/>
    <n v="921.76"/>
  </r>
  <r>
    <x v="10"/>
    <x v="5"/>
    <x v="12"/>
    <x v="22"/>
    <n v="2160"/>
    <n v="4648226.17"/>
    <n v="6016389.7599999998"/>
    <n v="974839.05649999995"/>
    <n v="999627.07"/>
    <n v="672525.4"/>
    <n v="1939"/>
    <n v="3657985.89"/>
    <n v="4772138.4400000004"/>
    <n v="645407.87990000006"/>
    <n v="906203.16"/>
    <n v="673448.64"/>
    <n v="-221"/>
    <n v="-990240.2799999998"/>
    <n v="-1244251.3199999994"/>
    <n v="-329431.17659999989"/>
    <n v="-93423.909999999916"/>
    <n v="923.23999999999069"/>
  </r>
  <r>
    <x v="14"/>
    <x v="2"/>
    <x v="4"/>
    <x v="18"/>
    <n v="0"/>
    <n v="0"/>
    <n v="0"/>
    <n v="0"/>
    <n v="0"/>
    <n v="0"/>
    <n v="3"/>
    <n v="5642.55"/>
    <n v="8930.68"/>
    <n v="2361.9189999999999"/>
    <n v="1796.02"/>
    <n v="926.21"/>
    <n v="3"/>
    <n v="5642.55"/>
    <n v="8930.68"/>
    <n v="2361.9189999999999"/>
    <n v="1796.02"/>
    <n v="926.21"/>
  </r>
  <r>
    <x v="3"/>
    <x v="1"/>
    <x v="4"/>
    <x v="37"/>
    <n v="1937"/>
    <n v="1159682.6499999999"/>
    <n v="1775328.15"/>
    <n v="531628.87230000005"/>
    <n v="367824.01"/>
    <n v="178812.42"/>
    <n v="1847"/>
    <n v="664307.67000000004"/>
    <n v="1145750.72"/>
    <n v="390791.83409999998"/>
    <n v="321535.15999999997"/>
    <n v="179743.06"/>
    <n v="-90"/>
    <n v="-495374.97999999986"/>
    <n v="-629577.42999999993"/>
    <n v="-140837.03820000007"/>
    <n v="-46288.850000000035"/>
    <n v="930.63999999998487"/>
  </r>
  <r>
    <x v="2"/>
    <x v="1"/>
    <x v="19"/>
    <x v="65"/>
    <n v="0"/>
    <n v="0"/>
    <n v="0"/>
    <n v="0"/>
    <n v="0"/>
    <n v="0"/>
    <n v="1"/>
    <n v="2054.77"/>
    <n v="2054.77"/>
    <n v="1190.5545999999999"/>
    <n v="1419.03"/>
    <n v="935.79"/>
    <n v="1"/>
    <n v="2054.77"/>
    <n v="2054.77"/>
    <n v="1190.5545999999999"/>
    <n v="1419.03"/>
    <n v="935.79"/>
  </r>
  <r>
    <x v="8"/>
    <x v="6"/>
    <x v="11"/>
    <x v="63"/>
    <n v="1"/>
    <n v="11851.07"/>
    <n v="12836.07"/>
    <n v="940.15750000000003"/>
    <n v="-728.32"/>
    <n v="-940.16"/>
    <n v="0"/>
    <n v="0"/>
    <n v="0"/>
    <n v="0"/>
    <n v="0"/>
    <n v="0"/>
    <n v="-1"/>
    <n v="-11851.07"/>
    <n v="-12836.07"/>
    <n v="-940.15750000000003"/>
    <n v="728.32"/>
    <n v="940.16"/>
  </r>
  <r>
    <x v="1"/>
    <x v="2"/>
    <x v="4"/>
    <x v="69"/>
    <n v="3"/>
    <n v="13721.33"/>
    <n v="14091.96"/>
    <n v="1322.5754999999999"/>
    <n v="-630.16999999999996"/>
    <n v="-951.95"/>
    <n v="1"/>
    <n v="380.34"/>
    <n v="429.3"/>
    <n v="50.162399999999998"/>
    <n v="12.97"/>
    <n v="-1.2"/>
    <n v="-2"/>
    <n v="-13340.99"/>
    <n v="-13662.66"/>
    <n v="-1272.4131"/>
    <n v="643.14"/>
    <n v="950.75"/>
  </r>
  <r>
    <x v="9"/>
    <x v="1"/>
    <x v="1"/>
    <x v="35"/>
    <n v="0"/>
    <n v="0"/>
    <n v="0"/>
    <n v="0"/>
    <n v="0"/>
    <n v="0"/>
    <n v="1"/>
    <n v="2250.54"/>
    <n v="4070.09"/>
    <n v="853.06389999999999"/>
    <n v="1235.52"/>
    <n v="966.49"/>
    <n v="1"/>
    <n v="2250.54"/>
    <n v="4070.09"/>
    <n v="853.06389999999999"/>
    <n v="1235.52"/>
    <n v="966.49"/>
  </r>
  <r>
    <x v="1"/>
    <x v="5"/>
    <x v="3"/>
    <x v="64"/>
    <n v="41"/>
    <n v="110921.64"/>
    <n v="117068.64"/>
    <n v="52065.827299999997"/>
    <n v="532.70000000000005"/>
    <n v="-11561.15"/>
    <n v="37"/>
    <n v="26476.84"/>
    <n v="32623.84"/>
    <n v="20672.626"/>
    <n v="-6197.91"/>
    <n v="-10589.49"/>
    <n v="-4"/>
    <n v="-84444.800000000003"/>
    <n v="-84444.800000000003"/>
    <n v="-31393.201299999997"/>
    <n v="-6730.61"/>
    <n v="971.65999999999985"/>
  </r>
  <r>
    <x v="14"/>
    <x v="3"/>
    <x v="4"/>
    <x v="57"/>
    <n v="0"/>
    <n v="0"/>
    <n v="0"/>
    <n v="0"/>
    <n v="0"/>
    <n v="0"/>
    <n v="1"/>
    <n v="540.9"/>
    <n v="1863.29"/>
    <n v="350.16390000000001"/>
    <n v="1089.22"/>
    <n v="972.23"/>
    <n v="1"/>
    <n v="540.9"/>
    <n v="1863.29"/>
    <n v="350.16390000000001"/>
    <n v="1089.22"/>
    <n v="972.23"/>
  </r>
  <r>
    <x v="7"/>
    <x v="4"/>
    <x v="1"/>
    <x v="66"/>
    <n v="0"/>
    <n v="0"/>
    <n v="0"/>
    <n v="0"/>
    <n v="0"/>
    <n v="0"/>
    <n v="3"/>
    <n v="4710.8"/>
    <n v="6285"/>
    <n v="951.72730000000001"/>
    <n v="1323.28"/>
    <n v="972.57"/>
    <n v="3"/>
    <n v="4710.8"/>
    <n v="6285"/>
    <n v="951.72730000000001"/>
    <n v="1323.28"/>
    <n v="972.57"/>
  </r>
  <r>
    <x v="8"/>
    <x v="5"/>
    <x v="1"/>
    <x v="56"/>
    <n v="60"/>
    <n v="73791.37"/>
    <n v="98835.41"/>
    <n v="32030.2006"/>
    <n v="8258.61"/>
    <n v="-1054.33"/>
    <n v="35"/>
    <n v="1561.73"/>
    <n v="4292.42"/>
    <n v="3334.3323"/>
    <n v="24.97"/>
    <n v="-81.25"/>
    <n v="-25"/>
    <n v="-72229.64"/>
    <n v="-94542.99"/>
    <n v="-28695.868300000002"/>
    <n v="-8233.6400000000012"/>
    <n v="973.07999999999993"/>
  </r>
  <r>
    <x v="12"/>
    <x v="6"/>
    <x v="1"/>
    <x v="46"/>
    <n v="0"/>
    <n v="0"/>
    <n v="0"/>
    <n v="0"/>
    <n v="0"/>
    <n v="0"/>
    <n v="1"/>
    <n v="1976.59"/>
    <n v="3235"/>
    <n v="280.77929999999998"/>
    <n v="1085.8499999999999"/>
    <n v="977.63"/>
    <n v="1"/>
    <n v="1976.59"/>
    <n v="3235"/>
    <n v="280.77929999999998"/>
    <n v="1085.8499999999999"/>
    <n v="977.63"/>
  </r>
  <r>
    <x v="8"/>
    <x v="5"/>
    <x v="18"/>
    <x v="60"/>
    <n v="35"/>
    <n v="61630.66"/>
    <n v="66552.899999999994"/>
    <n v="10072.835300000001"/>
    <n v="2052.48"/>
    <n v="-981.7"/>
    <n v="21"/>
    <n v="5371.04"/>
    <n v="6468.44"/>
    <n v="0"/>
    <n v="0"/>
    <n v="0"/>
    <n v="-14"/>
    <n v="-56259.62"/>
    <n v="-60084.459999999992"/>
    <n v="-10072.835300000001"/>
    <n v="-2052.48"/>
    <n v="981.7"/>
  </r>
  <r>
    <x v="7"/>
    <x v="2"/>
    <x v="11"/>
    <x v="63"/>
    <n v="19"/>
    <n v="46452.76"/>
    <n v="86298.880000000005"/>
    <n v="7575.2703000000001"/>
    <n v="35501.57"/>
    <n v="33845.230000000003"/>
    <n v="22"/>
    <n v="51891.15"/>
    <n v="93595.7"/>
    <n v="8439.2733000000007"/>
    <n v="36768.480000000003"/>
    <n v="34832.68"/>
    <n v="3"/>
    <n v="5438.3899999999994"/>
    <n v="7296.8199999999924"/>
    <n v="864.00300000000061"/>
    <n v="1266.9100000000035"/>
    <n v="987.44999999999709"/>
  </r>
  <r>
    <x v="10"/>
    <x v="6"/>
    <x v="10"/>
    <x v="17"/>
    <n v="208"/>
    <n v="429321.35"/>
    <n v="583474.78"/>
    <n v="64337.273999999998"/>
    <n v="88522.61"/>
    <n v="61683.08"/>
    <n v="201"/>
    <n v="418536.46"/>
    <n v="569008.72"/>
    <n v="59596.099199999997"/>
    <n v="87159.63"/>
    <n v="62676.57"/>
    <n v="-7"/>
    <n v="-10784.889999999956"/>
    <n v="-14466.060000000056"/>
    <n v="-4741.1748000000007"/>
    <n v="-1362.9799999999959"/>
    <n v="993.48999999999796"/>
  </r>
  <r>
    <x v="14"/>
    <x v="6"/>
    <x v="1"/>
    <x v="6"/>
    <n v="49"/>
    <n v="31827.98"/>
    <n v="54341.3"/>
    <n v="9053.9166000000005"/>
    <n v="-612.74"/>
    <n v="-4157.3500000000004"/>
    <n v="81"/>
    <n v="138375.49"/>
    <n v="218246.39"/>
    <n v="37467.197500000002"/>
    <n v="9982.44"/>
    <n v="-3152.37"/>
    <n v="32"/>
    <n v="106547.51"/>
    <n v="163905.09000000003"/>
    <n v="28413.280900000002"/>
    <n v="10595.18"/>
    <n v="1004.9800000000005"/>
  </r>
  <r>
    <x v="8"/>
    <x v="3"/>
    <x v="4"/>
    <x v="45"/>
    <n v="14"/>
    <n v="50203.25"/>
    <n v="56297.24"/>
    <n v="9631.1308000000008"/>
    <n v="1515.88"/>
    <n v="-944.56"/>
    <n v="6"/>
    <n v="340.11"/>
    <n v="340.11"/>
    <n v="88.052400000000006"/>
    <n v="76.53"/>
    <n v="68.23"/>
    <n v="-8"/>
    <n v="-49863.14"/>
    <n v="-55957.13"/>
    <n v="-9543.0784000000003"/>
    <n v="-1439.3500000000001"/>
    <n v="1012.79"/>
  </r>
  <r>
    <x v="14"/>
    <x v="2"/>
    <x v="17"/>
    <x v="59"/>
    <n v="0"/>
    <n v="0"/>
    <n v="0"/>
    <n v="0"/>
    <n v="0"/>
    <n v="0"/>
    <n v="11"/>
    <n v="15162.5"/>
    <n v="26149.14"/>
    <n v="9959.4084999999995"/>
    <n v="4780.8900000000003"/>
    <n v="1016.21"/>
    <n v="11"/>
    <n v="15162.5"/>
    <n v="26149.14"/>
    <n v="9959.4084999999995"/>
    <n v="4780.8900000000003"/>
    <n v="1016.21"/>
  </r>
  <r>
    <x v="14"/>
    <x v="3"/>
    <x v="1"/>
    <x v="46"/>
    <n v="0"/>
    <n v="0"/>
    <n v="0"/>
    <n v="0"/>
    <n v="0"/>
    <n v="0"/>
    <n v="1"/>
    <n v="630.72"/>
    <n v="2172.8000000000002"/>
    <n v="524.27760000000001"/>
    <n v="1257.46"/>
    <n v="1017.8"/>
    <n v="1"/>
    <n v="630.72"/>
    <n v="2172.8000000000002"/>
    <n v="524.27760000000001"/>
    <n v="1257.46"/>
    <n v="1017.8"/>
  </r>
  <r>
    <x v="7"/>
    <x v="5"/>
    <x v="21"/>
    <x v="68"/>
    <n v="0"/>
    <n v="0"/>
    <n v="0"/>
    <n v="0"/>
    <n v="0"/>
    <n v="0"/>
    <n v="2"/>
    <n v="11435.74"/>
    <n v="14749.71"/>
    <n v="2303.0491000000002"/>
    <n v="1768.6"/>
    <n v="1024.3499999999999"/>
    <n v="2"/>
    <n v="11435.74"/>
    <n v="14749.71"/>
    <n v="2303.0491000000002"/>
    <n v="1768.6"/>
    <n v="1024.3499999999999"/>
  </r>
  <r>
    <x v="9"/>
    <x v="4"/>
    <x v="4"/>
    <x v="30"/>
    <n v="0"/>
    <n v="0"/>
    <n v="0"/>
    <n v="0"/>
    <n v="0"/>
    <n v="0"/>
    <n v="7"/>
    <n v="98053.57"/>
    <n v="122770.76"/>
    <n v="32406.320899999999"/>
    <n v="11530.32"/>
    <n v="1030.04"/>
    <n v="7"/>
    <n v="98053.57"/>
    <n v="122770.76"/>
    <n v="32406.320899999999"/>
    <n v="11530.32"/>
    <n v="1030.04"/>
  </r>
  <r>
    <x v="0"/>
    <x v="6"/>
    <x v="4"/>
    <x v="44"/>
    <n v="287"/>
    <n v="42158821.630000003"/>
    <n v="62060988.189999998"/>
    <n v="16058222.100199999"/>
    <n v="33326125.66"/>
    <n v="28559610.57"/>
    <n v="286"/>
    <n v="42158821.630000003"/>
    <n v="62044071.75"/>
    <n v="16053787.0715"/>
    <n v="33325800.890000001"/>
    <n v="28560643.609999999"/>
    <n v="-1"/>
    <n v="0"/>
    <n v="-16916.439999997616"/>
    <n v="-4435.0286999996752"/>
    <n v="-324.76999999955297"/>
    <n v="1033.0399999991059"/>
  </r>
  <r>
    <x v="13"/>
    <x v="5"/>
    <x v="1"/>
    <x v="7"/>
    <n v="4"/>
    <n v="5329.22"/>
    <n v="8376.68"/>
    <n v="3752.0551"/>
    <n v="406.74"/>
    <n v="-677.24"/>
    <n v="3"/>
    <n v="1457.98"/>
    <n v="3221.11"/>
    <n v="1408.8313000000001"/>
    <n v="822.79"/>
    <n v="358.27"/>
    <n v="-1"/>
    <n v="-3871.2400000000002"/>
    <n v="-5155.57"/>
    <n v="-2343.2237999999998"/>
    <n v="416.04999999999995"/>
    <n v="1035.51"/>
  </r>
  <r>
    <x v="7"/>
    <x v="4"/>
    <x v="3"/>
    <x v="4"/>
    <n v="3"/>
    <n v="6242.68"/>
    <n v="7456"/>
    <n v="506.03750000000002"/>
    <n v="1447.96"/>
    <n v="1315.33"/>
    <n v="5"/>
    <n v="12588.64"/>
    <n v="16939.88"/>
    <n v="2851.4866999999999"/>
    <n v="3125.11"/>
    <n v="2352.66"/>
    <n v="2"/>
    <n v="6345.9599999999991"/>
    <n v="9483.880000000001"/>
    <n v="2345.4492"/>
    <n v="1677.15"/>
    <n v="1037.33"/>
  </r>
  <r>
    <x v="2"/>
    <x v="2"/>
    <x v="1"/>
    <x v="66"/>
    <n v="0"/>
    <n v="0"/>
    <n v="0"/>
    <n v="0"/>
    <n v="0"/>
    <n v="0"/>
    <n v="1"/>
    <n v="-1717.34"/>
    <n v="3915.42"/>
    <n v="1857.6655000000001"/>
    <n v="2173.1799999999998"/>
    <n v="1039.74"/>
    <n v="1"/>
    <n v="-1717.34"/>
    <n v="3915.42"/>
    <n v="1857.6655000000001"/>
    <n v="2173.1799999999998"/>
    <n v="1039.74"/>
  </r>
  <r>
    <x v="5"/>
    <x v="3"/>
    <x v="20"/>
    <x v="67"/>
    <n v="8"/>
    <n v="11449.04"/>
    <n v="14142.64"/>
    <n v="2653.806"/>
    <n v="1689.33"/>
    <n v="646.74"/>
    <n v="7"/>
    <n v="4566.5200000000004"/>
    <n v="6366.4"/>
    <n v="734.452"/>
    <n v="1955.73"/>
    <n v="1688.96"/>
    <n v="-1"/>
    <n v="-6882.52"/>
    <n v="-7776.24"/>
    <n v="-1919.354"/>
    <n v="266.40000000000009"/>
    <n v="1042.22"/>
  </r>
  <r>
    <x v="4"/>
    <x v="5"/>
    <x v="4"/>
    <x v="31"/>
    <n v="12"/>
    <n v="17091.87"/>
    <n v="22207.98"/>
    <n v="5565.7672000000002"/>
    <n v="1984.9"/>
    <n v="216.86"/>
    <n v="11"/>
    <n v="6471.93"/>
    <n v="9827"/>
    <n v="2752.3139999999999"/>
    <n v="2036.45"/>
    <n v="1269.27"/>
    <n v="-1"/>
    <n v="-10619.939999999999"/>
    <n v="-12380.98"/>
    <n v="-2813.4532000000004"/>
    <n v="51.549999999999955"/>
    <n v="1052.4099999999999"/>
  </r>
  <r>
    <x v="3"/>
    <x v="0"/>
    <x v="1"/>
    <x v="50"/>
    <n v="0"/>
    <n v="0"/>
    <n v="0"/>
    <n v="0"/>
    <n v="0"/>
    <n v="0"/>
    <n v="1"/>
    <n v="683.78"/>
    <n v="2136.85"/>
    <n v="690.77700000000004"/>
    <n v="1310.04"/>
    <n v="1052.9000000000001"/>
    <n v="1"/>
    <n v="683.78"/>
    <n v="2136.85"/>
    <n v="690.77700000000004"/>
    <n v="1310.04"/>
    <n v="1052.9000000000001"/>
  </r>
  <r>
    <x v="5"/>
    <x v="5"/>
    <x v="1"/>
    <x v="36"/>
    <n v="172"/>
    <n v="184367.35999999999"/>
    <n v="210729.16"/>
    <n v="41905.858999999997"/>
    <n v="812.23"/>
    <n v="-14272.44"/>
    <n v="141"/>
    <n v="104718.35"/>
    <n v="118075.13"/>
    <n v="27302.7166"/>
    <n v="-3096.01"/>
    <n v="-13216.84"/>
    <n v="-31"/>
    <n v="-79649.00999999998"/>
    <n v="-92654.03"/>
    <n v="-14603.142399999997"/>
    <n v="-3908.2400000000002"/>
    <n v="1055.6000000000004"/>
  </r>
  <r>
    <x v="9"/>
    <x v="4"/>
    <x v="10"/>
    <x v="17"/>
    <n v="0"/>
    <n v="0"/>
    <n v="0"/>
    <n v="0"/>
    <n v="0"/>
    <n v="0"/>
    <n v="3"/>
    <n v="6209.26"/>
    <n v="10799.51"/>
    <n v="3599.1707000000001"/>
    <n v="2105.79"/>
    <n v="1095.5999999999999"/>
    <n v="3"/>
    <n v="6209.26"/>
    <n v="10799.51"/>
    <n v="3599.1707000000001"/>
    <n v="2105.79"/>
    <n v="1095.5999999999999"/>
  </r>
  <r>
    <x v="3"/>
    <x v="1"/>
    <x v="3"/>
    <x v="8"/>
    <n v="1"/>
    <n v="5528.22"/>
    <n v="6387.72"/>
    <n v="1977.1059"/>
    <n v="-420.11"/>
    <n v="-1099.74"/>
    <n v="0"/>
    <n v="0"/>
    <n v="0"/>
    <n v="0"/>
    <n v="0"/>
    <n v="0"/>
    <n v="-1"/>
    <n v="-5528.22"/>
    <n v="-6387.72"/>
    <n v="-1977.1059"/>
    <n v="420.11"/>
    <n v="1099.74"/>
  </r>
  <r>
    <x v="1"/>
    <x v="3"/>
    <x v="10"/>
    <x v="53"/>
    <n v="126"/>
    <n v="49539.87"/>
    <n v="64120.5"/>
    <n v="9396.9500000000007"/>
    <n v="12294.91"/>
    <n v="10023.1"/>
    <n v="125"/>
    <n v="40432.46"/>
    <n v="54802.1"/>
    <n v="8085.0537000000004"/>
    <n v="12980.11"/>
    <n v="11124.01"/>
    <n v="-1"/>
    <n v="-9107.4100000000035"/>
    <n v="-9318.4000000000015"/>
    <n v="-1311.8963000000003"/>
    <n v="685.20000000000073"/>
    <n v="1100.9099999999999"/>
  </r>
  <r>
    <x v="1"/>
    <x v="2"/>
    <x v="10"/>
    <x v="43"/>
    <n v="61"/>
    <n v="44385.45"/>
    <n v="58194.37"/>
    <n v="7744.1243000000004"/>
    <n v="8188.52"/>
    <n v="5975.16"/>
    <n v="52"/>
    <n v="12562.07"/>
    <n v="20439.12"/>
    <n v="739.16330000000005"/>
    <n v="7299.4"/>
    <n v="7081.21"/>
    <n v="-9"/>
    <n v="-31823.379999999997"/>
    <n v="-37755.25"/>
    <n v="-7004.9610000000002"/>
    <n v="-889.1200000000008"/>
    <n v="1106.0500000000002"/>
  </r>
  <r>
    <x v="8"/>
    <x v="4"/>
    <x v="3"/>
    <x v="64"/>
    <n v="23"/>
    <n v="22690.25"/>
    <n v="33806.639999999999"/>
    <n v="14411.701300000001"/>
    <n v="1785.5"/>
    <n v="-1650.44"/>
    <n v="4"/>
    <n v="976.35"/>
    <n v="1543.61"/>
    <n v="1102.3059000000001"/>
    <n v="-44.29"/>
    <n v="-529.95000000000005"/>
    <n v="-19"/>
    <n v="-21713.9"/>
    <n v="-32263.03"/>
    <n v="-13309.395400000001"/>
    <n v="-1829.79"/>
    <n v="1120.49"/>
  </r>
  <r>
    <x v="9"/>
    <x v="2"/>
    <x v="3"/>
    <x v="29"/>
    <n v="0"/>
    <n v="0"/>
    <n v="0"/>
    <n v="0"/>
    <n v="0"/>
    <n v="0"/>
    <n v="3"/>
    <n v="22546.16"/>
    <n v="30612.83"/>
    <n v="6939.6376"/>
    <n v="3264.9"/>
    <n v="1127.03"/>
    <n v="3"/>
    <n v="22546.16"/>
    <n v="30612.83"/>
    <n v="6939.6376"/>
    <n v="3264.9"/>
    <n v="1127.03"/>
  </r>
  <r>
    <x v="5"/>
    <x v="5"/>
    <x v="3"/>
    <x v="24"/>
    <n v="31"/>
    <n v="50060.33"/>
    <n v="72655.59"/>
    <n v="18632.731800000001"/>
    <n v="9489.73"/>
    <n v="4254.5"/>
    <n v="23"/>
    <n v="25267.21"/>
    <n v="36870.639999999999"/>
    <n v="6708.3827000000001"/>
    <n v="7217.27"/>
    <n v="5381.83"/>
    <n v="-8"/>
    <n v="-24793.120000000003"/>
    <n v="-35784.949999999997"/>
    <n v="-11924.349100000001"/>
    <n v="-2272.4599999999991"/>
    <n v="1127.33"/>
  </r>
  <r>
    <x v="3"/>
    <x v="3"/>
    <x v="7"/>
    <x v="12"/>
    <n v="6152"/>
    <n v="4566417.8899999997"/>
    <n v="5845169"/>
    <n v="2085369.7973"/>
    <n v="417680.1"/>
    <n v="-250461.94"/>
    <n v="6127"/>
    <n v="4481027.9800000004"/>
    <n v="5740568.0899999999"/>
    <n v="2063450.2257000001"/>
    <n v="411529.46"/>
    <n v="-249334.41"/>
    <n v="-25"/>
    <n v="-85389.909999999218"/>
    <n v="-104600.91000000015"/>
    <n v="-21919.571599999908"/>
    <n v="-6150.6399999999558"/>
    <n v="1127.5299999999988"/>
  </r>
  <r>
    <x v="5"/>
    <x v="5"/>
    <x v="1"/>
    <x v="46"/>
    <n v="2"/>
    <n v="9164.99"/>
    <n v="11937.87"/>
    <n v="3313.0351999999998"/>
    <n v="631.82000000000005"/>
    <n v="-493.29"/>
    <n v="1"/>
    <n v="512.52"/>
    <n v="1601.63"/>
    <n v="451.58580000000001"/>
    <n v="824.26"/>
    <n v="637.52"/>
    <n v="-1"/>
    <n v="-8652.4699999999993"/>
    <n v="-10336.240000000002"/>
    <n v="-2861.4494"/>
    <n v="192.43999999999994"/>
    <n v="1130.81"/>
  </r>
  <r>
    <x v="13"/>
    <x v="1"/>
    <x v="10"/>
    <x v="33"/>
    <n v="5"/>
    <n v="18830.8"/>
    <n v="23589.01"/>
    <n v="5909.9867000000004"/>
    <n v="755.19"/>
    <n v="-1133.22"/>
    <n v="0"/>
    <n v="0"/>
    <n v="0"/>
    <n v="0"/>
    <n v="0"/>
    <n v="0"/>
    <n v="-5"/>
    <n v="-18830.8"/>
    <n v="-23589.01"/>
    <n v="-5909.9867000000004"/>
    <n v="-755.19"/>
    <n v="1133.22"/>
  </r>
  <r>
    <x v="2"/>
    <x v="1"/>
    <x v="4"/>
    <x v="48"/>
    <n v="0"/>
    <n v="0"/>
    <n v="0"/>
    <n v="0"/>
    <n v="0"/>
    <n v="0"/>
    <n v="2"/>
    <n v="3804.7"/>
    <n v="6321.77"/>
    <n v="1380.0944999999999"/>
    <n v="1374.57"/>
    <n v="1136.97"/>
    <n v="2"/>
    <n v="3804.7"/>
    <n v="6321.77"/>
    <n v="1380.0944999999999"/>
    <n v="1374.57"/>
    <n v="1136.97"/>
  </r>
  <r>
    <x v="17"/>
    <x v="5"/>
    <x v="4"/>
    <x v="5"/>
    <n v="0"/>
    <n v="0"/>
    <n v="0"/>
    <n v="0"/>
    <n v="0"/>
    <n v="0"/>
    <n v="1"/>
    <n v="2789.73"/>
    <n v="2789.73"/>
    <n v="2129.7388999999998"/>
    <n v="1581.51"/>
    <n v="1146.5999999999999"/>
    <n v="1"/>
    <n v="2789.73"/>
    <n v="2789.73"/>
    <n v="2129.7388999999998"/>
    <n v="1581.51"/>
    <n v="1146.5999999999999"/>
  </r>
  <r>
    <x v="14"/>
    <x v="6"/>
    <x v="17"/>
    <x v="59"/>
    <n v="0"/>
    <n v="0"/>
    <n v="0"/>
    <n v="0"/>
    <n v="0"/>
    <n v="0"/>
    <n v="2"/>
    <n v="2739.14"/>
    <n v="4847.3999999999996"/>
    <n v="858.99800000000005"/>
    <n v="1477.69"/>
    <n v="1157.3399999999999"/>
    <n v="2"/>
    <n v="2739.14"/>
    <n v="4847.3999999999996"/>
    <n v="858.99800000000005"/>
    <n v="1477.69"/>
    <n v="1157.3399999999999"/>
  </r>
  <r>
    <x v="1"/>
    <x v="1"/>
    <x v="10"/>
    <x v="17"/>
    <n v="116"/>
    <n v="105212.95"/>
    <n v="130527.66"/>
    <n v="30230.142800000001"/>
    <n v="19528.830000000002"/>
    <n v="7547.72"/>
    <n v="90"/>
    <n v="38729.78"/>
    <n v="46877.48"/>
    <n v="10678.015799999999"/>
    <n v="13434.56"/>
    <n v="8718.2800000000007"/>
    <n v="-26"/>
    <n v="-66483.17"/>
    <n v="-83650.179999999993"/>
    <n v="-19552.127"/>
    <n v="-6094.2700000000023"/>
    <n v="1170.5600000000004"/>
  </r>
  <r>
    <x v="1"/>
    <x v="2"/>
    <x v="19"/>
    <x v="65"/>
    <n v="8"/>
    <n v="12612.98"/>
    <n v="16421.849999999999"/>
    <n v="5156.7033000000001"/>
    <n v="540.76"/>
    <n v="-1348.53"/>
    <n v="6"/>
    <n v="2127.5700000000002"/>
    <n v="2244.1999999999998"/>
    <n v="285.03410000000002"/>
    <n v="-33.75"/>
    <n v="-169.1"/>
    <n v="-2"/>
    <n v="-10485.41"/>
    <n v="-14177.649999999998"/>
    <n v="-4871.6692000000003"/>
    <n v="-574.51"/>
    <n v="1179.43"/>
  </r>
  <r>
    <x v="16"/>
    <x v="6"/>
    <x v="0"/>
    <x v="0"/>
    <n v="80"/>
    <n v="406086.33"/>
    <n v="597778.6"/>
    <n v="100281.4455"/>
    <n v="33379.15"/>
    <n v="-1189.26"/>
    <n v="0"/>
    <n v="0"/>
    <n v="0"/>
    <n v="0"/>
    <n v="0"/>
    <n v="0"/>
    <n v="-80"/>
    <n v="-406086.33"/>
    <n v="-597778.6"/>
    <n v="-100281.4455"/>
    <n v="-33379.15"/>
    <n v="1189.26"/>
  </r>
  <r>
    <x v="17"/>
    <x v="5"/>
    <x v="3"/>
    <x v="23"/>
    <n v="2"/>
    <n v="959.67"/>
    <n v="2998.98"/>
    <n v="450.25900000000001"/>
    <n v="1677.67"/>
    <n v="1589.05"/>
    <n v="7"/>
    <n v="34576.92"/>
    <n v="39363.14"/>
    <n v="12359.265600000001"/>
    <n v="6164.71"/>
    <n v="2783.53"/>
    <n v="5"/>
    <n v="33617.25"/>
    <n v="36364.159999999996"/>
    <n v="11909.006600000001"/>
    <n v="4487.04"/>
    <n v="1194.4800000000002"/>
  </r>
  <r>
    <x v="4"/>
    <x v="4"/>
    <x v="9"/>
    <x v="16"/>
    <n v="4"/>
    <n v="9260.2900000000009"/>
    <n v="10291.200000000001"/>
    <n v="2481.8110000000001"/>
    <n v="-314.83999999999997"/>
    <n v="-1020.73"/>
    <n v="1"/>
    <n v="279.66000000000003"/>
    <n v="703.7"/>
    <n v="244.61539999999999"/>
    <n v="236.62"/>
    <n v="179.42"/>
    <n v="-3"/>
    <n v="-8980.630000000001"/>
    <n v="-9587.5"/>
    <n v="-2237.1956"/>
    <n v="551.46"/>
    <n v="1200.1500000000001"/>
  </r>
  <r>
    <x v="12"/>
    <x v="3"/>
    <x v="4"/>
    <x v="58"/>
    <n v="0"/>
    <n v="0"/>
    <n v="0"/>
    <n v="0"/>
    <n v="0"/>
    <n v="0"/>
    <n v="1"/>
    <n v="34466.36"/>
    <n v="39081"/>
    <n v="3411.8984999999998"/>
    <n v="2623.07"/>
    <n v="1202.74"/>
    <n v="1"/>
    <n v="34466.36"/>
    <n v="39081"/>
    <n v="3411.8984999999998"/>
    <n v="2623.07"/>
    <n v="1202.74"/>
  </r>
  <r>
    <x v="16"/>
    <x v="4"/>
    <x v="4"/>
    <x v="57"/>
    <n v="1"/>
    <n v="5989.04"/>
    <n v="6287.58"/>
    <n v="1511.0026"/>
    <n v="-610.64"/>
    <n v="-1212.46"/>
    <n v="0"/>
    <n v="0"/>
    <n v="0"/>
    <n v="0"/>
    <n v="0"/>
    <n v="0"/>
    <n v="-1"/>
    <n v="-5989.04"/>
    <n v="-6287.58"/>
    <n v="-1511.0026"/>
    <n v="610.64"/>
    <n v="1212.46"/>
  </r>
  <r>
    <x v="16"/>
    <x v="4"/>
    <x v="1"/>
    <x v="50"/>
    <n v="1"/>
    <n v="5948.72"/>
    <n v="6247.26"/>
    <n v="1542.3336999999999"/>
    <n v="-621.97"/>
    <n v="-1223.18"/>
    <n v="0"/>
    <n v="0"/>
    <n v="0"/>
    <n v="0"/>
    <n v="0"/>
    <n v="0"/>
    <n v="-1"/>
    <n v="-5948.72"/>
    <n v="-6247.26"/>
    <n v="-1542.3336999999999"/>
    <n v="621.97"/>
    <n v="1223.18"/>
  </r>
  <r>
    <x v="13"/>
    <x v="5"/>
    <x v="18"/>
    <x v="60"/>
    <n v="76"/>
    <n v="12956.01"/>
    <n v="17850.669999999998"/>
    <n v="12313.622799999999"/>
    <n v="-656.35"/>
    <n v="-4294.5"/>
    <n v="75"/>
    <n v="8153.22"/>
    <n v="11724"/>
    <n v="9738.4419999999991"/>
    <n v="-59.56"/>
    <n v="-3070.98"/>
    <n v="-1"/>
    <n v="-4802.79"/>
    <n v="-6126.6699999999983"/>
    <n v="-2575.1808000000001"/>
    <n v="596.79"/>
    <n v="1223.52"/>
  </r>
  <r>
    <x v="14"/>
    <x v="4"/>
    <x v="4"/>
    <x v="45"/>
    <n v="1"/>
    <n v="1170.9000000000001"/>
    <n v="10644.56"/>
    <n v="1586.1703"/>
    <n v="8285.7999999999993"/>
    <n v="7887.49"/>
    <n v="13"/>
    <n v="29493.18"/>
    <n v="45298.77"/>
    <n v="10000.358"/>
    <n v="12367.72"/>
    <n v="9125.2800000000007"/>
    <n v="12"/>
    <n v="28322.28"/>
    <n v="34654.21"/>
    <n v="8414.1877000000004"/>
    <n v="4081.92"/>
    <n v="1237.7900000000009"/>
  </r>
  <r>
    <x v="3"/>
    <x v="5"/>
    <x v="3"/>
    <x v="52"/>
    <n v="3"/>
    <n v="6910.05"/>
    <n v="7180.54"/>
    <n v="3250.3733000000002"/>
    <n v="-234.88"/>
    <n v="-1240.72"/>
    <n v="0"/>
    <n v="0"/>
    <n v="0"/>
    <n v="0"/>
    <n v="0"/>
    <n v="0"/>
    <n v="-3"/>
    <n v="-6910.05"/>
    <n v="-7180.54"/>
    <n v="-3250.3733000000002"/>
    <n v="234.88"/>
    <n v="1240.72"/>
  </r>
  <r>
    <x v="3"/>
    <x v="4"/>
    <x v="19"/>
    <x v="65"/>
    <n v="972"/>
    <n v="206107.55"/>
    <n v="295607.77"/>
    <n v="159426.201"/>
    <n v="13133.61"/>
    <n v="-27063.05"/>
    <n v="969"/>
    <n v="197607.26"/>
    <n v="286276.36"/>
    <n v="157332.0067"/>
    <n v="13688.54"/>
    <n v="-25819.87"/>
    <n v="-3"/>
    <n v="-8500.289999999979"/>
    <n v="-9331.4100000000326"/>
    <n v="-2094.1943000000028"/>
    <n v="554.93000000000029"/>
    <n v="1243.1800000000003"/>
  </r>
  <r>
    <x v="7"/>
    <x v="3"/>
    <x v="3"/>
    <x v="4"/>
    <n v="4"/>
    <n v="12924.85"/>
    <n v="24253"/>
    <n v="645.56230000000005"/>
    <n v="11055.04"/>
    <n v="10852.58"/>
    <n v="9"/>
    <n v="28874.66"/>
    <n v="42780.480000000003"/>
    <n v="2221.9766"/>
    <n v="12779.78"/>
    <n v="12097.69"/>
    <n v="5"/>
    <n v="15949.81"/>
    <n v="18527.480000000003"/>
    <n v="1576.4142999999999"/>
    <n v="1724.7399999999998"/>
    <n v="1245.1100000000006"/>
  </r>
  <r>
    <x v="12"/>
    <x v="6"/>
    <x v="1"/>
    <x v="7"/>
    <n v="0"/>
    <n v="0"/>
    <n v="0"/>
    <n v="0"/>
    <n v="0"/>
    <n v="0"/>
    <n v="1"/>
    <n v="1337.76"/>
    <n v="3872"/>
    <n v="1286.2815000000001"/>
    <n v="1743.73"/>
    <n v="1247.96"/>
    <n v="1"/>
    <n v="1337.76"/>
    <n v="3872"/>
    <n v="1286.2815000000001"/>
    <n v="1743.73"/>
    <n v="1247.96"/>
  </r>
  <r>
    <x v="4"/>
    <x v="2"/>
    <x v="3"/>
    <x v="47"/>
    <n v="5"/>
    <n v="7925.07"/>
    <n v="10750.25"/>
    <n v="5249.0794999999998"/>
    <n v="-784.54"/>
    <n v="-2429.56"/>
    <n v="4"/>
    <n v="2816.19"/>
    <n v="5134.0600000000004"/>
    <n v="3486.7046"/>
    <n v="-70.31"/>
    <n v="-1174.49"/>
    <n v="-1"/>
    <n v="-5108.8799999999992"/>
    <n v="-5616.19"/>
    <n v="-1762.3748999999998"/>
    <n v="714.23"/>
    <n v="1255.07"/>
  </r>
  <r>
    <x v="12"/>
    <x v="2"/>
    <x v="3"/>
    <x v="29"/>
    <n v="0"/>
    <n v="0"/>
    <n v="0"/>
    <n v="0"/>
    <n v="0"/>
    <n v="0"/>
    <n v="1"/>
    <n v="821.67"/>
    <n v="2489.98"/>
    <n v="410.42579999999998"/>
    <n v="1390.47"/>
    <n v="1257.8800000000001"/>
    <n v="1"/>
    <n v="821.67"/>
    <n v="2489.98"/>
    <n v="410.42579999999998"/>
    <n v="1390.47"/>
    <n v="1257.8800000000001"/>
  </r>
  <r>
    <x v="13"/>
    <x v="4"/>
    <x v="4"/>
    <x v="28"/>
    <n v="42"/>
    <n v="19939.490000000002"/>
    <n v="24666.639999999999"/>
    <n v="10399.4015"/>
    <n v="1263.53"/>
    <n v="-1648.44"/>
    <n v="41"/>
    <n v="14558.73"/>
    <n v="17962"/>
    <n v="7805.5830999999998"/>
    <n v="1771.81"/>
    <n v="-378.5"/>
    <n v="-1"/>
    <n v="-5380.760000000002"/>
    <n v="-6704.6399999999994"/>
    <n v="-2593.8184000000001"/>
    <n v="508.28"/>
    <n v="1269.94"/>
  </r>
  <r>
    <x v="9"/>
    <x v="1"/>
    <x v="4"/>
    <x v="18"/>
    <n v="0"/>
    <n v="0"/>
    <n v="0"/>
    <n v="0"/>
    <n v="0"/>
    <n v="0"/>
    <n v="5"/>
    <n v="55334.14"/>
    <n v="80046.55"/>
    <n v="21766.231100000001"/>
    <n v="9314.66"/>
    <n v="1283.8"/>
    <n v="5"/>
    <n v="55334.14"/>
    <n v="80046.55"/>
    <n v="21766.231100000001"/>
    <n v="9314.66"/>
    <n v="1283.8"/>
  </r>
  <r>
    <x v="12"/>
    <x v="2"/>
    <x v="3"/>
    <x v="24"/>
    <n v="0"/>
    <n v="0"/>
    <n v="0"/>
    <n v="0"/>
    <n v="0"/>
    <n v="0"/>
    <n v="1"/>
    <n v="2315.34"/>
    <n v="4630.7"/>
    <n v="1026.9219000000001"/>
    <n v="1607.36"/>
    <n v="1288.44"/>
    <n v="1"/>
    <n v="2315.34"/>
    <n v="4630.7"/>
    <n v="1026.9219000000001"/>
    <n v="1607.36"/>
    <n v="1288.44"/>
  </r>
  <r>
    <x v="3"/>
    <x v="6"/>
    <x v="14"/>
    <x v="38"/>
    <n v="3"/>
    <n v="40650.28"/>
    <n v="49877.9"/>
    <n v="7065.1313"/>
    <n v="3488.92"/>
    <n v="-163.83000000000001"/>
    <n v="2"/>
    <n v="29973.59"/>
    <n v="35701.89"/>
    <n v="1820.5719999999999"/>
    <n v="2020.62"/>
    <n v="1127.1300000000001"/>
    <n v="-1"/>
    <n v="-10676.689999999999"/>
    <n v="-14176.010000000002"/>
    <n v="-5244.5592999999999"/>
    <n v="-1468.3000000000002"/>
    <n v="1290.96"/>
  </r>
  <r>
    <x v="10"/>
    <x v="3"/>
    <x v="14"/>
    <x v="38"/>
    <n v="3"/>
    <n v="20828.39"/>
    <n v="26069.040000000001"/>
    <n v="7631.8837000000003"/>
    <n v="-503.49"/>
    <n v="-2391.2399999999998"/>
    <n v="2"/>
    <n v="13880.81"/>
    <n v="17360.71"/>
    <n v="4575.3752999999997"/>
    <n v="-12"/>
    <n v="-1095.48"/>
    <n v="-1"/>
    <n v="-6947.58"/>
    <n v="-8708.3300000000017"/>
    <n v="-3056.5084000000006"/>
    <n v="491.49"/>
    <n v="1295.7599999999998"/>
  </r>
  <r>
    <x v="13"/>
    <x v="4"/>
    <x v="8"/>
    <x v="14"/>
    <n v="4"/>
    <n v="9515.8799999999992"/>
    <n v="15213.31"/>
    <n v="3979.5439000000001"/>
    <n v="3041.73"/>
    <n v="1798.44"/>
    <n v="3"/>
    <n v="4038.47"/>
    <n v="8385"/>
    <n v="1289.6776"/>
    <n v="3566.63"/>
    <n v="3114.89"/>
    <n v="-1"/>
    <n v="-5477.41"/>
    <n v="-6828.3099999999995"/>
    <n v="-2689.8663000000001"/>
    <n v="524.90000000000009"/>
    <n v="1316.4499999999998"/>
  </r>
  <r>
    <x v="13"/>
    <x v="3"/>
    <x v="18"/>
    <x v="60"/>
    <n v="37"/>
    <n v="16444.650000000001"/>
    <n v="21967.5"/>
    <n v="8553.9771999999994"/>
    <n v="2943.46"/>
    <n v="278.62"/>
    <n v="35"/>
    <n v="2654.98"/>
    <n v="7131"/>
    <n v="3073.4634999999998"/>
    <n v="2427.19"/>
    <n v="1611.35"/>
    <n v="-2"/>
    <n v="-13789.670000000002"/>
    <n v="-14836.5"/>
    <n v="-5480.5136999999995"/>
    <n v="-516.27"/>
    <n v="1332.73"/>
  </r>
  <r>
    <x v="13"/>
    <x v="1"/>
    <x v="4"/>
    <x v="18"/>
    <n v="3"/>
    <n v="14051.35"/>
    <n v="16965.439999999999"/>
    <n v="4252.4700999999995"/>
    <n v="93.75"/>
    <n v="-1292.4100000000001"/>
    <n v="1"/>
    <n v="94.68"/>
    <n v="218"/>
    <n v="78.943200000000004"/>
    <n v="64.569999999999993"/>
    <n v="43.51"/>
    <n v="-2"/>
    <n v="-13956.67"/>
    <n v="-16747.439999999999"/>
    <n v="-4173.5268999999998"/>
    <n v="-29.180000000000007"/>
    <n v="1335.92"/>
  </r>
  <r>
    <x v="5"/>
    <x v="2"/>
    <x v="4"/>
    <x v="57"/>
    <n v="7"/>
    <n v="10748.26"/>
    <n v="12189.46"/>
    <n v="3502.2206999999999"/>
    <n v="-662.87"/>
    <n v="-2079.12"/>
    <n v="4"/>
    <n v="2328.7399999999998"/>
    <n v="2442"/>
    <n v="829.00800000000004"/>
    <n v="-440.27"/>
    <n v="-733.84"/>
    <n v="-3"/>
    <n v="-8419.52"/>
    <n v="-9747.4599999999991"/>
    <n v="-2673.2127"/>
    <n v="222.60000000000002"/>
    <n v="1345.2799999999997"/>
  </r>
  <r>
    <x v="5"/>
    <x v="1"/>
    <x v="3"/>
    <x v="51"/>
    <n v="17"/>
    <n v="84191.08"/>
    <n v="112762.34"/>
    <n v="34119.814200000001"/>
    <n v="7048.45"/>
    <n v="313.04000000000002"/>
    <n v="8"/>
    <n v="4321.9399999999996"/>
    <n v="6358.55"/>
    <n v="828.50490000000002"/>
    <n v="1917.02"/>
    <n v="1661.12"/>
    <n v="-9"/>
    <n v="-79869.14"/>
    <n v="-106403.79"/>
    <n v="-33291.309300000001"/>
    <n v="-5131.43"/>
    <n v="1348.08"/>
  </r>
  <r>
    <x v="13"/>
    <x v="2"/>
    <x v="15"/>
    <x v="40"/>
    <n v="1"/>
    <n v="3516.51"/>
    <n v="4776.59"/>
    <n v="2608.8234000000002"/>
    <n v="-436.2"/>
    <n v="-1348.74"/>
    <n v="0"/>
    <n v="0"/>
    <n v="0"/>
    <n v="0"/>
    <n v="0"/>
    <n v="0"/>
    <n v="-1"/>
    <n v="-3516.51"/>
    <n v="-4776.59"/>
    <n v="-2608.8234000000002"/>
    <n v="436.2"/>
    <n v="1348.74"/>
  </r>
  <r>
    <x v="8"/>
    <x v="5"/>
    <x v="4"/>
    <x v="37"/>
    <n v="7"/>
    <n v="10337.370000000001"/>
    <n v="15724.76"/>
    <n v="6591.0535"/>
    <n v="205.44"/>
    <n v="-1349.64"/>
    <n v="0"/>
    <n v="0"/>
    <n v="0"/>
    <n v="0"/>
    <n v="0"/>
    <n v="0"/>
    <n v="-7"/>
    <n v="-10337.370000000001"/>
    <n v="-15724.76"/>
    <n v="-6591.0535"/>
    <n v="-205.44"/>
    <n v="1349.64"/>
  </r>
  <r>
    <x v="5"/>
    <x v="4"/>
    <x v="3"/>
    <x v="47"/>
    <n v="16"/>
    <n v="82258.429999999993"/>
    <n v="119753.09"/>
    <n v="39842.095500000003"/>
    <n v="10588.07"/>
    <n v="-1220.3599999999999"/>
    <n v="8"/>
    <n v="8590.64"/>
    <n v="12683.12"/>
    <n v="4124.9934999999996"/>
    <n v="1414.64"/>
    <n v="134.78"/>
    <n v="-8"/>
    <n v="-73667.789999999994"/>
    <n v="-107069.97"/>
    <n v="-35717.102000000006"/>
    <n v="-9173.43"/>
    <n v="1355.1399999999999"/>
  </r>
  <r>
    <x v="12"/>
    <x v="3"/>
    <x v="16"/>
    <x v="42"/>
    <n v="1"/>
    <n v="1715.62"/>
    <n v="6616.56"/>
    <n v="552.52800000000002"/>
    <n v="4571.3"/>
    <n v="4348.41"/>
    <n v="3"/>
    <n v="31029.15"/>
    <n v="40866.449999999997"/>
    <n v="4232.4534000000003"/>
    <n v="7261.98"/>
    <n v="5709.08"/>
    <n v="2"/>
    <n v="29313.530000000002"/>
    <n v="34249.89"/>
    <n v="3679.9254000000001"/>
    <n v="2690.6799999999994"/>
    <n v="1360.67"/>
  </r>
  <r>
    <x v="8"/>
    <x v="2"/>
    <x v="4"/>
    <x v="57"/>
    <n v="4"/>
    <n v="3838.77"/>
    <n v="4513.8100000000004"/>
    <n v="2064.6097"/>
    <n v="-634"/>
    <n v="-1405.22"/>
    <n v="0"/>
    <n v="0"/>
    <n v="0"/>
    <n v="0"/>
    <n v="0"/>
    <n v="0"/>
    <n v="-4"/>
    <n v="-3838.77"/>
    <n v="-4513.8100000000004"/>
    <n v="-2064.6097"/>
    <n v="634"/>
    <n v="1405.22"/>
  </r>
  <r>
    <x v="13"/>
    <x v="5"/>
    <x v="1"/>
    <x v="3"/>
    <n v="6"/>
    <n v="12200.72"/>
    <n v="15120.69"/>
    <n v="4684.7413999999999"/>
    <n v="41.29"/>
    <n v="-1451.12"/>
    <n v="2"/>
    <n v="219.84"/>
    <n v="442"/>
    <n v="258.8546"/>
    <n v="44.2"/>
    <n v="-34.69"/>
    <n v="-4"/>
    <n v="-11980.88"/>
    <n v="-14678.69"/>
    <n v="-4425.8868000000002"/>
    <n v="2.9100000000000037"/>
    <n v="1416.4299999999998"/>
  </r>
  <r>
    <x v="12"/>
    <x v="4"/>
    <x v="4"/>
    <x v="45"/>
    <n v="2"/>
    <n v="16896"/>
    <n v="18859"/>
    <n v="1182.6658"/>
    <n v="1059.08"/>
    <n v="759.3"/>
    <n v="5"/>
    <n v="45066.38"/>
    <n v="56015.4"/>
    <n v="4945.1904000000004"/>
    <n v="3508.41"/>
    <n v="2208.9899999999998"/>
    <n v="3"/>
    <n v="28170.379999999997"/>
    <n v="37156.400000000001"/>
    <n v="3762.5246000000006"/>
    <n v="2449.33"/>
    <n v="1449.6899999999998"/>
  </r>
  <r>
    <x v="12"/>
    <x v="5"/>
    <x v="1"/>
    <x v="7"/>
    <n v="0"/>
    <n v="0"/>
    <n v="0"/>
    <n v="0"/>
    <n v="0"/>
    <n v="0"/>
    <n v="1"/>
    <n v="5309.83"/>
    <n v="8198"/>
    <n v="1425.7773"/>
    <n v="1951.23"/>
    <n v="1462.39"/>
    <n v="1"/>
    <n v="5309.83"/>
    <n v="8198"/>
    <n v="1425.7773"/>
    <n v="1951.23"/>
    <n v="1462.39"/>
  </r>
  <r>
    <x v="5"/>
    <x v="6"/>
    <x v="16"/>
    <x v="42"/>
    <n v="10"/>
    <n v="12546.44"/>
    <n v="16479.16"/>
    <n v="4844.3337000000001"/>
    <n v="528.54999999999995"/>
    <n v="-950.32"/>
    <n v="8"/>
    <n v="4638.43"/>
    <n v="6195.35"/>
    <n v="1007.8158"/>
    <n v="875.02"/>
    <n v="512.62"/>
    <n v="-2"/>
    <n v="-7908.01"/>
    <n v="-10283.81"/>
    <n v="-3836.5179000000003"/>
    <n v="346.47"/>
    <n v="1462.94"/>
  </r>
  <r>
    <x v="13"/>
    <x v="3"/>
    <x v="4"/>
    <x v="18"/>
    <n v="1"/>
    <n v="5955.12"/>
    <n v="7178.94"/>
    <n v="2691.489"/>
    <n v="-556.79"/>
    <n v="-1467.67"/>
    <n v="0"/>
    <n v="0"/>
    <n v="0"/>
    <n v="0"/>
    <n v="0"/>
    <n v="0"/>
    <n v="-1"/>
    <n v="-5955.12"/>
    <n v="-7178.94"/>
    <n v="-2691.489"/>
    <n v="556.79"/>
    <n v="1467.67"/>
  </r>
  <r>
    <x v="4"/>
    <x v="5"/>
    <x v="3"/>
    <x v="4"/>
    <n v="4"/>
    <n v="6765.94"/>
    <n v="7856.19"/>
    <n v="2146.7703000000001"/>
    <n v="-264.89999999999998"/>
    <n v="-1056.51"/>
    <n v="2"/>
    <n v="701.6"/>
    <n v="1479.63"/>
    <n v="355.12509999999997"/>
    <n v="517.42999999999995"/>
    <n v="422.91"/>
    <n v="-2"/>
    <n v="-6064.3399999999992"/>
    <n v="-6376.5599999999995"/>
    <n v="-1791.6452000000002"/>
    <n v="782.32999999999993"/>
    <n v="1479.42"/>
  </r>
  <r>
    <x v="14"/>
    <x v="3"/>
    <x v="1"/>
    <x v="3"/>
    <n v="2"/>
    <n v="138.96"/>
    <n v="528"/>
    <n v="124.21420000000001"/>
    <n v="299.7"/>
    <n v="264.82"/>
    <n v="47"/>
    <n v="454294.63"/>
    <n v="551368.06999999995"/>
    <n v="90367.807499999995"/>
    <n v="19543.48"/>
    <n v="1753.19"/>
    <n v="45"/>
    <n v="454155.67"/>
    <n v="550840.06999999995"/>
    <n v="90243.593299999993"/>
    <n v="19243.78"/>
    <n v="1488.3700000000001"/>
  </r>
  <r>
    <x v="14"/>
    <x v="1"/>
    <x v="2"/>
    <x v="2"/>
    <n v="0"/>
    <n v="0"/>
    <n v="0"/>
    <n v="0"/>
    <n v="0"/>
    <n v="0"/>
    <n v="2"/>
    <n v="9637.9500000000007"/>
    <n v="9758.35"/>
    <n v="2209.6030999999998"/>
    <n v="2189.5300000000002"/>
    <n v="1489.94"/>
    <n v="2"/>
    <n v="9637.9500000000007"/>
    <n v="9758.35"/>
    <n v="2209.6030999999998"/>
    <n v="2189.5300000000002"/>
    <n v="1489.94"/>
  </r>
  <r>
    <x v="1"/>
    <x v="6"/>
    <x v="4"/>
    <x v="37"/>
    <n v="22"/>
    <n v="16591.39"/>
    <n v="20389.37"/>
    <n v="3927.0432000000001"/>
    <n v="928.22"/>
    <n v="-79.2"/>
    <n v="17"/>
    <n v="5476.14"/>
    <n v="8115.4"/>
    <n v="1157.4096999999999"/>
    <n v="1709.37"/>
    <n v="1414.15"/>
    <n v="-5"/>
    <n v="-11115.25"/>
    <n v="-12273.97"/>
    <n v="-2769.6334999999999"/>
    <n v="781.14999999999986"/>
    <n v="1493.3500000000001"/>
  </r>
  <r>
    <x v="3"/>
    <x v="1"/>
    <x v="21"/>
    <x v="68"/>
    <n v="697"/>
    <n v="155040"/>
    <n v="203359.14"/>
    <n v="348610.44870000001"/>
    <n v="-43413.26"/>
    <n v="-175238.63"/>
    <n v="695"/>
    <n v="143748.21"/>
    <n v="189326.62"/>
    <n v="344332.40110000002"/>
    <n v="-42960.26"/>
    <n v="-173725.93"/>
    <n v="-2"/>
    <n v="-11291.790000000008"/>
    <n v="-14032.520000000019"/>
    <n v="-4278.0475999999908"/>
    <n v="453"/>
    <n v="1512.7000000000116"/>
  </r>
  <r>
    <x v="13"/>
    <x v="4"/>
    <x v="6"/>
    <x v="11"/>
    <n v="6"/>
    <n v="6554.55"/>
    <n v="7613.65"/>
    <n v="3038.8031999999998"/>
    <n v="-784.75"/>
    <n v="-1625.42"/>
    <n v="5"/>
    <n v="909"/>
    <n v="909"/>
    <n v="440.45330000000001"/>
    <n v="-30.6"/>
    <n v="-108.29"/>
    <n v="-1"/>
    <n v="-5645.55"/>
    <n v="-6704.65"/>
    <n v="-2598.3498999999997"/>
    <n v="754.15"/>
    <n v="1517.13"/>
  </r>
  <r>
    <x v="8"/>
    <x v="2"/>
    <x v="3"/>
    <x v="4"/>
    <n v="133"/>
    <n v="574932.51"/>
    <n v="853414.34"/>
    <n v="280214.18579999998"/>
    <n v="107968.21"/>
    <n v="-2221.44"/>
    <n v="11"/>
    <n v="1471.89"/>
    <n v="1515.42"/>
    <n v="744.02660000000003"/>
    <n v="-387.17"/>
    <n v="-700.99"/>
    <n v="-122"/>
    <n v="-573460.62"/>
    <n v="-851898.91999999993"/>
    <n v="-279470.15919999999"/>
    <n v="-108355.38"/>
    <n v="1520.45"/>
  </r>
  <r>
    <x v="13"/>
    <x v="4"/>
    <x v="4"/>
    <x v="5"/>
    <n v="1"/>
    <n v="5674.71"/>
    <n v="6733.81"/>
    <n v="2609.6037000000001"/>
    <n v="-764.16"/>
    <n v="-1528.29"/>
    <n v="0"/>
    <n v="0"/>
    <n v="0"/>
    <n v="0"/>
    <n v="0"/>
    <n v="0"/>
    <n v="-1"/>
    <n v="-5674.71"/>
    <n v="-6733.81"/>
    <n v="-2609.6037000000001"/>
    <n v="764.16"/>
    <n v="1528.29"/>
  </r>
  <r>
    <x v="9"/>
    <x v="5"/>
    <x v="3"/>
    <x v="4"/>
    <n v="0"/>
    <n v="0"/>
    <n v="0"/>
    <n v="0"/>
    <n v="0"/>
    <n v="0"/>
    <n v="4"/>
    <n v="20901.41"/>
    <n v="43968.959999999999"/>
    <n v="10797.076300000001"/>
    <n v="4478.54"/>
    <n v="1528.61"/>
    <n v="4"/>
    <n v="20901.41"/>
    <n v="43968.959999999999"/>
    <n v="10797.076300000001"/>
    <n v="4478.54"/>
    <n v="1528.61"/>
  </r>
  <r>
    <x v="8"/>
    <x v="1"/>
    <x v="4"/>
    <x v="48"/>
    <n v="2"/>
    <n v="9251.93"/>
    <n v="9624.2800000000007"/>
    <n v="1943.6122"/>
    <n v="-943.32"/>
    <n v="-1555.84"/>
    <n v="0"/>
    <n v="0"/>
    <n v="0"/>
    <n v="0"/>
    <n v="0"/>
    <n v="0"/>
    <n v="-2"/>
    <n v="-9251.93"/>
    <n v="-9624.2800000000007"/>
    <n v="-1943.6122"/>
    <n v="943.32"/>
    <n v="1555.84"/>
  </r>
  <r>
    <x v="7"/>
    <x v="6"/>
    <x v="20"/>
    <x v="67"/>
    <n v="34"/>
    <n v="79796.39"/>
    <n v="97763.04"/>
    <n v="7965.7116999999998"/>
    <n v="7483.08"/>
    <n v="5021.28"/>
    <n v="39"/>
    <n v="100307.97"/>
    <n v="123045.42"/>
    <n v="10519.3946"/>
    <n v="9774.83"/>
    <n v="6585.71"/>
    <n v="5"/>
    <n v="20511.580000000002"/>
    <n v="25282.380000000005"/>
    <n v="2553.6828999999998"/>
    <n v="2291.75"/>
    <n v="1564.4300000000003"/>
  </r>
  <r>
    <x v="4"/>
    <x v="4"/>
    <x v="3"/>
    <x v="23"/>
    <n v="1"/>
    <n v="11227.66"/>
    <n v="12497.36"/>
    <n v="2835.7656999999999"/>
    <n v="-1190.8599999999999"/>
    <n v="-1566.07"/>
    <n v="0"/>
    <n v="0"/>
    <n v="0"/>
    <n v="0"/>
    <n v="0"/>
    <n v="0"/>
    <n v="-1"/>
    <n v="-11227.66"/>
    <n v="-12497.36"/>
    <n v="-2835.7656999999999"/>
    <n v="1190.8599999999999"/>
    <n v="1566.07"/>
  </r>
  <r>
    <x v="17"/>
    <x v="5"/>
    <x v="4"/>
    <x v="37"/>
    <n v="1"/>
    <n v="1007.28"/>
    <n v="1065"/>
    <n v="171.42500000000001"/>
    <n v="117.71"/>
    <n v="98.01"/>
    <n v="3"/>
    <n v="1982.91"/>
    <n v="4212.1499999999996"/>
    <n v="774.33759999999995"/>
    <n v="1816.99"/>
    <n v="1666.62"/>
    <n v="2"/>
    <n v="975.63000000000011"/>
    <n v="3147.1499999999996"/>
    <n v="602.91259999999988"/>
    <n v="1699.28"/>
    <n v="1568.61"/>
  </r>
  <r>
    <x v="8"/>
    <x v="4"/>
    <x v="4"/>
    <x v="58"/>
    <n v="48"/>
    <n v="102665.25"/>
    <n v="143567.04999999999"/>
    <n v="45161.731299999999"/>
    <n v="11089.27"/>
    <n v="-1488.89"/>
    <n v="2"/>
    <n v="282.20999999999998"/>
    <n v="425.64"/>
    <n v="65.622100000000003"/>
    <n v="96.5"/>
    <n v="88.43"/>
    <n v="-46"/>
    <n v="-102383.03999999999"/>
    <n v="-143141.40999999997"/>
    <n v="-45096.109199999999"/>
    <n v="-10992.77"/>
    <n v="1577.3200000000002"/>
  </r>
  <r>
    <x v="7"/>
    <x v="3"/>
    <x v="3"/>
    <x v="52"/>
    <n v="14"/>
    <n v="14517.72"/>
    <n v="19820"/>
    <n v="1611.2876000000001"/>
    <n v="4894.62"/>
    <n v="4343.8100000000004"/>
    <n v="17"/>
    <n v="17470.419999999998"/>
    <n v="25493.54"/>
    <n v="2806.0972999999999"/>
    <n v="6820.57"/>
    <n v="5922.17"/>
    <n v="3"/>
    <n v="2952.6999999999989"/>
    <n v="5673.5400000000009"/>
    <n v="1194.8096999999998"/>
    <n v="1925.9499999999998"/>
    <n v="1578.3599999999997"/>
  </r>
  <r>
    <x v="16"/>
    <x v="3"/>
    <x v="4"/>
    <x v="31"/>
    <n v="27"/>
    <n v="224366"/>
    <n v="296607.69"/>
    <n v="83880.753299999997"/>
    <n v="21498.46"/>
    <n v="-7618.55"/>
    <n v="3"/>
    <n v="18533.12"/>
    <n v="20630.86"/>
    <n v="8195.4045999999998"/>
    <n v="-2791.69"/>
    <n v="-6037.9"/>
    <n v="-24"/>
    <n v="-205832.88"/>
    <n v="-275976.83"/>
    <n v="-75685.348700000002"/>
    <n v="-24290.149999999998"/>
    <n v="1580.6500000000005"/>
  </r>
  <r>
    <x v="3"/>
    <x v="6"/>
    <x v="10"/>
    <x v="17"/>
    <n v="9974"/>
    <n v="13924824.800000001"/>
    <n v="18316661.07"/>
    <n v="4872102.2879999997"/>
    <n v="215520.46"/>
    <n v="-1141117.3899999999"/>
    <n v="9880"/>
    <n v="13455706.779999999"/>
    <n v="17744187.969999999"/>
    <n v="4808266.2657000003"/>
    <n v="194378.96"/>
    <n v="-1139525.97"/>
    <n v="-94"/>
    <n v="-469118.02000000142"/>
    <n v="-572473.10000000149"/>
    <n v="-63836.022299999371"/>
    <n v="-21141.5"/>
    <n v="1591.4199999999255"/>
  </r>
  <r>
    <x v="1"/>
    <x v="6"/>
    <x v="3"/>
    <x v="64"/>
    <n v="17"/>
    <n v="38066.49"/>
    <n v="56028.12"/>
    <n v="17258.855100000001"/>
    <n v="3426.37"/>
    <n v="724.58"/>
    <n v="13"/>
    <n v="2965.06"/>
    <n v="5998.45"/>
    <n v="884.02660000000003"/>
    <n v="2676.49"/>
    <n v="2328.54"/>
    <n v="-4"/>
    <n v="-35101.43"/>
    <n v="-50029.670000000006"/>
    <n v="-16374.828500000001"/>
    <n v="-749.88000000000011"/>
    <n v="1603.96"/>
  </r>
  <r>
    <x v="13"/>
    <x v="3"/>
    <x v="1"/>
    <x v="15"/>
    <n v="86"/>
    <n v="95465.34"/>
    <n v="126535.07"/>
    <n v="43276.859400000001"/>
    <n v="15043.12"/>
    <n v="-2461.67"/>
    <n v="74"/>
    <n v="51009.25"/>
    <n v="70896.08"/>
    <n v="24288.314200000001"/>
    <n v="10054.1"/>
    <n v="-852.12"/>
    <n v="-12"/>
    <n v="-44456.09"/>
    <n v="-55638.990000000005"/>
    <n v="-18988.5452"/>
    <n v="-4989.0200000000004"/>
    <n v="1609.5500000000002"/>
  </r>
  <r>
    <x v="16"/>
    <x v="2"/>
    <x v="3"/>
    <x v="51"/>
    <n v="1"/>
    <n v="2777.7"/>
    <n v="4839.2"/>
    <n v="3679.1572000000001"/>
    <n v="-21.21"/>
    <n v="-1617.66"/>
    <n v="0"/>
    <n v="0"/>
    <n v="0"/>
    <n v="0"/>
    <n v="0"/>
    <n v="0"/>
    <n v="-1"/>
    <n v="-2777.7"/>
    <n v="-4839.2"/>
    <n v="-3679.1572000000001"/>
    <n v="21.21"/>
    <n v="1617.66"/>
  </r>
  <r>
    <x v="16"/>
    <x v="2"/>
    <x v="1"/>
    <x v="36"/>
    <n v="2"/>
    <n v="12338.58"/>
    <n v="15195.39"/>
    <n v="4476.1695"/>
    <n v="78.7"/>
    <n v="-1619.36"/>
    <n v="0"/>
    <n v="0"/>
    <n v="0"/>
    <n v="0"/>
    <n v="0"/>
    <n v="0"/>
    <n v="-2"/>
    <n v="-12338.58"/>
    <n v="-15195.39"/>
    <n v="-4476.1695"/>
    <n v="-78.7"/>
    <n v="1619.36"/>
  </r>
  <r>
    <x v="9"/>
    <x v="5"/>
    <x v="4"/>
    <x v="48"/>
    <n v="0"/>
    <n v="0"/>
    <n v="0"/>
    <n v="0"/>
    <n v="0"/>
    <n v="0"/>
    <n v="1"/>
    <n v="13295.91"/>
    <n v="20297.54"/>
    <n v="4849.6967000000004"/>
    <n v="3201.75"/>
    <n v="1624.92"/>
    <n v="1"/>
    <n v="13295.91"/>
    <n v="20297.54"/>
    <n v="4849.6967000000004"/>
    <n v="3201.75"/>
    <n v="1624.92"/>
  </r>
  <r>
    <x v="16"/>
    <x v="4"/>
    <x v="1"/>
    <x v="56"/>
    <n v="2"/>
    <n v="3705.57"/>
    <n v="3994.07"/>
    <n v="3099.5895999999998"/>
    <n v="-323.88"/>
    <n v="-1632.17"/>
    <n v="0"/>
    <n v="0"/>
    <n v="0"/>
    <n v="0"/>
    <n v="0"/>
    <n v="0"/>
    <n v="-2"/>
    <n v="-3705.57"/>
    <n v="-3994.07"/>
    <n v="-3099.5895999999998"/>
    <n v="323.88"/>
    <n v="1632.17"/>
  </r>
  <r>
    <x v="5"/>
    <x v="6"/>
    <x v="4"/>
    <x v="45"/>
    <n v="51"/>
    <n v="64556.6"/>
    <n v="75862.94"/>
    <n v="7663.4021000000002"/>
    <n v="4863.12"/>
    <n v="2426.63"/>
    <n v="47"/>
    <n v="15811.6"/>
    <n v="24001.95"/>
    <n v="2928.9176000000002"/>
    <n v="4942.66"/>
    <n v="4060.72"/>
    <n v="-4"/>
    <n v="-48745"/>
    <n v="-51860.990000000005"/>
    <n v="-4734.4845000000005"/>
    <n v="79.539999999999964"/>
    <n v="1634.0899999999997"/>
  </r>
  <r>
    <x v="9"/>
    <x v="3"/>
    <x v="1"/>
    <x v="50"/>
    <n v="0"/>
    <n v="0"/>
    <n v="0"/>
    <n v="0"/>
    <n v="0"/>
    <n v="0"/>
    <n v="1"/>
    <n v="992.93"/>
    <n v="2969.84"/>
    <n v="339.7482"/>
    <n v="1757.46"/>
    <n v="1637.16"/>
    <n v="1"/>
    <n v="992.93"/>
    <n v="2969.84"/>
    <n v="339.7482"/>
    <n v="1757.46"/>
    <n v="1637.16"/>
  </r>
  <r>
    <x v="1"/>
    <x v="3"/>
    <x v="3"/>
    <x v="34"/>
    <n v="295"/>
    <n v="483009.06"/>
    <n v="739871.63"/>
    <n v="196439.1453"/>
    <n v="121834.62"/>
    <n v="95451.33"/>
    <n v="288"/>
    <n v="407881.86"/>
    <n v="576173.91"/>
    <n v="105970.23420000001"/>
    <n v="114361.92"/>
    <n v="97096.53"/>
    <n v="-7"/>
    <n v="-75127.200000000012"/>
    <n v="-163697.71999999997"/>
    <n v="-90468.911099999998"/>
    <n v="-7472.6999999999971"/>
    <n v="1645.1999999999971"/>
  </r>
  <r>
    <x v="12"/>
    <x v="1"/>
    <x v="1"/>
    <x v="56"/>
    <n v="1"/>
    <n v="7778.86"/>
    <n v="8431"/>
    <n v="531.86170000000004"/>
    <n v="340.25"/>
    <n v="143.86000000000001"/>
    <n v="3"/>
    <n v="28527.83"/>
    <n v="31074.22"/>
    <n v="1941.4535000000001"/>
    <n v="2478.6999999999998"/>
    <n v="1791.16"/>
    <n v="2"/>
    <n v="20748.97"/>
    <n v="22643.22"/>
    <n v="1409.5918000000001"/>
    <n v="2138.4499999999998"/>
    <n v="1647.3000000000002"/>
  </r>
  <r>
    <x v="8"/>
    <x v="1"/>
    <x v="3"/>
    <x v="64"/>
    <n v="73"/>
    <n v="40975.949999999997"/>
    <n v="54725.94"/>
    <n v="27251.459900000002"/>
    <n v="-2429.6"/>
    <n v="-13462.83"/>
    <n v="69"/>
    <n v="9556.18"/>
    <n v="12298.29"/>
    <n v="14587.0263"/>
    <n v="-2509.98"/>
    <n v="-11811.77"/>
    <n v="-4"/>
    <n v="-31419.769999999997"/>
    <n v="-42427.65"/>
    <n v="-12664.433600000002"/>
    <n v="-80.380000000000109"/>
    <n v="1651.0599999999995"/>
  </r>
  <r>
    <x v="4"/>
    <x v="3"/>
    <x v="5"/>
    <x v="10"/>
    <n v="4"/>
    <n v="18411.25"/>
    <n v="20332.099999999999"/>
    <n v="4245.9314999999997"/>
    <n v="-1106.94"/>
    <n v="-2304.4499999999998"/>
    <n v="1"/>
    <n v="2171.75"/>
    <n v="2480.15"/>
    <n v="962.125"/>
    <n v="-326.88"/>
    <n v="-646.17999999999995"/>
    <n v="-3"/>
    <n v="-16239.5"/>
    <n v="-17851.949999999997"/>
    <n v="-3283.8064999999997"/>
    <n v="780.06000000000006"/>
    <n v="1658.27"/>
  </r>
  <r>
    <x v="4"/>
    <x v="5"/>
    <x v="9"/>
    <x v="16"/>
    <n v="4"/>
    <n v="11434.82"/>
    <n v="12902.07"/>
    <n v="3322.3449000000001"/>
    <n v="-520.08000000000004"/>
    <n v="-1799.37"/>
    <n v="2"/>
    <n v="516.27"/>
    <n v="613"/>
    <n v="235.04179999999999"/>
    <n v="-77.92"/>
    <n v="-138.31"/>
    <n v="-2"/>
    <n v="-10918.55"/>
    <n v="-12289.07"/>
    <n v="-3087.3031000000001"/>
    <n v="442.16"/>
    <n v="1661.06"/>
  </r>
  <r>
    <x v="1"/>
    <x v="4"/>
    <x v="3"/>
    <x v="51"/>
    <n v="173"/>
    <n v="141145.93"/>
    <n v="215648.52"/>
    <n v="51735.009899999997"/>
    <n v="35944.47"/>
    <n v="28003.360000000001"/>
    <n v="171"/>
    <n v="119892.37"/>
    <n v="193902.9"/>
    <n v="48603.611700000001"/>
    <n v="36605.39"/>
    <n v="29665.07"/>
    <n v="-2"/>
    <n v="-21253.559999999998"/>
    <n v="-21745.619999999995"/>
    <n v="-3131.398199999996"/>
    <n v="660.91999999999825"/>
    <n v="1661.7099999999991"/>
  </r>
  <r>
    <x v="8"/>
    <x v="2"/>
    <x v="17"/>
    <x v="59"/>
    <n v="3"/>
    <n v="7652.13"/>
    <n v="8213.49"/>
    <n v="2285.0246999999999"/>
    <n v="-1025.79"/>
    <n v="-1748.76"/>
    <n v="1"/>
    <n v="127.11"/>
    <n v="127.11"/>
    <n v="74.194299999999998"/>
    <n v="-35.75"/>
    <n v="-74.19"/>
    <n v="-2"/>
    <n v="-7525.02"/>
    <n v="-8086.38"/>
    <n v="-2210.8303999999998"/>
    <n v="990.04"/>
    <n v="1674.57"/>
  </r>
  <r>
    <x v="16"/>
    <x v="2"/>
    <x v="4"/>
    <x v="57"/>
    <n v="1"/>
    <n v="14807.99"/>
    <n v="17093.3"/>
    <n v="3919.3119999999999"/>
    <n v="-355.11"/>
    <n v="-1676.19"/>
    <n v="0"/>
    <n v="0"/>
    <n v="0"/>
    <n v="0"/>
    <n v="0"/>
    <n v="0"/>
    <n v="-1"/>
    <n v="-14807.99"/>
    <n v="-17093.3"/>
    <n v="-3919.3119999999999"/>
    <n v="355.11"/>
    <n v="1676.19"/>
  </r>
  <r>
    <x v="5"/>
    <x v="3"/>
    <x v="4"/>
    <x v="58"/>
    <n v="325"/>
    <n v="335688.25"/>
    <n v="444242.08"/>
    <n v="120961.11840000001"/>
    <n v="60693.77"/>
    <n v="20192.52"/>
    <n v="299"/>
    <n v="233443.08"/>
    <n v="310581.2"/>
    <n v="84631.858800000002"/>
    <n v="49853.08"/>
    <n v="21877.119999999999"/>
    <n v="-26"/>
    <n v="-102245.17000000001"/>
    <n v="-133660.88"/>
    <n v="-36329.259600000005"/>
    <n v="-10840.689999999995"/>
    <n v="1684.5999999999985"/>
  </r>
  <r>
    <x v="15"/>
    <x v="5"/>
    <x v="3"/>
    <x v="4"/>
    <n v="0"/>
    <n v="0"/>
    <n v="0"/>
    <n v="0"/>
    <n v="0"/>
    <n v="0"/>
    <n v="5"/>
    <n v="48651.21"/>
    <n v="115173.01"/>
    <n v="64836.468399999998"/>
    <n v="15617.64"/>
    <n v="1685.34"/>
    <n v="5"/>
    <n v="48651.21"/>
    <n v="115173.01"/>
    <n v="64836.468399999998"/>
    <n v="15617.64"/>
    <n v="1685.34"/>
  </r>
  <r>
    <x v="12"/>
    <x v="2"/>
    <x v="1"/>
    <x v="15"/>
    <n v="1"/>
    <n v="9047.69"/>
    <n v="10466"/>
    <n v="1401.2945"/>
    <n v="444.04"/>
    <n v="17.02"/>
    <n v="9"/>
    <n v="48150.42"/>
    <n v="65906.95"/>
    <n v="16049.4617"/>
    <n v="5970.91"/>
    <n v="1707.07"/>
    <n v="8"/>
    <n v="39102.729999999996"/>
    <n v="55440.95"/>
    <n v="14648.1672"/>
    <n v="5526.87"/>
    <n v="1690.05"/>
  </r>
  <r>
    <x v="8"/>
    <x v="2"/>
    <x v="1"/>
    <x v="35"/>
    <n v="6"/>
    <n v="12394.01"/>
    <n v="20300.89"/>
    <n v="6489.7385000000004"/>
    <n v="-2524.5300000000002"/>
    <n v="-4096.82"/>
    <n v="2"/>
    <n v="8012.13"/>
    <n v="8168.14"/>
    <n v="2456.8209999999999"/>
    <n v="-2134.1999999999998"/>
    <n v="-2380.56"/>
    <n v="-4"/>
    <n v="-4381.88"/>
    <n v="-12132.75"/>
    <n v="-4032.9175000000005"/>
    <n v="390.33000000000038"/>
    <n v="1716.2599999999998"/>
  </r>
  <r>
    <x v="13"/>
    <x v="3"/>
    <x v="1"/>
    <x v="50"/>
    <n v="2"/>
    <n v="7279.87"/>
    <n v="8470.06"/>
    <n v="3047.2305000000001"/>
    <n v="-819"/>
    <n v="-1857.04"/>
    <n v="1"/>
    <n v="691.05"/>
    <n v="812.5"/>
    <n v="258.20580000000001"/>
    <n v="-36.840000000000003"/>
    <n v="-136.76"/>
    <n v="-1"/>
    <n v="-6588.82"/>
    <n v="-7657.5599999999995"/>
    <n v="-2789.0246999999999"/>
    <n v="782.16"/>
    <n v="1720.28"/>
  </r>
  <r>
    <x v="16"/>
    <x v="4"/>
    <x v="3"/>
    <x v="34"/>
    <n v="1"/>
    <n v="11118.18"/>
    <n v="14826.92"/>
    <n v="5435.5928000000004"/>
    <n v="-779.16"/>
    <n v="-1726.85"/>
    <n v="0"/>
    <n v="0"/>
    <n v="0"/>
    <n v="0"/>
    <n v="0"/>
    <n v="0"/>
    <n v="-1"/>
    <n v="-11118.18"/>
    <n v="-14826.92"/>
    <n v="-5435.5928000000004"/>
    <n v="779.16"/>
    <n v="1726.85"/>
  </r>
  <r>
    <x v="12"/>
    <x v="2"/>
    <x v="10"/>
    <x v="21"/>
    <n v="0"/>
    <n v="0"/>
    <n v="0"/>
    <n v="0"/>
    <n v="0"/>
    <n v="0"/>
    <n v="1"/>
    <n v="3088.76"/>
    <n v="5381.12"/>
    <n v="557.20699999999999"/>
    <n v="1910.32"/>
    <n v="1735.15"/>
    <n v="1"/>
    <n v="3088.76"/>
    <n v="5381.12"/>
    <n v="557.20699999999999"/>
    <n v="1910.32"/>
    <n v="1735.15"/>
  </r>
  <r>
    <x v="7"/>
    <x v="4"/>
    <x v="3"/>
    <x v="27"/>
    <n v="25"/>
    <n v="111539.39"/>
    <n v="141578.89000000001"/>
    <n v="9722.1466999999993"/>
    <n v="25903.93"/>
    <n v="22715.18"/>
    <n v="30"/>
    <n v="125087.54"/>
    <n v="157745.34"/>
    <n v="10889.2508"/>
    <n v="27957.59"/>
    <n v="24450.79"/>
    <n v="5"/>
    <n v="13548.149999999994"/>
    <n v="16166.449999999983"/>
    <n v="1167.1041000000005"/>
    <n v="2053.66"/>
    <n v="1735.6100000000006"/>
  </r>
  <r>
    <x v="10"/>
    <x v="2"/>
    <x v="4"/>
    <x v="30"/>
    <n v="8"/>
    <n v="59633.41"/>
    <n v="82578.039999999994"/>
    <n v="22732.931700000001"/>
    <n v="8186.01"/>
    <n v="136.69"/>
    <n v="3"/>
    <n v="5758.97"/>
    <n v="11560.35"/>
    <n v="3853.9308000000001"/>
    <n v="3235.99"/>
    <n v="1872.45"/>
    <n v="-5"/>
    <n v="-53874.44"/>
    <n v="-71017.689999999988"/>
    <n v="-18879.000899999999"/>
    <n v="-4950.0200000000004"/>
    <n v="1735.76"/>
  </r>
  <r>
    <x v="4"/>
    <x v="2"/>
    <x v="4"/>
    <x v="28"/>
    <n v="2"/>
    <n v="24722.04"/>
    <n v="27127.09"/>
    <n v="5736.8010999999997"/>
    <n v="-1255.56"/>
    <n v="-3331.75"/>
    <n v="1"/>
    <n v="10155.299999999999"/>
    <n v="11140.07"/>
    <n v="2579.0898999999999"/>
    <n v="-626.83000000000004"/>
    <n v="-1594.32"/>
    <n v="-1"/>
    <n v="-14566.740000000002"/>
    <n v="-15987.02"/>
    <n v="-3157.7111999999997"/>
    <n v="628.7299999999999"/>
    <n v="1737.43"/>
  </r>
  <r>
    <x v="16"/>
    <x v="3"/>
    <x v="10"/>
    <x v="17"/>
    <n v="11"/>
    <n v="12882.87"/>
    <n v="15099.55"/>
    <n v="4352.7204000000002"/>
    <n v="-48.47"/>
    <n v="-1743.77"/>
    <n v="0"/>
    <n v="0"/>
    <n v="0"/>
    <n v="0"/>
    <n v="0"/>
    <n v="0"/>
    <n v="-11"/>
    <n v="-12882.87"/>
    <n v="-15099.55"/>
    <n v="-4352.7204000000002"/>
    <n v="48.47"/>
    <n v="1743.77"/>
  </r>
  <r>
    <x v="10"/>
    <x v="2"/>
    <x v="3"/>
    <x v="32"/>
    <n v="102"/>
    <n v="137986.64000000001"/>
    <n v="184801.73"/>
    <n v="57660.631500000003"/>
    <n v="9757.0300000000007"/>
    <n v="-11008.83"/>
    <n v="97"/>
    <n v="116496.97"/>
    <n v="158634.04"/>
    <n v="51237.409"/>
    <n v="9234.7999999999993"/>
    <n v="-9263.6200000000008"/>
    <n v="-5"/>
    <n v="-21489.670000000013"/>
    <n v="-26167.690000000002"/>
    <n v="-6423.2225000000035"/>
    <n v="-522.23000000000138"/>
    <n v="1745.2099999999991"/>
  </r>
  <r>
    <x v="5"/>
    <x v="6"/>
    <x v="11"/>
    <x v="49"/>
    <n v="43"/>
    <n v="62998.86"/>
    <n v="74204.33"/>
    <n v="9597.2201999999997"/>
    <n v="3744.76"/>
    <n v="528.99"/>
    <n v="36"/>
    <n v="14394.68"/>
    <n v="19207.45"/>
    <n v="1510.8833"/>
    <n v="2864.83"/>
    <n v="2281.8200000000002"/>
    <n v="-7"/>
    <n v="-48604.18"/>
    <n v="-54996.880000000005"/>
    <n v="-8086.3369000000002"/>
    <n v="-879.93000000000029"/>
    <n v="1752.8300000000002"/>
  </r>
  <r>
    <x v="7"/>
    <x v="5"/>
    <x v="11"/>
    <x v="62"/>
    <n v="12"/>
    <n v="42516.39"/>
    <n v="48948"/>
    <n v="4852.3720000000003"/>
    <n v="4507.17"/>
    <n v="3280.95"/>
    <n v="13"/>
    <n v="47723.75"/>
    <n v="58083.72"/>
    <n v="6951.4965000000002"/>
    <n v="6424.7"/>
    <n v="5036.1899999999996"/>
    <n v="1"/>
    <n v="5207.3600000000006"/>
    <n v="9135.7200000000012"/>
    <n v="2099.1244999999999"/>
    <n v="1917.5299999999997"/>
    <n v="1755.2399999999998"/>
  </r>
  <r>
    <x v="16"/>
    <x v="2"/>
    <x v="1"/>
    <x v="6"/>
    <n v="180"/>
    <n v="1761007.16"/>
    <n v="2372377.77"/>
    <n v="592741.50060000003"/>
    <n v="194151.08"/>
    <n v="-6904.25"/>
    <n v="24"/>
    <n v="67944.649999999994"/>
    <n v="106129.24"/>
    <n v="39809.361400000002"/>
    <n v="8698.56"/>
    <n v="-5146.9399999999996"/>
    <n v="-156"/>
    <n v="-1693062.51"/>
    <n v="-2266248.5299999998"/>
    <n v="-552932.13919999998"/>
    <n v="-185452.52"/>
    <n v="1757.3100000000004"/>
  </r>
  <r>
    <x v="7"/>
    <x v="3"/>
    <x v="3"/>
    <x v="34"/>
    <n v="35"/>
    <n v="84563.57"/>
    <n v="111761.32"/>
    <n v="7711.1509999999998"/>
    <n v="25383.05"/>
    <n v="22991.33"/>
    <n v="51"/>
    <n v="108618.35"/>
    <n v="147501.47"/>
    <n v="17751.8439"/>
    <n v="30373.31"/>
    <n v="24754.38"/>
    <n v="16"/>
    <n v="24054.78"/>
    <n v="35740.149999999994"/>
    <n v="10040.6929"/>
    <n v="4990.260000000002"/>
    <n v="1763.0499999999993"/>
  </r>
  <r>
    <x v="12"/>
    <x v="4"/>
    <x v="10"/>
    <x v="33"/>
    <n v="1"/>
    <n v="8620.14"/>
    <n v="10046.290000000001"/>
    <n v="1455.011"/>
    <n v="373.99"/>
    <n v="4.28"/>
    <n v="6"/>
    <n v="26941.13"/>
    <n v="34816.050000000003"/>
    <n v="6069.2921999999999"/>
    <n v="3635.44"/>
    <n v="1801.59"/>
    <n v="5"/>
    <n v="18320.990000000002"/>
    <n v="24769.760000000002"/>
    <n v="4614.2811999999994"/>
    <n v="3261.45"/>
    <n v="1797.31"/>
  </r>
  <r>
    <x v="12"/>
    <x v="5"/>
    <x v="10"/>
    <x v="21"/>
    <n v="0"/>
    <n v="0"/>
    <n v="0"/>
    <n v="0"/>
    <n v="0"/>
    <n v="0"/>
    <n v="1"/>
    <n v="22470.16"/>
    <n v="26283"/>
    <n v="2124.2156"/>
    <n v="2340.7800000000002"/>
    <n v="1807.79"/>
    <n v="1"/>
    <n v="22470.16"/>
    <n v="26283"/>
    <n v="2124.2156"/>
    <n v="2340.7800000000002"/>
    <n v="1807.79"/>
  </r>
  <r>
    <x v="11"/>
    <x v="4"/>
    <x v="0"/>
    <x v="0"/>
    <n v="0"/>
    <n v="0"/>
    <n v="0"/>
    <n v="0"/>
    <n v="0"/>
    <n v="0"/>
    <n v="24"/>
    <n v="416482.36"/>
    <n v="471442.81"/>
    <n v="85057.343099999998"/>
    <n v="20020.330000000002"/>
    <n v="1807.93"/>
    <n v="24"/>
    <n v="416482.36"/>
    <n v="471442.81"/>
    <n v="85057.343099999998"/>
    <n v="20020.330000000002"/>
    <n v="1807.93"/>
  </r>
  <r>
    <x v="9"/>
    <x v="3"/>
    <x v="4"/>
    <x v="57"/>
    <n v="0"/>
    <n v="0"/>
    <n v="0"/>
    <n v="0"/>
    <n v="0"/>
    <n v="0"/>
    <n v="1"/>
    <n v="21255.17"/>
    <n v="22218.65"/>
    <n v="4765.9894999999997"/>
    <n v="3423.81"/>
    <n v="1816.8"/>
    <n v="1"/>
    <n v="21255.17"/>
    <n v="22218.65"/>
    <n v="4765.9894999999997"/>
    <n v="3423.81"/>
    <n v="1816.8"/>
  </r>
  <r>
    <x v="16"/>
    <x v="5"/>
    <x v="1"/>
    <x v="3"/>
    <n v="110"/>
    <n v="1243477.43"/>
    <n v="1753030.89"/>
    <n v="536373.99439999997"/>
    <n v="130724.86"/>
    <n v="10586.94"/>
    <n v="16"/>
    <n v="118145.1"/>
    <n v="194266.49"/>
    <n v="52135.0982"/>
    <n v="24970.41"/>
    <n v="12417.81"/>
    <n v="-94"/>
    <n v="-1125332.3299999998"/>
    <n v="-1558764.4"/>
    <n v="-484238.89619999996"/>
    <n v="-105754.45"/>
    <n v="1830.869999999999"/>
  </r>
  <r>
    <x v="16"/>
    <x v="1"/>
    <x v="4"/>
    <x v="48"/>
    <n v="1"/>
    <n v="8832.66"/>
    <n v="8832.66"/>
    <n v="1836.9884"/>
    <n v="-1165.32"/>
    <n v="-1836.99"/>
    <n v="0"/>
    <n v="0"/>
    <n v="0"/>
    <n v="0"/>
    <n v="0"/>
    <n v="0"/>
    <n v="-1"/>
    <n v="-8832.66"/>
    <n v="-8832.66"/>
    <n v="-1836.9884"/>
    <n v="1165.32"/>
    <n v="1836.99"/>
  </r>
  <r>
    <x v="16"/>
    <x v="4"/>
    <x v="3"/>
    <x v="64"/>
    <n v="2"/>
    <n v="3685.75"/>
    <n v="7255.61"/>
    <n v="4485.6615000000002"/>
    <n v="-104.75"/>
    <n v="-1844.28"/>
    <n v="0"/>
    <n v="0"/>
    <n v="0"/>
    <n v="0"/>
    <n v="0"/>
    <n v="0"/>
    <n v="-2"/>
    <n v="-3685.75"/>
    <n v="-7255.61"/>
    <n v="-4485.6615000000002"/>
    <n v="104.75"/>
    <n v="1844.28"/>
  </r>
  <r>
    <x v="2"/>
    <x v="3"/>
    <x v="3"/>
    <x v="19"/>
    <n v="0"/>
    <n v="0"/>
    <n v="0"/>
    <n v="0"/>
    <n v="0"/>
    <n v="0"/>
    <n v="28"/>
    <n v="206296.44"/>
    <n v="269093.05"/>
    <n v="111497.8633"/>
    <n v="33321.39"/>
    <n v="1849.62"/>
    <n v="28"/>
    <n v="206296.44"/>
    <n v="269093.05"/>
    <n v="111497.8633"/>
    <n v="33321.39"/>
    <n v="1849.62"/>
  </r>
  <r>
    <x v="2"/>
    <x v="4"/>
    <x v="3"/>
    <x v="39"/>
    <n v="0"/>
    <n v="0"/>
    <n v="0"/>
    <n v="0"/>
    <n v="0"/>
    <n v="0"/>
    <n v="1"/>
    <n v="2483.46"/>
    <n v="4699.9799999999996"/>
    <n v="365.13470000000001"/>
    <n v="2073.84"/>
    <n v="1851.39"/>
    <n v="1"/>
    <n v="2483.46"/>
    <n v="4699.9799999999996"/>
    <n v="365.13470000000001"/>
    <n v="2073.84"/>
    <n v="1851.39"/>
  </r>
  <r>
    <x v="7"/>
    <x v="2"/>
    <x v="14"/>
    <x v="38"/>
    <n v="0"/>
    <n v="0"/>
    <n v="0"/>
    <n v="0"/>
    <n v="0"/>
    <n v="0"/>
    <n v="2"/>
    <n v="10252.15"/>
    <n v="15304.51"/>
    <n v="3199.0075000000002"/>
    <n v="2700.94"/>
    <n v="1853.35"/>
    <n v="2"/>
    <n v="10252.15"/>
    <n v="15304.51"/>
    <n v="3199.0075000000002"/>
    <n v="2700.94"/>
    <n v="1853.35"/>
  </r>
  <r>
    <x v="5"/>
    <x v="3"/>
    <x v="17"/>
    <x v="59"/>
    <n v="26"/>
    <n v="23660.06"/>
    <n v="26429.05"/>
    <n v="3123.8126000000002"/>
    <n v="1565.26"/>
    <n v="523.73"/>
    <n v="23"/>
    <n v="11662.98"/>
    <n v="14336.75"/>
    <n v="1233.1558"/>
    <n v="2812.67"/>
    <n v="2386.9299999999998"/>
    <n v="-3"/>
    <n v="-11997.080000000002"/>
    <n v="-12092.3"/>
    <n v="-1890.6568000000002"/>
    <n v="1247.4100000000001"/>
    <n v="1863.1999999999998"/>
  </r>
  <r>
    <x v="10"/>
    <x v="1"/>
    <x v="10"/>
    <x v="17"/>
    <n v="304"/>
    <n v="678353.43"/>
    <n v="872336.51"/>
    <n v="91094.502399999998"/>
    <n v="181299.4"/>
    <n v="143709.82"/>
    <n v="296"/>
    <n v="667020.86"/>
    <n v="858562.2"/>
    <n v="85651.753500000006"/>
    <n v="180652.99"/>
    <n v="145577.24"/>
    <n v="-8"/>
    <n v="-11332.570000000065"/>
    <n v="-13774.310000000056"/>
    <n v="-5442.7488999999914"/>
    <n v="-646.41000000000349"/>
    <n v="1867.4199999999837"/>
  </r>
  <r>
    <x v="3"/>
    <x v="0"/>
    <x v="0"/>
    <x v="0"/>
    <n v="300"/>
    <n v="0"/>
    <n v="0"/>
    <n v="1867.761"/>
    <n v="-1584.4"/>
    <n v="-1867.82"/>
    <n v="0"/>
    <n v="0"/>
    <n v="0"/>
    <n v="0"/>
    <n v="0"/>
    <n v="0"/>
    <n v="-300"/>
    <n v="0"/>
    <n v="0"/>
    <n v="-1867.761"/>
    <n v="1584.4"/>
    <n v="1867.82"/>
  </r>
  <r>
    <x v="13"/>
    <x v="1"/>
    <x v="9"/>
    <x v="16"/>
    <n v="19"/>
    <n v="100684.87"/>
    <n v="126875.32"/>
    <n v="35684.203099999999"/>
    <n v="9695.7099999999991"/>
    <n v="-1882.99"/>
    <n v="1"/>
    <n v="495.37"/>
    <n v="662"/>
    <n v="176.8433"/>
    <n v="49.69"/>
    <n v="-8.36"/>
    <n v="-18"/>
    <n v="-100189.5"/>
    <n v="-126213.32"/>
    <n v="-35507.359799999998"/>
    <n v="-9646.0199999999986"/>
    <n v="1874.63"/>
  </r>
  <r>
    <x v="6"/>
    <x v="7"/>
    <x v="0"/>
    <x v="0"/>
    <n v="1047"/>
    <n v="103252.9"/>
    <n v="186249.5"/>
    <n v="1874.684"/>
    <n v="-1360.51"/>
    <n v="-1874.68"/>
    <n v="0"/>
    <n v="0"/>
    <n v="0"/>
    <n v="0"/>
    <n v="0"/>
    <n v="0"/>
    <n v="-1047"/>
    <n v="-103252.9"/>
    <n v="-186249.5"/>
    <n v="-1874.684"/>
    <n v="1360.51"/>
    <n v="1874.68"/>
  </r>
  <r>
    <x v="17"/>
    <x v="6"/>
    <x v="6"/>
    <x v="11"/>
    <n v="0"/>
    <n v="0"/>
    <n v="0"/>
    <n v="0"/>
    <n v="0"/>
    <n v="0"/>
    <n v="1"/>
    <n v="1683.17"/>
    <n v="4611.43"/>
    <n v="1046.8864000000001"/>
    <n v="2005.44"/>
    <n v="1881.37"/>
    <n v="1"/>
    <n v="1683.17"/>
    <n v="4611.43"/>
    <n v="1046.8864000000001"/>
    <n v="2005.44"/>
    <n v="1881.37"/>
  </r>
  <r>
    <x v="7"/>
    <x v="3"/>
    <x v="3"/>
    <x v="39"/>
    <n v="15"/>
    <n v="29291.79"/>
    <n v="37821.550000000003"/>
    <n v="2128.9929000000002"/>
    <n v="8319.2199999999993"/>
    <n v="7480.76"/>
    <n v="20"/>
    <n v="43470.12"/>
    <n v="55903.54"/>
    <n v="4893.2847000000002"/>
    <n v="11089.04"/>
    <n v="9377.94"/>
    <n v="5"/>
    <n v="14178.330000000002"/>
    <n v="18081.989999999998"/>
    <n v="2764.2918"/>
    <n v="2769.8200000000015"/>
    <n v="1897.1800000000003"/>
  </r>
  <r>
    <x v="16"/>
    <x v="3"/>
    <x v="4"/>
    <x v="44"/>
    <n v="1"/>
    <n v="15609.89"/>
    <n v="16986.580000000002"/>
    <n v="3280.029"/>
    <n v="-813.08"/>
    <n v="-1903.34"/>
    <n v="0"/>
    <n v="0"/>
    <n v="0"/>
    <n v="0"/>
    <n v="0"/>
    <n v="0"/>
    <n v="-1"/>
    <n v="-15609.89"/>
    <n v="-16986.580000000002"/>
    <n v="-3280.029"/>
    <n v="813.08"/>
    <n v="1903.34"/>
  </r>
  <r>
    <x v="12"/>
    <x v="5"/>
    <x v="8"/>
    <x v="14"/>
    <n v="3"/>
    <n v="19641.39"/>
    <n v="31159"/>
    <n v="3681.0209"/>
    <n v="10101.24"/>
    <n v="8761.7900000000009"/>
    <n v="9"/>
    <n v="61896.46"/>
    <n v="78633.17"/>
    <n v="12309.981599999999"/>
    <n v="15035.84"/>
    <n v="10671.97"/>
    <n v="6"/>
    <n v="42255.07"/>
    <n v="47474.17"/>
    <n v="8628.9606999999996"/>
    <n v="4934.6000000000004"/>
    <n v="1910.1799999999985"/>
  </r>
  <r>
    <x v="3"/>
    <x v="4"/>
    <x v="14"/>
    <x v="38"/>
    <n v="2"/>
    <n v="8119.84"/>
    <n v="15531.47"/>
    <n v="9316.1236000000008"/>
    <n v="2289.19"/>
    <n v="-1913.16"/>
    <n v="0"/>
    <n v="0"/>
    <n v="0"/>
    <n v="0"/>
    <n v="0"/>
    <n v="0"/>
    <n v="-2"/>
    <n v="-8119.84"/>
    <n v="-15531.47"/>
    <n v="-9316.1236000000008"/>
    <n v="-2289.19"/>
    <n v="1913.16"/>
  </r>
  <r>
    <x v="16"/>
    <x v="5"/>
    <x v="7"/>
    <x v="12"/>
    <n v="9"/>
    <n v="11684.87"/>
    <n v="13419.96"/>
    <n v="5249.7788"/>
    <n v="1089.21"/>
    <n v="-1928.71"/>
    <n v="0"/>
    <n v="0"/>
    <n v="0"/>
    <n v="0"/>
    <n v="0"/>
    <n v="0"/>
    <n v="-9"/>
    <n v="-11684.87"/>
    <n v="-13419.96"/>
    <n v="-5249.7788"/>
    <n v="-1089.21"/>
    <n v="1928.71"/>
  </r>
  <r>
    <x v="9"/>
    <x v="6"/>
    <x v="10"/>
    <x v="21"/>
    <n v="1"/>
    <n v="0"/>
    <n v="0"/>
    <n v="0"/>
    <n v="0"/>
    <n v="0"/>
    <n v="2"/>
    <n v="1451.82"/>
    <n v="4202.08"/>
    <n v="819.428"/>
    <n v="2235.6"/>
    <n v="1930.83"/>
    <n v="1"/>
    <n v="1451.82"/>
    <n v="4202.08"/>
    <n v="819.428"/>
    <n v="2235.6"/>
    <n v="1930.83"/>
  </r>
  <r>
    <x v="17"/>
    <x v="1"/>
    <x v="12"/>
    <x v="22"/>
    <n v="0"/>
    <n v="0"/>
    <n v="0"/>
    <n v="0"/>
    <n v="0"/>
    <n v="0"/>
    <n v="1"/>
    <n v="3189.53"/>
    <n v="6429.86"/>
    <n v="1309.1001000000001"/>
    <n v="2320.92"/>
    <n v="1931.23"/>
    <n v="1"/>
    <n v="3189.53"/>
    <n v="6429.86"/>
    <n v="1309.1001000000001"/>
    <n v="2320.92"/>
    <n v="1931.23"/>
  </r>
  <r>
    <x v="16"/>
    <x v="4"/>
    <x v="0"/>
    <x v="0"/>
    <n v="99"/>
    <n v="106399.02"/>
    <n v="205038.89"/>
    <n v="110359.83470000001"/>
    <n v="43156.639999999999"/>
    <n v="-1935.16"/>
    <n v="0"/>
    <n v="0"/>
    <n v="0"/>
    <n v="0"/>
    <n v="0"/>
    <n v="0"/>
    <n v="-99"/>
    <n v="-106399.02"/>
    <n v="-205038.89"/>
    <n v="-110359.83470000001"/>
    <n v="-43156.639999999999"/>
    <n v="1935.16"/>
  </r>
  <r>
    <x v="7"/>
    <x v="3"/>
    <x v="1"/>
    <x v="46"/>
    <n v="6"/>
    <n v="14942.3"/>
    <n v="19170.8"/>
    <n v="2194.8144000000002"/>
    <n v="2771.08"/>
    <n v="2146.48"/>
    <n v="31"/>
    <n v="96156.45"/>
    <n v="126006.21"/>
    <n v="28244.327399999998"/>
    <n v="11482.93"/>
    <n v="4084.41"/>
    <n v="25"/>
    <n v="81214.149999999994"/>
    <n v="106835.41"/>
    <n v="26049.512999999999"/>
    <n v="8711.85"/>
    <n v="1937.9299999999998"/>
  </r>
  <r>
    <x v="1"/>
    <x v="0"/>
    <x v="0"/>
    <x v="0"/>
    <n v="11"/>
    <n v="0"/>
    <n v="8173.25"/>
    <n v="1941.3271999999999"/>
    <n v="-1189.74"/>
    <n v="-1941.32"/>
    <n v="0"/>
    <n v="0"/>
    <n v="0"/>
    <n v="0"/>
    <n v="0"/>
    <n v="0"/>
    <n v="-11"/>
    <n v="0"/>
    <n v="-8173.25"/>
    <n v="-1941.3271999999999"/>
    <n v="1189.74"/>
    <n v="1941.32"/>
  </r>
  <r>
    <x v="16"/>
    <x v="3"/>
    <x v="1"/>
    <x v="36"/>
    <n v="2"/>
    <n v="22165.25"/>
    <n v="23637.22"/>
    <n v="3771.4413"/>
    <n v="-1076.74"/>
    <n v="-2363.23"/>
    <n v="1"/>
    <n v="97.36"/>
    <n v="220"/>
    <n v="532.83820000000003"/>
    <n v="-171.91"/>
    <n v="-410.2"/>
    <n v="-1"/>
    <n v="-22067.89"/>
    <n v="-23417.22"/>
    <n v="-3238.6030999999998"/>
    <n v="904.83"/>
    <n v="1953.03"/>
  </r>
  <r>
    <x v="16"/>
    <x v="5"/>
    <x v="1"/>
    <x v="46"/>
    <n v="4"/>
    <n v="97498.93"/>
    <n v="110200.75"/>
    <n v="24107.759900000001"/>
    <n v="6635.66"/>
    <n v="-1967.65"/>
    <n v="0"/>
    <n v="0"/>
    <n v="0"/>
    <n v="0"/>
    <n v="0"/>
    <n v="0"/>
    <n v="-4"/>
    <n v="-97498.93"/>
    <n v="-110200.75"/>
    <n v="-24107.759900000001"/>
    <n v="-6635.66"/>
    <n v="1967.65"/>
  </r>
  <r>
    <x v="12"/>
    <x v="6"/>
    <x v="1"/>
    <x v="6"/>
    <n v="11"/>
    <n v="15909.77"/>
    <n v="38608"/>
    <n v="4974.6620000000003"/>
    <n v="10415.08"/>
    <n v="8643.2800000000007"/>
    <n v="19"/>
    <n v="61888.37"/>
    <n v="149267.85"/>
    <n v="24246.2071"/>
    <n v="18445.16"/>
    <n v="10616.21"/>
    <n v="8"/>
    <n v="45978.600000000006"/>
    <n v="110659.85"/>
    <n v="19271.545099999999"/>
    <n v="8030.08"/>
    <n v="1972.9299999999985"/>
  </r>
  <r>
    <x v="16"/>
    <x v="3"/>
    <x v="3"/>
    <x v="24"/>
    <n v="17"/>
    <n v="135623.38"/>
    <n v="176869.55"/>
    <n v="60980.703200000004"/>
    <n v="6047.06"/>
    <n v="-13246.35"/>
    <n v="10"/>
    <n v="61593.09"/>
    <n v="84515.68"/>
    <n v="35504.561800000003"/>
    <n v="-133.86000000000001"/>
    <n v="-11264.73"/>
    <n v="-7"/>
    <n v="-74030.290000000008"/>
    <n v="-92353.87"/>
    <n v="-25476.1414"/>
    <n v="-6180.92"/>
    <n v="1981.6200000000008"/>
  </r>
  <r>
    <x v="9"/>
    <x v="3"/>
    <x v="15"/>
    <x v="40"/>
    <n v="0"/>
    <n v="0"/>
    <n v="0"/>
    <n v="0"/>
    <n v="0"/>
    <n v="0"/>
    <n v="6"/>
    <n v="6037.19"/>
    <n v="9053"/>
    <n v="2129.5351999999998"/>
    <n v="2733.6"/>
    <n v="2009.26"/>
    <n v="6"/>
    <n v="6037.19"/>
    <n v="9053"/>
    <n v="2129.5351999999998"/>
    <n v="2733.6"/>
    <n v="2009.26"/>
  </r>
  <r>
    <x v="1"/>
    <x v="1"/>
    <x v="3"/>
    <x v="52"/>
    <n v="239"/>
    <n v="226058.39"/>
    <n v="356192.23"/>
    <n v="100836.34759999999"/>
    <n v="53093.78"/>
    <n v="22320.61"/>
    <n v="106"/>
    <n v="54825.27"/>
    <n v="79483.78"/>
    <n v="12917.597100000001"/>
    <n v="28635.45"/>
    <n v="24330.89"/>
    <n v="-133"/>
    <n v="-171233.12000000002"/>
    <n v="-276708.44999999995"/>
    <n v="-87918.750499999995"/>
    <n v="-24458.329999999998"/>
    <n v="2010.2799999999988"/>
  </r>
  <r>
    <x v="1"/>
    <x v="5"/>
    <x v="1"/>
    <x v="46"/>
    <n v="20"/>
    <n v="20365.419999999998"/>
    <n v="23534.62"/>
    <n v="7769.0429999999997"/>
    <n v="1613.98"/>
    <n v="-1667.96"/>
    <n v="13"/>
    <n v="2196.54"/>
    <n v="3615.03"/>
    <n v="509.72300000000001"/>
    <n v="483.47"/>
    <n v="349.09"/>
    <n v="-7"/>
    <n v="-18168.879999999997"/>
    <n v="-19919.59"/>
    <n v="-7259.32"/>
    <n v="-1130.51"/>
    <n v="2017.05"/>
  </r>
  <r>
    <x v="5"/>
    <x v="1"/>
    <x v="10"/>
    <x v="53"/>
    <n v="52"/>
    <n v="53966.63"/>
    <n v="68975.03"/>
    <n v="14164.751700000001"/>
    <n v="8213.0499999999993"/>
    <n v="4088.75"/>
    <n v="49"/>
    <n v="22860.560000000001"/>
    <n v="32666.5"/>
    <n v="6363.6785"/>
    <n v="8905.32"/>
    <n v="6112.96"/>
    <n v="-3"/>
    <n v="-31106.069999999996"/>
    <n v="-36308.53"/>
    <n v="-7801.0732000000007"/>
    <n v="692.27000000000044"/>
    <n v="2024.21"/>
  </r>
  <r>
    <x v="10"/>
    <x v="2"/>
    <x v="3"/>
    <x v="24"/>
    <n v="57"/>
    <n v="329294.99"/>
    <n v="424013"/>
    <n v="129485.8055"/>
    <n v="-1908.66"/>
    <n v="-35746.97"/>
    <n v="51"/>
    <n v="296488.15999999997"/>
    <n v="381722.46"/>
    <n v="118041.8667"/>
    <n v="-3116.28"/>
    <n v="-33708.67"/>
    <n v="-6"/>
    <n v="-32806.830000000016"/>
    <n v="-42290.539999999979"/>
    <n v="-11443.938800000004"/>
    <n v="-1207.6200000000001"/>
    <n v="2038.3000000000029"/>
  </r>
  <r>
    <x v="4"/>
    <x v="2"/>
    <x v="4"/>
    <x v="18"/>
    <n v="1"/>
    <n v="23889.25"/>
    <n v="25753.73"/>
    <n v="3903.5097000000001"/>
    <n v="-684.78"/>
    <n v="-2039.03"/>
    <n v="0"/>
    <n v="0"/>
    <n v="0"/>
    <n v="0"/>
    <n v="0"/>
    <n v="0"/>
    <n v="-1"/>
    <n v="-23889.25"/>
    <n v="-25753.73"/>
    <n v="-3903.5097000000001"/>
    <n v="684.78"/>
    <n v="2039.03"/>
  </r>
  <r>
    <x v="16"/>
    <x v="2"/>
    <x v="1"/>
    <x v="56"/>
    <n v="6"/>
    <n v="30303.94"/>
    <n v="34347.910000000003"/>
    <n v="6091.2623999999996"/>
    <n v="-267.5"/>
    <n v="-2047.29"/>
    <n v="0"/>
    <n v="0"/>
    <n v="0"/>
    <n v="0"/>
    <n v="0"/>
    <n v="0"/>
    <n v="-6"/>
    <n v="-30303.94"/>
    <n v="-34347.910000000003"/>
    <n v="-6091.2623999999996"/>
    <n v="267.5"/>
    <n v="2047.29"/>
  </r>
  <r>
    <x v="3"/>
    <x v="3"/>
    <x v="3"/>
    <x v="39"/>
    <n v="4810"/>
    <n v="4519028.29"/>
    <n v="5768612.8799999999"/>
    <n v="1928596.7825"/>
    <n v="681352.64"/>
    <n v="230608.05"/>
    <n v="4790"/>
    <n v="4365366.05"/>
    <n v="5573905.5700000003"/>
    <n v="1880398.5129"/>
    <n v="673024.12"/>
    <n v="232662.58"/>
    <n v="-20"/>
    <n v="-153662.24000000022"/>
    <n v="-194707.30999999959"/>
    <n v="-48198.2696"/>
    <n v="-8328.5200000000186"/>
    <n v="2054.5299999999988"/>
  </r>
  <r>
    <x v="13"/>
    <x v="5"/>
    <x v="1"/>
    <x v="15"/>
    <n v="24"/>
    <n v="96792.62"/>
    <n v="137143.4"/>
    <n v="44897.4591"/>
    <n v="11188.61"/>
    <n v="-1082.25"/>
    <n v="10"/>
    <n v="11321.85"/>
    <n v="17546"/>
    <n v="5254.8433000000005"/>
    <n v="2834.17"/>
    <n v="976.05"/>
    <n v="-14"/>
    <n v="-85470.76999999999"/>
    <n v="-119597.4"/>
    <n v="-39642.6158"/>
    <n v="-8354.44"/>
    <n v="2058.3000000000002"/>
  </r>
  <r>
    <x v="16"/>
    <x v="6"/>
    <x v="4"/>
    <x v="37"/>
    <n v="13"/>
    <n v="125034.06"/>
    <n v="153623.78"/>
    <n v="31657.477200000001"/>
    <n v="7528.65"/>
    <n v="-2877.09"/>
    <n v="1"/>
    <n v="5409.39"/>
    <n v="5906.86"/>
    <n v="1374.0551"/>
    <n v="-358.99"/>
    <n v="-816.86"/>
    <n v="-12"/>
    <n v="-119624.67"/>
    <n v="-147716.92000000001"/>
    <n v="-30283.4221"/>
    <n v="-7887.6399999999994"/>
    <n v="2060.23"/>
  </r>
  <r>
    <x v="5"/>
    <x v="5"/>
    <x v="14"/>
    <x v="38"/>
    <n v="2"/>
    <n v="13068.76"/>
    <n v="16905.98"/>
    <n v="5956.9966000000004"/>
    <n v="-288.93"/>
    <n v="-2062.91"/>
    <n v="0"/>
    <n v="0"/>
    <n v="0"/>
    <n v="0"/>
    <n v="0"/>
    <n v="0"/>
    <n v="-2"/>
    <n v="-13068.76"/>
    <n v="-16905.98"/>
    <n v="-5956.9966000000004"/>
    <n v="288.93"/>
    <n v="2062.91"/>
  </r>
  <r>
    <x v="10"/>
    <x v="2"/>
    <x v="1"/>
    <x v="36"/>
    <n v="96"/>
    <n v="191336.02"/>
    <n v="230908.22"/>
    <n v="59127.661800000002"/>
    <n v="5513.09"/>
    <n v="-20003.8"/>
    <n v="84"/>
    <n v="134372.35999999999"/>
    <n v="159873.25"/>
    <n v="43020.4784"/>
    <n v="411.08"/>
    <n v="-17937.37"/>
    <n v="-12"/>
    <n v="-56963.66"/>
    <n v="-71034.97"/>
    <n v="-16107.183400000002"/>
    <n v="-5102.01"/>
    <n v="2066.4300000000003"/>
  </r>
  <r>
    <x v="1"/>
    <x v="4"/>
    <x v="3"/>
    <x v="32"/>
    <n v="12141"/>
    <n v="4173128.74"/>
    <n v="5373669.3899999997"/>
    <n v="507844.13219999999"/>
    <n v="1030381.83"/>
    <n v="907619.35"/>
    <n v="12104"/>
    <n v="3992531.67"/>
    <n v="5161424.0199999996"/>
    <n v="467533.44459999999"/>
    <n v="1025537.87"/>
    <n v="909688.57"/>
    <n v="-37"/>
    <n v="-180597.0700000003"/>
    <n v="-212245.37000000011"/>
    <n v="-40310.687600000005"/>
    <n v="-4843.9599999999627"/>
    <n v="2069.2199999999721"/>
  </r>
  <r>
    <x v="9"/>
    <x v="3"/>
    <x v="4"/>
    <x v="45"/>
    <n v="0"/>
    <n v="0"/>
    <n v="0"/>
    <n v="0"/>
    <n v="0"/>
    <n v="0"/>
    <n v="7"/>
    <n v="68803.39"/>
    <n v="99495.18"/>
    <n v="27239.052100000001"/>
    <n v="11739.96"/>
    <n v="2074.2199999999998"/>
    <n v="7"/>
    <n v="68803.39"/>
    <n v="99495.18"/>
    <n v="27239.052100000001"/>
    <n v="11739.96"/>
    <n v="2074.2199999999998"/>
  </r>
  <r>
    <x v="14"/>
    <x v="2"/>
    <x v="1"/>
    <x v="50"/>
    <n v="0"/>
    <n v="0"/>
    <n v="0"/>
    <n v="0"/>
    <n v="0"/>
    <n v="0"/>
    <n v="5"/>
    <n v="16394.759999999998"/>
    <n v="24057.95"/>
    <n v="5584.9898999999996"/>
    <n v="4011.04"/>
    <n v="2078.21"/>
    <n v="5"/>
    <n v="16394.759999999998"/>
    <n v="24057.95"/>
    <n v="5584.9898999999996"/>
    <n v="4011.04"/>
    <n v="2078.21"/>
  </r>
  <r>
    <x v="10"/>
    <x v="1"/>
    <x v="3"/>
    <x v="24"/>
    <n v="17"/>
    <n v="202162.43"/>
    <n v="291982.09000000003"/>
    <n v="97722.701199999996"/>
    <n v="19958.03"/>
    <n v="-68.91"/>
    <n v="3"/>
    <n v="5090.68"/>
    <n v="11058.64"/>
    <n v="3940.3270000000002"/>
    <n v="3371.98"/>
    <n v="2014.03"/>
    <n v="-14"/>
    <n v="-197071.75"/>
    <n v="-280923.45"/>
    <n v="-93782.374199999991"/>
    <n v="-16586.05"/>
    <n v="2082.94"/>
  </r>
  <r>
    <x v="16"/>
    <x v="1"/>
    <x v="10"/>
    <x v="21"/>
    <n v="1"/>
    <n v="9318.43"/>
    <n v="10084.91"/>
    <n v="2883.1988999999999"/>
    <n v="-1037.32"/>
    <n v="-2084.11"/>
    <n v="0"/>
    <n v="0"/>
    <n v="0"/>
    <n v="0"/>
    <n v="0"/>
    <n v="0"/>
    <n v="-1"/>
    <n v="-9318.43"/>
    <n v="-10084.91"/>
    <n v="-2883.1988999999999"/>
    <n v="1037.32"/>
    <n v="2084.11"/>
  </r>
  <r>
    <x v="9"/>
    <x v="5"/>
    <x v="1"/>
    <x v="1"/>
    <n v="0"/>
    <n v="0"/>
    <n v="0"/>
    <n v="0"/>
    <n v="0"/>
    <n v="0"/>
    <n v="6"/>
    <n v="91667.02"/>
    <n v="115720.47"/>
    <n v="23235.2886"/>
    <n v="10868.56"/>
    <n v="2092.83"/>
    <n v="6"/>
    <n v="91667.02"/>
    <n v="115720.47"/>
    <n v="23235.2886"/>
    <n v="10868.56"/>
    <n v="2092.83"/>
  </r>
  <r>
    <x v="5"/>
    <x v="3"/>
    <x v="1"/>
    <x v="56"/>
    <n v="35"/>
    <n v="67414.070000000007"/>
    <n v="73621.97"/>
    <n v="9938.0710999999992"/>
    <n v="1798"/>
    <n v="-1335.6"/>
    <n v="30"/>
    <n v="31534.91"/>
    <n v="35674.980000000003"/>
    <n v="5644.8597"/>
    <n v="2536.13"/>
    <n v="759.61"/>
    <n v="-5"/>
    <n v="-35879.160000000003"/>
    <n v="-37946.99"/>
    <n v="-4293.2113999999992"/>
    <n v="738.13000000000011"/>
    <n v="2095.21"/>
  </r>
  <r>
    <x v="1"/>
    <x v="6"/>
    <x v="3"/>
    <x v="41"/>
    <n v="19"/>
    <n v="18983.8"/>
    <n v="20611.52"/>
    <n v="4288.7701999999999"/>
    <n v="-1256.1099999999999"/>
    <n v="-2649.47"/>
    <n v="18"/>
    <n v="11936.62"/>
    <n v="12842.6"/>
    <n v="1477.4683"/>
    <n v="-128.55000000000001"/>
    <n v="-552.91"/>
    <n v="-1"/>
    <n v="-7047.1799999999985"/>
    <n v="-7768.92"/>
    <n v="-2811.3018999999999"/>
    <n v="1127.56"/>
    <n v="2096.56"/>
  </r>
  <r>
    <x v="14"/>
    <x v="4"/>
    <x v="10"/>
    <x v="21"/>
    <n v="0"/>
    <n v="0"/>
    <n v="0"/>
    <n v="0"/>
    <n v="0"/>
    <n v="0"/>
    <n v="4"/>
    <n v="8708.64"/>
    <n v="14661.82"/>
    <n v="4411.6001999999999"/>
    <n v="3526.83"/>
    <n v="2097.1"/>
    <n v="4"/>
    <n v="8708.64"/>
    <n v="14661.82"/>
    <n v="4411.6001999999999"/>
    <n v="3526.83"/>
    <n v="2097.1"/>
  </r>
  <r>
    <x v="17"/>
    <x v="6"/>
    <x v="10"/>
    <x v="53"/>
    <n v="0"/>
    <n v="0"/>
    <n v="0"/>
    <n v="0"/>
    <n v="0"/>
    <n v="0"/>
    <n v="1"/>
    <n v="1895.86"/>
    <n v="5194.16"/>
    <n v="1180.5098"/>
    <n v="2263.6"/>
    <n v="2117.79"/>
    <n v="1"/>
    <n v="1895.86"/>
    <n v="5194.16"/>
    <n v="1180.5098"/>
    <n v="2263.6"/>
    <n v="2117.79"/>
  </r>
  <r>
    <x v="9"/>
    <x v="5"/>
    <x v="14"/>
    <x v="38"/>
    <n v="0"/>
    <n v="0"/>
    <n v="0"/>
    <n v="0"/>
    <n v="0"/>
    <n v="0"/>
    <n v="1"/>
    <n v="1396.94"/>
    <n v="4365.43"/>
    <n v="836.31179999999995"/>
    <n v="2427.6999999999998"/>
    <n v="2132.1799999999998"/>
    <n v="1"/>
    <n v="1396.94"/>
    <n v="4365.43"/>
    <n v="836.31179999999995"/>
    <n v="2427.6999999999998"/>
    <n v="2132.1799999999998"/>
  </r>
  <r>
    <x v="14"/>
    <x v="3"/>
    <x v="10"/>
    <x v="21"/>
    <n v="1"/>
    <n v="1646.31"/>
    <n v="1699.15"/>
    <n v="394.3528"/>
    <n v="-152.6"/>
    <n v="-285.14999999999998"/>
    <n v="8"/>
    <n v="21871.01"/>
    <n v="26265.360000000001"/>
    <n v="4161.3477999999996"/>
    <n v="3411.64"/>
    <n v="1847.81"/>
    <n v="7"/>
    <n v="20224.699999999997"/>
    <n v="24566.21"/>
    <n v="3766.9949999999994"/>
    <n v="3564.24"/>
    <n v="2132.96"/>
  </r>
  <r>
    <x v="8"/>
    <x v="2"/>
    <x v="11"/>
    <x v="49"/>
    <n v="28"/>
    <n v="36381.03"/>
    <n v="48750.2"/>
    <n v="11543.741099999999"/>
    <n v="-2732.66"/>
    <n v="-4401.2700000000004"/>
    <n v="25"/>
    <n v="28791.77"/>
    <n v="36741.870000000003"/>
    <n v="10055.0749"/>
    <n v="-1027.42"/>
    <n v="-2262.71"/>
    <n v="-3"/>
    <n v="-7589.2599999999984"/>
    <n v="-12008.329999999994"/>
    <n v="-1488.6661999999997"/>
    <n v="1705.2399999999998"/>
    <n v="2138.5600000000004"/>
  </r>
  <r>
    <x v="2"/>
    <x v="1"/>
    <x v="18"/>
    <x v="60"/>
    <n v="0"/>
    <n v="0"/>
    <n v="0"/>
    <n v="0"/>
    <n v="0"/>
    <n v="0"/>
    <n v="2"/>
    <n v="37106.99"/>
    <n v="41020.519999999997"/>
    <n v="6279.4220999999998"/>
    <n v="3116.55"/>
    <n v="2154.2800000000002"/>
    <n v="2"/>
    <n v="37106.99"/>
    <n v="41020.519999999997"/>
    <n v="6279.4220999999998"/>
    <n v="3116.55"/>
    <n v="2154.2800000000002"/>
  </r>
  <r>
    <x v="18"/>
    <x v="6"/>
    <x v="10"/>
    <x v="43"/>
    <n v="1"/>
    <n v="0"/>
    <n v="8493.92"/>
    <n v="2160.4996000000001"/>
    <n v="-1490.01"/>
    <n v="-2160.5"/>
    <n v="0"/>
    <n v="0"/>
    <n v="0"/>
    <n v="0"/>
    <n v="0"/>
    <n v="0"/>
    <n v="-1"/>
    <n v="0"/>
    <n v="-8493.92"/>
    <n v="-2160.4996000000001"/>
    <n v="1490.01"/>
    <n v="2160.5"/>
  </r>
  <r>
    <x v="9"/>
    <x v="4"/>
    <x v="10"/>
    <x v="53"/>
    <n v="0"/>
    <n v="0"/>
    <n v="0"/>
    <n v="0"/>
    <n v="0"/>
    <n v="0"/>
    <n v="2"/>
    <n v="10724.49"/>
    <n v="12770.88"/>
    <n v="4850.8931000000002"/>
    <n v="3611.95"/>
    <n v="2167.62"/>
    <n v="2"/>
    <n v="10724.49"/>
    <n v="12770.88"/>
    <n v="4850.8931000000002"/>
    <n v="3611.95"/>
    <n v="2167.62"/>
  </r>
  <r>
    <x v="5"/>
    <x v="5"/>
    <x v="1"/>
    <x v="7"/>
    <n v="38"/>
    <n v="85317.19"/>
    <n v="98534.79"/>
    <n v="35196.494400000003"/>
    <n v="-9684.0400000000009"/>
    <n v="-22031.96"/>
    <n v="32"/>
    <n v="41974.5"/>
    <n v="49175.42"/>
    <n v="27106.053199999998"/>
    <n v="-9779.35"/>
    <n v="-19848.47"/>
    <n v="-6"/>
    <n v="-43342.69"/>
    <n v="-49359.369999999995"/>
    <n v="-8090.4412000000048"/>
    <n v="-95.309999999999491"/>
    <n v="2183.489999999998"/>
  </r>
  <r>
    <x v="16"/>
    <x v="5"/>
    <x v="1"/>
    <x v="56"/>
    <n v="1"/>
    <n v="6150"/>
    <n v="6895.04"/>
    <n v="2941.4848000000002"/>
    <n v="-1314.27"/>
    <n v="-2196.44"/>
    <n v="0"/>
    <n v="0"/>
    <n v="0"/>
    <n v="0"/>
    <n v="0"/>
    <n v="0"/>
    <n v="-1"/>
    <n v="-6150"/>
    <n v="-6895.04"/>
    <n v="-2941.4848000000002"/>
    <n v="1314.27"/>
    <n v="2196.44"/>
  </r>
  <r>
    <x v="5"/>
    <x v="4"/>
    <x v="3"/>
    <x v="34"/>
    <n v="14"/>
    <n v="70873.91"/>
    <n v="77802.7"/>
    <n v="32758.3056"/>
    <n v="4393.99"/>
    <n v="791.65"/>
    <n v="10"/>
    <n v="6439.48"/>
    <n v="10860"/>
    <n v="1716.3267000000001"/>
    <n v="3462.41"/>
    <n v="2995.53"/>
    <n v="-4"/>
    <n v="-64434.430000000008"/>
    <n v="-66942.7"/>
    <n v="-31041.978899999998"/>
    <n v="-931.57999999999993"/>
    <n v="2203.88"/>
  </r>
  <r>
    <x v="4"/>
    <x v="5"/>
    <x v="1"/>
    <x v="1"/>
    <n v="2"/>
    <n v="24051.49"/>
    <n v="26518.81"/>
    <n v="4689.4558999999999"/>
    <n v="-598.07000000000005"/>
    <n v="-2213.39"/>
    <n v="0"/>
    <n v="0"/>
    <n v="0"/>
    <n v="0"/>
    <n v="0"/>
    <n v="0"/>
    <n v="-2"/>
    <n v="-24051.49"/>
    <n v="-26518.81"/>
    <n v="-4689.4558999999999"/>
    <n v="598.07000000000005"/>
    <n v="2213.39"/>
  </r>
  <r>
    <x v="13"/>
    <x v="4"/>
    <x v="10"/>
    <x v="33"/>
    <n v="5"/>
    <n v="19058.04"/>
    <n v="22806.16"/>
    <n v="6018.5920999999998"/>
    <n v="-446.49"/>
    <n v="-2217.44"/>
    <n v="0"/>
    <n v="0"/>
    <n v="0"/>
    <n v="0"/>
    <n v="0"/>
    <n v="0"/>
    <n v="-5"/>
    <n v="-19058.04"/>
    <n v="-22806.16"/>
    <n v="-6018.5920999999998"/>
    <n v="446.49"/>
    <n v="2217.44"/>
  </r>
  <r>
    <x v="12"/>
    <x v="3"/>
    <x v="15"/>
    <x v="40"/>
    <n v="0"/>
    <n v="0"/>
    <n v="0"/>
    <n v="0"/>
    <n v="0"/>
    <n v="0"/>
    <n v="3"/>
    <n v="37278.28"/>
    <n v="43485.74"/>
    <n v="5081.9427999999998"/>
    <n v="4094.41"/>
    <n v="2217.46"/>
    <n v="3"/>
    <n v="37278.28"/>
    <n v="43485.74"/>
    <n v="5081.9427999999998"/>
    <n v="4094.41"/>
    <n v="2217.46"/>
  </r>
  <r>
    <x v="16"/>
    <x v="5"/>
    <x v="1"/>
    <x v="7"/>
    <n v="20"/>
    <n v="194013.78"/>
    <n v="244659.5"/>
    <n v="69155.796700000006"/>
    <n v="25589.67"/>
    <n v="3726.6"/>
    <n v="6"/>
    <n v="28826.95"/>
    <n v="45264.93"/>
    <n v="10617.3231"/>
    <n v="9008.23"/>
    <n v="5951.25"/>
    <n v="-14"/>
    <n v="-165186.82999999999"/>
    <n v="-199394.57"/>
    <n v="-58538.473600000005"/>
    <n v="-16581.439999999999"/>
    <n v="2224.65"/>
  </r>
  <r>
    <x v="3"/>
    <x v="3"/>
    <x v="11"/>
    <x v="49"/>
    <n v="21386"/>
    <n v="11128311.67"/>
    <n v="14296227.970000001"/>
    <n v="6081308.2418999998"/>
    <n v="2300533.5299999998"/>
    <n v="280922.23"/>
    <n v="21127"/>
    <n v="10674999.99"/>
    <n v="13691176.550000001"/>
    <n v="5884175.4637000002"/>
    <n v="2245805.81"/>
    <n v="283173.09000000003"/>
    <n v="-259"/>
    <n v="-453311.6799999997"/>
    <n v="-605051.41999999993"/>
    <n v="-197132.77819999959"/>
    <n v="-54727.719999999739"/>
    <n v="2250.8600000000442"/>
  </r>
  <r>
    <x v="3"/>
    <x v="3"/>
    <x v="3"/>
    <x v="52"/>
    <n v="2101"/>
    <n v="860453.37"/>
    <n v="1184671.6599999999"/>
    <n v="639639.25549999997"/>
    <n v="249289.2"/>
    <n v="48507.7"/>
    <n v="2097"/>
    <n v="853664.4"/>
    <n v="1177406.46"/>
    <n v="636085.43339999998"/>
    <n v="250352.48"/>
    <n v="50777.919999999998"/>
    <n v="-4"/>
    <n v="-6788.9699999999721"/>
    <n v="-7265.1999999999534"/>
    <n v="-3553.8220999999903"/>
    <n v="1063.2799999999988"/>
    <n v="2270.2200000000012"/>
  </r>
  <r>
    <x v="1"/>
    <x v="6"/>
    <x v="17"/>
    <x v="59"/>
    <n v="660"/>
    <n v="303484.81"/>
    <n v="382561.64"/>
    <n v="52013.384299999998"/>
    <n v="38737.699999999997"/>
    <n v="19551.669999999998"/>
    <n v="656"/>
    <n v="295499.61"/>
    <n v="373835.28"/>
    <n v="49444.939700000003"/>
    <n v="40308.800000000003"/>
    <n v="21827.66"/>
    <n v="-4"/>
    <n v="-7985.2000000000116"/>
    <n v="-8726.359999999986"/>
    <n v="-2568.4445999999953"/>
    <n v="1571.1000000000058"/>
    <n v="2275.9900000000016"/>
  </r>
  <r>
    <x v="1"/>
    <x v="6"/>
    <x v="4"/>
    <x v="45"/>
    <n v="278"/>
    <n v="242267.61"/>
    <n v="357393.51"/>
    <n v="59354.367299999998"/>
    <n v="55773.23"/>
    <n v="40841.01"/>
    <n v="254"/>
    <n v="145216.1"/>
    <n v="225933.2"/>
    <n v="29688.2526"/>
    <n v="49726"/>
    <n v="43134.64"/>
    <n v="-24"/>
    <n v="-97051.50999999998"/>
    <n v="-131460.31"/>
    <n v="-29666.114699999998"/>
    <n v="-6047.2300000000032"/>
    <n v="2293.6299999999974"/>
  </r>
  <r>
    <x v="16"/>
    <x v="4"/>
    <x v="4"/>
    <x v="28"/>
    <n v="1"/>
    <n v="18111.189999999999"/>
    <n v="19392.099999999999"/>
    <n v="3651.5014999999999"/>
    <n v="-1221.51"/>
    <n v="-2306.62"/>
    <n v="0"/>
    <n v="0"/>
    <n v="0"/>
    <n v="0"/>
    <n v="0"/>
    <n v="0"/>
    <n v="-1"/>
    <n v="-18111.189999999999"/>
    <n v="-19392.099999999999"/>
    <n v="-3651.5014999999999"/>
    <n v="1221.51"/>
    <n v="2306.62"/>
  </r>
  <r>
    <x v="7"/>
    <x v="3"/>
    <x v="4"/>
    <x v="69"/>
    <n v="53"/>
    <n v="90831.6"/>
    <n v="110170.42"/>
    <n v="8590.7670999999991"/>
    <n v="18882.46"/>
    <n v="16126.33"/>
    <n v="62"/>
    <n v="106878.06"/>
    <n v="128930.19"/>
    <n v="11259.783100000001"/>
    <n v="21815.61"/>
    <n v="18444.16"/>
    <n v="9"/>
    <n v="16046.459999999992"/>
    <n v="18759.770000000004"/>
    <n v="2669.0160000000014"/>
    <n v="2933.1500000000015"/>
    <n v="2317.83"/>
  </r>
  <r>
    <x v="13"/>
    <x v="4"/>
    <x v="7"/>
    <x v="12"/>
    <n v="3"/>
    <n v="63267.64"/>
    <n v="68847.710000000006"/>
    <n v="15807.7601"/>
    <n v="2634.03"/>
    <n v="-2336.89"/>
    <n v="0"/>
    <n v="0"/>
    <n v="0"/>
    <n v="0"/>
    <n v="0"/>
    <n v="0"/>
    <n v="-3"/>
    <n v="-63267.64"/>
    <n v="-68847.710000000006"/>
    <n v="-15807.7601"/>
    <n v="-2634.03"/>
    <n v="2336.89"/>
  </r>
  <r>
    <x v="10"/>
    <x v="1"/>
    <x v="1"/>
    <x v="50"/>
    <n v="258"/>
    <n v="618863.71"/>
    <n v="787960.29"/>
    <n v="92330.082299999995"/>
    <n v="149971.09"/>
    <n v="118595.91"/>
    <n v="256"/>
    <n v="607540.23"/>
    <n v="776026.87"/>
    <n v="89322.696800000005"/>
    <n v="151333.04"/>
    <n v="120935.67"/>
    <n v="-2"/>
    <n v="-11323.479999999981"/>
    <n v="-11933.420000000042"/>
    <n v="-3007.3854999999894"/>
    <n v="1361.9500000000116"/>
    <n v="2339.7599999999948"/>
  </r>
  <r>
    <x v="8"/>
    <x v="3"/>
    <x v="3"/>
    <x v="29"/>
    <n v="12"/>
    <n v="102476.55"/>
    <n v="117570.71"/>
    <n v="31869.393100000001"/>
    <n v="8257.52"/>
    <n v="2668.19"/>
    <n v="5"/>
    <n v="5183.8"/>
    <n v="15258.31"/>
    <n v="5124.2578000000003"/>
    <n v="5377.53"/>
    <n v="5010.0200000000004"/>
    <n v="-7"/>
    <n v="-97292.75"/>
    <n v="-102312.40000000001"/>
    <n v="-26745.135300000002"/>
    <n v="-2879.9900000000007"/>
    <n v="2341.8300000000004"/>
  </r>
  <r>
    <x v="5"/>
    <x v="6"/>
    <x v="3"/>
    <x v="8"/>
    <n v="2"/>
    <n v="20351.71"/>
    <n v="23222.1"/>
    <n v="4856.7362000000003"/>
    <n v="-828.67"/>
    <n v="-2134.13"/>
    <n v="1"/>
    <n v="0"/>
    <n v="396"/>
    <n v="39.783799999999999"/>
    <n v="221.59"/>
    <n v="208.43"/>
    <n v="-1"/>
    <n v="-20351.71"/>
    <n v="-22826.1"/>
    <n v="-4816.9524000000001"/>
    <n v="1050.26"/>
    <n v="2342.56"/>
  </r>
  <r>
    <x v="17"/>
    <x v="1"/>
    <x v="10"/>
    <x v="53"/>
    <n v="0"/>
    <n v="0"/>
    <n v="0"/>
    <n v="0"/>
    <n v="0"/>
    <n v="0"/>
    <n v="1"/>
    <n v="1704.89"/>
    <n v="4789"/>
    <n v="732.60180000000003"/>
    <n v="2458.8000000000002"/>
    <n v="2351.5100000000002"/>
    <n v="1"/>
    <n v="1704.89"/>
    <n v="4789"/>
    <n v="732.60180000000003"/>
    <n v="2458.8000000000002"/>
    <n v="2351.5100000000002"/>
  </r>
  <r>
    <x v="16"/>
    <x v="2"/>
    <x v="1"/>
    <x v="55"/>
    <n v="1"/>
    <n v="6234.19"/>
    <n v="8004.82"/>
    <n v="4125.3118999999997"/>
    <n v="-1613.25"/>
    <n v="-2354.6799999999998"/>
    <n v="0"/>
    <n v="0"/>
    <n v="0"/>
    <n v="0"/>
    <n v="0"/>
    <n v="0"/>
    <n v="-1"/>
    <n v="-6234.19"/>
    <n v="-8004.82"/>
    <n v="-4125.3118999999997"/>
    <n v="1613.25"/>
    <n v="2354.6799999999998"/>
  </r>
  <r>
    <x v="17"/>
    <x v="2"/>
    <x v="12"/>
    <x v="22"/>
    <n v="0"/>
    <n v="0"/>
    <n v="0"/>
    <n v="0"/>
    <n v="0"/>
    <n v="0"/>
    <n v="12"/>
    <n v="47323.23"/>
    <n v="55308.42"/>
    <n v="5591.4430000000002"/>
    <n v="3844.3"/>
    <n v="2364.09"/>
    <n v="12"/>
    <n v="47323.23"/>
    <n v="55308.42"/>
    <n v="5591.4430000000002"/>
    <n v="3844.3"/>
    <n v="2364.09"/>
  </r>
  <r>
    <x v="4"/>
    <x v="2"/>
    <x v="17"/>
    <x v="59"/>
    <n v="8"/>
    <n v="26771.94"/>
    <n v="35839.910000000003"/>
    <n v="14041.6679"/>
    <n v="-56.78"/>
    <n v="-5291.91"/>
    <n v="4"/>
    <n v="5922.78"/>
    <n v="6131.4"/>
    <n v="3136.1731"/>
    <n v="-1718.61"/>
    <n v="-2927.55"/>
    <n v="-4"/>
    <n v="-20849.16"/>
    <n v="-29708.510000000002"/>
    <n v="-10905.4948"/>
    <n v="-1661.83"/>
    <n v="2364.3599999999997"/>
  </r>
  <r>
    <x v="5"/>
    <x v="2"/>
    <x v="1"/>
    <x v="56"/>
    <n v="41"/>
    <n v="70112.75"/>
    <n v="87448.61"/>
    <n v="20654.713800000001"/>
    <n v="2804.55"/>
    <n v="-3360.51"/>
    <n v="29"/>
    <n v="20239.490000000002"/>
    <n v="24169.94"/>
    <n v="4901.5825000000004"/>
    <n v="654.34"/>
    <n v="-985.25"/>
    <n v="-12"/>
    <n v="-49873.259999999995"/>
    <n v="-63278.67"/>
    <n v="-15753.131300000001"/>
    <n v="-2150.21"/>
    <n v="2375.2600000000002"/>
  </r>
  <r>
    <x v="8"/>
    <x v="5"/>
    <x v="1"/>
    <x v="46"/>
    <n v="7"/>
    <n v="7395.57"/>
    <n v="10320.76"/>
    <n v="5846.4063999999998"/>
    <n v="811.14"/>
    <n v="-2388.71"/>
    <n v="0"/>
    <n v="0"/>
    <n v="0"/>
    <n v="0"/>
    <n v="0"/>
    <n v="0"/>
    <n v="-7"/>
    <n v="-7395.57"/>
    <n v="-10320.76"/>
    <n v="-5846.4063999999998"/>
    <n v="-811.14"/>
    <n v="2388.71"/>
  </r>
  <r>
    <x v="16"/>
    <x v="3"/>
    <x v="1"/>
    <x v="15"/>
    <n v="4"/>
    <n v="17345.150000000001"/>
    <n v="18781.240000000002"/>
    <n v="4947.0901000000003"/>
    <n v="-1665.66"/>
    <n v="-3473.84"/>
    <n v="2"/>
    <n v="1560.73"/>
    <n v="1719"/>
    <n v="1217.1581000000001"/>
    <n v="-532.11"/>
    <n v="-1054.33"/>
    <n v="-2"/>
    <n v="-15784.420000000002"/>
    <n v="-17062.240000000002"/>
    <n v="-3729.9320000000002"/>
    <n v="1133.5500000000002"/>
    <n v="2419.5100000000002"/>
  </r>
  <r>
    <x v="1"/>
    <x v="4"/>
    <x v="4"/>
    <x v="37"/>
    <n v="274"/>
    <n v="112060.01"/>
    <n v="153851.51999999999"/>
    <n v="19776.117699999999"/>
    <n v="32776.04"/>
    <n v="27986.04"/>
    <n v="266"/>
    <n v="74984.179999999993"/>
    <n v="109177.5"/>
    <n v="7760.8212999999996"/>
    <n v="32295.91"/>
    <n v="30412.49"/>
    <n v="-8"/>
    <n v="-37075.83"/>
    <n v="-44674.01999999999"/>
    <n v="-12015.296399999999"/>
    <n v="-480.13000000000102"/>
    <n v="2426.4500000000007"/>
  </r>
  <r>
    <x v="7"/>
    <x v="1"/>
    <x v="3"/>
    <x v="64"/>
    <n v="3"/>
    <n v="4408.6499999999996"/>
    <n v="4472"/>
    <n v="449.00810000000001"/>
    <n v="471.87"/>
    <n v="330.29"/>
    <n v="5"/>
    <n v="11777.88"/>
    <n v="13751.5"/>
    <n v="1616.0890999999999"/>
    <n v="3340.58"/>
    <n v="2767.18"/>
    <n v="2"/>
    <n v="7369.23"/>
    <n v="9279.5"/>
    <n v="1167.0809999999999"/>
    <n v="2868.71"/>
    <n v="2436.89"/>
  </r>
  <r>
    <x v="13"/>
    <x v="2"/>
    <x v="1"/>
    <x v="3"/>
    <n v="3"/>
    <n v="4650.46"/>
    <n v="4650.46"/>
    <n v="2360.1849999999999"/>
    <n v="-1702.27"/>
    <n v="-2452.98"/>
    <n v="1"/>
    <n v="0"/>
    <n v="0"/>
    <n v="1.2003999999999999"/>
    <n v="-0.84"/>
    <n v="-1.25"/>
    <n v="-2"/>
    <n v="-4650.46"/>
    <n v="-4650.46"/>
    <n v="-2358.9845999999998"/>
    <n v="1701.43"/>
    <n v="2451.73"/>
  </r>
  <r>
    <x v="16"/>
    <x v="5"/>
    <x v="10"/>
    <x v="17"/>
    <n v="13"/>
    <n v="13470.05"/>
    <n v="14770.18"/>
    <n v="6056.2461000000003"/>
    <n v="718.82"/>
    <n v="-2463.12"/>
    <n v="0"/>
    <n v="0"/>
    <n v="0"/>
    <n v="0"/>
    <n v="0"/>
    <n v="0"/>
    <n v="-13"/>
    <n v="-13470.05"/>
    <n v="-14770.18"/>
    <n v="-6056.2461000000003"/>
    <n v="-718.82"/>
    <n v="2463.12"/>
  </r>
  <r>
    <x v="5"/>
    <x v="4"/>
    <x v="14"/>
    <x v="38"/>
    <n v="2"/>
    <n v="15092.27"/>
    <n v="16618.46"/>
    <n v="4028.9"/>
    <n v="-1489.38"/>
    <n v="-2488.14"/>
    <n v="0"/>
    <n v="0"/>
    <n v="0"/>
    <n v="0"/>
    <n v="0"/>
    <n v="0"/>
    <n v="-2"/>
    <n v="-15092.27"/>
    <n v="-16618.46"/>
    <n v="-4028.9"/>
    <n v="1489.38"/>
    <n v="2488.14"/>
  </r>
  <r>
    <x v="3"/>
    <x v="2"/>
    <x v="3"/>
    <x v="64"/>
    <n v="262"/>
    <n v="74117.86"/>
    <n v="123330.71"/>
    <n v="185152.36629999999"/>
    <n v="-69404.19"/>
    <n v="-136140.81"/>
    <n v="257"/>
    <n v="64100.39"/>
    <n v="108615.45"/>
    <n v="177986.0711"/>
    <n v="-69061.240000000005"/>
    <n v="-133652.07999999999"/>
    <n v="-5"/>
    <n v="-10017.470000000001"/>
    <n v="-14715.260000000009"/>
    <n v="-7166.2951999999932"/>
    <n v="342.94999999999709"/>
    <n v="2488.7300000000105"/>
  </r>
  <r>
    <x v="3"/>
    <x v="2"/>
    <x v="14"/>
    <x v="38"/>
    <n v="2"/>
    <n v="4392.54"/>
    <n v="7634.9"/>
    <n v="5736.5160999999998"/>
    <n v="424.76"/>
    <n v="-2494.15"/>
    <n v="1"/>
    <n v="105.39"/>
    <n v="166"/>
    <n v="56.901499999999999"/>
    <n v="19.350000000000001"/>
    <n v="3.71"/>
    <n v="-1"/>
    <n v="-4287.1499999999996"/>
    <n v="-7468.9"/>
    <n v="-5679.6145999999999"/>
    <n v="-405.40999999999997"/>
    <n v="2497.86"/>
  </r>
  <r>
    <x v="8"/>
    <x v="4"/>
    <x v="1"/>
    <x v="7"/>
    <n v="70"/>
    <n v="465353.17"/>
    <n v="557213.39"/>
    <n v="212486.95050000001"/>
    <n v="50067.81"/>
    <n v="-8938.98"/>
    <n v="8"/>
    <n v="8535.01"/>
    <n v="10661.25"/>
    <n v="8564.3008000000009"/>
    <n v="-3053.41"/>
    <n v="-6438.05"/>
    <n v="-62"/>
    <n v="-456818.16"/>
    <n v="-546552.14"/>
    <n v="-203922.64970000001"/>
    <n v="-53121.22"/>
    <n v="2500.9299999999994"/>
  </r>
  <r>
    <x v="14"/>
    <x v="4"/>
    <x v="4"/>
    <x v="48"/>
    <n v="0"/>
    <n v="0"/>
    <n v="0"/>
    <n v="0"/>
    <n v="0"/>
    <n v="0"/>
    <n v="3"/>
    <n v="8845.8700000000008"/>
    <n v="9316.4500000000007"/>
    <n v="6598.0996999999998"/>
    <n v="4391.83"/>
    <n v="2516.17"/>
    <n v="3"/>
    <n v="8845.8700000000008"/>
    <n v="9316.4500000000007"/>
    <n v="6598.0996999999998"/>
    <n v="4391.83"/>
    <n v="2516.17"/>
  </r>
  <r>
    <x v="4"/>
    <x v="2"/>
    <x v="4"/>
    <x v="30"/>
    <n v="1"/>
    <n v="18059.61"/>
    <n v="19078.740000000002"/>
    <n v="3540.3535000000002"/>
    <n v="-1320.58"/>
    <n v="-2521.2199999999998"/>
    <n v="0"/>
    <n v="0"/>
    <n v="0"/>
    <n v="0"/>
    <n v="0"/>
    <n v="0"/>
    <n v="-1"/>
    <n v="-18059.61"/>
    <n v="-19078.740000000002"/>
    <n v="-3540.3535000000002"/>
    <n v="1320.58"/>
    <n v="2521.2199999999998"/>
  </r>
  <r>
    <x v="10"/>
    <x v="6"/>
    <x v="3"/>
    <x v="51"/>
    <n v="3"/>
    <n v="16555.03"/>
    <n v="14218.38"/>
    <n v="4632.9655000000002"/>
    <n v="-5654.77"/>
    <n v="-6970.78"/>
    <n v="2"/>
    <n v="6873.35"/>
    <n v="4536.7"/>
    <n v="2107.3243000000002"/>
    <n v="-3909.62"/>
    <n v="-4445.1400000000003"/>
    <n v="-1"/>
    <n v="-9681.6799999999985"/>
    <n v="-9681.68"/>
    <n v="-2525.6412"/>
    <n v="1745.1500000000005"/>
    <n v="2525.6399999999994"/>
  </r>
  <r>
    <x v="3"/>
    <x v="2"/>
    <x v="3"/>
    <x v="52"/>
    <n v="7"/>
    <n v="8006.33"/>
    <n v="11693.91"/>
    <n v="4377.1066000000001"/>
    <n v="497"/>
    <n v="-785.65"/>
    <n v="3"/>
    <n v="3169.15"/>
    <n v="6118.21"/>
    <n v="1107.2174"/>
    <n v="2079.06"/>
    <n v="1745.72"/>
    <n v="-4"/>
    <n v="-4837.18"/>
    <n v="-5575.7"/>
    <n v="-3269.8892000000001"/>
    <n v="1582.06"/>
    <n v="2531.37"/>
  </r>
  <r>
    <x v="4"/>
    <x v="4"/>
    <x v="8"/>
    <x v="14"/>
    <n v="19"/>
    <n v="31209.96"/>
    <n v="38678.67"/>
    <n v="11723.6651"/>
    <n v="-704.46"/>
    <n v="-2794.79"/>
    <n v="18"/>
    <n v="10894.49"/>
    <n v="15571.9"/>
    <n v="6387.0641999999998"/>
    <n v="1068.98"/>
    <n v="-249.49"/>
    <n v="-1"/>
    <n v="-20315.47"/>
    <n v="-23106.769999999997"/>
    <n v="-5336.6009000000004"/>
    <n v="1773.44"/>
    <n v="2545.3000000000002"/>
  </r>
  <r>
    <x v="12"/>
    <x v="1"/>
    <x v="4"/>
    <x v="61"/>
    <n v="0"/>
    <n v="0"/>
    <n v="0"/>
    <n v="0"/>
    <n v="0"/>
    <n v="0"/>
    <n v="6"/>
    <n v="56721.59"/>
    <n v="67912.11"/>
    <n v="9304.1897000000008"/>
    <n v="6195.24"/>
    <n v="2547.2199999999998"/>
    <n v="6"/>
    <n v="56721.59"/>
    <n v="67912.11"/>
    <n v="9304.1897000000008"/>
    <n v="6195.24"/>
    <n v="2547.2199999999998"/>
  </r>
  <r>
    <x v="16"/>
    <x v="5"/>
    <x v="4"/>
    <x v="18"/>
    <n v="4"/>
    <n v="39754"/>
    <n v="45066.68"/>
    <n v="7490.1554999999998"/>
    <n v="297.37"/>
    <n v="-2565.0500000000002"/>
    <n v="0"/>
    <n v="0"/>
    <n v="0"/>
    <n v="0"/>
    <n v="0"/>
    <n v="0"/>
    <n v="-4"/>
    <n v="-39754"/>
    <n v="-45066.68"/>
    <n v="-7490.1554999999998"/>
    <n v="-297.37"/>
    <n v="2565.0500000000002"/>
  </r>
  <r>
    <x v="10"/>
    <x v="2"/>
    <x v="4"/>
    <x v="28"/>
    <n v="44"/>
    <n v="85371.36"/>
    <n v="108651.54"/>
    <n v="25578.488099999999"/>
    <n v="6431.44"/>
    <n v="-2499.7800000000002"/>
    <n v="34"/>
    <n v="42663.31"/>
    <n v="55893.63"/>
    <n v="13126.1255"/>
    <n v="5421.9"/>
    <n v="86.38"/>
    <n v="-10"/>
    <n v="-42708.05"/>
    <n v="-52757.909999999996"/>
    <n v="-12452.362599999999"/>
    <n v="-1009.54"/>
    <n v="2586.1600000000003"/>
  </r>
  <r>
    <x v="17"/>
    <x v="1"/>
    <x v="6"/>
    <x v="11"/>
    <n v="0"/>
    <n v="0"/>
    <n v="0"/>
    <n v="0"/>
    <n v="0"/>
    <n v="0"/>
    <n v="1"/>
    <n v="3139.04"/>
    <n v="5807.69"/>
    <n v="441.66070000000002"/>
    <n v="2629.61"/>
    <n v="2588.75"/>
    <n v="1"/>
    <n v="3139.04"/>
    <n v="5807.69"/>
    <n v="441.66070000000002"/>
    <n v="2629.61"/>
    <n v="2588.75"/>
  </r>
  <r>
    <x v="12"/>
    <x v="4"/>
    <x v="1"/>
    <x v="9"/>
    <n v="1"/>
    <n v="12618.96"/>
    <n v="13908.56"/>
    <n v="1788.8614"/>
    <n v="-66.58"/>
    <n v="-499.26"/>
    <n v="16"/>
    <n v="124082.58"/>
    <n v="147038.17000000001"/>
    <n v="21878.542300000001"/>
    <n v="8265.5400000000009"/>
    <n v="2111.4299999999998"/>
    <n v="15"/>
    <n v="111463.62"/>
    <n v="133129.61000000002"/>
    <n v="20089.680899999999"/>
    <n v="8332.1200000000008"/>
    <n v="2610.6899999999996"/>
  </r>
  <r>
    <x v="16"/>
    <x v="4"/>
    <x v="1"/>
    <x v="9"/>
    <n v="9"/>
    <n v="60390.16"/>
    <n v="72820.149999999994"/>
    <n v="20142.869500000001"/>
    <n v="1796.48"/>
    <n v="-4380.25"/>
    <n v="2"/>
    <n v="270"/>
    <n v="400"/>
    <n v="1841.9358"/>
    <n v="-909.64"/>
    <n v="-1764.58"/>
    <n v="-7"/>
    <n v="-60120.160000000003"/>
    <n v="-72420.149999999994"/>
    <n v="-18300.933700000001"/>
    <n v="-2706.12"/>
    <n v="2615.67"/>
  </r>
  <r>
    <x v="7"/>
    <x v="2"/>
    <x v="11"/>
    <x v="62"/>
    <n v="16"/>
    <n v="39122.67"/>
    <n v="59097"/>
    <n v="7465.8755000000001"/>
    <n v="14212.55"/>
    <n v="12287.26"/>
    <n v="17"/>
    <n v="42013.14"/>
    <n v="67059.72"/>
    <n v="9918.1772999999994"/>
    <n v="17188.29"/>
    <n v="14907.21"/>
    <n v="1"/>
    <n v="2890.4700000000012"/>
    <n v="7962.7200000000012"/>
    <n v="2452.3017999999993"/>
    <n v="2975.7400000000016"/>
    <n v="2619.9499999999989"/>
  </r>
  <r>
    <x v="16"/>
    <x v="4"/>
    <x v="3"/>
    <x v="4"/>
    <n v="5"/>
    <n v="61701.35"/>
    <n v="71526.350000000006"/>
    <n v="20656.532500000001"/>
    <n v="1457.88"/>
    <n v="-3548.7"/>
    <n v="1"/>
    <n v="4269.22"/>
    <n v="4320.53"/>
    <n v="977.86310000000003"/>
    <n v="-687.7"/>
    <n v="-926.55"/>
    <n v="-4"/>
    <n v="-57432.13"/>
    <n v="-67205.820000000007"/>
    <n v="-19678.669400000002"/>
    <n v="-2145.58"/>
    <n v="2622.1499999999996"/>
  </r>
  <r>
    <x v="4"/>
    <x v="5"/>
    <x v="3"/>
    <x v="32"/>
    <n v="125"/>
    <n v="66823.490000000005"/>
    <n v="84376.86"/>
    <n v="32188.677899999999"/>
    <n v="10226.33"/>
    <n v="1264.75"/>
    <n v="124"/>
    <n v="58700.97"/>
    <n v="75648.5"/>
    <n v="28958.912"/>
    <n v="11793.86"/>
    <n v="3888.68"/>
    <n v="-1"/>
    <n v="-8122.5200000000041"/>
    <n v="-8728.36"/>
    <n v="-3229.7658999999985"/>
    <n v="1567.5300000000007"/>
    <n v="2623.93"/>
  </r>
  <r>
    <x v="12"/>
    <x v="3"/>
    <x v="10"/>
    <x v="17"/>
    <n v="0"/>
    <n v="0"/>
    <n v="0"/>
    <n v="0"/>
    <n v="0"/>
    <n v="0"/>
    <n v="3"/>
    <n v="27808.95"/>
    <n v="35083"/>
    <n v="4690.5991000000004"/>
    <n v="4211.82"/>
    <n v="2627.83"/>
    <n v="3"/>
    <n v="27808.95"/>
    <n v="35083"/>
    <n v="4690.5991000000004"/>
    <n v="4211.82"/>
    <n v="2627.83"/>
  </r>
  <r>
    <x v="17"/>
    <x v="3"/>
    <x v="3"/>
    <x v="47"/>
    <n v="1"/>
    <n v="5734.75"/>
    <n v="5734.75"/>
    <n v="802.85479999999995"/>
    <n v="-693.15"/>
    <n v="-802.85"/>
    <n v="3"/>
    <n v="25206.720000000001"/>
    <n v="33835.31"/>
    <n v="6854.9354000000003"/>
    <n v="2825.93"/>
    <n v="1833.43"/>
    <n v="2"/>
    <n v="19471.97"/>
    <n v="28100.559999999998"/>
    <n v="6052.0806000000002"/>
    <n v="3519.08"/>
    <n v="2636.28"/>
  </r>
  <r>
    <x v="13"/>
    <x v="3"/>
    <x v="10"/>
    <x v="21"/>
    <n v="3"/>
    <n v="12701.02"/>
    <n v="13790.29"/>
    <n v="3752.9238"/>
    <n v="-1407.98"/>
    <n v="-2643.54"/>
    <n v="0"/>
    <n v="0"/>
    <n v="0"/>
    <n v="0"/>
    <n v="0"/>
    <n v="0"/>
    <n v="-3"/>
    <n v="-12701.02"/>
    <n v="-13790.29"/>
    <n v="-3752.9238"/>
    <n v="1407.98"/>
    <n v="2643.54"/>
  </r>
  <r>
    <x v="5"/>
    <x v="1"/>
    <x v="4"/>
    <x v="48"/>
    <n v="5"/>
    <n v="11202.73"/>
    <n v="11995.99"/>
    <n v="4201.5279"/>
    <n v="-2222.2600000000002"/>
    <n v="-3421.83"/>
    <n v="4"/>
    <n v="3390.77"/>
    <n v="3714.2"/>
    <n v="1096.6481000000001"/>
    <n v="-470.05"/>
    <n v="-763.61"/>
    <n v="-1"/>
    <n v="-7811.9599999999991"/>
    <n v="-8281.7900000000009"/>
    <n v="-3104.8797999999997"/>
    <n v="1752.2100000000003"/>
    <n v="2658.22"/>
  </r>
  <r>
    <x v="17"/>
    <x v="1"/>
    <x v="18"/>
    <x v="60"/>
    <n v="0"/>
    <n v="0"/>
    <n v="0"/>
    <n v="0"/>
    <n v="0"/>
    <n v="0"/>
    <n v="2"/>
    <n v="116245.68"/>
    <n v="136078.70000000001"/>
    <n v="17541.054"/>
    <n v="5200.8500000000004"/>
    <n v="2672.55"/>
    <n v="2"/>
    <n v="116245.68"/>
    <n v="136078.70000000001"/>
    <n v="17541.054"/>
    <n v="5200.8500000000004"/>
    <n v="2672.55"/>
  </r>
  <r>
    <x v="4"/>
    <x v="2"/>
    <x v="4"/>
    <x v="31"/>
    <n v="7"/>
    <n v="11366.97"/>
    <n v="11954.75"/>
    <n v="3561.7127"/>
    <n v="-1764.95"/>
    <n v="-2988.77"/>
    <n v="6"/>
    <n v="1098.76"/>
    <n v="1389"/>
    <n v="580.49710000000005"/>
    <n v="-156.85"/>
    <n v="-305.08999999999997"/>
    <n v="-1"/>
    <n v="-10268.209999999999"/>
    <n v="-10565.75"/>
    <n v="-2981.2156"/>
    <n v="1608.1000000000001"/>
    <n v="2683.68"/>
  </r>
  <r>
    <x v="15"/>
    <x v="5"/>
    <x v="12"/>
    <x v="22"/>
    <n v="1"/>
    <n v="2700"/>
    <n v="18327.8"/>
    <n v="10185.354799999999"/>
    <n v="7602.93"/>
    <n v="5442.45"/>
    <n v="3"/>
    <n v="15139.42"/>
    <n v="56676.59"/>
    <n v="33403.911800000002"/>
    <n v="15287.21"/>
    <n v="8133.26"/>
    <n v="2"/>
    <n v="12439.42"/>
    <n v="38348.789999999994"/>
    <n v="23218.557000000001"/>
    <n v="7684.2799999999988"/>
    <n v="2690.8100000000004"/>
  </r>
  <r>
    <x v="14"/>
    <x v="6"/>
    <x v="4"/>
    <x v="58"/>
    <n v="19"/>
    <n v="4307.3999999999996"/>
    <n v="6275"/>
    <n v="4906.4090999999999"/>
    <n v="-1196.6300000000001"/>
    <n v="-2881.75"/>
    <n v="53"/>
    <n v="68917.919999999998"/>
    <n v="100530.39"/>
    <n v="30379.249899999999"/>
    <n v="10357.91"/>
    <n v="-185.33"/>
    <n v="34"/>
    <n v="64610.52"/>
    <n v="94255.39"/>
    <n v="25472.840799999998"/>
    <n v="11554.54"/>
    <n v="2696.42"/>
  </r>
  <r>
    <x v="16"/>
    <x v="6"/>
    <x v="3"/>
    <x v="26"/>
    <n v="1"/>
    <n v="14228.58"/>
    <n v="15670.83"/>
    <n v="4141.8647000000001"/>
    <n v="-1949.37"/>
    <n v="-2699.61"/>
    <n v="0"/>
    <n v="0"/>
    <n v="0"/>
    <n v="0"/>
    <n v="0"/>
    <n v="0"/>
    <n v="-1"/>
    <n v="-14228.58"/>
    <n v="-15670.83"/>
    <n v="-4141.8647000000001"/>
    <n v="1949.37"/>
    <n v="2699.61"/>
  </r>
  <r>
    <x v="4"/>
    <x v="6"/>
    <x v="1"/>
    <x v="1"/>
    <n v="2"/>
    <n v="14755.15"/>
    <n v="14890.37"/>
    <n v="3144.2222000000002"/>
    <n v="-2243.67"/>
    <n v="-3144.23"/>
    <n v="1"/>
    <n v="1382"/>
    <n v="1382"/>
    <n v="436.68529999999998"/>
    <n v="-303.93"/>
    <n v="-436.69"/>
    <n v="-1"/>
    <n v="-13373.15"/>
    <n v="-13508.37"/>
    <n v="-2707.5369000000001"/>
    <n v="1939.74"/>
    <n v="2707.54"/>
  </r>
  <r>
    <x v="14"/>
    <x v="4"/>
    <x v="3"/>
    <x v="64"/>
    <n v="1"/>
    <n v="324.8"/>
    <n v="560"/>
    <n v="183.19159999999999"/>
    <n v="83.07"/>
    <n v="52.01"/>
    <n v="26"/>
    <n v="31195.96"/>
    <n v="54855.05"/>
    <n v="21596.641199999998"/>
    <n v="8326.58"/>
    <n v="2766.07"/>
    <n v="25"/>
    <n v="30871.16"/>
    <n v="54295.05"/>
    <n v="21413.4496"/>
    <n v="8243.51"/>
    <n v="2714.06"/>
  </r>
  <r>
    <x v="16"/>
    <x v="3"/>
    <x v="1"/>
    <x v="46"/>
    <n v="1"/>
    <n v="15199.08"/>
    <n v="16235.96"/>
    <n v="3800.8497000000002"/>
    <n v="-1401.51"/>
    <n v="-2714.56"/>
    <n v="0"/>
    <n v="0"/>
    <n v="0"/>
    <n v="0"/>
    <n v="0"/>
    <n v="0"/>
    <n v="-1"/>
    <n v="-15199.08"/>
    <n v="-16235.96"/>
    <n v="-3800.8497000000002"/>
    <n v="1401.51"/>
    <n v="2714.56"/>
  </r>
  <r>
    <x v="2"/>
    <x v="3"/>
    <x v="0"/>
    <x v="0"/>
    <n v="13"/>
    <n v="6778.42"/>
    <n v="8824"/>
    <n v="8870.6910000000007"/>
    <n v="1106.07"/>
    <n v="-2723.76"/>
    <n v="0"/>
    <n v="0"/>
    <n v="0"/>
    <n v="0"/>
    <n v="0"/>
    <n v="0"/>
    <n v="-13"/>
    <n v="-6778.42"/>
    <n v="-8824"/>
    <n v="-8870.6910000000007"/>
    <n v="-1106.07"/>
    <n v="2723.76"/>
  </r>
  <r>
    <x v="12"/>
    <x v="2"/>
    <x v="4"/>
    <x v="30"/>
    <n v="0"/>
    <n v="0"/>
    <n v="0"/>
    <n v="0"/>
    <n v="0"/>
    <n v="0"/>
    <n v="3"/>
    <n v="23971.5"/>
    <n v="30893.97"/>
    <n v="4178.4196000000002"/>
    <n v="3885.96"/>
    <n v="2744.05"/>
    <n v="3"/>
    <n v="23971.5"/>
    <n v="30893.97"/>
    <n v="4178.4196000000002"/>
    <n v="3885.96"/>
    <n v="2744.05"/>
  </r>
  <r>
    <x v="9"/>
    <x v="1"/>
    <x v="4"/>
    <x v="31"/>
    <n v="2"/>
    <n v="0"/>
    <n v="0"/>
    <n v="0"/>
    <n v="0"/>
    <n v="0"/>
    <n v="35"/>
    <n v="321124.93"/>
    <n v="437838.82"/>
    <n v="135212.6777"/>
    <n v="49178.64"/>
    <n v="2753.22"/>
    <n v="33"/>
    <n v="321124.93"/>
    <n v="437838.82"/>
    <n v="135212.6777"/>
    <n v="49178.64"/>
    <n v="2753.22"/>
  </r>
  <r>
    <x v="8"/>
    <x v="5"/>
    <x v="1"/>
    <x v="35"/>
    <n v="7"/>
    <n v="5800.6"/>
    <n v="8850.25"/>
    <n v="5906.0285000000003"/>
    <n v="-1314.79"/>
    <n v="-2838.14"/>
    <n v="4"/>
    <n v="267.55"/>
    <n v="301.89"/>
    <n v="131.1892"/>
    <n v="-18.809999999999999"/>
    <n v="-82.05"/>
    <n v="-3"/>
    <n v="-5533.05"/>
    <n v="-8548.36"/>
    <n v="-5774.8393000000005"/>
    <n v="1295.98"/>
    <n v="2756.0899999999997"/>
  </r>
  <r>
    <x v="10"/>
    <x v="2"/>
    <x v="3"/>
    <x v="52"/>
    <n v="4"/>
    <n v="9672.2000000000007"/>
    <n v="11244.71"/>
    <n v="4330.2650999999996"/>
    <n v="-1367.34"/>
    <n v="-2767.86"/>
    <n v="0"/>
    <n v="0"/>
    <n v="0"/>
    <n v="0"/>
    <n v="0"/>
    <n v="0"/>
    <n v="-4"/>
    <n v="-9672.2000000000007"/>
    <n v="-11244.71"/>
    <n v="-4330.2650999999996"/>
    <n v="1367.34"/>
    <n v="2767.86"/>
  </r>
  <r>
    <x v="2"/>
    <x v="5"/>
    <x v="4"/>
    <x v="31"/>
    <n v="0"/>
    <n v="0"/>
    <n v="0"/>
    <n v="0"/>
    <n v="0"/>
    <n v="0"/>
    <n v="2"/>
    <n v="16682.830000000002"/>
    <n v="27076.67"/>
    <n v="7659.4049999999997"/>
    <n v="5830.95"/>
    <n v="2772.3"/>
    <n v="2"/>
    <n v="16682.830000000002"/>
    <n v="27076.67"/>
    <n v="7659.4049999999997"/>
    <n v="5830.95"/>
    <n v="2772.3"/>
  </r>
  <r>
    <x v="4"/>
    <x v="4"/>
    <x v="1"/>
    <x v="9"/>
    <n v="3"/>
    <n v="24947.75"/>
    <n v="27665.01"/>
    <n v="5425.4562999999998"/>
    <n v="-712.56"/>
    <n v="-2481.3000000000002"/>
    <n v="2"/>
    <n v="3954.05"/>
    <n v="4586.5"/>
    <n v="553.87099999999998"/>
    <n v="441.54"/>
    <n v="305.48"/>
    <n v="-1"/>
    <n v="-20993.7"/>
    <n v="-23078.51"/>
    <n v="-4871.5852999999997"/>
    <n v="1154.0999999999999"/>
    <n v="2786.78"/>
  </r>
  <r>
    <x v="1"/>
    <x v="5"/>
    <x v="15"/>
    <x v="40"/>
    <n v="2631"/>
    <n v="876533.72"/>
    <n v="1232848.6200000001"/>
    <n v="169524.02669999999"/>
    <n v="300517.03000000003"/>
    <n v="246025.13"/>
    <n v="2602"/>
    <n v="794807.94"/>
    <n v="1107706.6200000001"/>
    <n v="110059.5652"/>
    <n v="288422.18"/>
    <n v="248814.65"/>
    <n v="-29"/>
    <n v="-81725.780000000028"/>
    <n v="-125142"/>
    <n v="-59464.46149999999"/>
    <n v="-12094.850000000035"/>
    <n v="2789.5199999999895"/>
  </r>
  <r>
    <x v="17"/>
    <x v="6"/>
    <x v="8"/>
    <x v="14"/>
    <n v="0"/>
    <n v="0"/>
    <n v="0"/>
    <n v="0"/>
    <n v="0"/>
    <n v="0"/>
    <n v="1"/>
    <n v="37983.58"/>
    <n v="46086.73"/>
    <n v="5312.6356999999998"/>
    <n v="4518.8"/>
    <n v="2790.51"/>
    <n v="1"/>
    <n v="37983.58"/>
    <n v="46086.73"/>
    <n v="5312.6356999999998"/>
    <n v="4518.8"/>
    <n v="2790.51"/>
  </r>
  <r>
    <x v="12"/>
    <x v="4"/>
    <x v="4"/>
    <x v="61"/>
    <n v="0"/>
    <n v="0"/>
    <n v="0"/>
    <n v="0"/>
    <n v="0"/>
    <n v="0"/>
    <n v="6"/>
    <n v="49540"/>
    <n v="55994.98"/>
    <n v="7702.6306000000004"/>
    <n v="4742.5600000000004"/>
    <n v="2791.04"/>
    <n v="6"/>
    <n v="49540"/>
    <n v="55994.98"/>
    <n v="7702.6306000000004"/>
    <n v="4742.5600000000004"/>
    <n v="2791.04"/>
  </r>
  <r>
    <x v="10"/>
    <x v="4"/>
    <x v="3"/>
    <x v="4"/>
    <n v="27"/>
    <n v="234214.21"/>
    <n v="315160.12"/>
    <n v="101474.077"/>
    <n v="813.62"/>
    <n v="-22117.59"/>
    <n v="16"/>
    <n v="107629.69"/>
    <n v="123572.63"/>
    <n v="35677.075400000002"/>
    <n v="-9099.5400000000009"/>
    <n v="-19300.310000000001"/>
    <n v="-11"/>
    <n v="-126584.51999999999"/>
    <n v="-191587.49"/>
    <n v="-65797.001600000003"/>
    <n v="-9913.1600000000017"/>
    <n v="2817.2799999999988"/>
  </r>
  <r>
    <x v="9"/>
    <x v="3"/>
    <x v="8"/>
    <x v="14"/>
    <n v="3"/>
    <n v="0"/>
    <n v="0"/>
    <n v="0"/>
    <n v="0"/>
    <n v="0"/>
    <n v="71"/>
    <n v="1237134.24"/>
    <n v="1562981.73"/>
    <n v="331513.49369999999"/>
    <n v="112509.9"/>
    <n v="2830.77"/>
    <n v="68"/>
    <n v="1237134.24"/>
    <n v="1562981.73"/>
    <n v="331513.49369999999"/>
    <n v="112509.9"/>
    <n v="2830.77"/>
  </r>
  <r>
    <x v="15"/>
    <x v="6"/>
    <x v="4"/>
    <x v="5"/>
    <n v="1"/>
    <n v="27118.77"/>
    <n v="31706.5"/>
    <n v="12148.4095"/>
    <n v="-4090.23"/>
    <n v="-7576.53"/>
    <n v="12"/>
    <n v="417768.71"/>
    <n v="681488.14"/>
    <n v="192534.7113"/>
    <n v="51635.97"/>
    <n v="-4735.1000000000004"/>
    <n v="11"/>
    <n v="390649.94"/>
    <n v="649781.64"/>
    <n v="180386.30179999999"/>
    <n v="55726.200000000004"/>
    <n v="2841.4299999999994"/>
  </r>
  <r>
    <x v="4"/>
    <x v="2"/>
    <x v="4"/>
    <x v="45"/>
    <n v="4"/>
    <n v="10033.11"/>
    <n v="10971.57"/>
    <n v="3801.5491999999999"/>
    <n v="-1759.9"/>
    <n v="-2864.69"/>
    <n v="3"/>
    <n v="87.14"/>
    <n v="141"/>
    <n v="71.207999999999998"/>
    <n v="-1.38"/>
    <n v="-18.95"/>
    <n v="-1"/>
    <n v="-9945.9700000000012"/>
    <n v="-10830.57"/>
    <n v="-3730.3411999999998"/>
    <n v="1758.52"/>
    <n v="2845.7400000000002"/>
  </r>
  <r>
    <x v="14"/>
    <x v="2"/>
    <x v="4"/>
    <x v="58"/>
    <n v="6"/>
    <n v="975.58"/>
    <n v="3049"/>
    <n v="466.64670000000001"/>
    <n v="1739.62"/>
    <n v="1606.77"/>
    <n v="32"/>
    <n v="42808.95"/>
    <n v="61904.87"/>
    <n v="14544.5219"/>
    <n v="8758.99"/>
    <n v="4455.1000000000004"/>
    <n v="26"/>
    <n v="41833.369999999995"/>
    <n v="58855.87"/>
    <n v="14077.8752"/>
    <n v="7019.37"/>
    <n v="2848.3300000000004"/>
  </r>
  <r>
    <x v="13"/>
    <x v="2"/>
    <x v="18"/>
    <x v="60"/>
    <n v="28"/>
    <n v="10744.83"/>
    <n v="14656.18"/>
    <n v="7772.1603999999998"/>
    <n v="-1451.21"/>
    <n v="-3940.64"/>
    <n v="26"/>
    <n v="3620.93"/>
    <n v="5103"/>
    <n v="2554.5136000000002"/>
    <n v="-421.13"/>
    <n v="-1085.48"/>
    <n v="-2"/>
    <n v="-7123.9"/>
    <n v="-9553.18"/>
    <n v="-5217.6467999999995"/>
    <n v="1030.08"/>
    <n v="2855.16"/>
  </r>
  <r>
    <x v="5"/>
    <x v="1"/>
    <x v="3"/>
    <x v="26"/>
    <n v="16"/>
    <n v="180237.43"/>
    <n v="249947.66"/>
    <n v="72494.752699999997"/>
    <n v="18774.54"/>
    <n v="-3152.51"/>
    <n v="7"/>
    <n v="52437.440000000002"/>
    <n v="74023.77"/>
    <n v="21513.203099999999"/>
    <n v="6032.49"/>
    <n v="-294.85000000000002"/>
    <n v="-9"/>
    <n v="-127799.98999999999"/>
    <n v="-175923.89"/>
    <n v="-50981.549599999998"/>
    <n v="-12742.050000000001"/>
    <n v="2857.6600000000003"/>
  </r>
  <r>
    <x v="16"/>
    <x v="4"/>
    <x v="3"/>
    <x v="47"/>
    <n v="2"/>
    <n v="9715.06"/>
    <n v="9916.6200000000008"/>
    <n v="3083.5146"/>
    <n v="-1861.72"/>
    <n v="-2881.96"/>
    <n v="0"/>
    <n v="0"/>
    <n v="0"/>
    <n v="0"/>
    <n v="0"/>
    <n v="0"/>
    <n v="-2"/>
    <n v="-9715.06"/>
    <n v="-9916.6200000000008"/>
    <n v="-3083.5146"/>
    <n v="1861.72"/>
    <n v="2881.96"/>
  </r>
  <r>
    <x v="7"/>
    <x v="5"/>
    <x v="20"/>
    <x v="67"/>
    <n v="23"/>
    <n v="37349.17"/>
    <n v="46319.09"/>
    <n v="3904.1552000000001"/>
    <n v="7709.49"/>
    <n v="6399.08"/>
    <n v="27"/>
    <n v="47370.53"/>
    <n v="59750.57"/>
    <n v="5751.8602000000001"/>
    <n v="11081.27"/>
    <n v="9286.25"/>
    <n v="4"/>
    <n v="10021.36"/>
    <n v="13431.480000000003"/>
    <n v="1847.7049999999999"/>
    <n v="3371.7800000000007"/>
    <n v="2887.17"/>
  </r>
  <r>
    <x v="2"/>
    <x v="3"/>
    <x v="3"/>
    <x v="39"/>
    <n v="0"/>
    <n v="0"/>
    <n v="0"/>
    <n v="0"/>
    <n v="0"/>
    <n v="0"/>
    <n v="4"/>
    <n v="41253.15"/>
    <n v="43005.48"/>
    <n v="9347.3778000000002"/>
    <n v="4229.74"/>
    <n v="2890.15"/>
    <n v="4"/>
    <n v="41253.15"/>
    <n v="43005.48"/>
    <n v="9347.3778000000002"/>
    <n v="4229.74"/>
    <n v="2890.15"/>
  </r>
  <r>
    <x v="12"/>
    <x v="2"/>
    <x v="1"/>
    <x v="35"/>
    <n v="0"/>
    <n v="0"/>
    <n v="0"/>
    <n v="0"/>
    <n v="0"/>
    <n v="0"/>
    <n v="1"/>
    <n v="1644.34"/>
    <n v="5729.42"/>
    <n v="1189.8524"/>
    <n v="3238.84"/>
    <n v="2895.23"/>
    <n v="1"/>
    <n v="1644.34"/>
    <n v="5729.42"/>
    <n v="1189.8524"/>
    <n v="3238.84"/>
    <n v="2895.23"/>
  </r>
  <r>
    <x v="17"/>
    <x v="1"/>
    <x v="1"/>
    <x v="3"/>
    <n v="0"/>
    <n v="0"/>
    <n v="0"/>
    <n v="0"/>
    <n v="0"/>
    <n v="0"/>
    <n v="3"/>
    <n v="51675.15"/>
    <n v="64401.8"/>
    <n v="9967.7450000000008"/>
    <n v="5032.5200000000004"/>
    <n v="2899.91"/>
    <n v="3"/>
    <n v="51675.15"/>
    <n v="64401.8"/>
    <n v="9967.7450000000008"/>
    <n v="5032.5200000000004"/>
    <n v="2899.91"/>
  </r>
  <r>
    <x v="15"/>
    <x v="5"/>
    <x v="1"/>
    <x v="15"/>
    <n v="1"/>
    <n v="0"/>
    <n v="28528.400000000001"/>
    <n v="13021.71"/>
    <n v="18268.810000000001"/>
    <n v="15506.69"/>
    <n v="3"/>
    <n v="12400.79"/>
    <n v="67496.509999999995"/>
    <n v="36658.065799999997"/>
    <n v="26273.919999999998"/>
    <n v="18437.66"/>
    <n v="2"/>
    <n v="12400.79"/>
    <n v="38968.109999999993"/>
    <n v="23636.355799999998"/>
    <n v="8005.1099999999969"/>
    <n v="2930.9699999999993"/>
  </r>
  <r>
    <x v="8"/>
    <x v="6"/>
    <x v="3"/>
    <x v="41"/>
    <n v="7"/>
    <n v="21548.97"/>
    <n v="27869.56"/>
    <n v="9251.6136999999999"/>
    <n v="-1338.1"/>
    <n v="-2931.41"/>
    <n v="0"/>
    <n v="0"/>
    <n v="0"/>
    <n v="0"/>
    <n v="0"/>
    <n v="0"/>
    <n v="-7"/>
    <n v="-21548.97"/>
    <n v="-27869.56"/>
    <n v="-9251.6136999999999"/>
    <n v="1338.1"/>
    <n v="2931.41"/>
  </r>
  <r>
    <x v="7"/>
    <x v="5"/>
    <x v="4"/>
    <x v="37"/>
    <n v="32"/>
    <n v="55785.18"/>
    <n v="80723.289999999994"/>
    <n v="8724.7844000000005"/>
    <n v="20035.2"/>
    <n v="17854.88"/>
    <n v="134"/>
    <n v="283166.71000000002"/>
    <n v="406063.74"/>
    <n v="116746.57490000001"/>
    <n v="59941.96"/>
    <n v="20791.669999999998"/>
    <n v="102"/>
    <n v="227381.53000000003"/>
    <n v="325340.45"/>
    <n v="108021.7905"/>
    <n v="39906.759999999995"/>
    <n v="2936.7899999999972"/>
  </r>
  <r>
    <x v="9"/>
    <x v="3"/>
    <x v="3"/>
    <x v="47"/>
    <n v="0"/>
    <n v="0"/>
    <n v="0"/>
    <n v="0"/>
    <n v="0"/>
    <n v="0"/>
    <n v="7"/>
    <n v="62679.65"/>
    <n v="90350.53"/>
    <n v="29833.816599999998"/>
    <n v="13044.36"/>
    <n v="2942.45"/>
    <n v="7"/>
    <n v="62679.65"/>
    <n v="90350.53"/>
    <n v="29833.816599999998"/>
    <n v="13044.36"/>
    <n v="2942.45"/>
  </r>
  <r>
    <x v="9"/>
    <x v="2"/>
    <x v="1"/>
    <x v="46"/>
    <n v="0"/>
    <n v="0"/>
    <n v="0"/>
    <n v="0"/>
    <n v="0"/>
    <n v="0"/>
    <n v="1"/>
    <n v="-5040.67"/>
    <n v="7581"/>
    <n v="1980.7378000000001"/>
    <n v="3629.4"/>
    <n v="2948.53"/>
    <n v="1"/>
    <n v="-5040.67"/>
    <n v="7581"/>
    <n v="1980.7378000000001"/>
    <n v="3629.4"/>
    <n v="2948.53"/>
  </r>
  <r>
    <x v="17"/>
    <x v="2"/>
    <x v="0"/>
    <x v="0"/>
    <n v="0"/>
    <n v="0"/>
    <n v="0"/>
    <n v="0"/>
    <n v="0"/>
    <n v="0"/>
    <n v="13"/>
    <n v="728831.13"/>
    <n v="904800.52"/>
    <n v="172829.04610000001"/>
    <n v="73819.89"/>
    <n v="2961.68"/>
    <n v="13"/>
    <n v="728831.13"/>
    <n v="904800.52"/>
    <n v="172829.04610000001"/>
    <n v="73819.89"/>
    <n v="2961.68"/>
  </r>
  <r>
    <x v="14"/>
    <x v="1"/>
    <x v="1"/>
    <x v="9"/>
    <n v="0"/>
    <n v="0"/>
    <n v="0"/>
    <n v="0"/>
    <n v="0"/>
    <n v="0"/>
    <n v="134"/>
    <n v="226359.36"/>
    <n v="300287.21000000002"/>
    <n v="82431.126399999994"/>
    <n v="30300.05"/>
    <n v="2973.99"/>
    <n v="134"/>
    <n v="226359.36"/>
    <n v="300287.21000000002"/>
    <n v="82431.126399999994"/>
    <n v="30300.05"/>
    <n v="2973.99"/>
  </r>
  <r>
    <x v="17"/>
    <x v="3"/>
    <x v="3"/>
    <x v="24"/>
    <n v="0"/>
    <n v="0"/>
    <n v="0"/>
    <n v="0"/>
    <n v="0"/>
    <n v="0"/>
    <n v="1"/>
    <n v="16852.39"/>
    <n v="24912.78"/>
    <n v="5032.8779999999997"/>
    <n v="3538.77"/>
    <n v="2984.02"/>
    <n v="1"/>
    <n v="16852.39"/>
    <n v="24912.78"/>
    <n v="5032.8779999999997"/>
    <n v="3538.77"/>
    <n v="2984.02"/>
  </r>
  <r>
    <x v="10"/>
    <x v="2"/>
    <x v="3"/>
    <x v="26"/>
    <n v="155"/>
    <n v="221436.73"/>
    <n v="358322.4"/>
    <n v="110261.091"/>
    <n v="54796.84"/>
    <n v="26214.99"/>
    <n v="144"/>
    <n v="193350.27"/>
    <n v="321135.84999999998"/>
    <n v="98223.896999999997"/>
    <n v="54259.95"/>
    <n v="29199.25"/>
    <n v="-11"/>
    <n v="-28086.460000000021"/>
    <n v="-37186.550000000047"/>
    <n v="-12037.194000000003"/>
    <n v="-536.88999999999942"/>
    <n v="2984.2599999999984"/>
  </r>
  <r>
    <x v="13"/>
    <x v="3"/>
    <x v="4"/>
    <x v="28"/>
    <n v="129"/>
    <n v="43739.8"/>
    <n v="59187.09"/>
    <n v="23497.3681"/>
    <n v="5727.31"/>
    <n v="-2690.55"/>
    <n v="125"/>
    <n v="26804.01"/>
    <n v="39351"/>
    <n v="17610.233199999999"/>
    <n v="6696.01"/>
    <n v="296.27999999999997"/>
    <n v="-4"/>
    <n v="-16935.790000000005"/>
    <n v="-19836.089999999997"/>
    <n v="-5887.1349000000009"/>
    <n v="968.69999999999982"/>
    <n v="2986.83"/>
  </r>
  <r>
    <x v="5"/>
    <x v="1"/>
    <x v="1"/>
    <x v="7"/>
    <n v="20"/>
    <n v="44728.13"/>
    <n v="47543.24"/>
    <n v="10585.2284"/>
    <n v="-3877.65"/>
    <n v="-6723.84"/>
    <n v="17"/>
    <n v="27829.58"/>
    <n v="28924.5"/>
    <n v="4809.1458000000002"/>
    <n v="-2458.04"/>
    <n v="-3716.59"/>
    <n v="-3"/>
    <n v="-16898.549999999996"/>
    <n v="-18618.739999999998"/>
    <n v="-5776.0825999999997"/>
    <n v="1419.6100000000001"/>
    <n v="3007.25"/>
  </r>
  <r>
    <x v="5"/>
    <x v="5"/>
    <x v="3"/>
    <x v="34"/>
    <n v="11"/>
    <n v="74749.52"/>
    <n v="76542.649999999994"/>
    <n v="28886.282500000001"/>
    <n v="-1195.32"/>
    <n v="-2371.2600000000002"/>
    <n v="9"/>
    <n v="8255.8700000000008"/>
    <n v="10049"/>
    <n v="2168.4389999999999"/>
    <n v="1376.62"/>
    <n v="647.23"/>
    <n v="-2"/>
    <n v="-66493.650000000009"/>
    <n v="-66493.649999999994"/>
    <n v="-26717.843500000003"/>
    <n v="2571.9399999999996"/>
    <n v="3018.4900000000002"/>
  </r>
  <r>
    <x v="13"/>
    <x v="6"/>
    <x v="4"/>
    <x v="58"/>
    <n v="3"/>
    <n v="19393.38"/>
    <n v="22575"/>
    <n v="6197.2353000000003"/>
    <n v="-1085.1199999999999"/>
    <n v="-3030.89"/>
    <n v="0"/>
    <n v="0"/>
    <n v="0"/>
    <n v="0"/>
    <n v="0"/>
    <n v="0"/>
    <n v="-3"/>
    <n v="-19393.38"/>
    <n v="-22575"/>
    <n v="-6197.2353000000003"/>
    <n v="1085.1199999999999"/>
    <n v="3030.89"/>
  </r>
  <r>
    <x v="16"/>
    <x v="5"/>
    <x v="1"/>
    <x v="9"/>
    <n v="5"/>
    <n v="41247.4"/>
    <n v="42284.67"/>
    <n v="15758.4128"/>
    <n v="2823.53"/>
    <n v="-3059.8"/>
    <n v="0"/>
    <n v="0"/>
    <n v="0"/>
    <n v="0"/>
    <n v="0"/>
    <n v="0"/>
    <n v="-5"/>
    <n v="-41247.4"/>
    <n v="-42284.67"/>
    <n v="-15758.4128"/>
    <n v="-2823.53"/>
    <n v="3059.8"/>
  </r>
  <r>
    <x v="12"/>
    <x v="1"/>
    <x v="13"/>
    <x v="25"/>
    <n v="2"/>
    <n v="4688.6400000000003"/>
    <n v="7720"/>
    <n v="2372.6386000000002"/>
    <n v="1538.54"/>
    <n v="669.52"/>
    <n v="3"/>
    <n v="10760.45"/>
    <n v="20233.14"/>
    <n v="5746.1674000000003"/>
    <n v="5526.96"/>
    <n v="3737.32"/>
    <n v="1"/>
    <n v="6071.81"/>
    <n v="12513.14"/>
    <n v="3373.5288"/>
    <n v="3988.42"/>
    <n v="3067.8"/>
  </r>
  <r>
    <x v="17"/>
    <x v="3"/>
    <x v="3"/>
    <x v="23"/>
    <n v="0"/>
    <n v="0"/>
    <n v="0"/>
    <n v="0"/>
    <n v="0"/>
    <n v="0"/>
    <n v="1"/>
    <n v="1889.8"/>
    <n v="6299.38"/>
    <n v="1340.3784000000001"/>
    <n v="3312.85"/>
    <n v="3069.2"/>
    <n v="1"/>
    <n v="1889.8"/>
    <n v="6299.38"/>
    <n v="1340.3784000000001"/>
    <n v="3312.85"/>
    <n v="3069.2"/>
  </r>
  <r>
    <x v="9"/>
    <x v="3"/>
    <x v="4"/>
    <x v="13"/>
    <n v="1"/>
    <n v="0"/>
    <n v="0"/>
    <n v="0"/>
    <n v="0"/>
    <n v="0"/>
    <n v="27"/>
    <n v="343046.81"/>
    <n v="479812.62"/>
    <n v="141962.00829999999"/>
    <n v="54776.04"/>
    <n v="3074.7"/>
    <n v="26"/>
    <n v="343046.81"/>
    <n v="479812.62"/>
    <n v="141962.00829999999"/>
    <n v="54776.04"/>
    <n v="3074.7"/>
  </r>
  <r>
    <x v="4"/>
    <x v="5"/>
    <x v="17"/>
    <x v="59"/>
    <n v="14"/>
    <n v="52237.38"/>
    <n v="58600.76"/>
    <n v="22004.587299999999"/>
    <n v="-2276.56"/>
    <n v="-11051.1"/>
    <n v="9"/>
    <n v="18388.43"/>
    <n v="19627.68"/>
    <n v="9742.5949000000001"/>
    <n v="-3917.23"/>
    <n v="-7972.59"/>
    <n v="-5"/>
    <n v="-33848.949999999997"/>
    <n v="-38973.08"/>
    <n v="-12261.992399999999"/>
    <n v="-1640.67"/>
    <n v="3078.51"/>
  </r>
  <r>
    <x v="14"/>
    <x v="6"/>
    <x v="10"/>
    <x v="17"/>
    <n v="0"/>
    <n v="0"/>
    <n v="0"/>
    <n v="0"/>
    <n v="0"/>
    <n v="0"/>
    <n v="16"/>
    <n v="97741.42"/>
    <n v="121004.5"/>
    <n v="15861.819"/>
    <n v="7667.54"/>
    <n v="3079.39"/>
    <n v="16"/>
    <n v="97741.42"/>
    <n v="121004.5"/>
    <n v="15861.819"/>
    <n v="7667.54"/>
    <n v="3079.39"/>
  </r>
  <r>
    <x v="4"/>
    <x v="2"/>
    <x v="4"/>
    <x v="58"/>
    <n v="3"/>
    <n v="43861.91"/>
    <n v="49068.86"/>
    <n v="8295.8726999999999"/>
    <n v="-332.03"/>
    <n v="-3088.93"/>
    <n v="0"/>
    <n v="0"/>
    <n v="0"/>
    <n v="0"/>
    <n v="0"/>
    <n v="0"/>
    <n v="-3"/>
    <n v="-43861.91"/>
    <n v="-49068.86"/>
    <n v="-8295.8726999999999"/>
    <n v="332.03"/>
    <n v="3088.93"/>
  </r>
  <r>
    <x v="12"/>
    <x v="6"/>
    <x v="10"/>
    <x v="17"/>
    <n v="0"/>
    <n v="0"/>
    <n v="0"/>
    <n v="0"/>
    <n v="0"/>
    <n v="0"/>
    <n v="2"/>
    <n v="10127.65"/>
    <n v="18132.86"/>
    <n v="1694.3244999999999"/>
    <n v="3429.54"/>
    <n v="3098.24"/>
    <n v="2"/>
    <n v="10127.65"/>
    <n v="18132.86"/>
    <n v="1694.3244999999999"/>
    <n v="3429.54"/>
    <n v="3098.24"/>
  </r>
  <r>
    <x v="1"/>
    <x v="4"/>
    <x v="1"/>
    <x v="46"/>
    <n v="11"/>
    <n v="19948.560000000001"/>
    <n v="20835.18"/>
    <n v="7158.7731000000003"/>
    <n v="-2510.0100000000002"/>
    <n v="-3491.41"/>
    <n v="9"/>
    <n v="4149.51"/>
    <n v="4445.1000000000004"/>
    <n v="723.8066"/>
    <n v="-152.71"/>
    <n v="-365.69"/>
    <n v="-2"/>
    <n v="-15799.050000000001"/>
    <n v="-16390.080000000002"/>
    <n v="-6434.9665000000005"/>
    <n v="2357.3000000000002"/>
    <n v="3125.72"/>
  </r>
  <r>
    <x v="7"/>
    <x v="2"/>
    <x v="20"/>
    <x v="67"/>
    <n v="25"/>
    <n v="49957.96"/>
    <n v="65657.210000000006"/>
    <n v="5495.2415000000001"/>
    <n v="11345.31"/>
    <n v="9861.0499999999993"/>
    <n v="27"/>
    <n v="56267.98"/>
    <n v="75933.490000000005"/>
    <n v="6320.0165999999999"/>
    <n v="14737.79"/>
    <n v="13002.54"/>
    <n v="2"/>
    <n v="6310.0200000000041"/>
    <n v="10276.279999999999"/>
    <n v="824.77509999999984"/>
    <n v="3392.4800000000014"/>
    <n v="3141.4900000000016"/>
  </r>
  <r>
    <x v="10"/>
    <x v="5"/>
    <x v="3"/>
    <x v="27"/>
    <n v="20"/>
    <n v="228448.49"/>
    <n v="232895.73"/>
    <n v="76065.647800000006"/>
    <n v="20017.59"/>
    <n v="-1926.19"/>
    <n v="9"/>
    <n v="23034.22"/>
    <n v="24477"/>
    <n v="12514.1937"/>
    <n v="5529.01"/>
    <n v="1220.0899999999999"/>
    <n v="-11"/>
    <n v="-205414.27"/>
    <n v="-208418.73"/>
    <n v="-63551.454100000003"/>
    <n v="-14488.58"/>
    <n v="3146.2799999999997"/>
  </r>
  <r>
    <x v="16"/>
    <x v="2"/>
    <x v="14"/>
    <x v="38"/>
    <n v="1"/>
    <n v="5617.31"/>
    <n v="7951.91"/>
    <n v="5487.1990999999998"/>
    <n v="-364.39"/>
    <n v="-3152.6"/>
    <n v="0"/>
    <n v="0"/>
    <n v="0"/>
    <n v="0"/>
    <n v="0"/>
    <n v="0"/>
    <n v="-1"/>
    <n v="-5617.31"/>
    <n v="-7951.91"/>
    <n v="-5487.1990999999998"/>
    <n v="364.39"/>
    <n v="3152.6"/>
  </r>
  <r>
    <x v="14"/>
    <x v="1"/>
    <x v="4"/>
    <x v="5"/>
    <n v="0"/>
    <n v="0"/>
    <n v="0"/>
    <n v="0"/>
    <n v="0"/>
    <n v="0"/>
    <n v="1"/>
    <n v="15176.54"/>
    <n v="15176.54"/>
    <n v="3926.0399000000002"/>
    <n v="3732.33"/>
    <n v="3163.27"/>
    <n v="1"/>
    <n v="15176.54"/>
    <n v="15176.54"/>
    <n v="3926.0399000000002"/>
    <n v="3732.33"/>
    <n v="3163.27"/>
  </r>
  <r>
    <x v="16"/>
    <x v="6"/>
    <x v="4"/>
    <x v="48"/>
    <n v="1"/>
    <n v="10091.25"/>
    <n v="17519.48"/>
    <n v="3164.7842999999998"/>
    <n v="-2013.98"/>
    <n v="-3164.78"/>
    <n v="0"/>
    <n v="0"/>
    <n v="0"/>
    <n v="0"/>
    <n v="0"/>
    <n v="0"/>
    <n v="-1"/>
    <n v="-10091.25"/>
    <n v="-17519.48"/>
    <n v="-3164.7842999999998"/>
    <n v="2013.98"/>
    <n v="3164.78"/>
  </r>
  <r>
    <x v="9"/>
    <x v="2"/>
    <x v="13"/>
    <x v="25"/>
    <n v="2"/>
    <n v="8808.41"/>
    <n v="13763.14"/>
    <n v="1402.8305"/>
    <n v="3902.54"/>
    <n v="3551.9"/>
    <n v="8"/>
    <n v="36991.54"/>
    <n v="50216.14"/>
    <n v="6494.9848000000002"/>
    <n v="8833.39"/>
    <n v="6729.62"/>
    <n v="6"/>
    <n v="28183.13"/>
    <n v="36453"/>
    <n v="5092.1543000000001"/>
    <n v="4930.8499999999995"/>
    <n v="3177.72"/>
  </r>
  <r>
    <x v="13"/>
    <x v="2"/>
    <x v="4"/>
    <x v="18"/>
    <n v="3"/>
    <n v="9043.41"/>
    <n v="9595.4599999999991"/>
    <n v="3530.2366999999999"/>
    <n v="-1763.68"/>
    <n v="-2982.66"/>
    <n v="2"/>
    <n v="935.95"/>
    <n v="1488"/>
    <n v="349.66379999999998"/>
    <n v="287.51"/>
    <n v="197.91"/>
    <n v="-1"/>
    <n v="-8107.46"/>
    <n v="-8107.4599999999991"/>
    <n v="-3180.5729000000001"/>
    <n v="2051.19"/>
    <n v="3180.5699999999997"/>
  </r>
  <r>
    <x v="7"/>
    <x v="3"/>
    <x v="3"/>
    <x v="64"/>
    <n v="2"/>
    <n v="1462.14"/>
    <n v="3254"/>
    <n v="234.399"/>
    <n v="1766.87"/>
    <n v="1690.19"/>
    <n v="3"/>
    <n v="8932.9"/>
    <n v="17143.509999999998"/>
    <n v="3462.7505000000001"/>
    <n v="6166.31"/>
    <n v="4880.59"/>
    <n v="1"/>
    <n v="7470.7599999999993"/>
    <n v="13889.509999999998"/>
    <n v="3228.3515000000002"/>
    <n v="4399.4400000000005"/>
    <n v="3190.4"/>
  </r>
  <r>
    <x v="3"/>
    <x v="6"/>
    <x v="21"/>
    <x v="68"/>
    <n v="357"/>
    <n v="86765.63"/>
    <n v="118593.59"/>
    <n v="177402.44380000001"/>
    <n v="-83825.3"/>
    <n v="-149765.79999999999"/>
    <n v="353"/>
    <n v="70173.02"/>
    <n v="101558.55"/>
    <n v="173754.72560000001"/>
    <n v="-81819.89"/>
    <n v="-146560.13"/>
    <n v="-4"/>
    <n v="-16592.61"/>
    <n v="-17035.039999999994"/>
    <n v="-3647.718200000003"/>
    <n v="2005.4100000000035"/>
    <n v="3205.6699999999837"/>
  </r>
  <r>
    <x v="10"/>
    <x v="1"/>
    <x v="3"/>
    <x v="47"/>
    <n v="937"/>
    <n v="2192370.35"/>
    <n v="3018057.92"/>
    <n v="1658469.7653999999"/>
    <n v="521807.98"/>
    <n v="-43800.88"/>
    <n v="924"/>
    <n v="2070421"/>
    <n v="2862979.13"/>
    <n v="1619862.1274000001"/>
    <n v="513350.14"/>
    <n v="-40594"/>
    <n v="-13"/>
    <n v="-121949.35000000009"/>
    <n v="-155078.79000000004"/>
    <n v="-38607.637999999803"/>
    <n v="-8457.8399999999674"/>
    <n v="3206.8799999999974"/>
  </r>
  <r>
    <x v="16"/>
    <x v="6"/>
    <x v="0"/>
    <x v="0"/>
    <n v="0"/>
    <n v="0"/>
    <n v="0"/>
    <n v="0"/>
    <n v="0"/>
    <n v="0"/>
    <n v="19"/>
    <n v="6859.37"/>
    <n v="18999.849999999999"/>
    <n v="2338.2121999999999"/>
    <n v="4205.3999999999996"/>
    <n v="3221.3"/>
    <n v="19"/>
    <n v="6859.37"/>
    <n v="18999.849999999999"/>
    <n v="2338.2121999999999"/>
    <n v="4205.3999999999996"/>
    <n v="3221.3"/>
  </r>
  <r>
    <x v="15"/>
    <x v="4"/>
    <x v="7"/>
    <x v="12"/>
    <n v="0"/>
    <n v="0"/>
    <n v="0"/>
    <n v="0"/>
    <n v="0"/>
    <n v="0"/>
    <n v="1"/>
    <n v="6110"/>
    <n v="21103.4"/>
    <n v="11763.5736"/>
    <n v="5047.59"/>
    <n v="3229.83"/>
    <n v="1"/>
    <n v="6110"/>
    <n v="21103.4"/>
    <n v="11763.5736"/>
    <n v="5047.59"/>
    <n v="3229.83"/>
  </r>
  <r>
    <x v="17"/>
    <x v="2"/>
    <x v="4"/>
    <x v="13"/>
    <n v="0"/>
    <n v="0"/>
    <n v="0"/>
    <n v="0"/>
    <n v="0"/>
    <n v="0"/>
    <n v="4"/>
    <n v="35773.449999999997"/>
    <n v="44100.31"/>
    <n v="5085.2503999999999"/>
    <n v="4979.63"/>
    <n v="3241.61"/>
    <n v="4"/>
    <n v="35773.449999999997"/>
    <n v="44100.31"/>
    <n v="5085.2503999999999"/>
    <n v="4979.63"/>
    <n v="3241.61"/>
  </r>
  <r>
    <x v="14"/>
    <x v="2"/>
    <x v="1"/>
    <x v="35"/>
    <n v="0"/>
    <n v="0"/>
    <n v="0"/>
    <n v="0"/>
    <n v="0"/>
    <n v="0"/>
    <n v="3"/>
    <n v="3459.97"/>
    <n v="8058.1"/>
    <n v="1324.6554000000001"/>
    <n v="3797.72"/>
    <n v="3262.61"/>
    <n v="3"/>
    <n v="3459.97"/>
    <n v="8058.1"/>
    <n v="1324.6554000000001"/>
    <n v="3797.72"/>
    <n v="3262.61"/>
  </r>
  <r>
    <x v="13"/>
    <x v="2"/>
    <x v="1"/>
    <x v="15"/>
    <n v="22"/>
    <n v="76367.81"/>
    <n v="104827.84"/>
    <n v="34094.959999999999"/>
    <n v="5916.18"/>
    <n v="-5735.78"/>
    <n v="14"/>
    <n v="11095.68"/>
    <n v="14914.48"/>
    <n v="6188.4569000000001"/>
    <n v="-281.86"/>
    <n v="-2464.2600000000002"/>
    <n v="-8"/>
    <n v="-65272.13"/>
    <n v="-89913.36"/>
    <n v="-27906.503099999998"/>
    <n v="-6198.04"/>
    <n v="3271.5199999999995"/>
  </r>
  <r>
    <x v="8"/>
    <x v="4"/>
    <x v="1"/>
    <x v="36"/>
    <n v="92"/>
    <n v="128120.65"/>
    <n v="149478.85"/>
    <n v="22873.3606"/>
    <n v="5458.5"/>
    <n v="-1347.91"/>
    <n v="59"/>
    <n v="2116.63"/>
    <n v="7255.6"/>
    <n v="3224.0165999999999"/>
    <n v="3669.27"/>
    <n v="1925.82"/>
    <n v="-33"/>
    <n v="-126004.01999999999"/>
    <n v="-142223.25"/>
    <n v="-19649.344000000001"/>
    <n v="-1789.23"/>
    <n v="3273.73"/>
  </r>
  <r>
    <x v="4"/>
    <x v="5"/>
    <x v="4"/>
    <x v="13"/>
    <n v="2"/>
    <n v="32865.949999999997"/>
    <n v="35312.58"/>
    <n v="7051.3939"/>
    <n v="-1799.54"/>
    <n v="-4485.7700000000004"/>
    <n v="1"/>
    <n v="11591.87"/>
    <n v="12715.92"/>
    <n v="2344.3416999999999"/>
    <n v="-391.91"/>
    <n v="-1203.76"/>
    <n v="-1"/>
    <n v="-21274.079999999994"/>
    <n v="-22596.660000000003"/>
    <n v="-4707.0522000000001"/>
    <n v="1407.6299999999999"/>
    <n v="3282.01"/>
  </r>
  <r>
    <x v="14"/>
    <x v="2"/>
    <x v="0"/>
    <x v="0"/>
    <n v="223"/>
    <n v="28424.58"/>
    <n v="55710.01"/>
    <n v="30414.636600000002"/>
    <n v="5578.64"/>
    <n v="-3297.18"/>
    <n v="0"/>
    <n v="0"/>
    <n v="0"/>
    <n v="0"/>
    <n v="0"/>
    <n v="0"/>
    <n v="-223"/>
    <n v="-28424.58"/>
    <n v="-55710.01"/>
    <n v="-30414.636600000002"/>
    <n v="-5578.64"/>
    <n v="3297.18"/>
  </r>
  <r>
    <x v="8"/>
    <x v="3"/>
    <x v="1"/>
    <x v="56"/>
    <n v="21"/>
    <n v="129843.49"/>
    <n v="157251.75"/>
    <n v="33939.208400000003"/>
    <n v="4210.3999999999996"/>
    <n v="-3317.92"/>
    <n v="0"/>
    <n v="0"/>
    <n v="0"/>
    <n v="0"/>
    <n v="0"/>
    <n v="0"/>
    <n v="-21"/>
    <n v="-129843.49"/>
    <n v="-157251.75"/>
    <n v="-33939.208400000003"/>
    <n v="-4210.3999999999996"/>
    <n v="3317.92"/>
  </r>
  <r>
    <x v="17"/>
    <x v="3"/>
    <x v="8"/>
    <x v="14"/>
    <n v="0"/>
    <n v="0"/>
    <n v="0"/>
    <n v="0"/>
    <n v="0"/>
    <n v="0"/>
    <n v="2"/>
    <n v="44991.81"/>
    <n v="62136.2"/>
    <n v="13869.998299999999"/>
    <n v="7409.62"/>
    <n v="3321.96"/>
    <n v="2"/>
    <n v="44991.81"/>
    <n v="62136.2"/>
    <n v="13869.998299999999"/>
    <n v="7409.62"/>
    <n v="3321.96"/>
  </r>
  <r>
    <x v="17"/>
    <x v="4"/>
    <x v="1"/>
    <x v="6"/>
    <n v="0"/>
    <n v="0"/>
    <n v="0"/>
    <n v="0"/>
    <n v="0"/>
    <n v="0"/>
    <n v="7"/>
    <n v="306044.25"/>
    <n v="422997.81"/>
    <n v="115196.5183"/>
    <n v="36572.129999999997"/>
    <n v="3329.66"/>
    <n v="7"/>
    <n v="306044.25"/>
    <n v="422997.81"/>
    <n v="115196.5183"/>
    <n v="36572.129999999997"/>
    <n v="3329.66"/>
  </r>
  <r>
    <x v="13"/>
    <x v="2"/>
    <x v="9"/>
    <x v="16"/>
    <n v="6"/>
    <n v="20601.95"/>
    <n v="24291"/>
    <n v="6899.8561"/>
    <n v="-585.22"/>
    <n v="-3244.83"/>
    <n v="1"/>
    <n v="476.16"/>
    <n v="744"/>
    <n v="174.83189999999999"/>
    <n v="137.81"/>
    <n v="93.01"/>
    <n v="-5"/>
    <n v="-20125.79"/>
    <n v="-23547"/>
    <n v="-6725.0241999999998"/>
    <n v="723.03"/>
    <n v="3337.84"/>
  </r>
  <r>
    <x v="4"/>
    <x v="3"/>
    <x v="1"/>
    <x v="9"/>
    <n v="2"/>
    <n v="18143.490000000002"/>
    <n v="19212.939999999999"/>
    <n v="4468.7905000000001"/>
    <n v="-1771.56"/>
    <n v="-3364.81"/>
    <n v="0"/>
    <n v="0"/>
    <n v="0"/>
    <n v="0"/>
    <n v="0"/>
    <n v="0"/>
    <n v="-2"/>
    <n v="-18143.490000000002"/>
    <n v="-19212.939999999999"/>
    <n v="-4468.7905000000001"/>
    <n v="1771.56"/>
    <n v="3364.81"/>
  </r>
  <r>
    <x v="14"/>
    <x v="5"/>
    <x v="10"/>
    <x v="21"/>
    <n v="0"/>
    <n v="0"/>
    <n v="0"/>
    <n v="0"/>
    <n v="0"/>
    <n v="0"/>
    <n v="3"/>
    <n v="2885.81"/>
    <n v="8734.59"/>
    <n v="2481.8411999999998"/>
    <n v="4307.6000000000004"/>
    <n v="3369.01"/>
    <n v="3"/>
    <n v="2885.81"/>
    <n v="8734.59"/>
    <n v="2481.8411999999998"/>
    <n v="4307.6000000000004"/>
    <n v="3369.01"/>
  </r>
  <r>
    <x v="16"/>
    <x v="5"/>
    <x v="3"/>
    <x v="47"/>
    <n v="2"/>
    <n v="13371.06"/>
    <n v="14401.33"/>
    <n v="4423.9434000000001"/>
    <n v="-2253.14"/>
    <n v="-3393.67"/>
    <n v="0"/>
    <n v="0"/>
    <n v="0"/>
    <n v="0"/>
    <n v="0"/>
    <n v="0"/>
    <n v="-2"/>
    <n v="-13371.06"/>
    <n v="-14401.33"/>
    <n v="-4423.9434000000001"/>
    <n v="2253.14"/>
    <n v="3393.67"/>
  </r>
  <r>
    <x v="14"/>
    <x v="1"/>
    <x v="10"/>
    <x v="21"/>
    <n v="0"/>
    <n v="0"/>
    <n v="0"/>
    <n v="0"/>
    <n v="0"/>
    <n v="0"/>
    <n v="5"/>
    <n v="18955.009999999998"/>
    <n v="24962.83"/>
    <n v="3460.2129"/>
    <n v="4514.16"/>
    <n v="3397.92"/>
    <n v="5"/>
    <n v="18955.009999999998"/>
    <n v="24962.83"/>
    <n v="3460.2129"/>
    <n v="4514.16"/>
    <n v="3397.92"/>
  </r>
  <r>
    <x v="2"/>
    <x v="5"/>
    <x v="4"/>
    <x v="30"/>
    <n v="1"/>
    <n v="50.16"/>
    <n v="264"/>
    <n v="149.09800000000001"/>
    <n v="156.04"/>
    <n v="64.739999999999995"/>
    <n v="2"/>
    <n v="1022.19"/>
    <n v="5150.29"/>
    <n v="661.37130000000002"/>
    <n v="3794.33"/>
    <n v="3466.73"/>
    <n v="1"/>
    <n v="972.03000000000009"/>
    <n v="4886.29"/>
    <n v="512.27330000000006"/>
    <n v="3638.29"/>
    <n v="3401.9900000000002"/>
  </r>
  <r>
    <x v="10"/>
    <x v="3"/>
    <x v="3"/>
    <x v="34"/>
    <n v="13"/>
    <n v="26794.6"/>
    <n v="38352.82"/>
    <n v="11998.7714"/>
    <n v="2730.61"/>
    <n v="-52.29"/>
    <n v="10"/>
    <n v="18785.84"/>
    <n v="26767"/>
    <n v="5096.6143000000002"/>
    <n v="5060.4399999999996"/>
    <n v="3349.78"/>
    <n v="-3"/>
    <n v="-8008.7599999999984"/>
    <n v="-11585.82"/>
    <n v="-6902.1570999999994"/>
    <n v="2329.8299999999995"/>
    <n v="3402.07"/>
  </r>
  <r>
    <x v="12"/>
    <x v="6"/>
    <x v="1"/>
    <x v="15"/>
    <n v="1"/>
    <n v="10387.120000000001"/>
    <n v="10387.120000000001"/>
    <n v="1070.6856"/>
    <n v="-686.2"/>
    <n v="-1070.69"/>
    <n v="5"/>
    <n v="43106.76"/>
    <n v="51606.82"/>
    <n v="5152.1581999999999"/>
    <n v="4232.47"/>
    <n v="2336.65"/>
    <n v="4"/>
    <n v="32719.64"/>
    <n v="41219.699999999997"/>
    <n v="4081.4726000000001"/>
    <n v="4918.67"/>
    <n v="3407.34"/>
  </r>
  <r>
    <x v="17"/>
    <x v="1"/>
    <x v="10"/>
    <x v="43"/>
    <n v="0"/>
    <n v="0"/>
    <n v="0"/>
    <n v="0"/>
    <n v="0"/>
    <n v="0"/>
    <n v="3"/>
    <n v="7318.11"/>
    <n v="12866.5"/>
    <n v="2126.8598000000002"/>
    <n v="3694.43"/>
    <n v="3421.53"/>
    <n v="3"/>
    <n v="7318.11"/>
    <n v="12866.5"/>
    <n v="2126.8598000000002"/>
    <n v="3694.43"/>
    <n v="3421.53"/>
  </r>
  <r>
    <x v="10"/>
    <x v="5"/>
    <x v="4"/>
    <x v="30"/>
    <n v="16"/>
    <n v="70949.88"/>
    <n v="96278.94"/>
    <n v="28997.022499999999"/>
    <n v="6439.11"/>
    <n v="-2600.92"/>
    <n v="10"/>
    <n v="34991.89"/>
    <n v="47071.98"/>
    <n v="11736.0033"/>
    <n v="5123.54"/>
    <n v="822.83"/>
    <n v="-6"/>
    <n v="-35957.990000000005"/>
    <n v="-49206.96"/>
    <n v="-17261.019199999999"/>
    <n v="-1315.5699999999997"/>
    <n v="3423.75"/>
  </r>
  <r>
    <x v="14"/>
    <x v="6"/>
    <x v="3"/>
    <x v="47"/>
    <n v="13"/>
    <n v="62895.51"/>
    <n v="87517.37"/>
    <n v="8379.8665000000001"/>
    <n v="14340"/>
    <n v="12140.36"/>
    <n v="55"/>
    <n v="351637.44"/>
    <n v="505779.25"/>
    <n v="110491.356"/>
    <n v="38473.21"/>
    <n v="15569.1"/>
    <n v="42"/>
    <n v="288741.93"/>
    <n v="418261.88"/>
    <n v="102111.4895"/>
    <n v="24133.21"/>
    <n v="3428.74"/>
  </r>
  <r>
    <x v="2"/>
    <x v="3"/>
    <x v="10"/>
    <x v="33"/>
    <n v="0"/>
    <n v="0"/>
    <n v="0"/>
    <n v="0"/>
    <n v="0"/>
    <n v="0"/>
    <n v="5"/>
    <n v="48082.02"/>
    <n v="67710.81"/>
    <n v="16280.902700000001"/>
    <n v="6227.06"/>
    <n v="3429.65"/>
    <n v="5"/>
    <n v="48082.02"/>
    <n v="67710.81"/>
    <n v="16280.902700000001"/>
    <n v="6227.06"/>
    <n v="3429.65"/>
  </r>
  <r>
    <x v="14"/>
    <x v="4"/>
    <x v="1"/>
    <x v="15"/>
    <n v="14"/>
    <n v="1663.9"/>
    <n v="2600"/>
    <n v="2563.4549999999999"/>
    <n v="-390.28"/>
    <n v="-1041.32"/>
    <n v="58"/>
    <n v="148027.66"/>
    <n v="199444.37"/>
    <n v="53082.175999999999"/>
    <n v="17924.87"/>
    <n v="2400.02"/>
    <n v="44"/>
    <n v="146363.76"/>
    <n v="196844.37"/>
    <n v="50518.720999999998"/>
    <n v="18315.149999999998"/>
    <n v="3441.34"/>
  </r>
  <r>
    <x v="16"/>
    <x v="3"/>
    <x v="7"/>
    <x v="12"/>
    <n v="12"/>
    <n v="12022.43"/>
    <n v="14723.13"/>
    <n v="6218.4126999999999"/>
    <n v="-968.62"/>
    <n v="-3475.37"/>
    <n v="0"/>
    <n v="0"/>
    <n v="0"/>
    <n v="0"/>
    <n v="0"/>
    <n v="0"/>
    <n v="-12"/>
    <n v="-12022.43"/>
    <n v="-14723.13"/>
    <n v="-6218.4126999999999"/>
    <n v="968.62"/>
    <n v="3475.37"/>
  </r>
  <r>
    <x v="16"/>
    <x v="2"/>
    <x v="1"/>
    <x v="15"/>
    <n v="3"/>
    <n v="14116.76"/>
    <n v="18296.7"/>
    <n v="7930.5784000000003"/>
    <n v="-1155.26"/>
    <n v="-3669.84"/>
    <n v="1"/>
    <n v="4666.24"/>
    <n v="7109.41"/>
    <n v="2626.7184000000002"/>
    <n v="830.05"/>
    <n v="-183.55"/>
    <n v="-2"/>
    <n v="-9450.52"/>
    <n v="-11187.29"/>
    <n v="-5303.8600000000006"/>
    <n v="1985.31"/>
    <n v="3486.29"/>
  </r>
  <r>
    <x v="17"/>
    <x v="1"/>
    <x v="3"/>
    <x v="23"/>
    <n v="0"/>
    <n v="0"/>
    <n v="0"/>
    <n v="0"/>
    <n v="0"/>
    <n v="0"/>
    <n v="2"/>
    <n v="2910.05"/>
    <n v="8558.9599999999991"/>
    <n v="2160.0522999999998"/>
    <n v="3749.26"/>
    <n v="3488.86"/>
    <n v="2"/>
    <n v="2910.05"/>
    <n v="8558.9599999999991"/>
    <n v="2160.0522999999998"/>
    <n v="3749.26"/>
    <n v="3488.86"/>
  </r>
  <r>
    <x v="7"/>
    <x v="6"/>
    <x v="3"/>
    <x v="39"/>
    <n v="7"/>
    <n v="16322.99"/>
    <n v="18903.78"/>
    <n v="1252.3503000000001"/>
    <n v="1816.95"/>
    <n v="1328.46"/>
    <n v="13"/>
    <n v="26552.47"/>
    <n v="38384.81"/>
    <n v="7030.0137000000004"/>
    <n v="6539.26"/>
    <n v="4857.37"/>
    <n v="6"/>
    <n v="10229.480000000001"/>
    <n v="19481.03"/>
    <n v="5777.6634000000004"/>
    <n v="4722.3100000000004"/>
    <n v="3528.91"/>
  </r>
  <r>
    <x v="5"/>
    <x v="4"/>
    <x v="18"/>
    <x v="60"/>
    <n v="21"/>
    <n v="80462.5"/>
    <n v="85871.86"/>
    <n v="23318.848699999999"/>
    <n v="4160.71"/>
    <n v="-2432.4699999999998"/>
    <n v="11"/>
    <n v="4136.4399999999996"/>
    <n v="6426"/>
    <n v="1398.3879999999999"/>
    <n v="1541.83"/>
    <n v="1098.74"/>
    <n v="-10"/>
    <n v="-76326.06"/>
    <n v="-79445.86"/>
    <n v="-21920.4607"/>
    <n v="-2618.88"/>
    <n v="3531.21"/>
  </r>
  <r>
    <x v="13"/>
    <x v="2"/>
    <x v="7"/>
    <x v="12"/>
    <n v="3"/>
    <n v="12467.95"/>
    <n v="17176.38"/>
    <n v="8189.0159000000003"/>
    <n v="-707.33"/>
    <n v="-3548.72"/>
    <n v="0"/>
    <n v="0"/>
    <n v="0"/>
    <n v="0"/>
    <n v="0"/>
    <n v="0"/>
    <n v="-3"/>
    <n v="-12467.95"/>
    <n v="-17176.38"/>
    <n v="-8189.0159000000003"/>
    <n v="707.33"/>
    <n v="3548.72"/>
  </r>
  <r>
    <x v="2"/>
    <x v="1"/>
    <x v="0"/>
    <x v="0"/>
    <n v="14"/>
    <n v="3472.1"/>
    <n v="5417"/>
    <n v="7627.7740999999996"/>
    <n v="505.54"/>
    <n v="-3575.12"/>
    <n v="0"/>
    <n v="0"/>
    <n v="0"/>
    <n v="0"/>
    <n v="0"/>
    <n v="0"/>
    <n v="-14"/>
    <n v="-3472.1"/>
    <n v="-5417"/>
    <n v="-7627.7740999999996"/>
    <n v="-505.54"/>
    <n v="3575.12"/>
  </r>
  <r>
    <x v="4"/>
    <x v="4"/>
    <x v="10"/>
    <x v="33"/>
    <n v="83"/>
    <n v="59964.62"/>
    <n v="77467.820000000007"/>
    <n v="26161.9519"/>
    <n v="6888.67"/>
    <n v="-1635.9"/>
    <n v="82"/>
    <n v="48291.16"/>
    <n v="64658.2"/>
    <n v="21407.050800000001"/>
    <n v="8807.74"/>
    <n v="1940.59"/>
    <n v="-1"/>
    <n v="-11673.46"/>
    <n v="-12809.62000000001"/>
    <n v="-4754.9010999999991"/>
    <n v="1919.0699999999997"/>
    <n v="3576.49"/>
  </r>
  <r>
    <x v="8"/>
    <x v="4"/>
    <x v="4"/>
    <x v="48"/>
    <n v="4"/>
    <n v="5171.22"/>
    <n v="6479.82"/>
    <n v="4948.3"/>
    <n v="-2231.37"/>
    <n v="-3639.7"/>
    <n v="0"/>
    <n v="0"/>
    <n v="0"/>
    <n v="0"/>
    <n v="0"/>
    <n v="0"/>
    <n v="-4"/>
    <n v="-5171.22"/>
    <n v="-6479.82"/>
    <n v="-4948.3"/>
    <n v="2231.37"/>
    <n v="3639.7"/>
  </r>
  <r>
    <x v="14"/>
    <x v="5"/>
    <x v="10"/>
    <x v="33"/>
    <n v="0"/>
    <n v="0"/>
    <n v="0"/>
    <n v="0"/>
    <n v="0"/>
    <n v="0"/>
    <n v="17"/>
    <n v="26781.39"/>
    <n v="42346.03"/>
    <n v="13548.868200000001"/>
    <n v="8889.06"/>
    <n v="3661.54"/>
    <n v="17"/>
    <n v="26781.39"/>
    <n v="42346.03"/>
    <n v="13548.868200000001"/>
    <n v="8889.06"/>
    <n v="3661.54"/>
  </r>
  <r>
    <x v="16"/>
    <x v="4"/>
    <x v="10"/>
    <x v="33"/>
    <n v="2"/>
    <n v="27515.16"/>
    <n v="28589.02"/>
    <n v="4742.2929999999997"/>
    <n v="-2099.0100000000002"/>
    <n v="-3672.38"/>
    <n v="0"/>
    <n v="0"/>
    <n v="0"/>
    <n v="0"/>
    <n v="0"/>
    <n v="0"/>
    <n v="-2"/>
    <n v="-27515.16"/>
    <n v="-28589.02"/>
    <n v="-4742.2929999999997"/>
    <n v="2099.0100000000002"/>
    <n v="3672.38"/>
  </r>
  <r>
    <x v="13"/>
    <x v="5"/>
    <x v="5"/>
    <x v="10"/>
    <n v="5"/>
    <n v="95835.08"/>
    <n v="105962.56"/>
    <n v="21255.455699999999"/>
    <n v="-62.81"/>
    <n v="-3652.37"/>
    <n v="1"/>
    <n v="16.920000000000002"/>
    <n v="128"/>
    <n v="78.114500000000007"/>
    <n v="57.35"/>
    <n v="33.549999999999997"/>
    <n v="-4"/>
    <n v="-95818.16"/>
    <n v="-105834.56"/>
    <n v="-21177.341199999999"/>
    <n v="120.16"/>
    <n v="3685.92"/>
  </r>
  <r>
    <x v="5"/>
    <x v="3"/>
    <x v="3"/>
    <x v="52"/>
    <n v="59"/>
    <n v="128984.79"/>
    <n v="156097.69"/>
    <n v="35544.750999999997"/>
    <n v="8255.06"/>
    <n v="-2710.28"/>
    <n v="15"/>
    <n v="13172.88"/>
    <n v="15771"/>
    <n v="2250.9124000000002"/>
    <n v="1651.13"/>
    <n v="978.92"/>
    <n v="-44"/>
    <n v="-115811.90999999999"/>
    <n v="-140326.69"/>
    <n v="-33293.838599999995"/>
    <n v="-6603.9299999999994"/>
    <n v="3689.2000000000003"/>
  </r>
  <r>
    <x v="1"/>
    <x v="3"/>
    <x v="10"/>
    <x v="43"/>
    <n v="466"/>
    <n v="189864.67"/>
    <n v="251966.13"/>
    <n v="44997.313199999997"/>
    <n v="40263.18"/>
    <n v="29864.51"/>
    <n v="459"/>
    <n v="140421.81"/>
    <n v="195325.3"/>
    <n v="34019.480199999998"/>
    <n v="40851.370000000003"/>
    <n v="33574.04"/>
    <n v="-7"/>
    <n v="-49442.860000000015"/>
    <n v="-56640.830000000016"/>
    <n v="-10977.832999999999"/>
    <n v="588.19000000000233"/>
    <n v="3709.5300000000025"/>
  </r>
  <r>
    <x v="14"/>
    <x v="5"/>
    <x v="3"/>
    <x v="26"/>
    <n v="0"/>
    <n v="0"/>
    <n v="0"/>
    <n v="0"/>
    <n v="0"/>
    <n v="0"/>
    <n v="15"/>
    <n v="125318.87"/>
    <n v="138006.82"/>
    <n v="43000.5717"/>
    <n v="12702.85"/>
    <n v="3726.36"/>
    <n v="15"/>
    <n v="125318.87"/>
    <n v="138006.82"/>
    <n v="43000.5717"/>
    <n v="12702.85"/>
    <n v="3726.36"/>
  </r>
  <r>
    <x v="16"/>
    <x v="1"/>
    <x v="4"/>
    <x v="44"/>
    <n v="12"/>
    <n v="77553.210000000006"/>
    <n v="89348.05"/>
    <n v="16244.925800000001"/>
    <n v="1901.85"/>
    <n v="-3691.21"/>
    <n v="1"/>
    <n v="28.45"/>
    <n v="96.1"/>
    <n v="20.474"/>
    <n v="56.55"/>
    <n v="47.33"/>
    <n v="-11"/>
    <n v="-77524.760000000009"/>
    <n v="-89251.95"/>
    <n v="-16224.451800000001"/>
    <n v="-1845.3"/>
    <n v="3738.54"/>
  </r>
  <r>
    <x v="5"/>
    <x v="3"/>
    <x v="7"/>
    <x v="12"/>
    <n v="27"/>
    <n v="290043.34000000003"/>
    <n v="349455.94"/>
    <n v="72385.340700000001"/>
    <n v="10260.450000000001"/>
    <n v="-3411.23"/>
    <n v="8"/>
    <n v="4737.18"/>
    <n v="5539.85"/>
    <n v="1129.8089"/>
    <n v="770.88"/>
    <n v="346.7"/>
    <n v="-19"/>
    <n v="-285306.16000000003"/>
    <n v="-343916.09"/>
    <n v="-71255.531799999997"/>
    <n v="-9489.5700000000015"/>
    <n v="3757.93"/>
  </r>
  <r>
    <x v="9"/>
    <x v="4"/>
    <x v="3"/>
    <x v="23"/>
    <n v="1"/>
    <n v="0"/>
    <n v="0"/>
    <n v="0"/>
    <n v="0"/>
    <n v="0"/>
    <n v="9"/>
    <n v="100253.97"/>
    <n v="129134.54"/>
    <n v="36429.897299999997"/>
    <n v="14632.37"/>
    <n v="3776.01"/>
    <n v="8"/>
    <n v="100253.97"/>
    <n v="129134.54"/>
    <n v="36429.897299999997"/>
    <n v="14632.37"/>
    <n v="3776.01"/>
  </r>
  <r>
    <x v="2"/>
    <x v="6"/>
    <x v="16"/>
    <x v="42"/>
    <n v="0"/>
    <n v="0"/>
    <n v="0"/>
    <n v="0"/>
    <n v="0"/>
    <n v="0"/>
    <n v="21"/>
    <n v="497071.76"/>
    <n v="664505.46"/>
    <n v="75256.255399999995"/>
    <n v="15020.02"/>
    <n v="3804.16"/>
    <n v="21"/>
    <n v="497071.76"/>
    <n v="664505.46"/>
    <n v="75256.255399999995"/>
    <n v="15020.02"/>
    <n v="3804.16"/>
  </r>
  <r>
    <x v="5"/>
    <x v="3"/>
    <x v="1"/>
    <x v="50"/>
    <n v="120"/>
    <n v="181933.42"/>
    <n v="226147.09"/>
    <n v="45584.691200000001"/>
    <n v="27457.51"/>
    <n v="10352.91"/>
    <n v="98"/>
    <n v="101638.5"/>
    <n v="130803.4"/>
    <n v="23750.900600000001"/>
    <n v="24027.13"/>
    <n v="14172.3"/>
    <n v="-22"/>
    <n v="-80294.920000000013"/>
    <n v="-95343.69"/>
    <n v="-21833.7906"/>
    <n v="-3430.3799999999974"/>
    <n v="3819.3899999999994"/>
  </r>
  <r>
    <x v="15"/>
    <x v="2"/>
    <x v="1"/>
    <x v="6"/>
    <n v="0"/>
    <n v="0"/>
    <n v="0"/>
    <n v="0"/>
    <n v="0"/>
    <n v="0"/>
    <n v="1"/>
    <n v="3100.72"/>
    <n v="21293.72"/>
    <n v="14356.3271"/>
    <n v="6474.73"/>
    <n v="3836.67"/>
    <n v="1"/>
    <n v="3100.72"/>
    <n v="21293.72"/>
    <n v="14356.3271"/>
    <n v="6474.73"/>
    <n v="3836.67"/>
  </r>
  <r>
    <x v="14"/>
    <x v="2"/>
    <x v="4"/>
    <x v="37"/>
    <n v="5"/>
    <n v="7391.26"/>
    <n v="11108.14"/>
    <n v="840.0086"/>
    <n v="3085.45"/>
    <n v="2871.94"/>
    <n v="35"/>
    <n v="103746.6"/>
    <n v="141846.96"/>
    <n v="31164.377100000002"/>
    <n v="13557.72"/>
    <n v="6714.6"/>
    <n v="30"/>
    <n v="96355.340000000011"/>
    <n v="130738.81999999999"/>
    <n v="30324.3685"/>
    <n v="10472.27"/>
    <n v="3842.6600000000003"/>
  </r>
  <r>
    <x v="7"/>
    <x v="2"/>
    <x v="1"/>
    <x v="55"/>
    <n v="65"/>
    <n v="130516.91"/>
    <n v="166013.88"/>
    <n v="10953.393099999999"/>
    <n v="28165.56"/>
    <n v="24569.19"/>
    <n v="93"/>
    <n v="237900.97"/>
    <n v="317355.77"/>
    <n v="51019.867599999998"/>
    <n v="39232.239999999998"/>
    <n v="28429.77"/>
    <n v="28"/>
    <n v="107384.06"/>
    <n v="151341.89000000001"/>
    <n v="40066.474499999997"/>
    <n v="11066.679999999997"/>
    <n v="3860.5800000000017"/>
  </r>
  <r>
    <x v="1"/>
    <x v="1"/>
    <x v="11"/>
    <x v="49"/>
    <n v="7115"/>
    <n v="3278984.87"/>
    <n v="4838360.3600000003"/>
    <n v="809840.37060000002"/>
    <n v="1205847.83"/>
    <n v="1023687.44"/>
    <n v="7082"/>
    <n v="3015142.61"/>
    <n v="4513822.2300000004"/>
    <n v="738264.56720000005"/>
    <n v="1192298.8700000001"/>
    <n v="1027564.02"/>
    <n v="-33"/>
    <n v="-263842.26000000024"/>
    <n v="-324538.12999999989"/>
    <n v="-71575.803399999975"/>
    <n v="-13548.959999999963"/>
    <n v="3876.5800000000745"/>
  </r>
  <r>
    <x v="3"/>
    <x v="2"/>
    <x v="3"/>
    <x v="26"/>
    <n v="1635"/>
    <n v="833767.13"/>
    <n v="1407007.37"/>
    <n v="625582.42229999998"/>
    <n v="123910.55"/>
    <n v="-57390.47"/>
    <n v="1605"/>
    <n v="710858.56"/>
    <n v="1251370.27"/>
    <n v="589028.81629999995"/>
    <n v="119660.19"/>
    <n v="-53511.01"/>
    <n v="-30"/>
    <n v="-122908.56999999995"/>
    <n v="-155637.10000000009"/>
    <n v="-36553.606000000029"/>
    <n v="-4250.3600000000006"/>
    <n v="3879.4599999999991"/>
  </r>
  <r>
    <x v="16"/>
    <x v="1"/>
    <x v="3"/>
    <x v="64"/>
    <n v="3"/>
    <n v="15847.39"/>
    <n v="17700.02"/>
    <n v="5677.5204999999996"/>
    <n v="-3124.07"/>
    <n v="-3824.89"/>
    <n v="2"/>
    <n v="222.57"/>
    <n v="332.2"/>
    <n v="46.304400000000001"/>
    <n v="83.89"/>
    <n v="63.33"/>
    <n v="-1"/>
    <n v="-15624.82"/>
    <n v="-17367.82"/>
    <n v="-5631.2160999999996"/>
    <n v="3207.96"/>
    <n v="3888.22"/>
  </r>
  <r>
    <x v="13"/>
    <x v="1"/>
    <x v="1"/>
    <x v="1"/>
    <n v="4"/>
    <n v="7763.98"/>
    <n v="8424.7800000000007"/>
    <n v="4690.3141999999998"/>
    <n v="-2077.77"/>
    <n v="-3874.48"/>
    <n v="3"/>
    <n v="1617.4"/>
    <n v="1862.1"/>
    <n v="362.97739999999999"/>
    <n v="124.34"/>
    <n v="18.41"/>
    <n v="-1"/>
    <n v="-6146.58"/>
    <n v="-6562.68"/>
    <n v="-4327.3368"/>
    <n v="2202.11"/>
    <n v="3892.89"/>
  </r>
  <r>
    <x v="8"/>
    <x v="4"/>
    <x v="3"/>
    <x v="29"/>
    <n v="10"/>
    <n v="48560.04"/>
    <n v="68333.960000000006"/>
    <n v="33040.6031"/>
    <n v="-1157.92"/>
    <n v="-7287.82"/>
    <n v="1"/>
    <n v="-1733.12"/>
    <n v="203.04"/>
    <n v="5398.1226999999999"/>
    <n v="-3384.89"/>
    <n v="-3390.06"/>
    <n v="-9"/>
    <n v="-50293.16"/>
    <n v="-68130.920000000013"/>
    <n v="-27642.4804"/>
    <n v="-2226.9699999999998"/>
    <n v="3897.7599999999998"/>
  </r>
  <r>
    <x v="13"/>
    <x v="5"/>
    <x v="4"/>
    <x v="13"/>
    <n v="1"/>
    <n v="5700.49"/>
    <n v="6126.66"/>
    <n v="4325.0784000000003"/>
    <n v="-3273.2"/>
    <n v="-3898.91"/>
    <n v="0"/>
    <n v="0"/>
    <n v="0"/>
    <n v="0"/>
    <n v="0"/>
    <n v="0"/>
    <n v="-1"/>
    <n v="-5700.49"/>
    <n v="-6126.66"/>
    <n v="-4325.0784000000003"/>
    <n v="3273.2"/>
    <n v="3898.91"/>
  </r>
  <r>
    <x v="8"/>
    <x v="2"/>
    <x v="18"/>
    <x v="60"/>
    <n v="41"/>
    <n v="49559.54"/>
    <n v="59278.79"/>
    <n v="12442.617399999999"/>
    <n v="-357.3"/>
    <n v="-3901.01"/>
    <n v="25"/>
    <n v="268.77999999999997"/>
    <n v="1332.75"/>
    <n v="0"/>
    <n v="0"/>
    <n v="0"/>
    <n v="-16"/>
    <n v="-49290.76"/>
    <n v="-57946.04"/>
    <n v="-12442.617399999999"/>
    <n v="357.3"/>
    <n v="3901.01"/>
  </r>
  <r>
    <x v="2"/>
    <x v="1"/>
    <x v="3"/>
    <x v="4"/>
    <n v="0"/>
    <n v="0"/>
    <n v="0"/>
    <n v="0"/>
    <n v="0"/>
    <n v="0"/>
    <n v="1"/>
    <n v="3976.21"/>
    <n v="16295.88"/>
    <n v="7474.3269"/>
    <n v="7362.63"/>
    <n v="3932.78"/>
    <n v="1"/>
    <n v="3976.21"/>
    <n v="16295.88"/>
    <n v="7474.3269"/>
    <n v="7362.63"/>
    <n v="3932.78"/>
  </r>
  <r>
    <x v="3"/>
    <x v="6"/>
    <x v="3"/>
    <x v="39"/>
    <n v="2581"/>
    <n v="2904501.27"/>
    <n v="3859711.81"/>
    <n v="1266364.1151000001"/>
    <n v="-199321.32"/>
    <n v="-509682.13"/>
    <n v="2576"/>
    <n v="2896984.22"/>
    <n v="3816295.33"/>
    <n v="1253678.0375000001"/>
    <n v="-197547.81"/>
    <n v="-505745.55"/>
    <n v="-5"/>
    <n v="-7517.0499999998137"/>
    <n v="-43416.479999999981"/>
    <n v="-12686.077599999961"/>
    <n v="1773.5100000000093"/>
    <n v="3936.5800000000163"/>
  </r>
  <r>
    <x v="16"/>
    <x v="6"/>
    <x v="4"/>
    <x v="18"/>
    <n v="25"/>
    <n v="219716"/>
    <n v="269505.25"/>
    <n v="45213.630799999999"/>
    <n v="15348.4"/>
    <n v="1386.56"/>
    <n v="5"/>
    <n v="12272.56"/>
    <n v="28988.99"/>
    <n v="11386.235699999999"/>
    <n v="9874.89"/>
    <n v="5330.2"/>
    <n v="-20"/>
    <n v="-207443.44"/>
    <n v="-240516.26"/>
    <n v="-33827.395100000002"/>
    <n v="-5473.51"/>
    <n v="3943.64"/>
  </r>
  <r>
    <x v="12"/>
    <x v="3"/>
    <x v="4"/>
    <x v="44"/>
    <n v="2"/>
    <n v="22733.919999999998"/>
    <n v="24978.52"/>
    <n v="2805.4737"/>
    <n v="478.47"/>
    <n v="-560.87"/>
    <n v="6"/>
    <n v="37079.410000000003"/>
    <n v="46612.52"/>
    <n v="6165.1562999999996"/>
    <n v="5628.33"/>
    <n v="3391.33"/>
    <n v="4"/>
    <n v="14345.490000000005"/>
    <n v="21633.999999999996"/>
    <n v="3359.6825999999996"/>
    <n v="5149.8599999999997"/>
    <n v="3952.2"/>
  </r>
  <r>
    <x v="7"/>
    <x v="1"/>
    <x v="4"/>
    <x v="61"/>
    <n v="0"/>
    <n v="0"/>
    <n v="0"/>
    <n v="0"/>
    <n v="0"/>
    <n v="0"/>
    <n v="21"/>
    <n v="83157.429999999993"/>
    <n v="107918.83"/>
    <n v="21512.015599999999"/>
    <n v="10953.26"/>
    <n v="3972.01"/>
    <n v="21"/>
    <n v="83157.429999999993"/>
    <n v="107918.83"/>
    <n v="21512.015599999999"/>
    <n v="10953.26"/>
    <n v="3972.01"/>
  </r>
  <r>
    <x v="8"/>
    <x v="2"/>
    <x v="3"/>
    <x v="24"/>
    <n v="25"/>
    <n v="122151.36"/>
    <n v="180656.67"/>
    <n v="63282.621800000001"/>
    <n v="2120.4499999999998"/>
    <n v="-5727.49"/>
    <n v="6"/>
    <n v="7982.85"/>
    <n v="14814.25"/>
    <n v="8079.9044000000004"/>
    <n v="-830.3"/>
    <n v="-1731.87"/>
    <n v="-19"/>
    <n v="-114168.51"/>
    <n v="-165842.42000000001"/>
    <n v="-55202.717400000001"/>
    <n v="-2950.75"/>
    <n v="3995.62"/>
  </r>
  <r>
    <x v="9"/>
    <x v="1"/>
    <x v="1"/>
    <x v="3"/>
    <n v="0"/>
    <n v="0"/>
    <n v="0"/>
    <n v="0"/>
    <n v="0"/>
    <n v="0"/>
    <n v="42"/>
    <n v="900527.96"/>
    <n v="1096297.73"/>
    <n v="282041.74709999998"/>
    <n v="78842.509999999995"/>
    <n v="4008.6"/>
    <n v="42"/>
    <n v="900527.96"/>
    <n v="1096297.73"/>
    <n v="282041.74709999998"/>
    <n v="78842.509999999995"/>
    <n v="4008.6"/>
  </r>
  <r>
    <x v="7"/>
    <x v="2"/>
    <x v="3"/>
    <x v="4"/>
    <n v="3"/>
    <n v="2516.69"/>
    <n v="6885"/>
    <n v="453.44819999999999"/>
    <n v="4042.4"/>
    <n v="3914.87"/>
    <n v="16"/>
    <n v="40166.800000000003"/>
    <n v="62393.57"/>
    <n v="14261.7786"/>
    <n v="13045.87"/>
    <n v="7954.94"/>
    <n v="13"/>
    <n v="37650.11"/>
    <n v="55508.57"/>
    <n v="13808.330399999999"/>
    <n v="9003.4700000000012"/>
    <n v="4040.0699999999997"/>
  </r>
  <r>
    <x v="17"/>
    <x v="2"/>
    <x v="8"/>
    <x v="14"/>
    <n v="0"/>
    <n v="0"/>
    <n v="0"/>
    <n v="0"/>
    <n v="0"/>
    <n v="0"/>
    <n v="1"/>
    <n v="2070.4699999999998"/>
    <n v="7963.35"/>
    <n v="1839.1650999999999"/>
    <n v="4659.38"/>
    <n v="4053.71"/>
    <n v="1"/>
    <n v="2070.4699999999998"/>
    <n v="7963.35"/>
    <n v="1839.1650999999999"/>
    <n v="4659.38"/>
    <n v="4053.71"/>
  </r>
  <r>
    <x v="16"/>
    <x v="4"/>
    <x v="3"/>
    <x v="29"/>
    <n v="12"/>
    <n v="79251.48"/>
    <n v="113562.86"/>
    <n v="41021.6535"/>
    <n v="7330.01"/>
    <n v="-5870.33"/>
    <n v="4"/>
    <n v="6062.73"/>
    <n v="13167.65"/>
    <n v="7163.4602999999997"/>
    <n v="859.8"/>
    <n v="-1807.25"/>
    <n v="-8"/>
    <n v="-73188.75"/>
    <n v="-100395.21"/>
    <n v="-33858.193200000002"/>
    <n v="-6470.21"/>
    <n v="4063.08"/>
  </r>
  <r>
    <x v="8"/>
    <x v="3"/>
    <x v="3"/>
    <x v="64"/>
    <n v="22"/>
    <n v="37156.65"/>
    <n v="50315.76"/>
    <n v="21756.946899999999"/>
    <n v="-2508.7800000000002"/>
    <n v="-8756.7999999999993"/>
    <n v="9"/>
    <n v="1057.4100000000001"/>
    <n v="1639.19"/>
    <n v="5278.2048999999997"/>
    <n v="-3826.62"/>
    <n v="-4689.55"/>
    <n v="-13"/>
    <n v="-36099.24"/>
    <n v="-48676.57"/>
    <n v="-16478.741999999998"/>
    <n v="-1317.8399999999997"/>
    <n v="4067.2499999999991"/>
  </r>
  <r>
    <x v="14"/>
    <x v="2"/>
    <x v="15"/>
    <x v="40"/>
    <n v="2"/>
    <n v="8599.73"/>
    <n v="10796.18"/>
    <n v="1267.2311999999999"/>
    <n v="1052.68"/>
    <n v="766.14"/>
    <n v="25"/>
    <n v="131611.17000000001"/>
    <n v="185376.99"/>
    <n v="48687.969599999997"/>
    <n v="19664.400000000001"/>
    <n v="4837.58"/>
    <n v="23"/>
    <n v="123011.44000000002"/>
    <n v="174580.81"/>
    <n v="47420.738399999995"/>
    <n v="18611.72"/>
    <n v="4071.44"/>
  </r>
  <r>
    <x v="17"/>
    <x v="4"/>
    <x v="3"/>
    <x v="4"/>
    <n v="0"/>
    <n v="0"/>
    <n v="0"/>
    <n v="0"/>
    <n v="0"/>
    <n v="0"/>
    <n v="2"/>
    <n v="12269.96"/>
    <n v="24586.29"/>
    <n v="8302.1869999999999"/>
    <n v="5211.26"/>
    <n v="4086.04"/>
    <n v="2"/>
    <n v="12269.96"/>
    <n v="24586.29"/>
    <n v="8302.1869999999999"/>
    <n v="5211.26"/>
    <n v="4086.04"/>
  </r>
  <r>
    <x v="1"/>
    <x v="5"/>
    <x v="16"/>
    <x v="42"/>
    <n v="3349"/>
    <n v="1875260.03"/>
    <n v="2354066.5499999998"/>
    <n v="318870.1298"/>
    <n v="321848.15000000002"/>
    <n v="212914.87"/>
    <n v="3336"/>
    <n v="1782446.95"/>
    <n v="2247730.4500000002"/>
    <n v="294031.27970000001"/>
    <n v="320407.64"/>
    <n v="217021.33"/>
    <n v="-13"/>
    <n v="-92813.080000000075"/>
    <n v="-106336.09999999963"/>
    <n v="-24838.850099999981"/>
    <n v="-1440.5100000000093"/>
    <n v="4106.4599999999919"/>
  </r>
  <r>
    <x v="3"/>
    <x v="1"/>
    <x v="4"/>
    <x v="13"/>
    <n v="1883"/>
    <n v="6706366.8700000001"/>
    <n v="8692937.0899999999"/>
    <n v="3291410.8209000002"/>
    <n v="450059.66"/>
    <n v="-1125823.1299999999"/>
    <n v="1620"/>
    <n v="4808742.0199999996"/>
    <n v="6141201.2300000004"/>
    <n v="2624367.6748000002"/>
    <n v="153949.24"/>
    <n v="-1121701.75"/>
    <n v="-263"/>
    <n v="-1897624.8500000006"/>
    <n v="-2551735.8599999994"/>
    <n v="-667043.14610000001"/>
    <n v="-296110.42"/>
    <n v="4121.3799999998882"/>
  </r>
  <r>
    <x v="1"/>
    <x v="5"/>
    <x v="10"/>
    <x v="43"/>
    <n v="805"/>
    <n v="327564.09000000003"/>
    <n v="442338.15"/>
    <n v="59104.964999999997"/>
    <n v="99954.77"/>
    <n v="79592.13"/>
    <n v="787"/>
    <n v="223568.67"/>
    <n v="318890.64"/>
    <n v="25357.616900000001"/>
    <n v="92606.99"/>
    <n v="83723.83"/>
    <n v="-18"/>
    <n v="-103995.42000000001"/>
    <n v="-123447.51000000001"/>
    <n v="-33747.348099999996"/>
    <n v="-7347.7799999999988"/>
    <n v="4131.6999999999971"/>
  </r>
  <r>
    <x v="16"/>
    <x v="4"/>
    <x v="10"/>
    <x v="43"/>
    <n v="2"/>
    <n v="25408.3"/>
    <n v="25707.79"/>
    <n v="8907.2479000000003"/>
    <n v="-1042.17"/>
    <n v="-4146.6099999999997"/>
    <n v="0"/>
    <n v="0"/>
    <n v="0"/>
    <n v="0"/>
    <n v="0"/>
    <n v="0"/>
    <n v="-2"/>
    <n v="-25408.3"/>
    <n v="-25707.79"/>
    <n v="-8907.2479000000003"/>
    <n v="1042.17"/>
    <n v="4146.6099999999997"/>
  </r>
  <r>
    <x v="13"/>
    <x v="2"/>
    <x v="10"/>
    <x v="33"/>
    <n v="3"/>
    <n v="12450.39"/>
    <n v="16227.51"/>
    <n v="7929.6940000000004"/>
    <n v="-1345.78"/>
    <n v="-4152.58"/>
    <n v="0"/>
    <n v="0"/>
    <n v="0"/>
    <n v="0"/>
    <n v="0"/>
    <n v="0"/>
    <n v="-3"/>
    <n v="-12450.39"/>
    <n v="-16227.51"/>
    <n v="-7929.6940000000004"/>
    <n v="1345.78"/>
    <n v="4152.58"/>
  </r>
  <r>
    <x v="4"/>
    <x v="2"/>
    <x v="3"/>
    <x v="32"/>
    <n v="46"/>
    <n v="30680.63"/>
    <n v="37175.360000000001"/>
    <n v="14000.7235"/>
    <n v="-4101.46"/>
    <n v="-7779.23"/>
    <n v="44"/>
    <n v="16716.080000000002"/>
    <n v="22449.91"/>
    <n v="9066.5329000000002"/>
    <n v="-1458.5"/>
    <n v="-3605.94"/>
    <n v="-2"/>
    <n v="-13964.55"/>
    <n v="-14725.45"/>
    <n v="-4934.1905999999999"/>
    <n v="2642.96"/>
    <n v="4173.2899999999991"/>
  </r>
  <r>
    <x v="7"/>
    <x v="2"/>
    <x v="3"/>
    <x v="26"/>
    <n v="5"/>
    <n v="4354.46"/>
    <n v="6230"/>
    <n v="352.88220000000001"/>
    <n v="1653.33"/>
    <n v="1522.66"/>
    <n v="35"/>
    <n v="96711.74"/>
    <n v="127171.57"/>
    <n v="23741.71"/>
    <n v="12321.73"/>
    <n v="5715.06"/>
    <n v="30"/>
    <n v="92357.28"/>
    <n v="120941.57"/>
    <n v="23388.827799999999"/>
    <n v="10668.4"/>
    <n v="4192.4000000000005"/>
  </r>
  <r>
    <x v="13"/>
    <x v="2"/>
    <x v="11"/>
    <x v="20"/>
    <n v="2"/>
    <n v="24143.05"/>
    <n v="30489.46"/>
    <n v="10546.9007"/>
    <n v="-729.51"/>
    <n v="-4200.49"/>
    <n v="0"/>
    <n v="0"/>
    <n v="0"/>
    <n v="0"/>
    <n v="0"/>
    <n v="0"/>
    <n v="-2"/>
    <n v="-24143.05"/>
    <n v="-30489.46"/>
    <n v="-10546.9007"/>
    <n v="729.51"/>
    <n v="4200.49"/>
  </r>
  <r>
    <x v="1"/>
    <x v="6"/>
    <x v="3"/>
    <x v="52"/>
    <n v="65"/>
    <n v="58492.01"/>
    <n v="141988.12"/>
    <n v="43505.821900000003"/>
    <n v="8485.36"/>
    <n v="-4295.95"/>
    <n v="9"/>
    <n v="5743.63"/>
    <n v="6396"/>
    <n v="846.02459999999996"/>
    <n v="248.53"/>
    <n v="-74.2"/>
    <n v="-56"/>
    <n v="-52748.380000000005"/>
    <n v="-135592.12"/>
    <n v="-42659.797300000006"/>
    <n v="-8236.83"/>
    <n v="4221.75"/>
  </r>
  <r>
    <x v="8"/>
    <x v="6"/>
    <x v="3"/>
    <x v="52"/>
    <n v="2"/>
    <n v="20325.39"/>
    <n v="20705.71"/>
    <n v="4606.2502999999997"/>
    <n v="-2828.88"/>
    <n v="-4225.9399999999996"/>
    <n v="0"/>
    <n v="0"/>
    <n v="0"/>
    <n v="0"/>
    <n v="0"/>
    <n v="0"/>
    <n v="-2"/>
    <n v="-20325.39"/>
    <n v="-20705.71"/>
    <n v="-4606.2502999999997"/>
    <n v="2828.88"/>
    <n v="4225.9399999999996"/>
  </r>
  <r>
    <x v="17"/>
    <x v="2"/>
    <x v="4"/>
    <x v="28"/>
    <n v="0"/>
    <n v="0"/>
    <n v="0"/>
    <n v="0"/>
    <n v="0"/>
    <n v="0"/>
    <n v="8"/>
    <n v="77387.44"/>
    <n v="97053.98"/>
    <n v="15360.410400000001"/>
    <n v="9012.91"/>
    <n v="4229.7299999999996"/>
    <n v="8"/>
    <n v="77387.44"/>
    <n v="97053.98"/>
    <n v="15360.410400000001"/>
    <n v="9012.91"/>
    <n v="4229.7299999999996"/>
  </r>
  <r>
    <x v="5"/>
    <x v="4"/>
    <x v="4"/>
    <x v="37"/>
    <n v="69"/>
    <n v="550211.77"/>
    <n v="698938.97"/>
    <n v="172019.54680000001"/>
    <n v="39413.89"/>
    <n v="-4540.29"/>
    <n v="11"/>
    <n v="17080.849999999999"/>
    <n v="19818.91"/>
    <n v="4160.2415000000001"/>
    <n v="746.49"/>
    <n v="-297.74"/>
    <n v="-58"/>
    <n v="-533130.92000000004"/>
    <n v="-679120.05999999994"/>
    <n v="-167859.30530000001"/>
    <n v="-38667.4"/>
    <n v="4242.55"/>
  </r>
  <r>
    <x v="8"/>
    <x v="6"/>
    <x v="1"/>
    <x v="7"/>
    <n v="27"/>
    <n v="230901.04"/>
    <n v="316254.71000000002"/>
    <n v="35639.5213"/>
    <n v="6101.05"/>
    <n v="-5307.98"/>
    <n v="3"/>
    <n v="6450.43"/>
    <n v="12881.99"/>
    <n v="7476.4787999999999"/>
    <n v="706.24"/>
    <n v="-1062.3599999999999"/>
    <n v="-24"/>
    <n v="-224450.61000000002"/>
    <n v="-303372.72000000003"/>
    <n v="-28163.0425"/>
    <n v="-5394.81"/>
    <n v="4245.62"/>
  </r>
  <r>
    <x v="8"/>
    <x v="2"/>
    <x v="1"/>
    <x v="56"/>
    <n v="385"/>
    <n v="226777.18"/>
    <n v="370694.55"/>
    <n v="158776.39629999999"/>
    <n v="10462.08"/>
    <n v="-12877.35"/>
    <n v="348"/>
    <n v="57159.99"/>
    <n v="102560.84"/>
    <n v="54040.064299999998"/>
    <n v="-3965.36"/>
    <n v="-8619.56"/>
    <n v="-37"/>
    <n v="-169617.19"/>
    <n v="-268133.70999999996"/>
    <n v="-104736.33199999999"/>
    <n v="-14427.44"/>
    <n v="4257.7900000000009"/>
  </r>
  <r>
    <x v="14"/>
    <x v="5"/>
    <x v="4"/>
    <x v="5"/>
    <n v="0"/>
    <n v="0"/>
    <n v="0"/>
    <n v="0"/>
    <n v="0"/>
    <n v="0"/>
    <n v="14"/>
    <n v="27416.78"/>
    <n v="42374.32"/>
    <n v="11902.802100000001"/>
    <n v="7871.26"/>
    <n v="4259.12"/>
    <n v="14"/>
    <n v="27416.78"/>
    <n v="42374.32"/>
    <n v="11902.802100000001"/>
    <n v="7871.26"/>
    <n v="4259.12"/>
  </r>
  <r>
    <x v="7"/>
    <x v="1"/>
    <x v="7"/>
    <x v="12"/>
    <n v="136"/>
    <n v="500245.74"/>
    <n v="597099.15"/>
    <n v="27644.262599999998"/>
    <n v="82103.61"/>
    <n v="72463.37"/>
    <n v="207"/>
    <n v="840047.85"/>
    <n v="994659.21"/>
    <n v="100154.41959999999"/>
    <n v="107334.47"/>
    <n v="76735.09"/>
    <n v="71"/>
    <n v="339802.11"/>
    <n v="397560.05999999994"/>
    <n v="72510.156999999992"/>
    <n v="25230.86"/>
    <n v="4271.7200000000012"/>
  </r>
  <r>
    <x v="12"/>
    <x v="5"/>
    <x v="1"/>
    <x v="35"/>
    <n v="3"/>
    <n v="35176.019999999997"/>
    <n v="38719"/>
    <n v="3853.4402"/>
    <n v="2156.85"/>
    <n v="754.63"/>
    <n v="6"/>
    <n v="52240.97"/>
    <n v="63072.42"/>
    <n v="6863.2524999999996"/>
    <n v="7452.2"/>
    <n v="5033.29"/>
    <n v="3"/>
    <n v="17064.950000000004"/>
    <n v="24353.42"/>
    <n v="3009.8122999999996"/>
    <n v="5295.35"/>
    <n v="4278.66"/>
  </r>
  <r>
    <x v="2"/>
    <x v="3"/>
    <x v="4"/>
    <x v="61"/>
    <n v="0"/>
    <n v="0"/>
    <n v="0"/>
    <n v="0"/>
    <n v="0"/>
    <n v="0"/>
    <n v="1"/>
    <n v="29219.25"/>
    <n v="36211.910000000003"/>
    <n v="2818.1118999999999"/>
    <n v="5418.89"/>
    <n v="4284.75"/>
    <n v="1"/>
    <n v="29219.25"/>
    <n v="36211.910000000003"/>
    <n v="2818.1118999999999"/>
    <n v="5418.89"/>
    <n v="4284.75"/>
  </r>
  <r>
    <x v="14"/>
    <x v="1"/>
    <x v="1"/>
    <x v="35"/>
    <n v="0"/>
    <n v="0"/>
    <n v="0"/>
    <n v="0"/>
    <n v="0"/>
    <n v="0"/>
    <n v="4"/>
    <n v="5204.99"/>
    <n v="10482.049999999999"/>
    <n v="2504.4303"/>
    <n v="5190.9399999999996"/>
    <n v="4297.22"/>
    <n v="4"/>
    <n v="5204.99"/>
    <n v="10482.049999999999"/>
    <n v="2504.4303"/>
    <n v="5190.9399999999996"/>
    <n v="4297.22"/>
  </r>
  <r>
    <x v="16"/>
    <x v="5"/>
    <x v="1"/>
    <x v="1"/>
    <n v="6"/>
    <n v="50683.06"/>
    <n v="55692.3"/>
    <n v="10728.5525"/>
    <n v="-1424.8"/>
    <n v="-5234.24"/>
    <n v="1"/>
    <n v="141.85"/>
    <n v="190"/>
    <n v="982.54229999999995"/>
    <n v="-449.69"/>
    <n v="-933.53"/>
    <n v="-5"/>
    <n v="-50541.21"/>
    <n v="-55502.3"/>
    <n v="-9746.0102000000006"/>
    <n v="975.1099999999999"/>
    <n v="4300.71"/>
  </r>
  <r>
    <x v="4"/>
    <x v="5"/>
    <x v="1"/>
    <x v="7"/>
    <n v="4"/>
    <n v="51829.3"/>
    <n v="60872.57"/>
    <n v="14078.5882"/>
    <n v="467.2"/>
    <n v="-5012.22"/>
    <n v="1"/>
    <n v="4759.58"/>
    <n v="5093.58"/>
    <n v="1050.6320000000001"/>
    <n v="-489.85"/>
    <n v="-693.53"/>
    <n v="-3"/>
    <n v="-47069.72"/>
    <n v="-55778.99"/>
    <n v="-13027.956200000001"/>
    <n v="-957.05"/>
    <n v="4318.6900000000005"/>
  </r>
  <r>
    <x v="7"/>
    <x v="1"/>
    <x v="3"/>
    <x v="34"/>
    <n v="35"/>
    <n v="64145.2"/>
    <n v="88758.74"/>
    <n v="8126.7209999999995"/>
    <n v="20711.25"/>
    <n v="18105.41"/>
    <n v="58"/>
    <n v="128330.19"/>
    <n v="176146.56"/>
    <n v="32815.1276"/>
    <n v="31980.59"/>
    <n v="22429.73"/>
    <n v="23"/>
    <n v="64184.990000000005"/>
    <n v="87387.819999999992"/>
    <n v="24688.406600000002"/>
    <n v="11269.34"/>
    <n v="4324.32"/>
  </r>
  <r>
    <x v="13"/>
    <x v="6"/>
    <x v="9"/>
    <x v="16"/>
    <n v="13"/>
    <n v="56361.62"/>
    <n v="72837.399999999994"/>
    <n v="20029.198"/>
    <n v="2568.61"/>
    <n v="-3805.39"/>
    <n v="2"/>
    <n v="1667.75"/>
    <n v="2348"/>
    <n v="157.15"/>
    <n v="583.01"/>
    <n v="523.1"/>
    <n v="-11"/>
    <n v="-54693.87"/>
    <n v="-70489.399999999994"/>
    <n v="-19872.047999999999"/>
    <n v="-1985.6000000000001"/>
    <n v="4328.49"/>
  </r>
  <r>
    <x v="14"/>
    <x v="1"/>
    <x v="3"/>
    <x v="26"/>
    <n v="1"/>
    <n v="8568.3700000000008"/>
    <n v="9121.5499999999993"/>
    <n v="1984.1422"/>
    <n v="-883.99"/>
    <n v="-1373.28"/>
    <n v="11"/>
    <n v="50744.71"/>
    <n v="62683.01"/>
    <n v="11353.451999999999"/>
    <n v="5919.09"/>
    <n v="2957"/>
    <n v="10"/>
    <n v="42176.34"/>
    <n v="53561.460000000006"/>
    <n v="9369.3097999999991"/>
    <n v="6803.08"/>
    <n v="4330.28"/>
  </r>
  <r>
    <x v="10"/>
    <x v="5"/>
    <x v="14"/>
    <x v="38"/>
    <n v="1"/>
    <n v="7452.65"/>
    <n v="10419.82"/>
    <n v="7358.2996999999996"/>
    <n v="-897.2"/>
    <n v="-4343.88"/>
    <n v="0"/>
    <n v="0"/>
    <n v="0"/>
    <n v="0"/>
    <n v="0"/>
    <n v="0"/>
    <n v="-1"/>
    <n v="-7452.65"/>
    <n v="-10419.82"/>
    <n v="-7358.2996999999996"/>
    <n v="897.2"/>
    <n v="4343.88"/>
  </r>
  <r>
    <x v="5"/>
    <x v="6"/>
    <x v="1"/>
    <x v="50"/>
    <n v="120"/>
    <n v="148367.35999999999"/>
    <n v="188688.38"/>
    <n v="29685.723900000001"/>
    <n v="13758.33"/>
    <n v="2238.1"/>
    <n v="109"/>
    <n v="117598.03"/>
    <n v="153144.72"/>
    <n v="23227.5838"/>
    <n v="15881.3"/>
    <n v="6592.22"/>
    <n v="-11"/>
    <n v="-30769.329999999987"/>
    <n v="-35543.660000000003"/>
    <n v="-6458.1401000000005"/>
    <n v="2122.9699999999993"/>
    <n v="4354.1200000000008"/>
  </r>
  <r>
    <x v="1"/>
    <x v="3"/>
    <x v="4"/>
    <x v="45"/>
    <n v="1958"/>
    <n v="743200.78"/>
    <n v="1019245.09"/>
    <n v="177754.35320000001"/>
    <n v="210740.65"/>
    <n v="170944.9"/>
    <n v="1930"/>
    <n v="638897.71"/>
    <n v="892905.3"/>
    <n v="144743.7519"/>
    <n v="206136.25"/>
    <n v="175350.58"/>
    <n v="-28"/>
    <n v="-104303.07000000007"/>
    <n v="-126339.78999999992"/>
    <n v="-33010.601300000009"/>
    <n v="-4604.3999999999942"/>
    <n v="4405.679999999993"/>
  </r>
  <r>
    <x v="17"/>
    <x v="6"/>
    <x v="4"/>
    <x v="28"/>
    <n v="0"/>
    <n v="0"/>
    <n v="0"/>
    <n v="0"/>
    <n v="0"/>
    <n v="0"/>
    <n v="1"/>
    <n v="3032.05"/>
    <n v="8307.0499999999993"/>
    <n v="811.60490000000004"/>
    <n v="4650.12"/>
    <n v="4436.82"/>
    <n v="1"/>
    <n v="3032.05"/>
    <n v="8307.0499999999993"/>
    <n v="811.60490000000004"/>
    <n v="4650.12"/>
    <n v="4436.82"/>
  </r>
  <r>
    <x v="17"/>
    <x v="5"/>
    <x v="13"/>
    <x v="25"/>
    <n v="6"/>
    <n v="13030.34"/>
    <n v="18120.830000000002"/>
    <n v="2650.2822999999999"/>
    <n v="5816.76"/>
    <n v="5235.21"/>
    <n v="16"/>
    <n v="83994.14"/>
    <n v="107907.93"/>
    <n v="24737.605299999999"/>
    <n v="16690.7"/>
    <n v="9702.68"/>
    <n v="10"/>
    <n v="70963.8"/>
    <n v="89787.099999999991"/>
    <n v="22087.323"/>
    <n v="10873.94"/>
    <n v="4467.47"/>
  </r>
  <r>
    <x v="12"/>
    <x v="3"/>
    <x v="10"/>
    <x v="33"/>
    <n v="3"/>
    <n v="13633.13"/>
    <n v="14743"/>
    <n v="2031.7675999999999"/>
    <n v="-139.32"/>
    <n v="-898.13"/>
    <n v="7"/>
    <n v="29269.27"/>
    <n v="38110.5"/>
    <n v="5341.3496999999998"/>
    <n v="5677.03"/>
    <n v="3574.91"/>
    <n v="4"/>
    <n v="15636.140000000001"/>
    <n v="23367.5"/>
    <n v="3309.5820999999996"/>
    <n v="5816.3499999999995"/>
    <n v="4473.04"/>
  </r>
  <r>
    <x v="9"/>
    <x v="6"/>
    <x v="3"/>
    <x v="23"/>
    <n v="1"/>
    <n v="0"/>
    <n v="0"/>
    <n v="0"/>
    <n v="0"/>
    <n v="0"/>
    <n v="8"/>
    <n v="91199.52"/>
    <n v="140523.53"/>
    <n v="40972.722399999999"/>
    <n v="18096.990000000002"/>
    <n v="4483.18"/>
    <n v="7"/>
    <n v="91199.52"/>
    <n v="140523.53"/>
    <n v="40972.722399999999"/>
    <n v="18096.990000000002"/>
    <n v="4483.18"/>
  </r>
  <r>
    <x v="18"/>
    <x v="6"/>
    <x v="0"/>
    <x v="0"/>
    <n v="96"/>
    <n v="0"/>
    <n v="49606.31"/>
    <n v="9395.8615000000009"/>
    <n v="-2794.62"/>
    <n v="-4490.4399999999996"/>
    <n v="0"/>
    <n v="0"/>
    <n v="0"/>
    <n v="0"/>
    <n v="0"/>
    <n v="0"/>
    <n v="-96"/>
    <n v="0"/>
    <n v="-49606.31"/>
    <n v="-9395.8615000000009"/>
    <n v="2794.62"/>
    <n v="4490.4399999999996"/>
  </r>
  <r>
    <x v="16"/>
    <x v="2"/>
    <x v="1"/>
    <x v="50"/>
    <n v="2"/>
    <n v="8168.1"/>
    <n v="9962.36"/>
    <n v="6294.2786999999998"/>
    <n v="-1375.31"/>
    <n v="-4500.0200000000004"/>
    <n v="0"/>
    <n v="0"/>
    <n v="0"/>
    <n v="0"/>
    <n v="0"/>
    <n v="0"/>
    <n v="-2"/>
    <n v="-8168.1"/>
    <n v="-9962.36"/>
    <n v="-6294.2786999999998"/>
    <n v="1375.31"/>
    <n v="4500.0200000000004"/>
  </r>
  <r>
    <x v="17"/>
    <x v="3"/>
    <x v="10"/>
    <x v="53"/>
    <n v="0"/>
    <n v="0"/>
    <n v="0"/>
    <n v="0"/>
    <n v="0"/>
    <n v="0"/>
    <n v="3"/>
    <n v="3926.8"/>
    <n v="10562.43"/>
    <n v="2122.0237999999999"/>
    <n v="4827.05"/>
    <n v="4513.6099999999997"/>
    <n v="3"/>
    <n v="3926.8"/>
    <n v="10562.43"/>
    <n v="2122.0237999999999"/>
    <n v="4827.05"/>
    <n v="4513.6099999999997"/>
  </r>
  <r>
    <x v="7"/>
    <x v="3"/>
    <x v="3"/>
    <x v="24"/>
    <n v="41"/>
    <n v="197564.6"/>
    <n v="389805.68"/>
    <n v="151053.8541"/>
    <n v="80575.88"/>
    <n v="42176.5"/>
    <n v="58"/>
    <n v="251431.17"/>
    <n v="470865.04"/>
    <n v="176105.79509999999"/>
    <n v="91801.38"/>
    <n v="46726.87"/>
    <n v="17"/>
    <n v="53866.570000000007"/>
    <n v="81059.359999999986"/>
    <n v="25051.940999999992"/>
    <n v="11225.5"/>
    <n v="4550.3700000000026"/>
  </r>
  <r>
    <x v="1"/>
    <x v="2"/>
    <x v="4"/>
    <x v="37"/>
    <n v="35"/>
    <n v="47186.879999999997"/>
    <n v="61529.82"/>
    <n v="15494.245699999999"/>
    <n v="892.25"/>
    <n v="-1481.75"/>
    <n v="30"/>
    <n v="14649.68"/>
    <n v="19302.89"/>
    <n v="1404.5313000000001"/>
    <n v="3628.28"/>
    <n v="3081.89"/>
    <n v="-5"/>
    <n v="-32537.199999999997"/>
    <n v="-42226.93"/>
    <n v="-14089.714399999999"/>
    <n v="2736.03"/>
    <n v="4563.6399999999994"/>
  </r>
  <r>
    <x v="14"/>
    <x v="3"/>
    <x v="1"/>
    <x v="50"/>
    <n v="0"/>
    <n v="0"/>
    <n v="0"/>
    <n v="0"/>
    <n v="0"/>
    <n v="0"/>
    <n v="5"/>
    <n v="13291.82"/>
    <n v="20404.990000000002"/>
    <n v="4295.9301999999998"/>
    <n v="6473.71"/>
    <n v="4565.74"/>
    <n v="5"/>
    <n v="13291.82"/>
    <n v="20404.990000000002"/>
    <n v="4295.9301999999998"/>
    <n v="6473.71"/>
    <n v="4565.74"/>
  </r>
  <r>
    <x v="14"/>
    <x v="3"/>
    <x v="1"/>
    <x v="6"/>
    <n v="8"/>
    <n v="1352.39"/>
    <n v="1877"/>
    <n v="2066.0571"/>
    <n v="-21.72"/>
    <n v="-734.2"/>
    <n v="56"/>
    <n v="155379.76"/>
    <n v="190727.85"/>
    <n v="49674.240299999998"/>
    <n v="21194.41"/>
    <n v="3836.99"/>
    <n v="48"/>
    <n v="154027.37"/>
    <n v="188850.85"/>
    <n v="47608.183199999999"/>
    <n v="21216.13"/>
    <n v="4571.1899999999996"/>
  </r>
  <r>
    <x v="10"/>
    <x v="2"/>
    <x v="4"/>
    <x v="58"/>
    <n v="25"/>
    <n v="83913.24"/>
    <n v="105351.11"/>
    <n v="26744.886399999999"/>
    <n v="5911.3"/>
    <n v="-5535.1"/>
    <n v="5"/>
    <n v="5984.51"/>
    <n v="6319.03"/>
    <n v="1274.7274"/>
    <n v="-457.67"/>
    <n v="-960.39"/>
    <n v="-20"/>
    <n v="-77928.73000000001"/>
    <n v="-99032.08"/>
    <n v="-25470.159"/>
    <n v="-6368.97"/>
    <n v="4574.71"/>
  </r>
  <r>
    <x v="10"/>
    <x v="2"/>
    <x v="4"/>
    <x v="31"/>
    <n v="22"/>
    <n v="68257.37"/>
    <n v="83575.02"/>
    <n v="19612.784100000001"/>
    <n v="2911.9"/>
    <n v="-4305.93"/>
    <n v="14"/>
    <n v="11705.49"/>
    <n v="15494.98"/>
    <n v="3461.7170000000001"/>
    <n v="1840.89"/>
    <n v="316.97000000000003"/>
    <n v="-8"/>
    <n v="-56551.88"/>
    <n v="-68080.040000000008"/>
    <n v="-16151.0671"/>
    <n v="-1071.01"/>
    <n v="4622.9000000000005"/>
  </r>
  <r>
    <x v="0"/>
    <x v="6"/>
    <x v="3"/>
    <x v="19"/>
    <n v="245"/>
    <n v="15062672"/>
    <n v="27398461.57"/>
    <n v="7659906.3273"/>
    <n v="4094985.16"/>
    <n v="2106925.6800000002"/>
    <n v="244"/>
    <n v="15062672"/>
    <n v="27370089.940000001"/>
    <n v="7652983.9012000002"/>
    <n v="4097800.79"/>
    <n v="2111575.54"/>
    <n v="-1"/>
    <n v="0"/>
    <n v="-28371.629999998957"/>
    <n v="-6922.4260999998078"/>
    <n v="2815.6299999998882"/>
    <n v="4649.8599999998696"/>
  </r>
  <r>
    <x v="10"/>
    <x v="6"/>
    <x v="3"/>
    <x v="29"/>
    <n v="16"/>
    <n v="51491.83"/>
    <n v="81887.53"/>
    <n v="39839.828200000004"/>
    <n v="-1989.32"/>
    <n v="-14103.18"/>
    <n v="13"/>
    <n v="28977.47"/>
    <n v="53705.26"/>
    <n v="29515.063999999998"/>
    <n v="-177.39"/>
    <n v="-9446.32"/>
    <n v="-3"/>
    <n v="-22514.36"/>
    <n v="-28182.269999999997"/>
    <n v="-10324.764200000005"/>
    <n v="1811.9299999999998"/>
    <n v="4656.8600000000006"/>
  </r>
  <r>
    <x v="2"/>
    <x v="4"/>
    <x v="0"/>
    <x v="0"/>
    <n v="16"/>
    <n v="2959.64"/>
    <n v="4572"/>
    <n v="9369.0414000000001"/>
    <n v="-592.92999999999995"/>
    <n v="-4664.7"/>
    <n v="0"/>
    <n v="0"/>
    <n v="0"/>
    <n v="0"/>
    <n v="0"/>
    <n v="0"/>
    <n v="-16"/>
    <n v="-2959.64"/>
    <n v="-4572"/>
    <n v="-9369.0414000000001"/>
    <n v="592.92999999999995"/>
    <n v="4664.7"/>
  </r>
  <r>
    <x v="7"/>
    <x v="2"/>
    <x v="5"/>
    <x v="10"/>
    <n v="511"/>
    <n v="1903504.87"/>
    <n v="2360732.66"/>
    <n v="263651.90749999997"/>
    <n v="254926.43"/>
    <n v="189079.5"/>
    <n v="784"/>
    <n v="3252452.31"/>
    <n v="4050221.61"/>
    <n v="599045.50930000003"/>
    <n v="359339.17"/>
    <n v="193746.22"/>
    <n v="273"/>
    <n v="1348947.44"/>
    <n v="1689488.9499999997"/>
    <n v="335393.60180000006"/>
    <n v="104412.73999999999"/>
    <n v="4666.7200000000012"/>
  </r>
  <r>
    <x v="10"/>
    <x v="1"/>
    <x v="1"/>
    <x v="46"/>
    <n v="1"/>
    <n v="30276.63"/>
    <n v="31311.14"/>
    <n v="5794.4804000000004"/>
    <n v="-2823.97"/>
    <n v="-4672.3999999999996"/>
    <n v="0"/>
    <n v="0"/>
    <n v="0"/>
    <n v="0"/>
    <n v="0"/>
    <n v="0"/>
    <n v="-1"/>
    <n v="-30276.63"/>
    <n v="-31311.14"/>
    <n v="-5794.4804000000004"/>
    <n v="2823.97"/>
    <n v="4672.3999999999996"/>
  </r>
  <r>
    <x v="7"/>
    <x v="4"/>
    <x v="1"/>
    <x v="46"/>
    <n v="42"/>
    <n v="87638.29"/>
    <n v="114750.67"/>
    <n v="11691.153"/>
    <n v="19159.150000000001"/>
    <n v="16282.47"/>
    <n v="51"/>
    <n v="114665.52"/>
    <n v="151743.48000000001"/>
    <n v="17247.101600000002"/>
    <n v="25373.46"/>
    <n v="20957.53"/>
    <n v="9"/>
    <n v="27027.23000000001"/>
    <n v="36992.810000000012"/>
    <n v="5555.9486000000015"/>
    <n v="6214.3099999999977"/>
    <n v="4675.0599999999995"/>
  </r>
  <r>
    <x v="3"/>
    <x v="6"/>
    <x v="4"/>
    <x v="44"/>
    <n v="51"/>
    <n v="109045.43"/>
    <n v="147346.29"/>
    <n v="53460.250200000002"/>
    <n v="-5584.77"/>
    <n v="-22898.91"/>
    <n v="47"/>
    <n v="65215.79"/>
    <n v="99685.1"/>
    <n v="44722.223100000003"/>
    <n v="-4107.08"/>
    <n v="-18209.009999999998"/>
    <n v="-4"/>
    <n v="-43829.639999999992"/>
    <n v="-47661.19"/>
    <n v="-8738.0270999999993"/>
    <n v="1477.6900000000005"/>
    <n v="4689.9000000000015"/>
  </r>
  <r>
    <x v="1"/>
    <x v="2"/>
    <x v="4"/>
    <x v="28"/>
    <n v="183"/>
    <n v="314545.84999999998"/>
    <n v="398801.26"/>
    <n v="75173.719899999996"/>
    <n v="25925.01"/>
    <n v="6195.46"/>
    <n v="107"/>
    <n v="13825.93"/>
    <n v="28076.560000000001"/>
    <n v="2543.6509999999998"/>
    <n v="11535.63"/>
    <n v="10904.22"/>
    <n v="-76"/>
    <n v="-300719.92"/>
    <n v="-370724.7"/>
    <n v="-72630.068899999998"/>
    <n v="-14389.38"/>
    <n v="4708.7599999999993"/>
  </r>
  <r>
    <x v="8"/>
    <x v="6"/>
    <x v="3"/>
    <x v="4"/>
    <n v="13"/>
    <n v="76726.960000000006"/>
    <n v="126458.73"/>
    <n v="33081.313900000001"/>
    <n v="16228.45"/>
    <n v="9861.58"/>
    <n v="2"/>
    <n v="-2397.52"/>
    <n v="21161.4"/>
    <n v="2343.0128"/>
    <n v="14933.46"/>
    <n v="14628.42"/>
    <n v="-11"/>
    <n v="-79124.48000000001"/>
    <n v="-105297.32999999999"/>
    <n v="-30738.301100000001"/>
    <n v="-1294.9900000000016"/>
    <n v="4766.84"/>
  </r>
  <r>
    <x v="7"/>
    <x v="4"/>
    <x v="19"/>
    <x v="65"/>
    <n v="34"/>
    <n v="130682.68"/>
    <n v="155822.72"/>
    <n v="10496.0807"/>
    <n v="20101.96"/>
    <n v="17013.009999999998"/>
    <n v="39"/>
    <n v="145487.54999999999"/>
    <n v="177367.62"/>
    <n v="12454.7567"/>
    <n v="25378.3"/>
    <n v="21814.26"/>
    <n v="5"/>
    <n v="14804.869999999995"/>
    <n v="21544.899999999994"/>
    <n v="1958.6759999999995"/>
    <n v="5276.34"/>
    <n v="4801.25"/>
  </r>
  <r>
    <x v="0"/>
    <x v="6"/>
    <x v="4"/>
    <x v="45"/>
    <n v="232"/>
    <n v="15026276.98"/>
    <n v="25563600.5"/>
    <n v="5671364.6107000001"/>
    <n v="5321625.26"/>
    <n v="3638256.88"/>
    <n v="231"/>
    <n v="15026276.98"/>
    <n v="25536006.390000001"/>
    <n v="5666526.5958000002"/>
    <n v="5325115.99"/>
    <n v="3643094.89"/>
    <n v="-1"/>
    <n v="0"/>
    <n v="-27594.109999999404"/>
    <n v="-4838.0148999998346"/>
    <n v="3490.730000000447"/>
    <n v="4838.0100000002421"/>
  </r>
  <r>
    <x v="2"/>
    <x v="4"/>
    <x v="4"/>
    <x v="45"/>
    <n v="0"/>
    <n v="0"/>
    <n v="0"/>
    <n v="0"/>
    <n v="0"/>
    <n v="0"/>
    <n v="4"/>
    <n v="11224.45"/>
    <n v="18521.38"/>
    <n v="3719.8715999999999"/>
    <n v="5626.43"/>
    <n v="4847.43"/>
    <n v="4"/>
    <n v="11224.45"/>
    <n v="18521.38"/>
    <n v="3719.8715999999999"/>
    <n v="5626.43"/>
    <n v="4847.43"/>
  </r>
  <r>
    <x v="4"/>
    <x v="1"/>
    <x v="10"/>
    <x v="33"/>
    <n v="191"/>
    <n v="255863.99"/>
    <n v="353636.34"/>
    <n v="110464.5883"/>
    <n v="32683.74"/>
    <n v="8809.41"/>
    <n v="186"/>
    <n v="206827.12"/>
    <n v="297880.3"/>
    <n v="98813.511499999993"/>
    <n v="33948.33"/>
    <n v="13659.78"/>
    <n v="-5"/>
    <n v="-49036.869999999995"/>
    <n v="-55756.040000000037"/>
    <n v="-11651.07680000001"/>
    <n v="1264.5900000000001"/>
    <n v="4850.3700000000008"/>
  </r>
  <r>
    <x v="16"/>
    <x v="2"/>
    <x v="18"/>
    <x v="60"/>
    <n v="1"/>
    <n v="12944.41"/>
    <n v="13194.41"/>
    <n v="5122.4035000000003"/>
    <n v="-2722.1"/>
    <n v="-4872.3999999999996"/>
    <n v="0"/>
    <n v="0"/>
    <n v="0"/>
    <n v="0"/>
    <n v="0"/>
    <n v="0"/>
    <n v="-1"/>
    <n v="-12944.41"/>
    <n v="-13194.41"/>
    <n v="-5122.4035000000003"/>
    <n v="2722.1"/>
    <n v="4872.3999999999996"/>
  </r>
  <r>
    <x v="16"/>
    <x v="1"/>
    <x v="4"/>
    <x v="58"/>
    <n v="1"/>
    <n v="24758.41"/>
    <n v="25992.41"/>
    <n v="6219.1611999999996"/>
    <n v="-2682.61"/>
    <n v="-4927.4799999999996"/>
    <n v="0"/>
    <n v="0"/>
    <n v="0"/>
    <n v="0"/>
    <n v="0"/>
    <n v="0"/>
    <n v="-1"/>
    <n v="-24758.41"/>
    <n v="-25992.41"/>
    <n v="-6219.1611999999996"/>
    <n v="2682.61"/>
    <n v="4927.4799999999996"/>
  </r>
  <r>
    <x v="12"/>
    <x v="3"/>
    <x v="4"/>
    <x v="31"/>
    <n v="4"/>
    <n v="9299.9699999999993"/>
    <n v="15727.34"/>
    <n v="1155.4066"/>
    <n v="5587.38"/>
    <n v="5274.43"/>
    <n v="19"/>
    <n v="128596.21"/>
    <n v="151129.84"/>
    <n v="16225.121999999999"/>
    <n v="16074.36"/>
    <n v="10202.969999999999"/>
    <n v="15"/>
    <n v="119296.24"/>
    <n v="135402.5"/>
    <n v="15069.715399999999"/>
    <n v="10486.98"/>
    <n v="4928.5399999999991"/>
  </r>
  <r>
    <x v="17"/>
    <x v="3"/>
    <x v="1"/>
    <x v="7"/>
    <n v="0"/>
    <n v="0"/>
    <n v="0"/>
    <n v="0"/>
    <n v="0"/>
    <n v="0"/>
    <n v="2"/>
    <n v="10508.64"/>
    <n v="17572.97"/>
    <n v="2130.9176000000002"/>
    <n v="5269.48"/>
    <n v="4933.41"/>
    <n v="2"/>
    <n v="10508.64"/>
    <n v="17572.97"/>
    <n v="2130.9176000000002"/>
    <n v="5269.48"/>
    <n v="4933.41"/>
  </r>
  <r>
    <x v="8"/>
    <x v="1"/>
    <x v="3"/>
    <x v="29"/>
    <n v="13"/>
    <n v="16548.25"/>
    <n v="19889.669999999998"/>
    <n v="8810.2873999999993"/>
    <n v="-2872.6"/>
    <n v="-5321.86"/>
    <n v="4"/>
    <n v="1909.92"/>
    <n v="1909.92"/>
    <n v="498.03559999999999"/>
    <n v="-336.67"/>
    <n v="-382.68"/>
    <n v="-9"/>
    <n v="-14638.33"/>
    <n v="-17979.75"/>
    <n v="-8312.2518"/>
    <n v="2535.9299999999998"/>
    <n v="4939.1799999999994"/>
  </r>
  <r>
    <x v="12"/>
    <x v="4"/>
    <x v="1"/>
    <x v="1"/>
    <n v="0"/>
    <n v="0"/>
    <n v="0"/>
    <n v="0"/>
    <n v="0"/>
    <n v="0"/>
    <n v="5"/>
    <n v="26740.62"/>
    <n v="35707.86"/>
    <n v="4645.1341000000002"/>
    <n v="6253.46"/>
    <n v="4965.74"/>
    <n v="5"/>
    <n v="26740.62"/>
    <n v="35707.86"/>
    <n v="4645.1341000000002"/>
    <n v="6253.46"/>
    <n v="4965.74"/>
  </r>
  <r>
    <x v="5"/>
    <x v="3"/>
    <x v="1"/>
    <x v="7"/>
    <n v="22"/>
    <n v="38497.46"/>
    <n v="45007.69"/>
    <n v="12644.562"/>
    <n v="-1924.58"/>
    <n v="-5538"/>
    <n v="19"/>
    <n v="11953.7"/>
    <n v="13967.6"/>
    <n v="3089.8130000000001"/>
    <n v="363.99"/>
    <n v="-557.20000000000005"/>
    <n v="-3"/>
    <n v="-26543.759999999998"/>
    <n v="-31040.090000000004"/>
    <n v="-9554.7489999999998"/>
    <n v="2288.5699999999997"/>
    <n v="4980.8"/>
  </r>
  <r>
    <x v="2"/>
    <x v="1"/>
    <x v="4"/>
    <x v="58"/>
    <n v="0"/>
    <n v="0"/>
    <n v="0"/>
    <n v="0"/>
    <n v="0"/>
    <n v="0"/>
    <n v="2"/>
    <n v="7888.28"/>
    <n v="15251.06"/>
    <n v="2364.8175999999999"/>
    <n v="5591.02"/>
    <n v="4996.08"/>
    <n v="2"/>
    <n v="7888.28"/>
    <n v="15251.06"/>
    <n v="2364.8175999999999"/>
    <n v="5591.02"/>
    <n v="4996.08"/>
  </r>
  <r>
    <x v="4"/>
    <x v="2"/>
    <x v="1"/>
    <x v="9"/>
    <n v="18"/>
    <n v="234946.53"/>
    <n v="270816.53999999998"/>
    <n v="45919.215300000003"/>
    <n v="5710.77"/>
    <n v="-10239.700000000001"/>
    <n v="9"/>
    <n v="26155.38"/>
    <n v="28325.67"/>
    <n v="7404.8078999999998"/>
    <n v="-2676"/>
    <n v="-5238.96"/>
    <n v="-9"/>
    <n v="-208791.15"/>
    <n v="-242490.87"/>
    <n v="-38514.407400000004"/>
    <n v="-8386.77"/>
    <n v="5000.7400000000007"/>
  </r>
  <r>
    <x v="13"/>
    <x v="1"/>
    <x v="4"/>
    <x v="44"/>
    <n v="35"/>
    <n v="182726.29"/>
    <n v="237300.84"/>
    <n v="69544.338799999998"/>
    <n v="16604.47"/>
    <n v="-5816.14"/>
    <n v="7"/>
    <n v="1366.09"/>
    <n v="1678.9"/>
    <n v="6355.3036000000002"/>
    <n v="1602.72"/>
    <n v="-799.98"/>
    <n v="-28"/>
    <n v="-181360.2"/>
    <n v="-235621.94"/>
    <n v="-63189.035199999998"/>
    <n v="-15001.750000000002"/>
    <n v="5016.16"/>
  </r>
  <r>
    <x v="4"/>
    <x v="2"/>
    <x v="3"/>
    <x v="26"/>
    <n v="5"/>
    <n v="27904.2"/>
    <n v="35169.15"/>
    <n v="10609.974899999999"/>
    <n v="-627.02"/>
    <n v="-3355.34"/>
    <n v="4"/>
    <n v="2237.19"/>
    <n v="5210.2"/>
    <n v="1297.0441000000001"/>
    <n v="2013.52"/>
    <n v="1665.65"/>
    <n v="-1"/>
    <n v="-25667.010000000002"/>
    <n v="-29958.95"/>
    <n v="-9312.9307999999983"/>
    <n v="2640.54"/>
    <n v="5020.99"/>
  </r>
  <r>
    <x v="10"/>
    <x v="6"/>
    <x v="3"/>
    <x v="32"/>
    <n v="48"/>
    <n v="123233.47"/>
    <n v="169479.4"/>
    <n v="38991.874499999998"/>
    <n v="16082.73"/>
    <n v="3308.75"/>
    <n v="41"/>
    <n v="65314.13"/>
    <n v="99332.69"/>
    <n v="21718.5334"/>
    <n v="15625.63"/>
    <n v="8354.7199999999993"/>
    <n v="-7"/>
    <n v="-57919.340000000004"/>
    <n v="-70146.709999999992"/>
    <n v="-17273.341099999998"/>
    <n v="-457.10000000000036"/>
    <n v="5045.9699999999993"/>
  </r>
  <r>
    <x v="12"/>
    <x v="3"/>
    <x v="17"/>
    <x v="59"/>
    <n v="0"/>
    <n v="0"/>
    <n v="0"/>
    <n v="0"/>
    <n v="0"/>
    <n v="0"/>
    <n v="5"/>
    <n v="49359.47"/>
    <n v="59342"/>
    <n v="5166.7443999999996"/>
    <n v="7046.68"/>
    <n v="5047.1400000000003"/>
    <n v="5"/>
    <n v="49359.47"/>
    <n v="59342"/>
    <n v="5166.7443999999996"/>
    <n v="7046.68"/>
    <n v="5047.1400000000003"/>
  </r>
  <r>
    <x v="1"/>
    <x v="3"/>
    <x v="19"/>
    <x v="65"/>
    <n v="41"/>
    <n v="39049.78"/>
    <n v="42455.28"/>
    <n v="8987.2898999999998"/>
    <n v="-2834.65"/>
    <n v="-5448.89"/>
    <n v="36"/>
    <n v="16429.38"/>
    <n v="17705.55"/>
    <n v="1722.0247999999999"/>
    <n v="244.45"/>
    <n v="-400.8"/>
    <n v="-5"/>
    <n v="-22620.399999999998"/>
    <n v="-24749.73"/>
    <n v="-7265.2650999999996"/>
    <n v="3079.1"/>
    <n v="5048.09"/>
  </r>
  <r>
    <x v="10"/>
    <x v="1"/>
    <x v="4"/>
    <x v="45"/>
    <n v="61"/>
    <n v="164291.72"/>
    <n v="209521.1"/>
    <n v="22339.014200000001"/>
    <n v="37831.03"/>
    <n v="29237.33"/>
    <n v="60"/>
    <n v="138335.82999999999"/>
    <n v="181391.45"/>
    <n v="15110.127899999999"/>
    <n v="40493"/>
    <n v="34292.46"/>
    <n v="-1"/>
    <n v="-25955.890000000014"/>
    <n v="-28129.649999999994"/>
    <n v="-7228.8863000000019"/>
    <n v="2661.9700000000012"/>
    <n v="5055.1299999999974"/>
  </r>
  <r>
    <x v="5"/>
    <x v="6"/>
    <x v="15"/>
    <x v="40"/>
    <n v="12"/>
    <n v="27615.599999999999"/>
    <n v="32657.200000000001"/>
    <n v="9552.7819999999992"/>
    <n v="-1286.42"/>
    <n v="-4787.62"/>
    <n v="6"/>
    <n v="3183.22"/>
    <n v="4309.8500000000004"/>
    <n v="714.36410000000001"/>
    <n v="522.49"/>
    <n v="280.69"/>
    <n v="-6"/>
    <n v="-24432.379999999997"/>
    <n v="-28347.35"/>
    <n v="-8838.4178999999986"/>
    <n v="1808.91"/>
    <n v="5068.3099999999995"/>
  </r>
  <r>
    <x v="3"/>
    <x v="5"/>
    <x v="3"/>
    <x v="24"/>
    <n v="4094"/>
    <n v="1887826.68"/>
    <n v="2887104.34"/>
    <n v="1294006.8372"/>
    <n v="397318.8"/>
    <n v="22533.4"/>
    <n v="4029"/>
    <n v="1491064.92"/>
    <n v="2338691.6"/>
    <n v="1099884.605"/>
    <n v="335712.47"/>
    <n v="27639.21"/>
    <n v="-65"/>
    <n v="-396761.76"/>
    <n v="-548412.73999999976"/>
    <n v="-194122.23219999997"/>
    <n v="-61606.330000000016"/>
    <n v="5105.8099999999977"/>
  </r>
  <r>
    <x v="8"/>
    <x v="6"/>
    <x v="4"/>
    <x v="48"/>
    <n v="4"/>
    <n v="19307.509999999998"/>
    <n v="27003.56"/>
    <n v="8161.4832999999999"/>
    <n v="-2908.06"/>
    <n v="-5138.8500000000004"/>
    <n v="0"/>
    <n v="0"/>
    <n v="0"/>
    <n v="0"/>
    <n v="0"/>
    <n v="0"/>
    <n v="-4"/>
    <n v="-19307.509999999998"/>
    <n v="-27003.56"/>
    <n v="-8161.4832999999999"/>
    <n v="2908.06"/>
    <n v="5138.8500000000004"/>
  </r>
  <r>
    <x v="5"/>
    <x v="1"/>
    <x v="17"/>
    <x v="59"/>
    <n v="41"/>
    <n v="37755.57"/>
    <n v="42340.81"/>
    <n v="8786.8112000000001"/>
    <n v="2.4300000000000002"/>
    <n v="-3216.38"/>
    <n v="38"/>
    <n v="19364.189999999999"/>
    <n v="22674.58"/>
    <n v="2324.6804999999999"/>
    <n v="2701.53"/>
    <n v="1941.71"/>
    <n v="-3"/>
    <n v="-18391.38"/>
    <n v="-19666.229999999996"/>
    <n v="-6462.1306999999997"/>
    <n v="2699.1000000000004"/>
    <n v="5158.09"/>
  </r>
  <r>
    <x v="5"/>
    <x v="6"/>
    <x v="3"/>
    <x v="26"/>
    <n v="15"/>
    <n v="96829.11"/>
    <n v="105688.55"/>
    <n v="26856.340400000001"/>
    <n v="-11019.03"/>
    <n v="-18636.439999999999"/>
    <n v="13"/>
    <n v="67831.56"/>
    <n v="75728.31"/>
    <n v="20664.218400000002"/>
    <n v="-7577.75"/>
    <n v="-13466.74"/>
    <n v="-2"/>
    <n v="-28997.550000000003"/>
    <n v="-29960.240000000005"/>
    <n v="-6192.1219999999994"/>
    <n v="3441.2800000000007"/>
    <n v="5169.6999999999989"/>
  </r>
  <r>
    <x v="4"/>
    <x v="2"/>
    <x v="3"/>
    <x v="19"/>
    <n v="10"/>
    <n v="48864.69"/>
    <n v="94456.960000000006"/>
    <n v="30261.0923"/>
    <n v="11211.58"/>
    <n v="3288.39"/>
    <n v="4"/>
    <n v="5214.57"/>
    <n v="21502.15"/>
    <n v="7800.3658999999998"/>
    <n v="10500.35"/>
    <n v="8487.2199999999993"/>
    <n v="-6"/>
    <n v="-43650.12"/>
    <n v="-72954.81"/>
    <n v="-22460.7264"/>
    <n v="-711.22999999999956"/>
    <n v="5198.83"/>
  </r>
  <r>
    <x v="12"/>
    <x v="1"/>
    <x v="4"/>
    <x v="31"/>
    <n v="2"/>
    <n v="10778.3"/>
    <n v="11729.2"/>
    <n v="795.46439999999996"/>
    <n v="445.73"/>
    <n v="188.24"/>
    <n v="7"/>
    <n v="72760.28"/>
    <n v="84122.96"/>
    <n v="7879.3033999999998"/>
    <n v="8415.2800000000007"/>
    <n v="5390.96"/>
    <n v="5"/>
    <n v="61981.979999999996"/>
    <n v="72393.760000000009"/>
    <n v="7083.8389999999999"/>
    <n v="7969.5500000000011"/>
    <n v="5202.72"/>
  </r>
  <r>
    <x v="3"/>
    <x v="4"/>
    <x v="11"/>
    <x v="49"/>
    <n v="18644"/>
    <n v="9081741.1799999997"/>
    <n v="11802712.08"/>
    <n v="5983911.5504999999"/>
    <n v="903564.9"/>
    <n v="-549224.92000000004"/>
    <n v="18478"/>
    <n v="8844188.3699999992"/>
    <n v="11499589.970000001"/>
    <n v="5890098.409"/>
    <n v="880197.58"/>
    <n v="-543978.28"/>
    <n v="-166"/>
    <n v="-237552.81000000052"/>
    <n v="-303122.1099999994"/>
    <n v="-93813.141499999911"/>
    <n v="-23367.320000000065"/>
    <n v="5246.640000000014"/>
  </r>
  <r>
    <x v="9"/>
    <x v="3"/>
    <x v="1"/>
    <x v="36"/>
    <n v="0"/>
    <n v="0"/>
    <n v="0"/>
    <n v="0"/>
    <n v="0"/>
    <n v="0"/>
    <n v="2"/>
    <n v="27948.81"/>
    <n v="40714.080000000002"/>
    <n v="7447.6325999999999"/>
    <n v="7862.03"/>
    <n v="5253.88"/>
    <n v="2"/>
    <n v="27948.81"/>
    <n v="40714.080000000002"/>
    <n v="7447.6325999999999"/>
    <n v="7862.03"/>
    <n v="5253.88"/>
  </r>
  <r>
    <x v="17"/>
    <x v="5"/>
    <x v="12"/>
    <x v="22"/>
    <n v="0"/>
    <n v="0"/>
    <n v="0"/>
    <n v="0"/>
    <n v="0"/>
    <n v="0"/>
    <n v="5"/>
    <n v="12172.5"/>
    <n v="18890.060000000001"/>
    <n v="1636.2117000000001"/>
    <n v="5702.92"/>
    <n v="5302"/>
    <n v="5"/>
    <n v="12172.5"/>
    <n v="18890.060000000001"/>
    <n v="1636.2117000000001"/>
    <n v="5702.92"/>
    <n v="5302"/>
  </r>
  <r>
    <x v="10"/>
    <x v="1"/>
    <x v="4"/>
    <x v="48"/>
    <n v="2"/>
    <n v="29704.89"/>
    <n v="34469.800000000003"/>
    <n v="9648.5334000000003"/>
    <n v="-2432.59"/>
    <n v="-4909.68"/>
    <n v="1"/>
    <n v="3016.38"/>
    <n v="3765"/>
    <n v="344.98050000000001"/>
    <n v="505.31"/>
    <n v="400.64"/>
    <n v="-1"/>
    <n v="-26688.51"/>
    <n v="-30704.800000000003"/>
    <n v="-9303.5529000000006"/>
    <n v="2937.9"/>
    <n v="5310.3200000000006"/>
  </r>
  <r>
    <x v="3"/>
    <x v="6"/>
    <x v="18"/>
    <x v="60"/>
    <n v="9"/>
    <n v="36312.620000000003"/>
    <n v="38039.040000000001"/>
    <n v="7931.8059999999996"/>
    <n v="-3748.73"/>
    <n v="-6233.13"/>
    <n v="6"/>
    <n v="3105.12"/>
    <n v="4003.68"/>
    <n v="1785.7174"/>
    <n v="-265.08999999999997"/>
    <n v="-914.9"/>
    <n v="-3"/>
    <n v="-33207.5"/>
    <n v="-34035.360000000001"/>
    <n v="-6146.0885999999991"/>
    <n v="3483.64"/>
    <n v="5318.2300000000005"/>
  </r>
  <r>
    <x v="13"/>
    <x v="3"/>
    <x v="4"/>
    <x v="13"/>
    <n v="2"/>
    <n v="19217.73"/>
    <n v="19217.73"/>
    <n v="5401.6716999999999"/>
    <n v="-3461.15"/>
    <n v="-5343.19"/>
    <n v="0"/>
    <n v="0"/>
    <n v="0"/>
    <n v="0"/>
    <n v="0"/>
    <n v="0"/>
    <n v="-2"/>
    <n v="-19217.73"/>
    <n v="-19217.73"/>
    <n v="-5401.6716999999999"/>
    <n v="3461.15"/>
    <n v="5343.19"/>
  </r>
  <r>
    <x v="16"/>
    <x v="4"/>
    <x v="3"/>
    <x v="39"/>
    <n v="5"/>
    <n v="27514.37"/>
    <n v="32904.06"/>
    <n v="12301.793"/>
    <n v="-3622.89"/>
    <n v="-6912.1"/>
    <n v="1"/>
    <n v="2826.46"/>
    <n v="2935.45"/>
    <n v="1665.4579000000001"/>
    <n v="-962.08"/>
    <n v="-1556.47"/>
    <n v="-4"/>
    <n v="-24687.91"/>
    <n v="-29968.609999999997"/>
    <n v="-10636.3351"/>
    <n v="2660.81"/>
    <n v="5355.63"/>
  </r>
  <r>
    <x v="15"/>
    <x v="2"/>
    <x v="12"/>
    <x v="22"/>
    <n v="1"/>
    <n v="2990"/>
    <n v="20697"/>
    <n v="13982.535900000001"/>
    <n v="6276.85"/>
    <n v="3724.46"/>
    <n v="2"/>
    <n v="6067.81"/>
    <n v="46406.61"/>
    <n v="31244.7084"/>
    <n v="14814.18"/>
    <n v="9094.09"/>
    <n v="1"/>
    <n v="3077.8100000000004"/>
    <n v="25709.61"/>
    <n v="17262.172500000001"/>
    <n v="8537.33"/>
    <n v="5369.63"/>
  </r>
  <r>
    <x v="16"/>
    <x v="6"/>
    <x v="3"/>
    <x v="4"/>
    <n v="7"/>
    <n v="32870.83"/>
    <n v="43117.9"/>
    <n v="8330.8731000000007"/>
    <n v="3819.4"/>
    <n v="1137.81"/>
    <n v="3"/>
    <n v="1182.5999999999999"/>
    <n v="10238.549999999999"/>
    <n v="1768.7791"/>
    <n v="7080.83"/>
    <n v="6510.2"/>
    <n v="-4"/>
    <n v="-31688.230000000003"/>
    <n v="-32879.350000000006"/>
    <n v="-6562.094000000001"/>
    <n v="3261.43"/>
    <n v="5372.3899999999994"/>
  </r>
  <r>
    <x v="17"/>
    <x v="2"/>
    <x v="3"/>
    <x v="41"/>
    <n v="0"/>
    <n v="0"/>
    <n v="0"/>
    <n v="0"/>
    <n v="0"/>
    <n v="0"/>
    <n v="2"/>
    <n v="13800.35"/>
    <n v="22741.439999999999"/>
    <n v="3562.9985000000001"/>
    <n v="6501.09"/>
    <n v="5378.09"/>
    <n v="2"/>
    <n v="13800.35"/>
    <n v="22741.439999999999"/>
    <n v="3562.9985000000001"/>
    <n v="6501.09"/>
    <n v="5378.09"/>
  </r>
  <r>
    <x v="7"/>
    <x v="6"/>
    <x v="3"/>
    <x v="24"/>
    <n v="12"/>
    <n v="26971.66"/>
    <n v="42275.1"/>
    <n v="2363.7719999999999"/>
    <n v="13245.12"/>
    <n v="12436.9"/>
    <n v="20"/>
    <n v="42049.14"/>
    <n v="67014.48"/>
    <n v="5637.2034000000003"/>
    <n v="19714.87"/>
    <n v="17818.91"/>
    <n v="8"/>
    <n v="15077.48"/>
    <n v="24739.379999999997"/>
    <n v="3273.4314000000004"/>
    <n v="6469.7499999999982"/>
    <n v="5382.01"/>
  </r>
  <r>
    <x v="16"/>
    <x v="3"/>
    <x v="11"/>
    <x v="20"/>
    <n v="13"/>
    <n v="176733.48"/>
    <n v="201379.12"/>
    <n v="46675.810700000002"/>
    <n v="7058.64"/>
    <n v="-5412"/>
    <n v="0"/>
    <n v="0"/>
    <n v="0"/>
    <n v="0"/>
    <n v="0"/>
    <n v="0"/>
    <n v="-13"/>
    <n v="-176733.48"/>
    <n v="-201379.12"/>
    <n v="-46675.810700000002"/>
    <n v="-7058.64"/>
    <n v="5412"/>
  </r>
  <r>
    <x v="5"/>
    <x v="3"/>
    <x v="3"/>
    <x v="51"/>
    <n v="16"/>
    <n v="44837.89"/>
    <n v="55055.53"/>
    <n v="13193.5566"/>
    <n v="-651.24"/>
    <n v="-2804.36"/>
    <n v="10"/>
    <n v="5605.59"/>
    <n v="9126.0499999999993"/>
    <n v="1080.4070999999999"/>
    <n v="2948.05"/>
    <n v="2611.62"/>
    <n v="-6"/>
    <n v="-39232.300000000003"/>
    <n v="-45929.479999999996"/>
    <n v="-12113.1495"/>
    <n v="3599.29"/>
    <n v="5415.98"/>
  </r>
  <r>
    <x v="9"/>
    <x v="1"/>
    <x v="3"/>
    <x v="29"/>
    <n v="1"/>
    <n v="0"/>
    <n v="0"/>
    <n v="0"/>
    <n v="0"/>
    <n v="0"/>
    <n v="12"/>
    <n v="96865.24"/>
    <n v="141817.70000000001"/>
    <n v="39581.980300000003"/>
    <n v="18752.439999999999"/>
    <n v="5419.5"/>
    <n v="11"/>
    <n v="96865.24"/>
    <n v="141817.70000000001"/>
    <n v="39581.980300000003"/>
    <n v="18752.439999999999"/>
    <n v="5419.5"/>
  </r>
  <r>
    <x v="14"/>
    <x v="4"/>
    <x v="4"/>
    <x v="44"/>
    <n v="1"/>
    <n v="7778.74"/>
    <n v="10644.56"/>
    <n v="1586.1703"/>
    <n v="1504.48"/>
    <n v="1106.17"/>
    <n v="5"/>
    <n v="24209.26"/>
    <n v="34976.400000000001"/>
    <n v="4070.7055"/>
    <n v="7655.46"/>
    <n v="6533.35"/>
    <n v="4"/>
    <n v="16430.519999999997"/>
    <n v="24331.840000000004"/>
    <n v="2484.5352000000003"/>
    <n v="6150.98"/>
    <n v="5427.18"/>
  </r>
  <r>
    <x v="7"/>
    <x v="2"/>
    <x v="16"/>
    <x v="42"/>
    <n v="49"/>
    <n v="60903.63"/>
    <n v="81661.66"/>
    <n v="10314.638999999999"/>
    <n v="13176.14"/>
    <n v="10327.68"/>
    <n v="106"/>
    <n v="191436.46"/>
    <n v="249465.06"/>
    <n v="41915.004000000001"/>
    <n v="27952.71"/>
    <n v="15807.53"/>
    <n v="57"/>
    <n v="130532.82999999999"/>
    <n v="167803.4"/>
    <n v="31600.365000000002"/>
    <n v="14776.57"/>
    <n v="5479.85"/>
  </r>
  <r>
    <x v="14"/>
    <x v="4"/>
    <x v="11"/>
    <x v="49"/>
    <n v="1"/>
    <n v="3674.94"/>
    <n v="5534.56"/>
    <n v="349.38279999999997"/>
    <n v="1596.28"/>
    <n v="1510.24"/>
    <n v="6"/>
    <n v="19973.009999999998"/>
    <n v="30429.42"/>
    <n v="3181.951"/>
    <n v="7817.53"/>
    <n v="7030.8"/>
    <n v="5"/>
    <n v="16298.069999999998"/>
    <n v="24894.859999999997"/>
    <n v="2832.5682000000002"/>
    <n v="6221.25"/>
    <n v="5520.56"/>
  </r>
  <r>
    <x v="10"/>
    <x v="2"/>
    <x v="3"/>
    <x v="29"/>
    <n v="20"/>
    <n v="44909.58"/>
    <n v="76034.75"/>
    <n v="41967.506300000001"/>
    <n v="2448.2199999999998"/>
    <n v="-10973.93"/>
    <n v="13"/>
    <n v="23124.09"/>
    <n v="37842.31"/>
    <n v="20091.500100000001"/>
    <n v="490.93"/>
    <n v="-5434.28"/>
    <n v="-7"/>
    <n v="-21785.49"/>
    <n v="-38192.44"/>
    <n v="-21876.0062"/>
    <n v="-1957.2899999999997"/>
    <n v="5539.6500000000005"/>
  </r>
  <r>
    <x v="9"/>
    <x v="5"/>
    <x v="10"/>
    <x v="21"/>
    <n v="1"/>
    <n v="0"/>
    <n v="0"/>
    <n v="0"/>
    <n v="0"/>
    <n v="0"/>
    <n v="3"/>
    <n v="14699.33"/>
    <n v="21214.47"/>
    <n v="6257.1777000000002"/>
    <n v="7867.7"/>
    <n v="5540.51"/>
    <n v="2"/>
    <n v="14699.33"/>
    <n v="21214.47"/>
    <n v="6257.1777000000002"/>
    <n v="7867.7"/>
    <n v="5540.51"/>
  </r>
  <r>
    <x v="7"/>
    <x v="6"/>
    <x v="1"/>
    <x v="66"/>
    <n v="0"/>
    <n v="0"/>
    <n v="0"/>
    <n v="0"/>
    <n v="0"/>
    <n v="0"/>
    <n v="2"/>
    <n v="7096.91"/>
    <n v="14401.18"/>
    <n v="1733.1487999999999"/>
    <n v="6211.77"/>
    <n v="5543.28"/>
    <n v="2"/>
    <n v="7096.91"/>
    <n v="14401.18"/>
    <n v="1733.1487999999999"/>
    <n v="6211.77"/>
    <n v="5543.28"/>
  </r>
  <r>
    <x v="17"/>
    <x v="3"/>
    <x v="2"/>
    <x v="2"/>
    <n v="0"/>
    <n v="0"/>
    <n v="0"/>
    <n v="0"/>
    <n v="0"/>
    <n v="0"/>
    <n v="41"/>
    <n v="1442913.87"/>
    <n v="1747250.04"/>
    <n v="347033.81770000001"/>
    <n v="102182.7"/>
    <n v="5583.06"/>
    <n v="41"/>
    <n v="1442913.87"/>
    <n v="1747250.04"/>
    <n v="347033.81770000001"/>
    <n v="102182.7"/>
    <n v="5583.06"/>
  </r>
  <r>
    <x v="3"/>
    <x v="5"/>
    <x v="3"/>
    <x v="41"/>
    <n v="1770"/>
    <n v="1425001.25"/>
    <n v="2336786.0499999998"/>
    <n v="771179.23670000001"/>
    <n v="415990.59"/>
    <n v="169299.06"/>
    <n v="1705"/>
    <n v="853770.22"/>
    <n v="1560370.91"/>
    <n v="539717.80160000001"/>
    <n v="343014.83"/>
    <n v="174883.71"/>
    <n v="-65"/>
    <n v="-571231.03"/>
    <n v="-776415.1399999999"/>
    <n v="-231461.4351"/>
    <n v="-72975.760000000009"/>
    <n v="5584.6499999999942"/>
  </r>
  <r>
    <x v="14"/>
    <x v="6"/>
    <x v="4"/>
    <x v="54"/>
    <n v="0"/>
    <n v="0"/>
    <n v="0"/>
    <n v="0"/>
    <n v="0"/>
    <n v="0"/>
    <n v="6"/>
    <n v="32744.35"/>
    <n v="45663.75"/>
    <n v="7387.9345000000003"/>
    <n v="8246.48"/>
    <n v="5591.2"/>
    <n v="6"/>
    <n v="32744.35"/>
    <n v="45663.75"/>
    <n v="7387.9345000000003"/>
    <n v="8246.48"/>
    <n v="5591.2"/>
  </r>
  <r>
    <x v="7"/>
    <x v="5"/>
    <x v="1"/>
    <x v="46"/>
    <n v="10"/>
    <n v="30378.05"/>
    <n v="32173.51"/>
    <n v="6528.5478999999996"/>
    <n v="4084.48"/>
    <n v="2254.17"/>
    <n v="17"/>
    <n v="100331.99"/>
    <n v="120546.33"/>
    <n v="21018.8056"/>
    <n v="13729.91"/>
    <n v="7863.64"/>
    <n v="7"/>
    <n v="69953.94"/>
    <n v="88372.82"/>
    <n v="14490.2577"/>
    <n v="9645.43"/>
    <n v="5609.47"/>
  </r>
  <r>
    <x v="12"/>
    <x v="1"/>
    <x v="3"/>
    <x v="19"/>
    <n v="0"/>
    <n v="0"/>
    <n v="0"/>
    <n v="0"/>
    <n v="0"/>
    <n v="0"/>
    <n v="5"/>
    <n v="29437.34"/>
    <n v="52865.11"/>
    <n v="17818.039000000001"/>
    <n v="15934.28"/>
    <n v="5609.73"/>
    <n v="5"/>
    <n v="29437.34"/>
    <n v="52865.11"/>
    <n v="17818.039000000001"/>
    <n v="15934.28"/>
    <n v="5609.73"/>
  </r>
  <r>
    <x v="4"/>
    <x v="3"/>
    <x v="10"/>
    <x v="53"/>
    <n v="209"/>
    <n v="112699.95"/>
    <n v="153552.17000000001"/>
    <n v="74370.422000000006"/>
    <n v="5444.75"/>
    <n v="-12063"/>
    <n v="207"/>
    <n v="89577.17"/>
    <n v="125299.05"/>
    <n v="63682.242899999997"/>
    <n v="7791.21"/>
    <n v="-6446.2"/>
    <n v="-2"/>
    <n v="-23122.78"/>
    <n v="-28253.12000000001"/>
    <n v="-10688.179100000008"/>
    <n v="2346.46"/>
    <n v="5616.8"/>
  </r>
  <r>
    <x v="10"/>
    <x v="4"/>
    <x v="3"/>
    <x v="29"/>
    <n v="25"/>
    <n v="80602.009999999995"/>
    <n v="100106.64"/>
    <n v="43630.921000000002"/>
    <n v="3484.62"/>
    <n v="-10807.72"/>
    <n v="15"/>
    <n v="34742.71"/>
    <n v="39055.449999999997"/>
    <n v="20442.901000000002"/>
    <n v="1275.4000000000001"/>
    <n v="-5170.93"/>
    <n v="-10"/>
    <n v="-45859.299999999996"/>
    <n v="-61051.19"/>
    <n v="-23188.02"/>
    <n v="-2209.2199999999998"/>
    <n v="5636.7899999999991"/>
  </r>
  <r>
    <x v="15"/>
    <x v="6"/>
    <x v="6"/>
    <x v="11"/>
    <n v="1"/>
    <n v="25392.51"/>
    <n v="29789.200000000001"/>
    <n v="11422.6479"/>
    <n v="-3762.83"/>
    <n v="-7040.86"/>
    <n v="2"/>
    <n v="72936.53"/>
    <n v="111624.43"/>
    <n v="40063.225700000003"/>
    <n v="10503.93"/>
    <n v="-1390.23"/>
    <n v="1"/>
    <n v="47544.020000000004"/>
    <n v="81835.23"/>
    <n v="28640.577800000003"/>
    <n v="14266.76"/>
    <n v="5650.6299999999992"/>
  </r>
  <r>
    <x v="17"/>
    <x v="5"/>
    <x v="4"/>
    <x v="44"/>
    <n v="0"/>
    <n v="0"/>
    <n v="0"/>
    <n v="0"/>
    <n v="0"/>
    <n v="0"/>
    <n v="9"/>
    <n v="223866.71"/>
    <n v="279010.67"/>
    <n v="50187.439899999998"/>
    <n v="17112.91"/>
    <n v="5667.58"/>
    <n v="9"/>
    <n v="223866.71"/>
    <n v="279010.67"/>
    <n v="50187.439899999998"/>
    <n v="17112.91"/>
    <n v="5667.58"/>
  </r>
  <r>
    <x v="2"/>
    <x v="6"/>
    <x v="4"/>
    <x v="30"/>
    <n v="0"/>
    <n v="0"/>
    <n v="0"/>
    <n v="0"/>
    <n v="0"/>
    <n v="0"/>
    <n v="3"/>
    <n v="30716.79"/>
    <n v="47297.81"/>
    <n v="6453.0877"/>
    <n v="7208.01"/>
    <n v="5684.74"/>
    <n v="3"/>
    <n v="30716.79"/>
    <n v="47297.81"/>
    <n v="6453.0877"/>
    <n v="7208.01"/>
    <n v="5684.74"/>
  </r>
  <r>
    <x v="8"/>
    <x v="5"/>
    <x v="16"/>
    <x v="42"/>
    <n v="17"/>
    <n v="124405.91"/>
    <n v="192165.99"/>
    <n v="74052.581099999996"/>
    <n v="23356.82"/>
    <n v="-5702.03"/>
    <n v="0"/>
    <n v="0"/>
    <n v="0"/>
    <n v="0"/>
    <n v="0"/>
    <n v="0"/>
    <n v="-17"/>
    <n v="-124405.91"/>
    <n v="-192165.99"/>
    <n v="-74052.581099999996"/>
    <n v="-23356.82"/>
    <n v="5702.03"/>
  </r>
  <r>
    <x v="8"/>
    <x v="6"/>
    <x v="4"/>
    <x v="5"/>
    <n v="28"/>
    <n v="197755.51"/>
    <n v="236210.72"/>
    <n v="37538.427000000003"/>
    <n v="4143.1000000000004"/>
    <n v="-5737.93"/>
    <n v="2"/>
    <n v="174.47"/>
    <n v="174.47"/>
    <n v="20.966100000000001"/>
    <n v="-17.88"/>
    <n v="-20.97"/>
    <n v="-26"/>
    <n v="-197581.04"/>
    <n v="-236036.25"/>
    <n v="-37517.460900000005"/>
    <n v="-4160.9800000000005"/>
    <n v="5716.96"/>
  </r>
  <r>
    <x v="13"/>
    <x v="4"/>
    <x v="1"/>
    <x v="7"/>
    <n v="6"/>
    <n v="19293.54"/>
    <n v="21239.26"/>
    <n v="7287.9333999999999"/>
    <n v="-3032.63"/>
    <n v="-5021.58"/>
    <n v="4"/>
    <n v="2646.78"/>
    <n v="4592.5"/>
    <n v="1565.578"/>
    <n v="1128.23"/>
    <n v="700.78"/>
    <n v="-2"/>
    <n v="-16646.760000000002"/>
    <n v="-16646.759999999998"/>
    <n v="-5722.3554000000004"/>
    <n v="4160.8600000000006"/>
    <n v="5722.36"/>
  </r>
  <r>
    <x v="8"/>
    <x v="5"/>
    <x v="1"/>
    <x v="36"/>
    <n v="118"/>
    <n v="145791.93"/>
    <n v="169726.25"/>
    <n v="25314.344799999999"/>
    <n v="6401.68"/>
    <n v="-2391.84"/>
    <n v="80"/>
    <n v="3408.36"/>
    <n v="9755.9500000000007"/>
    <n v="1640.3177000000001"/>
    <n v="4195.67"/>
    <n v="3334.28"/>
    <n v="-38"/>
    <n v="-142383.57"/>
    <n v="-159970.29999999999"/>
    <n v="-23674.027099999999"/>
    <n v="-2206.0100000000002"/>
    <n v="5726.1200000000008"/>
  </r>
  <r>
    <x v="14"/>
    <x v="4"/>
    <x v="15"/>
    <x v="40"/>
    <n v="2"/>
    <n v="17954.5"/>
    <n v="17954.5"/>
    <n v="1547.325"/>
    <n v="131.46"/>
    <n v="-258.20999999999998"/>
    <n v="43"/>
    <n v="522427.82"/>
    <n v="562397.32999999996"/>
    <n v="98549.965299999996"/>
    <n v="22701.84"/>
    <n v="5473"/>
    <n v="41"/>
    <n v="504473.32"/>
    <n v="544442.82999999996"/>
    <n v="97002.640299999999"/>
    <n v="22570.38"/>
    <n v="5731.21"/>
  </r>
  <r>
    <x v="9"/>
    <x v="3"/>
    <x v="10"/>
    <x v="17"/>
    <n v="0"/>
    <n v="0"/>
    <n v="0"/>
    <n v="0"/>
    <n v="0"/>
    <n v="0"/>
    <n v="4"/>
    <n v="43672.82"/>
    <n v="58643.06"/>
    <n v="11119.8773"/>
    <n v="9595.5300000000007"/>
    <n v="5740.23"/>
    <n v="4"/>
    <n v="43672.82"/>
    <n v="58643.06"/>
    <n v="11119.8773"/>
    <n v="9595.5300000000007"/>
    <n v="5740.23"/>
  </r>
  <r>
    <x v="8"/>
    <x v="3"/>
    <x v="1"/>
    <x v="36"/>
    <n v="202"/>
    <n v="178693.32"/>
    <n v="213142.14"/>
    <n v="92581.095400000006"/>
    <n v="-42145.03"/>
    <n v="-57782.26"/>
    <n v="159"/>
    <n v="24783.43"/>
    <n v="40355.1"/>
    <n v="67723.4136"/>
    <n v="-42847.32"/>
    <n v="-52031.09"/>
    <n v="-43"/>
    <n v="-153909.89000000001"/>
    <n v="-172787.04"/>
    <n v="-24857.681800000006"/>
    <n v="-702.29000000000087"/>
    <n v="5751.1700000000055"/>
  </r>
  <r>
    <x v="4"/>
    <x v="5"/>
    <x v="3"/>
    <x v="26"/>
    <n v="21"/>
    <n v="64094.75"/>
    <n v="80135.960000000006"/>
    <n v="37107.331299999998"/>
    <n v="-10211.92"/>
    <n v="-20013.689999999999"/>
    <n v="20"/>
    <n v="45781.94"/>
    <n v="60936.98"/>
    <n v="30444.34"/>
    <n v="-6185.97"/>
    <n v="-14236.87"/>
    <n v="-1"/>
    <n v="-18312.809999999998"/>
    <n v="-19198.980000000003"/>
    <n v="-6662.9912999999979"/>
    <n v="4025.95"/>
    <n v="5776.8199999999979"/>
  </r>
  <r>
    <x v="12"/>
    <x v="1"/>
    <x v="4"/>
    <x v="28"/>
    <n v="2"/>
    <n v="6179.56"/>
    <n v="6759"/>
    <n v="1078.5025000000001"/>
    <n v="-142.29"/>
    <n v="-500.75"/>
    <n v="4"/>
    <n v="20227"/>
    <n v="29622.67"/>
    <n v="4143.4516999999996"/>
    <n v="6695.54"/>
    <n v="5281.9"/>
    <n v="2"/>
    <n v="14047.439999999999"/>
    <n v="22863.67"/>
    <n v="3064.9491999999996"/>
    <n v="6837.83"/>
    <n v="5782.65"/>
  </r>
  <r>
    <x v="5"/>
    <x v="6"/>
    <x v="3"/>
    <x v="39"/>
    <n v="4"/>
    <n v="29163.9"/>
    <n v="31306.38"/>
    <n v="7973.7389000000003"/>
    <n v="-4746.01"/>
    <n v="-6055.26"/>
    <n v="3"/>
    <n v="2647.75"/>
    <n v="3309.1"/>
    <n v="704.8066"/>
    <n v="-113.22"/>
    <n v="-267.45999999999998"/>
    <n v="-1"/>
    <n v="-26516.15"/>
    <n v="-27997.280000000002"/>
    <n v="-7268.9323000000004"/>
    <n v="4632.79"/>
    <n v="5787.8"/>
  </r>
  <r>
    <x v="5"/>
    <x v="5"/>
    <x v="3"/>
    <x v="29"/>
    <n v="32"/>
    <n v="205245.95"/>
    <n v="261990.44"/>
    <n v="75269.092199999999"/>
    <n v="15540.75"/>
    <n v="-9219.33"/>
    <n v="3"/>
    <n v="15672.7"/>
    <n v="17194.45"/>
    <n v="5163.9813999999997"/>
    <n v="-2060.12"/>
    <n v="-3430.52"/>
    <n v="-29"/>
    <n v="-189573.25"/>
    <n v="-244795.99"/>
    <n v="-70105.110799999995"/>
    <n v="-17600.87"/>
    <n v="5788.8099999999995"/>
  </r>
  <r>
    <x v="10"/>
    <x v="2"/>
    <x v="1"/>
    <x v="35"/>
    <n v="3"/>
    <n v="22305.43"/>
    <n v="24100.82"/>
    <n v="6213.3909000000003"/>
    <n v="-2540.79"/>
    <n v="-4411.42"/>
    <n v="2"/>
    <n v="1389.61"/>
    <n v="3185"/>
    <n v="424.06110000000001"/>
    <n v="1570.64"/>
    <n v="1377.91"/>
    <n v="-1"/>
    <n v="-20915.82"/>
    <n v="-20915.82"/>
    <n v="-5789.3298000000004"/>
    <n v="4111.43"/>
    <n v="5789.33"/>
  </r>
  <r>
    <x v="9"/>
    <x v="4"/>
    <x v="4"/>
    <x v="5"/>
    <n v="3"/>
    <n v="0"/>
    <n v="0"/>
    <n v="0"/>
    <n v="0"/>
    <n v="0"/>
    <n v="400"/>
    <n v="6903105.8799999999"/>
    <n v="8373440.5700000003"/>
    <n v="1572148.2220000001"/>
    <n v="485084.67"/>
    <n v="5866.22"/>
    <n v="397"/>
    <n v="6903105.8799999999"/>
    <n v="8373440.5700000003"/>
    <n v="1572148.2220000001"/>
    <n v="485084.67"/>
    <n v="5866.22"/>
  </r>
  <r>
    <x v="3"/>
    <x v="2"/>
    <x v="3"/>
    <x v="27"/>
    <n v="868"/>
    <n v="402496.27"/>
    <n v="638283.92000000004"/>
    <n v="181064.36720000001"/>
    <n v="100775.12"/>
    <n v="56645.05"/>
    <n v="840"/>
    <n v="249789.71"/>
    <n v="419924.8"/>
    <n v="106422.99890000001"/>
    <n v="97471.15"/>
    <n v="62521.71"/>
    <n v="-28"/>
    <n v="-152706.56000000003"/>
    <n v="-218359.12000000005"/>
    <n v="-74641.368300000002"/>
    <n v="-3303.9700000000012"/>
    <n v="5876.6599999999962"/>
  </r>
  <r>
    <x v="1"/>
    <x v="3"/>
    <x v="1"/>
    <x v="15"/>
    <n v="4257"/>
    <n v="3825480.62"/>
    <n v="4851005.59"/>
    <n v="1273091.7254000001"/>
    <n v="422282.06"/>
    <n v="-63081.26"/>
    <n v="3919"/>
    <n v="1657503.09"/>
    <n v="2128079.2400000002"/>
    <n v="568788.15509999997"/>
    <n v="170435.88"/>
    <n v="-57199.62"/>
    <n v="-338"/>
    <n v="-2167977.5300000003"/>
    <n v="-2722926.3499999996"/>
    <n v="-704303.57030000014"/>
    <n v="-251846.18"/>
    <n v="5881.6399999999994"/>
  </r>
  <r>
    <x v="7"/>
    <x v="4"/>
    <x v="3"/>
    <x v="51"/>
    <n v="7"/>
    <n v="18921.45"/>
    <n v="29642"/>
    <n v="2053.1909000000001"/>
    <n v="9199.6200000000008"/>
    <n v="8673.4599999999991"/>
    <n v="28"/>
    <n v="156638.87"/>
    <n v="229664.71"/>
    <n v="60231.133800000003"/>
    <n v="26524.12"/>
    <n v="14557.11"/>
    <n v="21"/>
    <n v="137717.41999999998"/>
    <n v="200022.71"/>
    <n v="58177.942900000002"/>
    <n v="17324.5"/>
    <n v="5883.6500000000015"/>
  </r>
  <r>
    <x v="1"/>
    <x v="6"/>
    <x v="7"/>
    <x v="12"/>
    <n v="40"/>
    <n v="68396.17"/>
    <n v="101491.52"/>
    <n v="16705.962"/>
    <n v="-249.04"/>
    <n v="-5175.21"/>
    <n v="27"/>
    <n v="11355.2"/>
    <n v="13163.65"/>
    <n v="1113.1043999999999"/>
    <n v="1097.6199999999999"/>
    <n v="717.46"/>
    <n v="-13"/>
    <n v="-57040.97"/>
    <n v="-88327.87000000001"/>
    <n v="-15592.857599999999"/>
    <n v="1346.6599999999999"/>
    <n v="5892.67"/>
  </r>
  <r>
    <x v="7"/>
    <x v="1"/>
    <x v="20"/>
    <x v="67"/>
    <n v="21"/>
    <n v="44914.14"/>
    <n v="56977.58"/>
    <n v="3376.1444999999999"/>
    <n v="12769.13"/>
    <n v="11730"/>
    <n v="26"/>
    <n v="67950.990000000005"/>
    <n v="85456.55"/>
    <n v="5867.0127000000002"/>
    <n v="19217.11"/>
    <n v="17626.77"/>
    <n v="5"/>
    <n v="23036.850000000006"/>
    <n v="28478.97"/>
    <n v="2490.8682000000003"/>
    <n v="6447.9800000000014"/>
    <n v="5896.77"/>
  </r>
  <r>
    <x v="8"/>
    <x v="3"/>
    <x v="19"/>
    <x v="65"/>
    <n v="43"/>
    <n v="30515.11"/>
    <n v="40519.040000000001"/>
    <n v="16683.6672"/>
    <n v="733.9"/>
    <n v="-5900.66"/>
    <n v="0"/>
    <n v="0"/>
    <n v="0"/>
    <n v="0"/>
    <n v="0"/>
    <n v="0"/>
    <n v="-43"/>
    <n v="-30515.11"/>
    <n v="-40519.040000000001"/>
    <n v="-16683.6672"/>
    <n v="-733.9"/>
    <n v="5900.66"/>
  </r>
  <r>
    <x v="7"/>
    <x v="2"/>
    <x v="3"/>
    <x v="41"/>
    <n v="4"/>
    <n v="7232.49"/>
    <n v="14329"/>
    <n v="1338.0835999999999"/>
    <n v="6137.17"/>
    <n v="5758.43"/>
    <n v="54"/>
    <n v="205160.23"/>
    <n v="285862.58"/>
    <n v="69177.9663"/>
    <n v="33874.239999999998"/>
    <n v="11678.41"/>
    <n v="50"/>
    <n v="197927.74000000002"/>
    <n v="271533.58"/>
    <n v="67839.882700000002"/>
    <n v="27737.07"/>
    <n v="5919.98"/>
  </r>
  <r>
    <x v="4"/>
    <x v="2"/>
    <x v="3"/>
    <x v="34"/>
    <n v="2"/>
    <n v="17826.060000000001"/>
    <n v="17826.060000000001"/>
    <n v="5799.8234000000002"/>
    <n v="-5366.38"/>
    <n v="-5948.3"/>
    <n v="1"/>
    <n v="0"/>
    <n v="0"/>
    <n v="1.3169999999999999"/>
    <n v="-0.47"/>
    <n v="-1.32"/>
    <n v="-1"/>
    <n v="-17826.060000000001"/>
    <n v="-17826.060000000001"/>
    <n v="-5798.5064000000002"/>
    <n v="5365.91"/>
    <n v="5946.9800000000005"/>
  </r>
  <r>
    <x v="13"/>
    <x v="1"/>
    <x v="4"/>
    <x v="13"/>
    <n v="3"/>
    <n v="21888.32"/>
    <n v="21888.32"/>
    <n v="6005.2565000000004"/>
    <n v="-4031.71"/>
    <n v="-5963.35"/>
    <n v="0"/>
    <n v="0"/>
    <n v="0"/>
    <n v="0"/>
    <n v="0"/>
    <n v="0"/>
    <n v="-3"/>
    <n v="-21888.32"/>
    <n v="-21888.32"/>
    <n v="-6005.2565000000004"/>
    <n v="4031.71"/>
    <n v="5963.35"/>
  </r>
  <r>
    <x v="7"/>
    <x v="2"/>
    <x v="1"/>
    <x v="56"/>
    <n v="240"/>
    <n v="670148.30000000005"/>
    <n v="871130.62"/>
    <n v="84752.733800000002"/>
    <n v="135669.78"/>
    <n v="113410"/>
    <n v="503"/>
    <n v="1660924.16"/>
    <n v="2244883.54"/>
    <n v="453720.5576"/>
    <n v="253039.18"/>
    <n v="119373.71"/>
    <n v="263"/>
    <n v="990775.85999999987"/>
    <n v="1373752.92"/>
    <n v="368967.82380000001"/>
    <n v="117369.4"/>
    <n v="5963.7100000000064"/>
  </r>
  <r>
    <x v="14"/>
    <x v="6"/>
    <x v="10"/>
    <x v="21"/>
    <n v="0"/>
    <n v="0"/>
    <n v="0"/>
    <n v="0"/>
    <n v="0"/>
    <n v="0"/>
    <n v="6"/>
    <n v="13851.6"/>
    <n v="22682.63"/>
    <n v="2858.5702000000001"/>
    <n v="7004.2"/>
    <n v="5970.46"/>
    <n v="6"/>
    <n v="13851.6"/>
    <n v="22682.63"/>
    <n v="2858.5702000000001"/>
    <n v="7004.2"/>
    <n v="5970.46"/>
  </r>
  <r>
    <x v="5"/>
    <x v="2"/>
    <x v="3"/>
    <x v="26"/>
    <n v="20"/>
    <n v="75989.83"/>
    <n v="93229.759999999995"/>
    <n v="28066.103999999999"/>
    <n v="-5028.5200000000004"/>
    <n v="-11862.96"/>
    <n v="7"/>
    <n v="16095.2"/>
    <n v="17559.29"/>
    <n v="7347.4817000000003"/>
    <n v="-4158.76"/>
    <n v="-5886.35"/>
    <n v="-13"/>
    <n v="-59894.630000000005"/>
    <n v="-75670.47"/>
    <n v="-20718.622299999999"/>
    <n v="869.76000000000022"/>
    <n v="5976.6099999999988"/>
  </r>
  <r>
    <x v="9"/>
    <x v="1"/>
    <x v="4"/>
    <x v="48"/>
    <n v="0"/>
    <n v="0"/>
    <n v="0"/>
    <n v="0"/>
    <n v="0"/>
    <n v="0"/>
    <n v="3"/>
    <n v="40153.54"/>
    <n v="74533.72"/>
    <n v="28380.8711"/>
    <n v="15593.88"/>
    <n v="5999.3"/>
    <n v="3"/>
    <n v="40153.54"/>
    <n v="74533.72"/>
    <n v="28380.8711"/>
    <n v="15593.88"/>
    <n v="5999.3"/>
  </r>
  <r>
    <x v="17"/>
    <x v="3"/>
    <x v="6"/>
    <x v="11"/>
    <n v="0"/>
    <n v="0"/>
    <n v="0"/>
    <n v="0"/>
    <n v="0"/>
    <n v="0"/>
    <n v="5"/>
    <n v="16466.07"/>
    <n v="25069.27"/>
    <n v="4485.3573999999999"/>
    <n v="6604.61"/>
    <n v="6026.64"/>
    <n v="5"/>
    <n v="16466.07"/>
    <n v="25069.27"/>
    <n v="4485.3573999999999"/>
    <n v="6604.61"/>
    <n v="6026.64"/>
  </r>
  <r>
    <x v="7"/>
    <x v="6"/>
    <x v="3"/>
    <x v="47"/>
    <n v="42"/>
    <n v="275683.06"/>
    <n v="409648.79"/>
    <n v="42438.226699999999"/>
    <n v="90910.28"/>
    <n v="78494.47"/>
    <n v="90"/>
    <n v="614047.22"/>
    <n v="867608.21"/>
    <n v="144185.88810000001"/>
    <n v="131736.89000000001"/>
    <n v="84530.82"/>
    <n v="48"/>
    <n v="338364.15999999997"/>
    <n v="457959.42"/>
    <n v="101747.66140000001"/>
    <n v="40826.610000000015"/>
    <n v="6036.3500000000058"/>
  </r>
  <r>
    <x v="16"/>
    <x v="5"/>
    <x v="1"/>
    <x v="15"/>
    <n v="6"/>
    <n v="53196.33"/>
    <n v="57080.02"/>
    <n v="36744.867100000003"/>
    <n v="9849.18"/>
    <n v="-6984.65"/>
    <n v="2"/>
    <n v="156.68"/>
    <n v="280"/>
    <n v="1057.0422000000001"/>
    <n v="-416.15"/>
    <n v="-932.45"/>
    <n v="-4"/>
    <n v="-53039.65"/>
    <n v="-56800.02"/>
    <n v="-35687.8249"/>
    <n v="-10265.33"/>
    <n v="6052.2"/>
  </r>
  <r>
    <x v="8"/>
    <x v="5"/>
    <x v="1"/>
    <x v="55"/>
    <n v="85"/>
    <n v="15389.26"/>
    <n v="33150.81"/>
    <n v="15743.9789"/>
    <n v="12285.12"/>
    <n v="3335.01"/>
    <n v="65"/>
    <n v="8193.68"/>
    <n v="20052.09"/>
    <n v="3755.2404000000001"/>
    <n v="11053.77"/>
    <n v="9395.58"/>
    <n v="-20"/>
    <n v="-7195.58"/>
    <n v="-13098.719999999998"/>
    <n v="-11988.738499999999"/>
    <n v="-1231.3500000000004"/>
    <n v="6060.57"/>
  </r>
  <r>
    <x v="15"/>
    <x v="1"/>
    <x v="3"/>
    <x v="24"/>
    <n v="0"/>
    <n v="0"/>
    <n v="0"/>
    <n v="0"/>
    <n v="0"/>
    <n v="0"/>
    <n v="1"/>
    <n v="9294.9699999999993"/>
    <n v="23508.54"/>
    <n v="8121.8702999999996"/>
    <n v="8998.83"/>
    <n v="6091.7"/>
    <n v="1"/>
    <n v="9294.9699999999993"/>
    <n v="23508.54"/>
    <n v="8121.8702999999996"/>
    <n v="8998.83"/>
    <n v="6091.7"/>
  </r>
  <r>
    <x v="4"/>
    <x v="2"/>
    <x v="3"/>
    <x v="23"/>
    <n v="7"/>
    <n v="33990.94"/>
    <n v="39936.61"/>
    <n v="13454.9395"/>
    <n v="-2828.16"/>
    <n v="-7509.33"/>
    <n v="5"/>
    <n v="3607.33"/>
    <n v="7608.05"/>
    <n v="5416.8739999999998"/>
    <n v="734.88"/>
    <n v="-1416.21"/>
    <n v="-2"/>
    <n v="-30383.61"/>
    <n v="-32328.560000000001"/>
    <n v="-8038.0655000000006"/>
    <n v="3563.04"/>
    <n v="6093.12"/>
  </r>
  <r>
    <x v="7"/>
    <x v="4"/>
    <x v="18"/>
    <x v="60"/>
    <n v="475"/>
    <n v="897306.06"/>
    <n v="1125189.44"/>
    <n v="100350.7304"/>
    <n v="193873.91"/>
    <n v="165402.29999999999"/>
    <n v="515"/>
    <n v="1074984.75"/>
    <n v="1332185.3799999999"/>
    <n v="140551.0907"/>
    <n v="211578.93"/>
    <n v="171498.95"/>
    <n v="40"/>
    <n v="177678.68999999994"/>
    <n v="206995.93999999994"/>
    <n v="40200.3603"/>
    <n v="17705.01999999999"/>
    <n v="6096.6500000000233"/>
  </r>
  <r>
    <x v="14"/>
    <x v="4"/>
    <x v="10"/>
    <x v="33"/>
    <n v="0"/>
    <n v="0"/>
    <n v="0"/>
    <n v="0"/>
    <n v="0"/>
    <n v="0"/>
    <n v="18"/>
    <n v="49295.26"/>
    <n v="65571.199999999997"/>
    <n v="14684.734899999999"/>
    <n v="11536.04"/>
    <n v="6110.2"/>
    <n v="18"/>
    <n v="49295.26"/>
    <n v="65571.199999999997"/>
    <n v="14684.734899999999"/>
    <n v="11536.04"/>
    <n v="6110.2"/>
  </r>
  <r>
    <x v="14"/>
    <x v="4"/>
    <x v="13"/>
    <x v="25"/>
    <n v="2"/>
    <n v="1941.16"/>
    <n v="5676.25"/>
    <n v="435.60879999999997"/>
    <n v="3473.26"/>
    <n v="3366.44"/>
    <n v="13"/>
    <n v="51568.95"/>
    <n v="76995.87"/>
    <n v="18215.9643"/>
    <n v="16130.95"/>
    <n v="9490.99"/>
    <n v="11"/>
    <n v="49627.789999999994"/>
    <n v="71319.62"/>
    <n v="17780.355499999998"/>
    <n v="12657.69"/>
    <n v="6124.5499999999993"/>
  </r>
  <r>
    <x v="13"/>
    <x v="3"/>
    <x v="11"/>
    <x v="20"/>
    <n v="3"/>
    <n v="29995.47"/>
    <n v="32222.02"/>
    <n v="8464.6995000000006"/>
    <n v="-3182.47"/>
    <n v="-6134.92"/>
    <n v="0"/>
    <n v="0"/>
    <n v="0"/>
    <n v="0"/>
    <n v="0"/>
    <n v="0"/>
    <n v="-3"/>
    <n v="-29995.47"/>
    <n v="-32222.02"/>
    <n v="-8464.6995000000006"/>
    <n v="3182.47"/>
    <n v="6134.92"/>
  </r>
  <r>
    <x v="17"/>
    <x v="2"/>
    <x v="5"/>
    <x v="10"/>
    <n v="0"/>
    <n v="0"/>
    <n v="0"/>
    <n v="0"/>
    <n v="0"/>
    <n v="0"/>
    <n v="1"/>
    <n v="13879.42"/>
    <n v="21464.87"/>
    <n v="1449.9127000000001"/>
    <n v="6542.58"/>
    <n v="6135.54"/>
    <n v="1"/>
    <n v="13879.42"/>
    <n v="21464.87"/>
    <n v="1449.9127000000001"/>
    <n v="6542.58"/>
    <n v="6135.54"/>
  </r>
  <r>
    <x v="13"/>
    <x v="1"/>
    <x v="1"/>
    <x v="6"/>
    <n v="4517"/>
    <n v="2501807.85"/>
    <n v="3381450.76"/>
    <n v="1116693.3456999999"/>
    <n v="552544.78"/>
    <n v="187888.02"/>
    <n v="4274"/>
    <n v="781538.89"/>
    <n v="1242917.45"/>
    <n v="495746.36300000001"/>
    <n v="352995.87"/>
    <n v="194067.04"/>
    <n v="-243"/>
    <n v="-1720268.96"/>
    <n v="-2138533.3099999996"/>
    <n v="-620946.98269999993"/>
    <n v="-199548.91000000003"/>
    <n v="6179.0200000000186"/>
  </r>
  <r>
    <x v="12"/>
    <x v="5"/>
    <x v="4"/>
    <x v="18"/>
    <n v="6"/>
    <n v="30975.13"/>
    <n v="50485.65"/>
    <n v="4089.1709999999998"/>
    <n v="16956.62"/>
    <n v="15470.63"/>
    <n v="12"/>
    <n v="91321.82"/>
    <n v="123712.22"/>
    <n v="14456.053099999999"/>
    <n v="27042.26"/>
    <n v="21650.560000000001"/>
    <n v="6"/>
    <n v="60346.69"/>
    <n v="73226.570000000007"/>
    <n v="10366.882099999999"/>
    <n v="10085.64"/>
    <n v="6179.9300000000021"/>
  </r>
  <r>
    <x v="1"/>
    <x v="6"/>
    <x v="4"/>
    <x v="44"/>
    <n v="291"/>
    <n v="329680.71000000002"/>
    <n v="419408.1"/>
    <n v="141976.0128"/>
    <n v="-32462.17"/>
    <n v="-68099.95"/>
    <n v="276"/>
    <n v="243005.84"/>
    <n v="323092"/>
    <n v="128351.6029"/>
    <n v="-31197.05"/>
    <n v="-61892.800000000003"/>
    <n v="-15"/>
    <n v="-86674.870000000024"/>
    <n v="-96316.099999999977"/>
    <n v="-13624.409899999999"/>
    <n v="1265.119999999999"/>
    <n v="6207.1499999999942"/>
  </r>
  <r>
    <x v="16"/>
    <x v="5"/>
    <x v="8"/>
    <x v="14"/>
    <n v="14"/>
    <n v="200677.82"/>
    <n v="228056.65"/>
    <n v="62981.389499999997"/>
    <n v="14347.34"/>
    <n v="-7686.18"/>
    <n v="2"/>
    <n v="5615.63"/>
    <n v="6171.47"/>
    <n v="2018.1994"/>
    <n v="-640.91"/>
    <n v="-1443.61"/>
    <n v="-12"/>
    <n v="-195062.19"/>
    <n v="-221885.18"/>
    <n v="-60963.1901"/>
    <n v="-14988.25"/>
    <n v="6242.5700000000006"/>
  </r>
  <r>
    <x v="2"/>
    <x v="5"/>
    <x v="0"/>
    <x v="0"/>
    <n v="24"/>
    <n v="4784.38"/>
    <n v="7254"/>
    <n v="11307.6536"/>
    <n v="251.14"/>
    <n v="-6246.83"/>
    <n v="0"/>
    <n v="0"/>
    <n v="0"/>
    <n v="0"/>
    <n v="0"/>
    <n v="0"/>
    <n v="-24"/>
    <n v="-4784.38"/>
    <n v="-7254"/>
    <n v="-11307.6536"/>
    <n v="-251.14"/>
    <n v="6246.83"/>
  </r>
  <r>
    <x v="16"/>
    <x v="3"/>
    <x v="16"/>
    <x v="42"/>
    <n v="1"/>
    <n v="645.94000000000005"/>
    <n v="2036.56"/>
    <n v="7610.9066999999995"/>
    <n v="-5540.6"/>
    <n v="-6286.06"/>
    <n v="0"/>
    <n v="0"/>
    <n v="0"/>
    <n v="0"/>
    <n v="0"/>
    <n v="0"/>
    <n v="-1"/>
    <n v="-645.94000000000005"/>
    <n v="-2036.56"/>
    <n v="-7610.9066999999995"/>
    <n v="5540.6"/>
    <n v="6286.06"/>
  </r>
  <r>
    <x v="1"/>
    <x v="1"/>
    <x v="15"/>
    <x v="40"/>
    <n v="383"/>
    <n v="350946.89"/>
    <n v="436719.93"/>
    <n v="106027.37089999999"/>
    <n v="30388.9"/>
    <n v="-3776.82"/>
    <n v="374"/>
    <n v="295132.34999999998"/>
    <n v="364703.04"/>
    <n v="83146.124299999996"/>
    <n v="29004.11"/>
    <n v="2510.54"/>
    <n v="-9"/>
    <n v="-55814.540000000037"/>
    <n v="-72016.890000000014"/>
    <n v="-22881.246599999999"/>
    <n v="-1384.7900000000009"/>
    <n v="6287.3600000000006"/>
  </r>
  <r>
    <x v="12"/>
    <x v="1"/>
    <x v="17"/>
    <x v="59"/>
    <n v="1"/>
    <n v="3651"/>
    <n v="3651"/>
    <n v="110.78449999999999"/>
    <n v="47.32"/>
    <n v="0.2"/>
    <n v="5"/>
    <n v="103107.76"/>
    <n v="109369.25"/>
    <n v="9517.8330000000005"/>
    <n v="10453.68"/>
    <n v="6305.71"/>
    <n v="4"/>
    <n v="99456.76"/>
    <n v="105718.25"/>
    <n v="9407.0485000000008"/>
    <n v="10406.36"/>
    <n v="6305.51"/>
  </r>
  <r>
    <x v="14"/>
    <x v="2"/>
    <x v="3"/>
    <x v="29"/>
    <n v="2"/>
    <n v="0"/>
    <n v="0"/>
    <n v="200.0076"/>
    <n v="-154.38999999999999"/>
    <n v="-203.93"/>
    <n v="317"/>
    <n v="2310274.64"/>
    <n v="3656460.48"/>
    <n v="1329613.3322000001"/>
    <n v="180197.97"/>
    <n v="6172.6"/>
    <n v="315"/>
    <n v="2310274.64"/>
    <n v="3656460.48"/>
    <n v="1329413.3246000002"/>
    <n v="180352.36000000002"/>
    <n v="6376.5300000000007"/>
  </r>
  <r>
    <x v="17"/>
    <x v="5"/>
    <x v="3"/>
    <x v="41"/>
    <n v="0"/>
    <n v="0"/>
    <n v="0"/>
    <n v="0"/>
    <n v="0"/>
    <n v="0"/>
    <n v="2"/>
    <n v="10320.219999999999"/>
    <n v="23419.61"/>
    <n v="6686.8091999999997"/>
    <n v="8206.77"/>
    <n v="6412.58"/>
    <n v="2"/>
    <n v="10320.219999999999"/>
    <n v="23419.61"/>
    <n v="6686.8091999999997"/>
    <n v="8206.77"/>
    <n v="6412.58"/>
  </r>
  <r>
    <x v="12"/>
    <x v="4"/>
    <x v="10"/>
    <x v="17"/>
    <n v="0"/>
    <n v="0"/>
    <n v="0"/>
    <n v="0"/>
    <n v="0"/>
    <n v="0"/>
    <n v="12"/>
    <n v="60496.43"/>
    <n v="75188.55"/>
    <n v="12595.1945"/>
    <n v="9683.9500000000007"/>
    <n v="6426.67"/>
    <n v="12"/>
    <n v="60496.43"/>
    <n v="75188.55"/>
    <n v="12595.1945"/>
    <n v="9683.9500000000007"/>
    <n v="6426.67"/>
  </r>
  <r>
    <x v="4"/>
    <x v="4"/>
    <x v="3"/>
    <x v="41"/>
    <n v="3"/>
    <n v="21268.799999999999"/>
    <n v="21565.08"/>
    <n v="8719.9971000000005"/>
    <n v="-3965.2"/>
    <n v="-6442.92"/>
    <n v="1"/>
    <n v="126.09"/>
    <n v="135"/>
    <n v="28.268899999999999"/>
    <n v="10.69"/>
    <n v="4.24"/>
    <n v="-2"/>
    <n v="-21142.71"/>
    <n v="-21430.080000000002"/>
    <n v="-8691.7282000000014"/>
    <n v="3975.89"/>
    <n v="6447.16"/>
  </r>
  <r>
    <x v="1"/>
    <x v="2"/>
    <x v="1"/>
    <x v="55"/>
    <n v="58"/>
    <n v="32117.05"/>
    <n v="47655.51"/>
    <n v="21685.2621"/>
    <n v="2878.84"/>
    <n v="-6207.36"/>
    <n v="33"/>
    <n v="13490.53"/>
    <n v="18253.759999999998"/>
    <n v="4471.6871000000001"/>
    <n v="1413.04"/>
    <n v="249.76"/>
    <n v="-25"/>
    <n v="-18626.519999999997"/>
    <n v="-29401.750000000004"/>
    <n v="-17213.575000000001"/>
    <n v="-1465.8000000000002"/>
    <n v="6457.12"/>
  </r>
  <r>
    <x v="13"/>
    <x v="6"/>
    <x v="1"/>
    <x v="7"/>
    <n v="11"/>
    <n v="38431.74"/>
    <n v="43168.55"/>
    <n v="12457.152"/>
    <n v="-3767.25"/>
    <n v="-7607.45"/>
    <n v="5"/>
    <n v="3992.41"/>
    <n v="4740"/>
    <n v="1882.018"/>
    <n v="-622.6"/>
    <n v="-1134.05"/>
    <n v="-6"/>
    <n v="-34439.33"/>
    <n v="-38428.550000000003"/>
    <n v="-10575.134"/>
    <n v="3144.65"/>
    <n v="6473.4"/>
  </r>
  <r>
    <x v="10"/>
    <x v="1"/>
    <x v="3"/>
    <x v="4"/>
    <n v="12"/>
    <n v="129900.85"/>
    <n v="169992.98"/>
    <n v="68255.463000000003"/>
    <n v="11700.63"/>
    <n v="-7175.96"/>
    <n v="2"/>
    <n v="9063.61"/>
    <n v="9957.11"/>
    <n v="1591.8704"/>
    <n v="-119.33"/>
    <n v="-691.64"/>
    <n v="-10"/>
    <n v="-120837.24"/>
    <n v="-160035.87"/>
    <n v="-66663.592600000004"/>
    <n v="-11819.96"/>
    <n v="6484.32"/>
  </r>
  <r>
    <x v="12"/>
    <x v="5"/>
    <x v="4"/>
    <x v="28"/>
    <n v="3"/>
    <n v="6053.7"/>
    <n v="9650.2800000000007"/>
    <n v="1750.7464"/>
    <n v="2330.11"/>
    <n v="1868.48"/>
    <n v="4"/>
    <n v="9573.58"/>
    <n v="20649.91"/>
    <n v="2730.7966999999999"/>
    <n v="9186.44"/>
    <n v="8368.18"/>
    <n v="1"/>
    <n v="3519.88"/>
    <n v="10999.63"/>
    <n v="980.05029999999988"/>
    <n v="6856.33"/>
    <n v="6499.7000000000007"/>
  </r>
  <r>
    <x v="2"/>
    <x v="5"/>
    <x v="6"/>
    <x v="11"/>
    <n v="0"/>
    <n v="0"/>
    <n v="0"/>
    <n v="0"/>
    <n v="0"/>
    <n v="0"/>
    <n v="2"/>
    <n v="17221.23"/>
    <n v="25847.31"/>
    <n v="2344.4065999999998"/>
    <n v="7393.99"/>
    <n v="6516.69"/>
    <n v="2"/>
    <n v="17221.23"/>
    <n v="25847.31"/>
    <n v="2344.4065999999998"/>
    <n v="7393.99"/>
    <n v="6516.69"/>
  </r>
  <r>
    <x v="8"/>
    <x v="6"/>
    <x v="14"/>
    <x v="38"/>
    <n v="5"/>
    <n v="37114.46"/>
    <n v="59887.21"/>
    <n v="29282.8478"/>
    <n v="7979.21"/>
    <n v="-6517.24"/>
    <n v="0"/>
    <n v="0"/>
    <n v="0"/>
    <n v="0"/>
    <n v="0"/>
    <n v="0"/>
    <n v="-5"/>
    <n v="-37114.46"/>
    <n v="-59887.21"/>
    <n v="-29282.8478"/>
    <n v="-7979.21"/>
    <n v="6517.24"/>
  </r>
  <r>
    <x v="7"/>
    <x v="5"/>
    <x v="3"/>
    <x v="34"/>
    <n v="21"/>
    <n v="22682.26"/>
    <n v="29304"/>
    <n v="2522.3249000000001"/>
    <n v="5959.17"/>
    <n v="5052.08"/>
    <n v="36"/>
    <n v="57959.44"/>
    <n v="78282.95"/>
    <n v="10953.950800000001"/>
    <n v="14618.05"/>
    <n v="11597.65"/>
    <n v="15"/>
    <n v="35277.180000000008"/>
    <n v="48978.95"/>
    <n v="8431.6259000000009"/>
    <n v="8658.8799999999992"/>
    <n v="6545.57"/>
  </r>
  <r>
    <x v="16"/>
    <x v="4"/>
    <x v="1"/>
    <x v="36"/>
    <n v="4"/>
    <n v="36878.080000000002"/>
    <n v="38765.18"/>
    <n v="9567.2396000000008"/>
    <n v="-4499.7700000000004"/>
    <n v="-7531.75"/>
    <n v="2"/>
    <n v="1167.6199999999999"/>
    <n v="1391"/>
    <n v="1213.6223"/>
    <n v="-464.79"/>
    <n v="-985.65"/>
    <n v="-2"/>
    <n v="-35710.46"/>
    <n v="-37374.18"/>
    <n v="-8353.6173000000017"/>
    <n v="4034.9800000000005"/>
    <n v="6546.1"/>
  </r>
  <r>
    <x v="14"/>
    <x v="2"/>
    <x v="1"/>
    <x v="15"/>
    <n v="14"/>
    <n v="3073.52"/>
    <n v="3836"/>
    <n v="872.5924"/>
    <n v="138.28"/>
    <n v="-110.12"/>
    <n v="36"/>
    <n v="45385.31"/>
    <n v="68068.820000000007"/>
    <n v="16265.6273"/>
    <n v="11564.81"/>
    <n v="6445.51"/>
    <n v="22"/>
    <n v="42311.79"/>
    <n v="64232.820000000007"/>
    <n v="15393.034900000001"/>
    <n v="11426.529999999999"/>
    <n v="6555.63"/>
  </r>
  <r>
    <x v="7"/>
    <x v="6"/>
    <x v="3"/>
    <x v="64"/>
    <n v="2"/>
    <n v="1199.4000000000001"/>
    <n v="2195"/>
    <n v="337.27030000000002"/>
    <n v="770.38"/>
    <n v="657.83"/>
    <n v="4"/>
    <n v="9183.7000000000007"/>
    <n v="19583"/>
    <n v="3241.3247999999999"/>
    <n v="8335.2800000000007"/>
    <n v="7217.2"/>
    <n v="2"/>
    <n v="7984.3000000000011"/>
    <n v="17388"/>
    <n v="2904.0544999999997"/>
    <n v="7564.9000000000005"/>
    <n v="6559.37"/>
  </r>
  <r>
    <x v="12"/>
    <x v="2"/>
    <x v="4"/>
    <x v="61"/>
    <n v="5"/>
    <n v="18170.439999999999"/>
    <n v="24210"/>
    <n v="4328.79"/>
    <n v="3029.9"/>
    <n v="1710.76"/>
    <n v="12"/>
    <n v="37888.559999999998"/>
    <n v="57342"/>
    <n v="11161.2359"/>
    <n v="11635.27"/>
    <n v="8275.02"/>
    <n v="7"/>
    <n v="19718.12"/>
    <n v="33132"/>
    <n v="6832.4458999999997"/>
    <n v="8605.3700000000008"/>
    <n v="6564.26"/>
  </r>
  <r>
    <x v="10"/>
    <x v="2"/>
    <x v="10"/>
    <x v="17"/>
    <n v="288"/>
    <n v="472856.5"/>
    <n v="666436.64"/>
    <n v="117760.6694"/>
    <n v="130607.56"/>
    <n v="76182.05"/>
    <n v="278"/>
    <n v="461241.45"/>
    <n v="653967.35"/>
    <n v="110370.8371"/>
    <n v="133192.67000000001"/>
    <n v="82754.89"/>
    <n v="-10"/>
    <n v="-11615.049999999988"/>
    <n v="-12469.290000000037"/>
    <n v="-7389.8322999999946"/>
    <n v="2585.1100000000151"/>
    <n v="6572.8399999999965"/>
  </r>
  <r>
    <x v="4"/>
    <x v="5"/>
    <x v="1"/>
    <x v="15"/>
    <n v="5"/>
    <n v="37587.5"/>
    <n v="41243.26"/>
    <n v="11663.343699999999"/>
    <n v="-2761.71"/>
    <n v="-6721.92"/>
    <n v="1"/>
    <n v="635"/>
    <n v="635"/>
    <n v="639.44510000000002"/>
    <n v="-10.33"/>
    <n v="-72.239999999999995"/>
    <n v="-4"/>
    <n v="-36952.5"/>
    <n v="-40608.26"/>
    <n v="-11023.898599999999"/>
    <n v="2751.38"/>
    <n v="6649.68"/>
  </r>
  <r>
    <x v="9"/>
    <x v="5"/>
    <x v="1"/>
    <x v="35"/>
    <n v="0"/>
    <n v="0"/>
    <n v="0"/>
    <n v="0"/>
    <n v="0"/>
    <n v="0"/>
    <n v="1"/>
    <n v="3055.41"/>
    <n v="10912.17"/>
    <n v="1198.836"/>
    <n v="7037.1"/>
    <n v="6657.92"/>
    <n v="1"/>
    <n v="3055.41"/>
    <n v="10912.17"/>
    <n v="1198.836"/>
    <n v="7037.1"/>
    <n v="6657.92"/>
  </r>
  <r>
    <x v="7"/>
    <x v="5"/>
    <x v="17"/>
    <x v="59"/>
    <n v="21"/>
    <n v="87915.49"/>
    <n v="103833.81"/>
    <n v="12089.073700000001"/>
    <n v="9179.34"/>
    <n v="5628.5"/>
    <n v="47"/>
    <n v="216869.24"/>
    <n v="252000.76"/>
    <n v="40672.142800000001"/>
    <n v="24587.119999999999"/>
    <n v="12288.61"/>
    <n v="26"/>
    <n v="128953.74999999999"/>
    <n v="148166.95000000001"/>
    <n v="28583.069100000001"/>
    <n v="15407.779999999999"/>
    <n v="6660.1100000000006"/>
  </r>
  <r>
    <x v="10"/>
    <x v="6"/>
    <x v="4"/>
    <x v="45"/>
    <n v="45"/>
    <n v="109461.77"/>
    <n v="152878.07999999999"/>
    <n v="21388.209800000001"/>
    <n v="18001.98"/>
    <n v="10467.280000000001"/>
    <n v="41"/>
    <n v="71722.210000000006"/>
    <n v="112054.25"/>
    <n v="11620.6016"/>
    <n v="21907.14"/>
    <n v="17147.2"/>
    <n v="-4"/>
    <n v="-37739.56"/>
    <n v="-40823.829999999987"/>
    <n v="-9767.6082000000006"/>
    <n v="3905.16"/>
    <n v="6679.92"/>
  </r>
  <r>
    <x v="5"/>
    <x v="4"/>
    <x v="1"/>
    <x v="50"/>
    <n v="130"/>
    <n v="191300.88"/>
    <n v="245282.06"/>
    <n v="58605.832699999999"/>
    <n v="20860.919999999998"/>
    <n v="2416.0300000000002"/>
    <n v="103"/>
    <n v="98613.25"/>
    <n v="124275.6"/>
    <n v="22699.856500000002"/>
    <n v="16185.76"/>
    <n v="9137.02"/>
    <n v="-27"/>
    <n v="-92687.63"/>
    <n v="-121006.45999999999"/>
    <n v="-35905.976199999997"/>
    <n v="-4675.159999999998"/>
    <n v="6720.99"/>
  </r>
  <r>
    <x v="12"/>
    <x v="6"/>
    <x v="4"/>
    <x v="45"/>
    <n v="0"/>
    <n v="0"/>
    <n v="0"/>
    <n v="0"/>
    <n v="0"/>
    <n v="0"/>
    <n v="2"/>
    <n v="21024.63"/>
    <n v="31816.21"/>
    <n v="4044.3622"/>
    <n v="7872.28"/>
    <n v="6747.22"/>
    <n v="2"/>
    <n v="21024.63"/>
    <n v="31816.21"/>
    <n v="4044.3622"/>
    <n v="7872.28"/>
    <n v="6747.22"/>
  </r>
  <r>
    <x v="3"/>
    <x v="2"/>
    <x v="4"/>
    <x v="54"/>
    <n v="6588"/>
    <n v="2155709.09"/>
    <n v="4074823.51"/>
    <n v="2409882.4155999999"/>
    <n v="77719.09"/>
    <n v="-618990.1"/>
    <n v="6517"/>
    <n v="1881734.89"/>
    <n v="3607864.49"/>
    <n v="2210240.9259000001"/>
    <n v="7416.48"/>
    <n v="-612236.73"/>
    <n v="-71"/>
    <n v="-273974.19999999995"/>
    <n v="-466959.01999999955"/>
    <n v="-199641.4896999998"/>
    <n v="-70302.61"/>
    <n v="6753.3699999999953"/>
  </r>
  <r>
    <x v="7"/>
    <x v="6"/>
    <x v="3"/>
    <x v="27"/>
    <n v="14"/>
    <n v="41925.43"/>
    <n v="74816.78"/>
    <n v="5648.5969999999998"/>
    <n v="27951.37"/>
    <n v="26085.17"/>
    <n v="18"/>
    <n v="51543.68"/>
    <n v="93883.01"/>
    <n v="8342.3186000000005"/>
    <n v="35532.639999999999"/>
    <n v="32839.43"/>
    <n v="4"/>
    <n v="9618.25"/>
    <n v="19066.229999999996"/>
    <n v="2693.7216000000008"/>
    <n v="7581.27"/>
    <n v="6754.260000000002"/>
  </r>
  <r>
    <x v="16"/>
    <x v="5"/>
    <x v="0"/>
    <x v="0"/>
    <n v="23"/>
    <n v="18058.43"/>
    <n v="20634.09"/>
    <n v="10782.213299999999"/>
    <n v="-2175.0100000000002"/>
    <n v="-6759.07"/>
    <n v="0"/>
    <n v="0"/>
    <n v="0"/>
    <n v="0"/>
    <n v="0"/>
    <n v="0"/>
    <n v="-23"/>
    <n v="-18058.43"/>
    <n v="-20634.09"/>
    <n v="-10782.213299999999"/>
    <n v="2175.0100000000002"/>
    <n v="6759.07"/>
  </r>
  <r>
    <x v="13"/>
    <x v="6"/>
    <x v="1"/>
    <x v="36"/>
    <n v="353"/>
    <n v="134726.44"/>
    <n v="187784.35"/>
    <n v="43132.880400000002"/>
    <n v="23230.639999999999"/>
    <n v="9998.5"/>
    <n v="340"/>
    <n v="65737.850000000006"/>
    <n v="102072.95"/>
    <n v="19584.602900000002"/>
    <n v="22590.799999999999"/>
    <n v="16770.990000000002"/>
    <n v="-13"/>
    <n v="-68988.59"/>
    <n v="-85711.400000000009"/>
    <n v="-23548.2775"/>
    <n v="-639.84000000000015"/>
    <n v="6772.4900000000016"/>
  </r>
  <r>
    <x v="16"/>
    <x v="6"/>
    <x v="1"/>
    <x v="15"/>
    <n v="6"/>
    <n v="35140.71"/>
    <n v="39026.550000000003"/>
    <n v="10562.927"/>
    <n v="-4584.01"/>
    <n v="-6779.54"/>
    <n v="2"/>
    <n v="0"/>
    <n v="0"/>
    <n v="2.5836000000000001"/>
    <n v="-0.7"/>
    <n v="-2.58"/>
    <n v="-4"/>
    <n v="-35140.71"/>
    <n v="-39026.550000000003"/>
    <n v="-10560.3434"/>
    <n v="4583.3100000000004"/>
    <n v="6776.96"/>
  </r>
  <r>
    <x v="9"/>
    <x v="6"/>
    <x v="9"/>
    <x v="16"/>
    <n v="0"/>
    <n v="0"/>
    <n v="0"/>
    <n v="0"/>
    <n v="0"/>
    <n v="0"/>
    <n v="12"/>
    <n v="139065.65"/>
    <n v="192342.61"/>
    <n v="46091.057999999997"/>
    <n v="22334.240000000002"/>
    <n v="6777.19"/>
    <n v="12"/>
    <n v="139065.65"/>
    <n v="192342.61"/>
    <n v="46091.057999999997"/>
    <n v="22334.240000000002"/>
    <n v="6777.19"/>
  </r>
  <r>
    <x v="4"/>
    <x v="2"/>
    <x v="15"/>
    <x v="40"/>
    <n v="1"/>
    <n v="17890.48"/>
    <n v="19948.91"/>
    <n v="8868.8333999999995"/>
    <n v="-3481.74"/>
    <n v="-6810.4"/>
    <n v="0"/>
    <n v="0"/>
    <n v="0"/>
    <n v="0"/>
    <n v="0"/>
    <n v="0"/>
    <n v="-1"/>
    <n v="-17890.48"/>
    <n v="-19948.91"/>
    <n v="-8868.8333999999995"/>
    <n v="3481.74"/>
    <n v="6810.4"/>
  </r>
  <r>
    <x v="10"/>
    <x v="1"/>
    <x v="4"/>
    <x v="28"/>
    <n v="462"/>
    <n v="1312507.0900000001"/>
    <n v="1595210.38"/>
    <n v="298134.22440000001"/>
    <n v="122660.95"/>
    <n v="33197.85"/>
    <n v="420"/>
    <n v="928697.2"/>
    <n v="1154377.07"/>
    <n v="227805.78969999999"/>
    <n v="107540.28"/>
    <n v="40060.15"/>
    <n v="-42"/>
    <n v="-383809.89000000013"/>
    <n v="-440833.30999999982"/>
    <n v="-70328.434700000013"/>
    <n v="-15120.669999999998"/>
    <n v="6862.3000000000029"/>
  </r>
  <r>
    <x v="10"/>
    <x v="1"/>
    <x v="3"/>
    <x v="29"/>
    <n v="35"/>
    <n v="112217.29"/>
    <n v="145549.18"/>
    <n v="63847.457199999997"/>
    <n v="8539.5400000000009"/>
    <n v="-12686.5"/>
    <n v="21"/>
    <n v="40908.379999999997"/>
    <n v="51855.94"/>
    <n v="30797.9352"/>
    <n v="4439.8599999999997"/>
    <n v="-5822.97"/>
    <n v="-14"/>
    <n v="-71308.91"/>
    <n v="-93693.239999999991"/>
    <n v="-33049.521999999997"/>
    <n v="-4099.6800000000012"/>
    <n v="6863.53"/>
  </r>
  <r>
    <x v="16"/>
    <x v="4"/>
    <x v="17"/>
    <x v="59"/>
    <n v="10"/>
    <n v="44160.13"/>
    <n v="46328.45"/>
    <n v="14506.1963"/>
    <n v="-4575.7"/>
    <n v="-9927.08"/>
    <n v="5"/>
    <n v="11051.23"/>
    <n v="11241.55"/>
    <n v="5434.5321000000004"/>
    <n v="-852.33"/>
    <n v="-3060.29"/>
    <n v="-5"/>
    <n v="-33108.899999999994"/>
    <n v="-35086.899999999994"/>
    <n v="-9071.6641999999993"/>
    <n v="3723.37"/>
    <n v="6866.79"/>
  </r>
  <r>
    <x v="7"/>
    <x v="6"/>
    <x v="4"/>
    <x v="54"/>
    <n v="0"/>
    <n v="0"/>
    <n v="0"/>
    <n v="0"/>
    <n v="0"/>
    <n v="0"/>
    <n v="23"/>
    <n v="84303.54"/>
    <n v="108261.23"/>
    <n v="16543.610700000001"/>
    <n v="12600.2"/>
    <n v="6925.11"/>
    <n v="23"/>
    <n v="84303.54"/>
    <n v="108261.23"/>
    <n v="16543.610700000001"/>
    <n v="12600.2"/>
    <n v="6925.11"/>
  </r>
  <r>
    <x v="1"/>
    <x v="5"/>
    <x v="3"/>
    <x v="34"/>
    <n v="261"/>
    <n v="713365.11"/>
    <n v="929779.21"/>
    <n v="317459.7133"/>
    <n v="27448.5"/>
    <n v="-18015.53"/>
    <n v="250"/>
    <n v="573068.86"/>
    <n v="785959.06"/>
    <n v="260634.72750000001"/>
    <n v="32174.61"/>
    <n v="-11086.83"/>
    <n v="-11"/>
    <n v="-140296.25"/>
    <n v="-143820.14999999991"/>
    <n v="-56824.985799999995"/>
    <n v="4726.1100000000006"/>
    <n v="6928.6999999999989"/>
  </r>
  <r>
    <x v="16"/>
    <x v="1"/>
    <x v="15"/>
    <x v="40"/>
    <n v="3"/>
    <n v="16615.77"/>
    <n v="21423.22"/>
    <n v="11841.4002"/>
    <n v="-1763.4"/>
    <n v="-6968.64"/>
    <n v="0"/>
    <n v="0"/>
    <n v="0"/>
    <n v="0"/>
    <n v="0"/>
    <n v="0"/>
    <n v="-3"/>
    <n v="-16615.77"/>
    <n v="-21423.22"/>
    <n v="-11841.4002"/>
    <n v="1763.4"/>
    <n v="6968.64"/>
  </r>
  <r>
    <x v="15"/>
    <x v="4"/>
    <x v="0"/>
    <x v="0"/>
    <n v="7"/>
    <n v="83980.69"/>
    <n v="161663.20000000001"/>
    <n v="84728.961899999995"/>
    <n v="6005.88"/>
    <n v="-6969.21"/>
    <n v="0"/>
    <n v="0"/>
    <n v="0"/>
    <n v="0"/>
    <n v="0"/>
    <n v="0"/>
    <n v="-7"/>
    <n v="-83980.69"/>
    <n v="-161663.20000000001"/>
    <n v="-84728.961899999995"/>
    <n v="-6005.88"/>
    <n v="6969.21"/>
  </r>
  <r>
    <x v="3"/>
    <x v="2"/>
    <x v="1"/>
    <x v="50"/>
    <n v="5238"/>
    <n v="2655584.5699999998"/>
    <n v="3738024.58"/>
    <n v="1858819.439"/>
    <n v="-76214.94"/>
    <n v="-782754.89"/>
    <n v="5190"/>
    <n v="2556384.33"/>
    <n v="3610160.4"/>
    <n v="1823213.5928"/>
    <n v="-81372.320000000007"/>
    <n v="-775785.03"/>
    <n v="-48"/>
    <n v="-99200.239999999758"/>
    <n v="-127864.18000000017"/>
    <n v="-35605.846200000029"/>
    <n v="-5157.3800000000047"/>
    <n v="6969.859999999986"/>
  </r>
  <r>
    <x v="14"/>
    <x v="2"/>
    <x v="4"/>
    <x v="28"/>
    <n v="3"/>
    <n v="262.86"/>
    <n v="498"/>
    <n v="121.6482"/>
    <n v="148.11000000000001"/>
    <n v="113.49"/>
    <n v="12"/>
    <n v="41731.089999999997"/>
    <n v="56576.82"/>
    <n v="7755.1691000000001"/>
    <n v="9367.35"/>
    <n v="7090.55"/>
    <n v="9"/>
    <n v="41468.229999999996"/>
    <n v="56078.82"/>
    <n v="7633.5209000000004"/>
    <n v="9219.24"/>
    <n v="6977.06"/>
  </r>
  <r>
    <x v="7"/>
    <x v="4"/>
    <x v="16"/>
    <x v="42"/>
    <n v="82"/>
    <n v="188563.19"/>
    <n v="250978.3"/>
    <n v="15658.3586"/>
    <n v="54790.96"/>
    <n v="50483.79"/>
    <n v="186"/>
    <n v="468175.55"/>
    <n v="576759.43000000005"/>
    <n v="60551.484400000001"/>
    <n v="74271.649999999994"/>
    <n v="57465.31"/>
    <n v="104"/>
    <n v="279612.36"/>
    <n v="325781.13000000006"/>
    <n v="44893.125800000002"/>
    <n v="19480.689999999995"/>
    <n v="6981.5199999999968"/>
  </r>
  <r>
    <x v="13"/>
    <x v="5"/>
    <x v="9"/>
    <x v="16"/>
    <n v="16"/>
    <n v="49271.13"/>
    <n v="70941.39"/>
    <n v="30487.3325"/>
    <n v="883.91"/>
    <n v="-6853.72"/>
    <n v="3"/>
    <n v="1154.99"/>
    <n v="1747.63"/>
    <n v="440.14420000000001"/>
    <n v="272.92"/>
    <n v="132.91999999999999"/>
    <n v="-13"/>
    <n v="-48116.14"/>
    <n v="-69193.759999999995"/>
    <n v="-30047.188300000002"/>
    <n v="-610.99"/>
    <n v="6986.64"/>
  </r>
  <r>
    <x v="16"/>
    <x v="4"/>
    <x v="4"/>
    <x v="44"/>
    <n v="6"/>
    <n v="61281.79"/>
    <n v="67270.47"/>
    <n v="19389.874299999999"/>
    <n v="-4430.54"/>
    <n v="-10877.17"/>
    <n v="2"/>
    <n v="15872.8"/>
    <n v="17835.150000000001"/>
    <n v="5840.6453000000001"/>
    <n v="-1819.26"/>
    <n v="-3878.29"/>
    <n v="-4"/>
    <n v="-45408.990000000005"/>
    <n v="-49435.32"/>
    <n v="-13549.228999999999"/>
    <n v="2611.2799999999997"/>
    <n v="6998.88"/>
  </r>
  <r>
    <x v="3"/>
    <x v="1"/>
    <x v="4"/>
    <x v="30"/>
    <n v="129"/>
    <n v="266990.38"/>
    <n v="338566.62"/>
    <n v="117947.1115"/>
    <n v="17163.23"/>
    <n v="-22572.82"/>
    <n v="112"/>
    <n v="102000.5"/>
    <n v="133694.79999999999"/>
    <n v="69958.243100000007"/>
    <n v="8946.06"/>
    <n v="-15563.12"/>
    <n v="-17"/>
    <n v="-164989.88"/>
    <n v="-204871.82"/>
    <n v="-47988.868399999992"/>
    <n v="-8217.17"/>
    <n v="7009.6999999999989"/>
  </r>
  <r>
    <x v="7"/>
    <x v="3"/>
    <x v="11"/>
    <x v="62"/>
    <n v="18"/>
    <n v="53917.65"/>
    <n v="81887"/>
    <n v="4202.3904000000002"/>
    <n v="29682.7"/>
    <n v="28400.98"/>
    <n v="20"/>
    <n v="86286.55"/>
    <n v="122423.62"/>
    <n v="9619.4577000000008"/>
    <n v="38318.32"/>
    <n v="35413.99"/>
    <n v="2"/>
    <n v="32368.9"/>
    <n v="40536.619999999995"/>
    <n v="5417.0673000000006"/>
    <n v="8635.619999999999"/>
    <n v="7013.0099999999984"/>
  </r>
  <r>
    <x v="16"/>
    <x v="2"/>
    <x v="3"/>
    <x v="24"/>
    <n v="23"/>
    <n v="22778.39"/>
    <n v="26158.6"/>
    <n v="29044.0219"/>
    <n v="-13830.51"/>
    <n v="-25857.360000000001"/>
    <n v="19"/>
    <n v="937.71"/>
    <n v="2988"/>
    <n v="20797.167600000001"/>
    <n v="-9218.07"/>
    <n v="-18835.650000000001"/>
    <n v="-4"/>
    <n v="-21840.68"/>
    <n v="-23170.6"/>
    <n v="-8246.8542999999991"/>
    <n v="4612.4400000000005"/>
    <n v="7021.7099999999991"/>
  </r>
  <r>
    <x v="16"/>
    <x v="1"/>
    <x v="1"/>
    <x v="46"/>
    <n v="3"/>
    <n v="31114.35"/>
    <n v="32227.06"/>
    <n v="9316.5364000000009"/>
    <n v="-4933.76"/>
    <n v="-8068.81"/>
    <n v="1"/>
    <n v="4500.83"/>
    <n v="4576.66"/>
    <n v="1178.4883"/>
    <n v="-646.04"/>
    <n v="-1044.98"/>
    <n v="-2"/>
    <n v="-26613.519999999997"/>
    <n v="-27650.400000000001"/>
    <n v="-8138.0481000000009"/>
    <n v="4287.72"/>
    <n v="7023.83"/>
  </r>
  <r>
    <x v="13"/>
    <x v="6"/>
    <x v="4"/>
    <x v="13"/>
    <n v="4"/>
    <n v="29201.89"/>
    <n v="31016"/>
    <n v="8929.3660999999993"/>
    <n v="-4217.84"/>
    <n v="-7060.62"/>
    <n v="0"/>
    <n v="0"/>
    <n v="0"/>
    <n v="0"/>
    <n v="0"/>
    <n v="0"/>
    <n v="-4"/>
    <n v="-29201.89"/>
    <n v="-31016"/>
    <n v="-8929.3660999999993"/>
    <n v="4217.84"/>
    <n v="7060.62"/>
  </r>
  <r>
    <x v="7"/>
    <x v="6"/>
    <x v="3"/>
    <x v="26"/>
    <n v="9"/>
    <n v="10410.93"/>
    <n v="19275"/>
    <n v="910.71820000000002"/>
    <n v="7517.65"/>
    <n v="7218.91"/>
    <n v="22"/>
    <n v="57640.53"/>
    <n v="84778.1"/>
    <n v="12054.388000000001"/>
    <n v="18358.18"/>
    <n v="14304.81"/>
    <n v="13"/>
    <n v="47229.599999999999"/>
    <n v="65503.100000000006"/>
    <n v="11143.669800000001"/>
    <n v="10840.53"/>
    <n v="7085.9"/>
  </r>
  <r>
    <x v="14"/>
    <x v="6"/>
    <x v="3"/>
    <x v="26"/>
    <n v="0"/>
    <n v="0"/>
    <n v="0"/>
    <n v="0"/>
    <n v="0"/>
    <n v="0"/>
    <n v="20"/>
    <n v="120199.14"/>
    <n v="180655.25"/>
    <n v="39340.218200000003"/>
    <n v="15957.82"/>
    <n v="7109.91"/>
    <n v="20"/>
    <n v="120199.14"/>
    <n v="180655.25"/>
    <n v="39340.218200000003"/>
    <n v="15957.82"/>
    <n v="7109.91"/>
  </r>
  <r>
    <x v="16"/>
    <x v="3"/>
    <x v="5"/>
    <x v="10"/>
    <n v="30"/>
    <n v="272196.84000000003"/>
    <n v="334085.44"/>
    <n v="75545.431400000001"/>
    <n v="11651.85"/>
    <n v="-7136.98"/>
    <n v="0"/>
    <n v="0"/>
    <n v="0"/>
    <n v="0"/>
    <n v="0"/>
    <n v="0"/>
    <n v="-30"/>
    <n v="-272196.84000000003"/>
    <n v="-334085.44"/>
    <n v="-75545.431400000001"/>
    <n v="-11651.85"/>
    <n v="7136.98"/>
  </r>
  <r>
    <x v="16"/>
    <x v="2"/>
    <x v="3"/>
    <x v="32"/>
    <n v="21"/>
    <n v="89083.9"/>
    <n v="113037.11"/>
    <n v="37393.9234"/>
    <n v="-1204.3800000000001"/>
    <n v="-13496.86"/>
    <n v="10"/>
    <n v="24997.79"/>
    <n v="35107.71"/>
    <n v="16428.509900000001"/>
    <n v="-639.03"/>
    <n v="-6318.6"/>
    <n v="-11"/>
    <n v="-64086.109999999993"/>
    <n v="-77929.399999999994"/>
    <n v="-20965.413499999999"/>
    <n v="565.35000000000014"/>
    <n v="7178.26"/>
  </r>
  <r>
    <x v="12"/>
    <x v="3"/>
    <x v="4"/>
    <x v="5"/>
    <n v="0"/>
    <n v="0"/>
    <n v="0"/>
    <n v="0"/>
    <n v="0"/>
    <n v="0"/>
    <n v="2"/>
    <n v="6068.87"/>
    <n v="14829.71"/>
    <n v="1567.19"/>
    <n v="7822.95"/>
    <n v="7193.65"/>
    <n v="2"/>
    <n v="6068.87"/>
    <n v="14829.71"/>
    <n v="1567.19"/>
    <n v="7822.95"/>
    <n v="7193.65"/>
  </r>
  <r>
    <x v="16"/>
    <x v="1"/>
    <x v="4"/>
    <x v="45"/>
    <n v="8"/>
    <n v="63168.58"/>
    <n v="74828.08"/>
    <n v="19853.580099999999"/>
    <n v="-1412.91"/>
    <n v="-8097.6"/>
    <n v="2"/>
    <n v="297.48"/>
    <n v="297.48"/>
    <n v="887.96180000000004"/>
    <n v="-443.74"/>
    <n v="-887.79"/>
    <n v="-6"/>
    <n v="-62871.1"/>
    <n v="-74530.600000000006"/>
    <n v="-18965.618299999998"/>
    <n v="969.17000000000007"/>
    <n v="7209.81"/>
  </r>
  <r>
    <x v="14"/>
    <x v="3"/>
    <x v="0"/>
    <x v="0"/>
    <n v="0"/>
    <n v="0"/>
    <n v="0"/>
    <n v="0"/>
    <n v="0"/>
    <n v="0"/>
    <n v="700"/>
    <n v="1545563.83"/>
    <n v="2055489.75"/>
    <n v="657566.07409999997"/>
    <n v="184024.64"/>
    <n v="7218.07"/>
    <n v="700"/>
    <n v="1545563.83"/>
    <n v="2055489.75"/>
    <n v="657566.07409999997"/>
    <n v="184024.64"/>
    <n v="7218.07"/>
  </r>
  <r>
    <x v="14"/>
    <x v="5"/>
    <x v="4"/>
    <x v="28"/>
    <n v="2"/>
    <n v="149.80000000000001"/>
    <n v="380"/>
    <n v="379.26839999999999"/>
    <n v="-33.520000000000003"/>
    <n v="-149.06"/>
    <n v="13"/>
    <n v="37789.279999999999"/>
    <n v="51355.17"/>
    <n v="7060.2878000000001"/>
    <n v="9068.5300000000007"/>
    <n v="7147.92"/>
    <n v="11"/>
    <n v="37639.479999999996"/>
    <n v="50975.17"/>
    <n v="6681.0194000000001"/>
    <n v="9102.0500000000011"/>
    <n v="7296.9800000000005"/>
  </r>
  <r>
    <x v="13"/>
    <x v="1"/>
    <x v="1"/>
    <x v="15"/>
    <n v="131"/>
    <n v="217170.6"/>
    <n v="275150.24"/>
    <n v="92655.882700000002"/>
    <n v="15746.24"/>
    <n v="-25565.78"/>
    <n v="120"/>
    <n v="93436.77"/>
    <n v="126294.87"/>
    <n v="54377.681600000004"/>
    <n v="8400.7199999999993"/>
    <n v="-18240.63"/>
    <n v="-11"/>
    <n v="-123733.83"/>
    <n v="-148855.37"/>
    <n v="-38278.201099999998"/>
    <n v="-7345.52"/>
    <n v="7325.1499999999978"/>
  </r>
  <r>
    <x v="9"/>
    <x v="5"/>
    <x v="4"/>
    <x v="18"/>
    <n v="0"/>
    <n v="0"/>
    <n v="0"/>
    <n v="0"/>
    <n v="0"/>
    <n v="0"/>
    <n v="6"/>
    <n v="47204.57"/>
    <n v="66765.69"/>
    <n v="13103.817499999999"/>
    <n v="12003.97"/>
    <n v="7339.37"/>
    <n v="6"/>
    <n v="47204.57"/>
    <n v="66765.69"/>
    <n v="13103.817499999999"/>
    <n v="12003.97"/>
    <n v="7339.37"/>
  </r>
  <r>
    <x v="3"/>
    <x v="4"/>
    <x v="16"/>
    <x v="42"/>
    <n v="39530"/>
    <n v="21927471.649999999"/>
    <n v="29852679.02"/>
    <n v="8332834.6058999998"/>
    <n v="3163790.04"/>
    <n v="956795.88"/>
    <n v="39417"/>
    <n v="21564943.66"/>
    <n v="29401859.620000001"/>
    <n v="8231139.4603000004"/>
    <n v="3138737.29"/>
    <n v="964162.2"/>
    <n v="-113"/>
    <n v="-362527.98999999836"/>
    <n v="-450819.39999999851"/>
    <n v="-101695.14559999947"/>
    <n v="-25052.75"/>
    <n v="7366.3199999999488"/>
  </r>
  <r>
    <x v="13"/>
    <x v="3"/>
    <x v="1"/>
    <x v="7"/>
    <n v="4"/>
    <n v="21319.52"/>
    <n v="21620.52"/>
    <n v="7745.2754999999997"/>
    <n v="-4398.5"/>
    <n v="-7026.63"/>
    <n v="1"/>
    <n v="628"/>
    <n v="929"/>
    <n v="353.80070000000001"/>
    <n v="434.44"/>
    <n v="342.99"/>
    <n v="-3"/>
    <n v="-20691.52"/>
    <n v="-20691.52"/>
    <n v="-7391.4748"/>
    <n v="4832.9399999999996"/>
    <n v="7369.62"/>
  </r>
  <r>
    <x v="9"/>
    <x v="2"/>
    <x v="3"/>
    <x v="23"/>
    <n v="0"/>
    <n v="0"/>
    <n v="0"/>
    <n v="0"/>
    <n v="0"/>
    <n v="0"/>
    <n v="8"/>
    <n v="77285.22"/>
    <n v="124557.98"/>
    <n v="39661.973299999998"/>
    <n v="20998.29"/>
    <n v="7408.32"/>
    <n v="8"/>
    <n v="77285.22"/>
    <n v="124557.98"/>
    <n v="39661.973299999998"/>
    <n v="20998.29"/>
    <n v="7408.32"/>
  </r>
  <r>
    <x v="4"/>
    <x v="6"/>
    <x v="3"/>
    <x v="51"/>
    <n v="12"/>
    <n v="32224.39"/>
    <n v="37343.620000000003"/>
    <n v="12128.462799999999"/>
    <n v="-5368.69"/>
    <n v="-8155.66"/>
    <n v="11"/>
    <n v="9240.91"/>
    <n v="13575.15"/>
    <n v="3933.9241999999999"/>
    <n v="-44.11"/>
    <n v="-746.11"/>
    <n v="-1"/>
    <n v="-22983.48"/>
    <n v="-23768.47"/>
    <n v="-8194.5385999999999"/>
    <n v="5324.58"/>
    <n v="7409.55"/>
  </r>
  <r>
    <x v="17"/>
    <x v="4"/>
    <x v="4"/>
    <x v="13"/>
    <n v="0"/>
    <n v="0"/>
    <n v="0"/>
    <n v="0"/>
    <n v="0"/>
    <n v="0"/>
    <n v="2"/>
    <n v="32605.02"/>
    <n v="50022.94"/>
    <n v="10074.4107"/>
    <n v="9785.8700000000008"/>
    <n v="7422.76"/>
    <n v="2"/>
    <n v="32605.02"/>
    <n v="50022.94"/>
    <n v="10074.4107"/>
    <n v="9785.8700000000008"/>
    <n v="7422.76"/>
  </r>
  <r>
    <x v="17"/>
    <x v="2"/>
    <x v="6"/>
    <x v="11"/>
    <n v="0"/>
    <n v="0"/>
    <n v="0"/>
    <n v="0"/>
    <n v="0"/>
    <n v="0"/>
    <n v="1"/>
    <n v="17845.18"/>
    <n v="27883.1"/>
    <n v="2610.7334999999998"/>
    <n v="8051.37"/>
    <n v="7427.19"/>
    <n v="1"/>
    <n v="17845.18"/>
    <n v="27883.1"/>
    <n v="2610.7334999999998"/>
    <n v="8051.37"/>
    <n v="7427.19"/>
  </r>
  <r>
    <x v="14"/>
    <x v="1"/>
    <x v="3"/>
    <x v="52"/>
    <n v="0"/>
    <n v="0"/>
    <n v="0"/>
    <n v="0"/>
    <n v="0"/>
    <n v="0"/>
    <n v="3"/>
    <n v="9897.6299999999992"/>
    <n v="22179.360000000001"/>
    <n v="4764.6638000000003"/>
    <n v="9004.31"/>
    <n v="7428.93"/>
    <n v="3"/>
    <n v="9897.6299999999992"/>
    <n v="22179.360000000001"/>
    <n v="4764.6638000000003"/>
    <n v="9004.31"/>
    <n v="7428.93"/>
  </r>
  <r>
    <x v="5"/>
    <x v="3"/>
    <x v="1"/>
    <x v="36"/>
    <n v="153"/>
    <n v="191710.36"/>
    <n v="230816.48"/>
    <n v="49712.2713"/>
    <n v="6431.8"/>
    <n v="-8876.15"/>
    <n v="117"/>
    <n v="74897.100000000006"/>
    <n v="88101.42"/>
    <n v="15457.966200000001"/>
    <n v="3583.16"/>
    <n v="-1377.37"/>
    <n v="-36"/>
    <n v="-116813.25999999998"/>
    <n v="-142715.06"/>
    <n v="-34254.305099999998"/>
    <n v="-2848.6400000000003"/>
    <n v="7498.78"/>
  </r>
  <r>
    <x v="5"/>
    <x v="2"/>
    <x v="1"/>
    <x v="7"/>
    <n v="22"/>
    <n v="96563.09"/>
    <n v="117491.04"/>
    <n v="31219.692800000001"/>
    <n v="672.33"/>
    <n v="-10530.4"/>
    <n v="10"/>
    <n v="17060.669999999998"/>
    <n v="17205.09"/>
    <n v="3168.6664999999998"/>
    <n v="-1961"/>
    <n v="-3024.25"/>
    <n v="-12"/>
    <n v="-79502.42"/>
    <n v="-100285.95"/>
    <n v="-28051.026300000001"/>
    <n v="-2633.33"/>
    <n v="7506.15"/>
  </r>
  <r>
    <x v="16"/>
    <x v="2"/>
    <x v="4"/>
    <x v="58"/>
    <n v="8"/>
    <n v="70460.98"/>
    <n v="83971.01"/>
    <n v="21025.931199999999"/>
    <n v="-517.78"/>
    <n v="-7515.9"/>
    <n v="0"/>
    <n v="0"/>
    <n v="0"/>
    <n v="0"/>
    <n v="0"/>
    <n v="0"/>
    <n v="-8"/>
    <n v="-70460.98"/>
    <n v="-83971.01"/>
    <n v="-21025.931199999999"/>
    <n v="517.78"/>
    <n v="7515.9"/>
  </r>
  <r>
    <x v="10"/>
    <x v="6"/>
    <x v="4"/>
    <x v="13"/>
    <n v="37"/>
    <n v="229186.88"/>
    <n v="280392.65000000002"/>
    <n v="42821.149299999997"/>
    <n v="2475.0300000000002"/>
    <n v="-9795.0400000000009"/>
    <n v="19"/>
    <n v="69521.69"/>
    <n v="78618.75"/>
    <n v="9479.4999000000007"/>
    <n v="431.95"/>
    <n v="-2251.64"/>
    <n v="-18"/>
    <n v="-159665.19"/>
    <n v="-201773.90000000002"/>
    <n v="-33341.649399999995"/>
    <n v="-2043.0800000000002"/>
    <n v="7543.4000000000015"/>
  </r>
  <r>
    <x v="16"/>
    <x v="6"/>
    <x v="3"/>
    <x v="39"/>
    <n v="17"/>
    <n v="128849.28"/>
    <n v="166070.89000000001"/>
    <n v="41599.847399999999"/>
    <n v="2599.84"/>
    <n v="-4579.6899999999996"/>
    <n v="3"/>
    <n v="11063.7"/>
    <n v="16407.55"/>
    <n v="2421.9551999999999"/>
    <n v="3429.7"/>
    <n v="2981.62"/>
    <n v="-14"/>
    <n v="-117785.58"/>
    <n v="-149663.34000000003"/>
    <n v="-39177.892200000002"/>
    <n v="829.85999999999967"/>
    <n v="7561.3099999999995"/>
  </r>
  <r>
    <x v="10"/>
    <x v="6"/>
    <x v="10"/>
    <x v="43"/>
    <n v="23"/>
    <n v="75091.679999999993"/>
    <n v="91960.53"/>
    <n v="14940.1877"/>
    <n v="5533.7"/>
    <n v="-153.18"/>
    <n v="22"/>
    <n v="51178.97"/>
    <n v="67813.2"/>
    <n v="7371.8320000000003"/>
    <n v="10463.620000000001"/>
    <n v="7415.18"/>
    <n v="-1"/>
    <n v="-23912.709999999992"/>
    <n v="-24147.33"/>
    <n v="-7568.3557000000001"/>
    <n v="4929.920000000001"/>
    <n v="7568.3600000000006"/>
  </r>
  <r>
    <x v="4"/>
    <x v="6"/>
    <x v="3"/>
    <x v="4"/>
    <n v="3"/>
    <n v="8559.19"/>
    <n v="8974.3799999999992"/>
    <n v="8123.1804000000002"/>
    <n v="-5739.88"/>
    <n v="-7707.99"/>
    <n v="1"/>
    <n v="637.44000000000005"/>
    <n v="764"/>
    <n v="258.91320000000002"/>
    <n v="-76.16"/>
    <n v="-132.35"/>
    <n v="-2"/>
    <n v="-7921.75"/>
    <n v="-8210.3799999999992"/>
    <n v="-7864.2672000000002"/>
    <n v="5663.72"/>
    <n v="7575.6399999999994"/>
  </r>
  <r>
    <x v="2"/>
    <x v="1"/>
    <x v="1"/>
    <x v="6"/>
    <n v="11"/>
    <n v="6882.58"/>
    <n v="9299"/>
    <n v="11418.965"/>
    <n v="3308.4"/>
    <n v="-2814.46"/>
    <n v="91"/>
    <n v="316052.12"/>
    <n v="415999.34"/>
    <n v="155868.79120000001"/>
    <n v="55101.35"/>
    <n v="4764.2299999999996"/>
    <n v="80"/>
    <n v="309169.53999999998"/>
    <n v="406700.34"/>
    <n v="144449.82620000001"/>
    <n v="51792.95"/>
    <n v="7578.69"/>
  </r>
  <r>
    <x v="9"/>
    <x v="1"/>
    <x v="3"/>
    <x v="32"/>
    <n v="1"/>
    <n v="0"/>
    <n v="0"/>
    <n v="0"/>
    <n v="0"/>
    <n v="0"/>
    <n v="18"/>
    <n v="147462.32"/>
    <n v="208997.61"/>
    <n v="54199.5144"/>
    <n v="25474.94"/>
    <n v="7659.72"/>
    <n v="17"/>
    <n v="147462.32"/>
    <n v="208997.61"/>
    <n v="54199.5144"/>
    <n v="25474.94"/>
    <n v="7659.72"/>
  </r>
  <r>
    <x v="5"/>
    <x v="5"/>
    <x v="3"/>
    <x v="27"/>
    <n v="6"/>
    <n v="47659.91"/>
    <n v="54223.91"/>
    <n v="14757.836300000001"/>
    <n v="-4916.3100000000004"/>
    <n v="-7394.55"/>
    <n v="2"/>
    <n v="674.7"/>
    <n v="1074"/>
    <n v="132.20830000000001"/>
    <n v="314.06"/>
    <n v="267.08999999999997"/>
    <n v="-4"/>
    <n v="-46985.210000000006"/>
    <n v="-53149.91"/>
    <n v="-14625.628000000001"/>
    <n v="5230.3700000000008"/>
    <n v="7661.64"/>
  </r>
  <r>
    <x v="1"/>
    <x v="3"/>
    <x v="3"/>
    <x v="51"/>
    <n v="147"/>
    <n v="287081.40999999997"/>
    <n v="469653.15"/>
    <n v="171800.7432"/>
    <n v="38015.65"/>
    <n v="16660.93"/>
    <n v="132"/>
    <n v="130749.83"/>
    <n v="190240.24"/>
    <n v="44787.991199999997"/>
    <n v="32432.71"/>
    <n v="24333.43"/>
    <n v="-15"/>
    <n v="-156331.57999999996"/>
    <n v="-279412.91000000003"/>
    <n v="-127012.75200000001"/>
    <n v="-5582.9400000000023"/>
    <n v="7672.5"/>
  </r>
  <r>
    <x v="14"/>
    <x v="6"/>
    <x v="13"/>
    <x v="25"/>
    <n v="5"/>
    <n v="23811.9"/>
    <n v="35598.21"/>
    <n v="4885.5246999999999"/>
    <n v="7997.19"/>
    <n v="6662.45"/>
    <n v="11"/>
    <n v="51312.75"/>
    <n v="79015.58"/>
    <n v="13225.681399999999"/>
    <n v="18174.62"/>
    <n v="14341.25"/>
    <n v="6"/>
    <n v="27500.85"/>
    <n v="43417.37"/>
    <n v="8340.1566999999995"/>
    <n v="10177.43"/>
    <n v="7678.8"/>
  </r>
  <r>
    <x v="10"/>
    <x v="5"/>
    <x v="1"/>
    <x v="36"/>
    <n v="129"/>
    <n v="274172.2"/>
    <n v="328480.12"/>
    <n v="57172.580199999997"/>
    <n v="16924.8"/>
    <n v="-1514.65"/>
    <n v="115"/>
    <n v="215823.42"/>
    <n v="253473.98"/>
    <n v="33265.271699999998"/>
    <n v="17932.95"/>
    <n v="6175.1"/>
    <n v="-14"/>
    <n v="-58348.78"/>
    <n v="-75006.139999999985"/>
    <n v="-23907.308499999999"/>
    <n v="1008.1500000000015"/>
    <n v="7689.75"/>
  </r>
  <r>
    <x v="13"/>
    <x v="2"/>
    <x v="1"/>
    <x v="36"/>
    <n v="270"/>
    <n v="40389.980000000003"/>
    <n v="71815.78"/>
    <n v="37927.349499999997"/>
    <n v="4557.3999999999996"/>
    <n v="-6520.47"/>
    <n v="265"/>
    <n v="20146.68"/>
    <n v="45666.3"/>
    <n v="24240.1443"/>
    <n v="7588.12"/>
    <n v="1260.55"/>
    <n v="-5"/>
    <n v="-20243.300000000003"/>
    <n v="-26149.479999999996"/>
    <n v="-13687.205199999997"/>
    <n v="3030.7200000000003"/>
    <n v="7781.02"/>
  </r>
  <r>
    <x v="17"/>
    <x v="1"/>
    <x v="13"/>
    <x v="25"/>
    <n v="1"/>
    <n v="2017.16"/>
    <n v="2017.16"/>
    <n v="314.23289999999997"/>
    <n v="301.86"/>
    <n v="250.39"/>
    <n v="7"/>
    <n v="23061.27"/>
    <n v="35783.040000000001"/>
    <n v="8187.8401999999996"/>
    <n v="9863.64"/>
    <n v="8041.68"/>
    <n v="6"/>
    <n v="21044.11"/>
    <n v="33765.879999999997"/>
    <n v="7873.6072999999997"/>
    <n v="9561.7799999999988"/>
    <n v="7791.29"/>
  </r>
  <r>
    <x v="8"/>
    <x v="2"/>
    <x v="3"/>
    <x v="19"/>
    <n v="216"/>
    <n v="1252574.8500000001"/>
    <n v="2127860.87"/>
    <n v="845425.76150000002"/>
    <n v="168273.82"/>
    <n v="26938.45"/>
    <n v="26"/>
    <n v="20745.349999999999"/>
    <n v="246822.31"/>
    <n v="189716.20800000001"/>
    <n v="66827.070000000007"/>
    <n v="34739.22"/>
    <n v="-190"/>
    <n v="-1231829.5"/>
    <n v="-1881038.56"/>
    <n v="-655709.55350000004"/>
    <n v="-101446.75"/>
    <n v="7800.77"/>
  </r>
  <r>
    <x v="12"/>
    <x v="5"/>
    <x v="10"/>
    <x v="33"/>
    <n v="1"/>
    <n v="2695.97"/>
    <n v="2740"/>
    <n v="201.48320000000001"/>
    <n v="65.88"/>
    <n v="54.26"/>
    <n v="9"/>
    <n v="144479.89000000001"/>
    <n v="161600.29999999999"/>
    <n v="15157.6734"/>
    <n v="12613.54"/>
    <n v="7873.14"/>
    <n v="8"/>
    <n v="141783.92000000001"/>
    <n v="158860.29999999999"/>
    <n v="14956.190199999999"/>
    <n v="12547.660000000002"/>
    <n v="7818.88"/>
  </r>
  <r>
    <x v="8"/>
    <x v="1"/>
    <x v="1"/>
    <x v="7"/>
    <n v="22"/>
    <n v="154733.51"/>
    <n v="196732.66"/>
    <n v="58259.1351"/>
    <n v="11453.91"/>
    <n v="-7826.5"/>
    <n v="0"/>
    <n v="0"/>
    <n v="0"/>
    <n v="0"/>
    <n v="0"/>
    <n v="0"/>
    <n v="-22"/>
    <n v="-154733.51"/>
    <n v="-196732.66"/>
    <n v="-58259.1351"/>
    <n v="-11453.91"/>
    <n v="7826.5"/>
  </r>
  <r>
    <x v="3"/>
    <x v="3"/>
    <x v="1"/>
    <x v="56"/>
    <n v="7852"/>
    <n v="7105391.6600000001"/>
    <n v="9208116.5299999993"/>
    <n v="7383454.3684"/>
    <n v="-27438.67"/>
    <n v="-2485406.7999999998"/>
    <n v="7722"/>
    <n v="6581967.2300000004"/>
    <n v="8511830.3000000007"/>
    <n v="7177860.3257999998"/>
    <n v="-85672.31"/>
    <n v="-2477577.54"/>
    <n v="-130"/>
    <n v="-523424.4299999997"/>
    <n v="-696286.22999999858"/>
    <n v="-205594.04260000028"/>
    <n v="-58233.64"/>
    <n v="7829.2599999997765"/>
  </r>
  <r>
    <x v="8"/>
    <x v="4"/>
    <x v="3"/>
    <x v="51"/>
    <n v="13"/>
    <n v="92791.88"/>
    <n v="118165.19"/>
    <n v="41062.067000000003"/>
    <n v="-1418.91"/>
    <n v="-7855.45"/>
    <n v="0"/>
    <n v="0"/>
    <n v="0"/>
    <n v="0"/>
    <n v="0"/>
    <n v="0"/>
    <n v="-13"/>
    <n v="-92791.88"/>
    <n v="-118165.19"/>
    <n v="-41062.067000000003"/>
    <n v="1418.91"/>
    <n v="7855.45"/>
  </r>
  <r>
    <x v="2"/>
    <x v="3"/>
    <x v="1"/>
    <x v="1"/>
    <n v="43"/>
    <n v="11581.21"/>
    <n v="15874"/>
    <n v="16157.0872"/>
    <n v="5444.47"/>
    <n v="-2077.5700000000002"/>
    <n v="148"/>
    <n v="898223.39"/>
    <n v="1321200"/>
    <n v="459951.01120000001"/>
    <n v="101803.39"/>
    <n v="5787.53"/>
    <n v="105"/>
    <n v="886642.18"/>
    <n v="1305326"/>
    <n v="443793.924"/>
    <n v="96358.92"/>
    <n v="7865.1"/>
  </r>
  <r>
    <x v="16"/>
    <x v="2"/>
    <x v="0"/>
    <x v="0"/>
    <n v="51"/>
    <n v="125185.65"/>
    <n v="168781.79"/>
    <n v="50673.2186"/>
    <n v="10610.57"/>
    <n v="-7873.69"/>
    <n v="0"/>
    <n v="0"/>
    <n v="0"/>
    <n v="0"/>
    <n v="0"/>
    <n v="0"/>
    <n v="-51"/>
    <n v="-125185.65"/>
    <n v="-168781.79"/>
    <n v="-50673.2186"/>
    <n v="-10610.57"/>
    <n v="7873.69"/>
  </r>
  <r>
    <x v="9"/>
    <x v="6"/>
    <x v="4"/>
    <x v="58"/>
    <n v="0"/>
    <n v="0"/>
    <n v="0"/>
    <n v="0"/>
    <n v="0"/>
    <n v="0"/>
    <n v="3"/>
    <n v="46181.4"/>
    <n v="72373.25"/>
    <n v="17778.632000000001"/>
    <n v="13942.27"/>
    <n v="7893.87"/>
    <n v="3"/>
    <n v="46181.4"/>
    <n v="72373.25"/>
    <n v="17778.632000000001"/>
    <n v="13942.27"/>
    <n v="7893.87"/>
  </r>
  <r>
    <x v="7"/>
    <x v="2"/>
    <x v="3"/>
    <x v="24"/>
    <n v="23"/>
    <n v="51378.26"/>
    <n v="76362.5"/>
    <n v="34090.639199999998"/>
    <n v="5212.3599999999997"/>
    <n v="-9818.1299999999992"/>
    <n v="55"/>
    <n v="118083.26"/>
    <n v="174377.78"/>
    <n v="57340.274799999999"/>
    <n v="19954.57"/>
    <n v="-1920.09"/>
    <n v="32"/>
    <n v="66705"/>
    <n v="98015.28"/>
    <n v="23249.635600000001"/>
    <n v="14742.21"/>
    <n v="7898.0399999999991"/>
  </r>
  <r>
    <x v="14"/>
    <x v="5"/>
    <x v="1"/>
    <x v="6"/>
    <n v="9"/>
    <n v="7831.14"/>
    <n v="11353"/>
    <n v="3489.9141"/>
    <n v="2640.38"/>
    <n v="1539.06"/>
    <n v="49"/>
    <n v="169111.84"/>
    <n v="212327.51"/>
    <n v="56950.019500000002"/>
    <n v="26458.71"/>
    <n v="9437.75"/>
    <n v="40"/>
    <n v="161280.69999999998"/>
    <n v="200974.51"/>
    <n v="53460.1054"/>
    <n v="23818.329999999998"/>
    <n v="7898.6900000000005"/>
  </r>
  <r>
    <x v="1"/>
    <x v="5"/>
    <x v="7"/>
    <x v="12"/>
    <n v="191"/>
    <n v="132425.9"/>
    <n v="171845.33"/>
    <n v="42426.340700000001"/>
    <n v="25603.75"/>
    <n v="8589.02"/>
    <n v="149"/>
    <n v="42290.7"/>
    <n v="59984.99"/>
    <n v="5501.8058000000001"/>
    <n v="18337.62"/>
    <n v="16488.580000000002"/>
    <n v="-42"/>
    <n v="-90135.2"/>
    <n v="-111860.34"/>
    <n v="-36924.534899999999"/>
    <n v="-7266.130000000001"/>
    <n v="7899.5600000000013"/>
  </r>
  <r>
    <x v="9"/>
    <x v="1"/>
    <x v="5"/>
    <x v="10"/>
    <n v="1"/>
    <n v="434.38"/>
    <n v="1174"/>
    <n v="62.946899999999999"/>
    <n v="686.94"/>
    <n v="662.46"/>
    <n v="3"/>
    <n v="42855.44"/>
    <n v="47828.06"/>
    <n v="6278.31"/>
    <n v="10785.96"/>
    <n v="8591.17"/>
    <n v="2"/>
    <n v="42421.060000000005"/>
    <n v="46654.06"/>
    <n v="6215.3631000000005"/>
    <n v="10099.019999999999"/>
    <n v="7928.71"/>
  </r>
  <r>
    <x v="2"/>
    <x v="1"/>
    <x v="12"/>
    <x v="22"/>
    <n v="3"/>
    <n v="815.52"/>
    <n v="909"/>
    <n v="801.05539999999996"/>
    <n v="-97.66"/>
    <n v="-508.44"/>
    <n v="42"/>
    <n v="314871.18"/>
    <n v="374470.06"/>
    <n v="109634.75780000001"/>
    <n v="25733.279999999999"/>
    <n v="7427.53"/>
    <n v="39"/>
    <n v="314055.65999999997"/>
    <n v="373561.06"/>
    <n v="108833.70240000001"/>
    <n v="25830.94"/>
    <n v="7935.9699999999993"/>
  </r>
  <r>
    <x v="12"/>
    <x v="5"/>
    <x v="4"/>
    <x v="61"/>
    <n v="0"/>
    <n v="0"/>
    <n v="0"/>
    <n v="0"/>
    <n v="0"/>
    <n v="0"/>
    <n v="7"/>
    <n v="61659.71"/>
    <n v="79413.67"/>
    <n v="10893.7691"/>
    <n v="11559.96"/>
    <n v="7946.87"/>
    <n v="7"/>
    <n v="61659.71"/>
    <n v="79413.67"/>
    <n v="10893.7691"/>
    <n v="11559.96"/>
    <n v="7946.87"/>
  </r>
  <r>
    <x v="2"/>
    <x v="5"/>
    <x v="17"/>
    <x v="59"/>
    <n v="0"/>
    <n v="0"/>
    <n v="0"/>
    <n v="0"/>
    <n v="0"/>
    <n v="0"/>
    <n v="17"/>
    <n v="133580.20000000001"/>
    <n v="221713.64"/>
    <n v="91611.162899999996"/>
    <n v="23070.3"/>
    <n v="7958.21"/>
    <n v="17"/>
    <n v="133580.20000000001"/>
    <n v="221713.64"/>
    <n v="91611.162899999996"/>
    <n v="23070.3"/>
    <n v="7958.21"/>
  </r>
  <r>
    <x v="9"/>
    <x v="4"/>
    <x v="4"/>
    <x v="48"/>
    <n v="0"/>
    <n v="0"/>
    <n v="0"/>
    <n v="0"/>
    <n v="0"/>
    <n v="0"/>
    <n v="3"/>
    <n v="31090.77"/>
    <n v="52549.95"/>
    <n v="13577.438599999999"/>
    <n v="12447.87"/>
    <n v="7970.08"/>
    <n v="3"/>
    <n v="31090.77"/>
    <n v="52549.95"/>
    <n v="13577.438599999999"/>
    <n v="12447.87"/>
    <n v="7970.08"/>
  </r>
  <r>
    <x v="1"/>
    <x v="3"/>
    <x v="10"/>
    <x v="17"/>
    <n v="202"/>
    <n v="169068.7"/>
    <n v="205942.19"/>
    <n v="47629.757700000002"/>
    <n v="9581.41"/>
    <n v="-2298.67"/>
    <n v="172"/>
    <n v="62140.47"/>
    <n v="75854.850000000006"/>
    <n v="12444.7107"/>
    <n v="9444.51"/>
    <n v="5678"/>
    <n v="-30"/>
    <n v="-106928.23000000001"/>
    <n v="-130087.34"/>
    <n v="-35185.047000000006"/>
    <n v="-136.89999999999964"/>
    <n v="7976.67"/>
  </r>
  <r>
    <x v="14"/>
    <x v="1"/>
    <x v="1"/>
    <x v="50"/>
    <n v="0"/>
    <n v="0"/>
    <n v="0"/>
    <n v="0"/>
    <n v="0"/>
    <n v="0"/>
    <n v="4"/>
    <n v="26678.26"/>
    <n v="33458.550000000003"/>
    <n v="10023.6342"/>
    <n v="12762.28"/>
    <n v="7981.53"/>
    <n v="4"/>
    <n v="26678.26"/>
    <n v="33458.550000000003"/>
    <n v="10023.6342"/>
    <n v="12762.28"/>
    <n v="7981.53"/>
  </r>
  <r>
    <x v="9"/>
    <x v="2"/>
    <x v="4"/>
    <x v="48"/>
    <n v="0"/>
    <n v="0"/>
    <n v="0"/>
    <n v="0"/>
    <n v="0"/>
    <n v="0"/>
    <n v="1"/>
    <n v="7322.3"/>
    <n v="22188.85"/>
    <n v="6884.7560000000003"/>
    <n v="10299.469999999999"/>
    <n v="7981.79"/>
    <n v="1"/>
    <n v="7322.3"/>
    <n v="22188.85"/>
    <n v="6884.7560000000003"/>
    <n v="10299.469999999999"/>
    <n v="7981.79"/>
  </r>
  <r>
    <x v="14"/>
    <x v="6"/>
    <x v="4"/>
    <x v="44"/>
    <n v="5"/>
    <n v="24341.42"/>
    <n v="47014.46"/>
    <n v="3297.0821999999998"/>
    <n v="20258.3"/>
    <n v="19368.05"/>
    <n v="10"/>
    <n v="40429.14"/>
    <n v="73868.320000000007"/>
    <n v="5861.6689999999999"/>
    <n v="29086.959999999999"/>
    <n v="27353.24"/>
    <n v="5"/>
    <n v="16087.720000000001"/>
    <n v="26853.860000000008"/>
    <n v="2564.5868"/>
    <n v="8828.66"/>
    <n v="7985.1900000000023"/>
  </r>
  <r>
    <x v="4"/>
    <x v="6"/>
    <x v="6"/>
    <x v="11"/>
    <n v="16"/>
    <n v="159070.07"/>
    <n v="215814.2"/>
    <n v="63033.374100000001"/>
    <n v="11439.62"/>
    <n v="-7759.55"/>
    <n v="8"/>
    <n v="2763.5"/>
    <n v="4088.9"/>
    <n v="1095.6509000000001"/>
    <n v="486.17"/>
    <n v="228.94"/>
    <n v="-8"/>
    <n v="-156306.57"/>
    <n v="-211725.30000000002"/>
    <n v="-61937.7232"/>
    <n v="-10953.45"/>
    <n v="7988.49"/>
  </r>
  <r>
    <x v="13"/>
    <x v="4"/>
    <x v="4"/>
    <x v="13"/>
    <n v="5"/>
    <n v="35899.35"/>
    <n v="38818.080000000002"/>
    <n v="10910.136200000001"/>
    <n v="-4623.6099999999997"/>
    <n v="-7909.88"/>
    <n v="1"/>
    <n v="547.03"/>
    <n v="818"/>
    <n v="183.4648"/>
    <n v="155.78"/>
    <n v="90.21"/>
    <n v="-4"/>
    <n v="-35352.32"/>
    <n v="-38000.080000000002"/>
    <n v="-10726.671400000001"/>
    <n v="4779.3899999999994"/>
    <n v="8000.09"/>
  </r>
  <r>
    <x v="9"/>
    <x v="2"/>
    <x v="4"/>
    <x v="45"/>
    <n v="1"/>
    <n v="54.95"/>
    <n v="54.95"/>
    <n v="19.4892"/>
    <n v="-13.07"/>
    <n v="-19.489999999999998"/>
    <n v="6"/>
    <n v="18457.71"/>
    <n v="37870.54"/>
    <n v="11425.0327"/>
    <n v="11678.06"/>
    <n v="7995.16"/>
    <n v="5"/>
    <n v="18402.759999999998"/>
    <n v="37815.590000000004"/>
    <n v="11405.5435"/>
    <n v="11691.13"/>
    <n v="8014.65"/>
  </r>
  <r>
    <x v="12"/>
    <x v="2"/>
    <x v="3"/>
    <x v="19"/>
    <n v="1"/>
    <n v="1473.12"/>
    <n v="4464"/>
    <n v="474.21499999999997"/>
    <n v="2661.17"/>
    <n v="2516.67"/>
    <n v="5"/>
    <n v="13591.73"/>
    <n v="30811.8"/>
    <n v="6681.3672999999999"/>
    <n v="12237.37"/>
    <n v="10538.71"/>
    <n v="4"/>
    <n v="12118.61"/>
    <n v="26347.8"/>
    <n v="6207.1522999999997"/>
    <n v="9576.2000000000007"/>
    <n v="8022.0399999999991"/>
  </r>
  <r>
    <x v="2"/>
    <x v="2"/>
    <x v="0"/>
    <x v="0"/>
    <n v="19"/>
    <n v="1797.04"/>
    <n v="3933"/>
    <n v="10127.4918"/>
    <n v="-2338.63"/>
    <n v="-8057.03"/>
    <n v="0"/>
    <n v="0"/>
    <n v="0"/>
    <n v="0"/>
    <n v="0"/>
    <n v="0"/>
    <n v="-19"/>
    <n v="-1797.04"/>
    <n v="-3933"/>
    <n v="-10127.4918"/>
    <n v="2338.63"/>
    <n v="8057.03"/>
  </r>
  <r>
    <x v="9"/>
    <x v="5"/>
    <x v="1"/>
    <x v="46"/>
    <n v="0"/>
    <n v="0"/>
    <n v="0"/>
    <n v="0"/>
    <n v="0"/>
    <n v="0"/>
    <n v="9"/>
    <n v="148322.76999999999"/>
    <n v="198485.54"/>
    <n v="51934.878499999999"/>
    <n v="27871.34"/>
    <n v="8099.15"/>
    <n v="9"/>
    <n v="148322.76999999999"/>
    <n v="198485.54"/>
    <n v="51934.878499999999"/>
    <n v="27871.34"/>
    <n v="8099.15"/>
  </r>
  <r>
    <x v="10"/>
    <x v="2"/>
    <x v="18"/>
    <x v="60"/>
    <n v="61"/>
    <n v="110251.16"/>
    <n v="128514.59"/>
    <n v="34022.1152"/>
    <n v="-2021.69"/>
    <n v="-16050.62"/>
    <n v="51"/>
    <n v="51995.39"/>
    <n v="61141.4"/>
    <n v="16822.582600000002"/>
    <n v="-341.71"/>
    <n v="-7930.91"/>
    <n v="-10"/>
    <n v="-58255.770000000004"/>
    <n v="-67373.19"/>
    <n v="-17199.532599999999"/>
    <n v="1679.98"/>
    <n v="8119.7100000000009"/>
  </r>
  <r>
    <x v="12"/>
    <x v="3"/>
    <x v="4"/>
    <x v="18"/>
    <n v="5"/>
    <n v="23101.54"/>
    <n v="24182.21"/>
    <n v="3707.3602000000001"/>
    <n v="595.01"/>
    <n v="-616.6"/>
    <n v="11"/>
    <n v="56242.73"/>
    <n v="70077.570000000007"/>
    <n v="10357.921700000001"/>
    <n v="11076.5"/>
    <n v="7513.3"/>
    <n v="6"/>
    <n v="33141.19"/>
    <n v="45895.360000000008"/>
    <n v="6650.5615000000007"/>
    <n v="10481.49"/>
    <n v="8129.9000000000005"/>
  </r>
  <r>
    <x v="17"/>
    <x v="2"/>
    <x v="4"/>
    <x v="44"/>
    <n v="0"/>
    <n v="0"/>
    <n v="0"/>
    <n v="0"/>
    <n v="0"/>
    <n v="0"/>
    <n v="17"/>
    <n v="493303.74"/>
    <n v="599732.22"/>
    <n v="97999.069300000003"/>
    <n v="40706.14"/>
    <n v="8157.68"/>
    <n v="17"/>
    <n v="493303.74"/>
    <n v="599732.22"/>
    <n v="97999.069300000003"/>
    <n v="40706.14"/>
    <n v="8157.68"/>
  </r>
  <r>
    <x v="5"/>
    <x v="1"/>
    <x v="4"/>
    <x v="44"/>
    <n v="231"/>
    <n v="359731.46"/>
    <n v="425612.48"/>
    <n v="113918.3193"/>
    <n v="166.95"/>
    <n v="-30148.69"/>
    <n v="223"/>
    <n v="278628.28000000003"/>
    <n v="338110.8"/>
    <n v="98235.325899999996"/>
    <n v="3055.6"/>
    <n v="-21983.759999999998"/>
    <n v="-8"/>
    <n v="-81103.179999999993"/>
    <n v="-87501.68"/>
    <n v="-15682.993400000007"/>
    <n v="2888.65"/>
    <n v="8164.93"/>
  </r>
  <r>
    <x v="16"/>
    <x v="1"/>
    <x v="4"/>
    <x v="30"/>
    <n v="12"/>
    <n v="169137.99"/>
    <n v="199386.08"/>
    <n v="45286.144200000002"/>
    <n v="8025.77"/>
    <n v="-6866.71"/>
    <n v="1"/>
    <n v="4036.8"/>
    <n v="8346.4699999999993"/>
    <n v="3004.7878000000001"/>
    <n v="2409.8200000000002"/>
    <n v="1304.8800000000001"/>
    <n v="-11"/>
    <n v="-165101.19"/>
    <n v="-191039.61"/>
    <n v="-42281.356400000004"/>
    <n v="-5615.9500000000007"/>
    <n v="8171.59"/>
  </r>
  <r>
    <x v="9"/>
    <x v="4"/>
    <x v="10"/>
    <x v="43"/>
    <n v="0"/>
    <n v="0"/>
    <n v="0"/>
    <n v="0"/>
    <n v="0"/>
    <n v="0"/>
    <n v="10"/>
    <n v="121305.82"/>
    <n v="178383.82"/>
    <n v="62059.072699999997"/>
    <n v="29406.21"/>
    <n v="8183.74"/>
    <n v="10"/>
    <n v="121305.82"/>
    <n v="178383.82"/>
    <n v="62059.072699999997"/>
    <n v="29406.21"/>
    <n v="8183.74"/>
  </r>
  <r>
    <x v="0"/>
    <x v="6"/>
    <x v="10"/>
    <x v="33"/>
    <n v="757"/>
    <n v="68810745.109999999"/>
    <n v="103999629.15000001"/>
    <n v="23779310.627599999"/>
    <n v="13064311.109999999"/>
    <n v="6113889.4900000002"/>
    <n v="756"/>
    <n v="68810745.109999999"/>
    <n v="103890442.40000001"/>
    <n v="23761058.7302"/>
    <n v="13067531.67"/>
    <n v="6122122.9400000004"/>
    <n v="-1"/>
    <n v="0"/>
    <n v="-109186.75"/>
    <n v="-18251.897399999201"/>
    <n v="3220.5600000005215"/>
    <n v="8233.4500000001863"/>
  </r>
  <r>
    <x v="10"/>
    <x v="1"/>
    <x v="4"/>
    <x v="31"/>
    <n v="33"/>
    <n v="78130.559999999998"/>
    <n v="109104.82"/>
    <n v="31647.6976"/>
    <n v="10797.64"/>
    <n v="468.72"/>
    <n v="28"/>
    <n v="34551.4"/>
    <n v="47732.29"/>
    <n v="10125.971"/>
    <n v="11983.43"/>
    <n v="8715.2099999999991"/>
    <n v="-5"/>
    <n v="-43579.159999999996"/>
    <n v="-61372.530000000006"/>
    <n v="-21521.726600000002"/>
    <n v="1185.7900000000009"/>
    <n v="8246.49"/>
  </r>
  <r>
    <x v="12"/>
    <x v="5"/>
    <x v="4"/>
    <x v="31"/>
    <n v="2"/>
    <n v="2420.4"/>
    <n v="3850"/>
    <n v="1039.7559000000001"/>
    <n v="621.72"/>
    <n v="243.38"/>
    <n v="10"/>
    <n v="72837.53"/>
    <n v="93267.26"/>
    <n v="11718.3673"/>
    <n v="12690.66"/>
    <n v="8495.5400000000009"/>
    <n v="8"/>
    <n v="70417.13"/>
    <n v="89417.26"/>
    <n v="10678.6114"/>
    <n v="12068.94"/>
    <n v="8252.1600000000017"/>
  </r>
  <r>
    <x v="7"/>
    <x v="6"/>
    <x v="3"/>
    <x v="41"/>
    <n v="4"/>
    <n v="13946.4"/>
    <n v="14454.42"/>
    <n v="394.19229999999999"/>
    <n v="226.75"/>
    <n v="113.83"/>
    <n v="45"/>
    <n v="219036.18"/>
    <n v="282836.26"/>
    <n v="48287.556499999999"/>
    <n v="22605.11"/>
    <n v="8376.14"/>
    <n v="41"/>
    <n v="205089.78"/>
    <n v="268381.84000000003"/>
    <n v="47893.364199999996"/>
    <n v="22378.36"/>
    <n v="8262.31"/>
  </r>
  <r>
    <x v="12"/>
    <x v="5"/>
    <x v="1"/>
    <x v="15"/>
    <n v="1"/>
    <n v="2620.62"/>
    <n v="2740"/>
    <n v="114.9755"/>
    <n v="46.01"/>
    <n v="4.4000000000000004"/>
    <n v="16"/>
    <n v="77730.2"/>
    <n v="106815.75"/>
    <n v="24559.154600000002"/>
    <n v="16918.939999999999"/>
    <n v="8272.99"/>
    <n v="15"/>
    <n v="75109.58"/>
    <n v="104075.75"/>
    <n v="24444.179100000001"/>
    <n v="16872.93"/>
    <n v="8268.59"/>
  </r>
  <r>
    <x v="12"/>
    <x v="1"/>
    <x v="3"/>
    <x v="24"/>
    <n v="0"/>
    <n v="0"/>
    <n v="0"/>
    <n v="0"/>
    <n v="0"/>
    <n v="0"/>
    <n v="2"/>
    <n v="17442.61"/>
    <n v="28547.15"/>
    <n v="2834.7467000000001"/>
    <n v="9373.4599999999991"/>
    <n v="8269.7999999999993"/>
    <n v="2"/>
    <n v="17442.61"/>
    <n v="28547.15"/>
    <n v="2834.7467000000001"/>
    <n v="9373.4599999999991"/>
    <n v="8269.7999999999993"/>
  </r>
  <r>
    <x v="7"/>
    <x v="4"/>
    <x v="1"/>
    <x v="35"/>
    <n v="1415"/>
    <n v="4125889.45"/>
    <n v="5286190.6900000004"/>
    <n v="1581089.7101"/>
    <n v="280364.74"/>
    <n v="-171048.88"/>
    <n v="2053"/>
    <n v="6098285.0700000003"/>
    <n v="7832252.3399999999"/>
    <n v="2276310.6534000002"/>
    <n v="456927.24"/>
    <n v="-162775.29"/>
    <n v="638"/>
    <n v="1972395.62"/>
    <n v="2546061.6499999994"/>
    <n v="695220.94330000016"/>
    <n v="176562.5"/>
    <n v="8273.5899999999965"/>
  </r>
  <r>
    <x v="14"/>
    <x v="2"/>
    <x v="4"/>
    <x v="45"/>
    <n v="0"/>
    <n v="0"/>
    <n v="0"/>
    <n v="0"/>
    <n v="0"/>
    <n v="0"/>
    <n v="11"/>
    <n v="17704.82"/>
    <n v="33916.660000000003"/>
    <n v="7908.4018999999998"/>
    <n v="11668.73"/>
    <n v="8280.36"/>
    <n v="11"/>
    <n v="17704.82"/>
    <n v="33916.660000000003"/>
    <n v="7908.4018999999998"/>
    <n v="11668.73"/>
    <n v="8280.36"/>
  </r>
  <r>
    <x v="7"/>
    <x v="4"/>
    <x v="4"/>
    <x v="58"/>
    <n v="231"/>
    <n v="622313.82999999996"/>
    <n v="818144.25"/>
    <n v="85547.371899999998"/>
    <n v="154345.54"/>
    <n v="128962.14"/>
    <n v="390"/>
    <n v="1241305.08"/>
    <n v="1606811.86"/>
    <n v="279671.70870000002"/>
    <n v="220456.66"/>
    <n v="137256.18"/>
    <n v="159"/>
    <n v="618991.25000000012"/>
    <n v="788667.6100000001"/>
    <n v="194124.33680000002"/>
    <n v="66111.12"/>
    <n v="8294.0399999999936"/>
  </r>
  <r>
    <x v="4"/>
    <x v="2"/>
    <x v="18"/>
    <x v="60"/>
    <n v="4"/>
    <n v="44365.01"/>
    <n v="47959.51"/>
    <n v="11843.741900000001"/>
    <n v="-3920.36"/>
    <n v="-8249.24"/>
    <n v="1"/>
    <n v="441"/>
    <n v="689.06"/>
    <n v="182.70769999999999"/>
    <n v="110.39"/>
    <n v="65.349999999999994"/>
    <n v="-3"/>
    <n v="-43924.01"/>
    <n v="-47270.450000000004"/>
    <n v="-11661.0342"/>
    <n v="4030.75"/>
    <n v="8314.59"/>
  </r>
  <r>
    <x v="9"/>
    <x v="2"/>
    <x v="4"/>
    <x v="13"/>
    <n v="0"/>
    <n v="0"/>
    <n v="0"/>
    <n v="0"/>
    <n v="0"/>
    <n v="0"/>
    <n v="25"/>
    <n v="180225.32"/>
    <n v="234332.46"/>
    <n v="45787.064899999998"/>
    <n v="23583.360000000001"/>
    <n v="8320.08"/>
    <n v="25"/>
    <n v="180225.32"/>
    <n v="234332.46"/>
    <n v="45787.064899999998"/>
    <n v="23583.360000000001"/>
    <n v="8320.08"/>
  </r>
  <r>
    <x v="8"/>
    <x v="1"/>
    <x v="3"/>
    <x v="51"/>
    <n v="141"/>
    <n v="1090053.8899999999"/>
    <n v="1457043.06"/>
    <n v="514530.8677"/>
    <n v="84947.49"/>
    <n v="-10154.74"/>
    <n v="5"/>
    <n v="35110.199999999997"/>
    <n v="42717.919999999998"/>
    <n v="13448.6682"/>
    <n v="-585.46"/>
    <n v="-1828.75"/>
    <n v="-136"/>
    <n v="-1054943.69"/>
    <n v="-1414325.1400000001"/>
    <n v="-501082.19949999999"/>
    <n v="-85532.950000000012"/>
    <n v="8325.99"/>
  </r>
  <r>
    <x v="12"/>
    <x v="5"/>
    <x v="1"/>
    <x v="6"/>
    <n v="14"/>
    <n v="57244.73"/>
    <n v="84554.01"/>
    <n v="9906.3580000000002"/>
    <n v="20990.16"/>
    <n v="17474.259999999998"/>
    <n v="29"/>
    <n v="252545.92000000001"/>
    <n v="331132.65999999997"/>
    <n v="51787.847800000003"/>
    <n v="36496.54"/>
    <n v="25805.08"/>
    <n v="15"/>
    <n v="195301.19"/>
    <n v="246578.64999999997"/>
    <n v="41881.489800000003"/>
    <n v="15506.380000000001"/>
    <n v="8330.8200000000033"/>
  </r>
  <r>
    <x v="7"/>
    <x v="2"/>
    <x v="3"/>
    <x v="27"/>
    <n v="15"/>
    <n v="44118.04"/>
    <n v="81613.66"/>
    <n v="6090.9750999999997"/>
    <n v="31160.16"/>
    <n v="29776.959999999999"/>
    <n v="24"/>
    <n v="65338.66"/>
    <n v="117383.03999999999"/>
    <n v="12271.0412"/>
    <n v="41366.769999999997"/>
    <n v="38127.370000000003"/>
    <n v="9"/>
    <n v="21220.620000000003"/>
    <n v="35769.37999999999"/>
    <n v="6180.0661"/>
    <n v="10206.609999999997"/>
    <n v="8350.4100000000035"/>
  </r>
  <r>
    <x v="9"/>
    <x v="6"/>
    <x v="4"/>
    <x v="45"/>
    <n v="1"/>
    <n v="0"/>
    <n v="0"/>
    <n v="0"/>
    <n v="0"/>
    <n v="0"/>
    <n v="9"/>
    <n v="71377.240000000005"/>
    <n v="103154.47"/>
    <n v="23218.435000000001"/>
    <n v="16073.43"/>
    <n v="8379.75"/>
    <n v="8"/>
    <n v="71377.240000000005"/>
    <n v="103154.47"/>
    <n v="23218.435000000001"/>
    <n v="16073.43"/>
    <n v="8379.75"/>
  </r>
  <r>
    <x v="13"/>
    <x v="6"/>
    <x v="7"/>
    <x v="12"/>
    <n v="9"/>
    <n v="48736.01"/>
    <n v="55406.5"/>
    <n v="15274.0543"/>
    <n v="-3675.12"/>
    <n v="-8495.2999999999993"/>
    <n v="2"/>
    <n v="1547.1"/>
    <n v="1620"/>
    <n v="240.3862"/>
    <n v="-33.83"/>
    <n v="-107.76"/>
    <n v="-7"/>
    <n v="-47188.91"/>
    <n v="-53786.5"/>
    <n v="-15033.668099999999"/>
    <n v="3641.29"/>
    <n v="8387.5399999999991"/>
  </r>
  <r>
    <x v="3"/>
    <x v="6"/>
    <x v="4"/>
    <x v="28"/>
    <n v="1209"/>
    <n v="2189454.21"/>
    <n v="2798276.97"/>
    <n v="673567.1348"/>
    <n v="88950.85"/>
    <n v="-141081.09"/>
    <n v="1081"/>
    <n v="1125798.04"/>
    <n v="1543628.19"/>
    <n v="511143.69179999997"/>
    <n v="43318.34"/>
    <n v="-132651.28"/>
    <n v="-128"/>
    <n v="-1063656.17"/>
    <n v="-1254648.7800000003"/>
    <n v="-162423.44300000003"/>
    <n v="-45632.510000000009"/>
    <n v="8429.8099999999977"/>
  </r>
  <r>
    <x v="16"/>
    <x v="2"/>
    <x v="9"/>
    <x v="16"/>
    <n v="51"/>
    <n v="359219.71"/>
    <n v="482048.91"/>
    <n v="127692.39380000001"/>
    <n v="38664.11"/>
    <n v="-7659.2"/>
    <n v="4"/>
    <n v="9331.18"/>
    <n v="15946.89"/>
    <n v="5812.3050999999996"/>
    <n v="3121.91"/>
    <n v="803.41"/>
    <n v="-47"/>
    <n v="-349888.53"/>
    <n v="-466102.01999999996"/>
    <n v="-121880.08870000001"/>
    <n v="-35542.199999999997"/>
    <n v="8462.61"/>
  </r>
  <r>
    <x v="5"/>
    <x v="5"/>
    <x v="4"/>
    <x v="58"/>
    <n v="168"/>
    <n v="186829.87"/>
    <n v="253160.67"/>
    <n v="83437.1682"/>
    <n v="32167.19"/>
    <n v="4056.3"/>
    <n v="145"/>
    <n v="105984.44"/>
    <n v="154166.04999999999"/>
    <n v="44945.138599999998"/>
    <n v="27912.720000000001"/>
    <n v="12558.2"/>
    <n v="-23"/>
    <n v="-80845.429999999993"/>
    <n v="-98994.620000000024"/>
    <n v="-38492.029600000002"/>
    <n v="-4254.4699999999975"/>
    <n v="8501.9000000000015"/>
  </r>
  <r>
    <x v="9"/>
    <x v="3"/>
    <x v="4"/>
    <x v="44"/>
    <n v="0"/>
    <n v="0"/>
    <n v="0"/>
    <n v="0"/>
    <n v="0"/>
    <n v="0"/>
    <n v="5"/>
    <n v="59675.47"/>
    <n v="82977.3"/>
    <n v="16888.862099999998"/>
    <n v="14405.84"/>
    <n v="8537.9500000000007"/>
    <n v="5"/>
    <n v="59675.47"/>
    <n v="82977.3"/>
    <n v="16888.862099999998"/>
    <n v="14405.84"/>
    <n v="8537.9500000000007"/>
  </r>
  <r>
    <x v="12"/>
    <x v="4"/>
    <x v="17"/>
    <x v="59"/>
    <n v="1"/>
    <n v="3187.68"/>
    <n v="5496"/>
    <n v="356.32130000000001"/>
    <n v="2039.51"/>
    <n v="1952"/>
    <n v="18"/>
    <n v="53705.39"/>
    <n v="76532"/>
    <n v="14487.876099999999"/>
    <n v="15027.11"/>
    <n v="10520.06"/>
    <n v="17"/>
    <n v="50517.71"/>
    <n v="71036"/>
    <n v="14131.5548"/>
    <n v="12987.6"/>
    <n v="8568.06"/>
  </r>
  <r>
    <x v="1"/>
    <x v="2"/>
    <x v="1"/>
    <x v="36"/>
    <n v="2865"/>
    <n v="969350.76"/>
    <n v="1114545.58"/>
    <n v="156631.25330000001"/>
    <n v="50344.62"/>
    <n v="-11747.93"/>
    <n v="2824"/>
    <n v="849309.67"/>
    <n v="978780.2"/>
    <n v="132825.00159999999"/>
    <n v="51949.5"/>
    <n v="-3163.17"/>
    <n v="-41"/>
    <n v="-120041.08999999997"/>
    <n v="-135765.38000000012"/>
    <n v="-23806.251700000023"/>
    <n v="1604.8799999999974"/>
    <n v="8584.76"/>
  </r>
  <r>
    <x v="13"/>
    <x v="2"/>
    <x v="1"/>
    <x v="7"/>
    <n v="8"/>
    <n v="43801.45"/>
    <n v="57307.26"/>
    <n v="22217.426899999999"/>
    <n v="-1543.69"/>
    <n v="-8907.7999999999993"/>
    <n v="3"/>
    <n v="765"/>
    <n v="765"/>
    <n v="318.1105"/>
    <n v="-234.16"/>
    <n v="-318.18"/>
    <n v="-5"/>
    <n v="-43036.45"/>
    <n v="-56542.26"/>
    <n v="-21899.3164"/>
    <n v="1309.53"/>
    <n v="8589.619999999999"/>
  </r>
  <r>
    <x v="9"/>
    <x v="6"/>
    <x v="4"/>
    <x v="37"/>
    <n v="1"/>
    <n v="0"/>
    <n v="0"/>
    <n v="0"/>
    <n v="0"/>
    <n v="0"/>
    <n v="31"/>
    <n v="370741.76000000001"/>
    <n v="515547.36"/>
    <n v="116632.8222"/>
    <n v="47815.59"/>
    <n v="8612.14"/>
    <n v="30"/>
    <n v="370741.76000000001"/>
    <n v="515547.36"/>
    <n v="116632.8222"/>
    <n v="47815.59"/>
    <n v="8612.14"/>
  </r>
  <r>
    <x v="15"/>
    <x v="6"/>
    <x v="3"/>
    <x v="4"/>
    <n v="0"/>
    <n v="0"/>
    <n v="0"/>
    <n v="0"/>
    <n v="0"/>
    <n v="0"/>
    <n v="34"/>
    <n v="748800.45"/>
    <n v="1262494.8700000001"/>
    <n v="481057.2746"/>
    <n v="146411.12"/>
    <n v="8627.02"/>
    <n v="34"/>
    <n v="748800.45"/>
    <n v="1262494.8700000001"/>
    <n v="481057.2746"/>
    <n v="146411.12"/>
    <n v="8627.02"/>
  </r>
  <r>
    <x v="13"/>
    <x v="3"/>
    <x v="4"/>
    <x v="58"/>
    <n v="13"/>
    <n v="65297.58"/>
    <n v="84016.95"/>
    <n v="30522.8442"/>
    <n v="1146.46"/>
    <n v="-9301.6299999999992"/>
    <n v="1"/>
    <n v="2078.91"/>
    <n v="2361"/>
    <n v="933.06640000000004"/>
    <n v="-254.61"/>
    <n v="-650.98"/>
    <n v="-12"/>
    <n v="-63218.67"/>
    <n v="-81655.95"/>
    <n v="-29589.7778"/>
    <n v="-1401.0700000000002"/>
    <n v="8650.65"/>
  </r>
  <r>
    <x v="13"/>
    <x v="4"/>
    <x v="4"/>
    <x v="58"/>
    <n v="22"/>
    <n v="118101.21"/>
    <n v="144645.92000000001"/>
    <n v="53492.611799999999"/>
    <n v="7052.04"/>
    <n v="-8696.5300000000007"/>
    <n v="0"/>
    <n v="0"/>
    <n v="0"/>
    <n v="0"/>
    <n v="0"/>
    <n v="0"/>
    <n v="-22"/>
    <n v="-118101.21"/>
    <n v="-144645.92000000001"/>
    <n v="-53492.611799999999"/>
    <n v="-7052.04"/>
    <n v="8696.5300000000007"/>
  </r>
  <r>
    <x v="14"/>
    <x v="1"/>
    <x v="7"/>
    <x v="12"/>
    <n v="4"/>
    <n v="3650.28"/>
    <n v="3763"/>
    <n v="20.954000000000001"/>
    <n v="154.80000000000001"/>
    <n v="148.9"/>
    <n v="10"/>
    <n v="68203.13"/>
    <n v="70218.13"/>
    <n v="15714.669900000001"/>
    <n v="11629"/>
    <n v="8848.61"/>
    <n v="6"/>
    <n v="64552.850000000006"/>
    <n v="66455.13"/>
    <n v="15693.715900000001"/>
    <n v="11474.2"/>
    <n v="8699.7100000000009"/>
  </r>
  <r>
    <x v="15"/>
    <x v="2"/>
    <x v="3"/>
    <x v="8"/>
    <n v="0"/>
    <n v="0"/>
    <n v="0"/>
    <n v="0"/>
    <n v="0"/>
    <n v="0"/>
    <n v="2"/>
    <n v="10282.290000000001"/>
    <n v="53115.89"/>
    <n v="34132.983399999997"/>
    <n v="14820.47"/>
    <n v="8700.6200000000008"/>
    <n v="2"/>
    <n v="10282.290000000001"/>
    <n v="53115.89"/>
    <n v="34132.983399999997"/>
    <n v="14820.47"/>
    <n v="8700.6200000000008"/>
  </r>
  <r>
    <x v="17"/>
    <x v="4"/>
    <x v="4"/>
    <x v="44"/>
    <n v="0"/>
    <n v="0"/>
    <n v="0"/>
    <n v="0"/>
    <n v="0"/>
    <n v="0"/>
    <n v="1"/>
    <n v="18675.52"/>
    <n v="31931.58"/>
    <n v="4552.2924999999996"/>
    <n v="9592.01"/>
    <n v="8703.77"/>
    <n v="1"/>
    <n v="18675.52"/>
    <n v="31931.58"/>
    <n v="4552.2924999999996"/>
    <n v="9592.01"/>
    <n v="8703.77"/>
  </r>
  <r>
    <x v="7"/>
    <x v="1"/>
    <x v="3"/>
    <x v="4"/>
    <n v="10"/>
    <n v="31149.23"/>
    <n v="34581"/>
    <n v="2633.1062999999999"/>
    <n v="2938.84"/>
    <n v="2154.11"/>
    <n v="15"/>
    <n v="49466.36"/>
    <n v="64788.53"/>
    <n v="5877.3391000000001"/>
    <n v="12690.52"/>
    <n v="10861.77"/>
    <n v="5"/>
    <n v="18317.13"/>
    <n v="30207.53"/>
    <n v="3244.2328000000002"/>
    <n v="9751.68"/>
    <n v="8707.66"/>
  </r>
  <r>
    <x v="5"/>
    <x v="4"/>
    <x v="3"/>
    <x v="26"/>
    <n v="22"/>
    <n v="99158.89"/>
    <n v="132983.18"/>
    <n v="50141.643799999998"/>
    <n v="-2653.72"/>
    <n v="-16571.099999999999"/>
    <n v="14"/>
    <n v="41328.74"/>
    <n v="57157.18"/>
    <n v="24154.240900000001"/>
    <n v="-1091.49"/>
    <n v="-7843.07"/>
    <n v="-8"/>
    <n v="-57830.15"/>
    <n v="-75826"/>
    <n v="-25987.402899999997"/>
    <n v="1562.2299999999998"/>
    <n v="8728.0299999999988"/>
  </r>
  <r>
    <x v="14"/>
    <x v="3"/>
    <x v="4"/>
    <x v="58"/>
    <n v="14"/>
    <n v="1906.16"/>
    <n v="3080"/>
    <n v="3772.1034"/>
    <n v="-254.84"/>
    <n v="-1521.42"/>
    <n v="62"/>
    <n v="82399.740000000005"/>
    <n v="108286.51"/>
    <n v="26854.508300000001"/>
    <n v="16358.26"/>
    <n v="7265.66"/>
    <n v="48"/>
    <n v="80493.58"/>
    <n v="105206.51"/>
    <n v="23082.404900000001"/>
    <n v="16613.099999999999"/>
    <n v="8787.08"/>
  </r>
  <r>
    <x v="2"/>
    <x v="1"/>
    <x v="1"/>
    <x v="35"/>
    <n v="0"/>
    <n v="0"/>
    <n v="0"/>
    <n v="0"/>
    <n v="0"/>
    <n v="0"/>
    <n v="14"/>
    <n v="125745.96"/>
    <n v="163635.35"/>
    <n v="35350.3367"/>
    <n v="15456.76"/>
    <n v="8793.43"/>
    <n v="14"/>
    <n v="125745.96"/>
    <n v="163635.35"/>
    <n v="35350.3367"/>
    <n v="15456.76"/>
    <n v="8793.43"/>
  </r>
  <r>
    <x v="7"/>
    <x v="1"/>
    <x v="3"/>
    <x v="27"/>
    <n v="25"/>
    <n v="115583.02"/>
    <n v="142197.84"/>
    <n v="6512.5237999999999"/>
    <n v="24150.57"/>
    <n v="22074.27"/>
    <n v="30"/>
    <n v="128346.74"/>
    <n v="164149.65"/>
    <n v="8358.2916999999998"/>
    <n v="33583.46"/>
    <n v="30868.27"/>
    <n v="5"/>
    <n v="12763.720000000001"/>
    <n v="21951.809999999998"/>
    <n v="1845.7678999999998"/>
    <n v="9432.89"/>
    <n v="8794"/>
  </r>
  <r>
    <x v="7"/>
    <x v="5"/>
    <x v="3"/>
    <x v="26"/>
    <n v="7"/>
    <n v="10165.27"/>
    <n v="14083"/>
    <n v="1047.3671999999999"/>
    <n v="3635.21"/>
    <n v="3353.24"/>
    <n v="29"/>
    <n v="89521.67"/>
    <n v="119464.83"/>
    <n v="19623.562900000001"/>
    <n v="17084.04"/>
    <n v="12185.37"/>
    <n v="22"/>
    <n v="79356.399999999994"/>
    <n v="105381.83"/>
    <n v="18576.1957"/>
    <n v="13448.830000000002"/>
    <n v="8832.130000000001"/>
  </r>
  <r>
    <x v="1"/>
    <x v="6"/>
    <x v="16"/>
    <x v="42"/>
    <n v="2866"/>
    <n v="2152754.27"/>
    <n v="2751931.69"/>
    <n v="333677.72120000003"/>
    <n v="326867.73"/>
    <n v="239215.88"/>
    <n v="2843"/>
    <n v="1851813.21"/>
    <n v="2362227.7799999998"/>
    <n v="237776.30360000001"/>
    <n v="320541.81"/>
    <n v="248048.61"/>
    <n v="-23"/>
    <n v="-300941.06000000006"/>
    <n v="-389703.91000000015"/>
    <n v="-95901.417600000015"/>
    <n v="-6325.9199999999837"/>
    <n v="8832.7299999999814"/>
  </r>
  <r>
    <x v="1"/>
    <x v="4"/>
    <x v="1"/>
    <x v="36"/>
    <n v="3638"/>
    <n v="1720994.15"/>
    <n v="1962719.21"/>
    <n v="271623.51650000003"/>
    <n v="56258.16"/>
    <n v="-19183.88"/>
    <n v="3583"/>
    <n v="1456175.5"/>
    <n v="1667016.38"/>
    <n v="226923.7237"/>
    <n v="55231.29"/>
    <n v="-10340.74"/>
    <n v="-55"/>
    <n v="-264818.64999999991"/>
    <n v="-295702.83000000007"/>
    <n v="-44699.792800000025"/>
    <n v="-1026.8700000000026"/>
    <n v="8843.1400000000012"/>
  </r>
  <r>
    <x v="16"/>
    <x v="6"/>
    <x v="14"/>
    <x v="38"/>
    <n v="5"/>
    <n v="23201.54"/>
    <n v="33937.79"/>
    <n v="20105.4686"/>
    <n v="664.32"/>
    <n v="-9304.5"/>
    <n v="1"/>
    <n v="1870.07"/>
    <n v="1870.07"/>
    <n v="516.2473"/>
    <n v="-261.69"/>
    <n v="-456.52"/>
    <n v="-4"/>
    <n v="-21331.47"/>
    <n v="-32067.72"/>
    <n v="-19589.221300000001"/>
    <n v="-926.01"/>
    <n v="8847.98"/>
  </r>
  <r>
    <x v="8"/>
    <x v="2"/>
    <x v="1"/>
    <x v="46"/>
    <n v="28"/>
    <n v="24965.919999999998"/>
    <n v="36218.559999999998"/>
    <n v="20144.0059"/>
    <n v="1309.8499999999999"/>
    <n v="-8891.4"/>
    <n v="0"/>
    <n v="0"/>
    <n v="0"/>
    <n v="0"/>
    <n v="0"/>
    <n v="0"/>
    <n v="-28"/>
    <n v="-24965.919999999998"/>
    <n v="-36218.559999999998"/>
    <n v="-20144.0059"/>
    <n v="-1309.8499999999999"/>
    <n v="8891.4"/>
  </r>
  <r>
    <x v="9"/>
    <x v="2"/>
    <x v="3"/>
    <x v="19"/>
    <n v="0"/>
    <n v="0"/>
    <n v="0"/>
    <n v="0"/>
    <n v="0"/>
    <n v="0"/>
    <n v="20"/>
    <n v="176919.12"/>
    <n v="256117.14"/>
    <n v="70253.119999999995"/>
    <n v="29957.85"/>
    <n v="8894.02"/>
    <n v="20"/>
    <n v="176919.12"/>
    <n v="256117.14"/>
    <n v="70253.119999999995"/>
    <n v="29957.85"/>
    <n v="8894.02"/>
  </r>
  <r>
    <x v="0"/>
    <x v="1"/>
    <x v="0"/>
    <x v="0"/>
    <n v="0"/>
    <n v="0"/>
    <n v="0"/>
    <n v="0"/>
    <n v="0"/>
    <n v="0"/>
    <n v="9"/>
    <n v="33042.99"/>
    <n v="48089.79"/>
    <n v="10797.222900000001"/>
    <n v="11974.94"/>
    <n v="8906.14"/>
    <n v="9"/>
    <n v="33042.99"/>
    <n v="48089.79"/>
    <n v="10797.222900000001"/>
    <n v="11974.94"/>
    <n v="8906.14"/>
  </r>
  <r>
    <x v="5"/>
    <x v="4"/>
    <x v="1"/>
    <x v="36"/>
    <n v="140"/>
    <n v="175455.01"/>
    <n v="211295.73"/>
    <n v="62128.733099999998"/>
    <n v="-7153.18"/>
    <n v="-26080.720000000001"/>
    <n v="101"/>
    <n v="69780.210000000006"/>
    <n v="78587.3"/>
    <n v="26253.815200000001"/>
    <n v="-8651"/>
    <n v="-17168.64"/>
    <n v="-39"/>
    <n v="-105674.8"/>
    <n v="-132708.43"/>
    <n v="-35874.9179"/>
    <n v="-1497.8199999999997"/>
    <n v="8912.0800000000017"/>
  </r>
  <r>
    <x v="5"/>
    <x v="6"/>
    <x v="3"/>
    <x v="27"/>
    <n v="2"/>
    <n v="14177.74"/>
    <n v="14482.74"/>
    <n v="9064.2379999999994"/>
    <n v="-7148.53"/>
    <n v="-8759.23"/>
    <n v="1"/>
    <n v="161"/>
    <n v="466"/>
    <n v="104.49469999999999"/>
    <n v="241.14"/>
    <n v="200.51"/>
    <n v="-1"/>
    <n v="-14016.74"/>
    <n v="-14016.74"/>
    <n v="-8959.7433000000001"/>
    <n v="7389.67"/>
    <n v="8959.74"/>
  </r>
  <r>
    <x v="1"/>
    <x v="5"/>
    <x v="1"/>
    <x v="55"/>
    <n v="384"/>
    <n v="190013.43"/>
    <n v="240581.28"/>
    <n v="60863.801099999997"/>
    <n v="28061.06"/>
    <n v="7253.36"/>
    <n v="354"/>
    <n v="154736.01"/>
    <n v="196784.54"/>
    <n v="42721.230499999998"/>
    <n v="27045"/>
    <n v="16217.45"/>
    <n v="-30"/>
    <n v="-35277.419999999984"/>
    <n v="-43796.739999999991"/>
    <n v="-18142.570599999999"/>
    <n v="-1016.0600000000013"/>
    <n v="8964.09"/>
  </r>
  <r>
    <x v="3"/>
    <x v="5"/>
    <x v="18"/>
    <x v="60"/>
    <n v="145"/>
    <n v="174853.35"/>
    <n v="200027.56"/>
    <n v="58718.701000000001"/>
    <n v="-825.5"/>
    <n v="-19139.41"/>
    <n v="139"/>
    <n v="100986.68"/>
    <n v="122702.28"/>
    <n v="44199.890200000002"/>
    <n v="3256.48"/>
    <n v="-10162.469999999999"/>
    <n v="-6"/>
    <n v="-73866.670000000013"/>
    <n v="-77325.279999999999"/>
    <n v="-14518.810799999999"/>
    <n v="4081.98"/>
    <n v="8976.94"/>
  </r>
  <r>
    <x v="14"/>
    <x v="1"/>
    <x v="4"/>
    <x v="61"/>
    <n v="0"/>
    <n v="0"/>
    <n v="0"/>
    <n v="0"/>
    <n v="0"/>
    <n v="0"/>
    <n v="3"/>
    <n v="9360.7800000000007"/>
    <n v="22696.68"/>
    <n v="4362.6320999999998"/>
    <n v="10540.85"/>
    <n v="8983.0400000000009"/>
    <n v="3"/>
    <n v="9360.7800000000007"/>
    <n v="22696.68"/>
    <n v="4362.6320999999998"/>
    <n v="10540.85"/>
    <n v="8983.0400000000009"/>
  </r>
  <r>
    <x v="4"/>
    <x v="5"/>
    <x v="4"/>
    <x v="44"/>
    <n v="6"/>
    <n v="54657.59"/>
    <n v="62766.01"/>
    <n v="17566.222000000002"/>
    <n v="-3120.02"/>
    <n v="-9400.2900000000009"/>
    <n v="4"/>
    <n v="3471.57"/>
    <n v="4002"/>
    <n v="1347.203"/>
    <n v="-6.89"/>
    <n v="-377.41"/>
    <n v="-2"/>
    <n v="-51186.02"/>
    <n v="-58764.01"/>
    <n v="-16219.019000000002"/>
    <n v="3113.13"/>
    <n v="9022.880000000001"/>
  </r>
  <r>
    <x v="12"/>
    <x v="4"/>
    <x v="3"/>
    <x v="24"/>
    <n v="0"/>
    <n v="0"/>
    <n v="0"/>
    <n v="0"/>
    <n v="0"/>
    <n v="0"/>
    <n v="1"/>
    <n v="5048.82"/>
    <n v="15299.5"/>
    <n v="1213.3314"/>
    <n v="9347.4"/>
    <n v="9037.35"/>
    <n v="1"/>
    <n v="5048.82"/>
    <n v="15299.5"/>
    <n v="1213.3314"/>
    <n v="9347.4"/>
    <n v="9037.35"/>
  </r>
  <r>
    <x v="5"/>
    <x v="6"/>
    <x v="4"/>
    <x v="37"/>
    <n v="22"/>
    <n v="216242.71"/>
    <n v="266651.33"/>
    <n v="56555.294600000001"/>
    <n v="8953.4500000000007"/>
    <n v="-8741.23"/>
    <n v="6"/>
    <n v="5173.57"/>
    <n v="6135"/>
    <n v="640.36310000000003"/>
    <n v="592.79999999999995"/>
    <n v="380.8"/>
    <n v="-16"/>
    <n v="-211069.13999999998"/>
    <n v="-260516.33000000002"/>
    <n v="-55914.931499999999"/>
    <n v="-8360.6500000000015"/>
    <n v="9122.0299999999988"/>
  </r>
  <r>
    <x v="7"/>
    <x v="1"/>
    <x v="4"/>
    <x v="58"/>
    <n v="278"/>
    <n v="848738.21"/>
    <n v="1084120.6399999999"/>
    <n v="136575.72070000001"/>
    <n v="170751.71"/>
    <n v="132755.29999999999"/>
    <n v="405"/>
    <n v="1421024.08"/>
    <n v="1803481.11"/>
    <n v="288990.01669999998"/>
    <n v="226300.41"/>
    <n v="141880.24"/>
    <n v="127"/>
    <n v="572285.87000000011"/>
    <n v="719360.4700000002"/>
    <n v="152414.29599999997"/>
    <n v="55548.700000000012"/>
    <n v="9124.9400000000023"/>
  </r>
  <r>
    <x v="12"/>
    <x v="1"/>
    <x v="10"/>
    <x v="33"/>
    <n v="0"/>
    <n v="0"/>
    <n v="0"/>
    <n v="0"/>
    <n v="0"/>
    <n v="0"/>
    <n v="6"/>
    <n v="85757.08"/>
    <n v="100002.03"/>
    <n v="10317.927299999999"/>
    <n v="13384.02"/>
    <n v="9206.43"/>
    <n v="6"/>
    <n v="85757.08"/>
    <n v="100002.03"/>
    <n v="10317.927299999999"/>
    <n v="13384.02"/>
    <n v="9206.43"/>
  </r>
  <r>
    <x v="3"/>
    <x v="1"/>
    <x v="7"/>
    <x v="12"/>
    <n v="9003"/>
    <n v="7698053.2000000002"/>
    <n v="9785319.0199999996"/>
    <n v="3346082.5794000002"/>
    <n v="636268.44999999995"/>
    <n v="-348327.06"/>
    <n v="8955"/>
    <n v="7515857.1500000004"/>
    <n v="9570035.7799999993"/>
    <n v="3295173.8224999998"/>
    <n v="629537.86"/>
    <n v="-339061.34"/>
    <n v="-48"/>
    <n v="-182196.04999999981"/>
    <n v="-215283.24000000022"/>
    <n v="-50908.756900000386"/>
    <n v="-6730.5899999999674"/>
    <n v="9265.7199999999721"/>
  </r>
  <r>
    <x v="7"/>
    <x v="6"/>
    <x v="4"/>
    <x v="37"/>
    <n v="30"/>
    <n v="56345.13"/>
    <n v="73846.23"/>
    <n v="6498.4416000000001"/>
    <n v="5237.88"/>
    <n v="3403.97"/>
    <n v="61"/>
    <n v="146250.4"/>
    <n v="192966.52"/>
    <n v="24218.1908"/>
    <n v="20172.509999999998"/>
    <n v="12787.86"/>
    <n v="31"/>
    <n v="89905.26999999999"/>
    <n v="119120.29"/>
    <n v="17719.749199999998"/>
    <n v="14934.629999999997"/>
    <n v="9383.8900000000012"/>
  </r>
  <r>
    <x v="8"/>
    <x v="5"/>
    <x v="4"/>
    <x v="28"/>
    <n v="29"/>
    <n v="105296.63"/>
    <n v="165151.67000000001"/>
    <n v="71287.631399999998"/>
    <n v="21887.74"/>
    <n v="-9404.75"/>
    <n v="0"/>
    <n v="0"/>
    <n v="0"/>
    <n v="0"/>
    <n v="0"/>
    <n v="0"/>
    <n v="-29"/>
    <n v="-105296.63"/>
    <n v="-165151.67000000001"/>
    <n v="-71287.631399999998"/>
    <n v="-21887.74"/>
    <n v="9404.75"/>
  </r>
  <r>
    <x v="16"/>
    <x v="6"/>
    <x v="4"/>
    <x v="5"/>
    <n v="101"/>
    <n v="290835.23"/>
    <n v="413710.03"/>
    <n v="117270.09329999999"/>
    <n v="32832.839999999997"/>
    <n v="-9575.51"/>
    <n v="93"/>
    <n v="149910.10999999999"/>
    <n v="218753.93"/>
    <n v="63836.5674"/>
    <n v="23618.57"/>
    <n v="-123.4"/>
    <n v="-8"/>
    <n v="-140925.12"/>
    <n v="-194956.10000000003"/>
    <n v="-53433.525899999993"/>
    <n v="-9214.2699999999968"/>
    <n v="9452.11"/>
  </r>
  <r>
    <x v="12"/>
    <x v="5"/>
    <x v="11"/>
    <x v="49"/>
    <n v="0"/>
    <n v="0"/>
    <n v="0"/>
    <n v="0"/>
    <n v="0"/>
    <n v="0"/>
    <n v="1"/>
    <n v="5492.52"/>
    <n v="16644"/>
    <n v="1696.6785"/>
    <n v="10073"/>
    <n v="9454.7999999999993"/>
    <n v="1"/>
    <n v="5492.52"/>
    <n v="16644"/>
    <n v="1696.6785"/>
    <n v="10073"/>
    <n v="9454.7999999999993"/>
  </r>
  <r>
    <x v="12"/>
    <x v="3"/>
    <x v="1"/>
    <x v="1"/>
    <n v="1"/>
    <n v="8491.16"/>
    <n v="9208.9699999999993"/>
    <n v="1100.0655999999999"/>
    <n v="-29.12"/>
    <n v="-414.07"/>
    <n v="6"/>
    <n v="33144.300000000003"/>
    <n v="49760.6"/>
    <n v="7587.9553999999998"/>
    <n v="11807.55"/>
    <n v="9041.42"/>
    <n v="5"/>
    <n v="24653.140000000003"/>
    <n v="40551.629999999997"/>
    <n v="6487.8897999999999"/>
    <n v="11836.67"/>
    <n v="9455.49"/>
  </r>
  <r>
    <x v="4"/>
    <x v="5"/>
    <x v="10"/>
    <x v="53"/>
    <n v="185"/>
    <n v="151292.04"/>
    <n v="190645.75"/>
    <n v="97693.362599999993"/>
    <n v="4113.63"/>
    <n v="-23714.79"/>
    <n v="176"/>
    <n v="69761.149999999994"/>
    <n v="88932"/>
    <n v="64446.432999999997"/>
    <n v="2600.1"/>
    <n v="-14254.3"/>
    <n v="-9"/>
    <n v="-81530.890000000014"/>
    <n v="-101713.75"/>
    <n v="-33246.929599999996"/>
    <n v="-1513.5300000000002"/>
    <n v="9460.4900000000016"/>
  </r>
  <r>
    <x v="12"/>
    <x v="6"/>
    <x v="10"/>
    <x v="33"/>
    <n v="0"/>
    <n v="0"/>
    <n v="0"/>
    <n v="0"/>
    <n v="0"/>
    <n v="0"/>
    <n v="3"/>
    <n v="36768.120000000003"/>
    <n v="52326.400000000001"/>
    <n v="6097.3978999999999"/>
    <n v="11998.54"/>
    <n v="9467.75"/>
    <n v="3"/>
    <n v="36768.120000000003"/>
    <n v="52326.400000000001"/>
    <n v="6097.3978999999999"/>
    <n v="11998.54"/>
    <n v="9467.75"/>
  </r>
  <r>
    <x v="7"/>
    <x v="5"/>
    <x v="18"/>
    <x v="60"/>
    <n v="425"/>
    <n v="672959.1"/>
    <n v="877825.46"/>
    <n v="98891.515100000004"/>
    <n v="172773.47"/>
    <n v="142497.29999999999"/>
    <n v="470"/>
    <n v="823644.95"/>
    <n v="1069962.3500000001"/>
    <n v="139049.21230000001"/>
    <n v="194754.05"/>
    <n v="151971.01"/>
    <n v="45"/>
    <n v="150685.84999999998"/>
    <n v="192136.89000000013"/>
    <n v="40157.69720000001"/>
    <n v="21980.579999999987"/>
    <n v="9473.710000000021"/>
  </r>
  <r>
    <x v="3"/>
    <x v="2"/>
    <x v="1"/>
    <x v="35"/>
    <n v="10355"/>
    <n v="6563783.5800000001"/>
    <n v="9575394.6400000006"/>
    <n v="5458161.3074000003"/>
    <n v="-810495.61"/>
    <n v="-2466057.75"/>
    <n v="9871"/>
    <n v="5621740.1500000004"/>
    <n v="8276965"/>
    <n v="5095157.9221999999"/>
    <n v="-912181.79"/>
    <n v="-2456582.34"/>
    <n v="-484"/>
    <n v="-942043.4299999997"/>
    <n v="-1298429.6400000006"/>
    <n v="-363003.38520000037"/>
    <n v="-101686.18000000005"/>
    <n v="9475.410000000149"/>
  </r>
  <r>
    <x v="14"/>
    <x v="5"/>
    <x v="7"/>
    <x v="12"/>
    <n v="1"/>
    <n v="845.13"/>
    <n v="2561"/>
    <n v="670.67070000000001"/>
    <n v="1258.01"/>
    <n v="1045.2"/>
    <n v="79"/>
    <n v="65831.78"/>
    <n v="118420.42"/>
    <n v="45415.645499999999"/>
    <n v="30232.36"/>
    <n v="10544.31"/>
    <n v="78"/>
    <n v="64986.65"/>
    <n v="115859.42"/>
    <n v="44744.974799999996"/>
    <n v="28974.350000000002"/>
    <n v="9499.1099999999988"/>
  </r>
  <r>
    <x v="14"/>
    <x v="3"/>
    <x v="3"/>
    <x v="26"/>
    <n v="0"/>
    <n v="0"/>
    <n v="0"/>
    <n v="0"/>
    <n v="0"/>
    <n v="0"/>
    <n v="10"/>
    <n v="54727.78"/>
    <n v="74746.149999999994"/>
    <n v="13248.120500000001"/>
    <n v="13760.71"/>
    <n v="9512.17"/>
    <n v="10"/>
    <n v="54727.78"/>
    <n v="74746.149999999994"/>
    <n v="13248.120500000001"/>
    <n v="13760.71"/>
    <n v="9512.17"/>
  </r>
  <r>
    <x v="14"/>
    <x v="6"/>
    <x v="3"/>
    <x v="32"/>
    <n v="8"/>
    <n v="31622.36"/>
    <n v="45515.32"/>
    <n v="8481.8742999999995"/>
    <n v="1560.99"/>
    <n v="-701.76"/>
    <n v="65"/>
    <n v="331562.25"/>
    <n v="489517.99"/>
    <n v="130381.03690000001"/>
    <n v="36875.39"/>
    <n v="8833.07"/>
    <n v="57"/>
    <n v="299939.89"/>
    <n v="444002.67"/>
    <n v="121899.16260000001"/>
    <n v="35314.400000000001"/>
    <n v="9534.83"/>
  </r>
  <r>
    <x v="16"/>
    <x v="2"/>
    <x v="17"/>
    <x v="59"/>
    <n v="13"/>
    <n v="61258.71"/>
    <n v="70259.39"/>
    <n v="25252.113099999999"/>
    <n v="-6521.5"/>
    <n v="-16423.48"/>
    <n v="5"/>
    <n v="12835.58"/>
    <n v="12886.89"/>
    <n v="6933.6926999999996"/>
    <n v="-3964.79"/>
    <n v="-6882.38"/>
    <n v="-8"/>
    <n v="-48423.13"/>
    <n v="-57372.5"/>
    <n v="-18318.420399999999"/>
    <n v="2556.71"/>
    <n v="9541.0999999999985"/>
  </r>
  <r>
    <x v="3"/>
    <x v="2"/>
    <x v="1"/>
    <x v="55"/>
    <n v="9019"/>
    <n v="12641720.66"/>
    <n v="17991018.690000001"/>
    <n v="6463843.0454000002"/>
    <n v="-70466.460000000006"/>
    <n v="-1158348.52"/>
    <n v="8985"/>
    <n v="12505467.49"/>
    <n v="17801289.879999999"/>
    <n v="6404658.3673"/>
    <n v="-72070.55"/>
    <n v="-1148795.31"/>
    <n v="-34"/>
    <n v="-136253.16999999993"/>
    <n v="-189728.81000000238"/>
    <n v="-59184.678100000136"/>
    <n v="-1604.0899999999965"/>
    <n v="9553.2099999999627"/>
  </r>
  <r>
    <x v="16"/>
    <x v="5"/>
    <x v="17"/>
    <x v="59"/>
    <n v="10"/>
    <n v="46429.98"/>
    <n v="49115.5"/>
    <n v="15808.1032"/>
    <n v="-5702.45"/>
    <n v="-12371.32"/>
    <n v="3"/>
    <n v="5949.61"/>
    <n v="5949.61"/>
    <n v="3017.7862"/>
    <n v="-1497.01"/>
    <n v="-2795.84"/>
    <n v="-7"/>
    <n v="-40480.370000000003"/>
    <n v="-43165.89"/>
    <n v="-12790.316999999999"/>
    <n v="4205.4399999999996"/>
    <n v="9575.48"/>
  </r>
  <r>
    <x v="17"/>
    <x v="4"/>
    <x v="3"/>
    <x v="47"/>
    <n v="0"/>
    <n v="0"/>
    <n v="0"/>
    <n v="0"/>
    <n v="0"/>
    <n v="0"/>
    <n v="4"/>
    <n v="12484.92"/>
    <n v="30638.91"/>
    <n v="10952.850200000001"/>
    <n v="10857.73"/>
    <n v="9585.33"/>
    <n v="4"/>
    <n v="12484.92"/>
    <n v="30638.91"/>
    <n v="10952.850200000001"/>
    <n v="10857.73"/>
    <n v="9585.33"/>
  </r>
  <r>
    <x v="14"/>
    <x v="2"/>
    <x v="4"/>
    <x v="5"/>
    <n v="1"/>
    <n v="-15.19"/>
    <n v="166"/>
    <n v="49.536000000000001"/>
    <n v="153.62"/>
    <n v="131.65"/>
    <n v="5"/>
    <n v="10029.629999999999"/>
    <n v="22337.49"/>
    <n v="2453.0816"/>
    <n v="10585.63"/>
    <n v="9735.48"/>
    <n v="4"/>
    <n v="10044.82"/>
    <n v="22171.49"/>
    <n v="2403.5455999999999"/>
    <n v="10432.009999999998"/>
    <n v="9603.83"/>
  </r>
  <r>
    <x v="14"/>
    <x v="4"/>
    <x v="4"/>
    <x v="58"/>
    <n v="9"/>
    <n v="5557.49"/>
    <n v="7217"/>
    <n v="2566.4760999999999"/>
    <n v="261.22000000000003"/>
    <n v="-391.95"/>
    <n v="36"/>
    <n v="60836.77"/>
    <n v="85534.51"/>
    <n v="18463.071100000001"/>
    <n v="14510.3"/>
    <n v="9249.18"/>
    <n v="27"/>
    <n v="55279.28"/>
    <n v="78317.509999999995"/>
    <n v="15896.595000000001"/>
    <n v="14249.08"/>
    <n v="9641.130000000001"/>
  </r>
  <r>
    <x v="5"/>
    <x v="2"/>
    <x v="1"/>
    <x v="36"/>
    <n v="126"/>
    <n v="157243.73000000001"/>
    <n v="178471.45"/>
    <n v="38039.980799999998"/>
    <n v="-2032.84"/>
    <n v="-16816.41"/>
    <n v="104"/>
    <n v="68048.53"/>
    <n v="77904.14"/>
    <n v="17010.655200000001"/>
    <n v="-131.30000000000001"/>
    <n v="-7159.19"/>
    <n v="-22"/>
    <n v="-89195.200000000012"/>
    <n v="-100567.31000000001"/>
    <n v="-21029.325599999996"/>
    <n v="1901.54"/>
    <n v="9657.2200000000012"/>
  </r>
  <r>
    <x v="10"/>
    <x v="6"/>
    <x v="14"/>
    <x v="38"/>
    <n v="1"/>
    <n v="17176.48"/>
    <n v="19341.34"/>
    <n v="11865.2968"/>
    <n v="-3490.44"/>
    <n v="-9708.18"/>
    <n v="0"/>
    <n v="0"/>
    <n v="0"/>
    <n v="0"/>
    <n v="0"/>
    <n v="0"/>
    <n v="-1"/>
    <n v="-17176.48"/>
    <n v="-19341.34"/>
    <n v="-11865.2968"/>
    <n v="3490.44"/>
    <n v="9708.18"/>
  </r>
  <r>
    <x v="2"/>
    <x v="4"/>
    <x v="1"/>
    <x v="55"/>
    <n v="0"/>
    <n v="0"/>
    <n v="0"/>
    <n v="0"/>
    <n v="0"/>
    <n v="0"/>
    <n v="9"/>
    <n v="68912.899999999994"/>
    <n v="115239.02"/>
    <n v="36614.131800000003"/>
    <n v="14097.76"/>
    <n v="9711.98"/>
    <n v="9"/>
    <n v="68912.899999999994"/>
    <n v="115239.02"/>
    <n v="36614.131800000003"/>
    <n v="14097.76"/>
    <n v="9711.98"/>
  </r>
  <r>
    <x v="1"/>
    <x v="4"/>
    <x v="15"/>
    <x v="40"/>
    <n v="2220"/>
    <n v="842688.08"/>
    <n v="1118290.98"/>
    <n v="204032.68700000001"/>
    <n v="177120.48"/>
    <n v="123668.93"/>
    <n v="2189"/>
    <n v="731570.46"/>
    <n v="978788.23"/>
    <n v="142041.42430000001"/>
    <n v="172158.66"/>
    <n v="133452.21"/>
    <n v="-31"/>
    <n v="-111117.62"/>
    <n v="-139502.75"/>
    <n v="-61991.262699999992"/>
    <n v="-4961.820000000007"/>
    <n v="9783.2799999999988"/>
  </r>
  <r>
    <x v="5"/>
    <x v="1"/>
    <x v="1"/>
    <x v="36"/>
    <n v="173"/>
    <n v="259379.73"/>
    <n v="286513.90000000002"/>
    <n v="44890.229700000004"/>
    <n v="-1857.51"/>
    <n v="-16559.37"/>
    <n v="138"/>
    <n v="118776.9"/>
    <n v="133034.51999999999"/>
    <n v="21681.0766"/>
    <n v="738.57"/>
    <n v="-6753.11"/>
    <n v="-35"/>
    <n v="-140602.83000000002"/>
    <n v="-153479.38000000003"/>
    <n v="-23209.153100000003"/>
    <n v="2596.08"/>
    <n v="9806.2599999999984"/>
  </r>
  <r>
    <x v="2"/>
    <x v="6"/>
    <x v="4"/>
    <x v="61"/>
    <n v="0"/>
    <n v="0"/>
    <n v="0"/>
    <n v="0"/>
    <n v="0"/>
    <n v="0"/>
    <n v="1"/>
    <n v="39372.29"/>
    <n v="51035.13"/>
    <n v="1843.1875"/>
    <n v="10821.66"/>
    <n v="9831.81"/>
    <n v="1"/>
    <n v="39372.29"/>
    <n v="51035.13"/>
    <n v="1843.1875"/>
    <n v="10821.66"/>
    <n v="9831.81"/>
  </r>
  <r>
    <x v="4"/>
    <x v="2"/>
    <x v="10"/>
    <x v="43"/>
    <n v="7"/>
    <n v="68514.39"/>
    <n v="77319.41"/>
    <n v="19648.595399999998"/>
    <n v="-4024.26"/>
    <n v="-10945.35"/>
    <n v="2"/>
    <n v="6169"/>
    <n v="6169"/>
    <n v="1064.1305"/>
    <n v="-754.99"/>
    <n v="-1091.3800000000001"/>
    <n v="-5"/>
    <n v="-62345.39"/>
    <n v="-71150.41"/>
    <n v="-18584.464899999999"/>
    <n v="3269.2700000000004"/>
    <n v="9853.9700000000012"/>
  </r>
  <r>
    <x v="1"/>
    <x v="2"/>
    <x v="15"/>
    <x v="40"/>
    <n v="259"/>
    <n v="127895.82"/>
    <n v="190830.09"/>
    <n v="42254.727599999998"/>
    <n v="31295.75"/>
    <n v="19377.509999999998"/>
    <n v="234"/>
    <n v="69000.06"/>
    <n v="109118.39999999999"/>
    <n v="9660.9156999999996"/>
    <n v="31903.49"/>
    <n v="29236.99"/>
    <n v="-25"/>
    <n v="-58895.760000000009"/>
    <n v="-81711.69"/>
    <n v="-32593.811900000001"/>
    <n v="607.7400000000016"/>
    <n v="9859.4800000000032"/>
  </r>
  <r>
    <x v="10"/>
    <x v="3"/>
    <x v="4"/>
    <x v="30"/>
    <n v="15"/>
    <n v="90093.09"/>
    <n v="101796.61"/>
    <n v="23339.786199999999"/>
    <n v="-2615.38"/>
    <n v="-10738.71"/>
    <n v="7"/>
    <n v="15182.78"/>
    <n v="19569.669999999998"/>
    <n v="5550.0209000000004"/>
    <n v="1117.7"/>
    <n v="-836.28"/>
    <n v="-8"/>
    <n v="-74910.31"/>
    <n v="-82226.94"/>
    <n v="-17789.765299999999"/>
    <n v="3733.08"/>
    <n v="9902.4299999999985"/>
  </r>
  <r>
    <x v="7"/>
    <x v="3"/>
    <x v="3"/>
    <x v="51"/>
    <n v="6"/>
    <n v="23460.57"/>
    <n v="29179"/>
    <n v="2783.8121999999998"/>
    <n v="3856.74"/>
    <n v="2924.73"/>
    <n v="22"/>
    <n v="75567"/>
    <n v="99744.35"/>
    <n v="20447.212899999999"/>
    <n v="19878.2"/>
    <n v="12853.52"/>
    <n v="16"/>
    <n v="52106.43"/>
    <n v="70565.350000000006"/>
    <n v="17663.400699999998"/>
    <n v="16021.460000000001"/>
    <n v="9928.7900000000009"/>
  </r>
  <r>
    <x v="8"/>
    <x v="5"/>
    <x v="3"/>
    <x v="51"/>
    <n v="11"/>
    <n v="58146.27"/>
    <n v="70810.789999999994"/>
    <n v="37879.806900000003"/>
    <n v="-1346.66"/>
    <n v="-9960.6299999999992"/>
    <n v="0"/>
    <n v="0"/>
    <n v="0"/>
    <n v="0"/>
    <n v="0"/>
    <n v="0"/>
    <n v="-11"/>
    <n v="-58146.27"/>
    <n v="-70810.789999999994"/>
    <n v="-37879.806900000003"/>
    <n v="1346.66"/>
    <n v="9960.6299999999992"/>
  </r>
  <r>
    <x v="9"/>
    <x v="3"/>
    <x v="10"/>
    <x v="43"/>
    <n v="0"/>
    <n v="0"/>
    <n v="0"/>
    <n v="0"/>
    <n v="0"/>
    <n v="0"/>
    <n v="5"/>
    <n v="47240.19"/>
    <n v="85789.21"/>
    <n v="28679.030500000001"/>
    <n v="19862.11"/>
    <n v="9979.23"/>
    <n v="5"/>
    <n v="47240.19"/>
    <n v="85789.21"/>
    <n v="28679.030500000001"/>
    <n v="19862.11"/>
    <n v="9979.23"/>
  </r>
  <r>
    <x v="12"/>
    <x v="3"/>
    <x v="11"/>
    <x v="20"/>
    <n v="2"/>
    <n v="21781.51"/>
    <n v="25525.32"/>
    <n v="1839.7348"/>
    <n v="2589.65"/>
    <n v="1931.88"/>
    <n v="7"/>
    <n v="53119.87"/>
    <n v="71473.210000000006"/>
    <n v="6483.6673000000001"/>
    <n v="14145.51"/>
    <n v="11913.23"/>
    <n v="5"/>
    <n v="31338.360000000004"/>
    <n v="45947.890000000007"/>
    <n v="4643.9324999999999"/>
    <n v="11555.86"/>
    <n v="9981.3499999999985"/>
  </r>
  <r>
    <x v="3"/>
    <x v="3"/>
    <x v="1"/>
    <x v="36"/>
    <n v="6450"/>
    <n v="3336973.82"/>
    <n v="3957936.12"/>
    <n v="2640502.8739999998"/>
    <n v="-1041894.6"/>
    <n v="-1985796.76"/>
    <n v="6416"/>
    <n v="3221903.22"/>
    <n v="3828296.63"/>
    <n v="2615558.0071"/>
    <n v="-1040706.93"/>
    <n v="-1975805.72"/>
    <n v="-34"/>
    <n v="-115070.59999999963"/>
    <n v="-129639.49000000022"/>
    <n v="-24944.86689999979"/>
    <n v="1187.6699999999255"/>
    <n v="9991.0400000000373"/>
  </r>
  <r>
    <x v="16"/>
    <x v="6"/>
    <x v="1"/>
    <x v="7"/>
    <n v="15"/>
    <n v="188388.32"/>
    <n v="202364.48"/>
    <n v="45582.8053"/>
    <n v="-3158.19"/>
    <n v="-18891.63"/>
    <n v="4"/>
    <n v="27870.33"/>
    <n v="28596.76"/>
    <n v="9385.8116000000009"/>
    <n v="-5524.06"/>
    <n v="-8899.09"/>
    <n v="-11"/>
    <n v="-160517.99"/>
    <n v="-173767.72"/>
    <n v="-36196.993699999999"/>
    <n v="-2365.8700000000003"/>
    <n v="9992.5400000000009"/>
  </r>
  <r>
    <x v="5"/>
    <x v="6"/>
    <x v="3"/>
    <x v="52"/>
    <n v="39"/>
    <n v="88635.19"/>
    <n v="110151.19"/>
    <n v="25628.270199999999"/>
    <n v="-1011.63"/>
    <n v="-9137.15"/>
    <n v="7"/>
    <n v="6977.12"/>
    <n v="8706"/>
    <n v="885.64520000000005"/>
    <n v="1196.42"/>
    <n v="903.51"/>
    <n v="-32"/>
    <n v="-81658.070000000007"/>
    <n v="-101445.19"/>
    <n v="-24742.625"/>
    <n v="2208.0500000000002"/>
    <n v="10040.66"/>
  </r>
  <r>
    <x v="2"/>
    <x v="1"/>
    <x v="1"/>
    <x v="56"/>
    <n v="5"/>
    <n v="1604.5"/>
    <n v="2195"/>
    <n v="3458.0259999999998"/>
    <n v="-1007.2"/>
    <n v="-2861.4"/>
    <n v="23"/>
    <n v="208547.81"/>
    <n v="308355.65000000002"/>
    <n v="99146.104999999996"/>
    <n v="22576.87"/>
    <n v="7187.84"/>
    <n v="18"/>
    <n v="206943.31"/>
    <n v="306160.65000000002"/>
    <n v="95688.078999999998"/>
    <n v="23584.07"/>
    <n v="10049.24"/>
  </r>
  <r>
    <x v="5"/>
    <x v="4"/>
    <x v="4"/>
    <x v="44"/>
    <n v="315"/>
    <n v="425505.21"/>
    <n v="537930.27"/>
    <n v="150666.6421"/>
    <n v="890.29"/>
    <n v="-34613.32"/>
    <n v="305"/>
    <n v="339635.07"/>
    <n v="445508.18"/>
    <n v="133786.44779999999"/>
    <n v="5991.34"/>
    <n v="-24559.27"/>
    <n v="-10"/>
    <n v="-85870.140000000014"/>
    <n v="-92422.090000000026"/>
    <n v="-16880.194300000003"/>
    <n v="5101.05"/>
    <n v="10054.049999999999"/>
  </r>
  <r>
    <x v="1"/>
    <x v="6"/>
    <x v="3"/>
    <x v="51"/>
    <n v="77"/>
    <n v="211135.76"/>
    <n v="245445.09"/>
    <n v="55632.167999999998"/>
    <n v="-16278.65"/>
    <n v="-28927.279999999999"/>
    <n v="62"/>
    <n v="117920.37"/>
    <n v="121830.85"/>
    <n v="28166.4643"/>
    <n v="-13878.05"/>
    <n v="-18867.34"/>
    <n v="-15"/>
    <n v="-93215.390000000014"/>
    <n v="-123614.23999999999"/>
    <n v="-27465.703699999998"/>
    <n v="2400.6000000000004"/>
    <n v="10059.939999999999"/>
  </r>
  <r>
    <x v="10"/>
    <x v="4"/>
    <x v="4"/>
    <x v="13"/>
    <n v="30"/>
    <n v="193009.49"/>
    <n v="291647.86"/>
    <n v="99761.722500000003"/>
    <n v="27260.63"/>
    <n v="-2745.71"/>
    <n v="17"/>
    <n v="60616.13"/>
    <n v="78800.539999999994"/>
    <n v="14561.447099999999"/>
    <n v="11978.82"/>
    <n v="7322.08"/>
    <n v="-13"/>
    <n v="-132393.35999999999"/>
    <n v="-212847.32"/>
    <n v="-85200.275399999999"/>
    <n v="-15281.810000000001"/>
    <n v="10067.790000000001"/>
  </r>
  <r>
    <x v="7"/>
    <x v="6"/>
    <x v="10"/>
    <x v="53"/>
    <n v="60"/>
    <n v="213523.88"/>
    <n v="337602"/>
    <n v="22157.3482"/>
    <n v="88102.88"/>
    <n v="81307.37"/>
    <n v="119"/>
    <n v="291730.02"/>
    <n v="447840.67"/>
    <n v="43134.394500000002"/>
    <n v="105195.37"/>
    <n v="91488.05"/>
    <n v="59"/>
    <n v="78206.140000000014"/>
    <n v="110238.66999999998"/>
    <n v="20977.046300000002"/>
    <n v="17092.489999999991"/>
    <n v="10180.680000000008"/>
  </r>
  <r>
    <x v="8"/>
    <x v="4"/>
    <x v="15"/>
    <x v="40"/>
    <n v="35"/>
    <n v="515998"/>
    <n v="550197.07999999996"/>
    <n v="115413.8481"/>
    <n v="16441.72"/>
    <n v="-10475.41"/>
    <n v="3"/>
    <n v="1106.54"/>
    <n v="1106.54"/>
    <n v="298.2475"/>
    <n v="-267.01"/>
    <n v="-294.60000000000002"/>
    <n v="-32"/>
    <n v="-514891.46"/>
    <n v="-549090.53999999992"/>
    <n v="-115115.60060000001"/>
    <n v="-16708.73"/>
    <n v="10180.81"/>
  </r>
  <r>
    <x v="7"/>
    <x v="3"/>
    <x v="4"/>
    <x v="13"/>
    <n v="97"/>
    <n v="332841.57"/>
    <n v="417847.78"/>
    <n v="43270.115700000002"/>
    <n v="59576.83"/>
    <n v="46795.34"/>
    <n v="411"/>
    <n v="2840909.7"/>
    <n v="3693325"/>
    <n v="794067.0551"/>
    <n v="323991.51"/>
    <n v="56993.45"/>
    <n v="314"/>
    <n v="2508068.1300000004"/>
    <n v="3275477.2199999997"/>
    <n v="750796.93940000003"/>
    <n v="264414.68"/>
    <n v="10198.11"/>
  </r>
  <r>
    <x v="8"/>
    <x v="5"/>
    <x v="3"/>
    <x v="29"/>
    <n v="7"/>
    <n v="24787.82"/>
    <n v="33904.61"/>
    <n v="20172.186699999998"/>
    <n v="-3353.18"/>
    <n v="-10238.77"/>
    <n v="1"/>
    <n v="20.329999999999998"/>
    <n v="20.329999999999998"/>
    <n v="34.2532"/>
    <n v="-15.97"/>
    <n v="-34.25"/>
    <n v="-6"/>
    <n v="-24767.489999999998"/>
    <n v="-33884.28"/>
    <n v="-20137.933499999999"/>
    <n v="3337.21"/>
    <n v="10204.52"/>
  </r>
  <r>
    <x v="17"/>
    <x v="1"/>
    <x v="1"/>
    <x v="15"/>
    <n v="0"/>
    <n v="0"/>
    <n v="0"/>
    <n v="0"/>
    <n v="0"/>
    <n v="0"/>
    <n v="12"/>
    <n v="308370.07"/>
    <n v="376618.05"/>
    <n v="58000.8361"/>
    <n v="21331.26"/>
    <n v="10220.52"/>
    <n v="12"/>
    <n v="308370.07"/>
    <n v="376618.05"/>
    <n v="58000.8361"/>
    <n v="21331.26"/>
    <n v="10220.52"/>
  </r>
  <r>
    <x v="7"/>
    <x v="5"/>
    <x v="3"/>
    <x v="64"/>
    <n v="1"/>
    <n v="361.92"/>
    <n v="1131"/>
    <n v="89.964699999999993"/>
    <n v="1484.21"/>
    <n v="1448.2"/>
    <n v="7"/>
    <n v="15139.07"/>
    <n v="31609.77"/>
    <n v="5537.8101999999999"/>
    <n v="13851.97"/>
    <n v="11701.97"/>
    <n v="6"/>
    <n v="14777.15"/>
    <n v="30478.77"/>
    <n v="5447.8454999999994"/>
    <n v="12367.759999999998"/>
    <n v="10253.769999999999"/>
  </r>
  <r>
    <x v="9"/>
    <x v="2"/>
    <x v="10"/>
    <x v="53"/>
    <n v="0"/>
    <n v="0"/>
    <n v="0"/>
    <n v="0"/>
    <n v="0"/>
    <n v="0"/>
    <n v="4"/>
    <n v="22325.37"/>
    <n v="45383.5"/>
    <n v="12782.307000000001"/>
    <n v="14576.78"/>
    <n v="10275.82"/>
    <n v="4"/>
    <n v="22325.37"/>
    <n v="45383.5"/>
    <n v="12782.307000000001"/>
    <n v="14576.78"/>
    <n v="10275.82"/>
  </r>
  <r>
    <x v="2"/>
    <x v="3"/>
    <x v="17"/>
    <x v="59"/>
    <n v="0"/>
    <n v="0"/>
    <n v="0"/>
    <n v="0"/>
    <n v="0"/>
    <n v="0"/>
    <n v="9"/>
    <n v="73452.100000000006"/>
    <n v="102391.7"/>
    <n v="33679.371700000003"/>
    <n v="14533.95"/>
    <n v="10310.19"/>
    <n v="9"/>
    <n v="73452.100000000006"/>
    <n v="102391.7"/>
    <n v="33679.371700000003"/>
    <n v="14533.95"/>
    <n v="10310.19"/>
  </r>
  <r>
    <x v="7"/>
    <x v="3"/>
    <x v="3"/>
    <x v="26"/>
    <n v="18"/>
    <n v="27057.22"/>
    <n v="40499"/>
    <n v="2256.7761"/>
    <n v="13076.08"/>
    <n v="12258.73"/>
    <n v="50"/>
    <n v="178335.18"/>
    <n v="235611.4"/>
    <n v="43824.882599999997"/>
    <n v="36541.99"/>
    <n v="22584.89"/>
    <n v="32"/>
    <n v="151277.96"/>
    <n v="195112.4"/>
    <n v="41568.106499999994"/>
    <n v="23465.909999999996"/>
    <n v="10326.16"/>
  </r>
  <r>
    <x v="10"/>
    <x v="3"/>
    <x v="4"/>
    <x v="58"/>
    <n v="94"/>
    <n v="207434.39"/>
    <n v="260567.78"/>
    <n v="70035.8603"/>
    <n v="15179.72"/>
    <n v="-7880.33"/>
    <n v="79"/>
    <n v="87035.98"/>
    <n v="119721.41"/>
    <n v="38178.607900000003"/>
    <n v="15419.21"/>
    <n v="2446.41"/>
    <n v="-15"/>
    <n v="-120398.41000000002"/>
    <n v="-140846.37"/>
    <n v="-31857.252399999998"/>
    <n v="239.48999999999978"/>
    <n v="10326.74"/>
  </r>
  <r>
    <x v="10"/>
    <x v="1"/>
    <x v="4"/>
    <x v="13"/>
    <n v="58"/>
    <n v="466040.99"/>
    <n v="582624.15"/>
    <n v="144534.02299999999"/>
    <n v="11559.68"/>
    <n v="-32377.47"/>
    <n v="36"/>
    <n v="201643.83"/>
    <n v="228471.05"/>
    <n v="47510.339"/>
    <n v="-10495.16"/>
    <n v="-22035.31"/>
    <n v="-22"/>
    <n v="-264397.16000000003"/>
    <n v="-354153.10000000003"/>
    <n v="-97023.683999999979"/>
    <n v="-22054.84"/>
    <n v="10342.16"/>
  </r>
  <r>
    <x v="7"/>
    <x v="1"/>
    <x v="2"/>
    <x v="2"/>
    <n v="82"/>
    <n v="255903.68"/>
    <n v="318355.15999999997"/>
    <n v="29724.833200000001"/>
    <n v="40291.730000000003"/>
    <n v="32352.94"/>
    <n v="115"/>
    <n v="398377.17"/>
    <n v="509356.67"/>
    <n v="69510.446599999996"/>
    <n v="60923.35"/>
    <n v="42743.29"/>
    <n v="33"/>
    <n v="142473.49"/>
    <n v="191001.51"/>
    <n v="39785.613399999995"/>
    <n v="20631.619999999995"/>
    <n v="10390.350000000002"/>
  </r>
  <r>
    <x v="2"/>
    <x v="4"/>
    <x v="17"/>
    <x v="59"/>
    <n v="2"/>
    <n v="334"/>
    <n v="400"/>
    <n v="2109.5967999999998"/>
    <n v="-460.52"/>
    <n v="-1187.76"/>
    <n v="17"/>
    <n v="81475.72"/>
    <n v="116524"/>
    <n v="31805.618399999999"/>
    <n v="16711.28"/>
    <n v="9241.89"/>
    <n v="15"/>
    <n v="81141.72"/>
    <n v="116124"/>
    <n v="29696.0216"/>
    <n v="17171.8"/>
    <n v="10429.65"/>
  </r>
  <r>
    <x v="12"/>
    <x v="5"/>
    <x v="4"/>
    <x v="30"/>
    <n v="0"/>
    <n v="0"/>
    <n v="0"/>
    <n v="0"/>
    <n v="0"/>
    <n v="0"/>
    <n v="1"/>
    <n v="6112.92"/>
    <n v="18524"/>
    <n v="1971.8302000000001"/>
    <n v="11116.57"/>
    <n v="10439.25"/>
    <n v="1"/>
    <n v="6112.92"/>
    <n v="18524"/>
    <n v="1971.8302000000001"/>
    <n v="11116.57"/>
    <n v="10439.25"/>
  </r>
  <r>
    <x v="2"/>
    <x v="4"/>
    <x v="4"/>
    <x v="28"/>
    <n v="0"/>
    <n v="0"/>
    <n v="0"/>
    <n v="0"/>
    <n v="0"/>
    <n v="0"/>
    <n v="1"/>
    <n v="25752.560000000001"/>
    <n v="53751.95"/>
    <n v="17554.771000000001"/>
    <n v="11870.81"/>
    <n v="10444.620000000001"/>
    <n v="1"/>
    <n v="25752.560000000001"/>
    <n v="53751.95"/>
    <n v="17554.771000000001"/>
    <n v="11870.81"/>
    <n v="10444.620000000001"/>
  </r>
  <r>
    <x v="5"/>
    <x v="1"/>
    <x v="3"/>
    <x v="24"/>
    <n v="34"/>
    <n v="73822.320000000007"/>
    <n v="91457.75"/>
    <n v="19651.702300000001"/>
    <n v="4464.79"/>
    <n v="-409.69"/>
    <n v="30"/>
    <n v="25423.32"/>
    <n v="39439.599999999999"/>
    <n v="5573.9218000000001"/>
    <n v="11692.51"/>
    <n v="10048.94"/>
    <n v="-4"/>
    <n v="-48399.000000000007"/>
    <n v="-52018.15"/>
    <n v="-14077.780500000001"/>
    <n v="7227.72"/>
    <n v="10458.630000000001"/>
  </r>
  <r>
    <x v="17"/>
    <x v="2"/>
    <x v="1"/>
    <x v="15"/>
    <n v="0"/>
    <n v="0"/>
    <n v="0"/>
    <n v="0"/>
    <n v="0"/>
    <n v="0"/>
    <n v="7"/>
    <n v="125778"/>
    <n v="168250.46"/>
    <n v="31994.403900000001"/>
    <n v="20806"/>
    <n v="10478.06"/>
    <n v="7"/>
    <n v="125778"/>
    <n v="168250.46"/>
    <n v="31994.403900000001"/>
    <n v="20806"/>
    <n v="10478.06"/>
  </r>
  <r>
    <x v="10"/>
    <x v="1"/>
    <x v="3"/>
    <x v="32"/>
    <n v="116"/>
    <n v="264739.24"/>
    <n v="351298.01"/>
    <n v="88032.094800000006"/>
    <n v="78659.570000000007"/>
    <n v="49441.83"/>
    <n v="104"/>
    <n v="180267.77"/>
    <n v="248528.07"/>
    <n v="59122.051099999997"/>
    <n v="79575.399999999994"/>
    <n v="59932.03"/>
    <n v="-12"/>
    <n v="-84471.47"/>
    <n v="-102769.94"/>
    <n v="-28910.043700000009"/>
    <n v="915.82999999998719"/>
    <n v="10490.199999999997"/>
  </r>
  <r>
    <x v="12"/>
    <x v="2"/>
    <x v="4"/>
    <x v="31"/>
    <n v="2"/>
    <n v="14428.21"/>
    <n v="16517"/>
    <n v="1475.1433"/>
    <n v="1063.54"/>
    <n v="613.65"/>
    <n v="11"/>
    <n v="44897.19"/>
    <n v="65521.01"/>
    <n v="9465.3462999999992"/>
    <n v="13861.46"/>
    <n v="11158.48"/>
    <n v="9"/>
    <n v="30468.980000000003"/>
    <n v="49004.01"/>
    <n v="7990.2029999999995"/>
    <n v="12797.919999999998"/>
    <n v="10544.83"/>
  </r>
  <r>
    <x v="10"/>
    <x v="1"/>
    <x v="9"/>
    <x v="16"/>
    <n v="596"/>
    <n v="1230040.0900000001"/>
    <n v="1561516.16"/>
    <n v="377663.20270000002"/>
    <n v="106298.02"/>
    <n v="-16481.37"/>
    <n v="55"/>
    <n v="118685.85"/>
    <n v="136531.79999999999"/>
    <n v="25852.418300000001"/>
    <n v="2518.17"/>
    <n v="-5866.92"/>
    <n v="-541"/>
    <n v="-1111354.24"/>
    <n v="-1424984.3599999999"/>
    <n v="-351810.7844"/>
    <n v="-103779.85"/>
    <n v="10614.449999999999"/>
  </r>
  <r>
    <x v="7"/>
    <x v="5"/>
    <x v="4"/>
    <x v="57"/>
    <n v="120"/>
    <n v="352173.48"/>
    <n v="428439.4"/>
    <n v="66124.756099999999"/>
    <n v="52811.18"/>
    <n v="34311.269999999997"/>
    <n v="144"/>
    <n v="448323.13"/>
    <n v="552919.74"/>
    <n v="85239.668399999995"/>
    <n v="69971.98"/>
    <n v="44956.04"/>
    <n v="24"/>
    <n v="96149.650000000023"/>
    <n v="124480.33999999997"/>
    <n v="19114.912299999996"/>
    <n v="17160.799999999996"/>
    <n v="10644.770000000004"/>
  </r>
  <r>
    <x v="5"/>
    <x v="4"/>
    <x v="5"/>
    <x v="10"/>
    <n v="81"/>
    <n v="339614.69"/>
    <n v="413731.72"/>
    <n v="86866.591899999999"/>
    <n v="12279.02"/>
    <n v="-10368.73"/>
    <n v="10"/>
    <n v="3891.59"/>
    <n v="4812.7299999999996"/>
    <n v="625.84109999999998"/>
    <n v="544.94000000000005"/>
    <n v="339.58"/>
    <n v="-71"/>
    <n v="-335723.1"/>
    <n v="-408918.99"/>
    <n v="-86240.750799999994"/>
    <n v="-11734.08"/>
    <n v="10708.31"/>
  </r>
  <r>
    <x v="1"/>
    <x v="2"/>
    <x v="3"/>
    <x v="24"/>
    <n v="133"/>
    <n v="417425.4"/>
    <n v="642724.25"/>
    <n v="200172.46840000001"/>
    <n v="28307.32"/>
    <n v="-4283.9399999999996"/>
    <n v="56"/>
    <n v="22393.279999999999"/>
    <n v="34655.769999999997"/>
    <n v="5731.9565000000002"/>
    <n v="8008.93"/>
    <n v="6436.32"/>
    <n v="-77"/>
    <n v="-395032.12"/>
    <n v="-608068.48"/>
    <n v="-194440.51190000001"/>
    <n v="-20298.39"/>
    <n v="10720.259999999998"/>
  </r>
  <r>
    <x v="7"/>
    <x v="1"/>
    <x v="1"/>
    <x v="55"/>
    <n v="69"/>
    <n v="142955.92000000001"/>
    <n v="170454.08"/>
    <n v="10589.6263"/>
    <n v="26689.06"/>
    <n v="22631.94"/>
    <n v="94"/>
    <n v="269710.94"/>
    <n v="340694.42"/>
    <n v="47872.400399999999"/>
    <n v="43474.06"/>
    <n v="33356.629999999997"/>
    <n v="25"/>
    <n v="126755.01999999999"/>
    <n v="170240.34"/>
    <n v="37282.774099999995"/>
    <n v="16784.999999999996"/>
    <n v="10724.689999999999"/>
  </r>
  <r>
    <x v="3"/>
    <x v="1"/>
    <x v="1"/>
    <x v="35"/>
    <n v="10570"/>
    <n v="9226135.5700000003"/>
    <n v="12052944.5"/>
    <n v="7158463.0620999997"/>
    <n v="-68427.02"/>
    <n v="-2263983.2000000002"/>
    <n v="10215"/>
    <n v="8201563.1799999997"/>
    <n v="10731508.130000001"/>
    <n v="6755622.7887000004"/>
    <n v="-163845.32999999999"/>
    <n v="-2253223.3199999998"/>
    <n v="-355"/>
    <n v="-1024572.3900000006"/>
    <n v="-1321436.3699999992"/>
    <n v="-402840.27339999937"/>
    <n v="-95418.309999999983"/>
    <n v="10759.880000000354"/>
  </r>
  <r>
    <x v="10"/>
    <x v="6"/>
    <x v="1"/>
    <x v="1"/>
    <n v="82"/>
    <n v="274581.77"/>
    <n v="337933.12"/>
    <n v="65205.8724"/>
    <n v="7611.34"/>
    <n v="-10404.549999999999"/>
    <n v="71"/>
    <n v="99037.03"/>
    <n v="129983.41"/>
    <n v="22705.9545"/>
    <n v="7417.18"/>
    <n v="363.75"/>
    <n v="-11"/>
    <n v="-175544.74000000002"/>
    <n v="-207949.71"/>
    <n v="-42499.9179"/>
    <n v="-194.15999999999985"/>
    <n v="10768.3"/>
  </r>
  <r>
    <x v="12"/>
    <x v="3"/>
    <x v="1"/>
    <x v="46"/>
    <n v="0"/>
    <n v="0"/>
    <n v="0"/>
    <n v="0"/>
    <n v="0"/>
    <n v="0"/>
    <n v="2"/>
    <n v="19885.310000000001"/>
    <n v="32168"/>
    <n v="2781.44"/>
    <n v="11860.51"/>
    <n v="10789.94"/>
    <n v="2"/>
    <n v="19885.310000000001"/>
    <n v="32168"/>
    <n v="2781.44"/>
    <n v="11860.51"/>
    <n v="10789.94"/>
  </r>
  <r>
    <x v="16"/>
    <x v="4"/>
    <x v="3"/>
    <x v="32"/>
    <n v="24"/>
    <n v="186831.83"/>
    <n v="230697.59"/>
    <n v="76877.380600000004"/>
    <n v="14142.47"/>
    <n v="-9168.2900000000009"/>
    <n v="7"/>
    <n v="21576.15"/>
    <n v="39197.06"/>
    <n v="14411.829"/>
    <n v="6124.46"/>
    <n v="1636.19"/>
    <n v="-17"/>
    <n v="-165255.67999999999"/>
    <n v="-191500.53"/>
    <n v="-62465.551600000006"/>
    <n v="-8018.0099999999993"/>
    <n v="10804.480000000001"/>
  </r>
  <r>
    <x v="5"/>
    <x v="1"/>
    <x v="5"/>
    <x v="10"/>
    <n v="102"/>
    <n v="468026.41"/>
    <n v="560677.6"/>
    <n v="115323.5067"/>
    <n v="24811.58"/>
    <n v="-10091.719999999999"/>
    <n v="15"/>
    <n v="7410.26"/>
    <n v="9256.0400000000009"/>
    <n v="1393.3779999999999"/>
    <n v="1128.51"/>
    <n v="719.37"/>
    <n v="-87"/>
    <n v="-460616.14999999997"/>
    <n v="-551421.55999999994"/>
    <n v="-113930.1287"/>
    <n v="-23683.070000000003"/>
    <n v="10811.09"/>
  </r>
  <r>
    <x v="10"/>
    <x v="4"/>
    <x v="3"/>
    <x v="39"/>
    <n v="123"/>
    <n v="86177.31"/>
    <n v="125037.33"/>
    <n v="54291.808100000002"/>
    <n v="12324.24"/>
    <n v="-8961.69"/>
    <n v="118"/>
    <n v="54445.37"/>
    <n v="77183.350000000006"/>
    <n v="25812.319200000002"/>
    <n v="10777.61"/>
    <n v="1898.79"/>
    <n v="-5"/>
    <n v="-31731.939999999995"/>
    <n v="-47853.979999999996"/>
    <n v="-28479.4889"/>
    <n v="-1546.6299999999992"/>
    <n v="10860.48"/>
  </r>
  <r>
    <x v="5"/>
    <x v="3"/>
    <x v="13"/>
    <x v="25"/>
    <n v="152"/>
    <n v="734241.55"/>
    <n v="969673.42"/>
    <n v="290456.35090000002"/>
    <n v="72310.03"/>
    <n v="-9275.93"/>
    <n v="11"/>
    <n v="3803.14"/>
    <n v="6700.89"/>
    <n v="1309.7345"/>
    <n v="1950.63"/>
    <n v="1588.31"/>
    <n v="-141"/>
    <n v="-730438.41"/>
    <n v="-962972.53"/>
    <n v="-289146.6164"/>
    <n v="-70359.399999999994"/>
    <n v="10864.24"/>
  </r>
  <r>
    <x v="10"/>
    <x v="3"/>
    <x v="3"/>
    <x v="32"/>
    <n v="118"/>
    <n v="231054.06"/>
    <n v="316224.39"/>
    <n v="63422.202499999999"/>
    <n v="64243.76"/>
    <n v="42658.2"/>
    <n v="110"/>
    <n v="168856.92"/>
    <n v="249720.36"/>
    <n v="47479.445800000001"/>
    <n v="69862.62"/>
    <n v="53522.91"/>
    <n v="-8"/>
    <n v="-62197.139999999985"/>
    <n v="-66504.030000000028"/>
    <n v="-15942.756699999998"/>
    <n v="5618.8599999999933"/>
    <n v="10864.710000000006"/>
  </r>
  <r>
    <x v="2"/>
    <x v="1"/>
    <x v="4"/>
    <x v="31"/>
    <n v="0"/>
    <n v="0"/>
    <n v="0"/>
    <n v="0"/>
    <n v="0"/>
    <n v="0"/>
    <n v="10"/>
    <n v="134988.88"/>
    <n v="147346.45000000001"/>
    <n v="32466.258999999998"/>
    <n v="16023.01"/>
    <n v="10876.25"/>
    <n v="10"/>
    <n v="134988.88"/>
    <n v="147346.45000000001"/>
    <n v="32466.258999999998"/>
    <n v="16023.01"/>
    <n v="10876.25"/>
  </r>
  <r>
    <x v="12"/>
    <x v="4"/>
    <x v="4"/>
    <x v="30"/>
    <n v="1"/>
    <n v="6264.02"/>
    <n v="6766.74"/>
    <n v="1828.0195000000001"/>
    <n v="-607.54"/>
    <n v="-1325.3"/>
    <n v="4"/>
    <n v="13838.07"/>
    <n v="27816.1"/>
    <n v="4403.2237999999998"/>
    <n v="10885.17"/>
    <n v="9574.7999999999993"/>
    <n v="3"/>
    <n v="7574.0499999999993"/>
    <n v="21049.360000000001"/>
    <n v="2575.2042999999994"/>
    <n v="11492.71"/>
    <n v="10900.099999999999"/>
  </r>
  <r>
    <x v="14"/>
    <x v="3"/>
    <x v="4"/>
    <x v="54"/>
    <n v="0"/>
    <n v="0"/>
    <n v="0"/>
    <n v="0"/>
    <n v="0"/>
    <n v="0"/>
    <n v="8"/>
    <n v="36177.75"/>
    <n v="70706.58"/>
    <n v="24633.0121"/>
    <n v="17702.88"/>
    <n v="10908.2"/>
    <n v="8"/>
    <n v="36177.75"/>
    <n v="70706.58"/>
    <n v="24633.0121"/>
    <n v="17702.88"/>
    <n v="10908.2"/>
  </r>
  <r>
    <x v="16"/>
    <x v="4"/>
    <x v="11"/>
    <x v="20"/>
    <n v="28"/>
    <n v="225688.24"/>
    <n v="279943.33"/>
    <n v="91120.61"/>
    <n v="16696.45"/>
    <n v="-13074.32"/>
    <n v="2"/>
    <n v="1292.31"/>
    <n v="1632.5"/>
    <n v="2447.1190000000001"/>
    <n v="-1057.3800000000001"/>
    <n v="-2106.9299999999998"/>
    <n v="-26"/>
    <n v="-224395.93"/>
    <n v="-278310.83"/>
    <n v="-88673.490999999995"/>
    <n v="-17753.830000000002"/>
    <n v="10967.39"/>
  </r>
  <r>
    <x v="14"/>
    <x v="5"/>
    <x v="1"/>
    <x v="9"/>
    <n v="0"/>
    <n v="0"/>
    <n v="0"/>
    <n v="0"/>
    <n v="0"/>
    <n v="0"/>
    <n v="180"/>
    <n v="177324.79999999999"/>
    <n v="241765.22"/>
    <n v="62359.461000000003"/>
    <n v="34949.699999999997"/>
    <n v="10975.94"/>
    <n v="180"/>
    <n v="177324.79999999999"/>
    <n v="241765.22"/>
    <n v="62359.461000000003"/>
    <n v="34949.699999999997"/>
    <n v="10975.94"/>
  </r>
  <r>
    <x v="12"/>
    <x v="6"/>
    <x v="4"/>
    <x v="18"/>
    <n v="4"/>
    <n v="10617.7"/>
    <n v="13827.12"/>
    <n v="1789.0082"/>
    <n v="1920.9"/>
    <n v="1331.59"/>
    <n v="6"/>
    <n v="19506.21"/>
    <n v="36457.69"/>
    <n v="4540.8146999999999"/>
    <n v="13917.73"/>
    <n v="12321.84"/>
    <n v="2"/>
    <n v="8888.5099999999984"/>
    <n v="22630.57"/>
    <n v="2751.8064999999997"/>
    <n v="11996.83"/>
    <n v="10990.25"/>
  </r>
  <r>
    <x v="13"/>
    <x v="5"/>
    <x v="4"/>
    <x v="44"/>
    <n v="14"/>
    <n v="58831.15"/>
    <n v="74021.14"/>
    <n v="31028.6976"/>
    <n v="-3429.29"/>
    <n v="-10992.94"/>
    <n v="2"/>
    <n v="128"/>
    <n v="128"/>
    <n v="79.656499999999994"/>
    <n v="64.849999999999994"/>
    <n v="40.51"/>
    <n v="-12"/>
    <n v="-58703.15"/>
    <n v="-73893.14"/>
    <n v="-30949.041099999999"/>
    <n v="3494.14"/>
    <n v="11033.45"/>
  </r>
  <r>
    <x v="7"/>
    <x v="4"/>
    <x v="3"/>
    <x v="24"/>
    <n v="29"/>
    <n v="107929.98"/>
    <n v="118469.48"/>
    <n v="34881.451399999998"/>
    <n v="29828.36"/>
    <n v="20090.580000000002"/>
    <n v="48"/>
    <n v="165580.82"/>
    <n v="207777.49"/>
    <n v="59702.8246"/>
    <n v="48387.66"/>
    <n v="31221.81"/>
    <n v="19"/>
    <n v="57650.840000000011"/>
    <n v="89308.01"/>
    <n v="24821.373200000002"/>
    <n v="18559.300000000003"/>
    <n v="11131.23"/>
  </r>
  <r>
    <x v="5"/>
    <x v="2"/>
    <x v="3"/>
    <x v="52"/>
    <n v="83"/>
    <n v="145453.25"/>
    <n v="180671.99"/>
    <n v="45780.189700000003"/>
    <n v="4208.37"/>
    <n v="-11072.06"/>
    <n v="20"/>
    <n v="17199.48"/>
    <n v="20704"/>
    <n v="3775.1224999999999"/>
    <n v="1093.76"/>
    <n v="65.55"/>
    <n v="-63"/>
    <n v="-128253.77"/>
    <n v="-159967.99"/>
    <n v="-42005.067200000005"/>
    <n v="-3114.6099999999997"/>
    <n v="11137.609999999999"/>
  </r>
  <r>
    <x v="16"/>
    <x v="3"/>
    <x v="0"/>
    <x v="0"/>
    <n v="95"/>
    <n v="79099.72"/>
    <n v="109792.87"/>
    <n v="50312.432099999998"/>
    <n v="9038.77"/>
    <n v="-11162.98"/>
    <n v="0"/>
    <n v="0"/>
    <n v="0"/>
    <n v="0"/>
    <n v="0"/>
    <n v="0"/>
    <n v="-95"/>
    <n v="-79099.72"/>
    <n v="-109792.87"/>
    <n v="-50312.432099999998"/>
    <n v="-9038.77"/>
    <n v="11162.98"/>
  </r>
  <r>
    <x v="9"/>
    <x v="5"/>
    <x v="1"/>
    <x v="36"/>
    <n v="0"/>
    <n v="0"/>
    <n v="0"/>
    <n v="0"/>
    <n v="0"/>
    <n v="0"/>
    <n v="7"/>
    <n v="54411.12"/>
    <n v="84359.28"/>
    <n v="21665.5494"/>
    <n v="18935.79"/>
    <n v="11179.57"/>
    <n v="7"/>
    <n v="54411.12"/>
    <n v="84359.28"/>
    <n v="21665.5494"/>
    <n v="18935.79"/>
    <n v="11179.57"/>
  </r>
  <r>
    <x v="13"/>
    <x v="3"/>
    <x v="4"/>
    <x v="44"/>
    <n v="20"/>
    <n v="115174.99"/>
    <n v="145007.91"/>
    <n v="48706.474099999999"/>
    <n v="4667.55"/>
    <n v="-11659.07"/>
    <n v="3"/>
    <n v="593.29"/>
    <n v="847"/>
    <n v="724.22850000000005"/>
    <n v="-250.57"/>
    <n v="-467.93"/>
    <n v="-17"/>
    <n v="-114581.70000000001"/>
    <n v="-144160.91"/>
    <n v="-47982.245600000002"/>
    <n v="-4918.12"/>
    <n v="11191.14"/>
  </r>
  <r>
    <x v="5"/>
    <x v="6"/>
    <x v="14"/>
    <x v="38"/>
    <n v="3"/>
    <n v="44422.71"/>
    <n v="49490.09"/>
    <n v="16002.3349"/>
    <n v="-5618.47"/>
    <n v="-11221.46"/>
    <n v="0"/>
    <n v="0"/>
    <n v="0"/>
    <n v="0"/>
    <n v="0"/>
    <n v="0"/>
    <n v="-3"/>
    <n v="-44422.71"/>
    <n v="-49490.09"/>
    <n v="-16002.3349"/>
    <n v="5618.47"/>
    <n v="11221.46"/>
  </r>
  <r>
    <x v="12"/>
    <x v="2"/>
    <x v="9"/>
    <x v="16"/>
    <n v="3"/>
    <n v="9292.3700000000008"/>
    <n v="10104.52"/>
    <n v="1241.9242999999999"/>
    <n v="-47.69"/>
    <n v="-429.77"/>
    <n v="7"/>
    <n v="27556.77"/>
    <n v="44457.47"/>
    <n v="6049.5308000000005"/>
    <n v="12572.71"/>
    <n v="10851.17"/>
    <n v="4"/>
    <n v="18264.400000000001"/>
    <n v="34352.949999999997"/>
    <n v="4807.6065000000008"/>
    <n v="12620.4"/>
    <n v="11280.94"/>
  </r>
  <r>
    <x v="1"/>
    <x v="3"/>
    <x v="3"/>
    <x v="64"/>
    <n v="62"/>
    <n v="50450.47"/>
    <n v="65072.04"/>
    <n v="28604.174999999999"/>
    <n v="3999.76"/>
    <n v="-6525.98"/>
    <n v="55"/>
    <n v="32141.94"/>
    <n v="40987.89"/>
    <n v="6826.4979999999996"/>
    <n v="6447.03"/>
    <n v="4770.67"/>
    <n v="-7"/>
    <n v="-18308.530000000002"/>
    <n v="-24084.15"/>
    <n v="-21777.677"/>
    <n v="2447.2699999999995"/>
    <n v="11296.65"/>
  </r>
  <r>
    <x v="14"/>
    <x v="5"/>
    <x v="4"/>
    <x v="58"/>
    <n v="16"/>
    <n v="3249.19"/>
    <n v="4940"/>
    <n v="3430.1217000000001"/>
    <n v="156.55000000000001"/>
    <n v="-884.92"/>
    <n v="43"/>
    <n v="64248.04"/>
    <n v="92714.26"/>
    <n v="21268.807799999999"/>
    <n v="17199"/>
    <n v="10442.44"/>
    <n v="27"/>
    <n v="60998.85"/>
    <n v="87774.26"/>
    <n v="17838.686099999999"/>
    <n v="17042.45"/>
    <n v="11327.36"/>
  </r>
  <r>
    <x v="14"/>
    <x v="1"/>
    <x v="4"/>
    <x v="58"/>
    <n v="27"/>
    <n v="4464.9799999999996"/>
    <n v="6345"/>
    <n v="6235.9416000000001"/>
    <n v="-618.33000000000004"/>
    <n v="-2721.09"/>
    <n v="96"/>
    <n v="121788.72"/>
    <n v="162791.57"/>
    <n v="47214.408300000003"/>
    <n v="24537.47"/>
    <n v="8609.52"/>
    <n v="69"/>
    <n v="117323.74"/>
    <n v="156446.57"/>
    <n v="40978.466700000004"/>
    <n v="25155.800000000003"/>
    <n v="11330.61"/>
  </r>
  <r>
    <x v="9"/>
    <x v="5"/>
    <x v="4"/>
    <x v="45"/>
    <n v="0"/>
    <n v="0"/>
    <n v="0"/>
    <n v="0"/>
    <n v="0"/>
    <n v="0"/>
    <n v="5"/>
    <n v="48721.86"/>
    <n v="78012.759999999995"/>
    <n v="17949.700199999999"/>
    <n v="18558.52"/>
    <n v="11341.2"/>
    <n v="5"/>
    <n v="48721.86"/>
    <n v="78012.759999999995"/>
    <n v="17949.700199999999"/>
    <n v="18558.52"/>
    <n v="11341.2"/>
  </r>
  <r>
    <x v="4"/>
    <x v="6"/>
    <x v="4"/>
    <x v="5"/>
    <n v="3"/>
    <n v="52553.279999999999"/>
    <n v="55553.09"/>
    <n v="14351.472599999999"/>
    <n v="-6769.67"/>
    <n v="-11383.95"/>
    <n v="1"/>
    <n v="129.22"/>
    <n v="187"/>
    <n v="82.186800000000005"/>
    <n v="-3.96"/>
    <n v="-24.41"/>
    <n v="-2"/>
    <n v="-52424.06"/>
    <n v="-55366.09"/>
    <n v="-14269.2858"/>
    <n v="6765.71"/>
    <n v="11359.54"/>
  </r>
  <r>
    <x v="7"/>
    <x v="6"/>
    <x v="3"/>
    <x v="23"/>
    <n v="72"/>
    <n v="131451.07"/>
    <n v="171243.48"/>
    <n v="18181.162499999999"/>
    <n v="25374.83"/>
    <n v="20228.13"/>
    <n v="129"/>
    <n v="355138.9"/>
    <n v="467112.59"/>
    <n v="75999.691200000001"/>
    <n v="60768.56"/>
    <n v="31621.72"/>
    <n v="57"/>
    <n v="223687.83000000002"/>
    <n v="295869.11"/>
    <n v="57818.528700000003"/>
    <n v="35393.729999999996"/>
    <n v="11393.59"/>
  </r>
  <r>
    <x v="14"/>
    <x v="4"/>
    <x v="3"/>
    <x v="32"/>
    <n v="2"/>
    <n v="6132.75"/>
    <n v="7734.85"/>
    <n v="1592.7686000000001"/>
    <n v="624.54999999999995"/>
    <n v="222.81"/>
    <n v="39"/>
    <n v="315065.84000000003"/>
    <n v="376662.74"/>
    <n v="89383.345499999996"/>
    <n v="28975.97"/>
    <n v="11617.42"/>
    <n v="37"/>
    <n v="308933.09000000003"/>
    <n v="368927.89"/>
    <n v="87790.5769"/>
    <n v="28351.420000000002"/>
    <n v="11394.61"/>
  </r>
  <r>
    <x v="12"/>
    <x v="3"/>
    <x v="1"/>
    <x v="6"/>
    <n v="17"/>
    <n v="73803.89"/>
    <n v="81806.009999999995"/>
    <n v="10824.9241"/>
    <n v="1512.44"/>
    <n v="-2156.02"/>
    <n v="33"/>
    <n v="308760.25"/>
    <n v="370282.67"/>
    <n v="61684.180999999997"/>
    <n v="29438.76"/>
    <n v="9263.2099999999991"/>
    <n v="16"/>
    <n v="234956.36"/>
    <n v="288476.65999999997"/>
    <n v="50859.256899999993"/>
    <n v="27926.32"/>
    <n v="11419.23"/>
  </r>
  <r>
    <x v="13"/>
    <x v="3"/>
    <x v="9"/>
    <x v="16"/>
    <n v="30"/>
    <n v="123477.25"/>
    <n v="167071.06"/>
    <n v="66500.118300000002"/>
    <n v="11545.35"/>
    <n v="-11354.13"/>
    <n v="3"/>
    <n v="1297.3900000000001"/>
    <n v="1778"/>
    <n v="418.61509999999998"/>
    <n v="208.02"/>
    <n v="67.400000000000006"/>
    <n v="-27"/>
    <n v="-122179.86"/>
    <n v="-165293.06"/>
    <n v="-66081.503200000006"/>
    <n v="-11337.33"/>
    <n v="11421.529999999999"/>
  </r>
  <r>
    <x v="16"/>
    <x v="4"/>
    <x v="8"/>
    <x v="14"/>
    <n v="36"/>
    <n v="371249.87"/>
    <n v="474710.82"/>
    <n v="130538.8967"/>
    <n v="30256.33"/>
    <n v="-15403.22"/>
    <n v="5"/>
    <n v="6349.37"/>
    <n v="8800.7000000000007"/>
    <n v="6165.723"/>
    <n v="-1563.48"/>
    <n v="-3922.55"/>
    <n v="-31"/>
    <n v="-364900.5"/>
    <n v="-465910.12"/>
    <n v="-124373.1737"/>
    <n v="-31819.81"/>
    <n v="11480.669999999998"/>
  </r>
  <r>
    <x v="7"/>
    <x v="6"/>
    <x v="4"/>
    <x v="57"/>
    <n v="190"/>
    <n v="617420.12"/>
    <n v="795164"/>
    <n v="68251.9084"/>
    <n v="105849.71"/>
    <n v="84443.66"/>
    <n v="213"/>
    <n v="739939.26"/>
    <n v="946165.9"/>
    <n v="84271.349400000006"/>
    <n v="121715.15"/>
    <n v="95949.9"/>
    <n v="23"/>
    <n v="122519.14000000001"/>
    <n v="151001.90000000002"/>
    <n v="16019.441000000006"/>
    <n v="15865.439999999988"/>
    <n v="11506.239999999991"/>
  </r>
  <r>
    <x v="2"/>
    <x v="1"/>
    <x v="10"/>
    <x v="21"/>
    <n v="0"/>
    <n v="0"/>
    <n v="0"/>
    <n v="0"/>
    <n v="0"/>
    <n v="0"/>
    <n v="3"/>
    <n v="50534.86"/>
    <n v="70409.66"/>
    <n v="9264.2999"/>
    <n v="12976.26"/>
    <n v="11528.41"/>
    <n v="3"/>
    <n v="50534.86"/>
    <n v="70409.66"/>
    <n v="9264.2999"/>
    <n v="12976.26"/>
    <n v="11528.41"/>
  </r>
  <r>
    <x v="1"/>
    <x v="6"/>
    <x v="1"/>
    <x v="46"/>
    <n v="24"/>
    <n v="116440.07"/>
    <n v="132935.69"/>
    <n v="27234.988000000001"/>
    <n v="-6659.52"/>
    <n v="-11516.29"/>
    <n v="14"/>
    <n v="7464.08"/>
    <n v="9713.7000000000007"/>
    <n v="1352.1081999999999"/>
    <n v="553.6"/>
    <n v="60.6"/>
    <n v="-10"/>
    <n v="-108975.99"/>
    <n v="-123221.99"/>
    <n v="-25882.879800000002"/>
    <n v="7213.1200000000008"/>
    <n v="11576.890000000001"/>
  </r>
  <r>
    <x v="1"/>
    <x v="4"/>
    <x v="16"/>
    <x v="42"/>
    <n v="2646"/>
    <n v="1458651.59"/>
    <n v="1763490.03"/>
    <n v="248021.40590000001"/>
    <n v="138932.65"/>
    <n v="72976.759999999995"/>
    <n v="2630"/>
    <n v="1348155.13"/>
    <n v="1628744.06"/>
    <n v="210655.47390000001"/>
    <n v="137760.42000000001"/>
    <n v="84558.03"/>
    <n v="-16"/>
    <n v="-110496.4600000002"/>
    <n v="-134745.96999999997"/>
    <n v="-37365.932000000001"/>
    <n v="-1172.2299999999814"/>
    <n v="11581.270000000004"/>
  </r>
  <r>
    <x v="7"/>
    <x v="5"/>
    <x v="4"/>
    <x v="61"/>
    <n v="0"/>
    <n v="0"/>
    <n v="0"/>
    <n v="0"/>
    <n v="0"/>
    <n v="0"/>
    <n v="28"/>
    <n v="66921.67"/>
    <n v="97381.87"/>
    <n v="20199.4476"/>
    <n v="17418.46"/>
    <n v="11584.93"/>
    <n v="28"/>
    <n v="66921.67"/>
    <n v="97381.87"/>
    <n v="20199.4476"/>
    <n v="17418.46"/>
    <n v="11584.93"/>
  </r>
  <r>
    <x v="14"/>
    <x v="3"/>
    <x v="10"/>
    <x v="43"/>
    <n v="2"/>
    <n v="10146.92"/>
    <n v="10479.83"/>
    <n v="2846.9841000000001"/>
    <n v="-1532.5"/>
    <n v="-2407.04"/>
    <n v="21"/>
    <n v="127747.76"/>
    <n v="158223.01999999999"/>
    <n v="24711.843700000001"/>
    <n v="16824.580000000002"/>
    <n v="9234.4"/>
    <n v="19"/>
    <n v="117600.84"/>
    <n v="147743.19"/>
    <n v="21864.8596"/>
    <n v="18357.080000000002"/>
    <n v="11641.439999999999"/>
  </r>
  <r>
    <x v="2"/>
    <x v="4"/>
    <x v="1"/>
    <x v="46"/>
    <n v="1"/>
    <n v="103.7"/>
    <n v="200"/>
    <n v="1054.7983999999999"/>
    <n v="-594.22"/>
    <n v="-957.84"/>
    <n v="10"/>
    <n v="97014.35"/>
    <n v="147042.48000000001"/>
    <n v="45807.123399999997"/>
    <n v="15594.68"/>
    <n v="10706.02"/>
    <n v="9"/>
    <n v="96910.650000000009"/>
    <n v="146842.48000000001"/>
    <n v="44752.324999999997"/>
    <n v="16188.9"/>
    <n v="11663.86"/>
  </r>
  <r>
    <x v="10"/>
    <x v="6"/>
    <x v="4"/>
    <x v="58"/>
    <n v="64"/>
    <n v="171095.76"/>
    <n v="216589.62"/>
    <n v="59145.697699999997"/>
    <n v="-9385.0300000000007"/>
    <n v="-27939.35"/>
    <n v="56"/>
    <n v="83362.149999999994"/>
    <n v="116145.25"/>
    <n v="35562.3897"/>
    <n v="-4450.24"/>
    <n v="-16196.59"/>
    <n v="-8"/>
    <n v="-87733.610000000015"/>
    <n v="-100444.37"/>
    <n v="-23583.307999999997"/>
    <n v="4934.7900000000009"/>
    <n v="11742.759999999998"/>
  </r>
  <r>
    <x v="14"/>
    <x v="3"/>
    <x v="4"/>
    <x v="13"/>
    <n v="0"/>
    <n v="0"/>
    <n v="0"/>
    <n v="0"/>
    <n v="0"/>
    <n v="0"/>
    <n v="91"/>
    <n v="433694.58"/>
    <n v="684378.96"/>
    <n v="254275.02009999999"/>
    <n v="161907.79999999999"/>
    <n v="11777.93"/>
    <n v="91"/>
    <n v="433694.58"/>
    <n v="684378.96"/>
    <n v="254275.02009999999"/>
    <n v="161907.79999999999"/>
    <n v="11777.93"/>
  </r>
  <r>
    <x v="14"/>
    <x v="2"/>
    <x v="7"/>
    <x v="12"/>
    <n v="2"/>
    <n v="13406.07"/>
    <n v="22536.04"/>
    <n v="2583.77"/>
    <n v="7145.69"/>
    <n v="6514.73"/>
    <n v="50"/>
    <n v="56729.18"/>
    <n v="100637.89"/>
    <n v="25131.498500000002"/>
    <n v="27220.26"/>
    <n v="18294.2"/>
    <n v="48"/>
    <n v="43323.11"/>
    <n v="78101.850000000006"/>
    <n v="22547.728500000001"/>
    <n v="20074.57"/>
    <n v="11779.470000000001"/>
  </r>
  <r>
    <x v="3"/>
    <x v="6"/>
    <x v="1"/>
    <x v="36"/>
    <n v="3990"/>
    <n v="2573252.15"/>
    <n v="3138470.04"/>
    <n v="2006850.5245999999"/>
    <n v="-918386.78"/>
    <n v="-1601859.47"/>
    <n v="3966"/>
    <n v="2431778.2999999998"/>
    <n v="2972091.65"/>
    <n v="1969019.8082999999"/>
    <n v="-915568.22"/>
    <n v="-1589991.65"/>
    <n v="-24"/>
    <n v="-141473.85000000009"/>
    <n v="-166378.39000000013"/>
    <n v="-37830.716299999971"/>
    <n v="2818.5600000000559"/>
    <n v="11867.820000000065"/>
  </r>
  <r>
    <x v="4"/>
    <x v="1"/>
    <x v="8"/>
    <x v="14"/>
    <n v="37"/>
    <n v="155874.29"/>
    <n v="181776.18"/>
    <n v="47754.116000000002"/>
    <n v="1986.45"/>
    <n v="-12081.66"/>
    <n v="33"/>
    <n v="59782.17"/>
    <n v="79966.63"/>
    <n v="22409.897799999999"/>
    <n v="5374.77"/>
    <n v="-195.96"/>
    <n v="-4"/>
    <n v="-96092.12000000001"/>
    <n v="-101809.54999999999"/>
    <n v="-25344.218200000003"/>
    <n v="3388.3200000000006"/>
    <n v="11885.7"/>
  </r>
  <r>
    <x v="10"/>
    <x v="4"/>
    <x v="3"/>
    <x v="19"/>
    <n v="23"/>
    <n v="154352.19"/>
    <n v="225807.14"/>
    <n v="96812.010999999999"/>
    <n v="9637.2099999999991"/>
    <n v="-14033.23"/>
    <n v="10"/>
    <n v="11732.81"/>
    <n v="18997"/>
    <n v="11279.158600000001"/>
    <n v="1474.22"/>
    <n v="-2133.5700000000002"/>
    <n v="-13"/>
    <n v="-142619.38"/>
    <n v="-206810.14"/>
    <n v="-85532.852400000003"/>
    <n v="-8162.9899999999989"/>
    <n v="11899.66"/>
  </r>
  <r>
    <x v="7"/>
    <x v="5"/>
    <x v="16"/>
    <x v="42"/>
    <n v="84"/>
    <n v="168841.38"/>
    <n v="231374.14"/>
    <n v="29357.7742"/>
    <n v="48403.94"/>
    <n v="39741.410000000003"/>
    <n v="163"/>
    <n v="321381.18"/>
    <n v="414412.56"/>
    <n v="59878.305800000002"/>
    <n v="70447.95"/>
    <n v="51684.99"/>
    <n v="79"/>
    <n v="152539.79999999999"/>
    <n v="183038.41999999998"/>
    <n v="30520.531600000002"/>
    <n v="22044.009999999995"/>
    <n v="11943.579999999994"/>
  </r>
  <r>
    <x v="17"/>
    <x v="3"/>
    <x v="7"/>
    <x v="12"/>
    <n v="0"/>
    <n v="0"/>
    <n v="0"/>
    <n v="0"/>
    <n v="0"/>
    <n v="0"/>
    <n v="9"/>
    <n v="255195.46"/>
    <n v="330587.24"/>
    <n v="67955.894"/>
    <n v="23095.919999999998"/>
    <n v="11950.6"/>
    <n v="9"/>
    <n v="255195.46"/>
    <n v="330587.24"/>
    <n v="67955.894"/>
    <n v="23095.919999999998"/>
    <n v="11950.6"/>
  </r>
  <r>
    <x v="3"/>
    <x v="4"/>
    <x v="1"/>
    <x v="36"/>
    <n v="4943"/>
    <n v="2157887.5"/>
    <n v="2623930.98"/>
    <n v="2350790.2681999998"/>
    <n v="-1258510.74"/>
    <n v="-1858340.74"/>
    <n v="4906"/>
    <n v="2064838.81"/>
    <n v="2515720.12"/>
    <n v="2323505.7828000002"/>
    <n v="-1254131.77"/>
    <n v="-1846374.26"/>
    <n v="-37"/>
    <n v="-93048.689999999944"/>
    <n v="-108210.85999999987"/>
    <n v="-27284.485399999656"/>
    <n v="4378.9699999999721"/>
    <n v="11966.479999999981"/>
  </r>
  <r>
    <x v="9"/>
    <x v="5"/>
    <x v="11"/>
    <x v="49"/>
    <n v="0"/>
    <n v="0"/>
    <n v="0"/>
    <n v="0"/>
    <n v="0"/>
    <n v="0"/>
    <n v="2"/>
    <n v="18392.759999999998"/>
    <n v="39983.279999999999"/>
    <n v="9231.3660999999993"/>
    <n v="15684.73"/>
    <n v="12106.35"/>
    <n v="2"/>
    <n v="18392.759999999998"/>
    <n v="39983.279999999999"/>
    <n v="9231.3660999999993"/>
    <n v="15684.73"/>
    <n v="12106.35"/>
  </r>
  <r>
    <x v="0"/>
    <x v="6"/>
    <x v="2"/>
    <x v="2"/>
    <n v="39"/>
    <n v="4011651.33"/>
    <n v="5462342.0700000003"/>
    <n v="1450514.9735999999"/>
    <n v="353218.25"/>
    <n v="-75743.88"/>
    <n v="43"/>
    <n v="4011651.33"/>
    <n v="5521081.0300000003"/>
    <n v="1459662.9994000001"/>
    <n v="367064.1"/>
    <n v="-63610.04"/>
    <n v="4"/>
    <n v="0"/>
    <n v="58738.959999999963"/>
    <n v="9148.0258000001777"/>
    <n v="13845.849999999977"/>
    <n v="12133.840000000004"/>
  </r>
  <r>
    <x v="7"/>
    <x v="5"/>
    <x v="3"/>
    <x v="4"/>
    <n v="2"/>
    <n v="6405.2"/>
    <n v="6562"/>
    <n v="84.695800000000006"/>
    <n v="238.09"/>
    <n v="205.78"/>
    <n v="8"/>
    <n v="24463.47"/>
    <n v="44777.35"/>
    <n v="8246.1854000000003"/>
    <n v="14849.99"/>
    <n v="12351.89"/>
    <n v="6"/>
    <n v="18058.27"/>
    <n v="38215.35"/>
    <n v="8161.4895999999999"/>
    <n v="14611.9"/>
    <n v="12146.109999999999"/>
  </r>
  <r>
    <x v="14"/>
    <x v="3"/>
    <x v="13"/>
    <x v="25"/>
    <n v="0"/>
    <n v="0"/>
    <n v="0"/>
    <n v="0"/>
    <n v="0"/>
    <n v="0"/>
    <n v="15"/>
    <n v="59838.559999999998"/>
    <n v="84816.06"/>
    <n v="14944.579599999999"/>
    <n v="16733.669999999998"/>
    <n v="12159.3"/>
    <n v="15"/>
    <n v="59838.559999999998"/>
    <n v="84816.06"/>
    <n v="14944.579599999999"/>
    <n v="16733.669999999998"/>
    <n v="12159.3"/>
  </r>
  <r>
    <x v="13"/>
    <x v="1"/>
    <x v="1"/>
    <x v="7"/>
    <n v="15"/>
    <n v="62176.46"/>
    <n v="69962.91"/>
    <n v="19316.706200000001"/>
    <n v="-5302.78"/>
    <n v="-11501.31"/>
    <n v="6"/>
    <n v="4778.55"/>
    <n v="6901.6"/>
    <n v="1431.3526999999999"/>
    <n v="1154.3599999999999"/>
    <n v="701.34"/>
    <n v="-9"/>
    <n v="-57397.909999999996"/>
    <n v="-63061.310000000005"/>
    <n v="-17885.353500000001"/>
    <n v="6457.1399999999994"/>
    <n v="12202.65"/>
  </r>
  <r>
    <x v="15"/>
    <x v="5"/>
    <x v="4"/>
    <x v="37"/>
    <n v="0"/>
    <n v="0"/>
    <n v="0"/>
    <n v="0"/>
    <n v="0"/>
    <n v="0"/>
    <n v="4"/>
    <n v="113922.91"/>
    <n v="200038.43"/>
    <n v="72020.885500000004"/>
    <n v="29391.599999999999"/>
    <n v="12314.08"/>
    <n v="4"/>
    <n v="113922.91"/>
    <n v="200038.43"/>
    <n v="72020.885500000004"/>
    <n v="29391.599999999999"/>
    <n v="12314.08"/>
  </r>
  <r>
    <x v="4"/>
    <x v="5"/>
    <x v="1"/>
    <x v="9"/>
    <n v="17"/>
    <n v="163320.35999999999"/>
    <n v="187014.23"/>
    <n v="37393.269500000002"/>
    <n v="986.91"/>
    <n v="-11767.98"/>
    <n v="8"/>
    <n v="18003.830000000002"/>
    <n v="21192.61"/>
    <n v="4362.3117000000002"/>
    <n v="2010.32"/>
    <n v="567.35"/>
    <n v="-9"/>
    <n v="-145316.52999999997"/>
    <n v="-165821.62"/>
    <n v="-33030.957800000004"/>
    <n v="1023.41"/>
    <n v="12335.33"/>
  </r>
  <r>
    <x v="1"/>
    <x v="2"/>
    <x v="1"/>
    <x v="46"/>
    <n v="12"/>
    <n v="56968.66"/>
    <n v="69180.94"/>
    <n v="24517.715700000001"/>
    <n v="-6380"/>
    <n v="-12389.58"/>
    <n v="3"/>
    <n v="1351.6"/>
    <n v="1442.95"/>
    <n v="127.6254"/>
    <n v="14.4"/>
    <n v="-36.85"/>
    <n v="-9"/>
    <n v="-55617.060000000005"/>
    <n v="-67737.990000000005"/>
    <n v="-24390.0903"/>
    <n v="6394.4"/>
    <n v="12352.73"/>
  </r>
  <r>
    <x v="12"/>
    <x v="6"/>
    <x v="4"/>
    <x v="61"/>
    <n v="0"/>
    <n v="0"/>
    <n v="0"/>
    <n v="0"/>
    <n v="0"/>
    <n v="0"/>
    <n v="3"/>
    <n v="23025.07"/>
    <n v="25752"/>
    <n v="2012.5682999999999"/>
    <n v="13076.36"/>
    <n v="12376.06"/>
    <n v="3"/>
    <n v="23025.07"/>
    <n v="25752"/>
    <n v="2012.5682999999999"/>
    <n v="13076.36"/>
    <n v="12376.06"/>
  </r>
  <r>
    <x v="16"/>
    <x v="3"/>
    <x v="3"/>
    <x v="27"/>
    <n v="3"/>
    <n v="8119.02"/>
    <n v="17288.97"/>
    <n v="21403.993600000002"/>
    <n v="-10271.14"/>
    <n v="-12392.44"/>
    <n v="0"/>
    <n v="0"/>
    <n v="0"/>
    <n v="0"/>
    <n v="0"/>
    <n v="0"/>
    <n v="-3"/>
    <n v="-8119.02"/>
    <n v="-17288.97"/>
    <n v="-21403.993600000002"/>
    <n v="10271.14"/>
    <n v="12392.44"/>
  </r>
  <r>
    <x v="13"/>
    <x v="4"/>
    <x v="4"/>
    <x v="44"/>
    <n v="19"/>
    <n v="75832.17"/>
    <n v="93281.24"/>
    <n v="36637.526899999997"/>
    <n v="-2560.64"/>
    <n v="-13329.92"/>
    <n v="6"/>
    <n v="3447.72"/>
    <n v="4688"/>
    <n v="2207.0369999999998"/>
    <n v="-219"/>
    <n v="-908.42"/>
    <n v="-13"/>
    <n v="-72384.45"/>
    <n v="-88593.24"/>
    <n v="-34430.4899"/>
    <n v="2341.64"/>
    <n v="12421.5"/>
  </r>
  <r>
    <x v="9"/>
    <x v="4"/>
    <x v="4"/>
    <x v="45"/>
    <n v="0"/>
    <n v="0"/>
    <n v="0"/>
    <n v="0"/>
    <n v="0"/>
    <n v="0"/>
    <n v="4"/>
    <n v="23379.06"/>
    <n v="46383.56"/>
    <n v="13049.022999999999"/>
    <n v="16855.77"/>
    <n v="12449.95"/>
    <n v="4"/>
    <n v="23379.06"/>
    <n v="46383.56"/>
    <n v="13049.022999999999"/>
    <n v="16855.77"/>
    <n v="12449.95"/>
  </r>
  <r>
    <x v="7"/>
    <x v="1"/>
    <x v="3"/>
    <x v="24"/>
    <n v="37"/>
    <n v="99918.91"/>
    <n v="162368.28"/>
    <n v="44226.998500000002"/>
    <n v="32279.58"/>
    <n v="20937.27"/>
    <n v="63"/>
    <n v="204443.56"/>
    <n v="307904.55"/>
    <n v="77134.790999999997"/>
    <n v="53576.45"/>
    <n v="33542.730000000003"/>
    <n v="26"/>
    <n v="104524.65"/>
    <n v="145536.26999999999"/>
    <n v="32907.792499999996"/>
    <n v="21296.869999999995"/>
    <n v="12605.460000000003"/>
  </r>
  <r>
    <x v="7"/>
    <x v="1"/>
    <x v="1"/>
    <x v="56"/>
    <n v="224"/>
    <n v="731213.39"/>
    <n v="870531.92"/>
    <n v="57400.287499999999"/>
    <n v="100826.33"/>
    <n v="82000.06"/>
    <n v="387"/>
    <n v="1591688.13"/>
    <n v="1945694.39"/>
    <n v="332190.48749999999"/>
    <n v="202665.38"/>
    <n v="94606.74"/>
    <n v="163"/>
    <n v="860474.73999999987"/>
    <n v="1075162.4699999997"/>
    <n v="274790.2"/>
    <n v="101839.05"/>
    <n v="12606.680000000008"/>
  </r>
  <r>
    <x v="12"/>
    <x v="5"/>
    <x v="17"/>
    <x v="59"/>
    <n v="19"/>
    <n v="95215.71"/>
    <n v="107633"/>
    <n v="13187.5429"/>
    <n v="10029.9"/>
    <n v="5481.38"/>
    <n v="39"/>
    <n v="192322.85"/>
    <n v="227333.38"/>
    <n v="29329.220700000002"/>
    <n v="28386.04"/>
    <n v="18177.02"/>
    <n v="20"/>
    <n v="97107.14"/>
    <n v="119700.38"/>
    <n v="16141.677800000001"/>
    <n v="18356.14"/>
    <n v="12695.64"/>
  </r>
  <r>
    <x v="8"/>
    <x v="5"/>
    <x v="4"/>
    <x v="58"/>
    <n v="58"/>
    <n v="163838.41"/>
    <n v="216313.58"/>
    <n v="73926.242599999998"/>
    <n v="8044.12"/>
    <n v="-12719.25"/>
    <n v="1"/>
    <n v="73.099999999999994"/>
    <n v="73.099999999999994"/>
    <n v="14.238099999999999"/>
    <n v="-11.29"/>
    <n v="-13.91"/>
    <n v="-57"/>
    <n v="-163765.31"/>
    <n v="-216240.47999999998"/>
    <n v="-73912.004499999995"/>
    <n v="-8055.41"/>
    <n v="12705.34"/>
  </r>
  <r>
    <x v="17"/>
    <x v="6"/>
    <x v="13"/>
    <x v="25"/>
    <n v="0"/>
    <n v="0"/>
    <n v="0"/>
    <n v="0"/>
    <n v="0"/>
    <n v="0"/>
    <n v="2"/>
    <n v="12761.71"/>
    <n v="36566.51"/>
    <n v="11077.0036"/>
    <n v="15723.21"/>
    <n v="12727.8"/>
    <n v="2"/>
    <n v="12761.71"/>
    <n v="36566.51"/>
    <n v="11077.0036"/>
    <n v="15723.21"/>
    <n v="12727.8"/>
  </r>
  <r>
    <x v="2"/>
    <x v="1"/>
    <x v="6"/>
    <x v="11"/>
    <n v="0"/>
    <n v="0"/>
    <n v="0"/>
    <n v="0"/>
    <n v="0"/>
    <n v="0"/>
    <n v="3"/>
    <n v="34181.58"/>
    <n v="60605.46"/>
    <n v="13665.885700000001"/>
    <n v="14613.51"/>
    <n v="12774.32"/>
    <n v="3"/>
    <n v="34181.58"/>
    <n v="60605.46"/>
    <n v="13665.885700000001"/>
    <n v="14613.51"/>
    <n v="12774.32"/>
  </r>
  <r>
    <x v="0"/>
    <x v="3"/>
    <x v="0"/>
    <x v="0"/>
    <n v="0"/>
    <n v="0"/>
    <n v="0"/>
    <n v="0"/>
    <n v="0"/>
    <n v="0"/>
    <n v="17"/>
    <n v="179265.45"/>
    <n v="221159.16"/>
    <n v="40208.006399999998"/>
    <n v="23625.31"/>
    <n v="12861.84"/>
    <n v="17"/>
    <n v="179265.45"/>
    <n v="221159.16"/>
    <n v="40208.006399999998"/>
    <n v="23625.31"/>
    <n v="12861.84"/>
  </r>
  <r>
    <x v="14"/>
    <x v="1"/>
    <x v="1"/>
    <x v="6"/>
    <n v="24"/>
    <n v="11157.62"/>
    <n v="17307.95"/>
    <n v="7756.0135"/>
    <n v="2885.62"/>
    <n v="23.69"/>
    <n v="81"/>
    <n v="236188.29"/>
    <n v="282283.76"/>
    <n v="62762.957999999999"/>
    <n v="33441.08"/>
    <n v="12885.81"/>
    <n v="57"/>
    <n v="225030.67"/>
    <n v="264975.81"/>
    <n v="55006.944499999998"/>
    <n v="30555.460000000003"/>
    <n v="12862.119999999999"/>
  </r>
  <r>
    <x v="7"/>
    <x v="4"/>
    <x v="3"/>
    <x v="8"/>
    <n v="1"/>
    <n v="4006.94"/>
    <n v="4097"/>
    <n v="175.5684"/>
    <n v="13.46"/>
    <n v="-32.56"/>
    <n v="2"/>
    <n v="17948.18"/>
    <n v="46343.199999999997"/>
    <n v="15562.7731"/>
    <n v="17048.939999999999"/>
    <n v="12885.2"/>
    <n v="1"/>
    <n v="13941.24"/>
    <n v="42246.2"/>
    <n v="15387.2047"/>
    <n v="17035.48"/>
    <n v="12917.76"/>
  </r>
  <r>
    <x v="13"/>
    <x v="6"/>
    <x v="4"/>
    <x v="44"/>
    <n v="34"/>
    <n v="83745.62"/>
    <n v="100355.62"/>
    <n v="40310.573499999999"/>
    <n v="-12783.4"/>
    <n v="-26384.59"/>
    <n v="23"/>
    <n v="5632.89"/>
    <n v="7279.35"/>
    <n v="14978.282999999999"/>
    <n v="-7931.5"/>
    <n v="-13415.17"/>
    <n v="-11"/>
    <n v="-78112.73"/>
    <n v="-93076.26999999999"/>
    <n v="-25332.290499999999"/>
    <n v="4851.8999999999996"/>
    <n v="12969.42"/>
  </r>
  <r>
    <x v="12"/>
    <x v="4"/>
    <x v="3"/>
    <x v="34"/>
    <n v="0"/>
    <n v="0"/>
    <n v="0"/>
    <n v="0"/>
    <n v="0"/>
    <n v="0"/>
    <n v="1"/>
    <n v="7250.24"/>
    <n v="22657"/>
    <n v="2420.4265"/>
    <n v="13510.9"/>
    <n v="12986.33"/>
    <n v="1"/>
    <n v="7250.24"/>
    <n v="22657"/>
    <n v="2420.4265"/>
    <n v="13510.9"/>
    <n v="12986.33"/>
  </r>
  <r>
    <x v="4"/>
    <x v="1"/>
    <x v="10"/>
    <x v="43"/>
    <n v="9"/>
    <n v="85874.53"/>
    <n v="99679.08"/>
    <n v="25515.631700000002"/>
    <n v="-3510.21"/>
    <n v="-11745.62"/>
    <n v="6"/>
    <n v="2978.2"/>
    <n v="5839.05"/>
    <n v="1779.3056999999999"/>
    <n v="1884.62"/>
    <n v="1320.12"/>
    <n v="-3"/>
    <n v="-82896.33"/>
    <n v="-93840.03"/>
    <n v="-23736.326000000001"/>
    <n v="5394.83"/>
    <n v="13065.740000000002"/>
  </r>
  <r>
    <x v="4"/>
    <x v="5"/>
    <x v="3"/>
    <x v="24"/>
    <n v="666"/>
    <n v="282551.92"/>
    <n v="377718.88"/>
    <n v="275099.67129999999"/>
    <n v="-18887.25"/>
    <n v="-84389.39"/>
    <n v="664"/>
    <n v="203420.85"/>
    <n v="282952.74"/>
    <n v="246383.61439999999"/>
    <n v="-6456.14"/>
    <n v="-71308.399999999994"/>
    <n v="-2"/>
    <n v="-79131.069999999978"/>
    <n v="-94766.140000000014"/>
    <n v="-28716.056899999996"/>
    <n v="12431.11"/>
    <n v="13080.990000000005"/>
  </r>
  <r>
    <x v="9"/>
    <x v="2"/>
    <x v="9"/>
    <x v="16"/>
    <n v="2"/>
    <n v="36.5"/>
    <n v="36.5"/>
    <n v="0.37659999999999999"/>
    <n v="-0.27"/>
    <n v="-0.38"/>
    <n v="24"/>
    <n v="175683.77"/>
    <n v="244489.32"/>
    <n v="53392.5245"/>
    <n v="32727.119999999999"/>
    <n v="13085.52"/>
    <n v="22"/>
    <n v="175647.27"/>
    <n v="244452.82"/>
    <n v="53392.147899999996"/>
    <n v="32727.39"/>
    <n v="13085.9"/>
  </r>
  <r>
    <x v="16"/>
    <x v="1"/>
    <x v="3"/>
    <x v="19"/>
    <n v="112"/>
    <n v="1005904.79"/>
    <n v="1442079.21"/>
    <n v="494708.41619999998"/>
    <n v="128241.62"/>
    <n v="16531.14"/>
    <n v="31"/>
    <n v="283219.21000000002"/>
    <n v="475746.6"/>
    <n v="170803.12169999999"/>
    <n v="57420.57"/>
    <n v="29661.88"/>
    <n v="-81"/>
    <n v="-722685.58000000007"/>
    <n v="-966332.61"/>
    <n v="-323905.29449999996"/>
    <n v="-70821.049999999988"/>
    <n v="13130.740000000002"/>
  </r>
  <r>
    <x v="14"/>
    <x v="4"/>
    <x v="5"/>
    <x v="10"/>
    <n v="26"/>
    <n v="27532.880000000001"/>
    <n v="43089.84"/>
    <n v="9528.5494999999992"/>
    <n v="9265.57"/>
    <n v="6263.75"/>
    <n v="57"/>
    <n v="180166.63"/>
    <n v="228527.45"/>
    <n v="32532.824000000001"/>
    <n v="29054.639999999999"/>
    <n v="19421.72"/>
    <n v="31"/>
    <n v="152633.75"/>
    <n v="185437.61000000002"/>
    <n v="23004.2745"/>
    <n v="19789.07"/>
    <n v="13157.970000000001"/>
  </r>
  <r>
    <x v="17"/>
    <x v="5"/>
    <x v="4"/>
    <x v="28"/>
    <n v="0"/>
    <n v="0"/>
    <n v="0"/>
    <n v="0"/>
    <n v="0"/>
    <n v="0"/>
    <n v="6"/>
    <n v="58432.3"/>
    <n v="89880.39"/>
    <n v="18522.063900000001"/>
    <n v="17206.05"/>
    <n v="13185.61"/>
    <n v="6"/>
    <n v="58432.3"/>
    <n v="89880.39"/>
    <n v="18522.063900000001"/>
    <n v="17206.05"/>
    <n v="13185.61"/>
  </r>
  <r>
    <x v="8"/>
    <x v="3"/>
    <x v="3"/>
    <x v="8"/>
    <n v="9"/>
    <n v="79251.48"/>
    <n v="85583.48"/>
    <n v="21235.517400000001"/>
    <n v="-8225.7099999999991"/>
    <n v="-13338.49"/>
    <n v="6"/>
    <n v="1138.01"/>
    <n v="1218.96"/>
    <n v="215.6771"/>
    <n v="-116.35"/>
    <n v="-134.72999999999999"/>
    <n v="-3"/>
    <n v="-78113.47"/>
    <n v="-84364.51999999999"/>
    <n v="-21019.8403"/>
    <n v="8109.3599999999988"/>
    <n v="13203.76"/>
  </r>
  <r>
    <x v="3"/>
    <x v="2"/>
    <x v="3"/>
    <x v="34"/>
    <n v="1430"/>
    <n v="658030.61"/>
    <n v="1026662.3"/>
    <n v="1066283.8798"/>
    <n v="-524855.42000000004"/>
    <n v="-702505.86"/>
    <n v="1416"/>
    <n v="408096.82"/>
    <n v="671735.81"/>
    <n v="948615.75459999999"/>
    <n v="-524056.78"/>
    <n v="-689279.06"/>
    <n v="-14"/>
    <n v="-249933.78999999998"/>
    <n v="-354926.49"/>
    <n v="-117668.12520000001"/>
    <n v="798.64000000001397"/>
    <n v="13226.79999999993"/>
  </r>
  <r>
    <x v="5"/>
    <x v="6"/>
    <x v="3"/>
    <x v="4"/>
    <n v="9"/>
    <n v="120975.61"/>
    <n v="127859.14"/>
    <n v="26360.363499999999"/>
    <n v="-12236.31"/>
    <n v="-19524.330000000002"/>
    <n v="1"/>
    <n v="31746.04"/>
    <n v="33424.01"/>
    <n v="8012.6724999999997"/>
    <n v="-4340.0200000000004"/>
    <n v="-6259.74"/>
    <n v="-8"/>
    <n v="-89229.57"/>
    <n v="-94435.13"/>
    <n v="-18347.690999999999"/>
    <n v="7896.2899999999991"/>
    <n v="13264.590000000002"/>
  </r>
  <r>
    <x v="8"/>
    <x v="6"/>
    <x v="1"/>
    <x v="36"/>
    <n v="141"/>
    <n v="207120.82"/>
    <n v="335108.19"/>
    <n v="92767.706699999995"/>
    <n v="21362.23"/>
    <n v="-1730.76"/>
    <n v="97"/>
    <n v="2048.6"/>
    <n v="14054"/>
    <n v="295.06279999999998"/>
    <n v="11638.44"/>
    <n v="11595.25"/>
    <n v="-44"/>
    <n v="-205072.22"/>
    <n v="-321054.19"/>
    <n v="-92472.643899999995"/>
    <n v="-9723.7899999999991"/>
    <n v="13326.01"/>
  </r>
  <r>
    <x v="14"/>
    <x v="6"/>
    <x v="1"/>
    <x v="7"/>
    <n v="84"/>
    <n v="13391.3"/>
    <n v="21144"/>
    <n v="18898.653900000001"/>
    <n v="-3290.67"/>
    <n v="-11229.8"/>
    <n v="155"/>
    <n v="432583.75"/>
    <n v="622535.93000000005"/>
    <n v="176355.23480000001"/>
    <n v="84782.38"/>
    <n v="2098.36"/>
    <n v="71"/>
    <n v="419192.45"/>
    <n v="601391.93000000005"/>
    <n v="157456.5809"/>
    <n v="88073.05"/>
    <n v="13328.16"/>
  </r>
  <r>
    <x v="4"/>
    <x v="2"/>
    <x v="4"/>
    <x v="5"/>
    <n v="134"/>
    <n v="2111252.5499999998"/>
    <n v="2648997.6800000002"/>
    <n v="504150.13630000001"/>
    <n v="154516.69"/>
    <n v="-9516.7099999999991"/>
    <n v="34"/>
    <n v="84579.92"/>
    <n v="125091.75"/>
    <n v="35291.003100000002"/>
    <n v="16003.75"/>
    <n v="3924.07"/>
    <n v="-100"/>
    <n v="-2026672.63"/>
    <n v="-2523905.9300000002"/>
    <n v="-468859.13320000004"/>
    <n v="-138512.94"/>
    <n v="13440.779999999999"/>
  </r>
  <r>
    <x v="12"/>
    <x v="1"/>
    <x v="15"/>
    <x v="40"/>
    <n v="1"/>
    <n v="13304.15"/>
    <n v="15541"/>
    <n v="1654.7863"/>
    <n v="1268.8800000000001"/>
    <n v="625.53"/>
    <n v="8"/>
    <n v="136937.1"/>
    <n v="156887"/>
    <n v="18675.0504"/>
    <n v="19951.89"/>
    <n v="14070.46"/>
    <n v="7"/>
    <n v="123632.95000000001"/>
    <n v="141346"/>
    <n v="17020.2641"/>
    <n v="18683.009999999998"/>
    <n v="13444.929999999998"/>
  </r>
  <r>
    <x v="3"/>
    <x v="3"/>
    <x v="3"/>
    <x v="26"/>
    <n v="2217"/>
    <n v="1719359.54"/>
    <n v="2502824.5099999998"/>
    <n v="972081.78659999999"/>
    <n v="321856.46999999997"/>
    <n v="-7202.79"/>
    <n v="2184"/>
    <n v="1465293.6"/>
    <n v="2190453.9300000002"/>
    <n v="888127.71499999997"/>
    <n v="309195.44"/>
    <n v="6264.5"/>
    <n v="-33"/>
    <n v="-254065.93999999994"/>
    <n v="-312370.57999999961"/>
    <n v="-83954.071600000025"/>
    <n v="-12661.02999999997"/>
    <n v="13467.29"/>
  </r>
  <r>
    <x v="12"/>
    <x v="6"/>
    <x v="16"/>
    <x v="42"/>
    <n v="0"/>
    <n v="0"/>
    <n v="0"/>
    <n v="0"/>
    <n v="0"/>
    <n v="0"/>
    <n v="1"/>
    <n v="8758.5"/>
    <n v="23995.91"/>
    <n v="1329.1841999999999"/>
    <n v="14083.25"/>
    <n v="13570.87"/>
    <n v="1"/>
    <n v="8758.5"/>
    <n v="23995.91"/>
    <n v="1329.1841999999999"/>
    <n v="14083.25"/>
    <n v="13570.87"/>
  </r>
  <r>
    <x v="12"/>
    <x v="3"/>
    <x v="4"/>
    <x v="45"/>
    <n v="0"/>
    <n v="0"/>
    <n v="0"/>
    <n v="0"/>
    <n v="0"/>
    <n v="0"/>
    <n v="1"/>
    <n v="10743.86"/>
    <n v="26954"/>
    <n v="2636.7415000000001"/>
    <n v="14600.72"/>
    <n v="13573.4"/>
    <n v="1"/>
    <n v="10743.86"/>
    <n v="26954"/>
    <n v="2636.7415000000001"/>
    <n v="14600.72"/>
    <n v="13573.4"/>
  </r>
  <r>
    <x v="9"/>
    <x v="1"/>
    <x v="4"/>
    <x v="58"/>
    <n v="0"/>
    <n v="0"/>
    <n v="0"/>
    <n v="0"/>
    <n v="0"/>
    <n v="0"/>
    <n v="4"/>
    <n v="132216.81"/>
    <n v="143529.51"/>
    <n v="41551.157700000003"/>
    <n v="27775.83"/>
    <n v="13585.88"/>
    <n v="4"/>
    <n v="132216.81"/>
    <n v="143529.51"/>
    <n v="41551.157700000003"/>
    <n v="27775.83"/>
    <n v="13585.88"/>
  </r>
  <r>
    <x v="7"/>
    <x v="1"/>
    <x v="4"/>
    <x v="54"/>
    <n v="0"/>
    <n v="0"/>
    <n v="0"/>
    <n v="0"/>
    <n v="0"/>
    <n v="0"/>
    <n v="35"/>
    <n v="125441.71"/>
    <n v="161850"/>
    <n v="27046.1747"/>
    <n v="22022.12"/>
    <n v="13627.35"/>
    <n v="35"/>
    <n v="125441.71"/>
    <n v="161850"/>
    <n v="27046.1747"/>
    <n v="22022.12"/>
    <n v="13627.35"/>
  </r>
  <r>
    <x v="1"/>
    <x v="3"/>
    <x v="7"/>
    <x v="12"/>
    <n v="151"/>
    <n v="231451.19"/>
    <n v="274246.57"/>
    <n v="69839.917499999996"/>
    <n v="10320.870000000001"/>
    <n v="-7043.93"/>
    <n v="128"/>
    <n v="42217.760000000002"/>
    <n v="56297.41"/>
    <n v="9794.8014000000003"/>
    <n v="8853.66"/>
    <n v="6591.75"/>
    <n v="-23"/>
    <n v="-189233.43"/>
    <n v="-217949.16"/>
    <n v="-60045.116099999999"/>
    <n v="-1467.2100000000009"/>
    <n v="13635.68"/>
  </r>
  <r>
    <x v="1"/>
    <x v="5"/>
    <x v="3"/>
    <x v="39"/>
    <n v="584"/>
    <n v="753477.92"/>
    <n v="1075171.1200000001"/>
    <n v="318010.46090000001"/>
    <n v="108557.59"/>
    <n v="42054.07"/>
    <n v="512"/>
    <n v="216275.71"/>
    <n v="315028.90000000002"/>
    <n v="67738.428499999995"/>
    <n v="70652.62"/>
    <n v="55690.76"/>
    <n v="-72"/>
    <n v="-537202.21000000008"/>
    <n v="-760142.22000000009"/>
    <n v="-250272.03240000003"/>
    <n v="-37904.97"/>
    <n v="13636.690000000002"/>
  </r>
  <r>
    <x v="12"/>
    <x v="4"/>
    <x v="6"/>
    <x v="11"/>
    <n v="3"/>
    <n v="23142.13"/>
    <n v="29567.07"/>
    <n v="4189.3768"/>
    <n v="3360.15"/>
    <n v="2329.0500000000002"/>
    <n v="29"/>
    <n v="456478.46"/>
    <n v="593947.35"/>
    <n v="137698.73319999999"/>
    <n v="94720.38"/>
    <n v="16014.71"/>
    <n v="26"/>
    <n v="433336.33"/>
    <n v="564380.28"/>
    <n v="133509.35639999999"/>
    <n v="91360.23000000001"/>
    <n v="13685.66"/>
  </r>
  <r>
    <x v="1"/>
    <x v="4"/>
    <x v="3"/>
    <x v="52"/>
    <n v="136"/>
    <n v="180326.57"/>
    <n v="243832.46"/>
    <n v="94709.887900000002"/>
    <n v="10405.450000000001"/>
    <n v="-13251.17"/>
    <n v="13"/>
    <n v="8060.84"/>
    <n v="9706.35"/>
    <n v="2154.5477999999998"/>
    <n v="828.92"/>
    <n v="466.84"/>
    <n v="-123"/>
    <n v="-172265.73"/>
    <n v="-234126.11"/>
    <n v="-92555.340100000001"/>
    <n v="-9576.5300000000007"/>
    <n v="13718.01"/>
  </r>
  <r>
    <x v="5"/>
    <x v="6"/>
    <x v="5"/>
    <x v="10"/>
    <n v="69"/>
    <n v="438884.86"/>
    <n v="594202.24"/>
    <n v="82797.828999999998"/>
    <n v="11528.26"/>
    <n v="-13796.92"/>
    <n v="4"/>
    <n v="2519.62"/>
    <n v="2832.85"/>
    <n v="255.9622"/>
    <n v="54.71"/>
    <n v="-28.83"/>
    <n v="-65"/>
    <n v="-436365.24"/>
    <n v="-591369.39"/>
    <n v="-82541.866800000003"/>
    <n v="-11473.550000000001"/>
    <n v="13768.09"/>
  </r>
  <r>
    <x v="12"/>
    <x v="6"/>
    <x v="1"/>
    <x v="9"/>
    <n v="1"/>
    <n v="20698.97"/>
    <n v="22996.35"/>
    <n v="2041.6120000000001"/>
    <n v="1047.8599999999999"/>
    <n v="255.77"/>
    <n v="11"/>
    <n v="123747.62"/>
    <n v="169550.23"/>
    <n v="31615.437000000002"/>
    <n v="27516.48"/>
    <n v="14027"/>
    <n v="10"/>
    <n v="103048.65"/>
    <n v="146553.88"/>
    <n v="29573.825000000001"/>
    <n v="26468.62"/>
    <n v="13771.23"/>
  </r>
  <r>
    <x v="16"/>
    <x v="1"/>
    <x v="1"/>
    <x v="36"/>
    <n v="3"/>
    <n v="41863.480000000003"/>
    <n v="59164.5"/>
    <n v="17843.829000000002"/>
    <n v="-8763.98"/>
    <n v="-13837.23"/>
    <n v="0"/>
    <n v="0"/>
    <n v="0"/>
    <n v="0"/>
    <n v="0"/>
    <n v="0"/>
    <n v="-3"/>
    <n v="-41863.480000000003"/>
    <n v="-59164.5"/>
    <n v="-17843.829000000002"/>
    <n v="8763.98"/>
    <n v="13837.23"/>
  </r>
  <r>
    <x v="17"/>
    <x v="1"/>
    <x v="0"/>
    <x v="0"/>
    <n v="0"/>
    <n v="0"/>
    <n v="0"/>
    <n v="0"/>
    <n v="0"/>
    <n v="0"/>
    <n v="12"/>
    <n v="1062833.24"/>
    <n v="1328587.18"/>
    <n v="251989.1305"/>
    <n v="98648.46"/>
    <n v="13868.63"/>
    <n v="12"/>
    <n v="1062833.24"/>
    <n v="1328587.18"/>
    <n v="251989.1305"/>
    <n v="98648.46"/>
    <n v="13868.63"/>
  </r>
  <r>
    <x v="13"/>
    <x v="4"/>
    <x v="9"/>
    <x v="16"/>
    <n v="23"/>
    <n v="102930.69"/>
    <n v="127222.35"/>
    <n v="46750.382299999997"/>
    <n v="-11"/>
    <n v="-13914.03"/>
    <n v="0"/>
    <n v="0"/>
    <n v="0"/>
    <n v="0"/>
    <n v="0"/>
    <n v="0"/>
    <n v="-23"/>
    <n v="-102930.69"/>
    <n v="-127222.35"/>
    <n v="-46750.382299999997"/>
    <n v="11"/>
    <n v="13914.03"/>
  </r>
  <r>
    <x v="5"/>
    <x v="6"/>
    <x v="3"/>
    <x v="32"/>
    <n v="298"/>
    <n v="741739.03"/>
    <n v="987434.94"/>
    <n v="202273.47020000001"/>
    <n v="52353.24"/>
    <n v="-11722.26"/>
    <n v="137"/>
    <n v="78619.61"/>
    <n v="110587.84"/>
    <n v="23003.595099999999"/>
    <n v="8691"/>
    <n v="2211.4"/>
    <n v="-161"/>
    <n v="-663119.42000000004"/>
    <n v="-876847.1"/>
    <n v="-179269.8751"/>
    <n v="-43662.239999999998"/>
    <n v="13933.66"/>
  </r>
  <r>
    <x v="12"/>
    <x v="3"/>
    <x v="13"/>
    <x v="25"/>
    <n v="3"/>
    <n v="21310.18"/>
    <n v="32085.5"/>
    <n v="3722.8915999999999"/>
    <n v="9867.89"/>
    <n v="8572.16"/>
    <n v="6"/>
    <n v="98798.77"/>
    <n v="150542.91"/>
    <n v="30917.105599999999"/>
    <n v="30756.91"/>
    <n v="22562.400000000001"/>
    <n v="3"/>
    <n v="77488.59"/>
    <n v="118457.41"/>
    <n v="27194.214"/>
    <n v="20889.02"/>
    <n v="13990.240000000002"/>
  </r>
  <r>
    <x v="3"/>
    <x v="3"/>
    <x v="4"/>
    <x v="37"/>
    <n v="2887"/>
    <n v="1550040.67"/>
    <n v="2511912.1"/>
    <n v="1455654.7202999999"/>
    <n v="193491.59"/>
    <n v="-361222.75"/>
    <n v="2791"/>
    <n v="937877.74"/>
    <n v="1716081.68"/>
    <n v="1246933.709"/>
    <n v="138413.13"/>
    <n v="-347090.67"/>
    <n v="-96"/>
    <n v="-612162.92999999993"/>
    <n v="-795830.42000000016"/>
    <n v="-208721.0112999999"/>
    <n v="-55078.459999999992"/>
    <n v="14132.080000000016"/>
  </r>
  <r>
    <x v="3"/>
    <x v="1"/>
    <x v="14"/>
    <x v="38"/>
    <n v="3"/>
    <n v="21877.54"/>
    <n v="30739.81"/>
    <n v="22722.063600000001"/>
    <n v="-3315.48"/>
    <n v="-14325.08"/>
    <n v="1"/>
    <n v="4490.01"/>
    <n v="5356.5"/>
    <n v="1049.5003999999999"/>
    <n v="112.32"/>
    <n v="-192.11"/>
    <n v="-2"/>
    <n v="-17387.53"/>
    <n v="-25383.31"/>
    <n v="-21672.563200000001"/>
    <n v="3427.8"/>
    <n v="14132.97"/>
  </r>
  <r>
    <x v="7"/>
    <x v="4"/>
    <x v="4"/>
    <x v="61"/>
    <n v="0"/>
    <n v="0"/>
    <n v="0"/>
    <n v="0"/>
    <n v="0"/>
    <n v="0"/>
    <n v="28"/>
    <n v="99769.04"/>
    <n v="137329.34"/>
    <n v="24187.549500000001"/>
    <n v="21021.89"/>
    <n v="14142.04"/>
    <n v="28"/>
    <n v="99769.04"/>
    <n v="137329.34"/>
    <n v="24187.549500000001"/>
    <n v="21021.89"/>
    <n v="14142.04"/>
  </r>
  <r>
    <x v="14"/>
    <x v="4"/>
    <x v="10"/>
    <x v="53"/>
    <n v="1"/>
    <n v="1635.23"/>
    <n v="4955.2700000000004"/>
    <n v="311.0847"/>
    <n v="3085.78"/>
    <n v="3008.96"/>
    <n v="15"/>
    <n v="137725.21"/>
    <n v="179066.37"/>
    <n v="26647.140299999999"/>
    <n v="26123.75"/>
    <n v="17208.86"/>
    <n v="14"/>
    <n v="136089.97999999998"/>
    <n v="174111.1"/>
    <n v="26336.0556"/>
    <n v="23037.97"/>
    <n v="14199.900000000001"/>
  </r>
  <r>
    <x v="7"/>
    <x v="6"/>
    <x v="7"/>
    <x v="12"/>
    <n v="109"/>
    <n v="404941.87"/>
    <n v="506250.25"/>
    <n v="25959.207600000002"/>
    <n v="51406.54"/>
    <n v="43465.09"/>
    <n v="240"/>
    <n v="1044423.21"/>
    <n v="1377840.43"/>
    <n v="127714.9773"/>
    <n v="95812.53"/>
    <n v="57686.84"/>
    <n v="131"/>
    <n v="639481.34"/>
    <n v="871590.17999999993"/>
    <n v="101755.7697"/>
    <n v="44405.99"/>
    <n v="14221.75"/>
  </r>
  <r>
    <x v="7"/>
    <x v="5"/>
    <x v="7"/>
    <x v="12"/>
    <n v="139"/>
    <n v="566905.16"/>
    <n v="656689.91"/>
    <n v="48670.509899999997"/>
    <n v="69535.350000000006"/>
    <n v="54123.83"/>
    <n v="197"/>
    <n v="775884.7"/>
    <n v="918875.56"/>
    <n v="105452.1263"/>
    <n v="101352.78"/>
    <n v="68355.5"/>
    <n v="58"/>
    <n v="208979.53999999992"/>
    <n v="262185.65000000002"/>
    <n v="56781.616400000006"/>
    <n v="31817.429999999993"/>
    <n v="14231.669999999998"/>
  </r>
  <r>
    <x v="8"/>
    <x v="2"/>
    <x v="4"/>
    <x v="18"/>
    <n v="39"/>
    <n v="171803.05"/>
    <n v="237109.25"/>
    <n v="77850.109599999996"/>
    <n v="4467.8500000000004"/>
    <n v="-14233.21"/>
    <n v="0"/>
    <n v="0"/>
    <n v="0"/>
    <n v="0"/>
    <n v="0"/>
    <n v="0"/>
    <n v="-39"/>
    <n v="-171803.05"/>
    <n v="-237109.25"/>
    <n v="-77850.109599999996"/>
    <n v="-4467.8500000000004"/>
    <n v="14233.21"/>
  </r>
  <r>
    <x v="5"/>
    <x v="1"/>
    <x v="3"/>
    <x v="52"/>
    <n v="80"/>
    <n v="171516.08"/>
    <n v="206986.74"/>
    <n v="46094.244500000001"/>
    <n v="5273.33"/>
    <n v="-9916.9599999999991"/>
    <n v="20"/>
    <n v="17076.16"/>
    <n v="23313.37"/>
    <n v="3074.9124000000002"/>
    <n v="5358.07"/>
    <n v="4356.91"/>
    <n v="-60"/>
    <n v="-154439.91999999998"/>
    <n v="-183673.37"/>
    <n v="-43019.3321"/>
    <n v="84.739999999999782"/>
    <n v="14273.869999999999"/>
  </r>
  <r>
    <x v="8"/>
    <x v="2"/>
    <x v="14"/>
    <x v="38"/>
    <n v="4"/>
    <n v="21187.040000000001"/>
    <n v="34301.47"/>
    <n v="27395.575199999999"/>
    <n v="333.65"/>
    <n v="-14281.15"/>
    <n v="0"/>
    <n v="0"/>
    <n v="0"/>
    <n v="0"/>
    <n v="0"/>
    <n v="0"/>
    <n v="-4"/>
    <n v="-21187.040000000001"/>
    <n v="-34301.47"/>
    <n v="-27395.575199999999"/>
    <n v="-333.65"/>
    <n v="14281.15"/>
  </r>
  <r>
    <x v="12"/>
    <x v="4"/>
    <x v="9"/>
    <x v="16"/>
    <n v="3"/>
    <n v="13231.46"/>
    <n v="15582.62"/>
    <n v="3526.7665000000002"/>
    <n v="-267.76"/>
    <n v="-1156.45"/>
    <n v="7"/>
    <n v="52454.32"/>
    <n v="73714.42"/>
    <n v="8159.1728999999996"/>
    <n v="15075.34"/>
    <n v="13129.34"/>
    <n v="4"/>
    <n v="39222.86"/>
    <n v="58131.799999999996"/>
    <n v="4632.4063999999998"/>
    <n v="15343.1"/>
    <n v="14285.79"/>
  </r>
  <r>
    <x v="14"/>
    <x v="6"/>
    <x v="0"/>
    <x v="0"/>
    <n v="331"/>
    <n v="148691.79999999999"/>
    <n v="236622.69"/>
    <n v="75524.868600000002"/>
    <n v="16537.2"/>
    <n v="-14384.29"/>
    <n v="0"/>
    <n v="0"/>
    <n v="0"/>
    <n v="0"/>
    <n v="0"/>
    <n v="0"/>
    <n v="-331"/>
    <n v="-148691.79999999999"/>
    <n v="-236622.69"/>
    <n v="-75524.868600000002"/>
    <n v="-16537.2"/>
    <n v="14384.29"/>
  </r>
  <r>
    <x v="7"/>
    <x v="1"/>
    <x v="3"/>
    <x v="39"/>
    <n v="18"/>
    <n v="46342.38"/>
    <n v="53169.4"/>
    <n v="3703.2451999999998"/>
    <n v="8163.41"/>
    <n v="6988.63"/>
    <n v="24"/>
    <n v="66318.23"/>
    <n v="90031.73"/>
    <n v="9166.5141000000003"/>
    <n v="23970"/>
    <n v="21403.47"/>
    <n v="6"/>
    <n v="19975.849999999999"/>
    <n v="36862.329999999994"/>
    <n v="5463.2689000000009"/>
    <n v="15806.59"/>
    <n v="14414.84"/>
  </r>
  <r>
    <x v="5"/>
    <x v="1"/>
    <x v="3"/>
    <x v="4"/>
    <n v="9"/>
    <n v="82163.789999999994"/>
    <n v="104265.58"/>
    <n v="36547.114600000001"/>
    <n v="-3214.54"/>
    <n v="-14510.34"/>
    <n v="1"/>
    <n v="1179.33"/>
    <n v="1212"/>
    <n v="122.5715"/>
    <n v="-51.69"/>
    <n v="-89.9"/>
    <n v="-8"/>
    <n v="-80984.459999999992"/>
    <n v="-103053.58"/>
    <n v="-36424.543100000003"/>
    <n v="3162.85"/>
    <n v="14420.44"/>
  </r>
  <r>
    <x v="7"/>
    <x v="4"/>
    <x v="11"/>
    <x v="63"/>
    <n v="20"/>
    <n v="63034.3"/>
    <n v="91961.86"/>
    <n v="5573.0617000000002"/>
    <n v="26862.25"/>
    <n v="25419.67"/>
    <n v="23"/>
    <n v="74397.460000000006"/>
    <n v="121164.33"/>
    <n v="9630.3958999999995"/>
    <n v="42569.95"/>
    <n v="39842.6"/>
    <n v="3"/>
    <n v="11363.160000000003"/>
    <n v="29202.47"/>
    <n v="4057.3341999999993"/>
    <n v="15707.699999999997"/>
    <n v="14422.93"/>
  </r>
  <r>
    <x v="12"/>
    <x v="1"/>
    <x v="1"/>
    <x v="9"/>
    <n v="2"/>
    <n v="29369.23"/>
    <n v="37851"/>
    <n v="3489.4942999999998"/>
    <n v="6463.66"/>
    <n v="5095.5200000000004"/>
    <n v="18"/>
    <n v="211257.74"/>
    <n v="258061.45"/>
    <n v="30711.827000000001"/>
    <n v="32184.17"/>
    <n v="19584.66"/>
    <n v="16"/>
    <n v="181888.50999999998"/>
    <n v="220210.45"/>
    <n v="27222.332700000003"/>
    <n v="25720.51"/>
    <n v="14489.14"/>
  </r>
  <r>
    <x v="7"/>
    <x v="6"/>
    <x v="10"/>
    <x v="17"/>
    <n v="626"/>
    <n v="2336478.2599999998"/>
    <n v="2868771.86"/>
    <n v="162592.83379999999"/>
    <n v="318216.39"/>
    <n v="267183.88"/>
    <n v="912"/>
    <n v="3581037.5"/>
    <n v="4426186.2"/>
    <n v="361300.96130000002"/>
    <n v="391439.03"/>
    <n v="281715.3"/>
    <n v="286"/>
    <n v="1244559.2400000002"/>
    <n v="1557414.3400000003"/>
    <n v="198708.12750000003"/>
    <n v="73222.640000000014"/>
    <n v="14531.419999999984"/>
  </r>
  <r>
    <x v="7"/>
    <x v="1"/>
    <x v="11"/>
    <x v="63"/>
    <n v="18"/>
    <n v="71017.759999999995"/>
    <n v="88594.44"/>
    <n v="4424.4841999999999"/>
    <n v="18355.349999999999"/>
    <n v="17028.11"/>
    <n v="23"/>
    <n v="101352.27"/>
    <n v="136404.4"/>
    <n v="7227.3598000000002"/>
    <n v="33592.660000000003"/>
    <n v="31621.14"/>
    <n v="5"/>
    <n v="30334.510000000009"/>
    <n v="47809.959999999992"/>
    <n v="2802.8756000000003"/>
    <n v="15237.310000000005"/>
    <n v="14593.029999999999"/>
  </r>
  <r>
    <x v="10"/>
    <x v="1"/>
    <x v="3"/>
    <x v="26"/>
    <n v="249"/>
    <n v="442762.44"/>
    <n v="654948.06999999995"/>
    <n v="197506.94390000001"/>
    <n v="91936.85"/>
    <n v="40531.089999999997"/>
    <n v="242"/>
    <n v="390743.34"/>
    <n v="598441.02"/>
    <n v="178392.3798"/>
    <n v="100816.09"/>
    <n v="55178.38"/>
    <n v="-7"/>
    <n v="-52019.099999999977"/>
    <n v="-56507.04999999993"/>
    <n v="-19114.564100000018"/>
    <n v="8879.2399999999907"/>
    <n v="14647.29"/>
  </r>
  <r>
    <x v="16"/>
    <x v="2"/>
    <x v="4"/>
    <x v="13"/>
    <n v="16"/>
    <n v="134876.98000000001"/>
    <n v="154477.57999999999"/>
    <n v="37095.217100000002"/>
    <n v="-6098.28"/>
    <n v="-17587.04"/>
    <n v="5"/>
    <n v="23031.62"/>
    <n v="25455.52"/>
    <n v="5327.1525000000001"/>
    <n v="-953.57"/>
    <n v="-2915.34"/>
    <n v="-11"/>
    <n v="-111845.36000000002"/>
    <n v="-129022.05999999998"/>
    <n v="-31768.064600000002"/>
    <n v="5144.71"/>
    <n v="14671.7"/>
  </r>
  <r>
    <x v="16"/>
    <x v="3"/>
    <x v="17"/>
    <x v="59"/>
    <n v="22"/>
    <n v="114489.3"/>
    <n v="126749.65"/>
    <n v="52160.800900000002"/>
    <n v="-18481.21"/>
    <n v="-39523.449999999997"/>
    <n v="13"/>
    <n v="46534.94"/>
    <n v="49155.19"/>
    <n v="27702.739799999999"/>
    <n v="-13247.35"/>
    <n v="-24848.05"/>
    <n v="-9"/>
    <n v="-67954.36"/>
    <n v="-77594.459999999992"/>
    <n v="-24458.061100000003"/>
    <n v="5233.8599999999988"/>
    <n v="14675.399999999998"/>
  </r>
  <r>
    <x v="16"/>
    <x v="4"/>
    <x v="4"/>
    <x v="58"/>
    <n v="10"/>
    <n v="133253.01"/>
    <n v="152779.38"/>
    <n v="46152.256099999999"/>
    <n v="-25.02"/>
    <n v="-14714.41"/>
    <n v="0"/>
    <n v="0"/>
    <n v="0"/>
    <n v="0"/>
    <n v="0"/>
    <n v="0"/>
    <n v="-10"/>
    <n v="-133253.01"/>
    <n v="-152779.38"/>
    <n v="-46152.256099999999"/>
    <n v="25.02"/>
    <n v="14714.41"/>
  </r>
  <r>
    <x v="5"/>
    <x v="6"/>
    <x v="4"/>
    <x v="30"/>
    <n v="164"/>
    <n v="218312.35"/>
    <n v="289764.89"/>
    <n v="91023.851999999999"/>
    <n v="6317.5"/>
    <n v="-19343.96"/>
    <n v="83"/>
    <n v="73554.44"/>
    <n v="102345.38"/>
    <n v="34250.252099999998"/>
    <n v="5327.31"/>
    <n v="-4604.8"/>
    <n v="-81"/>
    <n v="-144757.91"/>
    <n v="-187419.51"/>
    <n v="-56773.599900000001"/>
    <n v="-990.1899999999996"/>
    <n v="14739.16"/>
  </r>
  <r>
    <x v="15"/>
    <x v="3"/>
    <x v="4"/>
    <x v="5"/>
    <n v="10"/>
    <n v="95700.57"/>
    <n v="320079.8"/>
    <n v="154242.10399999999"/>
    <n v="129462.46"/>
    <n v="84532.96"/>
    <n v="24"/>
    <n v="658368.35"/>
    <n v="1161066.92"/>
    <n v="430049.37329999998"/>
    <n v="226464.04"/>
    <n v="99278.74"/>
    <n v="14"/>
    <n v="562667.78"/>
    <n v="840987.11999999988"/>
    <n v="275807.26929999999"/>
    <n v="97001.58"/>
    <n v="14745.779999999999"/>
  </r>
  <r>
    <x v="10"/>
    <x v="5"/>
    <x v="1"/>
    <x v="1"/>
    <n v="118"/>
    <n v="603149.81000000006"/>
    <n v="744977.55"/>
    <n v="165893.24129999999"/>
    <n v="30831.16"/>
    <n v="-20042.919999999998"/>
    <n v="102"/>
    <n v="114910.22"/>
    <n v="153009.78"/>
    <n v="61473.188900000001"/>
    <n v="18925.78"/>
    <n v="-5275.03"/>
    <n v="-16"/>
    <n v="-488239.59000000008"/>
    <n v="-591967.77"/>
    <n v="-104420.05239999999"/>
    <n v="-11905.380000000001"/>
    <n v="14767.89"/>
  </r>
  <r>
    <x v="7"/>
    <x v="5"/>
    <x v="1"/>
    <x v="55"/>
    <n v="53"/>
    <n v="99176.08"/>
    <n v="128315.83"/>
    <n v="8094.1045999999997"/>
    <n v="25851.16"/>
    <n v="23213.4"/>
    <n v="85"/>
    <n v="219081.15"/>
    <n v="279368.01"/>
    <n v="36511.514199999998"/>
    <n v="47297.68"/>
    <n v="38036.980000000003"/>
    <n v="32"/>
    <n v="119905.06999999999"/>
    <n v="151052.18"/>
    <n v="28417.409599999999"/>
    <n v="21446.52"/>
    <n v="14823.580000000002"/>
  </r>
  <r>
    <x v="7"/>
    <x v="4"/>
    <x v="7"/>
    <x v="12"/>
    <n v="117"/>
    <n v="419290.05"/>
    <n v="509074.51"/>
    <n v="30307.673900000002"/>
    <n v="75111.990000000005"/>
    <n v="66131.28"/>
    <n v="163"/>
    <n v="612883.31999999995"/>
    <n v="746070.8"/>
    <n v="78946.295299999998"/>
    <n v="102121.18"/>
    <n v="80960.13"/>
    <n v="46"/>
    <n v="193593.26999999996"/>
    <n v="236996.29000000004"/>
    <n v="48638.621399999996"/>
    <n v="27009.189999999988"/>
    <n v="14828.850000000006"/>
  </r>
  <r>
    <x v="5"/>
    <x v="3"/>
    <x v="3"/>
    <x v="26"/>
    <n v="20"/>
    <n v="120477.6"/>
    <n v="135572.39000000001"/>
    <n v="35885.154199999997"/>
    <n v="-10317.94"/>
    <n v="-20772.23"/>
    <n v="11"/>
    <n v="41565.760000000002"/>
    <n v="51016.78"/>
    <n v="15307.6209"/>
    <n v="-1420.54"/>
    <n v="-5838.47"/>
    <n v="-9"/>
    <n v="-78911.839999999997"/>
    <n v="-84555.610000000015"/>
    <n v="-20577.533299999996"/>
    <n v="8897.4000000000015"/>
    <n v="14933.759999999998"/>
  </r>
  <r>
    <x v="2"/>
    <x v="2"/>
    <x v="3"/>
    <x v="29"/>
    <n v="0"/>
    <n v="0"/>
    <n v="0"/>
    <n v="0"/>
    <n v="0"/>
    <n v="0"/>
    <n v="23"/>
    <n v="53835.35"/>
    <n v="144971.16"/>
    <n v="76179.682799999995"/>
    <n v="52083.839999999997"/>
    <n v="14956.12"/>
    <n v="23"/>
    <n v="53835.35"/>
    <n v="144971.16"/>
    <n v="76179.682799999995"/>
    <n v="52083.839999999997"/>
    <n v="14956.12"/>
  </r>
  <r>
    <x v="8"/>
    <x v="6"/>
    <x v="1"/>
    <x v="46"/>
    <n v="12"/>
    <n v="91944.62"/>
    <n v="105791.67999999999"/>
    <n v="22578.6175"/>
    <n v="-9310.15"/>
    <n v="-15059.71"/>
    <n v="0"/>
    <n v="0"/>
    <n v="0"/>
    <n v="0"/>
    <n v="0"/>
    <n v="0"/>
    <n v="-12"/>
    <n v="-91944.62"/>
    <n v="-105791.67999999999"/>
    <n v="-22578.6175"/>
    <n v="9310.15"/>
    <n v="15059.71"/>
  </r>
  <r>
    <x v="2"/>
    <x v="1"/>
    <x v="1"/>
    <x v="9"/>
    <n v="0"/>
    <n v="0"/>
    <n v="0"/>
    <n v="0"/>
    <n v="0"/>
    <n v="0"/>
    <n v="214"/>
    <n v="3225212.89"/>
    <n v="4091468.42"/>
    <n v="1356717.7278"/>
    <n v="166191.98000000001"/>
    <n v="15059.88"/>
    <n v="214"/>
    <n v="3225212.89"/>
    <n v="4091468.42"/>
    <n v="1356717.7278"/>
    <n v="166191.98000000001"/>
    <n v="15059.88"/>
  </r>
  <r>
    <x v="4"/>
    <x v="4"/>
    <x v="4"/>
    <x v="5"/>
    <n v="11"/>
    <n v="213874.56"/>
    <n v="244117.79"/>
    <n v="55005.767200000002"/>
    <n v="2304.85"/>
    <n v="-14757.81"/>
    <n v="2"/>
    <n v="332.92"/>
    <n v="1711"/>
    <n v="1067.2511"/>
    <n v="616.98"/>
    <n v="310.83"/>
    <n v="-9"/>
    <n v="-213541.63999999998"/>
    <n v="-242406.79"/>
    <n v="-53938.516100000001"/>
    <n v="-1687.87"/>
    <n v="15068.64"/>
  </r>
  <r>
    <x v="14"/>
    <x v="5"/>
    <x v="3"/>
    <x v="47"/>
    <n v="19"/>
    <n v="95428.51"/>
    <n v="118611.45"/>
    <n v="39937.757299999997"/>
    <n v="17995.43"/>
    <n v="5275.54"/>
    <n v="108"/>
    <n v="641481.26"/>
    <n v="832263.79"/>
    <n v="332509.60869999998"/>
    <n v="110462.03"/>
    <n v="20470.77"/>
    <n v="89"/>
    <n v="546052.75"/>
    <n v="713652.34000000008"/>
    <n v="292571.85139999999"/>
    <n v="92466.6"/>
    <n v="15195.23"/>
  </r>
  <r>
    <x v="7"/>
    <x v="1"/>
    <x v="3"/>
    <x v="51"/>
    <n v="6"/>
    <n v="52156.97"/>
    <n v="68085.600000000006"/>
    <n v="3628.2249999999999"/>
    <n v="15767.49"/>
    <n v="14501.76"/>
    <n v="27"/>
    <n v="140463.10999999999"/>
    <n v="183294.25"/>
    <n v="15574.924199999999"/>
    <n v="34907.33"/>
    <n v="29716.82"/>
    <n v="21"/>
    <n v="88306.139999999985"/>
    <n v="115208.65"/>
    <n v="11946.699199999999"/>
    <n v="19139.840000000004"/>
    <n v="15215.06"/>
  </r>
  <r>
    <x v="13"/>
    <x v="6"/>
    <x v="4"/>
    <x v="5"/>
    <n v="1"/>
    <n v="49534.47"/>
    <n v="51834.93"/>
    <n v="17402.9339"/>
    <n v="-9126.74"/>
    <n v="-15219.36"/>
    <n v="0"/>
    <n v="0"/>
    <n v="0"/>
    <n v="0"/>
    <n v="0"/>
    <n v="0"/>
    <n v="-1"/>
    <n v="-49534.47"/>
    <n v="-51834.93"/>
    <n v="-17402.9339"/>
    <n v="9126.74"/>
    <n v="15219.36"/>
  </r>
  <r>
    <x v="12"/>
    <x v="5"/>
    <x v="3"/>
    <x v="19"/>
    <n v="0"/>
    <n v="0"/>
    <n v="0"/>
    <n v="0"/>
    <n v="0"/>
    <n v="0"/>
    <n v="4"/>
    <n v="23483.27"/>
    <n v="49382.27"/>
    <n v="10597.9828"/>
    <n v="17794.46"/>
    <n v="15268.31"/>
    <n v="4"/>
    <n v="23483.27"/>
    <n v="49382.27"/>
    <n v="10597.9828"/>
    <n v="17794.46"/>
    <n v="15268.31"/>
  </r>
  <r>
    <x v="12"/>
    <x v="2"/>
    <x v="1"/>
    <x v="1"/>
    <n v="1"/>
    <n v="781.2"/>
    <n v="2604"/>
    <n v="255.2345"/>
    <n v="1642.87"/>
    <n v="1567.57"/>
    <n v="12"/>
    <n v="135411.79999999999"/>
    <n v="179368.87"/>
    <n v="26758.279699999999"/>
    <n v="24980.02"/>
    <n v="17057.64"/>
    <n v="11"/>
    <n v="134630.59999999998"/>
    <n v="176764.87"/>
    <n v="26503.0452"/>
    <n v="23337.15"/>
    <n v="15490.07"/>
  </r>
  <r>
    <x v="1"/>
    <x v="5"/>
    <x v="10"/>
    <x v="17"/>
    <n v="213"/>
    <n v="280316.71999999997"/>
    <n v="345807.05"/>
    <n v="94282.092099999994"/>
    <n v="28487.21"/>
    <n v="-8610.8799999999992"/>
    <n v="114"/>
    <n v="29554.1"/>
    <n v="40466.54"/>
    <n v="5938.3272999999999"/>
    <n v="8688.9699999999993"/>
    <n v="6903.32"/>
    <n v="-99"/>
    <n v="-250762.61999999997"/>
    <n v="-305340.51"/>
    <n v="-88343.76479999999"/>
    <n v="-19798.239999999998"/>
    <n v="15514.199999999999"/>
  </r>
  <r>
    <x v="7"/>
    <x v="4"/>
    <x v="17"/>
    <x v="59"/>
    <n v="15"/>
    <n v="60324.23"/>
    <n v="69509.289999999994"/>
    <n v="6067.19"/>
    <n v="6946.95"/>
    <n v="5366.09"/>
    <n v="46"/>
    <n v="165547.91"/>
    <n v="215977.91"/>
    <n v="34679.735399999998"/>
    <n v="31420.68"/>
    <n v="20902.41"/>
    <n v="31"/>
    <n v="105223.67999999999"/>
    <n v="146468.62"/>
    <n v="28612.545399999999"/>
    <n v="24473.73"/>
    <n v="15536.32"/>
  </r>
  <r>
    <x v="16"/>
    <x v="4"/>
    <x v="3"/>
    <x v="24"/>
    <n v="18"/>
    <n v="139096.49"/>
    <n v="178248.12"/>
    <n v="74457.330799999996"/>
    <n v="-5324.95"/>
    <n v="-28506.86"/>
    <n v="7"/>
    <n v="43719.79"/>
    <n v="49778.58"/>
    <n v="21967.425200000001"/>
    <n v="-5388.67"/>
    <n v="-12927.46"/>
    <n v="-11"/>
    <n v="-95376.699999999983"/>
    <n v="-128469.54"/>
    <n v="-52489.905599999998"/>
    <n v="-63.720000000000255"/>
    <n v="15579.400000000001"/>
  </r>
  <r>
    <x v="7"/>
    <x v="4"/>
    <x v="2"/>
    <x v="2"/>
    <n v="54"/>
    <n v="119640.14"/>
    <n v="156391.9"/>
    <n v="15474.4602"/>
    <n v="25482.240000000002"/>
    <n v="21930.9"/>
    <n v="91"/>
    <n v="252275.83"/>
    <n v="353102.76"/>
    <n v="71079.749200000006"/>
    <n v="54191.95"/>
    <n v="37517.019999999997"/>
    <n v="37"/>
    <n v="132635.69"/>
    <n v="196710.86000000002"/>
    <n v="55605.289000000004"/>
    <n v="28709.709999999995"/>
    <n v="15586.119999999995"/>
  </r>
  <r>
    <x v="5"/>
    <x v="5"/>
    <x v="4"/>
    <x v="30"/>
    <n v="53"/>
    <n v="95148.33"/>
    <n v="119903.53"/>
    <n v="71570.849199999997"/>
    <n v="-15160.15"/>
    <n v="-40210.870000000003"/>
    <n v="23"/>
    <n v="13010.38"/>
    <n v="19973"/>
    <n v="34455.033199999998"/>
    <n v="-13562.75"/>
    <n v="-24564"/>
    <n v="-30"/>
    <n v="-82137.95"/>
    <n v="-99930.53"/>
    <n v="-37115.815999999999"/>
    <n v="1597.3999999999996"/>
    <n v="15646.870000000003"/>
  </r>
  <r>
    <x v="10"/>
    <x v="4"/>
    <x v="3"/>
    <x v="26"/>
    <n v="175"/>
    <n v="479975.37"/>
    <n v="607819.14"/>
    <n v="202650.35819999999"/>
    <n v="11704.99"/>
    <n v="-40414.769999999997"/>
    <n v="170"/>
    <n v="406335.94"/>
    <n v="523065.21"/>
    <n v="174036.63339999999"/>
    <n v="20165.55"/>
    <n v="-24765.56"/>
    <n v="-5"/>
    <n v="-73639.429999999993"/>
    <n v="-84753.93"/>
    <n v="-28613.724799999996"/>
    <n v="8460.56"/>
    <n v="15649.209999999995"/>
  </r>
  <r>
    <x v="8"/>
    <x v="6"/>
    <x v="3"/>
    <x v="32"/>
    <n v="127"/>
    <n v="398822.91"/>
    <n v="504128.7"/>
    <n v="115038.8058"/>
    <n v="14661.32"/>
    <n v="-18653.77"/>
    <n v="12"/>
    <n v="5417.13"/>
    <n v="5505.8"/>
    <n v="3783.2078000000001"/>
    <n v="-762.54"/>
    <n v="-2999.35"/>
    <n v="-115"/>
    <n v="-393405.77999999997"/>
    <n v="-498622.9"/>
    <n v="-111255.598"/>
    <n v="-15423.86"/>
    <n v="15654.42"/>
  </r>
  <r>
    <x v="4"/>
    <x v="5"/>
    <x v="3"/>
    <x v="41"/>
    <n v="27"/>
    <n v="241692.46"/>
    <n v="301758.21000000002"/>
    <n v="93604.022500000006"/>
    <n v="2255.42"/>
    <n v="-26244.38"/>
    <n v="13"/>
    <n v="72780.800000000003"/>
    <n v="85244.1"/>
    <n v="28856.422200000001"/>
    <n v="-1929.74"/>
    <n v="-10519.22"/>
    <n v="-14"/>
    <n v="-168911.65999999997"/>
    <n v="-216514.11000000002"/>
    <n v="-64747.600300000006"/>
    <n v="-4185.16"/>
    <n v="15725.160000000002"/>
  </r>
  <r>
    <x v="10"/>
    <x v="4"/>
    <x v="1"/>
    <x v="15"/>
    <n v="1028"/>
    <n v="1890547.88"/>
    <n v="2379131.8199999998"/>
    <n v="496523.8308"/>
    <n v="213871.41"/>
    <n v="54244.31"/>
    <n v="948"/>
    <n v="1134807.95"/>
    <n v="1441238.97"/>
    <n v="284418.22580000001"/>
    <n v="161807.42000000001"/>
    <n v="70036.89"/>
    <n v="-80"/>
    <n v="-755739.92999999993"/>
    <n v="-937892.84999999986"/>
    <n v="-212105.60499999998"/>
    <n v="-52063.989999999991"/>
    <n v="15792.580000000002"/>
  </r>
  <r>
    <x v="16"/>
    <x v="6"/>
    <x v="4"/>
    <x v="30"/>
    <n v="9"/>
    <n v="147213.13"/>
    <n v="178175.64"/>
    <n v="46855.994200000001"/>
    <n v="-456.72"/>
    <n v="-15878.59"/>
    <n v="0"/>
    <n v="0"/>
    <n v="0"/>
    <n v="0"/>
    <n v="0"/>
    <n v="0"/>
    <n v="-9"/>
    <n v="-147213.13"/>
    <n v="-178175.64"/>
    <n v="-46855.994200000001"/>
    <n v="456.72"/>
    <n v="15878.59"/>
  </r>
  <r>
    <x v="12"/>
    <x v="3"/>
    <x v="3"/>
    <x v="19"/>
    <n v="4"/>
    <n v="33373.019999999997"/>
    <n v="71738"/>
    <n v="6323.26"/>
    <n v="34515.230000000003"/>
    <n v="32101.49"/>
    <n v="12"/>
    <n v="68968.13"/>
    <n v="128725.8"/>
    <n v="13664.432000000001"/>
    <n v="53103.6"/>
    <n v="48023.39"/>
    <n v="8"/>
    <n v="35595.110000000008"/>
    <n v="56987.8"/>
    <n v="7341.1720000000005"/>
    <n v="18588.369999999995"/>
    <n v="15921.899999999998"/>
  </r>
  <r>
    <x v="2"/>
    <x v="3"/>
    <x v="11"/>
    <x v="49"/>
    <n v="0"/>
    <n v="0"/>
    <n v="0"/>
    <n v="0"/>
    <n v="0"/>
    <n v="0"/>
    <n v="20"/>
    <n v="212793.57"/>
    <n v="294767.49"/>
    <n v="88285.697700000004"/>
    <n v="26512.16"/>
    <n v="15960.12"/>
    <n v="20"/>
    <n v="212793.57"/>
    <n v="294767.49"/>
    <n v="88285.697700000004"/>
    <n v="26512.16"/>
    <n v="15960.12"/>
  </r>
  <r>
    <x v="12"/>
    <x v="2"/>
    <x v="11"/>
    <x v="20"/>
    <n v="8"/>
    <n v="45129.05"/>
    <n v="52472.24"/>
    <n v="5449.3428999999996"/>
    <n v="3280.4"/>
    <n v="1821.64"/>
    <n v="72"/>
    <n v="195849.93"/>
    <n v="282761.12"/>
    <n v="68853.881299999994"/>
    <n v="38768.239999999998"/>
    <n v="17788.48"/>
    <n v="64"/>
    <n v="150720.88"/>
    <n v="230288.88"/>
    <n v="63404.53839999999"/>
    <n v="35487.839999999997"/>
    <n v="15966.84"/>
  </r>
  <r>
    <x v="7"/>
    <x v="4"/>
    <x v="3"/>
    <x v="41"/>
    <n v="10"/>
    <n v="13672.7"/>
    <n v="21350.79"/>
    <n v="2648.0857999999998"/>
    <n v="6192.72"/>
    <n v="5501.67"/>
    <n v="64"/>
    <n v="339057.79"/>
    <n v="486490.43"/>
    <n v="134234.7464"/>
    <n v="59795.3"/>
    <n v="21487.09"/>
    <n v="54"/>
    <n v="325385.08999999997"/>
    <n v="465139.64"/>
    <n v="131586.6606"/>
    <n v="53602.58"/>
    <n v="15985.42"/>
  </r>
  <r>
    <x v="5"/>
    <x v="3"/>
    <x v="4"/>
    <x v="13"/>
    <n v="36"/>
    <n v="317926.15999999997"/>
    <n v="390606.39"/>
    <n v="108768.9549"/>
    <n v="5282.74"/>
    <n v="-33003.870000000003"/>
    <n v="21"/>
    <n v="107034.8"/>
    <n v="116460.66"/>
    <n v="29284.942299999999"/>
    <n v="-8439.58"/>
    <n v="-17014.37"/>
    <n v="-15"/>
    <n v="-210891.36"/>
    <n v="-274145.73"/>
    <n v="-79484.012600000002"/>
    <n v="-13722.32"/>
    <n v="15989.500000000004"/>
  </r>
  <r>
    <x v="7"/>
    <x v="1"/>
    <x v="17"/>
    <x v="59"/>
    <n v="22"/>
    <n v="86348.29"/>
    <n v="97430.14"/>
    <n v="9018.2798999999995"/>
    <n v="7111.86"/>
    <n v="4340.46"/>
    <n v="38"/>
    <n v="179012.09"/>
    <n v="212180.28"/>
    <n v="21151.829600000001"/>
    <n v="27639.24"/>
    <n v="20517.05"/>
    <n v="16"/>
    <n v="92663.8"/>
    <n v="114750.14"/>
    <n v="12133.549700000001"/>
    <n v="20527.38"/>
    <n v="16176.59"/>
  </r>
  <r>
    <x v="5"/>
    <x v="4"/>
    <x v="4"/>
    <x v="18"/>
    <n v="50"/>
    <n v="106366.56"/>
    <n v="128606.51"/>
    <n v="40771.428899999999"/>
    <n v="-5387.95"/>
    <n v="-15950.52"/>
    <n v="35"/>
    <n v="23076.62"/>
    <n v="30901.8"/>
    <n v="9660.8127999999997"/>
    <n v="2806.6"/>
    <n v="248.09"/>
    <n v="-15"/>
    <n v="-83289.94"/>
    <n v="-97704.709999999992"/>
    <n v="-31110.616099999999"/>
    <n v="8194.5499999999993"/>
    <n v="16198.61"/>
  </r>
  <r>
    <x v="10"/>
    <x v="6"/>
    <x v="4"/>
    <x v="18"/>
    <n v="135"/>
    <n v="225702.37"/>
    <n v="292408.71999999997"/>
    <n v="110023.06170000001"/>
    <n v="-15904.69"/>
    <n v="-49147.13"/>
    <n v="124"/>
    <n v="106468.97"/>
    <n v="154373.87"/>
    <n v="75098.054000000004"/>
    <n v="-11449.48"/>
    <n v="-32925.660000000003"/>
    <n v="-11"/>
    <n v="-119233.4"/>
    <n v="-138034.84999999998"/>
    <n v="-34925.007700000002"/>
    <n v="4455.2100000000009"/>
    <n v="16221.469999999994"/>
  </r>
  <r>
    <x v="9"/>
    <x v="3"/>
    <x v="4"/>
    <x v="18"/>
    <n v="0"/>
    <n v="0"/>
    <n v="0"/>
    <n v="0"/>
    <n v="0"/>
    <n v="0"/>
    <n v="7"/>
    <n v="101175.7"/>
    <n v="136850.37"/>
    <n v="32708.632699999998"/>
    <n v="27284.11"/>
    <n v="16380.18"/>
    <n v="7"/>
    <n v="101175.7"/>
    <n v="136850.37"/>
    <n v="32708.632699999998"/>
    <n v="27284.11"/>
    <n v="16380.18"/>
  </r>
  <r>
    <x v="14"/>
    <x v="2"/>
    <x v="3"/>
    <x v="47"/>
    <n v="9"/>
    <n v="23715.599999999999"/>
    <n v="33940.83"/>
    <n v="4591.3401000000003"/>
    <n v="6634.5"/>
    <n v="5614.96"/>
    <n v="65"/>
    <n v="196294.98"/>
    <n v="271759.03999999998"/>
    <n v="53033.410600000003"/>
    <n v="37592.46"/>
    <n v="22026.83"/>
    <n v="56"/>
    <n v="172579.38"/>
    <n v="237818.20999999996"/>
    <n v="48442.070500000002"/>
    <n v="30957.96"/>
    <n v="16411.870000000003"/>
  </r>
  <r>
    <x v="1"/>
    <x v="3"/>
    <x v="1"/>
    <x v="36"/>
    <n v="5042"/>
    <n v="2810863.02"/>
    <n v="3179767.73"/>
    <n v="374837.69540000003"/>
    <n v="125909.79"/>
    <n v="15037.6"/>
    <n v="4971"/>
    <n v="2506246.52"/>
    <n v="2836807.32"/>
    <n v="315817.83610000001"/>
    <n v="128902.59"/>
    <n v="31476.17"/>
    <n v="-71"/>
    <n v="-304616.5"/>
    <n v="-342960.41000000015"/>
    <n v="-59019.859300000011"/>
    <n v="2992.8000000000029"/>
    <n v="16438.57"/>
  </r>
  <r>
    <x v="16"/>
    <x v="6"/>
    <x v="2"/>
    <x v="2"/>
    <n v="25"/>
    <n v="185955.79"/>
    <n v="223517.64"/>
    <n v="40941.4882"/>
    <n v="1476.72"/>
    <n v="-16480.509999999998"/>
    <n v="0"/>
    <n v="0"/>
    <n v="0"/>
    <n v="0"/>
    <n v="0"/>
    <n v="0"/>
    <n v="-25"/>
    <n v="-185955.79"/>
    <n v="-223517.64"/>
    <n v="-40941.4882"/>
    <n v="-1476.72"/>
    <n v="16480.509999999998"/>
  </r>
  <r>
    <x v="9"/>
    <x v="2"/>
    <x v="4"/>
    <x v="37"/>
    <n v="0"/>
    <n v="0"/>
    <n v="0"/>
    <n v="0"/>
    <n v="0"/>
    <n v="0"/>
    <n v="59"/>
    <n v="636742.59"/>
    <n v="877739.48"/>
    <n v="201636.7887"/>
    <n v="80512.460000000006"/>
    <n v="16510.689999999999"/>
    <n v="59"/>
    <n v="636742.59"/>
    <n v="877739.48"/>
    <n v="201636.7887"/>
    <n v="80512.460000000006"/>
    <n v="16510.689999999999"/>
  </r>
  <r>
    <x v="4"/>
    <x v="2"/>
    <x v="10"/>
    <x v="33"/>
    <n v="18"/>
    <n v="113928.3"/>
    <n v="139274.01"/>
    <n v="38907.245699999999"/>
    <n v="-3357.23"/>
    <n v="-16767.64"/>
    <n v="10"/>
    <n v="3641.18"/>
    <n v="5857.27"/>
    <n v="2002.9604999999999"/>
    <n v="258.32"/>
    <n v="-223.03"/>
    <n v="-8"/>
    <n v="-110287.12000000001"/>
    <n v="-133416.74000000002"/>
    <n v="-36904.285199999998"/>
    <n v="3615.55"/>
    <n v="16544.61"/>
  </r>
  <r>
    <x v="9"/>
    <x v="2"/>
    <x v="6"/>
    <x v="11"/>
    <n v="0"/>
    <n v="0"/>
    <n v="0"/>
    <n v="0"/>
    <n v="0"/>
    <n v="0"/>
    <n v="74"/>
    <n v="868171.41"/>
    <n v="1180602.68"/>
    <n v="286243.25679999997"/>
    <n v="112032.68"/>
    <n v="16681.12"/>
    <n v="74"/>
    <n v="868171.41"/>
    <n v="1180602.68"/>
    <n v="286243.25679999997"/>
    <n v="112032.68"/>
    <n v="16681.12"/>
  </r>
  <r>
    <x v="9"/>
    <x v="6"/>
    <x v="4"/>
    <x v="57"/>
    <n v="0"/>
    <n v="0"/>
    <n v="0"/>
    <n v="0"/>
    <n v="0"/>
    <n v="0"/>
    <n v="4"/>
    <n v="48863.07"/>
    <n v="85172.5"/>
    <n v="19604.425999999999"/>
    <n v="23769.73"/>
    <n v="16705"/>
    <n v="4"/>
    <n v="48863.07"/>
    <n v="85172.5"/>
    <n v="19604.425999999999"/>
    <n v="23769.73"/>
    <n v="16705"/>
  </r>
  <r>
    <x v="13"/>
    <x v="5"/>
    <x v="2"/>
    <x v="2"/>
    <n v="44"/>
    <n v="448013.43"/>
    <n v="548839.56000000006"/>
    <n v="143639.9724"/>
    <n v="28672.26"/>
    <n v="-16702.009999999998"/>
    <n v="5"/>
    <n v="561.11"/>
    <n v="1012"/>
    <n v="699.69770000000005"/>
    <n v="224.94"/>
    <n v="6.24"/>
    <n v="-39"/>
    <n v="-447452.32"/>
    <n v="-547827.56000000006"/>
    <n v="-142940.27470000001"/>
    <n v="-28447.32"/>
    <n v="16708.25"/>
  </r>
  <r>
    <x v="7"/>
    <x v="1"/>
    <x v="3"/>
    <x v="26"/>
    <n v="29"/>
    <n v="46713.7"/>
    <n v="63887"/>
    <n v="3009.8263999999999"/>
    <n v="15961.71"/>
    <n v="14966.69"/>
    <n v="59"/>
    <n v="216316.38"/>
    <n v="294745.17"/>
    <n v="48788.9545"/>
    <n v="47533.29"/>
    <n v="31764.29"/>
    <n v="30"/>
    <n v="169602.68"/>
    <n v="230858.16999999998"/>
    <n v="45779.128100000002"/>
    <n v="31571.58"/>
    <n v="16797.599999999999"/>
  </r>
  <r>
    <x v="9"/>
    <x v="3"/>
    <x v="3"/>
    <x v="23"/>
    <n v="0"/>
    <n v="0"/>
    <n v="0"/>
    <n v="0"/>
    <n v="0"/>
    <n v="0"/>
    <n v="8"/>
    <n v="50261.19"/>
    <n v="94178.9"/>
    <n v="27173.1675"/>
    <n v="25769.68"/>
    <n v="16804.310000000001"/>
    <n v="8"/>
    <n v="50261.19"/>
    <n v="94178.9"/>
    <n v="27173.1675"/>
    <n v="25769.68"/>
    <n v="16804.310000000001"/>
  </r>
  <r>
    <x v="7"/>
    <x v="5"/>
    <x v="11"/>
    <x v="63"/>
    <n v="21"/>
    <n v="76702.77"/>
    <n v="103462.08"/>
    <n v="6737.8680000000004"/>
    <n v="25004.13"/>
    <n v="23623.68"/>
    <n v="47"/>
    <n v="125537.8"/>
    <n v="171801"/>
    <n v="13107.2947"/>
    <n v="43921.79"/>
    <n v="40460.18"/>
    <n v="26"/>
    <n v="48835.03"/>
    <n v="68338.92"/>
    <n v="6369.4267"/>
    <n v="18917.66"/>
    <n v="16836.5"/>
  </r>
  <r>
    <x v="4"/>
    <x v="1"/>
    <x v="3"/>
    <x v="4"/>
    <n v="10"/>
    <n v="73950.94"/>
    <n v="83622.740000000005"/>
    <n v="26425.6522"/>
    <n v="-10995.42"/>
    <n v="-16758.96"/>
    <n v="2"/>
    <n v="589.32000000000005"/>
    <n v="1664"/>
    <n v="915.59900000000005"/>
    <n v="448.78"/>
    <n v="159.08000000000001"/>
    <n v="-8"/>
    <n v="-73361.62"/>
    <n v="-81958.740000000005"/>
    <n v="-25510.053200000002"/>
    <n v="11444.2"/>
    <n v="16918.04"/>
  </r>
  <r>
    <x v="10"/>
    <x v="4"/>
    <x v="3"/>
    <x v="27"/>
    <n v="7"/>
    <n v="152608.67000000001"/>
    <n v="155149.67000000001"/>
    <n v="40839.364000000001"/>
    <n v="-11595.7"/>
    <n v="-16067.9"/>
    <n v="1"/>
    <n v="1089"/>
    <n v="3630"/>
    <n v="1665.4628"/>
    <n v="1413.14"/>
    <n v="875.54"/>
    <n v="-6"/>
    <n v="-151519.67000000001"/>
    <n v="-151519.67000000001"/>
    <n v="-39173.9012"/>
    <n v="13008.84"/>
    <n v="16943.439999999999"/>
  </r>
  <r>
    <x v="15"/>
    <x v="5"/>
    <x v="3"/>
    <x v="41"/>
    <n v="0"/>
    <n v="0"/>
    <n v="0"/>
    <n v="0"/>
    <n v="0"/>
    <n v="0"/>
    <n v="3"/>
    <n v="67078.59"/>
    <n v="140185.51"/>
    <n v="56119.441500000001"/>
    <n v="29574.19"/>
    <n v="16987.48"/>
    <n v="3"/>
    <n v="67078.59"/>
    <n v="140185.51"/>
    <n v="56119.441500000001"/>
    <n v="29574.19"/>
    <n v="16987.48"/>
  </r>
  <r>
    <x v="10"/>
    <x v="5"/>
    <x v="3"/>
    <x v="29"/>
    <n v="38"/>
    <n v="158677.65"/>
    <n v="196337.09"/>
    <n v="84953.569799999997"/>
    <n v="-2200.19"/>
    <n v="-30194.43"/>
    <n v="23"/>
    <n v="74486.3"/>
    <n v="92698.45"/>
    <n v="37119.095800000003"/>
    <n v="-607.47"/>
    <n v="-13175.06"/>
    <n v="-15"/>
    <n v="-84191.349999999991"/>
    <n v="-103638.64"/>
    <n v="-47834.473999999995"/>
    <n v="1592.72"/>
    <n v="17019.370000000003"/>
  </r>
  <r>
    <x v="15"/>
    <x v="4"/>
    <x v="0"/>
    <x v="0"/>
    <n v="0"/>
    <n v="0"/>
    <n v="0"/>
    <n v="0"/>
    <n v="0"/>
    <n v="0"/>
    <n v="18"/>
    <n v="182826.16"/>
    <n v="440955.09"/>
    <n v="225772.67980000001"/>
    <n v="51597.91"/>
    <n v="17050.7"/>
    <n v="18"/>
    <n v="182826.16"/>
    <n v="440955.09"/>
    <n v="225772.67980000001"/>
    <n v="51597.91"/>
    <n v="17050.7"/>
  </r>
  <r>
    <x v="13"/>
    <x v="2"/>
    <x v="2"/>
    <x v="2"/>
    <n v="60"/>
    <n v="432693.79"/>
    <n v="598922.04"/>
    <n v="181579.8155"/>
    <n v="45697.32"/>
    <n v="-17303.25"/>
    <n v="2"/>
    <n v="451.4"/>
    <n v="628"/>
    <n v="339.30180000000001"/>
    <n v="-73.040000000000006"/>
    <n v="-162.69999999999999"/>
    <n v="-58"/>
    <n v="-432242.38999999996"/>
    <n v="-598294.04"/>
    <n v="-181240.51370000001"/>
    <n v="-45770.36"/>
    <n v="17140.55"/>
  </r>
  <r>
    <x v="3"/>
    <x v="1"/>
    <x v="11"/>
    <x v="49"/>
    <n v="21917"/>
    <n v="13598135.68"/>
    <n v="17695246.07"/>
    <n v="6872569.5098999999"/>
    <n v="3739049.56"/>
    <n v="1540239.14"/>
    <n v="21678"/>
    <n v="13222855.15"/>
    <n v="17216213.800000001"/>
    <n v="6706763.2482000003"/>
    <n v="3699918.3"/>
    <n v="1557394.16"/>
    <n v="-239"/>
    <n v="-375280.52999999933"/>
    <n v="-479032.26999999955"/>
    <n v="-165806.26169999968"/>
    <n v="-39131.260000000242"/>
    <n v="17155.020000000019"/>
  </r>
  <r>
    <x v="14"/>
    <x v="2"/>
    <x v="13"/>
    <x v="25"/>
    <n v="4"/>
    <n v="3243.95"/>
    <n v="11963.13"/>
    <n v="2131.1091000000001"/>
    <n v="7325.49"/>
    <n v="6588.07"/>
    <n v="16"/>
    <n v="33271.46"/>
    <n v="71104.63"/>
    <n v="14008.062400000001"/>
    <n v="28171.54"/>
    <n v="23810.23"/>
    <n v="12"/>
    <n v="30027.51"/>
    <n v="59141.500000000007"/>
    <n v="11876.953300000001"/>
    <n v="20846.050000000003"/>
    <n v="17222.16"/>
  </r>
  <r>
    <x v="17"/>
    <x v="4"/>
    <x v="1"/>
    <x v="7"/>
    <n v="0"/>
    <n v="0"/>
    <n v="0"/>
    <n v="0"/>
    <n v="0"/>
    <n v="0"/>
    <n v="7"/>
    <n v="60908.2"/>
    <n v="87227.86"/>
    <n v="9115.1952000000001"/>
    <n v="18314.77"/>
    <n v="17285"/>
    <n v="7"/>
    <n v="60908.2"/>
    <n v="87227.86"/>
    <n v="9115.1952000000001"/>
    <n v="18314.77"/>
    <n v="17285"/>
  </r>
  <r>
    <x v="0"/>
    <x v="0"/>
    <x v="1"/>
    <x v="3"/>
    <n v="0"/>
    <n v="0"/>
    <n v="0"/>
    <n v="0"/>
    <n v="0"/>
    <n v="0"/>
    <n v="2"/>
    <n v="120318.91"/>
    <n v="193994.35"/>
    <n v="56289.607000000004"/>
    <n v="38923.120000000003"/>
    <n v="17385.84"/>
    <n v="2"/>
    <n v="120318.91"/>
    <n v="193994.35"/>
    <n v="56289.607000000004"/>
    <n v="38923.120000000003"/>
    <n v="17385.84"/>
  </r>
  <r>
    <x v="3"/>
    <x v="1"/>
    <x v="1"/>
    <x v="56"/>
    <n v="6972"/>
    <n v="10797918.32"/>
    <n v="14077664.98"/>
    <n v="9972564.9864000008"/>
    <n v="1072734.07"/>
    <n v="-1893666.46"/>
    <n v="6877"/>
    <n v="10349351.140000001"/>
    <n v="13451312.91"/>
    <n v="9753940.5181000009"/>
    <n v="1026801.09"/>
    <n v="-1876232.54"/>
    <n v="-95"/>
    <n v="-448567.1799999997"/>
    <n v="-626352.0700000003"/>
    <n v="-218624.46829999983"/>
    <n v="-45932.980000000098"/>
    <n v="17433.919999999925"/>
  </r>
  <r>
    <x v="3"/>
    <x v="6"/>
    <x v="4"/>
    <x v="37"/>
    <n v="1139"/>
    <n v="788793.41"/>
    <n v="1152357.43"/>
    <n v="353834.06599999999"/>
    <n v="95110.66"/>
    <n v="-24194.12"/>
    <n v="1082"/>
    <n v="453661.69"/>
    <n v="711988.11"/>
    <n v="249980.921"/>
    <n v="81557.87"/>
    <n v="-6733.82"/>
    <n v="-57"/>
    <n v="-335131.72000000003"/>
    <n v="-440369.31999999995"/>
    <n v="-103853.14499999999"/>
    <n v="-13552.790000000008"/>
    <n v="17460.3"/>
  </r>
  <r>
    <x v="11"/>
    <x v="0"/>
    <x v="4"/>
    <x v="48"/>
    <n v="0"/>
    <n v="0"/>
    <n v="0"/>
    <n v="0"/>
    <n v="0"/>
    <n v="0"/>
    <n v="1"/>
    <n v="11548.81"/>
    <n v="34996.519999999997"/>
    <n v="5985.8752000000004"/>
    <n v="18864.62"/>
    <n v="17461.830000000002"/>
    <n v="1"/>
    <n v="11548.81"/>
    <n v="34996.519999999997"/>
    <n v="5985.8752000000004"/>
    <n v="18864.62"/>
    <n v="17461.830000000002"/>
  </r>
  <r>
    <x v="7"/>
    <x v="2"/>
    <x v="10"/>
    <x v="53"/>
    <n v="88"/>
    <n v="252986.64"/>
    <n v="362466.93"/>
    <n v="22803.769400000001"/>
    <n v="89898.26"/>
    <n v="84050.15"/>
    <n v="218"/>
    <n v="446305.31"/>
    <n v="657413.80000000005"/>
    <n v="101078.8489"/>
    <n v="131871.09"/>
    <n v="101569.27"/>
    <n v="130"/>
    <n v="193318.66999999998"/>
    <n v="294946.87000000005"/>
    <n v="78275.079499999993"/>
    <n v="41972.83"/>
    <n v="17519.12000000001"/>
  </r>
  <r>
    <x v="14"/>
    <x v="1"/>
    <x v="4"/>
    <x v="45"/>
    <n v="2"/>
    <n v="15696.26"/>
    <n v="17528.45"/>
    <n v="1603.8497"/>
    <n v="1749.98"/>
    <n v="1289.8"/>
    <n v="14"/>
    <n v="77353.440000000002"/>
    <n v="104818.31"/>
    <n v="15463.672699999999"/>
    <n v="24003.61"/>
    <n v="18909.98"/>
    <n v="12"/>
    <n v="61657.18"/>
    <n v="87289.86"/>
    <n v="13859.822999999999"/>
    <n v="22253.63"/>
    <n v="17620.18"/>
  </r>
  <r>
    <x v="4"/>
    <x v="5"/>
    <x v="11"/>
    <x v="20"/>
    <n v="6"/>
    <n v="117787.8"/>
    <n v="124722.42"/>
    <n v="40259.7402"/>
    <n v="-2274.88"/>
    <n v="-17685.3"/>
    <n v="2"/>
    <n v="985.5"/>
    <n v="985.5"/>
    <n v="430.9135"/>
    <n v="128.27000000000001"/>
    <n v="-48.69"/>
    <n v="-4"/>
    <n v="-116802.3"/>
    <n v="-123736.92"/>
    <n v="-39828.826699999998"/>
    <n v="2403.15"/>
    <n v="17636.61"/>
  </r>
  <r>
    <x v="10"/>
    <x v="3"/>
    <x v="11"/>
    <x v="20"/>
    <n v="85"/>
    <n v="632033.24"/>
    <n v="776323.4"/>
    <n v="157597.4866"/>
    <n v="51625.37"/>
    <n v="-2568.31"/>
    <n v="43"/>
    <n v="108296"/>
    <n v="139935.22"/>
    <n v="17536.6976"/>
    <n v="20459.36"/>
    <n v="15101.29"/>
    <n v="-42"/>
    <n v="-523737.24"/>
    <n v="-636388.18000000005"/>
    <n v="-140060.78899999999"/>
    <n v="-31166.010000000002"/>
    <n v="17669.600000000002"/>
  </r>
  <r>
    <x v="16"/>
    <x v="4"/>
    <x v="10"/>
    <x v="17"/>
    <n v="16"/>
    <n v="22427.34"/>
    <n v="24461.14"/>
    <n v="24567.504499999999"/>
    <n v="-7176.96"/>
    <n v="-17716.63"/>
    <n v="0"/>
    <n v="0"/>
    <n v="0"/>
    <n v="0"/>
    <n v="0"/>
    <n v="0"/>
    <n v="-16"/>
    <n v="-22427.34"/>
    <n v="-24461.14"/>
    <n v="-24567.504499999999"/>
    <n v="7176.96"/>
    <n v="17716.63"/>
  </r>
  <r>
    <x v="14"/>
    <x v="4"/>
    <x v="16"/>
    <x v="42"/>
    <n v="1"/>
    <n v="16060.56"/>
    <n v="16060.56"/>
    <n v="1778.3795"/>
    <n v="17.39"/>
    <n v="-422.74"/>
    <n v="41"/>
    <n v="358166.25"/>
    <n v="472768.41"/>
    <n v="100150.69500000001"/>
    <n v="32309.46"/>
    <n v="17355.41"/>
    <n v="40"/>
    <n v="342105.69"/>
    <n v="456707.85"/>
    <n v="98372.315500000012"/>
    <n v="32292.07"/>
    <n v="17778.150000000001"/>
  </r>
  <r>
    <x v="13"/>
    <x v="1"/>
    <x v="1"/>
    <x v="36"/>
    <n v="288"/>
    <n v="188050.25"/>
    <n v="251024.66"/>
    <n v="67647.262600000002"/>
    <n v="17013.41"/>
    <n v="-4560.34"/>
    <n v="265"/>
    <n v="43638.95"/>
    <n v="76394.850000000006"/>
    <n v="19570.050599999999"/>
    <n v="19224.38"/>
    <n v="13251.18"/>
    <n v="-23"/>
    <n v="-144411.29999999999"/>
    <n v="-174629.81"/>
    <n v="-48077.212"/>
    <n v="2210.9700000000012"/>
    <n v="17811.52"/>
  </r>
  <r>
    <x v="14"/>
    <x v="3"/>
    <x v="4"/>
    <x v="37"/>
    <n v="0"/>
    <n v="0"/>
    <n v="0"/>
    <n v="0"/>
    <n v="0"/>
    <n v="0"/>
    <n v="31"/>
    <n v="115909.7"/>
    <n v="157647.73000000001"/>
    <n v="29845.6721"/>
    <n v="26676.2"/>
    <n v="17858.02"/>
    <n v="31"/>
    <n v="115909.7"/>
    <n v="157647.73000000001"/>
    <n v="29845.6721"/>
    <n v="26676.2"/>
    <n v="17858.02"/>
  </r>
  <r>
    <x v="15"/>
    <x v="2"/>
    <x v="4"/>
    <x v="37"/>
    <n v="0"/>
    <n v="0"/>
    <n v="0"/>
    <n v="0"/>
    <n v="0"/>
    <n v="0"/>
    <n v="3"/>
    <n v="66651.92"/>
    <n v="159726.07"/>
    <n v="75194.092600000004"/>
    <n v="34260"/>
    <n v="17880.05"/>
    <n v="3"/>
    <n v="66651.92"/>
    <n v="159726.07"/>
    <n v="75194.092600000004"/>
    <n v="34260"/>
    <n v="17880.05"/>
  </r>
  <r>
    <x v="17"/>
    <x v="3"/>
    <x v="4"/>
    <x v="28"/>
    <n v="0"/>
    <n v="0"/>
    <n v="0"/>
    <n v="0"/>
    <n v="0"/>
    <n v="0"/>
    <n v="5"/>
    <n v="79854.559999999998"/>
    <n v="114715.65"/>
    <n v="16608.5707"/>
    <n v="21139.279999999999"/>
    <n v="17941.099999999999"/>
    <n v="5"/>
    <n v="79854.559999999998"/>
    <n v="114715.65"/>
    <n v="16608.5707"/>
    <n v="21139.279999999999"/>
    <n v="17941.099999999999"/>
  </r>
  <r>
    <x v="14"/>
    <x v="1"/>
    <x v="5"/>
    <x v="10"/>
    <n v="18"/>
    <n v="22374.76"/>
    <n v="43209.42"/>
    <n v="7706.7393000000002"/>
    <n v="18349.099999999999"/>
    <n v="15367.61"/>
    <n v="75"/>
    <n v="331177.90000000002"/>
    <n v="468932.01"/>
    <n v="111339.16310000001"/>
    <n v="64303.040000000001"/>
    <n v="33350.400000000001"/>
    <n v="57"/>
    <n v="308803.14"/>
    <n v="425722.59"/>
    <n v="103632.4238"/>
    <n v="45953.94"/>
    <n v="17982.79"/>
  </r>
  <r>
    <x v="3"/>
    <x v="1"/>
    <x v="4"/>
    <x v="57"/>
    <n v="10"/>
    <n v="85605.38"/>
    <n v="98503.08"/>
    <n v="36546.020600000003"/>
    <n v="-11743.41"/>
    <n v="-22790.39"/>
    <n v="8"/>
    <n v="30664.25"/>
    <n v="39731.870000000003"/>
    <n v="14574.1826"/>
    <n v="-1556.69"/>
    <n v="-4706.3100000000004"/>
    <n v="-2"/>
    <n v="-54941.130000000005"/>
    <n v="-58771.21"/>
    <n v="-21971.838000000003"/>
    <n v="10186.719999999999"/>
    <n v="18084.079999999998"/>
  </r>
  <r>
    <x v="16"/>
    <x v="4"/>
    <x v="4"/>
    <x v="13"/>
    <n v="14"/>
    <n v="146907.96"/>
    <n v="181653.86"/>
    <n v="56655.512900000002"/>
    <n v="-2865.56"/>
    <n v="-18902.46"/>
    <n v="3"/>
    <n v="77.36"/>
    <n v="200"/>
    <n v="920.96789999999999"/>
    <n v="-370.86"/>
    <n v="-798.33"/>
    <n v="-11"/>
    <n v="-146830.6"/>
    <n v="-181453.86"/>
    <n v="-55734.544999999998"/>
    <n v="2494.6999999999998"/>
    <n v="18104.129999999997"/>
  </r>
  <r>
    <x v="17"/>
    <x v="2"/>
    <x v="13"/>
    <x v="25"/>
    <n v="2"/>
    <n v="5648.86"/>
    <n v="7440.46"/>
    <n v="508.48660000000001"/>
    <n v="1376.36"/>
    <n v="1283.1199999999999"/>
    <n v="17"/>
    <n v="99283.63"/>
    <n v="137280.88"/>
    <n v="18591.249500000002"/>
    <n v="24894.63"/>
    <n v="19406.009999999998"/>
    <n v="15"/>
    <n v="93634.77"/>
    <n v="129840.42"/>
    <n v="18082.762900000002"/>
    <n v="23518.27"/>
    <n v="18122.89"/>
  </r>
  <r>
    <x v="17"/>
    <x v="1"/>
    <x v="3"/>
    <x v="47"/>
    <n v="0"/>
    <n v="0"/>
    <n v="0"/>
    <n v="0"/>
    <n v="0"/>
    <n v="0"/>
    <n v="9"/>
    <n v="102350.26"/>
    <n v="172024.32000000001"/>
    <n v="41833.955699999999"/>
    <n v="25167.1"/>
    <n v="18126.04"/>
    <n v="9"/>
    <n v="102350.26"/>
    <n v="172024.32000000001"/>
    <n v="41833.955699999999"/>
    <n v="25167.1"/>
    <n v="18126.04"/>
  </r>
  <r>
    <x v="5"/>
    <x v="4"/>
    <x v="4"/>
    <x v="13"/>
    <n v="48"/>
    <n v="295000.71999999997"/>
    <n v="364932.95"/>
    <n v="112826.7708"/>
    <n v="-18066.07"/>
    <n v="-52365.14"/>
    <n v="33"/>
    <n v="117556.13"/>
    <n v="146630.38"/>
    <n v="53457.214899999999"/>
    <n v="-17564.07"/>
    <n v="-34126.019999999997"/>
    <n v="-15"/>
    <n v="-177444.58999999997"/>
    <n v="-218302.57"/>
    <n v="-59369.555899999999"/>
    <n v="502"/>
    <n v="18239.120000000003"/>
  </r>
  <r>
    <x v="3"/>
    <x v="6"/>
    <x v="3"/>
    <x v="4"/>
    <n v="194"/>
    <n v="239853.99"/>
    <n v="349672.05"/>
    <n v="126662.2926"/>
    <n v="24776.720000000001"/>
    <n v="-19092.150000000001"/>
    <n v="167"/>
    <n v="94147.77"/>
    <n v="165286.94"/>
    <n v="69594.076700000005"/>
    <n v="22833.7"/>
    <n v="-847.44"/>
    <n v="-27"/>
    <n v="-145706.21999999997"/>
    <n v="-184385.11"/>
    <n v="-57068.215899999996"/>
    <n v="-1943.0200000000004"/>
    <n v="18244.710000000003"/>
  </r>
  <r>
    <x v="17"/>
    <x v="5"/>
    <x v="11"/>
    <x v="20"/>
    <n v="0"/>
    <n v="0"/>
    <n v="0"/>
    <n v="0"/>
    <n v="0"/>
    <n v="0"/>
    <n v="2"/>
    <n v="47741.62"/>
    <n v="75811.520000000004"/>
    <n v="10032.656499999999"/>
    <n v="20892.63"/>
    <n v="18252.11"/>
    <n v="2"/>
    <n v="47741.62"/>
    <n v="75811.520000000004"/>
    <n v="10032.656499999999"/>
    <n v="20892.63"/>
    <n v="18252.11"/>
  </r>
  <r>
    <x v="16"/>
    <x v="2"/>
    <x v="3"/>
    <x v="4"/>
    <n v="9"/>
    <n v="98957.08"/>
    <n v="134656.01"/>
    <n v="54249.700599999996"/>
    <n v="2929.86"/>
    <n v="-18550.77"/>
    <n v="1"/>
    <n v="597.77"/>
    <n v="597.77"/>
    <n v="292.8553"/>
    <n v="-168.3"/>
    <n v="-292.86"/>
    <n v="-8"/>
    <n v="-98359.31"/>
    <n v="-134058.24000000002"/>
    <n v="-53956.845299999994"/>
    <n v="-3098.1600000000003"/>
    <n v="18257.91"/>
  </r>
  <r>
    <x v="7"/>
    <x v="2"/>
    <x v="11"/>
    <x v="49"/>
    <n v="499"/>
    <n v="944370.61"/>
    <n v="1235989.21"/>
    <n v="148334.06039999999"/>
    <n v="182833.98"/>
    <n v="140302.26"/>
    <n v="664"/>
    <n v="1230802.29"/>
    <n v="1629645.17"/>
    <n v="230049.54370000001"/>
    <n v="226647.25"/>
    <n v="158579.12"/>
    <n v="165"/>
    <n v="286431.68000000005"/>
    <n v="393655.95999999996"/>
    <n v="81715.483300000022"/>
    <n v="43813.26999999999"/>
    <n v="18276.859999999986"/>
  </r>
  <r>
    <x v="7"/>
    <x v="1"/>
    <x v="1"/>
    <x v="46"/>
    <n v="6"/>
    <n v="10379.67"/>
    <n v="11655.59"/>
    <n v="1982.2274"/>
    <n v="1614.34"/>
    <n v="1131.33"/>
    <n v="47"/>
    <n v="153063.1"/>
    <n v="207614.64"/>
    <n v="55446.125999999997"/>
    <n v="33519.56"/>
    <n v="19496"/>
    <n v="41"/>
    <n v="142683.43"/>
    <n v="195959.05000000002"/>
    <n v="53463.898599999993"/>
    <n v="31905.219999999998"/>
    <n v="18364.669999999998"/>
  </r>
  <r>
    <x v="9"/>
    <x v="5"/>
    <x v="4"/>
    <x v="13"/>
    <n v="0"/>
    <n v="0"/>
    <n v="0"/>
    <n v="0"/>
    <n v="0"/>
    <n v="0"/>
    <n v="28"/>
    <n v="256900.26"/>
    <n v="322649.36"/>
    <n v="60022.428699999997"/>
    <n v="39114.18"/>
    <n v="18406.580000000002"/>
    <n v="28"/>
    <n v="256900.26"/>
    <n v="322649.36"/>
    <n v="60022.428699999997"/>
    <n v="39114.18"/>
    <n v="18406.580000000002"/>
  </r>
  <r>
    <x v="3"/>
    <x v="6"/>
    <x v="1"/>
    <x v="55"/>
    <n v="8507"/>
    <n v="11773012.9"/>
    <n v="14602527.5"/>
    <n v="3985240.6357999998"/>
    <n v="-964712.88"/>
    <n v="-1906578.38"/>
    <n v="8486"/>
    <n v="11621339.02"/>
    <n v="14429230.960000001"/>
    <n v="3957143.5405000001"/>
    <n v="-951848.57"/>
    <n v="-1888115.24"/>
    <n v="-21"/>
    <n v="-151673.88000000082"/>
    <n v="-173296.53999999911"/>
    <n v="-28097.095299999695"/>
    <n v="12864.310000000056"/>
    <n v="18463.139999999898"/>
  </r>
  <r>
    <x v="16"/>
    <x v="5"/>
    <x v="4"/>
    <x v="58"/>
    <n v="8"/>
    <n v="100668.02"/>
    <n v="104464.76"/>
    <n v="34878.717100000002"/>
    <n v="-7785.54"/>
    <n v="-20287.349999999999"/>
    <n v="1"/>
    <n v="6767.19"/>
    <n v="7418.12"/>
    <n v="2430.6084000000001"/>
    <n v="-932.57"/>
    <n v="-1779.68"/>
    <n v="-7"/>
    <n v="-93900.83"/>
    <n v="-97046.64"/>
    <n v="-32448.108700000001"/>
    <n v="6852.97"/>
    <n v="18507.669999999998"/>
  </r>
  <r>
    <x v="16"/>
    <x v="1"/>
    <x v="2"/>
    <x v="2"/>
    <n v="42"/>
    <n v="272080.03000000003"/>
    <n v="321225.73"/>
    <n v="80950.233600000007"/>
    <n v="6762.56"/>
    <n v="-18545.400000000001"/>
    <n v="0"/>
    <n v="0"/>
    <n v="0"/>
    <n v="0"/>
    <n v="0"/>
    <n v="0"/>
    <n v="-42"/>
    <n v="-272080.03000000003"/>
    <n v="-321225.73"/>
    <n v="-80950.233600000007"/>
    <n v="-6762.56"/>
    <n v="18545.400000000001"/>
  </r>
  <r>
    <x v="12"/>
    <x v="5"/>
    <x v="12"/>
    <x v="22"/>
    <n v="10"/>
    <n v="50776.39"/>
    <n v="70710.42"/>
    <n v="6166.3341"/>
    <n v="17738.439999999999"/>
    <n v="15591.6"/>
    <n v="33"/>
    <n v="335045.36"/>
    <n v="399767.64"/>
    <n v="34511.7664"/>
    <n v="38323.870000000003"/>
    <n v="34213.15"/>
    <n v="23"/>
    <n v="284268.96999999997"/>
    <n v="329057.22000000003"/>
    <n v="28345.4323"/>
    <n v="20585.430000000004"/>
    <n v="18621.550000000003"/>
  </r>
  <r>
    <x v="6"/>
    <x v="0"/>
    <x v="0"/>
    <x v="0"/>
    <n v="288"/>
    <n v="0"/>
    <n v="0"/>
    <n v="18663.580999999998"/>
    <n v="-12077.2"/>
    <n v="-18663.48"/>
    <n v="0"/>
    <n v="0"/>
    <n v="0"/>
    <n v="0"/>
    <n v="0"/>
    <n v="0"/>
    <n v="-288"/>
    <n v="0"/>
    <n v="0"/>
    <n v="-18663.580999999998"/>
    <n v="12077.2"/>
    <n v="18663.48"/>
  </r>
  <r>
    <x v="1"/>
    <x v="3"/>
    <x v="1"/>
    <x v="56"/>
    <n v="1905"/>
    <n v="1982998.23"/>
    <n v="2513797.84"/>
    <n v="387874.0514"/>
    <n v="333473.09999999998"/>
    <n v="243263.79"/>
    <n v="1838"/>
    <n v="1570416.04"/>
    <n v="1998179.67"/>
    <n v="243996.84890000001"/>
    <n v="326434.52"/>
    <n v="261934.02"/>
    <n v="-67"/>
    <n v="-412582.18999999994"/>
    <n v="-515618.16999999993"/>
    <n v="-143877.20249999998"/>
    <n v="-7038.5799999999581"/>
    <n v="18670.229999999981"/>
  </r>
  <r>
    <x v="1"/>
    <x v="2"/>
    <x v="3"/>
    <x v="32"/>
    <n v="3254"/>
    <n v="1182758.04"/>
    <n v="1652946.63"/>
    <n v="359283.68969999999"/>
    <n v="219711.43"/>
    <n v="108511.91"/>
    <n v="3226"/>
    <n v="1112592.6200000001"/>
    <n v="1562997.3"/>
    <n v="320788.7696"/>
    <n v="219992.84"/>
    <n v="127247.47"/>
    <n v="-28"/>
    <n v="-70165.419999999925"/>
    <n v="-89949.329999999842"/>
    <n v="-38494.920099999988"/>
    <n v="281.41000000000349"/>
    <n v="18735.559999999998"/>
  </r>
  <r>
    <x v="5"/>
    <x v="4"/>
    <x v="1"/>
    <x v="7"/>
    <n v="39"/>
    <n v="125623.66"/>
    <n v="136786.68"/>
    <n v="34190.154699999999"/>
    <n v="-12018.44"/>
    <n v="-23075.74"/>
    <n v="30"/>
    <n v="33884.53"/>
    <n v="40271.9"/>
    <n v="10665.6157"/>
    <n v="-1162.19"/>
    <n v="-4326.09"/>
    <n v="-9"/>
    <n v="-91739.13"/>
    <n v="-96514.78"/>
    <n v="-23524.538999999997"/>
    <n v="10856.25"/>
    <n v="18749.650000000001"/>
  </r>
  <r>
    <x v="14"/>
    <x v="5"/>
    <x v="13"/>
    <x v="25"/>
    <n v="1"/>
    <n v="-992.93"/>
    <n v="190"/>
    <n v="145.84440000000001"/>
    <n v="-17.86"/>
    <n v="-64.14"/>
    <n v="10"/>
    <n v="36640.269999999997"/>
    <n v="70148.149999999994"/>
    <n v="13658.7515"/>
    <n v="23616.39"/>
    <n v="18712.05"/>
    <n v="9"/>
    <n v="37633.199999999997"/>
    <n v="69958.149999999994"/>
    <n v="13512.9071"/>
    <n v="23634.25"/>
    <n v="18776.189999999999"/>
  </r>
  <r>
    <x v="2"/>
    <x v="4"/>
    <x v="4"/>
    <x v="18"/>
    <n v="0"/>
    <n v="0"/>
    <n v="0"/>
    <n v="0"/>
    <n v="0"/>
    <n v="0"/>
    <n v="31"/>
    <n v="304048.81"/>
    <n v="383728.32"/>
    <n v="102609.71610000001"/>
    <n v="32570.14"/>
    <n v="18776.91"/>
    <n v="31"/>
    <n v="304048.81"/>
    <n v="383728.32"/>
    <n v="102609.71610000001"/>
    <n v="32570.14"/>
    <n v="18776.91"/>
  </r>
  <r>
    <x v="1"/>
    <x v="4"/>
    <x v="0"/>
    <x v="0"/>
    <n v="0"/>
    <n v="0"/>
    <n v="0"/>
    <n v="0"/>
    <n v="0"/>
    <n v="0"/>
    <n v="8520"/>
    <n v="77869120.689999998"/>
    <n v="93060666.239999995"/>
    <n v="15268569.8519"/>
    <n v="4262269.53"/>
    <n v="18820.71"/>
    <n v="8520"/>
    <n v="77869120.689999998"/>
    <n v="93060666.239999995"/>
    <n v="15268569.8519"/>
    <n v="4262269.53"/>
    <n v="18820.71"/>
  </r>
  <r>
    <x v="14"/>
    <x v="1"/>
    <x v="17"/>
    <x v="59"/>
    <n v="0"/>
    <n v="0"/>
    <n v="0"/>
    <n v="0"/>
    <n v="0"/>
    <n v="0"/>
    <n v="5"/>
    <n v="78341.33"/>
    <n v="78877.070000000007"/>
    <n v="24727.544099999999"/>
    <n v="21804.25"/>
    <n v="18852.43"/>
    <n v="5"/>
    <n v="78341.33"/>
    <n v="78877.070000000007"/>
    <n v="24727.544099999999"/>
    <n v="21804.25"/>
    <n v="18852.43"/>
  </r>
  <r>
    <x v="7"/>
    <x v="2"/>
    <x v="1"/>
    <x v="15"/>
    <n v="339"/>
    <n v="761279.63"/>
    <n v="923015.64"/>
    <n v="80412.7114"/>
    <n v="97766.49"/>
    <n v="74381.11"/>
    <n v="976"/>
    <n v="2865100.37"/>
    <n v="3773785.4"/>
    <n v="792783.60109999997"/>
    <n v="360514.73"/>
    <n v="93332.61"/>
    <n v="637"/>
    <n v="2103820.7400000002"/>
    <n v="2850769.76"/>
    <n v="712370.88969999994"/>
    <n v="262748.24"/>
    <n v="18951.5"/>
  </r>
  <r>
    <x v="14"/>
    <x v="6"/>
    <x v="10"/>
    <x v="53"/>
    <n v="2"/>
    <n v="14672.47"/>
    <n v="16694.240000000002"/>
    <n v="990.53229999999996"/>
    <n v="1289.33"/>
    <n v="1026.83"/>
    <n v="27"/>
    <n v="150394.54"/>
    <n v="218071.08"/>
    <n v="35080.747199999998"/>
    <n v="30067.06"/>
    <n v="20066.650000000001"/>
    <n v="25"/>
    <n v="135722.07"/>
    <n v="201376.84"/>
    <n v="34090.214899999999"/>
    <n v="28777.730000000003"/>
    <n v="19039.82"/>
  </r>
  <r>
    <x v="10"/>
    <x v="6"/>
    <x v="1"/>
    <x v="7"/>
    <n v="408"/>
    <n v="791410.56"/>
    <n v="1145687.6399999999"/>
    <n v="400018.70079999999"/>
    <n v="-19875.900000000001"/>
    <n v="-146358.71"/>
    <n v="385"/>
    <n v="611889.43000000005"/>
    <n v="953158.47"/>
    <n v="376485.03249999997"/>
    <n v="-7651.79"/>
    <n v="-127249.32"/>
    <n v="-23"/>
    <n v="-179521.13"/>
    <n v="-192529.16999999993"/>
    <n v="-23533.668300000019"/>
    <n v="12224.11"/>
    <n v="19109.389999999985"/>
  </r>
  <r>
    <x v="14"/>
    <x v="3"/>
    <x v="4"/>
    <x v="28"/>
    <n v="3"/>
    <n v="1551.68"/>
    <n v="4284.5200000000004"/>
    <n v="749.04740000000004"/>
    <n v="2540.11"/>
    <n v="2290.98"/>
    <n v="22"/>
    <n v="72792.649999999994"/>
    <n v="115539.5"/>
    <n v="23463.439399999999"/>
    <n v="29003.68"/>
    <n v="21478.639999999999"/>
    <n v="19"/>
    <n v="71240.97"/>
    <n v="111254.98"/>
    <n v="22714.392"/>
    <n v="26463.57"/>
    <n v="19187.66"/>
  </r>
  <r>
    <x v="2"/>
    <x v="1"/>
    <x v="1"/>
    <x v="50"/>
    <n v="1"/>
    <n v="132.91999999999999"/>
    <n v="264"/>
    <n v="218.999"/>
    <n v="29.51"/>
    <n v="-87.92"/>
    <n v="13"/>
    <n v="94944.79"/>
    <n v="148325.37"/>
    <n v="34926.823700000001"/>
    <n v="28062.639999999999"/>
    <n v="19102.11"/>
    <n v="12"/>
    <n v="94811.87"/>
    <n v="148061.37"/>
    <n v="34707.824699999997"/>
    <n v="28033.13"/>
    <n v="19190.03"/>
  </r>
  <r>
    <x v="9"/>
    <x v="4"/>
    <x v="1"/>
    <x v="1"/>
    <n v="1"/>
    <n v="0"/>
    <n v="0"/>
    <n v="0"/>
    <n v="0"/>
    <n v="0"/>
    <n v="7"/>
    <n v="83053.279999999999"/>
    <n v="138623.09"/>
    <n v="35137.904300000002"/>
    <n v="29825.77"/>
    <n v="19214.3"/>
    <n v="6"/>
    <n v="83053.279999999999"/>
    <n v="138623.09"/>
    <n v="35137.904300000002"/>
    <n v="29825.77"/>
    <n v="19214.3"/>
  </r>
  <r>
    <x v="1"/>
    <x v="2"/>
    <x v="3"/>
    <x v="34"/>
    <n v="53"/>
    <n v="207203.14"/>
    <n v="280962.53000000003"/>
    <n v="89087.409299999999"/>
    <n v="-3656.57"/>
    <n v="-15911.17"/>
    <n v="48"/>
    <n v="92242.04"/>
    <n v="132597.6"/>
    <n v="36981.630299999997"/>
    <n v="10381.75"/>
    <n v="3345.36"/>
    <n v="-5"/>
    <n v="-114961.10000000002"/>
    <n v="-148364.93000000002"/>
    <n v="-52105.779000000002"/>
    <n v="14038.32"/>
    <n v="19256.53"/>
  </r>
  <r>
    <x v="7"/>
    <x v="1"/>
    <x v="4"/>
    <x v="57"/>
    <n v="253"/>
    <n v="805570.38"/>
    <n v="990981.5"/>
    <n v="92453.059099999999"/>
    <n v="161719.01999999999"/>
    <n v="133216.81"/>
    <n v="312"/>
    <n v="1090513.1000000001"/>
    <n v="1343779.66"/>
    <n v="147776.3811"/>
    <n v="195823.9"/>
    <n v="152599.19"/>
    <n v="59"/>
    <n v="284942.72000000009"/>
    <n v="352798.15999999992"/>
    <n v="55323.322"/>
    <n v="34104.880000000005"/>
    <n v="19382.380000000005"/>
  </r>
  <r>
    <x v="7"/>
    <x v="1"/>
    <x v="18"/>
    <x v="60"/>
    <n v="207"/>
    <n v="440390.76"/>
    <n v="578698.21"/>
    <n v="42170.113299999997"/>
    <n v="129221.94"/>
    <n v="115719.71"/>
    <n v="235"/>
    <n v="540741.69999999995"/>
    <n v="719190.29"/>
    <n v="66033.4329"/>
    <n v="155505.10999999999"/>
    <n v="135211.23000000001"/>
    <n v="28"/>
    <n v="100350.93999999994"/>
    <n v="140492.08000000007"/>
    <n v="23863.319600000003"/>
    <n v="26283.169999999984"/>
    <n v="19491.520000000004"/>
  </r>
  <r>
    <x v="2"/>
    <x v="4"/>
    <x v="1"/>
    <x v="35"/>
    <n v="0"/>
    <n v="0"/>
    <n v="0"/>
    <n v="0"/>
    <n v="0"/>
    <n v="0"/>
    <n v="16"/>
    <n v="69932.990000000005"/>
    <n v="113210"/>
    <n v="27807.111099999998"/>
    <n v="24418.240000000002"/>
    <n v="19511.21"/>
    <n v="16"/>
    <n v="69932.990000000005"/>
    <n v="113210"/>
    <n v="27807.111099999998"/>
    <n v="24418.240000000002"/>
    <n v="19511.21"/>
  </r>
  <r>
    <x v="3"/>
    <x v="5"/>
    <x v="1"/>
    <x v="36"/>
    <n v="3712"/>
    <n v="1878170.34"/>
    <n v="2294851.73"/>
    <n v="2058544.6081999999"/>
    <n v="-918056.64"/>
    <n v="-1597523.37"/>
    <n v="3657"/>
    <n v="1715816.21"/>
    <n v="2099500.73"/>
    <n v="1999735.7283000001"/>
    <n v="-918424.98"/>
    <n v="-1578001.92"/>
    <n v="-55"/>
    <n v="-162354.13000000012"/>
    <n v="-195351"/>
    <n v="-58808.879899999825"/>
    <n v="-368.3399999999674"/>
    <n v="19521.450000000186"/>
  </r>
  <r>
    <x v="1"/>
    <x v="2"/>
    <x v="11"/>
    <x v="20"/>
    <n v="1136"/>
    <n v="3569704.66"/>
    <n v="4656511.3600000003"/>
    <n v="1066698.1958000001"/>
    <n v="326630.3"/>
    <n v="-8271.49"/>
    <n v="360"/>
    <n v="78581.52"/>
    <n v="105553.74"/>
    <n v="14594.7564"/>
    <n v="16065.79"/>
    <n v="11307.16"/>
    <n v="-776"/>
    <n v="-3491123.14"/>
    <n v="-4550957.62"/>
    <n v="-1052103.4394"/>
    <n v="-310564.51"/>
    <n v="19578.650000000001"/>
  </r>
  <r>
    <x v="14"/>
    <x v="5"/>
    <x v="4"/>
    <x v="45"/>
    <n v="0"/>
    <n v="0"/>
    <n v="0"/>
    <n v="0"/>
    <n v="0"/>
    <n v="0"/>
    <n v="8"/>
    <n v="30466.48"/>
    <n v="58620.77"/>
    <n v="10155.1019"/>
    <n v="23954.799999999999"/>
    <n v="19613.13"/>
    <n v="8"/>
    <n v="30466.48"/>
    <n v="58620.77"/>
    <n v="10155.1019"/>
    <n v="23954.799999999999"/>
    <n v="19613.13"/>
  </r>
  <r>
    <x v="1"/>
    <x v="2"/>
    <x v="1"/>
    <x v="15"/>
    <n v="1766"/>
    <n v="1883048.89"/>
    <n v="2470150.81"/>
    <n v="522073.8026"/>
    <n v="222549.96"/>
    <n v="41099.58"/>
    <n v="1408"/>
    <n v="225449.75"/>
    <n v="334965.38"/>
    <n v="47755.102899999998"/>
    <n v="75921.75"/>
    <n v="60868.61"/>
    <n v="-358"/>
    <n v="-1657599.14"/>
    <n v="-2135185.4300000002"/>
    <n v="-474318.6997"/>
    <n v="-146628.21"/>
    <n v="19769.03"/>
  </r>
  <r>
    <x v="16"/>
    <x v="6"/>
    <x v="11"/>
    <x v="20"/>
    <n v="24"/>
    <n v="330816.78999999998"/>
    <n v="378279.49"/>
    <n v="46195.582600000002"/>
    <n v="-10101.57"/>
    <n v="-24039.98"/>
    <n v="4"/>
    <n v="20094.88"/>
    <n v="27082.14"/>
    <n v="9681.1088"/>
    <n v="-1031.43"/>
    <n v="-4114.8500000000004"/>
    <n v="-20"/>
    <n v="-310721.90999999997"/>
    <n v="-351197.35"/>
    <n v="-36514.4738"/>
    <n v="9070.14"/>
    <n v="19925.129999999997"/>
  </r>
  <r>
    <x v="16"/>
    <x v="1"/>
    <x v="10"/>
    <x v="17"/>
    <n v="122"/>
    <n v="114351.31"/>
    <n v="131705.99"/>
    <n v="69259.068599999999"/>
    <n v="12406.48"/>
    <n v="-19935.560000000001"/>
    <n v="0"/>
    <n v="0"/>
    <n v="0"/>
    <n v="0"/>
    <n v="0"/>
    <n v="0"/>
    <n v="-122"/>
    <n v="-114351.31"/>
    <n v="-131705.99"/>
    <n v="-69259.068599999999"/>
    <n v="-12406.48"/>
    <n v="19935.560000000001"/>
  </r>
  <r>
    <x v="10"/>
    <x v="2"/>
    <x v="3"/>
    <x v="19"/>
    <n v="26"/>
    <n v="180270.82"/>
    <n v="314727.78999999998"/>
    <n v="135869.63800000001"/>
    <n v="26352.61"/>
    <n v="-3049.91"/>
    <n v="10"/>
    <n v="30466.39"/>
    <n v="80752.72"/>
    <n v="33271.243900000001"/>
    <n v="23686.55"/>
    <n v="17015.09"/>
    <n v="-16"/>
    <n v="-149804.43"/>
    <n v="-233975.06999999998"/>
    <n v="-102598.3941"/>
    <n v="-2666.0600000000013"/>
    <n v="20065"/>
  </r>
  <r>
    <x v="13"/>
    <x v="1"/>
    <x v="11"/>
    <x v="20"/>
    <n v="5"/>
    <n v="51697.57"/>
    <n v="60662.78"/>
    <n v="28580.189699999999"/>
    <n v="-9072.75"/>
    <n v="-19617.669999999998"/>
    <n v="1"/>
    <n v="568.45000000000005"/>
    <n v="1129"/>
    <n v="100.3387"/>
    <n v="498.91"/>
    <n v="460.21"/>
    <n v="-4"/>
    <n v="-51129.120000000003"/>
    <n v="-59533.78"/>
    <n v="-28479.850999999999"/>
    <n v="9571.66"/>
    <n v="20077.879999999997"/>
  </r>
  <r>
    <x v="9"/>
    <x v="5"/>
    <x v="3"/>
    <x v="47"/>
    <n v="0"/>
    <n v="0"/>
    <n v="0"/>
    <n v="0"/>
    <n v="0"/>
    <n v="0"/>
    <n v="6"/>
    <n v="32839.339999999997"/>
    <n v="76001.87"/>
    <n v="23243.9002"/>
    <n v="27514.13"/>
    <n v="20130.34"/>
    <n v="6"/>
    <n v="32839.339999999997"/>
    <n v="76001.87"/>
    <n v="23243.9002"/>
    <n v="27514.13"/>
    <n v="20130.34"/>
  </r>
  <r>
    <x v="18"/>
    <x v="0"/>
    <x v="0"/>
    <x v="0"/>
    <n v="12"/>
    <n v="0"/>
    <n v="100674.15"/>
    <n v="26694.140599999999"/>
    <n v="-13893.66"/>
    <n v="-20140.77"/>
    <n v="0"/>
    <n v="0"/>
    <n v="0"/>
    <n v="0"/>
    <n v="0"/>
    <n v="0"/>
    <n v="-12"/>
    <n v="0"/>
    <n v="-100674.15"/>
    <n v="-26694.140599999999"/>
    <n v="13893.66"/>
    <n v="20140.77"/>
  </r>
  <r>
    <x v="10"/>
    <x v="3"/>
    <x v="9"/>
    <x v="16"/>
    <n v="468"/>
    <n v="887771.22"/>
    <n v="1070958.8700000001"/>
    <n v="234834.02"/>
    <n v="74733.899999999994"/>
    <n v="-8582.2000000000007"/>
    <n v="86"/>
    <n v="117917.09"/>
    <n v="148875.98000000001"/>
    <n v="21294.1423"/>
    <n v="18266.490000000002"/>
    <n v="11583.46"/>
    <n v="-382"/>
    <n v="-769854.13"/>
    <n v="-922082.89000000013"/>
    <n v="-213539.87769999998"/>
    <n v="-56467.409999999989"/>
    <n v="20165.66"/>
  </r>
  <r>
    <x v="14"/>
    <x v="1"/>
    <x v="0"/>
    <x v="0"/>
    <n v="0"/>
    <n v="0"/>
    <n v="0"/>
    <n v="0"/>
    <n v="0"/>
    <n v="0"/>
    <n v="815"/>
    <n v="3233336.54"/>
    <n v="4312297.87"/>
    <n v="1233393.7889"/>
    <n v="316207.12"/>
    <n v="20247.400000000001"/>
    <n v="815"/>
    <n v="3233336.54"/>
    <n v="4312297.87"/>
    <n v="1233393.7889"/>
    <n v="316207.12"/>
    <n v="20247.400000000001"/>
  </r>
  <r>
    <x v="2"/>
    <x v="2"/>
    <x v="5"/>
    <x v="10"/>
    <n v="12"/>
    <n v="28139.84"/>
    <n v="38105.120000000003"/>
    <n v="5517.0839999999998"/>
    <n v="4798.88"/>
    <n v="3132.15"/>
    <n v="216"/>
    <n v="1259860.83"/>
    <n v="1907005.45"/>
    <n v="619028.27099999995"/>
    <n v="206857.74"/>
    <n v="23420.51"/>
    <n v="204"/>
    <n v="1231720.99"/>
    <n v="1868900.3299999998"/>
    <n v="613511.18699999992"/>
    <n v="202058.86"/>
    <n v="20288.359999999997"/>
  </r>
  <r>
    <x v="16"/>
    <x v="2"/>
    <x v="3"/>
    <x v="41"/>
    <n v="163"/>
    <n v="824921.66"/>
    <n v="1164080.73"/>
    <n v="371783.60460000002"/>
    <n v="81715.960000000006"/>
    <n v="-34977.31"/>
    <n v="63"/>
    <n v="177204.3"/>
    <n v="255106.97"/>
    <n v="92201.411200000002"/>
    <n v="15036.68"/>
    <n v="-14671.22"/>
    <n v="-100"/>
    <n v="-647717.3600000001"/>
    <n v="-908973.76"/>
    <n v="-279582.19339999999"/>
    <n v="-66679.28"/>
    <n v="20306.089999999997"/>
  </r>
  <r>
    <x v="5"/>
    <x v="6"/>
    <x v="1"/>
    <x v="15"/>
    <n v="237"/>
    <n v="785893.61"/>
    <n v="1038818.59"/>
    <n v="238421.33100000001"/>
    <n v="38240"/>
    <n v="-29278.1"/>
    <n v="164"/>
    <n v="177876.2"/>
    <n v="225606.23"/>
    <n v="53683.0242"/>
    <n v="9248.66"/>
    <n v="-8891.11"/>
    <n v="-73"/>
    <n v="-608017.40999999992"/>
    <n v="-813212.36"/>
    <n v="-184738.30680000002"/>
    <n v="-28991.34"/>
    <n v="20386.989999999998"/>
  </r>
  <r>
    <x v="9"/>
    <x v="5"/>
    <x v="4"/>
    <x v="31"/>
    <n v="1"/>
    <n v="0"/>
    <n v="0"/>
    <n v="0"/>
    <n v="0"/>
    <n v="0"/>
    <n v="35"/>
    <n v="230922.85"/>
    <n v="340521.65"/>
    <n v="105747.874"/>
    <n v="60086.35"/>
    <n v="20420.560000000001"/>
    <n v="34"/>
    <n v="230922.85"/>
    <n v="340521.65"/>
    <n v="105747.874"/>
    <n v="60086.35"/>
    <n v="20420.560000000001"/>
  </r>
  <r>
    <x v="13"/>
    <x v="3"/>
    <x v="1"/>
    <x v="36"/>
    <n v="496"/>
    <n v="146436.44"/>
    <n v="223888.56"/>
    <n v="91208.506899999993"/>
    <n v="17609.48"/>
    <n v="-13400.66"/>
    <n v="478"/>
    <n v="46886.26"/>
    <n v="101987.4"/>
    <n v="48111.446199999998"/>
    <n v="23279.99"/>
    <n v="7077.28"/>
    <n v="-18"/>
    <n v="-99550.18"/>
    <n v="-121901.16"/>
    <n v="-43097.060699999995"/>
    <n v="5670.510000000002"/>
    <n v="20477.939999999999"/>
  </r>
  <r>
    <x v="16"/>
    <x v="6"/>
    <x v="17"/>
    <x v="59"/>
    <n v="14"/>
    <n v="112399.94"/>
    <n v="134810.29"/>
    <n v="50107.921699999999"/>
    <n v="-5293.75"/>
    <n v="-25073.8"/>
    <n v="5"/>
    <n v="16111.7"/>
    <n v="21412.14"/>
    <n v="12348.6366"/>
    <n v="707.2"/>
    <n v="-4573.4799999999996"/>
    <n v="-9"/>
    <n v="-96288.24"/>
    <n v="-113398.15000000001"/>
    <n v="-37759.285100000001"/>
    <n v="6000.95"/>
    <n v="20500.32"/>
  </r>
  <r>
    <x v="3"/>
    <x v="2"/>
    <x v="1"/>
    <x v="46"/>
    <n v="229"/>
    <n v="102142.39"/>
    <n v="140494.5"/>
    <n v="208306.0968"/>
    <n v="-26283.02"/>
    <n v="-170472.98"/>
    <n v="178"/>
    <n v="27056.11"/>
    <n v="46232.03"/>
    <n v="168632.6244"/>
    <n v="-29815.439999999999"/>
    <n v="-149918"/>
    <n v="-51"/>
    <n v="-75086.28"/>
    <n v="-94262.47"/>
    <n v="-39673.472399999999"/>
    <n v="-3532.4199999999983"/>
    <n v="20554.98000000001"/>
  </r>
  <r>
    <x v="1"/>
    <x v="3"/>
    <x v="3"/>
    <x v="52"/>
    <n v="240"/>
    <n v="233316.78"/>
    <n v="325597.46999999997"/>
    <n v="108772.5558"/>
    <n v="31399.39"/>
    <n v="-507.81"/>
    <n v="105"/>
    <n v="50886.69"/>
    <n v="79462.53"/>
    <n v="17523.0213"/>
    <n v="24982.41"/>
    <n v="20087.22"/>
    <n v="-135"/>
    <n v="-182430.09"/>
    <n v="-246134.93999999997"/>
    <n v="-91249.534500000009"/>
    <n v="-6416.98"/>
    <n v="20595.030000000002"/>
  </r>
  <r>
    <x v="2"/>
    <x v="3"/>
    <x v="1"/>
    <x v="46"/>
    <n v="0"/>
    <n v="0"/>
    <n v="0"/>
    <n v="0"/>
    <n v="0"/>
    <n v="0"/>
    <n v="19"/>
    <n v="218793.99"/>
    <n v="320952.43"/>
    <n v="91323.662700000001"/>
    <n v="31218.5"/>
    <n v="20608.02"/>
    <n v="19"/>
    <n v="218793.99"/>
    <n v="320952.43"/>
    <n v="91323.662700000001"/>
    <n v="31218.5"/>
    <n v="20608.02"/>
  </r>
  <r>
    <x v="5"/>
    <x v="1"/>
    <x v="4"/>
    <x v="13"/>
    <n v="45"/>
    <n v="429743.89"/>
    <n v="505530.96"/>
    <n v="126743.3368"/>
    <n v="6204.51"/>
    <n v="-35494.769999999997"/>
    <n v="25"/>
    <n v="108672.41"/>
    <n v="126980.82"/>
    <n v="30766.047200000001"/>
    <n v="-5731.04"/>
    <n v="-14632"/>
    <n v="-20"/>
    <n v="-321071.48"/>
    <n v="-378550.14"/>
    <n v="-95977.289600000004"/>
    <n v="-11935.55"/>
    <n v="20862.769999999997"/>
  </r>
  <r>
    <x v="7"/>
    <x v="6"/>
    <x v="4"/>
    <x v="45"/>
    <n v="213"/>
    <n v="419820.47"/>
    <n v="624486.65"/>
    <n v="50564.998899999999"/>
    <n v="144625.57999999999"/>
    <n v="128810.96"/>
    <n v="291"/>
    <n v="640192.56000000006"/>
    <n v="951877.53"/>
    <n v="117712.9564"/>
    <n v="186049.68"/>
    <n v="149687.1"/>
    <n v="78"/>
    <n v="220372.09000000008"/>
    <n v="327390.88"/>
    <n v="67147.95749999999"/>
    <n v="41424.100000000006"/>
    <n v="20876.14"/>
  </r>
  <r>
    <x v="10"/>
    <x v="5"/>
    <x v="3"/>
    <x v="19"/>
    <n v="29"/>
    <n v="226035.07"/>
    <n v="298090.52"/>
    <n v="149430.8787"/>
    <n v="2779.26"/>
    <n v="-35934.69"/>
    <n v="15"/>
    <n v="18023.77"/>
    <n v="34670.449999999997"/>
    <n v="34332.254200000003"/>
    <n v="-3491.89"/>
    <n v="-15043.73"/>
    <n v="-14"/>
    <n v="-208011.30000000002"/>
    <n v="-263420.07"/>
    <n v="-115098.62450000001"/>
    <n v="-6271.15"/>
    <n v="20890.960000000003"/>
  </r>
  <r>
    <x v="9"/>
    <x v="3"/>
    <x v="1"/>
    <x v="1"/>
    <n v="0"/>
    <n v="0"/>
    <n v="0"/>
    <n v="0"/>
    <n v="0"/>
    <n v="0"/>
    <n v="8"/>
    <n v="148659.93"/>
    <n v="221940.15"/>
    <n v="52357.198900000003"/>
    <n v="37452.35"/>
    <n v="20950.03"/>
    <n v="8"/>
    <n v="148659.93"/>
    <n v="221940.15"/>
    <n v="52357.198900000003"/>
    <n v="37452.35"/>
    <n v="20950.03"/>
  </r>
  <r>
    <x v="10"/>
    <x v="6"/>
    <x v="9"/>
    <x v="16"/>
    <n v="438"/>
    <n v="851629.66"/>
    <n v="1096178.06"/>
    <n v="233230.3872"/>
    <n v="58625.56"/>
    <n v="-18319.669999999998"/>
    <n v="29"/>
    <n v="72590.33"/>
    <n v="91211.75"/>
    <n v="12326.1679"/>
    <n v="6466.46"/>
    <n v="2652.52"/>
    <n v="-409"/>
    <n v="-779039.33000000007"/>
    <n v="-1004966.31"/>
    <n v="-220904.2193"/>
    <n v="-52159.1"/>
    <n v="20972.19"/>
  </r>
  <r>
    <x v="8"/>
    <x v="1"/>
    <x v="16"/>
    <x v="42"/>
    <n v="25"/>
    <n v="140496.5"/>
    <n v="189148.24"/>
    <n v="77093.307799999995"/>
    <n v="9166.3799999999992"/>
    <n v="-21080.27"/>
    <n v="2"/>
    <n v="677.72"/>
    <n v="695.29"/>
    <n v="254.0258"/>
    <n v="35.869999999999997"/>
    <n v="-73.09"/>
    <n v="-23"/>
    <n v="-139818.78"/>
    <n v="-188452.94999999998"/>
    <n v="-76839.281999999992"/>
    <n v="-9130.5099999999984"/>
    <n v="21007.18"/>
  </r>
  <r>
    <x v="14"/>
    <x v="2"/>
    <x v="10"/>
    <x v="43"/>
    <n v="0"/>
    <n v="0"/>
    <n v="0"/>
    <n v="0"/>
    <n v="0"/>
    <n v="0"/>
    <n v="12"/>
    <n v="48284.41"/>
    <n v="83793.45"/>
    <n v="14357.7189"/>
    <n v="26345.54"/>
    <n v="21057.99"/>
    <n v="12"/>
    <n v="48284.41"/>
    <n v="83793.45"/>
    <n v="14357.7189"/>
    <n v="26345.54"/>
    <n v="21057.99"/>
  </r>
  <r>
    <x v="15"/>
    <x v="5"/>
    <x v="10"/>
    <x v="43"/>
    <n v="0"/>
    <n v="0"/>
    <n v="0"/>
    <n v="0"/>
    <n v="0"/>
    <n v="0"/>
    <n v="1"/>
    <n v="14518.02"/>
    <n v="56448.72"/>
    <n v="20833.5039"/>
    <n v="26604.92"/>
    <n v="21097.200000000001"/>
    <n v="1"/>
    <n v="14518.02"/>
    <n v="56448.72"/>
    <n v="20833.5039"/>
    <n v="26604.92"/>
    <n v="21097.200000000001"/>
  </r>
  <r>
    <x v="15"/>
    <x v="4"/>
    <x v="3"/>
    <x v="19"/>
    <n v="0"/>
    <n v="0"/>
    <n v="0"/>
    <n v="0"/>
    <n v="0"/>
    <n v="0"/>
    <n v="1"/>
    <n v="3776.73"/>
    <n v="39907.949999999997"/>
    <n v="14988.7819"/>
    <n v="23790.73"/>
    <n v="21142.44"/>
    <n v="1"/>
    <n v="3776.73"/>
    <n v="39907.949999999997"/>
    <n v="14988.7819"/>
    <n v="23790.73"/>
    <n v="21142.44"/>
  </r>
  <r>
    <x v="9"/>
    <x v="5"/>
    <x v="3"/>
    <x v="19"/>
    <n v="0"/>
    <n v="0"/>
    <n v="0"/>
    <n v="0"/>
    <n v="0"/>
    <n v="0"/>
    <n v="9"/>
    <n v="67827.14"/>
    <n v="122781.81"/>
    <n v="33664.756399999998"/>
    <n v="31958.3"/>
    <n v="21163.08"/>
    <n v="9"/>
    <n v="67827.14"/>
    <n v="122781.81"/>
    <n v="33664.756399999998"/>
    <n v="31958.3"/>
    <n v="21163.08"/>
  </r>
  <r>
    <x v="8"/>
    <x v="6"/>
    <x v="3"/>
    <x v="51"/>
    <n v="98"/>
    <n v="727906.21"/>
    <n v="1000390.12"/>
    <n v="253948.5116"/>
    <n v="32712.33"/>
    <n v="-24601.9"/>
    <n v="12"/>
    <n v="70627.78"/>
    <n v="90261.07"/>
    <n v="15849.0708"/>
    <n v="-1109.73"/>
    <n v="-3173.06"/>
    <n v="-86"/>
    <n v="-657278.42999999993"/>
    <n v="-910129.05"/>
    <n v="-238099.44080000001"/>
    <n v="-33822.060000000005"/>
    <n v="21428.84"/>
  </r>
  <r>
    <x v="1"/>
    <x v="2"/>
    <x v="3"/>
    <x v="52"/>
    <n v="131"/>
    <n v="153172.15"/>
    <n v="209080.25"/>
    <n v="73803.317200000005"/>
    <n v="2076.44"/>
    <n v="-21594.41"/>
    <n v="3"/>
    <n v="1417.25"/>
    <n v="1417.25"/>
    <n v="141.81"/>
    <n v="-111.63"/>
    <n v="-141.80000000000001"/>
    <n v="-128"/>
    <n v="-151754.9"/>
    <n v="-207663"/>
    <n v="-73661.507200000007"/>
    <n v="-2188.0700000000002"/>
    <n v="21452.61"/>
  </r>
  <r>
    <x v="7"/>
    <x v="3"/>
    <x v="17"/>
    <x v="59"/>
    <n v="19"/>
    <n v="85569.94"/>
    <n v="91832.67"/>
    <n v="7375.5666000000001"/>
    <n v="483.49"/>
    <n v="-1670.77"/>
    <n v="55"/>
    <n v="243138.13"/>
    <n v="281505.14"/>
    <n v="29492.0766"/>
    <n v="29523.86"/>
    <n v="19786.39"/>
    <n v="36"/>
    <n v="157568.19"/>
    <n v="189672.47000000003"/>
    <n v="22116.510000000002"/>
    <n v="29040.37"/>
    <n v="21457.16"/>
  </r>
  <r>
    <x v="15"/>
    <x v="4"/>
    <x v="3"/>
    <x v="32"/>
    <n v="0"/>
    <n v="0"/>
    <n v="0"/>
    <n v="0"/>
    <n v="0"/>
    <n v="0"/>
    <n v="1"/>
    <n v="3430.14"/>
    <n v="40339.11"/>
    <n v="15419.126899999999"/>
    <n v="24342.27"/>
    <n v="21489.84"/>
    <n v="1"/>
    <n v="3430.14"/>
    <n v="40339.11"/>
    <n v="15419.126899999999"/>
    <n v="24342.27"/>
    <n v="21489.84"/>
  </r>
  <r>
    <x v="4"/>
    <x v="4"/>
    <x v="0"/>
    <x v="0"/>
    <n v="92629"/>
    <n v="52727053.009999998"/>
    <n v="71001192.730000004"/>
    <n v="24347210.025199998"/>
    <n v="6101053.7300000004"/>
    <n v="-21538.61"/>
    <n v="0"/>
    <n v="0"/>
    <n v="0"/>
    <n v="0"/>
    <n v="0"/>
    <n v="0"/>
    <n v="-92629"/>
    <n v="-52727053.009999998"/>
    <n v="-71001192.730000004"/>
    <n v="-24347210.025199998"/>
    <n v="-6101053.7300000004"/>
    <n v="21538.61"/>
  </r>
  <r>
    <x v="8"/>
    <x v="2"/>
    <x v="3"/>
    <x v="26"/>
    <n v="13"/>
    <n v="72340.84"/>
    <n v="76021.919999999998"/>
    <n v="24779.076499999999"/>
    <n v="-19158.11"/>
    <n v="-21558.06"/>
    <n v="0"/>
    <n v="0"/>
    <n v="0"/>
    <n v="0"/>
    <n v="0"/>
    <n v="0"/>
    <n v="-13"/>
    <n v="-72340.84"/>
    <n v="-76021.919999999998"/>
    <n v="-24779.076499999999"/>
    <n v="19158.11"/>
    <n v="21558.06"/>
  </r>
  <r>
    <x v="16"/>
    <x v="6"/>
    <x v="3"/>
    <x v="29"/>
    <n v="18"/>
    <n v="227626.94"/>
    <n v="276974.07"/>
    <n v="72273.552500000005"/>
    <n v="-6815.81"/>
    <n v="-22744.42"/>
    <n v="3"/>
    <n v="7966.39"/>
    <n v="8590.14"/>
    <n v="1766.8387"/>
    <n v="-546.64"/>
    <n v="-1143.0899999999999"/>
    <n v="-15"/>
    <n v="-219660.55"/>
    <n v="-268383.93"/>
    <n v="-70506.713800000012"/>
    <n v="6269.17"/>
    <n v="21601.329999999998"/>
  </r>
  <r>
    <x v="7"/>
    <x v="3"/>
    <x v="4"/>
    <x v="57"/>
    <n v="208"/>
    <n v="634137.89"/>
    <n v="810254.79"/>
    <n v="71762.992899999997"/>
    <n v="160220.6"/>
    <n v="137465.68"/>
    <n v="225"/>
    <n v="686866.85"/>
    <n v="892380.42"/>
    <n v="82643.090700000001"/>
    <n v="184823.47"/>
    <n v="159135.73000000001"/>
    <n v="17"/>
    <n v="52728.959999999963"/>
    <n v="82125.63"/>
    <n v="10880.097800000003"/>
    <n v="24602.869999999995"/>
    <n v="21670.050000000017"/>
  </r>
  <r>
    <x v="8"/>
    <x v="6"/>
    <x v="3"/>
    <x v="8"/>
    <n v="6"/>
    <n v="36901.699999999997"/>
    <n v="59667.38"/>
    <n v="22011.271700000001"/>
    <n v="-15420.95"/>
    <n v="-21690.21"/>
    <n v="0"/>
    <n v="0"/>
    <n v="0"/>
    <n v="0"/>
    <n v="0"/>
    <n v="0"/>
    <n v="-6"/>
    <n v="-36901.699999999997"/>
    <n v="-59667.38"/>
    <n v="-22011.271700000001"/>
    <n v="15420.95"/>
    <n v="21690.21"/>
  </r>
  <r>
    <x v="2"/>
    <x v="6"/>
    <x v="1"/>
    <x v="35"/>
    <n v="0"/>
    <n v="0"/>
    <n v="0"/>
    <n v="0"/>
    <n v="0"/>
    <n v="0"/>
    <n v="13"/>
    <n v="146322.37"/>
    <n v="191858.27"/>
    <n v="19738.193500000001"/>
    <n v="26175.71"/>
    <n v="21705.17"/>
    <n v="13"/>
    <n v="146322.37"/>
    <n v="191858.27"/>
    <n v="19738.193500000001"/>
    <n v="26175.71"/>
    <n v="21705.17"/>
  </r>
  <r>
    <x v="9"/>
    <x v="5"/>
    <x v="3"/>
    <x v="41"/>
    <n v="0"/>
    <n v="0"/>
    <n v="0"/>
    <n v="0"/>
    <n v="0"/>
    <n v="0"/>
    <n v="134"/>
    <n v="1251470.69"/>
    <n v="1669547.49"/>
    <n v="487657.4032"/>
    <n v="186949.93"/>
    <n v="21722.79"/>
    <n v="134"/>
    <n v="1251470.69"/>
    <n v="1669547.49"/>
    <n v="487657.4032"/>
    <n v="186949.93"/>
    <n v="21722.79"/>
  </r>
  <r>
    <x v="14"/>
    <x v="1"/>
    <x v="10"/>
    <x v="33"/>
    <n v="1"/>
    <n v="2713.21"/>
    <n v="5597.28"/>
    <n v="236.06440000000001"/>
    <n v="2709.97"/>
    <n v="2648.01"/>
    <n v="22"/>
    <n v="68799.98"/>
    <n v="106666.3"/>
    <n v="21412.464899999999"/>
    <n v="31994.38"/>
    <n v="24377.22"/>
    <n v="21"/>
    <n v="66086.76999999999"/>
    <n v="101069.02"/>
    <n v="21176.4005"/>
    <n v="29284.41"/>
    <n v="21729.21"/>
  </r>
  <r>
    <x v="13"/>
    <x v="3"/>
    <x v="0"/>
    <x v="0"/>
    <n v="0"/>
    <n v="0"/>
    <n v="0"/>
    <n v="0"/>
    <n v="0"/>
    <n v="0"/>
    <n v="4328"/>
    <n v="606520.57999999996"/>
    <n v="957296.17"/>
    <n v="480022.65610000002"/>
    <n v="180292.37"/>
    <n v="21871.52"/>
    <n v="4328"/>
    <n v="606520.57999999996"/>
    <n v="957296.17"/>
    <n v="480022.65610000002"/>
    <n v="180292.37"/>
    <n v="21871.52"/>
  </r>
  <r>
    <x v="5"/>
    <x v="5"/>
    <x v="3"/>
    <x v="23"/>
    <n v="215"/>
    <n v="353676.74"/>
    <n v="496517.49"/>
    <n v="169825.5526"/>
    <n v="58343"/>
    <n v="-348.57"/>
    <n v="146"/>
    <n v="118437.75999999999"/>
    <n v="166719.54999999999"/>
    <n v="36742.233"/>
    <n v="32938.6"/>
    <n v="21533.34"/>
    <n v="-69"/>
    <n v="-235238.97999999998"/>
    <n v="-329797.94"/>
    <n v="-133083.31959999999"/>
    <n v="-25404.400000000001"/>
    <n v="21881.91"/>
  </r>
  <r>
    <x v="14"/>
    <x v="6"/>
    <x v="10"/>
    <x v="33"/>
    <n v="0"/>
    <n v="0"/>
    <n v="0"/>
    <n v="0"/>
    <n v="0"/>
    <n v="0"/>
    <n v="14"/>
    <n v="54463.59"/>
    <n v="90981.77"/>
    <n v="16137.8763"/>
    <n v="26837.13"/>
    <n v="21896.080000000002"/>
    <n v="14"/>
    <n v="54463.59"/>
    <n v="90981.77"/>
    <n v="16137.8763"/>
    <n v="26837.13"/>
    <n v="21896.080000000002"/>
  </r>
  <r>
    <x v="13"/>
    <x v="5"/>
    <x v="1"/>
    <x v="36"/>
    <n v="139"/>
    <n v="99276.19"/>
    <n v="132898.88"/>
    <n v="62638.005400000002"/>
    <n v="-12114.18"/>
    <n v="-28871.72"/>
    <n v="120"/>
    <n v="11344.33"/>
    <n v="21549.69"/>
    <n v="17200.7156"/>
    <n v="-1577.41"/>
    <n v="-6925.37"/>
    <n v="-19"/>
    <n v="-87931.86"/>
    <n v="-111349.19"/>
    <n v="-45437.289799999999"/>
    <n v="10536.77"/>
    <n v="21946.350000000002"/>
  </r>
  <r>
    <x v="16"/>
    <x v="5"/>
    <x v="11"/>
    <x v="20"/>
    <n v="18"/>
    <n v="169505.94"/>
    <n v="226615.08"/>
    <n v="62502.078399999999"/>
    <n v="2870.2"/>
    <n v="-23460.71"/>
    <n v="1"/>
    <n v="6275.64"/>
    <n v="6275.64"/>
    <n v="1469.9412"/>
    <n v="-891.75"/>
    <n v="-1469.94"/>
    <n v="-17"/>
    <n v="-163230.29999999999"/>
    <n v="-220339.43999999997"/>
    <n v="-61032.137199999997"/>
    <n v="-3761.95"/>
    <n v="21990.77"/>
  </r>
  <r>
    <x v="10"/>
    <x v="1"/>
    <x v="4"/>
    <x v="5"/>
    <n v="121"/>
    <n v="361033.9"/>
    <n v="476494.17"/>
    <n v="140662.56039999999"/>
    <n v="27705.38"/>
    <n v="-19280.82"/>
    <n v="108"/>
    <n v="166438.98000000001"/>
    <n v="220665.45"/>
    <n v="57241.2163"/>
    <n v="22783.27"/>
    <n v="2766.55"/>
    <n v="-13"/>
    <n v="-194594.92"/>
    <n v="-255828.71999999997"/>
    <n v="-83421.344099999988"/>
    <n v="-4922.1100000000006"/>
    <n v="22047.37"/>
  </r>
  <r>
    <x v="16"/>
    <x v="2"/>
    <x v="5"/>
    <x v="10"/>
    <n v="43"/>
    <n v="219937.09"/>
    <n v="309822.58"/>
    <n v="111855.8575"/>
    <n v="2091.52"/>
    <n v="-22117.55"/>
    <n v="4"/>
    <n v="81.64"/>
    <n v="89.6"/>
    <n v="19.0105"/>
    <n v="-2.16"/>
    <n v="-11.05"/>
    <n v="-39"/>
    <n v="-219855.44999999998"/>
    <n v="-309732.98000000004"/>
    <n v="-111836.84699999999"/>
    <n v="-2093.6799999999998"/>
    <n v="22106.5"/>
  </r>
  <r>
    <x v="3"/>
    <x v="6"/>
    <x v="11"/>
    <x v="49"/>
    <n v="14769"/>
    <n v="9948731.6500000004"/>
    <n v="13539585.359999999"/>
    <n v="4912441.3394999998"/>
    <n v="-603412.51"/>
    <n v="-2122817.63"/>
    <n v="14591"/>
    <n v="9215530.6300000008"/>
    <n v="12582071.67"/>
    <n v="4760710.1385000004"/>
    <n v="-629649.93000000005"/>
    <n v="-2100683.56"/>
    <n v="-178"/>
    <n v="-733201.01999999955"/>
    <n v="-957513.68999999948"/>
    <n v="-151731.20099999942"/>
    <n v="-26237.420000000042"/>
    <n v="22134.069999999832"/>
  </r>
  <r>
    <x v="16"/>
    <x v="6"/>
    <x v="7"/>
    <x v="12"/>
    <n v="37"/>
    <n v="50241.81"/>
    <n v="57965.21"/>
    <n v="29730.6374"/>
    <n v="-8137.66"/>
    <n v="-22135.42"/>
    <n v="0"/>
    <n v="0"/>
    <n v="0"/>
    <n v="0"/>
    <n v="0"/>
    <n v="0"/>
    <n v="-37"/>
    <n v="-50241.81"/>
    <n v="-57965.21"/>
    <n v="-29730.6374"/>
    <n v="8137.66"/>
    <n v="22135.42"/>
  </r>
  <r>
    <x v="1"/>
    <x v="2"/>
    <x v="1"/>
    <x v="56"/>
    <n v="1284"/>
    <n v="913280.58"/>
    <n v="1171193.7"/>
    <n v="205357.9509"/>
    <n v="110851.48"/>
    <n v="43892.56"/>
    <n v="1199"/>
    <n v="515110.71"/>
    <n v="667975.79"/>
    <n v="85035.814299999998"/>
    <n v="93262.09"/>
    <n v="66075.38"/>
    <n v="-85"/>
    <n v="-398169.86999999994"/>
    <n v="-503217.90999999992"/>
    <n v="-120322.1366"/>
    <n v="-17589.39"/>
    <n v="22182.820000000007"/>
  </r>
  <r>
    <x v="7"/>
    <x v="4"/>
    <x v="3"/>
    <x v="47"/>
    <n v="37"/>
    <n v="224161.96"/>
    <n v="310864.11"/>
    <n v="37341.0317"/>
    <n v="70818.559999999998"/>
    <n v="60367.16"/>
    <n v="92"/>
    <n v="506210.16"/>
    <n v="699190.1"/>
    <n v="141701.8259"/>
    <n v="122493.83"/>
    <n v="82567.929999999993"/>
    <n v="55"/>
    <n v="282048.19999999995"/>
    <n v="388325.99"/>
    <n v="104360.7942"/>
    <n v="51675.270000000004"/>
    <n v="22200.76999999999"/>
  </r>
  <r>
    <x v="14"/>
    <x v="2"/>
    <x v="1"/>
    <x v="9"/>
    <n v="0"/>
    <n v="0"/>
    <n v="0"/>
    <n v="0"/>
    <n v="0"/>
    <n v="0"/>
    <n v="274"/>
    <n v="219587.19"/>
    <n v="298115.02"/>
    <n v="55883.053200000002"/>
    <n v="46134.07"/>
    <n v="22205.86"/>
    <n v="274"/>
    <n v="219587.19"/>
    <n v="298115.02"/>
    <n v="55883.053200000002"/>
    <n v="46134.07"/>
    <n v="22205.86"/>
  </r>
  <r>
    <x v="9"/>
    <x v="1"/>
    <x v="9"/>
    <x v="16"/>
    <n v="0"/>
    <n v="0"/>
    <n v="0"/>
    <n v="0"/>
    <n v="0"/>
    <n v="0"/>
    <n v="25"/>
    <n v="387469.89"/>
    <n v="494471.85"/>
    <n v="119792.1715"/>
    <n v="62097.16"/>
    <n v="22228.77"/>
    <n v="25"/>
    <n v="387469.89"/>
    <n v="494471.85"/>
    <n v="119792.1715"/>
    <n v="62097.16"/>
    <n v="22228.77"/>
  </r>
  <r>
    <x v="15"/>
    <x v="6"/>
    <x v="3"/>
    <x v="41"/>
    <n v="0"/>
    <n v="0"/>
    <n v="0"/>
    <n v="0"/>
    <n v="0"/>
    <n v="0"/>
    <n v="2"/>
    <n v="45160"/>
    <n v="106902.79"/>
    <n v="39405.834499999997"/>
    <n v="33697.46"/>
    <n v="22336.95"/>
    <n v="2"/>
    <n v="45160"/>
    <n v="106902.79"/>
    <n v="39405.834499999997"/>
    <n v="33697.46"/>
    <n v="22336.95"/>
  </r>
  <r>
    <x v="2"/>
    <x v="4"/>
    <x v="3"/>
    <x v="29"/>
    <n v="0"/>
    <n v="0"/>
    <n v="0"/>
    <n v="0"/>
    <n v="0"/>
    <n v="0"/>
    <n v="54"/>
    <n v="186452.01"/>
    <n v="486616.02"/>
    <n v="277089.31469999999"/>
    <n v="145545.79999999999"/>
    <n v="22374.11"/>
    <n v="54"/>
    <n v="186452.01"/>
    <n v="486616.02"/>
    <n v="277089.31469999999"/>
    <n v="145545.79999999999"/>
    <n v="22374.11"/>
  </r>
  <r>
    <x v="13"/>
    <x v="6"/>
    <x v="11"/>
    <x v="20"/>
    <n v="5"/>
    <n v="47926.05"/>
    <n v="52448.14"/>
    <n v="26054.947499999998"/>
    <n v="-13006.14"/>
    <n v="-22466.78"/>
    <n v="0"/>
    <n v="0"/>
    <n v="0"/>
    <n v="0"/>
    <n v="0"/>
    <n v="0"/>
    <n v="-5"/>
    <n v="-47926.05"/>
    <n v="-52448.14"/>
    <n v="-26054.947499999998"/>
    <n v="13006.14"/>
    <n v="22466.78"/>
  </r>
  <r>
    <x v="7"/>
    <x v="4"/>
    <x v="3"/>
    <x v="34"/>
    <n v="22"/>
    <n v="42703.23"/>
    <n v="53327.07"/>
    <n v="3632.4216000000001"/>
    <n v="9362.2199999999993"/>
    <n v="8206.34"/>
    <n v="54"/>
    <n v="123035.48"/>
    <n v="177378.14"/>
    <n v="29380.7641"/>
    <n v="37597.81"/>
    <n v="30717.89"/>
    <n v="32"/>
    <n v="80332.25"/>
    <n v="124051.07"/>
    <n v="25748.342499999999"/>
    <n v="28235.589999999997"/>
    <n v="22511.55"/>
  </r>
  <r>
    <x v="10"/>
    <x v="6"/>
    <x v="3"/>
    <x v="27"/>
    <n v="9"/>
    <n v="35432.79"/>
    <n v="40774.639999999999"/>
    <n v="25907.8364"/>
    <n v="-16093.12"/>
    <n v="-20830.23"/>
    <n v="6"/>
    <n v="7968.15"/>
    <n v="13310"/>
    <n v="3348.7022000000002"/>
    <n v="2833.36"/>
    <n v="1728.91"/>
    <n v="-3"/>
    <n v="-27464.639999999999"/>
    <n v="-27464.639999999999"/>
    <n v="-22559.1342"/>
    <n v="18926.48"/>
    <n v="22559.14"/>
  </r>
  <r>
    <x v="5"/>
    <x v="6"/>
    <x v="4"/>
    <x v="13"/>
    <n v="21"/>
    <n v="178697.85"/>
    <n v="199126.61"/>
    <n v="41589.765299999999"/>
    <n v="-12951.21"/>
    <n v="-25347.279999999999"/>
    <n v="12"/>
    <n v="60848.24"/>
    <n v="74585.84"/>
    <n v="16824.4774"/>
    <n v="1920.94"/>
    <n v="-2772.63"/>
    <n v="-9"/>
    <n v="-117849.61000000002"/>
    <n v="-124540.76999999999"/>
    <n v="-24765.287899999999"/>
    <n v="14872.15"/>
    <n v="22574.649999999998"/>
  </r>
  <r>
    <x v="1"/>
    <x v="2"/>
    <x v="3"/>
    <x v="26"/>
    <n v="47"/>
    <n v="85220.62"/>
    <n v="98227.95"/>
    <n v="31720.0759"/>
    <n v="-15180.6"/>
    <n v="-19154.18"/>
    <n v="41"/>
    <n v="11165.13"/>
    <n v="16808.400000000001"/>
    <n v="2169.3856999999998"/>
    <n v="4107.13"/>
    <n v="3463.92"/>
    <n v="-6"/>
    <n v="-74055.489999999991"/>
    <n v="-81419.549999999988"/>
    <n v="-29550.690200000001"/>
    <n v="19287.73"/>
    <n v="22618.1"/>
  </r>
  <r>
    <x v="5"/>
    <x v="5"/>
    <x v="1"/>
    <x v="15"/>
    <n v="504"/>
    <n v="1963619.28"/>
    <n v="2439070"/>
    <n v="623169.19819999998"/>
    <n v="203617.43"/>
    <n v="-9900.6299999999992"/>
    <n v="170"/>
    <n v="187573.77"/>
    <n v="251620.69"/>
    <n v="60659.296399999999"/>
    <n v="33295.730000000003"/>
    <n v="12974.35"/>
    <n v="-334"/>
    <n v="-1776045.51"/>
    <n v="-2187449.31"/>
    <n v="-562509.90179999999"/>
    <n v="-170321.69999999998"/>
    <n v="22874.98"/>
  </r>
  <r>
    <x v="7"/>
    <x v="4"/>
    <x v="3"/>
    <x v="26"/>
    <n v="16"/>
    <n v="25582.94"/>
    <n v="34136"/>
    <n v="1836.8567"/>
    <n v="7845.9"/>
    <n v="7292.85"/>
    <n v="41"/>
    <n v="114554.91"/>
    <n v="173129.76"/>
    <n v="36967.580499999996"/>
    <n v="41277.01"/>
    <n v="30270.47"/>
    <n v="25"/>
    <n v="88971.97"/>
    <n v="138993.76"/>
    <n v="35130.7238"/>
    <n v="33431.11"/>
    <n v="22977.620000000003"/>
  </r>
  <r>
    <x v="5"/>
    <x v="6"/>
    <x v="1"/>
    <x v="36"/>
    <n v="118"/>
    <n v="202737.9"/>
    <n v="248390.39"/>
    <n v="50851.982600000003"/>
    <n v="-9362.94"/>
    <n v="-25446.02"/>
    <n v="94"/>
    <n v="67265.279999999999"/>
    <n v="77506.8"/>
    <n v="11435.6093"/>
    <n v="1443.02"/>
    <n v="-2461.56"/>
    <n v="-24"/>
    <n v="-135472.62"/>
    <n v="-170883.59000000003"/>
    <n v="-39416.373300000007"/>
    <n v="10805.960000000001"/>
    <n v="22984.46"/>
  </r>
  <r>
    <x v="10"/>
    <x v="5"/>
    <x v="3"/>
    <x v="24"/>
    <n v="109"/>
    <n v="880373.86"/>
    <n v="1170374.83"/>
    <n v="353691.11259999999"/>
    <n v="46802.74"/>
    <n v="-26754.03"/>
    <n v="91"/>
    <n v="567730.4"/>
    <n v="744952.98"/>
    <n v="210587.4442"/>
    <n v="51083.839999999997"/>
    <n v="-3735.52"/>
    <n v="-18"/>
    <n v="-312643.45999999996"/>
    <n v="-425421.85000000009"/>
    <n v="-143103.6684"/>
    <n v="4281.0999999999985"/>
    <n v="23018.51"/>
  </r>
  <r>
    <x v="9"/>
    <x v="5"/>
    <x v="18"/>
    <x v="60"/>
    <n v="0"/>
    <n v="0"/>
    <n v="0"/>
    <n v="0"/>
    <n v="0"/>
    <n v="0"/>
    <n v="4"/>
    <n v="74710.59"/>
    <n v="100079.94"/>
    <n v="19218.804800000002"/>
    <n v="29531.69"/>
    <n v="23038.76"/>
    <n v="4"/>
    <n v="74710.59"/>
    <n v="100079.94"/>
    <n v="19218.804800000002"/>
    <n v="29531.69"/>
    <n v="23038.76"/>
  </r>
  <r>
    <x v="9"/>
    <x v="2"/>
    <x v="1"/>
    <x v="1"/>
    <n v="0"/>
    <n v="0"/>
    <n v="0"/>
    <n v="0"/>
    <n v="0"/>
    <n v="0"/>
    <n v="9"/>
    <n v="97521.95"/>
    <n v="167812.75"/>
    <n v="45360.3266"/>
    <n v="33609.82"/>
    <n v="23047.65"/>
    <n v="9"/>
    <n v="97521.95"/>
    <n v="167812.75"/>
    <n v="45360.3266"/>
    <n v="33609.82"/>
    <n v="23047.65"/>
  </r>
  <r>
    <x v="13"/>
    <x v="2"/>
    <x v="4"/>
    <x v="44"/>
    <n v="25"/>
    <n v="110369.8"/>
    <n v="146490.26999999999"/>
    <n v="59067.947"/>
    <n v="-3092.85"/>
    <n v="-23205.03"/>
    <n v="4"/>
    <n v="3489.01"/>
    <n v="4053.92"/>
    <n v="702.53409999999997"/>
    <n v="97.34"/>
    <n v="-141.05000000000001"/>
    <n v="-21"/>
    <n v="-106880.79000000001"/>
    <n v="-142436.34999999998"/>
    <n v="-58365.412900000003"/>
    <n v="3190.19"/>
    <n v="23063.98"/>
  </r>
  <r>
    <x v="10"/>
    <x v="2"/>
    <x v="8"/>
    <x v="14"/>
    <n v="2808"/>
    <n v="3994586.77"/>
    <n v="5719925.5300000003"/>
    <n v="1480510.4129999999"/>
    <n v="726660.43"/>
    <n v="240316.64"/>
    <n v="2734"/>
    <n v="3455031.4"/>
    <n v="5022325.0599999996"/>
    <n v="1300198.0630000001"/>
    <n v="708200.68"/>
    <n v="263451.52000000002"/>
    <n v="-74"/>
    <n v="-539555.37000000011"/>
    <n v="-697600.47000000067"/>
    <n v="-180312.34999999986"/>
    <n v="-18459.75"/>
    <n v="23134.880000000005"/>
  </r>
  <r>
    <x v="12"/>
    <x v="5"/>
    <x v="11"/>
    <x v="20"/>
    <n v="4"/>
    <n v="21258"/>
    <n v="21988.55"/>
    <n v="2138.8011000000001"/>
    <n v="888.04"/>
    <n v="118.06"/>
    <n v="58"/>
    <n v="192492.28"/>
    <n v="262963.34000000003"/>
    <n v="56511.577700000002"/>
    <n v="44652.24"/>
    <n v="23506.32"/>
    <n v="54"/>
    <n v="171234.28"/>
    <n v="240974.79000000004"/>
    <n v="54372.776600000005"/>
    <n v="43764.2"/>
    <n v="23388.26"/>
  </r>
  <r>
    <x v="5"/>
    <x v="5"/>
    <x v="5"/>
    <x v="10"/>
    <n v="81"/>
    <n v="324360.46000000002"/>
    <n v="411375.13"/>
    <n v="108367.0759"/>
    <n v="9448.83"/>
    <n v="-23427.360000000001"/>
    <n v="10"/>
    <n v="4594.17"/>
    <n v="5478"/>
    <n v="1042.3878999999999"/>
    <n v="311.38"/>
    <n v="-35.21"/>
    <n v="-71"/>
    <n v="-319766.29000000004"/>
    <n v="-405897.13"/>
    <n v="-107324.68799999999"/>
    <n v="-9137.4500000000007"/>
    <n v="23392.15"/>
  </r>
  <r>
    <x v="5"/>
    <x v="3"/>
    <x v="1"/>
    <x v="3"/>
    <n v="255"/>
    <n v="1586062.77"/>
    <n v="2127814.7200000002"/>
    <n v="613242.37589999998"/>
    <n v="105264.47"/>
    <n v="-18073.18"/>
    <n v="102"/>
    <n v="105165.69"/>
    <n v="138973.21"/>
    <n v="31280.7304"/>
    <n v="14464.27"/>
    <n v="5320.1"/>
    <n v="-153"/>
    <n v="-1480897.08"/>
    <n v="-1988841.5100000002"/>
    <n v="-581961.64549999998"/>
    <n v="-90800.2"/>
    <n v="23393.279999999999"/>
  </r>
  <r>
    <x v="2"/>
    <x v="6"/>
    <x v="1"/>
    <x v="50"/>
    <n v="0"/>
    <n v="0"/>
    <n v="0"/>
    <n v="0"/>
    <n v="0"/>
    <n v="0"/>
    <n v="50"/>
    <n v="1100434.78"/>
    <n v="1388950.06"/>
    <n v="30670.8815"/>
    <n v="30362.74"/>
    <n v="23413.51"/>
    <n v="50"/>
    <n v="1100434.78"/>
    <n v="1388950.06"/>
    <n v="30670.8815"/>
    <n v="30362.74"/>
    <n v="23413.51"/>
  </r>
  <r>
    <x v="10"/>
    <x v="6"/>
    <x v="3"/>
    <x v="41"/>
    <n v="71"/>
    <n v="583729.21"/>
    <n v="796641.33"/>
    <n v="251660.56779999999"/>
    <n v="23426.49"/>
    <n v="-53178.8"/>
    <n v="34"/>
    <n v="210118.29"/>
    <n v="276797.27"/>
    <n v="86181.534299999999"/>
    <n v="-3209"/>
    <n v="-29710.97"/>
    <n v="-37"/>
    <n v="-373610.91999999993"/>
    <n v="-519844.05999999994"/>
    <n v="-165479.03349999999"/>
    <n v="-26635.49"/>
    <n v="23467.83"/>
  </r>
  <r>
    <x v="8"/>
    <x v="5"/>
    <x v="14"/>
    <x v="38"/>
    <n v="9"/>
    <n v="47932.47"/>
    <n v="61317.39"/>
    <n v="37028.642500000002"/>
    <n v="-3989.45"/>
    <n v="-23581.43"/>
    <n v="1"/>
    <n v="15.51"/>
    <n v="50.01"/>
    <n v="52.601399999999998"/>
    <n v="-4.1900000000000004"/>
    <n v="-18.100000000000001"/>
    <n v="-8"/>
    <n v="-47916.959999999999"/>
    <n v="-61267.38"/>
    <n v="-36976.041100000002"/>
    <n v="3985.2599999999998"/>
    <n v="23563.33"/>
  </r>
  <r>
    <x v="17"/>
    <x v="1"/>
    <x v="2"/>
    <x v="2"/>
    <n v="0"/>
    <n v="0"/>
    <n v="0"/>
    <n v="0"/>
    <n v="0"/>
    <n v="0"/>
    <n v="24"/>
    <n v="884090.19"/>
    <n v="1157488.3500000001"/>
    <n v="269992.7635"/>
    <n v="96524.53"/>
    <n v="23606.5"/>
    <n v="24"/>
    <n v="884090.19"/>
    <n v="1157488.3500000001"/>
    <n v="269992.7635"/>
    <n v="96524.53"/>
    <n v="23606.5"/>
  </r>
  <r>
    <x v="8"/>
    <x v="2"/>
    <x v="1"/>
    <x v="55"/>
    <n v="107"/>
    <n v="69998.25"/>
    <n v="117136.68"/>
    <n v="61638.571600000003"/>
    <n v="7273.92"/>
    <n v="-14749.56"/>
    <n v="63"/>
    <n v="39351.17"/>
    <n v="68725.59"/>
    <n v="20270.302800000001"/>
    <n v="10855.87"/>
    <n v="8864.52"/>
    <n v="-44"/>
    <n v="-30647.08"/>
    <n v="-48411.09"/>
    <n v="-41368.268800000005"/>
    <n v="3581.9500000000007"/>
    <n v="23614.080000000002"/>
  </r>
  <r>
    <x v="17"/>
    <x v="5"/>
    <x v="2"/>
    <x v="2"/>
    <n v="0"/>
    <n v="0"/>
    <n v="0"/>
    <n v="0"/>
    <n v="0"/>
    <n v="0"/>
    <n v="16"/>
    <n v="317449.14"/>
    <n v="414170.46"/>
    <n v="78725.696200000006"/>
    <n v="45220.639999999999"/>
    <n v="23635.81"/>
    <n v="16"/>
    <n v="317449.14"/>
    <n v="414170.46"/>
    <n v="78725.696200000006"/>
    <n v="45220.639999999999"/>
    <n v="23635.81"/>
  </r>
  <r>
    <x v="14"/>
    <x v="5"/>
    <x v="0"/>
    <x v="0"/>
    <n v="338"/>
    <n v="68623.360000000001"/>
    <n v="97453.33"/>
    <n v="76493.144"/>
    <n v="4383.55"/>
    <n v="-23693.200000000001"/>
    <n v="0"/>
    <n v="0"/>
    <n v="0"/>
    <n v="0"/>
    <n v="0"/>
    <n v="0"/>
    <n v="-338"/>
    <n v="-68623.360000000001"/>
    <n v="-97453.33"/>
    <n v="-76493.144"/>
    <n v="-4383.55"/>
    <n v="23693.200000000001"/>
  </r>
  <r>
    <x v="7"/>
    <x v="6"/>
    <x v="1"/>
    <x v="50"/>
    <n v="405"/>
    <n v="1292409.56"/>
    <n v="1666562.05"/>
    <n v="100449.8367"/>
    <n v="207248.42"/>
    <n v="175495.56"/>
    <n v="551"/>
    <n v="1979852.12"/>
    <n v="2511556.35"/>
    <n v="208069.70079999999"/>
    <n v="266624.44"/>
    <n v="199191.46"/>
    <n v="146"/>
    <n v="687442.56"/>
    <n v="844994.3"/>
    <n v="107619.86409999999"/>
    <n v="59376.01999999999"/>
    <n v="23695.899999999994"/>
  </r>
  <r>
    <x v="10"/>
    <x v="6"/>
    <x v="3"/>
    <x v="26"/>
    <n v="126"/>
    <n v="320198.01"/>
    <n v="465847.35"/>
    <n v="130317.7957"/>
    <n v="33726.629999999997"/>
    <n v="-2537.44"/>
    <n v="121"/>
    <n v="205382.39"/>
    <n v="327979.76"/>
    <n v="84197.584199999998"/>
    <n v="44284.72"/>
    <n v="21200.639999999999"/>
    <n v="-5"/>
    <n v="-114815.62"/>
    <n v="-137867.58999999997"/>
    <n v="-46120.211500000005"/>
    <n v="10558.090000000004"/>
    <n v="23738.079999999998"/>
  </r>
  <r>
    <x v="14"/>
    <x v="1"/>
    <x v="0"/>
    <x v="0"/>
    <n v="383"/>
    <n v="88674.73"/>
    <n v="125740.81"/>
    <n v="109624.76089999999"/>
    <n v="19486.07"/>
    <n v="-23757.72"/>
    <n v="0"/>
    <n v="0"/>
    <n v="0"/>
    <n v="0"/>
    <n v="0"/>
    <n v="0"/>
    <n v="-383"/>
    <n v="-88674.73"/>
    <n v="-125740.81"/>
    <n v="-109624.76089999999"/>
    <n v="-19486.07"/>
    <n v="23757.72"/>
  </r>
  <r>
    <x v="4"/>
    <x v="6"/>
    <x v="12"/>
    <x v="22"/>
    <n v="1222"/>
    <n v="800805.14"/>
    <n v="1027549.55"/>
    <n v="360399.93709999998"/>
    <n v="-61000.52"/>
    <n v="-160946.23000000001"/>
    <n v="1212"/>
    <n v="659940.29"/>
    <n v="870061.84"/>
    <n v="316335.14439999999"/>
    <n v="-51957.51"/>
    <n v="-137157.76999999999"/>
    <n v="-10"/>
    <n v="-140864.84999999998"/>
    <n v="-157487.71000000008"/>
    <n v="-44064.792699999991"/>
    <n v="9043.0099999999948"/>
    <n v="23788.460000000021"/>
  </r>
  <r>
    <x v="14"/>
    <x v="2"/>
    <x v="10"/>
    <x v="53"/>
    <n v="0"/>
    <n v="0"/>
    <n v="0"/>
    <n v="0"/>
    <n v="0"/>
    <n v="0"/>
    <n v="15"/>
    <n v="93892.79"/>
    <n v="141014.85"/>
    <n v="23073.062399999999"/>
    <n v="31852.79"/>
    <n v="23857.64"/>
    <n v="15"/>
    <n v="93892.79"/>
    <n v="141014.85"/>
    <n v="23073.062399999999"/>
    <n v="31852.79"/>
    <n v="23857.64"/>
  </r>
  <r>
    <x v="7"/>
    <x v="5"/>
    <x v="3"/>
    <x v="19"/>
    <n v="50"/>
    <n v="158010.91"/>
    <n v="250270.95"/>
    <n v="88806.180699999997"/>
    <n v="52955.11"/>
    <n v="32501.88"/>
    <n v="145"/>
    <n v="553714.76"/>
    <n v="838372.44"/>
    <n v="262531.6067"/>
    <n v="120977.52"/>
    <n v="56407.97"/>
    <n v="95"/>
    <n v="395703.85"/>
    <n v="588101.49"/>
    <n v="173725.42600000001"/>
    <n v="68022.41"/>
    <n v="23906.09"/>
  </r>
  <r>
    <x v="8"/>
    <x v="3"/>
    <x v="3"/>
    <x v="24"/>
    <n v="73"/>
    <n v="983467.38"/>
    <n v="1401960.68"/>
    <n v="586033.27800000005"/>
    <n v="42714.55"/>
    <n v="-23994.32"/>
    <n v="4"/>
    <n v="523"/>
    <n v="523"/>
    <n v="167.05340000000001"/>
    <n v="-26.05"/>
    <n v="-47.52"/>
    <n v="-69"/>
    <n v="-982944.38"/>
    <n v="-1401437.68"/>
    <n v="-585866.22460000007"/>
    <n v="-42740.600000000006"/>
    <n v="23946.799999999999"/>
  </r>
  <r>
    <x v="8"/>
    <x v="3"/>
    <x v="8"/>
    <x v="14"/>
    <n v="294"/>
    <n v="3175372"/>
    <n v="4769515.4800000004"/>
    <n v="1694631.3687"/>
    <n v="264701.28999999998"/>
    <n v="-24047.13"/>
    <n v="0"/>
    <n v="0"/>
    <n v="0"/>
    <n v="0"/>
    <n v="0"/>
    <n v="0"/>
    <n v="-294"/>
    <n v="-3175372"/>
    <n v="-4769515.4800000004"/>
    <n v="-1694631.3687"/>
    <n v="-264701.28999999998"/>
    <n v="24047.13"/>
  </r>
  <r>
    <x v="16"/>
    <x v="2"/>
    <x v="4"/>
    <x v="31"/>
    <n v="41"/>
    <n v="217580.23"/>
    <n v="280231.15000000002"/>
    <n v="83439.691099999996"/>
    <n v="4488.88"/>
    <n v="-23597.8"/>
    <n v="3"/>
    <n v="1160.8399999999999"/>
    <n v="7979.86"/>
    <n v="4053.2822000000001"/>
    <n v="2216.79"/>
    <n v="602.05999999999995"/>
    <n v="-38"/>
    <n v="-216419.39"/>
    <n v="-272251.29000000004"/>
    <n v="-79386.408899999995"/>
    <n v="-2272.09"/>
    <n v="24199.86"/>
  </r>
  <r>
    <x v="4"/>
    <x v="6"/>
    <x v="3"/>
    <x v="24"/>
    <n v="397"/>
    <n v="222635.18"/>
    <n v="299096.76"/>
    <n v="193374.41510000001"/>
    <n v="-62546.559999999998"/>
    <n v="-116984.54"/>
    <n v="395"/>
    <n v="219506.01"/>
    <n v="293668.55"/>
    <n v="166855.47839999999"/>
    <n v="-42117.93"/>
    <n v="-92764.64"/>
    <n v="-2"/>
    <n v="-3129.1699999999837"/>
    <n v="-5428.210000000021"/>
    <n v="-26518.93670000002"/>
    <n v="20428.629999999997"/>
    <n v="24219.899999999994"/>
  </r>
  <r>
    <x v="10"/>
    <x v="3"/>
    <x v="4"/>
    <x v="31"/>
    <n v="25"/>
    <n v="149015.07"/>
    <n v="167231.73000000001"/>
    <n v="52804.288200000003"/>
    <n v="-17137"/>
    <n v="-33386.589999999997"/>
    <n v="18"/>
    <n v="54468.34"/>
    <n v="60726.81"/>
    <n v="16548.105500000001"/>
    <n v="-3840.49"/>
    <n v="-9124.51"/>
    <n v="-7"/>
    <n v="-94546.73000000001"/>
    <n v="-106504.92000000001"/>
    <n v="-36256.182700000005"/>
    <n v="13296.51"/>
    <n v="24262.079999999994"/>
  </r>
  <r>
    <x v="1"/>
    <x v="2"/>
    <x v="3"/>
    <x v="39"/>
    <n v="102"/>
    <n v="364324.03"/>
    <n v="541448.77"/>
    <n v="200150.01439999999"/>
    <n v="-205.67"/>
    <n v="-24723.22"/>
    <n v="34"/>
    <n v="29366.51"/>
    <n v="41691.08"/>
    <n v="11780.7387"/>
    <n v="1779.65"/>
    <n v="-449.7"/>
    <n v="-68"/>
    <n v="-334957.52"/>
    <n v="-499757.69"/>
    <n v="-188369.2757"/>
    <n v="1985.3200000000002"/>
    <n v="24273.52"/>
  </r>
  <r>
    <x v="5"/>
    <x v="5"/>
    <x v="3"/>
    <x v="52"/>
    <n v="86"/>
    <n v="186882.81"/>
    <n v="219026.22"/>
    <n v="75949.614400000006"/>
    <n v="-570.07000000000005"/>
    <n v="-23250.44"/>
    <n v="15"/>
    <n v="14664.23"/>
    <n v="17655.63"/>
    <n v="3151.7982999999999"/>
    <n v="1791.16"/>
    <n v="1053.08"/>
    <n v="-71"/>
    <n v="-172218.58"/>
    <n v="-201370.59"/>
    <n v="-72797.816100000011"/>
    <n v="2361.23"/>
    <n v="24303.519999999997"/>
  </r>
  <r>
    <x v="2"/>
    <x v="6"/>
    <x v="4"/>
    <x v="28"/>
    <n v="0"/>
    <n v="0"/>
    <n v="0"/>
    <n v="0"/>
    <n v="0"/>
    <n v="0"/>
    <n v="6"/>
    <n v="40293.129999999997"/>
    <n v="87437.67"/>
    <n v="20744.365699999998"/>
    <n v="27103.040000000001"/>
    <n v="24478.18"/>
    <n v="6"/>
    <n v="40293.129999999997"/>
    <n v="87437.67"/>
    <n v="20744.365699999998"/>
    <n v="27103.040000000001"/>
    <n v="24478.18"/>
  </r>
  <r>
    <x v="7"/>
    <x v="4"/>
    <x v="1"/>
    <x v="55"/>
    <n v="94"/>
    <n v="174337.56"/>
    <n v="223787.16"/>
    <n v="18544.3128"/>
    <n v="43133.16"/>
    <n v="37093.89"/>
    <n v="119"/>
    <n v="261766.77"/>
    <n v="354850.61"/>
    <n v="41017.169600000001"/>
    <n v="71939.89"/>
    <n v="61575.66"/>
    <n v="25"/>
    <n v="87429.209999999992"/>
    <n v="131063.44999999998"/>
    <n v="22472.856800000001"/>
    <n v="28806.729999999996"/>
    <n v="24481.770000000004"/>
  </r>
  <r>
    <x v="10"/>
    <x v="5"/>
    <x v="1"/>
    <x v="7"/>
    <n v="876"/>
    <n v="1394203.07"/>
    <n v="2231420"/>
    <n v="858220.58490000002"/>
    <n v="245892.48000000001"/>
    <n v="-27941.87"/>
    <n v="847"/>
    <n v="1146389.03"/>
    <n v="1921565.55"/>
    <n v="770273.26679999998"/>
    <n v="246600.78"/>
    <n v="-3345.47"/>
    <n v="-29"/>
    <n v="-247814.04000000004"/>
    <n v="-309854.44999999995"/>
    <n v="-87947.318100000033"/>
    <n v="708.29999999998836"/>
    <n v="24596.399999999998"/>
  </r>
  <r>
    <x v="7"/>
    <x v="4"/>
    <x v="3"/>
    <x v="29"/>
    <n v="69"/>
    <n v="60499.14"/>
    <n v="89003.27"/>
    <n v="8407.3183000000008"/>
    <n v="25377.26"/>
    <n v="23114.27"/>
    <n v="286"/>
    <n v="406594.22"/>
    <n v="560759.11"/>
    <n v="135473.6728"/>
    <n v="89802.52"/>
    <n v="47787.24"/>
    <n v="217"/>
    <n v="346095.07999999996"/>
    <n v="471755.83999999997"/>
    <n v="127066.3545"/>
    <n v="64425.260000000009"/>
    <n v="24672.969999999998"/>
  </r>
  <r>
    <x v="3"/>
    <x v="1"/>
    <x v="1"/>
    <x v="1"/>
    <n v="16084"/>
    <n v="23861641.120000001"/>
    <n v="31203656.850000001"/>
    <n v="12863165.406400001"/>
    <n v="2758646.88"/>
    <n v="-1853509.99"/>
    <n v="15707"/>
    <n v="21331039.649999999"/>
    <n v="27857708.73"/>
    <n v="11909912.6834"/>
    <n v="2372881.7200000002"/>
    <n v="-1828765.17"/>
    <n v="-377"/>
    <n v="-2530601.4700000025"/>
    <n v="-3345948.120000001"/>
    <n v="-953252.72300000116"/>
    <n v="-385765.15999999968"/>
    <n v="24744.820000000065"/>
  </r>
  <r>
    <x v="13"/>
    <x v="4"/>
    <x v="1"/>
    <x v="36"/>
    <n v="246"/>
    <n v="136715.32999999999"/>
    <n v="189127.17"/>
    <n v="76082.008199999997"/>
    <n v="-1992.79"/>
    <n v="-22963.360000000001"/>
    <n v="225"/>
    <n v="21154.95"/>
    <n v="45253.3"/>
    <n v="22563.474999999999"/>
    <n v="7191.01"/>
    <n v="1894.49"/>
    <n v="-21"/>
    <n v="-115560.37999999999"/>
    <n v="-143873.87"/>
    <n v="-53518.533199999998"/>
    <n v="9183.7999999999993"/>
    <n v="24857.850000000002"/>
  </r>
  <r>
    <x v="16"/>
    <x v="4"/>
    <x v="4"/>
    <x v="18"/>
    <n v="12"/>
    <n v="174229.83"/>
    <n v="199511.03"/>
    <n v="60524.189700000003"/>
    <n v="-8947.77"/>
    <n v="-24869.49"/>
    <n v="0"/>
    <n v="0"/>
    <n v="0"/>
    <n v="0"/>
    <n v="0"/>
    <n v="0"/>
    <n v="-12"/>
    <n v="-174229.83"/>
    <n v="-199511.03"/>
    <n v="-60524.189700000003"/>
    <n v="8947.77"/>
    <n v="24869.49"/>
  </r>
  <r>
    <x v="8"/>
    <x v="6"/>
    <x v="8"/>
    <x v="14"/>
    <n v="437"/>
    <n v="5200859.93"/>
    <n v="6728968.2199999997"/>
    <n v="1094012.1021"/>
    <n v="258285.66"/>
    <n v="-26283.78"/>
    <n v="1"/>
    <n v="2721.22"/>
    <n v="2721.22"/>
    <n v="1361.5842"/>
    <n v="-800.75"/>
    <n v="-1361.58"/>
    <n v="-436"/>
    <n v="-5198138.71"/>
    <n v="-6726247"/>
    <n v="-1092650.5179000001"/>
    <n v="-259086.41"/>
    <n v="24922.199999999997"/>
  </r>
  <r>
    <x v="9"/>
    <x v="6"/>
    <x v="6"/>
    <x v="11"/>
    <n v="4"/>
    <n v="0"/>
    <n v="0"/>
    <n v="0"/>
    <n v="0"/>
    <n v="0"/>
    <n v="37"/>
    <n v="515278.28"/>
    <n v="719110.45"/>
    <n v="174690.08300000001"/>
    <n v="82286.460000000006"/>
    <n v="25199.84"/>
    <n v="33"/>
    <n v="515278.28"/>
    <n v="719110.45"/>
    <n v="174690.08300000001"/>
    <n v="82286.460000000006"/>
    <n v="25199.84"/>
  </r>
  <r>
    <x v="13"/>
    <x v="5"/>
    <x v="4"/>
    <x v="58"/>
    <n v="41"/>
    <n v="187772.87"/>
    <n v="239057.54"/>
    <n v="102979.4504"/>
    <n v="209.21"/>
    <n v="-25197"/>
    <n v="1"/>
    <n v="39.14"/>
    <n v="128"/>
    <n v="78.114500000000007"/>
    <n v="35.130000000000003"/>
    <n v="11.33"/>
    <n v="-40"/>
    <n v="-187733.72999999998"/>
    <n v="-238929.54"/>
    <n v="-102901.33590000001"/>
    <n v="-174.08"/>
    <n v="25208.33"/>
  </r>
  <r>
    <x v="10"/>
    <x v="4"/>
    <x v="1"/>
    <x v="7"/>
    <n v="807"/>
    <n v="1267229.22"/>
    <n v="1995345.65"/>
    <n v="704612.53229999996"/>
    <n v="222021.7"/>
    <n v="17742.009999999998"/>
    <n v="779"/>
    <n v="1082684.98"/>
    <n v="1789166.19"/>
    <n v="657128.43810000003"/>
    <n v="232456.7"/>
    <n v="42983.54"/>
    <n v="-28"/>
    <n v="-184544.24"/>
    <n v="-206179.45999999996"/>
    <n v="-47484.094199999934"/>
    <n v="10435"/>
    <n v="25241.530000000002"/>
  </r>
  <r>
    <x v="7"/>
    <x v="6"/>
    <x v="11"/>
    <x v="62"/>
    <n v="13"/>
    <n v="49977.01"/>
    <n v="63128"/>
    <n v="4009.5198"/>
    <n v="10321.43"/>
    <n v="9296.39"/>
    <n v="16"/>
    <n v="73059.83"/>
    <n v="118214.68"/>
    <n v="10555.913500000001"/>
    <n v="37312.589999999997"/>
    <n v="34571.82"/>
    <n v="3"/>
    <n v="23082.82"/>
    <n v="55086.679999999993"/>
    <n v="6546.3937000000005"/>
    <n v="26991.159999999996"/>
    <n v="25275.43"/>
  </r>
  <r>
    <x v="7"/>
    <x v="1"/>
    <x v="4"/>
    <x v="48"/>
    <n v="207"/>
    <n v="361601.02"/>
    <n v="457658.02"/>
    <n v="80714.612399999998"/>
    <n v="65485.89"/>
    <n v="40834.93"/>
    <n v="579"/>
    <n v="1570037.06"/>
    <n v="2056443.82"/>
    <n v="524305.25390000001"/>
    <n v="233844.68"/>
    <n v="66231.77"/>
    <n v="372"/>
    <n v="1208436.04"/>
    <n v="1598785.8"/>
    <n v="443590.64150000003"/>
    <n v="168358.78999999998"/>
    <n v="25396.840000000004"/>
  </r>
  <r>
    <x v="1"/>
    <x v="6"/>
    <x v="11"/>
    <x v="49"/>
    <n v="4728"/>
    <n v="2582783.79"/>
    <n v="3678153.26"/>
    <n v="666663.72"/>
    <n v="490316.77"/>
    <n v="335862.69"/>
    <n v="4667"/>
    <n v="2278905.0099999998"/>
    <n v="3244727.96"/>
    <n v="564922.43839999998"/>
    <n v="481534.58"/>
    <n v="361281.69"/>
    <n v="-61"/>
    <n v="-303878.78000000026"/>
    <n v="-433425.29999999981"/>
    <n v="-101741.28159999999"/>
    <n v="-8782.1900000000023"/>
    <n v="25419"/>
  </r>
  <r>
    <x v="7"/>
    <x v="6"/>
    <x v="3"/>
    <x v="34"/>
    <n v="19"/>
    <n v="22916.85"/>
    <n v="33855"/>
    <n v="3460.3588"/>
    <n v="7614.33"/>
    <n v="6526.21"/>
    <n v="31"/>
    <n v="48065.15"/>
    <n v="92408.73"/>
    <n v="9678.2713999999996"/>
    <n v="34691.47"/>
    <n v="31955.91"/>
    <n v="12"/>
    <n v="25148.300000000003"/>
    <n v="58553.729999999996"/>
    <n v="6217.9125999999997"/>
    <n v="27077.14"/>
    <n v="25429.7"/>
  </r>
  <r>
    <x v="16"/>
    <x v="2"/>
    <x v="10"/>
    <x v="17"/>
    <n v="54"/>
    <n v="39557.31"/>
    <n v="52998.99"/>
    <n v="38878.406900000002"/>
    <n v="-5564.1"/>
    <n v="-25546.959999999999"/>
    <n v="0"/>
    <n v="0"/>
    <n v="0"/>
    <n v="0"/>
    <n v="0"/>
    <n v="0"/>
    <n v="-54"/>
    <n v="-39557.31"/>
    <n v="-52998.99"/>
    <n v="-38878.406900000002"/>
    <n v="5564.1"/>
    <n v="25546.959999999999"/>
  </r>
  <r>
    <x v="14"/>
    <x v="3"/>
    <x v="10"/>
    <x v="53"/>
    <n v="0"/>
    <n v="0"/>
    <n v="0"/>
    <n v="0"/>
    <n v="0"/>
    <n v="0"/>
    <n v="13"/>
    <n v="141937.76"/>
    <n v="181755.19"/>
    <n v="25476.579699999998"/>
    <n v="33665.72"/>
    <n v="25723.94"/>
    <n v="13"/>
    <n v="141937.76"/>
    <n v="181755.19"/>
    <n v="25476.579699999998"/>
    <n v="33665.72"/>
    <n v="25723.94"/>
  </r>
  <r>
    <x v="9"/>
    <x v="1"/>
    <x v="3"/>
    <x v="19"/>
    <n v="1"/>
    <n v="0"/>
    <n v="0"/>
    <n v="0"/>
    <n v="0"/>
    <n v="0"/>
    <n v="22"/>
    <n v="254752.56"/>
    <n v="369548.05"/>
    <n v="100467.94929999999"/>
    <n v="59175.76"/>
    <n v="25739.599999999999"/>
    <n v="21"/>
    <n v="254752.56"/>
    <n v="369548.05"/>
    <n v="100467.94929999999"/>
    <n v="59175.76"/>
    <n v="25739.599999999999"/>
  </r>
  <r>
    <x v="12"/>
    <x v="1"/>
    <x v="12"/>
    <x v="22"/>
    <n v="21"/>
    <n v="60830.06"/>
    <n v="75272"/>
    <n v="9337.5447999999997"/>
    <n v="10192.549999999999"/>
    <n v="6755.4"/>
    <n v="28"/>
    <n v="149417.85999999999"/>
    <n v="198395.21"/>
    <n v="19876.348699999999"/>
    <n v="39250.17"/>
    <n v="32552.14"/>
    <n v="7"/>
    <n v="88587.799999999988"/>
    <n v="123123.20999999999"/>
    <n v="10538.803899999999"/>
    <n v="29057.62"/>
    <n v="25796.739999999998"/>
  </r>
  <r>
    <x v="15"/>
    <x v="4"/>
    <x v="18"/>
    <x v="60"/>
    <n v="0"/>
    <n v="0"/>
    <n v="0"/>
    <n v="0"/>
    <n v="0"/>
    <n v="0"/>
    <n v="1"/>
    <n v="3986.48"/>
    <n v="55763.78"/>
    <n v="23408.407999999999"/>
    <n v="29592.92"/>
    <n v="25797.11"/>
    <n v="1"/>
    <n v="3986.48"/>
    <n v="55763.78"/>
    <n v="23408.407999999999"/>
    <n v="29592.92"/>
    <n v="25797.11"/>
  </r>
  <r>
    <x v="17"/>
    <x v="3"/>
    <x v="13"/>
    <x v="25"/>
    <n v="3"/>
    <n v="6398.4"/>
    <n v="6398.4"/>
    <n v="1080.9151999999999"/>
    <n v="290.20999999999998"/>
    <n v="139.69999999999999"/>
    <n v="18"/>
    <n v="119851.06"/>
    <n v="165466.38"/>
    <n v="31273.432400000002"/>
    <n v="32625.24"/>
    <n v="25966.35"/>
    <n v="15"/>
    <n v="113452.66"/>
    <n v="159067.98000000001"/>
    <n v="30192.517200000002"/>
    <n v="32335.030000000002"/>
    <n v="25826.649999999998"/>
  </r>
  <r>
    <x v="3"/>
    <x v="5"/>
    <x v="10"/>
    <x v="17"/>
    <n v="15494"/>
    <n v="14178180.93"/>
    <n v="19093113.09"/>
    <n v="6265835.8211000003"/>
    <n v="1354379.43"/>
    <n v="13039.84"/>
    <n v="15367"/>
    <n v="13868019.220000001"/>
    <n v="18720234.829999998"/>
    <n v="6157660.5466999998"/>
    <n v="1340568.22"/>
    <n v="38929.1"/>
    <n v="-127"/>
    <n v="-310161.70999999903"/>
    <n v="-372878.26000000164"/>
    <n v="-108175.27440000046"/>
    <n v="-13811.209999999963"/>
    <n v="25889.26"/>
  </r>
  <r>
    <x v="14"/>
    <x v="3"/>
    <x v="5"/>
    <x v="10"/>
    <n v="12"/>
    <n v="15137.13"/>
    <n v="18518"/>
    <n v="3696.6496999999999"/>
    <n v="2319.9699999999998"/>
    <n v="804.15"/>
    <n v="44"/>
    <n v="296654.82"/>
    <n v="366569.61"/>
    <n v="75675.312099999996"/>
    <n v="47152.639999999999"/>
    <n v="26752.07"/>
    <n v="32"/>
    <n v="281517.69"/>
    <n v="348051.61"/>
    <n v="71978.662400000001"/>
    <n v="44832.67"/>
    <n v="25947.919999999998"/>
  </r>
  <r>
    <x v="7"/>
    <x v="3"/>
    <x v="2"/>
    <x v="2"/>
    <n v="53"/>
    <n v="156231.04000000001"/>
    <n v="197390.86"/>
    <n v="15944.012699999999"/>
    <n v="30499.57"/>
    <n v="26316.65"/>
    <n v="82"/>
    <n v="278783.84999999998"/>
    <n v="378344.13"/>
    <n v="53304.917500000003"/>
    <n v="65940.31"/>
    <n v="52417.75"/>
    <n v="29"/>
    <n v="122552.80999999997"/>
    <n v="180953.27000000002"/>
    <n v="37360.904800000004"/>
    <n v="35440.74"/>
    <n v="26101.1"/>
  </r>
  <r>
    <x v="1"/>
    <x v="2"/>
    <x v="16"/>
    <x v="42"/>
    <n v="2109"/>
    <n v="1390823.57"/>
    <n v="1899739.78"/>
    <n v="300342.7769"/>
    <n v="305685.8"/>
    <n v="204504.27"/>
    <n v="2100"/>
    <n v="1337913.46"/>
    <n v="1824758.65"/>
    <n v="252216.76439999999"/>
    <n v="309805.75"/>
    <n v="230683.69"/>
    <n v="-9"/>
    <n v="-52910.110000000102"/>
    <n v="-74981.130000000121"/>
    <n v="-48126.012500000012"/>
    <n v="4119.9500000000116"/>
    <n v="26179.420000000013"/>
  </r>
  <r>
    <x v="7"/>
    <x v="3"/>
    <x v="4"/>
    <x v="61"/>
    <n v="0"/>
    <n v="0"/>
    <n v="0"/>
    <n v="0"/>
    <n v="0"/>
    <n v="0"/>
    <n v="42"/>
    <n v="133653.82"/>
    <n v="189238.75"/>
    <n v="33735.132700000002"/>
    <n v="37510.559999999998"/>
    <n v="26271.54"/>
    <n v="42"/>
    <n v="133653.82"/>
    <n v="189238.75"/>
    <n v="33735.132700000002"/>
    <n v="37510.559999999998"/>
    <n v="26271.54"/>
  </r>
  <r>
    <x v="3"/>
    <x v="2"/>
    <x v="3"/>
    <x v="41"/>
    <n v="1648"/>
    <n v="1168967.81"/>
    <n v="2001857.53"/>
    <n v="790026.58499999996"/>
    <n v="284834.74"/>
    <n v="40425.75"/>
    <n v="1583"/>
    <n v="757277.7"/>
    <n v="1420502.22"/>
    <n v="595551.34470000002"/>
    <n v="252586.02"/>
    <n v="66866.960000000006"/>
    <n v="-65"/>
    <n v="-411690.1100000001"/>
    <n v="-581355.31000000006"/>
    <n v="-194475.24029999995"/>
    <n v="-32248.720000000001"/>
    <n v="26441.210000000006"/>
  </r>
  <r>
    <x v="7"/>
    <x v="6"/>
    <x v="4"/>
    <x v="28"/>
    <n v="269"/>
    <n v="1120106.6299999999"/>
    <n v="1299286.05"/>
    <n v="170016.67679999999"/>
    <n v="46588.3"/>
    <n v="-6967.7"/>
    <n v="524"/>
    <n v="2758386.29"/>
    <n v="3330780.53"/>
    <n v="464927.62229999999"/>
    <n v="162419.01999999999"/>
    <n v="19599.48"/>
    <n v="255"/>
    <n v="1638279.6600000001"/>
    <n v="2031494.4799999997"/>
    <n v="294910.94550000003"/>
    <n v="115830.71999999999"/>
    <n v="26567.18"/>
  </r>
  <r>
    <x v="10"/>
    <x v="6"/>
    <x v="3"/>
    <x v="34"/>
    <n v="19"/>
    <n v="13941.79"/>
    <n v="42314.8"/>
    <n v="42176.902399999999"/>
    <n v="-17602.73"/>
    <n v="-25062.01"/>
    <n v="4"/>
    <n v="13933.75"/>
    <n v="17278"/>
    <n v="1654.0075999999999"/>
    <n v="2175.0500000000002"/>
    <n v="1675.83"/>
    <n v="-15"/>
    <n v="-8.0400000000008731"/>
    <n v="-25036.800000000003"/>
    <n v="-40522.894800000002"/>
    <n v="19777.78"/>
    <n v="26737.839999999997"/>
  </r>
  <r>
    <x v="5"/>
    <x v="4"/>
    <x v="4"/>
    <x v="28"/>
    <n v="501"/>
    <n v="446323.85"/>
    <n v="615408.44999999995"/>
    <n v="341574.10769999999"/>
    <n v="-31753.52"/>
    <n v="-128245.84"/>
    <n v="439"/>
    <n v="201858.37"/>
    <n v="295756.42"/>
    <n v="221157.59359999999"/>
    <n v="-37183.58"/>
    <n v="-101502.36"/>
    <n v="-62"/>
    <n v="-244465.47999999998"/>
    <n v="-319652.02999999997"/>
    <n v="-120416.5141"/>
    <n v="-5430.0600000000013"/>
    <n v="26743.479999999996"/>
  </r>
  <r>
    <x v="3"/>
    <x v="6"/>
    <x v="3"/>
    <x v="24"/>
    <n v="2639"/>
    <n v="2612012.91"/>
    <n v="3634863.97"/>
    <n v="1666457.6592999999"/>
    <n v="-298706.49"/>
    <n v="-726344.73"/>
    <n v="2622"/>
    <n v="2452592.4500000002"/>
    <n v="3390082.62"/>
    <n v="1555777.0208999999"/>
    <n v="-311520.32"/>
    <n v="-699591.27"/>
    <n v="-17"/>
    <n v="-159420.45999999996"/>
    <n v="-244781.35000000009"/>
    <n v="-110680.63840000005"/>
    <n v="-12813.830000000016"/>
    <n v="26753.459999999963"/>
  </r>
  <r>
    <x v="9"/>
    <x v="5"/>
    <x v="6"/>
    <x v="11"/>
    <n v="2"/>
    <n v="0"/>
    <n v="0"/>
    <n v="0"/>
    <n v="0"/>
    <n v="0"/>
    <n v="94"/>
    <n v="1254283.98"/>
    <n v="1702130.46"/>
    <n v="480940.92719999998"/>
    <n v="201411.7"/>
    <n v="26988.27"/>
    <n v="92"/>
    <n v="1254283.98"/>
    <n v="1702130.46"/>
    <n v="480940.92719999998"/>
    <n v="201411.7"/>
    <n v="26988.27"/>
  </r>
  <r>
    <x v="5"/>
    <x v="1"/>
    <x v="3"/>
    <x v="41"/>
    <n v="78"/>
    <n v="676251.69"/>
    <n v="793573.12"/>
    <n v="188895.0356"/>
    <n v="23181.19"/>
    <n v="-35781.660000000003"/>
    <n v="15"/>
    <n v="67544.88"/>
    <n v="81355.320000000007"/>
    <n v="23637.484"/>
    <n v="-1300.3900000000001"/>
    <n v="-8749.7800000000007"/>
    <n v="-63"/>
    <n v="-608706.80999999994"/>
    <n v="-712217.8"/>
    <n v="-165257.55160000001"/>
    <n v="-24481.579999999998"/>
    <n v="27031.880000000005"/>
  </r>
  <r>
    <x v="15"/>
    <x v="1"/>
    <x v="4"/>
    <x v="37"/>
    <n v="0"/>
    <n v="0"/>
    <n v="0"/>
    <n v="0"/>
    <n v="0"/>
    <n v="0"/>
    <n v="3"/>
    <n v="27034.400000000001"/>
    <n v="130775.55"/>
    <n v="50144.586000000003"/>
    <n v="42445.29"/>
    <n v="27081.62"/>
    <n v="3"/>
    <n v="27034.400000000001"/>
    <n v="130775.55"/>
    <n v="50144.586000000003"/>
    <n v="42445.29"/>
    <n v="27081.62"/>
  </r>
  <r>
    <x v="10"/>
    <x v="2"/>
    <x v="3"/>
    <x v="4"/>
    <n v="23"/>
    <n v="180757.85"/>
    <n v="247135.07"/>
    <n v="72978.056899999996"/>
    <n v="11445.86"/>
    <n v="-7408.31"/>
    <n v="12"/>
    <n v="36210.300000000003"/>
    <n v="70979.53"/>
    <n v="13962.7163"/>
    <n v="24295.38"/>
    <n v="20067.59"/>
    <n v="-11"/>
    <n v="-144547.54999999999"/>
    <n v="-176155.54"/>
    <n v="-59015.340599999996"/>
    <n v="12849.52"/>
    <n v="27475.9"/>
  </r>
  <r>
    <x v="5"/>
    <x v="6"/>
    <x v="1"/>
    <x v="9"/>
    <n v="654"/>
    <n v="2107226.65"/>
    <n v="2775204.84"/>
    <n v="594273.08250000002"/>
    <n v="141559.98000000001"/>
    <n v="-7003.11"/>
    <n v="569"/>
    <n v="263921.82"/>
    <n v="319544.8"/>
    <n v="27972.756099999999"/>
    <n v="30823.59"/>
    <n v="20658.03"/>
    <n v="-85"/>
    <n v="-1843304.8299999998"/>
    <n v="-2455660.04"/>
    <n v="-566300.32640000002"/>
    <n v="-110736.39000000001"/>
    <n v="27661.14"/>
  </r>
  <r>
    <x v="12"/>
    <x v="3"/>
    <x v="1"/>
    <x v="9"/>
    <n v="2"/>
    <n v="17357.580000000002"/>
    <n v="20101.36"/>
    <n v="1773.6927000000001"/>
    <n v="1674.64"/>
    <n v="1031.26"/>
    <n v="11"/>
    <n v="110386.43"/>
    <n v="154045.49"/>
    <n v="15758.376099999999"/>
    <n v="34909.980000000003"/>
    <n v="29076.84"/>
    <n v="9"/>
    <n v="93028.849999999991"/>
    <n v="133944.13"/>
    <n v="13984.6834"/>
    <n v="33235.340000000004"/>
    <n v="28045.58"/>
  </r>
  <r>
    <x v="5"/>
    <x v="4"/>
    <x v="3"/>
    <x v="41"/>
    <n v="65"/>
    <n v="631694.47"/>
    <n v="840218.71"/>
    <n v="278108.90279999998"/>
    <n v="9949.93"/>
    <n v="-71684.679999999993"/>
    <n v="19"/>
    <n v="142179.35"/>
    <n v="154540.69"/>
    <n v="55452.773699999998"/>
    <n v="-27916.85"/>
    <n v="-43565.62"/>
    <n v="-46"/>
    <n v="-489515.12"/>
    <n v="-685678.02"/>
    <n v="-222656.12909999999"/>
    <n v="-37866.78"/>
    <n v="28119.05999999999"/>
  </r>
  <r>
    <x v="3"/>
    <x v="3"/>
    <x v="3"/>
    <x v="4"/>
    <n v="409"/>
    <n v="2321907.7599999998"/>
    <n v="3133918.52"/>
    <n v="1216770.8166"/>
    <n v="221768.88"/>
    <n v="-58092.79"/>
    <n v="71"/>
    <n v="74713.66"/>
    <n v="107318.61"/>
    <n v="72189.435100000002"/>
    <n v="-9108.58"/>
    <n v="-29966.76"/>
    <n v="-338"/>
    <n v="-2247194.0999999996"/>
    <n v="-3026599.91"/>
    <n v="-1144581.3815000001"/>
    <n v="-230877.46"/>
    <n v="28126.030000000002"/>
  </r>
  <r>
    <x v="16"/>
    <x v="6"/>
    <x v="4"/>
    <x v="31"/>
    <n v="27"/>
    <n v="183846.6"/>
    <n v="210908.92"/>
    <n v="59629.429300000003"/>
    <n v="-16484.38"/>
    <n v="-32362.93"/>
    <n v="3"/>
    <n v="8991.27"/>
    <n v="12712.53"/>
    <n v="6399.6792999999998"/>
    <n v="-1492.88"/>
    <n v="-3794.47"/>
    <n v="-24"/>
    <n v="-174855.33000000002"/>
    <n v="-198196.39"/>
    <n v="-53229.75"/>
    <n v="14991.5"/>
    <n v="28568.46"/>
  </r>
  <r>
    <x v="7"/>
    <x v="6"/>
    <x v="3"/>
    <x v="51"/>
    <n v="1"/>
    <n v="604.57000000000005"/>
    <n v="1259"/>
    <n v="103.0444"/>
    <n v="584.71"/>
    <n v="551.39"/>
    <n v="15"/>
    <n v="97328.95"/>
    <n v="142700.4"/>
    <n v="15887.910400000001"/>
    <n v="33927.33"/>
    <n v="29194.799999999999"/>
    <n v="14"/>
    <n v="96724.37999999999"/>
    <n v="141441.4"/>
    <n v="15784.866"/>
    <n v="33342.620000000003"/>
    <n v="28643.41"/>
  </r>
  <r>
    <x v="14"/>
    <x v="1"/>
    <x v="3"/>
    <x v="51"/>
    <n v="0"/>
    <n v="0"/>
    <n v="0"/>
    <n v="0"/>
    <n v="0"/>
    <n v="0"/>
    <n v="173"/>
    <n v="1530286.73"/>
    <n v="2134349.69"/>
    <n v="744430.70920000004"/>
    <n v="158889.78"/>
    <n v="28656.31"/>
    <n v="173"/>
    <n v="1530286.73"/>
    <n v="2134349.69"/>
    <n v="744430.70920000004"/>
    <n v="158889.78"/>
    <n v="28656.31"/>
  </r>
  <r>
    <x v="13"/>
    <x v="3"/>
    <x v="2"/>
    <x v="2"/>
    <n v="39"/>
    <n v="677156.57"/>
    <n v="842807.72"/>
    <n v="195378.55780000001"/>
    <n v="31595.39"/>
    <n v="-27625.81"/>
    <n v="4"/>
    <n v="1363.61"/>
    <n v="3178"/>
    <n v="688.88019999999995"/>
    <n v="1445.77"/>
    <n v="1181.0899999999999"/>
    <n v="-35"/>
    <n v="-675792.96"/>
    <n v="-839629.72"/>
    <n v="-194689.6776"/>
    <n v="-30149.62"/>
    <n v="28806.9"/>
  </r>
  <r>
    <x v="9"/>
    <x v="4"/>
    <x v="1"/>
    <x v="15"/>
    <n v="1"/>
    <n v="0"/>
    <n v="0"/>
    <n v="0"/>
    <n v="0"/>
    <n v="0"/>
    <n v="402"/>
    <n v="2384430.98"/>
    <n v="2899328.13"/>
    <n v="605796.92590000003"/>
    <n v="215171.19"/>
    <n v="28827.31"/>
    <n v="401"/>
    <n v="2384430.98"/>
    <n v="2899328.13"/>
    <n v="605796.92590000003"/>
    <n v="215171.19"/>
    <n v="28827.31"/>
  </r>
  <r>
    <x v="8"/>
    <x v="6"/>
    <x v="3"/>
    <x v="29"/>
    <n v="19"/>
    <n v="57750.46"/>
    <n v="78232.3"/>
    <n v="12166.715700000001"/>
    <n v="-24558.29"/>
    <n v="-28792.65"/>
    <n v="1"/>
    <n v="89.54"/>
    <n v="203.39"/>
    <n v="112.2744"/>
    <n v="75.930000000000007"/>
    <n v="61.31"/>
    <n v="-18"/>
    <n v="-57660.92"/>
    <n v="-78028.91"/>
    <n v="-12054.4413"/>
    <n v="24634.22"/>
    <n v="28853.960000000003"/>
  </r>
  <r>
    <x v="16"/>
    <x v="2"/>
    <x v="12"/>
    <x v="22"/>
    <n v="56"/>
    <n v="387122.17"/>
    <n v="479168.63"/>
    <n v="123791.00169999999"/>
    <n v="10312.34"/>
    <n v="-33392.870000000003"/>
    <n v="9"/>
    <n v="18788.86"/>
    <n v="25825.24"/>
    <n v="11509.088"/>
    <n v="-425.1"/>
    <n v="-4503.82"/>
    <n v="-47"/>
    <n v="-368333.31"/>
    <n v="-453343.39"/>
    <n v="-112281.91369999999"/>
    <n v="-10737.44"/>
    <n v="28889.050000000003"/>
  </r>
  <r>
    <x v="16"/>
    <x v="5"/>
    <x v="3"/>
    <x v="24"/>
    <n v="18"/>
    <n v="187178.49"/>
    <n v="212576.86"/>
    <n v="81007.788"/>
    <n v="-8381.52"/>
    <n v="-38158.6"/>
    <n v="8"/>
    <n v="52225.82"/>
    <n v="65347.07"/>
    <n v="26077.7814"/>
    <n v="1570.41"/>
    <n v="-9231.85"/>
    <n v="-10"/>
    <n v="-134952.66999999998"/>
    <n v="-147229.78999999998"/>
    <n v="-54930.006600000001"/>
    <n v="9951.93"/>
    <n v="28926.75"/>
  </r>
  <r>
    <x v="2"/>
    <x v="3"/>
    <x v="16"/>
    <x v="42"/>
    <n v="0"/>
    <n v="0"/>
    <n v="0"/>
    <n v="0"/>
    <n v="0"/>
    <n v="0"/>
    <n v="16"/>
    <n v="272468.96999999997"/>
    <n v="429657.88"/>
    <n v="128628.5217"/>
    <n v="54199.83"/>
    <n v="29024.880000000001"/>
    <n v="16"/>
    <n v="272468.96999999997"/>
    <n v="429657.88"/>
    <n v="128628.5217"/>
    <n v="54199.83"/>
    <n v="29024.880000000001"/>
  </r>
  <r>
    <x v="10"/>
    <x v="5"/>
    <x v="3"/>
    <x v="4"/>
    <n v="13"/>
    <n v="209452.63"/>
    <n v="229401.21"/>
    <n v="64972.807399999998"/>
    <n v="-30595.360000000001"/>
    <n v="-43262.07"/>
    <n v="7"/>
    <n v="99654.83"/>
    <n v="108875.63"/>
    <n v="25184.051599999999"/>
    <n v="-9605.5300000000007"/>
    <n v="-14083.83"/>
    <n v="-6"/>
    <n v="-109797.8"/>
    <n v="-120525.57999999999"/>
    <n v="-39788.755799999999"/>
    <n v="20989.83"/>
    <n v="29178.239999999998"/>
  </r>
  <r>
    <x v="14"/>
    <x v="4"/>
    <x v="0"/>
    <x v="0"/>
    <n v="353"/>
    <n v="98712.9"/>
    <n v="140782.65"/>
    <n v="100807.5196"/>
    <n v="4643.72"/>
    <n v="-29200.71"/>
    <n v="0"/>
    <n v="0"/>
    <n v="0"/>
    <n v="0"/>
    <n v="0"/>
    <n v="0"/>
    <n v="-353"/>
    <n v="-98712.9"/>
    <n v="-140782.65"/>
    <n v="-100807.5196"/>
    <n v="-4643.72"/>
    <n v="29200.71"/>
  </r>
  <r>
    <x v="10"/>
    <x v="4"/>
    <x v="11"/>
    <x v="20"/>
    <n v="92"/>
    <n v="720239.36"/>
    <n v="868877.32"/>
    <n v="178606.23629999999"/>
    <n v="28192.98"/>
    <n v="-18570.47"/>
    <n v="40"/>
    <n v="97540.12"/>
    <n v="120279.02"/>
    <n v="16457.8698"/>
    <n v="15135.58"/>
    <n v="10769.33"/>
    <n v="-52"/>
    <n v="-622699.24"/>
    <n v="-748598.29999999993"/>
    <n v="-162148.3665"/>
    <n v="-13057.4"/>
    <n v="29339.800000000003"/>
  </r>
  <r>
    <x v="2"/>
    <x v="1"/>
    <x v="13"/>
    <x v="25"/>
    <n v="0"/>
    <n v="0"/>
    <n v="0"/>
    <n v="0"/>
    <n v="0"/>
    <n v="0"/>
    <n v="26"/>
    <n v="387115.81"/>
    <n v="539320.36"/>
    <n v="162398.6397"/>
    <n v="51754.05"/>
    <n v="29540.55"/>
    <n v="26"/>
    <n v="387115.81"/>
    <n v="539320.36"/>
    <n v="162398.6397"/>
    <n v="51754.05"/>
    <n v="29540.55"/>
  </r>
  <r>
    <x v="3"/>
    <x v="4"/>
    <x v="3"/>
    <x v="47"/>
    <n v="4464"/>
    <n v="6988632.5899999999"/>
    <n v="9626492.1699999999"/>
    <n v="5334998.3647999996"/>
    <n v="422634.21"/>
    <n v="-1217989.26"/>
    <n v="4407"/>
    <n v="6715640.5499999998"/>
    <n v="9252980.8399999999"/>
    <n v="5190753.3848000001"/>
    <n v="418576.41"/>
    <n v="-1188240.0900000001"/>
    <n v="-57"/>
    <n v="-272992.04000000004"/>
    <n v="-373511.33000000007"/>
    <n v="-144244.97999999952"/>
    <n v="-4057.8000000000466"/>
    <n v="29749.169999999925"/>
  </r>
  <r>
    <x v="16"/>
    <x v="3"/>
    <x v="8"/>
    <x v="14"/>
    <n v="44"/>
    <n v="692302.46"/>
    <n v="878164.53"/>
    <n v="219844.61379999999"/>
    <n v="30917.87"/>
    <n v="-32995.339999999997"/>
    <n v="3"/>
    <n v="6541.68"/>
    <n v="10429.959999999999"/>
    <n v="5383.7175999999999"/>
    <n v="-1065.25"/>
    <n v="-3031.29"/>
    <n v="-41"/>
    <n v="-685760.77999999991"/>
    <n v="-867734.57000000007"/>
    <n v="-214460.89619999999"/>
    <n v="-31983.119999999999"/>
    <n v="29964.049999999996"/>
  </r>
  <r>
    <x v="16"/>
    <x v="2"/>
    <x v="7"/>
    <x v="12"/>
    <n v="71"/>
    <n v="33145.18"/>
    <n v="49421.67"/>
    <n v="46168.872499999998"/>
    <n v="-4775.43"/>
    <n v="-29966.41"/>
    <n v="0"/>
    <n v="0"/>
    <n v="0"/>
    <n v="0"/>
    <n v="0"/>
    <n v="0"/>
    <n v="-71"/>
    <n v="-33145.18"/>
    <n v="-49421.67"/>
    <n v="-46168.872499999998"/>
    <n v="4775.43"/>
    <n v="29966.41"/>
  </r>
  <r>
    <x v="10"/>
    <x v="6"/>
    <x v="3"/>
    <x v="19"/>
    <n v="28"/>
    <n v="264610.14"/>
    <n v="331033.40000000002"/>
    <n v="104421.1143"/>
    <n v="-11418.57"/>
    <n v="-38049.69"/>
    <n v="12"/>
    <n v="42221.43"/>
    <n v="52706.92"/>
    <n v="18204.768499999998"/>
    <n v="-2064.13"/>
    <n v="-7887.75"/>
    <n v="-16"/>
    <n v="-222388.71000000002"/>
    <n v="-278326.48000000004"/>
    <n v="-86216.34580000001"/>
    <n v="9354.4399999999987"/>
    <n v="30161.940000000002"/>
  </r>
  <r>
    <x v="14"/>
    <x v="5"/>
    <x v="10"/>
    <x v="53"/>
    <n v="2"/>
    <n v="6970.19"/>
    <n v="9072.0400000000009"/>
    <n v="1791.5011"/>
    <n v="958.15"/>
    <n v="494.74"/>
    <n v="18"/>
    <n v="150914.15"/>
    <n v="197080.74"/>
    <n v="23340.341"/>
    <n v="38668.92"/>
    <n v="30707.19"/>
    <n v="16"/>
    <n v="143943.96"/>
    <n v="188008.69999999998"/>
    <n v="21548.839899999999"/>
    <n v="37710.769999999997"/>
    <n v="30212.449999999997"/>
  </r>
  <r>
    <x v="7"/>
    <x v="5"/>
    <x v="4"/>
    <x v="5"/>
    <n v="102"/>
    <n v="281347.71000000002"/>
    <n v="372154.42"/>
    <n v="45157.046999999999"/>
    <n v="65091.03"/>
    <n v="51786.93"/>
    <n v="193"/>
    <n v="642998.11"/>
    <n v="866482.6"/>
    <n v="156651.05369999999"/>
    <n v="130586.72"/>
    <n v="82108.08"/>
    <n v="91"/>
    <n v="361650.39999999997"/>
    <n v="494328.18"/>
    <n v="111494.0067"/>
    <n v="65495.69"/>
    <n v="30321.15"/>
  </r>
  <r>
    <x v="16"/>
    <x v="3"/>
    <x v="3"/>
    <x v="19"/>
    <n v="76"/>
    <n v="705516.37"/>
    <n v="1004717.61"/>
    <n v="346723.67229999998"/>
    <n v="33399.980000000003"/>
    <n v="-36170.83"/>
    <n v="38"/>
    <n v="311838.11"/>
    <n v="469314.59"/>
    <n v="165372.64540000001"/>
    <n v="23441.06"/>
    <n v="-5791.71"/>
    <n v="-38"/>
    <n v="-393678.26"/>
    <n v="-535403.02"/>
    <n v="-181351.02689999997"/>
    <n v="-9958.9200000000019"/>
    <n v="30379.120000000003"/>
  </r>
  <r>
    <x v="14"/>
    <x v="6"/>
    <x v="5"/>
    <x v="10"/>
    <n v="16"/>
    <n v="10873.94"/>
    <n v="14737"/>
    <n v="3281.9965999999999"/>
    <n v="890.25"/>
    <n v="-446.02"/>
    <n v="61"/>
    <n v="251539.6"/>
    <n v="339073.91"/>
    <n v="52974.127099999998"/>
    <n v="46234.19"/>
    <n v="29948.51"/>
    <n v="45"/>
    <n v="240665.66"/>
    <n v="324336.90999999997"/>
    <n v="49692.130499999999"/>
    <n v="45343.94"/>
    <n v="30394.53"/>
  </r>
  <r>
    <x v="4"/>
    <x v="2"/>
    <x v="6"/>
    <x v="11"/>
    <n v="39"/>
    <n v="514571.46"/>
    <n v="666946.71"/>
    <n v="176391.74299999999"/>
    <n v="25174.42"/>
    <n v="-32780.32"/>
    <n v="5"/>
    <n v="18056.63"/>
    <n v="22950.77"/>
    <n v="7200.3858"/>
    <n v="290.45"/>
    <n v="-2306.25"/>
    <n v="-34"/>
    <n v="-496514.83"/>
    <n v="-643995.93999999994"/>
    <n v="-169191.3572"/>
    <n v="-24883.969999999998"/>
    <n v="30474.07"/>
  </r>
  <r>
    <x v="9"/>
    <x v="3"/>
    <x v="3"/>
    <x v="41"/>
    <n v="0"/>
    <n v="0"/>
    <n v="0"/>
    <n v="0"/>
    <n v="0"/>
    <n v="0"/>
    <n v="134"/>
    <n v="1340253.3999999999"/>
    <n v="1844085.51"/>
    <n v="552495.45629999996"/>
    <n v="213092.28"/>
    <n v="30481.14"/>
    <n v="134"/>
    <n v="1340253.3999999999"/>
    <n v="1844085.51"/>
    <n v="552495.45629999996"/>
    <n v="213092.28"/>
    <n v="30481.14"/>
  </r>
  <r>
    <x v="10"/>
    <x v="6"/>
    <x v="11"/>
    <x v="20"/>
    <n v="53"/>
    <n v="482631.86"/>
    <n v="616690.98"/>
    <n v="131154.49249999999"/>
    <n v="14053.81"/>
    <n v="-23673.65"/>
    <n v="25"/>
    <n v="68086.960000000006"/>
    <n v="89688.13"/>
    <n v="6835.8338999999996"/>
    <n v="8928.41"/>
    <n v="6881.5"/>
    <n v="-28"/>
    <n v="-414544.89999999997"/>
    <n v="-527002.85"/>
    <n v="-124318.6586"/>
    <n v="-5125.3999999999996"/>
    <n v="30555.15"/>
  </r>
  <r>
    <x v="10"/>
    <x v="6"/>
    <x v="1"/>
    <x v="6"/>
    <n v="2187"/>
    <n v="6982480.3799999999"/>
    <n v="8976182.9299999997"/>
    <n v="1220397.0892"/>
    <n v="671221.71"/>
    <n v="277055.63"/>
    <n v="1941"/>
    <n v="4702971.66"/>
    <n v="5894832.71"/>
    <n v="562851.67579999997"/>
    <n v="490193.38"/>
    <n v="307736.78999999998"/>
    <n v="-246"/>
    <n v="-2279508.7199999997"/>
    <n v="-3081350.2199999997"/>
    <n v="-657545.41340000008"/>
    <n v="-181028.32999999996"/>
    <n v="30681.159999999974"/>
  </r>
  <r>
    <x v="10"/>
    <x v="3"/>
    <x v="4"/>
    <x v="13"/>
    <n v="47"/>
    <n v="307237.78999999998"/>
    <n v="369434.47"/>
    <n v="87209.341199999995"/>
    <n v="6489.36"/>
    <n v="-22063.05"/>
    <n v="30"/>
    <n v="72900.13"/>
    <n v="92981.25"/>
    <n v="13232.3943"/>
    <n v="12312.18"/>
    <n v="8724.69"/>
    <n v="-17"/>
    <n v="-234337.65999999997"/>
    <n v="-276453.21999999997"/>
    <n v="-73976.946899999995"/>
    <n v="5822.8200000000006"/>
    <n v="30787.739999999998"/>
  </r>
  <r>
    <x v="14"/>
    <x v="5"/>
    <x v="10"/>
    <x v="43"/>
    <n v="3"/>
    <n v="28461.18"/>
    <n v="29230.59"/>
    <n v="3633.9825999999998"/>
    <n v="189.89"/>
    <n v="-927.82"/>
    <n v="17"/>
    <n v="99824.95"/>
    <n v="146622.23000000001"/>
    <n v="25151.207200000001"/>
    <n v="39623.68"/>
    <n v="30030.81"/>
    <n v="14"/>
    <n v="71363.76999999999"/>
    <n v="117391.64000000001"/>
    <n v="21517.224600000001"/>
    <n v="39433.79"/>
    <n v="30958.63"/>
  </r>
  <r>
    <x v="1"/>
    <x v="5"/>
    <x v="3"/>
    <x v="52"/>
    <n v="103"/>
    <n v="138855.43"/>
    <n v="166166.34"/>
    <n v="77462.960099999997"/>
    <n v="-6745.2"/>
    <n v="-29541.38"/>
    <n v="11"/>
    <n v="6427.22"/>
    <n v="9060.19"/>
    <n v="1440.7538999999999"/>
    <n v="1712.49"/>
    <n v="1452.5"/>
    <n v="-92"/>
    <n v="-132428.21"/>
    <n v="-157106.15"/>
    <n v="-76022.206200000001"/>
    <n v="8457.69"/>
    <n v="30993.88"/>
  </r>
  <r>
    <x v="14"/>
    <x v="1"/>
    <x v="4"/>
    <x v="37"/>
    <n v="2"/>
    <n v="9243.84"/>
    <n v="16564.2"/>
    <n v="2062.0421000000001"/>
    <n v="6183.26"/>
    <n v="5612.94"/>
    <n v="53"/>
    <n v="227997.95"/>
    <n v="335703.55"/>
    <n v="72800.180999999997"/>
    <n v="50937.98"/>
    <n v="36621.94"/>
    <n v="51"/>
    <n v="218754.11000000002"/>
    <n v="319139.34999999998"/>
    <n v="70738.138899999991"/>
    <n v="44754.720000000001"/>
    <n v="31009.000000000004"/>
  </r>
  <r>
    <x v="9"/>
    <x v="5"/>
    <x v="4"/>
    <x v="30"/>
    <n v="0"/>
    <n v="0"/>
    <n v="0"/>
    <n v="0"/>
    <n v="0"/>
    <n v="0"/>
    <n v="10"/>
    <n v="91031.64"/>
    <n v="159416"/>
    <n v="45482.1944"/>
    <n v="50079.99"/>
    <n v="31317.96"/>
    <n v="10"/>
    <n v="91031.64"/>
    <n v="159416"/>
    <n v="45482.1944"/>
    <n v="50079.99"/>
    <n v="31317.96"/>
  </r>
  <r>
    <x v="3"/>
    <x v="1"/>
    <x v="1"/>
    <x v="36"/>
    <n v="6691"/>
    <n v="4210970.71"/>
    <n v="4892284.41"/>
    <n v="3406337.0499"/>
    <n v="-1486938.74"/>
    <n v="-2659159.0299999998"/>
    <n v="6647"/>
    <n v="3935317.74"/>
    <n v="4574825.51"/>
    <n v="3333803.2656"/>
    <n v="-1475614.66"/>
    <n v="-2627763.1800000002"/>
    <n v="-44"/>
    <n v="-275652.96999999974"/>
    <n v="-317458.90000000037"/>
    <n v="-72533.784299999941"/>
    <n v="11324.080000000075"/>
    <n v="31395.849999999627"/>
  </r>
  <r>
    <x v="16"/>
    <x v="4"/>
    <x v="7"/>
    <x v="12"/>
    <n v="28"/>
    <n v="39091.22"/>
    <n v="50137.72"/>
    <n v="46656.250099999997"/>
    <n v="-11735.55"/>
    <n v="-31690.92"/>
    <n v="0"/>
    <n v="0"/>
    <n v="0"/>
    <n v="0"/>
    <n v="0"/>
    <n v="0"/>
    <n v="-28"/>
    <n v="-39091.22"/>
    <n v="-50137.72"/>
    <n v="-46656.250099999997"/>
    <n v="11735.55"/>
    <n v="31690.92"/>
  </r>
  <r>
    <x v="14"/>
    <x v="4"/>
    <x v="10"/>
    <x v="43"/>
    <n v="0"/>
    <n v="0"/>
    <n v="0"/>
    <n v="0"/>
    <n v="0"/>
    <n v="0"/>
    <n v="21"/>
    <n v="145108.22"/>
    <n v="198962.86"/>
    <n v="30110.275399999999"/>
    <n v="41703.660000000003"/>
    <n v="31692.21"/>
    <n v="21"/>
    <n v="145108.22"/>
    <n v="198962.86"/>
    <n v="30110.275399999999"/>
    <n v="41703.660000000003"/>
    <n v="31692.21"/>
  </r>
  <r>
    <x v="7"/>
    <x v="5"/>
    <x v="10"/>
    <x v="53"/>
    <n v="110"/>
    <n v="392200.24"/>
    <n v="508018.09"/>
    <n v="33345.790699999998"/>
    <n v="108323.46"/>
    <n v="98322.63"/>
    <n v="241"/>
    <n v="645074.6"/>
    <n v="841353.25"/>
    <n v="108397.9838"/>
    <n v="167345.96"/>
    <n v="130112.27"/>
    <n v="131"/>
    <n v="252874.36"/>
    <n v="333335.15999999997"/>
    <n v="75052.193100000004"/>
    <n v="59022.499999999985"/>
    <n v="31789.64"/>
  </r>
  <r>
    <x v="11"/>
    <x v="2"/>
    <x v="0"/>
    <x v="0"/>
    <n v="0"/>
    <n v="0"/>
    <n v="0"/>
    <n v="0"/>
    <n v="0"/>
    <n v="0"/>
    <n v="34"/>
    <n v="306455.90999999997"/>
    <n v="411948.62"/>
    <n v="75192.5386"/>
    <n v="54647.6"/>
    <n v="31869.93"/>
    <n v="34"/>
    <n v="306455.90999999997"/>
    <n v="411948.62"/>
    <n v="75192.5386"/>
    <n v="54647.6"/>
    <n v="31869.93"/>
  </r>
  <r>
    <x v="15"/>
    <x v="1"/>
    <x v="3"/>
    <x v="8"/>
    <n v="1"/>
    <n v="28260.959999999999"/>
    <n v="33321"/>
    <n v="15572.1823"/>
    <n v="-5809.48"/>
    <n v="-10454.459999999999"/>
    <n v="4"/>
    <n v="65362.239999999998"/>
    <n v="151759.87"/>
    <n v="70803.734899999996"/>
    <n v="42615.92"/>
    <n v="21524.82"/>
    <n v="3"/>
    <n v="37101.279999999999"/>
    <n v="118438.87"/>
    <n v="55231.552599999995"/>
    <n v="48425.399999999994"/>
    <n v="31979.279999999999"/>
  </r>
  <r>
    <x v="10"/>
    <x v="6"/>
    <x v="4"/>
    <x v="5"/>
    <n v="47"/>
    <n v="267353.67"/>
    <n v="360619.85"/>
    <n v="112348.6759"/>
    <n v="6743.27"/>
    <n v="-30064.67"/>
    <n v="35"/>
    <n v="57763.63"/>
    <n v="92046.12"/>
    <n v="27036.2333"/>
    <n v="11732.75"/>
    <n v="1952.69"/>
    <n v="-12"/>
    <n v="-209590.03999999998"/>
    <n v="-268573.73"/>
    <n v="-85312.442600000009"/>
    <n v="4989.4799999999996"/>
    <n v="32017.359999999997"/>
  </r>
  <r>
    <x v="14"/>
    <x v="2"/>
    <x v="4"/>
    <x v="31"/>
    <n v="26"/>
    <n v="8851.49"/>
    <n v="13928.56"/>
    <n v="2084.0709000000002"/>
    <n v="3530.37"/>
    <n v="2991.94"/>
    <n v="74"/>
    <n v="129133.54"/>
    <n v="207297.82"/>
    <n v="43165.308299999997"/>
    <n v="48337.8"/>
    <n v="35120.839999999997"/>
    <n v="48"/>
    <n v="120282.04999999999"/>
    <n v="193369.26"/>
    <n v="41081.237399999998"/>
    <n v="44807.43"/>
    <n v="32128.899999999998"/>
  </r>
  <r>
    <x v="1"/>
    <x v="2"/>
    <x v="3"/>
    <x v="27"/>
    <n v="119"/>
    <n v="1117158.68"/>
    <n v="1488093.73"/>
    <n v="472688.75530000002"/>
    <n v="19644.12"/>
    <n v="-30994.48"/>
    <n v="16"/>
    <n v="43082.41"/>
    <n v="46663.01"/>
    <n v="11951.222900000001"/>
    <n v="2669.31"/>
    <n v="1213.57"/>
    <n v="-103"/>
    <n v="-1074076.27"/>
    <n v="-1441430.72"/>
    <n v="-460737.53240000003"/>
    <n v="-16974.809999999998"/>
    <n v="32208.05"/>
  </r>
  <r>
    <x v="3"/>
    <x v="2"/>
    <x v="16"/>
    <x v="42"/>
    <n v="29414"/>
    <n v="13599873.189999999"/>
    <n v="19459356.68"/>
    <n v="6479171.6502"/>
    <n v="1703933.18"/>
    <n v="-651304.42000000004"/>
    <n v="29346"/>
    <n v="13411776.1"/>
    <n v="19211428.43"/>
    <n v="6387258.1294999998"/>
    <n v="1692561.38"/>
    <n v="-619031.71"/>
    <n v="-68"/>
    <n v="-188097.08999999985"/>
    <n v="-247928.25"/>
    <n v="-91913.520700000226"/>
    <n v="-11371.800000000047"/>
    <n v="32272.710000000079"/>
  </r>
  <r>
    <x v="16"/>
    <x v="6"/>
    <x v="3"/>
    <x v="23"/>
    <n v="24"/>
    <n v="205135.45"/>
    <n v="243858.62"/>
    <n v="72830.298299999995"/>
    <n v="-19848.96"/>
    <n v="-39318.06"/>
    <n v="12"/>
    <n v="28562.61"/>
    <n v="32063.22"/>
    <n v="10413.0573"/>
    <n v="-2039.63"/>
    <n v="-6862.01"/>
    <n v="-12"/>
    <n v="-176572.84000000003"/>
    <n v="-211795.4"/>
    <n v="-62417.240999999995"/>
    <n v="17809.329999999998"/>
    <n v="32456.049999999996"/>
  </r>
  <r>
    <x v="14"/>
    <x v="5"/>
    <x v="15"/>
    <x v="40"/>
    <n v="1"/>
    <n v="3895.55"/>
    <n v="5965.62"/>
    <n v="803.74869999999999"/>
    <n v="1395.44"/>
    <n v="1178.98"/>
    <n v="23"/>
    <n v="131783.35999999999"/>
    <n v="186882.14"/>
    <n v="25538.726600000002"/>
    <n v="43124.22"/>
    <n v="33787.67"/>
    <n v="22"/>
    <n v="127887.80999999998"/>
    <n v="180916.52000000002"/>
    <n v="24734.977900000002"/>
    <n v="41728.78"/>
    <n v="32608.69"/>
  </r>
  <r>
    <x v="8"/>
    <x v="5"/>
    <x v="3"/>
    <x v="24"/>
    <n v="47"/>
    <n v="510428.17"/>
    <n v="662348.07999999996"/>
    <n v="217697.07670000001"/>
    <n v="-14969.54"/>
    <n v="-32858.18"/>
    <n v="3"/>
    <n v="0.01"/>
    <n v="0.03"/>
    <n v="21.243600000000001"/>
    <n v="-11.55"/>
    <n v="-21.99"/>
    <n v="-44"/>
    <n v="-510428.15999999997"/>
    <n v="-662348.04999999993"/>
    <n v="-217675.83310000002"/>
    <n v="14957.990000000002"/>
    <n v="32836.19"/>
  </r>
  <r>
    <x v="17"/>
    <x v="5"/>
    <x v="1"/>
    <x v="15"/>
    <n v="0"/>
    <n v="0"/>
    <n v="0"/>
    <n v="0"/>
    <n v="0"/>
    <n v="0"/>
    <n v="17"/>
    <n v="265727.69"/>
    <n v="379925.33"/>
    <n v="66303.101200000005"/>
    <n v="47366.66"/>
    <n v="32842.65"/>
    <n v="17"/>
    <n v="265727.69"/>
    <n v="379925.33"/>
    <n v="66303.101200000005"/>
    <n v="47366.66"/>
    <n v="32842.65"/>
  </r>
  <r>
    <x v="14"/>
    <x v="1"/>
    <x v="10"/>
    <x v="43"/>
    <n v="2"/>
    <n v="5511.44"/>
    <n v="8733.5400000000009"/>
    <n v="903.61120000000005"/>
    <n v="3294.79"/>
    <n v="3043.71"/>
    <n v="17"/>
    <n v="91577.73"/>
    <n v="139212.65"/>
    <n v="20629.6613"/>
    <n v="42511.88"/>
    <n v="36032.839999999997"/>
    <n v="15"/>
    <n v="86066.29"/>
    <n v="130479.10999999999"/>
    <n v="19726.0501"/>
    <n v="39217.089999999997"/>
    <n v="32989.129999999997"/>
  </r>
  <r>
    <x v="3"/>
    <x v="4"/>
    <x v="3"/>
    <x v="24"/>
    <n v="5410"/>
    <n v="3184624.8"/>
    <n v="4643831.97"/>
    <n v="2051967.8981000001"/>
    <n v="360848.37"/>
    <n v="-192406.04"/>
    <n v="5317"/>
    <n v="2452093.4"/>
    <n v="3576025.84"/>
    <n v="1625463.8975"/>
    <n v="263505.14"/>
    <n v="-159351.76999999999"/>
    <n v="-93"/>
    <n v="-732531.39999999991"/>
    <n v="-1067806.1299999999"/>
    <n v="-426504.00060000014"/>
    <n v="-97343.229999999981"/>
    <n v="33054.270000000019"/>
  </r>
  <r>
    <x v="10"/>
    <x v="4"/>
    <x v="9"/>
    <x v="16"/>
    <n v="398"/>
    <n v="732255.76"/>
    <n v="892800.98"/>
    <n v="204431.18210000001"/>
    <n v="39836.080000000002"/>
    <n v="-26576.25"/>
    <n v="35"/>
    <n v="55877.17"/>
    <n v="72498.509999999995"/>
    <n v="9653.4637999999995"/>
    <n v="9271.0499999999993"/>
    <n v="6528.76"/>
    <n v="-363"/>
    <n v="-676378.59"/>
    <n v="-820302.47"/>
    <n v="-194777.71830000001"/>
    <n v="-30565.030000000002"/>
    <n v="33105.01"/>
  </r>
  <r>
    <x v="7"/>
    <x v="3"/>
    <x v="16"/>
    <x v="42"/>
    <n v="99"/>
    <n v="196885.39"/>
    <n v="261315.61"/>
    <n v="21203.636900000001"/>
    <n v="58435.17"/>
    <n v="51701.81"/>
    <n v="202"/>
    <n v="474703.34"/>
    <n v="612492.07999999996"/>
    <n v="74574.634999999995"/>
    <n v="108328.95"/>
    <n v="84864.18"/>
    <n v="103"/>
    <n v="277817.95"/>
    <n v="351176.47"/>
    <n v="53370.998099999997"/>
    <n v="49893.78"/>
    <n v="33162.369999999995"/>
  </r>
  <r>
    <x v="4"/>
    <x v="5"/>
    <x v="10"/>
    <x v="43"/>
    <n v="10"/>
    <n v="151302.98000000001"/>
    <n v="166191.70000000001"/>
    <n v="54494.5484"/>
    <n v="-13764.59"/>
    <n v="-33190.620000000003"/>
    <n v="0"/>
    <n v="0"/>
    <n v="0"/>
    <n v="0"/>
    <n v="0"/>
    <n v="0"/>
    <n v="-10"/>
    <n v="-151302.98000000001"/>
    <n v="-166191.70000000001"/>
    <n v="-54494.5484"/>
    <n v="13764.59"/>
    <n v="33190.620000000003"/>
  </r>
  <r>
    <x v="14"/>
    <x v="5"/>
    <x v="5"/>
    <x v="10"/>
    <n v="34"/>
    <n v="38563.1"/>
    <n v="54565.54"/>
    <n v="12219.7919"/>
    <n v="8295.0400000000009"/>
    <n v="3329.72"/>
    <n v="75"/>
    <n v="199559.98"/>
    <n v="293611.02"/>
    <n v="58924.767699999997"/>
    <n v="50986.71"/>
    <n v="36548.17"/>
    <n v="41"/>
    <n v="160996.88"/>
    <n v="239045.48"/>
    <n v="46704.9758"/>
    <n v="42691.67"/>
    <n v="33218.449999999997"/>
  </r>
  <r>
    <x v="8"/>
    <x v="1"/>
    <x v="14"/>
    <x v="38"/>
    <n v="11"/>
    <n v="67488.83"/>
    <n v="100009.46"/>
    <n v="66045.613100000002"/>
    <n v="-1692.88"/>
    <n v="-33314.06"/>
    <n v="0"/>
    <n v="0"/>
    <n v="0"/>
    <n v="0"/>
    <n v="0"/>
    <n v="0"/>
    <n v="-11"/>
    <n v="-67488.83"/>
    <n v="-100009.46"/>
    <n v="-66045.613100000002"/>
    <n v="1692.88"/>
    <n v="33314.06"/>
  </r>
  <r>
    <x v="7"/>
    <x v="3"/>
    <x v="18"/>
    <x v="60"/>
    <n v="455"/>
    <n v="820936.51"/>
    <n v="1045506.03"/>
    <n v="94195.673599999995"/>
    <n v="203142.12"/>
    <n v="173203.92"/>
    <n v="508"/>
    <n v="990077.18"/>
    <n v="1270459.3600000001"/>
    <n v="126085.1562"/>
    <n v="246526.77"/>
    <n v="206523.59"/>
    <n v="53"/>
    <n v="169140.67000000004"/>
    <n v="224953.33000000007"/>
    <n v="31889.482600000003"/>
    <n v="43384.649999999994"/>
    <n v="33319.669999999984"/>
  </r>
  <r>
    <x v="4"/>
    <x v="1"/>
    <x v="6"/>
    <x v="11"/>
    <n v="20"/>
    <n v="193771.93"/>
    <n v="225521.66"/>
    <n v="69022.072700000004"/>
    <n v="-10152.65"/>
    <n v="-32520.7"/>
    <n v="9"/>
    <n v="5320.84"/>
    <n v="6919.85"/>
    <n v="2420.1783999999998"/>
    <n v="1472.09"/>
    <n v="891.89"/>
    <n v="-11"/>
    <n v="-188451.09"/>
    <n v="-218601.81"/>
    <n v="-66601.8943"/>
    <n v="11624.74"/>
    <n v="33412.590000000004"/>
  </r>
  <r>
    <x v="16"/>
    <x v="1"/>
    <x v="14"/>
    <x v="38"/>
    <n v="8"/>
    <n v="49609.69"/>
    <n v="68397.710000000006"/>
    <n v="51918.636899999998"/>
    <n v="-8023.65"/>
    <n v="-33448.79"/>
    <n v="0"/>
    <n v="0"/>
    <n v="0"/>
    <n v="0"/>
    <n v="0"/>
    <n v="0"/>
    <n v="-8"/>
    <n v="-49609.69"/>
    <n v="-68397.710000000006"/>
    <n v="-51918.636899999998"/>
    <n v="8023.65"/>
    <n v="33448.79"/>
  </r>
  <r>
    <x v="7"/>
    <x v="5"/>
    <x v="4"/>
    <x v="54"/>
    <n v="2"/>
    <n v="16643.48"/>
    <n v="17342.45"/>
    <n v="909.22609999999997"/>
    <n v="116.82"/>
    <n v="-118.51"/>
    <n v="79"/>
    <n v="311625.21000000002"/>
    <n v="414164.32"/>
    <n v="77682.467699999994"/>
    <n v="55474.9"/>
    <n v="33684.86"/>
    <n v="77"/>
    <n v="294981.73000000004"/>
    <n v="396821.87"/>
    <n v="76773.241599999994"/>
    <n v="55358.080000000002"/>
    <n v="33803.370000000003"/>
  </r>
  <r>
    <x v="7"/>
    <x v="5"/>
    <x v="3"/>
    <x v="47"/>
    <n v="35"/>
    <n v="166063.51"/>
    <n v="224942.52"/>
    <n v="28695.407500000001"/>
    <n v="49418.31"/>
    <n v="42225.19"/>
    <n v="110"/>
    <n v="515764.79"/>
    <n v="710852.6"/>
    <n v="167809.50390000001"/>
    <n v="124425.52"/>
    <n v="76079.12"/>
    <n v="75"/>
    <n v="349701.27999999997"/>
    <n v="485910.07999999996"/>
    <n v="139114.09640000001"/>
    <n v="75007.210000000006"/>
    <n v="33853.929999999993"/>
  </r>
  <r>
    <x v="5"/>
    <x v="4"/>
    <x v="3"/>
    <x v="52"/>
    <n v="74"/>
    <n v="192082.97"/>
    <n v="220281.78"/>
    <n v="61773.519899999999"/>
    <n v="-14346.28"/>
    <n v="-31821.58"/>
    <n v="15"/>
    <n v="15391.01"/>
    <n v="18991.55"/>
    <n v="2135.1794"/>
    <n v="2662.29"/>
    <n v="2139.12"/>
    <n v="-59"/>
    <n v="-176691.96"/>
    <n v="-201290.23"/>
    <n v="-59638.340499999998"/>
    <n v="17008.57"/>
    <n v="33960.700000000004"/>
  </r>
  <r>
    <x v="2"/>
    <x v="4"/>
    <x v="13"/>
    <x v="25"/>
    <n v="0"/>
    <n v="0"/>
    <n v="0"/>
    <n v="0"/>
    <n v="0"/>
    <n v="0"/>
    <n v="29"/>
    <n v="602841.56000000006"/>
    <n v="759314.19"/>
    <n v="199122.45079999999"/>
    <n v="62696.34"/>
    <n v="34142.480000000003"/>
    <n v="29"/>
    <n v="602841.56000000006"/>
    <n v="759314.19"/>
    <n v="199122.45079999999"/>
    <n v="62696.34"/>
    <n v="34142.480000000003"/>
  </r>
  <r>
    <x v="7"/>
    <x v="2"/>
    <x v="15"/>
    <x v="40"/>
    <n v="125"/>
    <n v="652933.63"/>
    <n v="887056.38"/>
    <n v="145199.48929999999"/>
    <n v="123068.28"/>
    <n v="87729.72"/>
    <n v="274"/>
    <n v="1112423.6599999999"/>
    <n v="1507532.12"/>
    <n v="272213.55699999997"/>
    <n v="193625.81"/>
    <n v="121885.6"/>
    <n v="149"/>
    <n v="459490.02999999991"/>
    <n v="620475.74000000011"/>
    <n v="127014.06769999999"/>
    <n v="70557.53"/>
    <n v="34155.880000000005"/>
  </r>
  <r>
    <x v="1"/>
    <x v="6"/>
    <x v="4"/>
    <x v="31"/>
    <n v="566"/>
    <n v="1498960.32"/>
    <n v="2046345.28"/>
    <n v="554510.1398"/>
    <n v="47763.77"/>
    <n v="-49134.67"/>
    <n v="429"/>
    <n v="185339.69"/>
    <n v="252593.39"/>
    <n v="77025.222299999994"/>
    <n v="3954.28"/>
    <n v="-14925.47"/>
    <n v="-137"/>
    <n v="-1313620.6300000001"/>
    <n v="-1793751.8900000001"/>
    <n v="-477484.91749999998"/>
    <n v="-43809.49"/>
    <n v="34209.199999999997"/>
  </r>
  <r>
    <x v="8"/>
    <x v="6"/>
    <x v="3"/>
    <x v="39"/>
    <n v="57"/>
    <n v="369385.8"/>
    <n v="436675.59"/>
    <n v="96901.237899999993"/>
    <n v="-18397.91"/>
    <n v="-33200.33"/>
    <n v="37"/>
    <n v="131782.23000000001"/>
    <n v="158943.54"/>
    <n v="22494.060600000001"/>
    <n v="4128.3999999999996"/>
    <n v="1171.52"/>
    <n v="-20"/>
    <n v="-237603.56999999998"/>
    <n v="-277732.05000000005"/>
    <n v="-74407.177299999996"/>
    <n v="22526.309999999998"/>
    <n v="34371.85"/>
  </r>
  <r>
    <x v="14"/>
    <x v="5"/>
    <x v="3"/>
    <x v="32"/>
    <n v="2"/>
    <n v="13900.31"/>
    <n v="16668.18"/>
    <n v="1465.9007999999999"/>
    <n v="2231.98"/>
    <n v="1837.11"/>
    <n v="48"/>
    <n v="321622.15000000002"/>
    <n v="377666.32"/>
    <n v="71233.865699999995"/>
    <n v="53375.07"/>
    <n v="36428.47"/>
    <n v="46"/>
    <n v="307721.84000000003"/>
    <n v="360998.14"/>
    <n v="69767.964899999992"/>
    <n v="51143.09"/>
    <n v="34591.360000000001"/>
  </r>
  <r>
    <x v="10"/>
    <x v="2"/>
    <x v="12"/>
    <x v="22"/>
    <n v="1105"/>
    <n v="2155557.2200000002"/>
    <n v="2758382.4"/>
    <n v="668010.80379999999"/>
    <n v="209154.7"/>
    <n v="-70339.100000000006"/>
    <n v="902"/>
    <n v="1145645.29"/>
    <n v="1492803.15"/>
    <n v="380449.73820000002"/>
    <n v="125249.7"/>
    <n v="-35568.19"/>
    <n v="-203"/>
    <n v="-1009911.9300000002"/>
    <n v="-1265579.25"/>
    <n v="-287561.06559999997"/>
    <n v="-83905.000000000015"/>
    <n v="34770.910000000003"/>
  </r>
  <r>
    <x v="3"/>
    <x v="6"/>
    <x v="9"/>
    <x v="16"/>
    <n v="3893"/>
    <n v="3149006.58"/>
    <n v="4472100.0999999996"/>
    <n v="1513636.4813999999"/>
    <n v="197640.09"/>
    <n v="-325562.87"/>
    <n v="3244"/>
    <n v="1553443.29"/>
    <n v="2153080.84"/>
    <n v="878976.53870000003"/>
    <n v="22498.720000000001"/>
    <n v="-290777.06"/>
    <n v="-649"/>
    <n v="-1595563.29"/>
    <n v="-2319019.2599999998"/>
    <n v="-634659.9426999999"/>
    <n v="-175141.37"/>
    <n v="34785.81"/>
  </r>
  <r>
    <x v="3"/>
    <x v="2"/>
    <x v="3"/>
    <x v="24"/>
    <n v="3960"/>
    <n v="1152364.78"/>
    <n v="2056987.36"/>
    <n v="937603.42890000006"/>
    <n v="201379.54"/>
    <n v="-47219.519999999997"/>
    <n v="3917"/>
    <n v="984504.06"/>
    <n v="1798346.41"/>
    <n v="812374.49609999999"/>
    <n v="189424.28"/>
    <n v="-12314.22"/>
    <n v="-43"/>
    <n v="-167860.71999999997"/>
    <n v="-258640.95000000019"/>
    <n v="-125228.93280000007"/>
    <n v="-11955.260000000009"/>
    <n v="34905.299999999996"/>
  </r>
  <r>
    <x v="5"/>
    <x v="2"/>
    <x v="5"/>
    <x v="10"/>
    <n v="122"/>
    <n v="369642.01"/>
    <n v="472990.65"/>
    <n v="138119.3585"/>
    <n v="10540.21"/>
    <n v="-35311.5"/>
    <n v="13"/>
    <n v="5256.65"/>
    <n v="6131.5"/>
    <n v="1273.0817"/>
    <n v="64.45"/>
    <n v="-398.23"/>
    <n v="-109"/>
    <n v="-364385.36"/>
    <n v="-466859.15"/>
    <n v="-136846.27679999999"/>
    <n v="-10475.759999999998"/>
    <n v="34913.269999999997"/>
  </r>
  <r>
    <x v="1"/>
    <x v="6"/>
    <x v="3"/>
    <x v="4"/>
    <n v="47"/>
    <n v="814891.88"/>
    <n v="1298550.49"/>
    <n v="493494.9277"/>
    <n v="104306.37"/>
    <n v="-34441.269999999997"/>
    <n v="6"/>
    <n v="304.35000000000002"/>
    <n v="1415.67"/>
    <n v="147.91419999999999"/>
    <n v="549.07000000000005"/>
    <n v="493.92"/>
    <n v="-41"/>
    <n v="-814587.53"/>
    <n v="-1297134.82"/>
    <n v="-493347.0135"/>
    <n v="-103757.29999999999"/>
    <n v="34935.189999999995"/>
  </r>
  <r>
    <x v="2"/>
    <x v="3"/>
    <x v="1"/>
    <x v="50"/>
    <n v="0"/>
    <n v="0"/>
    <n v="0"/>
    <n v="0"/>
    <n v="0"/>
    <n v="0"/>
    <n v="27"/>
    <n v="236207.21"/>
    <n v="362005.96"/>
    <n v="91842.146299999993"/>
    <n v="56518.17"/>
    <n v="35242.74"/>
    <n v="27"/>
    <n v="236207.21"/>
    <n v="362005.96"/>
    <n v="91842.146299999993"/>
    <n v="56518.17"/>
    <n v="35242.74"/>
  </r>
  <r>
    <x v="17"/>
    <x v="2"/>
    <x v="3"/>
    <x v="4"/>
    <n v="0"/>
    <n v="0"/>
    <n v="0"/>
    <n v="0"/>
    <n v="0"/>
    <n v="0"/>
    <n v="4"/>
    <n v="30273.34"/>
    <n v="81775.839999999997"/>
    <n v="16185.0131"/>
    <n v="39954.21"/>
    <n v="35279.24"/>
    <n v="4"/>
    <n v="30273.34"/>
    <n v="81775.839999999997"/>
    <n v="16185.0131"/>
    <n v="39954.21"/>
    <n v="35279.24"/>
  </r>
  <r>
    <x v="9"/>
    <x v="4"/>
    <x v="3"/>
    <x v="4"/>
    <n v="0"/>
    <n v="0"/>
    <n v="0"/>
    <n v="0"/>
    <n v="0"/>
    <n v="0"/>
    <n v="12"/>
    <n v="81911.61"/>
    <n v="171950.53"/>
    <n v="44146.939200000001"/>
    <n v="48707.54"/>
    <n v="35392.879999999997"/>
    <n v="12"/>
    <n v="81911.61"/>
    <n v="171950.53"/>
    <n v="44146.939200000001"/>
    <n v="48707.54"/>
    <n v="35392.879999999997"/>
  </r>
  <r>
    <x v="8"/>
    <x v="3"/>
    <x v="10"/>
    <x v="17"/>
    <n v="1063"/>
    <n v="1098295.3"/>
    <n v="1361026.69"/>
    <n v="410821.2721"/>
    <n v="118677.97"/>
    <n v="-35497.33"/>
    <n v="1"/>
    <n v="225.17"/>
    <n v="225.17"/>
    <n v="48.361800000000002"/>
    <n v="-42.91"/>
    <n v="-47.67"/>
    <n v="-1062"/>
    <n v="-1098070.1300000001"/>
    <n v="-1360801.52"/>
    <n v="-410772.91029999999"/>
    <n v="-118720.88"/>
    <n v="35449.660000000003"/>
  </r>
  <r>
    <x v="16"/>
    <x v="6"/>
    <x v="10"/>
    <x v="17"/>
    <n v="75"/>
    <n v="70030.84"/>
    <n v="84042.99"/>
    <n v="49517.930800000002"/>
    <n v="-10142.86"/>
    <n v="-35611.730000000003"/>
    <n v="0"/>
    <n v="0"/>
    <n v="0"/>
    <n v="0"/>
    <n v="0"/>
    <n v="0"/>
    <n v="-75"/>
    <n v="-70030.84"/>
    <n v="-84042.99"/>
    <n v="-49517.930800000002"/>
    <n v="10142.86"/>
    <n v="35611.730000000003"/>
  </r>
  <r>
    <x v="16"/>
    <x v="2"/>
    <x v="11"/>
    <x v="20"/>
    <n v="43"/>
    <n v="278048.09000000003"/>
    <n v="351450.89"/>
    <n v="108650.57859999999"/>
    <n v="-3738.66"/>
    <n v="-35630.35"/>
    <n v="1"/>
    <n v="0"/>
    <n v="0"/>
    <n v="0"/>
    <n v="0"/>
    <n v="0"/>
    <n v="-42"/>
    <n v="-278048.09000000003"/>
    <n v="-351450.89"/>
    <n v="-108650.57859999999"/>
    <n v="3738.66"/>
    <n v="35630.35"/>
  </r>
  <r>
    <x v="5"/>
    <x v="1"/>
    <x v="4"/>
    <x v="28"/>
    <n v="525"/>
    <n v="600430.71"/>
    <n v="787098.01"/>
    <n v="413414.33740000002"/>
    <n v="-21974.22"/>
    <n v="-145548.35999999999"/>
    <n v="456"/>
    <n v="258203.61"/>
    <n v="371034.07"/>
    <n v="271334.4902"/>
    <n v="-27345.040000000001"/>
    <n v="-109903.07"/>
    <n v="-69"/>
    <n v="-342227.1"/>
    <n v="-416063.94"/>
    <n v="-142079.84720000002"/>
    <n v="-5370.82"/>
    <n v="35645.289999999979"/>
  </r>
  <r>
    <x v="14"/>
    <x v="3"/>
    <x v="1"/>
    <x v="15"/>
    <n v="29"/>
    <n v="4070.35"/>
    <n v="7406"/>
    <n v="7891.9305999999997"/>
    <n v="-1898.05"/>
    <n v="-4554.96"/>
    <n v="114"/>
    <n v="298981.96000000002"/>
    <n v="474598.41"/>
    <n v="145755.4094"/>
    <n v="89567.360000000001"/>
    <n v="31104.16"/>
    <n v="85"/>
    <n v="294911.61000000004"/>
    <n v="467192.41"/>
    <n v="137863.47880000001"/>
    <n v="91465.41"/>
    <n v="35659.120000000003"/>
  </r>
  <r>
    <x v="10"/>
    <x v="5"/>
    <x v="1"/>
    <x v="6"/>
    <n v="2455"/>
    <n v="6199949.2699999996"/>
    <n v="7649548.96"/>
    <n v="1360255.7368999999"/>
    <n v="869009.12"/>
    <n v="422434.02"/>
    <n v="2165"/>
    <n v="4391350.09"/>
    <n v="5393500.9900000002"/>
    <n v="742342.72739999997"/>
    <n v="725039.82"/>
    <n v="458203.71"/>
    <n v="-290"/>
    <n v="-1808599.1799999997"/>
    <n v="-2256047.9699999997"/>
    <n v="-617913.00949999993"/>
    <n v="-143969.30000000005"/>
    <n v="35769.69"/>
  </r>
  <r>
    <x v="5"/>
    <x v="5"/>
    <x v="4"/>
    <x v="13"/>
    <n v="71"/>
    <n v="534791.63"/>
    <n v="607404.5"/>
    <n v="170470.1208"/>
    <n v="-13994.17"/>
    <n v="-73740.97"/>
    <n v="47"/>
    <n v="230217.82"/>
    <n v="267178.77"/>
    <n v="87336.449200000003"/>
    <n v="-9456.11"/>
    <n v="-37966.730000000003"/>
    <n v="-24"/>
    <n v="-304573.81"/>
    <n v="-340225.73"/>
    <n v="-83133.671600000001"/>
    <n v="4538.0599999999995"/>
    <n v="35774.239999999998"/>
  </r>
  <r>
    <x v="3"/>
    <x v="5"/>
    <x v="1"/>
    <x v="46"/>
    <n v="266"/>
    <n v="271935.40999999997"/>
    <n v="330476.67"/>
    <n v="129495.4397"/>
    <n v="-25370.080000000002"/>
    <n v="-60372.32"/>
    <n v="242"/>
    <n v="28801.19"/>
    <n v="41678"/>
    <n v="44671.313099999999"/>
    <n v="-9992.5"/>
    <n v="-24524.54"/>
    <n v="-24"/>
    <n v="-243134.21999999997"/>
    <n v="-288798.67"/>
    <n v="-84824.126600000003"/>
    <n v="15377.580000000002"/>
    <n v="35847.78"/>
  </r>
  <r>
    <x v="7"/>
    <x v="1"/>
    <x v="4"/>
    <x v="44"/>
    <n v="374"/>
    <n v="2208327.64"/>
    <n v="2601959.0099999998"/>
    <n v="253378.1679"/>
    <n v="297765.94"/>
    <n v="213379.08"/>
    <n v="526"/>
    <n v="3184051.77"/>
    <n v="3774617.27"/>
    <n v="427643.1679"/>
    <n v="390912.8"/>
    <n v="249426.94"/>
    <n v="152"/>
    <n v="975724.12999999989"/>
    <n v="1172658.2600000002"/>
    <n v="174265"/>
    <n v="93146.859999999986"/>
    <n v="36047.860000000015"/>
  </r>
  <r>
    <x v="8"/>
    <x v="2"/>
    <x v="3"/>
    <x v="51"/>
    <n v="26"/>
    <n v="123243.33"/>
    <n v="168260.77"/>
    <n v="80865.7592"/>
    <n v="-7722.99"/>
    <n v="-36117.35"/>
    <n v="0"/>
    <n v="0"/>
    <n v="0"/>
    <n v="0"/>
    <n v="0"/>
    <n v="0"/>
    <n v="-26"/>
    <n v="-123243.33"/>
    <n v="-168260.77"/>
    <n v="-80865.7592"/>
    <n v="7722.99"/>
    <n v="36117.35"/>
  </r>
  <r>
    <x v="15"/>
    <x v="5"/>
    <x v="4"/>
    <x v="5"/>
    <n v="4"/>
    <n v="53968.95"/>
    <n v="109625.2"/>
    <n v="50048.209699999999"/>
    <n v="16357.9"/>
    <n v="5741.84"/>
    <n v="19"/>
    <n v="523218.2"/>
    <n v="891254.63"/>
    <n v="306019.91340000002"/>
    <n v="110745.72"/>
    <n v="41917.769999999997"/>
    <n v="15"/>
    <n v="469249.25"/>
    <n v="781629.43"/>
    <n v="255971.70370000001"/>
    <n v="94387.82"/>
    <n v="36175.929999999993"/>
  </r>
  <r>
    <x v="16"/>
    <x v="1"/>
    <x v="7"/>
    <x v="12"/>
    <n v="69"/>
    <n v="93686.080000000002"/>
    <n v="109443.56"/>
    <n v="53823.955999999998"/>
    <n v="-11345.63"/>
    <n v="-36256.61"/>
    <n v="0"/>
    <n v="0"/>
    <n v="0"/>
    <n v="0"/>
    <n v="0"/>
    <n v="0"/>
    <n v="-69"/>
    <n v="-93686.080000000002"/>
    <n v="-109443.56"/>
    <n v="-53823.955999999998"/>
    <n v="11345.63"/>
    <n v="36256.61"/>
  </r>
  <r>
    <x v="5"/>
    <x v="3"/>
    <x v="4"/>
    <x v="28"/>
    <n v="497"/>
    <n v="513418.88"/>
    <n v="701272.84"/>
    <n v="372786.05810000002"/>
    <n v="-26203.1"/>
    <n v="-139215.65"/>
    <n v="435"/>
    <n v="226360.4"/>
    <n v="329232.21000000002"/>
    <n v="239722.1257"/>
    <n v="-27915.13"/>
    <n v="-102589.74"/>
    <n v="-62"/>
    <n v="-287058.48"/>
    <n v="-372040.62999999995"/>
    <n v="-133063.93240000002"/>
    <n v="-1712.0300000000025"/>
    <n v="36625.909999999989"/>
  </r>
  <r>
    <x v="16"/>
    <x v="3"/>
    <x v="12"/>
    <x v="22"/>
    <n v="87"/>
    <n v="781797.89"/>
    <n v="967672.42"/>
    <n v="273253.47409999999"/>
    <n v="42270.559999999998"/>
    <n v="-52512.19"/>
    <n v="32"/>
    <n v="60122.75"/>
    <n v="73532.03"/>
    <n v="31980.020499999999"/>
    <n v="-3565.21"/>
    <n v="-15712.56"/>
    <n v="-55"/>
    <n v="-721675.14"/>
    <n v="-894140.39"/>
    <n v="-241273.45360000001"/>
    <n v="-45835.77"/>
    <n v="36799.630000000005"/>
  </r>
  <r>
    <x v="15"/>
    <x v="1"/>
    <x v="6"/>
    <x v="11"/>
    <n v="4"/>
    <n v="52273.36"/>
    <n v="145866.07999999999"/>
    <n v="64972.044500000004"/>
    <n v="39220.089999999997"/>
    <n v="19665.13"/>
    <n v="8"/>
    <n v="114308.57"/>
    <n v="308776.94"/>
    <n v="128218.06819999999"/>
    <n v="96040.02"/>
    <n v="56639.94"/>
    <n v="4"/>
    <n v="62035.210000000006"/>
    <n v="162910.86000000002"/>
    <n v="63246.023699999991"/>
    <n v="56819.930000000008"/>
    <n v="36974.81"/>
  </r>
  <r>
    <x v="7"/>
    <x v="6"/>
    <x v="15"/>
    <x v="40"/>
    <n v="96"/>
    <n v="635406.15"/>
    <n v="802246.26"/>
    <n v="58882.103999999999"/>
    <n v="101654.13"/>
    <n v="84300.23"/>
    <n v="204"/>
    <n v="1129450.7"/>
    <n v="1453059.07"/>
    <n v="136847.89180000001"/>
    <n v="163121.73000000001"/>
    <n v="121277.5"/>
    <n v="108"/>
    <n v="494044.54999999993"/>
    <n v="650812.81000000006"/>
    <n v="77965.78780000002"/>
    <n v="61467.600000000006"/>
    <n v="36977.270000000004"/>
  </r>
  <r>
    <x v="13"/>
    <x v="2"/>
    <x v="0"/>
    <x v="0"/>
    <n v="4141"/>
    <n v="360417.73"/>
    <n v="724346.33"/>
    <n v="399322.79599999997"/>
    <n v="68608.41"/>
    <n v="-37145.019999999997"/>
    <n v="0"/>
    <n v="0"/>
    <n v="0"/>
    <n v="0"/>
    <n v="0"/>
    <n v="0"/>
    <n v="-4141"/>
    <n v="-360417.73"/>
    <n v="-724346.33"/>
    <n v="-399322.79599999997"/>
    <n v="-68608.41"/>
    <n v="37145.019999999997"/>
  </r>
  <r>
    <x v="3"/>
    <x v="1"/>
    <x v="3"/>
    <x v="23"/>
    <n v="4579"/>
    <n v="2767031.55"/>
    <n v="4044520.13"/>
    <n v="3049031.1354999999"/>
    <n v="115894.82"/>
    <n v="-818906.37"/>
    <n v="4501"/>
    <n v="2369758.0699999998"/>
    <n v="3528478.25"/>
    <n v="2886487.2272999999"/>
    <n v="102302.05"/>
    <n v="-781555.23"/>
    <n v="-78"/>
    <n v="-397273.48"/>
    <n v="-516041.87999999989"/>
    <n v="-162543.90819999995"/>
    <n v="-13592.770000000004"/>
    <n v="37351.140000000014"/>
  </r>
  <r>
    <x v="14"/>
    <x v="3"/>
    <x v="3"/>
    <x v="32"/>
    <n v="4"/>
    <n v="17038.63"/>
    <n v="21653.79"/>
    <n v="2063.1959000000002"/>
    <n v="4654.3999999999996"/>
    <n v="4022.79"/>
    <n v="59"/>
    <n v="405291.65"/>
    <n v="468137.69"/>
    <n v="78396.587499999994"/>
    <n v="62229.31"/>
    <n v="41423.370000000003"/>
    <n v="55"/>
    <n v="388253.02"/>
    <n v="446483.9"/>
    <n v="76333.391599999988"/>
    <n v="57574.909999999996"/>
    <n v="37400.58"/>
  </r>
  <r>
    <x v="8"/>
    <x v="5"/>
    <x v="3"/>
    <x v="34"/>
    <n v="64"/>
    <n v="2215908.96"/>
    <n v="2261987.5699999998"/>
    <n v="901667.80759999994"/>
    <n v="-19085.09"/>
    <n v="-34079.72"/>
    <n v="1"/>
    <n v="34710.22"/>
    <n v="40306.089999999997"/>
    <n v="19281.795900000001"/>
    <n v="3500.96"/>
    <n v="3417.48"/>
    <n v="-63"/>
    <n v="-2181198.7399999998"/>
    <n v="-2221681.48"/>
    <n v="-882386.01169999992"/>
    <n v="22586.05"/>
    <n v="37497.200000000004"/>
  </r>
  <r>
    <x v="5"/>
    <x v="6"/>
    <x v="10"/>
    <x v="17"/>
    <n v="174"/>
    <n v="553155"/>
    <n v="677948.64"/>
    <n v="137458.30410000001"/>
    <n v="2512.42"/>
    <n v="-39247.699999999997"/>
    <n v="61"/>
    <n v="44367.38"/>
    <n v="54159.42"/>
    <n v="9512.3996000000006"/>
    <n v="1820.85"/>
    <n v="-1747.54"/>
    <n v="-113"/>
    <n v="-508787.62"/>
    <n v="-623789.22"/>
    <n v="-127945.9045"/>
    <n v="-691.57000000000016"/>
    <n v="37500.159999999996"/>
  </r>
  <r>
    <x v="7"/>
    <x v="6"/>
    <x v="16"/>
    <x v="42"/>
    <n v="98"/>
    <n v="260594.5"/>
    <n v="334204.75"/>
    <n v="29853.842400000001"/>
    <n v="47660.55"/>
    <n v="38314.660000000003"/>
    <n v="182"/>
    <n v="608644.78"/>
    <n v="781417.58"/>
    <n v="82901.619300000006"/>
    <n v="102590.43"/>
    <n v="75840.23"/>
    <n v="84"/>
    <n v="348050.28"/>
    <n v="447212.82999999996"/>
    <n v="53047.776900000004"/>
    <n v="54929.87999999999"/>
    <n v="37525.569999999992"/>
  </r>
  <r>
    <x v="7"/>
    <x v="5"/>
    <x v="3"/>
    <x v="51"/>
    <n v="29"/>
    <n v="28269.25"/>
    <n v="40409"/>
    <n v="2688.0722000000001"/>
    <n v="11598.62"/>
    <n v="10618.13"/>
    <n v="91"/>
    <n v="182704.66"/>
    <n v="293121.95"/>
    <n v="66296.9179"/>
    <n v="63265.37"/>
    <n v="48215.32"/>
    <n v="62"/>
    <n v="154435.41"/>
    <n v="252712.95"/>
    <n v="63608.845699999998"/>
    <n v="51666.75"/>
    <n v="37597.19"/>
  </r>
  <r>
    <x v="10"/>
    <x v="1"/>
    <x v="1"/>
    <x v="7"/>
    <n v="658"/>
    <n v="1482766.42"/>
    <n v="2006832.44"/>
    <n v="659865.37199999997"/>
    <n v="43109.71"/>
    <n v="-157815.78"/>
    <n v="609"/>
    <n v="1034621.15"/>
    <n v="1516519.01"/>
    <n v="586040.87659999996"/>
    <n v="60768.45"/>
    <n v="-120158.28"/>
    <n v="-49"/>
    <n v="-448145.2699999999"/>
    <n v="-490313.42999999993"/>
    <n v="-73824.495400000014"/>
    <n v="17658.739999999998"/>
    <n v="37657.5"/>
  </r>
  <r>
    <x v="12"/>
    <x v="5"/>
    <x v="13"/>
    <x v="25"/>
    <n v="3"/>
    <n v="8424.17"/>
    <n v="16464"/>
    <n v="2009.5650000000001"/>
    <n v="6704.99"/>
    <n v="6008.29"/>
    <n v="21"/>
    <n v="294564.71999999997"/>
    <n v="404930.72"/>
    <n v="82592.661399999997"/>
    <n v="70667.039999999994"/>
    <n v="43861.4"/>
    <n v="18"/>
    <n v="286140.55"/>
    <n v="388466.72"/>
    <n v="80583.096399999995"/>
    <n v="63962.049999999996"/>
    <n v="37853.11"/>
  </r>
  <r>
    <x v="17"/>
    <x v="5"/>
    <x v="1"/>
    <x v="7"/>
    <n v="0"/>
    <n v="0"/>
    <n v="0"/>
    <n v="0"/>
    <n v="0"/>
    <n v="0"/>
    <n v="6"/>
    <n v="76446.48"/>
    <n v="133414.47"/>
    <n v="19019.642500000002"/>
    <n v="41132.410000000003"/>
    <n v="37948.35"/>
    <n v="6"/>
    <n v="76446.48"/>
    <n v="133414.47"/>
    <n v="19019.642500000002"/>
    <n v="41132.410000000003"/>
    <n v="37948.35"/>
  </r>
  <r>
    <x v="3"/>
    <x v="5"/>
    <x v="13"/>
    <x v="25"/>
    <n v="304"/>
    <n v="832597.28"/>
    <n v="1088021.6499999999"/>
    <n v="367919.83669999999"/>
    <n v="57001.91"/>
    <n v="-47433.59"/>
    <n v="157"/>
    <n v="34211.68"/>
    <n v="52079.51"/>
    <n v="37262.572200000002"/>
    <n v="6848.36"/>
    <n v="-9000.76"/>
    <n v="-147"/>
    <n v="-798385.6"/>
    <n v="-1035942.1399999999"/>
    <n v="-330657.26449999999"/>
    <n v="-50153.55"/>
    <n v="38432.829999999994"/>
  </r>
  <r>
    <x v="15"/>
    <x v="2"/>
    <x v="0"/>
    <x v="0"/>
    <n v="0"/>
    <n v="0"/>
    <n v="0"/>
    <n v="0"/>
    <n v="0"/>
    <n v="0"/>
    <n v="10"/>
    <n v="-3646.44"/>
    <n v="211056.96"/>
    <n v="142202.52720000001"/>
    <n v="64487.82"/>
    <n v="38480.080000000002"/>
    <n v="10"/>
    <n v="-3646.44"/>
    <n v="211056.96"/>
    <n v="142202.52720000001"/>
    <n v="64487.82"/>
    <n v="38480.080000000002"/>
  </r>
  <r>
    <x v="10"/>
    <x v="3"/>
    <x v="1"/>
    <x v="7"/>
    <n v="818"/>
    <n v="1465086.45"/>
    <n v="2068225.37"/>
    <n v="695008.37379999994"/>
    <n v="110700.52"/>
    <n v="-109739.75"/>
    <n v="785"/>
    <n v="1175640.26"/>
    <n v="1764945.62"/>
    <n v="642209.09779999999"/>
    <n v="133780.17000000001"/>
    <n v="-71198.17"/>
    <n v="-33"/>
    <n v="-289446.18999999994"/>
    <n v="-303279.75"/>
    <n v="-52799.275999999954"/>
    <n v="23079.650000000009"/>
    <n v="38541.58"/>
  </r>
  <r>
    <x v="10"/>
    <x v="1"/>
    <x v="1"/>
    <x v="1"/>
    <n v="171"/>
    <n v="686601.25"/>
    <n v="828699.41"/>
    <n v="186862.47949999999"/>
    <n v="33965.06"/>
    <n v="-13376.47"/>
    <n v="155"/>
    <n v="205268.35"/>
    <n v="262836.90000000002"/>
    <n v="60093.421399999999"/>
    <n v="44468.25"/>
    <n v="25168.9"/>
    <n v="-16"/>
    <n v="-481332.9"/>
    <n v="-565862.51"/>
    <n v="-126769.05809999999"/>
    <n v="10503.190000000002"/>
    <n v="38545.370000000003"/>
  </r>
  <r>
    <x v="16"/>
    <x v="5"/>
    <x v="3"/>
    <x v="19"/>
    <n v="69"/>
    <n v="658156.67000000004"/>
    <n v="954092"/>
    <n v="346403.95329999999"/>
    <n v="47777.79"/>
    <n v="-735.5"/>
    <n v="42"/>
    <n v="285002.58"/>
    <n v="464345.59"/>
    <n v="158499.37220000001"/>
    <n v="59827.34"/>
    <n v="37877.949999999997"/>
    <n v="-27"/>
    <n v="-373154.09"/>
    <n v="-489746.41"/>
    <n v="-187904.58109999998"/>
    <n v="12049.549999999996"/>
    <n v="38613.449999999997"/>
  </r>
  <r>
    <x v="9"/>
    <x v="5"/>
    <x v="3"/>
    <x v="23"/>
    <n v="0"/>
    <n v="0"/>
    <n v="0"/>
    <n v="0"/>
    <n v="0"/>
    <n v="0"/>
    <n v="12"/>
    <n v="102012.2"/>
    <n v="171290.54"/>
    <n v="43528.609400000001"/>
    <n v="53080.79"/>
    <n v="38632.519999999997"/>
    <n v="12"/>
    <n v="102012.2"/>
    <n v="171290.54"/>
    <n v="43528.609400000001"/>
    <n v="53080.79"/>
    <n v="38632.519999999997"/>
  </r>
  <r>
    <x v="14"/>
    <x v="5"/>
    <x v="3"/>
    <x v="27"/>
    <n v="5"/>
    <n v="30697.97"/>
    <n v="48729.8"/>
    <n v="3417.8321000000001"/>
    <n v="15962.51"/>
    <n v="15311.27"/>
    <n v="317"/>
    <n v="3480060.94"/>
    <n v="4260256.24"/>
    <n v="1301495.1362000001"/>
    <n v="231042.52"/>
    <n v="54181.15"/>
    <n v="312"/>
    <n v="3449362.9699999997"/>
    <n v="4211526.4400000004"/>
    <n v="1298077.3041000001"/>
    <n v="215080.00999999998"/>
    <n v="38869.880000000005"/>
  </r>
  <r>
    <x v="5"/>
    <x v="2"/>
    <x v="4"/>
    <x v="18"/>
    <n v="26"/>
    <n v="144839.32999999999"/>
    <n v="176287.98"/>
    <n v="70679.900599999994"/>
    <n v="-13165.63"/>
    <n v="-39343.51"/>
    <n v="11"/>
    <n v="4139.84"/>
    <n v="4732.5200000000004"/>
    <n v="735.53009999999995"/>
    <n v="93.5"/>
    <n v="-150.47"/>
    <n v="-15"/>
    <n v="-140699.49"/>
    <n v="-171555.46000000002"/>
    <n v="-69944.37049999999"/>
    <n v="13259.13"/>
    <n v="39193.040000000001"/>
  </r>
  <r>
    <x v="15"/>
    <x v="5"/>
    <x v="0"/>
    <x v="0"/>
    <n v="0"/>
    <n v="0"/>
    <n v="0"/>
    <n v="0"/>
    <n v="0"/>
    <n v="0"/>
    <n v="20"/>
    <n v="139541.96"/>
    <n v="430297.68"/>
    <n v="244959.82829999999"/>
    <n v="91475.79"/>
    <n v="39254.239999999998"/>
    <n v="20"/>
    <n v="139541.96"/>
    <n v="430297.68"/>
    <n v="244959.82829999999"/>
    <n v="91475.79"/>
    <n v="39254.239999999998"/>
  </r>
  <r>
    <x v="17"/>
    <x v="4"/>
    <x v="4"/>
    <x v="28"/>
    <n v="0"/>
    <n v="0"/>
    <n v="0"/>
    <n v="0"/>
    <n v="0"/>
    <n v="0"/>
    <n v="6"/>
    <n v="64729.39"/>
    <n v="116486.77"/>
    <n v="13896.9943"/>
    <n v="41759.54"/>
    <n v="39374.97"/>
    <n v="6"/>
    <n v="64729.39"/>
    <n v="116486.77"/>
    <n v="13896.9943"/>
    <n v="41759.54"/>
    <n v="39374.97"/>
  </r>
  <r>
    <x v="17"/>
    <x v="6"/>
    <x v="1"/>
    <x v="15"/>
    <n v="0"/>
    <n v="0"/>
    <n v="0"/>
    <n v="0"/>
    <n v="0"/>
    <n v="0"/>
    <n v="12"/>
    <n v="269965.26"/>
    <n v="396995.7"/>
    <n v="60145.367299999998"/>
    <n v="55713"/>
    <n v="39682.99"/>
    <n v="12"/>
    <n v="269965.26"/>
    <n v="396995.7"/>
    <n v="60145.367299999998"/>
    <n v="55713"/>
    <n v="39682.99"/>
  </r>
  <r>
    <x v="3"/>
    <x v="1"/>
    <x v="3"/>
    <x v="24"/>
    <n v="4671"/>
    <n v="4511234.24"/>
    <n v="6325419.1200000001"/>
    <n v="2954941.0266"/>
    <n v="572904.1"/>
    <n v="-178470.76"/>
    <n v="4572"/>
    <n v="3620687.51"/>
    <n v="5067483.43"/>
    <n v="2500545.0665000002"/>
    <n v="468496.29"/>
    <n v="-138714.20000000001"/>
    <n v="-99"/>
    <n v="-890546.73000000045"/>
    <n v="-1257935.6900000004"/>
    <n v="-454395.96009999979"/>
    <n v="-104407.81"/>
    <n v="39756.559999999998"/>
  </r>
  <r>
    <x v="8"/>
    <x v="3"/>
    <x v="16"/>
    <x v="42"/>
    <n v="28"/>
    <n v="348066.7"/>
    <n v="432935"/>
    <n v="142673.77179999999"/>
    <n v="-33169.230000000003"/>
    <n v="-56827.21"/>
    <n v="6"/>
    <n v="73804"/>
    <n v="76296.600000000006"/>
    <n v="20794.215800000002"/>
    <n v="-14435.57"/>
    <n v="-17066.439999999999"/>
    <n v="-22"/>
    <n v="-274262.7"/>
    <n v="-356638.4"/>
    <n v="-121879.55599999998"/>
    <n v="18733.660000000003"/>
    <n v="39760.770000000004"/>
  </r>
  <r>
    <x v="5"/>
    <x v="2"/>
    <x v="3"/>
    <x v="41"/>
    <n v="48"/>
    <n v="273141.78000000003"/>
    <n v="371477.78"/>
    <n v="132993.23929999999"/>
    <n v="-1554.27"/>
    <n v="-49609.56"/>
    <n v="13"/>
    <n v="43431.75"/>
    <n v="49838.25"/>
    <n v="15891.895399999999"/>
    <n v="-4729.1499999999996"/>
    <n v="-9488.85"/>
    <n v="-35"/>
    <n v="-229710.03000000003"/>
    <n v="-321639.53000000003"/>
    <n v="-117101.34389999999"/>
    <n v="-3174.8799999999997"/>
    <n v="40120.71"/>
  </r>
  <r>
    <x v="7"/>
    <x v="1"/>
    <x v="4"/>
    <x v="37"/>
    <n v="29"/>
    <n v="37900.82"/>
    <n v="62375.040000000001"/>
    <n v="5953.4032999999999"/>
    <n v="21947.02"/>
    <n v="20201.84"/>
    <n v="100"/>
    <n v="221842.14"/>
    <n v="315029.98"/>
    <n v="39309.540500000003"/>
    <n v="72004.47"/>
    <n v="60341.52"/>
    <n v="71"/>
    <n v="183941.32"/>
    <n v="252654.93999999997"/>
    <n v="33356.137200000005"/>
    <n v="50057.45"/>
    <n v="40139.679999999993"/>
  </r>
  <r>
    <x v="11"/>
    <x v="1"/>
    <x v="0"/>
    <x v="0"/>
    <n v="0"/>
    <n v="0"/>
    <n v="0"/>
    <n v="0"/>
    <n v="0"/>
    <n v="0"/>
    <n v="12"/>
    <n v="131527.22"/>
    <n v="198437.77"/>
    <n v="33529.360699999997"/>
    <n v="48263.34"/>
    <n v="40216.25"/>
    <n v="12"/>
    <n v="131527.22"/>
    <n v="198437.77"/>
    <n v="33529.360699999997"/>
    <n v="48263.34"/>
    <n v="40216.25"/>
  </r>
  <r>
    <x v="5"/>
    <x v="4"/>
    <x v="1"/>
    <x v="3"/>
    <n v="184"/>
    <n v="842351.98"/>
    <n v="1104893.03"/>
    <n v="332766.23129999998"/>
    <n v="24811.55"/>
    <n v="-42592.34"/>
    <n v="86"/>
    <n v="84686.47"/>
    <n v="104947.48"/>
    <n v="31183.9493"/>
    <n v="7971.42"/>
    <n v="-2304.37"/>
    <n v="-98"/>
    <n v="-757665.51"/>
    <n v="-999945.55"/>
    <n v="-301582.28200000001"/>
    <n v="-16840.129999999997"/>
    <n v="40287.969999999994"/>
  </r>
  <r>
    <x v="7"/>
    <x v="3"/>
    <x v="4"/>
    <x v="37"/>
    <n v="36"/>
    <n v="38480.769999999997"/>
    <n v="57031"/>
    <n v="4561.5672999999997"/>
    <n v="17777.77"/>
    <n v="16338.61"/>
    <n v="114"/>
    <n v="205010.56"/>
    <n v="294684.21999999997"/>
    <n v="41304.255899999996"/>
    <n v="70091.259999999995"/>
    <n v="56854.46"/>
    <n v="78"/>
    <n v="166529.79"/>
    <n v="237653.21999999997"/>
    <n v="36742.688599999994"/>
    <n v="52313.489999999991"/>
    <n v="40515.85"/>
  </r>
  <r>
    <x v="5"/>
    <x v="5"/>
    <x v="1"/>
    <x v="3"/>
    <n v="199"/>
    <n v="925911.44"/>
    <n v="1278912"/>
    <n v="435279.29320000001"/>
    <n v="71552.84"/>
    <n v="-43522.68"/>
    <n v="72"/>
    <n v="84072.09"/>
    <n v="100795.92"/>
    <n v="21641.485499999999"/>
    <n v="3715.4"/>
    <n v="-2956.48"/>
    <n v="-127"/>
    <n v="-841839.35"/>
    <n v="-1178116.08"/>
    <n v="-413637.8077"/>
    <n v="-67837.440000000002"/>
    <n v="40566.199999999997"/>
  </r>
  <r>
    <x v="14"/>
    <x v="1"/>
    <x v="15"/>
    <x v="40"/>
    <n v="1"/>
    <n v="160.97"/>
    <n v="235"/>
    <n v="220.95400000000001"/>
    <n v="-52.81"/>
    <n v="-146.91999999999999"/>
    <n v="32"/>
    <n v="187602.93"/>
    <n v="277906.90000000002"/>
    <n v="60725.887600000002"/>
    <n v="54751.32"/>
    <n v="40474.410000000003"/>
    <n v="31"/>
    <n v="187441.96"/>
    <n v="277671.90000000002"/>
    <n v="60504.933600000004"/>
    <n v="54804.13"/>
    <n v="40621.33"/>
  </r>
  <r>
    <x v="8"/>
    <x v="2"/>
    <x v="4"/>
    <x v="44"/>
    <n v="333"/>
    <n v="184954.74"/>
    <n v="292990.99"/>
    <n v="110853.69439999999"/>
    <n v="30457.75"/>
    <n v="-3241.35"/>
    <n v="321"/>
    <n v="143797.82"/>
    <n v="214803.12"/>
    <n v="33176.867599999998"/>
    <n v="50948.4"/>
    <n v="37427.07"/>
    <n v="-12"/>
    <n v="-41156.919999999984"/>
    <n v="-78187.87"/>
    <n v="-77676.826799999995"/>
    <n v="20490.650000000001"/>
    <n v="40668.42"/>
  </r>
  <r>
    <x v="14"/>
    <x v="1"/>
    <x v="4"/>
    <x v="13"/>
    <n v="1"/>
    <n v="3288.17"/>
    <n v="6100.06"/>
    <n v="423.00639999999999"/>
    <n v="2506.29"/>
    <n v="2388.88"/>
    <n v="95"/>
    <n v="566960.66"/>
    <n v="879274.08"/>
    <n v="267968.32500000001"/>
    <n v="180979.82"/>
    <n v="43246.14"/>
    <n v="94"/>
    <n v="563672.49"/>
    <n v="873174.0199999999"/>
    <n v="267545.3186"/>
    <n v="178473.53"/>
    <n v="40857.26"/>
  </r>
  <r>
    <x v="13"/>
    <x v="2"/>
    <x v="4"/>
    <x v="58"/>
    <n v="31"/>
    <n v="119022.72"/>
    <n v="171119.08"/>
    <n v="92249.972800000003"/>
    <n v="-9543.43"/>
    <n v="-40915.589999999997"/>
    <n v="0"/>
    <n v="0"/>
    <n v="0"/>
    <n v="0"/>
    <n v="0"/>
    <n v="0"/>
    <n v="-31"/>
    <n v="-119022.72"/>
    <n v="-171119.08"/>
    <n v="-92249.972800000003"/>
    <n v="9543.43"/>
    <n v="40915.589999999997"/>
  </r>
  <r>
    <x v="7"/>
    <x v="3"/>
    <x v="3"/>
    <x v="29"/>
    <n v="67"/>
    <n v="67656.149999999994"/>
    <n v="90167.12"/>
    <n v="9101.6129000000001"/>
    <n v="19937.46"/>
    <n v="16938.07"/>
    <n v="255"/>
    <n v="395182.03"/>
    <n v="560086.25"/>
    <n v="127778.7487"/>
    <n v="107253.78"/>
    <n v="57961.96"/>
    <n v="188"/>
    <n v="327525.88"/>
    <n v="469919.13"/>
    <n v="118677.13579999999"/>
    <n v="87316.32"/>
    <n v="41023.89"/>
  </r>
  <r>
    <x v="7"/>
    <x v="6"/>
    <x v="3"/>
    <x v="29"/>
    <n v="64"/>
    <n v="68614.02"/>
    <n v="99425.85"/>
    <n v="8841.7152999999998"/>
    <n v="21652.49"/>
    <n v="18891.43"/>
    <n v="198"/>
    <n v="255507.67"/>
    <n v="384450.31"/>
    <n v="60989.4159"/>
    <n v="81664.75"/>
    <n v="59985"/>
    <n v="134"/>
    <n v="186893.65000000002"/>
    <n v="285024.45999999996"/>
    <n v="52147.700599999996"/>
    <n v="60012.259999999995"/>
    <n v="41093.57"/>
  </r>
  <r>
    <x v="7"/>
    <x v="3"/>
    <x v="1"/>
    <x v="50"/>
    <n v="521"/>
    <n v="1792299.27"/>
    <n v="2149071.2200000002"/>
    <n v="153415.0661"/>
    <n v="311203.73"/>
    <n v="260641.74"/>
    <n v="725"/>
    <n v="2520999.84"/>
    <n v="3011910.42"/>
    <n v="278368.50839999999"/>
    <n v="389899.36"/>
    <n v="301757.81"/>
    <n v="204"/>
    <n v="728700.56999999983"/>
    <n v="862839.19999999972"/>
    <n v="124953.4423"/>
    <n v="78695.63"/>
    <n v="41116.070000000007"/>
  </r>
  <r>
    <x v="13"/>
    <x v="5"/>
    <x v="0"/>
    <x v="0"/>
    <n v="2547"/>
    <n v="348229.3"/>
    <n v="552223.29"/>
    <n v="383306.8959"/>
    <n v="80118.27"/>
    <n v="-41448.400000000001"/>
    <n v="0"/>
    <n v="0"/>
    <n v="0"/>
    <n v="0"/>
    <n v="0"/>
    <n v="0"/>
    <n v="-2547"/>
    <n v="-348229.3"/>
    <n v="-552223.29"/>
    <n v="-383306.8959"/>
    <n v="-80118.27"/>
    <n v="41448.400000000001"/>
  </r>
  <r>
    <x v="12"/>
    <x v="2"/>
    <x v="0"/>
    <x v="0"/>
    <n v="0"/>
    <n v="0"/>
    <n v="0"/>
    <n v="0"/>
    <n v="0"/>
    <n v="0"/>
    <n v="166"/>
    <n v="883875.91"/>
    <n v="1142657.1499999999"/>
    <n v="215297.13879999999"/>
    <n v="100926.34"/>
    <n v="41450.58"/>
    <n v="166"/>
    <n v="883875.91"/>
    <n v="1142657.1499999999"/>
    <n v="215297.13879999999"/>
    <n v="100926.34"/>
    <n v="41450.58"/>
  </r>
  <r>
    <x v="3"/>
    <x v="6"/>
    <x v="1"/>
    <x v="56"/>
    <n v="4249"/>
    <n v="7577423.4299999997"/>
    <n v="10321231.76"/>
    <n v="6857237.2061999999"/>
    <n v="-2253843.14"/>
    <n v="-4329556.38"/>
    <n v="4192"/>
    <n v="7378790.4500000002"/>
    <n v="10060862.560000001"/>
    <n v="6766271.4622"/>
    <n v="-2243061.54"/>
    <n v="-4287977.9800000004"/>
    <n v="-57"/>
    <n v="-198632.97999999952"/>
    <n v="-260369.19999999925"/>
    <n v="-90965.743999999948"/>
    <n v="10781.600000000093"/>
    <n v="41578.399999999441"/>
  </r>
  <r>
    <x v="16"/>
    <x v="6"/>
    <x v="12"/>
    <x v="22"/>
    <n v="71"/>
    <n v="781371.7"/>
    <n v="951422.71"/>
    <n v="199613.8695"/>
    <n v="22975.599999999999"/>
    <n v="-44332.11"/>
    <n v="9"/>
    <n v="18973.849999999999"/>
    <n v="23542.98"/>
    <n v="7313.3104999999996"/>
    <n v="-112.62"/>
    <n v="-2520.21"/>
    <n v="-62"/>
    <n v="-762397.85"/>
    <n v="-927879.73"/>
    <n v="-192300.55900000001"/>
    <n v="-23088.219999999998"/>
    <n v="41811.9"/>
  </r>
  <r>
    <x v="7"/>
    <x v="1"/>
    <x v="16"/>
    <x v="42"/>
    <n v="117"/>
    <n v="287519.81"/>
    <n v="372585.59"/>
    <n v="35649.664700000001"/>
    <n v="69443"/>
    <n v="58017.9"/>
    <n v="229"/>
    <n v="645273.52"/>
    <n v="796204"/>
    <n v="81228.156199999998"/>
    <n v="126961.26"/>
    <n v="99923.95"/>
    <n v="112"/>
    <n v="357753.71"/>
    <n v="423618.41"/>
    <n v="45578.491499999996"/>
    <n v="57518.259999999995"/>
    <n v="41906.049999999996"/>
  </r>
  <r>
    <x v="1"/>
    <x v="2"/>
    <x v="10"/>
    <x v="17"/>
    <n v="114"/>
    <n v="155351.71"/>
    <n v="214133.32"/>
    <n v="89634.290599999993"/>
    <n v="-2714.05"/>
    <n v="-40101.42"/>
    <n v="30"/>
    <n v="7328.99"/>
    <n v="10622.55"/>
    <n v="1006.8683"/>
    <n v="2153.7800000000002"/>
    <n v="1821.31"/>
    <n v="-84"/>
    <n v="-148022.72"/>
    <n v="-203510.77000000002"/>
    <n v="-88627.422299999991"/>
    <n v="4867.83"/>
    <n v="41922.729999999996"/>
  </r>
  <r>
    <x v="4"/>
    <x v="3"/>
    <x v="12"/>
    <x v="22"/>
    <n v="933"/>
    <n v="683606.31"/>
    <n v="812228.79"/>
    <n v="311737.18190000003"/>
    <n v="-3617.48"/>
    <n v="-84408.03"/>
    <n v="922"/>
    <n v="423714.51"/>
    <n v="537669.4"/>
    <n v="235629.89799999999"/>
    <n v="13092.25"/>
    <n v="-42097.87"/>
    <n v="-11"/>
    <n v="-259891.80000000005"/>
    <n v="-274559.39"/>
    <n v="-76107.283900000039"/>
    <n v="16709.73"/>
    <n v="42310.159999999996"/>
  </r>
  <r>
    <x v="4"/>
    <x v="2"/>
    <x v="1"/>
    <x v="7"/>
    <n v="15"/>
    <n v="230951.5"/>
    <n v="262544.09999999998"/>
    <n v="73651.672999999995"/>
    <n v="-17887.919999999998"/>
    <n v="-42446.14"/>
    <n v="0"/>
    <n v="0"/>
    <n v="0"/>
    <n v="0"/>
    <n v="0"/>
    <n v="0"/>
    <n v="-15"/>
    <n v="-230951.5"/>
    <n v="-262544.09999999998"/>
    <n v="-73651.672999999995"/>
    <n v="17887.919999999998"/>
    <n v="42446.14"/>
  </r>
  <r>
    <x v="7"/>
    <x v="3"/>
    <x v="4"/>
    <x v="45"/>
    <n v="259"/>
    <n v="574374.14"/>
    <n v="749561.95"/>
    <n v="64197.741999999998"/>
    <n v="155780.68"/>
    <n v="134718.35999999999"/>
    <n v="385"/>
    <n v="950830.74"/>
    <n v="1241860.98"/>
    <n v="159749.97709999999"/>
    <n v="228585.46"/>
    <n v="177304.47"/>
    <n v="126"/>
    <n v="376456.6"/>
    <n v="492299.03"/>
    <n v="95552.235099999991"/>
    <n v="72804.78"/>
    <n v="42586.110000000015"/>
  </r>
  <r>
    <x v="10"/>
    <x v="6"/>
    <x v="13"/>
    <x v="25"/>
    <n v="16"/>
    <n v="515244.3"/>
    <n v="735786.36"/>
    <n v="190988.8463"/>
    <n v="3396.67"/>
    <n v="-42591.45"/>
    <n v="0"/>
    <n v="0"/>
    <n v="0"/>
    <n v="0"/>
    <n v="0"/>
    <n v="0"/>
    <n v="-16"/>
    <n v="-515244.3"/>
    <n v="-735786.36"/>
    <n v="-190988.8463"/>
    <n v="-3396.67"/>
    <n v="42591.45"/>
  </r>
  <r>
    <x v="7"/>
    <x v="4"/>
    <x v="11"/>
    <x v="49"/>
    <n v="710"/>
    <n v="1823076.23"/>
    <n v="2289727.59"/>
    <n v="155119.34510000001"/>
    <n v="411871.46"/>
    <n v="367768.55"/>
    <n v="926"/>
    <n v="2328124.84"/>
    <n v="2930976.13"/>
    <n v="295949.592"/>
    <n v="494475.16"/>
    <n v="410435.74"/>
    <n v="216"/>
    <n v="505048.60999999987"/>
    <n v="641248.54"/>
    <n v="140830.2469"/>
    <n v="82603.699999999953"/>
    <n v="42667.19"/>
  </r>
  <r>
    <x v="13"/>
    <x v="6"/>
    <x v="0"/>
    <x v="0"/>
    <n v="0"/>
    <n v="0"/>
    <n v="0"/>
    <n v="0"/>
    <n v="0"/>
    <n v="0"/>
    <n v="2375"/>
    <n v="474675.91"/>
    <n v="740112.3"/>
    <n v="206635.4866"/>
    <n v="111440.25"/>
    <n v="42689.73"/>
    <n v="2375"/>
    <n v="474675.91"/>
    <n v="740112.3"/>
    <n v="206635.4866"/>
    <n v="111440.25"/>
    <n v="42689.73"/>
  </r>
  <r>
    <x v="3"/>
    <x v="2"/>
    <x v="1"/>
    <x v="36"/>
    <n v="3473"/>
    <n v="1546748.66"/>
    <n v="2055376.14"/>
    <n v="2104469.6014"/>
    <n v="-923673.89"/>
    <n v="-1606740.39"/>
    <n v="3388"/>
    <n v="1370555.29"/>
    <n v="1842576.5"/>
    <n v="2027692.9284000001"/>
    <n v="-907029.23"/>
    <n v="-1563872.8"/>
    <n v="-85"/>
    <n v="-176193.36999999988"/>
    <n v="-212799.6399999999"/>
    <n v="-76776.672999999952"/>
    <n v="16644.660000000033"/>
    <n v="42867.589999999851"/>
  </r>
  <r>
    <x v="5"/>
    <x v="4"/>
    <x v="3"/>
    <x v="24"/>
    <n v="40"/>
    <n v="132807.82"/>
    <n v="155256.43"/>
    <n v="60432.619899999998"/>
    <n v="-25241.29"/>
    <n v="-36124.93"/>
    <n v="34"/>
    <n v="30687.53"/>
    <n v="41510.76"/>
    <n v="5990.9485000000004"/>
    <n v="8284.5499999999993"/>
    <n v="6800.6"/>
    <n v="-6"/>
    <n v="-102120.29000000001"/>
    <n v="-113745.66999999998"/>
    <n v="-54441.671399999999"/>
    <n v="33525.839999999997"/>
    <n v="42925.53"/>
  </r>
  <r>
    <x v="3"/>
    <x v="6"/>
    <x v="3"/>
    <x v="41"/>
    <n v="1972"/>
    <n v="1210110.24"/>
    <n v="1959179.14"/>
    <n v="804522.65240000002"/>
    <n v="209077.1"/>
    <n v="-72080.3"/>
    <n v="1942"/>
    <n v="871822.14"/>
    <n v="1531310.4"/>
    <n v="679587.9227"/>
    <n v="215834.99"/>
    <n v="-29068.2"/>
    <n v="-30"/>
    <n v="-338288.1"/>
    <n v="-427868.74"/>
    <n v="-124934.72970000003"/>
    <n v="6757.8899999999849"/>
    <n v="43012.100000000006"/>
  </r>
  <r>
    <x v="7"/>
    <x v="3"/>
    <x v="4"/>
    <x v="54"/>
    <n v="0"/>
    <n v="0"/>
    <n v="0"/>
    <n v="0"/>
    <n v="0"/>
    <n v="0"/>
    <n v="55"/>
    <n v="232974.29"/>
    <n v="312322.95"/>
    <n v="42472.840499999998"/>
    <n v="56549.71"/>
    <n v="43067.42"/>
    <n v="55"/>
    <n v="232974.29"/>
    <n v="312322.95"/>
    <n v="42472.840499999998"/>
    <n v="56549.71"/>
    <n v="43067.42"/>
  </r>
  <r>
    <x v="9"/>
    <x v="3"/>
    <x v="1"/>
    <x v="3"/>
    <n v="0"/>
    <n v="0"/>
    <n v="0"/>
    <n v="0"/>
    <n v="0"/>
    <n v="0"/>
    <n v="35"/>
    <n v="485491.15"/>
    <n v="769331.43"/>
    <n v="203678.5496"/>
    <n v="102405.14"/>
    <n v="43081.84"/>
    <n v="35"/>
    <n v="485491.15"/>
    <n v="769331.43"/>
    <n v="203678.5496"/>
    <n v="102405.14"/>
    <n v="43081.84"/>
  </r>
  <r>
    <x v="7"/>
    <x v="4"/>
    <x v="10"/>
    <x v="53"/>
    <n v="112"/>
    <n v="372678.56"/>
    <n v="544079.89"/>
    <n v="31689.911700000001"/>
    <n v="154943.57"/>
    <n v="145707.89000000001"/>
    <n v="221"/>
    <n v="533299.22"/>
    <n v="780517.98"/>
    <n v="74551.379000000001"/>
    <n v="211360.61"/>
    <n v="188947.98"/>
    <n v="109"/>
    <n v="160620.65999999997"/>
    <n v="236438.08999999997"/>
    <n v="42861.467300000004"/>
    <n v="56417.039999999979"/>
    <n v="43240.09"/>
  </r>
  <r>
    <x v="8"/>
    <x v="4"/>
    <x v="1"/>
    <x v="56"/>
    <n v="46"/>
    <n v="238223.96"/>
    <n v="283860.61"/>
    <n v="98284.713199999998"/>
    <n v="-21357.94"/>
    <n v="-40054.43"/>
    <n v="12"/>
    <n v="10853.06"/>
    <n v="19105.97"/>
    <n v="5064.3266000000003"/>
    <n v="4562.59"/>
    <n v="3191.78"/>
    <n v="-34"/>
    <n v="-227370.9"/>
    <n v="-264754.64"/>
    <n v="-93220.386599999998"/>
    <n v="25920.53"/>
    <n v="43246.21"/>
  </r>
  <r>
    <x v="14"/>
    <x v="2"/>
    <x v="1"/>
    <x v="7"/>
    <n v="200"/>
    <n v="16736.95"/>
    <n v="32527"/>
    <n v="15769.497799999999"/>
    <n v="5869.56"/>
    <n v="-39.17"/>
    <n v="363"/>
    <n v="422691.38"/>
    <n v="684125.92"/>
    <n v="208289.0496"/>
    <n v="128342.73"/>
    <n v="43211.08"/>
    <n v="163"/>
    <n v="405954.43"/>
    <n v="651598.92000000004"/>
    <n v="192519.55179999999"/>
    <n v="122473.17"/>
    <n v="43250.25"/>
  </r>
  <r>
    <x v="13"/>
    <x v="3"/>
    <x v="1"/>
    <x v="6"/>
    <n v="4450"/>
    <n v="1680377.26"/>
    <n v="2475700.96"/>
    <n v="957295.96219999995"/>
    <n v="339337.01"/>
    <n v="28200.959999999999"/>
    <n v="4261"/>
    <n v="556667.06000000006"/>
    <n v="963408.11"/>
    <n v="429068.5624"/>
    <n v="200836.98"/>
    <n v="71630.66"/>
    <n v="-189"/>
    <n v="-1123710.2"/>
    <n v="-1512292.85"/>
    <n v="-528227.39980000001"/>
    <n v="-138500.03"/>
    <n v="43429.700000000004"/>
  </r>
  <r>
    <x v="1"/>
    <x v="2"/>
    <x v="7"/>
    <x v="12"/>
    <n v="100"/>
    <n v="118942.62"/>
    <n v="153439.47"/>
    <n v="75480.837199999994"/>
    <n v="-6154.58"/>
    <n v="-42297.47"/>
    <n v="18"/>
    <n v="5764.04"/>
    <n v="7939.83"/>
    <n v="806.38720000000001"/>
    <n v="1593.28"/>
    <n v="1366.56"/>
    <n v="-82"/>
    <n v="-113178.58"/>
    <n v="-145499.64000000001"/>
    <n v="-74674.45"/>
    <n v="7747.86"/>
    <n v="43664.03"/>
  </r>
  <r>
    <x v="7"/>
    <x v="4"/>
    <x v="4"/>
    <x v="37"/>
    <n v="41"/>
    <n v="72551.960000000006"/>
    <n v="96220.79"/>
    <n v="7313.3783000000003"/>
    <n v="20819.89"/>
    <n v="18825.05"/>
    <n v="144"/>
    <n v="262883.94"/>
    <n v="389095.38"/>
    <n v="70059.880799999999"/>
    <n v="81772.25"/>
    <n v="62577.13"/>
    <n v="103"/>
    <n v="190331.97999999998"/>
    <n v="292874.59000000003"/>
    <n v="62746.502500000002"/>
    <n v="60952.36"/>
    <n v="43752.08"/>
  </r>
  <r>
    <x v="2"/>
    <x v="3"/>
    <x v="1"/>
    <x v="35"/>
    <n v="0"/>
    <n v="0"/>
    <n v="0"/>
    <n v="0"/>
    <n v="0"/>
    <n v="0"/>
    <n v="25"/>
    <n v="130403.18"/>
    <n v="224581.14"/>
    <n v="54309.2428"/>
    <n v="52432.44"/>
    <n v="43758.17"/>
    <n v="25"/>
    <n v="130403.18"/>
    <n v="224581.14"/>
    <n v="54309.2428"/>
    <n v="52432.44"/>
    <n v="43758.17"/>
  </r>
  <r>
    <x v="9"/>
    <x v="2"/>
    <x v="1"/>
    <x v="3"/>
    <n v="0"/>
    <n v="0"/>
    <n v="0"/>
    <n v="0"/>
    <n v="0"/>
    <n v="0"/>
    <n v="32"/>
    <n v="352623.58"/>
    <n v="513010.68"/>
    <n v="115352.5242"/>
    <n v="81352.460000000006"/>
    <n v="44188.19"/>
    <n v="32"/>
    <n v="352623.58"/>
    <n v="513010.68"/>
    <n v="115352.5242"/>
    <n v="81352.460000000006"/>
    <n v="44188.19"/>
  </r>
  <r>
    <x v="1"/>
    <x v="6"/>
    <x v="3"/>
    <x v="24"/>
    <n v="310"/>
    <n v="378787.83"/>
    <n v="459147.82"/>
    <n v="85136.674299999999"/>
    <n v="10838.81"/>
    <n v="-8298.11"/>
    <n v="281"/>
    <n v="165999.56"/>
    <n v="234760.36"/>
    <n v="29735.146100000002"/>
    <n v="44992.78"/>
    <n v="36026.35"/>
    <n v="-29"/>
    <n v="-212788.27000000002"/>
    <n v="-224387.46000000002"/>
    <n v="-55401.528200000001"/>
    <n v="34153.97"/>
    <n v="44324.46"/>
  </r>
  <r>
    <x v="16"/>
    <x v="4"/>
    <x v="4"/>
    <x v="5"/>
    <n v="246"/>
    <n v="806437.25"/>
    <n v="1047431.39"/>
    <n v="341412.4191"/>
    <n v="70000.850000000006"/>
    <n v="-41588.620000000003"/>
    <n v="208"/>
    <n v="313292.93"/>
    <n v="425331.19"/>
    <n v="123814.5408"/>
    <n v="41417.85"/>
    <n v="2847.16"/>
    <n v="-38"/>
    <n v="-493144.32000000001"/>
    <n v="-622100.19999999995"/>
    <n v="-217597.87829999998"/>
    <n v="-28583.000000000007"/>
    <n v="44435.78"/>
  </r>
  <r>
    <x v="14"/>
    <x v="1"/>
    <x v="4"/>
    <x v="44"/>
    <n v="2"/>
    <n v="12535.23"/>
    <n v="28477.82"/>
    <n v="2057.9117000000001"/>
    <n v="14518.81"/>
    <n v="13884.68"/>
    <n v="7"/>
    <n v="33104.519999999997"/>
    <n v="103168.47"/>
    <n v="9322.2186999999994"/>
    <n v="61153.91"/>
    <n v="58323.61"/>
    <n v="5"/>
    <n v="20569.289999999997"/>
    <n v="74690.649999999994"/>
    <n v="7264.3069999999989"/>
    <n v="46635.100000000006"/>
    <n v="44438.93"/>
  </r>
  <r>
    <x v="5"/>
    <x v="5"/>
    <x v="4"/>
    <x v="28"/>
    <n v="399"/>
    <n v="343921.4"/>
    <n v="466854.98"/>
    <n v="307475.27350000001"/>
    <n v="-46839.040000000001"/>
    <n v="-146594.88"/>
    <n v="349"/>
    <n v="161810.94"/>
    <n v="234252.18"/>
    <n v="201968.80850000001"/>
    <n v="-35259.49"/>
    <n v="-101918.93"/>
    <n v="-50"/>
    <n v="-182110.46000000002"/>
    <n v="-232602.8"/>
    <n v="-105506.465"/>
    <n v="11579.550000000003"/>
    <n v="44675.950000000012"/>
  </r>
  <r>
    <x v="12"/>
    <x v="4"/>
    <x v="12"/>
    <x v="22"/>
    <n v="18"/>
    <n v="55279.98"/>
    <n v="64556.27"/>
    <n v="3420.6507999999999"/>
    <n v="6952.67"/>
    <n v="5958.74"/>
    <n v="33"/>
    <n v="278804.93"/>
    <n v="344743.28"/>
    <n v="17092.8302"/>
    <n v="53287.46"/>
    <n v="50651.39"/>
    <n v="15"/>
    <n v="223524.94999999998"/>
    <n v="280187.01"/>
    <n v="13672.179400000001"/>
    <n v="46334.79"/>
    <n v="44692.65"/>
  </r>
  <r>
    <x v="16"/>
    <x v="3"/>
    <x v="1"/>
    <x v="7"/>
    <n v="27"/>
    <n v="476941.28"/>
    <n v="570563.48"/>
    <n v="174447.98579999999"/>
    <n v="-19783.43"/>
    <n v="-70953.27"/>
    <n v="9"/>
    <n v="121129.28"/>
    <n v="137946.43"/>
    <n v="43226.042699999998"/>
    <n v="-12948.38"/>
    <n v="-26011.9"/>
    <n v="-18"/>
    <n v="-355812"/>
    <n v="-432617.05"/>
    <n v="-131221.9431"/>
    <n v="6835.0500000000011"/>
    <n v="44941.37"/>
  </r>
  <r>
    <x v="3"/>
    <x v="4"/>
    <x v="1"/>
    <x v="56"/>
    <n v="6549"/>
    <n v="4254617.5"/>
    <n v="5617213.5599999996"/>
    <n v="6083598.8091000002"/>
    <n v="-1103535.8500000001"/>
    <n v="-2989626.09"/>
    <n v="6401"/>
    <n v="3725058.29"/>
    <n v="4911986.7699999996"/>
    <n v="5837198.0905999998"/>
    <n v="-1131102.23"/>
    <n v="-2944570.42"/>
    <n v="-148"/>
    <n v="-529559.21"/>
    <n v="-705226.79"/>
    <n v="-246400.71850000042"/>
    <n v="-27566.379999999888"/>
    <n v="45055.669999999925"/>
  </r>
  <r>
    <x v="1"/>
    <x v="1"/>
    <x v="1"/>
    <x v="35"/>
    <n v="5179"/>
    <n v="4044651.99"/>
    <n v="5125401.67"/>
    <n v="1124829.8130000001"/>
    <n v="557940.41"/>
    <n v="245013.66"/>
    <n v="4921"/>
    <n v="2373490.46"/>
    <n v="2974274.65"/>
    <n v="419739.402"/>
    <n v="430643.69"/>
    <n v="290087.95"/>
    <n v="-258"/>
    <n v="-1671161.5300000003"/>
    <n v="-2151127.02"/>
    <n v="-705090.41100000008"/>
    <n v="-127296.72000000003"/>
    <n v="45074.290000000008"/>
  </r>
  <r>
    <x v="7"/>
    <x v="5"/>
    <x v="15"/>
    <x v="40"/>
    <n v="159"/>
    <n v="941538.91"/>
    <n v="1221925.74"/>
    <n v="110168.9097"/>
    <n v="222866.37"/>
    <n v="194397.46"/>
    <n v="305"/>
    <n v="1392599.2"/>
    <n v="1818161.13"/>
    <n v="240098.62100000001"/>
    <n v="302085.62"/>
    <n v="239475.99"/>
    <n v="146"/>
    <n v="451060.28999999992"/>
    <n v="596235.3899999999"/>
    <n v="129929.71130000001"/>
    <n v="79219.25"/>
    <n v="45078.53"/>
  </r>
  <r>
    <x v="3"/>
    <x v="4"/>
    <x v="11"/>
    <x v="20"/>
    <n v="5908"/>
    <n v="11721299.859999999"/>
    <n v="15304818.550000001"/>
    <n v="4828562.8956000004"/>
    <n v="559667.82999999996"/>
    <n v="-410289.54"/>
    <n v="4834"/>
    <n v="1730101.91"/>
    <n v="2527218.08"/>
    <n v="1345307.4754000001"/>
    <n v="106088.43"/>
    <n v="-364949.85"/>
    <n v="-1074"/>
    <n v="-9991197.9499999993"/>
    <n v="-12777600.470000001"/>
    <n v="-3483255.4202000005"/>
    <n v="-453579.39999999997"/>
    <n v="45339.69"/>
  </r>
  <r>
    <x v="7"/>
    <x v="5"/>
    <x v="11"/>
    <x v="49"/>
    <n v="613"/>
    <n v="1410843.13"/>
    <n v="1767589.63"/>
    <n v="181328.9376"/>
    <n v="288000.57"/>
    <n v="240863.79"/>
    <n v="846"/>
    <n v="1892357.08"/>
    <n v="2387217.5699999998"/>
    <n v="306750.2597"/>
    <n v="372088.86"/>
    <n v="286353.53999999998"/>
    <n v="233"/>
    <n v="481513.95000000019"/>
    <n v="619627.93999999994"/>
    <n v="125421.32209999999"/>
    <n v="84088.289999999979"/>
    <n v="45489.749999999971"/>
  </r>
  <r>
    <x v="12"/>
    <x v="2"/>
    <x v="1"/>
    <x v="9"/>
    <n v="1"/>
    <n v="7798.1"/>
    <n v="8727.56"/>
    <n v="1098.3818000000001"/>
    <n v="100.27"/>
    <n v="-168.92"/>
    <n v="34"/>
    <n v="192158.04"/>
    <n v="289702.69"/>
    <n v="51105.261100000003"/>
    <n v="71415.8"/>
    <n v="45334.43"/>
    <n v="33"/>
    <n v="184359.94"/>
    <n v="280975.13"/>
    <n v="50006.879300000001"/>
    <n v="71315.53"/>
    <n v="45503.35"/>
  </r>
  <r>
    <x v="14"/>
    <x v="4"/>
    <x v="3"/>
    <x v="26"/>
    <n v="0"/>
    <n v="0"/>
    <n v="0"/>
    <n v="0"/>
    <n v="0"/>
    <n v="0"/>
    <n v="18"/>
    <n v="90446.55"/>
    <n v="195956.36"/>
    <n v="61716.869500000001"/>
    <n v="55690.7"/>
    <n v="45837.95"/>
    <n v="18"/>
    <n v="90446.55"/>
    <n v="195956.36"/>
    <n v="61716.869500000001"/>
    <n v="55690.7"/>
    <n v="45837.95"/>
  </r>
  <r>
    <x v="2"/>
    <x v="6"/>
    <x v="4"/>
    <x v="45"/>
    <n v="0"/>
    <n v="0"/>
    <n v="0"/>
    <n v="0"/>
    <n v="0"/>
    <n v="0"/>
    <n v="12"/>
    <n v="125900.93"/>
    <n v="199896.69"/>
    <n v="25874.879400000002"/>
    <n v="52273.18"/>
    <n v="45927.82"/>
    <n v="12"/>
    <n v="125900.93"/>
    <n v="199896.69"/>
    <n v="25874.879400000002"/>
    <n v="52273.18"/>
    <n v="45927.82"/>
  </r>
  <r>
    <x v="5"/>
    <x v="1"/>
    <x v="13"/>
    <x v="25"/>
    <n v="132"/>
    <n v="736108.23"/>
    <n v="933054.05"/>
    <n v="298863.65179999999"/>
    <n v="40256.01"/>
    <n v="-42643"/>
    <n v="16"/>
    <n v="17273.72"/>
    <n v="23347.37"/>
    <n v="4686.0113000000001"/>
    <n v="4764.55"/>
    <n v="3312.18"/>
    <n v="-116"/>
    <n v="-718834.51"/>
    <n v="-909706.68"/>
    <n v="-294177.64049999998"/>
    <n v="-35491.46"/>
    <n v="45955.18"/>
  </r>
  <r>
    <x v="7"/>
    <x v="3"/>
    <x v="1"/>
    <x v="9"/>
    <n v="943"/>
    <n v="3744370.74"/>
    <n v="4622710.47"/>
    <n v="463601.60639999999"/>
    <n v="675720.31"/>
    <n v="520428.07"/>
    <n v="3300"/>
    <n v="17697796.129999999"/>
    <n v="21352177.510000002"/>
    <n v="3662184.9630999998"/>
    <n v="1845798.99"/>
    <n v="566414.87"/>
    <n v="2357"/>
    <n v="13953425.389999999"/>
    <n v="16729467.040000003"/>
    <n v="3198583.3566999999"/>
    <n v="1170078.68"/>
    <n v="45986.799999999988"/>
  </r>
  <r>
    <x v="3"/>
    <x v="1"/>
    <x v="4"/>
    <x v="5"/>
    <n v="3865"/>
    <n v="2873665.89"/>
    <n v="3982528.6"/>
    <n v="1734585.8918999999"/>
    <n v="78923.179999999993"/>
    <n v="-458151.43"/>
    <n v="3822"/>
    <n v="2341465"/>
    <n v="3294038.28"/>
    <n v="1528481.5822999999"/>
    <n v="63622.51"/>
    <n v="-411506.52"/>
    <n v="-43"/>
    <n v="-532200.89000000013"/>
    <n v="-688490.3200000003"/>
    <n v="-206104.30960000004"/>
    <n v="-15300.669999999991"/>
    <n v="46644.909999999974"/>
  </r>
  <r>
    <x v="1"/>
    <x v="1"/>
    <x v="1"/>
    <x v="36"/>
    <n v="5911"/>
    <n v="3479150.2"/>
    <n v="3892677.8"/>
    <n v="464053.65419999999"/>
    <n v="101193.99"/>
    <n v="-32833.33"/>
    <n v="5853"/>
    <n v="3137717.92"/>
    <n v="3523168.9"/>
    <n v="386888.79"/>
    <n v="129169.5"/>
    <n v="13925.1"/>
    <n v="-58"/>
    <n v="-341432.28000000026"/>
    <n v="-369508.89999999991"/>
    <n v="-77164.864200000011"/>
    <n v="27975.509999999995"/>
    <n v="46758.43"/>
  </r>
  <r>
    <x v="10"/>
    <x v="1"/>
    <x v="2"/>
    <x v="2"/>
    <n v="2706"/>
    <n v="22111607.300000001"/>
    <n v="26957060.699999999"/>
    <n v="6155642.4138000002"/>
    <n v="1994718.21"/>
    <n v="-35235.43"/>
    <n v="35"/>
    <n v="60114.17"/>
    <n v="77175.66"/>
    <n v="9837.2119000000002"/>
    <n v="14270.27"/>
    <n v="11572.04"/>
    <n v="-2671"/>
    <n v="-22051493.129999999"/>
    <n v="-26879885.039999999"/>
    <n v="-6145805.2018999998"/>
    <n v="-1980447.94"/>
    <n v="46807.47"/>
  </r>
  <r>
    <x v="2"/>
    <x v="6"/>
    <x v="10"/>
    <x v="33"/>
    <n v="0"/>
    <n v="0"/>
    <n v="0"/>
    <n v="0"/>
    <n v="0"/>
    <n v="0"/>
    <n v="4"/>
    <n v="84764.25"/>
    <n v="172798.24"/>
    <n v="41045.853199999998"/>
    <n v="52712.34"/>
    <n v="46844.17"/>
    <n v="4"/>
    <n v="84764.25"/>
    <n v="172798.24"/>
    <n v="41045.853199999998"/>
    <n v="52712.34"/>
    <n v="46844.17"/>
  </r>
  <r>
    <x v="14"/>
    <x v="3"/>
    <x v="0"/>
    <x v="0"/>
    <n v="377"/>
    <n v="121399.43"/>
    <n v="155304.42000000001"/>
    <n v="122209.8566"/>
    <n v="-6385.03"/>
    <n v="-47346.2"/>
    <n v="0"/>
    <n v="0"/>
    <n v="0"/>
    <n v="0"/>
    <n v="0"/>
    <n v="0"/>
    <n v="-377"/>
    <n v="-121399.43"/>
    <n v="-155304.42000000001"/>
    <n v="-122209.8566"/>
    <n v="6385.03"/>
    <n v="47346.2"/>
  </r>
  <r>
    <x v="9"/>
    <x v="1"/>
    <x v="4"/>
    <x v="37"/>
    <n v="1"/>
    <n v="0"/>
    <n v="0"/>
    <n v="0"/>
    <n v="0"/>
    <n v="0"/>
    <n v="60"/>
    <n v="724645.83"/>
    <n v="978285.68"/>
    <n v="223736.0955"/>
    <n v="124144.67"/>
    <n v="47381.56"/>
    <n v="59"/>
    <n v="724645.83"/>
    <n v="978285.68"/>
    <n v="223736.0955"/>
    <n v="124144.67"/>
    <n v="47381.56"/>
  </r>
  <r>
    <x v="7"/>
    <x v="3"/>
    <x v="4"/>
    <x v="58"/>
    <n v="254"/>
    <n v="727510.38"/>
    <n v="919314.77"/>
    <n v="135644.8719"/>
    <n v="115952.54"/>
    <n v="77316.259999999995"/>
    <n v="409"/>
    <n v="1306832.22"/>
    <n v="1698778.95"/>
    <n v="316819.51640000002"/>
    <n v="221320.61"/>
    <n v="124774.65"/>
    <n v="155"/>
    <n v="579321.84"/>
    <n v="779464.17999999993"/>
    <n v="181174.64450000002"/>
    <n v="105368.06999999999"/>
    <n v="47458.39"/>
  </r>
  <r>
    <x v="7"/>
    <x v="3"/>
    <x v="4"/>
    <x v="48"/>
    <n v="202"/>
    <n v="365239.78"/>
    <n v="437243.19"/>
    <n v="71833.003299999997"/>
    <n v="42666.1"/>
    <n v="20629.72"/>
    <n v="497"/>
    <n v="1545854.53"/>
    <n v="1935525.24"/>
    <n v="419466.44949999999"/>
    <n v="194447.62"/>
    <n v="68109.570000000007"/>
    <n v="295"/>
    <n v="1180614.75"/>
    <n v="1498282.05"/>
    <n v="347633.44620000001"/>
    <n v="151781.51999999999"/>
    <n v="47479.850000000006"/>
  </r>
  <r>
    <x v="7"/>
    <x v="1"/>
    <x v="10"/>
    <x v="53"/>
    <n v="115"/>
    <n v="421531.34"/>
    <n v="562336.07999999996"/>
    <n v="32503.228899999998"/>
    <n v="132145.26999999999"/>
    <n v="121235.85"/>
    <n v="189"/>
    <n v="584221.5"/>
    <n v="780764.21"/>
    <n v="57844.801399999997"/>
    <n v="188114.69"/>
    <n v="168780.38"/>
    <n v="74"/>
    <n v="162690.15999999997"/>
    <n v="218428.13"/>
    <n v="25341.572499999998"/>
    <n v="55969.420000000013"/>
    <n v="47544.53"/>
  </r>
  <r>
    <x v="17"/>
    <x v="6"/>
    <x v="2"/>
    <x v="2"/>
    <n v="1"/>
    <n v="57253.8"/>
    <n v="57253.8"/>
    <n v="10234.644"/>
    <n v="-8974.2999999999993"/>
    <n v="-10234.64"/>
    <n v="11"/>
    <n v="257308.08"/>
    <n v="436729.75"/>
    <n v="79716.8753"/>
    <n v="56340.57"/>
    <n v="37466.85"/>
    <n v="10"/>
    <n v="200054.27999999997"/>
    <n v="379475.95"/>
    <n v="69482.231299999999"/>
    <n v="65314.869999999995"/>
    <n v="47701.49"/>
  </r>
  <r>
    <x v="2"/>
    <x v="1"/>
    <x v="3"/>
    <x v="32"/>
    <n v="0"/>
    <n v="0"/>
    <n v="0"/>
    <n v="0"/>
    <n v="0"/>
    <n v="0"/>
    <n v="4"/>
    <n v="63200.58"/>
    <n v="63200.58"/>
    <n v="64383.103000000003"/>
    <n v="80390.48"/>
    <n v="47995.32"/>
    <n v="4"/>
    <n v="63200.58"/>
    <n v="63200.58"/>
    <n v="64383.103000000003"/>
    <n v="80390.48"/>
    <n v="47995.32"/>
  </r>
  <r>
    <x v="10"/>
    <x v="4"/>
    <x v="1"/>
    <x v="6"/>
    <n v="2921"/>
    <n v="7655315.5499999998"/>
    <n v="9458532.4000000004"/>
    <n v="1576144.7272999999"/>
    <n v="998084.44"/>
    <n v="508294.36"/>
    <n v="2616"/>
    <n v="5516327.46"/>
    <n v="6823808.1100000003"/>
    <n v="966529.62320000003"/>
    <n v="852561.81"/>
    <n v="556396.14"/>
    <n v="-305"/>
    <n v="-2138988.09"/>
    <n v="-2634724.29"/>
    <n v="-609615.10409999988"/>
    <n v="-145522.62999999989"/>
    <n v="48101.780000000028"/>
  </r>
  <r>
    <x v="13"/>
    <x v="1"/>
    <x v="2"/>
    <x v="2"/>
    <n v="53"/>
    <n v="828483.69"/>
    <n v="980682.14"/>
    <n v="307664.3089"/>
    <n v="60819.99"/>
    <n v="-48194.55"/>
    <n v="0"/>
    <n v="0"/>
    <n v="0"/>
    <n v="0"/>
    <n v="0"/>
    <n v="0"/>
    <n v="-53"/>
    <n v="-828483.69"/>
    <n v="-980682.14"/>
    <n v="-307664.3089"/>
    <n v="-60819.99"/>
    <n v="48194.55"/>
  </r>
  <r>
    <x v="12"/>
    <x v="2"/>
    <x v="4"/>
    <x v="28"/>
    <n v="0"/>
    <n v="0"/>
    <n v="0"/>
    <n v="0"/>
    <n v="0"/>
    <n v="0"/>
    <n v="6"/>
    <n v="31694.9"/>
    <n v="86258.08"/>
    <n v="6301.2268000000004"/>
    <n v="50214.13"/>
    <n v="48249.78"/>
    <n v="6"/>
    <n v="31694.9"/>
    <n v="86258.08"/>
    <n v="6301.2268000000004"/>
    <n v="50214.13"/>
    <n v="48249.78"/>
  </r>
  <r>
    <x v="3"/>
    <x v="5"/>
    <x v="1"/>
    <x v="56"/>
    <n v="4257"/>
    <n v="2430338.58"/>
    <n v="3248210.79"/>
    <n v="3990133.9191999999"/>
    <n v="-511648.54"/>
    <n v="-2025952.19"/>
    <n v="4106"/>
    <n v="1930060.57"/>
    <n v="2611206.2200000002"/>
    <n v="3769439.8747"/>
    <n v="-542871.17000000004"/>
    <n v="-1977322.99"/>
    <n v="-151"/>
    <n v="-500278.01"/>
    <n v="-637004.56999999983"/>
    <n v="-220694.04449999984"/>
    <n v="-31222.630000000063"/>
    <n v="48629.199999999953"/>
  </r>
  <r>
    <x v="12"/>
    <x v="1"/>
    <x v="6"/>
    <x v="11"/>
    <n v="1"/>
    <n v="14069.18"/>
    <n v="24639.56"/>
    <n v="735.86099999999999"/>
    <n v="10047.700000000001"/>
    <n v="9834.52"/>
    <n v="16"/>
    <n v="202709.02"/>
    <n v="285101.46000000002"/>
    <n v="27901.286700000001"/>
    <n v="70263.789999999994"/>
    <n v="58593.25"/>
    <n v="15"/>
    <n v="188639.84"/>
    <n v="260461.90000000002"/>
    <n v="27165.4257"/>
    <n v="60216.09"/>
    <n v="48758.729999999996"/>
  </r>
  <r>
    <x v="3"/>
    <x v="3"/>
    <x v="14"/>
    <x v="38"/>
    <n v="9"/>
    <n v="105353.83"/>
    <n v="125465.96"/>
    <n v="69644.083499999993"/>
    <n v="-18869.07"/>
    <n v="-48833.11"/>
    <n v="1"/>
    <n v="596.98"/>
    <n v="596.98"/>
    <n v="347.3777"/>
    <n v="179.94"/>
    <n v="62.2"/>
    <n v="-8"/>
    <n v="-104756.85"/>
    <n v="-124868.98000000001"/>
    <n v="-69296.705799999996"/>
    <n v="19049.009999999998"/>
    <n v="48895.31"/>
  </r>
  <r>
    <x v="3"/>
    <x v="4"/>
    <x v="1"/>
    <x v="35"/>
    <n v="13225"/>
    <n v="9259371.8800000008"/>
    <n v="12363324.23"/>
    <n v="7031679.5285999998"/>
    <n v="-1068014.8799999999"/>
    <n v="-2630828.41"/>
    <n v="12841"/>
    <n v="8264800.4500000002"/>
    <n v="11083660.25"/>
    <n v="6660050.0784"/>
    <n v="-1100687.43"/>
    <n v="-2581812"/>
    <n v="-384"/>
    <n v="-994571.43000000063"/>
    <n v="-1279663.9800000004"/>
    <n v="-371629.45019999985"/>
    <n v="-32672.550000000047"/>
    <n v="49016.410000000149"/>
  </r>
  <r>
    <x v="7"/>
    <x v="6"/>
    <x v="3"/>
    <x v="32"/>
    <n v="864"/>
    <n v="1997224.17"/>
    <n v="2740520.78"/>
    <n v="135391.8015"/>
    <n v="536418.51"/>
    <n v="492513.04"/>
    <n v="1183"/>
    <n v="3092476.69"/>
    <n v="4213732.32"/>
    <n v="394126.32750000001"/>
    <n v="670940.93999999994"/>
    <n v="541761.98"/>
    <n v="319"/>
    <n v="1095252.52"/>
    <n v="1473211.5400000005"/>
    <n v="258734.52600000001"/>
    <n v="134522.42999999993"/>
    <n v="49248.94"/>
  </r>
  <r>
    <x v="8"/>
    <x v="6"/>
    <x v="13"/>
    <x v="25"/>
    <n v="86"/>
    <n v="721369.41"/>
    <n v="1636029.89"/>
    <n v="490308.99849999999"/>
    <n v="67278.350000000006"/>
    <n v="-49487.199999999997"/>
    <n v="1"/>
    <n v="535.79999999999995"/>
    <n v="552.08000000000004"/>
    <n v="0"/>
    <n v="0"/>
    <n v="0"/>
    <n v="-85"/>
    <n v="-720833.61"/>
    <n v="-1635477.8099999998"/>
    <n v="-490308.99849999999"/>
    <n v="-67278.350000000006"/>
    <n v="49487.199999999997"/>
  </r>
  <r>
    <x v="7"/>
    <x v="2"/>
    <x v="3"/>
    <x v="47"/>
    <n v="26"/>
    <n v="111878.79"/>
    <n v="175048.47"/>
    <n v="21783.486000000001"/>
    <n v="46478.69"/>
    <n v="41280.230000000003"/>
    <n v="83"/>
    <n v="306859.67"/>
    <n v="500089.88"/>
    <n v="102158.6384"/>
    <n v="119122.87"/>
    <n v="90792.79"/>
    <n v="57"/>
    <n v="194980.88"/>
    <n v="325041.41000000003"/>
    <n v="80375.152399999992"/>
    <n v="72644.179999999993"/>
    <n v="49512.55999999999"/>
  </r>
  <r>
    <x v="16"/>
    <x v="4"/>
    <x v="13"/>
    <x v="25"/>
    <n v="13"/>
    <n v="590504.78"/>
    <n v="688267.16"/>
    <n v="163559.23329999999"/>
    <n v="-13010.64"/>
    <n v="-49525.78"/>
    <n v="0"/>
    <n v="0"/>
    <n v="0"/>
    <n v="0"/>
    <n v="0"/>
    <n v="0"/>
    <n v="-13"/>
    <n v="-590504.78"/>
    <n v="-688267.16"/>
    <n v="-163559.23329999999"/>
    <n v="13010.64"/>
    <n v="49525.78"/>
  </r>
  <r>
    <x v="7"/>
    <x v="4"/>
    <x v="15"/>
    <x v="40"/>
    <n v="175"/>
    <n v="1156786.6200000001"/>
    <n v="1436267.45"/>
    <n v="105427.9261"/>
    <n v="224456.49"/>
    <n v="194211.22"/>
    <n v="344"/>
    <n v="1714969.84"/>
    <n v="2146008.5299999998"/>
    <n v="242865.53690000001"/>
    <n v="308376.64"/>
    <n v="243770.23999999999"/>
    <n v="169"/>
    <n v="558183.22"/>
    <n v="709741.07999999984"/>
    <n v="137437.61080000002"/>
    <n v="83920.150000000023"/>
    <n v="49559.01999999999"/>
  </r>
  <r>
    <x v="17"/>
    <x v="5"/>
    <x v="1"/>
    <x v="1"/>
    <n v="0"/>
    <n v="0"/>
    <n v="0"/>
    <n v="0"/>
    <n v="0"/>
    <n v="0"/>
    <n v="5"/>
    <n v="49560.33"/>
    <n v="119896.5"/>
    <n v="20844.166000000001"/>
    <n v="54873.98"/>
    <n v="49703.71"/>
    <n v="5"/>
    <n v="49560.33"/>
    <n v="119896.5"/>
    <n v="20844.166000000001"/>
    <n v="54873.98"/>
    <n v="49703.71"/>
  </r>
  <r>
    <x v="17"/>
    <x v="4"/>
    <x v="7"/>
    <x v="12"/>
    <n v="0"/>
    <n v="0"/>
    <n v="0"/>
    <n v="0"/>
    <n v="0"/>
    <n v="0"/>
    <n v="16"/>
    <n v="424980.28"/>
    <n v="575522.24"/>
    <n v="123539.47960000001"/>
    <n v="64784.83"/>
    <n v="49810.86"/>
    <n v="16"/>
    <n v="424980.28"/>
    <n v="575522.24"/>
    <n v="123539.47960000001"/>
    <n v="64784.83"/>
    <n v="49810.86"/>
  </r>
  <r>
    <x v="16"/>
    <x v="4"/>
    <x v="1"/>
    <x v="15"/>
    <n v="12"/>
    <n v="63283.11"/>
    <n v="158183.62"/>
    <n v="145014.9804"/>
    <n v="15700.62"/>
    <n v="-50048.4"/>
    <n v="0"/>
    <n v="0"/>
    <n v="0"/>
    <n v="0"/>
    <n v="0"/>
    <n v="0"/>
    <n v="-12"/>
    <n v="-63283.11"/>
    <n v="-158183.62"/>
    <n v="-145014.9804"/>
    <n v="-15700.62"/>
    <n v="50048.4"/>
  </r>
  <r>
    <x v="13"/>
    <x v="3"/>
    <x v="12"/>
    <x v="22"/>
    <n v="3890"/>
    <n v="1593869.13"/>
    <n v="2243189.63"/>
    <n v="885166.28029999998"/>
    <n v="306378.33"/>
    <n v="8575.01"/>
    <n v="3689"/>
    <n v="527680.87"/>
    <n v="873008.99"/>
    <n v="386275.15879999998"/>
    <n v="186328.77"/>
    <n v="58883.839999999997"/>
    <n v="-201"/>
    <n v="-1066188.2599999998"/>
    <n v="-1370180.64"/>
    <n v="-498891.12150000001"/>
    <n v="-120049.56000000003"/>
    <n v="50308.829999999994"/>
  </r>
  <r>
    <x v="10"/>
    <x v="4"/>
    <x v="3"/>
    <x v="41"/>
    <n v="167"/>
    <n v="1235776.07"/>
    <n v="1544857.19"/>
    <n v="534411.23789999995"/>
    <n v="-43545.55"/>
    <n v="-190356.86"/>
    <n v="124"/>
    <n v="742734.7"/>
    <n v="918933.83"/>
    <n v="330646.72149999999"/>
    <n v="-45564.22"/>
    <n v="-139835.35"/>
    <n v="-43"/>
    <n v="-493041.37000000011"/>
    <n v="-625923.36"/>
    <n v="-203764.51639999996"/>
    <n v="-2018.6699999999983"/>
    <n v="50521.50999999998"/>
  </r>
  <r>
    <x v="10"/>
    <x v="2"/>
    <x v="1"/>
    <x v="6"/>
    <n v="1384"/>
    <n v="3336842.25"/>
    <n v="4289333.29"/>
    <n v="1056150.3359000001"/>
    <n v="286062.27"/>
    <n v="-137712.45000000001"/>
    <n v="1122"/>
    <n v="1739663.09"/>
    <n v="2185709.8199999998"/>
    <n v="530245.07189999998"/>
    <n v="134720.06"/>
    <n v="-87159"/>
    <n v="-262"/>
    <n v="-1597179.16"/>
    <n v="-2103623.4700000002"/>
    <n v="-525905.26400000008"/>
    <n v="-151342.21000000002"/>
    <n v="50553.450000000012"/>
  </r>
  <r>
    <x v="4"/>
    <x v="6"/>
    <x v="1"/>
    <x v="6"/>
    <n v="1273"/>
    <n v="2030351.69"/>
    <n v="2222570.7200000002"/>
    <n v="745456.63710000005"/>
    <n v="-180405.85"/>
    <n v="-412798.63"/>
    <n v="1245"/>
    <n v="1295840.8899999999"/>
    <n v="1266022.8899999999"/>
    <n v="505442.61589999998"/>
    <n v="-210416.53"/>
    <n v="-362172.15"/>
    <n v="-28"/>
    <n v="-734510.8"/>
    <n v="-956547.83000000031"/>
    <n v="-240014.02120000008"/>
    <n v="-30010.679999999993"/>
    <n v="50626.479999999981"/>
  </r>
  <r>
    <x v="1"/>
    <x v="5"/>
    <x v="4"/>
    <x v="18"/>
    <n v="1769"/>
    <n v="2207787.65"/>
    <n v="2849519.57"/>
    <n v="732292.70389999996"/>
    <n v="192333.46"/>
    <n v="-12497.82"/>
    <n v="1458"/>
    <n v="404238.54"/>
    <n v="566322.43999999994"/>
    <n v="148425.91529999999"/>
    <n v="82098.960000000006"/>
    <n v="38179.64"/>
    <n v="-311"/>
    <n v="-1803549.1099999999"/>
    <n v="-2283197.13"/>
    <n v="-583866.78859999997"/>
    <n v="-110234.49999999999"/>
    <n v="50677.46"/>
  </r>
  <r>
    <x v="7"/>
    <x v="5"/>
    <x v="1"/>
    <x v="15"/>
    <n v="478"/>
    <n v="1150731.31"/>
    <n v="1380493.91"/>
    <n v="119899.29760000001"/>
    <n v="162520.01999999999"/>
    <n v="129659.5"/>
    <n v="1271"/>
    <n v="4274539.2"/>
    <n v="5512212.3200000003"/>
    <n v="1143394.8637000001"/>
    <n v="554900.41"/>
    <n v="180612.09"/>
    <n v="793"/>
    <n v="3123807.89"/>
    <n v="4131718.41"/>
    <n v="1023495.5661000001"/>
    <n v="392380.39"/>
    <n v="50952.59"/>
  </r>
  <r>
    <x v="2"/>
    <x v="2"/>
    <x v="1"/>
    <x v="9"/>
    <n v="0"/>
    <n v="0"/>
    <n v="0"/>
    <n v="0"/>
    <n v="0"/>
    <n v="0"/>
    <n v="66"/>
    <n v="720512.34"/>
    <n v="1152177.3400000001"/>
    <n v="379304.62939999998"/>
    <n v="142403.72"/>
    <n v="51650.49"/>
    <n v="66"/>
    <n v="720512.34"/>
    <n v="1152177.3400000001"/>
    <n v="379304.62939999998"/>
    <n v="142403.72"/>
    <n v="51650.49"/>
  </r>
  <r>
    <x v="17"/>
    <x v="1"/>
    <x v="1"/>
    <x v="1"/>
    <n v="0"/>
    <n v="0"/>
    <n v="0"/>
    <n v="0"/>
    <n v="0"/>
    <n v="0"/>
    <n v="1"/>
    <n v="30866.22"/>
    <n v="90804.41"/>
    <n v="7923.7390999999998"/>
    <n v="53858.53"/>
    <n v="52014.45"/>
    <n v="1"/>
    <n v="30866.22"/>
    <n v="90804.41"/>
    <n v="7923.7390999999998"/>
    <n v="53858.53"/>
    <n v="52014.45"/>
  </r>
  <r>
    <x v="8"/>
    <x v="4"/>
    <x v="14"/>
    <x v="38"/>
    <n v="14"/>
    <n v="104040.75"/>
    <n v="137082.56"/>
    <n v="85688.140899999999"/>
    <n v="-14278.61"/>
    <n v="-52435.32"/>
    <n v="0"/>
    <n v="0"/>
    <n v="0"/>
    <n v="0"/>
    <n v="0"/>
    <n v="0"/>
    <n v="-14"/>
    <n v="-104040.75"/>
    <n v="-137082.56"/>
    <n v="-85688.140899999999"/>
    <n v="14278.61"/>
    <n v="52435.32"/>
  </r>
  <r>
    <x v="8"/>
    <x v="6"/>
    <x v="1"/>
    <x v="15"/>
    <n v="69"/>
    <n v="402590.1"/>
    <n v="715587.36"/>
    <n v="361642.28370000003"/>
    <n v="130756.11"/>
    <n v="-52711.08"/>
    <n v="4"/>
    <n v="1039.3599999999999"/>
    <n v="1531"/>
    <n v="413.71480000000003"/>
    <n v="129.12"/>
    <n v="68.2"/>
    <n v="-65"/>
    <n v="-401550.74"/>
    <n v="-714056.36"/>
    <n v="-361228.56890000001"/>
    <n v="-130626.99"/>
    <n v="52779.28"/>
  </r>
  <r>
    <x v="5"/>
    <x v="6"/>
    <x v="13"/>
    <x v="25"/>
    <n v="60"/>
    <n v="482206.5"/>
    <n v="622226.79"/>
    <n v="168618.45110000001"/>
    <n v="-5230.3"/>
    <n v="-52545.56"/>
    <n v="4"/>
    <n v="1212.17"/>
    <n v="2011"/>
    <n v="258.14359999999999"/>
    <n v="442.84"/>
    <n v="361.48"/>
    <n v="-56"/>
    <n v="-480994.33"/>
    <n v="-620215.79"/>
    <n v="-168360.3075"/>
    <n v="5673.14"/>
    <n v="52907.040000000001"/>
  </r>
  <r>
    <x v="8"/>
    <x v="1"/>
    <x v="3"/>
    <x v="24"/>
    <n v="40"/>
    <n v="847980.76"/>
    <n v="1023780.22"/>
    <n v="302720.81790000002"/>
    <n v="-11593.78"/>
    <n v="-46271.71"/>
    <n v="6"/>
    <n v="35593.760000000002"/>
    <n v="36700.04"/>
    <n v="11324.8649"/>
    <n v="7837.47"/>
    <n v="6790.48"/>
    <n v="-34"/>
    <n v="-812387"/>
    <n v="-987080.17999999993"/>
    <n v="-291395.95300000004"/>
    <n v="19431.25"/>
    <n v="53062.19"/>
  </r>
  <r>
    <x v="7"/>
    <x v="5"/>
    <x v="1"/>
    <x v="50"/>
    <n v="425"/>
    <n v="1155229.69"/>
    <n v="1425639.51"/>
    <n v="112906.5137"/>
    <n v="223067.7"/>
    <n v="192225.1"/>
    <n v="636"/>
    <n v="1797088.03"/>
    <n v="2228022.2999999998"/>
    <n v="243271.8058"/>
    <n v="323451.93"/>
    <n v="245378.13"/>
    <n v="211"/>
    <n v="641858.34000000008"/>
    <n v="802382.7899999998"/>
    <n v="130365.29210000001"/>
    <n v="100384.22999999998"/>
    <n v="53153.03"/>
  </r>
  <r>
    <x v="8"/>
    <x v="4"/>
    <x v="8"/>
    <x v="14"/>
    <n v="311"/>
    <n v="3179801.84"/>
    <n v="4331819.37"/>
    <n v="1243906.5478000001"/>
    <n v="266313.58"/>
    <n v="-53728.39"/>
    <n v="0"/>
    <n v="0"/>
    <n v="0"/>
    <n v="0"/>
    <n v="0"/>
    <n v="0"/>
    <n v="-311"/>
    <n v="-3179801.84"/>
    <n v="-4331819.37"/>
    <n v="-1243906.5478000001"/>
    <n v="-266313.58"/>
    <n v="53728.39"/>
  </r>
  <r>
    <x v="7"/>
    <x v="2"/>
    <x v="4"/>
    <x v="5"/>
    <n v="107"/>
    <n v="243546.08"/>
    <n v="342327.51"/>
    <n v="32689.389500000001"/>
    <n v="73149.94"/>
    <n v="64494.95"/>
    <n v="223"/>
    <n v="655686.5"/>
    <n v="989649.04"/>
    <n v="212748.9013"/>
    <n v="186525.19"/>
    <n v="118237.15"/>
    <n v="116"/>
    <n v="412140.42000000004"/>
    <n v="647321.53"/>
    <n v="180059.51180000001"/>
    <n v="113375.25"/>
    <n v="53742.2"/>
  </r>
  <r>
    <x v="9"/>
    <x v="3"/>
    <x v="3"/>
    <x v="19"/>
    <n v="0"/>
    <n v="0"/>
    <n v="0"/>
    <n v="0"/>
    <n v="0"/>
    <n v="0"/>
    <n v="35"/>
    <n v="383809.95"/>
    <n v="599613.65"/>
    <n v="169469.70610000001"/>
    <n v="107842.71"/>
    <n v="53839.91"/>
    <n v="35"/>
    <n v="383809.95"/>
    <n v="599613.65"/>
    <n v="169469.70610000001"/>
    <n v="107842.71"/>
    <n v="53839.91"/>
  </r>
  <r>
    <x v="5"/>
    <x v="6"/>
    <x v="0"/>
    <x v="0"/>
    <n v="450"/>
    <n v="2998909.94"/>
    <n v="3894004.69"/>
    <n v="553033.22169999999"/>
    <n v="119874.8"/>
    <n v="-54175.88"/>
    <n v="0"/>
    <n v="0"/>
    <n v="0"/>
    <n v="0"/>
    <n v="0"/>
    <n v="0"/>
    <n v="-450"/>
    <n v="-2998909.94"/>
    <n v="-3894004.69"/>
    <n v="-553033.22169999999"/>
    <n v="-119874.8"/>
    <n v="54175.88"/>
  </r>
  <r>
    <x v="3"/>
    <x v="2"/>
    <x v="7"/>
    <x v="12"/>
    <n v="5975"/>
    <n v="2199020.25"/>
    <n v="3039174.04"/>
    <n v="2004325.2152"/>
    <n v="-583718"/>
    <n v="-1171059.26"/>
    <n v="5858"/>
    <n v="1999987.48"/>
    <n v="2763491.95"/>
    <n v="1873010.5703"/>
    <n v="-583269.68999999994"/>
    <n v="-1116130.76"/>
    <n v="-117"/>
    <n v="-199032.77000000002"/>
    <n v="-275682.08999999985"/>
    <n v="-131314.64489999996"/>
    <n v="448.31000000005588"/>
    <n v="54928.5"/>
  </r>
  <r>
    <x v="7"/>
    <x v="4"/>
    <x v="4"/>
    <x v="54"/>
    <n v="1"/>
    <n v="2367.54"/>
    <n v="2478.0100000000002"/>
    <n v="117.6915"/>
    <n v="33.880000000000003"/>
    <n v="0.95"/>
    <n v="87"/>
    <n v="346911.26"/>
    <n v="460108.51"/>
    <n v="66131.582399999999"/>
    <n v="72721.55"/>
    <n v="55007.89"/>
    <n v="86"/>
    <n v="344543.72000000003"/>
    <n v="457630.5"/>
    <n v="66013.890899999999"/>
    <n v="72687.67"/>
    <n v="55006.94"/>
  </r>
  <r>
    <x v="3"/>
    <x v="2"/>
    <x v="5"/>
    <x v="10"/>
    <n v="1251"/>
    <n v="3006056.77"/>
    <n v="4248716.67"/>
    <n v="1416141.4934"/>
    <n v="408785.38"/>
    <n v="-181402.06"/>
    <n v="147"/>
    <n v="53674.46"/>
    <n v="75856.070000000007"/>
    <n v="147645.21909999999"/>
    <n v="-25852.22"/>
    <n v="-125997.47"/>
    <n v="-1104"/>
    <n v="-2952382.31"/>
    <n v="-4172860.6"/>
    <n v="-1268496.2743000002"/>
    <n v="-434637.6"/>
    <n v="55404.59"/>
  </r>
  <r>
    <x v="1"/>
    <x v="2"/>
    <x v="14"/>
    <x v="38"/>
    <n v="78"/>
    <n v="166013.79999999999"/>
    <n v="238452.62"/>
    <n v="142138.30239999999"/>
    <n v="-15257.39"/>
    <n v="-70431.83"/>
    <n v="56"/>
    <n v="49132.21"/>
    <n v="59731.08"/>
    <n v="24911.811600000001"/>
    <n v="-9959.9"/>
    <n v="-14708.88"/>
    <n v="-22"/>
    <n v="-116881.59"/>
    <n v="-178721.53999999998"/>
    <n v="-117226.49079999999"/>
    <n v="5297.49"/>
    <n v="55722.950000000004"/>
  </r>
  <r>
    <x v="14"/>
    <x v="4"/>
    <x v="3"/>
    <x v="41"/>
    <n v="0"/>
    <n v="0"/>
    <n v="0"/>
    <n v="0"/>
    <n v="0"/>
    <n v="0"/>
    <n v="84"/>
    <n v="573994.31999999995"/>
    <n v="827201.29"/>
    <n v="231160.247"/>
    <n v="120575.69"/>
    <n v="55742.95"/>
    <n v="84"/>
    <n v="573994.31999999995"/>
    <n v="827201.29"/>
    <n v="231160.247"/>
    <n v="120575.69"/>
    <n v="55742.95"/>
  </r>
  <r>
    <x v="2"/>
    <x v="1"/>
    <x v="1"/>
    <x v="46"/>
    <n v="3"/>
    <n v="1109.73"/>
    <n v="1710"/>
    <n v="1365.0554999999999"/>
    <n v="-28.08"/>
    <n v="-760.02"/>
    <n v="78"/>
    <n v="1564125.8"/>
    <n v="1939509.77"/>
    <n v="509411.46309999999"/>
    <n v="117813.53"/>
    <n v="55412.61"/>
    <n v="75"/>
    <n v="1563016.07"/>
    <n v="1937799.77"/>
    <n v="508046.40759999998"/>
    <n v="117841.61"/>
    <n v="56172.63"/>
  </r>
  <r>
    <x v="10"/>
    <x v="1"/>
    <x v="3"/>
    <x v="34"/>
    <n v="31"/>
    <n v="204255.69"/>
    <n v="189712.45"/>
    <n v="123860.2212"/>
    <n v="-34001.64"/>
    <n v="-51688"/>
    <n v="7"/>
    <n v="16688.84"/>
    <n v="23005"/>
    <n v="5814.8649999999998"/>
    <n v="6533.74"/>
    <n v="4690.8599999999997"/>
    <n v="-24"/>
    <n v="-187566.85"/>
    <n v="-166707.45000000001"/>
    <n v="-118045.35619999999"/>
    <n v="40535.379999999997"/>
    <n v="56378.86"/>
  </r>
  <r>
    <x v="2"/>
    <x v="6"/>
    <x v="4"/>
    <x v="18"/>
    <n v="40"/>
    <n v="29265.040000000001"/>
    <n v="38399.129999999997"/>
    <n v="3045.0187999999998"/>
    <n v="526.36"/>
    <n v="-513.05999999999995"/>
    <n v="133"/>
    <n v="792319.98"/>
    <n v="1132804.8600000001"/>
    <n v="182471.91880000001"/>
    <n v="89225.49"/>
    <n v="55869.32"/>
    <n v="93"/>
    <n v="763054.94"/>
    <n v="1094405.7300000002"/>
    <n v="179426.90000000002"/>
    <n v="88699.13"/>
    <n v="56382.38"/>
  </r>
  <r>
    <x v="7"/>
    <x v="4"/>
    <x v="4"/>
    <x v="5"/>
    <n v="115"/>
    <n v="339446.18"/>
    <n v="460341.85"/>
    <n v="31226.079000000002"/>
    <n v="103165.27"/>
    <n v="95272.33"/>
    <n v="209"/>
    <n v="843312.91"/>
    <n v="1143283.31"/>
    <n v="179537.69899999999"/>
    <n v="195625.31"/>
    <n v="151744.09"/>
    <n v="94"/>
    <n v="503866.73000000004"/>
    <n v="682941.46000000008"/>
    <n v="148311.62"/>
    <n v="92460.04"/>
    <n v="56471.759999999995"/>
  </r>
  <r>
    <x v="17"/>
    <x v="2"/>
    <x v="1"/>
    <x v="6"/>
    <n v="0"/>
    <n v="0"/>
    <n v="0"/>
    <n v="0"/>
    <n v="0"/>
    <n v="0"/>
    <n v="17"/>
    <n v="198098.68"/>
    <n v="305138.90999999997"/>
    <n v="49502.326300000001"/>
    <n v="73577.77"/>
    <n v="57062.83"/>
    <n v="17"/>
    <n v="198098.68"/>
    <n v="305138.90999999997"/>
    <n v="49502.326300000001"/>
    <n v="73577.77"/>
    <n v="57062.83"/>
  </r>
  <r>
    <x v="7"/>
    <x v="3"/>
    <x v="15"/>
    <x v="40"/>
    <n v="126"/>
    <n v="816654.72"/>
    <n v="996594.3"/>
    <n v="73465.366200000004"/>
    <n v="157944.12"/>
    <n v="133971.18"/>
    <n v="273"/>
    <n v="1316962.73"/>
    <n v="1654157.23"/>
    <n v="189811.74239999999"/>
    <n v="252462.53"/>
    <n v="191531.99"/>
    <n v="147"/>
    <n v="500308.01"/>
    <n v="657562.92999999993"/>
    <n v="116346.37619999998"/>
    <n v="94518.41"/>
    <n v="57560.81"/>
  </r>
  <r>
    <x v="14"/>
    <x v="5"/>
    <x v="4"/>
    <x v="13"/>
    <n v="0"/>
    <n v="0"/>
    <n v="0"/>
    <n v="0"/>
    <n v="0"/>
    <n v="0"/>
    <n v="77"/>
    <n v="289147.94"/>
    <n v="449801.08"/>
    <n v="101402.4863"/>
    <n v="107931.01"/>
    <n v="57826.1"/>
    <n v="77"/>
    <n v="289147.94"/>
    <n v="449801.08"/>
    <n v="101402.4863"/>
    <n v="107931.01"/>
    <n v="57826.1"/>
  </r>
  <r>
    <x v="7"/>
    <x v="1"/>
    <x v="3"/>
    <x v="29"/>
    <n v="69"/>
    <n v="63760.81"/>
    <n v="88466.25"/>
    <n v="8093.2451000000001"/>
    <n v="22338.59"/>
    <n v="19729.54"/>
    <n v="315"/>
    <n v="513825.01"/>
    <n v="725200.6"/>
    <n v="152830.85759999999"/>
    <n v="133261"/>
    <n v="77847.28"/>
    <n v="246"/>
    <n v="450064.2"/>
    <n v="636734.35"/>
    <n v="144737.61249999999"/>
    <n v="110922.41"/>
    <n v="58117.74"/>
  </r>
  <r>
    <x v="14"/>
    <x v="3"/>
    <x v="3"/>
    <x v="47"/>
    <n v="15"/>
    <n v="78871.62"/>
    <n v="108683.92"/>
    <n v="13017.1176"/>
    <n v="23003.56"/>
    <n v="19085.96"/>
    <n v="79"/>
    <n v="425435.49"/>
    <n v="571452.78"/>
    <n v="101184.37760000001"/>
    <n v="109911.74"/>
    <n v="77205.070000000007"/>
    <n v="64"/>
    <n v="346563.87"/>
    <n v="462768.86000000004"/>
    <n v="88167.260000000009"/>
    <n v="86908.180000000008"/>
    <n v="58119.110000000008"/>
  </r>
  <r>
    <x v="5"/>
    <x v="2"/>
    <x v="3"/>
    <x v="19"/>
    <n v="34"/>
    <n v="203550.57"/>
    <n v="260821.49"/>
    <n v="117103.70450000001"/>
    <n v="-36011.800000000003"/>
    <n v="-59962.99"/>
    <n v="12"/>
    <n v="8977.81"/>
    <n v="12438.45"/>
    <n v="5226.2776000000003"/>
    <n v="-167.24"/>
    <n v="-1840.71"/>
    <n v="-22"/>
    <n v="-194572.76"/>
    <n v="-248383.03999999998"/>
    <n v="-111877.42690000001"/>
    <n v="35844.560000000005"/>
    <n v="58122.28"/>
  </r>
  <r>
    <x v="8"/>
    <x v="1"/>
    <x v="3"/>
    <x v="34"/>
    <n v="51"/>
    <n v="653452.38"/>
    <n v="785780.01"/>
    <n v="335760.25020000001"/>
    <n v="-37872.720000000001"/>
    <n v="-74661.38"/>
    <n v="2"/>
    <n v="76500.22"/>
    <n v="76500.22"/>
    <n v="16220.8262"/>
    <n v="-14721.24"/>
    <n v="-16220.83"/>
    <n v="-49"/>
    <n v="-576952.16"/>
    <n v="-709279.79"/>
    <n v="-319539.424"/>
    <n v="23151.480000000003"/>
    <n v="58440.55"/>
  </r>
  <r>
    <x v="2"/>
    <x v="6"/>
    <x v="4"/>
    <x v="31"/>
    <n v="1"/>
    <n v="0"/>
    <n v="323"/>
    <n v="0"/>
    <n v="0"/>
    <n v="0"/>
    <n v="24"/>
    <n v="123619.3"/>
    <n v="218797.35"/>
    <n v="33082.486299999997"/>
    <n v="66846.8"/>
    <n v="58676.51"/>
    <n v="23"/>
    <n v="123619.3"/>
    <n v="218474.35"/>
    <n v="33082.486299999997"/>
    <n v="66846.8"/>
    <n v="58676.51"/>
  </r>
  <r>
    <x v="14"/>
    <x v="3"/>
    <x v="3"/>
    <x v="29"/>
    <n v="0"/>
    <n v="0"/>
    <n v="0"/>
    <n v="0"/>
    <n v="0"/>
    <n v="0"/>
    <n v="191"/>
    <n v="2700384.45"/>
    <n v="3612672.84"/>
    <n v="1229886.4269000001"/>
    <n v="289734.25"/>
    <n v="58995.75"/>
    <n v="191"/>
    <n v="2700384.45"/>
    <n v="3612672.84"/>
    <n v="1229886.4269000001"/>
    <n v="289734.25"/>
    <n v="58995.75"/>
  </r>
  <r>
    <x v="3"/>
    <x v="2"/>
    <x v="10"/>
    <x v="17"/>
    <n v="13462"/>
    <n v="10537951.609999999"/>
    <n v="14751041.140000001"/>
    <n v="5869776.8348000003"/>
    <n v="-408796.08"/>
    <n v="-1697406.68"/>
    <n v="13280"/>
    <n v="10231869.109999999"/>
    <n v="14352038.210000001"/>
    <n v="5718348.5164000001"/>
    <n v="-414056.31"/>
    <n v="-1638376.66"/>
    <n v="-182"/>
    <n v="-306082.5"/>
    <n v="-399002.9299999997"/>
    <n v="-151428.31840000022"/>
    <n v="-5260.2299999999814"/>
    <n v="59030.020000000019"/>
  </r>
  <r>
    <x v="7"/>
    <x v="3"/>
    <x v="10"/>
    <x v="53"/>
    <n v="94"/>
    <n v="365108.54"/>
    <n v="478443.58"/>
    <n v="25875.622899999998"/>
    <n v="106311.62"/>
    <n v="97254.39"/>
    <n v="207"/>
    <n v="604641.6"/>
    <n v="827794.36"/>
    <n v="94618.818299999999"/>
    <n v="189296.12"/>
    <n v="156287.47"/>
    <n v="113"/>
    <n v="239533.06"/>
    <n v="349350.77999999997"/>
    <n v="68743.195399999997"/>
    <n v="82984.5"/>
    <n v="59033.08"/>
  </r>
  <r>
    <x v="17"/>
    <x v="6"/>
    <x v="0"/>
    <x v="0"/>
    <n v="0"/>
    <n v="0"/>
    <n v="0"/>
    <n v="0"/>
    <n v="0"/>
    <n v="0"/>
    <n v="9"/>
    <n v="90410.42"/>
    <n v="266320.67"/>
    <n v="64198.099300000002"/>
    <n v="73232.37"/>
    <n v="59778.06"/>
    <n v="9"/>
    <n v="90410.42"/>
    <n v="266320.67"/>
    <n v="64198.099300000002"/>
    <n v="73232.37"/>
    <n v="59778.06"/>
  </r>
  <r>
    <x v="3"/>
    <x v="2"/>
    <x v="17"/>
    <x v="59"/>
    <n v="9610"/>
    <n v="1297073.22"/>
    <n v="1944304.5"/>
    <n v="2086337.3502"/>
    <n v="-263641.5"/>
    <n v="-1456500.85"/>
    <n v="9538"/>
    <n v="1040791.39"/>
    <n v="1593408.14"/>
    <n v="1932239.9350000001"/>
    <n v="-278893.32"/>
    <n v="-1396653.28"/>
    <n v="-72"/>
    <n v="-256281.82999999996"/>
    <n v="-350896.3600000001"/>
    <n v="-154097.41519999993"/>
    <n v="-15251.820000000007"/>
    <n v="59847.570000000065"/>
  </r>
  <r>
    <x v="9"/>
    <x v="3"/>
    <x v="1"/>
    <x v="15"/>
    <n v="0"/>
    <n v="0"/>
    <n v="0"/>
    <n v="0"/>
    <n v="0"/>
    <n v="0"/>
    <n v="307"/>
    <n v="1906509.9"/>
    <n v="2335861.58"/>
    <n v="479270.67969999998"/>
    <n v="220897.97"/>
    <n v="59989.47"/>
    <n v="307"/>
    <n v="1906509.9"/>
    <n v="2335861.58"/>
    <n v="479270.67969999998"/>
    <n v="220897.97"/>
    <n v="59989.47"/>
  </r>
  <r>
    <x v="15"/>
    <x v="4"/>
    <x v="4"/>
    <x v="5"/>
    <n v="2"/>
    <n v="19808.48"/>
    <n v="54185.4"/>
    <n v="22718.735000000001"/>
    <n v="15137.24"/>
    <n v="11658.19"/>
    <n v="9"/>
    <n v="224906.3"/>
    <n v="436454.47"/>
    <n v="135007.05549999999"/>
    <n v="96024.6"/>
    <n v="71706.73"/>
    <n v="7"/>
    <n v="205097.81999999998"/>
    <n v="382269.06999999995"/>
    <n v="112288.32049999999"/>
    <n v="80887.360000000001"/>
    <n v="60048.539999999994"/>
  </r>
  <r>
    <x v="5"/>
    <x v="4"/>
    <x v="12"/>
    <x v="22"/>
    <n v="527"/>
    <n v="1657982.15"/>
    <n v="1974900.1"/>
    <n v="522952.66529999999"/>
    <n v="109227.1"/>
    <n v="-50055.89"/>
    <n v="242"/>
    <n v="141522.51"/>
    <n v="186294.26"/>
    <n v="44715.006200000003"/>
    <n v="22704.39"/>
    <n v="10142.69"/>
    <n v="-285"/>
    <n v="-1516459.64"/>
    <n v="-1788605.84"/>
    <n v="-478237.65909999999"/>
    <n v="-86522.71"/>
    <n v="60198.58"/>
  </r>
  <r>
    <x v="14"/>
    <x v="5"/>
    <x v="3"/>
    <x v="39"/>
    <n v="0"/>
    <n v="0"/>
    <n v="0"/>
    <n v="0"/>
    <n v="0"/>
    <n v="0"/>
    <n v="193"/>
    <n v="1238032.5900000001"/>
    <n v="1815556.01"/>
    <n v="631572.74569999997"/>
    <n v="208977.18"/>
    <n v="60439.77"/>
    <n v="193"/>
    <n v="1238032.5900000001"/>
    <n v="1815556.01"/>
    <n v="631572.74569999997"/>
    <n v="208977.18"/>
    <n v="60439.77"/>
  </r>
  <r>
    <x v="5"/>
    <x v="1"/>
    <x v="4"/>
    <x v="5"/>
    <n v="466"/>
    <n v="6316435.3600000003"/>
    <n v="7575346.5300000003"/>
    <n v="1436951.0512999999"/>
    <n v="371446.92"/>
    <n v="-94163.49"/>
    <n v="148"/>
    <n v="75161.11"/>
    <n v="106548.85"/>
    <n v="82473.172399999996"/>
    <n v="-8475.1299999999992"/>
    <n v="-33215.11"/>
    <n v="-318"/>
    <n v="-6241274.25"/>
    <n v="-7468797.6800000006"/>
    <n v="-1354477.8788999999"/>
    <n v="-379922.05"/>
    <n v="60948.380000000005"/>
  </r>
  <r>
    <x v="8"/>
    <x v="2"/>
    <x v="3"/>
    <x v="39"/>
    <n v="99"/>
    <n v="409126.66"/>
    <n v="576756.96"/>
    <n v="235394.99549999999"/>
    <n v="-46084.83"/>
    <n v="-69335.11"/>
    <n v="11"/>
    <n v="33239.54"/>
    <n v="39443.25"/>
    <n v="14520.1369"/>
    <n v="-7052.95"/>
    <n v="-8369.39"/>
    <n v="-88"/>
    <n v="-375887.12"/>
    <n v="-537313.71"/>
    <n v="-220874.85859999998"/>
    <n v="39031.880000000005"/>
    <n v="60965.72"/>
  </r>
  <r>
    <x v="7"/>
    <x v="6"/>
    <x v="4"/>
    <x v="48"/>
    <n v="131"/>
    <n v="237998.07999999999"/>
    <n v="293850.14"/>
    <n v="38050.856200000002"/>
    <n v="21032.880000000001"/>
    <n v="9172.2800000000007"/>
    <n v="360"/>
    <n v="813642.45"/>
    <n v="1193416.8500000001"/>
    <n v="267567.78600000002"/>
    <n v="151110.01999999999"/>
    <n v="70423.88"/>
    <n v="229"/>
    <n v="575644.37"/>
    <n v="899566.71000000008"/>
    <n v="229516.92980000001"/>
    <n v="130077.13999999998"/>
    <n v="61251.600000000006"/>
  </r>
  <r>
    <x v="16"/>
    <x v="4"/>
    <x v="9"/>
    <x v="16"/>
    <n v="49"/>
    <n v="553265.56999999995"/>
    <n v="701875.08"/>
    <n v="227552.66190000001"/>
    <n v="12919.22"/>
    <n v="-57762.51"/>
    <n v="4"/>
    <n v="15456.26"/>
    <n v="34575.32"/>
    <n v="12183.643700000001"/>
    <n v="7698.91"/>
    <n v="3564.25"/>
    <n v="-45"/>
    <n v="-537809.30999999994"/>
    <n v="-667299.76"/>
    <n v="-215369.01819999999"/>
    <n v="-5220.3099999999995"/>
    <n v="61326.76"/>
  </r>
  <r>
    <x v="13"/>
    <x v="6"/>
    <x v="12"/>
    <x v="22"/>
    <n v="2182"/>
    <n v="1064760.95"/>
    <n v="1517202.98"/>
    <n v="383406.1373"/>
    <n v="146365.18"/>
    <n v="26847.24"/>
    <n v="2068"/>
    <n v="426711.46"/>
    <n v="662229.05000000005"/>
    <n v="143003.24419999999"/>
    <n v="131788.62"/>
    <n v="88221.82"/>
    <n v="-114"/>
    <n v="-638049.49"/>
    <n v="-854973.92999999993"/>
    <n v="-240402.89310000002"/>
    <n v="-14576.559999999998"/>
    <n v="61374.58"/>
  </r>
  <r>
    <x v="3"/>
    <x v="3"/>
    <x v="4"/>
    <x v="5"/>
    <n v="3781"/>
    <n v="3464534.43"/>
    <n v="4631944.37"/>
    <n v="1776296.4397"/>
    <n v="63481.3"/>
    <n v="-456345.99"/>
    <n v="3734"/>
    <n v="2881591.29"/>
    <n v="3896361.87"/>
    <n v="1555521.9620000001"/>
    <n v="49901.09"/>
    <n v="-394958.03"/>
    <n v="-47"/>
    <n v="-582943.14000000013"/>
    <n v="-735582.5"/>
    <n v="-220774.47769999993"/>
    <n v="-13580.210000000006"/>
    <n v="61387.959999999963"/>
  </r>
  <r>
    <x v="4"/>
    <x v="3"/>
    <x v="6"/>
    <x v="11"/>
    <n v="20"/>
    <n v="296755.88"/>
    <n v="338515.75"/>
    <n v="111171.06389999999"/>
    <n v="-25012.85"/>
    <n v="-60764.77"/>
    <n v="6"/>
    <n v="3426.25"/>
    <n v="7083.35"/>
    <n v="3047.2021"/>
    <n v="1116.93"/>
    <n v="625.41999999999996"/>
    <n v="-14"/>
    <n v="-293329.63"/>
    <n v="-331432.40000000002"/>
    <n v="-108123.8618"/>
    <n v="26129.78"/>
    <n v="61390.189999999995"/>
  </r>
  <r>
    <x v="2"/>
    <x v="3"/>
    <x v="1"/>
    <x v="55"/>
    <n v="0"/>
    <n v="0"/>
    <n v="0"/>
    <n v="0"/>
    <n v="0"/>
    <n v="0"/>
    <n v="8"/>
    <n v="84334.61"/>
    <n v="190921.72"/>
    <n v="44480.402000000002"/>
    <n v="67173.05"/>
    <n v="62106.74"/>
    <n v="8"/>
    <n v="84334.61"/>
    <n v="190921.72"/>
    <n v="44480.402000000002"/>
    <n v="67173.05"/>
    <n v="62106.74"/>
  </r>
  <r>
    <x v="13"/>
    <x v="5"/>
    <x v="12"/>
    <x v="22"/>
    <n v="1935"/>
    <n v="853171.21"/>
    <n v="1232696.6100000001"/>
    <n v="639519.41310000001"/>
    <n v="79751.58"/>
    <n v="-94119.29"/>
    <n v="1785"/>
    <n v="231904.04"/>
    <n v="381550.1"/>
    <n v="263981.12"/>
    <n v="48829.87"/>
    <n v="-31649.94"/>
    <n v="-150"/>
    <n v="-621267.16999999993"/>
    <n v="-851146.51000000013"/>
    <n v="-375538.29310000001"/>
    <n v="-30921.71"/>
    <n v="62469.349999999991"/>
  </r>
  <r>
    <x v="3"/>
    <x v="2"/>
    <x v="3"/>
    <x v="39"/>
    <n v="3384"/>
    <n v="4090937.56"/>
    <n v="5597526.0800000001"/>
    <n v="2091319.4693"/>
    <n v="-229373.62"/>
    <n v="-609175.18999999994"/>
    <n v="3366"/>
    <n v="4015189.18"/>
    <n v="5496714"/>
    <n v="2003321.0294000001"/>
    <n v="-182686.62"/>
    <n v="-546040.14"/>
    <n v="-18"/>
    <n v="-75748.379999999888"/>
    <n v="-100812.08000000007"/>
    <n v="-87998.439899999881"/>
    <n v="46687"/>
    <n v="63135.04999999993"/>
  </r>
  <r>
    <x v="1"/>
    <x v="3"/>
    <x v="3"/>
    <x v="19"/>
    <n v="696"/>
    <n v="3336999.29"/>
    <n v="4332725.4800000004"/>
    <n v="1528469.9339000001"/>
    <n v="139100.46"/>
    <n v="-232316.93"/>
    <n v="307"/>
    <n v="213004.36"/>
    <n v="270725.33"/>
    <n v="249334.9601"/>
    <n v="-8758.6299999999992"/>
    <n v="-169030.24"/>
    <n v="-389"/>
    <n v="-3123994.93"/>
    <n v="-4062000.1500000004"/>
    <n v="-1279134.9738"/>
    <n v="-147859.09"/>
    <n v="63286.69"/>
  </r>
  <r>
    <x v="4"/>
    <x v="4"/>
    <x v="12"/>
    <x v="22"/>
    <n v="768"/>
    <n v="505516.31"/>
    <n v="657351.96"/>
    <n v="321367.4755"/>
    <n v="-13866.57"/>
    <n v="-98400.62"/>
    <n v="761"/>
    <n v="365064.79"/>
    <n v="492136.6"/>
    <n v="226552.98910000001"/>
    <n v="19114.78"/>
    <n v="-34802.94"/>
    <n v="-7"/>
    <n v="-140451.52000000002"/>
    <n v="-165215.35999999999"/>
    <n v="-94814.486399999994"/>
    <n v="32981.35"/>
    <n v="63597.679999999993"/>
  </r>
  <r>
    <x v="7"/>
    <x v="2"/>
    <x v="3"/>
    <x v="51"/>
    <n v="41"/>
    <n v="54992.25"/>
    <n v="77381.84"/>
    <n v="6248.0249999999996"/>
    <n v="17944.5"/>
    <n v="16089.09"/>
    <n v="253"/>
    <n v="304714.28000000003"/>
    <n v="479232.14"/>
    <n v="95301.243199999997"/>
    <n v="106234.96"/>
    <n v="79816.05"/>
    <n v="212"/>
    <n v="249722.03000000003"/>
    <n v="401850.30000000005"/>
    <n v="89053.218200000003"/>
    <n v="88290.46"/>
    <n v="63726.960000000006"/>
  </r>
  <r>
    <x v="7"/>
    <x v="3"/>
    <x v="3"/>
    <x v="23"/>
    <n v="127"/>
    <n v="201845.88"/>
    <n v="272077.43"/>
    <n v="37521.935299999997"/>
    <n v="58783.85"/>
    <n v="48222.98"/>
    <n v="251"/>
    <n v="646139.6"/>
    <n v="874475.3"/>
    <n v="142316.40700000001"/>
    <n v="161552.69"/>
    <n v="111969.71"/>
    <n v="124"/>
    <n v="444293.72"/>
    <n v="602397.87000000011"/>
    <n v="104794.47170000001"/>
    <n v="102768.84"/>
    <n v="63746.73"/>
  </r>
  <r>
    <x v="4"/>
    <x v="1"/>
    <x v="12"/>
    <x v="22"/>
    <n v="1700"/>
    <n v="1345109.19"/>
    <n v="1619911.51"/>
    <n v="567099.74780000001"/>
    <n v="6482.58"/>
    <n v="-153386.72"/>
    <n v="1681"/>
    <n v="984250.07"/>
    <n v="1225615.75"/>
    <n v="455657.9203"/>
    <n v="32450.91"/>
    <n v="-89389.25"/>
    <n v="-19"/>
    <n v="-360859.12"/>
    <n v="-394295.76"/>
    <n v="-111441.82750000001"/>
    <n v="25968.33"/>
    <n v="63997.47"/>
  </r>
  <r>
    <x v="8"/>
    <x v="4"/>
    <x v="4"/>
    <x v="57"/>
    <n v="4"/>
    <n v="17080.53"/>
    <n v="26161.119999999999"/>
    <n v="73321.690199999997"/>
    <n v="-23712.6"/>
    <n v="-64196.61"/>
    <n v="0"/>
    <n v="0"/>
    <n v="0"/>
    <n v="0"/>
    <n v="0"/>
    <n v="0"/>
    <n v="-4"/>
    <n v="-17080.53"/>
    <n v="-26161.119999999999"/>
    <n v="-73321.690199999997"/>
    <n v="23712.6"/>
    <n v="64196.61"/>
  </r>
  <r>
    <x v="2"/>
    <x v="6"/>
    <x v="5"/>
    <x v="10"/>
    <n v="43"/>
    <n v="190300.16"/>
    <n v="313280.37"/>
    <n v="8243.4053999999996"/>
    <n v="12360.19"/>
    <n v="8799.3799999999992"/>
    <n v="679"/>
    <n v="9508776.6300000008"/>
    <n v="12564447.310000001"/>
    <n v="1647488.379"/>
    <n v="442366.88"/>
    <n v="73167.100000000006"/>
    <n v="636"/>
    <n v="9318476.4700000007"/>
    <n v="12251166.940000001"/>
    <n v="1639244.9735999999"/>
    <n v="430006.69"/>
    <n v="64367.720000000008"/>
  </r>
  <r>
    <x v="7"/>
    <x v="4"/>
    <x v="1"/>
    <x v="9"/>
    <n v="848"/>
    <n v="3348017.31"/>
    <n v="4132152.02"/>
    <n v="480643.05540000001"/>
    <n v="544911.02"/>
    <n v="407105.35"/>
    <n v="3306"/>
    <n v="16932247.039999999"/>
    <n v="20508452.989999998"/>
    <n v="3564312.4405999999"/>
    <n v="1549595.59"/>
    <n v="471475.25"/>
    <n v="2458"/>
    <n v="13584229.729999999"/>
    <n v="16376300.969999999"/>
    <n v="3083669.3851999999"/>
    <n v="1004684.5700000001"/>
    <n v="64369.900000000023"/>
  </r>
  <r>
    <x v="8"/>
    <x v="5"/>
    <x v="11"/>
    <x v="20"/>
    <n v="232"/>
    <n v="1133445.52"/>
    <n v="1596063.78"/>
    <n v="561629.78200000001"/>
    <n v="112201.01"/>
    <n v="-53987.61"/>
    <n v="2"/>
    <n v="7268.4"/>
    <n v="23328.240000000002"/>
    <n v="5605.2772999999997"/>
    <n v="10813.45"/>
    <n v="10454.56"/>
    <n v="-230"/>
    <n v="-1126177.1200000001"/>
    <n v="-1572735.54"/>
    <n v="-556024.50470000005"/>
    <n v="-101387.56"/>
    <n v="64442.17"/>
  </r>
  <r>
    <x v="10"/>
    <x v="3"/>
    <x v="3"/>
    <x v="4"/>
    <n v="32"/>
    <n v="357241.81"/>
    <n v="419184.66"/>
    <n v="136826.14619999999"/>
    <n v="-32763.37"/>
    <n v="-72850.41"/>
    <n v="20"/>
    <n v="147611.17000000001"/>
    <n v="188314.14"/>
    <n v="49289.672899999998"/>
    <n v="5742.24"/>
    <n v="-8391.77"/>
    <n v="-12"/>
    <n v="-209630.63999999998"/>
    <n v="-230870.51999999996"/>
    <n v="-87536.473299999983"/>
    <n v="38505.61"/>
    <n v="64458.64"/>
  </r>
  <r>
    <x v="8"/>
    <x v="2"/>
    <x v="1"/>
    <x v="7"/>
    <n v="128"/>
    <n v="561768.15"/>
    <n v="866489.21"/>
    <n v="349294.4915"/>
    <n v="32907.410000000003"/>
    <n v="-64894.18"/>
    <n v="8"/>
    <n v="5183.6099999999997"/>
    <n v="8196.3700000000008"/>
    <n v="379.03120000000001"/>
    <n v="-197.02"/>
    <n v="-324.04000000000002"/>
    <n v="-120"/>
    <n v="-556584.54"/>
    <n v="-858292.84"/>
    <n v="-348915.46029999998"/>
    <n v="-33104.43"/>
    <n v="64570.14"/>
  </r>
  <r>
    <x v="10"/>
    <x v="1"/>
    <x v="3"/>
    <x v="41"/>
    <n v="128"/>
    <n v="921685.03"/>
    <n v="1158910.24"/>
    <n v="371271.04729999998"/>
    <n v="-5477.04"/>
    <n v="-122895.29"/>
    <n v="56"/>
    <n v="343896.52"/>
    <n v="443747.43"/>
    <n v="148720.8988"/>
    <n v="-9780.3799999999992"/>
    <n v="-57742.06"/>
    <n v="-72"/>
    <n v="-577788.51"/>
    <n v="-715162.81"/>
    <n v="-222550.14849999998"/>
    <n v="-4303.3399999999992"/>
    <n v="65153.229999999996"/>
  </r>
  <r>
    <x v="7"/>
    <x v="1"/>
    <x v="4"/>
    <x v="45"/>
    <n v="329"/>
    <n v="696418.08"/>
    <n v="1011863.97"/>
    <n v="84377.938999999998"/>
    <n v="277147.3"/>
    <n v="250919.05"/>
    <n v="464"/>
    <n v="1134989.92"/>
    <n v="1621018.98"/>
    <n v="203212.73540000001"/>
    <n v="379747.93"/>
    <n v="316119.14"/>
    <n v="135"/>
    <n v="438571.83999999997"/>
    <n v="609155.01"/>
    <n v="118834.79640000001"/>
    <n v="102600.63"/>
    <n v="65200.090000000026"/>
  </r>
  <r>
    <x v="2"/>
    <x v="5"/>
    <x v="1"/>
    <x v="9"/>
    <n v="0"/>
    <n v="0"/>
    <n v="0"/>
    <n v="0"/>
    <n v="0"/>
    <n v="0"/>
    <n v="50"/>
    <n v="396147.39"/>
    <n v="641809.13"/>
    <n v="205673.54300000001"/>
    <n v="114003.46"/>
    <n v="65304.07"/>
    <n v="50"/>
    <n v="396147.39"/>
    <n v="641809.13"/>
    <n v="205673.54300000001"/>
    <n v="114003.46"/>
    <n v="65304.07"/>
  </r>
  <r>
    <x v="7"/>
    <x v="3"/>
    <x v="4"/>
    <x v="5"/>
    <n v="164"/>
    <n v="483615.46"/>
    <n v="608706.78"/>
    <n v="51540.7186"/>
    <n v="102892.47"/>
    <n v="87824.06"/>
    <n v="270"/>
    <n v="940480.08"/>
    <n v="1265191.8"/>
    <n v="181258.3046"/>
    <n v="204204.06"/>
    <n v="153227.82999999999"/>
    <n v="106"/>
    <n v="456864.61999999994"/>
    <n v="656485.02"/>
    <n v="129717.58600000001"/>
    <n v="101311.59"/>
    <n v="65403.76999999999"/>
  </r>
  <r>
    <x v="14"/>
    <x v="2"/>
    <x v="0"/>
    <x v="0"/>
    <n v="0"/>
    <n v="0"/>
    <n v="0"/>
    <n v="0"/>
    <n v="0"/>
    <n v="0"/>
    <n v="438"/>
    <n v="1106072.52"/>
    <n v="1652528.2"/>
    <n v="478526.20630000002"/>
    <n v="163380.39000000001"/>
    <n v="65498.96"/>
    <n v="438"/>
    <n v="1106072.52"/>
    <n v="1652528.2"/>
    <n v="478526.20630000002"/>
    <n v="163380.39000000001"/>
    <n v="65498.96"/>
  </r>
  <r>
    <x v="7"/>
    <x v="4"/>
    <x v="4"/>
    <x v="13"/>
    <n v="95"/>
    <n v="310472.02"/>
    <n v="371360.05"/>
    <n v="33855.866699999999"/>
    <n v="41745"/>
    <n v="32968.480000000003"/>
    <n v="371"/>
    <n v="2501448.34"/>
    <n v="3402088.73"/>
    <n v="795296.64549999998"/>
    <n v="332205.58"/>
    <n v="98600.07"/>
    <n v="276"/>
    <n v="2190976.3199999998"/>
    <n v="3030728.68"/>
    <n v="761440.77879999997"/>
    <n v="290460.58"/>
    <n v="65631.59"/>
  </r>
  <r>
    <x v="3"/>
    <x v="6"/>
    <x v="1"/>
    <x v="35"/>
    <n v="7306"/>
    <n v="6148843.7800000003"/>
    <n v="8296791.8499999996"/>
    <n v="4405841.1147999996"/>
    <n v="-1484255.21"/>
    <n v="-2917132.26"/>
    <n v="7112"/>
    <n v="5648608.2000000002"/>
    <n v="7530102.0700000003"/>
    <n v="4190310.9933000002"/>
    <n v="-1478867.12"/>
    <n v="-2851417.84"/>
    <n v="-194"/>
    <n v="-500235.58000000007"/>
    <n v="-766689.77999999933"/>
    <n v="-215530.12149999943"/>
    <n v="5388.089999999851"/>
    <n v="65714.419999999925"/>
  </r>
  <r>
    <x v="14"/>
    <x v="1"/>
    <x v="3"/>
    <x v="41"/>
    <n v="1"/>
    <n v="1073.25"/>
    <n v="1436.25"/>
    <n v="539.16279999999995"/>
    <n v="36.65"/>
    <n v="-176.16"/>
    <n v="86"/>
    <n v="528332.49"/>
    <n v="705520.12"/>
    <n v="193427.171"/>
    <n v="124825.42"/>
    <n v="65625.52"/>
    <n v="85"/>
    <n v="527259.24"/>
    <n v="704083.87"/>
    <n v="192888.00820000001"/>
    <n v="124788.77"/>
    <n v="65801.680000000008"/>
  </r>
  <r>
    <x v="7"/>
    <x v="2"/>
    <x v="3"/>
    <x v="29"/>
    <n v="61"/>
    <n v="70834.91"/>
    <n v="95930.880000000005"/>
    <n v="9468.0838000000003"/>
    <n v="18433.25"/>
    <n v="15478.38"/>
    <n v="276"/>
    <n v="343847.96"/>
    <n v="532477.34"/>
    <n v="99060.817899999995"/>
    <n v="112307.45"/>
    <n v="81576.36"/>
    <n v="215"/>
    <n v="273013.05000000005"/>
    <n v="436546.45999999996"/>
    <n v="89592.734100000001"/>
    <n v="93874.2"/>
    <n v="66097.98"/>
  </r>
  <r>
    <x v="13"/>
    <x v="4"/>
    <x v="12"/>
    <x v="22"/>
    <n v="3405"/>
    <n v="1259264.07"/>
    <n v="1785792.25"/>
    <n v="747638.68130000005"/>
    <n v="150123.82999999999"/>
    <n v="-63589.64"/>
    <n v="3237"/>
    <n v="447043.15"/>
    <n v="725605.24"/>
    <n v="364030.27419999999"/>
    <n v="102953.49"/>
    <n v="2641.49"/>
    <n v="-168"/>
    <n v="-812220.92"/>
    <n v="-1060187.01"/>
    <n v="-383608.40710000007"/>
    <n v="-47170.339999999982"/>
    <n v="66231.13"/>
  </r>
  <r>
    <x v="17"/>
    <x v="4"/>
    <x v="2"/>
    <x v="2"/>
    <n v="0"/>
    <n v="0"/>
    <n v="0"/>
    <n v="0"/>
    <n v="0"/>
    <n v="0"/>
    <n v="35"/>
    <n v="1027311.99"/>
    <n v="1335167.08"/>
    <n v="277041.45419999998"/>
    <n v="125246.24"/>
    <n v="66360.17"/>
    <n v="35"/>
    <n v="1027311.99"/>
    <n v="1335167.08"/>
    <n v="277041.45419999998"/>
    <n v="125246.24"/>
    <n v="66360.17"/>
  </r>
  <r>
    <x v="10"/>
    <x v="3"/>
    <x v="1"/>
    <x v="15"/>
    <n v="1102"/>
    <n v="2773120.64"/>
    <n v="3375869.13"/>
    <n v="627037.44429999997"/>
    <n v="265806.90000000002"/>
    <n v="65059.29"/>
    <n v="981"/>
    <n v="1486184.6"/>
    <n v="1871778.46"/>
    <n v="312082.11190000002"/>
    <n v="237319.79"/>
    <n v="131672.44"/>
    <n v="-121"/>
    <n v="-1286936.04"/>
    <n v="-1504090.67"/>
    <n v="-314955.33239999996"/>
    <n v="-28487.110000000015"/>
    <n v="66613.149999999994"/>
  </r>
  <r>
    <x v="14"/>
    <x v="4"/>
    <x v="1"/>
    <x v="3"/>
    <n v="2"/>
    <n v="291.16000000000003"/>
    <n v="502"/>
    <n v="121.876"/>
    <n v="116.84"/>
    <n v="88.96"/>
    <n v="65"/>
    <n v="596794.23"/>
    <n v="1195274.8700000001"/>
    <n v="536708.57660000003"/>
    <n v="114572.17"/>
    <n v="66814.05"/>
    <n v="63"/>
    <n v="596503.06999999995"/>
    <n v="1194772.8700000001"/>
    <n v="536586.70059999998"/>
    <n v="114455.33"/>
    <n v="66725.09"/>
  </r>
  <r>
    <x v="3"/>
    <x v="2"/>
    <x v="4"/>
    <x v="13"/>
    <n v="2132"/>
    <n v="5804498.4800000004"/>
    <n v="7610203.4400000004"/>
    <n v="1779257.4656"/>
    <n v="558250.75"/>
    <n v="-35111.64"/>
    <n v="1715"/>
    <n v="2795421.98"/>
    <n v="4007581.6"/>
    <n v="1150808.5799"/>
    <n v="401625.93"/>
    <n v="32210.54"/>
    <n v="-417"/>
    <n v="-3009076.5000000005"/>
    <n v="-3602621.8400000003"/>
    <n v="-628448.88569999998"/>
    <n v="-156624.82"/>
    <n v="67322.179999999993"/>
  </r>
  <r>
    <x v="14"/>
    <x v="3"/>
    <x v="15"/>
    <x v="40"/>
    <n v="1"/>
    <n v="11589.56"/>
    <n v="11589.56"/>
    <n v="1392.6387999999999"/>
    <n v="-962.77"/>
    <n v="-1392.64"/>
    <n v="28"/>
    <n v="159749.26"/>
    <n v="248056.76"/>
    <n v="35409.992100000003"/>
    <n v="75956.45"/>
    <n v="66085.95"/>
    <n v="27"/>
    <n v="148159.70000000001"/>
    <n v="236467.20000000001"/>
    <n v="34017.353300000002"/>
    <n v="76919.22"/>
    <n v="67478.59"/>
  </r>
  <r>
    <x v="2"/>
    <x v="5"/>
    <x v="1"/>
    <x v="1"/>
    <n v="26"/>
    <n v="6331.2"/>
    <n v="15984.56"/>
    <n v="13439.3349"/>
    <n v="10814.38"/>
    <n v="2782.15"/>
    <n v="127"/>
    <n v="856625.69"/>
    <n v="1349956.13"/>
    <n v="458953.84499999997"/>
    <n v="144860.37"/>
    <n v="70396.42"/>
    <n v="101"/>
    <n v="850294.49"/>
    <n v="1333971.5699999998"/>
    <n v="445514.51009999996"/>
    <n v="134045.99"/>
    <n v="67614.27"/>
  </r>
  <r>
    <x v="7"/>
    <x v="2"/>
    <x v="4"/>
    <x v="48"/>
    <n v="96"/>
    <n v="155641.91"/>
    <n v="210401.11"/>
    <n v="55906.623399999997"/>
    <n v="17218.62"/>
    <n v="-1372.82"/>
    <n v="311"/>
    <n v="591000.35"/>
    <n v="864425.86"/>
    <n v="208023.22070000001"/>
    <n v="128627.43"/>
    <n v="66649.69"/>
    <n v="215"/>
    <n v="435358.43999999994"/>
    <n v="654024.75"/>
    <n v="152116.59730000002"/>
    <n v="111408.81"/>
    <n v="68022.510000000009"/>
  </r>
  <r>
    <x v="1"/>
    <x v="4"/>
    <x v="14"/>
    <x v="38"/>
    <n v="190"/>
    <n v="320969"/>
    <n v="404712.29"/>
    <n v="182526.12160000001"/>
    <n v="2368.2399999999998"/>
    <n v="-59120.06"/>
    <n v="157"/>
    <n v="97704.66"/>
    <n v="126637.93"/>
    <n v="23219.058700000001"/>
    <n v="13684.42"/>
    <n v="9553.68"/>
    <n v="-33"/>
    <n v="-223264.34"/>
    <n v="-278074.36"/>
    <n v="-159307.06290000002"/>
    <n v="11316.18"/>
    <n v="68673.739999999991"/>
  </r>
  <r>
    <x v="2"/>
    <x v="1"/>
    <x v="4"/>
    <x v="45"/>
    <n v="0"/>
    <n v="0"/>
    <n v="0"/>
    <n v="0"/>
    <n v="0"/>
    <n v="0"/>
    <n v="10"/>
    <n v="112252.89"/>
    <n v="246091.11"/>
    <n v="64537.9522"/>
    <n v="77228.039999999994"/>
    <n v="69300.28"/>
    <n v="10"/>
    <n v="112252.89"/>
    <n v="246091.11"/>
    <n v="64537.9522"/>
    <n v="77228.039999999994"/>
    <n v="69300.28"/>
  </r>
  <r>
    <x v="7"/>
    <x v="5"/>
    <x v="3"/>
    <x v="23"/>
    <n v="139"/>
    <n v="288666.18"/>
    <n v="368156.37"/>
    <n v="103937.26579999999"/>
    <n v="38633.11"/>
    <n v="15587.93"/>
    <n v="292"/>
    <n v="821296.78"/>
    <n v="1099964.8600000001"/>
    <n v="255259.84349999999"/>
    <n v="157172.89000000001"/>
    <n v="84941.95"/>
    <n v="153"/>
    <n v="532630.60000000009"/>
    <n v="731808.49000000011"/>
    <n v="151322.57769999999"/>
    <n v="118539.78000000001"/>
    <n v="69354.01999999999"/>
  </r>
  <r>
    <x v="7"/>
    <x v="6"/>
    <x v="4"/>
    <x v="13"/>
    <n v="68"/>
    <n v="195217.45"/>
    <n v="277953.59000000003"/>
    <n v="27124.450499999999"/>
    <n v="45041.440000000002"/>
    <n v="37548.14"/>
    <n v="306"/>
    <n v="2399449.14"/>
    <n v="3349147.52"/>
    <n v="701154.40769999998"/>
    <n v="336471.11"/>
    <n v="106913.92"/>
    <n v="238"/>
    <n v="2204231.69"/>
    <n v="3071193.93"/>
    <n v="674029.95719999995"/>
    <n v="291429.67"/>
    <n v="69365.78"/>
  </r>
  <r>
    <x v="12"/>
    <x v="4"/>
    <x v="8"/>
    <x v="14"/>
    <n v="67"/>
    <n v="88620.73"/>
    <n v="133648.09"/>
    <n v="13742.4324"/>
    <n v="35694.839999999997"/>
    <n v="32306.6"/>
    <n v="139"/>
    <n v="329795.53999999998"/>
    <n v="487878.49"/>
    <n v="61251.137199999997"/>
    <n v="117241.05"/>
    <n v="101715.55"/>
    <n v="72"/>
    <n v="241174.81"/>
    <n v="354230.4"/>
    <n v="47508.7048"/>
    <n v="81546.210000000006"/>
    <n v="69408.950000000012"/>
  </r>
  <r>
    <x v="7"/>
    <x v="4"/>
    <x v="4"/>
    <x v="44"/>
    <n v="213"/>
    <n v="1234416.3"/>
    <n v="1528406.95"/>
    <n v="146016.04930000001"/>
    <n v="211987.77"/>
    <n v="170159.16"/>
    <n v="435"/>
    <n v="2537992.15"/>
    <n v="3057861.66"/>
    <n v="323690.87719999999"/>
    <n v="335298.84000000003"/>
    <n v="239789.02"/>
    <n v="222"/>
    <n v="1303575.8499999999"/>
    <n v="1529454.7100000002"/>
    <n v="177674.82789999997"/>
    <n v="123311.07000000004"/>
    <n v="69629.859999999986"/>
  </r>
  <r>
    <x v="2"/>
    <x v="1"/>
    <x v="4"/>
    <x v="18"/>
    <n v="0"/>
    <n v="0"/>
    <n v="0"/>
    <n v="0"/>
    <n v="0"/>
    <n v="0"/>
    <n v="81"/>
    <n v="1025814.86"/>
    <n v="1268370.7"/>
    <n v="319287.56"/>
    <n v="118300.02"/>
    <n v="70297.06"/>
    <n v="81"/>
    <n v="1025814.86"/>
    <n v="1268370.7"/>
    <n v="319287.56"/>
    <n v="118300.02"/>
    <n v="70297.06"/>
  </r>
  <r>
    <x v="2"/>
    <x v="2"/>
    <x v="13"/>
    <x v="25"/>
    <n v="0"/>
    <n v="0"/>
    <n v="0"/>
    <n v="0"/>
    <n v="0"/>
    <n v="0"/>
    <n v="33"/>
    <n v="481262.96"/>
    <n v="766047.01"/>
    <n v="204465.28039999999"/>
    <n v="118033.45"/>
    <n v="70497.710000000006"/>
    <n v="33"/>
    <n v="481262.96"/>
    <n v="766047.01"/>
    <n v="204465.28039999999"/>
    <n v="118033.45"/>
    <n v="70497.710000000006"/>
  </r>
  <r>
    <x v="14"/>
    <x v="1"/>
    <x v="1"/>
    <x v="7"/>
    <n v="128"/>
    <n v="18801.240000000002"/>
    <n v="30080"/>
    <n v="28879.622100000001"/>
    <n v="5252.15"/>
    <n v="-6886.1"/>
    <n v="240"/>
    <n v="663983.85"/>
    <n v="980850.23"/>
    <n v="262366.63419999997"/>
    <n v="191543.79"/>
    <n v="63841.32"/>
    <n v="112"/>
    <n v="645182.61"/>
    <n v="950770.23"/>
    <n v="233487.01209999996"/>
    <n v="186291.64"/>
    <n v="70727.42"/>
  </r>
  <r>
    <x v="14"/>
    <x v="5"/>
    <x v="3"/>
    <x v="41"/>
    <n v="0"/>
    <n v="0"/>
    <n v="0"/>
    <n v="0"/>
    <n v="0"/>
    <n v="0"/>
    <n v="61"/>
    <n v="341240.46"/>
    <n v="525727.74"/>
    <n v="134788.48259999999"/>
    <n v="114918.68"/>
    <n v="70775.94"/>
    <n v="61"/>
    <n v="341240.46"/>
    <n v="525727.74"/>
    <n v="134788.48259999999"/>
    <n v="114918.68"/>
    <n v="70775.94"/>
  </r>
  <r>
    <x v="5"/>
    <x v="2"/>
    <x v="1"/>
    <x v="1"/>
    <n v="300"/>
    <n v="420503.29"/>
    <n v="555757.85"/>
    <n v="262742.6409"/>
    <n v="-34737.199999999997"/>
    <n v="-131226.88"/>
    <n v="223"/>
    <n v="125439.66"/>
    <n v="172721.81"/>
    <n v="106565.50350000001"/>
    <n v="-25953.200000000001"/>
    <n v="-60367.92"/>
    <n v="-77"/>
    <n v="-295063.63"/>
    <n v="-383036.04"/>
    <n v="-156177.13740000001"/>
    <n v="8783.9999999999964"/>
    <n v="70858.960000000006"/>
  </r>
  <r>
    <x v="1"/>
    <x v="6"/>
    <x v="3"/>
    <x v="39"/>
    <n v="218"/>
    <n v="736942.23"/>
    <n v="993791.3"/>
    <n v="259782.74220000001"/>
    <n v="-16301.64"/>
    <n v="-60588.75"/>
    <n v="174"/>
    <n v="158846.76999999999"/>
    <n v="230436.75"/>
    <n v="57588.298600000002"/>
    <n v="19382.7"/>
    <n v="10370.64"/>
    <n v="-44"/>
    <n v="-578095.46"/>
    <n v="-763354.55"/>
    <n v="-202194.4436"/>
    <n v="35684.339999999997"/>
    <n v="70959.39"/>
  </r>
  <r>
    <x v="7"/>
    <x v="4"/>
    <x v="10"/>
    <x v="17"/>
    <n v="1018"/>
    <n v="3726044.59"/>
    <n v="4516274.68"/>
    <n v="297847.97399999999"/>
    <n v="639842.86"/>
    <n v="553926.57999999996"/>
    <n v="1435"/>
    <n v="5346976.7"/>
    <n v="6463085.9800000004"/>
    <n v="636384.32570000004"/>
    <n v="798593.99"/>
    <n v="625155.53"/>
    <n v="417"/>
    <n v="1620932.1100000003"/>
    <n v="1946811.3000000007"/>
    <n v="338536.35170000006"/>
    <n v="158751.13"/>
    <n v="71228.95000000007"/>
  </r>
  <r>
    <x v="10"/>
    <x v="6"/>
    <x v="3"/>
    <x v="47"/>
    <n v="657"/>
    <n v="1747563.03"/>
    <n v="2420819.44"/>
    <n v="1112941.6109"/>
    <n v="-231913.1"/>
    <n v="-584141.09"/>
    <n v="637"/>
    <n v="1396193.14"/>
    <n v="1930419.01"/>
    <n v="985829.755"/>
    <n v="-188776.42"/>
    <n v="-512846.36"/>
    <n v="-20"/>
    <n v="-351369.89000000013"/>
    <n v="-490400.42999999993"/>
    <n v="-127111.85589999997"/>
    <n v="43136.679999999993"/>
    <n v="71294.729999999981"/>
  </r>
  <r>
    <x v="5"/>
    <x v="2"/>
    <x v="1"/>
    <x v="3"/>
    <n v="216"/>
    <n v="1217040.3500000001"/>
    <n v="1731735.43"/>
    <n v="572618.98069999996"/>
    <n v="58429.26"/>
    <n v="-75824"/>
    <n v="59"/>
    <n v="55158.65"/>
    <n v="67943.09"/>
    <n v="16507.427800000001"/>
    <n v="2375.71"/>
    <n v="-4146.9399999999996"/>
    <n v="-157"/>
    <n v="-1161881.7000000002"/>
    <n v="-1663792.3399999999"/>
    <n v="-556111.55290000001"/>
    <n v="-56053.55"/>
    <n v="71677.06"/>
  </r>
  <r>
    <x v="3"/>
    <x v="5"/>
    <x v="4"/>
    <x v="5"/>
    <n v="4281"/>
    <n v="3236270.29"/>
    <n v="4327133.5999999996"/>
    <n v="1762447.5992000001"/>
    <n v="181673.97"/>
    <n v="-402904.74"/>
    <n v="4219"/>
    <n v="2378103.7999999998"/>
    <n v="3320023.71"/>
    <n v="1514723.659"/>
    <n v="165296.26999999999"/>
    <n v="-330515.09000000003"/>
    <n v="-62"/>
    <n v="-858166.49000000022"/>
    <n v="-1007109.8899999997"/>
    <n v="-247723.94020000007"/>
    <n v="-16377.700000000012"/>
    <n v="72389.649999999965"/>
  </r>
  <r>
    <x v="2"/>
    <x v="3"/>
    <x v="13"/>
    <x v="25"/>
    <n v="1"/>
    <n v="3722.16"/>
    <n v="5150.3500000000004"/>
    <n v="934.76710000000003"/>
    <n v="795.67"/>
    <n v="509.09"/>
    <n v="18"/>
    <n v="268490.81"/>
    <n v="415144.18"/>
    <n v="97075.634699999995"/>
    <n v="86635.01"/>
    <n v="73002.559999999998"/>
    <n v="17"/>
    <n v="264768.65000000002"/>
    <n v="409993.83"/>
    <n v="96140.867599999998"/>
    <n v="85839.34"/>
    <n v="72493.47"/>
  </r>
  <r>
    <x v="9"/>
    <x v="3"/>
    <x v="6"/>
    <x v="11"/>
    <n v="6"/>
    <n v="2284.34"/>
    <n v="3379.2"/>
    <n v="2360.1109000000001"/>
    <n v="-450.01"/>
    <n v="-1265.25"/>
    <n v="74"/>
    <n v="943156.94"/>
    <n v="1300552.53"/>
    <n v="331288.34539999999"/>
    <n v="183018.08"/>
    <n v="71308.62"/>
    <n v="68"/>
    <n v="940872.6"/>
    <n v="1297173.33"/>
    <n v="328928.23449999996"/>
    <n v="183468.09"/>
    <n v="72573.87"/>
  </r>
  <r>
    <x v="7"/>
    <x v="4"/>
    <x v="4"/>
    <x v="48"/>
    <n v="146"/>
    <n v="229340.6"/>
    <n v="290523.52000000002"/>
    <n v="41168.623099999997"/>
    <n v="40244.22"/>
    <n v="28236.33"/>
    <n v="383"/>
    <n v="847477.26"/>
    <n v="1152168.32"/>
    <n v="255496.37299999999"/>
    <n v="173711.6"/>
    <n v="100926.41"/>
    <n v="237"/>
    <n v="618136.66"/>
    <n v="861644.80000000005"/>
    <n v="214327.7499"/>
    <n v="133467.38"/>
    <n v="72690.080000000002"/>
  </r>
  <r>
    <x v="7"/>
    <x v="4"/>
    <x v="4"/>
    <x v="28"/>
    <n v="414"/>
    <n v="1202125.6100000001"/>
    <n v="1405977.18"/>
    <n v="222879.38459999999"/>
    <n v="62467.7"/>
    <n v="-312.17"/>
    <n v="756"/>
    <n v="2992323.64"/>
    <n v="3624982.99"/>
    <n v="613307.56220000004"/>
    <n v="245004.21"/>
    <n v="72649.119999999995"/>
    <n v="342"/>
    <n v="1790198.03"/>
    <n v="2219005.8100000005"/>
    <n v="390428.17760000005"/>
    <n v="182536.51"/>
    <n v="72961.289999999994"/>
  </r>
  <r>
    <x v="9"/>
    <x v="6"/>
    <x v="11"/>
    <x v="20"/>
    <n v="0"/>
    <n v="0"/>
    <n v="0"/>
    <n v="0"/>
    <n v="0"/>
    <n v="0"/>
    <n v="554"/>
    <n v="4549928.5"/>
    <n v="5708082.0899999999"/>
    <n v="989369.98880000005"/>
    <n v="421264.38"/>
    <n v="73144.240000000005"/>
    <n v="554"/>
    <n v="4549928.5"/>
    <n v="5708082.0899999999"/>
    <n v="989369.98880000005"/>
    <n v="421264.38"/>
    <n v="73144.240000000005"/>
  </r>
  <r>
    <x v="10"/>
    <x v="3"/>
    <x v="3"/>
    <x v="41"/>
    <n v="148"/>
    <n v="1188374.58"/>
    <n v="1522368.18"/>
    <n v="519717.6605"/>
    <n v="-17450.71"/>
    <n v="-179114.85"/>
    <n v="108"/>
    <n v="633044.77"/>
    <n v="768556.54"/>
    <n v="245091.8222"/>
    <n v="-27956.13"/>
    <n v="-105935.56"/>
    <n v="-40"/>
    <n v="-555329.81000000006"/>
    <n v="-753811.6399999999"/>
    <n v="-274625.8383"/>
    <n v="-10505.420000000002"/>
    <n v="73179.290000000008"/>
  </r>
  <r>
    <x v="8"/>
    <x v="3"/>
    <x v="14"/>
    <x v="38"/>
    <n v="21"/>
    <n v="192548.85"/>
    <n v="252526.57"/>
    <n v="144844.06299999999"/>
    <n v="-11801.19"/>
    <n v="-74106.64"/>
    <n v="0"/>
    <n v="0"/>
    <n v="0"/>
    <n v="0"/>
    <n v="0"/>
    <n v="0"/>
    <n v="-21"/>
    <n v="-192548.85"/>
    <n v="-252526.57"/>
    <n v="-144844.06299999999"/>
    <n v="11801.19"/>
    <n v="74106.64"/>
  </r>
  <r>
    <x v="7"/>
    <x v="1"/>
    <x v="1"/>
    <x v="50"/>
    <n v="490"/>
    <n v="1829592.9"/>
    <n v="2241487.12"/>
    <n v="147821.6985"/>
    <n v="342602.03"/>
    <n v="293481.28999999998"/>
    <n v="707"/>
    <n v="2685935.18"/>
    <n v="3265370.15"/>
    <n v="295206.75559999997"/>
    <n v="464930.53"/>
    <n v="367738.31"/>
    <n v="217"/>
    <n v="856342.28000000026"/>
    <n v="1023883.0299999998"/>
    <n v="147385.05709999998"/>
    <n v="122328.5"/>
    <n v="74257.020000000019"/>
  </r>
  <r>
    <x v="5"/>
    <x v="2"/>
    <x v="1"/>
    <x v="6"/>
    <n v="1442"/>
    <n v="2077504.66"/>
    <n v="2681289.5099999998"/>
    <n v="669170.63489999995"/>
    <n v="155605.26999999999"/>
    <n v="-77996.899999999994"/>
    <n v="1231"/>
    <n v="677918.33"/>
    <n v="861611.28"/>
    <n v="185696.66529999999"/>
    <n v="66824.78"/>
    <n v="-3467.89"/>
    <n v="-211"/>
    <n v="-1399586.33"/>
    <n v="-1819678.2299999997"/>
    <n v="-483473.96959999995"/>
    <n v="-88780.489999999991"/>
    <n v="74529.009999999995"/>
  </r>
  <r>
    <x v="1"/>
    <x v="5"/>
    <x v="3"/>
    <x v="24"/>
    <n v="662"/>
    <n v="1692984.44"/>
    <n v="2266585.16"/>
    <n v="687216.73979999998"/>
    <n v="126073.43"/>
    <n v="-1449.25"/>
    <n v="456"/>
    <n v="228374.18"/>
    <n v="328861.65000000002"/>
    <n v="44495.159500000002"/>
    <n v="88006.5"/>
    <n v="73091.48"/>
    <n v="-206"/>
    <n v="-1464610.26"/>
    <n v="-1937723.5100000002"/>
    <n v="-642721.58030000003"/>
    <n v="-38066.929999999993"/>
    <n v="74540.73"/>
  </r>
  <r>
    <x v="9"/>
    <x v="4"/>
    <x v="6"/>
    <x v="11"/>
    <n v="1"/>
    <n v="0"/>
    <n v="0"/>
    <n v="0"/>
    <n v="0"/>
    <n v="0"/>
    <n v="83"/>
    <n v="1148015.32"/>
    <n v="1574343.1"/>
    <n v="383597.72690000001"/>
    <n v="196570.59"/>
    <n v="74944.320000000007"/>
    <n v="82"/>
    <n v="1148015.32"/>
    <n v="1574343.1"/>
    <n v="383597.72690000001"/>
    <n v="196570.59"/>
    <n v="74944.320000000007"/>
  </r>
  <r>
    <x v="9"/>
    <x v="3"/>
    <x v="4"/>
    <x v="37"/>
    <n v="1"/>
    <n v="0"/>
    <n v="0"/>
    <n v="0"/>
    <n v="0"/>
    <n v="0"/>
    <n v="81"/>
    <n v="815756.14"/>
    <n v="1119315.81"/>
    <n v="265399.77649999998"/>
    <n v="164577.79"/>
    <n v="75230.77"/>
    <n v="80"/>
    <n v="815756.14"/>
    <n v="1119315.81"/>
    <n v="265399.77649999998"/>
    <n v="164577.79"/>
    <n v="75230.77"/>
  </r>
  <r>
    <x v="2"/>
    <x v="4"/>
    <x v="0"/>
    <x v="0"/>
    <n v="0"/>
    <n v="0"/>
    <n v="0"/>
    <n v="0"/>
    <n v="0"/>
    <n v="0"/>
    <n v="248"/>
    <n v="1856750.65"/>
    <n v="2506667.56"/>
    <n v="626923.60049999994"/>
    <n v="253653.47"/>
    <n v="75643.67"/>
    <n v="248"/>
    <n v="1856750.65"/>
    <n v="2506667.56"/>
    <n v="626923.60049999994"/>
    <n v="253653.47"/>
    <n v="75643.67"/>
  </r>
  <r>
    <x v="9"/>
    <x v="1"/>
    <x v="4"/>
    <x v="13"/>
    <n v="18"/>
    <n v="0"/>
    <n v="0"/>
    <n v="0"/>
    <n v="0"/>
    <n v="0"/>
    <n v="49"/>
    <n v="323801.65000000002"/>
    <n v="511862.09"/>
    <n v="136881.15049999999"/>
    <n v="119713.41"/>
    <n v="75999.429999999993"/>
    <n v="31"/>
    <n v="323801.65000000002"/>
    <n v="511862.09"/>
    <n v="136881.15049999999"/>
    <n v="119713.41"/>
    <n v="75999.429999999993"/>
  </r>
  <r>
    <x v="7"/>
    <x v="1"/>
    <x v="4"/>
    <x v="5"/>
    <n v="155"/>
    <n v="507677.43"/>
    <n v="684565.66"/>
    <n v="59170.775099999999"/>
    <n v="151914.9"/>
    <n v="135092.79"/>
    <n v="242"/>
    <n v="978877.83"/>
    <n v="1334129.29"/>
    <n v="181935.80160000001"/>
    <n v="260530.59"/>
    <n v="211413.98"/>
    <n v="87"/>
    <n v="471200.39999999997"/>
    <n v="649563.63"/>
    <n v="122765.02650000001"/>
    <n v="108615.69"/>
    <n v="76321.19"/>
  </r>
  <r>
    <x v="14"/>
    <x v="1"/>
    <x v="10"/>
    <x v="53"/>
    <n v="3"/>
    <n v="13320.29"/>
    <n v="16252.68"/>
    <n v="857.76559999999995"/>
    <n v="3087.47"/>
    <n v="2861.3"/>
    <n v="44"/>
    <n v="396303.42"/>
    <n v="516900.75"/>
    <n v="68411.638000000006"/>
    <n v="100903.8"/>
    <n v="80177.38"/>
    <n v="41"/>
    <n v="382983.13"/>
    <n v="500648.07"/>
    <n v="67553.872400000007"/>
    <n v="97816.33"/>
    <n v="77316.08"/>
  </r>
  <r>
    <x v="7"/>
    <x v="5"/>
    <x v="3"/>
    <x v="29"/>
    <n v="79"/>
    <n v="65668.03"/>
    <n v="91004.18"/>
    <n v="8572.9071999999996"/>
    <n v="23195.75"/>
    <n v="20449.75"/>
    <n v="352"/>
    <n v="487551.63"/>
    <n v="710021.93"/>
    <n v="149110.5644"/>
    <n v="155336.21"/>
    <n v="97884.17"/>
    <n v="273"/>
    <n v="421883.6"/>
    <n v="619017.75"/>
    <n v="140537.65720000002"/>
    <n v="132140.46"/>
    <n v="77434.42"/>
  </r>
  <r>
    <x v="1"/>
    <x v="1"/>
    <x v="1"/>
    <x v="7"/>
    <n v="6772"/>
    <n v="6456443.8899999997"/>
    <n v="7727596.0800000001"/>
    <n v="1964383.1963"/>
    <n v="671456.04"/>
    <n v="-102134.2"/>
    <n v="6597"/>
    <n v="4757435.9000000004"/>
    <n v="5621542.1299999999"/>
    <n v="1220022.4391000001"/>
    <n v="552794.68000000005"/>
    <n v="-24364.14"/>
    <n v="-175"/>
    <n v="-1699007.9899999993"/>
    <n v="-2106053.9500000002"/>
    <n v="-744360.75719999988"/>
    <n v="-118661.35999999999"/>
    <n v="77770.06"/>
  </r>
  <r>
    <x v="7"/>
    <x v="3"/>
    <x v="4"/>
    <x v="44"/>
    <n v="293"/>
    <n v="1681038.59"/>
    <n v="2055513.41"/>
    <n v="191388.4651"/>
    <n v="282026.02"/>
    <n v="218002.91"/>
    <n v="420"/>
    <n v="2403569.64"/>
    <n v="2959503.24"/>
    <n v="306946.10110000003"/>
    <n v="398910.89"/>
    <n v="295837.26"/>
    <n v="127"/>
    <n v="722531.05"/>
    <n v="903989.83000000031"/>
    <n v="115557.63600000003"/>
    <n v="116884.87"/>
    <n v="77834.350000000006"/>
  </r>
  <r>
    <x v="7"/>
    <x v="5"/>
    <x v="10"/>
    <x v="17"/>
    <n v="984"/>
    <n v="3354061.21"/>
    <n v="4077176.93"/>
    <n v="246055.0166"/>
    <n v="647475.49"/>
    <n v="570599.91"/>
    <n v="1371"/>
    <n v="4664738.8899999997"/>
    <n v="5708681.0800000001"/>
    <n v="568212.3077"/>
    <n v="831613.92"/>
    <n v="648757.51"/>
    <n v="387"/>
    <n v="1310677.6799999997"/>
    <n v="1631504.15"/>
    <n v="322157.29110000003"/>
    <n v="184138.43000000005"/>
    <n v="78157.599999999977"/>
  </r>
  <r>
    <x v="14"/>
    <x v="5"/>
    <x v="1"/>
    <x v="3"/>
    <n v="13"/>
    <n v="5198.55"/>
    <n v="8655"/>
    <n v="5657.3656000000001"/>
    <n v="-217.73"/>
    <n v="-1749.08"/>
    <n v="81"/>
    <n v="1966292.12"/>
    <n v="3354975.72"/>
    <n v="1902866.4724000001"/>
    <n v="104748.78"/>
    <n v="76727.55"/>
    <n v="68"/>
    <n v="1961093.57"/>
    <n v="3346320.72"/>
    <n v="1897209.1068000002"/>
    <n v="104966.51"/>
    <n v="78476.63"/>
  </r>
  <r>
    <x v="8"/>
    <x v="2"/>
    <x v="11"/>
    <x v="20"/>
    <n v="318"/>
    <n v="1513969.22"/>
    <n v="2189685.0099999998"/>
    <n v="729533.67830000003"/>
    <n v="109060.04"/>
    <n v="-69545.960000000006"/>
    <n v="3"/>
    <n v="8172.42"/>
    <n v="26111.42"/>
    <n v="8820.7093000000004"/>
    <n v="10159.17"/>
    <n v="9118.2900000000009"/>
    <n v="-315"/>
    <n v="-1505796.8"/>
    <n v="-2163573.59"/>
    <n v="-720712.96900000004"/>
    <n v="-98900.87"/>
    <n v="78664.25"/>
  </r>
  <r>
    <x v="15"/>
    <x v="4"/>
    <x v="4"/>
    <x v="31"/>
    <n v="0"/>
    <n v="0"/>
    <n v="0"/>
    <n v="0"/>
    <n v="0"/>
    <n v="0"/>
    <n v="1"/>
    <n v="-89301.33"/>
    <n v="55438.84"/>
    <n v="20797.703000000001"/>
    <n v="83187.039999999994"/>
    <n v="78898.94"/>
    <n v="1"/>
    <n v="-89301.33"/>
    <n v="55438.84"/>
    <n v="20797.703000000001"/>
    <n v="83187.039999999994"/>
    <n v="78898.94"/>
  </r>
  <r>
    <x v="14"/>
    <x v="3"/>
    <x v="1"/>
    <x v="7"/>
    <n v="332"/>
    <n v="34064.57"/>
    <n v="50745.51"/>
    <n v="35846.138500000001"/>
    <n v="7646.57"/>
    <n v="-7359.26"/>
    <n v="473"/>
    <n v="760455.74"/>
    <n v="1127514.48"/>
    <n v="299159.02600000001"/>
    <n v="221716.88"/>
    <n v="71623.89"/>
    <n v="141"/>
    <n v="726391.17"/>
    <n v="1076768.97"/>
    <n v="263312.88750000001"/>
    <n v="214070.31"/>
    <n v="78983.149999999994"/>
  </r>
  <r>
    <x v="15"/>
    <x v="2"/>
    <x v="4"/>
    <x v="5"/>
    <n v="0"/>
    <n v="0"/>
    <n v="0"/>
    <n v="0"/>
    <n v="0"/>
    <n v="0"/>
    <n v="7"/>
    <n v="171275.38"/>
    <n v="405359.35999999999"/>
    <n v="135448.86869999999"/>
    <n v="108189.23"/>
    <n v="79106.95"/>
    <n v="7"/>
    <n v="171275.38"/>
    <n v="405359.35999999999"/>
    <n v="135448.86869999999"/>
    <n v="108189.23"/>
    <n v="79106.95"/>
  </r>
  <r>
    <x v="5"/>
    <x v="5"/>
    <x v="0"/>
    <x v="0"/>
    <n v="492"/>
    <n v="5950000.0199999996"/>
    <n v="6314182.1799999997"/>
    <n v="514525.29229999997"/>
    <n v="120698.53"/>
    <n v="-79399.33"/>
    <n v="0"/>
    <n v="0"/>
    <n v="0"/>
    <n v="0"/>
    <n v="0"/>
    <n v="0"/>
    <n v="-492"/>
    <n v="-5950000.0199999996"/>
    <n v="-6314182.1799999997"/>
    <n v="-514525.29229999997"/>
    <n v="-120698.53"/>
    <n v="79399.33"/>
  </r>
  <r>
    <x v="5"/>
    <x v="3"/>
    <x v="12"/>
    <x v="22"/>
    <n v="685"/>
    <n v="2179650.94"/>
    <n v="2662027.3199999998"/>
    <n v="664915.04029999999"/>
    <n v="170440.92"/>
    <n v="-46086.28"/>
    <n v="374"/>
    <n v="232452.57"/>
    <n v="305516.11"/>
    <n v="62059.9643"/>
    <n v="51645.84"/>
    <n v="33490.43"/>
    <n v="-311"/>
    <n v="-1947198.3699999999"/>
    <n v="-2356511.21"/>
    <n v="-602855.076"/>
    <n v="-118795.08000000002"/>
    <n v="79576.709999999992"/>
  </r>
  <r>
    <x v="7"/>
    <x v="1"/>
    <x v="3"/>
    <x v="19"/>
    <n v="46"/>
    <n v="204779.65"/>
    <n v="321608.88"/>
    <n v="57183.138599999998"/>
    <n v="81484.36"/>
    <n v="66482.210000000006"/>
    <n v="123"/>
    <n v="535661.87"/>
    <n v="832026.66"/>
    <n v="173817.8229"/>
    <n v="196634.73"/>
    <n v="146150.81"/>
    <n v="77"/>
    <n v="330882.21999999997"/>
    <n v="510417.78"/>
    <n v="116634.68429999999"/>
    <n v="115150.37000000001"/>
    <n v="79668.599999999991"/>
  </r>
  <r>
    <x v="5"/>
    <x v="6"/>
    <x v="12"/>
    <x v="22"/>
    <n v="555"/>
    <n v="1408076.69"/>
    <n v="1748295.77"/>
    <n v="355438.81660000002"/>
    <n v="45764.03"/>
    <n v="-67994.740000000005"/>
    <n v="343"/>
    <n v="212571.66"/>
    <n v="287919.93"/>
    <n v="57092.1783"/>
    <n v="28812.34"/>
    <n v="11765.33"/>
    <n v="-212"/>
    <n v="-1195505.03"/>
    <n v="-1460375.84"/>
    <n v="-298346.63829999999"/>
    <n v="-16951.689999999999"/>
    <n v="79760.070000000007"/>
  </r>
  <r>
    <x v="8"/>
    <x v="4"/>
    <x v="10"/>
    <x v="17"/>
    <n v="1904"/>
    <n v="1585715.98"/>
    <n v="2030453.81"/>
    <n v="680365.32900000003"/>
    <n v="189212.59"/>
    <n v="-79843.92"/>
    <n v="1"/>
    <n v="212.79"/>
    <n v="212.79"/>
    <n v="52.925400000000003"/>
    <n v="23.86"/>
    <n v="18.97"/>
    <n v="-1903"/>
    <n v="-1585503.19"/>
    <n v="-2030241.02"/>
    <n v="-680312.40360000008"/>
    <n v="-189188.73"/>
    <n v="79862.89"/>
  </r>
  <r>
    <x v="7"/>
    <x v="5"/>
    <x v="4"/>
    <x v="28"/>
    <n v="354"/>
    <n v="963801.9"/>
    <n v="1152970.31"/>
    <n v="205929.0681"/>
    <n v="73772.34"/>
    <n v="10228.6"/>
    <n v="865"/>
    <n v="3230918.15"/>
    <n v="3939519.77"/>
    <n v="687466.36289999995"/>
    <n v="306616.44"/>
    <n v="90345.38"/>
    <n v="511"/>
    <n v="2267116.25"/>
    <n v="2786549.46"/>
    <n v="481537.29479999992"/>
    <n v="232844.1"/>
    <n v="80116.78"/>
  </r>
  <r>
    <x v="5"/>
    <x v="2"/>
    <x v="1"/>
    <x v="15"/>
    <n v="471"/>
    <n v="1622404.62"/>
    <n v="2035567.94"/>
    <n v="493826.06079999998"/>
    <n v="81572.27"/>
    <n v="-87057.55"/>
    <n v="119"/>
    <n v="69432.61"/>
    <n v="90864.76"/>
    <n v="27941.765100000001"/>
    <n v="3391.4"/>
    <n v="-6615.41"/>
    <n v="-352"/>
    <n v="-1552972.01"/>
    <n v="-1944703.18"/>
    <n v="-465884.29569999996"/>
    <n v="-78180.87000000001"/>
    <n v="80442.14"/>
  </r>
  <r>
    <x v="7"/>
    <x v="3"/>
    <x v="4"/>
    <x v="28"/>
    <n v="441"/>
    <n v="1410320.28"/>
    <n v="1654111.12"/>
    <n v="244162.1765"/>
    <n v="116300.14"/>
    <n v="34878.78"/>
    <n v="758"/>
    <n v="3071833.96"/>
    <n v="3749948.01"/>
    <n v="638228.24280000001"/>
    <n v="321715.78999999998"/>
    <n v="115820.13"/>
    <n v="317"/>
    <n v="1661513.68"/>
    <n v="2095836.8899999997"/>
    <n v="394066.06630000001"/>
    <n v="205415.64999999997"/>
    <n v="80941.350000000006"/>
  </r>
  <r>
    <x v="9"/>
    <x v="4"/>
    <x v="4"/>
    <x v="37"/>
    <n v="1"/>
    <n v="0"/>
    <n v="0"/>
    <n v="0"/>
    <n v="0"/>
    <n v="0"/>
    <n v="81"/>
    <n v="903533.01"/>
    <n v="1199122.2"/>
    <n v="281156.21120000002"/>
    <n v="169485.88"/>
    <n v="82054.720000000001"/>
    <n v="80"/>
    <n v="903533.01"/>
    <n v="1199122.2"/>
    <n v="281156.21120000002"/>
    <n v="169485.88"/>
    <n v="82054.720000000001"/>
  </r>
  <r>
    <x v="3"/>
    <x v="3"/>
    <x v="8"/>
    <x v="14"/>
    <n v="29026"/>
    <n v="27643251.93"/>
    <n v="36960671.700000003"/>
    <n v="17049373.332899999"/>
    <n v="3377886.35"/>
    <n v="-2393843.17"/>
    <n v="28691"/>
    <n v="24437751.800000001"/>
    <n v="32618226.059999999"/>
    <n v="15493414.135600001"/>
    <n v="3208677.04"/>
    <n v="-2311091.92"/>
    <n v="-335"/>
    <n v="-3205500.129999999"/>
    <n v="-4342445.6400000043"/>
    <n v="-1555959.1972999983"/>
    <n v="-169209.31000000006"/>
    <n v="82751.25"/>
  </r>
  <r>
    <x v="14"/>
    <x v="1"/>
    <x v="3"/>
    <x v="32"/>
    <n v="7"/>
    <n v="48897.27"/>
    <n v="52394.64"/>
    <n v="3729.7093"/>
    <n v="6147.22"/>
    <n v="5067.16"/>
    <n v="70"/>
    <n v="443639.4"/>
    <n v="545898.99"/>
    <n v="111204.9886"/>
    <n v="110510.02"/>
    <n v="87865.07"/>
    <n v="63"/>
    <n v="394742.13"/>
    <n v="493504.35"/>
    <n v="107475.27929999999"/>
    <n v="104362.8"/>
    <n v="82797.91"/>
  </r>
  <r>
    <x v="16"/>
    <x v="6"/>
    <x v="3"/>
    <x v="41"/>
    <n v="105"/>
    <n v="796372.47999999998"/>
    <n v="987706.44"/>
    <n v="295376.22899999999"/>
    <n v="-11152.45"/>
    <n v="-107111.13"/>
    <n v="52"/>
    <n v="224919.67"/>
    <n v="293006.15999999997"/>
    <n v="95452.506200000003"/>
    <n v="7610.08"/>
    <n v="-23643.39"/>
    <n v="-53"/>
    <n v="-571452.80999999994"/>
    <n v="-694700.28"/>
    <n v="-199923.72279999999"/>
    <n v="18762.53"/>
    <n v="83467.740000000005"/>
  </r>
  <r>
    <x v="7"/>
    <x v="6"/>
    <x v="10"/>
    <x v="33"/>
    <n v="2335"/>
    <n v="6019913.96"/>
    <n v="7799801.9900000002"/>
    <n v="424554.56829999998"/>
    <n v="1128344.01"/>
    <n v="989517.15"/>
    <n v="4728"/>
    <n v="13949433.380000001"/>
    <n v="17891023.739999998"/>
    <n v="2244816.5104999999"/>
    <n v="1794026.63"/>
    <n v="1073106.6299999999"/>
    <n v="2393"/>
    <n v="7929519.4200000009"/>
    <n v="10091221.749999998"/>
    <n v="1820261.9421999999"/>
    <n v="665682.61999999988"/>
    <n v="83589.479999999865"/>
  </r>
  <r>
    <x v="1"/>
    <x v="3"/>
    <x v="14"/>
    <x v="38"/>
    <n v="418"/>
    <n v="443195.4"/>
    <n v="566803.14"/>
    <n v="213911.45860000001"/>
    <n v="-4367.68"/>
    <n v="-75036.66"/>
    <n v="384"/>
    <n v="160089.47"/>
    <n v="203162.7"/>
    <n v="39598.3364"/>
    <n v="16132.46"/>
    <n v="8711.0400000000009"/>
    <n v="-34"/>
    <n v="-283105.93000000005"/>
    <n v="-363640.44"/>
    <n v="-174313.12220000001"/>
    <n v="20500.14"/>
    <n v="83747.700000000012"/>
  </r>
  <r>
    <x v="14"/>
    <x v="2"/>
    <x v="4"/>
    <x v="13"/>
    <n v="0"/>
    <n v="0"/>
    <n v="0"/>
    <n v="0"/>
    <n v="0"/>
    <n v="0"/>
    <n v="82"/>
    <n v="185541.14"/>
    <n v="360620.64"/>
    <n v="88331.725999999995"/>
    <n v="121764.63"/>
    <n v="83960.19"/>
    <n v="82"/>
    <n v="185541.14"/>
    <n v="360620.64"/>
    <n v="88331.725999999995"/>
    <n v="121764.63"/>
    <n v="83960.19"/>
  </r>
  <r>
    <x v="14"/>
    <x v="5"/>
    <x v="1"/>
    <x v="7"/>
    <n v="231"/>
    <n v="15933.03"/>
    <n v="22846"/>
    <n v="33859.600400000003"/>
    <n v="255.7"/>
    <n v="-14057.85"/>
    <n v="356"/>
    <n v="468569.39"/>
    <n v="717885.46"/>
    <n v="190426.95569999999"/>
    <n v="163863.87"/>
    <n v="69915.75"/>
    <n v="125"/>
    <n v="452636.36"/>
    <n v="695039.46"/>
    <n v="156567.3553"/>
    <n v="163608.16999999998"/>
    <n v="83973.6"/>
  </r>
  <r>
    <x v="4"/>
    <x v="5"/>
    <x v="8"/>
    <x v="14"/>
    <n v="111"/>
    <n v="1482834.6"/>
    <n v="1729790.41"/>
    <n v="360994.00679999997"/>
    <n v="29773.599999999999"/>
    <n v="-86237.65"/>
    <n v="53"/>
    <n v="42528.58"/>
    <n v="68491.3"/>
    <n v="30033.852299999999"/>
    <n v="5705.47"/>
    <n v="-2196.13"/>
    <n v="-58"/>
    <n v="-1440306.02"/>
    <n v="-1661299.1099999999"/>
    <n v="-330960.15449999995"/>
    <n v="-24068.129999999997"/>
    <n v="84041.51999999999"/>
  </r>
  <r>
    <x v="1"/>
    <x v="5"/>
    <x v="1"/>
    <x v="15"/>
    <n v="3745"/>
    <n v="3683444.54"/>
    <n v="4953384.1100000003"/>
    <n v="1358446.3702"/>
    <n v="642710.66"/>
    <n v="79790.490000000005"/>
    <n v="3273"/>
    <n v="1043048.25"/>
    <n v="1431731.18"/>
    <n v="247186.10709999999"/>
    <n v="265805.03999999998"/>
    <n v="164324.89000000001"/>
    <n v="-472"/>
    <n v="-2640396.29"/>
    <n v="-3521652.9300000006"/>
    <n v="-1111260.2631000001"/>
    <n v="-376905.62000000005"/>
    <n v="84534.400000000009"/>
  </r>
  <r>
    <x v="16"/>
    <x v="2"/>
    <x v="3"/>
    <x v="27"/>
    <n v="10"/>
    <n v="235723.88"/>
    <n v="235723.88"/>
    <n v="90977.2117"/>
    <n v="-76486.84"/>
    <n v="-84773.22"/>
    <n v="0"/>
    <n v="0"/>
    <n v="0"/>
    <n v="0"/>
    <n v="0"/>
    <n v="0"/>
    <n v="-10"/>
    <n v="-235723.88"/>
    <n v="-235723.88"/>
    <n v="-90977.2117"/>
    <n v="76486.84"/>
    <n v="84773.22"/>
  </r>
  <r>
    <x v="16"/>
    <x v="3"/>
    <x v="1"/>
    <x v="3"/>
    <n v="130"/>
    <n v="1453092.54"/>
    <n v="1963124.17"/>
    <n v="607067.86210000003"/>
    <n v="29813.23"/>
    <n v="-83577.279999999999"/>
    <n v="9"/>
    <n v="9330.4"/>
    <n v="11983.93"/>
    <n v="2009.8427999999999"/>
    <n v="2429.83"/>
    <n v="1802.43"/>
    <n v="-121"/>
    <n v="-1443762.1400000001"/>
    <n v="-1951140.24"/>
    <n v="-605058.01930000004"/>
    <n v="-27383.4"/>
    <n v="85379.709999999992"/>
  </r>
  <r>
    <x v="7"/>
    <x v="4"/>
    <x v="3"/>
    <x v="19"/>
    <n v="55"/>
    <n v="172967.13"/>
    <n v="247012.3"/>
    <n v="40395.734700000001"/>
    <n v="46627.21"/>
    <n v="35973.29"/>
    <n v="128"/>
    <n v="459871.17"/>
    <n v="716270.53"/>
    <n v="152249.60939999999"/>
    <n v="161638.20000000001"/>
    <n v="121636.58"/>
    <n v="73"/>
    <n v="286904.03999999998"/>
    <n v="469258.23000000004"/>
    <n v="111853.87469999999"/>
    <n v="115010.99000000002"/>
    <n v="85663.290000000008"/>
  </r>
  <r>
    <x v="8"/>
    <x v="4"/>
    <x v="16"/>
    <x v="42"/>
    <n v="33"/>
    <n v="305755.18"/>
    <n v="424005.6"/>
    <n v="204072.16889999999"/>
    <n v="-12858.77"/>
    <n v="-85924.77"/>
    <n v="0"/>
    <n v="0"/>
    <n v="0"/>
    <n v="0"/>
    <n v="0"/>
    <n v="0"/>
    <n v="-33"/>
    <n v="-305755.18"/>
    <n v="-424005.6"/>
    <n v="-204072.16889999999"/>
    <n v="12858.77"/>
    <n v="85924.77"/>
  </r>
  <r>
    <x v="7"/>
    <x v="2"/>
    <x v="4"/>
    <x v="45"/>
    <n v="164"/>
    <n v="324072.2"/>
    <n v="468885.39"/>
    <n v="41362.783000000003"/>
    <n v="116397.82"/>
    <n v="105105.54"/>
    <n v="313"/>
    <n v="645794.54"/>
    <n v="958464.28"/>
    <n v="121461.9111"/>
    <n v="230310.97"/>
    <n v="191308.84"/>
    <n v="149"/>
    <n v="321722.34000000003"/>
    <n v="489578.89"/>
    <n v="80099.128100000002"/>
    <n v="113913.15"/>
    <n v="86203.3"/>
  </r>
  <r>
    <x v="1"/>
    <x v="5"/>
    <x v="14"/>
    <x v="38"/>
    <n v="140"/>
    <n v="268028.86"/>
    <n v="342322.62"/>
    <n v="201733.59529999999"/>
    <n v="13332.12"/>
    <n v="-69976.259999999995"/>
    <n v="116"/>
    <n v="77240.98"/>
    <n v="106567.28"/>
    <n v="15641.191800000001"/>
    <n v="19575.22"/>
    <n v="16247.88"/>
    <n v="-24"/>
    <n v="-190787.88"/>
    <n v="-235755.34"/>
    <n v="-186092.40349999999"/>
    <n v="6243.1"/>
    <n v="86224.14"/>
  </r>
  <r>
    <x v="7"/>
    <x v="6"/>
    <x v="1"/>
    <x v="9"/>
    <n v="911"/>
    <n v="4208217.88"/>
    <n v="5177470.76"/>
    <n v="388710.66930000001"/>
    <n v="594968.18999999994"/>
    <n v="484210.51"/>
    <n v="2540"/>
    <n v="14648510.529999999"/>
    <n v="17778597.850000001"/>
    <n v="2288797.5795"/>
    <n v="1308588.5900000001"/>
    <n v="571156.16"/>
    <n v="1629"/>
    <n v="10440292.649999999"/>
    <n v="12601127.090000002"/>
    <n v="1900086.9102"/>
    <n v="713620.40000000014"/>
    <n v="86945.650000000023"/>
  </r>
  <r>
    <x v="3"/>
    <x v="3"/>
    <x v="4"/>
    <x v="13"/>
    <n v="1884"/>
    <n v="5915584.7199999997"/>
    <n v="7666602.2999999998"/>
    <n v="2756547.9580999999"/>
    <n v="384840.55"/>
    <n v="-922832.67"/>
    <n v="1605"/>
    <n v="3961142.95"/>
    <n v="5176767.21"/>
    <n v="2105624.9964999999"/>
    <n v="170035.42"/>
    <n v="-834725.69"/>
    <n v="-279"/>
    <n v="-1954441.7699999996"/>
    <n v="-2489835.09"/>
    <n v="-650922.96160000004"/>
    <n v="-214805.12999999998"/>
    <n v="88106.980000000098"/>
  </r>
  <r>
    <x v="8"/>
    <x v="4"/>
    <x v="7"/>
    <x v="12"/>
    <n v="1085"/>
    <n v="879277.12"/>
    <n v="1136680.67"/>
    <n v="439909.68790000002"/>
    <n v="76729.63"/>
    <n v="-88162.9"/>
    <n v="2"/>
    <n v="310.38"/>
    <n v="374.22"/>
    <n v="63.374200000000002"/>
    <n v="96.98"/>
    <n v="87.14"/>
    <n v="-1083"/>
    <n v="-878966.74"/>
    <n v="-1136306.45"/>
    <n v="-439846.3137"/>
    <n v="-76632.650000000009"/>
    <n v="88250.04"/>
  </r>
  <r>
    <x v="11"/>
    <x v="5"/>
    <x v="0"/>
    <x v="0"/>
    <n v="0"/>
    <n v="0"/>
    <n v="0"/>
    <n v="0"/>
    <n v="0"/>
    <n v="0"/>
    <n v="40"/>
    <n v="320895.63"/>
    <n v="476679.27"/>
    <n v="104124.1635"/>
    <n v="120966.82"/>
    <n v="88260.59"/>
    <n v="40"/>
    <n v="320895.63"/>
    <n v="476679.27"/>
    <n v="104124.1635"/>
    <n v="120966.82"/>
    <n v="88260.59"/>
  </r>
  <r>
    <x v="7"/>
    <x v="6"/>
    <x v="10"/>
    <x v="43"/>
    <n v="204"/>
    <n v="781376.67"/>
    <n v="1009998.94"/>
    <n v="55273.6086"/>
    <n v="152556.78"/>
    <n v="135935.42000000001"/>
    <n v="515"/>
    <n v="1900697.42"/>
    <n v="2508535.1800000002"/>
    <n v="309402.45899999997"/>
    <n v="310452.7"/>
    <n v="224258.78"/>
    <n v="311"/>
    <n v="1119320.75"/>
    <n v="1498536.2400000002"/>
    <n v="254128.85039999997"/>
    <n v="157895.92000000001"/>
    <n v="88323.359999999986"/>
  </r>
  <r>
    <x v="3"/>
    <x v="2"/>
    <x v="4"/>
    <x v="30"/>
    <n v="3286"/>
    <n v="1051213.47"/>
    <n v="1622405.24"/>
    <n v="1374684.1661"/>
    <n v="-482177.04"/>
    <n v="-811017.86"/>
    <n v="3088"/>
    <n v="658326.31000000006"/>
    <n v="1029586.9"/>
    <n v="1087933.1355999999"/>
    <n v="-489188.07"/>
    <n v="-722531.8"/>
    <n v="-198"/>
    <n v="-392887.15999999992"/>
    <n v="-592818.34"/>
    <n v="-286751.03050000011"/>
    <n v="-7011.0300000000279"/>
    <n v="88486.059999999939"/>
  </r>
  <r>
    <x v="7"/>
    <x v="3"/>
    <x v="3"/>
    <x v="47"/>
    <n v="61"/>
    <n v="418830.19"/>
    <n v="499281.49"/>
    <n v="51720.536500000002"/>
    <n v="77519.14"/>
    <n v="61203.07"/>
    <n v="123"/>
    <n v="719718.97"/>
    <n v="954346.56"/>
    <n v="143651.4725"/>
    <n v="195546.96"/>
    <n v="149930.99"/>
    <n v="62"/>
    <n v="300888.77999999997"/>
    <n v="455065.07000000007"/>
    <n v="91930.936000000002"/>
    <n v="118027.81999999999"/>
    <n v="88727.919999999984"/>
  </r>
  <r>
    <x v="7"/>
    <x v="4"/>
    <x v="5"/>
    <x v="10"/>
    <n v="423"/>
    <n v="1561681.37"/>
    <n v="1864668.34"/>
    <n v="159790.57949999999"/>
    <n v="214029.03"/>
    <n v="169867.41"/>
    <n v="864"/>
    <n v="4159604.38"/>
    <n v="4981763.08"/>
    <n v="641617.32059999998"/>
    <n v="417157.76"/>
    <n v="259711.14"/>
    <n v="441"/>
    <n v="2597923.0099999998"/>
    <n v="3117094.74"/>
    <n v="481826.74109999998"/>
    <n v="203128.73"/>
    <n v="89843.73000000001"/>
  </r>
  <r>
    <x v="7"/>
    <x v="5"/>
    <x v="5"/>
    <x v="10"/>
    <n v="467"/>
    <n v="1846756.37"/>
    <n v="2244644.0499999998"/>
    <n v="246655.80230000001"/>
    <n v="252415.13"/>
    <n v="194416"/>
    <n v="849"/>
    <n v="3809747.73"/>
    <n v="4685780.25"/>
    <n v="662736.96510000003"/>
    <n v="450077.57"/>
    <n v="285221.28999999998"/>
    <n v="382"/>
    <n v="1962991.3599999999"/>
    <n v="2441136.2000000002"/>
    <n v="416081.16280000005"/>
    <n v="197662.44"/>
    <n v="90805.289999999979"/>
  </r>
  <r>
    <x v="12"/>
    <x v="3"/>
    <x v="8"/>
    <x v="14"/>
    <n v="145"/>
    <n v="271096.99"/>
    <n v="387230.76"/>
    <n v="46055.348599999998"/>
    <n v="93574.38"/>
    <n v="78514.789999999994"/>
    <n v="268"/>
    <n v="634880.92000000004"/>
    <n v="908218.09"/>
    <n v="135548.8021"/>
    <n v="205429.81"/>
    <n v="170244.34"/>
    <n v="123"/>
    <n v="363783.93000000005"/>
    <n v="520987.32999999996"/>
    <n v="89493.453500000003"/>
    <n v="111855.43"/>
    <n v="91729.55"/>
  </r>
  <r>
    <x v="1"/>
    <x v="6"/>
    <x v="14"/>
    <x v="38"/>
    <n v="162"/>
    <n v="410118.84"/>
    <n v="501692.61"/>
    <n v="204366.8517"/>
    <n v="-51305.86"/>
    <n v="-116911.89"/>
    <n v="140"/>
    <n v="182162.02"/>
    <n v="225596.66"/>
    <n v="64259.567600000002"/>
    <n v="-14834.33"/>
    <n v="-24737.37"/>
    <n v="-22"/>
    <n v="-227956.82000000004"/>
    <n v="-276095.94999999995"/>
    <n v="-140107.28409999999"/>
    <n v="36471.53"/>
    <n v="92174.52"/>
  </r>
  <r>
    <x v="12"/>
    <x v="3"/>
    <x v="0"/>
    <x v="0"/>
    <n v="0"/>
    <n v="0"/>
    <n v="0"/>
    <n v="0"/>
    <n v="0"/>
    <n v="0"/>
    <n v="129"/>
    <n v="921444.66"/>
    <n v="1168755.6000000001"/>
    <n v="180745.8793"/>
    <n v="167590.26"/>
    <n v="92291.93"/>
    <n v="129"/>
    <n v="921444.66"/>
    <n v="1168755.6000000001"/>
    <n v="180745.8793"/>
    <n v="167590.26"/>
    <n v="92291.93"/>
  </r>
  <r>
    <x v="9"/>
    <x v="2"/>
    <x v="1"/>
    <x v="15"/>
    <n v="0"/>
    <n v="0"/>
    <n v="0"/>
    <n v="0"/>
    <n v="0"/>
    <n v="0"/>
    <n v="624"/>
    <n v="2878133.95"/>
    <n v="3683458.7"/>
    <n v="682890.09439999994"/>
    <n v="321307.45"/>
    <n v="93486.79"/>
    <n v="624"/>
    <n v="2878133.95"/>
    <n v="3683458.7"/>
    <n v="682890.09439999994"/>
    <n v="321307.45"/>
    <n v="93486.79"/>
  </r>
  <r>
    <x v="7"/>
    <x v="1"/>
    <x v="3"/>
    <x v="47"/>
    <n v="66"/>
    <n v="457498.56"/>
    <n v="630866.24"/>
    <n v="56583.344799999999"/>
    <n v="159978.25"/>
    <n v="142969.64000000001"/>
    <n v="120"/>
    <n v="733083.46"/>
    <n v="1046170.87"/>
    <n v="137182.72099999999"/>
    <n v="279626.11"/>
    <n v="236611.49"/>
    <n v="54"/>
    <n v="275584.89999999997"/>
    <n v="415304.63"/>
    <n v="80599.376199999999"/>
    <n v="119647.85999999999"/>
    <n v="93641.849999999977"/>
  </r>
  <r>
    <x v="7"/>
    <x v="5"/>
    <x v="4"/>
    <x v="13"/>
    <n v="83"/>
    <n v="226691.86"/>
    <n v="307177.39"/>
    <n v="26960.915300000001"/>
    <n v="66226.09"/>
    <n v="58596.95"/>
    <n v="380"/>
    <n v="2396519.41"/>
    <n v="3157988.72"/>
    <n v="642063.4155"/>
    <n v="377660.49"/>
    <n v="152910.60999999999"/>
    <n v="297"/>
    <n v="2169827.5500000003"/>
    <n v="2850811.33"/>
    <n v="615102.50020000001"/>
    <n v="311434.40000000002"/>
    <n v="94313.659999999989"/>
  </r>
  <r>
    <x v="8"/>
    <x v="3"/>
    <x v="7"/>
    <x v="12"/>
    <n v="454"/>
    <n v="740618.81"/>
    <n v="850540.26"/>
    <n v="266211.8285"/>
    <n v="-7221.8"/>
    <n v="-94316.86"/>
    <n v="4"/>
    <n v="509.41"/>
    <n v="509.41"/>
    <n v="115.7002"/>
    <n v="17.93"/>
    <n v="7.67"/>
    <n v="-450"/>
    <n v="-740109.4"/>
    <n v="-850030.85"/>
    <n v="-266096.12829999998"/>
    <n v="7239.7300000000005"/>
    <n v="94324.53"/>
  </r>
  <r>
    <x v="7"/>
    <x v="4"/>
    <x v="4"/>
    <x v="45"/>
    <n v="217"/>
    <n v="523659.03"/>
    <n v="745035.51"/>
    <n v="55477.943399999996"/>
    <n v="192488.38"/>
    <n v="177298.59"/>
    <n v="357"/>
    <n v="897917.71"/>
    <n v="1327645.74"/>
    <n v="191536.03339999999"/>
    <n v="327355.81"/>
    <n v="271724.18"/>
    <n v="140"/>
    <n v="374258.67999999993"/>
    <n v="582610.23"/>
    <n v="136058.09"/>
    <n v="134867.43"/>
    <n v="94425.59"/>
  </r>
  <r>
    <x v="12"/>
    <x v="2"/>
    <x v="6"/>
    <x v="11"/>
    <n v="7"/>
    <n v="40381.67"/>
    <n v="54413.58"/>
    <n v="6639.7232000000004"/>
    <n v="9069.91"/>
    <n v="7370.27"/>
    <n v="27"/>
    <n v="413942.15"/>
    <n v="562126.03"/>
    <n v="45920.745799999997"/>
    <n v="115966.48"/>
    <n v="102145.79"/>
    <n v="20"/>
    <n v="373560.48000000004"/>
    <n v="507712.45"/>
    <n v="39281.022599999997"/>
    <n v="106896.56999999999"/>
    <n v="94775.51999999999"/>
  </r>
  <r>
    <x v="0"/>
    <x v="5"/>
    <x v="0"/>
    <x v="0"/>
    <n v="0"/>
    <n v="0"/>
    <n v="0"/>
    <n v="0"/>
    <n v="0"/>
    <n v="0"/>
    <n v="16"/>
    <n v="96152.76"/>
    <n v="281361.27"/>
    <n v="77560.6198"/>
    <n v="119850.37"/>
    <n v="95764.94"/>
    <n v="16"/>
    <n v="96152.76"/>
    <n v="281361.27"/>
    <n v="77560.6198"/>
    <n v="119850.37"/>
    <n v="95764.94"/>
  </r>
  <r>
    <x v="5"/>
    <x v="4"/>
    <x v="13"/>
    <x v="25"/>
    <n v="135"/>
    <n v="669921.32999999996"/>
    <n v="884351.59"/>
    <n v="330687.90090000001"/>
    <n v="-11910.04"/>
    <n v="-96768.85"/>
    <n v="10"/>
    <n v="7289.91"/>
    <n v="8746.34"/>
    <n v="2469.7395000000001"/>
    <n v="-101.34"/>
    <n v="-804.19"/>
    <n v="-125"/>
    <n v="-662631.41999999993"/>
    <n v="-875605.25"/>
    <n v="-328218.16139999998"/>
    <n v="11808.7"/>
    <n v="95964.66"/>
  </r>
  <r>
    <x v="3"/>
    <x v="6"/>
    <x v="1"/>
    <x v="46"/>
    <n v="257"/>
    <n v="1131588.03"/>
    <n v="1394728.47"/>
    <n v="295001.33750000002"/>
    <n v="-55301.46"/>
    <n v="-114155.76"/>
    <n v="210"/>
    <n v="61311.78"/>
    <n v="91677.45"/>
    <n v="32245.6368"/>
    <n v="-1986.86"/>
    <n v="-18181.88"/>
    <n v="-47"/>
    <n v="-1070276.25"/>
    <n v="-1303051.02"/>
    <n v="-262755.70070000004"/>
    <n v="53314.6"/>
    <n v="95973.87999999999"/>
  </r>
  <r>
    <x v="7"/>
    <x v="6"/>
    <x v="3"/>
    <x v="19"/>
    <n v="64"/>
    <n v="294603.96999999997"/>
    <n v="392577.36"/>
    <n v="59860.7742"/>
    <n v="40854.080000000002"/>
    <n v="25072.22"/>
    <n v="148"/>
    <n v="735136.2"/>
    <n v="1080465.1499999999"/>
    <n v="169442.97339999999"/>
    <n v="169675.85"/>
    <n v="121393.99"/>
    <n v="84"/>
    <n v="440532.23"/>
    <n v="687887.78999999992"/>
    <n v="109582.19919999999"/>
    <n v="128821.77"/>
    <n v="96321.77"/>
  </r>
  <r>
    <x v="1"/>
    <x v="6"/>
    <x v="13"/>
    <x v="25"/>
    <n v="370"/>
    <n v="3016217.95"/>
    <n v="4238642.92"/>
    <n v="1084107.0800999999"/>
    <n v="158202.17000000001"/>
    <n v="-101084.06"/>
    <n v="76"/>
    <n v="45514.54"/>
    <n v="56916.73"/>
    <n v="12708.4676"/>
    <n v="-1420.98"/>
    <n v="-4726.97"/>
    <n v="-294"/>
    <n v="-2970703.41"/>
    <n v="-4181726.19"/>
    <n v="-1071398.6124999998"/>
    <n v="-159623.15000000002"/>
    <n v="96357.09"/>
  </r>
  <r>
    <x v="3"/>
    <x v="2"/>
    <x v="11"/>
    <x v="20"/>
    <n v="4758"/>
    <n v="7803419.1699999999"/>
    <n v="11280565.34"/>
    <n v="4106473.9029999999"/>
    <n v="610149.54"/>
    <n v="-704263.38"/>
    <n v="3719"/>
    <n v="1067776.18"/>
    <n v="1679398.38"/>
    <n v="1211460.2938999999"/>
    <n v="-56987.22"/>
    <n v="-607137.96"/>
    <n v="-1039"/>
    <n v="-6735642.9900000002"/>
    <n v="-9601166.9600000009"/>
    <n v="-2895013.6091"/>
    <n v="-667136.76"/>
    <n v="97125.420000000042"/>
  </r>
  <r>
    <x v="8"/>
    <x v="6"/>
    <x v="7"/>
    <x v="12"/>
    <n v="282"/>
    <n v="353757.27"/>
    <n v="462364.86"/>
    <n v="187052.4803"/>
    <n v="-16212.44"/>
    <n v="-107432.12"/>
    <n v="2"/>
    <n v="44630.27"/>
    <n v="44951.54"/>
    <n v="10123.7407"/>
    <n v="-8340.51"/>
    <n v="-10123.74"/>
    <n v="-280"/>
    <n v="-309127"/>
    <n v="-417413.32"/>
    <n v="-176928.7396"/>
    <n v="7871.93"/>
    <n v="97308.37999999999"/>
  </r>
  <r>
    <x v="2"/>
    <x v="5"/>
    <x v="1"/>
    <x v="7"/>
    <n v="3"/>
    <n v="50.77"/>
    <n v="455"/>
    <n v="759.42880000000002"/>
    <n v="97.66"/>
    <n v="-355.2"/>
    <n v="214"/>
    <n v="1144493.46"/>
    <n v="1553650.49"/>
    <n v="493081.44699999999"/>
    <n v="178322.75"/>
    <n v="97264.22"/>
    <n v="211"/>
    <n v="1144442.69"/>
    <n v="1553195.49"/>
    <n v="492322.01819999999"/>
    <n v="178225.09"/>
    <n v="97619.42"/>
  </r>
  <r>
    <x v="14"/>
    <x v="3"/>
    <x v="3"/>
    <x v="41"/>
    <n v="1"/>
    <n v="6153.61"/>
    <n v="6317.27"/>
    <n v="763.79819999999995"/>
    <n v="-304.07"/>
    <n v="-540.37"/>
    <n v="121"/>
    <n v="860285.08"/>
    <n v="1142574.29"/>
    <n v="282681.09149999998"/>
    <n v="168019.42"/>
    <n v="97205.13"/>
    <n v="120"/>
    <n v="854131.47"/>
    <n v="1136257.02"/>
    <n v="281917.29329999996"/>
    <n v="168323.49000000002"/>
    <n v="97745.5"/>
  </r>
  <r>
    <x v="7"/>
    <x v="4"/>
    <x v="10"/>
    <x v="43"/>
    <n v="220"/>
    <n v="872911.32"/>
    <n v="1095414.46"/>
    <n v="62645.7857"/>
    <n v="193279.76"/>
    <n v="175425.11"/>
    <n v="556"/>
    <n v="1789026.07"/>
    <n v="2293427.6"/>
    <n v="292386.71980000002"/>
    <n v="355922.97"/>
    <n v="273268.84999999998"/>
    <n v="336"/>
    <n v="916114.75000000012"/>
    <n v="1198013.1400000001"/>
    <n v="229740.93410000001"/>
    <n v="162643.20999999996"/>
    <n v="97843.739999999991"/>
  </r>
  <r>
    <x v="3"/>
    <x v="3"/>
    <x v="1"/>
    <x v="15"/>
    <n v="11927"/>
    <n v="18407426.719999999"/>
    <n v="24752850.530000001"/>
    <n v="9598471.4275000002"/>
    <n v="1241387.6499999999"/>
    <n v="-2316074.23"/>
    <n v="11072"/>
    <n v="14245061.130000001"/>
    <n v="19273457.699999999"/>
    <n v="8135371.2348999996"/>
    <n v="808395.03"/>
    <n v="-2217883.39"/>
    <n v="-855"/>
    <n v="-4162365.589999998"/>
    <n v="-5479392.8300000019"/>
    <n v="-1463100.1926000006"/>
    <n v="-432992.61999999988"/>
    <n v="98190.839999999851"/>
  </r>
  <r>
    <x v="17"/>
    <x v="4"/>
    <x v="1"/>
    <x v="15"/>
    <n v="0"/>
    <n v="0"/>
    <n v="0"/>
    <n v="0"/>
    <n v="0"/>
    <n v="0"/>
    <n v="21"/>
    <n v="429833.61"/>
    <n v="610044"/>
    <n v="82362.616800000003"/>
    <n v="112966.09"/>
    <n v="98529.82"/>
    <n v="21"/>
    <n v="429833.61"/>
    <n v="610044"/>
    <n v="82362.616800000003"/>
    <n v="112966.09"/>
    <n v="98529.82"/>
  </r>
  <r>
    <x v="16"/>
    <x v="4"/>
    <x v="12"/>
    <x v="22"/>
    <n v="99"/>
    <n v="848883.66"/>
    <n v="1066694.3600000001"/>
    <n v="353288.27840000001"/>
    <n v="16788.48"/>
    <n v="-99497.83"/>
    <n v="35"/>
    <n v="50989.27"/>
    <n v="90298.87"/>
    <n v="39061.686300000001"/>
    <n v="13430.68"/>
    <n v="-763.8"/>
    <n v="-64"/>
    <n v="-797894.39"/>
    <n v="-976395.49000000011"/>
    <n v="-314226.59210000001"/>
    <n v="-3357.7999999999993"/>
    <n v="98734.03"/>
  </r>
  <r>
    <x v="7"/>
    <x v="6"/>
    <x v="11"/>
    <x v="49"/>
    <n v="554"/>
    <n v="1701504.42"/>
    <n v="2209358.21"/>
    <n v="143296.19339999999"/>
    <n v="337110.72"/>
    <n v="295867.62"/>
    <n v="808"/>
    <n v="2518839.81"/>
    <n v="3427069.62"/>
    <n v="346265.59360000002"/>
    <n v="502052.62"/>
    <n v="394942.27"/>
    <n v="254"/>
    <n v="817335.39000000013"/>
    <n v="1217711.4100000001"/>
    <n v="202969.40020000003"/>
    <n v="164941.90000000002"/>
    <n v="99074.650000000023"/>
  </r>
  <r>
    <x v="14"/>
    <x v="2"/>
    <x v="6"/>
    <x v="11"/>
    <n v="4"/>
    <n v="13933.47"/>
    <n v="19207.419999999998"/>
    <n v="2028.9865"/>
    <n v="2082.2199999999998"/>
    <n v="1621.58"/>
    <n v="62"/>
    <n v="355406.48"/>
    <n v="536711.32999999996"/>
    <n v="77458.744600000005"/>
    <n v="126649.93"/>
    <n v="101094.07"/>
    <n v="58"/>
    <n v="341473.01"/>
    <n v="517503.91"/>
    <n v="75429.758100000006"/>
    <n v="124567.70999999999"/>
    <n v="99472.49"/>
  </r>
  <r>
    <x v="14"/>
    <x v="1"/>
    <x v="3"/>
    <x v="47"/>
    <n v="13"/>
    <n v="47510.080000000002"/>
    <n v="61913.89"/>
    <n v="3440.8854999999999"/>
    <n v="13633.05"/>
    <n v="12687.86"/>
    <n v="71"/>
    <n v="387652.3"/>
    <n v="563424.82999999996"/>
    <n v="78121.147500000006"/>
    <n v="134414.98000000001"/>
    <n v="112653.94"/>
    <n v="58"/>
    <n v="340142.22"/>
    <n v="501510.93999999994"/>
    <n v="74680.262000000002"/>
    <n v="120781.93000000001"/>
    <n v="99966.080000000002"/>
  </r>
  <r>
    <x v="10"/>
    <x v="2"/>
    <x v="3"/>
    <x v="41"/>
    <n v="129"/>
    <n v="847766.52"/>
    <n v="1026996.1"/>
    <n v="329143.1226"/>
    <n v="-53845.41"/>
    <n v="-150309.17000000001"/>
    <n v="63"/>
    <n v="295105.49"/>
    <n v="369481.53"/>
    <n v="124404.0138"/>
    <n v="-12770.78"/>
    <n v="-49696.61"/>
    <n v="-66"/>
    <n v="-552661.03"/>
    <n v="-657514.56999999995"/>
    <n v="-204739.10879999999"/>
    <n v="41074.630000000005"/>
    <n v="100612.56000000001"/>
  </r>
  <r>
    <x v="14"/>
    <x v="6"/>
    <x v="15"/>
    <x v="40"/>
    <n v="0"/>
    <n v="0"/>
    <n v="0"/>
    <n v="0"/>
    <n v="0"/>
    <n v="0"/>
    <n v="22"/>
    <n v="122131.85"/>
    <n v="282072.34999999998"/>
    <n v="51058.751199999999"/>
    <n v="112514.6"/>
    <n v="101298.23"/>
    <n v="22"/>
    <n v="122131.85"/>
    <n v="282072.34999999998"/>
    <n v="51058.751199999999"/>
    <n v="112514.6"/>
    <n v="101298.23"/>
  </r>
  <r>
    <x v="2"/>
    <x v="1"/>
    <x v="8"/>
    <x v="14"/>
    <n v="1"/>
    <n v="4909"/>
    <n v="4909"/>
    <n v="4502.9129999999996"/>
    <n v="-2088.4499999999998"/>
    <n v="-4502.91"/>
    <n v="293"/>
    <n v="4282559.5999999996"/>
    <n v="5443882.3300000001"/>
    <n v="1826026.8997"/>
    <n v="459653.12"/>
    <n v="97233.49"/>
    <n v="292"/>
    <n v="4277650.5999999996"/>
    <n v="5438973.3300000001"/>
    <n v="1821523.9867"/>
    <n v="461741.57"/>
    <n v="101736.40000000001"/>
  </r>
  <r>
    <x v="13"/>
    <x v="5"/>
    <x v="1"/>
    <x v="6"/>
    <n v="2397"/>
    <n v="975487.43"/>
    <n v="1391975.47"/>
    <n v="727850.58019999997"/>
    <n v="19716.8"/>
    <n v="-182859.16"/>
    <n v="2251"/>
    <n v="271469.71000000002"/>
    <n v="441193.03"/>
    <n v="329896.85879999999"/>
    <n v="20657.79"/>
    <n v="-81097.16"/>
    <n v="-146"/>
    <n v="-704017.72"/>
    <n v="-950782.44"/>
    <n v="-397953.72139999998"/>
    <n v="940.9900000000016"/>
    <n v="101762"/>
  </r>
  <r>
    <x v="10"/>
    <x v="2"/>
    <x v="0"/>
    <x v="0"/>
    <n v="0"/>
    <n v="0"/>
    <n v="0"/>
    <n v="0"/>
    <n v="0"/>
    <n v="0"/>
    <n v="701"/>
    <n v="1978377.98"/>
    <n v="2756049.99"/>
    <n v="661508.745"/>
    <n v="341064.06"/>
    <n v="101767.07"/>
    <n v="701"/>
    <n v="1978377.98"/>
    <n v="2756049.99"/>
    <n v="661508.745"/>
    <n v="341064.06"/>
    <n v="101767.07"/>
  </r>
  <r>
    <x v="7"/>
    <x v="2"/>
    <x v="10"/>
    <x v="43"/>
    <n v="228"/>
    <n v="734748.23"/>
    <n v="1012094.49"/>
    <n v="82750.271200000003"/>
    <n v="208301.32"/>
    <n v="187739.31"/>
    <n v="529"/>
    <n v="1402587.48"/>
    <n v="1966795.58"/>
    <n v="265911.56640000001"/>
    <n v="366204.14"/>
    <n v="289827.38"/>
    <n v="301"/>
    <n v="667839.25"/>
    <n v="954701.09000000008"/>
    <n v="183161.29519999999"/>
    <n v="157902.82"/>
    <n v="102088.07"/>
  </r>
  <r>
    <x v="3"/>
    <x v="2"/>
    <x v="12"/>
    <x v="22"/>
    <n v="5172"/>
    <n v="2455549.4500000002"/>
    <n v="3299387.39"/>
    <n v="1892305.7731000001"/>
    <n v="-455001.55"/>
    <n v="-1072130.4099999999"/>
    <n v="5079"/>
    <n v="1750595.75"/>
    <n v="2430845.2799999998"/>
    <n v="1638868.1624"/>
    <n v="-441157.81"/>
    <n v="-969890.16"/>
    <n v="-93"/>
    <n v="-704953.70000000019"/>
    <n v="-868542.11000000034"/>
    <n v="-253437.61070000008"/>
    <n v="13843.739999999991"/>
    <n v="102240.24999999988"/>
  </r>
  <r>
    <x v="3"/>
    <x v="4"/>
    <x v="4"/>
    <x v="13"/>
    <n v="1874"/>
    <n v="5815174.9100000001"/>
    <n v="7580995.21"/>
    <n v="2654239.4561000001"/>
    <n v="157742.66"/>
    <n v="-807429.18"/>
    <n v="1628"/>
    <n v="4015347.42"/>
    <n v="5299705.45"/>
    <n v="2059093.8344000001"/>
    <n v="39755"/>
    <n v="-705075.8"/>
    <n v="-246"/>
    <n v="-1799827.4900000002"/>
    <n v="-2281289.7599999998"/>
    <n v="-595145.62170000002"/>
    <n v="-117987.66"/>
    <n v="102353.38"/>
  </r>
  <r>
    <x v="1"/>
    <x v="1"/>
    <x v="4"/>
    <x v="31"/>
    <n v="997"/>
    <n v="3270150.64"/>
    <n v="4177389.65"/>
    <n v="1266579.2123"/>
    <n v="102725.24"/>
    <n v="-71126.53"/>
    <n v="715"/>
    <n v="315526.05"/>
    <n v="408240.71"/>
    <n v="85693.937999999995"/>
    <n v="53398.53"/>
    <n v="31529.599999999999"/>
    <n v="-282"/>
    <n v="-2954624.5900000003"/>
    <n v="-3769148.94"/>
    <n v="-1180885.2742999999"/>
    <n v="-49326.710000000006"/>
    <n v="102656.13"/>
  </r>
  <r>
    <x v="7"/>
    <x v="3"/>
    <x v="10"/>
    <x v="17"/>
    <n v="1094"/>
    <n v="4007334.42"/>
    <n v="4828638.07"/>
    <n v="248392.97330000001"/>
    <n v="735186.94"/>
    <n v="650375.04"/>
    <n v="1463"/>
    <n v="5366613.01"/>
    <n v="6505494.7000000002"/>
    <n v="532346.3652"/>
    <n v="918286.62"/>
    <n v="753162.87"/>
    <n v="369"/>
    <n v="1359278.5899999999"/>
    <n v="1676856.63"/>
    <n v="283953.39189999999"/>
    <n v="183099.68000000005"/>
    <n v="102787.82999999996"/>
  </r>
  <r>
    <x v="16"/>
    <x v="6"/>
    <x v="3"/>
    <x v="27"/>
    <n v="22"/>
    <n v="71752.27"/>
    <n v="172948.42"/>
    <n v="204821.0043"/>
    <n v="-74448.5"/>
    <n v="-104334.98"/>
    <n v="0"/>
    <n v="0"/>
    <n v="0"/>
    <n v="0"/>
    <n v="0"/>
    <n v="0"/>
    <n v="-22"/>
    <n v="-71752.27"/>
    <n v="-172948.42"/>
    <n v="-204821.0043"/>
    <n v="74448.5"/>
    <n v="104334.98"/>
  </r>
  <r>
    <x v="7"/>
    <x v="1"/>
    <x v="11"/>
    <x v="49"/>
    <n v="802"/>
    <n v="2506087.84"/>
    <n v="3196822.63"/>
    <n v="196213.86040000001"/>
    <n v="651645.56999999995"/>
    <n v="594162.9"/>
    <n v="1171"/>
    <n v="3557766.26"/>
    <n v="4502120.9800000004"/>
    <n v="419674.84399999998"/>
    <n v="831746.11"/>
    <n v="699006.45"/>
    <n v="369"/>
    <n v="1051678.42"/>
    <n v="1305298.3500000006"/>
    <n v="223460.98359999998"/>
    <n v="180100.54000000004"/>
    <n v="104843.54999999993"/>
  </r>
  <r>
    <x v="5"/>
    <x v="2"/>
    <x v="13"/>
    <x v="25"/>
    <n v="101"/>
    <n v="474911.79"/>
    <n v="638904.54"/>
    <n v="268753.1127"/>
    <n v="-28615.77"/>
    <n v="-105716.44"/>
    <n v="7"/>
    <n v="2271.5700000000002"/>
    <n v="3495.1"/>
    <n v="2055.5884999999998"/>
    <n v="-298.26"/>
    <n v="-837.34"/>
    <n v="-94"/>
    <n v="-472640.22"/>
    <n v="-635409.44000000006"/>
    <n v="-266697.52419999999"/>
    <n v="28317.510000000002"/>
    <n v="104879.1"/>
  </r>
  <r>
    <x v="14"/>
    <x v="5"/>
    <x v="3"/>
    <x v="4"/>
    <n v="1"/>
    <n v="3421.82"/>
    <n v="10369.17"/>
    <n v="385.16649999999998"/>
    <n v="6685.46"/>
    <n v="6562.18"/>
    <n v="590"/>
    <n v="2884928.58"/>
    <n v="4215142.43"/>
    <n v="1461811.7123"/>
    <n v="513231.98"/>
    <n v="111479.28"/>
    <n v="589"/>
    <n v="2881506.7600000002"/>
    <n v="4204773.26"/>
    <n v="1461426.5458"/>
    <n v="506546.51999999996"/>
    <n v="104917.1"/>
  </r>
  <r>
    <x v="5"/>
    <x v="3"/>
    <x v="1"/>
    <x v="15"/>
    <n v="478"/>
    <n v="1854183.05"/>
    <n v="2364271.13"/>
    <n v="703982.40910000005"/>
    <n v="109204.08"/>
    <n v="-106597.01"/>
    <n v="217"/>
    <n v="150671.24"/>
    <n v="206559.93"/>
    <n v="65116.0023"/>
    <n v="25529.94"/>
    <n v="-1397.43"/>
    <n v="-261"/>
    <n v="-1703511.81"/>
    <n v="-2157711.1999999997"/>
    <n v="-638866.4068"/>
    <n v="-83674.14"/>
    <n v="105199.58"/>
  </r>
  <r>
    <x v="12"/>
    <x v="4"/>
    <x v="1"/>
    <x v="3"/>
    <n v="336"/>
    <n v="280755.96999999997"/>
    <n v="372333.18"/>
    <n v="44239.980900000002"/>
    <n v="63385.56"/>
    <n v="52125.52"/>
    <n v="647"/>
    <n v="2123434.1"/>
    <n v="2766839.25"/>
    <n v="526730.54460000002"/>
    <n v="329126.26"/>
    <n v="158087.82999999999"/>
    <n v="311"/>
    <n v="1842678.1300000001"/>
    <n v="2394506.0699999998"/>
    <n v="482490.5637"/>
    <n v="265740.7"/>
    <n v="105962.31"/>
  </r>
  <r>
    <x v="7"/>
    <x v="4"/>
    <x v="1"/>
    <x v="50"/>
    <n v="468"/>
    <n v="1364991.54"/>
    <n v="1667568.48"/>
    <n v="127230.9911"/>
    <n v="243618.99"/>
    <n v="207329.25"/>
    <n v="702"/>
    <n v="2120622.9700000002"/>
    <n v="2650469.39"/>
    <n v="262394.76419999998"/>
    <n v="384910.29"/>
    <n v="313342.03000000003"/>
    <n v="234"/>
    <n v="755631.43000000017"/>
    <n v="982900.91000000015"/>
    <n v="135163.77309999999"/>
    <n v="141291.29999999999"/>
    <n v="106012.78000000003"/>
  </r>
  <r>
    <x v="14"/>
    <x v="4"/>
    <x v="0"/>
    <x v="0"/>
    <n v="0"/>
    <n v="0"/>
    <n v="0"/>
    <n v="0"/>
    <n v="0"/>
    <n v="0"/>
    <n v="597"/>
    <n v="1204479.46"/>
    <n v="1781650"/>
    <n v="579282.50329999998"/>
    <n v="250806.58"/>
    <n v="106030.79"/>
    <n v="597"/>
    <n v="1204479.46"/>
    <n v="1781650"/>
    <n v="579282.50329999998"/>
    <n v="250806.58"/>
    <n v="106030.79"/>
  </r>
  <r>
    <x v="7"/>
    <x v="1"/>
    <x v="3"/>
    <x v="23"/>
    <n v="134"/>
    <n v="246888.81"/>
    <n v="331128.63"/>
    <n v="36287.715700000001"/>
    <n v="69617.100000000006"/>
    <n v="59359.78"/>
    <n v="270"/>
    <n v="727329.77"/>
    <n v="1027305.64"/>
    <n v="154915.76790000001"/>
    <n v="219640.08"/>
    <n v="165556.04"/>
    <n v="136"/>
    <n v="480440.96"/>
    <n v="696177.01"/>
    <n v="118628.05220000001"/>
    <n v="150022.97999999998"/>
    <n v="106196.26000000001"/>
  </r>
  <r>
    <x v="7"/>
    <x v="1"/>
    <x v="4"/>
    <x v="28"/>
    <n v="425"/>
    <n v="1533071.35"/>
    <n v="1782818.51"/>
    <n v="254420.61929999999"/>
    <n v="116962"/>
    <n v="35728.370000000003"/>
    <n v="827"/>
    <n v="4286511.26"/>
    <n v="5082536.16"/>
    <n v="777019.86840000004"/>
    <n v="390442.7"/>
    <n v="143017.60000000001"/>
    <n v="402"/>
    <n v="2753439.9099999997"/>
    <n v="3299717.6500000004"/>
    <n v="522599.24910000002"/>
    <n v="273480.7"/>
    <n v="107289.23000000001"/>
  </r>
  <r>
    <x v="7"/>
    <x v="4"/>
    <x v="3"/>
    <x v="23"/>
    <n v="147"/>
    <n v="290374.51"/>
    <n v="395855.06"/>
    <n v="48171.175799999997"/>
    <n v="86407.94"/>
    <n v="73431.62"/>
    <n v="271"/>
    <n v="697338.88"/>
    <n v="986782.26"/>
    <n v="135912.2732"/>
    <n v="219864.09"/>
    <n v="180982.25"/>
    <n v="124"/>
    <n v="406964.37"/>
    <n v="590927.19999999995"/>
    <n v="87741.097399999999"/>
    <n v="133456.15"/>
    <n v="107550.63"/>
  </r>
  <r>
    <x v="14"/>
    <x v="6"/>
    <x v="6"/>
    <x v="11"/>
    <n v="3"/>
    <n v="24725.55"/>
    <n v="31089.42"/>
    <n v="2578.3622999999998"/>
    <n v="4476.6099999999997"/>
    <n v="3785.51"/>
    <n v="55"/>
    <n v="435551.03"/>
    <n v="658292.06999999995"/>
    <n v="99124.5285"/>
    <n v="140858.25"/>
    <n v="111495.75"/>
    <n v="52"/>
    <n v="410825.48000000004"/>
    <n v="627202.64999999991"/>
    <n v="96546.166200000007"/>
    <n v="136381.64000000001"/>
    <n v="107710.24"/>
  </r>
  <r>
    <x v="1"/>
    <x v="5"/>
    <x v="1"/>
    <x v="7"/>
    <n v="6515"/>
    <n v="5349002.25"/>
    <n v="7374221.6600000001"/>
    <n v="1788098.2627000001"/>
    <n v="1164522.33"/>
    <n v="508985.96"/>
    <n v="6240"/>
    <n v="3524703.49"/>
    <n v="4940597.9800000004"/>
    <n v="912891.29240000003"/>
    <n v="1065191.78"/>
    <n v="617252.32999999996"/>
    <n v="-275"/>
    <n v="-1824298.7599999998"/>
    <n v="-2433623.6799999997"/>
    <n v="-875206.97030000004"/>
    <n v="-99330.550000000047"/>
    <n v="108266.36999999994"/>
  </r>
  <r>
    <x v="7"/>
    <x v="2"/>
    <x v="3"/>
    <x v="32"/>
    <n v="942"/>
    <n v="1842693.19"/>
    <n v="2646480.9300000002"/>
    <n v="156095.61139999999"/>
    <n v="680013.75"/>
    <n v="637792.63"/>
    <n v="1416"/>
    <n v="2862303.97"/>
    <n v="4053480.99"/>
    <n v="434181.9705"/>
    <n v="872468.5"/>
    <n v="746922.29"/>
    <n v="474"/>
    <n v="1019610.7800000003"/>
    <n v="1407000.06"/>
    <n v="278086.3591"/>
    <n v="192454.75"/>
    <n v="109129.66000000003"/>
  </r>
  <r>
    <x v="3"/>
    <x v="6"/>
    <x v="12"/>
    <x v="22"/>
    <n v="6695"/>
    <n v="6192241.3499999996"/>
    <n v="8056609.0199999996"/>
    <n v="3360889.1971999998"/>
    <n v="-713981.43999999994"/>
    <n v="-1764442.33"/>
    <n v="6574"/>
    <n v="4764908.7699999996"/>
    <n v="6358809.1799999997"/>
    <n v="3001224.7122999998"/>
    <n v="-725263.99"/>
    <n v="-1654875.11"/>
    <n v="-121"/>
    <n v="-1427332.58"/>
    <n v="-1697799.8399999999"/>
    <n v="-359664.48490000004"/>
    <n v="-11282.550000000047"/>
    <n v="109567.21999999997"/>
  </r>
  <r>
    <x v="12"/>
    <x v="5"/>
    <x v="0"/>
    <x v="0"/>
    <n v="0"/>
    <n v="0"/>
    <n v="0"/>
    <n v="0"/>
    <n v="0"/>
    <n v="0"/>
    <n v="184"/>
    <n v="1394510.09"/>
    <n v="1695424.25"/>
    <n v="244478.68580000001"/>
    <n v="173900.42"/>
    <n v="110146.39"/>
    <n v="184"/>
    <n v="1394510.09"/>
    <n v="1695424.25"/>
    <n v="244478.68580000001"/>
    <n v="173900.42"/>
    <n v="110146.39"/>
  </r>
  <r>
    <x v="3"/>
    <x v="4"/>
    <x v="4"/>
    <x v="5"/>
    <n v="3898"/>
    <n v="2876606.9"/>
    <n v="3781724.25"/>
    <n v="1448140.4125000001"/>
    <n v="21055.15"/>
    <n v="-367471.79"/>
    <n v="3864"/>
    <n v="2137951.4500000002"/>
    <n v="2932783.72"/>
    <n v="1215706.5651"/>
    <n v="58861.75"/>
    <n v="-257132.14"/>
    <n v="-34"/>
    <n v="-738655.44999999972"/>
    <n v="-848940.5299999998"/>
    <n v="-232433.84740000009"/>
    <n v="37806.6"/>
    <n v="110339.64999999997"/>
  </r>
  <r>
    <x v="7"/>
    <x v="1"/>
    <x v="15"/>
    <x v="40"/>
    <n v="126"/>
    <n v="855034.58"/>
    <n v="1080547.1499999999"/>
    <n v="82568.304300000003"/>
    <n v="207327.65"/>
    <n v="180833.8"/>
    <n v="277"/>
    <n v="1568903.03"/>
    <n v="2024294.13"/>
    <n v="231486.49419999999"/>
    <n v="360573.01"/>
    <n v="291278.96000000002"/>
    <n v="151"/>
    <n v="713868.45000000007"/>
    <n v="943746.98"/>
    <n v="148918.1899"/>
    <n v="153245.36000000002"/>
    <n v="110445.16000000003"/>
  </r>
  <r>
    <x v="7"/>
    <x v="5"/>
    <x v="4"/>
    <x v="48"/>
    <n v="113"/>
    <n v="172404.28"/>
    <n v="235172.2"/>
    <n v="51261.614699999998"/>
    <n v="44261.39"/>
    <n v="31144.49"/>
    <n v="284"/>
    <n v="594603.53"/>
    <n v="885612.77"/>
    <n v="200118.0742"/>
    <n v="196667.3"/>
    <n v="141934.20000000001"/>
    <n v="171"/>
    <n v="422199.25"/>
    <n v="650440.57000000007"/>
    <n v="148856.4595"/>
    <n v="152405.90999999997"/>
    <n v="110789.71"/>
  </r>
  <r>
    <x v="2"/>
    <x v="6"/>
    <x v="1"/>
    <x v="1"/>
    <n v="27"/>
    <n v="10274.09"/>
    <n v="16139.95"/>
    <n v="20466.458699999999"/>
    <n v="-5522.37"/>
    <n v="-16849.2"/>
    <n v="109"/>
    <n v="737918.05"/>
    <n v="1277083.22"/>
    <n v="330621.09240000002"/>
    <n v="197840.78"/>
    <n v="94099.02"/>
    <n v="82"/>
    <n v="727643.96000000008"/>
    <n v="1260943.27"/>
    <n v="310154.63370000001"/>
    <n v="203363.15"/>
    <n v="110948.22"/>
  </r>
  <r>
    <x v="7"/>
    <x v="3"/>
    <x v="3"/>
    <x v="19"/>
    <n v="38"/>
    <n v="140731.89000000001"/>
    <n v="203279.9"/>
    <n v="32614.958200000001"/>
    <n v="42164.639999999999"/>
    <n v="32870.400000000001"/>
    <n v="108"/>
    <n v="436007.69"/>
    <n v="683384.85"/>
    <n v="124254.8385"/>
    <n v="185880.97"/>
    <n v="143983.25"/>
    <n v="70"/>
    <n v="295275.8"/>
    <n v="480104.94999999995"/>
    <n v="91639.88029999999"/>
    <n v="143716.33000000002"/>
    <n v="111112.85"/>
  </r>
  <r>
    <x v="2"/>
    <x v="2"/>
    <x v="1"/>
    <x v="1"/>
    <n v="35"/>
    <n v="4548.62"/>
    <n v="10238.85"/>
    <n v="25507.622500000001"/>
    <n v="-5294.29"/>
    <n v="-19959.47"/>
    <n v="133"/>
    <n v="681238.52"/>
    <n v="1263491.49"/>
    <n v="489884.99239999999"/>
    <n v="189645.27"/>
    <n v="91374.55"/>
    <n v="98"/>
    <n v="676689.9"/>
    <n v="1253252.6399999999"/>
    <n v="464377.36989999999"/>
    <n v="194939.56"/>
    <n v="111334.02"/>
  </r>
  <r>
    <x v="2"/>
    <x v="1"/>
    <x v="1"/>
    <x v="3"/>
    <n v="572"/>
    <n v="211632.63"/>
    <n v="301764.34999999998"/>
    <n v="235881.16380000001"/>
    <n v="25883.22"/>
    <n v="-96309.65"/>
    <n v="26054"/>
    <n v="451336210.29000002"/>
    <n v="586960898.55999994"/>
    <n v="169483762.1981"/>
    <n v="22812600.989999998"/>
    <n v="15131.46"/>
    <n v="25482"/>
    <n v="451124577.66000003"/>
    <n v="586659134.20999992"/>
    <n v="169247881.0343"/>
    <n v="22786717.77"/>
    <n v="111441.10999999999"/>
  </r>
  <r>
    <x v="8"/>
    <x v="2"/>
    <x v="16"/>
    <x v="42"/>
    <n v="25"/>
    <n v="196119.94"/>
    <n v="294844.58"/>
    <n v="210498.11799999999"/>
    <n v="-6497.84"/>
    <n v="-111789.15"/>
    <n v="3"/>
    <n v="620.53"/>
    <n v="1019.62"/>
    <n v="280.16809999999998"/>
    <n v="161.9"/>
    <n v="118.93"/>
    <n v="-22"/>
    <n v="-195499.41"/>
    <n v="-293824.96000000002"/>
    <n v="-210217.94989999998"/>
    <n v="6659.74"/>
    <n v="111908.07999999999"/>
  </r>
  <r>
    <x v="4"/>
    <x v="4"/>
    <x v="1"/>
    <x v="6"/>
    <n v="276"/>
    <n v="514585.79"/>
    <n v="594812.28"/>
    <n v="207407.0105"/>
    <n v="-40163.21"/>
    <n v="-105887.08"/>
    <n v="262"/>
    <n v="143657.4"/>
    <n v="191857.84"/>
    <n v="56049.4611"/>
    <n v="21413.52"/>
    <n v="6536.73"/>
    <n v="-14"/>
    <n v="-370928.39"/>
    <n v="-402954.44000000006"/>
    <n v="-151357.54940000002"/>
    <n v="61576.729999999996"/>
    <n v="112423.81"/>
  </r>
  <r>
    <x v="7"/>
    <x v="3"/>
    <x v="10"/>
    <x v="43"/>
    <n v="259"/>
    <n v="1028916.64"/>
    <n v="1272992.29"/>
    <n v="68342.575899999996"/>
    <n v="212427.22"/>
    <n v="189443.93"/>
    <n v="572"/>
    <n v="1868617.22"/>
    <n v="2392172.69"/>
    <n v="278345.10369999998"/>
    <n v="386133.39"/>
    <n v="302576.03000000003"/>
    <n v="313"/>
    <n v="839700.58"/>
    <n v="1119180.3999999999"/>
    <n v="210002.52779999998"/>
    <n v="173706.17"/>
    <n v="113132.10000000003"/>
  </r>
  <r>
    <x v="12"/>
    <x v="3"/>
    <x v="1"/>
    <x v="3"/>
    <n v="232"/>
    <n v="396124.48"/>
    <n v="476904.32"/>
    <n v="49208.964200000002"/>
    <n v="60273.03"/>
    <n v="43126.400000000001"/>
    <n v="434"/>
    <n v="1833407.16"/>
    <n v="2319449.92"/>
    <n v="359776.70529999997"/>
    <n v="278793.55"/>
    <n v="156831.01999999999"/>
    <n v="202"/>
    <n v="1437282.68"/>
    <n v="1842545.5999999999"/>
    <n v="310567.74109999998"/>
    <n v="218520.52"/>
    <n v="113704.62"/>
  </r>
  <r>
    <x v="12"/>
    <x v="6"/>
    <x v="8"/>
    <x v="14"/>
    <n v="112"/>
    <n v="279650.3"/>
    <n v="462501.37"/>
    <n v="32571.282500000001"/>
    <n v="134205.54"/>
    <n v="124742.71"/>
    <n v="202"/>
    <n v="574245.99"/>
    <n v="932940.99"/>
    <n v="81337.6783"/>
    <n v="262611.92"/>
    <n v="238470.35"/>
    <n v="90"/>
    <n v="294595.69"/>
    <n v="470439.62"/>
    <n v="48766.395799999998"/>
    <n v="128406.37999999998"/>
    <n v="113727.64"/>
  </r>
  <r>
    <x v="14"/>
    <x v="3"/>
    <x v="3"/>
    <x v="34"/>
    <n v="3"/>
    <n v="6302.16"/>
    <n v="6801.27"/>
    <n v="884.42840000000001"/>
    <n v="-115.16"/>
    <n v="-385.32"/>
    <n v="84"/>
    <n v="2817564.82"/>
    <n v="3020416.34"/>
    <n v="1486698.797"/>
    <n v="256713.81"/>
    <n v="113471.44"/>
    <n v="81"/>
    <n v="2811262.6599999997"/>
    <n v="3013615.07"/>
    <n v="1485814.3685999999"/>
    <n v="256828.97"/>
    <n v="113856.76000000001"/>
  </r>
  <r>
    <x v="5"/>
    <x v="5"/>
    <x v="13"/>
    <x v="25"/>
    <n v="102"/>
    <n v="612475.81999999995"/>
    <n v="800936.78"/>
    <n v="340430.17879999999"/>
    <n v="-10405.93"/>
    <n v="-114241.14"/>
    <n v="10"/>
    <n v="-1638.14"/>
    <n v="6308.1"/>
    <n v="2036.2916"/>
    <n v="732.52"/>
    <n v="84.13"/>
    <n v="-92"/>
    <n v="-614113.96"/>
    <n v="-794628.68"/>
    <n v="-338393.8872"/>
    <n v="11138.45"/>
    <n v="114325.27"/>
  </r>
  <r>
    <x v="12"/>
    <x v="3"/>
    <x v="6"/>
    <x v="11"/>
    <n v="5"/>
    <n v="40870.660000000003"/>
    <n v="46447.88"/>
    <n v="3805.9650000000001"/>
    <n v="5003.91"/>
    <n v="3575.19"/>
    <n v="31"/>
    <n v="529417.74"/>
    <n v="699127.62"/>
    <n v="66514.506299999994"/>
    <n v="145571"/>
    <n v="119293.98"/>
    <n v="26"/>
    <n v="488547.07999999996"/>
    <n v="652679.74"/>
    <n v="62708.541299999997"/>
    <n v="140567.09"/>
    <n v="115718.79"/>
  </r>
  <r>
    <x v="3"/>
    <x v="3"/>
    <x v="3"/>
    <x v="24"/>
    <n v="5554"/>
    <n v="3895790.17"/>
    <n v="5380634.29"/>
    <n v="2795146.2678999999"/>
    <n v="164890.23000000001"/>
    <n v="-608595.35"/>
    <n v="5457"/>
    <n v="2987209.28"/>
    <n v="4199540.41"/>
    <n v="2356074.8898999998"/>
    <n v="150308.31"/>
    <n v="-492836.42"/>
    <n v="-97"/>
    <n v="-908580.89000000013"/>
    <n v="-1181093.8799999999"/>
    <n v="-439071.37800000003"/>
    <n v="-14581.920000000013"/>
    <n v="115758.93"/>
  </r>
  <r>
    <x v="7"/>
    <x v="1"/>
    <x v="1"/>
    <x v="15"/>
    <n v="946"/>
    <n v="2656958.7999999998"/>
    <n v="3087542.76"/>
    <n v="291948.8014"/>
    <n v="275564.15999999997"/>
    <n v="181295.44"/>
    <n v="2172"/>
    <n v="8936421.0500000007"/>
    <n v="11107295.99"/>
    <n v="2038803.017"/>
    <n v="986628.86"/>
    <n v="297152.59000000003"/>
    <n v="1226"/>
    <n v="6279462.2500000009"/>
    <n v="8019753.2300000004"/>
    <n v="1746854.2156"/>
    <n v="711064.7"/>
    <n v="115857.15000000002"/>
  </r>
  <r>
    <x v="8"/>
    <x v="2"/>
    <x v="1"/>
    <x v="50"/>
    <n v="131"/>
    <n v="535038.22"/>
    <n v="695531.5"/>
    <n v="274182.4816"/>
    <n v="-13980.88"/>
    <n v="-115793.69"/>
    <n v="3"/>
    <n v="41.3"/>
    <n v="244.33"/>
    <n v="13.3348"/>
    <n v="95.94"/>
    <n v="94.71"/>
    <n v="-128"/>
    <n v="-534996.91999999993"/>
    <n v="-695287.17"/>
    <n v="-274169.14679999999"/>
    <n v="14076.82"/>
    <n v="115888.40000000001"/>
  </r>
  <r>
    <x v="13"/>
    <x v="4"/>
    <x v="1"/>
    <x v="6"/>
    <n v="4400"/>
    <n v="1445187.35"/>
    <n v="2042153.75"/>
    <n v="884796.13009999995"/>
    <n v="118514"/>
    <n v="-122731.6"/>
    <n v="4237"/>
    <n v="557628.18000000005"/>
    <n v="941362.52"/>
    <n v="481019.92109999998"/>
    <n v="113957.69"/>
    <n v="-6782.36"/>
    <n v="-163"/>
    <n v="-887559.17"/>
    <n v="-1100791.23"/>
    <n v="-403776.20899999997"/>
    <n v="-4556.3099999999977"/>
    <n v="115949.24"/>
  </r>
  <r>
    <x v="4"/>
    <x v="2"/>
    <x v="8"/>
    <x v="14"/>
    <n v="73"/>
    <n v="994641.89"/>
    <n v="1168310.18"/>
    <n v="344943.90269999998"/>
    <n v="-69854.350000000006"/>
    <n v="-174095.35999999999"/>
    <n v="33"/>
    <n v="109744.36"/>
    <n v="129029.53"/>
    <n v="75754.792600000001"/>
    <n v="-33698.83"/>
    <n v="-57053.52"/>
    <n v="-40"/>
    <n v="-884897.53"/>
    <n v="-1039280.6499999999"/>
    <n v="-269189.11009999999"/>
    <n v="36155.520000000004"/>
    <n v="117041.84"/>
  </r>
  <r>
    <x v="13"/>
    <x v="6"/>
    <x v="2"/>
    <x v="2"/>
    <n v="70"/>
    <n v="750390.36"/>
    <n v="1056985.72"/>
    <n v="342179.51079999999"/>
    <n v="2251.67"/>
    <n v="-119693.89"/>
    <n v="0"/>
    <n v="0"/>
    <n v="0"/>
    <n v="0"/>
    <n v="0"/>
    <n v="0"/>
    <n v="-70"/>
    <n v="-750390.36"/>
    <n v="-1056985.72"/>
    <n v="-342179.51079999999"/>
    <n v="-2251.67"/>
    <n v="119693.89"/>
  </r>
  <r>
    <x v="5"/>
    <x v="4"/>
    <x v="0"/>
    <x v="0"/>
    <n v="0"/>
    <n v="0"/>
    <n v="0"/>
    <n v="0"/>
    <n v="0"/>
    <n v="0"/>
    <n v="384"/>
    <n v="5772838.7000000002"/>
    <n v="6211861.6200000001"/>
    <n v="321463.14620000002"/>
    <n v="223655.91"/>
    <n v="120572.74"/>
    <n v="384"/>
    <n v="5772838.7000000002"/>
    <n v="6211861.6200000001"/>
    <n v="321463.14620000002"/>
    <n v="223655.91"/>
    <n v="120572.74"/>
  </r>
  <r>
    <x v="7"/>
    <x v="2"/>
    <x v="4"/>
    <x v="28"/>
    <n v="117"/>
    <n v="292769.12"/>
    <n v="361091.34"/>
    <n v="49387.345099999999"/>
    <n v="32559.45"/>
    <n v="18746.71"/>
    <n v="813"/>
    <n v="2758882.51"/>
    <n v="3424943.27"/>
    <n v="518543.61040000001"/>
    <n v="306231.71999999997"/>
    <n v="139776.4"/>
    <n v="696"/>
    <n v="2466113.3899999997"/>
    <n v="3063851.93"/>
    <n v="469156.26530000003"/>
    <n v="273672.26999999996"/>
    <n v="121029.69"/>
  </r>
  <r>
    <x v="7"/>
    <x v="1"/>
    <x v="10"/>
    <x v="17"/>
    <n v="990"/>
    <n v="3819779.17"/>
    <n v="4534319.84"/>
    <n v="266164.67210000003"/>
    <n v="652901.56999999995"/>
    <n v="562299.21"/>
    <n v="1346"/>
    <n v="5337563.5"/>
    <n v="6419731.5700000003"/>
    <n v="608710.11129999999"/>
    <n v="872716.80000000005"/>
    <n v="685625.9"/>
    <n v="356"/>
    <n v="1517784.33"/>
    <n v="1885411.7300000004"/>
    <n v="342545.43919999996"/>
    <n v="219815.2300000001"/>
    <n v="123326.69000000006"/>
  </r>
  <r>
    <x v="3"/>
    <x v="6"/>
    <x v="4"/>
    <x v="13"/>
    <n v="1123"/>
    <n v="4257441.3099999996"/>
    <n v="5581275.0700000003"/>
    <n v="4878088.5860000001"/>
    <n v="-2521169.2799999998"/>
    <n v="-3688933.17"/>
    <n v="949"/>
    <n v="2798284.35"/>
    <n v="3707520.68"/>
    <n v="4394013.1149000004"/>
    <n v="-2609675.02"/>
    <n v="-3565320.66"/>
    <n v="-174"/>
    <n v="-1459156.9599999995"/>
    <n v="-1873754.3900000001"/>
    <n v="-484075.47109999973"/>
    <n v="-88505.740000000224"/>
    <n v="123612.50999999978"/>
  </r>
  <r>
    <x v="8"/>
    <x v="5"/>
    <x v="3"/>
    <x v="27"/>
    <n v="124"/>
    <n v="1122464.81"/>
    <n v="1358106.91"/>
    <n v="435784.57699999999"/>
    <n v="-85105.83"/>
    <n v="-123513.62"/>
    <n v="1"/>
    <n v="-128.55000000000001"/>
    <n v="62.45"/>
    <n v="1.5242"/>
    <n v="401.64"/>
    <n v="401.19"/>
    <n v="-123"/>
    <n v="-1122593.3600000001"/>
    <n v="-1358044.46"/>
    <n v="-435783.0528"/>
    <n v="85507.47"/>
    <n v="123914.81"/>
  </r>
  <r>
    <x v="8"/>
    <x v="6"/>
    <x v="3"/>
    <x v="27"/>
    <n v="48"/>
    <n v="821811.26"/>
    <n v="965200.58"/>
    <n v="277060.78240000003"/>
    <n v="-89651.48"/>
    <n v="-133384.06"/>
    <n v="1"/>
    <n v="29083.68"/>
    <n v="29920.13"/>
    <n v="9961.5568999999996"/>
    <n v="-7828.26"/>
    <n v="-9125.11"/>
    <n v="-47"/>
    <n v="-792727.58"/>
    <n v="-935280.45"/>
    <n v="-267099.2255"/>
    <n v="81823.22"/>
    <n v="124258.95"/>
  </r>
  <r>
    <x v="3"/>
    <x v="4"/>
    <x v="1"/>
    <x v="15"/>
    <n v="10481"/>
    <n v="13652024.57"/>
    <n v="18427736.530000001"/>
    <n v="7771413.2235000003"/>
    <n v="319462.09000000003"/>
    <n v="-2242385.79"/>
    <n v="9821"/>
    <n v="10430331.48"/>
    <n v="14116768.59"/>
    <n v="6517262.2701000003"/>
    <n v="28674.78"/>
    <n v="-2117434.63"/>
    <n v="-660"/>
    <n v="-3221693.09"/>
    <n v="-4310967.9400000013"/>
    <n v="-1254150.9534"/>
    <n v="-290787.31000000006"/>
    <n v="124951.16000000015"/>
  </r>
  <r>
    <x v="10"/>
    <x v="5"/>
    <x v="9"/>
    <x v="16"/>
    <n v="365"/>
    <n v="673588.19"/>
    <n v="841829.77"/>
    <n v="301572.56900000002"/>
    <n v="-8376.75"/>
    <n v="-118719.8"/>
    <n v="36"/>
    <n v="46600.72"/>
    <n v="62557.55"/>
    <n v="9699.1839"/>
    <n v="10456.36"/>
    <n v="6985.54"/>
    <n v="-329"/>
    <n v="-626987.47"/>
    <n v="-779272.22"/>
    <n v="-291873.38510000001"/>
    <n v="18833.11"/>
    <n v="125705.34"/>
  </r>
  <r>
    <x v="7"/>
    <x v="3"/>
    <x v="11"/>
    <x v="49"/>
    <n v="783"/>
    <n v="2473999.94"/>
    <n v="3074995.67"/>
    <n v="178465.47020000001"/>
    <n v="566151.84"/>
    <n v="510668.78"/>
    <n v="1122"/>
    <n v="3633263.1"/>
    <n v="4590280.12"/>
    <n v="517230.77279999998"/>
    <n v="788243.88"/>
    <n v="636895.67000000004"/>
    <n v="339"/>
    <n v="1159263.1600000001"/>
    <n v="1515284.4500000002"/>
    <n v="338765.30259999994"/>
    <n v="222092.04000000004"/>
    <n v="126226.89000000001"/>
  </r>
  <r>
    <x v="14"/>
    <x v="4"/>
    <x v="3"/>
    <x v="19"/>
    <n v="18"/>
    <n v="103649.16"/>
    <n v="202547.35"/>
    <n v="50094.5357"/>
    <n v="63520.76"/>
    <n v="49973.83"/>
    <n v="631"/>
    <n v="4496651.6399999997"/>
    <n v="6458307.9299999997"/>
    <n v="2092194.1432"/>
    <n v="542159.84"/>
    <n v="176526.62"/>
    <n v="613"/>
    <n v="4393002.4799999995"/>
    <n v="6255760.5800000001"/>
    <n v="2042099.6075000002"/>
    <n v="478639.07999999996"/>
    <n v="126552.79"/>
  </r>
  <r>
    <x v="5"/>
    <x v="6"/>
    <x v="10"/>
    <x v="33"/>
    <n v="1582"/>
    <n v="4801574.91"/>
    <n v="6118475.9900000002"/>
    <n v="1264617.2131000001"/>
    <n v="258686.85"/>
    <n v="-127788.33"/>
    <n v="321"/>
    <n v="262275.03000000003"/>
    <n v="337965.72"/>
    <n v="57895.002200000003"/>
    <n v="20190.740000000002"/>
    <n v="52.54"/>
    <n v="-1261"/>
    <n v="-4539299.88"/>
    <n v="-5780510.2700000005"/>
    <n v="-1206722.2109000001"/>
    <n v="-238496.11000000002"/>
    <n v="127840.87"/>
  </r>
  <r>
    <x v="13"/>
    <x v="6"/>
    <x v="1"/>
    <x v="6"/>
    <n v="2825"/>
    <n v="1502188.24"/>
    <n v="2056594.4"/>
    <n v="552677.87899999996"/>
    <n v="127222.92"/>
    <n v="-44893.27"/>
    <n v="2695"/>
    <n v="521806"/>
    <n v="811355.35"/>
    <n v="199280.6355"/>
    <n v="140280.15"/>
    <n v="83193.16"/>
    <n v="-130"/>
    <n v="-980382.24"/>
    <n v="-1245239.0499999998"/>
    <n v="-353397.24349999998"/>
    <n v="13057.229999999996"/>
    <n v="128086.43"/>
  </r>
  <r>
    <x v="1"/>
    <x v="4"/>
    <x v="1"/>
    <x v="7"/>
    <n v="5283"/>
    <n v="5172037.05"/>
    <n v="6473759.6399999997"/>
    <n v="2220706.4519000002"/>
    <n v="183772.16"/>
    <n v="-592502.12"/>
    <n v="4979"/>
    <n v="2935450.49"/>
    <n v="3567307.43"/>
    <n v="1227888.3074"/>
    <n v="84998.46"/>
    <n v="-464071.25"/>
    <n v="-304"/>
    <n v="-2236586.5599999996"/>
    <n v="-2906452.2099999995"/>
    <n v="-992818.14450000017"/>
    <n v="-98773.7"/>
    <n v="128430.87"/>
  </r>
  <r>
    <x v="3"/>
    <x v="2"/>
    <x v="4"/>
    <x v="37"/>
    <n v="2392"/>
    <n v="1217148.3700000001"/>
    <n v="2098057.9300000002"/>
    <n v="881545.06429999997"/>
    <n v="280635.07"/>
    <n v="-4709.66"/>
    <n v="2281"/>
    <n v="748843.3"/>
    <n v="1471186.33"/>
    <n v="595998.05530000001"/>
    <n v="303383.26"/>
    <n v="123832.76"/>
    <n v="-111"/>
    <n v="-468305.07000000007"/>
    <n v="-626871.60000000009"/>
    <n v="-285547.00899999996"/>
    <n v="22748.190000000002"/>
    <n v="128542.42"/>
  </r>
  <r>
    <x v="14"/>
    <x v="5"/>
    <x v="6"/>
    <x v="11"/>
    <n v="6"/>
    <n v="24572.86"/>
    <n v="39805.4"/>
    <n v="4025.6257000000001"/>
    <n v="13767.12"/>
    <n v="12838.25"/>
    <n v="94"/>
    <n v="552417.35"/>
    <n v="787164.05"/>
    <n v="109011.3373"/>
    <n v="177505.03"/>
    <n v="141877.26999999999"/>
    <n v="88"/>
    <n v="527844.49"/>
    <n v="747358.65"/>
    <n v="104985.7116"/>
    <n v="163737.91"/>
    <n v="129039.01999999999"/>
  </r>
  <r>
    <x v="1"/>
    <x v="2"/>
    <x v="1"/>
    <x v="35"/>
    <n v="722"/>
    <n v="912605.82"/>
    <n v="1366241.77"/>
    <n v="559319.99140000006"/>
    <n v="129921.03"/>
    <n v="-108541.14"/>
    <n v="471"/>
    <n v="162479.20000000001"/>
    <n v="215830.43"/>
    <n v="31624.6482"/>
    <n v="33007.040000000001"/>
    <n v="21288.639999999999"/>
    <n v="-251"/>
    <n v="-750126.61999999988"/>
    <n v="-1150411.3400000001"/>
    <n v="-527695.3432"/>
    <n v="-96913.989999999991"/>
    <n v="129829.78"/>
  </r>
  <r>
    <x v="12"/>
    <x v="5"/>
    <x v="6"/>
    <x v="11"/>
    <n v="1"/>
    <n v="10508.36"/>
    <n v="10821.62"/>
    <n v="2052.4423999999999"/>
    <n v="-1136.28"/>
    <n v="-1527.47"/>
    <n v="28"/>
    <n v="663952.75"/>
    <n v="864169.29"/>
    <n v="77567.9274"/>
    <n v="149212.53"/>
    <n v="128529.49"/>
    <n v="27"/>
    <n v="653444.39"/>
    <n v="853347.67"/>
    <n v="75515.485000000001"/>
    <n v="150348.81"/>
    <n v="130056.96000000001"/>
  </r>
  <r>
    <x v="7"/>
    <x v="6"/>
    <x v="11"/>
    <x v="20"/>
    <n v="268"/>
    <n v="1410143.94"/>
    <n v="1687347.79"/>
    <n v="122541.609"/>
    <n v="145450.71"/>
    <n v="104441.56"/>
    <n v="564"/>
    <n v="2998365.71"/>
    <n v="3823732.97"/>
    <n v="433313.27470000001"/>
    <n v="373315.05"/>
    <n v="236115.27"/>
    <n v="296"/>
    <n v="1588221.77"/>
    <n v="2136385.1800000002"/>
    <n v="310771.66570000001"/>
    <n v="227864.34"/>
    <n v="131673.71"/>
  </r>
  <r>
    <x v="16"/>
    <x v="1"/>
    <x v="16"/>
    <x v="42"/>
    <n v="17"/>
    <n v="21949.8"/>
    <n v="30544.27"/>
    <n v="138343.3236"/>
    <n v="-116639.45"/>
    <n v="-131625.91"/>
    <n v="2"/>
    <n v="1114.94"/>
    <n v="1209.9000000000001"/>
    <n v="241.8133"/>
    <n v="169.63"/>
    <n v="109.08"/>
    <n v="-15"/>
    <n v="-20834.86"/>
    <n v="-29334.37"/>
    <n v="-138101.51029999999"/>
    <n v="116809.08"/>
    <n v="131734.99"/>
  </r>
  <r>
    <x v="8"/>
    <x v="1"/>
    <x v="10"/>
    <x v="17"/>
    <n v="1265"/>
    <n v="1243574.0900000001"/>
    <n v="1589436.59"/>
    <n v="717149.30429999996"/>
    <n v="192468"/>
    <n v="-134290.12"/>
    <n v="1"/>
    <n v="6986.37"/>
    <n v="7850.15"/>
    <n v="2300.8888000000002"/>
    <n v="-1230.3699999999999"/>
    <n v="-1447.32"/>
    <n v="-1264"/>
    <n v="-1236587.72"/>
    <n v="-1581586.4400000002"/>
    <n v="-714848.4155"/>
    <n v="-193698.37"/>
    <n v="132842.79999999999"/>
  </r>
  <r>
    <x v="5"/>
    <x v="2"/>
    <x v="4"/>
    <x v="30"/>
    <n v="43"/>
    <n v="78416.81"/>
    <n v="99902.89"/>
    <n v="156043.2513"/>
    <n v="-61290.81"/>
    <n v="-134576.26"/>
    <n v="16"/>
    <n v="13923"/>
    <n v="18507.78"/>
    <n v="5129.7776000000003"/>
    <n v="1117.01"/>
    <n v="-558.26"/>
    <n v="-27"/>
    <n v="-64493.81"/>
    <n v="-81395.11"/>
    <n v="-150913.4737"/>
    <n v="62407.82"/>
    <n v="134018"/>
  </r>
  <r>
    <x v="3"/>
    <x v="3"/>
    <x v="1"/>
    <x v="35"/>
    <n v="14767"/>
    <n v="9902587.9600000009"/>
    <n v="13077329.02"/>
    <n v="7604024.6168999998"/>
    <n v="-358030.29"/>
    <n v="-2704449.63"/>
    <n v="14283"/>
    <n v="8712058.9800000004"/>
    <n v="11586979.199999999"/>
    <n v="7130079.6605000002"/>
    <n v="-356712.8"/>
    <n v="-2569980.64"/>
    <n v="-484"/>
    <n v="-1190528.9800000004"/>
    <n v="-1490349.8200000003"/>
    <n v="-473944.95639999956"/>
    <n v="1317.4899999999907"/>
    <n v="134468.98999999976"/>
  </r>
  <r>
    <x v="7"/>
    <x v="5"/>
    <x v="4"/>
    <x v="30"/>
    <n v="102"/>
    <n v="342596.63"/>
    <n v="468373.62"/>
    <n v="61056.589399999997"/>
    <n v="91594"/>
    <n v="74869.31"/>
    <n v="478"/>
    <n v="1790766.85"/>
    <n v="2365189.33"/>
    <n v="436368.54259999999"/>
    <n v="333951.09000000003"/>
    <n v="209459.49"/>
    <n v="376"/>
    <n v="1448170.2200000002"/>
    <n v="1896815.71"/>
    <n v="375311.95319999999"/>
    <n v="242357.09000000003"/>
    <n v="134590.18"/>
  </r>
  <r>
    <x v="2"/>
    <x v="3"/>
    <x v="0"/>
    <x v="0"/>
    <n v="0"/>
    <n v="0"/>
    <n v="0"/>
    <n v="0"/>
    <n v="0"/>
    <n v="0"/>
    <n v="338"/>
    <n v="3313414.61"/>
    <n v="4464442.07"/>
    <n v="1253578.1058"/>
    <n v="454411.46"/>
    <n v="135155.71"/>
    <n v="338"/>
    <n v="3313414.61"/>
    <n v="4464442.07"/>
    <n v="1253578.1058"/>
    <n v="454411.46"/>
    <n v="135155.71"/>
  </r>
  <r>
    <x v="13"/>
    <x v="1"/>
    <x v="0"/>
    <x v="0"/>
    <n v="0"/>
    <n v="0"/>
    <n v="0"/>
    <n v="0"/>
    <n v="0"/>
    <n v="0"/>
    <n v="4891"/>
    <n v="938654.71"/>
    <n v="1411596.25"/>
    <n v="462401.13040000002"/>
    <n v="287541.49"/>
    <n v="136134.26999999999"/>
    <n v="4891"/>
    <n v="938654.71"/>
    <n v="1411596.25"/>
    <n v="462401.13040000002"/>
    <n v="287541.49"/>
    <n v="136134.26999999999"/>
  </r>
  <r>
    <x v="7"/>
    <x v="5"/>
    <x v="4"/>
    <x v="45"/>
    <n v="180"/>
    <n v="386642.75"/>
    <n v="585467.84"/>
    <n v="53448.117599999998"/>
    <n v="171654.91"/>
    <n v="155716.85"/>
    <n v="347"/>
    <n v="754361.89"/>
    <n v="1190212.8"/>
    <n v="162792.21729999999"/>
    <n v="342536.57"/>
    <n v="292392.62"/>
    <n v="167"/>
    <n v="367719.14"/>
    <n v="604744.96000000008"/>
    <n v="109344.09969999999"/>
    <n v="170881.66"/>
    <n v="136675.76999999999"/>
  </r>
  <r>
    <x v="1"/>
    <x v="1"/>
    <x v="14"/>
    <x v="38"/>
    <n v="301"/>
    <n v="557366.87"/>
    <n v="662400.59"/>
    <n v="272320.8419"/>
    <n v="-46092.75"/>
    <n v="-145188.89000000001"/>
    <n v="271"/>
    <n v="202682.63"/>
    <n v="240142.3"/>
    <n v="44218.817000000003"/>
    <n v="3673.67"/>
    <n v="-4233.17"/>
    <n v="-30"/>
    <n v="-354684.24"/>
    <n v="-422258.29"/>
    <n v="-228102.02489999999"/>
    <n v="49766.42"/>
    <n v="140955.72"/>
  </r>
  <r>
    <x v="14"/>
    <x v="3"/>
    <x v="6"/>
    <x v="11"/>
    <n v="1"/>
    <n v="10558.25"/>
    <n v="10558.25"/>
    <n v="406.71870000000001"/>
    <n v="170.66"/>
    <n v="48.27"/>
    <n v="92"/>
    <n v="669904.77"/>
    <n v="894037.91"/>
    <n v="128194.5972"/>
    <n v="185230.72"/>
    <n v="144476.84"/>
    <n v="91"/>
    <n v="659346.52"/>
    <n v="883479.66"/>
    <n v="127787.87850000001"/>
    <n v="185060.06"/>
    <n v="144428.57"/>
  </r>
  <r>
    <x v="1"/>
    <x v="2"/>
    <x v="3"/>
    <x v="29"/>
    <n v="375"/>
    <n v="1725808.33"/>
    <n v="2652778.36"/>
    <n v="1048869.1808"/>
    <n v="4385.6400000000003"/>
    <n v="-135126.24"/>
    <n v="135"/>
    <n v="53799.14"/>
    <n v="76591.759999999995"/>
    <n v="13410.5116"/>
    <n v="13215.17"/>
    <n v="9352.69"/>
    <n v="-240"/>
    <n v="-1672009.1900000002"/>
    <n v="-2576186.6"/>
    <n v="-1035458.6692"/>
    <n v="8829.5299999999988"/>
    <n v="144478.93"/>
  </r>
  <r>
    <x v="8"/>
    <x v="1"/>
    <x v="1"/>
    <x v="15"/>
    <n v="102"/>
    <n v="661506.01"/>
    <n v="973151.92"/>
    <n v="459817.68300000002"/>
    <n v="51244.86"/>
    <n v="-146591.54999999999"/>
    <n v="5"/>
    <n v="1623.61"/>
    <n v="2246.6999999999998"/>
    <n v="705.82119999999998"/>
    <n v="166.41"/>
    <n v="93.34"/>
    <n v="-97"/>
    <n v="-659882.4"/>
    <n v="-970905.22000000009"/>
    <n v="-459111.86180000001"/>
    <n v="-51078.45"/>
    <n v="146684.88999999998"/>
  </r>
  <r>
    <x v="7"/>
    <x v="6"/>
    <x v="4"/>
    <x v="30"/>
    <n v="122"/>
    <n v="594245.23"/>
    <n v="780204.06"/>
    <n v="56892.871700000003"/>
    <n v="117245.22"/>
    <n v="100190.27"/>
    <n v="377"/>
    <n v="1897666.25"/>
    <n v="2522637.2599999998"/>
    <n v="289066.90399999998"/>
    <n v="327326.61"/>
    <n v="247443.01"/>
    <n v="255"/>
    <n v="1303421.02"/>
    <n v="1742433.1999999997"/>
    <n v="232174.03229999996"/>
    <n v="210081.38999999998"/>
    <n v="147252.74"/>
  </r>
  <r>
    <x v="8"/>
    <x v="3"/>
    <x v="3"/>
    <x v="27"/>
    <n v="120"/>
    <n v="1242361.32"/>
    <n v="1481499.89"/>
    <n v="531597.16399999999"/>
    <n v="-54496.53"/>
    <n v="-115041.57"/>
    <n v="13"/>
    <n v="131805.04999999999"/>
    <n v="197974.37"/>
    <n v="30863.665700000001"/>
    <n v="39528.28"/>
    <n v="34469.050000000003"/>
    <n v="-107"/>
    <n v="-1110556.27"/>
    <n v="-1283525.52"/>
    <n v="-500733.49829999998"/>
    <n v="94024.81"/>
    <n v="149510.62"/>
  </r>
  <r>
    <x v="9"/>
    <x v="4"/>
    <x v="1"/>
    <x v="9"/>
    <n v="0"/>
    <n v="0"/>
    <n v="0"/>
    <n v="0"/>
    <n v="0"/>
    <n v="0"/>
    <n v="912"/>
    <n v="5248301.76"/>
    <n v="6409665"/>
    <n v="1282746.6714999999"/>
    <n v="552143.69999999995"/>
    <n v="149944.22"/>
    <n v="912"/>
    <n v="5248301.76"/>
    <n v="6409665"/>
    <n v="1282746.6714999999"/>
    <n v="552143.69999999995"/>
    <n v="149944.22"/>
  </r>
  <r>
    <x v="7"/>
    <x v="5"/>
    <x v="4"/>
    <x v="44"/>
    <n v="222"/>
    <n v="1205345.3500000001"/>
    <n v="1499473.77"/>
    <n v="172697.31419999999"/>
    <n v="194958.49"/>
    <n v="150028"/>
    <n v="517"/>
    <n v="2727799.37"/>
    <n v="3371806.81"/>
    <n v="401067.94540000003"/>
    <n v="407714.76"/>
    <n v="300209.34000000003"/>
    <n v="295"/>
    <n v="1522454.02"/>
    <n v="1872333.04"/>
    <n v="228370.63120000003"/>
    <n v="212756.27000000002"/>
    <n v="150181.34000000003"/>
  </r>
  <r>
    <x v="7"/>
    <x v="3"/>
    <x v="5"/>
    <x v="10"/>
    <n v="613"/>
    <n v="4513431.25"/>
    <n v="7135702.9299999997"/>
    <n v="2421184.6743999999"/>
    <n v="866931.82"/>
    <n v="242978.34"/>
    <n v="1084"/>
    <n v="7632061.5800000001"/>
    <n v="11208849.029999999"/>
    <n v="3271271.8983999998"/>
    <n v="1235895.48"/>
    <n v="393170.04"/>
    <n v="471"/>
    <n v="3118630.33"/>
    <n v="4073146.0999999996"/>
    <n v="850087.22399999993"/>
    <n v="368963.66000000003"/>
    <n v="150191.69999999998"/>
  </r>
  <r>
    <x v="12"/>
    <x v="4"/>
    <x v="0"/>
    <x v="0"/>
    <n v="0"/>
    <n v="0"/>
    <n v="0"/>
    <n v="0"/>
    <n v="0"/>
    <n v="0"/>
    <n v="159"/>
    <n v="1524741.64"/>
    <n v="1890494.31"/>
    <n v="252897.26759999999"/>
    <n v="232989.5"/>
    <n v="150518.64000000001"/>
    <n v="159"/>
    <n v="1524741.64"/>
    <n v="1890494.31"/>
    <n v="252897.26759999999"/>
    <n v="232989.5"/>
    <n v="150518.64000000001"/>
  </r>
  <r>
    <x v="1"/>
    <x v="2"/>
    <x v="13"/>
    <x v="25"/>
    <n v="618"/>
    <n v="3628057.14"/>
    <n v="5118880.3600000003"/>
    <n v="1615497.4820999999"/>
    <n v="301375.25"/>
    <n v="-148092.24"/>
    <n v="39"/>
    <n v="9744.84"/>
    <n v="15318.32"/>
    <n v="1466.9556"/>
    <n v="3821.83"/>
    <n v="3324.01"/>
    <n v="-579"/>
    <n v="-3618312.3000000003"/>
    <n v="-5103562.04"/>
    <n v="-1614030.5264999999"/>
    <n v="-297553.42"/>
    <n v="151416.25"/>
  </r>
  <r>
    <x v="5"/>
    <x v="2"/>
    <x v="3"/>
    <x v="23"/>
    <n v="183"/>
    <n v="288692.99"/>
    <n v="438543.79"/>
    <n v="298130.10119999998"/>
    <n v="-27570.27"/>
    <n v="-153166.57"/>
    <n v="126"/>
    <n v="119497.9"/>
    <n v="183826.04"/>
    <n v="60928.652800000003"/>
    <n v="18673.48"/>
    <n v="-1664.61"/>
    <n v="-57"/>
    <n v="-169195.09"/>
    <n v="-254717.74999999997"/>
    <n v="-237201.44839999996"/>
    <n v="46243.75"/>
    <n v="151501.96000000002"/>
  </r>
  <r>
    <x v="5"/>
    <x v="4"/>
    <x v="1"/>
    <x v="15"/>
    <n v="469"/>
    <n v="1704387.83"/>
    <n v="2042081.27"/>
    <n v="608990.8173"/>
    <n v="-11885.28"/>
    <n v="-198347.53"/>
    <n v="209"/>
    <n v="204586.2"/>
    <n v="264320.08"/>
    <n v="116209.1798"/>
    <n v="-177.34"/>
    <n v="-45452.63"/>
    <n v="-260"/>
    <n v="-1499801.6300000001"/>
    <n v="-1777761.19"/>
    <n v="-492781.63750000001"/>
    <n v="11707.94"/>
    <n v="152894.9"/>
  </r>
  <r>
    <x v="12"/>
    <x v="6"/>
    <x v="1"/>
    <x v="3"/>
    <n v="71"/>
    <n v="258635.39"/>
    <n v="415287.08"/>
    <n v="31853.699000000001"/>
    <n v="63067.57"/>
    <n v="52575.040000000001"/>
    <n v="222"/>
    <n v="1249210.19"/>
    <n v="1739241.94"/>
    <n v="196276.9013"/>
    <n v="285295.15000000002"/>
    <n v="210493.97"/>
    <n v="151"/>
    <n v="990574.79999999993"/>
    <n v="1323954.8599999999"/>
    <n v="164423.2023"/>
    <n v="222227.58000000002"/>
    <n v="157918.93"/>
  </r>
  <r>
    <x v="17"/>
    <x v="2"/>
    <x v="1"/>
    <x v="7"/>
    <n v="0"/>
    <n v="0"/>
    <n v="0"/>
    <n v="0"/>
    <n v="0"/>
    <n v="0"/>
    <n v="21"/>
    <n v="287938.89"/>
    <n v="507181.19"/>
    <n v="61149.273000000001"/>
    <n v="178136.98"/>
    <n v="158093.01999999999"/>
    <n v="21"/>
    <n v="287938.89"/>
    <n v="507181.19"/>
    <n v="61149.273000000001"/>
    <n v="178136.98"/>
    <n v="158093.01999999999"/>
  </r>
  <r>
    <x v="14"/>
    <x v="1"/>
    <x v="8"/>
    <x v="14"/>
    <n v="10"/>
    <n v="61973.93"/>
    <n v="79649.509999999995"/>
    <n v="8364.6506000000008"/>
    <n v="15913.29"/>
    <n v="13401.87"/>
    <n v="243"/>
    <n v="2583020.04"/>
    <n v="3600017.62"/>
    <n v="880002.34290000005"/>
    <n v="344888.28"/>
    <n v="171572.87"/>
    <n v="233"/>
    <n v="2521046.11"/>
    <n v="3520368.1100000003"/>
    <n v="871637.6923"/>
    <n v="328974.99000000005"/>
    <n v="158171"/>
  </r>
  <r>
    <x v="8"/>
    <x v="6"/>
    <x v="11"/>
    <x v="20"/>
    <n v="207"/>
    <n v="2186529.75"/>
    <n v="2674553.98"/>
    <n v="427084.91590000002"/>
    <n v="-79367.05"/>
    <n v="-158387.29999999999"/>
    <n v="1"/>
    <n v="0"/>
    <n v="117.84"/>
    <n v="0"/>
    <n v="0"/>
    <n v="0"/>
    <n v="-206"/>
    <n v="-2186529.75"/>
    <n v="-2674436.14"/>
    <n v="-427084.91590000002"/>
    <n v="79367.05"/>
    <n v="158387.29999999999"/>
  </r>
  <r>
    <x v="9"/>
    <x v="5"/>
    <x v="4"/>
    <x v="37"/>
    <n v="0"/>
    <n v="0"/>
    <n v="0"/>
    <n v="0"/>
    <n v="0"/>
    <n v="0"/>
    <n v="102"/>
    <n v="1104889.76"/>
    <n v="1563800.47"/>
    <n v="355648.7317"/>
    <n v="281507.58"/>
    <n v="158858.73000000001"/>
    <n v="102"/>
    <n v="1104889.76"/>
    <n v="1563800.47"/>
    <n v="355648.7317"/>
    <n v="281507.58"/>
    <n v="158858.73000000001"/>
  </r>
  <r>
    <x v="5"/>
    <x v="1"/>
    <x v="1"/>
    <x v="3"/>
    <n v="450"/>
    <n v="2997722.19"/>
    <n v="3776460.32"/>
    <n v="1090313.4561999999"/>
    <n v="115134.8"/>
    <n v="-125297.77"/>
    <n v="218"/>
    <n v="493014.01"/>
    <n v="635931.78"/>
    <n v="149476.568"/>
    <n v="76630.740000000005"/>
    <n v="37151.339999999997"/>
    <n v="-232"/>
    <n v="-2504708.1799999997"/>
    <n v="-3140528.54"/>
    <n v="-940836.88819999993"/>
    <n v="-38504.06"/>
    <n v="162449.10999999999"/>
  </r>
  <r>
    <x v="8"/>
    <x v="2"/>
    <x v="5"/>
    <x v="10"/>
    <n v="801"/>
    <n v="4390973.99"/>
    <n v="5918038.7599999998"/>
    <n v="1663140.8347"/>
    <n v="133839.82"/>
    <n v="-163275.96"/>
    <n v="3"/>
    <n v="2797.54"/>
    <n v="7924.16"/>
    <n v="5182.2929999999997"/>
    <n v="641.03"/>
    <n v="-55.67"/>
    <n v="-798"/>
    <n v="-4388176.45"/>
    <n v="-5910114.5999999996"/>
    <n v="-1657958.5416999999"/>
    <n v="-133198.79"/>
    <n v="163220.28999999998"/>
  </r>
  <r>
    <x v="12"/>
    <x v="5"/>
    <x v="1"/>
    <x v="3"/>
    <n v="256"/>
    <n v="499999.44"/>
    <n v="684726.75"/>
    <n v="80271.954100000003"/>
    <n v="149338.96"/>
    <n v="122158.57"/>
    <n v="675"/>
    <n v="2926537.9"/>
    <n v="3836855.23"/>
    <n v="731391.01619999995"/>
    <n v="514192.04"/>
    <n v="285508.89"/>
    <n v="419"/>
    <n v="2426538.46"/>
    <n v="3152128.48"/>
    <n v="651119.06209999998"/>
    <n v="364853.07999999996"/>
    <n v="163350.32"/>
  </r>
  <r>
    <x v="8"/>
    <x v="5"/>
    <x v="7"/>
    <x v="12"/>
    <n v="933"/>
    <n v="670200.51"/>
    <n v="860254.12"/>
    <n v="469329.01620000001"/>
    <n v="98781.63"/>
    <n v="-166194.94"/>
    <n v="7"/>
    <n v="528.30999999999995"/>
    <n v="681.15"/>
    <n v="477.81380000000001"/>
    <n v="81.48"/>
    <n v="-184.42"/>
    <n v="-926"/>
    <n v="-669672.19999999995"/>
    <n v="-859572.97"/>
    <n v="-468851.20240000001"/>
    <n v="-98700.150000000009"/>
    <n v="166010.51999999999"/>
  </r>
  <r>
    <x v="3"/>
    <x v="4"/>
    <x v="3"/>
    <x v="4"/>
    <n v="440"/>
    <n v="2689785.27"/>
    <n v="3846188.36"/>
    <n v="1618214.2908000001"/>
    <n v="146034.23999999999"/>
    <n v="-173978.83"/>
    <n v="23"/>
    <n v="34053.19"/>
    <n v="46306.38"/>
    <n v="22828.155200000001"/>
    <n v="-843.12"/>
    <n v="-7439.02"/>
    <n v="-417"/>
    <n v="-2655732.08"/>
    <n v="-3799881.98"/>
    <n v="-1595386.1356000002"/>
    <n v="-146877.35999999999"/>
    <n v="166539.81"/>
  </r>
  <r>
    <x v="1"/>
    <x v="6"/>
    <x v="9"/>
    <x v="16"/>
    <n v="11940"/>
    <n v="15354009.66"/>
    <n v="21057263.329999998"/>
    <n v="5154512.6546999998"/>
    <n v="1708839.95"/>
    <n v="-123686.17"/>
    <n v="3395"/>
    <n v="1640709.01"/>
    <n v="2007126.93"/>
    <n v="297237.70419999998"/>
    <n v="114584.43"/>
    <n v="44607.82"/>
    <n v="-8545"/>
    <n v="-13713300.65"/>
    <n v="-19050136.399999999"/>
    <n v="-4857274.9505000003"/>
    <n v="-1594255.52"/>
    <n v="168293.99"/>
  </r>
  <r>
    <x v="7"/>
    <x v="5"/>
    <x v="10"/>
    <x v="43"/>
    <n v="273"/>
    <n v="939949.01"/>
    <n v="1162356.8899999999"/>
    <n v="79344.206399999995"/>
    <n v="192401.99"/>
    <n v="170461.13"/>
    <n v="701"/>
    <n v="2021063.04"/>
    <n v="2623383.36"/>
    <n v="342896.44770000002"/>
    <n v="448786.92"/>
    <n v="340396.84"/>
    <n v="428"/>
    <n v="1081114.03"/>
    <n v="1461026.47"/>
    <n v="263552.24129999999"/>
    <n v="256384.93"/>
    <n v="169935.71000000002"/>
  </r>
  <r>
    <x v="0"/>
    <x v="0"/>
    <x v="3"/>
    <x v="41"/>
    <n v="1"/>
    <n v="0"/>
    <n v="652498.13"/>
    <n v="172480.04380000001"/>
    <n v="-122698.7"/>
    <n v="-172480.04"/>
    <n v="0"/>
    <n v="0"/>
    <n v="0"/>
    <n v="0"/>
    <n v="0"/>
    <n v="0"/>
    <n v="-1"/>
    <n v="0"/>
    <n v="-652498.13"/>
    <n v="-172480.04380000001"/>
    <n v="122698.7"/>
    <n v="172480.04"/>
  </r>
  <r>
    <x v="5"/>
    <x v="1"/>
    <x v="1"/>
    <x v="15"/>
    <n v="355"/>
    <n v="1235028.8999999999"/>
    <n v="1506420.87"/>
    <n v="507765.91230000003"/>
    <n v="-34506.160000000003"/>
    <n v="-186813.5"/>
    <n v="228"/>
    <n v="209905.39"/>
    <n v="261127.29"/>
    <n v="80226.140599999999"/>
    <n v="18475.45"/>
    <n v="-13889.99"/>
    <n v="-127"/>
    <n v="-1025123.5099999999"/>
    <n v="-1245293.58"/>
    <n v="-427539.77170000004"/>
    <n v="52981.61"/>
    <n v="172923.51"/>
  </r>
  <r>
    <x v="8"/>
    <x v="4"/>
    <x v="3"/>
    <x v="34"/>
    <n v="55"/>
    <n v="1920450.32"/>
    <n v="1984744.66"/>
    <n v="1038374.7199"/>
    <n v="-76966.600000000006"/>
    <n v="-173078.04"/>
    <n v="0"/>
    <n v="0"/>
    <n v="0"/>
    <n v="0"/>
    <n v="0"/>
    <n v="0"/>
    <n v="-55"/>
    <n v="-1920450.32"/>
    <n v="-1984744.66"/>
    <n v="-1038374.7199"/>
    <n v="76966.600000000006"/>
    <n v="173078.04"/>
  </r>
  <r>
    <x v="16"/>
    <x v="4"/>
    <x v="5"/>
    <x v="10"/>
    <n v="62"/>
    <n v="937957.6"/>
    <n v="1136828.93"/>
    <n v="396521.21830000001"/>
    <n v="-44661.88"/>
    <n v="-176774.41"/>
    <n v="0"/>
    <n v="0"/>
    <n v="0"/>
    <n v="0"/>
    <n v="0"/>
    <n v="0"/>
    <n v="-62"/>
    <n v="-937957.6"/>
    <n v="-1136828.93"/>
    <n v="-396521.21830000001"/>
    <n v="44661.88"/>
    <n v="176774.41"/>
  </r>
  <r>
    <x v="14"/>
    <x v="3"/>
    <x v="3"/>
    <x v="39"/>
    <n v="3"/>
    <n v="4027.26"/>
    <n v="4233"/>
    <n v="1087.6969999999999"/>
    <n v="660.49"/>
    <n v="355.13"/>
    <n v="194"/>
    <n v="1931382.37"/>
    <n v="2461583.09"/>
    <n v="565022.96420000005"/>
    <n v="256200.05"/>
    <n v="178519.16"/>
    <n v="191"/>
    <n v="1927355.11"/>
    <n v="2457350.09"/>
    <n v="563935.2672"/>
    <n v="255539.56"/>
    <n v="178164.03"/>
  </r>
  <r>
    <x v="13"/>
    <x v="2"/>
    <x v="1"/>
    <x v="6"/>
    <n v="3547"/>
    <n v="1134038.1599999999"/>
    <n v="1644555.73"/>
    <n v="810549.53460000001"/>
    <n v="-56190.15"/>
    <n v="-302648.89"/>
    <n v="3419"/>
    <n v="339162.36"/>
    <n v="601539.05000000005"/>
    <n v="384671.20240000001"/>
    <n v="-21391.23"/>
    <n v="-122129.71"/>
    <n v="-128"/>
    <n v="-794875.79999999993"/>
    <n v="-1043016.6799999999"/>
    <n v="-425878.3322"/>
    <n v="34798.92"/>
    <n v="180519.18"/>
  </r>
  <r>
    <x v="15"/>
    <x v="5"/>
    <x v="2"/>
    <x v="2"/>
    <n v="176"/>
    <n v="1623750.06"/>
    <n v="4034558.8"/>
    <n v="2198095.2453999999"/>
    <n v="525902.91"/>
    <n v="63158.02"/>
    <n v="285"/>
    <n v="2826542.87"/>
    <n v="6894399.4400000004"/>
    <n v="3620205.9427999998"/>
    <n v="1013147.19"/>
    <n v="244470.5"/>
    <n v="109"/>
    <n v="1202792.81"/>
    <n v="2859840.6400000006"/>
    <n v="1422110.6973999999"/>
    <n v="487244.27999999991"/>
    <n v="181312.48"/>
  </r>
  <r>
    <x v="3"/>
    <x v="5"/>
    <x v="12"/>
    <x v="22"/>
    <n v="4525"/>
    <n v="2853935.6"/>
    <n v="3666823.89"/>
    <n v="1778467.1494"/>
    <n v="15154.74"/>
    <n v="-564625.68999999994"/>
    <n v="4445"/>
    <n v="1946818.82"/>
    <n v="2627765.1"/>
    <n v="1438402.6179"/>
    <n v="73865.27"/>
    <n v="-382432.55"/>
    <n v="-80"/>
    <n v="-907116.78"/>
    <n v="-1039058.79"/>
    <n v="-340064.53150000004"/>
    <n v="58710.530000000006"/>
    <n v="182193.13999999996"/>
  </r>
  <r>
    <x v="8"/>
    <x v="3"/>
    <x v="3"/>
    <x v="19"/>
    <n v="241"/>
    <n v="2065509.42"/>
    <n v="2560897.39"/>
    <n v="834765.96100000001"/>
    <n v="-78332.66"/>
    <n v="-184981.66"/>
    <n v="12"/>
    <n v="3565.53"/>
    <n v="7976.41"/>
    <n v="7112.8477999999996"/>
    <n v="180.3"/>
    <n v="-2521.37"/>
    <n v="-229"/>
    <n v="-2061943.89"/>
    <n v="-2552920.98"/>
    <n v="-827653.11320000002"/>
    <n v="78512.960000000006"/>
    <n v="182460.29"/>
  </r>
  <r>
    <x v="8"/>
    <x v="4"/>
    <x v="0"/>
    <x v="0"/>
    <n v="2077"/>
    <n v="3721088.54"/>
    <n v="5523438.7000000002"/>
    <n v="2068064.2429"/>
    <n v="462383.61"/>
    <n v="-183142.71"/>
    <n v="0"/>
    <n v="0"/>
    <n v="0"/>
    <n v="0"/>
    <n v="0"/>
    <n v="0"/>
    <n v="-2077"/>
    <n v="-3721088.54"/>
    <n v="-5523438.7000000002"/>
    <n v="-2068064.2429"/>
    <n v="-462383.61"/>
    <n v="183142.71"/>
  </r>
  <r>
    <x v="8"/>
    <x v="1"/>
    <x v="7"/>
    <x v="12"/>
    <n v="545"/>
    <n v="479658.54"/>
    <n v="600113.32999999996"/>
    <n v="324063.01250000001"/>
    <n v="-34893.83"/>
    <n v="-185452.01"/>
    <n v="1"/>
    <n v="215.63"/>
    <n v="337.77"/>
    <n v="263.5686"/>
    <n v="-37.909999999999997"/>
    <n v="-140.49"/>
    <n v="-544"/>
    <n v="-479442.91"/>
    <n v="-599775.55999999994"/>
    <n v="-323799.44390000001"/>
    <n v="34855.919999999998"/>
    <n v="185311.52000000002"/>
  </r>
  <r>
    <x v="7"/>
    <x v="2"/>
    <x v="4"/>
    <x v="44"/>
    <n v="277"/>
    <n v="1289345.29"/>
    <n v="1637588.72"/>
    <n v="139841.90590000001"/>
    <n v="244765.64"/>
    <n v="206199.46"/>
    <n v="624"/>
    <n v="3097592.04"/>
    <n v="3927344.28"/>
    <n v="425606.4509"/>
    <n v="529890.44999999995"/>
    <n v="393839.59"/>
    <n v="347"/>
    <n v="1808246.75"/>
    <n v="2289755.5599999996"/>
    <n v="285764.54499999998"/>
    <n v="285124.80999999994"/>
    <n v="187640.13000000003"/>
  </r>
  <r>
    <x v="1"/>
    <x v="6"/>
    <x v="1"/>
    <x v="7"/>
    <n v="4417"/>
    <n v="4186533.54"/>
    <n v="5108949.7699999996"/>
    <n v="1168817.5584"/>
    <n v="88174.88"/>
    <n v="-348913.36"/>
    <n v="4323"/>
    <n v="3180983.91"/>
    <n v="3831037.21"/>
    <n v="746906.49419999996"/>
    <n v="167936.19"/>
    <n v="-160496.23000000001"/>
    <n v="-94"/>
    <n v="-1005549.6299999999"/>
    <n v="-1277912.5599999996"/>
    <n v="-421911.06420000002"/>
    <n v="79761.31"/>
    <n v="188417.12999999998"/>
  </r>
  <r>
    <x v="3"/>
    <x v="4"/>
    <x v="12"/>
    <x v="22"/>
    <n v="6090"/>
    <n v="3951330.2"/>
    <n v="5043139.53"/>
    <n v="2656971.0798999998"/>
    <n v="-244329.26"/>
    <n v="-1001031.66"/>
    <n v="5976"/>
    <n v="2582355.34"/>
    <n v="3390727.23"/>
    <n v="2118077.5554999998"/>
    <n v="-215850.8"/>
    <n v="-811215.42"/>
    <n v="-114"/>
    <n v="-1368974.8600000003"/>
    <n v="-1652412.3000000003"/>
    <n v="-538893.52439999999"/>
    <n v="28478.460000000021"/>
    <n v="189816.24"/>
  </r>
  <r>
    <x v="1"/>
    <x v="1"/>
    <x v="3"/>
    <x v="4"/>
    <n v="133"/>
    <n v="1690362.66"/>
    <n v="2606158.02"/>
    <n v="1108683.0904000001"/>
    <n v="118597.2"/>
    <n v="-192837.51"/>
    <n v="12"/>
    <n v="1996.69"/>
    <n v="2508.35"/>
    <n v="252.77869999999999"/>
    <n v="446.39"/>
    <n v="364.05"/>
    <n v="-121"/>
    <n v="-1688365.97"/>
    <n v="-2603649.67"/>
    <n v="-1108430.3117000002"/>
    <n v="-118150.81"/>
    <n v="193201.56"/>
  </r>
  <r>
    <x v="13"/>
    <x v="2"/>
    <x v="12"/>
    <x v="22"/>
    <n v="3049"/>
    <n v="819226.61"/>
    <n v="1213248.3899999999"/>
    <n v="605161.39390000002"/>
    <n v="-36293.79"/>
    <n v="-223558.99"/>
    <n v="2923"/>
    <n v="274966.3"/>
    <n v="502695.75"/>
    <n v="257343.00210000001"/>
    <n v="37201.83"/>
    <n v="-30204.69"/>
    <n v="-126"/>
    <n v="-544260.31000000006"/>
    <n v="-710552.6399999999"/>
    <n v="-347818.39179999998"/>
    <n v="73495.62"/>
    <n v="193354.3"/>
  </r>
  <r>
    <x v="14"/>
    <x v="4"/>
    <x v="9"/>
    <x v="16"/>
    <n v="7435"/>
    <n v="1856154.34"/>
    <n v="2689357.41"/>
    <n v="1432726.6719"/>
    <n v="202823.35"/>
    <n v="-330836.21000000002"/>
    <n v="19072"/>
    <n v="16734387.66"/>
    <n v="23272045.739999998"/>
    <n v="7900515.3262"/>
    <n v="2598069.13"/>
    <n v="-136511.85"/>
    <n v="11637"/>
    <n v="14878233.32"/>
    <n v="20582688.329999998"/>
    <n v="6467788.6543000005"/>
    <n v="2395245.7799999998"/>
    <n v="194324.36000000002"/>
  </r>
  <r>
    <x v="4"/>
    <x v="2"/>
    <x v="12"/>
    <x v="22"/>
    <n v="456"/>
    <n v="1389345.88"/>
    <n v="1683293.88"/>
    <n v="581455.92119999998"/>
    <n v="-119926.98"/>
    <n v="-299104.34000000003"/>
    <n v="367"/>
    <n v="120506.67"/>
    <n v="169640.39"/>
    <n v="152367.01259999999"/>
    <n v="-71930.12"/>
    <n v="-103944.65"/>
    <n v="-89"/>
    <n v="-1268839.21"/>
    <n v="-1513653.4899999998"/>
    <n v="-429088.90859999997"/>
    <n v="47996.86"/>
    <n v="195159.69000000003"/>
  </r>
  <r>
    <x v="1"/>
    <x v="1"/>
    <x v="1"/>
    <x v="3"/>
    <n v="29050"/>
    <n v="160920705.63"/>
    <n v="211962457.30000001"/>
    <n v="65755703.792900003"/>
    <n v="9009402.4800000004"/>
    <n v="-2803442.08"/>
    <n v="18978"/>
    <n v="20032631.859999999"/>
    <n v="25752762.100000001"/>
    <n v="9213398.6934999991"/>
    <n v="614191.87"/>
    <n v="-2607886.2999999998"/>
    <n v="-10072"/>
    <n v="-140888073.76999998"/>
    <n v="-186209695.20000002"/>
    <n v="-56542305.099400006"/>
    <n v="-8395210.6100000013"/>
    <n v="195555.78000000026"/>
  </r>
  <r>
    <x v="5"/>
    <x v="6"/>
    <x v="1"/>
    <x v="3"/>
    <n v="335"/>
    <n v="2897374.93"/>
    <n v="3789184.85"/>
    <n v="902740.47790000006"/>
    <n v="10384.61"/>
    <n v="-188639.35999999999"/>
    <n v="149"/>
    <n v="277661.82"/>
    <n v="378802.62"/>
    <n v="85517.304000000004"/>
    <n v="30006.77"/>
    <n v="7943.42"/>
    <n v="-186"/>
    <n v="-2619713.1100000003"/>
    <n v="-3410382.23"/>
    <n v="-817223.17390000005"/>
    <n v="19622.16"/>
    <n v="196582.78"/>
  </r>
  <r>
    <x v="7"/>
    <x v="6"/>
    <x v="4"/>
    <x v="31"/>
    <n v="955"/>
    <n v="3702014.78"/>
    <n v="4722016.7"/>
    <n v="354389.31099999999"/>
    <n v="631431.88"/>
    <n v="525178.56999999995"/>
    <n v="1290"/>
    <n v="5202569.7"/>
    <n v="6670804.4100000001"/>
    <n v="558487.37340000004"/>
    <n v="895263.9"/>
    <n v="721992.5"/>
    <n v="335"/>
    <n v="1500554.9200000004"/>
    <n v="1948787.71"/>
    <n v="204098.06240000005"/>
    <n v="263832.02"/>
    <n v="196813.93000000005"/>
  </r>
  <r>
    <x v="7"/>
    <x v="2"/>
    <x v="13"/>
    <x v="25"/>
    <n v="665"/>
    <n v="603235.63"/>
    <n v="918137.94"/>
    <n v="265412.10720000003"/>
    <n v="120183.07"/>
    <n v="46145.01"/>
    <n v="2011"/>
    <n v="8641546.5600000005"/>
    <n v="12446961.460000001"/>
    <n v="3498020.7313999999"/>
    <n v="1254179.24"/>
    <n v="243411.69"/>
    <n v="1346"/>
    <n v="8038310.9300000006"/>
    <n v="11528823.520000001"/>
    <n v="3232608.6242"/>
    <n v="1133996.17"/>
    <n v="197266.68"/>
  </r>
  <r>
    <x v="16"/>
    <x v="2"/>
    <x v="8"/>
    <x v="14"/>
    <n v="66"/>
    <n v="590265.5"/>
    <n v="726139.68"/>
    <n v="332561.26309999998"/>
    <n v="-62647.15"/>
    <n v="-197395.58"/>
    <n v="2"/>
    <n v="2990.97"/>
    <n v="5035.22"/>
    <n v="1469.2660000000001"/>
    <n v="1107.81"/>
    <n v="561.29999999999995"/>
    <n v="-64"/>
    <n v="-587274.53"/>
    <n v="-721104.46000000008"/>
    <n v="-331091.99709999998"/>
    <n v="63754.96"/>
    <n v="197956.87999999998"/>
  </r>
  <r>
    <x v="7"/>
    <x v="6"/>
    <x v="1"/>
    <x v="15"/>
    <n v="646"/>
    <n v="1893460.01"/>
    <n v="2201851.5299999998"/>
    <n v="196589.48379999999"/>
    <n v="103263.03"/>
    <n v="41001.01"/>
    <n v="1464"/>
    <n v="6543443.5099999998"/>
    <n v="8701129.8100000005"/>
    <n v="1374615.4151999999"/>
    <n v="684822.26"/>
    <n v="239247.3"/>
    <n v="818"/>
    <n v="4649983.5"/>
    <n v="6499278.2800000012"/>
    <n v="1178025.9313999999"/>
    <n v="581559.23"/>
    <n v="198246.28999999998"/>
  </r>
  <r>
    <x v="12"/>
    <x v="1"/>
    <x v="0"/>
    <x v="0"/>
    <n v="0"/>
    <n v="0"/>
    <n v="0"/>
    <n v="0"/>
    <n v="0"/>
    <n v="0"/>
    <n v="166"/>
    <n v="831377.78"/>
    <n v="1126039.1399999999"/>
    <n v="154889.72760000001"/>
    <n v="250960.73"/>
    <n v="198297.14"/>
    <n v="166"/>
    <n v="831377.78"/>
    <n v="1126039.1399999999"/>
    <n v="154889.72760000001"/>
    <n v="250960.73"/>
    <n v="198297.14"/>
  </r>
  <r>
    <x v="14"/>
    <x v="4"/>
    <x v="6"/>
    <x v="11"/>
    <n v="7"/>
    <n v="43472.02"/>
    <n v="62987.519999999997"/>
    <n v="4370.6749"/>
    <n v="16338.02"/>
    <n v="15218.92"/>
    <n v="103"/>
    <n v="615859.61"/>
    <n v="929720.97"/>
    <n v="118850.55220000001"/>
    <n v="252589.7"/>
    <n v="215602.64"/>
    <n v="96"/>
    <n v="572387.59"/>
    <n v="866733.45"/>
    <n v="114479.87730000001"/>
    <n v="236251.68000000002"/>
    <n v="200383.72"/>
  </r>
  <r>
    <x v="0"/>
    <x v="0"/>
    <x v="3"/>
    <x v="19"/>
    <n v="1"/>
    <n v="0"/>
    <n v="745415.06"/>
    <n v="201125.13620000001"/>
    <n v="-150482.93"/>
    <n v="-201125.14"/>
    <n v="0"/>
    <n v="0"/>
    <n v="0"/>
    <n v="0"/>
    <n v="0"/>
    <n v="0"/>
    <n v="-1"/>
    <n v="0"/>
    <n v="-745415.06"/>
    <n v="-201125.13620000001"/>
    <n v="150482.93"/>
    <n v="201125.14"/>
  </r>
  <r>
    <x v="1"/>
    <x v="6"/>
    <x v="3"/>
    <x v="23"/>
    <n v="685"/>
    <n v="4271997.91"/>
    <n v="6020961.9199999999"/>
    <n v="1835955.4083"/>
    <n v="112491.65"/>
    <n v="-181467.21"/>
    <n v="431"/>
    <n v="357238.36"/>
    <n v="462898.29"/>
    <n v="78832.294399999999"/>
    <n v="49432.160000000003"/>
    <n v="20128.78"/>
    <n v="-254"/>
    <n v="-3914759.5500000003"/>
    <n v="-5558063.6299999999"/>
    <n v="-1757123.1139"/>
    <n v="-63059.489999999991"/>
    <n v="201595.99"/>
  </r>
  <r>
    <x v="1"/>
    <x v="4"/>
    <x v="1"/>
    <x v="15"/>
    <n v="3973"/>
    <n v="3565751.52"/>
    <n v="4668273.0599999996"/>
    <n v="1564072.0806"/>
    <n v="359202.58"/>
    <n v="-243412.64"/>
    <n v="3599"/>
    <n v="1190950.57"/>
    <n v="1611042.67"/>
    <n v="475535.60149999999"/>
    <n v="127110.71"/>
    <n v="-38283.65"/>
    <n v="-374"/>
    <n v="-2374800.9500000002"/>
    <n v="-3057230.3899999997"/>
    <n v="-1088536.4791000001"/>
    <n v="-232091.87"/>
    <n v="205128.99000000002"/>
  </r>
  <r>
    <x v="7"/>
    <x v="1"/>
    <x v="1"/>
    <x v="9"/>
    <n v="1213"/>
    <n v="5567446.5499999998"/>
    <n v="6680933.5199999996"/>
    <n v="558128.19570000004"/>
    <n v="858637.03"/>
    <n v="687252.38"/>
    <n v="3802"/>
    <n v="21756646.989999998"/>
    <n v="25960649.440000001"/>
    <n v="4057852.7475999999"/>
    <n v="2252973.81"/>
    <n v="896773.89"/>
    <n v="2589"/>
    <n v="16189200.439999998"/>
    <n v="19279715.920000002"/>
    <n v="3499724.5518999998"/>
    <n v="1394336.78"/>
    <n v="209521.51"/>
  </r>
  <r>
    <x v="7"/>
    <x v="5"/>
    <x v="3"/>
    <x v="32"/>
    <n v="1248"/>
    <n v="2527005.5499999998"/>
    <n v="3519537.83"/>
    <n v="220701.55119999999"/>
    <n v="914592.52"/>
    <n v="849517.83"/>
    <n v="1863"/>
    <n v="4014625.78"/>
    <n v="5506120.3600000003"/>
    <n v="641142.47050000005"/>
    <n v="1279551.83"/>
    <n v="1059590.6200000001"/>
    <n v="615"/>
    <n v="1487620.23"/>
    <n v="1986582.5300000003"/>
    <n v="420440.91930000007"/>
    <n v="364959.31000000006"/>
    <n v="210072.79000000015"/>
  </r>
  <r>
    <x v="9"/>
    <x v="5"/>
    <x v="1"/>
    <x v="9"/>
    <n v="0"/>
    <n v="0"/>
    <n v="0"/>
    <n v="0"/>
    <n v="0"/>
    <n v="0"/>
    <n v="865"/>
    <n v="4617539.8899999997"/>
    <n v="5603126.2400000002"/>
    <n v="1024381.2478"/>
    <n v="555246.04"/>
    <n v="210167.33"/>
    <n v="865"/>
    <n v="4617539.8899999997"/>
    <n v="5603126.2400000002"/>
    <n v="1024381.2478"/>
    <n v="555246.04"/>
    <n v="210167.33"/>
  </r>
  <r>
    <x v="14"/>
    <x v="1"/>
    <x v="6"/>
    <x v="11"/>
    <n v="5"/>
    <n v="25859.17"/>
    <n v="41773.629999999997"/>
    <n v="3705.6147000000001"/>
    <n v="13923.35"/>
    <n v="12893.57"/>
    <n v="86"/>
    <n v="576486.99"/>
    <n v="873944.22"/>
    <n v="133609.7887"/>
    <n v="266008.8"/>
    <n v="223774.96"/>
    <n v="81"/>
    <n v="550627.81999999995"/>
    <n v="832170.59"/>
    <n v="129904.174"/>
    <n v="252085.44999999998"/>
    <n v="210881.38999999998"/>
  </r>
  <r>
    <x v="12"/>
    <x v="2"/>
    <x v="5"/>
    <x v="10"/>
    <n v="33187"/>
    <n v="100597007.04000001"/>
    <n v="134765500.69999999"/>
    <n v="17550406.811999999"/>
    <n v="21448813.309999999"/>
    <n v="16231225.57"/>
    <n v="36365"/>
    <n v="111487610.86"/>
    <n v="149429627.52000001"/>
    <n v="21061556.013"/>
    <n v="22601368.620000001"/>
    <n v="16442893.33"/>
    <n v="3178"/>
    <n v="10890603.819999993"/>
    <n v="14664126.820000023"/>
    <n v="3511149.2010000013"/>
    <n v="1152555.3100000024"/>
    <n v="211667.75999999978"/>
  </r>
  <r>
    <x v="3"/>
    <x v="5"/>
    <x v="7"/>
    <x v="12"/>
    <n v="6680"/>
    <n v="3774462.74"/>
    <n v="5153920.34"/>
    <n v="2961912.9092999999"/>
    <n v="170610.51"/>
    <n v="-851921.52"/>
    <n v="6605"/>
    <n v="3411418.06"/>
    <n v="4635536.6399999997"/>
    <n v="2524338.1198999998"/>
    <n v="242662.27"/>
    <n v="-640173.24"/>
    <n v="-75"/>
    <n v="-363044.68000000017"/>
    <n v="-518383.70000000019"/>
    <n v="-437574.78940000013"/>
    <n v="72051.75999999998"/>
    <n v="211748.28000000003"/>
  </r>
  <r>
    <x v="12"/>
    <x v="1"/>
    <x v="8"/>
    <x v="14"/>
    <n v="197"/>
    <n v="396952.05"/>
    <n v="555821.06999999995"/>
    <n v="70836.418900000004"/>
    <n v="123807"/>
    <n v="100853.45"/>
    <n v="407"/>
    <n v="1133756.05"/>
    <n v="1593005.53"/>
    <n v="191491.3561"/>
    <n v="371941.33"/>
    <n v="313226.40000000002"/>
    <n v="210"/>
    <n v="736804"/>
    <n v="1037184.4600000001"/>
    <n v="120654.9372"/>
    <n v="248134.33000000002"/>
    <n v="212372.95"/>
  </r>
  <r>
    <x v="1"/>
    <x v="2"/>
    <x v="4"/>
    <x v="18"/>
    <n v="593"/>
    <n v="1489598.69"/>
    <n v="2006485.49"/>
    <n v="759803.19350000005"/>
    <n v="-66416.039999999994"/>
    <n v="-246796.41"/>
    <n v="379"/>
    <n v="60888.43"/>
    <n v="95068.73"/>
    <n v="67290.402900000001"/>
    <n v="-21784.66"/>
    <n v="-33729.870000000003"/>
    <n v="-214"/>
    <n v="-1428710.26"/>
    <n v="-1911416.76"/>
    <n v="-692512.79060000007"/>
    <n v="44631.37999999999"/>
    <n v="213066.54"/>
  </r>
  <r>
    <x v="7"/>
    <x v="4"/>
    <x v="4"/>
    <x v="30"/>
    <n v="154"/>
    <n v="606505.73"/>
    <n v="807183.24"/>
    <n v="66001.071899999995"/>
    <n v="164225.68"/>
    <n v="147947.01999999999"/>
    <n v="519"/>
    <n v="2061525.63"/>
    <n v="2768375.75"/>
    <n v="389976.38809999998"/>
    <n v="456659.48"/>
    <n v="361425.58"/>
    <n v="365"/>
    <n v="1455019.9"/>
    <n v="1961192.51"/>
    <n v="323975.3162"/>
    <n v="292433.8"/>
    <n v="213478.56000000003"/>
  </r>
  <r>
    <x v="16"/>
    <x v="2"/>
    <x v="1"/>
    <x v="3"/>
    <n v="363"/>
    <n v="2680962.52"/>
    <n v="3763358.4"/>
    <n v="1304714.4010000001"/>
    <n v="81034.97"/>
    <n v="-240182.47"/>
    <n v="29"/>
    <n v="220550.66"/>
    <n v="273700.95"/>
    <n v="78814.852799999993"/>
    <n v="-7610.23"/>
    <n v="-25741.46"/>
    <n v="-334"/>
    <n v="-2460411.86"/>
    <n v="-3489657.4499999997"/>
    <n v="-1225899.5482000001"/>
    <n v="-88645.2"/>
    <n v="214441.01"/>
  </r>
  <r>
    <x v="7"/>
    <x v="6"/>
    <x v="5"/>
    <x v="10"/>
    <n v="460"/>
    <n v="5660156.7199999997"/>
    <n v="10414123.66"/>
    <n v="4130233.0013000001"/>
    <n v="1378131.42"/>
    <n v="398520.31"/>
    <n v="815"/>
    <n v="8334812.9800000004"/>
    <n v="13971118.800000001"/>
    <n v="4714683.2642000001"/>
    <n v="1737865.02"/>
    <n v="613965.48"/>
    <n v="355"/>
    <n v="2674656.2600000007"/>
    <n v="3556995.1400000006"/>
    <n v="584450.26289999997"/>
    <n v="359733.60000000009"/>
    <n v="215445.16999999998"/>
  </r>
  <r>
    <x v="7"/>
    <x v="4"/>
    <x v="3"/>
    <x v="32"/>
    <n v="1241"/>
    <n v="2459493.62"/>
    <n v="3329586.68"/>
    <n v="177924.61869999999"/>
    <n v="821168.4"/>
    <n v="767219.91"/>
    <n v="1761"/>
    <n v="3873986.79"/>
    <n v="5199805.38"/>
    <n v="514498.88099999999"/>
    <n v="1131346.4099999999"/>
    <n v="984105.75"/>
    <n v="520"/>
    <n v="1414493.17"/>
    <n v="1870218.6999999997"/>
    <n v="336574.2623"/>
    <n v="310178.00999999989"/>
    <n v="216885.83999999997"/>
  </r>
  <r>
    <x v="4"/>
    <x v="1"/>
    <x v="1"/>
    <x v="36"/>
    <n v="135"/>
    <n v="477810"/>
    <n v="500313.92"/>
    <n v="264406.62319999997"/>
    <n v="-149816.95000000001"/>
    <n v="-241505.02"/>
    <n v="132"/>
    <n v="96268.07"/>
    <n v="115176.55"/>
    <n v="41400.9421"/>
    <n v="-12766.28"/>
    <n v="-22811.47"/>
    <n v="-3"/>
    <n v="-381541.93"/>
    <n v="-385137.37"/>
    <n v="-223005.68109999999"/>
    <n v="137050.67000000001"/>
    <n v="218693.55"/>
  </r>
  <r>
    <x v="14"/>
    <x v="1"/>
    <x v="3"/>
    <x v="4"/>
    <n v="23"/>
    <n v="34188.239999999998"/>
    <n v="49249.55"/>
    <n v="6330.4674000000005"/>
    <n v="12145.87"/>
    <n v="9930.81"/>
    <n v="370"/>
    <n v="2716594.24"/>
    <n v="3637875.96"/>
    <n v="1127895.28"/>
    <n v="471308.02"/>
    <n v="230180.3"/>
    <n v="347"/>
    <n v="2682406"/>
    <n v="3588626.41"/>
    <n v="1121564.8126000001"/>
    <n v="459162.15"/>
    <n v="220249.49"/>
  </r>
  <r>
    <x v="14"/>
    <x v="6"/>
    <x v="12"/>
    <x v="22"/>
    <n v="68"/>
    <n v="77663.100000000006"/>
    <n v="111024.6"/>
    <n v="25871.4326"/>
    <n v="8457.33"/>
    <n v="-841.91"/>
    <n v="577"/>
    <n v="3018861.41"/>
    <n v="3828352.96"/>
    <n v="530662.9007"/>
    <n v="397632.83"/>
    <n v="220286.13"/>
    <n v="509"/>
    <n v="2941198.31"/>
    <n v="3717328.36"/>
    <n v="504791.4681"/>
    <n v="389175.5"/>
    <n v="221128.04"/>
  </r>
  <r>
    <x v="11"/>
    <x v="3"/>
    <x v="0"/>
    <x v="0"/>
    <n v="0"/>
    <n v="0"/>
    <n v="0"/>
    <n v="0"/>
    <n v="0"/>
    <n v="0"/>
    <n v="35"/>
    <n v="689332.15"/>
    <n v="1028414.59"/>
    <n v="160919.21340000001"/>
    <n v="259101.66"/>
    <n v="221325.14"/>
    <n v="35"/>
    <n v="689332.15"/>
    <n v="1028414.59"/>
    <n v="160919.21340000001"/>
    <n v="259101.66"/>
    <n v="221325.14"/>
  </r>
  <r>
    <x v="15"/>
    <x v="2"/>
    <x v="2"/>
    <x v="2"/>
    <n v="141"/>
    <n v="968760.41"/>
    <n v="3307599.6"/>
    <n v="2073971.4435000001"/>
    <n v="539003.1"/>
    <n v="159875.01"/>
    <n v="202"/>
    <n v="1646061.21"/>
    <n v="5135842.49"/>
    <n v="3020792.7165000001"/>
    <n v="945421.43"/>
    <n v="383693.5"/>
    <n v="61"/>
    <n v="677300.79999999993"/>
    <n v="1828242.8900000001"/>
    <n v="946821.27300000004"/>
    <n v="406418.33000000007"/>
    <n v="223818.49"/>
  </r>
  <r>
    <x v="9"/>
    <x v="4"/>
    <x v="1"/>
    <x v="3"/>
    <n v="1"/>
    <n v="130.52000000000001"/>
    <n v="251"/>
    <n v="256.98680000000002"/>
    <n v="-10.93"/>
    <n v="-136.51"/>
    <n v="29"/>
    <n v="453071.53"/>
    <n v="913830.86"/>
    <n v="248645.40849999999"/>
    <n v="291863.46000000002"/>
    <n v="223755.5"/>
    <n v="28"/>
    <n v="452941.01"/>
    <n v="913579.86"/>
    <n v="248388.42169999998"/>
    <n v="291874.39"/>
    <n v="223892.01"/>
  </r>
  <r>
    <x v="8"/>
    <x v="2"/>
    <x v="0"/>
    <x v="0"/>
    <n v="1391"/>
    <n v="2722319.6"/>
    <n v="4696170.2699999996"/>
    <n v="1939089.6643999999"/>
    <n v="132134.14000000001"/>
    <n v="-224893.75"/>
    <n v="0"/>
    <n v="0"/>
    <n v="0"/>
    <n v="0"/>
    <n v="0"/>
    <n v="0"/>
    <n v="-1391"/>
    <n v="-2722319.6"/>
    <n v="-4696170.2699999996"/>
    <n v="-1939089.6643999999"/>
    <n v="-132134.14000000001"/>
    <n v="224893.75"/>
  </r>
  <r>
    <x v="3"/>
    <x v="2"/>
    <x v="4"/>
    <x v="18"/>
    <n v="7115"/>
    <n v="6111328.9199999999"/>
    <n v="9040575.9299999997"/>
    <n v="4237903.8569999998"/>
    <n v="137629.07999999999"/>
    <n v="-1337432.3899999999"/>
    <n v="3939"/>
    <n v="849427.67"/>
    <n v="1398313.84"/>
    <n v="1651994.5120000001"/>
    <n v="-544891.36"/>
    <n v="-1110409.19"/>
    <n v="-3176"/>
    <n v="-5261901.25"/>
    <n v="-7642262.0899999999"/>
    <n v="-2585909.3449999997"/>
    <n v="-682520.44"/>
    <n v="227023.19999999995"/>
  </r>
  <r>
    <x v="0"/>
    <x v="0"/>
    <x v="11"/>
    <x v="20"/>
    <n v="2"/>
    <n v="79527.17"/>
    <n v="814278.6"/>
    <n v="228306.75320000001"/>
    <n v="-150480.53"/>
    <n v="-228306.75"/>
    <n v="0"/>
    <n v="0"/>
    <n v="0"/>
    <n v="0"/>
    <n v="0"/>
    <n v="0"/>
    <n v="-2"/>
    <n v="-79527.17"/>
    <n v="-814278.6"/>
    <n v="-228306.75320000001"/>
    <n v="150480.53"/>
    <n v="228306.75"/>
  </r>
  <r>
    <x v="2"/>
    <x v="6"/>
    <x v="15"/>
    <x v="40"/>
    <n v="1"/>
    <n v="3814.47"/>
    <n v="5154"/>
    <n v="4175.8189000000002"/>
    <n v="-525.23"/>
    <n v="-2836.29"/>
    <n v="18"/>
    <n v="600250.41"/>
    <n v="919299.2"/>
    <n v="88796.102799999993"/>
    <n v="250650.46"/>
    <n v="227839.6"/>
    <n v="17"/>
    <n v="596435.94000000006"/>
    <n v="914145.2"/>
    <n v="84620.283899999995"/>
    <n v="251175.69"/>
    <n v="230675.89"/>
  </r>
  <r>
    <x v="15"/>
    <x v="6"/>
    <x v="2"/>
    <x v="2"/>
    <n v="122"/>
    <n v="2335580.62"/>
    <n v="4093487.3"/>
    <n v="1570017.1026000001"/>
    <n v="140641.98000000001"/>
    <n v="-309888.62"/>
    <n v="240"/>
    <n v="4940570.92"/>
    <n v="8879572.6400000006"/>
    <n v="3213534.5924999998"/>
    <n v="847518.34"/>
    <n v="-77590.8"/>
    <n v="118"/>
    <n v="2604990.2999999998"/>
    <n v="4786085.3400000008"/>
    <n v="1643517.4898999997"/>
    <n v="706876.36"/>
    <n v="232297.82"/>
  </r>
  <r>
    <x v="7"/>
    <x v="1"/>
    <x v="10"/>
    <x v="43"/>
    <n v="268"/>
    <n v="957009.88"/>
    <n v="1218685.67"/>
    <n v="59681.790999999997"/>
    <n v="244769.36"/>
    <n v="224996.03"/>
    <n v="704"/>
    <n v="2504165.09"/>
    <n v="3247932.54"/>
    <n v="444081.19020000001"/>
    <n v="584179.61"/>
    <n v="458308.8"/>
    <n v="436"/>
    <n v="1547155.21"/>
    <n v="2029246.87"/>
    <n v="384399.39919999999"/>
    <n v="339410.25"/>
    <n v="233312.77"/>
  </r>
  <r>
    <x v="0"/>
    <x v="0"/>
    <x v="4"/>
    <x v="37"/>
    <n v="1"/>
    <n v="284242.21999999997"/>
    <n v="1021649.36"/>
    <n v="238145.68530000001"/>
    <n v="-169558.16"/>
    <n v="-238145.69"/>
    <n v="0"/>
    <n v="0"/>
    <n v="0"/>
    <n v="0"/>
    <n v="0"/>
    <n v="0"/>
    <n v="-1"/>
    <n v="-284242.21999999997"/>
    <n v="-1021649.36"/>
    <n v="-238145.68530000001"/>
    <n v="169558.16"/>
    <n v="238145.69"/>
  </r>
  <r>
    <x v="8"/>
    <x v="2"/>
    <x v="3"/>
    <x v="27"/>
    <n v="95"/>
    <n v="995930.4"/>
    <n v="1187639.77"/>
    <n v="427556.72879999998"/>
    <n v="-168728.1"/>
    <n v="-228837.13"/>
    <n v="1"/>
    <n v="8679.06"/>
    <n v="27996.94"/>
    <n v="8968.4424999999992"/>
    <n v="11164.61"/>
    <n v="10349.44"/>
    <n v="-94"/>
    <n v="-987251.34"/>
    <n v="-1159642.83"/>
    <n v="-418588.28629999998"/>
    <n v="179892.71000000002"/>
    <n v="239186.57"/>
  </r>
  <r>
    <x v="9"/>
    <x v="5"/>
    <x v="1"/>
    <x v="15"/>
    <n v="0"/>
    <n v="0"/>
    <n v="0"/>
    <n v="0"/>
    <n v="0"/>
    <n v="0"/>
    <n v="665"/>
    <n v="3658201.59"/>
    <n v="4450615.3"/>
    <n v="790065.22219999996"/>
    <n v="502809.99"/>
    <n v="239694.25"/>
    <n v="665"/>
    <n v="3658201.59"/>
    <n v="4450615.3"/>
    <n v="790065.22219999996"/>
    <n v="502809.99"/>
    <n v="239694.25"/>
  </r>
  <r>
    <x v="14"/>
    <x v="5"/>
    <x v="9"/>
    <x v="16"/>
    <n v="5666"/>
    <n v="1594131.83"/>
    <n v="2370757.0499999998"/>
    <n v="1381192.3211999999"/>
    <n v="243659.86"/>
    <n v="-334266.46999999997"/>
    <n v="15359"/>
    <n v="13707554.98"/>
    <n v="19261339.91"/>
    <n v="6976030.2695000004"/>
    <n v="2621273.92"/>
    <n v="-93576.51"/>
    <n v="9693"/>
    <n v="12113423.15"/>
    <n v="16890582.859999999"/>
    <n v="5594837.9483000003"/>
    <n v="2377614.06"/>
    <n v="240689.95999999996"/>
  </r>
  <r>
    <x v="7"/>
    <x v="5"/>
    <x v="12"/>
    <x v="22"/>
    <n v="10504"/>
    <n v="20140046.649999999"/>
    <n v="25309412.949999999"/>
    <n v="2524275.5636"/>
    <n v="4318265.62"/>
    <n v="3548526.17"/>
    <n v="11941"/>
    <n v="25062529.109999999"/>
    <n v="31579006.109999999"/>
    <n v="3986704.8462"/>
    <n v="4993359.07"/>
    <n v="3789592.27"/>
    <n v="1437"/>
    <n v="4922482.4600000009"/>
    <n v="6269593.1600000001"/>
    <n v="1462429.2826"/>
    <n v="675093.45000000019"/>
    <n v="241066.10000000009"/>
  </r>
  <r>
    <x v="5"/>
    <x v="6"/>
    <x v="8"/>
    <x v="14"/>
    <n v="82"/>
    <n v="750258.17"/>
    <n v="1360361.15"/>
    <n v="635117.1287"/>
    <n v="-136666.6"/>
    <n v="-245010.94"/>
    <n v="27"/>
    <n v="21274.639999999999"/>
    <n v="28767.4"/>
    <n v="5665.3872000000001"/>
    <n v="3493.71"/>
    <n v="1781.78"/>
    <n v="-55"/>
    <n v="-728983.53"/>
    <n v="-1331593.75"/>
    <n v="-629451.7415"/>
    <n v="140160.31"/>
    <n v="246792.72"/>
  </r>
  <r>
    <x v="1"/>
    <x v="5"/>
    <x v="1"/>
    <x v="35"/>
    <n v="4185"/>
    <n v="2861104.43"/>
    <n v="3693896.8"/>
    <n v="1189914.0877"/>
    <n v="236949"/>
    <n v="-75079.61"/>
    <n v="3842"/>
    <n v="1812372.24"/>
    <n v="2253814.36"/>
    <n v="345687.86499999999"/>
    <n v="292628.73"/>
    <n v="173877.75"/>
    <n v="-343"/>
    <n v="-1048732.1900000002"/>
    <n v="-1440082.44"/>
    <n v="-844226.22270000004"/>
    <n v="55679.729999999981"/>
    <n v="248957.36"/>
  </r>
  <r>
    <x v="4"/>
    <x v="1"/>
    <x v="1"/>
    <x v="6"/>
    <n v="2016"/>
    <n v="2884009.15"/>
    <n v="3425052.33"/>
    <n v="1092509.7531000001"/>
    <n v="-130376.85"/>
    <n v="-456134.56"/>
    <n v="1942"/>
    <n v="1184975.28"/>
    <n v="1395692.65"/>
    <n v="490894.61170000001"/>
    <n v="-80613.210000000006"/>
    <n v="-206893.95"/>
    <n v="-74"/>
    <n v="-1699033.8699999999"/>
    <n v="-2029359.6800000002"/>
    <n v="-601615.14140000008"/>
    <n v="49763.64"/>
    <n v="249240.61"/>
  </r>
  <r>
    <x v="17"/>
    <x v="2"/>
    <x v="7"/>
    <x v="12"/>
    <n v="1"/>
    <n v="1211"/>
    <n v="2109.7600000000002"/>
    <n v="43.388300000000001"/>
    <n v="861.64"/>
    <n v="855.37"/>
    <n v="21"/>
    <n v="571119.29"/>
    <n v="886583.57"/>
    <n v="64275.911"/>
    <n v="270560.83"/>
    <n v="251069"/>
    <n v="20"/>
    <n v="569908.29"/>
    <n v="884473.80999999994"/>
    <n v="64232.522700000001"/>
    <n v="269699.19"/>
    <n v="250213.63"/>
  </r>
  <r>
    <x v="1"/>
    <x v="6"/>
    <x v="8"/>
    <x v="14"/>
    <n v="1274"/>
    <n v="3755867.02"/>
    <n v="5560499.0099999998"/>
    <n v="1751894.0819999999"/>
    <n v="86769.01"/>
    <n v="-220914.61"/>
    <n v="1090"/>
    <n v="678292.59"/>
    <n v="867665.64"/>
    <n v="145617.9589"/>
    <n v="65660.47"/>
    <n v="31452.84"/>
    <n v="-184"/>
    <n v="-3077574.43"/>
    <n v="-4692833.37"/>
    <n v="-1606276.1231"/>
    <n v="-21108.539999999994"/>
    <n v="252367.44999999998"/>
  </r>
  <r>
    <x v="14"/>
    <x v="5"/>
    <x v="4"/>
    <x v="31"/>
    <n v="15"/>
    <n v="8939.2199999999993"/>
    <n v="14436.04"/>
    <n v="4166.2074000000002"/>
    <n v="3556.07"/>
    <n v="2453.2399999999998"/>
    <n v="133"/>
    <n v="1050273.95"/>
    <n v="1591328.45"/>
    <n v="356176.5834"/>
    <n v="289382.44"/>
    <n v="255662.27"/>
    <n v="118"/>
    <n v="1041334.73"/>
    <n v="1576892.41"/>
    <n v="352010.37599999999"/>
    <n v="285826.37"/>
    <n v="253209.03"/>
  </r>
  <r>
    <x v="7"/>
    <x v="3"/>
    <x v="4"/>
    <x v="31"/>
    <n v="1306"/>
    <n v="4839347.18"/>
    <n v="5948764.9199999999"/>
    <n v="448487.05699999997"/>
    <n v="958203.83"/>
    <n v="811075.11"/>
    <n v="1791"/>
    <n v="6448114.1500000004"/>
    <n v="8088915.46"/>
    <n v="761757.07860000001"/>
    <n v="1321691.74"/>
    <n v="1068455.6000000001"/>
    <n v="485"/>
    <n v="1608766.9700000007"/>
    <n v="2140150.54"/>
    <n v="313270.02160000004"/>
    <n v="363487.91000000003"/>
    <n v="257380.49000000011"/>
  </r>
  <r>
    <x v="8"/>
    <x v="5"/>
    <x v="1"/>
    <x v="6"/>
    <n v="3446"/>
    <n v="2298523.54"/>
    <n v="3117373.66"/>
    <n v="1204109.5778000001"/>
    <n v="388741.86"/>
    <n v="-184360.95999999999"/>
    <n v="2674"/>
    <n v="130196.63"/>
    <n v="310899.71999999997"/>
    <n v="71190.411900000006"/>
    <n v="96106.43"/>
    <n v="73278.720000000001"/>
    <n v="-772"/>
    <n v="-2168326.91"/>
    <n v="-2806473.9400000004"/>
    <n v="-1132919.1659000001"/>
    <n v="-292635.43"/>
    <n v="257639.67999999999"/>
  </r>
  <r>
    <x v="8"/>
    <x v="5"/>
    <x v="10"/>
    <x v="17"/>
    <n v="2210"/>
    <n v="1938707.18"/>
    <n v="2466216.21"/>
    <n v="1147635.6546"/>
    <n v="356858.75"/>
    <n v="-258212.47"/>
    <n v="6"/>
    <n v="10520.76"/>
    <n v="10576.48"/>
    <n v="3392.4524999999999"/>
    <n v="-38.82"/>
    <n v="-300.79000000000002"/>
    <n v="-2204"/>
    <n v="-1928186.42"/>
    <n v="-2455639.73"/>
    <n v="-1144243.2021000001"/>
    <n v="-356897.57"/>
    <n v="257911.67999999999"/>
  </r>
  <r>
    <x v="10"/>
    <x v="3"/>
    <x v="2"/>
    <x v="2"/>
    <n v="2538"/>
    <n v="17893091.57"/>
    <n v="21445862.68"/>
    <n v="5056406.5392000005"/>
    <n v="1414106.37"/>
    <n v="-257481.28"/>
    <n v="25"/>
    <n v="51859.46"/>
    <n v="61076.66"/>
    <n v="7801.5241999999998"/>
    <n v="6503.94"/>
    <n v="4108.17"/>
    <n v="-2513"/>
    <n v="-17841232.109999999"/>
    <n v="-21384786.02"/>
    <n v="-5048605.0150000006"/>
    <n v="-1407602.4300000002"/>
    <n v="261589.45"/>
  </r>
  <r>
    <x v="9"/>
    <x v="2"/>
    <x v="11"/>
    <x v="20"/>
    <n v="0"/>
    <n v="0"/>
    <n v="0"/>
    <n v="0"/>
    <n v="0"/>
    <n v="0"/>
    <n v="740"/>
    <n v="3468167.88"/>
    <n v="4645855.6500000004"/>
    <n v="842890.42460000003"/>
    <n v="543215.52"/>
    <n v="261837.39"/>
    <n v="740"/>
    <n v="3468167.88"/>
    <n v="4645855.6500000004"/>
    <n v="842890.42460000003"/>
    <n v="543215.52"/>
    <n v="261837.39"/>
  </r>
  <r>
    <x v="7"/>
    <x v="2"/>
    <x v="4"/>
    <x v="31"/>
    <n v="898"/>
    <n v="2622626.13"/>
    <n v="3442658.3"/>
    <n v="480286.35399999999"/>
    <n v="458732.23"/>
    <n v="328535.99"/>
    <n v="1472"/>
    <n v="4239719.01"/>
    <n v="5691711.0199999996"/>
    <n v="845160.50120000006"/>
    <n v="834638.38"/>
    <n v="591612.26"/>
    <n v="574"/>
    <n v="1617092.88"/>
    <n v="2249052.7199999997"/>
    <n v="364874.14720000006"/>
    <n v="375906.15"/>
    <n v="263076.27"/>
  </r>
  <r>
    <x v="7"/>
    <x v="4"/>
    <x v="11"/>
    <x v="20"/>
    <n v="319"/>
    <n v="1480114.69"/>
    <n v="1785711.55"/>
    <n v="125406.702"/>
    <n v="236155.1"/>
    <n v="201460.97"/>
    <n v="855"/>
    <n v="4299627.5599999996"/>
    <n v="5384460.29"/>
    <n v="696273.3504"/>
    <n v="653702.65"/>
    <n v="467012.52"/>
    <n v="536"/>
    <n v="2819512.8699999996"/>
    <n v="3598748.74"/>
    <n v="570866.64839999995"/>
    <n v="417547.55000000005"/>
    <n v="265551.55000000005"/>
  </r>
  <r>
    <x v="1"/>
    <x v="3"/>
    <x v="1"/>
    <x v="7"/>
    <n v="6166"/>
    <n v="6209850.4500000002"/>
    <n v="7409460.3600000003"/>
    <n v="2025494.2402999999"/>
    <n v="299822.96999999997"/>
    <n v="-456565.61"/>
    <n v="5888"/>
    <n v="3778622.46"/>
    <n v="4484736.07"/>
    <n v="1069403.7705000001"/>
    <n v="330122.57"/>
    <n v="-190798.12"/>
    <n v="-278"/>
    <n v="-2431227.9900000002"/>
    <n v="-2924724.29"/>
    <n v="-956090.46979999985"/>
    <n v="30299.600000000035"/>
    <n v="265767.49"/>
  </r>
  <r>
    <x v="7"/>
    <x v="4"/>
    <x v="4"/>
    <x v="31"/>
    <n v="1221"/>
    <n v="4236226.3"/>
    <n v="5237054.24"/>
    <n v="422112.42119999998"/>
    <n v="800263.69"/>
    <n v="680498.84"/>
    <n v="1767"/>
    <n v="5963313.5499999998"/>
    <n v="7518238.5499999998"/>
    <n v="748395.50280000002"/>
    <n v="1161726.28"/>
    <n v="947947.47"/>
    <n v="546"/>
    <n v="1727087.25"/>
    <n v="2281184.3099999996"/>
    <n v="326283.08160000003"/>
    <n v="361462.59000000008"/>
    <n v="267448.63"/>
  </r>
  <r>
    <x v="15"/>
    <x v="3"/>
    <x v="0"/>
    <x v="0"/>
    <n v="13"/>
    <n v="609127.71"/>
    <n v="687262.8"/>
    <n v="348616.13260000001"/>
    <n v="-168762.44"/>
    <n v="-270311.65999999997"/>
    <n v="0"/>
    <n v="0"/>
    <n v="0"/>
    <n v="0"/>
    <n v="0"/>
    <n v="0"/>
    <n v="-13"/>
    <n v="-609127.71"/>
    <n v="-687262.8"/>
    <n v="-348616.13260000001"/>
    <n v="168762.44"/>
    <n v="270311.65999999997"/>
  </r>
  <r>
    <x v="8"/>
    <x v="2"/>
    <x v="3"/>
    <x v="34"/>
    <n v="47"/>
    <n v="1721724.43"/>
    <n v="2176425.71"/>
    <n v="711371.09730000002"/>
    <n v="-201990.7"/>
    <n v="-268514.59000000003"/>
    <n v="1"/>
    <n v="-1474.18"/>
    <n v="5846.69"/>
    <n v="1951.6313"/>
    <n v="2160.89"/>
    <n v="1965.66"/>
    <n v="-46"/>
    <n v="-1723198.6099999999"/>
    <n v="-2170579.02"/>
    <n v="-709419.46600000001"/>
    <n v="204151.59000000003"/>
    <n v="270480.25"/>
  </r>
  <r>
    <x v="8"/>
    <x v="6"/>
    <x v="10"/>
    <x v="17"/>
    <n v="731"/>
    <n v="883782.08"/>
    <n v="1116723.8899999999"/>
    <n v="449617.59789999999"/>
    <n v="-43693.94"/>
    <n v="-271057.45"/>
    <n v="0"/>
    <n v="0"/>
    <n v="0"/>
    <n v="0"/>
    <n v="0"/>
    <n v="0"/>
    <n v="-731"/>
    <n v="-883782.08"/>
    <n v="-1116723.8899999999"/>
    <n v="-449617.59789999999"/>
    <n v="43693.94"/>
    <n v="271057.45"/>
  </r>
  <r>
    <x v="14"/>
    <x v="6"/>
    <x v="4"/>
    <x v="30"/>
    <n v="73"/>
    <n v="88218.44"/>
    <n v="128647.05"/>
    <n v="37634.997900000002"/>
    <n v="9587.92"/>
    <n v="-3401.48"/>
    <n v="573"/>
    <n v="2721488.24"/>
    <n v="3672394.68"/>
    <n v="522559.83149999997"/>
    <n v="447903.47"/>
    <n v="268004.09999999998"/>
    <n v="500"/>
    <n v="2633269.8000000003"/>
    <n v="3543747.6300000004"/>
    <n v="484924.83359999995"/>
    <n v="438315.55"/>
    <n v="271405.57999999996"/>
  </r>
  <r>
    <x v="16"/>
    <x v="6"/>
    <x v="1"/>
    <x v="6"/>
    <n v="170"/>
    <n v="3031740.73"/>
    <n v="3869145.63"/>
    <n v="995105.20319999999"/>
    <n v="22064.560000000001"/>
    <n v="-289501.15000000002"/>
    <n v="26"/>
    <n v="42864.4"/>
    <n v="79085.33"/>
    <n v="32177.5262"/>
    <n v="1555.69"/>
    <n v="-11155.06"/>
    <n v="-144"/>
    <n v="-2988876.33"/>
    <n v="-3790060.3"/>
    <n v="-962927.67700000003"/>
    <n v="-20508.870000000003"/>
    <n v="278346.09000000003"/>
  </r>
  <r>
    <x v="8"/>
    <x v="5"/>
    <x v="8"/>
    <x v="14"/>
    <n v="289"/>
    <n v="2455015.56"/>
    <n v="3404335.63"/>
    <n v="1328276.6976999999"/>
    <n v="202725.19"/>
    <n v="-281029.58"/>
    <n v="1"/>
    <n v="2046.53"/>
    <n v="3661.05"/>
    <n v="1100.4855"/>
    <n v="616.6"/>
    <n v="514.03"/>
    <n v="-288"/>
    <n v="-2452969.0300000003"/>
    <n v="-3400674.58"/>
    <n v="-1327176.2122"/>
    <n v="-202108.59"/>
    <n v="281543.61000000004"/>
  </r>
  <r>
    <x v="7"/>
    <x v="1"/>
    <x v="11"/>
    <x v="20"/>
    <n v="338"/>
    <n v="1752095.38"/>
    <n v="2154403.7799999998"/>
    <n v="167040.6476"/>
    <n v="327217.15999999997"/>
    <n v="271052"/>
    <n v="864"/>
    <n v="4773464.82"/>
    <n v="6057697.6100000003"/>
    <n v="918566.06660000002"/>
    <n v="849941.65"/>
    <n v="555798.52"/>
    <n v="526"/>
    <n v="3021369.4400000004"/>
    <n v="3903293.8300000005"/>
    <n v="751525.41899999999"/>
    <n v="522724.49000000005"/>
    <n v="284746.52"/>
  </r>
  <r>
    <x v="7"/>
    <x v="2"/>
    <x v="11"/>
    <x v="20"/>
    <n v="287"/>
    <n v="1090728.1499999999"/>
    <n v="1403607.45"/>
    <n v="132444.67730000001"/>
    <n v="216240.89"/>
    <n v="179850.52"/>
    <n v="830"/>
    <n v="3623888.13"/>
    <n v="4835677.29"/>
    <n v="735527.11959999998"/>
    <n v="694625.6"/>
    <n v="468392.25"/>
    <n v="543"/>
    <n v="2533159.98"/>
    <n v="3432069.84"/>
    <n v="603082.4423"/>
    <n v="478384.70999999996"/>
    <n v="288541.73"/>
  </r>
  <r>
    <x v="7"/>
    <x v="5"/>
    <x v="4"/>
    <x v="18"/>
    <n v="1806"/>
    <n v="5189054.5999999996"/>
    <n v="6904650.3700000001"/>
    <n v="809336.10199999996"/>
    <n v="1298338.76"/>
    <n v="1108738.45"/>
    <n v="5742"/>
    <n v="14203999.92"/>
    <n v="19189298.199999999"/>
    <n v="4499622.2703999998"/>
    <n v="2824382.11"/>
    <n v="1398663.06"/>
    <n v="3936"/>
    <n v="9014945.3200000003"/>
    <n v="12284647.829999998"/>
    <n v="3690286.1683999998"/>
    <n v="1526043.3499999999"/>
    <n v="289924.6100000001"/>
  </r>
  <r>
    <x v="3"/>
    <x v="6"/>
    <x v="1"/>
    <x v="1"/>
    <n v="10052"/>
    <n v="13804458.01"/>
    <n v="18952612.289999999"/>
    <n v="10260083.926000001"/>
    <n v="-2588835.88"/>
    <n v="-5737914.9400000004"/>
    <n v="9812"/>
    <n v="12318187.800000001"/>
    <n v="16885425"/>
    <n v="9423516.1939000003"/>
    <n v="-2526400.12"/>
    <n v="-5436830.0800000001"/>
    <n v="-240"/>
    <n v="-1486270.209999999"/>
    <n v="-2067187.2899999991"/>
    <n v="-836567.7321000006"/>
    <n v="62435.759999999776"/>
    <n v="301084.86000000034"/>
  </r>
  <r>
    <x v="7"/>
    <x v="4"/>
    <x v="13"/>
    <x v="25"/>
    <n v="941"/>
    <n v="1283447.9099999999"/>
    <n v="1727966.66"/>
    <n v="362524.58789999998"/>
    <n v="215118.74"/>
    <n v="123997.4"/>
    <n v="2135"/>
    <n v="10520243.789999999"/>
    <n v="14221580.82"/>
    <n v="3679963.2085000002"/>
    <n v="1312168.1499999999"/>
    <n v="425320"/>
    <n v="1194"/>
    <n v="9236795.879999999"/>
    <n v="12493614.16"/>
    <n v="3317438.6206"/>
    <n v="1097049.4099999999"/>
    <n v="301322.59999999998"/>
  </r>
  <r>
    <x v="16"/>
    <x v="6"/>
    <x v="1"/>
    <x v="3"/>
    <n v="419"/>
    <n v="3566323.47"/>
    <n v="4733508.7300000004"/>
    <n v="1234975.9194"/>
    <n v="95051.33"/>
    <n v="-324490.63"/>
    <n v="25"/>
    <n v="126304.39"/>
    <n v="161102"/>
    <n v="54281.6463"/>
    <n v="-5546.94"/>
    <n v="-21791.37"/>
    <n v="-394"/>
    <n v="-3440019.08"/>
    <n v="-4572406.7300000004"/>
    <n v="-1180694.2731000001"/>
    <n v="-100598.27"/>
    <n v="302699.26"/>
  </r>
  <r>
    <x v="7"/>
    <x v="3"/>
    <x v="4"/>
    <x v="30"/>
    <n v="154"/>
    <n v="657553.91"/>
    <n v="861923.59"/>
    <n v="68071.137600000002"/>
    <n v="164709.69"/>
    <n v="143067.46"/>
    <n v="488"/>
    <n v="2217182.89"/>
    <n v="2999871.17"/>
    <n v="360845.16460000002"/>
    <n v="546799.13"/>
    <n v="446288.66"/>
    <n v="334"/>
    <n v="1559628.98"/>
    <n v="2137947.58"/>
    <n v="292774.027"/>
    <n v="382089.44"/>
    <n v="303221.19999999995"/>
  </r>
  <r>
    <x v="14"/>
    <x v="2"/>
    <x v="4"/>
    <x v="30"/>
    <n v="25"/>
    <n v="21235.61"/>
    <n v="33057.550000000003"/>
    <n v="7026.951"/>
    <n v="6374.36"/>
    <n v="4373.95"/>
    <n v="640"/>
    <n v="1901421.2"/>
    <n v="2696114.88"/>
    <n v="478104.88929999998"/>
    <n v="442107.52"/>
    <n v="308340.13"/>
    <n v="615"/>
    <n v="1880185.5899999999"/>
    <n v="2663057.33"/>
    <n v="471077.93829999998"/>
    <n v="435733.16000000003"/>
    <n v="303966.18"/>
  </r>
  <r>
    <x v="7"/>
    <x v="3"/>
    <x v="11"/>
    <x v="20"/>
    <n v="290"/>
    <n v="1395693.69"/>
    <n v="1729837.42"/>
    <n v="116767.083"/>
    <n v="270562.31"/>
    <n v="230125.71"/>
    <n v="759"/>
    <n v="4037032.31"/>
    <n v="5133697.46"/>
    <n v="670489.17279999994"/>
    <n v="734093.61"/>
    <n v="535655.27"/>
    <n v="469"/>
    <n v="2641338.62"/>
    <n v="3403860.04"/>
    <n v="553722.08979999996"/>
    <n v="463531.3"/>
    <n v="305529.56000000006"/>
  </r>
  <r>
    <x v="14"/>
    <x v="2"/>
    <x v="12"/>
    <x v="22"/>
    <n v="6"/>
    <n v="8755.9500000000007"/>
    <n v="10917.21"/>
    <n v="1669.2261000000001"/>
    <n v="994.09"/>
    <n v="492.04"/>
    <n v="540"/>
    <n v="2064858.42"/>
    <n v="2771380.26"/>
    <n v="397522.27069999999"/>
    <n v="421864"/>
    <n v="306984.59000000003"/>
    <n v="534"/>
    <n v="2056102.47"/>
    <n v="2760463.05"/>
    <n v="395853.04459999996"/>
    <n v="420869.91"/>
    <n v="306492.55000000005"/>
  </r>
  <r>
    <x v="14"/>
    <x v="1"/>
    <x v="3"/>
    <x v="39"/>
    <n v="5"/>
    <n v="853.13"/>
    <n v="1175"/>
    <n v="442.04750000000001"/>
    <n v="371.4"/>
    <n v="196.9"/>
    <n v="203"/>
    <n v="2454574.06"/>
    <n v="2933812.54"/>
    <n v="847378.31"/>
    <n v="419017.24"/>
    <n v="309180.39"/>
    <n v="198"/>
    <n v="2453720.9300000002"/>
    <n v="2932637.54"/>
    <n v="846936.26250000007"/>
    <n v="418645.83999999997"/>
    <n v="308983.49"/>
  </r>
  <r>
    <x v="3"/>
    <x v="3"/>
    <x v="12"/>
    <x v="22"/>
    <n v="8584"/>
    <n v="5665944.1100000003"/>
    <n v="7153758.0899999999"/>
    <n v="3432582.8462"/>
    <n v="111383.53"/>
    <n v="-1036134.95"/>
    <n v="8439"/>
    <n v="3720150.09"/>
    <n v="4884574.18"/>
    <n v="2696375.4896999998"/>
    <n v="201342.33"/>
    <n v="-726900.36"/>
    <n v="-145"/>
    <n v="-1945794.0200000005"/>
    <n v="-2269183.91"/>
    <n v="-736207.35650000023"/>
    <n v="89958.799999999988"/>
    <n v="309234.58999999997"/>
  </r>
  <r>
    <x v="7"/>
    <x v="4"/>
    <x v="12"/>
    <x v="22"/>
    <n v="11965"/>
    <n v="24064989.370000001"/>
    <n v="30041081.800000001"/>
    <n v="2689320.8645000001"/>
    <n v="4910891.47"/>
    <n v="4100036.99"/>
    <n v="13412"/>
    <n v="29511210.170000002"/>
    <n v="36756249.770000003"/>
    <n v="3947828.5109999999"/>
    <n v="5578293.4400000004"/>
    <n v="4411335.74"/>
    <n v="1447"/>
    <n v="5446220.8000000007"/>
    <n v="6715167.9700000025"/>
    <n v="1258507.6464999998"/>
    <n v="667401.97000000067"/>
    <n v="311298.75"/>
  </r>
  <r>
    <x v="12"/>
    <x v="1"/>
    <x v="1"/>
    <x v="3"/>
    <n v="87"/>
    <n v="511851.91"/>
    <n v="698041.34"/>
    <n v="73390.330199999997"/>
    <n v="154025.79999999999"/>
    <n v="128199.29"/>
    <n v="261"/>
    <n v="1687932.36"/>
    <n v="2379712.35"/>
    <n v="295952.95870000002"/>
    <n v="544784.61"/>
    <n v="439840.01"/>
    <n v="174"/>
    <n v="1176080.4500000002"/>
    <n v="1681671.0100000002"/>
    <n v="222562.62850000002"/>
    <n v="390758.81"/>
    <n v="311640.72000000003"/>
  </r>
  <r>
    <x v="7"/>
    <x v="4"/>
    <x v="1"/>
    <x v="6"/>
    <n v="13872"/>
    <n v="23356463.989999998"/>
    <n v="28252419.170000002"/>
    <n v="2676297.5101999999"/>
    <n v="3794586.78"/>
    <n v="3001141.71"/>
    <n v="16969"/>
    <n v="34039547.020000003"/>
    <n v="41388971.18"/>
    <n v="5285926.2847999996"/>
    <n v="4830402.41"/>
    <n v="3313672.22"/>
    <n v="3097"/>
    <n v="10683083.030000005"/>
    <n v="13136552.009999998"/>
    <n v="2609628.7745999997"/>
    <n v="1035815.6300000004"/>
    <n v="312530.51000000024"/>
  </r>
  <r>
    <x v="7"/>
    <x v="3"/>
    <x v="3"/>
    <x v="32"/>
    <n v="1243"/>
    <n v="2569719.89"/>
    <n v="3478728.25"/>
    <n v="177862.5747"/>
    <n v="888226.98"/>
    <n v="826664.18"/>
    <n v="1789"/>
    <n v="4191812.24"/>
    <n v="5623712.0700000003"/>
    <n v="558678.33380000002"/>
    <n v="1323195.3700000001"/>
    <n v="1139872.03"/>
    <n v="546"/>
    <n v="1622092.35"/>
    <n v="2144983.8200000003"/>
    <n v="380815.75910000002"/>
    <n v="434968.39000000013"/>
    <n v="313207.84999999998"/>
  </r>
  <r>
    <x v="0"/>
    <x v="0"/>
    <x v="6"/>
    <x v="11"/>
    <n v="1"/>
    <n v="806081.09"/>
    <n v="1119962.29"/>
    <n v="316318.43339999998"/>
    <n v="-210570.23999999999"/>
    <n v="-316318.43"/>
    <n v="0"/>
    <n v="0"/>
    <n v="0"/>
    <n v="0"/>
    <n v="0"/>
    <n v="0"/>
    <n v="-1"/>
    <n v="-806081.09"/>
    <n v="-1119962.29"/>
    <n v="-316318.43339999998"/>
    <n v="210570.23999999999"/>
    <n v="316318.43"/>
  </r>
  <r>
    <x v="7"/>
    <x v="2"/>
    <x v="9"/>
    <x v="16"/>
    <n v="1346"/>
    <n v="3841448.22"/>
    <n v="4919799.49"/>
    <n v="607338.65159999998"/>
    <n v="661761.79"/>
    <n v="466600.83"/>
    <n v="3069"/>
    <n v="9459172.6500000004"/>
    <n v="12460607.52"/>
    <n v="2199689.3305000002"/>
    <n v="1473919.39"/>
    <n v="783298.83"/>
    <n v="1723"/>
    <n v="5617724.4299999997"/>
    <n v="7540808.0299999993"/>
    <n v="1592350.6789000002"/>
    <n v="812157.59999999986"/>
    <n v="316697.99999999994"/>
  </r>
  <r>
    <x v="7"/>
    <x v="2"/>
    <x v="8"/>
    <x v="14"/>
    <n v="1325"/>
    <n v="7052811.3899999997"/>
    <n v="9362024.8499999996"/>
    <n v="988426.00340000005"/>
    <n v="1541293.26"/>
    <n v="1299646.3600000001"/>
    <n v="1719"/>
    <n v="9016906.7599999998"/>
    <n v="12225752.710000001"/>
    <n v="1562355.7567"/>
    <n v="2023451.46"/>
    <n v="1618132.08"/>
    <n v="394"/>
    <n v="1964095.37"/>
    <n v="2863727.8600000013"/>
    <n v="573929.75329999998"/>
    <n v="482158.19999999995"/>
    <n v="318485.71999999997"/>
  </r>
  <r>
    <x v="14"/>
    <x v="3"/>
    <x v="4"/>
    <x v="31"/>
    <n v="12"/>
    <n v="24201.31"/>
    <n v="34158.019999999997"/>
    <n v="3383.5513000000001"/>
    <n v="8296.48"/>
    <n v="7207.13"/>
    <n v="301"/>
    <n v="3823589.55"/>
    <n v="5101045.1399999997"/>
    <n v="1338724.1924999999"/>
    <n v="483810.06"/>
    <n v="325912.68"/>
    <n v="289"/>
    <n v="3799388.2399999998"/>
    <n v="5066887.12"/>
    <n v="1335340.6412"/>
    <n v="475513.58"/>
    <n v="318705.55"/>
  </r>
  <r>
    <x v="7"/>
    <x v="6"/>
    <x v="10"/>
    <x v="21"/>
    <n v="1506"/>
    <n v="4308607.63"/>
    <n v="6095860.5099999998"/>
    <n v="213533.94039999999"/>
    <n v="1290105.3400000001"/>
    <n v="1215137.8600000001"/>
    <n v="2846"/>
    <n v="8427791.0199999996"/>
    <n v="11768406.970000001"/>
    <n v="1218064.8288"/>
    <n v="1937822.83"/>
    <n v="1535804.66"/>
    <n v="1340"/>
    <n v="4119183.3899999997"/>
    <n v="5672546.4600000009"/>
    <n v="1004530.8884000001"/>
    <n v="647717.49"/>
    <n v="320666.79999999981"/>
  </r>
  <r>
    <x v="7"/>
    <x v="5"/>
    <x v="4"/>
    <x v="31"/>
    <n v="1168"/>
    <n v="4034219.97"/>
    <n v="5064335.9400000004"/>
    <n v="425760.57929999998"/>
    <n v="878906.56"/>
    <n v="769237.62"/>
    <n v="1768"/>
    <n v="5767762.0199999996"/>
    <n v="7445567.9500000002"/>
    <n v="781923.05539999995"/>
    <n v="1310281.94"/>
    <n v="1090922.0900000001"/>
    <n v="600"/>
    <n v="1733542.0499999993"/>
    <n v="2381232.0099999998"/>
    <n v="356162.47609999997"/>
    <n v="431375.37999999989"/>
    <n v="321684.47000000009"/>
  </r>
  <r>
    <x v="14"/>
    <x v="2"/>
    <x v="3"/>
    <x v="19"/>
    <n v="15"/>
    <n v="18854.689999999999"/>
    <n v="35101.96"/>
    <n v="7227.1215000000002"/>
    <n v="10462.11"/>
    <n v="8949.85"/>
    <n v="851"/>
    <n v="6338604.0300000003"/>
    <n v="10102297.93"/>
    <n v="3367482.7305999999"/>
    <n v="884395.44"/>
    <n v="331420.95"/>
    <n v="836"/>
    <n v="6319749.3399999999"/>
    <n v="10067195.969999999"/>
    <n v="3360255.6091"/>
    <n v="873933.33"/>
    <n v="322471.10000000003"/>
  </r>
  <r>
    <x v="14"/>
    <x v="4"/>
    <x v="3"/>
    <x v="39"/>
    <n v="0"/>
    <n v="0"/>
    <n v="0"/>
    <n v="0"/>
    <n v="0"/>
    <n v="0"/>
    <n v="186"/>
    <n v="1549244.2"/>
    <n v="2232077.12"/>
    <n v="466914.5306"/>
    <n v="391379.66"/>
    <n v="325999.59000000003"/>
    <n v="186"/>
    <n v="1549244.2"/>
    <n v="2232077.12"/>
    <n v="466914.5306"/>
    <n v="391379.66"/>
    <n v="325999.59000000003"/>
  </r>
  <r>
    <x v="7"/>
    <x v="1"/>
    <x v="4"/>
    <x v="13"/>
    <n v="98"/>
    <n v="292219.32"/>
    <n v="370578.65"/>
    <n v="32524.427299999999"/>
    <n v="56508.11"/>
    <n v="47860.59"/>
    <n v="445"/>
    <n v="3589599.52"/>
    <n v="5058473.2699999996"/>
    <n v="1158293.3684"/>
    <n v="740424.95"/>
    <n v="375299.05"/>
    <n v="347"/>
    <n v="3297380.2"/>
    <n v="4687894.6199999992"/>
    <n v="1125768.9410999999"/>
    <n v="683916.84"/>
    <n v="327438.45999999996"/>
  </r>
  <r>
    <x v="10"/>
    <x v="3"/>
    <x v="0"/>
    <x v="0"/>
    <n v="0"/>
    <n v="0"/>
    <n v="0"/>
    <n v="0"/>
    <n v="0"/>
    <n v="0"/>
    <n v="1257"/>
    <n v="12863523.609999999"/>
    <n v="15369007.15"/>
    <n v="2307731.9356"/>
    <n v="894434.81"/>
    <n v="333772.08"/>
    <n v="1257"/>
    <n v="12863523.609999999"/>
    <n v="15369007.15"/>
    <n v="2307731.9356"/>
    <n v="894434.81"/>
    <n v="333772.08"/>
  </r>
  <r>
    <x v="7"/>
    <x v="5"/>
    <x v="11"/>
    <x v="20"/>
    <n v="321"/>
    <n v="1226840.93"/>
    <n v="1570144.53"/>
    <n v="171429.1629"/>
    <n v="257726.98"/>
    <n v="202875.16"/>
    <n v="907"/>
    <n v="4099430.04"/>
    <n v="5331856.42"/>
    <n v="806852.01749999996"/>
    <n v="800841.76"/>
    <n v="540312.57999999996"/>
    <n v="586"/>
    <n v="2872589.1100000003"/>
    <n v="3761711.8899999997"/>
    <n v="635422.85459999996"/>
    <n v="543114.78"/>
    <n v="337437.41999999993"/>
  </r>
  <r>
    <x v="1"/>
    <x v="6"/>
    <x v="3"/>
    <x v="27"/>
    <n v="121"/>
    <n v="1745127.47"/>
    <n v="2286578.0499999998"/>
    <n v="789594.48800000001"/>
    <n v="-214617.89"/>
    <n v="-331678.03999999998"/>
    <n v="23"/>
    <n v="12059.64"/>
    <n v="23833.94"/>
    <n v="2397.7157999999999"/>
    <n v="10129.33"/>
    <n v="9379.2000000000007"/>
    <n v="-98"/>
    <n v="-1733067.83"/>
    <n v="-2262744.11"/>
    <n v="-787196.77220000001"/>
    <n v="224747.22"/>
    <n v="341057.24"/>
  </r>
  <r>
    <x v="4"/>
    <x v="5"/>
    <x v="12"/>
    <x v="22"/>
    <n v="710"/>
    <n v="2526378.84"/>
    <n v="2975283.27"/>
    <n v="985051.32070000004"/>
    <n v="-66456.070000000007"/>
    <n v="-392951.92"/>
    <n v="568"/>
    <n v="234662.93"/>
    <n v="302098.57"/>
    <n v="204502.30989999999"/>
    <n v="5987.85"/>
    <n v="-51139.7"/>
    <n v="-142"/>
    <n v="-2291715.9099999997"/>
    <n v="-2673184.7000000002"/>
    <n v="-780549.01080000005"/>
    <n v="72443.920000000013"/>
    <n v="341812.22"/>
  </r>
  <r>
    <x v="3"/>
    <x v="2"/>
    <x v="3"/>
    <x v="4"/>
    <n v="406"/>
    <n v="1619107.24"/>
    <n v="2316242.9700000002"/>
    <n v="1044931.7134"/>
    <n v="4479.41"/>
    <n v="-351937.44"/>
    <n v="34"/>
    <n v="33368.03"/>
    <n v="57142.19"/>
    <n v="27098.910100000001"/>
    <n v="2294.5300000000002"/>
    <n v="-3551.34"/>
    <n v="-372"/>
    <n v="-1585739.21"/>
    <n v="-2259100.7800000003"/>
    <n v="-1017832.8033"/>
    <n v="-2184.8799999999997"/>
    <n v="348386.1"/>
  </r>
  <r>
    <x v="7"/>
    <x v="1"/>
    <x v="3"/>
    <x v="32"/>
    <n v="1267"/>
    <n v="2860571.66"/>
    <n v="3833386.74"/>
    <n v="188573.45259999999"/>
    <n v="1002445.59"/>
    <n v="937811.67"/>
    <n v="1819"/>
    <n v="4879014.6900000004"/>
    <n v="6367171.0300000003"/>
    <n v="649509.54669999995"/>
    <n v="1502404.43"/>
    <n v="1286536.1299999999"/>
    <n v="552"/>
    <n v="2018443.0300000003"/>
    <n v="2533784.29"/>
    <n v="460936.09409999999"/>
    <n v="499958.83999999997"/>
    <n v="348724.45999999985"/>
  </r>
  <r>
    <x v="7"/>
    <x v="6"/>
    <x v="9"/>
    <x v="16"/>
    <n v="1898"/>
    <n v="5769565.3899999997"/>
    <n v="7296836.3499999996"/>
    <n v="635025.05929999996"/>
    <n v="777439"/>
    <n v="581558.01"/>
    <n v="3457"/>
    <n v="13502140.890000001"/>
    <n v="17270405.699999999"/>
    <n v="2184503.2538999999"/>
    <n v="1558506.28"/>
    <n v="938920.45"/>
    <n v="1559"/>
    <n v="7732575.5000000009"/>
    <n v="9973569.3499999996"/>
    <n v="1549478.1946"/>
    <n v="781067.28"/>
    <n v="357362.43999999994"/>
  </r>
  <r>
    <x v="8"/>
    <x v="5"/>
    <x v="1"/>
    <x v="15"/>
    <n v="142"/>
    <n v="928773.14"/>
    <n v="1567864.21"/>
    <n v="1063281.0248"/>
    <n v="163303.71"/>
    <n v="-357753.76"/>
    <n v="0"/>
    <n v="0"/>
    <n v="0"/>
    <n v="0"/>
    <n v="0"/>
    <n v="0"/>
    <n v="-142"/>
    <n v="-928773.14"/>
    <n v="-1567864.21"/>
    <n v="-1063281.0248"/>
    <n v="-163303.71"/>
    <n v="357753.76"/>
  </r>
  <r>
    <x v="7"/>
    <x v="6"/>
    <x v="12"/>
    <x v="22"/>
    <n v="9107"/>
    <n v="19250451.16"/>
    <n v="24537614.09"/>
    <n v="2134196.2710000002"/>
    <n v="2685181.58"/>
    <n v="2024569.2"/>
    <n v="10430"/>
    <n v="25461962.620000001"/>
    <n v="32475917.75"/>
    <n v="3281846.7516000001"/>
    <n v="3391972.65"/>
    <n v="2384061.8199999998"/>
    <n v="1323"/>
    <n v="6211511.4600000009"/>
    <n v="7938303.6600000001"/>
    <n v="1147650.4805999999"/>
    <n v="706791.06999999983"/>
    <n v="359492.61999999988"/>
  </r>
  <r>
    <x v="16"/>
    <x v="4"/>
    <x v="1"/>
    <x v="6"/>
    <n v="363"/>
    <n v="5052215.25"/>
    <n v="6118120.2300000004"/>
    <n v="1738686.8955999999"/>
    <n v="149592.56"/>
    <n v="-388813.14"/>
    <n v="49"/>
    <n v="144465.57"/>
    <n v="189972.31"/>
    <n v="88979.783800000005"/>
    <n v="3473.71"/>
    <n v="-27975.65"/>
    <n v="-314"/>
    <n v="-4907749.68"/>
    <n v="-5928147.9200000009"/>
    <n v="-1649707.1117999998"/>
    <n v="-146118.85"/>
    <n v="360837.49"/>
  </r>
  <r>
    <x v="14"/>
    <x v="4"/>
    <x v="3"/>
    <x v="23"/>
    <n v="7"/>
    <n v="13820.45"/>
    <n v="24059.040000000001"/>
    <n v="13508.7001"/>
    <n v="-1712.97"/>
    <n v="-3200.68"/>
    <n v="373"/>
    <n v="3645213.19"/>
    <n v="5208920.26"/>
    <n v="1472983.0704999999"/>
    <n v="544120.56000000006"/>
    <n v="368312.38"/>
    <n v="366"/>
    <n v="3631392.7399999998"/>
    <n v="5184861.22"/>
    <n v="1459474.3703999999"/>
    <n v="545833.53"/>
    <n v="371513.06"/>
  </r>
  <r>
    <x v="7"/>
    <x v="5"/>
    <x v="1"/>
    <x v="6"/>
    <n v="12996"/>
    <n v="20428842.399999999"/>
    <n v="25129353.670000002"/>
    <n v="2637867.6022000001"/>
    <n v="3788231.38"/>
    <n v="2939603.63"/>
    <n v="16046"/>
    <n v="29518648.449999999"/>
    <n v="36705176.810000002"/>
    <n v="5253557.4260999998"/>
    <n v="4968057.3"/>
    <n v="3311616.94"/>
    <n v="3050"/>
    <n v="9089806.0500000007"/>
    <n v="11575823.140000001"/>
    <n v="2615689.8238999997"/>
    <n v="1179825.92"/>
    <n v="372013.31000000006"/>
  </r>
  <r>
    <x v="3"/>
    <x v="5"/>
    <x v="1"/>
    <x v="6"/>
    <n v="46280"/>
    <n v="22859462.039999999"/>
    <n v="28977889.489999998"/>
    <n v="18774708.936700001"/>
    <n v="693330.36"/>
    <n v="-6596271.7699999996"/>
    <n v="45255"/>
    <n v="18144000.850000001"/>
    <n v="23302472.550000001"/>
    <n v="17172965.250599999"/>
    <n v="495483.5"/>
    <n v="-6223907.8499999996"/>
    <n v="-1025"/>
    <n v="-4715461.1899999976"/>
    <n v="-5675416.9399999976"/>
    <n v="-1601743.6861000024"/>
    <n v="-197846.86"/>
    <n v="372363.91999999993"/>
  </r>
  <r>
    <x v="7"/>
    <x v="1"/>
    <x v="4"/>
    <x v="30"/>
    <n v="169"/>
    <n v="811565.95"/>
    <n v="1023404.04"/>
    <n v="82275.015700000004"/>
    <n v="176082.58"/>
    <n v="150398.31"/>
    <n v="566"/>
    <n v="2687590.32"/>
    <n v="3582398.17"/>
    <n v="434197.99829999998"/>
    <n v="639025.41"/>
    <n v="523018.47"/>
    <n v="397"/>
    <n v="1876024.3699999999"/>
    <n v="2558994.13"/>
    <n v="351922.98259999999"/>
    <n v="462942.83000000007"/>
    <n v="372620.16"/>
  </r>
  <r>
    <x v="1"/>
    <x v="2"/>
    <x v="1"/>
    <x v="7"/>
    <n v="2829"/>
    <n v="2773076.4"/>
    <n v="4473133.33"/>
    <n v="1486467.9731000001"/>
    <n v="659921.89"/>
    <n v="202511.69"/>
    <n v="2482"/>
    <n v="862785.75"/>
    <n v="1667376.25"/>
    <n v="225155.34"/>
    <n v="639164.55000000005"/>
    <n v="577418.81999999995"/>
    <n v="-347"/>
    <n v="-1910290.65"/>
    <n v="-2805757.08"/>
    <n v="-1261312.6331"/>
    <n v="-20757.339999999967"/>
    <n v="374907.12999999995"/>
  </r>
  <r>
    <x v="9"/>
    <x v="5"/>
    <x v="11"/>
    <x v="20"/>
    <n v="0"/>
    <n v="0"/>
    <n v="0"/>
    <n v="0"/>
    <n v="0"/>
    <n v="0"/>
    <n v="976"/>
    <n v="5520022.7400000002"/>
    <n v="6716166.2000000002"/>
    <n v="1130980.1864"/>
    <n v="765431.84"/>
    <n v="377355.67"/>
    <n v="976"/>
    <n v="5520022.7400000002"/>
    <n v="6716166.2000000002"/>
    <n v="1130980.1864"/>
    <n v="765431.84"/>
    <n v="377355.67"/>
  </r>
  <r>
    <x v="1"/>
    <x v="2"/>
    <x v="8"/>
    <x v="14"/>
    <n v="280"/>
    <n v="1724859.13"/>
    <n v="2543767.25"/>
    <n v="1180382.5374"/>
    <n v="-135739.10999999999"/>
    <n v="-374112.13"/>
    <n v="117"/>
    <n v="82821.62"/>
    <n v="135834.5"/>
    <n v="46782.057999999997"/>
    <n v="12550.52"/>
    <n v="5251.23"/>
    <n v="-163"/>
    <n v="-1642037.5099999998"/>
    <n v="-2407932.75"/>
    <n v="-1133600.4794000001"/>
    <n v="148289.62999999998"/>
    <n v="379363.36"/>
  </r>
  <r>
    <x v="7"/>
    <x v="5"/>
    <x v="8"/>
    <x v="14"/>
    <n v="1454"/>
    <n v="9086228.3800000008"/>
    <n v="11798021.98"/>
    <n v="1016079.8998"/>
    <n v="2250091.87"/>
    <n v="1992314.16"/>
    <n v="1850"/>
    <n v="11407210.17"/>
    <n v="14956102.27"/>
    <n v="1591570.6353"/>
    <n v="2789043.86"/>
    <n v="2372617.89"/>
    <n v="396"/>
    <n v="2320981.7899999991"/>
    <n v="3158080.2899999991"/>
    <n v="575490.73549999995"/>
    <n v="538951.98999999976"/>
    <n v="380303.73000000021"/>
  </r>
  <r>
    <x v="7"/>
    <x v="1"/>
    <x v="4"/>
    <x v="31"/>
    <n v="1348"/>
    <n v="4800101.46"/>
    <n v="5978244.8899999997"/>
    <n v="461874.08130000002"/>
    <n v="1066580.73"/>
    <n v="917611.1"/>
    <n v="1929"/>
    <n v="7198539.0300000003"/>
    <n v="9088988.3800000008"/>
    <n v="870558.86289999995"/>
    <n v="1586887.34"/>
    <n v="1302282.18"/>
    <n v="581"/>
    <n v="2398437.5700000003"/>
    <n v="3110743.4900000012"/>
    <n v="408684.78159999993"/>
    <n v="520306.6100000001"/>
    <n v="384671.07999999996"/>
  </r>
  <r>
    <x v="8"/>
    <x v="3"/>
    <x v="1"/>
    <x v="15"/>
    <n v="206"/>
    <n v="1781435.3"/>
    <n v="2259876.58"/>
    <n v="996789.91870000004"/>
    <n v="-31211.79"/>
    <n v="-386786.33"/>
    <n v="8"/>
    <n v="3097.58"/>
    <n v="6622.85"/>
    <n v="3562.3788"/>
    <n v="-690.28"/>
    <n v="-1067.46"/>
    <n v="-198"/>
    <n v="-1778337.72"/>
    <n v="-2253253.73"/>
    <n v="-993227.53990000009"/>
    <n v="30521.510000000002"/>
    <n v="385718.87"/>
  </r>
  <r>
    <x v="9"/>
    <x v="6"/>
    <x v="4"/>
    <x v="5"/>
    <n v="8"/>
    <n v="0"/>
    <n v="0"/>
    <n v="0"/>
    <n v="0"/>
    <n v="0"/>
    <n v="168"/>
    <n v="2705925.21"/>
    <n v="4160904.95"/>
    <n v="706620.57720000006"/>
    <n v="619658.06999999995"/>
    <n v="386384"/>
    <n v="160"/>
    <n v="2705925.21"/>
    <n v="4160904.95"/>
    <n v="706620.57720000006"/>
    <n v="619658.06999999995"/>
    <n v="386384"/>
  </r>
  <r>
    <x v="16"/>
    <x v="6"/>
    <x v="3"/>
    <x v="32"/>
    <n v="48"/>
    <n v="598741.25"/>
    <n v="679059.84"/>
    <n v="426497.13589999999"/>
    <n v="-172119.53"/>
    <n v="-391633.67"/>
    <n v="5"/>
    <n v="16365.14"/>
    <n v="21004.53"/>
    <n v="5051.4135999999999"/>
    <n v="1261.1300000000001"/>
    <n v="-429.79"/>
    <n v="-43"/>
    <n v="-582376.11"/>
    <n v="-658055.30999999994"/>
    <n v="-421445.72230000002"/>
    <n v="173380.66"/>
    <n v="391203.88"/>
  </r>
  <r>
    <x v="7"/>
    <x v="4"/>
    <x v="8"/>
    <x v="14"/>
    <n v="1785"/>
    <n v="12035714.82"/>
    <n v="15080521.77"/>
    <n v="1163346.6813000001"/>
    <n v="2523333.1800000002"/>
    <n v="2196376.46"/>
    <n v="2174"/>
    <n v="14922293.75"/>
    <n v="19204325.989999998"/>
    <n v="2048023.5623999999"/>
    <n v="3112415.19"/>
    <n v="2590855.2400000002"/>
    <n v="389"/>
    <n v="2886578.9299999997"/>
    <n v="4123804.2199999988"/>
    <n v="884676.88109999988"/>
    <n v="589082.00999999978"/>
    <n v="394478.78000000026"/>
  </r>
  <r>
    <x v="1"/>
    <x v="4"/>
    <x v="8"/>
    <x v="14"/>
    <n v="1673"/>
    <n v="5520514.3300000001"/>
    <n v="7611038.5199999996"/>
    <n v="2763391.9131999998"/>
    <n v="58927.91"/>
    <n v="-310446.33"/>
    <n v="1323"/>
    <n v="657888.48"/>
    <n v="854784.96"/>
    <n v="147145.78289999999"/>
    <n v="118081.11"/>
    <n v="85998.24"/>
    <n v="-350"/>
    <n v="-4862625.8499999996"/>
    <n v="-6756253.5599999996"/>
    <n v="-2616246.1302999998"/>
    <n v="59153.2"/>
    <n v="396444.57"/>
  </r>
  <r>
    <x v="14"/>
    <x v="5"/>
    <x v="12"/>
    <x v="22"/>
    <n v="7"/>
    <n v="10454.67"/>
    <n v="15424.13"/>
    <n v="3173.2257"/>
    <n v="3227.9"/>
    <n v="2347.7199999999998"/>
    <n v="474"/>
    <n v="2177212.2799999998"/>
    <n v="2811351.34"/>
    <n v="361222.14649999997"/>
    <n v="510685.58"/>
    <n v="402783.09"/>
    <n v="467"/>
    <n v="2166757.61"/>
    <n v="2795927.21"/>
    <n v="358048.92079999996"/>
    <n v="507457.68"/>
    <n v="400435.37000000005"/>
  </r>
  <r>
    <x v="1"/>
    <x v="1"/>
    <x v="8"/>
    <x v="14"/>
    <n v="2062"/>
    <n v="6450246.8399999999"/>
    <n v="9370464.0700000003"/>
    <n v="3579602.1258999999"/>
    <n v="186542.45"/>
    <n v="-284385.36"/>
    <n v="1716"/>
    <n v="1027711.65"/>
    <n v="1334992.95"/>
    <n v="241529.30350000001"/>
    <n v="177112.27"/>
    <n v="119936.76"/>
    <n v="-346"/>
    <n v="-5422535.1899999995"/>
    <n v="-8035471.1200000001"/>
    <n v="-3338072.8223999999"/>
    <n v="-9430.1800000000221"/>
    <n v="404322.12"/>
  </r>
  <r>
    <x v="9"/>
    <x v="1"/>
    <x v="11"/>
    <x v="20"/>
    <n v="0"/>
    <n v="0"/>
    <n v="0"/>
    <n v="0"/>
    <n v="0"/>
    <n v="0"/>
    <n v="823"/>
    <n v="6285387.46"/>
    <n v="7715878.9299999997"/>
    <n v="1312328.8448999999"/>
    <n v="872893.95"/>
    <n v="406780.73"/>
    <n v="823"/>
    <n v="6285387.46"/>
    <n v="7715878.9299999997"/>
    <n v="1312328.8448999999"/>
    <n v="872893.95"/>
    <n v="406780.73"/>
  </r>
  <r>
    <x v="14"/>
    <x v="4"/>
    <x v="4"/>
    <x v="31"/>
    <n v="6"/>
    <n v="4305.4799999999996"/>
    <n v="6414.56"/>
    <n v="1080.7136"/>
    <n v="1553.04"/>
    <n v="1282.78"/>
    <n v="232"/>
    <n v="2584251.09"/>
    <n v="3756619.89"/>
    <n v="1073266.5755"/>
    <n v="526004.42000000004"/>
    <n v="409244.9"/>
    <n v="226"/>
    <n v="2579945.61"/>
    <n v="3750205.33"/>
    <n v="1072185.8619000001"/>
    <n v="524451.38"/>
    <n v="407962.12"/>
  </r>
  <r>
    <x v="7"/>
    <x v="3"/>
    <x v="13"/>
    <x v="25"/>
    <n v="954"/>
    <n v="1395561.19"/>
    <n v="1844649.69"/>
    <n v="401970.53419999999"/>
    <n v="207857.81"/>
    <n v="98040.19"/>
    <n v="2073"/>
    <n v="11208126.550000001"/>
    <n v="14698464.67"/>
    <n v="3541643.9419999998"/>
    <n v="1403104.65"/>
    <n v="510045.88"/>
    <n v="1119"/>
    <n v="9812565.3600000013"/>
    <n v="12853814.98"/>
    <n v="3139673.4077999997"/>
    <n v="1195246.8399999999"/>
    <n v="412005.69"/>
  </r>
  <r>
    <x v="14"/>
    <x v="1"/>
    <x v="3"/>
    <x v="29"/>
    <n v="2"/>
    <n v="8278.5400000000009"/>
    <n v="8779.25"/>
    <n v="3141.5464000000002"/>
    <n v="-1780.47"/>
    <n v="-2581.02"/>
    <n v="194"/>
    <n v="1847723.52"/>
    <n v="3131658.36"/>
    <n v="921236.64179999998"/>
    <n v="593751.97"/>
    <n v="414702.81"/>
    <n v="192"/>
    <n v="1839444.98"/>
    <n v="3122879.11"/>
    <n v="918095.09539999999"/>
    <n v="595532.43999999994"/>
    <n v="417283.83"/>
  </r>
  <r>
    <x v="9"/>
    <x v="3"/>
    <x v="4"/>
    <x v="5"/>
    <n v="6"/>
    <n v="0"/>
    <n v="0"/>
    <n v="0"/>
    <n v="0"/>
    <n v="0"/>
    <n v="412"/>
    <n v="6575101.4199999999"/>
    <n v="8493658.6500000004"/>
    <n v="1619458.1942"/>
    <n v="958632.73"/>
    <n v="425375.7"/>
    <n v="406"/>
    <n v="6575101.4199999999"/>
    <n v="8493658.6500000004"/>
    <n v="1619458.1942"/>
    <n v="958632.73"/>
    <n v="425375.7"/>
  </r>
  <r>
    <x v="0"/>
    <x v="0"/>
    <x v="1"/>
    <x v="15"/>
    <n v="1"/>
    <n v="947252.82"/>
    <n v="1365759.06"/>
    <n v="436655.52980000002"/>
    <n v="-301205.31"/>
    <n v="-436655.53"/>
    <n v="0"/>
    <n v="0"/>
    <n v="0"/>
    <n v="0"/>
    <n v="0"/>
    <n v="0"/>
    <n v="-1"/>
    <n v="-947252.82"/>
    <n v="-1365759.06"/>
    <n v="-436655.52980000002"/>
    <n v="301205.31"/>
    <n v="436655.53"/>
  </r>
  <r>
    <x v="8"/>
    <x v="4"/>
    <x v="3"/>
    <x v="27"/>
    <n v="83"/>
    <n v="900385.1"/>
    <n v="1016535.41"/>
    <n v="643745.99750000006"/>
    <n v="-374919.67999999999"/>
    <n v="-441426.04"/>
    <n v="4"/>
    <n v="27457.38"/>
    <n v="41910.620000000003"/>
    <n v="13495.704"/>
    <n v="2250.6"/>
    <n v="1101.3399999999999"/>
    <n v="-79"/>
    <n v="-872927.72"/>
    <n v="-974624.79"/>
    <n v="-630250.29350000003"/>
    <n v="377170.27999999997"/>
    <n v="442527.38"/>
  </r>
  <r>
    <x v="14"/>
    <x v="3"/>
    <x v="3"/>
    <x v="23"/>
    <n v="5"/>
    <n v="22059.45"/>
    <n v="25005.38"/>
    <n v="6780.4975999999997"/>
    <n v="-599.70000000000005"/>
    <n v="-2579.54"/>
    <n v="341"/>
    <n v="2823610"/>
    <n v="4083754.37"/>
    <n v="1009888.2858"/>
    <n v="576063.94999999995"/>
    <n v="440586.66"/>
    <n v="336"/>
    <n v="2801550.55"/>
    <n v="4058748.99"/>
    <n v="1003107.7882"/>
    <n v="576663.64999999991"/>
    <n v="443166.19999999995"/>
  </r>
  <r>
    <x v="1"/>
    <x v="5"/>
    <x v="8"/>
    <x v="14"/>
    <n v="1523"/>
    <n v="3181312.6"/>
    <n v="4440538.71"/>
    <n v="1730091.4439000001"/>
    <n v="-115979.26"/>
    <n v="-368906.53"/>
    <n v="1279"/>
    <n v="552203.27"/>
    <n v="746457.27"/>
    <n v="161112.71239999999"/>
    <n v="123010.54"/>
    <n v="80621.820000000007"/>
    <n v="-244"/>
    <n v="-2629109.33"/>
    <n v="-3694081.44"/>
    <n v="-1568978.7315"/>
    <n v="238989.8"/>
    <n v="449528.35000000003"/>
  </r>
  <r>
    <x v="14"/>
    <x v="1"/>
    <x v="3"/>
    <x v="23"/>
    <n v="3"/>
    <n v="3308.63"/>
    <n v="6854.93"/>
    <n v="2765.1228999999998"/>
    <n v="2159.4499999999998"/>
    <n v="1388.92"/>
    <n v="423"/>
    <n v="4095418.02"/>
    <n v="5692565.2300000004"/>
    <n v="1609568.5562"/>
    <n v="677400.43"/>
    <n v="455946.41"/>
    <n v="420"/>
    <n v="4092109.39"/>
    <n v="5685710.3000000007"/>
    <n v="1606803.4332999999"/>
    <n v="675240.9800000001"/>
    <n v="454557.49"/>
  </r>
  <r>
    <x v="14"/>
    <x v="4"/>
    <x v="4"/>
    <x v="30"/>
    <n v="58"/>
    <n v="58006.17"/>
    <n v="78318.600000000006"/>
    <n v="20483.141299999999"/>
    <n v="11233.48"/>
    <n v="6022.98"/>
    <n v="693"/>
    <n v="2897551.9"/>
    <n v="3621251.03"/>
    <n v="464970.51240000001"/>
    <n v="577690.29"/>
    <n v="462145.5"/>
    <n v="635"/>
    <n v="2839545.73"/>
    <n v="3542932.4299999997"/>
    <n v="444487.37109999999"/>
    <n v="566456.81000000006"/>
    <n v="456122.52"/>
  </r>
  <r>
    <x v="7"/>
    <x v="2"/>
    <x v="10"/>
    <x v="21"/>
    <n v="1997"/>
    <n v="4729185.8099999996"/>
    <n v="6980088.8700000001"/>
    <n v="323048.22820000001"/>
    <n v="1975231.81"/>
    <n v="1891275.9"/>
    <n v="4485"/>
    <n v="9210254.9800000004"/>
    <n v="13253996.77"/>
    <n v="1621447.7937"/>
    <n v="2838348.06"/>
    <n v="2348269.4"/>
    <n v="2488"/>
    <n v="4481069.1700000009"/>
    <n v="6273907.8999999994"/>
    <n v="1298399.5655"/>
    <n v="863116.25"/>
    <n v="456993.5"/>
  </r>
  <r>
    <x v="3"/>
    <x v="1"/>
    <x v="12"/>
    <x v="22"/>
    <n v="10616"/>
    <n v="8874512.8100000005"/>
    <n v="11149382.300000001"/>
    <n v="5656594.0208000001"/>
    <n v="475455.36"/>
    <n v="-1416971.84"/>
    <n v="10468"/>
    <n v="6830532.8499999996"/>
    <n v="8888115.5099999998"/>
    <n v="4875270.7128999997"/>
    <n v="667701.79"/>
    <n v="-959532.77"/>
    <n v="-148"/>
    <n v="-2043979.9600000009"/>
    <n v="-2261266.790000001"/>
    <n v="-781323.30790000036"/>
    <n v="192246.43000000005"/>
    <n v="457439.07000000007"/>
  </r>
  <r>
    <x v="4"/>
    <x v="3"/>
    <x v="1"/>
    <x v="6"/>
    <n v="611"/>
    <n v="1944522.1"/>
    <n v="2174142.85"/>
    <n v="819392.6581"/>
    <n v="-259896.36"/>
    <n v="-533190.07999999996"/>
    <n v="556"/>
    <n v="354686.17"/>
    <n v="423445.05"/>
    <n v="142952.17660000001"/>
    <n v="-29262.77"/>
    <n v="-66541.440000000002"/>
    <n v="-55"/>
    <n v="-1589835.9300000002"/>
    <n v="-1750697.8"/>
    <n v="-676440.48149999999"/>
    <n v="230633.59"/>
    <n v="466648.63999999996"/>
  </r>
  <r>
    <x v="7"/>
    <x v="4"/>
    <x v="4"/>
    <x v="18"/>
    <n v="2092"/>
    <n v="6543167.6399999997"/>
    <n v="8549236.0199999996"/>
    <n v="676091.36930000002"/>
    <n v="1663815.94"/>
    <n v="1484519.71"/>
    <n v="6081"/>
    <n v="15997626.199999999"/>
    <n v="21238900.420000002"/>
    <n v="4242794.5773"/>
    <n v="3232750.42"/>
    <n v="1955037.71"/>
    <n v="3989"/>
    <n v="9454458.5599999987"/>
    <n v="12689664.400000002"/>
    <n v="3566703.2080000001"/>
    <n v="1568934.48"/>
    <n v="470518"/>
  </r>
  <r>
    <x v="14"/>
    <x v="5"/>
    <x v="4"/>
    <x v="30"/>
    <n v="32"/>
    <n v="29261.05"/>
    <n v="42648.7"/>
    <n v="10436.852000000001"/>
    <n v="9832.61"/>
    <n v="6756.93"/>
    <n v="666"/>
    <n v="2468339.13"/>
    <n v="3217267.59"/>
    <n v="448330.19020000001"/>
    <n v="612524.93999999994"/>
    <n v="479482.7"/>
    <n v="634"/>
    <n v="2439078.08"/>
    <n v="3174618.8899999997"/>
    <n v="437893.3382"/>
    <n v="602692.32999999996"/>
    <n v="472725.77"/>
  </r>
  <r>
    <x v="14"/>
    <x v="6"/>
    <x v="8"/>
    <x v="14"/>
    <n v="5"/>
    <n v="48870.02"/>
    <n v="55668.68"/>
    <n v="5573.7520999999997"/>
    <n v="2024.07"/>
    <n v="517.4"/>
    <n v="171"/>
    <n v="1642280.38"/>
    <n v="2681725.1800000002"/>
    <n v="465559.98229999997"/>
    <n v="582876"/>
    <n v="475329.36"/>
    <n v="166"/>
    <n v="1593410.3599999999"/>
    <n v="2626056.5"/>
    <n v="459986.23019999999"/>
    <n v="580851.93000000005"/>
    <n v="474811.95999999996"/>
  </r>
  <r>
    <x v="14"/>
    <x v="4"/>
    <x v="3"/>
    <x v="24"/>
    <n v="2"/>
    <n v="59.2"/>
    <n v="188.68"/>
    <n v="85.507900000000006"/>
    <n v="76.260000000000005"/>
    <n v="43.98"/>
    <n v="407"/>
    <n v="3770262.03"/>
    <n v="5673487.3899999997"/>
    <n v="1843935.0462"/>
    <n v="732345.97"/>
    <n v="482590.62"/>
    <n v="405"/>
    <n v="3770202.8299999996"/>
    <n v="5673298.71"/>
    <n v="1843849.5382999999"/>
    <n v="732269.71"/>
    <n v="482546.64"/>
  </r>
  <r>
    <x v="0"/>
    <x v="6"/>
    <x v="0"/>
    <x v="0"/>
    <n v="296"/>
    <n v="657761.64"/>
    <n v="22611435.579999998"/>
    <n v="5359015.8724999996"/>
    <n v="1149557.33"/>
    <n v="-488408.03"/>
    <n v="0"/>
    <n v="0"/>
    <n v="0"/>
    <n v="0"/>
    <n v="0"/>
    <n v="0"/>
    <n v="-296"/>
    <n v="-657761.64"/>
    <n v="-22611435.579999998"/>
    <n v="-5359015.8724999996"/>
    <n v="-1149557.33"/>
    <n v="488408.03"/>
  </r>
  <r>
    <x v="8"/>
    <x v="6"/>
    <x v="3"/>
    <x v="19"/>
    <n v="160"/>
    <n v="2656984.3199999998"/>
    <n v="4010674.87"/>
    <n v="1844989.7718"/>
    <n v="-336745.27"/>
    <n v="-677146.15"/>
    <n v="30"/>
    <n v="218238.03"/>
    <n v="1101339.04"/>
    <n v="902201.62580000004"/>
    <n v="25566.47"/>
    <n v="-171061.38"/>
    <n v="-130"/>
    <n v="-2438746.29"/>
    <n v="-2909335.83"/>
    <n v="-942788.14599999995"/>
    <n v="362311.74"/>
    <n v="506084.77"/>
  </r>
  <r>
    <x v="9"/>
    <x v="4"/>
    <x v="11"/>
    <x v="20"/>
    <n v="1"/>
    <n v="0"/>
    <n v="0"/>
    <n v="0"/>
    <n v="0"/>
    <n v="0"/>
    <n v="1597"/>
    <n v="9867478.1199999992"/>
    <n v="12025225.130000001"/>
    <n v="2154406.3037"/>
    <n v="1177981.3500000001"/>
    <n v="510832.6"/>
    <n v="1596"/>
    <n v="9867478.1199999992"/>
    <n v="12025225.130000001"/>
    <n v="2154406.3037"/>
    <n v="1177981.3500000001"/>
    <n v="510832.6"/>
  </r>
  <r>
    <x v="15"/>
    <x v="6"/>
    <x v="0"/>
    <x v="0"/>
    <n v="27"/>
    <n v="1367680.01"/>
    <n v="1891096.8"/>
    <n v="730859.89899999998"/>
    <n v="-301789.15000000002"/>
    <n v="-511791.08"/>
    <n v="0"/>
    <n v="0"/>
    <n v="0"/>
    <n v="0"/>
    <n v="0"/>
    <n v="0"/>
    <n v="-27"/>
    <n v="-1367680.01"/>
    <n v="-1891096.8"/>
    <n v="-730859.89899999998"/>
    <n v="301789.15000000002"/>
    <n v="511791.08"/>
  </r>
  <r>
    <x v="14"/>
    <x v="3"/>
    <x v="3"/>
    <x v="4"/>
    <n v="6"/>
    <n v="5521.18"/>
    <n v="23143.69"/>
    <n v="5428.7397000000001"/>
    <n v="14677.52"/>
    <n v="14125.73"/>
    <n v="529"/>
    <n v="3850757.5"/>
    <n v="5409162.5199999996"/>
    <n v="1448833.3343"/>
    <n v="862794.48"/>
    <n v="527930.01"/>
    <n v="523"/>
    <n v="3845236.32"/>
    <n v="5386018.8299999991"/>
    <n v="1443404.5946"/>
    <n v="848116.96"/>
    <n v="513804.28"/>
  </r>
  <r>
    <x v="3"/>
    <x v="2"/>
    <x v="1"/>
    <x v="6"/>
    <n v="63374"/>
    <n v="25552855.469999999"/>
    <n v="33759525.979999997"/>
    <n v="22399832.682700001"/>
    <n v="-6045726.9500000002"/>
    <n v="-14325568.08"/>
    <n v="62210"/>
    <n v="21346621.120000001"/>
    <n v="28404431.77"/>
    <n v="20749584.4582"/>
    <n v="-6112564.6299999999"/>
    <n v="-13808180.02"/>
    <n v="-1164"/>
    <n v="-4206234.3499999978"/>
    <n v="-5355094.2099999972"/>
    <n v="-1650248.2245000005"/>
    <n v="-66837.679999999702"/>
    <n v="517388.06000000052"/>
  </r>
  <r>
    <x v="5"/>
    <x v="1"/>
    <x v="8"/>
    <x v="14"/>
    <n v="121"/>
    <n v="1719684.34"/>
    <n v="2533797.02"/>
    <n v="1377654.0792"/>
    <n v="-365197.58"/>
    <n v="-521843.07"/>
    <n v="27"/>
    <n v="37065.31"/>
    <n v="42922.26"/>
    <n v="9206.2828000000009"/>
    <n v="2373.38"/>
    <n v="-705.44"/>
    <n v="-94"/>
    <n v="-1682619.03"/>
    <n v="-2490874.7600000002"/>
    <n v="-1368447.7964000001"/>
    <n v="367570.96"/>
    <n v="521137.63"/>
  </r>
  <r>
    <x v="9"/>
    <x v="5"/>
    <x v="4"/>
    <x v="5"/>
    <n v="3"/>
    <n v="0"/>
    <n v="0"/>
    <n v="0"/>
    <n v="0"/>
    <n v="0"/>
    <n v="504"/>
    <n v="7587181.2800000003"/>
    <n v="9613558.3800000008"/>
    <n v="1659377.202"/>
    <n v="1108198.25"/>
    <n v="523774.96"/>
    <n v="501"/>
    <n v="7587181.2800000003"/>
    <n v="9613558.3800000008"/>
    <n v="1659377.202"/>
    <n v="1108198.25"/>
    <n v="523774.96"/>
  </r>
  <r>
    <x v="8"/>
    <x v="3"/>
    <x v="1"/>
    <x v="3"/>
    <n v="6643"/>
    <n v="65090620.409999996"/>
    <n v="93197629.420000002"/>
    <n v="34597526.790399998"/>
    <n v="3405191.81"/>
    <n v="-913652.3"/>
    <n v="329"/>
    <n v="1541817.27"/>
    <n v="9571558.8699999992"/>
    <n v="9994256.4935999997"/>
    <n v="641737.68000000005"/>
    <n v="-388707.48"/>
    <n v="-6314"/>
    <n v="-63548803.139999993"/>
    <n v="-83626070.549999997"/>
    <n v="-24603270.296799999"/>
    <n v="-2763454.13"/>
    <n v="524944.82000000007"/>
  </r>
  <r>
    <x v="7"/>
    <x v="1"/>
    <x v="5"/>
    <x v="10"/>
    <n v="769"/>
    <n v="11695512.220000001"/>
    <n v="20547935.16"/>
    <n v="8056075.9570000004"/>
    <n v="3462536.36"/>
    <n v="1568384.9"/>
    <n v="1301"/>
    <n v="16143309.390000001"/>
    <n v="27141408.82"/>
    <n v="9750916.5985000003"/>
    <n v="4401992.0599999996"/>
    <n v="2099086.7599999998"/>
    <n v="532"/>
    <n v="4447797.17"/>
    <n v="6593473.6600000001"/>
    <n v="1694840.6414999999"/>
    <n v="939455.69999999972"/>
    <n v="530701.85999999987"/>
  </r>
  <r>
    <x v="2"/>
    <x v="4"/>
    <x v="5"/>
    <x v="10"/>
    <n v="7"/>
    <n v="25506.01"/>
    <n v="42618"/>
    <n v="8304.6808999999994"/>
    <n v="12598.09"/>
    <n v="10133.36"/>
    <n v="643"/>
    <n v="5959226.5700000003"/>
    <n v="7795410.4699999997"/>
    <n v="1571646.6712"/>
    <n v="836885.76"/>
    <n v="545155.05000000005"/>
    <n v="636"/>
    <n v="5933720.5600000005"/>
    <n v="7752792.4699999997"/>
    <n v="1563341.9902999999"/>
    <n v="824287.67"/>
    <n v="535021.69000000006"/>
  </r>
  <r>
    <x v="14"/>
    <x v="4"/>
    <x v="3"/>
    <x v="29"/>
    <n v="2"/>
    <n v="3601.4"/>
    <n v="3601.4"/>
    <n v="1455.5494000000001"/>
    <n v="406.7"/>
    <n v="-5.14"/>
    <n v="250"/>
    <n v="3875416.37"/>
    <n v="5419780.1600000001"/>
    <n v="2213447.7925"/>
    <n v="916272.63"/>
    <n v="538219.47"/>
    <n v="248"/>
    <n v="3871814.97"/>
    <n v="5416178.7599999998"/>
    <n v="2211992.2431000001"/>
    <n v="915865.93"/>
    <n v="538224.61"/>
  </r>
  <r>
    <x v="3"/>
    <x v="3"/>
    <x v="11"/>
    <x v="20"/>
    <n v="5756"/>
    <n v="15200108.85"/>
    <n v="18930724.690000001"/>
    <n v="6369900.0012999997"/>
    <n v="282129.3"/>
    <n v="-1097084.33"/>
    <n v="4662"/>
    <n v="1524432.78"/>
    <n v="2271422.84"/>
    <n v="1607179.2785"/>
    <n v="131206.07"/>
    <n v="-556305.65"/>
    <n v="-1094"/>
    <n v="-13675676.07"/>
    <n v="-16659301.850000001"/>
    <n v="-4762720.7227999996"/>
    <n v="-150923.22999999998"/>
    <n v="540778.68000000005"/>
  </r>
  <r>
    <x v="3"/>
    <x v="1"/>
    <x v="11"/>
    <x v="20"/>
    <n v="5417"/>
    <n v="26346851.780000001"/>
    <n v="33163147.280000001"/>
    <n v="11973115.3334"/>
    <n v="841151.97"/>
    <n v="-1767676.95"/>
    <n v="4140"/>
    <n v="1711349.2"/>
    <n v="2444829.19"/>
    <n v="2517471.4423000002"/>
    <n v="82288.759999999995"/>
    <n v="-1224018.6200000001"/>
    <n v="-1277"/>
    <n v="-24635502.580000002"/>
    <n v="-30718318.09"/>
    <n v="-9455643.8911000006"/>
    <n v="-758863.21"/>
    <n v="543658.32999999984"/>
  </r>
  <r>
    <x v="7"/>
    <x v="3"/>
    <x v="12"/>
    <x v="22"/>
    <n v="12412"/>
    <n v="25972777.219999999"/>
    <n v="32138872.059999999"/>
    <n v="2710939.6206999999"/>
    <n v="5412740.9500000002"/>
    <n v="4506249.22"/>
    <n v="14066"/>
    <n v="32567056.699999999"/>
    <n v="40432111.219999999"/>
    <n v="4326207.6326000001"/>
    <n v="6458834.2300000004"/>
    <n v="5055170.46"/>
    <n v="1654"/>
    <n v="6594279.4800000004"/>
    <n v="8293239.1600000001"/>
    <n v="1615268.0119000003"/>
    <n v="1046093.2800000003"/>
    <n v="548921.24000000022"/>
  </r>
  <r>
    <x v="1"/>
    <x v="6"/>
    <x v="3"/>
    <x v="19"/>
    <n v="585"/>
    <n v="5040542.8099999996"/>
    <n v="6437197.6200000001"/>
    <n v="1850095.4516"/>
    <n v="-245606.71"/>
    <n v="-597408.69999999995"/>
    <n v="230"/>
    <n v="176797.1"/>
    <n v="223834.45"/>
    <n v="61974.804100000001"/>
    <n v="-1445.14"/>
    <n v="-26370.52"/>
    <n v="-355"/>
    <n v="-4863745.71"/>
    <n v="-6213363.1699999999"/>
    <n v="-1788120.6475"/>
    <n v="244161.56999999998"/>
    <n v="571038.17999999993"/>
  </r>
  <r>
    <x v="14"/>
    <x v="5"/>
    <x v="3"/>
    <x v="29"/>
    <n v="2"/>
    <n v="4890.26"/>
    <n v="5017.5600000000004"/>
    <n v="5446.2280000000001"/>
    <n v="1812.46"/>
    <n v="-86.95"/>
    <n v="275"/>
    <n v="3419188.17"/>
    <n v="4838029.74"/>
    <n v="2078830.8015999999"/>
    <n v="808744.17"/>
    <n v="572707.54"/>
    <n v="273"/>
    <n v="3414297.91"/>
    <n v="4833012.1800000006"/>
    <n v="2073384.5736"/>
    <n v="806931.71000000008"/>
    <n v="572794.49"/>
  </r>
  <r>
    <x v="7"/>
    <x v="2"/>
    <x v="10"/>
    <x v="33"/>
    <n v="2179"/>
    <n v="4992586.4800000004"/>
    <n v="6747530.5199999996"/>
    <n v="461692.92839999998"/>
    <n v="1396008.53"/>
    <n v="1275105.8600000001"/>
    <n v="4449"/>
    <n v="9927578.6300000008"/>
    <n v="13528313.189999999"/>
    <n v="1706146.2882000001"/>
    <n v="2387879.7799999998"/>
    <n v="1853241.59"/>
    <n v="2270"/>
    <n v="4934992.1500000004"/>
    <n v="6780782.6699999999"/>
    <n v="1244453.3598000002"/>
    <n v="991871.24999999977"/>
    <n v="578135.73"/>
  </r>
  <r>
    <x v="14"/>
    <x v="4"/>
    <x v="12"/>
    <x v="22"/>
    <n v="12"/>
    <n v="42529.14"/>
    <n v="51790.66"/>
    <n v="5979.8945999999996"/>
    <n v="8115.27"/>
    <n v="6599.77"/>
    <n v="718"/>
    <n v="3487404.8"/>
    <n v="4439211.07"/>
    <n v="545426.55969999998"/>
    <n v="730824.56"/>
    <n v="594198.21"/>
    <n v="706"/>
    <n v="3444875.6599999997"/>
    <n v="4387420.41"/>
    <n v="539446.66509999998"/>
    <n v="722709.29"/>
    <n v="587598.43999999994"/>
  </r>
  <r>
    <x v="7"/>
    <x v="3"/>
    <x v="1"/>
    <x v="6"/>
    <n v="13935"/>
    <n v="25354317.649999999"/>
    <n v="30590453.66"/>
    <n v="2670340.2719999999"/>
    <n v="4508009.01"/>
    <n v="3625701.85"/>
    <n v="16873"/>
    <n v="36188702.409999996"/>
    <n v="43991064.280000001"/>
    <n v="5286556.3897000002"/>
    <n v="5914641.0099999998"/>
    <n v="4214632.03"/>
    <n v="2938"/>
    <n v="10834384.759999998"/>
    <n v="13400610.620000001"/>
    <n v="2616216.1177000003"/>
    <n v="1406632"/>
    <n v="588930.18000000017"/>
  </r>
  <r>
    <x v="9"/>
    <x v="3"/>
    <x v="11"/>
    <x v="20"/>
    <n v="0"/>
    <n v="0"/>
    <n v="0"/>
    <n v="0"/>
    <n v="0"/>
    <n v="0"/>
    <n v="1205"/>
    <n v="7904550.0499999998"/>
    <n v="9747185.3200000003"/>
    <n v="1603512.9314999999"/>
    <n v="1145661.74"/>
    <n v="591123.62"/>
    <n v="1205"/>
    <n v="7904550.0499999998"/>
    <n v="9747185.3200000003"/>
    <n v="1603512.9314999999"/>
    <n v="1145661.74"/>
    <n v="591123.62"/>
  </r>
  <r>
    <x v="0"/>
    <x v="0"/>
    <x v="4"/>
    <x v="28"/>
    <n v="1"/>
    <n v="0"/>
    <n v="2451113.16"/>
    <n v="593064.64619999996"/>
    <n v="-445182.47"/>
    <n v="-593064.65"/>
    <n v="0"/>
    <n v="0"/>
    <n v="0"/>
    <n v="0"/>
    <n v="0"/>
    <n v="0"/>
    <n v="-1"/>
    <n v="0"/>
    <n v="-2451113.16"/>
    <n v="-593064.64619999996"/>
    <n v="445182.47"/>
    <n v="593064.65"/>
  </r>
  <r>
    <x v="7"/>
    <x v="5"/>
    <x v="9"/>
    <x v="16"/>
    <n v="2070"/>
    <n v="6368811.7699999996"/>
    <n v="7989144.4699999997"/>
    <n v="1657777.7371"/>
    <n v="658789.91"/>
    <n v="262857.8"/>
    <n v="4271"/>
    <n v="14862017.99"/>
    <n v="18817047.350000001"/>
    <n v="3672372.5025999998"/>
    <n v="1826725.13"/>
    <n v="858584.64"/>
    <n v="2201"/>
    <n v="8493206.2200000007"/>
    <n v="10827902.880000003"/>
    <n v="2014594.7654999997"/>
    <n v="1167935.2199999997"/>
    <n v="595726.84000000008"/>
  </r>
  <r>
    <x v="7"/>
    <x v="4"/>
    <x v="1"/>
    <x v="1"/>
    <n v="2372"/>
    <n v="7794822.2300000004"/>
    <n v="9613026.75"/>
    <n v="1099043.6262000001"/>
    <n v="1336161.6499999999"/>
    <n v="1024452.53"/>
    <n v="4241"/>
    <n v="16970092.73"/>
    <n v="21765344.559999999"/>
    <n v="3773592.5556000001"/>
    <n v="2660705.39"/>
    <n v="1628675.36"/>
    <n v="1869"/>
    <n v="9175270.5"/>
    <n v="12152317.809999999"/>
    <n v="2674548.9293999998"/>
    <n v="1324543.7400000002"/>
    <n v="604222.83000000007"/>
  </r>
  <r>
    <x v="1"/>
    <x v="2"/>
    <x v="9"/>
    <x v="16"/>
    <n v="10126"/>
    <n v="11788896.17"/>
    <n v="16675013.33"/>
    <n v="5412136.5806999998"/>
    <n v="1557714.48"/>
    <n v="-562554.18000000005"/>
    <n v="768"/>
    <n v="205600.53"/>
    <n v="296247.36"/>
    <n v="45495.8439"/>
    <n v="57165.05"/>
    <n v="45108.63"/>
    <n v="-9358"/>
    <n v="-11583295.640000001"/>
    <n v="-16378765.970000001"/>
    <n v="-5366640.7368000001"/>
    <n v="-1500549.43"/>
    <n v="607662.81000000006"/>
  </r>
  <r>
    <x v="3"/>
    <x v="5"/>
    <x v="11"/>
    <x v="20"/>
    <n v="5283"/>
    <n v="9710186.2799999993"/>
    <n v="13379749.51"/>
    <n v="5579291.9286000002"/>
    <n v="814725.19"/>
    <n v="-1066375.42"/>
    <n v="4176"/>
    <n v="1435577.06"/>
    <n v="2137106.6800000002"/>
    <n v="1363926.4042"/>
    <n v="72684.89"/>
    <n v="-452488.62"/>
    <n v="-1107"/>
    <n v="-8274609.2199999988"/>
    <n v="-11242642.83"/>
    <n v="-4215365.5244000005"/>
    <n v="-742040.29999999993"/>
    <n v="613886.79999999993"/>
  </r>
  <r>
    <x v="9"/>
    <x v="2"/>
    <x v="4"/>
    <x v="5"/>
    <n v="1"/>
    <n v="0"/>
    <n v="0"/>
    <n v="0"/>
    <n v="0"/>
    <n v="0"/>
    <n v="474"/>
    <n v="6739573.5800000001"/>
    <n v="8962701.8300000001"/>
    <n v="1448312.1978"/>
    <n v="1097038.45"/>
    <n v="616033.5"/>
    <n v="473"/>
    <n v="6739573.5800000001"/>
    <n v="8962701.8300000001"/>
    <n v="1448312.1978"/>
    <n v="1097038.45"/>
    <n v="616033.5"/>
  </r>
  <r>
    <x v="14"/>
    <x v="1"/>
    <x v="3"/>
    <x v="27"/>
    <n v="10"/>
    <n v="50191.73"/>
    <n v="64716.94"/>
    <n v="7445.2312000000002"/>
    <n v="13208.01"/>
    <n v="11138.72"/>
    <n v="314"/>
    <n v="5151213.84"/>
    <n v="6111739.6699999999"/>
    <n v="1928275.9057"/>
    <n v="857070.18"/>
    <n v="632815.12"/>
    <n v="304"/>
    <n v="5101022.1099999994"/>
    <n v="6047022.7299999995"/>
    <n v="1920830.6745"/>
    <n v="843862.17"/>
    <n v="621676.4"/>
  </r>
  <r>
    <x v="0"/>
    <x v="0"/>
    <x v="3"/>
    <x v="26"/>
    <n v="1"/>
    <n v="1129892.06"/>
    <n v="2338075.84"/>
    <n v="638756.28189999994"/>
    <n v="-467313"/>
    <n v="-638756.31000000006"/>
    <n v="0"/>
    <n v="0"/>
    <n v="0"/>
    <n v="0"/>
    <n v="0"/>
    <n v="0"/>
    <n v="-1"/>
    <n v="-1129892.06"/>
    <n v="-2338075.84"/>
    <n v="-638756.28189999994"/>
    <n v="467313"/>
    <n v="638756.31000000006"/>
  </r>
  <r>
    <x v="1"/>
    <x v="1"/>
    <x v="3"/>
    <x v="24"/>
    <n v="812"/>
    <n v="5269613.6900000004"/>
    <n v="6719153.3600000003"/>
    <n v="2097378.0364999999"/>
    <n v="-244918.28"/>
    <n v="-533649.17000000004"/>
    <n v="532"/>
    <n v="315387.19"/>
    <n v="442870.29"/>
    <n v="64229.054100000001"/>
    <n v="126026.81"/>
    <n v="107112.22"/>
    <n v="-280"/>
    <n v="-4954226.5"/>
    <n v="-6276283.0700000003"/>
    <n v="-2033148.9823999999"/>
    <n v="370945.08999999997"/>
    <n v="640761.39"/>
  </r>
  <r>
    <x v="3"/>
    <x v="6"/>
    <x v="11"/>
    <x v="20"/>
    <n v="3394"/>
    <n v="17563189.52"/>
    <n v="22851572.43"/>
    <n v="3925801.9567"/>
    <n v="-180209.15"/>
    <n v="-1227997.1299999999"/>
    <n v="2513"/>
    <n v="943219.64"/>
    <n v="1444549.51"/>
    <n v="939039.66960000002"/>
    <n v="-93049.8"/>
    <n v="-584759.02"/>
    <n v="-881"/>
    <n v="-16619969.879999999"/>
    <n v="-21407022.919999998"/>
    <n v="-2986762.2870999998"/>
    <n v="87159.349999999991"/>
    <n v="643238.10999999987"/>
  </r>
  <r>
    <x v="2"/>
    <x v="3"/>
    <x v="5"/>
    <x v="10"/>
    <n v="5"/>
    <n v="29483.759999999998"/>
    <n v="41156"/>
    <n v="5275.8288000000002"/>
    <n v="9287.2900000000009"/>
    <n v="7313.95"/>
    <n v="1003"/>
    <n v="12658425.640000001"/>
    <n v="16254475.27"/>
    <n v="3778776.0761000002"/>
    <n v="1350902.98"/>
    <n v="656433.81999999995"/>
    <n v="998"/>
    <n v="12628941.880000001"/>
    <n v="16213319.27"/>
    <n v="3773500.2473000004"/>
    <n v="1341615.69"/>
    <n v="649119.87"/>
  </r>
  <r>
    <x v="5"/>
    <x v="4"/>
    <x v="1"/>
    <x v="6"/>
    <n v="1642"/>
    <n v="4676062.6399999997"/>
    <n v="5605497.9900000002"/>
    <n v="1675508.6828999999"/>
    <n v="-50849.45"/>
    <n v="-591366.78"/>
    <n v="1285"/>
    <n v="896549.88"/>
    <n v="1116725.01"/>
    <n v="203761.3602"/>
    <n v="126408.34"/>
    <n v="62546.96"/>
    <n v="-357"/>
    <n v="-3779512.76"/>
    <n v="-4488772.9800000004"/>
    <n v="-1471747.3226999999"/>
    <n v="177257.78999999998"/>
    <n v="653913.74"/>
  </r>
  <r>
    <x v="14"/>
    <x v="1"/>
    <x v="4"/>
    <x v="30"/>
    <n v="130"/>
    <n v="183179.02"/>
    <n v="230947.35"/>
    <n v="59496.519800000002"/>
    <n v="29186.99"/>
    <n v="9056.9500000000007"/>
    <n v="873"/>
    <n v="4071949.39"/>
    <n v="5121168.5999999996"/>
    <n v="732466.26489999995"/>
    <n v="906327.71"/>
    <n v="665876.39"/>
    <n v="743"/>
    <n v="3888770.37"/>
    <n v="4890221.25"/>
    <n v="672969.74509999994"/>
    <n v="877140.72"/>
    <n v="656819.44000000006"/>
  </r>
  <r>
    <x v="7"/>
    <x v="6"/>
    <x v="4"/>
    <x v="18"/>
    <n v="2061"/>
    <n v="7066986.3700000001"/>
    <n v="9263579.8000000007"/>
    <n v="675271.37080000003"/>
    <n v="1492086.36"/>
    <n v="1300566.6599999999"/>
    <n v="5141"/>
    <n v="15578649.17"/>
    <n v="21770529.640000001"/>
    <n v="3290965.3106"/>
    <n v="3004657.56"/>
    <n v="1959330.56"/>
    <n v="3080"/>
    <n v="8511662.8000000007"/>
    <n v="12506949.84"/>
    <n v="2615693.9397999998"/>
    <n v="1512571.2"/>
    <n v="658763.90000000014"/>
  </r>
  <r>
    <x v="1"/>
    <x v="5"/>
    <x v="13"/>
    <x v="25"/>
    <n v="1067"/>
    <n v="4735273.3899999997"/>
    <n v="6222626.0300000003"/>
    <n v="2448184.3417000002"/>
    <n v="-22627.1"/>
    <n v="-617680.43000000005"/>
    <n v="557"/>
    <n v="178226.39"/>
    <n v="246678.77"/>
    <n v="34261.654300000002"/>
    <n v="52871.4"/>
    <n v="42786.99"/>
    <n v="-510"/>
    <n v="-4557047"/>
    <n v="-5975947.2600000007"/>
    <n v="-2413922.6874000002"/>
    <n v="75498.5"/>
    <n v="660467.42000000004"/>
  </r>
  <r>
    <x v="1"/>
    <x v="3"/>
    <x v="3"/>
    <x v="24"/>
    <n v="878"/>
    <n v="5930070.4000000004"/>
    <n v="7454180.3099999996"/>
    <n v="3022838.2881"/>
    <n v="-239695.06"/>
    <n v="-585532.84"/>
    <n v="526"/>
    <n v="309510.88"/>
    <n v="429656.1"/>
    <n v="58207.528899999998"/>
    <n v="106270.62"/>
    <n v="90042.14"/>
    <n v="-352"/>
    <n v="-5620559.5200000005"/>
    <n v="-7024524.21"/>
    <n v="-2964630.7592000002"/>
    <n v="345965.68"/>
    <n v="675574.98"/>
  </r>
  <r>
    <x v="5"/>
    <x v="1"/>
    <x v="1"/>
    <x v="6"/>
    <n v="1743"/>
    <n v="7188822.7199999997"/>
    <n v="8812283.7100000009"/>
    <n v="2428678.8363000001"/>
    <n v="265909.64"/>
    <n v="-555383.79"/>
    <n v="1308"/>
    <n v="1088153.83"/>
    <n v="1370883.63"/>
    <n v="241732.2831"/>
    <n v="205691.78"/>
    <n v="122667.7"/>
    <n v="-435"/>
    <n v="-6100668.8899999997"/>
    <n v="-7441400.080000001"/>
    <n v="-2186946.5532"/>
    <n v="-60217.860000000015"/>
    <n v="678051.49"/>
  </r>
  <r>
    <x v="14"/>
    <x v="3"/>
    <x v="4"/>
    <x v="30"/>
    <n v="81"/>
    <n v="98615.14"/>
    <n v="132182.84"/>
    <n v="32780.7065"/>
    <n v="18300.349999999999"/>
    <n v="7463.6"/>
    <n v="889"/>
    <n v="3930242.66"/>
    <n v="5031014.17"/>
    <n v="685863.97919999994"/>
    <n v="907332.31"/>
    <n v="690938.2"/>
    <n v="808"/>
    <n v="3831627.52"/>
    <n v="4898831.33"/>
    <n v="653083.27269999997"/>
    <n v="889031.96000000008"/>
    <n v="683474.6"/>
  </r>
  <r>
    <x v="4"/>
    <x v="2"/>
    <x v="1"/>
    <x v="6"/>
    <n v="416"/>
    <n v="5349703.79"/>
    <n v="6455689.4400000004"/>
    <n v="1771072.2775000001"/>
    <n v="-93751.37"/>
    <n v="-698938.88"/>
    <n v="65"/>
    <n v="119797.82"/>
    <n v="160810.07999999999"/>
    <n v="54871.5052"/>
    <n v="3158.13"/>
    <n v="-13986.2"/>
    <n v="-351"/>
    <n v="-5229905.97"/>
    <n v="-6294879.3600000003"/>
    <n v="-1716200.7723000001"/>
    <n v="96909.5"/>
    <n v="684952.68"/>
  </r>
  <r>
    <x v="16"/>
    <x v="1"/>
    <x v="1"/>
    <x v="3"/>
    <n v="721"/>
    <n v="9190378.9199999999"/>
    <n v="11540012.01"/>
    <n v="3891137.7100999998"/>
    <n v="276407.8"/>
    <n v="-656485.04"/>
    <n v="37"/>
    <n v="247665.74"/>
    <n v="363537.36"/>
    <n v="86030.885899999994"/>
    <n v="58888.22"/>
    <n v="35107.199999999997"/>
    <n v="-684"/>
    <n v="-8942713.1799999997"/>
    <n v="-11176474.65"/>
    <n v="-3805106.8241999997"/>
    <n v="-217519.58"/>
    <n v="691592.24"/>
  </r>
  <r>
    <x v="14"/>
    <x v="3"/>
    <x v="12"/>
    <x v="22"/>
    <n v="17"/>
    <n v="40820.550000000003"/>
    <n v="56873.919999999998"/>
    <n v="12758.4416"/>
    <n v="9947.68"/>
    <n v="5988.27"/>
    <n v="747"/>
    <n v="3751227.02"/>
    <n v="4762903.78"/>
    <n v="616597.57079999999"/>
    <n v="897273.67"/>
    <n v="704350.4"/>
    <n v="730"/>
    <n v="3710406.47"/>
    <n v="4706029.8600000003"/>
    <n v="603839.12919999997"/>
    <n v="887325.99"/>
    <n v="698362.13"/>
  </r>
  <r>
    <x v="15"/>
    <x v="1"/>
    <x v="0"/>
    <x v="0"/>
    <n v="45"/>
    <n v="1957009.5"/>
    <n v="2387430.9"/>
    <n v="1118065.6625999999"/>
    <n v="-370026.12"/>
    <n v="-703530.84"/>
    <n v="0"/>
    <n v="0"/>
    <n v="0"/>
    <n v="0"/>
    <n v="0"/>
    <n v="0"/>
    <n v="-45"/>
    <n v="-1957009.5"/>
    <n v="-2387430.9"/>
    <n v="-1118065.6625999999"/>
    <n v="370026.12"/>
    <n v="703530.84"/>
  </r>
  <r>
    <x v="1"/>
    <x v="5"/>
    <x v="1"/>
    <x v="3"/>
    <n v="14261"/>
    <n v="64157159.869999997"/>
    <n v="88123801.170000002"/>
    <n v="30267191.412900001"/>
    <n v="6369811.1600000001"/>
    <n v="-880008.89"/>
    <n v="7013"/>
    <n v="4032438.25"/>
    <n v="4989776.0199999996"/>
    <n v="1254763.5578000001"/>
    <n v="297625.46999999997"/>
    <n v="-154884.45000000001"/>
    <n v="-7248"/>
    <n v="-60124721.619999997"/>
    <n v="-83134025.150000006"/>
    <n v="-29012427.855100002"/>
    <n v="-6072185.6900000004"/>
    <n v="725124.44"/>
  </r>
  <r>
    <x v="7"/>
    <x v="5"/>
    <x v="10"/>
    <x v="33"/>
    <n v="2958"/>
    <n v="7197890.3899999997"/>
    <n v="9197760.0399999991"/>
    <n v="542975.39740000002"/>
    <n v="1778500.37"/>
    <n v="1622853.16"/>
    <n v="5598"/>
    <n v="13555759.6"/>
    <n v="17433306.68"/>
    <n v="2032635.6921999999"/>
    <n v="3023831.81"/>
    <n v="2349910.2799999998"/>
    <n v="2640"/>
    <n v="6357869.21"/>
    <n v="8235546.6400000006"/>
    <n v="1489660.2947999998"/>
    <n v="1245331.44"/>
    <n v="727057.11999999988"/>
  </r>
  <r>
    <x v="8"/>
    <x v="4"/>
    <x v="1"/>
    <x v="15"/>
    <n v="166"/>
    <n v="1293502.6399999999"/>
    <n v="1827252.26"/>
    <n v="1387885.4291999999"/>
    <n v="-140057.93"/>
    <n v="-734033.23"/>
    <n v="1"/>
    <n v="20.64"/>
    <n v="20.64"/>
    <n v="4.3357999999999999"/>
    <n v="68.040000000000006"/>
    <n v="67.56"/>
    <n v="-165"/>
    <n v="-1293482"/>
    <n v="-1827231.62"/>
    <n v="-1387881.0933999999"/>
    <n v="140125.97"/>
    <n v="734100.79"/>
  </r>
  <r>
    <x v="10"/>
    <x v="1"/>
    <x v="0"/>
    <x v="0"/>
    <n v="0"/>
    <n v="0"/>
    <n v="0"/>
    <n v="0"/>
    <n v="0"/>
    <n v="0"/>
    <n v="1497"/>
    <n v="21454834.48"/>
    <n v="25787316.289999999"/>
    <n v="3766752.1930999998"/>
    <n v="1752087.97"/>
    <n v="735657.12"/>
    <n v="1497"/>
    <n v="21454834.48"/>
    <n v="25787316.289999999"/>
    <n v="3766752.1930999998"/>
    <n v="1752087.97"/>
    <n v="735657.12"/>
  </r>
  <r>
    <x v="10"/>
    <x v="5"/>
    <x v="0"/>
    <x v="0"/>
    <n v="0"/>
    <n v="0"/>
    <n v="0"/>
    <n v="0"/>
    <n v="0"/>
    <n v="0"/>
    <n v="836"/>
    <n v="9642077.0500000007"/>
    <n v="12009545.140000001"/>
    <n v="1740146.3716"/>
    <n v="1260695.33"/>
    <n v="736656.86"/>
    <n v="836"/>
    <n v="9642077.0500000007"/>
    <n v="12009545.140000001"/>
    <n v="1740146.3716"/>
    <n v="1260695.33"/>
    <n v="736656.86"/>
  </r>
  <r>
    <x v="7"/>
    <x v="4"/>
    <x v="10"/>
    <x v="33"/>
    <n v="3559"/>
    <n v="9465588.7100000009"/>
    <n v="11975797.050000001"/>
    <n v="644899.40910000005"/>
    <n v="2256553.0099999998"/>
    <n v="2059524.32"/>
    <n v="6810"/>
    <n v="18049205.309999999"/>
    <n v="22848903.109999999"/>
    <n v="2589368.4611"/>
    <n v="3556185.14"/>
    <n v="2796661.1"/>
    <n v="3251"/>
    <n v="8583616.5999999978"/>
    <n v="10873106.059999999"/>
    <n v="1944469.0519999999"/>
    <n v="1299632.1300000004"/>
    <n v="737136.78"/>
  </r>
  <r>
    <x v="14"/>
    <x v="2"/>
    <x v="3"/>
    <x v="23"/>
    <n v="4"/>
    <n v="5907.89"/>
    <n v="9863.75"/>
    <n v="3155.3852000000002"/>
    <n v="1614.12"/>
    <n v="751.68"/>
    <n v="394"/>
    <n v="3832599.17"/>
    <n v="6225304.3099999996"/>
    <n v="1647060.8787"/>
    <n v="958498.77"/>
    <n v="755342.69"/>
    <n v="390"/>
    <n v="3826691.28"/>
    <n v="6215440.5599999996"/>
    <n v="1643905.4935000001"/>
    <n v="956884.65"/>
    <n v="754591.00999999989"/>
  </r>
  <r>
    <x v="5"/>
    <x v="3"/>
    <x v="1"/>
    <x v="6"/>
    <n v="1720"/>
    <n v="5985974.8200000003"/>
    <n v="6977567.9699999997"/>
    <n v="1911363.3592000001"/>
    <n v="-56312.6"/>
    <n v="-718317.04"/>
    <n v="1331"/>
    <n v="1005979.02"/>
    <n v="1214970.1399999999"/>
    <n v="200321.93109999999"/>
    <n v="140155.1"/>
    <n v="71480.78"/>
    <n v="-389"/>
    <n v="-4979995.8000000007"/>
    <n v="-5762597.8300000001"/>
    <n v="-1711041.4281000001"/>
    <n v="196467.7"/>
    <n v="789797.82000000007"/>
  </r>
  <r>
    <x v="8"/>
    <x v="4"/>
    <x v="1"/>
    <x v="6"/>
    <n v="2408"/>
    <n v="3602832.74"/>
    <n v="4844820.83"/>
    <n v="2467490.6392000001"/>
    <n v="274479.77"/>
    <n v="-786230.9"/>
    <n v="1027"/>
    <n v="100969.81"/>
    <n v="207565.54"/>
    <n v="93918.879700000005"/>
    <n v="52926.38"/>
    <n v="11053.7"/>
    <n v="-1381"/>
    <n v="-3501862.93"/>
    <n v="-4637255.29"/>
    <n v="-2373571.7595000002"/>
    <n v="-221553.39"/>
    <n v="797284.6"/>
  </r>
  <r>
    <x v="7"/>
    <x v="4"/>
    <x v="9"/>
    <x v="16"/>
    <n v="2338"/>
    <n v="7288663.7599999998"/>
    <n v="9083835.1699999999"/>
    <n v="1055170.2032000001"/>
    <n v="1186573.5"/>
    <n v="897274.32"/>
    <n v="4769"/>
    <n v="16516849.289999999"/>
    <n v="20673688.52"/>
    <n v="2870442.5277999998"/>
    <n v="2459169.5699999998"/>
    <n v="1703047.72"/>
    <n v="2431"/>
    <n v="9228185.5299999993"/>
    <n v="11589853.35"/>
    <n v="1815272.3245999997"/>
    <n v="1272596.0699999998"/>
    <n v="805773.4"/>
  </r>
  <r>
    <x v="14"/>
    <x v="1"/>
    <x v="3"/>
    <x v="19"/>
    <n v="51"/>
    <n v="111663.89"/>
    <n v="172390"/>
    <n v="38165.920899999997"/>
    <n v="44764.9"/>
    <n v="34672.03"/>
    <n v="775"/>
    <n v="5703682.6699999999"/>
    <n v="8748273.0999999996"/>
    <n v="2520907.7976000002"/>
    <n v="1338606.3999999999"/>
    <n v="846809.64"/>
    <n v="724"/>
    <n v="5592018.7800000003"/>
    <n v="8575883.0999999996"/>
    <n v="2482741.8767000004"/>
    <n v="1293841.5"/>
    <n v="812137.61"/>
  </r>
  <r>
    <x v="8"/>
    <x v="6"/>
    <x v="0"/>
    <x v="0"/>
    <n v="1387"/>
    <n v="5304190.2300000004"/>
    <n v="7617994.8099999996"/>
    <n v="2772866.1181999999"/>
    <n v="262498.64"/>
    <n v="-829839.81"/>
    <n v="0"/>
    <n v="0"/>
    <n v="0"/>
    <n v="0"/>
    <n v="0"/>
    <n v="0"/>
    <n v="-1387"/>
    <n v="-5304190.2300000004"/>
    <n v="-7617994.8099999996"/>
    <n v="-2772866.1181999999"/>
    <n v="-262498.64"/>
    <n v="829839.81"/>
  </r>
  <r>
    <x v="7"/>
    <x v="1"/>
    <x v="1"/>
    <x v="1"/>
    <n v="2414"/>
    <n v="7612381.9199999999"/>
    <n v="9579532.0700000003"/>
    <n v="1036157.0793"/>
    <n v="1564739.2"/>
    <n v="1258599.96"/>
    <n v="4365"/>
    <n v="18976946.760000002"/>
    <n v="24544194.02"/>
    <n v="4370203.3754000003"/>
    <n v="3469946.75"/>
    <n v="2108012.56"/>
    <n v="1951"/>
    <n v="11364564.840000002"/>
    <n v="14964661.949999999"/>
    <n v="3334046.2961000004"/>
    <n v="1905207.55"/>
    <n v="849412.60000000009"/>
  </r>
  <r>
    <x v="14"/>
    <x v="3"/>
    <x v="9"/>
    <x v="16"/>
    <n v="7689"/>
    <n v="2271615.16"/>
    <n v="3310540.45"/>
    <n v="1380216.1087"/>
    <n v="510889.63"/>
    <n v="-67447.789999999994"/>
    <n v="20092"/>
    <n v="19994096.879999999"/>
    <n v="27496643.609999999"/>
    <n v="8295795.2119000005"/>
    <n v="3834988.35"/>
    <n v="786205.11"/>
    <n v="12403"/>
    <n v="17722481.719999999"/>
    <n v="24186103.16"/>
    <n v="6915579.1032000007"/>
    <n v="3324098.72"/>
    <n v="853652.9"/>
  </r>
  <r>
    <x v="4"/>
    <x v="5"/>
    <x v="1"/>
    <x v="6"/>
    <n v="520"/>
    <n v="6979504.7800000003"/>
    <n v="8063632.3300000001"/>
    <n v="2375423.4700000002"/>
    <n v="-277521.69"/>
    <n v="-1105356.25"/>
    <n v="143"/>
    <n v="204668.1"/>
    <n v="272486.73"/>
    <n v="323135.01789999998"/>
    <n v="-148474.99"/>
    <n v="-238191.3"/>
    <n v="-377"/>
    <n v="-6774836.6800000006"/>
    <n v="-7791145.5999999996"/>
    <n v="-2052288.4521000003"/>
    <n v="129046.70000000001"/>
    <n v="867164.95"/>
  </r>
  <r>
    <x v="7"/>
    <x v="3"/>
    <x v="9"/>
    <x v="16"/>
    <n v="2323"/>
    <n v="7555912.8300000001"/>
    <n v="9313989.4600000009"/>
    <n v="916967.47149999999"/>
    <n v="1346610.12"/>
    <n v="1071510.55"/>
    <n v="4888"/>
    <n v="17426092.760000002"/>
    <n v="21726617.25"/>
    <n v="2926701.1296999999"/>
    <n v="2804398.63"/>
    <n v="1948330.57"/>
    <n v="2565"/>
    <n v="9870179.9300000016"/>
    <n v="12412627.789999999"/>
    <n v="2009733.6581999999"/>
    <n v="1457788.5099999998"/>
    <n v="876820.02"/>
  </r>
  <r>
    <x v="7"/>
    <x v="1"/>
    <x v="13"/>
    <x v="25"/>
    <n v="810"/>
    <n v="1179874.21"/>
    <n v="1532282.8799999999"/>
    <n v="467335.15840000001"/>
    <n v="71024.240000000005"/>
    <n v="-62890.23"/>
    <n v="1900"/>
    <n v="12129897.460000001"/>
    <n v="16260087.32"/>
    <n v="3985905.2459"/>
    <n v="1850823.62"/>
    <n v="819722.97"/>
    <n v="1090"/>
    <n v="10950023.25"/>
    <n v="14727804.440000001"/>
    <n v="3518570.0874999999"/>
    <n v="1779799.3800000001"/>
    <n v="882613.2"/>
  </r>
  <r>
    <x v="7"/>
    <x v="3"/>
    <x v="1"/>
    <x v="1"/>
    <n v="2239"/>
    <n v="7302584.5099999998"/>
    <n v="9012363.9000000004"/>
    <n v="1029072.0601999999"/>
    <n v="1307709.56"/>
    <n v="990117.79"/>
    <n v="4120"/>
    <n v="16790105.170000002"/>
    <n v="21379950.52"/>
    <n v="3691727.7207999998"/>
    <n v="2960908.63"/>
    <n v="1876715.66"/>
    <n v="1881"/>
    <n v="9487520.660000002"/>
    <n v="12367586.619999999"/>
    <n v="2662655.6606000001"/>
    <n v="1653199.0699999998"/>
    <n v="886597.86999999988"/>
  </r>
  <r>
    <x v="7"/>
    <x v="1"/>
    <x v="10"/>
    <x v="33"/>
    <n v="3186"/>
    <n v="8572876.6500000004"/>
    <n v="10478474.039999999"/>
    <n v="564208.27020000003"/>
    <n v="1740518.38"/>
    <n v="1545771.97"/>
    <n v="6547"/>
    <n v="19901209.510000002"/>
    <n v="24448751.050000001"/>
    <n v="3117696.2799"/>
    <n v="3435207.8"/>
    <n v="2433678.2000000002"/>
    <n v="3361"/>
    <n v="11328332.860000001"/>
    <n v="13970277.010000002"/>
    <n v="2553488.0096999998"/>
    <n v="1694689.42"/>
    <n v="887906.23000000021"/>
  </r>
  <r>
    <x v="14"/>
    <x v="1"/>
    <x v="12"/>
    <x v="22"/>
    <n v="32"/>
    <n v="62445.86"/>
    <n v="73971.59"/>
    <n v="15454.3904"/>
    <n v="9521"/>
    <n v="4066.87"/>
    <n v="789"/>
    <n v="4301274.28"/>
    <n v="5405157.5499999998"/>
    <n v="736851.74280000001"/>
    <n v="1124428.6100000001"/>
    <n v="895245.62"/>
    <n v="757"/>
    <n v="4238828.42"/>
    <n v="5331185.96"/>
    <n v="721397.35239999997"/>
    <n v="1114907.6100000001"/>
    <n v="891178.75"/>
  </r>
  <r>
    <x v="3"/>
    <x v="6"/>
    <x v="1"/>
    <x v="6"/>
    <n v="32115"/>
    <n v="26673480.120000001"/>
    <n v="34147624.630000003"/>
    <n v="17936927.8213"/>
    <n v="-4595514.96"/>
    <n v="-11557392.23"/>
    <n v="31515"/>
    <n v="20995790.530000001"/>
    <n v="27360172.27"/>
    <n v="15952419.7239"/>
    <n v="-4372266.03"/>
    <n v="-10652262.16"/>
    <n v="-600"/>
    <n v="-5677689.5899999999"/>
    <n v="-6787452.3600000031"/>
    <n v="-1984508.0974000003"/>
    <n v="223248.9299999997"/>
    <n v="905130.0700000003"/>
  </r>
  <r>
    <x v="8"/>
    <x v="2"/>
    <x v="7"/>
    <x v="12"/>
    <n v="2052"/>
    <n v="1268228.1399999999"/>
    <n v="1714198.27"/>
    <n v="1343228.0693999999"/>
    <n v="-196424.37"/>
    <n v="-905460.13"/>
    <n v="2"/>
    <n v="1328.14"/>
    <n v="4011.1"/>
    <n v="1281.1665"/>
    <n v="1587.15"/>
    <n v="1401.79"/>
    <n v="-2050"/>
    <n v="-1266900"/>
    <n v="-1710187.17"/>
    <n v="-1341946.9028999999"/>
    <n v="198011.51999999999"/>
    <n v="906861.92"/>
  </r>
  <r>
    <x v="7"/>
    <x v="3"/>
    <x v="10"/>
    <x v="33"/>
    <n v="3484"/>
    <n v="9422370.9499999993"/>
    <n v="11764520.470000001"/>
    <n v="641231.43660000002"/>
    <n v="2117354.5099999998"/>
    <n v="1891639.83"/>
    <n v="6923"/>
    <n v="19273379.210000001"/>
    <n v="24154456.75"/>
    <n v="2849182.0696"/>
    <n v="3727736.73"/>
    <n v="2815909.79"/>
    <n v="3439"/>
    <n v="9851008.2600000016"/>
    <n v="12389936.279999999"/>
    <n v="2207950.6329999999"/>
    <n v="1610382.2200000002"/>
    <n v="924269.96"/>
  </r>
  <r>
    <x v="7"/>
    <x v="1"/>
    <x v="1"/>
    <x v="6"/>
    <n v="13611"/>
    <n v="26152577.82"/>
    <n v="31126369.149999999"/>
    <n v="2720241.443"/>
    <n v="4679237.84"/>
    <n v="3791132.01"/>
    <n v="16600"/>
    <n v="39757889.859999999"/>
    <n v="47928012.390000001"/>
    <n v="5862671.7792999996"/>
    <n v="6563197.6900000004"/>
    <n v="4727867.32"/>
    <n v="2989"/>
    <n v="13605312.039999999"/>
    <n v="16801643.240000002"/>
    <n v="3142430.3362999996"/>
    <n v="1883959.8500000006"/>
    <n v="936735.31000000052"/>
  </r>
  <r>
    <x v="10"/>
    <x v="6"/>
    <x v="2"/>
    <x v="2"/>
    <n v="1602"/>
    <n v="13637725.73"/>
    <n v="17316315.600000001"/>
    <n v="4160745.9974000002"/>
    <n v="396296.41"/>
    <n v="-924848.01"/>
    <n v="18"/>
    <n v="41917.21"/>
    <n v="70089.39"/>
    <n v="7276.7879999999996"/>
    <n v="15796.44"/>
    <n v="13560.03"/>
    <n v="-1584"/>
    <n v="-13595808.52"/>
    <n v="-17246226.210000001"/>
    <n v="-4153469.2094000001"/>
    <n v="-380499.97"/>
    <n v="938408.04"/>
  </r>
  <r>
    <x v="7"/>
    <x v="2"/>
    <x v="1"/>
    <x v="3"/>
    <n v="2438"/>
    <n v="9322457.1300000008"/>
    <n v="11896126.109999999"/>
    <n v="1323041.6843999999"/>
    <n v="1589434.21"/>
    <n v="1223976.69"/>
    <n v="6378"/>
    <n v="31220129.379999999"/>
    <n v="41286357.530000001"/>
    <n v="7767599.1832999997"/>
    <n v="4926036.88"/>
    <n v="2163390.67"/>
    <n v="3940"/>
    <n v="21897672.25"/>
    <n v="29390231.420000002"/>
    <n v="6444557.4989"/>
    <n v="3336602.67"/>
    <n v="939413.98"/>
  </r>
  <r>
    <x v="3"/>
    <x v="4"/>
    <x v="1"/>
    <x v="6"/>
    <n v="55293"/>
    <n v="28576665.25"/>
    <n v="35836222.090000004"/>
    <n v="19178325.833099999"/>
    <n v="-1395273.16"/>
    <n v="-7242156.9800000004"/>
    <n v="54095"/>
    <n v="22122270.829999998"/>
    <n v="28053185.899999999"/>
    <n v="16646770.2787"/>
    <n v="-1257015.6200000001"/>
    <n v="-6287908.4699999997"/>
    <n v="-1198"/>
    <n v="-6454394.4200000018"/>
    <n v="-7783036.1900000051"/>
    <n v="-2531555.5543999989"/>
    <n v="138257.5399999998"/>
    <n v="954248.51000000071"/>
  </r>
  <r>
    <x v="7"/>
    <x v="3"/>
    <x v="4"/>
    <x v="18"/>
    <n v="2252"/>
    <n v="8150258.2999999998"/>
    <n v="10613912.17"/>
    <n v="740798.46290000004"/>
    <n v="2153700.29"/>
    <n v="1933969.89"/>
    <n v="6282"/>
    <n v="18441819.989999998"/>
    <n v="24491312.789999999"/>
    <n v="4544238.6709000003"/>
    <n v="4356039.08"/>
    <n v="2915524.5"/>
    <n v="4030"/>
    <n v="10291561.689999998"/>
    <n v="13877400.619999999"/>
    <n v="3803440.2080000001"/>
    <n v="2202338.79"/>
    <n v="981554.6100000001"/>
  </r>
  <r>
    <x v="7"/>
    <x v="4"/>
    <x v="10"/>
    <x v="21"/>
    <n v="2276"/>
    <n v="5871225.96"/>
    <n v="8331312.4400000004"/>
    <n v="339588.14049999998"/>
    <n v="2329451.96"/>
    <n v="2212809.89"/>
    <n v="4552"/>
    <n v="11677112.640000001"/>
    <n v="16021040.189999999"/>
    <n v="1581184.5518"/>
    <n v="3688384.54"/>
    <n v="3228450.46"/>
    <n v="2276"/>
    <n v="5805886.6800000006"/>
    <n v="7689727.7499999991"/>
    <n v="1241596.4113"/>
    <n v="1358932.58"/>
    <n v="1015640.5699999998"/>
  </r>
  <r>
    <x v="14"/>
    <x v="5"/>
    <x v="3"/>
    <x v="23"/>
    <n v="7"/>
    <n v="18964.38"/>
    <n v="32813.01"/>
    <n v="5396.2407000000003"/>
    <n v="10550.21"/>
    <n v="9388.9500000000007"/>
    <n v="418"/>
    <n v="4076798.88"/>
    <n v="6327059.0999999996"/>
    <n v="1517197.8907000001"/>
    <n v="1146678.3600000001"/>
    <n v="1025183.67"/>
    <n v="411"/>
    <n v="4057834.5"/>
    <n v="6294246.0899999999"/>
    <n v="1511801.6500000001"/>
    <n v="1136128.1500000001"/>
    <n v="1015794.7200000001"/>
  </r>
  <r>
    <x v="7"/>
    <x v="1"/>
    <x v="9"/>
    <x v="16"/>
    <n v="2578"/>
    <n v="7746417.4299999997"/>
    <n v="9608620.6999999993"/>
    <n v="874240.14"/>
    <n v="1467430.77"/>
    <n v="1200372.3899999999"/>
    <n v="5182"/>
    <n v="19150846.43"/>
    <n v="23985642.420000002"/>
    <n v="3092980.7886999999"/>
    <n v="3143695.71"/>
    <n v="2252184.58"/>
    <n v="2604"/>
    <n v="11404429"/>
    <n v="14377021.720000003"/>
    <n v="2218740.6486999998"/>
    <n v="1676264.94"/>
    <n v="1051812.1900000002"/>
  </r>
  <r>
    <x v="7"/>
    <x v="1"/>
    <x v="12"/>
    <x v="22"/>
    <n v="12701"/>
    <n v="27477835.489999998"/>
    <n v="33978281.670000002"/>
    <n v="2959482.8401000001"/>
    <n v="6086198.2000000002"/>
    <n v="5109974.34"/>
    <n v="14606"/>
    <n v="36201398.789999999"/>
    <n v="44823162.890000001"/>
    <n v="4678319.8822999997"/>
    <n v="7689106.6900000004"/>
    <n v="6187660.8899999997"/>
    <n v="1905"/>
    <n v="8723563.3000000007"/>
    <n v="10844881.219999999"/>
    <n v="1718837.0421999996"/>
    <n v="1602908.4900000002"/>
    <n v="1077686.5499999998"/>
  </r>
  <r>
    <x v="7"/>
    <x v="5"/>
    <x v="10"/>
    <x v="21"/>
    <n v="2435"/>
    <n v="5966603.4500000002"/>
    <n v="8649657.6699999999"/>
    <n v="388734.26640000002"/>
    <n v="2500976.27"/>
    <n v="2389327.56"/>
    <n v="5110"/>
    <n v="11718232.41"/>
    <n v="16568044.869999999"/>
    <n v="1953013.0626000001"/>
    <n v="4191640.38"/>
    <n v="3500047.48"/>
    <n v="2675"/>
    <n v="5751628.96"/>
    <n v="7918387.1999999993"/>
    <n v="1564278.7962"/>
    <n v="1690664.1099999999"/>
    <n v="1110719.92"/>
  </r>
  <r>
    <x v="3"/>
    <x v="1"/>
    <x v="1"/>
    <x v="6"/>
    <n v="49850"/>
    <n v="40114972.979999997"/>
    <n v="49342637.850000001"/>
    <n v="25275277.999200001"/>
    <n v="4862386.4000000004"/>
    <n v="-4905257.8"/>
    <n v="48950"/>
    <n v="32175117.920000002"/>
    <n v="40081684.380000003"/>
    <n v="22438308.813700002"/>
    <n v="5032937.0999999996"/>
    <n v="-3747163.52"/>
    <n v="-900"/>
    <n v="-7939855.0599999949"/>
    <n v="-9260953.4699999988"/>
    <n v="-2836969.1854999997"/>
    <n v="170550.69999999925"/>
    <n v="1158094.2799999998"/>
  </r>
  <r>
    <x v="8"/>
    <x v="2"/>
    <x v="10"/>
    <x v="17"/>
    <n v="2647"/>
    <n v="1638528.1"/>
    <n v="2212255.9300000002"/>
    <n v="1725011.4106999999"/>
    <n v="-253065.85"/>
    <n v="-1164795.6599999999"/>
    <n v="1"/>
    <n v="79.34"/>
    <n v="240.48"/>
    <n v="139.34690000000001"/>
    <n v="86.02"/>
    <n v="21.79"/>
    <n v="-2646"/>
    <n v="-1638448.76"/>
    <n v="-2212015.4500000002"/>
    <n v="-1724872.0637999999"/>
    <n v="253151.87"/>
    <n v="1164817.45"/>
  </r>
  <r>
    <x v="12"/>
    <x v="6"/>
    <x v="0"/>
    <x v="0"/>
    <n v="26"/>
    <n v="154015.15"/>
    <n v="205680.25"/>
    <n v="1220324.5597000001"/>
    <n v="-1072466.57"/>
    <n v="-1172213.55"/>
    <n v="0"/>
    <n v="0"/>
    <n v="0"/>
    <n v="0"/>
    <n v="0"/>
    <n v="0"/>
    <n v="-26"/>
    <n v="-154015.15"/>
    <n v="-205680.25"/>
    <n v="-1220324.5597000001"/>
    <n v="1072466.57"/>
    <n v="1172213.55"/>
  </r>
  <r>
    <x v="6"/>
    <x v="1"/>
    <x v="0"/>
    <x v="0"/>
    <n v="7116"/>
    <n v="1329738.3400000001"/>
    <n v="1764334.9"/>
    <n v="2920134.8042000001"/>
    <n v="-557824.73"/>
    <n v="-1204182.9099999999"/>
    <n v="0"/>
    <n v="0"/>
    <n v="0"/>
    <n v="0"/>
    <n v="0"/>
    <n v="0"/>
    <n v="-7116"/>
    <n v="-1329738.3400000001"/>
    <n v="-1764334.9"/>
    <n v="-2920134.8042000001"/>
    <n v="557824.73"/>
    <n v="1204182.9099999999"/>
  </r>
  <r>
    <x v="1"/>
    <x v="2"/>
    <x v="0"/>
    <x v="0"/>
    <n v="0"/>
    <n v="0"/>
    <n v="0"/>
    <n v="0"/>
    <n v="0"/>
    <n v="0"/>
    <n v="23071"/>
    <n v="53877344"/>
    <n v="66442328.07"/>
    <n v="11303371.2513"/>
    <n v="4699333.25"/>
    <n v="1214776.03"/>
    <n v="23071"/>
    <n v="53877344"/>
    <n v="66442328.07"/>
    <n v="11303371.2513"/>
    <n v="4699333.25"/>
    <n v="1214776.03"/>
  </r>
  <r>
    <x v="2"/>
    <x v="1"/>
    <x v="5"/>
    <x v="10"/>
    <n v="25"/>
    <n v="126719.31"/>
    <n v="174139"/>
    <n v="23468.8282"/>
    <n v="36375.85"/>
    <n v="26258.94"/>
    <n v="928"/>
    <n v="11477097.85"/>
    <n v="15279384.18"/>
    <n v="3131862.9622"/>
    <n v="1903931.84"/>
    <n v="1272186.82"/>
    <n v="903"/>
    <n v="11350378.539999999"/>
    <n v="15105245.18"/>
    <n v="3108394.1340000001"/>
    <n v="1867555.99"/>
    <n v="1245927.8800000001"/>
  </r>
  <r>
    <x v="6"/>
    <x v="2"/>
    <x v="0"/>
    <x v="0"/>
    <n v="4237"/>
    <n v="275489.11"/>
    <n v="479483.5"/>
    <n v="1446493.6854999999"/>
    <n v="-993146.1"/>
    <n v="-1251877.23"/>
    <n v="0"/>
    <n v="0"/>
    <n v="0"/>
    <n v="0"/>
    <n v="0"/>
    <n v="0"/>
    <n v="-4237"/>
    <n v="-275489.11"/>
    <n v="-479483.5"/>
    <n v="-1446493.6854999999"/>
    <n v="993146.1"/>
    <n v="1251877.23"/>
  </r>
  <r>
    <x v="8"/>
    <x v="1"/>
    <x v="1"/>
    <x v="3"/>
    <n v="7476"/>
    <n v="89065017.640000001"/>
    <n v="119342601.53"/>
    <n v="39125705.259400003"/>
    <n v="4262039.0599999996"/>
    <n v="-1457536.03"/>
    <n v="266"/>
    <n v="1043886.03"/>
    <n v="7724526.3499999996"/>
    <n v="8025441.3476999998"/>
    <n v="818215.24"/>
    <n v="-128148.08"/>
    <n v="-7210"/>
    <n v="-88021131.609999999"/>
    <n v="-111618075.18000001"/>
    <n v="-31100263.911700003"/>
    <n v="-3443823.8199999994"/>
    <n v="1329387.95"/>
  </r>
  <r>
    <x v="7"/>
    <x v="1"/>
    <x v="4"/>
    <x v="18"/>
    <n v="2514"/>
    <n v="9378985.8599999994"/>
    <n v="11987470.619999999"/>
    <n v="819614.46730000002"/>
    <n v="2286550.62"/>
    <n v="2057217.69"/>
    <n v="6767"/>
    <n v="20222574.109999999"/>
    <n v="26638711.030000001"/>
    <n v="4793993.4151999997"/>
    <n v="4967965.26"/>
    <n v="3389751.13"/>
    <n v="4253"/>
    <n v="10843588.25"/>
    <n v="14651240.410000002"/>
    <n v="3974378.9478999996"/>
    <n v="2681414.6399999997"/>
    <n v="1332533.44"/>
  </r>
  <r>
    <x v="11"/>
    <x v="6"/>
    <x v="0"/>
    <x v="0"/>
    <n v="25"/>
    <n v="3468368.45"/>
    <n v="4222404.21"/>
    <n v="880058.67150000005"/>
    <n v="-1076699.79"/>
    <n v="-1336922.92"/>
    <n v="0"/>
    <n v="0"/>
    <n v="0"/>
    <n v="0"/>
    <n v="0"/>
    <n v="0"/>
    <n v="-25"/>
    <n v="-3468368.45"/>
    <n v="-4222404.21"/>
    <n v="-880058.67150000005"/>
    <n v="1076699.79"/>
    <n v="1336922.92"/>
  </r>
  <r>
    <x v="1"/>
    <x v="3"/>
    <x v="8"/>
    <x v="14"/>
    <n v="1870"/>
    <n v="6464933.3700000001"/>
    <n v="8560033.8900000006"/>
    <n v="4092716.1745000002"/>
    <n v="-794480.74"/>
    <n v="-1285855.3"/>
    <n v="1502"/>
    <n v="818161.62"/>
    <n v="1041858.17"/>
    <n v="190910.3401"/>
    <n v="125525.5"/>
    <n v="80547.27"/>
    <n v="-368"/>
    <n v="-5646771.75"/>
    <n v="-7518175.7200000007"/>
    <n v="-3901805.8344000001"/>
    <n v="920006.24"/>
    <n v="1366402.57"/>
  </r>
  <r>
    <x v="1"/>
    <x v="3"/>
    <x v="0"/>
    <x v="0"/>
    <n v="0"/>
    <n v="0"/>
    <n v="0"/>
    <n v="0"/>
    <n v="0"/>
    <n v="0"/>
    <n v="8943"/>
    <n v="117047838.13"/>
    <n v="135589938.25999999"/>
    <n v="17275199.750599999"/>
    <n v="6604948.0999999996"/>
    <n v="1377155.63"/>
    <n v="8943"/>
    <n v="117047838.13"/>
    <n v="135589938.25999999"/>
    <n v="17275199.750599999"/>
    <n v="6604948.0999999996"/>
    <n v="1377155.63"/>
  </r>
  <r>
    <x v="7"/>
    <x v="3"/>
    <x v="10"/>
    <x v="21"/>
    <n v="2346"/>
    <n v="6200726.8099999996"/>
    <n v="8712970.8499999996"/>
    <n v="327664.15659999999"/>
    <n v="2439962.33"/>
    <n v="2315476.84"/>
    <n v="4633"/>
    <n v="12539533.74"/>
    <n v="17333278.84"/>
    <n v="1759145.9338"/>
    <n v="4277397.24"/>
    <n v="3694111.72"/>
    <n v="2287"/>
    <n v="6338806.9300000006"/>
    <n v="8620307.9900000002"/>
    <n v="1431481.7771999999"/>
    <n v="1837434.9100000001"/>
    <n v="1378634.8800000004"/>
  </r>
  <r>
    <x v="5"/>
    <x v="6"/>
    <x v="2"/>
    <x v="2"/>
    <n v="16264"/>
    <n v="100747786.56999999"/>
    <n v="131405038.23"/>
    <n v="25408166.752"/>
    <n v="7163464.2599999998"/>
    <n v="-1405988.74"/>
    <n v="47"/>
    <n v="16085.72"/>
    <n v="29635.41"/>
    <n v="6067.7528000000002"/>
    <n v="1886.35"/>
    <n v="203.75"/>
    <n v="-16217"/>
    <n v="-100731700.84999999"/>
    <n v="-131375402.82000001"/>
    <n v="-25402098.999200001"/>
    <n v="-7161577.9100000001"/>
    <n v="1406192.49"/>
  </r>
  <r>
    <x v="2"/>
    <x v="4"/>
    <x v="1"/>
    <x v="3"/>
    <n v="346"/>
    <n v="59143.39"/>
    <n v="91772.5"/>
    <n v="193414.9313"/>
    <n v="-42466.99"/>
    <n v="-119674.62"/>
    <n v="21693"/>
    <n v="286715767.79000002"/>
    <n v="389893367.23000002"/>
    <n v="118440949.9718"/>
    <n v="15009509.5"/>
    <n v="1289074.4099999999"/>
    <n v="21347"/>
    <n v="286656624.40000004"/>
    <n v="389801594.73000002"/>
    <n v="118247535.0405"/>
    <n v="15051976.49"/>
    <n v="1408749.0299999998"/>
  </r>
  <r>
    <x v="3"/>
    <x v="3"/>
    <x v="1"/>
    <x v="6"/>
    <n v="51322"/>
    <n v="33094527.16"/>
    <n v="40584992.759999998"/>
    <n v="21420639.456099998"/>
    <n v="1693782.19"/>
    <n v="-6799368.1100000003"/>
    <n v="50225"/>
    <n v="24670084.850000001"/>
    <n v="30873341.780000001"/>
    <n v="18399977.886500001"/>
    <n v="2077542.64"/>
    <n v="-5389445.4900000002"/>
    <n v="-1097"/>
    <n v="-8424442.3099999987"/>
    <n v="-9711650.9799999967"/>
    <n v="-3020661.5695999973"/>
    <n v="383760.44999999995"/>
    <n v="1409922.62"/>
  </r>
  <r>
    <x v="14"/>
    <x v="1"/>
    <x v="9"/>
    <x v="16"/>
    <n v="5290"/>
    <n v="2366079.27"/>
    <n v="3363057.06"/>
    <n v="1511668.5118"/>
    <n v="482287.75"/>
    <n v="-140116.38"/>
    <n v="18876"/>
    <n v="23384918.690000001"/>
    <n v="31976674.399999999"/>
    <n v="9489199.2401000001"/>
    <n v="4886869.6100000003"/>
    <n v="1290468.9099999999"/>
    <n v="13586"/>
    <n v="21018839.420000002"/>
    <n v="28613617.34"/>
    <n v="7977530.7282999996"/>
    <n v="4404581.8600000003"/>
    <n v="1430585.29"/>
  </r>
  <r>
    <x v="7"/>
    <x v="6"/>
    <x v="0"/>
    <x v="0"/>
    <n v="0"/>
    <n v="0"/>
    <n v="0"/>
    <n v="0"/>
    <n v="0"/>
    <n v="0"/>
    <n v="6238"/>
    <n v="19347640.52"/>
    <n v="26292709.399999999"/>
    <n v="3817464.0485999999"/>
    <n v="2777149.73"/>
    <n v="1500352.42"/>
    <n v="6238"/>
    <n v="19347640.52"/>
    <n v="26292709.399999999"/>
    <n v="3817464.0485999999"/>
    <n v="2777149.73"/>
    <n v="1500352.42"/>
  </r>
  <r>
    <x v="3"/>
    <x v="2"/>
    <x v="1"/>
    <x v="7"/>
    <n v="8836"/>
    <n v="17147824.789999999"/>
    <n v="23398676.23"/>
    <n v="9923583.5277999993"/>
    <n v="-633670.69999999995"/>
    <n v="-3767746.24"/>
    <n v="8112"/>
    <n v="12029569.27"/>
    <n v="16371067.08"/>
    <n v="6531096.2384000001"/>
    <n v="-645250.65"/>
    <n v="-2252493.16"/>
    <n v="-724"/>
    <n v="-5118255.5199999996"/>
    <n v="-7027609.1500000004"/>
    <n v="-3392487.2893999992"/>
    <n v="-11579.95000000007"/>
    <n v="1515253.08"/>
  </r>
  <r>
    <x v="7"/>
    <x v="5"/>
    <x v="1"/>
    <x v="3"/>
    <n v="2890"/>
    <n v="11109847.15"/>
    <n v="13990409.66"/>
    <n v="1725809.9427"/>
    <n v="1966697.32"/>
    <n v="1471658.29"/>
    <n v="7246"/>
    <n v="37375496.409999996"/>
    <n v="48282453.619999997"/>
    <n v="8937451.8021000009"/>
    <n v="5596586.6500000004"/>
    <n v="3013876.9"/>
    <n v="4356"/>
    <n v="26265649.259999998"/>
    <n v="34292043.959999993"/>
    <n v="7211641.8594000004"/>
    <n v="3629889.33"/>
    <n v="1542218.6099999999"/>
  </r>
  <r>
    <x v="3"/>
    <x v="5"/>
    <x v="1"/>
    <x v="7"/>
    <n v="8358"/>
    <n v="17903514.850000001"/>
    <n v="23717066.02"/>
    <n v="11111277.907600001"/>
    <n v="-69243.520000000004"/>
    <n v="-4528817.3"/>
    <n v="7636"/>
    <n v="11684025.17"/>
    <n v="15460472.470000001"/>
    <n v="7431555.7753999997"/>
    <n v="-334210.43"/>
    <n v="-2971059.28"/>
    <n v="-722"/>
    <n v="-6219489.6800000016"/>
    <n v="-8256593.5499999989"/>
    <n v="-3679722.1322000008"/>
    <n v="-264966.90999999997"/>
    <n v="1557758.02"/>
  </r>
  <r>
    <x v="7"/>
    <x v="1"/>
    <x v="10"/>
    <x v="21"/>
    <n v="2376"/>
    <n v="6808880.0599999996"/>
    <n v="9352983.6300000008"/>
    <n v="330992.32179999998"/>
    <n v="2514176.48"/>
    <n v="2389742.9"/>
    <n v="4699"/>
    <n v="13988268.23"/>
    <n v="18919657.780000001"/>
    <n v="1995282.5256000001"/>
    <n v="4628974.4000000004"/>
    <n v="3959910.3999999999"/>
    <n v="2323"/>
    <n v="7179388.1700000009"/>
    <n v="9566674.1500000004"/>
    <n v="1664290.2038"/>
    <n v="2114797.9200000004"/>
    <n v="1570167.5"/>
  </r>
  <r>
    <x v="4"/>
    <x v="5"/>
    <x v="0"/>
    <x v="0"/>
    <n v="0"/>
    <n v="0"/>
    <n v="0"/>
    <n v="0"/>
    <n v="0"/>
    <n v="0"/>
    <n v="92114"/>
    <n v="49728576.640000001"/>
    <n v="68094813.769999996"/>
    <n v="23276491.965399999"/>
    <n v="7938986.25"/>
    <n v="1625903.29"/>
    <n v="92114"/>
    <n v="49728576.640000001"/>
    <n v="68094813.769999996"/>
    <n v="23276491.965399999"/>
    <n v="7938986.25"/>
    <n v="1625903.29"/>
  </r>
  <r>
    <x v="0"/>
    <x v="0"/>
    <x v="4"/>
    <x v="13"/>
    <n v="1"/>
    <n v="2916978.73"/>
    <n v="5948935.7199999997"/>
    <n v="1666416.0621"/>
    <n v="-1225646.1499999999"/>
    <n v="-1666416.06"/>
    <n v="0"/>
    <n v="0"/>
    <n v="0"/>
    <n v="0"/>
    <n v="0"/>
    <n v="0"/>
    <n v="-1"/>
    <n v="-2916978.73"/>
    <n v="-5948935.7199999997"/>
    <n v="-1666416.0621"/>
    <n v="1225646.1499999999"/>
    <n v="1666416.06"/>
  </r>
  <r>
    <x v="14"/>
    <x v="5"/>
    <x v="3"/>
    <x v="19"/>
    <n v="21"/>
    <n v="110089.64"/>
    <n v="184008.65"/>
    <n v="179261.76860000001"/>
    <n v="-48246.65"/>
    <n v="-86128.75"/>
    <n v="705"/>
    <n v="8509459.5"/>
    <n v="12648657.869999999"/>
    <n v="4186492.8610999999"/>
    <n v="2061706.8"/>
    <n v="1632468.7"/>
    <n v="684"/>
    <n v="8399369.8599999994"/>
    <n v="12464649.219999999"/>
    <n v="4007231.0924999998"/>
    <n v="2109953.4500000002"/>
    <n v="1718597.45"/>
  </r>
  <r>
    <x v="6"/>
    <x v="3"/>
    <x v="0"/>
    <x v="0"/>
    <n v="7132"/>
    <n v="1189751.3799999999"/>
    <n v="1632481.87"/>
    <n v="3153609.0827000001"/>
    <n v="-892831.17"/>
    <n v="-1733148.18"/>
    <n v="0"/>
    <n v="0"/>
    <n v="0"/>
    <n v="0"/>
    <n v="0"/>
    <n v="0"/>
    <n v="-7132"/>
    <n v="-1189751.3799999999"/>
    <n v="-1632481.87"/>
    <n v="-3153609.0827000001"/>
    <n v="892831.17"/>
    <n v="1733148.18"/>
  </r>
  <r>
    <x v="0"/>
    <x v="0"/>
    <x v="7"/>
    <x v="12"/>
    <n v="2"/>
    <n v="1476.2"/>
    <n v="6614142.3799999999"/>
    <n v="1746035.2034"/>
    <n v="-1290433.79"/>
    <n v="-1746035.2"/>
    <n v="0"/>
    <n v="0"/>
    <n v="0"/>
    <n v="0"/>
    <n v="0"/>
    <n v="0"/>
    <n v="-2"/>
    <n v="-1476.2"/>
    <n v="-6614142.3799999999"/>
    <n v="-1746035.2034"/>
    <n v="1290433.79"/>
    <n v="1746035.2"/>
  </r>
  <r>
    <x v="3"/>
    <x v="6"/>
    <x v="1"/>
    <x v="7"/>
    <n v="6495"/>
    <n v="17142174.43"/>
    <n v="22279853.43"/>
    <n v="18005039.603700001"/>
    <n v="-6772166.6299999999"/>
    <n v="-13486296.35"/>
    <n v="6040"/>
    <n v="12277833"/>
    <n v="16049247.33"/>
    <n v="15004630.5583"/>
    <n v="-6511981.2999999998"/>
    <n v="-11711864.02"/>
    <n v="-455"/>
    <n v="-4864341.43"/>
    <n v="-6230606.0999999996"/>
    <n v="-3000409.0454000011"/>
    <n v="260185.33000000007"/>
    <n v="1774432.33"/>
  </r>
  <r>
    <x v="14"/>
    <x v="2"/>
    <x v="8"/>
    <x v="14"/>
    <n v="5"/>
    <n v="28864.29"/>
    <n v="37650.120000000003"/>
    <n v="14164.3091"/>
    <n v="-870.29"/>
    <n v="-5378.49"/>
    <n v="249"/>
    <n v="4340387.59"/>
    <n v="7626317.6699999999"/>
    <n v="1481986.4823"/>
    <n v="2032034.39"/>
    <n v="1788637.24"/>
    <n v="244"/>
    <n v="4311523.3"/>
    <n v="7588667.5499999998"/>
    <n v="1467822.1732000001"/>
    <n v="2032904.68"/>
    <n v="1794015.73"/>
  </r>
  <r>
    <x v="6"/>
    <x v="5"/>
    <x v="0"/>
    <x v="0"/>
    <n v="6702"/>
    <n v="745129.04"/>
    <n v="1167447.6299999999"/>
    <n v="3055665.3550999998"/>
    <n v="-1139151.3799999999"/>
    <n v="-1818748.36"/>
    <n v="0"/>
    <n v="0"/>
    <n v="0"/>
    <n v="0"/>
    <n v="0"/>
    <n v="0"/>
    <n v="-6702"/>
    <n v="-745129.04"/>
    <n v="-1167447.6299999999"/>
    <n v="-3055665.3550999998"/>
    <n v="1139151.3799999999"/>
    <n v="1818748.36"/>
  </r>
  <r>
    <x v="3"/>
    <x v="4"/>
    <x v="1"/>
    <x v="7"/>
    <n v="10933"/>
    <n v="21457129.829999998"/>
    <n v="27983721.100000001"/>
    <n v="13589285.691500001"/>
    <n v="-813605.16"/>
    <n v="-6275002.9699999997"/>
    <n v="10302"/>
    <n v="15496666.43"/>
    <n v="20306632.27"/>
    <n v="9943884.8027999997"/>
    <n v="-605501.46"/>
    <n v="-4429817.09"/>
    <n v="-631"/>
    <n v="-5960463.3999999985"/>
    <n v="-7677088.8300000019"/>
    <n v="-3645400.8887000009"/>
    <n v="208103.70000000007"/>
    <n v="1845185.88"/>
  </r>
  <r>
    <x v="12"/>
    <x v="5"/>
    <x v="5"/>
    <x v="10"/>
    <n v="31320"/>
    <n v="128186114.18000001"/>
    <n v="163162394.13"/>
    <n v="22014680.226199999"/>
    <n v="22057897.559999999"/>
    <n v="15303085.25"/>
    <n v="35137"/>
    <n v="146530249.96000001"/>
    <n v="186330421.46000001"/>
    <n v="25474873.433400001"/>
    <n v="24793244.629999999"/>
    <n v="17153187.370000001"/>
    <n v="3817"/>
    <n v="18344135.780000001"/>
    <n v="23168027.330000013"/>
    <n v="3460193.2072000019"/>
    <n v="2735347.0700000003"/>
    <n v="1850102.120000001"/>
  </r>
  <r>
    <x v="7"/>
    <x v="6"/>
    <x v="1"/>
    <x v="3"/>
    <n v="2478"/>
    <n v="12121889.48"/>
    <n v="15344760.42"/>
    <n v="1301098.3646"/>
    <n v="1863416.41"/>
    <n v="1451073.05"/>
    <n v="5133"/>
    <n v="32785214.82"/>
    <n v="43578150.869999997"/>
    <n v="5797283.7154999999"/>
    <n v="4993466.1100000003"/>
    <n v="3312255.16"/>
    <n v="2655"/>
    <n v="20663325.34"/>
    <n v="28233390.449999996"/>
    <n v="4496185.3509"/>
    <n v="3130049.7"/>
    <n v="1861182.11"/>
  </r>
  <r>
    <x v="8"/>
    <x v="3"/>
    <x v="0"/>
    <x v="0"/>
    <n v="2160"/>
    <n v="4069057.26"/>
    <n v="7473332.1799999997"/>
    <n v="9226400.3761"/>
    <n v="-666237.14"/>
    <n v="-1959885.7"/>
    <n v="0"/>
    <n v="0"/>
    <n v="0"/>
    <n v="0"/>
    <n v="0"/>
    <n v="0"/>
    <n v="-2160"/>
    <n v="-4069057.26"/>
    <n v="-7473332.1799999997"/>
    <n v="-9226400.3761"/>
    <n v="666237.14"/>
    <n v="1959885.7"/>
  </r>
  <r>
    <x v="4"/>
    <x v="3"/>
    <x v="0"/>
    <x v="0"/>
    <n v="0"/>
    <n v="0"/>
    <n v="0"/>
    <n v="0"/>
    <n v="0"/>
    <n v="0"/>
    <n v="92115"/>
    <n v="52934607.340000004"/>
    <n v="70743303.129999995"/>
    <n v="24140343.4122"/>
    <n v="8271290"/>
    <n v="2065756.39"/>
    <n v="92115"/>
    <n v="52934607.340000004"/>
    <n v="70743303.129999995"/>
    <n v="24140343.4122"/>
    <n v="8271290"/>
    <n v="2065756.39"/>
  </r>
  <r>
    <x v="6"/>
    <x v="4"/>
    <x v="0"/>
    <x v="0"/>
    <n v="6578"/>
    <n v="813658.17"/>
    <n v="1203771.33"/>
    <n v="3473451.5468000001"/>
    <n v="-1585626.11"/>
    <n v="-2237622.83"/>
    <n v="0"/>
    <n v="0"/>
    <n v="0"/>
    <n v="0"/>
    <n v="0"/>
    <n v="0"/>
    <n v="-6578"/>
    <n v="-813658.17"/>
    <n v="-1203771.33"/>
    <n v="-3473451.5468000001"/>
    <n v="1585626.11"/>
    <n v="2237622.83"/>
  </r>
  <r>
    <x v="17"/>
    <x v="6"/>
    <x v="1"/>
    <x v="9"/>
    <n v="2"/>
    <n v="55145.31"/>
    <n v="73943.350000000006"/>
    <n v="10888.0879"/>
    <n v="8889.2800000000007"/>
    <n v="7548.47"/>
    <n v="920"/>
    <n v="24217294.920000002"/>
    <n v="32719673.57"/>
    <n v="5305375.5153999999"/>
    <n v="3331674.2"/>
    <n v="2335807.61"/>
    <n v="918"/>
    <n v="24162149.610000003"/>
    <n v="32645730.219999999"/>
    <n v="5294487.4275000002"/>
    <n v="3322784.9200000004"/>
    <n v="2328259.1399999997"/>
  </r>
  <r>
    <x v="9"/>
    <x v="6"/>
    <x v="2"/>
    <x v="2"/>
    <n v="4745"/>
    <n v="5218702.6399999997"/>
    <n v="7203407.0199999996"/>
    <n v="1756341.0682999999"/>
    <n v="549826.31000000006"/>
    <n v="-51679.82"/>
    <n v="50289"/>
    <n v="254543497.02000001"/>
    <n v="335289499.29000002"/>
    <n v="62747911.362599999"/>
    <n v="23405024.390000001"/>
    <n v="2303677.64"/>
    <n v="45544"/>
    <n v="249324794.38000003"/>
    <n v="328086092.27000004"/>
    <n v="60991570.294299997"/>
    <n v="22855198.080000002"/>
    <n v="2355357.46"/>
  </r>
  <r>
    <x v="12"/>
    <x v="6"/>
    <x v="5"/>
    <x v="10"/>
    <n v="22487"/>
    <n v="119594025.05"/>
    <n v="152416070.86000001"/>
    <n v="11338166.279100001"/>
    <n v="15717249.449999999"/>
    <n v="11284732.4"/>
    <n v="25640"/>
    <n v="141918314.27000001"/>
    <n v="181053751.74000001"/>
    <n v="13953429.4943"/>
    <n v="19028865.300000001"/>
    <n v="13684156.640000001"/>
    <n v="3153"/>
    <n v="22324289.220000014"/>
    <n v="28637680.879999995"/>
    <n v="2615263.2151999995"/>
    <n v="3311615.8500000015"/>
    <n v="2399424.2400000002"/>
  </r>
  <r>
    <x v="3"/>
    <x v="3"/>
    <x v="1"/>
    <x v="7"/>
    <n v="11833"/>
    <n v="26509695.609999999"/>
    <n v="33812728.75"/>
    <n v="18059023.503400002"/>
    <n v="-819855.15"/>
    <n v="-9610059.4399999995"/>
    <n v="11106"/>
    <n v="19147758.77"/>
    <n v="24406781.48"/>
    <n v="13512291.5956"/>
    <n v="-842617.62"/>
    <n v="-7187324.8399999999"/>
    <n v="-727"/>
    <n v="-7361936.8399999999"/>
    <n v="-9405947.2699999996"/>
    <n v="-4546731.907800002"/>
    <n v="-22762.469999999972"/>
    <n v="2422734.5999999996"/>
  </r>
  <r>
    <x v="7"/>
    <x v="2"/>
    <x v="6"/>
    <x v="11"/>
    <n v="848"/>
    <n v="3192471.04"/>
    <n v="4525558.88"/>
    <n v="522298.74890000001"/>
    <n v="922226.8"/>
    <n v="793921.08"/>
    <n v="3642"/>
    <n v="17618681.190000001"/>
    <n v="24900423.199999999"/>
    <n v="3874779.0888"/>
    <n v="4474443.33"/>
    <n v="3358263.9"/>
    <n v="2794"/>
    <n v="14426210.150000002"/>
    <n v="20374864.32"/>
    <n v="3352480.3399"/>
    <n v="3552216.5300000003"/>
    <n v="2564342.8199999998"/>
  </r>
  <r>
    <x v="7"/>
    <x v="5"/>
    <x v="0"/>
    <x v="0"/>
    <n v="0"/>
    <n v="0"/>
    <n v="0"/>
    <n v="0"/>
    <n v="0"/>
    <n v="0"/>
    <n v="7542"/>
    <n v="19320337.59"/>
    <n v="24803378.710000001"/>
    <n v="4030363.9226000002"/>
    <n v="3838323.51"/>
    <n v="2600198.29"/>
    <n v="7542"/>
    <n v="19320337.59"/>
    <n v="24803378.710000001"/>
    <n v="4030363.9226000002"/>
    <n v="3838323.51"/>
    <n v="2600198.29"/>
  </r>
  <r>
    <x v="0"/>
    <x v="0"/>
    <x v="3"/>
    <x v="8"/>
    <n v="4"/>
    <n v="3281219.58"/>
    <n v="12506347.539999999"/>
    <n v="2645418.9344000001"/>
    <n v="-1927950.12"/>
    <n v="-2645418.9700000002"/>
    <n v="0"/>
    <n v="0"/>
    <n v="0"/>
    <n v="0"/>
    <n v="0"/>
    <n v="0"/>
    <n v="-4"/>
    <n v="-3281219.58"/>
    <n v="-12506347.539999999"/>
    <n v="-2645418.9344000001"/>
    <n v="1927950.12"/>
    <n v="2645418.9700000002"/>
  </r>
  <r>
    <x v="12"/>
    <x v="3"/>
    <x v="5"/>
    <x v="10"/>
    <n v="34031"/>
    <n v="158181534.41999999"/>
    <n v="195507783.94999999"/>
    <n v="21195950.408599999"/>
    <n v="27548034.75"/>
    <n v="19656196.260000002"/>
    <n v="38750"/>
    <n v="188357287.13999999"/>
    <n v="232177669.27000001"/>
    <n v="25671802.084399998"/>
    <n v="31600242.18"/>
    <n v="22325640.609999999"/>
    <n v="4719"/>
    <n v="30175752.719999999"/>
    <n v="36669885.320000023"/>
    <n v="4475851.6757999994"/>
    <n v="4052207.4299999997"/>
    <n v="2669444.3499999978"/>
  </r>
  <r>
    <x v="1"/>
    <x v="6"/>
    <x v="0"/>
    <x v="0"/>
    <n v="0"/>
    <n v="0"/>
    <n v="0"/>
    <n v="0"/>
    <n v="0"/>
    <n v="0"/>
    <n v="4974"/>
    <n v="78957207.650000006"/>
    <n v="109753138.12"/>
    <n v="12825592.266100001"/>
    <n v="6398132.0999999996"/>
    <n v="2675596.75"/>
    <n v="4974"/>
    <n v="78957207.650000006"/>
    <n v="109753138.12"/>
    <n v="12825592.266100001"/>
    <n v="6398132.0999999996"/>
    <n v="2675596.75"/>
  </r>
  <r>
    <x v="3"/>
    <x v="1"/>
    <x v="1"/>
    <x v="7"/>
    <n v="10001"/>
    <n v="26074990.34"/>
    <n v="32195068.609999999"/>
    <n v="19551795.008099999"/>
    <n v="-1958668.22"/>
    <n v="-11740678.92"/>
    <n v="9292"/>
    <n v="17779826.670000002"/>
    <n v="22074616.199999999"/>
    <n v="14824558.6765"/>
    <n v="-1734937.1"/>
    <n v="-9063252.5399999991"/>
    <n v="-709"/>
    <n v="-8295163.6699999981"/>
    <n v="-10120452.41"/>
    <n v="-4727236.3315999992"/>
    <n v="223731.11999999988"/>
    <n v="2677426.3800000008"/>
  </r>
  <r>
    <x v="7"/>
    <x v="1"/>
    <x v="1"/>
    <x v="3"/>
    <n v="3468"/>
    <n v="16787247.870000001"/>
    <n v="20472321.390000001"/>
    <n v="1873367.1581999999"/>
    <n v="2829328.1"/>
    <n v="2221707.96"/>
    <n v="7432"/>
    <n v="45261566.509999998"/>
    <n v="57389317.840000004"/>
    <n v="8517798.4785999991"/>
    <n v="7442282.6299999999"/>
    <n v="4953538.05"/>
    <n v="3964"/>
    <n v="28474318.639999997"/>
    <n v="36916996.450000003"/>
    <n v="6644431.3203999996"/>
    <n v="4612954.5299999993"/>
    <n v="2731830.09"/>
  </r>
  <r>
    <x v="12"/>
    <x v="4"/>
    <x v="5"/>
    <x v="10"/>
    <n v="37161"/>
    <n v="163336293.38"/>
    <n v="206754818.74000001"/>
    <n v="23213455.260400001"/>
    <n v="30177958.850000001"/>
    <n v="22649880.670000002"/>
    <n v="41675"/>
    <n v="191704750.66999999"/>
    <n v="241933603.53999999"/>
    <n v="27786311.9672"/>
    <n v="34360795.280000001"/>
    <n v="25449720.239999998"/>
    <n v="4514"/>
    <n v="28368457.289999992"/>
    <n v="35178784.799999982"/>
    <n v="4572856.7067999989"/>
    <n v="4182836.4299999997"/>
    <n v="2799839.5699999966"/>
  </r>
  <r>
    <x v="7"/>
    <x v="2"/>
    <x v="0"/>
    <x v="0"/>
    <n v="0"/>
    <n v="0"/>
    <n v="0"/>
    <n v="0"/>
    <n v="0"/>
    <n v="0"/>
    <n v="6577"/>
    <n v="13966119.560000001"/>
    <n v="20338937.390000001"/>
    <n v="3407291.0249999999"/>
    <n v="4005735.4"/>
    <n v="2907354.62"/>
    <n v="6577"/>
    <n v="13966119.560000001"/>
    <n v="20338937.390000001"/>
    <n v="3407291.0249999999"/>
    <n v="4005735.4"/>
    <n v="2907354.62"/>
  </r>
  <r>
    <x v="1"/>
    <x v="2"/>
    <x v="1"/>
    <x v="3"/>
    <n v="9056"/>
    <n v="55192427.539999999"/>
    <n v="79174992.459999993"/>
    <n v="26661287.0284"/>
    <n v="2993780.57"/>
    <n v="-3087042.57"/>
    <n v="1801"/>
    <n v="1280931.8999999999"/>
    <n v="1677927.28"/>
    <n v="461070.65759999998"/>
    <n v="16488.78"/>
    <n v="-90997.97"/>
    <n v="-7255"/>
    <n v="-53911495.640000001"/>
    <n v="-77497065.179999992"/>
    <n v="-26200216.3708"/>
    <n v="-2977291.79"/>
    <n v="2996044.5999999996"/>
  </r>
  <r>
    <x v="7"/>
    <x v="6"/>
    <x v="6"/>
    <x v="11"/>
    <n v="799"/>
    <n v="3750238.61"/>
    <n v="5008330.87"/>
    <n v="412667.98300000001"/>
    <n v="800844.96"/>
    <n v="685130.5"/>
    <n v="2701"/>
    <n v="17944030.079999998"/>
    <n v="25633683.48"/>
    <n v="2911810.1694"/>
    <n v="4566259.05"/>
    <n v="3722165.77"/>
    <n v="1902"/>
    <n v="14193791.469999999"/>
    <n v="20625352.609999999"/>
    <n v="2499142.1864"/>
    <n v="3765414.09"/>
    <n v="3037035.27"/>
  </r>
  <r>
    <x v="7"/>
    <x v="4"/>
    <x v="1"/>
    <x v="3"/>
    <n v="2756"/>
    <n v="10534708.119999999"/>
    <n v="13205276.619999999"/>
    <n v="1270072.8558"/>
    <n v="1965082.89"/>
    <n v="1608960.15"/>
    <n v="6983"/>
    <n v="37129768.549999997"/>
    <n v="47361343.920000002"/>
    <n v="6398764.4380000001"/>
    <n v="6362945.7999999998"/>
    <n v="4690003.72"/>
    <n v="4227"/>
    <n v="26595060.43"/>
    <n v="34156067.300000004"/>
    <n v="5128691.5822000001"/>
    <n v="4397862.91"/>
    <n v="3081043.57"/>
  </r>
  <r>
    <x v="7"/>
    <x v="3"/>
    <x v="1"/>
    <x v="3"/>
    <n v="3017"/>
    <n v="12853696.439999999"/>
    <n v="15807694.25"/>
    <n v="1397824.2626"/>
    <n v="2269365.12"/>
    <n v="1821762.62"/>
    <n v="7048"/>
    <n v="38901730.840000004"/>
    <n v="49276143.450000003"/>
    <n v="6622844.6321"/>
    <n v="6781425.1900000004"/>
    <n v="4906608.3099999996"/>
    <n v="4031"/>
    <n v="26048034.400000006"/>
    <n v="33468449.200000003"/>
    <n v="5225020.3695"/>
    <n v="4512060.07"/>
    <n v="3084845.6899999995"/>
  </r>
  <r>
    <x v="7"/>
    <x v="4"/>
    <x v="0"/>
    <x v="0"/>
    <n v="0"/>
    <n v="0"/>
    <n v="0"/>
    <n v="0"/>
    <n v="0"/>
    <n v="0"/>
    <n v="8390"/>
    <n v="23404870.379999999"/>
    <n v="30137207.170000002"/>
    <n v="4462657.3931"/>
    <n v="4498263.2300000004"/>
    <n v="3149315.92"/>
    <n v="8390"/>
    <n v="23404870.379999999"/>
    <n v="30137207.170000002"/>
    <n v="4462657.3931"/>
    <n v="4498263.2300000004"/>
    <n v="3149315.92"/>
  </r>
  <r>
    <x v="8"/>
    <x v="5"/>
    <x v="1"/>
    <x v="3"/>
    <n v="5993"/>
    <n v="51879210.659999996"/>
    <n v="82313611.469999999"/>
    <n v="37631118.845600002"/>
    <n v="4747658.58"/>
    <n v="-1708813.01"/>
    <n v="316"/>
    <n v="946685.57"/>
    <n v="10784127.439999999"/>
    <n v="10271856.6435"/>
    <n v="3551755.21"/>
    <n v="1461394.71"/>
    <n v="-5677"/>
    <n v="-50932525.089999996"/>
    <n v="-71529484.030000001"/>
    <n v="-27359262.202100001"/>
    <n v="-1195903.3700000001"/>
    <n v="3170207.7199999997"/>
  </r>
  <r>
    <x v="4"/>
    <x v="6"/>
    <x v="0"/>
    <x v="0"/>
    <n v="60416"/>
    <n v="34033701.520000003"/>
    <n v="51326414.219999999"/>
    <n v="16086482.1764"/>
    <n v="910815.2"/>
    <n v="-3224541.6"/>
    <n v="0"/>
    <n v="0"/>
    <n v="0"/>
    <n v="0"/>
    <n v="0"/>
    <n v="0"/>
    <n v="-60416"/>
    <n v="-34033701.520000003"/>
    <n v="-51326414.219999999"/>
    <n v="-16086482.1764"/>
    <n v="-910815.2"/>
    <n v="3224541.6"/>
  </r>
  <r>
    <x v="8"/>
    <x v="6"/>
    <x v="1"/>
    <x v="3"/>
    <n v="6258"/>
    <n v="77738900.069999993"/>
    <n v="108084060.5"/>
    <n v="22941622.793299999"/>
    <n v="207084.92"/>
    <n v="-4210445.8099999996"/>
    <n v="174"/>
    <n v="663607.56999999995"/>
    <n v="4408702.09"/>
    <n v="4128708.1239999998"/>
    <n v="-13173.16"/>
    <n v="-910191.11"/>
    <n v="-6084"/>
    <n v="-77075292.5"/>
    <n v="-103675358.41"/>
    <n v="-18812914.669299997"/>
    <n v="-220258.08000000002"/>
    <n v="3300254.6999999997"/>
  </r>
  <r>
    <x v="0"/>
    <x v="0"/>
    <x v="1"/>
    <x v="6"/>
    <n v="7"/>
    <n v="2179174.3199999998"/>
    <n v="12260021.92"/>
    <n v="3310690.4282"/>
    <n v="-2256462.52"/>
    <n v="-3310690.46"/>
    <n v="0"/>
    <n v="0"/>
    <n v="0"/>
    <n v="0"/>
    <n v="0"/>
    <n v="0"/>
    <n v="-7"/>
    <n v="-2179174.3199999998"/>
    <n v="-12260021.92"/>
    <n v="-3310690.4282"/>
    <n v="2256462.52"/>
    <n v="3310690.46"/>
  </r>
  <r>
    <x v="0"/>
    <x v="0"/>
    <x v="4"/>
    <x v="5"/>
    <n v="2"/>
    <n v="2346310.7000000002"/>
    <n v="6681105.5300000003"/>
    <n v="3335688.3261000002"/>
    <n v="-2194504.2000000002"/>
    <n v="-3335688.29"/>
    <n v="0"/>
    <n v="0"/>
    <n v="0"/>
    <n v="0"/>
    <n v="0"/>
    <n v="0"/>
    <n v="-2"/>
    <n v="-2346310.7000000002"/>
    <n v="-6681105.5300000003"/>
    <n v="-3335688.3261000002"/>
    <n v="2194504.2000000002"/>
    <n v="3335688.29"/>
  </r>
  <r>
    <x v="1"/>
    <x v="6"/>
    <x v="1"/>
    <x v="3"/>
    <n v="18935"/>
    <n v="108060213.34999999"/>
    <n v="153634796.22"/>
    <n v="46388081.797499999"/>
    <n v="3794672.93"/>
    <n v="-5105732.3899999997"/>
    <n v="12340"/>
    <n v="13810104.68"/>
    <n v="19212372.850000001"/>
    <n v="5818054.3521999996"/>
    <n v="157599"/>
    <n v="-1704591.11"/>
    <n v="-6595"/>
    <n v="-94250108.669999987"/>
    <n v="-134422423.37"/>
    <n v="-40570027.445299998"/>
    <n v="-3637073.93"/>
    <n v="3401141.2799999993"/>
  </r>
  <r>
    <x v="0"/>
    <x v="0"/>
    <x v="3"/>
    <x v="4"/>
    <n v="4"/>
    <n v="3633686.22"/>
    <n v="12866469.32"/>
    <n v="3427261.2091999999"/>
    <n v="-2593054.71"/>
    <n v="-3427261.24"/>
    <n v="0"/>
    <n v="0"/>
    <n v="0"/>
    <n v="0"/>
    <n v="0"/>
    <n v="0"/>
    <n v="-4"/>
    <n v="-3633686.22"/>
    <n v="-12866469.32"/>
    <n v="-3427261.2091999999"/>
    <n v="2593054.71"/>
    <n v="3427261.24"/>
  </r>
  <r>
    <x v="17"/>
    <x v="3"/>
    <x v="1"/>
    <x v="9"/>
    <n v="4"/>
    <n v="11367.73"/>
    <n v="14218.5"/>
    <n v="1666.9979000000001"/>
    <n v="3197.71"/>
    <n v="2997.38"/>
    <n v="1746"/>
    <n v="38423554.359999999"/>
    <n v="50414310.520000003"/>
    <n v="9394308.9015999995"/>
    <n v="5586231.5300000003"/>
    <n v="3471610.57"/>
    <n v="1742"/>
    <n v="38412186.630000003"/>
    <n v="50400092.020000003"/>
    <n v="9392641.9036999997"/>
    <n v="5583033.8200000003"/>
    <n v="3468613.19"/>
  </r>
  <r>
    <x v="12"/>
    <x v="1"/>
    <x v="5"/>
    <x v="10"/>
    <n v="36554"/>
    <n v="170580630.03999999"/>
    <n v="215762583.34999999"/>
    <n v="21317275.283300001"/>
    <n v="36439034.189999998"/>
    <n v="28198556.309999999"/>
    <n v="41429"/>
    <n v="200660630.68000001"/>
    <n v="252842150.81"/>
    <n v="25435836.514600001"/>
    <n v="41411309.530000001"/>
    <n v="31790344.579999998"/>
    <n v="4875"/>
    <n v="30080000.640000015"/>
    <n v="37079567.460000008"/>
    <n v="4118561.2313000001"/>
    <n v="4972275.3400000036"/>
    <n v="3591788.2699999996"/>
  </r>
  <r>
    <x v="8"/>
    <x v="2"/>
    <x v="1"/>
    <x v="3"/>
    <n v="6218"/>
    <n v="43833458.600000001"/>
    <n v="73245220.659999996"/>
    <n v="32071264.606400002"/>
    <n v="3469168.81"/>
    <n v="-2935016.31"/>
    <n v="353"/>
    <n v="154839.01"/>
    <n v="10425771.789999999"/>
    <n v="9500931.7307999991"/>
    <n v="2415105.02"/>
    <n v="717663.12"/>
    <n v="-5865"/>
    <n v="-43678619.590000004"/>
    <n v="-62819448.869999997"/>
    <n v="-22570332.875600003"/>
    <n v="-1054063.79"/>
    <n v="3652679.43"/>
  </r>
  <r>
    <x v="7"/>
    <x v="5"/>
    <x v="6"/>
    <x v="11"/>
    <n v="1060"/>
    <n v="4939851.95"/>
    <n v="6326147.5800000001"/>
    <n v="608318.55130000005"/>
    <n v="1068814.69"/>
    <n v="915990.47"/>
    <n v="4412"/>
    <n v="23586005.350000001"/>
    <n v="31662948.48"/>
    <n v="4036748.0806"/>
    <n v="5790666.9100000001"/>
    <n v="4659305.55"/>
    <n v="3352"/>
    <n v="18646153.400000002"/>
    <n v="25336800.899999999"/>
    <n v="3428429.5293000001"/>
    <n v="4721852.2200000007"/>
    <n v="3743315.08"/>
  </r>
  <r>
    <x v="6"/>
    <x v="6"/>
    <x v="0"/>
    <x v="0"/>
    <n v="5634"/>
    <n v="516583.36"/>
    <n v="769514.7"/>
    <n v="3950312.7237999998"/>
    <n v="-3277231.27"/>
    <n v="-3757862.99"/>
    <n v="0"/>
    <n v="0"/>
    <n v="0"/>
    <n v="0"/>
    <n v="0"/>
    <n v="0"/>
    <n v="-5634"/>
    <n v="-516583.36"/>
    <n v="-769514.7"/>
    <n v="-3950312.7237999998"/>
    <n v="3277231.27"/>
    <n v="3757862.99"/>
  </r>
  <r>
    <x v="1"/>
    <x v="5"/>
    <x v="0"/>
    <x v="0"/>
    <n v="0"/>
    <n v="0"/>
    <n v="0"/>
    <n v="0"/>
    <n v="0"/>
    <n v="0"/>
    <n v="9433"/>
    <n v="72183342.939999998"/>
    <n v="87916750.829999998"/>
    <n v="12097319.9516"/>
    <n v="7659574.3600000003"/>
    <n v="3792971.74"/>
    <n v="9433"/>
    <n v="72183342.939999998"/>
    <n v="87916750.829999998"/>
    <n v="12097319.9516"/>
    <n v="7659574.3600000003"/>
    <n v="3792971.74"/>
  </r>
  <r>
    <x v="7"/>
    <x v="1"/>
    <x v="0"/>
    <x v="0"/>
    <n v="0"/>
    <n v="0"/>
    <n v="0"/>
    <n v="0"/>
    <n v="0"/>
    <n v="0"/>
    <n v="9012"/>
    <n v="27759043.940000001"/>
    <n v="35733942.560000002"/>
    <n v="5063191.5113000004"/>
    <n v="5626926.5099999998"/>
    <n v="3918334.21"/>
    <n v="9012"/>
    <n v="27759043.940000001"/>
    <n v="35733942.560000002"/>
    <n v="5063191.5113000004"/>
    <n v="5626926.5099999998"/>
    <n v="3918334.21"/>
  </r>
  <r>
    <x v="7"/>
    <x v="3"/>
    <x v="0"/>
    <x v="0"/>
    <n v="0"/>
    <n v="0"/>
    <n v="0"/>
    <n v="0"/>
    <n v="0"/>
    <n v="0"/>
    <n v="8820"/>
    <n v="26464809.960000001"/>
    <n v="33847834.259999998"/>
    <n v="4490483.6156000001"/>
    <n v="5418747.3200000003"/>
    <n v="3920870.58"/>
    <n v="8820"/>
    <n v="26464809.960000001"/>
    <n v="33847834.259999998"/>
    <n v="4490483.6156000001"/>
    <n v="5418747.3200000003"/>
    <n v="3920870.58"/>
  </r>
  <r>
    <x v="7"/>
    <x v="3"/>
    <x v="6"/>
    <x v="11"/>
    <n v="1078"/>
    <n v="5164455.09"/>
    <n v="6614155.6799999997"/>
    <n v="509685.65460000001"/>
    <n v="1196505.6299999999"/>
    <n v="1036234.55"/>
    <n v="4206"/>
    <n v="25956787.489999998"/>
    <n v="34503298.600000001"/>
    <n v="4154091.6134000001"/>
    <n v="6299170.9400000004"/>
    <n v="5020408.32"/>
    <n v="3128"/>
    <n v="20792332.399999999"/>
    <n v="27889142.920000002"/>
    <n v="3644405.9588000001"/>
    <n v="5102665.3100000005"/>
    <n v="3984173.7700000005"/>
  </r>
  <r>
    <x v="7"/>
    <x v="1"/>
    <x v="6"/>
    <x v="11"/>
    <n v="1153"/>
    <n v="5645618.9400000004"/>
    <n v="7228199.0800000001"/>
    <n v="578367.03099999996"/>
    <n v="1330603.23"/>
    <n v="1156202.8500000001"/>
    <n v="4185"/>
    <n v="26263853.059999999"/>
    <n v="34801735.119999997"/>
    <n v="4175070.9829000002"/>
    <n v="6433041.2999999998"/>
    <n v="5169626.0999999996"/>
    <n v="3032"/>
    <n v="20618234.119999997"/>
    <n v="27573536.039999999"/>
    <n v="3596703.9519000002"/>
    <n v="5102438.07"/>
    <n v="4013423.2499999995"/>
  </r>
  <r>
    <x v="7"/>
    <x v="4"/>
    <x v="6"/>
    <x v="11"/>
    <n v="1129"/>
    <n v="5126260.9000000004"/>
    <n v="6633889.0199999996"/>
    <n v="561398.41350000002"/>
    <n v="1204233.1499999999"/>
    <n v="1055315.8999999999"/>
    <n v="4332"/>
    <n v="24932233.440000001"/>
    <n v="33573704.240000002"/>
    <n v="4095130.5254000002"/>
    <n v="6149879.4299999997"/>
    <n v="5083653.05"/>
    <n v="3203"/>
    <n v="19805972.539999999"/>
    <n v="26939815.220000003"/>
    <n v="3533732.1118999999"/>
    <n v="4945646.2799999993"/>
    <n v="4028337.15"/>
  </r>
  <r>
    <x v="17"/>
    <x v="4"/>
    <x v="1"/>
    <x v="9"/>
    <n v="4"/>
    <n v="7557.55"/>
    <n v="11783.75"/>
    <n v="217.61850000000001"/>
    <n v="4039.07"/>
    <n v="4020.78"/>
    <n v="1744"/>
    <n v="35180473.210000001"/>
    <n v="46657341.899999999"/>
    <n v="8076190.5195000004"/>
    <n v="5550167.6500000004"/>
    <n v="4095089.46"/>
    <n v="1740"/>
    <n v="35172915.660000004"/>
    <n v="46645558.149999999"/>
    <n v="8075972.9010000005"/>
    <n v="5546128.5800000001"/>
    <n v="4091068.68"/>
  </r>
  <r>
    <x v="17"/>
    <x v="5"/>
    <x v="1"/>
    <x v="9"/>
    <n v="8"/>
    <n v="16101.7"/>
    <n v="22146.28"/>
    <n v="1224.3725999999999"/>
    <n v="5740.96"/>
    <n v="5470.23"/>
    <n v="1880"/>
    <n v="33289051.84"/>
    <n v="46152306.409999996"/>
    <n v="9448008.0340999998"/>
    <n v="6030641.0700000003"/>
    <n v="4286586.05"/>
    <n v="1872"/>
    <n v="33272950.140000001"/>
    <n v="46130160.129999995"/>
    <n v="9446783.6614999995"/>
    <n v="6024900.1100000003"/>
    <n v="4281115.8199999994"/>
  </r>
  <r>
    <x v="17"/>
    <x v="1"/>
    <x v="1"/>
    <x v="9"/>
    <n v="3"/>
    <n v="5040.3"/>
    <n v="7939.5"/>
    <n v="406.13389999999998"/>
    <n v="2563.58"/>
    <n v="2494.06"/>
    <n v="1610"/>
    <n v="39736291.939999998"/>
    <n v="51760991.469999999"/>
    <n v="8483985.4779000003"/>
    <n v="6394675.8300000001"/>
    <n v="4610343.91"/>
    <n v="1607"/>
    <n v="39731251.640000001"/>
    <n v="51753051.969999999"/>
    <n v="8483579.3440000005"/>
    <n v="6392112.25"/>
    <n v="4607849.8500000006"/>
  </r>
  <r>
    <x v="4"/>
    <x v="2"/>
    <x v="0"/>
    <x v="0"/>
    <n v="86506"/>
    <n v="40625636.200000003"/>
    <n v="56067034.969999999"/>
    <n v="20718970.506099999"/>
    <n v="-26219.96"/>
    <n v="-5522221.46"/>
    <n v="0"/>
    <n v="0"/>
    <n v="0"/>
    <n v="0"/>
    <n v="0"/>
    <n v="0"/>
    <n v="-86506"/>
    <n v="-40625636.200000003"/>
    <n v="-56067034.969999999"/>
    <n v="-20718970.506099999"/>
    <n v="26219.96"/>
    <n v="5522221.46"/>
  </r>
  <r>
    <x v="17"/>
    <x v="2"/>
    <x v="1"/>
    <x v="9"/>
    <n v="14"/>
    <n v="36074.15"/>
    <n v="43966.080000000002"/>
    <n v="2914.2782999999999"/>
    <n v="5560.55"/>
    <n v="4955.68"/>
    <n v="1889"/>
    <n v="30653112.18"/>
    <n v="43127229"/>
    <n v="6658336.8218999999"/>
    <n v="7796917.4500000002"/>
    <n v="5645023.9299999997"/>
    <n v="1875"/>
    <n v="30617038.030000001"/>
    <n v="43083262.920000002"/>
    <n v="6655422.5435999995"/>
    <n v="7791356.9000000004"/>
    <n v="5640068.25"/>
  </r>
  <r>
    <x v="1"/>
    <x v="1"/>
    <x v="0"/>
    <x v="0"/>
    <n v="0"/>
    <n v="0"/>
    <n v="0"/>
    <n v="0"/>
    <n v="0"/>
    <n v="0"/>
    <n v="8134"/>
    <n v="139495376.34999999"/>
    <n v="164943550.94999999"/>
    <n v="19598912.748199999"/>
    <n v="11810633.189999999"/>
    <n v="5862371.5300000003"/>
    <n v="8134"/>
    <n v="139495376.34999999"/>
    <n v="164943550.94999999"/>
    <n v="19598912.748199999"/>
    <n v="11810633.189999999"/>
    <n v="5862371.5300000003"/>
  </r>
  <r>
    <x v="3"/>
    <x v="5"/>
    <x v="0"/>
    <x v="0"/>
    <n v="20194"/>
    <n v="17485717.760000002"/>
    <n v="24470380.09"/>
    <n v="15970036.915100001"/>
    <n v="-140964.68"/>
    <n v="-6157923.1500000004"/>
    <n v="0"/>
    <n v="0"/>
    <n v="0"/>
    <n v="0"/>
    <n v="0"/>
    <n v="0"/>
    <n v="-20194"/>
    <n v="-17485717.760000002"/>
    <n v="-24470380.09"/>
    <n v="-15970036.915100001"/>
    <n v="140964.68"/>
    <n v="6157923.1500000004"/>
  </r>
  <r>
    <x v="4"/>
    <x v="1"/>
    <x v="0"/>
    <x v="0"/>
    <n v="0"/>
    <n v="0"/>
    <n v="0"/>
    <n v="0"/>
    <n v="0"/>
    <n v="0"/>
    <n v="98899"/>
    <n v="58181986.619999997"/>
    <n v="78755849.290000007"/>
    <n v="26918914.854200002"/>
    <n v="13199603.18"/>
    <n v="6423844.75"/>
    <n v="98899"/>
    <n v="58181986.619999997"/>
    <n v="78755849.290000007"/>
    <n v="26918914.854200002"/>
    <n v="13199603.18"/>
    <n v="6423844.75"/>
  </r>
  <r>
    <x v="14"/>
    <x v="6"/>
    <x v="1"/>
    <x v="1"/>
    <n v="262"/>
    <n v="333685.07"/>
    <n v="443607.25"/>
    <n v="133560.88959999999"/>
    <n v="-7530.05"/>
    <n v="-53400.05"/>
    <n v="11320"/>
    <n v="65584657.399999999"/>
    <n v="87567362.049999997"/>
    <n v="11765494.6753"/>
    <n v="10582177.949999999"/>
    <n v="6555803.5700000003"/>
    <n v="11058"/>
    <n v="65250972.329999998"/>
    <n v="87123754.799999997"/>
    <n v="11631933.785700001"/>
    <n v="10589708"/>
    <n v="6609203.6200000001"/>
  </r>
  <r>
    <x v="3"/>
    <x v="3"/>
    <x v="0"/>
    <x v="0"/>
    <n v="33927"/>
    <n v="32614052.300000001"/>
    <n v="43871727.670000002"/>
    <n v="24996660.215100002"/>
    <n v="783698.79"/>
    <n v="-7832660.2199999997"/>
    <n v="0"/>
    <n v="0"/>
    <n v="0"/>
    <n v="0"/>
    <n v="0"/>
    <n v="0"/>
    <n v="-33927"/>
    <n v="-32614052.300000001"/>
    <n v="-43871727.670000002"/>
    <n v="-24996660.215100002"/>
    <n v="-783698.79"/>
    <n v="7832660.2199999997"/>
  </r>
  <r>
    <x v="3"/>
    <x v="2"/>
    <x v="1"/>
    <x v="3"/>
    <n v="27109"/>
    <n v="118599258.95999999"/>
    <n v="174420902.84"/>
    <n v="76484873.581699997"/>
    <n v="6916825.2000000002"/>
    <n v="-21334980.93"/>
    <n v="15186"/>
    <n v="12626223.050000001"/>
    <n v="18595388.32"/>
    <n v="18799199.089899998"/>
    <n v="-602296.46"/>
    <n v="-13052659.77"/>
    <n v="-11923"/>
    <n v="-105973035.91"/>
    <n v="-155825514.52000001"/>
    <n v="-57685674.491799995"/>
    <n v="-7519121.6600000001"/>
    <n v="8282321.1600000001"/>
  </r>
  <r>
    <x v="3"/>
    <x v="2"/>
    <x v="0"/>
    <x v="0"/>
    <n v="17320"/>
    <n v="14388128.609999999"/>
    <n v="20530519.789999999"/>
    <n v="14684609.5264"/>
    <n v="-3209732.54"/>
    <n v="-8607555.3499999996"/>
    <n v="0"/>
    <n v="0"/>
    <n v="0"/>
    <n v="0"/>
    <n v="0"/>
    <n v="0"/>
    <n v="-17320"/>
    <n v="-14388128.609999999"/>
    <n v="-20530519.789999999"/>
    <n v="-14684609.5264"/>
    <n v="3209732.54"/>
    <n v="8607555.3499999996"/>
  </r>
  <r>
    <x v="14"/>
    <x v="2"/>
    <x v="1"/>
    <x v="1"/>
    <n v="256"/>
    <n v="166466.31"/>
    <n v="227580.55"/>
    <n v="43127.662600000003"/>
    <n v="30628.54"/>
    <n v="18340.86"/>
    <n v="14607"/>
    <n v="54827184.780000001"/>
    <n v="74967417.920000002"/>
    <n v="10519794.221999999"/>
    <n v="12507063.09"/>
    <n v="9483968.1799999997"/>
    <n v="14351"/>
    <n v="54660718.469999999"/>
    <n v="74739837.370000005"/>
    <n v="10476666.5594"/>
    <n v="12476434.550000001"/>
    <n v="9465627.3200000003"/>
  </r>
  <r>
    <x v="3"/>
    <x v="4"/>
    <x v="0"/>
    <x v="0"/>
    <n v="27135"/>
    <n v="24181802.27"/>
    <n v="32171684.960000001"/>
    <n v="20671572.2947"/>
    <n v="-2887628.1"/>
    <n v="-9487250.4199999999"/>
    <n v="0"/>
    <n v="0"/>
    <n v="0"/>
    <n v="0"/>
    <n v="0"/>
    <n v="0"/>
    <n v="-27135"/>
    <n v="-24181802.27"/>
    <n v="-32171684.960000001"/>
    <n v="-20671572.2947"/>
    <n v="2887628.1"/>
    <n v="9487250.4199999999"/>
  </r>
  <r>
    <x v="3"/>
    <x v="1"/>
    <x v="0"/>
    <x v="0"/>
    <n v="42892"/>
    <n v="41281512.490000002"/>
    <n v="54669137.719999999"/>
    <n v="31742074.6939"/>
    <n v="843095.54"/>
    <n v="-10315685.26"/>
    <n v="0"/>
    <n v="0"/>
    <n v="0"/>
    <n v="0"/>
    <n v="0"/>
    <n v="0"/>
    <n v="-42892"/>
    <n v="-41281512.490000002"/>
    <n v="-54669137.719999999"/>
    <n v="-31742074.6939"/>
    <n v="-843095.54"/>
    <n v="10315685.26"/>
  </r>
  <r>
    <x v="9"/>
    <x v="2"/>
    <x v="2"/>
    <x v="2"/>
    <n v="6933"/>
    <n v="6615418.8799999999"/>
    <n v="9161634.3399999999"/>
    <n v="2070994.4421999999"/>
    <n v="1037841.65"/>
    <n v="380313.64"/>
    <n v="58114"/>
    <n v="187776922.31"/>
    <n v="250004583.81999999"/>
    <n v="48701724.150700003"/>
    <n v="26919247.899999999"/>
    <n v="10867478.66"/>
    <n v="51181"/>
    <n v="181161503.43000001"/>
    <n v="240842949.47999999"/>
    <n v="46630729.708500005"/>
    <n v="25881406.25"/>
    <n v="10487165.02"/>
  </r>
  <r>
    <x v="3"/>
    <x v="6"/>
    <x v="0"/>
    <x v="0"/>
    <n v="24968"/>
    <n v="22627196.699999999"/>
    <n v="32506435.219999999"/>
    <n v="18733403.133699998"/>
    <n v="-4838366.2699999996"/>
    <n v="-11177053.93"/>
    <n v="0"/>
    <n v="0"/>
    <n v="0"/>
    <n v="0"/>
    <n v="0"/>
    <n v="0"/>
    <n v="-24968"/>
    <n v="-22627196.699999999"/>
    <n v="-32506435.219999999"/>
    <n v="-18733403.133699998"/>
    <n v="4838366.2699999996"/>
    <n v="11177053.93"/>
  </r>
  <r>
    <x v="14"/>
    <x v="5"/>
    <x v="1"/>
    <x v="1"/>
    <n v="1097"/>
    <n v="261074.52"/>
    <n v="344970.34"/>
    <n v="149541.5575"/>
    <n v="41027.93"/>
    <n v="-4075.69"/>
    <n v="17234"/>
    <n v="78132620.010000005"/>
    <n v="99638467.370000005"/>
    <n v="12414254.8386"/>
    <n v="17807524.5"/>
    <n v="14125329.93"/>
    <n v="16137"/>
    <n v="77871545.49000001"/>
    <n v="99293497.030000001"/>
    <n v="12264713.281100001"/>
    <n v="17766496.57"/>
    <n v="14129405.619999999"/>
  </r>
  <r>
    <x v="14"/>
    <x v="4"/>
    <x v="1"/>
    <x v="1"/>
    <n v="348"/>
    <n v="238323.49"/>
    <n v="313264.2"/>
    <n v="88894.800799999997"/>
    <n v="34768.300000000003"/>
    <n v="12145.25"/>
    <n v="17285"/>
    <n v="89304626.879999995"/>
    <n v="112514331.14"/>
    <n v="14123346.1866"/>
    <n v="17679959.399999999"/>
    <n v="14211802.119999999"/>
    <n v="16937"/>
    <n v="89066303.390000001"/>
    <n v="112201066.94"/>
    <n v="14034451.3858"/>
    <n v="17645191.099999998"/>
    <n v="14199656.869999999"/>
  </r>
  <r>
    <x v="9"/>
    <x v="5"/>
    <x v="2"/>
    <x v="2"/>
    <n v="5740"/>
    <n v="5966925.3799999999"/>
    <n v="7820322.9400000004"/>
    <n v="1797987.8422000001"/>
    <n v="1411981.38"/>
    <n v="788423.72"/>
    <n v="53288"/>
    <n v="205207361.58000001"/>
    <n v="257190877.61000001"/>
    <n v="48717321.255500004"/>
    <n v="34073339.799999997"/>
    <n v="17138064.010000002"/>
    <n v="47548"/>
    <n v="199240436.20000002"/>
    <n v="249370554.67000002"/>
    <n v="46919333.4133"/>
    <n v="32661358.419999998"/>
    <n v="16349640.290000001"/>
  </r>
  <r>
    <x v="9"/>
    <x v="4"/>
    <x v="2"/>
    <x v="2"/>
    <n v="7235"/>
    <n v="7372090.4000000004"/>
    <n v="9575414.7100000009"/>
    <n v="2288747.15"/>
    <n v="1363229.26"/>
    <n v="676596.36"/>
    <n v="66042"/>
    <n v="271258429.99000001"/>
    <n v="338446261.64999998"/>
    <n v="65102715.417499997"/>
    <n v="36487901.159999996"/>
    <n v="17084553.039999999"/>
    <n v="58807"/>
    <n v="263886339.59"/>
    <n v="328870846.94"/>
    <n v="62813968.267499998"/>
    <n v="35124671.899999999"/>
    <n v="16407956.68"/>
  </r>
  <r>
    <x v="14"/>
    <x v="3"/>
    <x v="1"/>
    <x v="1"/>
    <n v="375"/>
    <n v="262132.61"/>
    <n v="340164.76"/>
    <n v="120557.6189"/>
    <n v="42329.21"/>
    <n v="1807.75"/>
    <n v="19448"/>
    <n v="105058217.70999999"/>
    <n v="132007132.31999999"/>
    <n v="16852704.995000001"/>
    <n v="22881088.530000001"/>
    <n v="17544223.309999999"/>
    <n v="19073"/>
    <n v="104796085.09999999"/>
    <n v="131666967.55999999"/>
    <n v="16732147.376100002"/>
    <n v="22838759.32"/>
    <n v="17542415.559999999"/>
  </r>
  <r>
    <x v="9"/>
    <x v="3"/>
    <x v="2"/>
    <x v="2"/>
    <n v="7473"/>
    <n v="7802968.2400000002"/>
    <n v="10294723.1"/>
    <n v="2479032.5178999999"/>
    <n v="1793566.87"/>
    <n v="941887.33"/>
    <n v="74108"/>
    <n v="330172773.73000002"/>
    <n v="410319127.93000001"/>
    <n v="77149416.281299993"/>
    <n v="48498985.689999998"/>
    <n v="22640810.079999998"/>
    <n v="66635"/>
    <n v="322369805.49000001"/>
    <n v="400024404.82999998"/>
    <n v="74670383.763399988"/>
    <n v="46705418.82"/>
    <n v="21698922.75"/>
  </r>
  <r>
    <x v="14"/>
    <x v="1"/>
    <x v="1"/>
    <x v="1"/>
    <n v="413"/>
    <n v="372866.39"/>
    <n v="484813.4"/>
    <n v="154818.84229999999"/>
    <n v="75292.320000000007"/>
    <n v="23100.59"/>
    <n v="19718"/>
    <n v="116795063.47"/>
    <n v="147665165.19"/>
    <n v="19028525.571400002"/>
    <n v="28065674.989999998"/>
    <n v="21872693.300000001"/>
    <n v="19305"/>
    <n v="116422197.08"/>
    <n v="147180351.78999999"/>
    <n v="18873706.7291"/>
    <n v="27990382.669999998"/>
    <n v="21849592.710000001"/>
  </r>
  <r>
    <x v="0"/>
    <x v="0"/>
    <x v="0"/>
    <x v="0"/>
    <n v="474"/>
    <n v="0"/>
    <n v="95839044.450000003"/>
    <n v="26243459.940000001"/>
    <n v="-18800264.690000001"/>
    <n v="-26092988.940000001"/>
    <n v="0"/>
    <n v="0"/>
    <n v="0"/>
    <n v="0"/>
    <n v="0"/>
    <n v="0"/>
    <n v="-474"/>
    <n v="0"/>
    <n v="-95839044.450000003"/>
    <n v="-26243459.940000001"/>
    <n v="18800264.690000001"/>
    <n v="26092988.940000001"/>
  </r>
  <r>
    <x v="9"/>
    <x v="1"/>
    <x v="2"/>
    <x v="2"/>
    <n v="8031"/>
    <n v="8779802.8300000001"/>
    <n v="11611370.08"/>
    <n v="2726361.8620000002"/>
    <n v="2000404.71"/>
    <n v="1037825.44"/>
    <n v="82345"/>
    <n v="401874904.97000003"/>
    <n v="500357107.81"/>
    <n v="91362555.329400003"/>
    <n v="60437760.890000001"/>
    <n v="29251750.309999999"/>
    <n v="74314"/>
    <n v="393095102.14000005"/>
    <n v="488745737.73000002"/>
    <n v="88636193.467399999"/>
    <n v="58437356.18"/>
    <n v="28213924.86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B3CA21-5C87-4A6D-927A-C41C5A30EC6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J106" firstHeaderRow="1" firstDataRow="2" firstDataCol="1"/>
  <pivotFields count="22">
    <pivotField showAll="0" sortType="descending">
      <items count="21">
        <item x="7"/>
        <item x="11"/>
        <item x="17"/>
        <item x="2"/>
        <item x="14"/>
        <item x="3"/>
        <item x="13"/>
        <item x="9"/>
        <item x="5"/>
        <item x="19"/>
        <item x="0"/>
        <item x="1"/>
        <item x="15"/>
        <item x="18"/>
        <item x="16"/>
        <item x="10"/>
        <item x="6"/>
        <item x="4"/>
        <item x="1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9">
        <item x="7"/>
        <item x="2"/>
        <item x="5"/>
        <item x="4"/>
        <item x="3"/>
        <item x="1"/>
        <item x="6"/>
        <item x="0"/>
        <item t="default"/>
      </items>
    </pivotField>
    <pivotField showAll="0">
      <items count="24">
        <item x="7"/>
        <item x="16"/>
        <item x="2"/>
        <item x="12"/>
        <item x="21"/>
        <item x="1"/>
        <item x="8"/>
        <item x="6"/>
        <item x="0"/>
        <item x="11"/>
        <item x="15"/>
        <item x="10"/>
        <item x="22"/>
        <item x="14"/>
        <item x="3"/>
        <item x="17"/>
        <item x="5"/>
        <item x="13"/>
        <item x="4"/>
        <item x="18"/>
        <item x="9"/>
        <item x="20"/>
        <item x="19"/>
        <item t="default"/>
      </items>
    </pivotField>
    <pivotField axis="axisRow" showAll="0">
      <items count="72">
        <item x="55"/>
        <item x="12"/>
        <item x="54"/>
        <item x="28"/>
        <item x="9"/>
        <item x="52"/>
        <item x="30"/>
        <item x="57"/>
        <item x="42"/>
        <item x="2"/>
        <item x="48"/>
        <item x="35"/>
        <item x="22"/>
        <item x="1"/>
        <item x="69"/>
        <item x="36"/>
        <item x="20"/>
        <item x="68"/>
        <item x="3"/>
        <item x="56"/>
        <item x="6"/>
        <item x="62"/>
        <item x="58"/>
        <item x="7"/>
        <item x="14"/>
        <item x="11"/>
        <item x="0"/>
        <item x="49"/>
        <item x="40"/>
        <item x="53"/>
        <item x="43"/>
        <item x="33"/>
        <item x="70"/>
        <item x="31"/>
        <item x="46"/>
        <item x="38"/>
        <item x="39"/>
        <item x="47"/>
        <item x="4"/>
        <item x="24"/>
        <item x="23"/>
        <item x="32"/>
        <item x="34"/>
        <item x="19"/>
        <item x="41"/>
        <item x="64"/>
        <item x="8"/>
        <item x="29"/>
        <item x="26"/>
        <item x="27"/>
        <item x="37"/>
        <item x="51"/>
        <item x="45"/>
        <item x="59"/>
        <item x="15"/>
        <item x="10"/>
        <item x="25"/>
        <item x="17"/>
        <item x="63"/>
        <item x="50"/>
        <item x="66"/>
        <item x="61"/>
        <item x="21"/>
        <item x="18"/>
        <item x="13"/>
        <item x="5"/>
        <item x="60"/>
        <item x="16"/>
        <item x="67"/>
        <item x="65"/>
        <item x="44"/>
        <item t="default"/>
      </items>
    </pivotField>
    <pivotField numFmtId="165" showAll="0"/>
    <pivotField numFmtId="164" showAll="0"/>
    <pivotField numFmtId="164" showAll="0"/>
    <pivotField numFmtId="164" showAll="0"/>
    <pivotField numFmtId="164" showAll="0"/>
    <pivotField numFmtId="164" showAll="0"/>
    <pivotField numFmtId="165" showAll="0"/>
    <pivotField numFmtId="164" showAll="0"/>
    <pivotField numFmtId="164" showAll="0"/>
    <pivotField numFmtId="164" showAll="0"/>
    <pivotField numFmtId="164" showAll="0"/>
    <pivotField numFmtId="164" showAll="0"/>
    <pivotField numFmtId="165" showAll="0"/>
    <pivotField numFmtId="164" showAll="0"/>
    <pivotField numFmtId="164" showAll="0"/>
    <pivotField numFmtId="164" showAll="0"/>
    <pivotField numFmtId="164" showAll="0"/>
    <pivotField dataField="1" numFmtId="164" showAll="0"/>
  </pivotFields>
  <rowFields count="1">
    <field x="3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Adj - Cur Operating Margin" fld="21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9C8A1-161B-4D46-B4A0-615E6EE24A1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Y25" firstHeaderRow="1" firstDataRow="2" firstDataCol="1"/>
  <pivotFields count="22">
    <pivotField axis="axisRow" showAll="0" sortType="descending">
      <items count="21">
        <item x="7"/>
        <item x="11"/>
        <item x="17"/>
        <item x="2"/>
        <item x="14"/>
        <item x="3"/>
        <item x="13"/>
        <item x="9"/>
        <item x="5"/>
        <item x="19"/>
        <item x="0"/>
        <item x="1"/>
        <item x="15"/>
        <item x="18"/>
        <item x="16"/>
        <item x="10"/>
        <item x="6"/>
        <item x="4"/>
        <item x="1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">
        <item x="7"/>
        <item x="2"/>
        <item x="5"/>
        <item x="4"/>
        <item x="3"/>
        <item x="1"/>
        <item x="6"/>
        <item x="0"/>
        <item t="default"/>
      </items>
    </pivotField>
    <pivotField axis="axisCol" showAll="0">
      <items count="24">
        <item x="7"/>
        <item x="16"/>
        <item x="2"/>
        <item x="12"/>
        <item x="21"/>
        <item x="1"/>
        <item x="8"/>
        <item x="6"/>
        <item x="0"/>
        <item x="11"/>
        <item x="15"/>
        <item x="10"/>
        <item x="22"/>
        <item x="14"/>
        <item x="3"/>
        <item x="17"/>
        <item x="5"/>
        <item x="13"/>
        <item x="4"/>
        <item x="18"/>
        <item x="9"/>
        <item x="20"/>
        <item x="19"/>
        <item t="default"/>
      </items>
    </pivotField>
    <pivotField showAll="0"/>
    <pivotField numFmtId="165" showAll="0"/>
    <pivotField numFmtId="164" showAll="0"/>
    <pivotField numFmtId="164" showAll="0"/>
    <pivotField numFmtId="164" showAll="0"/>
    <pivotField numFmtId="164" showAll="0"/>
    <pivotField numFmtId="164" showAll="0"/>
    <pivotField numFmtId="165" showAll="0"/>
    <pivotField numFmtId="164" showAll="0"/>
    <pivotField numFmtId="164" showAll="0"/>
    <pivotField numFmtId="164" showAll="0"/>
    <pivotField numFmtId="164" showAll="0"/>
    <pivotField numFmtId="164" showAll="0"/>
    <pivotField numFmtId="165" showAll="0"/>
    <pivotField numFmtId="164" showAll="0"/>
    <pivotField numFmtId="164" showAll="0"/>
    <pivotField numFmtId="164" showAll="0"/>
    <pivotField numFmtId="164" showAll="0"/>
    <pivotField dataField="1" numFmtId="164" showAll="0"/>
  </pivotFields>
  <rowFields count="1">
    <field x="0"/>
  </rowFields>
  <rowItems count="21">
    <i>
      <x v="4"/>
    </i>
    <i>
      <x v="7"/>
    </i>
    <i>
      <x/>
    </i>
    <i>
      <x v="2"/>
    </i>
    <i>
      <x v="18"/>
    </i>
    <i>
      <x v="17"/>
    </i>
    <i>
      <x v="14"/>
    </i>
    <i>
      <x v="13"/>
    </i>
    <i>
      <x v="10"/>
    </i>
    <i>
      <x v="16"/>
    </i>
    <i>
      <x v="9"/>
    </i>
    <i>
      <x v="1"/>
    </i>
    <i>
      <x v="12"/>
    </i>
    <i>
      <x v="6"/>
    </i>
    <i>
      <x v="5"/>
    </i>
    <i>
      <x v="15"/>
    </i>
    <i>
      <x v="8"/>
    </i>
    <i>
      <x v="19"/>
    </i>
    <i>
      <x v="3"/>
    </i>
    <i>
      <x v="11"/>
    </i>
    <i t="grand">
      <x/>
    </i>
  </rowItems>
  <colFields count="1">
    <field x="2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1">
    <dataField name="Sum of Adj - Cur Operating Margin" fld="21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2ACEA6-4BF7-4E23-80BD-4EE26AC2DEC2}" name="Table1" displayName="Table1" ref="A1:V6489" totalsRowShown="0">
  <autoFilter ref="A1:V6489" xr:uid="{792ACEA6-4BF7-4E23-80BD-4EE26AC2DEC2}"/>
  <sortState xmlns:xlrd2="http://schemas.microsoft.com/office/spreadsheetml/2017/richdata2" ref="A2:V6489">
    <sortCondition ref="V1:V6489"/>
  </sortState>
  <tableColumns count="22">
    <tableColumn id="1" xr3:uid="{33EFA3CB-F7AF-4069-87EE-CC981C12C313}" name="op_enc_type"/>
    <tableColumn id="2" xr3:uid="{C5EB6918-E76E-4F90-8004-4A75A698755F}" name="enc_fiscal_year"/>
    <tableColumn id="3" xr3:uid="{522318B3-AAD4-4C7D-9206-DE9BD190C360}" name="tech_attr_prov_acad_dept_rollup"/>
    <tableColumn id="4" xr3:uid="{3811CEE1-C150-4145-9DE5-AED97C8F67ED}" name="tech_attr_prov_acad_sect_rollup"/>
    <tableColumn id="5" xr3:uid="{50622B09-B078-4249-A06B-339BCD7C1003}" name="Current Record Count" dataDxfId="17" dataCellStyle="Comma"/>
    <tableColumn id="6" xr3:uid="{4DCCB6DF-A153-4A9A-BB62-8609F0016C5B}" name="Current Total ADJUSTMENT_AMOUNT" dataDxfId="16" dataCellStyle="Currency"/>
    <tableColumn id="7" xr3:uid="{D9D8470D-3ABC-4E03-BF57-A4FB0109D76E}" name="Current Total CHARGE_AMOUNT" dataDxfId="15" dataCellStyle="Currency"/>
    <tableColumn id="8" xr3:uid="{6F5A7FC4-FD29-48B6-811A-E511C8F5A5C3}" name="Current Total TOTAL_COST" dataDxfId="14" dataCellStyle="Currency"/>
    <tableColumn id="9" xr3:uid="{BAFCD658-ECA5-4F9D-8234-7A3E5500D26E}" name="Current Total CONTRIBUTION_MARGIN" dataDxfId="13" dataCellStyle="Currency"/>
    <tableColumn id="10" xr3:uid="{361C8608-C9CE-4228-8D8D-F7F31FE7752E}" name="Current Total OPERATING_MARGIN" dataDxfId="12" dataCellStyle="Currency"/>
    <tableColumn id="11" xr3:uid="{E51EDB79-63AB-4EDD-9CBC-D8DABED54FBE}" name="Adj Record Count" dataDxfId="11" dataCellStyle="Comma"/>
    <tableColumn id="12" xr3:uid="{3303CBA3-21CD-4124-8506-485A06AC937E}" name="Adj Total ADJUSTMENT_AMOUNT" dataDxfId="10" dataCellStyle="Currency"/>
    <tableColumn id="13" xr3:uid="{2EF19FC2-7204-483A-98E5-56843D53ED49}" name="Adj Total CHARGE_AMOUNT" dataDxfId="9" dataCellStyle="Currency"/>
    <tableColumn id="14" xr3:uid="{232B0F3F-473A-4584-87D0-8A7EDB8AFE9D}" name="Adj Total TOTAL_COST" dataDxfId="8" dataCellStyle="Currency"/>
    <tableColumn id="15" xr3:uid="{9A2EA675-2FC5-4B53-BBD7-364CF8296E6F}" name="Adj Total CONTRIBUTION_MARGIN" dataDxfId="7" dataCellStyle="Currency"/>
    <tableColumn id="16" xr3:uid="{A3D824F8-652E-406F-A3DF-6F9D57E73F80}" name="Adj Total OPERATING_MARGIN" dataDxfId="6" dataCellStyle="Currency"/>
    <tableColumn id="17" xr3:uid="{8F9B27B2-A577-41F5-9182-6482C399B056}" name="Adj - Cur Record Count" dataDxfId="5" dataCellStyle="Comma">
      <calculatedColumnFormula>-+Table1[[#This Row],[Current Record Count]]+Table1[[#This Row],[Adj Record Count]]</calculatedColumnFormula>
    </tableColumn>
    <tableColumn id="18" xr3:uid="{7603F151-D77B-4CFD-9645-AFCDEDB9C508}" name="Adj - Cur Adjustment Amt" dataDxfId="4" dataCellStyle="Currency">
      <calculatedColumnFormula>+-Table1[[#This Row],[Current Total ADJUSTMENT_AMOUNT]]+Table1[[#This Row],[Adj Total ADJUSTMENT_AMOUNT]]</calculatedColumnFormula>
    </tableColumn>
    <tableColumn id="19" xr3:uid="{34B8A11C-FBD3-4DA7-90B5-4675C9FC1121}" name="Adj - Cur Charge Amt" dataDxfId="3" dataCellStyle="Currency">
      <calculatedColumnFormula>-Table1[[#This Row],[Current Total CHARGE_AMOUNT]]+Table1[[#This Row],[Adj Total CHARGE_AMOUNT]]</calculatedColumnFormula>
    </tableColumn>
    <tableColumn id="20" xr3:uid="{FB955972-71BE-4913-A9E9-B72483A5D3E9}" name="Adj - Cur Total Cost" dataDxfId="2" dataCellStyle="Currency">
      <calculatedColumnFormula>+Table1[[#This Row],[Adj Total TOTAL_COST]]-Table1[[#This Row],[Current Total TOTAL_COST]]</calculatedColumnFormula>
    </tableColumn>
    <tableColumn id="21" xr3:uid="{5ABDD522-BC4C-49E5-94AD-F335951AB937}" name="Adj - Cur Contribution Margin" dataDxfId="1" dataCellStyle="Currency">
      <calculatedColumnFormula>+Table1[[#This Row],[Adj Total CONTRIBUTION_MARGIN]]-Table1[[#This Row],[Current Total CONTRIBUTION_MARGIN]]</calculatedColumnFormula>
    </tableColumn>
    <tableColumn id="22" xr3:uid="{173B7DE0-EB57-4A51-9E9E-2E84A683F830}" name="Adj - Cur Operating Margin" dataDxfId="0" dataCellStyle="Currency">
      <calculatedColumnFormula>+Table1[[#This Row],[Adj Total OPERATING_MARGIN]]-Table1[[#This Row],[Current Total OPERATING_MARGIN]]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62B0F-FD2D-4371-9325-3BAF11FCC958}">
  <dimension ref="A3:Y106"/>
  <sheetViews>
    <sheetView tabSelected="1" workbookViewId="0">
      <selection activeCell="H24" sqref="H24"/>
    </sheetView>
  </sheetViews>
  <sheetFormatPr defaultRowHeight="14.4" x14ac:dyDescent="0.3"/>
  <cols>
    <col min="1" max="1" width="31" bestFit="1" customWidth="1"/>
    <col min="2" max="2" width="16.33203125" bestFit="1" customWidth="1"/>
    <col min="3" max="3" width="12.21875" bestFit="1" customWidth="1"/>
    <col min="4" max="4" width="19.44140625" bestFit="1" customWidth="1"/>
    <col min="5" max="5" width="15.21875" bestFit="1" customWidth="1"/>
    <col min="6" max="6" width="16.109375" bestFit="1" customWidth="1"/>
    <col min="7" max="7" width="11.77734375" bestFit="1" customWidth="1"/>
    <col min="8" max="8" width="10.77734375" bestFit="1" customWidth="1"/>
    <col min="9" max="9" width="13" bestFit="1" customWidth="1"/>
    <col min="10" max="11" width="10.77734375" bestFit="1" customWidth="1"/>
    <col min="12" max="12" width="14.44140625" bestFit="1" customWidth="1"/>
    <col min="13" max="13" width="26.109375" bestFit="1" customWidth="1"/>
    <col min="14" max="14" width="6" bestFit="1" customWidth="1"/>
    <col min="15" max="15" width="9.5546875" bestFit="1" customWidth="1"/>
    <col min="16" max="16" width="10.77734375" bestFit="1" customWidth="1"/>
    <col min="17" max="17" width="10" bestFit="1" customWidth="1"/>
    <col min="18" max="18" width="18.21875" bestFit="1" customWidth="1"/>
    <col min="19" max="20" width="10.77734375" bestFit="1" customWidth="1"/>
    <col min="21" max="21" width="11.33203125" bestFit="1" customWidth="1"/>
    <col min="22" max="22" width="10.77734375" bestFit="1" customWidth="1"/>
    <col min="23" max="23" width="28.21875" bestFit="1" customWidth="1"/>
    <col min="24" max="24" width="33" bestFit="1" customWidth="1"/>
    <col min="25" max="25" width="12.77734375" bestFit="1" customWidth="1"/>
  </cols>
  <sheetData>
    <row r="3" spans="1:25" x14ac:dyDescent="0.3">
      <c r="A3" s="3" t="s">
        <v>119</v>
      </c>
      <c r="B3" s="3" t="s">
        <v>118</v>
      </c>
    </row>
    <row r="4" spans="1:25" x14ac:dyDescent="0.3">
      <c r="A4" s="3" t="s">
        <v>116</v>
      </c>
      <c r="B4" t="s">
        <v>26</v>
      </c>
      <c r="C4" t="s">
        <v>92</v>
      </c>
      <c r="D4" t="s">
        <v>58</v>
      </c>
      <c r="E4" t="s">
        <v>34</v>
      </c>
      <c r="F4" t="s">
        <v>108</v>
      </c>
      <c r="G4" t="s">
        <v>29</v>
      </c>
      <c r="H4" t="s">
        <v>46</v>
      </c>
      <c r="I4" t="s">
        <v>28</v>
      </c>
      <c r="J4" t="s">
        <v>51</v>
      </c>
      <c r="K4" t="s">
        <v>47</v>
      </c>
      <c r="L4" t="s">
        <v>95</v>
      </c>
      <c r="M4" t="s">
        <v>23</v>
      </c>
      <c r="N4" t="s">
        <v>109</v>
      </c>
      <c r="O4" t="s">
        <v>72</v>
      </c>
      <c r="P4" t="s">
        <v>20</v>
      </c>
      <c r="Q4" t="s">
        <v>50</v>
      </c>
      <c r="R4" t="s">
        <v>60</v>
      </c>
      <c r="S4" t="s">
        <v>90</v>
      </c>
      <c r="T4" t="s">
        <v>17</v>
      </c>
      <c r="U4" t="s">
        <v>67</v>
      </c>
      <c r="V4" t="s">
        <v>41</v>
      </c>
      <c r="W4" t="s">
        <v>53</v>
      </c>
      <c r="X4" t="s">
        <v>84</v>
      </c>
      <c r="Y4" t="s">
        <v>117</v>
      </c>
    </row>
    <row r="5" spans="1:25" x14ac:dyDescent="0.3">
      <c r="A5" s="4" t="s">
        <v>54</v>
      </c>
      <c r="B5" s="5">
        <v>24804.14</v>
      </c>
      <c r="C5" s="5">
        <v>-236082.2</v>
      </c>
      <c r="D5" s="5">
        <v>2093.48</v>
      </c>
      <c r="E5" s="5">
        <v>3105195.2800000003</v>
      </c>
      <c r="F5" s="5">
        <v>-974.34</v>
      </c>
      <c r="G5" s="5">
        <v>83769061.949999988</v>
      </c>
      <c r="H5" s="5">
        <v>1493776.92</v>
      </c>
      <c r="I5" s="5">
        <v>891915.43</v>
      </c>
      <c r="J5" s="5">
        <v>-10347.88999999997</v>
      </c>
      <c r="K5" s="5">
        <v>-37652.439999999995</v>
      </c>
      <c r="L5" s="5">
        <v>251809.49</v>
      </c>
      <c r="M5" s="5">
        <v>353185.02999999997</v>
      </c>
      <c r="N5" s="5">
        <v>135.38</v>
      </c>
      <c r="O5" s="5">
        <v>-2959.1</v>
      </c>
      <c r="P5" s="5">
        <v>5620322.5400000019</v>
      </c>
      <c r="Q5" s="5">
        <v>20221</v>
      </c>
      <c r="R5" s="5">
        <v>121226.46999999999</v>
      </c>
      <c r="S5" s="5">
        <v>59545.350000000006</v>
      </c>
      <c r="T5" s="5">
        <v>3962350.01</v>
      </c>
      <c r="U5" s="5">
        <v>-4168.7800000000007</v>
      </c>
      <c r="V5" s="5">
        <v>1688332.56</v>
      </c>
      <c r="W5" s="5">
        <v>-325.89999999999998</v>
      </c>
      <c r="X5" s="5">
        <v>-477.03999999999996</v>
      </c>
      <c r="Y5" s="5">
        <v>101070987.33999999</v>
      </c>
    </row>
    <row r="6" spans="1:25" x14ac:dyDescent="0.3">
      <c r="A6" s="4" t="s">
        <v>39</v>
      </c>
      <c r="B6" s="5">
        <v>-33627.61</v>
      </c>
      <c r="C6" s="5">
        <v>-1713.87</v>
      </c>
      <c r="D6" s="5">
        <v>95512967.069999993</v>
      </c>
      <c r="E6" s="5">
        <v>-2818555.11</v>
      </c>
      <c r="F6" s="5"/>
      <c r="G6" s="5">
        <v>-10006569.83</v>
      </c>
      <c r="H6" s="5">
        <v>-357474.91999999993</v>
      </c>
      <c r="I6" s="5">
        <v>174769.75</v>
      </c>
      <c r="J6" s="5">
        <v>-766651.99999999988</v>
      </c>
      <c r="K6" s="5">
        <v>2229543.36</v>
      </c>
      <c r="L6" s="5">
        <v>-7990.970000000003</v>
      </c>
      <c r="M6" s="5">
        <v>-145070.07999999993</v>
      </c>
      <c r="N6" s="5"/>
      <c r="O6" s="5">
        <v>-2122.5900000000006</v>
      </c>
      <c r="P6" s="5">
        <v>-955484.09999999916</v>
      </c>
      <c r="Q6" s="5">
        <v>-72417</v>
      </c>
      <c r="R6" s="5">
        <v>7928.71</v>
      </c>
      <c r="S6" s="5">
        <v>-60662.530000000006</v>
      </c>
      <c r="T6" s="5">
        <v>2298427.13</v>
      </c>
      <c r="U6" s="5">
        <v>-14442.810000000009</v>
      </c>
      <c r="V6" s="5">
        <v>-49364.289999999994</v>
      </c>
      <c r="W6" s="5"/>
      <c r="X6" s="5"/>
      <c r="Y6" s="5">
        <v>84931488.309999973</v>
      </c>
    </row>
    <row r="7" spans="1:25" x14ac:dyDescent="0.3">
      <c r="A7" s="4" t="s">
        <v>25</v>
      </c>
      <c r="B7" s="5">
        <v>-2015.2499999999927</v>
      </c>
      <c r="C7" s="5">
        <v>136998.93999999997</v>
      </c>
      <c r="D7" s="5">
        <v>23887.509999999995</v>
      </c>
      <c r="E7" s="5">
        <v>2366303.3899999997</v>
      </c>
      <c r="F7" s="5">
        <v>-3072.4199999999996</v>
      </c>
      <c r="G7" s="5">
        <v>3372150.3099999991</v>
      </c>
      <c r="H7" s="5">
        <v>-1580236.219999999</v>
      </c>
      <c r="I7" s="5">
        <v>21370627.34</v>
      </c>
      <c r="J7" s="5">
        <v>2971662.3600000013</v>
      </c>
      <c r="K7" s="5">
        <v>2133014.25</v>
      </c>
      <c r="L7" s="5">
        <v>333776.67000000004</v>
      </c>
      <c r="M7" s="5">
        <v>11176984.470000001</v>
      </c>
      <c r="N7" s="5">
        <v>-38.44</v>
      </c>
      <c r="O7" s="5">
        <v>-3690.06</v>
      </c>
      <c r="P7" s="5">
        <v>2837334.5700000003</v>
      </c>
      <c r="Q7" s="5">
        <v>53950.490000000005</v>
      </c>
      <c r="R7" s="5">
        <v>1081654.4699999997</v>
      </c>
      <c r="S7" s="5">
        <v>1020239.3699999999</v>
      </c>
      <c r="T7" s="5">
        <v>8950783.1100000013</v>
      </c>
      <c r="U7" s="5">
        <v>61928.090000000055</v>
      </c>
      <c r="V7" s="5">
        <v>4004192.8900000006</v>
      </c>
      <c r="W7" s="5">
        <v>12176.130000000003</v>
      </c>
      <c r="X7" s="5">
        <v>617.07999999999993</v>
      </c>
      <c r="Y7" s="5">
        <v>60319229.050000004</v>
      </c>
    </row>
    <row r="8" spans="1:25" x14ac:dyDescent="0.3">
      <c r="A8" s="4" t="s">
        <v>82</v>
      </c>
      <c r="B8" s="5">
        <v>263386.8</v>
      </c>
      <c r="C8" s="5"/>
      <c r="D8" s="5">
        <v>150491.90000000002</v>
      </c>
      <c r="E8" s="5">
        <v>183.55999999999949</v>
      </c>
      <c r="F8" s="5"/>
      <c r="G8" s="5">
        <v>24873247.98</v>
      </c>
      <c r="H8" s="5">
        <v>2839.7800000000007</v>
      </c>
      <c r="I8" s="5">
        <v>17322.2</v>
      </c>
      <c r="J8" s="5">
        <v>-10465.710000000006</v>
      </c>
      <c r="K8" s="5">
        <v>-60123.319999999992</v>
      </c>
      <c r="L8" s="5"/>
      <c r="M8" s="5">
        <v>11459.220000000001</v>
      </c>
      <c r="N8" s="5"/>
      <c r="O8" s="5"/>
      <c r="P8" s="5">
        <v>45017.07</v>
      </c>
      <c r="Q8" s="5"/>
      <c r="R8" s="5">
        <v>-10709.179999999997</v>
      </c>
      <c r="S8" s="5">
        <v>66567.009999999995</v>
      </c>
      <c r="T8" s="5">
        <v>67431.080000000016</v>
      </c>
      <c r="U8" s="5">
        <v>2672.55</v>
      </c>
      <c r="V8" s="5">
        <v>-2422.27</v>
      </c>
      <c r="W8" s="5"/>
      <c r="X8" s="5"/>
      <c r="Y8" s="5">
        <v>25416898.670000002</v>
      </c>
    </row>
    <row r="9" spans="1:25" x14ac:dyDescent="0.3">
      <c r="A9" s="4" t="s">
        <v>27</v>
      </c>
      <c r="B9" s="5">
        <v>-811.85</v>
      </c>
      <c r="C9" s="5">
        <v>14421.29</v>
      </c>
      <c r="D9" s="5">
        <v>56.74</v>
      </c>
      <c r="E9" s="5">
        <v>78620.399999999994</v>
      </c>
      <c r="F9" s="5"/>
      <c r="G9" s="5">
        <v>874925.31</v>
      </c>
      <c r="H9" s="5">
        <v>487160.15</v>
      </c>
      <c r="I9" s="5">
        <v>401981.01</v>
      </c>
      <c r="J9" s="5">
        <v>413019.81000000006</v>
      </c>
      <c r="K9" s="5">
        <v>46779.77</v>
      </c>
      <c r="L9" s="5">
        <v>12622.589999999998</v>
      </c>
      <c r="M9" s="5">
        <v>48480.240000000005</v>
      </c>
      <c r="N9" s="5"/>
      <c r="O9" s="5"/>
      <c r="P9" s="5">
        <v>47097.02</v>
      </c>
      <c r="Q9" s="5">
        <v>9722.2000000000007</v>
      </c>
      <c r="R9" s="5">
        <v>13522266.309999995</v>
      </c>
      <c r="S9" s="5">
        <v>12875.550000000007</v>
      </c>
      <c r="T9" s="5">
        <v>181094.44</v>
      </c>
      <c r="U9" s="5">
        <v>0</v>
      </c>
      <c r="V9" s="5">
        <v>17926.39</v>
      </c>
      <c r="W9" s="5"/>
      <c r="X9" s="5"/>
      <c r="Y9" s="5">
        <v>16168237.369999995</v>
      </c>
    </row>
    <row r="10" spans="1:25" x14ac:dyDescent="0.3">
      <c r="A10" s="4" t="s">
        <v>44</v>
      </c>
      <c r="B10" s="5">
        <v>128.48999999999998</v>
      </c>
      <c r="C10" s="5">
        <v>0</v>
      </c>
      <c r="D10" s="5">
        <v>-859765.12999999989</v>
      </c>
      <c r="E10" s="5">
        <v>730665.68</v>
      </c>
      <c r="F10" s="5"/>
      <c r="G10" s="5">
        <v>2664403.75</v>
      </c>
      <c r="H10" s="5">
        <v>212223.03999999998</v>
      </c>
      <c r="I10" s="5">
        <v>116942.56</v>
      </c>
      <c r="J10" s="5">
        <v>-1471389.0900000026</v>
      </c>
      <c r="K10" s="5">
        <v>8720.91</v>
      </c>
      <c r="L10" s="5">
        <v>6810.4</v>
      </c>
      <c r="M10" s="5">
        <v>10276.44000000001</v>
      </c>
      <c r="N10" s="5">
        <v>0</v>
      </c>
      <c r="O10" s="5"/>
      <c r="P10" s="5">
        <v>73811.179999999993</v>
      </c>
      <c r="Q10" s="5">
        <v>5442.87</v>
      </c>
      <c r="R10" s="5">
        <v>-39156.97</v>
      </c>
      <c r="S10" s="5">
        <v>-1561.4500000000003</v>
      </c>
      <c r="T10" s="5">
        <v>-149600.85000000003</v>
      </c>
      <c r="U10" s="5">
        <v>8314.59</v>
      </c>
      <c r="V10" s="5">
        <v>4568.8099999999995</v>
      </c>
      <c r="W10" s="5">
        <v>0</v>
      </c>
      <c r="X10" s="5"/>
      <c r="Y10" s="5">
        <v>1320835.2299999974</v>
      </c>
    </row>
    <row r="11" spans="1:25" x14ac:dyDescent="0.3">
      <c r="A11" s="4" t="s">
        <v>31</v>
      </c>
      <c r="B11" s="5">
        <v>125453.44</v>
      </c>
      <c r="C11" s="5">
        <v>130911.92</v>
      </c>
      <c r="D11" s="5">
        <v>6886.0100000000057</v>
      </c>
      <c r="E11" s="5">
        <v>160498.96000000002</v>
      </c>
      <c r="F11" s="5"/>
      <c r="G11" s="5">
        <v>1422768.6600000001</v>
      </c>
      <c r="H11" s="5">
        <v>91504.419999999955</v>
      </c>
      <c r="I11" s="5">
        <v>-563902.32999999996</v>
      </c>
      <c r="J11" s="5">
        <v>-38188.509999999995</v>
      </c>
      <c r="K11" s="5">
        <v>1441.9999999999782</v>
      </c>
      <c r="L11" s="5">
        <v>8154.5700000000006</v>
      </c>
      <c r="M11" s="5">
        <v>89496.93</v>
      </c>
      <c r="N11" s="5"/>
      <c r="O11" s="5">
        <v>45449.37</v>
      </c>
      <c r="P11" s="5">
        <v>393206.33000000007</v>
      </c>
      <c r="Q11" s="5">
        <v>56846.279999999992</v>
      </c>
      <c r="R11" s="5">
        <v>-194774.31000000003</v>
      </c>
      <c r="S11" s="5">
        <v>-294458.16000000003</v>
      </c>
      <c r="T11" s="5">
        <v>-389916.20999999985</v>
      </c>
      <c r="U11" s="5">
        <v>-31803.990000000005</v>
      </c>
      <c r="V11" s="5">
        <v>-19477.46</v>
      </c>
      <c r="W11" s="5"/>
      <c r="X11" s="5"/>
      <c r="Y11" s="5">
        <v>1000097.9200000002</v>
      </c>
    </row>
    <row r="12" spans="1:25" x14ac:dyDescent="0.3">
      <c r="A12" s="4" t="s">
        <v>51</v>
      </c>
      <c r="B12" s="5"/>
      <c r="C12" s="5"/>
      <c r="D12" s="5"/>
      <c r="E12" s="5">
        <v>-137.78</v>
      </c>
      <c r="F12" s="5"/>
      <c r="G12" s="5">
        <v>-276.81</v>
      </c>
      <c r="H12" s="5"/>
      <c r="I12" s="5"/>
      <c r="J12" s="5">
        <v>24631.21</v>
      </c>
      <c r="K12" s="5">
        <v>35.57</v>
      </c>
      <c r="L12" s="5"/>
      <c r="M12" s="5">
        <v>2160.5</v>
      </c>
      <c r="N12" s="5"/>
      <c r="O12" s="5"/>
      <c r="P12" s="5">
        <v>37.520000000000003</v>
      </c>
      <c r="Q12" s="5">
        <v>0</v>
      </c>
      <c r="R12" s="5"/>
      <c r="S12" s="5"/>
      <c r="T12" s="5">
        <v>-1531.29</v>
      </c>
      <c r="U12" s="5"/>
      <c r="V12" s="5">
        <v>15.71</v>
      </c>
      <c r="W12" s="5"/>
      <c r="X12" s="5"/>
      <c r="Y12" s="5">
        <v>24934.629999999997</v>
      </c>
    </row>
    <row r="13" spans="1:25" x14ac:dyDescent="0.3">
      <c r="A13" s="4" t="s">
        <v>19</v>
      </c>
      <c r="B13" s="5">
        <v>0</v>
      </c>
      <c r="C13" s="5">
        <v>0</v>
      </c>
      <c r="D13" s="5">
        <v>12133.840000000004</v>
      </c>
      <c r="E13" s="5">
        <v>-18332.970000000088</v>
      </c>
      <c r="F13" s="5"/>
      <c r="G13" s="5">
        <v>-38183.060000000522</v>
      </c>
      <c r="H13" s="5">
        <v>0</v>
      </c>
      <c r="I13" s="5">
        <v>0</v>
      </c>
      <c r="J13" s="5">
        <v>45927.120000004768</v>
      </c>
      <c r="K13" s="5">
        <v>0</v>
      </c>
      <c r="L13" s="5">
        <v>0</v>
      </c>
      <c r="M13" s="5">
        <v>8233.4500000001863</v>
      </c>
      <c r="N13" s="5"/>
      <c r="O13" s="5">
        <v>0</v>
      </c>
      <c r="P13" s="5">
        <v>4649.8599999989383</v>
      </c>
      <c r="Q13" s="5">
        <v>0</v>
      </c>
      <c r="R13" s="5">
        <v>0</v>
      </c>
      <c r="S13" s="5">
        <v>0</v>
      </c>
      <c r="T13" s="5">
        <v>5871.0500000002794</v>
      </c>
      <c r="U13" s="5">
        <v>0</v>
      </c>
      <c r="V13" s="5">
        <v>0</v>
      </c>
      <c r="W13" s="5"/>
      <c r="X13" s="5"/>
      <c r="Y13" s="5">
        <v>20299.290000003566</v>
      </c>
    </row>
    <row r="14" spans="1:25" x14ac:dyDescent="0.3">
      <c r="A14" s="4" t="s">
        <v>75</v>
      </c>
      <c r="B14" s="5"/>
      <c r="C14" s="5">
        <v>0</v>
      </c>
      <c r="D14" s="5"/>
      <c r="E14" s="5">
        <v>0</v>
      </c>
      <c r="F14" s="5">
        <v>0</v>
      </c>
      <c r="G14" s="5">
        <v>0</v>
      </c>
      <c r="H14" s="5">
        <v>0</v>
      </c>
      <c r="I14" s="5"/>
      <c r="J14" s="5">
        <v>1384.5799999991432</v>
      </c>
      <c r="K14" s="5">
        <v>0</v>
      </c>
      <c r="L14" s="5">
        <v>0</v>
      </c>
      <c r="M14" s="5">
        <v>0</v>
      </c>
      <c r="N14" s="5"/>
      <c r="O14" s="5"/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/>
      <c r="Y14" s="5">
        <v>1384.5799999991432</v>
      </c>
    </row>
    <row r="15" spans="1:25" x14ac:dyDescent="0.3">
      <c r="A15" s="4" t="s">
        <v>42</v>
      </c>
      <c r="B15" s="5">
        <v>0</v>
      </c>
      <c r="C15" s="5">
        <v>0</v>
      </c>
      <c r="D15" s="5">
        <v>0</v>
      </c>
      <c r="E15" s="5">
        <v>0</v>
      </c>
      <c r="F15" s="5"/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/>
      <c r="O15" s="5"/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</row>
    <row r="16" spans="1:25" x14ac:dyDescent="0.3">
      <c r="A16" s="4" t="s">
        <v>37</v>
      </c>
      <c r="B16" s="5">
        <v>0</v>
      </c>
      <c r="C16" s="5">
        <v>0</v>
      </c>
      <c r="D16" s="5">
        <v>-1177.5200000000186</v>
      </c>
      <c r="E16" s="5">
        <v>0</v>
      </c>
      <c r="F16" s="5"/>
      <c r="G16" s="5">
        <v>-2565.2300000000005</v>
      </c>
      <c r="H16" s="5">
        <v>0</v>
      </c>
      <c r="I16" s="5">
        <v>0</v>
      </c>
      <c r="J16" s="5">
        <v>-51840.410000000149</v>
      </c>
      <c r="K16" s="5">
        <v>0</v>
      </c>
      <c r="L16" s="5">
        <v>0</v>
      </c>
      <c r="M16" s="5">
        <v>-10393.949999999953</v>
      </c>
      <c r="N16" s="5"/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-4838.0099999997765</v>
      </c>
      <c r="U16" s="5">
        <v>0</v>
      </c>
      <c r="V16" s="5">
        <v>0</v>
      </c>
      <c r="W16" s="5"/>
      <c r="X16" s="5"/>
      <c r="Y16" s="5">
        <v>-70815.119999999908</v>
      </c>
    </row>
    <row r="17" spans="1:25" x14ac:dyDescent="0.3">
      <c r="A17" s="4" t="s">
        <v>98</v>
      </c>
      <c r="B17" s="5">
        <v>3229.83</v>
      </c>
      <c r="C17" s="5"/>
      <c r="D17" s="5">
        <v>14756.4200000001</v>
      </c>
      <c r="E17" s="5">
        <v>2142.6900000000005</v>
      </c>
      <c r="F17" s="5"/>
      <c r="G17" s="5">
        <v>-81236.799999999988</v>
      </c>
      <c r="H17" s="5">
        <v>-80213.509999999995</v>
      </c>
      <c r="I17" s="5">
        <v>236.63999999999214</v>
      </c>
      <c r="J17" s="5">
        <v>67541.289999999921</v>
      </c>
      <c r="K17" s="5">
        <v>0</v>
      </c>
      <c r="L17" s="5"/>
      <c r="M17" s="5">
        <v>21097.200000000001</v>
      </c>
      <c r="N17" s="5"/>
      <c r="O17" s="5"/>
      <c r="P17" s="5">
        <v>-544718.63000000024</v>
      </c>
      <c r="Q17" s="5">
        <v>0</v>
      </c>
      <c r="R17" s="5"/>
      <c r="S17" s="5"/>
      <c r="T17" s="5">
        <v>209259.15999999997</v>
      </c>
      <c r="U17" s="5">
        <v>25797.11</v>
      </c>
      <c r="V17" s="5"/>
      <c r="W17" s="5"/>
      <c r="X17" s="5"/>
      <c r="Y17" s="5">
        <v>-362108.60000000027</v>
      </c>
    </row>
    <row r="18" spans="1:25" x14ac:dyDescent="0.3">
      <c r="A18" s="4" t="s">
        <v>74</v>
      </c>
      <c r="B18" s="5">
        <v>3744.1199999999972</v>
      </c>
      <c r="C18" s="5">
        <v>0</v>
      </c>
      <c r="D18" s="5">
        <v>225691.37</v>
      </c>
      <c r="E18" s="5">
        <v>403877.83999999997</v>
      </c>
      <c r="F18" s="5">
        <v>0</v>
      </c>
      <c r="G18" s="5">
        <v>-2747010.4699999988</v>
      </c>
      <c r="H18" s="5">
        <v>-2244.6600000000008</v>
      </c>
      <c r="I18" s="5">
        <v>1284.7600000000002</v>
      </c>
      <c r="J18" s="5">
        <v>8121.4900000000198</v>
      </c>
      <c r="K18" s="5">
        <v>41725.469999999994</v>
      </c>
      <c r="L18" s="5">
        <v>1348.74</v>
      </c>
      <c r="M18" s="5">
        <v>9676.99</v>
      </c>
      <c r="N18" s="5"/>
      <c r="O18" s="5"/>
      <c r="P18" s="5">
        <v>338.74</v>
      </c>
      <c r="Q18" s="5">
        <v>0</v>
      </c>
      <c r="R18" s="5">
        <v>1264.79</v>
      </c>
      <c r="S18" s="5">
        <v>0</v>
      </c>
      <c r="T18" s="5">
        <v>215294.11000000002</v>
      </c>
      <c r="U18" s="5">
        <v>6499.83</v>
      </c>
      <c r="V18" s="5">
        <v>41863.159999999996</v>
      </c>
      <c r="W18" s="5">
        <v>523.22</v>
      </c>
      <c r="X18" s="5"/>
      <c r="Y18" s="5">
        <v>-1788000.4999999988</v>
      </c>
    </row>
    <row r="19" spans="1:25" x14ac:dyDescent="0.3">
      <c r="A19" s="4" t="s">
        <v>22</v>
      </c>
      <c r="B19" s="5">
        <v>270003.41000000003</v>
      </c>
      <c r="C19" s="5">
        <v>-28755.78999999963</v>
      </c>
      <c r="D19" s="5">
        <v>-1099341.06</v>
      </c>
      <c r="E19" s="5">
        <v>1350490.5099999998</v>
      </c>
      <c r="F19" s="5">
        <v>3974.2900000000081</v>
      </c>
      <c r="G19" s="5">
        <v>5213348.149999992</v>
      </c>
      <c r="H19" s="5">
        <v>-468182.02999999933</v>
      </c>
      <c r="I19" s="5">
        <v>-9455540.9800000004</v>
      </c>
      <c r="J19" s="5">
        <v>2365047.5699999947</v>
      </c>
      <c r="K19" s="5">
        <v>2510411.7499999995</v>
      </c>
      <c r="L19" s="5">
        <v>-395664.23999999987</v>
      </c>
      <c r="M19" s="5">
        <v>-2166108.4100000011</v>
      </c>
      <c r="N19" s="5">
        <v>-96.939999999999145</v>
      </c>
      <c r="O19" s="5">
        <v>68730.259999999995</v>
      </c>
      <c r="P19" s="5">
        <v>-1601188.9799999977</v>
      </c>
      <c r="Q19" s="5">
        <v>-22335.429999999993</v>
      </c>
      <c r="R19" s="5">
        <v>-2338952.94</v>
      </c>
      <c r="S19" s="5">
        <v>-1136029.5900000001</v>
      </c>
      <c r="T19" s="5">
        <v>-4270260.55</v>
      </c>
      <c r="U19" s="5">
        <v>13013.379999999994</v>
      </c>
      <c r="V19" s="5">
        <v>-952683.79</v>
      </c>
      <c r="W19" s="5">
        <v>-207.59999999999991</v>
      </c>
      <c r="X19" s="5">
        <v>1442.2700000000004</v>
      </c>
      <c r="Y19" s="5">
        <v>-12138886.740000011</v>
      </c>
    </row>
    <row r="20" spans="1:25" x14ac:dyDescent="0.3">
      <c r="A20" s="4" t="s">
        <v>78</v>
      </c>
      <c r="B20" s="5">
        <v>-369185.62</v>
      </c>
      <c r="C20" s="5">
        <v>-8035.5500000000011</v>
      </c>
      <c r="D20" s="5">
        <v>807400.22</v>
      </c>
      <c r="E20" s="5">
        <v>-575863.50999999989</v>
      </c>
      <c r="F20" s="5"/>
      <c r="G20" s="5">
        <v>-11263975.529999999</v>
      </c>
      <c r="H20" s="5">
        <v>-189988.11999999994</v>
      </c>
      <c r="I20" s="5">
        <v>-174405.23</v>
      </c>
      <c r="J20" s="5">
        <v>-1077368.7399999998</v>
      </c>
      <c r="K20" s="5">
        <v>-20600.780000000006</v>
      </c>
      <c r="L20" s="5">
        <v>-1865.95</v>
      </c>
      <c r="M20" s="5">
        <v>-90667.180000000037</v>
      </c>
      <c r="N20" s="5"/>
      <c r="O20" s="5">
        <v>15347.82</v>
      </c>
      <c r="P20" s="5">
        <v>582396.31000000006</v>
      </c>
      <c r="Q20" s="5">
        <v>-2401.5400000000004</v>
      </c>
      <c r="R20" s="5">
        <v>-201747.69</v>
      </c>
      <c r="S20" s="5">
        <v>-122057.70999999998</v>
      </c>
      <c r="T20" s="5">
        <v>-464178.19000000018</v>
      </c>
      <c r="U20" s="5">
        <v>-15619.169999999996</v>
      </c>
      <c r="V20" s="5">
        <v>199092.28</v>
      </c>
      <c r="W20" s="5">
        <v>0</v>
      </c>
      <c r="X20" s="5">
        <v>0</v>
      </c>
      <c r="Y20" s="5">
        <v>-12973723.879999995</v>
      </c>
    </row>
    <row r="21" spans="1:25" x14ac:dyDescent="0.3">
      <c r="A21" s="4" t="s">
        <v>35</v>
      </c>
      <c r="B21" s="5">
        <v>-53258.729999999996</v>
      </c>
      <c r="C21" s="5">
        <v>-5082.4799999999996</v>
      </c>
      <c r="D21" s="5">
        <v>-17341536.760000002</v>
      </c>
      <c r="E21" s="5">
        <v>64863.960000000006</v>
      </c>
      <c r="F21" s="5"/>
      <c r="G21" s="5">
        <v>1791075.7199999993</v>
      </c>
      <c r="H21" s="5">
        <v>620842.97</v>
      </c>
      <c r="I21" s="5">
        <v>-440305.57</v>
      </c>
      <c r="J21" s="5">
        <v>-711400.80999999994</v>
      </c>
      <c r="K21" s="5">
        <v>-496715.78999999992</v>
      </c>
      <c r="L21" s="5">
        <v>-17988.419999999998</v>
      </c>
      <c r="M21" s="5">
        <v>-4581041.2800000012</v>
      </c>
      <c r="N21" s="5"/>
      <c r="O21" s="5">
        <v>16451.829999999998</v>
      </c>
      <c r="P21" s="5">
        <v>-1641439.7099999997</v>
      </c>
      <c r="Q21" s="5">
        <v>7732.6</v>
      </c>
      <c r="R21" s="5">
        <v>92831.13</v>
      </c>
      <c r="S21" s="5">
        <v>424895.49</v>
      </c>
      <c r="T21" s="5">
        <v>-2039580.6599999992</v>
      </c>
      <c r="U21" s="5">
        <v>-5101.1900000000014</v>
      </c>
      <c r="V21" s="5">
        <v>-742373.23999999987</v>
      </c>
      <c r="W21" s="5">
        <v>-378.48999999999978</v>
      </c>
      <c r="X21" s="5">
        <v>-2939.84</v>
      </c>
      <c r="Y21" s="5">
        <v>-25060449.270000007</v>
      </c>
    </row>
    <row r="22" spans="1:25" x14ac:dyDescent="0.3">
      <c r="A22" s="4" t="s">
        <v>33</v>
      </c>
      <c r="B22" s="5">
        <v>1538066.9100000001</v>
      </c>
      <c r="C22" s="5">
        <v>262606.02</v>
      </c>
      <c r="D22" s="5">
        <v>-10640608.99</v>
      </c>
      <c r="E22" s="5">
        <v>-1385164.7700000003</v>
      </c>
      <c r="F22" s="5"/>
      <c r="G22" s="5">
        <v>-2175927.7999999966</v>
      </c>
      <c r="H22" s="5">
        <v>-1201518.57</v>
      </c>
      <c r="I22" s="5">
        <v>-5507562.4099999992</v>
      </c>
      <c r="J22" s="5">
        <v>-1155101.49</v>
      </c>
      <c r="K22" s="5">
        <v>-266956.46999999986</v>
      </c>
      <c r="L22" s="5">
        <v>-144014.13999999998</v>
      </c>
      <c r="M22" s="5">
        <v>-1855408.0699999991</v>
      </c>
      <c r="N22" s="5"/>
      <c r="O22" s="5">
        <v>204217.74</v>
      </c>
      <c r="P22" s="5">
        <v>-808761.59999999916</v>
      </c>
      <c r="Q22" s="5">
        <v>-12357.19</v>
      </c>
      <c r="R22" s="5">
        <v>-8356554.4000000013</v>
      </c>
      <c r="S22" s="5">
        <v>-533384.00000000012</v>
      </c>
      <c r="T22" s="5">
        <v>-2886595.8200000008</v>
      </c>
      <c r="U22" s="5">
        <v>-3444.0000000000009</v>
      </c>
      <c r="V22" s="5">
        <v>-2335176.4</v>
      </c>
      <c r="W22" s="5">
        <v>-8646.93</v>
      </c>
      <c r="X22" s="5">
        <v>5576.49</v>
      </c>
      <c r="Y22" s="5">
        <v>-37266715.889999993</v>
      </c>
    </row>
    <row r="23" spans="1:25" x14ac:dyDescent="0.3">
      <c r="A23" s="4" t="s">
        <v>81</v>
      </c>
      <c r="B23" s="5">
        <v>-1830059.1700000002</v>
      </c>
      <c r="C23" s="5">
        <v>-212862.24999999997</v>
      </c>
      <c r="D23" s="5">
        <v>-9790.69</v>
      </c>
      <c r="E23" s="5">
        <v>-176456.8</v>
      </c>
      <c r="F23" s="5">
        <v>72.47</v>
      </c>
      <c r="G23" s="5">
        <v>-30949227.330000002</v>
      </c>
      <c r="H23" s="5">
        <v>-2276917.67</v>
      </c>
      <c r="I23" s="5">
        <v>14552.48</v>
      </c>
      <c r="J23" s="5">
        <v>-194981.31999999998</v>
      </c>
      <c r="K23" s="5">
        <v>-4258053.9200000009</v>
      </c>
      <c r="L23" s="5">
        <v>109770.71000000002</v>
      </c>
      <c r="M23" s="5">
        <v>-2384244.0100000007</v>
      </c>
      <c r="N23" s="5"/>
      <c r="O23" s="5">
        <v>-868924.04</v>
      </c>
      <c r="P23" s="5">
        <v>-604169.54999999981</v>
      </c>
      <c r="Q23" s="5">
        <v>-25470.1</v>
      </c>
      <c r="R23" s="5">
        <v>2394018.9900000002</v>
      </c>
      <c r="S23" s="5">
        <v>132086.42000000001</v>
      </c>
      <c r="T23" s="5">
        <v>98314.789999999979</v>
      </c>
      <c r="U23" s="5">
        <v>1757.3100000000002</v>
      </c>
      <c r="V23" s="5">
        <v>-43462.2</v>
      </c>
      <c r="W23" s="5"/>
      <c r="X23" s="5">
        <v>-9510.6900000000023</v>
      </c>
      <c r="Y23" s="5">
        <v>-41093556.57</v>
      </c>
    </row>
    <row r="24" spans="1:25" x14ac:dyDescent="0.3">
      <c r="A24" s="4" t="s">
        <v>16</v>
      </c>
      <c r="B24" s="5">
        <v>60141.090000000004</v>
      </c>
      <c r="C24" s="5">
        <v>-52406.029999999984</v>
      </c>
      <c r="D24" s="5">
        <v>-66804144.410000011</v>
      </c>
      <c r="E24" s="5">
        <v>-3288331.3299999996</v>
      </c>
      <c r="F24" s="5">
        <v>0</v>
      </c>
      <c r="G24" s="5">
        <v>-66716008.969999984</v>
      </c>
      <c r="H24" s="5">
        <v>3248428.42</v>
      </c>
      <c r="I24" s="5">
        <v>-6847915.6500000013</v>
      </c>
      <c r="J24" s="5">
        <v>-409599.45999999996</v>
      </c>
      <c r="K24" s="5">
        <v>-1831570.36</v>
      </c>
      <c r="L24" s="5">
        <v>-156769.45000000001</v>
      </c>
      <c r="M24" s="5">
        <v>-498117.49</v>
      </c>
      <c r="N24" s="5">
        <v>0</v>
      </c>
      <c r="O24" s="5">
        <v>527498.77</v>
      </c>
      <c r="P24" s="5">
        <v>-3448448.5699999984</v>
      </c>
      <c r="Q24" s="5">
        <v>-18934.179999999968</v>
      </c>
      <c r="R24" s="5">
        <v>-6079295.379999999</v>
      </c>
      <c r="S24" s="5">
        <v>431944.25000000012</v>
      </c>
      <c r="T24" s="5">
        <v>-5782323.2999999989</v>
      </c>
      <c r="U24" s="5">
        <v>-45402.920000000013</v>
      </c>
      <c r="V24" s="5">
        <v>-1811032.15</v>
      </c>
      <c r="W24" s="5">
        <v>-3140.4299999999994</v>
      </c>
      <c r="X24" s="5">
        <v>5291.7300000000005</v>
      </c>
      <c r="Y24" s="5">
        <v>-159520135.81999999</v>
      </c>
    </row>
    <row r="25" spans="1:25" x14ac:dyDescent="0.3">
      <c r="A25" s="4" t="s">
        <v>117</v>
      </c>
      <c r="B25" s="5">
        <v>0</v>
      </c>
      <c r="C25" s="5">
        <v>0</v>
      </c>
      <c r="D25" s="5">
        <v>-2.6077032089233398E-8</v>
      </c>
      <c r="E25" s="5">
        <v>0</v>
      </c>
      <c r="F25" s="5">
        <v>8.1854523159563541E-12</v>
      </c>
      <c r="G25" s="5">
        <v>-1.3038516044616699E-8</v>
      </c>
      <c r="H25" s="5">
        <v>0</v>
      </c>
      <c r="I25" s="5">
        <v>0</v>
      </c>
      <c r="J25" s="5">
        <v>-2.0954757928848267E-9</v>
      </c>
      <c r="K25" s="5">
        <v>-1.5133991837501526E-9</v>
      </c>
      <c r="L25" s="5">
        <v>2.3283064365386963E-10</v>
      </c>
      <c r="M25" s="5">
        <v>0</v>
      </c>
      <c r="N25" s="5">
        <v>8.5265128291212022E-13</v>
      </c>
      <c r="O25" s="5">
        <v>0</v>
      </c>
      <c r="P25" s="5">
        <v>7.9162418842315674E-9</v>
      </c>
      <c r="Q25" s="5">
        <v>4.0017766878008842E-11</v>
      </c>
      <c r="R25" s="5">
        <v>0</v>
      </c>
      <c r="S25" s="5">
        <v>0</v>
      </c>
      <c r="T25" s="5">
        <v>0</v>
      </c>
      <c r="U25" s="5">
        <v>1.9099388737231493E-11</v>
      </c>
      <c r="V25" s="5">
        <v>0</v>
      </c>
      <c r="W25" s="5">
        <v>0</v>
      </c>
      <c r="X25" s="5">
        <v>0</v>
      </c>
      <c r="Y25" s="5">
        <v>-4.4703483581542969E-8</v>
      </c>
    </row>
    <row r="33" spans="1:10" x14ac:dyDescent="0.3">
      <c r="A33" s="3" t="s">
        <v>119</v>
      </c>
      <c r="B33" s="3" t="s">
        <v>118</v>
      </c>
    </row>
    <row r="34" spans="1:10" x14ac:dyDescent="0.3">
      <c r="A34" s="3" t="s">
        <v>116</v>
      </c>
      <c r="B34">
        <v>2019</v>
      </c>
      <c r="C34">
        <v>2020</v>
      </c>
      <c r="D34">
        <v>2021</v>
      </c>
      <c r="E34">
        <v>2022</v>
      </c>
      <c r="F34">
        <v>2023</v>
      </c>
      <c r="G34">
        <v>2024</v>
      </c>
      <c r="H34">
        <v>2025</v>
      </c>
      <c r="I34" t="s">
        <v>51</v>
      </c>
      <c r="J34" t="s">
        <v>117</v>
      </c>
    </row>
    <row r="35" spans="1:10" x14ac:dyDescent="0.3">
      <c r="A35" s="4" t="s">
        <v>32</v>
      </c>
      <c r="B35" s="5">
        <v>0</v>
      </c>
      <c r="C35" s="5">
        <v>-2.9103830456733704E-11</v>
      </c>
      <c r="D35" s="5">
        <v>4.0017766878008842E-11</v>
      </c>
      <c r="E35" s="5">
        <v>0</v>
      </c>
      <c r="F35" s="5">
        <v>0</v>
      </c>
      <c r="G35" s="5">
        <v>3.4560798667371273E-11</v>
      </c>
      <c r="H35" s="5">
        <v>-1.0186340659856796E-10</v>
      </c>
      <c r="I35" s="5"/>
      <c r="J35" s="5">
        <v>-5.6388671509921551E-11</v>
      </c>
    </row>
    <row r="36" spans="1:10" x14ac:dyDescent="0.3">
      <c r="A36" s="4" t="s">
        <v>26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</row>
    <row r="37" spans="1:10" x14ac:dyDescent="0.3">
      <c r="A37" s="4" t="s">
        <v>91</v>
      </c>
      <c r="B37" s="5">
        <v>0</v>
      </c>
      <c r="C37" s="5">
        <v>0</v>
      </c>
      <c r="D37" s="5">
        <v>0</v>
      </c>
      <c r="E37" s="5">
        <v>0</v>
      </c>
      <c r="F37" s="5">
        <v>-7.2759576141834259E-11</v>
      </c>
      <c r="G37" s="5">
        <v>0</v>
      </c>
      <c r="H37" s="5">
        <v>-2.3646862246096134E-11</v>
      </c>
      <c r="I37" s="5"/>
      <c r="J37" s="5">
        <v>-9.6406438387930393E-11</v>
      </c>
    </row>
    <row r="38" spans="1:10" x14ac:dyDescent="0.3">
      <c r="A38" s="4" t="s">
        <v>56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</row>
    <row r="39" spans="1:10" x14ac:dyDescent="0.3">
      <c r="A39" s="4" t="s">
        <v>62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>
        <v>0</v>
      </c>
    </row>
    <row r="40" spans="1:10" x14ac:dyDescent="0.3">
      <c r="A40" s="4" t="s">
        <v>71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>
        <v>0</v>
      </c>
    </row>
    <row r="41" spans="1:10" x14ac:dyDescent="0.3">
      <c r="A41" s="4" t="s">
        <v>59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</row>
    <row r="42" spans="1:10" x14ac:dyDescent="0.3">
      <c r="A42" s="4" t="s">
        <v>96</v>
      </c>
      <c r="B42" s="5">
        <v>0</v>
      </c>
      <c r="C42" s="5">
        <v>-2.5011104298755527E-12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>
        <v>-2.5011104298755527E-12</v>
      </c>
    </row>
    <row r="43" spans="1:10" x14ac:dyDescent="0.3">
      <c r="A43" s="4" t="s">
        <v>92</v>
      </c>
      <c r="B43" s="5">
        <v>0</v>
      </c>
      <c r="C43" s="5">
        <v>0</v>
      </c>
      <c r="D43" s="5">
        <v>1.127773430198431E-10</v>
      </c>
      <c r="E43" s="5">
        <v>0</v>
      </c>
      <c r="F43" s="5">
        <v>0</v>
      </c>
      <c r="G43" s="5">
        <v>0</v>
      </c>
      <c r="H43" s="5">
        <v>0</v>
      </c>
      <c r="I43" s="5"/>
      <c r="J43" s="5">
        <v>1.127773430198431E-10</v>
      </c>
    </row>
    <row r="44" spans="1:10" x14ac:dyDescent="0.3">
      <c r="A44" s="4" t="s">
        <v>58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</row>
    <row r="45" spans="1:10" x14ac:dyDescent="0.3">
      <c r="A45" s="4" t="s">
        <v>80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3.2741809263825417E-11</v>
      </c>
      <c r="H45" s="5">
        <v>0</v>
      </c>
      <c r="I45" s="5">
        <v>0</v>
      </c>
      <c r="J45" s="5">
        <v>3.2741809263825417E-11</v>
      </c>
    </row>
    <row r="46" spans="1:10" x14ac:dyDescent="0.3">
      <c r="A46" s="4" t="s">
        <v>57</v>
      </c>
      <c r="B46" s="5">
        <v>0</v>
      </c>
      <c r="C46" s="5">
        <v>1.1641532182693481E-10</v>
      </c>
      <c r="D46" s="5">
        <v>0</v>
      </c>
      <c r="E46" s="5">
        <v>1.2369127944111824E-10</v>
      </c>
      <c r="F46" s="5">
        <v>-2.3283064365386963E-10</v>
      </c>
      <c r="G46" s="5">
        <v>3.5652192309498787E-10</v>
      </c>
      <c r="H46" s="5">
        <v>0</v>
      </c>
      <c r="I46" s="5"/>
      <c r="J46" s="5">
        <v>3.637978807091713E-10</v>
      </c>
    </row>
    <row r="47" spans="1:10" x14ac:dyDescent="0.3">
      <c r="A47" s="4" t="s">
        <v>34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</row>
    <row r="48" spans="1:10" x14ac:dyDescent="0.3">
      <c r="A48" s="4" t="s">
        <v>38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>
        <v>0</v>
      </c>
    </row>
    <row r="49" spans="1:10" x14ac:dyDescent="0.3">
      <c r="A49" s="4" t="s">
        <v>101</v>
      </c>
      <c r="B49" s="5">
        <v>0</v>
      </c>
      <c r="C49" s="5">
        <v>0</v>
      </c>
      <c r="D49" s="5">
        <v>-1.0231815394945443E-12</v>
      </c>
      <c r="E49" s="5">
        <v>-1.7053025658242404E-12</v>
      </c>
      <c r="F49" s="5">
        <v>0</v>
      </c>
      <c r="G49" s="5">
        <v>4.5474735088646412E-13</v>
      </c>
      <c r="H49" s="5">
        <v>0</v>
      </c>
      <c r="I49" s="5"/>
      <c r="J49" s="5">
        <v>-2.2737367544323206E-12</v>
      </c>
    </row>
    <row r="50" spans="1:10" x14ac:dyDescent="0.3">
      <c r="A50" s="4" t="s">
        <v>52</v>
      </c>
      <c r="B50" s="5">
        <v>0</v>
      </c>
      <c r="C50" s="5">
        <v>-1.3824319466948509E-10</v>
      </c>
      <c r="D50" s="5">
        <v>1.8553691916167736E-10</v>
      </c>
      <c r="E50" s="5">
        <v>0</v>
      </c>
      <c r="F50" s="5">
        <v>3.2741809263825417E-11</v>
      </c>
      <c r="G50" s="5">
        <v>-4.6566128730773926E-10</v>
      </c>
      <c r="H50" s="5">
        <v>7.2759576141834259E-11</v>
      </c>
      <c r="I50" s="5">
        <v>0</v>
      </c>
      <c r="J50" s="5">
        <v>-3.1286617740988731E-10</v>
      </c>
    </row>
    <row r="51" spans="1:10" x14ac:dyDescent="0.3">
      <c r="A51" s="4" t="s">
        <v>63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</row>
    <row r="52" spans="1:10" x14ac:dyDescent="0.3">
      <c r="A52" s="4" t="s">
        <v>108</v>
      </c>
      <c r="B52" s="5">
        <v>0</v>
      </c>
      <c r="C52" s="5">
        <v>0</v>
      </c>
      <c r="D52" s="5">
        <v>2.319211489520967E-11</v>
      </c>
      <c r="E52" s="5">
        <v>-3.5242919693700969E-12</v>
      </c>
      <c r="F52" s="5">
        <v>-6.9917405198793858E-12</v>
      </c>
      <c r="G52" s="5">
        <v>1.1596057447604835E-11</v>
      </c>
      <c r="H52" s="5">
        <v>-1.6370904631912708E-11</v>
      </c>
      <c r="I52" s="5"/>
      <c r="J52" s="5">
        <v>7.9012352216523141E-12</v>
      </c>
    </row>
    <row r="53" spans="1:10" x14ac:dyDescent="0.3">
      <c r="A53" s="4" t="s">
        <v>104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</row>
    <row r="54" spans="1:10" x14ac:dyDescent="0.3">
      <c r="A54" s="4" t="s">
        <v>36</v>
      </c>
      <c r="B54" s="5">
        <v>0</v>
      </c>
      <c r="C54" s="5">
        <v>-2.4738255888223648E-10</v>
      </c>
      <c r="D54" s="5">
        <v>0</v>
      </c>
      <c r="E54" s="5">
        <v>-8.0035533756017685E-11</v>
      </c>
      <c r="F54" s="5">
        <v>-2.4010660126805305E-10</v>
      </c>
      <c r="G54" s="5">
        <v>-6.5483618527650833E-11</v>
      </c>
      <c r="H54" s="5">
        <v>-5.5297277867794037E-10</v>
      </c>
      <c r="I54" s="5"/>
      <c r="J54" s="5">
        <v>-1.1859810911118984E-9</v>
      </c>
    </row>
    <row r="55" spans="1:10" x14ac:dyDescent="0.3">
      <c r="A55" s="4" t="s">
        <v>30</v>
      </c>
      <c r="B55" s="5">
        <v>0</v>
      </c>
      <c r="C55" s="5">
        <v>0</v>
      </c>
      <c r="D55" s="5">
        <v>0</v>
      </c>
      <c r="E55" s="5">
        <v>1.0477378964424133E-9</v>
      </c>
      <c r="F55" s="5">
        <v>0</v>
      </c>
      <c r="G55" s="5">
        <v>0</v>
      </c>
      <c r="H55" s="5">
        <v>0</v>
      </c>
      <c r="I55" s="5">
        <v>0</v>
      </c>
      <c r="J55" s="5">
        <v>1.0477378964424133E-9</v>
      </c>
    </row>
    <row r="56" spans="1:10" x14ac:dyDescent="0.3">
      <c r="A56" s="4" t="s">
        <v>48</v>
      </c>
      <c r="B56" s="5">
        <v>0</v>
      </c>
      <c r="C56" s="5">
        <v>0</v>
      </c>
      <c r="D56" s="5">
        <v>0</v>
      </c>
      <c r="E56" s="5">
        <v>-2.8421709430404007E-13</v>
      </c>
      <c r="F56" s="5">
        <v>0</v>
      </c>
      <c r="G56" s="5">
        <v>0</v>
      </c>
      <c r="H56" s="5">
        <v>0</v>
      </c>
      <c r="I56" s="5"/>
      <c r="J56" s="5">
        <v>-2.8421709430404007E-13</v>
      </c>
    </row>
    <row r="57" spans="1:10" x14ac:dyDescent="0.3">
      <c r="A57" s="4" t="s">
        <v>18</v>
      </c>
      <c r="B57" s="5">
        <v>0</v>
      </c>
      <c r="C57" s="5">
        <v>1.0913936421275139E-10</v>
      </c>
      <c r="D57" s="5">
        <v>0</v>
      </c>
      <c r="E57" s="5">
        <v>1.7462298274040222E-10</v>
      </c>
      <c r="F57" s="5">
        <v>0</v>
      </c>
      <c r="G57" s="5">
        <v>-4.9112713895738125E-11</v>
      </c>
      <c r="H57" s="5">
        <v>-1.4551915228366852E-10</v>
      </c>
      <c r="I57" s="5"/>
      <c r="J57" s="5">
        <v>8.9130480773746967E-11</v>
      </c>
    </row>
    <row r="58" spans="1:10" x14ac:dyDescent="0.3">
      <c r="A58" s="4" t="s">
        <v>87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/>
      <c r="J58" s="5">
        <v>0</v>
      </c>
    </row>
    <row r="59" spans="1:10" x14ac:dyDescent="0.3">
      <c r="A59" s="4" t="s">
        <v>46</v>
      </c>
      <c r="B59" s="5">
        <v>0</v>
      </c>
      <c r="C59" s="5">
        <v>0</v>
      </c>
      <c r="D59" s="5">
        <v>6.4028427004814148E-10</v>
      </c>
      <c r="E59" s="5">
        <v>6.4028427004814148E-10</v>
      </c>
      <c r="F59" s="5">
        <v>0</v>
      </c>
      <c r="G59" s="5">
        <v>0</v>
      </c>
      <c r="H59" s="5">
        <v>0</v>
      </c>
      <c r="I59" s="5">
        <v>0</v>
      </c>
      <c r="J59" s="5">
        <v>1.280568540096283E-9</v>
      </c>
    </row>
    <row r="60" spans="1:10" x14ac:dyDescent="0.3">
      <c r="A60" s="4" t="s">
        <v>28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</row>
    <row r="61" spans="1:10" x14ac:dyDescent="0.3">
      <c r="A61" s="4" t="s">
        <v>51</v>
      </c>
      <c r="B61" s="5">
        <v>0</v>
      </c>
      <c r="C61" s="5">
        <v>0</v>
      </c>
      <c r="D61" s="5">
        <v>-7.4505805969238281E-9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-7.4505805969238281E-9</v>
      </c>
    </row>
    <row r="62" spans="1:10" x14ac:dyDescent="0.3">
      <c r="A62" s="4" t="s">
        <v>47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-1.4551915228366852E-10</v>
      </c>
      <c r="I62" s="5"/>
      <c r="J62" s="5">
        <v>-1.4551915228366852E-10</v>
      </c>
    </row>
    <row r="63" spans="1:10" x14ac:dyDescent="0.3">
      <c r="A63" s="4" t="s">
        <v>95</v>
      </c>
      <c r="B63" s="5">
        <v>0</v>
      </c>
      <c r="C63" s="5">
        <v>0</v>
      </c>
      <c r="D63" s="5">
        <v>0</v>
      </c>
      <c r="E63" s="5">
        <v>0</v>
      </c>
      <c r="F63" s="5">
        <v>-2.3283064365386963E-10</v>
      </c>
      <c r="G63" s="5">
        <v>0</v>
      </c>
      <c r="H63" s="5">
        <v>4.6566128730773926E-10</v>
      </c>
      <c r="I63" s="5"/>
      <c r="J63" s="5">
        <v>2.3283064365386963E-10</v>
      </c>
    </row>
    <row r="64" spans="1:10" x14ac:dyDescent="0.3">
      <c r="A64" s="4" t="s">
        <v>40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/>
      <c r="J64" s="5">
        <v>0</v>
      </c>
    </row>
    <row r="65" spans="1:10" x14ac:dyDescent="0.3">
      <c r="A65" s="4" t="s">
        <v>24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/>
      <c r="J65" s="5">
        <v>0</v>
      </c>
    </row>
    <row r="66" spans="1:10" x14ac:dyDescent="0.3">
      <c r="A66" s="4" t="s">
        <v>83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1.7462298274040222E-10</v>
      </c>
      <c r="I66" s="5"/>
      <c r="J66" s="5">
        <v>1.7462298274040222E-10</v>
      </c>
    </row>
    <row r="67" spans="1:10" x14ac:dyDescent="0.3">
      <c r="A67" s="4" t="s">
        <v>109</v>
      </c>
      <c r="B67" s="5"/>
      <c r="C67" s="5"/>
      <c r="D67" s="5"/>
      <c r="E67" s="5">
        <v>2.4158453015843406E-13</v>
      </c>
      <c r="F67" s="5">
        <v>6.1817218011128716E-13</v>
      </c>
      <c r="G67" s="5">
        <v>0</v>
      </c>
      <c r="H67" s="5">
        <v>0</v>
      </c>
      <c r="I67" s="5"/>
      <c r="J67" s="5">
        <v>8.5975671026972122E-13</v>
      </c>
    </row>
    <row r="68" spans="1:10" x14ac:dyDescent="0.3">
      <c r="A68" s="4" t="s">
        <v>85</v>
      </c>
      <c r="B68" s="5">
        <v>0</v>
      </c>
      <c r="C68" s="5">
        <v>0</v>
      </c>
      <c r="D68" s="5">
        <v>4.6566128730773926E-10</v>
      </c>
      <c r="E68" s="5">
        <v>0</v>
      </c>
      <c r="F68" s="5">
        <v>0</v>
      </c>
      <c r="G68" s="5">
        <v>0</v>
      </c>
      <c r="H68" s="5">
        <v>0</v>
      </c>
      <c r="I68" s="5"/>
      <c r="J68" s="5">
        <v>4.6566128730773926E-10</v>
      </c>
    </row>
    <row r="69" spans="1:10" x14ac:dyDescent="0.3">
      <c r="A69" s="4" t="s">
        <v>73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/>
      <c r="J69" s="5">
        <v>0</v>
      </c>
    </row>
    <row r="70" spans="1:10" x14ac:dyDescent="0.3">
      <c r="A70" s="4" t="s">
        <v>72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/>
      <c r="J70" s="5">
        <v>0</v>
      </c>
    </row>
    <row r="71" spans="1:10" x14ac:dyDescent="0.3">
      <c r="A71" s="4" t="s">
        <v>76</v>
      </c>
      <c r="B71" s="5">
        <v>0</v>
      </c>
      <c r="C71" s="5">
        <v>-7.2759576141834259E-11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/>
      <c r="J71" s="5">
        <v>-7.2759576141834259E-11</v>
      </c>
    </row>
    <row r="72" spans="1:10" x14ac:dyDescent="0.3">
      <c r="A72" s="4" t="s">
        <v>64</v>
      </c>
      <c r="B72" s="5">
        <v>0</v>
      </c>
      <c r="C72" s="5">
        <v>-2.1827872842550278E-10</v>
      </c>
      <c r="D72" s="5">
        <v>0</v>
      </c>
      <c r="E72" s="5">
        <v>-5.0931703299283981E-11</v>
      </c>
      <c r="F72" s="5">
        <v>0</v>
      </c>
      <c r="G72" s="5">
        <v>0</v>
      </c>
      <c r="H72" s="5">
        <v>4.220055416226387E-10</v>
      </c>
      <c r="I72" s="5"/>
      <c r="J72" s="5">
        <v>1.5279510989785194E-10</v>
      </c>
    </row>
    <row r="73" spans="1:10" x14ac:dyDescent="0.3">
      <c r="A73" s="4" t="s">
        <v>70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</row>
    <row r="74" spans="1:10" x14ac:dyDescent="0.3">
      <c r="A74" s="4" t="s">
        <v>97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/>
      <c r="J74" s="5">
        <v>0</v>
      </c>
    </row>
    <row r="75" spans="1:10" x14ac:dyDescent="0.3">
      <c r="A75" s="4" t="s">
        <v>102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/>
      <c r="J75" s="5">
        <v>0</v>
      </c>
    </row>
    <row r="76" spans="1:10" x14ac:dyDescent="0.3">
      <c r="A76" s="4" t="s">
        <v>93</v>
      </c>
      <c r="B76" s="5">
        <v>0</v>
      </c>
      <c r="C76" s="5">
        <v>2.4738255888223648E-10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2.4738255888223648E-10</v>
      </c>
    </row>
    <row r="77" spans="1:10" x14ac:dyDescent="0.3">
      <c r="A77" s="4" t="s">
        <v>100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5.8207660913467407E-11</v>
      </c>
      <c r="H77" s="5">
        <v>0</v>
      </c>
      <c r="I77" s="5"/>
      <c r="J77" s="5">
        <v>5.8207660913467407E-11</v>
      </c>
    </row>
    <row r="78" spans="1:10" x14ac:dyDescent="0.3">
      <c r="A78" s="4" t="s">
        <v>89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</row>
    <row r="79" spans="1:10" x14ac:dyDescent="0.3">
      <c r="A79" s="4" t="s">
        <v>61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</row>
    <row r="80" spans="1:10" x14ac:dyDescent="0.3">
      <c r="A80" s="4" t="s">
        <v>105</v>
      </c>
      <c r="B80" s="5">
        <v>0</v>
      </c>
      <c r="C80" s="5">
        <v>1.0004441719502211E-11</v>
      </c>
      <c r="D80" s="5">
        <v>0</v>
      </c>
      <c r="E80" s="5">
        <v>-7.73070496506989E-12</v>
      </c>
      <c r="F80" s="5">
        <v>0</v>
      </c>
      <c r="G80" s="5">
        <v>1.0004441719502211E-11</v>
      </c>
      <c r="H80" s="5">
        <v>0</v>
      </c>
      <c r="I80" s="5"/>
      <c r="J80" s="5">
        <v>1.2278178473934531E-11</v>
      </c>
    </row>
    <row r="81" spans="1:10" x14ac:dyDescent="0.3">
      <c r="A81" s="4" t="s">
        <v>103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</row>
    <row r="82" spans="1:10" x14ac:dyDescent="0.3">
      <c r="A82" s="4" t="s">
        <v>49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/>
      <c r="J82" s="5">
        <v>0</v>
      </c>
    </row>
    <row r="83" spans="1:10" x14ac:dyDescent="0.3">
      <c r="A83" s="4" t="s">
        <v>99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</row>
    <row r="84" spans="1:10" x14ac:dyDescent="0.3">
      <c r="A84" s="4" t="s">
        <v>55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/>
      <c r="J84" s="5">
        <v>0</v>
      </c>
    </row>
    <row r="85" spans="1:10" x14ac:dyDescent="0.3">
      <c r="A85" s="4" t="s">
        <v>69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</row>
    <row r="86" spans="1:10" x14ac:dyDescent="0.3">
      <c r="A86" s="4" t="s">
        <v>21</v>
      </c>
      <c r="B86" s="5">
        <v>0</v>
      </c>
      <c r="C86" s="5">
        <v>1.673470251262188E-10</v>
      </c>
      <c r="D86" s="5">
        <v>0</v>
      </c>
      <c r="E86" s="5">
        <v>5.7298166211694479E-11</v>
      </c>
      <c r="F86" s="5">
        <v>-1.8189894035458565E-11</v>
      </c>
      <c r="G86" s="5">
        <v>-9.0949470177292824E-11</v>
      </c>
      <c r="H86" s="5">
        <v>-5.8207660913467407E-11</v>
      </c>
      <c r="I86" s="5"/>
      <c r="J86" s="5">
        <v>5.7298166211694479E-11</v>
      </c>
    </row>
    <row r="87" spans="1:10" x14ac:dyDescent="0.3">
      <c r="A87" s="4" t="s">
        <v>66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4.8748916015028954E-10</v>
      </c>
      <c r="I87" s="5"/>
      <c r="J87" s="5">
        <v>4.8748916015028954E-10</v>
      </c>
    </row>
    <row r="88" spans="1:10" x14ac:dyDescent="0.3">
      <c r="A88" s="4" t="s">
        <v>50</v>
      </c>
      <c r="B88" s="5">
        <v>0</v>
      </c>
      <c r="C88" s="5">
        <v>6.5483618527650833E-11</v>
      </c>
      <c r="D88" s="5">
        <v>0</v>
      </c>
      <c r="E88" s="5">
        <v>-6.730260793119669E-11</v>
      </c>
      <c r="F88" s="5">
        <v>4.3655745685100555E-11</v>
      </c>
      <c r="G88" s="5">
        <v>0</v>
      </c>
      <c r="H88" s="5">
        <v>0</v>
      </c>
      <c r="I88" s="5"/>
      <c r="J88" s="5">
        <v>4.1836756281554699E-11</v>
      </c>
    </row>
    <row r="89" spans="1:10" x14ac:dyDescent="0.3">
      <c r="A89" s="4" t="s">
        <v>43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</row>
    <row r="90" spans="1:10" x14ac:dyDescent="0.3">
      <c r="A90" s="4" t="s">
        <v>60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/>
      <c r="J90" s="5">
        <v>0</v>
      </c>
    </row>
    <row r="91" spans="1:10" x14ac:dyDescent="0.3">
      <c r="A91" s="4" t="s">
        <v>90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/>
      <c r="J91" s="5">
        <v>0</v>
      </c>
    </row>
    <row r="92" spans="1:10" x14ac:dyDescent="0.3">
      <c r="A92" s="4" t="s">
        <v>77</v>
      </c>
      <c r="B92" s="5">
        <v>0</v>
      </c>
      <c r="C92" s="5">
        <v>0</v>
      </c>
      <c r="D92" s="5">
        <v>0</v>
      </c>
      <c r="E92" s="5">
        <v>1.3096723705530167E-10</v>
      </c>
      <c r="F92" s="5">
        <v>0</v>
      </c>
      <c r="G92" s="5">
        <v>0</v>
      </c>
      <c r="H92" s="5">
        <v>0</v>
      </c>
      <c r="I92" s="5"/>
      <c r="J92" s="5">
        <v>1.3096723705530167E-10</v>
      </c>
    </row>
    <row r="93" spans="1:10" x14ac:dyDescent="0.3">
      <c r="A93" s="4" t="s">
        <v>88</v>
      </c>
      <c r="B93" s="5">
        <v>0</v>
      </c>
      <c r="C93" s="5">
        <v>-3.4106051316484809E-12</v>
      </c>
      <c r="D93" s="5">
        <v>0</v>
      </c>
      <c r="E93" s="5">
        <v>0</v>
      </c>
      <c r="F93" s="5">
        <v>-1.7621459846850485E-12</v>
      </c>
      <c r="G93" s="5">
        <v>0</v>
      </c>
      <c r="H93" s="5">
        <v>0</v>
      </c>
      <c r="I93" s="5"/>
      <c r="J93" s="5">
        <v>-5.1727511163335294E-12</v>
      </c>
    </row>
    <row r="94" spans="1:10" x14ac:dyDescent="0.3">
      <c r="A94" s="4" t="s">
        <v>65</v>
      </c>
      <c r="B94" s="5">
        <v>0</v>
      </c>
      <c r="C94" s="5">
        <v>0</v>
      </c>
      <c r="D94" s="5">
        <v>-6.5483618527650833E-11</v>
      </c>
      <c r="E94" s="5">
        <v>0</v>
      </c>
      <c r="F94" s="5">
        <v>0</v>
      </c>
      <c r="G94" s="5">
        <v>0</v>
      </c>
      <c r="H94" s="5">
        <v>6.184563972055912E-11</v>
      </c>
      <c r="I94" s="5">
        <v>0</v>
      </c>
      <c r="J94" s="5">
        <v>-3.637978807091713E-12</v>
      </c>
    </row>
    <row r="95" spans="1:10" x14ac:dyDescent="0.3">
      <c r="A95" s="4" t="s">
        <v>106</v>
      </c>
      <c r="B95" s="5">
        <v>0</v>
      </c>
      <c r="C95" s="5">
        <v>0</v>
      </c>
      <c r="D95" s="5">
        <v>0</v>
      </c>
      <c r="E95" s="5">
        <v>-6.9348971010185778E-12</v>
      </c>
      <c r="F95" s="5">
        <v>1.7337242752546445E-12</v>
      </c>
      <c r="G95" s="5">
        <v>-5.2295945351943374E-12</v>
      </c>
      <c r="H95" s="5">
        <v>0</v>
      </c>
      <c r="I95" s="5"/>
      <c r="J95" s="5">
        <v>-1.0430767360958271E-11</v>
      </c>
    </row>
    <row r="96" spans="1:10" x14ac:dyDescent="0.3">
      <c r="A96" s="4" t="s">
        <v>107</v>
      </c>
      <c r="B96" s="5">
        <v>0</v>
      </c>
      <c r="C96" s="5">
        <v>2.6375346351414919E-11</v>
      </c>
      <c r="D96" s="5">
        <v>-3.637978807091713E-11</v>
      </c>
      <c r="E96" s="5">
        <v>0</v>
      </c>
      <c r="F96" s="5">
        <v>0</v>
      </c>
      <c r="G96" s="5">
        <v>0</v>
      </c>
      <c r="H96" s="5">
        <v>-1.4551915228366852E-11</v>
      </c>
      <c r="I96" s="5"/>
      <c r="J96" s="5">
        <v>-2.4556356947869062E-11</v>
      </c>
    </row>
    <row r="97" spans="1:10" x14ac:dyDescent="0.3">
      <c r="A97" s="4" t="s">
        <v>94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/>
      <c r="J97" s="5">
        <v>0</v>
      </c>
    </row>
    <row r="98" spans="1:10" x14ac:dyDescent="0.3">
      <c r="A98" s="4" t="s">
        <v>68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/>
      <c r="J98" s="5">
        <v>0</v>
      </c>
    </row>
    <row r="99" spans="1:10" x14ac:dyDescent="0.3">
      <c r="A99" s="4" t="s">
        <v>79</v>
      </c>
      <c r="B99" s="5">
        <v>0</v>
      </c>
      <c r="C99" s="5">
        <v>0</v>
      </c>
      <c r="D99" s="5">
        <v>0</v>
      </c>
      <c r="E99" s="5">
        <v>0</v>
      </c>
      <c r="F99" s="5">
        <v>1.1641532182693481E-10</v>
      </c>
      <c r="G99" s="5">
        <v>0</v>
      </c>
      <c r="H99" s="5">
        <v>-2.6193447411060333E-10</v>
      </c>
      <c r="I99" s="5">
        <v>0</v>
      </c>
      <c r="J99" s="5">
        <v>-1.4551915228366852E-10</v>
      </c>
    </row>
    <row r="100" spans="1:10" x14ac:dyDescent="0.3">
      <c r="A100" s="4" t="s">
        <v>45</v>
      </c>
      <c r="B100" s="5">
        <v>0</v>
      </c>
      <c r="C100" s="5">
        <v>0</v>
      </c>
      <c r="D100" s="5">
        <v>0</v>
      </c>
      <c r="E100" s="5">
        <v>-2.1827872842550278E-10</v>
      </c>
      <c r="F100" s="5">
        <v>0</v>
      </c>
      <c r="G100" s="5">
        <v>0</v>
      </c>
      <c r="H100" s="5">
        <v>0</v>
      </c>
      <c r="I100" s="5">
        <v>0</v>
      </c>
      <c r="J100" s="5">
        <v>-2.1827872842550278E-10</v>
      </c>
    </row>
    <row r="101" spans="1:10" x14ac:dyDescent="0.3">
      <c r="A101" s="4" t="s">
        <v>67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2.9103830456733704E-11</v>
      </c>
      <c r="H101" s="5">
        <v>-2.2737367544323206E-11</v>
      </c>
      <c r="I101" s="5"/>
      <c r="J101" s="5">
        <v>6.3664629124104977E-12</v>
      </c>
    </row>
    <row r="102" spans="1:10" x14ac:dyDescent="0.3">
      <c r="A102" s="4" t="s">
        <v>41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</row>
    <row r="103" spans="1:10" x14ac:dyDescent="0.3">
      <c r="A103" s="4" t="s">
        <v>53</v>
      </c>
      <c r="B103" s="5">
        <v>0</v>
      </c>
      <c r="C103" s="5">
        <v>0</v>
      </c>
      <c r="D103" s="5">
        <v>0</v>
      </c>
      <c r="E103" s="5">
        <v>-1.1368683772161603E-12</v>
      </c>
      <c r="F103" s="5">
        <v>0</v>
      </c>
      <c r="G103" s="5">
        <v>0</v>
      </c>
      <c r="H103" s="5">
        <v>0</v>
      </c>
      <c r="I103" s="5"/>
      <c r="J103" s="5">
        <v>-1.1368683772161603E-12</v>
      </c>
    </row>
    <row r="104" spans="1:10" x14ac:dyDescent="0.3">
      <c r="A104" s="4" t="s">
        <v>84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/>
      <c r="J104" s="5">
        <v>0</v>
      </c>
    </row>
    <row r="105" spans="1:10" x14ac:dyDescent="0.3">
      <c r="A105" s="4" t="s">
        <v>86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-9.1495166998356581E-10</v>
      </c>
      <c r="I105" s="5"/>
      <c r="J105" s="5">
        <v>-9.1495166998356581E-10</v>
      </c>
    </row>
    <row r="106" spans="1:10" x14ac:dyDescent="0.3">
      <c r="A106" s="4" t="s">
        <v>117</v>
      </c>
      <c r="B106" s="5">
        <v>0</v>
      </c>
      <c r="C106" s="5">
        <v>3.0468072509393096E-11</v>
      </c>
      <c r="D106" s="5">
        <v>-6.0859974837512709E-9</v>
      </c>
      <c r="E106" s="5">
        <v>1.7369785609844257E-9</v>
      </c>
      <c r="F106" s="5">
        <v>-6.1030647202642285E-10</v>
      </c>
      <c r="G106" s="5">
        <v>-1.432454155292362E-10</v>
      </c>
      <c r="H106" s="5">
        <v>-5.7389115681871772E-10</v>
      </c>
      <c r="I106" s="5">
        <v>0</v>
      </c>
      <c r="J106" s="5">
        <v>-5.6459938946318289E-9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1F30B-B954-4FAD-B8AE-82BCBBEA7841}">
  <dimension ref="A1:V6489"/>
  <sheetViews>
    <sheetView workbookViewId="0">
      <selection activeCell="F21" sqref="F21"/>
    </sheetView>
  </sheetViews>
  <sheetFormatPr defaultRowHeight="14.4" x14ac:dyDescent="0.3"/>
  <cols>
    <col min="1" max="1" width="12.6640625" bestFit="1" customWidth="1"/>
    <col min="2" max="2" width="15" bestFit="1" customWidth="1"/>
    <col min="3" max="3" width="28.88671875" bestFit="1" customWidth="1"/>
    <col min="4" max="4" width="34.88671875" bestFit="1" customWidth="1"/>
    <col min="5" max="5" width="20.44140625" style="2" bestFit="1" customWidth="1"/>
    <col min="6" max="6" width="32.44140625" style="1" bestFit="1" customWidth="1"/>
    <col min="7" max="7" width="28.6640625" style="1" bestFit="1" customWidth="1"/>
    <col min="8" max="8" width="24" style="1" bestFit="1" customWidth="1"/>
    <col min="9" max="9" width="33.88671875" style="1" bestFit="1" customWidth="1"/>
    <col min="10" max="10" width="30.6640625" style="1" bestFit="1" customWidth="1"/>
    <col min="11" max="11" width="16.6640625" style="2" bestFit="1" customWidth="1"/>
    <col min="12" max="12" width="28.5546875" style="1" bestFit="1" customWidth="1"/>
    <col min="13" max="13" width="25" style="1" bestFit="1" customWidth="1"/>
    <col min="14" max="14" width="20.21875" style="1" bestFit="1" customWidth="1"/>
    <col min="15" max="15" width="30.109375" style="1" bestFit="1" customWidth="1"/>
    <col min="16" max="16" width="27" style="1" bestFit="1" customWidth="1"/>
    <col min="17" max="17" width="21.21875" style="2" bestFit="1" customWidth="1"/>
    <col min="18" max="18" width="23" bestFit="1" customWidth="1"/>
    <col min="19" max="19" width="19.44140625" bestFit="1" customWidth="1"/>
    <col min="20" max="20" width="18.21875" bestFit="1" customWidth="1"/>
    <col min="21" max="21" width="26.21875" customWidth="1"/>
    <col min="22" max="22" width="23.66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</row>
    <row r="2" spans="1:22" x14ac:dyDescent="0.3">
      <c r="A2" t="s">
        <v>19</v>
      </c>
      <c r="B2" t="s">
        <v>51</v>
      </c>
      <c r="C2" t="s">
        <v>51</v>
      </c>
      <c r="D2" t="s">
        <v>51</v>
      </c>
      <c r="E2" s="2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2">
        <v>470</v>
      </c>
      <c r="L2" s="1">
        <v>0</v>
      </c>
      <c r="M2" s="1">
        <v>95858438.079999998</v>
      </c>
      <c r="N2" s="1">
        <v>26251806.7819</v>
      </c>
      <c r="O2" s="1">
        <v>-18813160.530000001</v>
      </c>
      <c r="P2" s="1">
        <v>-26111626.879999999</v>
      </c>
      <c r="Q2" s="2">
        <f>-+Table1[[#This Row],[Current Record Count]]+Table1[[#This Row],[Adj Record Count]]</f>
        <v>470</v>
      </c>
      <c r="R2" s="1">
        <f>+-Table1[[#This Row],[Current Total ADJUSTMENT_AMOUNT]]+Table1[[#This Row],[Adj Total ADJUSTMENT_AMOUNT]]</f>
        <v>0</v>
      </c>
      <c r="S2" s="1">
        <f>-Table1[[#This Row],[Current Total CHARGE_AMOUNT]]+Table1[[#This Row],[Adj Total CHARGE_AMOUNT]]</f>
        <v>95858438.079999998</v>
      </c>
      <c r="T2" s="1">
        <f>+Table1[[#This Row],[Adj Total TOTAL_COST]]-Table1[[#This Row],[Current Total TOTAL_COST]]</f>
        <v>26251806.7819</v>
      </c>
      <c r="U2" s="1">
        <f>+Table1[[#This Row],[Adj Total CONTRIBUTION_MARGIN]]-Table1[[#This Row],[Current Total CONTRIBUTION_MARGIN]]</f>
        <v>-18813160.530000001</v>
      </c>
      <c r="V2" s="1">
        <f>+Table1[[#This Row],[Adj Total OPERATING_MARGIN]]-Table1[[#This Row],[Current Total OPERATING_MARGIN]]</f>
        <v>-26111626.879999999</v>
      </c>
    </row>
    <row r="3" spans="1:22" x14ac:dyDescent="0.3">
      <c r="A3" t="s">
        <v>16</v>
      </c>
      <c r="B3">
        <v>2024</v>
      </c>
      <c r="C3" t="s">
        <v>29</v>
      </c>
      <c r="D3" t="s">
        <v>38</v>
      </c>
      <c r="E3" s="2">
        <v>21522</v>
      </c>
      <c r="F3" s="1">
        <v>110849315.94</v>
      </c>
      <c r="G3" s="1">
        <v>140403139.00999999</v>
      </c>
      <c r="H3" s="1">
        <v>17932926.634</v>
      </c>
      <c r="I3" s="1">
        <v>25841905.32</v>
      </c>
      <c r="J3" s="1">
        <v>20172915.300000001</v>
      </c>
      <c r="K3" s="2">
        <v>4921</v>
      </c>
      <c r="L3" s="1">
        <v>3277096.7</v>
      </c>
      <c r="M3" s="1">
        <v>4165166.59</v>
      </c>
      <c r="N3" s="1">
        <v>677150.99549999996</v>
      </c>
      <c r="O3" s="1">
        <v>656408.91</v>
      </c>
      <c r="P3" s="1">
        <v>459690.99</v>
      </c>
      <c r="Q3" s="2">
        <f>-+Table1[[#This Row],[Current Record Count]]+Table1[[#This Row],[Adj Record Count]]</f>
        <v>-16601</v>
      </c>
      <c r="R3" s="1">
        <f>+-Table1[[#This Row],[Current Total ADJUSTMENT_AMOUNT]]+Table1[[#This Row],[Adj Total ADJUSTMENT_AMOUNT]]</f>
        <v>-107572219.23999999</v>
      </c>
      <c r="S3" s="1">
        <f>-Table1[[#This Row],[Current Total CHARGE_AMOUNT]]+Table1[[#This Row],[Adj Total CHARGE_AMOUNT]]</f>
        <v>-136237972.41999999</v>
      </c>
      <c r="T3" s="1">
        <f>+Table1[[#This Row],[Adj Total TOTAL_COST]]-Table1[[#This Row],[Current Total TOTAL_COST]]</f>
        <v>-17255775.638500001</v>
      </c>
      <c r="U3" s="1">
        <f>+Table1[[#This Row],[Adj Total CONTRIBUTION_MARGIN]]-Table1[[#This Row],[Current Total CONTRIBUTION_MARGIN]]</f>
        <v>-25185496.41</v>
      </c>
      <c r="V3" s="1">
        <f>+Table1[[#This Row],[Adj Total OPERATING_MARGIN]]-Table1[[#This Row],[Current Total OPERATING_MARGIN]]</f>
        <v>-19713224.310000002</v>
      </c>
    </row>
    <row r="4" spans="1:22" x14ac:dyDescent="0.3">
      <c r="A4" t="s">
        <v>16</v>
      </c>
      <c r="B4">
        <v>2024</v>
      </c>
      <c r="C4" t="s">
        <v>58</v>
      </c>
      <c r="D4" t="s">
        <v>58</v>
      </c>
      <c r="E4" s="2">
        <v>34720</v>
      </c>
      <c r="F4" s="1">
        <v>187677925.40000001</v>
      </c>
      <c r="G4" s="1">
        <v>234299295.41999999</v>
      </c>
      <c r="H4" s="1">
        <v>38293211.168200001</v>
      </c>
      <c r="I4" s="1">
        <v>31843905.530000001</v>
      </c>
      <c r="J4" s="1">
        <v>18767346.190000001</v>
      </c>
      <c r="K4" s="2">
        <v>71</v>
      </c>
      <c r="L4" s="1">
        <v>59927.78</v>
      </c>
      <c r="M4" s="1">
        <v>79058.94</v>
      </c>
      <c r="N4" s="1">
        <v>14927.999900000001</v>
      </c>
      <c r="O4" s="1">
        <v>9317.65</v>
      </c>
      <c r="P4" s="1">
        <v>5824.14</v>
      </c>
      <c r="Q4" s="2">
        <f>-+Table1[[#This Row],[Current Record Count]]+Table1[[#This Row],[Adj Record Count]]</f>
        <v>-34649</v>
      </c>
      <c r="R4" s="1">
        <f>+-Table1[[#This Row],[Current Total ADJUSTMENT_AMOUNT]]+Table1[[#This Row],[Adj Total ADJUSTMENT_AMOUNT]]</f>
        <v>-187617997.62</v>
      </c>
      <c r="S4" s="1">
        <f>-Table1[[#This Row],[Current Total CHARGE_AMOUNT]]+Table1[[#This Row],[Adj Total CHARGE_AMOUNT]]</f>
        <v>-234220236.47999999</v>
      </c>
      <c r="T4" s="1">
        <f>+Table1[[#This Row],[Adj Total TOTAL_COST]]-Table1[[#This Row],[Current Total TOTAL_COST]]</f>
        <v>-38278283.168300003</v>
      </c>
      <c r="U4" s="1">
        <f>+Table1[[#This Row],[Adj Total CONTRIBUTION_MARGIN]]-Table1[[#This Row],[Current Total CONTRIBUTION_MARGIN]]</f>
        <v>-31834587.880000003</v>
      </c>
      <c r="V4" s="1">
        <f>+Table1[[#This Row],[Adj Total OPERATING_MARGIN]]-Table1[[#This Row],[Current Total OPERATING_MARGIN]]</f>
        <v>-18761522.050000001</v>
      </c>
    </row>
    <row r="5" spans="1:22" x14ac:dyDescent="0.3">
      <c r="A5" t="s">
        <v>81</v>
      </c>
      <c r="B5">
        <v>2020</v>
      </c>
      <c r="C5" t="s">
        <v>29</v>
      </c>
      <c r="D5" t="s">
        <v>104</v>
      </c>
      <c r="E5" s="2">
        <v>415</v>
      </c>
      <c r="F5" s="1">
        <v>57310.98</v>
      </c>
      <c r="G5" s="1">
        <v>92871.52</v>
      </c>
      <c r="H5" s="1">
        <v>136821.75690000001</v>
      </c>
      <c r="I5" s="1">
        <v>-27131.63</v>
      </c>
      <c r="J5" s="1">
        <v>-101942.06</v>
      </c>
      <c r="K5" s="2">
        <v>21348</v>
      </c>
      <c r="L5" s="1">
        <v>182715715.97999999</v>
      </c>
      <c r="M5" s="1">
        <v>268264450.68000001</v>
      </c>
      <c r="N5" s="1">
        <v>100424874.6521</v>
      </c>
      <c r="O5" s="1">
        <v>8310972.1600000001</v>
      </c>
      <c r="P5" s="1">
        <v>-15860975.57</v>
      </c>
      <c r="Q5" s="2">
        <f>-+Table1[[#This Row],[Current Record Count]]+Table1[[#This Row],[Adj Record Count]]</f>
        <v>20933</v>
      </c>
      <c r="R5" s="1">
        <f>+-Table1[[#This Row],[Current Total ADJUSTMENT_AMOUNT]]+Table1[[#This Row],[Adj Total ADJUSTMENT_AMOUNT]]</f>
        <v>182658405</v>
      </c>
      <c r="S5" s="1">
        <f>-Table1[[#This Row],[Current Total CHARGE_AMOUNT]]+Table1[[#This Row],[Adj Total CHARGE_AMOUNT]]</f>
        <v>268171579.16</v>
      </c>
      <c r="T5" s="1">
        <f>+Table1[[#This Row],[Adj Total TOTAL_COST]]-Table1[[#This Row],[Current Total TOTAL_COST]]</f>
        <v>100288052.8952</v>
      </c>
      <c r="U5" s="1">
        <f>+Table1[[#This Row],[Adj Total CONTRIBUTION_MARGIN]]-Table1[[#This Row],[Current Total CONTRIBUTION_MARGIN]]</f>
        <v>8338103.79</v>
      </c>
      <c r="V5" s="1">
        <f>+Table1[[#This Row],[Adj Total OPERATING_MARGIN]]-Table1[[#This Row],[Current Total OPERATING_MARGIN]]</f>
        <v>-15759033.51</v>
      </c>
    </row>
    <row r="6" spans="1:22" x14ac:dyDescent="0.3">
      <c r="A6" t="s">
        <v>16</v>
      </c>
      <c r="B6">
        <v>2023</v>
      </c>
      <c r="C6" t="s">
        <v>29</v>
      </c>
      <c r="D6" t="s">
        <v>38</v>
      </c>
      <c r="E6" s="2">
        <v>28887</v>
      </c>
      <c r="F6" s="1">
        <v>99949288.299999997</v>
      </c>
      <c r="G6" s="1">
        <v>125708193.17</v>
      </c>
      <c r="H6" s="1">
        <v>16279493.882200001</v>
      </c>
      <c r="I6" s="1">
        <v>21115236.170000002</v>
      </c>
      <c r="J6" s="1">
        <v>16173679.07</v>
      </c>
      <c r="K6" s="2">
        <v>12793</v>
      </c>
      <c r="L6" s="1">
        <v>4936131.47</v>
      </c>
      <c r="M6" s="1">
        <v>6413901.25</v>
      </c>
      <c r="N6" s="1">
        <v>1180908.0708999999</v>
      </c>
      <c r="O6" s="1">
        <v>1027187.83</v>
      </c>
      <c r="P6" s="1">
        <v>707041.63</v>
      </c>
      <c r="Q6" s="2">
        <f>-+Table1[[#This Row],[Current Record Count]]+Table1[[#This Row],[Adj Record Count]]</f>
        <v>-16094</v>
      </c>
      <c r="R6" s="1">
        <f>+-Table1[[#This Row],[Current Total ADJUSTMENT_AMOUNT]]+Table1[[#This Row],[Adj Total ADJUSTMENT_AMOUNT]]</f>
        <v>-95013156.829999998</v>
      </c>
      <c r="S6" s="1">
        <f>-Table1[[#This Row],[Current Total CHARGE_AMOUNT]]+Table1[[#This Row],[Adj Total CHARGE_AMOUNT]]</f>
        <v>-119294291.92</v>
      </c>
      <c r="T6" s="1">
        <f>+Table1[[#This Row],[Adj Total TOTAL_COST]]-Table1[[#This Row],[Current Total TOTAL_COST]]</f>
        <v>-15098585.8113</v>
      </c>
      <c r="U6" s="1">
        <f>+Table1[[#This Row],[Adj Total CONTRIBUTION_MARGIN]]-Table1[[#This Row],[Current Total CONTRIBUTION_MARGIN]]</f>
        <v>-20088048.340000004</v>
      </c>
      <c r="V6" s="1">
        <f>+Table1[[#This Row],[Adj Total OPERATING_MARGIN]]-Table1[[#This Row],[Current Total OPERATING_MARGIN]]</f>
        <v>-15466637.439999999</v>
      </c>
    </row>
    <row r="7" spans="1:22" x14ac:dyDescent="0.3">
      <c r="A7" t="s">
        <v>16</v>
      </c>
      <c r="B7">
        <v>2023</v>
      </c>
      <c r="C7" t="s">
        <v>58</v>
      </c>
      <c r="D7" t="s">
        <v>58</v>
      </c>
      <c r="E7" s="2">
        <v>30601</v>
      </c>
      <c r="F7" s="1">
        <v>149505302.34999999</v>
      </c>
      <c r="G7" s="1">
        <v>186440330.25</v>
      </c>
      <c r="H7" s="1">
        <v>30362766.925999999</v>
      </c>
      <c r="I7" s="1">
        <v>25512223.600000001</v>
      </c>
      <c r="J7" s="1">
        <v>15390199.060000001</v>
      </c>
      <c r="K7" s="2">
        <v>62</v>
      </c>
      <c r="L7" s="1">
        <v>34740.050000000003</v>
      </c>
      <c r="M7" s="1">
        <v>46536.13</v>
      </c>
      <c r="N7" s="1">
        <v>9688.7260999999999</v>
      </c>
      <c r="O7" s="1">
        <v>5873.7</v>
      </c>
      <c r="P7" s="1">
        <v>3730.27</v>
      </c>
      <c r="Q7" s="2">
        <f>-+Table1[[#This Row],[Current Record Count]]+Table1[[#This Row],[Adj Record Count]]</f>
        <v>-30539</v>
      </c>
      <c r="R7" s="1">
        <f>+-Table1[[#This Row],[Current Total ADJUSTMENT_AMOUNT]]+Table1[[#This Row],[Adj Total ADJUSTMENT_AMOUNT]]</f>
        <v>-149470562.29999998</v>
      </c>
      <c r="S7" s="1">
        <f>-Table1[[#This Row],[Current Total CHARGE_AMOUNT]]+Table1[[#This Row],[Adj Total CHARGE_AMOUNT]]</f>
        <v>-186393794.12</v>
      </c>
      <c r="T7" s="1">
        <f>+Table1[[#This Row],[Adj Total TOTAL_COST]]-Table1[[#This Row],[Current Total TOTAL_COST]]</f>
        <v>-30353078.199899998</v>
      </c>
      <c r="U7" s="1">
        <f>+Table1[[#This Row],[Adj Total CONTRIBUTION_MARGIN]]-Table1[[#This Row],[Current Total CONTRIBUTION_MARGIN]]</f>
        <v>-25506349.900000002</v>
      </c>
      <c r="V7" s="1">
        <f>+Table1[[#This Row],[Adj Total OPERATING_MARGIN]]-Table1[[#This Row],[Current Total OPERATING_MARGIN]]</f>
        <v>-15386468.790000001</v>
      </c>
    </row>
    <row r="8" spans="1:22" x14ac:dyDescent="0.3">
      <c r="A8" t="s">
        <v>16</v>
      </c>
      <c r="B8">
        <v>2022</v>
      </c>
      <c r="C8" t="s">
        <v>29</v>
      </c>
      <c r="D8" t="s">
        <v>38</v>
      </c>
      <c r="E8" s="2">
        <v>36670</v>
      </c>
      <c r="F8" s="1">
        <v>89346415.409999996</v>
      </c>
      <c r="G8" s="1">
        <v>112926313.75</v>
      </c>
      <c r="H8" s="1">
        <v>14409728.8675</v>
      </c>
      <c r="I8" s="1">
        <v>17336872.359999999</v>
      </c>
      <c r="J8" s="1">
        <v>13760295.390000001</v>
      </c>
      <c r="K8" s="2">
        <v>21989</v>
      </c>
      <c r="L8" s="1">
        <v>7614947.2599999998</v>
      </c>
      <c r="M8" s="1">
        <v>10013729.42</v>
      </c>
      <c r="N8" s="1">
        <v>1405376.7154999999</v>
      </c>
      <c r="O8" s="1">
        <v>1709139.95</v>
      </c>
      <c r="P8" s="1">
        <v>1318988.3500000001</v>
      </c>
      <c r="Q8" s="2">
        <f>-+Table1[[#This Row],[Current Record Count]]+Table1[[#This Row],[Adj Record Count]]</f>
        <v>-14681</v>
      </c>
      <c r="R8" s="1">
        <f>+-Table1[[#This Row],[Current Total ADJUSTMENT_AMOUNT]]+Table1[[#This Row],[Adj Total ADJUSTMENT_AMOUNT]]</f>
        <v>-81731468.149999991</v>
      </c>
      <c r="S8" s="1">
        <f>-Table1[[#This Row],[Current Total CHARGE_AMOUNT]]+Table1[[#This Row],[Adj Total CHARGE_AMOUNT]]</f>
        <v>-102912584.33</v>
      </c>
      <c r="T8" s="1">
        <f>+Table1[[#This Row],[Adj Total TOTAL_COST]]-Table1[[#This Row],[Current Total TOTAL_COST]]</f>
        <v>-13004352.151999999</v>
      </c>
      <c r="U8" s="1">
        <f>+Table1[[#This Row],[Adj Total CONTRIBUTION_MARGIN]]-Table1[[#This Row],[Current Total CONTRIBUTION_MARGIN]]</f>
        <v>-15627732.41</v>
      </c>
      <c r="V8" s="1">
        <f>+Table1[[#This Row],[Adj Total OPERATING_MARGIN]]-Table1[[#This Row],[Current Total OPERATING_MARGIN]]</f>
        <v>-12441307.040000001</v>
      </c>
    </row>
    <row r="9" spans="1:22" x14ac:dyDescent="0.3">
      <c r="A9" t="s">
        <v>16</v>
      </c>
      <c r="B9">
        <v>2022</v>
      </c>
      <c r="C9" t="s">
        <v>58</v>
      </c>
      <c r="D9" t="s">
        <v>58</v>
      </c>
      <c r="E9" s="2">
        <v>26907</v>
      </c>
      <c r="F9" s="1">
        <v>121058259.31999999</v>
      </c>
      <c r="G9" s="1">
        <v>151064980.81</v>
      </c>
      <c r="H9" s="1">
        <v>24751236.830899999</v>
      </c>
      <c r="I9" s="1">
        <v>18965583.489999998</v>
      </c>
      <c r="J9" s="1">
        <v>11737122.34</v>
      </c>
      <c r="K9" s="2">
        <v>48</v>
      </c>
      <c r="L9" s="1">
        <v>18824.39</v>
      </c>
      <c r="M9" s="1">
        <v>25563.599999999999</v>
      </c>
      <c r="N9" s="1">
        <v>8802.9168000000009</v>
      </c>
      <c r="O9" s="1">
        <v>834.55</v>
      </c>
      <c r="P9" s="1">
        <v>-1056.6199999999999</v>
      </c>
      <c r="Q9" s="2">
        <f>-+Table1[[#This Row],[Current Record Count]]+Table1[[#This Row],[Adj Record Count]]</f>
        <v>-26859</v>
      </c>
      <c r="R9" s="1">
        <f>+-Table1[[#This Row],[Current Total ADJUSTMENT_AMOUNT]]+Table1[[#This Row],[Adj Total ADJUSTMENT_AMOUNT]]</f>
        <v>-121039434.92999999</v>
      </c>
      <c r="S9" s="1">
        <f>-Table1[[#This Row],[Current Total CHARGE_AMOUNT]]+Table1[[#This Row],[Adj Total CHARGE_AMOUNT]]</f>
        <v>-151039417.21000001</v>
      </c>
      <c r="T9" s="1">
        <f>+Table1[[#This Row],[Adj Total TOTAL_COST]]-Table1[[#This Row],[Current Total TOTAL_COST]]</f>
        <v>-24742433.914099999</v>
      </c>
      <c r="U9" s="1">
        <f>+Table1[[#This Row],[Adj Total CONTRIBUTION_MARGIN]]-Table1[[#This Row],[Current Total CONTRIBUTION_MARGIN]]</f>
        <v>-18964748.939999998</v>
      </c>
      <c r="V9" s="1">
        <f>+Table1[[#This Row],[Adj Total OPERATING_MARGIN]]-Table1[[#This Row],[Current Total OPERATING_MARGIN]]</f>
        <v>-11738178.959999999</v>
      </c>
    </row>
    <row r="10" spans="1:22" x14ac:dyDescent="0.3">
      <c r="A10" t="s">
        <v>16</v>
      </c>
      <c r="B10">
        <v>2021</v>
      </c>
      <c r="C10" t="s">
        <v>29</v>
      </c>
      <c r="D10" t="s">
        <v>38</v>
      </c>
      <c r="E10" s="2">
        <v>37673</v>
      </c>
      <c r="F10" s="1">
        <v>79292625.260000005</v>
      </c>
      <c r="G10" s="1">
        <v>101671151.70999999</v>
      </c>
      <c r="H10" s="1">
        <v>13971933.454399999</v>
      </c>
      <c r="I10" s="1">
        <v>16968035.440000001</v>
      </c>
      <c r="J10" s="1">
        <v>12975929.07</v>
      </c>
      <c r="K10" s="2">
        <v>23837</v>
      </c>
      <c r="L10" s="1">
        <v>7964327.21</v>
      </c>
      <c r="M10" s="1">
        <v>10702162.93</v>
      </c>
      <c r="N10" s="1">
        <v>1202464.446</v>
      </c>
      <c r="O10" s="1">
        <v>2438951.2799999998</v>
      </c>
      <c r="P10" s="1">
        <v>1999248.41</v>
      </c>
      <c r="Q10" s="2">
        <f>-+Table1[[#This Row],[Current Record Count]]+Table1[[#This Row],[Adj Record Count]]</f>
        <v>-13836</v>
      </c>
      <c r="R10" s="1">
        <f>+-Table1[[#This Row],[Current Total ADJUSTMENT_AMOUNT]]+Table1[[#This Row],[Adj Total ADJUSTMENT_AMOUNT]]</f>
        <v>-71328298.050000012</v>
      </c>
      <c r="S10" s="1">
        <f>-Table1[[#This Row],[Current Total CHARGE_AMOUNT]]+Table1[[#This Row],[Adj Total CHARGE_AMOUNT]]</f>
        <v>-90968988.780000001</v>
      </c>
      <c r="T10" s="1">
        <f>+Table1[[#This Row],[Adj Total TOTAL_COST]]-Table1[[#This Row],[Current Total TOTAL_COST]]</f>
        <v>-12769469.008399999</v>
      </c>
      <c r="U10" s="1">
        <f>+Table1[[#This Row],[Adj Total CONTRIBUTION_MARGIN]]-Table1[[#This Row],[Current Total CONTRIBUTION_MARGIN]]</f>
        <v>-14529084.160000002</v>
      </c>
      <c r="V10" s="1">
        <f>+Table1[[#This Row],[Adj Total OPERATING_MARGIN]]-Table1[[#This Row],[Current Total OPERATING_MARGIN]]</f>
        <v>-10976680.66</v>
      </c>
    </row>
    <row r="11" spans="1:22" x14ac:dyDescent="0.3">
      <c r="A11" t="s">
        <v>22</v>
      </c>
      <c r="B11">
        <v>2025</v>
      </c>
      <c r="C11" t="s">
        <v>51</v>
      </c>
      <c r="D11" t="s">
        <v>51</v>
      </c>
      <c r="E11" s="2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2">
        <v>24676</v>
      </c>
      <c r="L11" s="1">
        <v>18436742.440000001</v>
      </c>
      <c r="M11" s="1">
        <v>25992500.390000001</v>
      </c>
      <c r="N11" s="1">
        <v>16294849.5382</v>
      </c>
      <c r="O11" s="1">
        <v>-4869680.1399999997</v>
      </c>
      <c r="P11" s="1">
        <v>-10273691.800000001</v>
      </c>
      <c r="Q11" s="2">
        <f>-+Table1[[#This Row],[Current Record Count]]+Table1[[#This Row],[Adj Record Count]]</f>
        <v>24676</v>
      </c>
      <c r="R11" s="1">
        <f>+-Table1[[#This Row],[Current Total ADJUSTMENT_AMOUNT]]+Table1[[#This Row],[Adj Total ADJUSTMENT_AMOUNT]]</f>
        <v>18436742.440000001</v>
      </c>
      <c r="S11" s="1">
        <f>-Table1[[#This Row],[Current Total CHARGE_AMOUNT]]+Table1[[#This Row],[Adj Total CHARGE_AMOUNT]]</f>
        <v>25992500.390000001</v>
      </c>
      <c r="T11" s="1">
        <f>+Table1[[#This Row],[Adj Total TOTAL_COST]]-Table1[[#This Row],[Current Total TOTAL_COST]]</f>
        <v>16294849.5382</v>
      </c>
      <c r="U11" s="1">
        <f>+Table1[[#This Row],[Adj Total CONTRIBUTION_MARGIN]]-Table1[[#This Row],[Current Total CONTRIBUTION_MARGIN]]</f>
        <v>-4869680.1399999997</v>
      </c>
      <c r="V11" s="1">
        <f>+Table1[[#This Row],[Adj Total OPERATING_MARGIN]]-Table1[[#This Row],[Current Total OPERATING_MARGIN]]</f>
        <v>-10273691.800000001</v>
      </c>
    </row>
    <row r="12" spans="1:22" x14ac:dyDescent="0.3">
      <c r="A12" t="s">
        <v>22</v>
      </c>
      <c r="B12">
        <v>2024</v>
      </c>
      <c r="C12" t="s">
        <v>51</v>
      </c>
      <c r="D12" t="s">
        <v>51</v>
      </c>
      <c r="E12" s="2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2">
        <v>42219</v>
      </c>
      <c r="L12" s="1">
        <v>33330554.690000001</v>
      </c>
      <c r="M12" s="1">
        <v>44122227.840000004</v>
      </c>
      <c r="N12" s="1">
        <v>28414168.649</v>
      </c>
      <c r="O12" s="1">
        <v>196871.21</v>
      </c>
      <c r="P12" s="1">
        <v>-9774694.8699999992</v>
      </c>
      <c r="Q12" s="2">
        <f>-+Table1[[#This Row],[Current Record Count]]+Table1[[#This Row],[Adj Record Count]]</f>
        <v>42219</v>
      </c>
      <c r="R12" s="1">
        <f>+-Table1[[#This Row],[Current Total ADJUSTMENT_AMOUNT]]+Table1[[#This Row],[Adj Total ADJUSTMENT_AMOUNT]]</f>
        <v>33330554.690000001</v>
      </c>
      <c r="S12" s="1">
        <f>-Table1[[#This Row],[Current Total CHARGE_AMOUNT]]+Table1[[#This Row],[Adj Total CHARGE_AMOUNT]]</f>
        <v>44122227.840000004</v>
      </c>
      <c r="T12" s="1">
        <f>+Table1[[#This Row],[Adj Total TOTAL_COST]]-Table1[[#This Row],[Current Total TOTAL_COST]]</f>
        <v>28414168.649</v>
      </c>
      <c r="U12" s="1">
        <f>+Table1[[#This Row],[Adj Total CONTRIBUTION_MARGIN]]-Table1[[#This Row],[Current Total CONTRIBUTION_MARGIN]]</f>
        <v>196871.21</v>
      </c>
      <c r="V12" s="1">
        <f>+Table1[[#This Row],[Adj Total OPERATING_MARGIN]]-Table1[[#This Row],[Current Total OPERATING_MARGIN]]</f>
        <v>-9774694.8699999992</v>
      </c>
    </row>
    <row r="13" spans="1:22" x14ac:dyDescent="0.3">
      <c r="A13" t="s">
        <v>16</v>
      </c>
      <c r="B13">
        <v>2021</v>
      </c>
      <c r="C13" t="s">
        <v>58</v>
      </c>
      <c r="D13" t="s">
        <v>58</v>
      </c>
      <c r="E13" s="2">
        <v>21028</v>
      </c>
      <c r="F13" s="1">
        <v>93282496.150000006</v>
      </c>
      <c r="G13" s="1">
        <v>116472395.05</v>
      </c>
      <c r="H13" s="1">
        <v>19471538.290600002</v>
      </c>
      <c r="I13" s="1">
        <v>16457297.789999999</v>
      </c>
      <c r="J13" s="1">
        <v>9772955.9399999995</v>
      </c>
      <c r="K13" s="2">
        <v>31</v>
      </c>
      <c r="L13" s="1">
        <v>14854.7</v>
      </c>
      <c r="M13" s="1">
        <v>21328.69</v>
      </c>
      <c r="N13" s="1">
        <v>7555.0784000000003</v>
      </c>
      <c r="O13" s="1">
        <v>1758.46</v>
      </c>
      <c r="P13" s="1">
        <v>83.42</v>
      </c>
      <c r="Q13" s="2">
        <f>-+Table1[[#This Row],[Current Record Count]]+Table1[[#This Row],[Adj Record Count]]</f>
        <v>-20997</v>
      </c>
      <c r="R13" s="1">
        <f>+-Table1[[#This Row],[Current Total ADJUSTMENT_AMOUNT]]+Table1[[#This Row],[Adj Total ADJUSTMENT_AMOUNT]]</f>
        <v>-93267641.450000003</v>
      </c>
      <c r="S13" s="1">
        <f>-Table1[[#This Row],[Current Total CHARGE_AMOUNT]]+Table1[[#This Row],[Adj Total CHARGE_AMOUNT]]</f>
        <v>-116451066.36</v>
      </c>
      <c r="T13" s="1">
        <f>+Table1[[#This Row],[Adj Total TOTAL_COST]]-Table1[[#This Row],[Current Total TOTAL_COST]]</f>
        <v>-19463983.212200001</v>
      </c>
      <c r="U13" s="1">
        <f>+Table1[[#This Row],[Adj Total CONTRIBUTION_MARGIN]]-Table1[[#This Row],[Current Total CONTRIBUTION_MARGIN]]</f>
        <v>-16455539.329999998</v>
      </c>
      <c r="V13" s="1">
        <f>+Table1[[#This Row],[Adj Total OPERATING_MARGIN]]-Table1[[#This Row],[Current Total OPERATING_MARGIN]]</f>
        <v>-9772872.5199999996</v>
      </c>
    </row>
    <row r="14" spans="1:22" x14ac:dyDescent="0.3">
      <c r="A14" t="s">
        <v>22</v>
      </c>
      <c r="B14">
        <v>2022</v>
      </c>
      <c r="C14" t="s">
        <v>51</v>
      </c>
      <c r="D14" t="s">
        <v>51</v>
      </c>
      <c r="E14" s="2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2">
        <v>26549</v>
      </c>
      <c r="L14" s="1">
        <v>18224992.09</v>
      </c>
      <c r="M14" s="1">
        <v>24178185.98</v>
      </c>
      <c r="N14" s="1">
        <v>18238026.810600001</v>
      </c>
      <c r="O14" s="1">
        <v>-3397125.06</v>
      </c>
      <c r="P14" s="1">
        <v>-9192566.0199999996</v>
      </c>
      <c r="Q14" s="2">
        <f>-+Table1[[#This Row],[Current Record Count]]+Table1[[#This Row],[Adj Record Count]]</f>
        <v>26549</v>
      </c>
      <c r="R14" s="1">
        <f>+-Table1[[#This Row],[Current Total ADJUSTMENT_AMOUNT]]+Table1[[#This Row],[Adj Total ADJUSTMENT_AMOUNT]]</f>
        <v>18224992.09</v>
      </c>
      <c r="S14" s="1">
        <f>-Table1[[#This Row],[Current Total CHARGE_AMOUNT]]+Table1[[#This Row],[Adj Total CHARGE_AMOUNT]]</f>
        <v>24178185.98</v>
      </c>
      <c r="T14" s="1">
        <f>+Table1[[#This Row],[Adj Total TOTAL_COST]]-Table1[[#This Row],[Current Total TOTAL_COST]]</f>
        <v>18238026.810600001</v>
      </c>
      <c r="U14" s="1">
        <f>+Table1[[#This Row],[Adj Total CONTRIBUTION_MARGIN]]-Table1[[#This Row],[Current Total CONTRIBUTION_MARGIN]]</f>
        <v>-3397125.06</v>
      </c>
      <c r="V14" s="1">
        <f>+Table1[[#This Row],[Adj Total OPERATING_MARGIN]]-Table1[[#This Row],[Current Total OPERATING_MARGIN]]</f>
        <v>-9192566.0199999996</v>
      </c>
    </row>
    <row r="15" spans="1:22" x14ac:dyDescent="0.3">
      <c r="A15" t="s">
        <v>22</v>
      </c>
      <c r="B15">
        <v>2020</v>
      </c>
      <c r="C15" t="s">
        <v>51</v>
      </c>
      <c r="D15" t="s">
        <v>51</v>
      </c>
      <c r="E15" s="2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2">
        <v>16834</v>
      </c>
      <c r="L15" s="1">
        <v>10659550.41</v>
      </c>
      <c r="M15" s="1">
        <v>15382197.73</v>
      </c>
      <c r="N15" s="1">
        <v>12880886.884199999</v>
      </c>
      <c r="O15" s="1">
        <v>-3557186.67</v>
      </c>
      <c r="P15" s="1">
        <v>-8213059.1799999997</v>
      </c>
      <c r="Q15" s="2">
        <f>-+Table1[[#This Row],[Current Record Count]]+Table1[[#This Row],[Adj Record Count]]</f>
        <v>16834</v>
      </c>
      <c r="R15" s="1">
        <f>+-Table1[[#This Row],[Current Total ADJUSTMENT_AMOUNT]]+Table1[[#This Row],[Adj Total ADJUSTMENT_AMOUNT]]</f>
        <v>10659550.41</v>
      </c>
      <c r="S15" s="1">
        <f>-Table1[[#This Row],[Current Total CHARGE_AMOUNT]]+Table1[[#This Row],[Adj Total CHARGE_AMOUNT]]</f>
        <v>15382197.73</v>
      </c>
      <c r="T15" s="1">
        <f>+Table1[[#This Row],[Adj Total TOTAL_COST]]-Table1[[#This Row],[Current Total TOTAL_COST]]</f>
        <v>12880886.884199999</v>
      </c>
      <c r="U15" s="1">
        <f>+Table1[[#This Row],[Adj Total CONTRIBUTION_MARGIN]]-Table1[[#This Row],[Current Total CONTRIBUTION_MARGIN]]</f>
        <v>-3557186.67</v>
      </c>
      <c r="V15" s="1">
        <f>+Table1[[#This Row],[Adj Total OPERATING_MARGIN]]-Table1[[#This Row],[Current Total OPERATING_MARGIN]]</f>
        <v>-8213059.1799999997</v>
      </c>
    </row>
    <row r="16" spans="1:22" x14ac:dyDescent="0.3">
      <c r="A16" t="s">
        <v>16</v>
      </c>
      <c r="B16">
        <v>2020</v>
      </c>
      <c r="C16" t="s">
        <v>29</v>
      </c>
      <c r="D16" t="s">
        <v>38</v>
      </c>
      <c r="E16" s="2">
        <v>13415</v>
      </c>
      <c r="F16" s="1">
        <v>48975081.149999999</v>
      </c>
      <c r="G16" s="1">
        <v>67135641.359999999</v>
      </c>
      <c r="H16" s="1">
        <v>9909759.3928999994</v>
      </c>
      <c r="I16" s="1">
        <v>10901445.140000001</v>
      </c>
      <c r="J16" s="1">
        <v>8115792.1200000001</v>
      </c>
      <c r="K16" s="2">
        <v>1655</v>
      </c>
      <c r="L16" s="1">
        <v>537989.86</v>
      </c>
      <c r="M16" s="1">
        <v>830449.72</v>
      </c>
      <c r="N16" s="1">
        <v>90936.431200000006</v>
      </c>
      <c r="O16" s="1">
        <v>226405.02</v>
      </c>
      <c r="P16" s="1">
        <v>200079.69</v>
      </c>
      <c r="Q16" s="2">
        <f>-+Table1[[#This Row],[Current Record Count]]+Table1[[#This Row],[Adj Record Count]]</f>
        <v>-11760</v>
      </c>
      <c r="R16" s="1">
        <f>+-Table1[[#This Row],[Current Total ADJUSTMENT_AMOUNT]]+Table1[[#This Row],[Adj Total ADJUSTMENT_AMOUNT]]</f>
        <v>-48437091.289999999</v>
      </c>
      <c r="S16" s="1">
        <f>-Table1[[#This Row],[Current Total CHARGE_AMOUNT]]+Table1[[#This Row],[Adj Total CHARGE_AMOUNT]]</f>
        <v>-66305191.640000001</v>
      </c>
      <c r="T16" s="1">
        <f>+Table1[[#This Row],[Adj Total TOTAL_COST]]-Table1[[#This Row],[Current Total TOTAL_COST]]</f>
        <v>-9818822.9616999999</v>
      </c>
      <c r="U16" s="1">
        <f>+Table1[[#This Row],[Adj Total CONTRIBUTION_MARGIN]]-Table1[[#This Row],[Current Total CONTRIBUTION_MARGIN]]</f>
        <v>-10675040.120000001</v>
      </c>
      <c r="V16" s="1">
        <f>+Table1[[#This Row],[Adj Total OPERATING_MARGIN]]-Table1[[#This Row],[Current Total OPERATING_MARGIN]]</f>
        <v>-7915712.4299999997</v>
      </c>
    </row>
    <row r="17" spans="1:22" x14ac:dyDescent="0.3">
      <c r="A17" t="s">
        <v>22</v>
      </c>
      <c r="B17">
        <v>2023</v>
      </c>
      <c r="C17" t="s">
        <v>51</v>
      </c>
      <c r="D17" t="s">
        <v>51</v>
      </c>
      <c r="E17" s="2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2">
        <v>33188</v>
      </c>
      <c r="L17" s="1">
        <v>23760018.629999999</v>
      </c>
      <c r="M17" s="1">
        <v>32059410.289999999</v>
      </c>
      <c r="N17" s="1">
        <v>21615065.312800001</v>
      </c>
      <c r="O17" s="1">
        <v>-238533.92</v>
      </c>
      <c r="P17" s="1">
        <v>-7750847.1900000004</v>
      </c>
      <c r="Q17" s="2">
        <f>-+Table1[[#This Row],[Current Record Count]]+Table1[[#This Row],[Adj Record Count]]</f>
        <v>33188</v>
      </c>
      <c r="R17" s="1">
        <f>+-Table1[[#This Row],[Current Total ADJUSTMENT_AMOUNT]]+Table1[[#This Row],[Adj Total ADJUSTMENT_AMOUNT]]</f>
        <v>23760018.629999999</v>
      </c>
      <c r="S17" s="1">
        <f>-Table1[[#This Row],[Current Total CHARGE_AMOUNT]]+Table1[[#This Row],[Adj Total CHARGE_AMOUNT]]</f>
        <v>32059410.289999999</v>
      </c>
      <c r="T17" s="1">
        <f>+Table1[[#This Row],[Adj Total TOTAL_COST]]-Table1[[#This Row],[Current Total TOTAL_COST]]</f>
        <v>21615065.312800001</v>
      </c>
      <c r="U17" s="1">
        <f>+Table1[[#This Row],[Adj Total CONTRIBUTION_MARGIN]]-Table1[[#This Row],[Current Total CONTRIBUTION_MARGIN]]</f>
        <v>-238533.92</v>
      </c>
      <c r="V17" s="1">
        <f>+Table1[[#This Row],[Adj Total OPERATING_MARGIN]]-Table1[[#This Row],[Current Total OPERATING_MARGIN]]</f>
        <v>-7750847.1900000004</v>
      </c>
    </row>
    <row r="18" spans="1:22" x14ac:dyDescent="0.3">
      <c r="A18" t="s">
        <v>44</v>
      </c>
      <c r="B18">
        <v>2024</v>
      </c>
      <c r="C18" t="s">
        <v>51</v>
      </c>
      <c r="D18" t="s">
        <v>51</v>
      </c>
      <c r="E18" s="2">
        <v>99533</v>
      </c>
      <c r="F18" s="1">
        <v>61408175.520000003</v>
      </c>
      <c r="G18" s="1">
        <v>82691235.549999997</v>
      </c>
      <c r="H18" s="1">
        <v>27588234.303399999</v>
      </c>
      <c r="I18" s="1">
        <v>13784428.91</v>
      </c>
      <c r="J18" s="1">
        <v>6808562.6100000003</v>
      </c>
      <c r="K18" s="2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2">
        <f>-+Table1[[#This Row],[Current Record Count]]+Table1[[#This Row],[Adj Record Count]]</f>
        <v>-99533</v>
      </c>
      <c r="R18" s="1">
        <f>+-Table1[[#This Row],[Current Total ADJUSTMENT_AMOUNT]]+Table1[[#This Row],[Adj Total ADJUSTMENT_AMOUNT]]</f>
        <v>-61408175.520000003</v>
      </c>
      <c r="S18" s="1">
        <f>-Table1[[#This Row],[Current Total CHARGE_AMOUNT]]+Table1[[#This Row],[Adj Total CHARGE_AMOUNT]]</f>
        <v>-82691235.549999997</v>
      </c>
      <c r="T18" s="1">
        <f>+Table1[[#This Row],[Adj Total TOTAL_COST]]-Table1[[#This Row],[Current Total TOTAL_COST]]</f>
        <v>-27588234.303399999</v>
      </c>
      <c r="U18" s="1">
        <f>+Table1[[#This Row],[Adj Total CONTRIBUTION_MARGIN]]-Table1[[#This Row],[Current Total CONTRIBUTION_MARGIN]]</f>
        <v>-13784428.91</v>
      </c>
      <c r="V18" s="1">
        <f>+Table1[[#This Row],[Adj Total OPERATING_MARGIN]]-Table1[[#This Row],[Current Total OPERATING_MARGIN]]</f>
        <v>-6808562.6100000003</v>
      </c>
    </row>
    <row r="19" spans="1:22" x14ac:dyDescent="0.3">
      <c r="A19" t="s">
        <v>16</v>
      </c>
      <c r="B19">
        <v>2020</v>
      </c>
      <c r="C19" t="s">
        <v>58</v>
      </c>
      <c r="D19" t="s">
        <v>58</v>
      </c>
      <c r="E19" s="2">
        <v>20897</v>
      </c>
      <c r="F19" s="1">
        <v>77783557.609999999</v>
      </c>
      <c r="G19" s="1">
        <v>103603904.04000001</v>
      </c>
      <c r="H19" s="1">
        <v>18186469.5211</v>
      </c>
      <c r="I19" s="1">
        <v>12571578.16</v>
      </c>
      <c r="J19" s="1">
        <v>6617987.3799999999</v>
      </c>
      <c r="K19" s="2">
        <v>20</v>
      </c>
      <c r="L19" s="1">
        <v>9829.74</v>
      </c>
      <c r="M19" s="1">
        <v>12468.63</v>
      </c>
      <c r="N19" s="1">
        <v>3493.6875</v>
      </c>
      <c r="O19" s="1">
        <v>38.299999999999997</v>
      </c>
      <c r="P19" s="1">
        <v>-866.12</v>
      </c>
      <c r="Q19" s="2">
        <f>-+Table1[[#This Row],[Current Record Count]]+Table1[[#This Row],[Adj Record Count]]</f>
        <v>-20877</v>
      </c>
      <c r="R19" s="1">
        <f>+-Table1[[#This Row],[Current Total ADJUSTMENT_AMOUNT]]+Table1[[#This Row],[Adj Total ADJUSTMENT_AMOUNT]]</f>
        <v>-77773727.870000005</v>
      </c>
      <c r="S19" s="1">
        <f>-Table1[[#This Row],[Current Total CHARGE_AMOUNT]]+Table1[[#This Row],[Adj Total CHARGE_AMOUNT]]</f>
        <v>-103591435.41000001</v>
      </c>
      <c r="T19" s="1">
        <f>+Table1[[#This Row],[Adj Total TOTAL_COST]]-Table1[[#This Row],[Current Total TOTAL_COST]]</f>
        <v>-18182975.8336</v>
      </c>
      <c r="U19" s="1">
        <f>+Table1[[#This Row],[Adj Total CONTRIBUTION_MARGIN]]-Table1[[#This Row],[Current Total CONTRIBUTION_MARGIN]]</f>
        <v>-12571539.859999999</v>
      </c>
      <c r="V19" s="1">
        <f>+Table1[[#This Row],[Adj Total OPERATING_MARGIN]]-Table1[[#This Row],[Current Total OPERATING_MARGIN]]</f>
        <v>-6618853.5</v>
      </c>
    </row>
    <row r="20" spans="1:22" x14ac:dyDescent="0.3">
      <c r="A20" t="s">
        <v>16</v>
      </c>
      <c r="B20">
        <v>2025</v>
      </c>
      <c r="C20" t="s">
        <v>29</v>
      </c>
      <c r="D20" t="s">
        <v>38</v>
      </c>
      <c r="E20" s="2">
        <v>12721</v>
      </c>
      <c r="F20" s="1">
        <v>63510822.729999997</v>
      </c>
      <c r="G20" s="1">
        <v>84003452.510000005</v>
      </c>
      <c r="H20" s="1">
        <v>11333555.5078</v>
      </c>
      <c r="I20" s="1">
        <v>10121081.51</v>
      </c>
      <c r="J20" s="1">
        <v>6390786.6699999999</v>
      </c>
      <c r="K20" s="2">
        <v>3134</v>
      </c>
      <c r="L20" s="1">
        <v>2023733.12</v>
      </c>
      <c r="M20" s="1">
        <v>2619772.64</v>
      </c>
      <c r="N20" s="1">
        <v>449656.89870000002</v>
      </c>
      <c r="O20" s="1">
        <v>213204.83</v>
      </c>
      <c r="P20" s="1">
        <v>82875.86</v>
      </c>
      <c r="Q20" s="2">
        <f>-+Table1[[#This Row],[Current Record Count]]+Table1[[#This Row],[Adj Record Count]]</f>
        <v>-9587</v>
      </c>
      <c r="R20" s="1">
        <f>+-Table1[[#This Row],[Current Total ADJUSTMENT_AMOUNT]]+Table1[[#This Row],[Adj Total ADJUSTMENT_AMOUNT]]</f>
        <v>-61487089.609999999</v>
      </c>
      <c r="S20" s="1">
        <f>-Table1[[#This Row],[Current Total CHARGE_AMOUNT]]+Table1[[#This Row],[Adj Total CHARGE_AMOUNT]]</f>
        <v>-81383679.870000005</v>
      </c>
      <c r="T20" s="1">
        <f>+Table1[[#This Row],[Adj Total TOTAL_COST]]-Table1[[#This Row],[Current Total TOTAL_COST]]</f>
        <v>-10883898.609099999</v>
      </c>
      <c r="U20" s="1">
        <f>+Table1[[#This Row],[Adj Total CONTRIBUTION_MARGIN]]-Table1[[#This Row],[Current Total CONTRIBUTION_MARGIN]]</f>
        <v>-9907876.6799999997</v>
      </c>
      <c r="V20" s="1">
        <f>+Table1[[#This Row],[Adj Total OPERATING_MARGIN]]-Table1[[#This Row],[Current Total OPERATING_MARGIN]]</f>
        <v>-6307910.8099999996</v>
      </c>
    </row>
    <row r="21" spans="1:22" x14ac:dyDescent="0.3">
      <c r="A21" t="s">
        <v>16</v>
      </c>
      <c r="B21">
        <v>2024</v>
      </c>
      <c r="C21" t="s">
        <v>51</v>
      </c>
      <c r="D21" t="s">
        <v>51</v>
      </c>
      <c r="E21" s="2">
        <v>8399</v>
      </c>
      <c r="F21" s="1">
        <v>140851071.09</v>
      </c>
      <c r="G21" s="1">
        <v>166941157.62</v>
      </c>
      <c r="H21" s="1">
        <v>20136280.173300002</v>
      </c>
      <c r="I21" s="1">
        <v>12159077.289999999</v>
      </c>
      <c r="J21" s="1">
        <v>6072352.4000000004</v>
      </c>
      <c r="K21" s="2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2">
        <f>-+Table1[[#This Row],[Current Record Count]]+Table1[[#This Row],[Adj Record Count]]</f>
        <v>-8399</v>
      </c>
      <c r="R21" s="1">
        <f>+-Table1[[#This Row],[Current Total ADJUSTMENT_AMOUNT]]+Table1[[#This Row],[Adj Total ADJUSTMENT_AMOUNT]]</f>
        <v>-140851071.09</v>
      </c>
      <c r="S21" s="1">
        <f>-Table1[[#This Row],[Current Total CHARGE_AMOUNT]]+Table1[[#This Row],[Adj Total CHARGE_AMOUNT]]</f>
        <v>-166941157.62</v>
      </c>
      <c r="T21" s="1">
        <f>+Table1[[#This Row],[Adj Total TOTAL_COST]]-Table1[[#This Row],[Current Total TOTAL_COST]]</f>
        <v>-20136280.173300002</v>
      </c>
      <c r="U21" s="1">
        <f>+Table1[[#This Row],[Adj Total CONTRIBUTION_MARGIN]]-Table1[[#This Row],[Current Total CONTRIBUTION_MARGIN]]</f>
        <v>-12159077.289999999</v>
      </c>
      <c r="V21" s="1">
        <f>+Table1[[#This Row],[Adj Total OPERATING_MARGIN]]-Table1[[#This Row],[Current Total OPERATING_MARGIN]]</f>
        <v>-6072352.4000000004</v>
      </c>
    </row>
    <row r="22" spans="1:22" x14ac:dyDescent="0.3">
      <c r="A22" t="s">
        <v>22</v>
      </c>
      <c r="B22">
        <v>2021</v>
      </c>
      <c r="C22" t="s">
        <v>51</v>
      </c>
      <c r="D22" t="s">
        <v>51</v>
      </c>
      <c r="E22" s="2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2">
        <v>19673</v>
      </c>
      <c r="L22" s="1">
        <v>12686095.539999999</v>
      </c>
      <c r="M22" s="1">
        <v>18024042.18</v>
      </c>
      <c r="N22" s="1">
        <v>14100585.023</v>
      </c>
      <c r="O22" s="1">
        <v>-646447.4</v>
      </c>
      <c r="P22" s="1">
        <v>-6008221.7000000002</v>
      </c>
      <c r="Q22" s="2">
        <f>-+Table1[[#This Row],[Current Record Count]]+Table1[[#This Row],[Adj Record Count]]</f>
        <v>19673</v>
      </c>
      <c r="R22" s="1">
        <f>+-Table1[[#This Row],[Current Total ADJUSTMENT_AMOUNT]]+Table1[[#This Row],[Adj Total ADJUSTMENT_AMOUNT]]</f>
        <v>12686095.539999999</v>
      </c>
      <c r="S22" s="1">
        <f>-Table1[[#This Row],[Current Total CHARGE_AMOUNT]]+Table1[[#This Row],[Adj Total CHARGE_AMOUNT]]</f>
        <v>18024042.18</v>
      </c>
      <c r="T22" s="1">
        <f>+Table1[[#This Row],[Adj Total TOTAL_COST]]-Table1[[#This Row],[Current Total TOTAL_COST]]</f>
        <v>14100585.023</v>
      </c>
      <c r="U22" s="1">
        <f>+Table1[[#This Row],[Adj Total CONTRIBUTION_MARGIN]]-Table1[[#This Row],[Current Total CONTRIBUTION_MARGIN]]</f>
        <v>-646447.4</v>
      </c>
      <c r="V22" s="1">
        <f>+Table1[[#This Row],[Adj Total OPERATING_MARGIN]]-Table1[[#This Row],[Current Total OPERATING_MARGIN]]</f>
        <v>-6008221.7000000002</v>
      </c>
    </row>
    <row r="23" spans="1:22" x14ac:dyDescent="0.3">
      <c r="A23" t="s">
        <v>35</v>
      </c>
      <c r="B23">
        <v>2024</v>
      </c>
      <c r="C23" t="s">
        <v>58</v>
      </c>
      <c r="D23" t="s">
        <v>58</v>
      </c>
      <c r="E23" s="2">
        <v>26115</v>
      </c>
      <c r="F23" s="1">
        <v>156068315.78999999</v>
      </c>
      <c r="G23" s="1">
        <v>192283911</v>
      </c>
      <c r="H23" s="1">
        <v>37138792.297399998</v>
      </c>
      <c r="I23" s="1">
        <v>18612623.390000001</v>
      </c>
      <c r="J23" s="1">
        <v>5939746.2999999998</v>
      </c>
      <c r="K23" s="2">
        <v>84</v>
      </c>
      <c r="L23" s="1">
        <v>37194.639999999999</v>
      </c>
      <c r="M23" s="1">
        <v>59258.89</v>
      </c>
      <c r="N23" s="1">
        <v>11515.889800000001</v>
      </c>
      <c r="O23" s="1">
        <v>13174.03</v>
      </c>
      <c r="P23" s="1">
        <v>9730.56</v>
      </c>
      <c r="Q23" s="2">
        <f>-+Table1[[#This Row],[Current Record Count]]+Table1[[#This Row],[Adj Record Count]]</f>
        <v>-26031</v>
      </c>
      <c r="R23" s="1">
        <f>+-Table1[[#This Row],[Current Total ADJUSTMENT_AMOUNT]]+Table1[[#This Row],[Adj Total ADJUSTMENT_AMOUNT]]</f>
        <v>-156031121.15000001</v>
      </c>
      <c r="S23" s="1">
        <f>-Table1[[#This Row],[Current Total CHARGE_AMOUNT]]+Table1[[#This Row],[Adj Total CHARGE_AMOUNT]]</f>
        <v>-192224652.11000001</v>
      </c>
      <c r="T23" s="1">
        <f>+Table1[[#This Row],[Adj Total TOTAL_COST]]-Table1[[#This Row],[Current Total TOTAL_COST]]</f>
        <v>-37127276.407600001</v>
      </c>
      <c r="U23" s="1">
        <f>+Table1[[#This Row],[Adj Total CONTRIBUTION_MARGIN]]-Table1[[#This Row],[Current Total CONTRIBUTION_MARGIN]]</f>
        <v>-18599449.359999999</v>
      </c>
      <c r="V23" s="1">
        <f>+Table1[[#This Row],[Adj Total OPERATING_MARGIN]]-Table1[[#This Row],[Current Total OPERATING_MARGIN]]</f>
        <v>-5930015.7400000002</v>
      </c>
    </row>
    <row r="24" spans="1:22" x14ac:dyDescent="0.3">
      <c r="A24" t="s">
        <v>44</v>
      </c>
      <c r="B24">
        <v>2020</v>
      </c>
      <c r="C24" t="s">
        <v>51</v>
      </c>
      <c r="D24" t="s">
        <v>51</v>
      </c>
      <c r="E24" s="2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2">
        <v>85980</v>
      </c>
      <c r="L24" s="1">
        <v>38698985.119999997</v>
      </c>
      <c r="M24" s="1">
        <v>53457182.630000003</v>
      </c>
      <c r="N24" s="1">
        <v>20192472.842500001</v>
      </c>
      <c r="O24" s="1">
        <v>-347681.73</v>
      </c>
      <c r="P24" s="1">
        <v>-5670547.4900000002</v>
      </c>
      <c r="Q24" s="2">
        <f>-+Table1[[#This Row],[Current Record Count]]+Table1[[#This Row],[Adj Record Count]]</f>
        <v>85980</v>
      </c>
      <c r="R24" s="1">
        <f>+-Table1[[#This Row],[Current Total ADJUSTMENT_AMOUNT]]+Table1[[#This Row],[Adj Total ADJUSTMENT_AMOUNT]]</f>
        <v>38698985.119999997</v>
      </c>
      <c r="S24" s="1">
        <f>-Table1[[#This Row],[Current Total CHARGE_AMOUNT]]+Table1[[#This Row],[Adj Total CHARGE_AMOUNT]]</f>
        <v>53457182.630000003</v>
      </c>
      <c r="T24" s="1">
        <f>+Table1[[#This Row],[Adj Total TOTAL_COST]]-Table1[[#This Row],[Current Total TOTAL_COST]]</f>
        <v>20192472.842500001</v>
      </c>
      <c r="U24" s="1">
        <f>+Table1[[#This Row],[Adj Total CONTRIBUTION_MARGIN]]-Table1[[#This Row],[Current Total CONTRIBUTION_MARGIN]]</f>
        <v>-347681.73</v>
      </c>
      <c r="V24" s="1">
        <f>+Table1[[#This Row],[Adj Total OPERATING_MARGIN]]-Table1[[#This Row],[Current Total OPERATING_MARGIN]]</f>
        <v>-5670547.4900000002</v>
      </c>
    </row>
    <row r="25" spans="1:22" x14ac:dyDescent="0.3">
      <c r="A25" t="s">
        <v>22</v>
      </c>
      <c r="B25">
        <v>2024</v>
      </c>
      <c r="C25" t="s">
        <v>29</v>
      </c>
      <c r="D25" t="s">
        <v>104</v>
      </c>
      <c r="E25" s="2">
        <v>24399</v>
      </c>
      <c r="F25" s="1">
        <v>259495353.78</v>
      </c>
      <c r="G25" s="1">
        <v>338051454.75</v>
      </c>
      <c r="H25" s="1">
        <v>92090175.665099993</v>
      </c>
      <c r="I25" s="1">
        <v>17104333.57</v>
      </c>
      <c r="J25" s="1">
        <v>4223376.28</v>
      </c>
      <c r="K25" s="2">
        <v>13230</v>
      </c>
      <c r="L25" s="1">
        <v>22414863.760000002</v>
      </c>
      <c r="M25" s="1">
        <v>29434898.170000002</v>
      </c>
      <c r="N25" s="1">
        <v>9635644.8380999994</v>
      </c>
      <c r="O25" s="1">
        <v>1754554.87</v>
      </c>
      <c r="P25" s="1">
        <v>-1278375.8700000001</v>
      </c>
      <c r="Q25" s="2">
        <f>-+Table1[[#This Row],[Current Record Count]]+Table1[[#This Row],[Adj Record Count]]</f>
        <v>-11169</v>
      </c>
      <c r="R25" s="1">
        <f>+-Table1[[#This Row],[Current Total ADJUSTMENT_AMOUNT]]+Table1[[#This Row],[Adj Total ADJUSTMENT_AMOUNT]]</f>
        <v>-237080490.02000001</v>
      </c>
      <c r="S25" s="1">
        <f>-Table1[[#This Row],[Current Total CHARGE_AMOUNT]]+Table1[[#This Row],[Adj Total CHARGE_AMOUNT]]</f>
        <v>-308616556.57999998</v>
      </c>
      <c r="T25" s="1">
        <f>+Table1[[#This Row],[Adj Total TOTAL_COST]]-Table1[[#This Row],[Current Total TOTAL_COST]]</f>
        <v>-82454530.826999992</v>
      </c>
      <c r="U25" s="1">
        <f>+Table1[[#This Row],[Adj Total CONTRIBUTION_MARGIN]]-Table1[[#This Row],[Current Total CONTRIBUTION_MARGIN]]</f>
        <v>-15349778.699999999</v>
      </c>
      <c r="V25" s="1">
        <f>+Table1[[#This Row],[Adj Total OPERATING_MARGIN]]-Table1[[#This Row],[Current Total OPERATING_MARGIN]]</f>
        <v>-5501752.1500000004</v>
      </c>
    </row>
    <row r="26" spans="1:22" x14ac:dyDescent="0.3">
      <c r="A26" t="s">
        <v>81</v>
      </c>
      <c r="B26">
        <v>2025</v>
      </c>
      <c r="C26" t="s">
        <v>29</v>
      </c>
      <c r="D26" t="s">
        <v>104</v>
      </c>
      <c r="E26" s="2">
        <v>494</v>
      </c>
      <c r="F26" s="1">
        <v>162073.20000000001</v>
      </c>
      <c r="G26" s="1">
        <v>253940.51</v>
      </c>
      <c r="H26" s="1">
        <v>133884.66570000001</v>
      </c>
      <c r="I26" s="1">
        <v>-19388.009999999998</v>
      </c>
      <c r="J26" s="1">
        <v>-90901.440000000002</v>
      </c>
      <c r="K26" s="2">
        <v>17885</v>
      </c>
      <c r="L26" s="1">
        <v>307041464.06999999</v>
      </c>
      <c r="M26" s="1">
        <v>418906617.5</v>
      </c>
      <c r="N26" s="1">
        <v>88378592.921800002</v>
      </c>
      <c r="O26" s="1">
        <v>10756080.27</v>
      </c>
      <c r="P26" s="1">
        <v>-4877739.8</v>
      </c>
      <c r="Q26" s="2">
        <f>-+Table1[[#This Row],[Current Record Count]]+Table1[[#This Row],[Adj Record Count]]</f>
        <v>17391</v>
      </c>
      <c r="R26" s="1">
        <f>+-Table1[[#This Row],[Current Total ADJUSTMENT_AMOUNT]]+Table1[[#This Row],[Adj Total ADJUSTMENT_AMOUNT]]</f>
        <v>306879390.87</v>
      </c>
      <c r="S26" s="1">
        <f>-Table1[[#This Row],[Current Total CHARGE_AMOUNT]]+Table1[[#This Row],[Adj Total CHARGE_AMOUNT]]</f>
        <v>418652676.99000001</v>
      </c>
      <c r="T26" s="1">
        <f>+Table1[[#This Row],[Adj Total TOTAL_COST]]-Table1[[#This Row],[Current Total TOTAL_COST]]</f>
        <v>88244708.256099999</v>
      </c>
      <c r="U26" s="1">
        <f>+Table1[[#This Row],[Adj Total CONTRIBUTION_MARGIN]]-Table1[[#This Row],[Current Total CONTRIBUTION_MARGIN]]</f>
        <v>10775468.279999999</v>
      </c>
      <c r="V26" s="1">
        <f>+Table1[[#This Row],[Adj Total OPERATING_MARGIN]]-Table1[[#This Row],[Current Total OPERATING_MARGIN]]</f>
        <v>-4786838.3599999994</v>
      </c>
    </row>
    <row r="27" spans="1:22" x14ac:dyDescent="0.3">
      <c r="A27" t="s">
        <v>16</v>
      </c>
      <c r="B27">
        <v>2025</v>
      </c>
      <c r="C27" t="s">
        <v>58</v>
      </c>
      <c r="D27" t="s">
        <v>58</v>
      </c>
      <c r="E27" s="2">
        <v>21326</v>
      </c>
      <c r="F27" s="1">
        <v>118010021.84</v>
      </c>
      <c r="G27" s="1">
        <v>157078957.63999999</v>
      </c>
      <c r="H27" s="1">
        <v>26786564.302099999</v>
      </c>
      <c r="I27" s="1">
        <v>13530206.890000001</v>
      </c>
      <c r="J27" s="1">
        <v>4524867.4000000004</v>
      </c>
      <c r="K27" s="2">
        <v>69</v>
      </c>
      <c r="L27" s="1">
        <v>54651.45</v>
      </c>
      <c r="M27" s="1">
        <v>80324.02</v>
      </c>
      <c r="N27" s="1">
        <v>15019.1399</v>
      </c>
      <c r="O27" s="1">
        <v>1890.36</v>
      </c>
      <c r="P27" s="1">
        <v>-1381.19</v>
      </c>
      <c r="Q27" s="2">
        <f>-+Table1[[#This Row],[Current Record Count]]+Table1[[#This Row],[Adj Record Count]]</f>
        <v>-21257</v>
      </c>
      <c r="R27" s="1">
        <f>+-Table1[[#This Row],[Current Total ADJUSTMENT_AMOUNT]]+Table1[[#This Row],[Adj Total ADJUSTMENT_AMOUNT]]</f>
        <v>-117955370.39</v>
      </c>
      <c r="S27" s="1">
        <f>-Table1[[#This Row],[Current Total CHARGE_AMOUNT]]+Table1[[#This Row],[Adj Total CHARGE_AMOUNT]]</f>
        <v>-156998633.61999997</v>
      </c>
      <c r="T27" s="1">
        <f>+Table1[[#This Row],[Adj Total TOTAL_COST]]-Table1[[#This Row],[Current Total TOTAL_COST]]</f>
        <v>-26771545.1622</v>
      </c>
      <c r="U27" s="1">
        <f>+Table1[[#This Row],[Adj Total CONTRIBUTION_MARGIN]]-Table1[[#This Row],[Current Total CONTRIBUTION_MARGIN]]</f>
        <v>-13528316.530000001</v>
      </c>
      <c r="V27" s="1">
        <f>+Table1[[#This Row],[Adj Total OPERATING_MARGIN]]-Table1[[#This Row],[Current Total OPERATING_MARGIN]]</f>
        <v>-4526248.5900000008</v>
      </c>
    </row>
    <row r="28" spans="1:22" x14ac:dyDescent="0.3">
      <c r="A28" t="s">
        <v>35</v>
      </c>
      <c r="B28">
        <v>2021</v>
      </c>
      <c r="C28" t="s">
        <v>58</v>
      </c>
      <c r="D28" t="s">
        <v>58</v>
      </c>
      <c r="E28" s="2">
        <v>17455</v>
      </c>
      <c r="F28" s="1">
        <v>81095109.040000007</v>
      </c>
      <c r="G28" s="1">
        <v>101061094.2</v>
      </c>
      <c r="H28" s="1">
        <v>20531580.795899998</v>
      </c>
      <c r="I28" s="1">
        <v>11423239.49</v>
      </c>
      <c r="J28" s="1">
        <v>4273089.93</v>
      </c>
      <c r="K28" s="2">
        <v>4</v>
      </c>
      <c r="L28" s="1">
        <v>2089.0700000000002</v>
      </c>
      <c r="M28" s="1">
        <v>2554</v>
      </c>
      <c r="N28" s="1">
        <v>1166.4477999999999</v>
      </c>
      <c r="O28" s="1">
        <v>54.34</v>
      </c>
      <c r="P28" s="1">
        <v>-338.52</v>
      </c>
      <c r="Q28" s="2">
        <f>-+Table1[[#This Row],[Current Record Count]]+Table1[[#This Row],[Adj Record Count]]</f>
        <v>-17451</v>
      </c>
      <c r="R28" s="1">
        <f>+-Table1[[#This Row],[Current Total ADJUSTMENT_AMOUNT]]+Table1[[#This Row],[Adj Total ADJUSTMENT_AMOUNT]]</f>
        <v>-81093019.970000014</v>
      </c>
      <c r="S28" s="1">
        <f>-Table1[[#This Row],[Current Total CHARGE_AMOUNT]]+Table1[[#This Row],[Adj Total CHARGE_AMOUNT]]</f>
        <v>-101058540.2</v>
      </c>
      <c r="T28" s="1">
        <f>+Table1[[#This Row],[Adj Total TOTAL_COST]]-Table1[[#This Row],[Current Total TOTAL_COST]]</f>
        <v>-20530414.348099999</v>
      </c>
      <c r="U28" s="1">
        <f>+Table1[[#This Row],[Adj Total CONTRIBUTION_MARGIN]]-Table1[[#This Row],[Current Total CONTRIBUTION_MARGIN]]</f>
        <v>-11423185.15</v>
      </c>
      <c r="V28" s="1">
        <f>+Table1[[#This Row],[Adj Total OPERATING_MARGIN]]-Table1[[#This Row],[Current Total OPERATING_MARGIN]]</f>
        <v>-4273428.4499999993</v>
      </c>
    </row>
    <row r="29" spans="1:22" x14ac:dyDescent="0.3">
      <c r="A29" t="s">
        <v>22</v>
      </c>
      <c r="B29">
        <v>2025</v>
      </c>
      <c r="C29" t="s">
        <v>29</v>
      </c>
      <c r="D29" t="s">
        <v>104</v>
      </c>
      <c r="E29" s="2">
        <v>14451</v>
      </c>
      <c r="F29" s="1">
        <v>158684796.66999999</v>
      </c>
      <c r="G29" s="1">
        <v>211470638.88999999</v>
      </c>
      <c r="H29" s="1">
        <v>34337321.739500001</v>
      </c>
      <c r="I29" s="1">
        <v>10081706.17</v>
      </c>
      <c r="J29" s="1">
        <v>2872216.88</v>
      </c>
      <c r="K29" s="2">
        <v>7733</v>
      </c>
      <c r="L29" s="1">
        <v>9852200</v>
      </c>
      <c r="M29" s="1">
        <v>12969430.77</v>
      </c>
      <c r="N29" s="1">
        <v>3667770.1612999998</v>
      </c>
      <c r="O29" s="1">
        <v>327298.96000000002</v>
      </c>
      <c r="P29" s="1">
        <v>-1353462.91</v>
      </c>
      <c r="Q29" s="2">
        <f>-+Table1[[#This Row],[Current Record Count]]+Table1[[#This Row],[Adj Record Count]]</f>
        <v>-6718</v>
      </c>
      <c r="R29" s="1">
        <f>+-Table1[[#This Row],[Current Total ADJUSTMENT_AMOUNT]]+Table1[[#This Row],[Adj Total ADJUSTMENT_AMOUNT]]</f>
        <v>-148832596.66999999</v>
      </c>
      <c r="S29" s="1">
        <f>-Table1[[#This Row],[Current Total CHARGE_AMOUNT]]+Table1[[#This Row],[Adj Total CHARGE_AMOUNT]]</f>
        <v>-198501208.11999997</v>
      </c>
      <c r="T29" s="1">
        <f>+Table1[[#This Row],[Adj Total TOTAL_COST]]-Table1[[#This Row],[Current Total TOTAL_COST]]</f>
        <v>-30669551.578200001</v>
      </c>
      <c r="U29" s="1">
        <f>+Table1[[#This Row],[Adj Total CONTRIBUTION_MARGIN]]-Table1[[#This Row],[Current Total CONTRIBUTION_MARGIN]]</f>
        <v>-9754407.209999999</v>
      </c>
      <c r="V29" s="1">
        <f>+Table1[[#This Row],[Adj Total OPERATING_MARGIN]]-Table1[[#This Row],[Current Total OPERATING_MARGIN]]</f>
        <v>-4225679.79</v>
      </c>
    </row>
    <row r="30" spans="1:22" x14ac:dyDescent="0.3">
      <c r="A30" t="s">
        <v>16</v>
      </c>
      <c r="B30">
        <v>2021</v>
      </c>
      <c r="C30" t="s">
        <v>51</v>
      </c>
      <c r="D30" t="s">
        <v>51</v>
      </c>
      <c r="E30" s="2">
        <v>9710</v>
      </c>
      <c r="F30" s="1">
        <v>73402097.719999999</v>
      </c>
      <c r="G30" s="1">
        <v>89571731.120000005</v>
      </c>
      <c r="H30" s="1">
        <v>12466573.2589</v>
      </c>
      <c r="I30" s="1">
        <v>7857070.0499999998</v>
      </c>
      <c r="J30" s="1">
        <v>3894477.12</v>
      </c>
      <c r="K30" s="2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2">
        <f>-+Table1[[#This Row],[Current Record Count]]+Table1[[#This Row],[Adj Record Count]]</f>
        <v>-9710</v>
      </c>
      <c r="R30" s="1">
        <f>+-Table1[[#This Row],[Current Total ADJUSTMENT_AMOUNT]]+Table1[[#This Row],[Adj Total ADJUSTMENT_AMOUNT]]</f>
        <v>-73402097.719999999</v>
      </c>
      <c r="S30" s="1">
        <f>-Table1[[#This Row],[Current Total CHARGE_AMOUNT]]+Table1[[#This Row],[Adj Total CHARGE_AMOUNT]]</f>
        <v>-89571731.120000005</v>
      </c>
      <c r="T30" s="1">
        <f>+Table1[[#This Row],[Adj Total TOTAL_COST]]-Table1[[#This Row],[Current Total TOTAL_COST]]</f>
        <v>-12466573.2589</v>
      </c>
      <c r="U30" s="1">
        <f>+Table1[[#This Row],[Adj Total CONTRIBUTION_MARGIN]]-Table1[[#This Row],[Current Total CONTRIBUTION_MARGIN]]</f>
        <v>-7857070.0499999998</v>
      </c>
      <c r="V30" s="1">
        <f>+Table1[[#This Row],[Adj Total OPERATING_MARGIN]]-Table1[[#This Row],[Current Total OPERATING_MARGIN]]</f>
        <v>-3894477.12</v>
      </c>
    </row>
    <row r="31" spans="1:22" x14ac:dyDescent="0.3">
      <c r="A31" t="s">
        <v>35</v>
      </c>
      <c r="B31">
        <v>2023</v>
      </c>
      <c r="C31" t="s">
        <v>58</v>
      </c>
      <c r="D31" t="s">
        <v>58</v>
      </c>
      <c r="E31" s="2">
        <v>23590</v>
      </c>
      <c r="F31" s="1">
        <v>130669497.97</v>
      </c>
      <c r="G31" s="1">
        <v>161023910.37</v>
      </c>
      <c r="H31" s="1">
        <v>32971663.697999999</v>
      </c>
      <c r="I31" s="1">
        <v>14977158.77</v>
      </c>
      <c r="J31" s="1">
        <v>3901381.41</v>
      </c>
      <c r="K31" s="2">
        <v>71</v>
      </c>
      <c r="L31" s="1">
        <v>29454.95</v>
      </c>
      <c r="M31" s="1">
        <v>46085.61</v>
      </c>
      <c r="N31" s="1">
        <v>9030.8791999999994</v>
      </c>
      <c r="O31" s="1">
        <v>11535.4</v>
      </c>
      <c r="P31" s="1">
        <v>8944.99</v>
      </c>
      <c r="Q31" s="2">
        <f>-+Table1[[#This Row],[Current Record Count]]+Table1[[#This Row],[Adj Record Count]]</f>
        <v>-23519</v>
      </c>
      <c r="R31" s="1">
        <f>+-Table1[[#This Row],[Current Total ADJUSTMENT_AMOUNT]]+Table1[[#This Row],[Adj Total ADJUSTMENT_AMOUNT]]</f>
        <v>-130640043.02</v>
      </c>
      <c r="S31" s="1">
        <f>-Table1[[#This Row],[Current Total CHARGE_AMOUNT]]+Table1[[#This Row],[Adj Total CHARGE_AMOUNT]]</f>
        <v>-160977824.75999999</v>
      </c>
      <c r="T31" s="1">
        <f>+Table1[[#This Row],[Adj Total TOTAL_COST]]-Table1[[#This Row],[Current Total TOTAL_COST]]</f>
        <v>-32962632.818799999</v>
      </c>
      <c r="U31" s="1">
        <f>+Table1[[#This Row],[Adj Total CONTRIBUTION_MARGIN]]-Table1[[#This Row],[Current Total CONTRIBUTION_MARGIN]]</f>
        <v>-14965623.369999999</v>
      </c>
      <c r="V31" s="1">
        <f>+Table1[[#This Row],[Adj Total OPERATING_MARGIN]]-Table1[[#This Row],[Current Total OPERATING_MARGIN]]</f>
        <v>-3892436.42</v>
      </c>
    </row>
    <row r="32" spans="1:22" x14ac:dyDescent="0.3">
      <c r="A32" t="s">
        <v>75</v>
      </c>
      <c r="B32">
        <v>2025</v>
      </c>
      <c r="C32" t="s">
        <v>51</v>
      </c>
      <c r="D32" t="s">
        <v>51</v>
      </c>
      <c r="E32" s="2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2">
        <v>5546</v>
      </c>
      <c r="L32" s="1">
        <v>516583.36</v>
      </c>
      <c r="M32" s="1">
        <v>769267.7</v>
      </c>
      <c r="N32" s="1">
        <v>3948668.1329999999</v>
      </c>
      <c r="O32" s="1">
        <v>-3277281.86</v>
      </c>
      <c r="P32" s="1">
        <v>-3756478.41</v>
      </c>
      <c r="Q32" s="2">
        <f>-+Table1[[#This Row],[Current Record Count]]+Table1[[#This Row],[Adj Record Count]]</f>
        <v>5546</v>
      </c>
      <c r="R32" s="1">
        <f>+-Table1[[#This Row],[Current Total ADJUSTMENT_AMOUNT]]+Table1[[#This Row],[Adj Total ADJUSTMENT_AMOUNT]]</f>
        <v>516583.36</v>
      </c>
      <c r="S32" s="1">
        <f>-Table1[[#This Row],[Current Total CHARGE_AMOUNT]]+Table1[[#This Row],[Adj Total CHARGE_AMOUNT]]</f>
        <v>769267.7</v>
      </c>
      <c r="T32" s="1">
        <f>+Table1[[#This Row],[Adj Total TOTAL_COST]]-Table1[[#This Row],[Current Total TOTAL_COST]]</f>
        <v>3948668.1329999999</v>
      </c>
      <c r="U32" s="1">
        <f>+Table1[[#This Row],[Adj Total CONTRIBUTION_MARGIN]]-Table1[[#This Row],[Current Total CONTRIBUTION_MARGIN]]</f>
        <v>-3277281.86</v>
      </c>
      <c r="V32" s="1">
        <f>+Table1[[#This Row],[Adj Total OPERATING_MARGIN]]-Table1[[#This Row],[Current Total OPERATING_MARGIN]]</f>
        <v>-3756478.41</v>
      </c>
    </row>
    <row r="33" spans="1:22" x14ac:dyDescent="0.3">
      <c r="A33" t="s">
        <v>19</v>
      </c>
      <c r="B33" t="s">
        <v>51</v>
      </c>
      <c r="C33" t="s">
        <v>20</v>
      </c>
      <c r="D33" t="s">
        <v>70</v>
      </c>
      <c r="E33" s="2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2">
        <v>4</v>
      </c>
      <c r="L33" s="1">
        <v>3633686.22</v>
      </c>
      <c r="M33" s="1">
        <v>12866469.32</v>
      </c>
      <c r="N33" s="1">
        <v>3427261.2091999999</v>
      </c>
      <c r="O33" s="1">
        <v>-2593054.71</v>
      </c>
      <c r="P33" s="1">
        <v>-3427261.24</v>
      </c>
      <c r="Q33" s="2">
        <f>-+Table1[[#This Row],[Current Record Count]]+Table1[[#This Row],[Adj Record Count]]</f>
        <v>4</v>
      </c>
      <c r="R33" s="1">
        <f>+-Table1[[#This Row],[Current Total ADJUSTMENT_AMOUNT]]+Table1[[#This Row],[Adj Total ADJUSTMENT_AMOUNT]]</f>
        <v>3633686.22</v>
      </c>
      <c r="S33" s="1">
        <f>-Table1[[#This Row],[Current Total CHARGE_AMOUNT]]+Table1[[#This Row],[Adj Total CHARGE_AMOUNT]]</f>
        <v>12866469.32</v>
      </c>
      <c r="T33" s="1">
        <f>+Table1[[#This Row],[Adj Total TOTAL_COST]]-Table1[[#This Row],[Current Total TOTAL_COST]]</f>
        <v>3427261.2091999999</v>
      </c>
      <c r="U33" s="1">
        <f>+Table1[[#This Row],[Adj Total CONTRIBUTION_MARGIN]]-Table1[[#This Row],[Current Total CONTRIBUTION_MARGIN]]</f>
        <v>-2593054.71</v>
      </c>
      <c r="V33" s="1">
        <f>+Table1[[#This Row],[Adj Total OPERATING_MARGIN]]-Table1[[#This Row],[Current Total OPERATING_MARGIN]]</f>
        <v>-3427261.24</v>
      </c>
    </row>
    <row r="34" spans="1:22" x14ac:dyDescent="0.3">
      <c r="A34" t="s">
        <v>81</v>
      </c>
      <c r="B34">
        <v>2021</v>
      </c>
      <c r="C34" t="s">
        <v>29</v>
      </c>
      <c r="D34" t="s">
        <v>104</v>
      </c>
      <c r="E34" s="2">
        <v>307</v>
      </c>
      <c r="F34" s="1">
        <v>56868.19</v>
      </c>
      <c r="G34" s="1">
        <v>84177.29</v>
      </c>
      <c r="H34" s="1">
        <v>135073.1623</v>
      </c>
      <c r="I34" s="1">
        <v>3601.8</v>
      </c>
      <c r="J34" s="1">
        <v>-63571.14</v>
      </c>
      <c r="K34" s="2">
        <v>20740</v>
      </c>
      <c r="L34" s="1">
        <v>232187966.55000001</v>
      </c>
      <c r="M34" s="1">
        <v>325838314.63</v>
      </c>
      <c r="N34" s="1">
        <v>114027671.4462</v>
      </c>
      <c r="O34" s="1">
        <v>16239183.310000001</v>
      </c>
      <c r="P34" s="1">
        <v>-3452878.86</v>
      </c>
      <c r="Q34" s="2">
        <f>-+Table1[[#This Row],[Current Record Count]]+Table1[[#This Row],[Adj Record Count]]</f>
        <v>20433</v>
      </c>
      <c r="R34" s="1">
        <f>+-Table1[[#This Row],[Current Total ADJUSTMENT_AMOUNT]]+Table1[[#This Row],[Adj Total ADJUSTMENT_AMOUNT]]</f>
        <v>232131098.36000001</v>
      </c>
      <c r="S34" s="1">
        <f>-Table1[[#This Row],[Current Total CHARGE_AMOUNT]]+Table1[[#This Row],[Adj Total CHARGE_AMOUNT]]</f>
        <v>325754137.33999997</v>
      </c>
      <c r="T34" s="1">
        <f>+Table1[[#This Row],[Adj Total TOTAL_COST]]-Table1[[#This Row],[Current Total TOTAL_COST]]</f>
        <v>113892598.28389999</v>
      </c>
      <c r="U34" s="1">
        <f>+Table1[[#This Row],[Adj Total CONTRIBUTION_MARGIN]]-Table1[[#This Row],[Current Total CONTRIBUTION_MARGIN]]</f>
        <v>16235581.51</v>
      </c>
      <c r="V34" s="1">
        <f>+Table1[[#This Row],[Adj Total OPERATING_MARGIN]]-Table1[[#This Row],[Current Total OPERATING_MARGIN]]</f>
        <v>-3389307.7199999997</v>
      </c>
    </row>
    <row r="35" spans="1:22" x14ac:dyDescent="0.3">
      <c r="A35" t="s">
        <v>81</v>
      </c>
      <c r="B35">
        <v>2023</v>
      </c>
      <c r="C35" t="s">
        <v>29</v>
      </c>
      <c r="D35" t="s">
        <v>104</v>
      </c>
      <c r="E35" s="2">
        <v>290</v>
      </c>
      <c r="F35" s="1">
        <v>78922.91</v>
      </c>
      <c r="G35" s="1">
        <v>112582.94</v>
      </c>
      <c r="H35" s="1">
        <v>117680.1578</v>
      </c>
      <c r="I35" s="1">
        <v>-2834.49</v>
      </c>
      <c r="J35" s="1">
        <v>-49883.83</v>
      </c>
      <c r="K35" s="2">
        <v>22783</v>
      </c>
      <c r="L35" s="1">
        <v>348653380.88</v>
      </c>
      <c r="M35" s="1">
        <v>456654865.17000002</v>
      </c>
      <c r="N35" s="1">
        <v>136116669.31940001</v>
      </c>
      <c r="O35" s="1">
        <v>12979797.619999999</v>
      </c>
      <c r="P35" s="1">
        <v>-3408281.37</v>
      </c>
      <c r="Q35" s="2">
        <f>-+Table1[[#This Row],[Current Record Count]]+Table1[[#This Row],[Adj Record Count]]</f>
        <v>22493</v>
      </c>
      <c r="R35" s="1">
        <f>+-Table1[[#This Row],[Current Total ADJUSTMENT_AMOUNT]]+Table1[[#This Row],[Adj Total ADJUSTMENT_AMOUNT]]</f>
        <v>348574457.96999997</v>
      </c>
      <c r="S35" s="1">
        <f>-Table1[[#This Row],[Current Total CHARGE_AMOUNT]]+Table1[[#This Row],[Adj Total CHARGE_AMOUNT]]</f>
        <v>456542282.23000002</v>
      </c>
      <c r="T35" s="1">
        <f>+Table1[[#This Row],[Adj Total TOTAL_COST]]-Table1[[#This Row],[Current Total TOTAL_COST]]</f>
        <v>135998989.16160002</v>
      </c>
      <c r="U35" s="1">
        <f>+Table1[[#This Row],[Adj Total CONTRIBUTION_MARGIN]]-Table1[[#This Row],[Current Total CONTRIBUTION_MARGIN]]</f>
        <v>12982632.109999999</v>
      </c>
      <c r="V35" s="1">
        <f>+Table1[[#This Row],[Adj Total OPERATING_MARGIN]]-Table1[[#This Row],[Current Total OPERATING_MARGIN]]</f>
        <v>-3358397.54</v>
      </c>
    </row>
    <row r="36" spans="1:22" x14ac:dyDescent="0.3">
      <c r="A36" t="s">
        <v>19</v>
      </c>
      <c r="B36" t="s">
        <v>51</v>
      </c>
      <c r="C36" t="s">
        <v>17</v>
      </c>
      <c r="D36" t="s">
        <v>45</v>
      </c>
      <c r="E36" s="2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2">
        <v>2</v>
      </c>
      <c r="L36" s="1">
        <v>2346310.7000000002</v>
      </c>
      <c r="M36" s="1">
        <v>6681105.5300000003</v>
      </c>
      <c r="N36" s="1">
        <v>3335688.3261000002</v>
      </c>
      <c r="O36" s="1">
        <v>-2194504.2000000002</v>
      </c>
      <c r="P36" s="1">
        <v>-3335688.29</v>
      </c>
      <c r="Q36" s="2">
        <f>-+Table1[[#This Row],[Current Record Count]]+Table1[[#This Row],[Adj Record Count]]</f>
        <v>2</v>
      </c>
      <c r="R36" s="1">
        <f>+-Table1[[#This Row],[Current Total ADJUSTMENT_AMOUNT]]+Table1[[#This Row],[Adj Total ADJUSTMENT_AMOUNT]]</f>
        <v>2346310.7000000002</v>
      </c>
      <c r="S36" s="1">
        <f>-Table1[[#This Row],[Current Total CHARGE_AMOUNT]]+Table1[[#This Row],[Adj Total CHARGE_AMOUNT]]</f>
        <v>6681105.5300000003</v>
      </c>
      <c r="T36" s="1">
        <f>+Table1[[#This Row],[Adj Total TOTAL_COST]]-Table1[[#This Row],[Current Total TOTAL_COST]]</f>
        <v>3335688.3261000002</v>
      </c>
      <c r="U36" s="1">
        <f>+Table1[[#This Row],[Adj Total CONTRIBUTION_MARGIN]]-Table1[[#This Row],[Current Total CONTRIBUTION_MARGIN]]</f>
        <v>-2194504.2000000002</v>
      </c>
      <c r="V36" s="1">
        <f>+Table1[[#This Row],[Adj Total OPERATING_MARGIN]]-Table1[[#This Row],[Current Total OPERATING_MARGIN]]</f>
        <v>-3335688.29</v>
      </c>
    </row>
    <row r="37" spans="1:22" x14ac:dyDescent="0.3">
      <c r="A37" t="s">
        <v>19</v>
      </c>
      <c r="B37" t="s">
        <v>51</v>
      </c>
      <c r="C37" t="s">
        <v>29</v>
      </c>
      <c r="D37" t="s">
        <v>30</v>
      </c>
      <c r="E37" s="2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2">
        <v>7</v>
      </c>
      <c r="L37" s="1">
        <v>2179174.3199999998</v>
      </c>
      <c r="M37" s="1">
        <v>12260021.92</v>
      </c>
      <c r="N37" s="1">
        <v>3310690.4282</v>
      </c>
      <c r="O37" s="1">
        <v>-2256462.52</v>
      </c>
      <c r="P37" s="1">
        <v>-3310690.46</v>
      </c>
      <c r="Q37" s="2">
        <f>-+Table1[[#This Row],[Current Record Count]]+Table1[[#This Row],[Adj Record Count]]</f>
        <v>7</v>
      </c>
      <c r="R37" s="1">
        <f>+-Table1[[#This Row],[Current Total ADJUSTMENT_AMOUNT]]+Table1[[#This Row],[Adj Total ADJUSTMENT_AMOUNT]]</f>
        <v>2179174.3199999998</v>
      </c>
      <c r="S37" s="1">
        <f>-Table1[[#This Row],[Current Total CHARGE_AMOUNT]]+Table1[[#This Row],[Adj Total CHARGE_AMOUNT]]</f>
        <v>12260021.92</v>
      </c>
      <c r="T37" s="1">
        <f>+Table1[[#This Row],[Adj Total TOTAL_COST]]-Table1[[#This Row],[Current Total TOTAL_COST]]</f>
        <v>3310690.4282</v>
      </c>
      <c r="U37" s="1">
        <f>+Table1[[#This Row],[Adj Total CONTRIBUTION_MARGIN]]-Table1[[#This Row],[Current Total CONTRIBUTION_MARGIN]]</f>
        <v>-2256462.52</v>
      </c>
      <c r="V37" s="1">
        <f>+Table1[[#This Row],[Adj Total OPERATING_MARGIN]]-Table1[[#This Row],[Current Total OPERATING_MARGIN]]</f>
        <v>-3310690.46</v>
      </c>
    </row>
    <row r="38" spans="1:22" x14ac:dyDescent="0.3">
      <c r="A38" t="s">
        <v>44</v>
      </c>
      <c r="B38">
        <v>2025</v>
      </c>
      <c r="C38" t="s">
        <v>51</v>
      </c>
      <c r="D38" t="s">
        <v>51</v>
      </c>
      <c r="E38" s="2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2">
        <v>60032</v>
      </c>
      <c r="L38" s="1">
        <v>32645502.559999999</v>
      </c>
      <c r="M38" s="1">
        <v>49350819.090000004</v>
      </c>
      <c r="N38" s="1">
        <v>15738850.6263</v>
      </c>
      <c r="O38" s="1">
        <v>803804.21</v>
      </c>
      <c r="P38" s="1">
        <v>-3229231.77</v>
      </c>
      <c r="Q38" s="2">
        <f>-+Table1[[#This Row],[Current Record Count]]+Table1[[#This Row],[Adj Record Count]]</f>
        <v>60032</v>
      </c>
      <c r="R38" s="1">
        <f>+-Table1[[#This Row],[Current Total ADJUSTMENT_AMOUNT]]+Table1[[#This Row],[Adj Total ADJUSTMENT_AMOUNT]]</f>
        <v>32645502.559999999</v>
      </c>
      <c r="S38" s="1">
        <f>-Table1[[#This Row],[Current Total CHARGE_AMOUNT]]+Table1[[#This Row],[Adj Total CHARGE_AMOUNT]]</f>
        <v>49350819.090000004</v>
      </c>
      <c r="T38" s="1">
        <f>+Table1[[#This Row],[Adj Total TOTAL_COST]]-Table1[[#This Row],[Current Total TOTAL_COST]]</f>
        <v>15738850.6263</v>
      </c>
      <c r="U38" s="1">
        <f>+Table1[[#This Row],[Adj Total CONTRIBUTION_MARGIN]]-Table1[[#This Row],[Current Total CONTRIBUTION_MARGIN]]</f>
        <v>803804.21</v>
      </c>
      <c r="V38" s="1">
        <f>+Table1[[#This Row],[Adj Total OPERATING_MARGIN]]-Table1[[#This Row],[Current Total OPERATING_MARGIN]]</f>
        <v>-3229231.77</v>
      </c>
    </row>
    <row r="39" spans="1:22" x14ac:dyDescent="0.3">
      <c r="A39" t="s">
        <v>25</v>
      </c>
      <c r="B39">
        <v>2024</v>
      </c>
      <c r="C39" t="s">
        <v>51</v>
      </c>
      <c r="D39" t="s">
        <v>51</v>
      </c>
      <c r="E39" s="2">
        <v>6933</v>
      </c>
      <c r="F39" s="1">
        <v>17190470.190000001</v>
      </c>
      <c r="G39" s="1">
        <v>21643970.66</v>
      </c>
      <c r="H39" s="1">
        <v>1911477.7864000001</v>
      </c>
      <c r="I39" s="1">
        <v>3678704.51</v>
      </c>
      <c r="J39" s="1">
        <v>3081608.89</v>
      </c>
      <c r="K39" s="2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2">
        <f>-+Table1[[#This Row],[Current Record Count]]+Table1[[#This Row],[Adj Record Count]]</f>
        <v>-6933</v>
      </c>
      <c r="R39" s="1">
        <f>+-Table1[[#This Row],[Current Total ADJUSTMENT_AMOUNT]]+Table1[[#This Row],[Adj Total ADJUSTMENT_AMOUNT]]</f>
        <v>-17190470.190000001</v>
      </c>
      <c r="S39" s="1">
        <f>-Table1[[#This Row],[Current Total CHARGE_AMOUNT]]+Table1[[#This Row],[Adj Total CHARGE_AMOUNT]]</f>
        <v>-21643970.66</v>
      </c>
      <c r="T39" s="1">
        <f>+Table1[[#This Row],[Adj Total TOTAL_COST]]-Table1[[#This Row],[Current Total TOTAL_COST]]</f>
        <v>-1911477.7864000001</v>
      </c>
      <c r="U39" s="1">
        <f>+Table1[[#This Row],[Adj Total CONTRIBUTION_MARGIN]]-Table1[[#This Row],[Current Total CONTRIBUTION_MARGIN]]</f>
        <v>-3678704.51</v>
      </c>
      <c r="V39" s="1">
        <f>+Table1[[#This Row],[Adj Total OPERATING_MARGIN]]-Table1[[#This Row],[Current Total OPERATING_MARGIN]]</f>
        <v>-3081608.89</v>
      </c>
    </row>
    <row r="40" spans="1:22" x14ac:dyDescent="0.3">
      <c r="A40" t="s">
        <v>25</v>
      </c>
      <c r="B40">
        <v>2023</v>
      </c>
      <c r="C40" t="s">
        <v>51</v>
      </c>
      <c r="D40" t="s">
        <v>51</v>
      </c>
      <c r="E40" s="2">
        <v>6865</v>
      </c>
      <c r="F40" s="1">
        <v>17187352.460000001</v>
      </c>
      <c r="G40" s="1">
        <v>21285625.280000001</v>
      </c>
      <c r="H40" s="1">
        <v>1744701.2649000001</v>
      </c>
      <c r="I40" s="1">
        <v>3560007.1</v>
      </c>
      <c r="J40" s="1">
        <v>3002790.15</v>
      </c>
      <c r="K40" s="2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2">
        <f>-+Table1[[#This Row],[Current Record Count]]+Table1[[#This Row],[Adj Record Count]]</f>
        <v>-6865</v>
      </c>
      <c r="R40" s="1">
        <f>+-Table1[[#This Row],[Current Total ADJUSTMENT_AMOUNT]]+Table1[[#This Row],[Adj Total ADJUSTMENT_AMOUNT]]</f>
        <v>-17187352.460000001</v>
      </c>
      <c r="S40" s="1">
        <f>-Table1[[#This Row],[Current Total CHARGE_AMOUNT]]+Table1[[#This Row],[Adj Total CHARGE_AMOUNT]]</f>
        <v>-21285625.280000001</v>
      </c>
      <c r="T40" s="1">
        <f>+Table1[[#This Row],[Adj Total TOTAL_COST]]-Table1[[#This Row],[Current Total TOTAL_COST]]</f>
        <v>-1744701.2649000001</v>
      </c>
      <c r="U40" s="1">
        <f>+Table1[[#This Row],[Adj Total CONTRIBUTION_MARGIN]]-Table1[[#This Row],[Current Total CONTRIBUTION_MARGIN]]</f>
        <v>-3560007.1</v>
      </c>
      <c r="V40" s="1">
        <f>+Table1[[#This Row],[Adj Total OPERATING_MARGIN]]-Table1[[#This Row],[Current Total OPERATING_MARGIN]]</f>
        <v>-3002790.15</v>
      </c>
    </row>
    <row r="41" spans="1:22" x14ac:dyDescent="0.3">
      <c r="A41" t="s">
        <v>33</v>
      </c>
      <c r="B41">
        <v>2024</v>
      </c>
      <c r="C41" t="s">
        <v>29</v>
      </c>
      <c r="D41" t="s">
        <v>38</v>
      </c>
      <c r="E41" s="2">
        <v>4244</v>
      </c>
      <c r="F41" s="1">
        <v>17533103.18</v>
      </c>
      <c r="G41" s="1">
        <v>22690188.68</v>
      </c>
      <c r="H41" s="1">
        <v>4277645.4595999997</v>
      </c>
      <c r="I41" s="1">
        <v>4369477.05</v>
      </c>
      <c r="J41" s="1">
        <v>2987516.31</v>
      </c>
      <c r="K41" s="2">
        <v>6</v>
      </c>
      <c r="L41" s="1">
        <v>624.89</v>
      </c>
      <c r="M41" s="1">
        <v>646.63</v>
      </c>
      <c r="N41" s="1">
        <v>150.35650000000001</v>
      </c>
      <c r="O41" s="1">
        <v>-5.61</v>
      </c>
      <c r="P41" s="1">
        <v>-61.86</v>
      </c>
      <c r="Q41" s="2">
        <f>-+Table1[[#This Row],[Current Record Count]]+Table1[[#This Row],[Adj Record Count]]</f>
        <v>-4238</v>
      </c>
      <c r="R41" s="1">
        <f>+-Table1[[#This Row],[Current Total ADJUSTMENT_AMOUNT]]+Table1[[#This Row],[Adj Total ADJUSTMENT_AMOUNT]]</f>
        <v>-17532478.289999999</v>
      </c>
      <c r="S41" s="1">
        <f>-Table1[[#This Row],[Current Total CHARGE_AMOUNT]]+Table1[[#This Row],[Adj Total CHARGE_AMOUNT]]</f>
        <v>-22689542.050000001</v>
      </c>
      <c r="T41" s="1">
        <f>+Table1[[#This Row],[Adj Total TOTAL_COST]]-Table1[[#This Row],[Current Total TOTAL_COST]]</f>
        <v>-4277495.1030999999</v>
      </c>
      <c r="U41" s="1">
        <f>+Table1[[#This Row],[Adj Total CONTRIBUTION_MARGIN]]-Table1[[#This Row],[Current Total CONTRIBUTION_MARGIN]]</f>
        <v>-4369482.66</v>
      </c>
      <c r="V41" s="1">
        <f>+Table1[[#This Row],[Adj Total OPERATING_MARGIN]]-Table1[[#This Row],[Current Total OPERATING_MARGIN]]</f>
        <v>-2987578.17</v>
      </c>
    </row>
    <row r="42" spans="1:22" x14ac:dyDescent="0.3">
      <c r="A42" t="s">
        <v>39</v>
      </c>
      <c r="B42">
        <v>2023</v>
      </c>
      <c r="C42" t="s">
        <v>29</v>
      </c>
      <c r="D42" t="s">
        <v>30</v>
      </c>
      <c r="E42" s="2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2">
        <v>784</v>
      </c>
      <c r="L42" s="1">
        <v>16464809.16</v>
      </c>
      <c r="M42" s="1">
        <v>19427364.699999999</v>
      </c>
      <c r="N42" s="1">
        <v>6300557.4209000003</v>
      </c>
      <c r="O42" s="1">
        <v>-598374.15</v>
      </c>
      <c r="P42" s="1">
        <v>-2795936.86</v>
      </c>
      <c r="Q42" s="2">
        <f>-+Table1[[#This Row],[Current Record Count]]+Table1[[#This Row],[Adj Record Count]]</f>
        <v>784</v>
      </c>
      <c r="R42" s="1">
        <f>+-Table1[[#This Row],[Current Total ADJUSTMENT_AMOUNT]]+Table1[[#This Row],[Adj Total ADJUSTMENT_AMOUNT]]</f>
        <v>16464809.16</v>
      </c>
      <c r="S42" s="1">
        <f>-Table1[[#This Row],[Current Total CHARGE_AMOUNT]]+Table1[[#This Row],[Adj Total CHARGE_AMOUNT]]</f>
        <v>19427364.699999999</v>
      </c>
      <c r="T42" s="1">
        <f>+Table1[[#This Row],[Adj Total TOTAL_COST]]-Table1[[#This Row],[Current Total TOTAL_COST]]</f>
        <v>6300557.4209000003</v>
      </c>
      <c r="U42" s="1">
        <f>+Table1[[#This Row],[Adj Total CONTRIBUTION_MARGIN]]-Table1[[#This Row],[Current Total CONTRIBUTION_MARGIN]]</f>
        <v>-598374.15</v>
      </c>
      <c r="V42" s="1">
        <f>+Table1[[#This Row],[Adj Total OPERATING_MARGIN]]-Table1[[#This Row],[Current Total OPERATING_MARGIN]]</f>
        <v>-2795936.86</v>
      </c>
    </row>
    <row r="43" spans="1:22" x14ac:dyDescent="0.3">
      <c r="A43" t="s">
        <v>33</v>
      </c>
      <c r="B43">
        <v>2023</v>
      </c>
      <c r="C43" t="s">
        <v>29</v>
      </c>
      <c r="D43" t="s">
        <v>38</v>
      </c>
      <c r="E43" s="2">
        <v>4551</v>
      </c>
      <c r="F43" s="1">
        <v>17705711.120000001</v>
      </c>
      <c r="G43" s="1">
        <v>22761025.100000001</v>
      </c>
      <c r="H43" s="1">
        <v>4002701.2165999999</v>
      </c>
      <c r="I43" s="1">
        <v>4029719.94</v>
      </c>
      <c r="J43" s="1">
        <v>2790315.43</v>
      </c>
      <c r="K43" s="2">
        <v>12</v>
      </c>
      <c r="L43" s="1">
        <v>932.41</v>
      </c>
      <c r="M43" s="1">
        <v>933.97</v>
      </c>
      <c r="N43" s="1">
        <v>204.89609999999999</v>
      </c>
      <c r="O43" s="1">
        <v>-14.76</v>
      </c>
      <c r="P43" s="1">
        <v>-69.72</v>
      </c>
      <c r="Q43" s="2">
        <f>-+Table1[[#This Row],[Current Record Count]]+Table1[[#This Row],[Adj Record Count]]</f>
        <v>-4539</v>
      </c>
      <c r="R43" s="1">
        <f>+-Table1[[#This Row],[Current Total ADJUSTMENT_AMOUNT]]+Table1[[#This Row],[Adj Total ADJUSTMENT_AMOUNT]]</f>
        <v>-17704778.710000001</v>
      </c>
      <c r="S43" s="1">
        <f>-Table1[[#This Row],[Current Total CHARGE_AMOUNT]]+Table1[[#This Row],[Adj Total CHARGE_AMOUNT]]</f>
        <v>-22760091.130000003</v>
      </c>
      <c r="T43" s="1">
        <f>+Table1[[#This Row],[Adj Total TOTAL_COST]]-Table1[[#This Row],[Current Total TOTAL_COST]]</f>
        <v>-4002496.3204999999</v>
      </c>
      <c r="U43" s="1">
        <f>+Table1[[#This Row],[Adj Total CONTRIBUTION_MARGIN]]-Table1[[#This Row],[Current Total CONTRIBUTION_MARGIN]]</f>
        <v>-4029734.6999999997</v>
      </c>
      <c r="V43" s="1">
        <f>+Table1[[#This Row],[Adj Total OPERATING_MARGIN]]-Table1[[#This Row],[Current Total OPERATING_MARGIN]]</f>
        <v>-2790385.1500000004</v>
      </c>
    </row>
    <row r="44" spans="1:22" x14ac:dyDescent="0.3">
      <c r="A44" t="s">
        <v>16</v>
      </c>
      <c r="B44">
        <v>2025</v>
      </c>
      <c r="C44" t="s">
        <v>51</v>
      </c>
      <c r="D44" t="s">
        <v>51</v>
      </c>
      <c r="E44" s="2">
        <v>5198</v>
      </c>
      <c r="F44" s="1">
        <v>79992458.739999995</v>
      </c>
      <c r="G44" s="1">
        <v>111457425.98999999</v>
      </c>
      <c r="H44" s="1">
        <v>13114747.678099999</v>
      </c>
      <c r="I44" s="1">
        <v>6558189.7599999998</v>
      </c>
      <c r="J44" s="1">
        <v>2748855</v>
      </c>
      <c r="K44" s="2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2">
        <f>-+Table1[[#This Row],[Current Record Count]]+Table1[[#This Row],[Adj Record Count]]</f>
        <v>-5198</v>
      </c>
      <c r="R44" s="1">
        <f>+-Table1[[#This Row],[Current Total ADJUSTMENT_AMOUNT]]+Table1[[#This Row],[Adj Total ADJUSTMENT_AMOUNT]]</f>
        <v>-79992458.739999995</v>
      </c>
      <c r="S44" s="1">
        <f>-Table1[[#This Row],[Current Total CHARGE_AMOUNT]]+Table1[[#This Row],[Adj Total CHARGE_AMOUNT]]</f>
        <v>-111457425.98999999</v>
      </c>
      <c r="T44" s="1">
        <f>+Table1[[#This Row],[Adj Total TOTAL_COST]]-Table1[[#This Row],[Current Total TOTAL_COST]]</f>
        <v>-13114747.678099999</v>
      </c>
      <c r="U44" s="1">
        <f>+Table1[[#This Row],[Adj Total CONTRIBUTION_MARGIN]]-Table1[[#This Row],[Current Total CONTRIBUTION_MARGIN]]</f>
        <v>-6558189.7599999998</v>
      </c>
      <c r="V44" s="1">
        <f>+Table1[[#This Row],[Adj Total OPERATING_MARGIN]]-Table1[[#This Row],[Current Total OPERATING_MARGIN]]</f>
        <v>-2748855</v>
      </c>
    </row>
    <row r="45" spans="1:22" x14ac:dyDescent="0.3">
      <c r="A45" t="s">
        <v>33</v>
      </c>
      <c r="B45">
        <v>2024</v>
      </c>
      <c r="C45" t="s">
        <v>58</v>
      </c>
      <c r="D45" t="s">
        <v>58</v>
      </c>
      <c r="E45" s="2">
        <v>9480</v>
      </c>
      <c r="F45" s="1">
        <v>20751273.449999999</v>
      </c>
      <c r="G45" s="1">
        <v>28598398.850000001</v>
      </c>
      <c r="H45" s="1">
        <v>6957408.2608000003</v>
      </c>
      <c r="I45" s="1">
        <v>5004632.87</v>
      </c>
      <c r="J45" s="1">
        <v>2728221.91</v>
      </c>
      <c r="K45" s="2">
        <v>6</v>
      </c>
      <c r="L45" s="1">
        <v>2121.65</v>
      </c>
      <c r="M45" s="1">
        <v>2860.39</v>
      </c>
      <c r="N45" s="1">
        <v>578.58600000000001</v>
      </c>
      <c r="O45" s="1">
        <v>-379.1</v>
      </c>
      <c r="P45" s="1">
        <v>-460.3</v>
      </c>
      <c r="Q45" s="2">
        <f>-+Table1[[#This Row],[Current Record Count]]+Table1[[#This Row],[Adj Record Count]]</f>
        <v>-9474</v>
      </c>
      <c r="R45" s="1">
        <f>+-Table1[[#This Row],[Current Total ADJUSTMENT_AMOUNT]]+Table1[[#This Row],[Adj Total ADJUSTMENT_AMOUNT]]</f>
        <v>-20749151.800000001</v>
      </c>
      <c r="S45" s="1">
        <f>-Table1[[#This Row],[Current Total CHARGE_AMOUNT]]+Table1[[#This Row],[Adj Total CHARGE_AMOUNT]]</f>
        <v>-28595538.460000001</v>
      </c>
      <c r="T45" s="1">
        <f>+Table1[[#This Row],[Adj Total TOTAL_COST]]-Table1[[#This Row],[Current Total TOTAL_COST]]</f>
        <v>-6956829.6748000002</v>
      </c>
      <c r="U45" s="1">
        <f>+Table1[[#This Row],[Adj Total CONTRIBUTION_MARGIN]]-Table1[[#This Row],[Current Total CONTRIBUTION_MARGIN]]</f>
        <v>-5005011.97</v>
      </c>
      <c r="V45" s="1">
        <f>+Table1[[#This Row],[Adj Total OPERATING_MARGIN]]-Table1[[#This Row],[Current Total OPERATING_MARGIN]]</f>
        <v>-2728682.21</v>
      </c>
    </row>
    <row r="46" spans="1:22" x14ac:dyDescent="0.3">
      <c r="A46" t="s">
        <v>25</v>
      </c>
      <c r="B46">
        <v>2023</v>
      </c>
      <c r="C46" t="s">
        <v>29</v>
      </c>
      <c r="D46" t="s">
        <v>87</v>
      </c>
      <c r="E46" s="2">
        <v>263</v>
      </c>
      <c r="F46" s="1">
        <v>543279.24</v>
      </c>
      <c r="G46" s="1">
        <v>653752.42000000004</v>
      </c>
      <c r="H46" s="1">
        <v>80764.311199999996</v>
      </c>
      <c r="I46" s="1">
        <v>67148.7</v>
      </c>
      <c r="J46" s="1">
        <v>42721.63</v>
      </c>
      <c r="K46" s="2">
        <v>1062</v>
      </c>
      <c r="L46" s="1">
        <v>9007812.1199999992</v>
      </c>
      <c r="M46" s="1">
        <v>11120628.43</v>
      </c>
      <c r="N46" s="1">
        <v>5017971.2265999997</v>
      </c>
      <c r="O46" s="1">
        <v>-165602.53</v>
      </c>
      <c r="P46" s="1">
        <v>-2669367.4900000002</v>
      </c>
      <c r="Q46" s="2">
        <f>-+Table1[[#This Row],[Current Record Count]]+Table1[[#This Row],[Adj Record Count]]</f>
        <v>799</v>
      </c>
      <c r="R46" s="1">
        <f>+-Table1[[#This Row],[Current Total ADJUSTMENT_AMOUNT]]+Table1[[#This Row],[Adj Total ADJUSTMENT_AMOUNT]]</f>
        <v>8464532.879999999</v>
      </c>
      <c r="S46" s="1">
        <f>-Table1[[#This Row],[Current Total CHARGE_AMOUNT]]+Table1[[#This Row],[Adj Total CHARGE_AMOUNT]]</f>
        <v>10466876.01</v>
      </c>
      <c r="T46" s="1">
        <f>+Table1[[#This Row],[Adj Total TOTAL_COST]]-Table1[[#This Row],[Current Total TOTAL_COST]]</f>
        <v>4937206.9153999994</v>
      </c>
      <c r="U46" s="1">
        <f>+Table1[[#This Row],[Adj Total CONTRIBUTION_MARGIN]]-Table1[[#This Row],[Current Total CONTRIBUTION_MARGIN]]</f>
        <v>-232751.22999999998</v>
      </c>
      <c r="V46" s="1">
        <f>+Table1[[#This Row],[Adj Total OPERATING_MARGIN]]-Table1[[#This Row],[Current Total OPERATING_MARGIN]]</f>
        <v>-2712089.12</v>
      </c>
    </row>
    <row r="47" spans="1:22" x14ac:dyDescent="0.3">
      <c r="A47" t="s">
        <v>25</v>
      </c>
      <c r="B47">
        <v>2024</v>
      </c>
      <c r="C47" t="s">
        <v>29</v>
      </c>
      <c r="D47" t="s">
        <v>87</v>
      </c>
      <c r="E47" s="2">
        <v>270</v>
      </c>
      <c r="F47" s="1">
        <v>668909.79</v>
      </c>
      <c r="G47" s="1">
        <v>809031.62</v>
      </c>
      <c r="H47" s="1">
        <v>106229.2277</v>
      </c>
      <c r="I47" s="1">
        <v>83354.2</v>
      </c>
      <c r="J47" s="1">
        <v>52886.65</v>
      </c>
      <c r="K47" s="2">
        <v>1042</v>
      </c>
      <c r="L47" s="1">
        <v>9736249.0299999993</v>
      </c>
      <c r="M47" s="1">
        <v>11782501.970000001</v>
      </c>
      <c r="N47" s="1">
        <v>5079727.9672999997</v>
      </c>
      <c r="O47" s="1">
        <v>-139674.21</v>
      </c>
      <c r="P47" s="1">
        <v>-2653094.86</v>
      </c>
      <c r="Q47" s="2">
        <f>-+Table1[[#This Row],[Current Record Count]]+Table1[[#This Row],[Adj Record Count]]</f>
        <v>772</v>
      </c>
      <c r="R47" s="1">
        <f>+-Table1[[#This Row],[Current Total ADJUSTMENT_AMOUNT]]+Table1[[#This Row],[Adj Total ADJUSTMENT_AMOUNT]]</f>
        <v>9067339.2399999984</v>
      </c>
      <c r="S47" s="1">
        <f>-Table1[[#This Row],[Current Total CHARGE_AMOUNT]]+Table1[[#This Row],[Adj Total CHARGE_AMOUNT]]</f>
        <v>10973470.350000001</v>
      </c>
      <c r="T47" s="1">
        <f>+Table1[[#This Row],[Adj Total TOTAL_COST]]-Table1[[#This Row],[Current Total TOTAL_COST]]</f>
        <v>4973498.7396</v>
      </c>
      <c r="U47" s="1">
        <f>+Table1[[#This Row],[Adj Total CONTRIBUTION_MARGIN]]-Table1[[#This Row],[Current Total CONTRIBUTION_MARGIN]]</f>
        <v>-223028.40999999997</v>
      </c>
      <c r="V47" s="1">
        <f>+Table1[[#This Row],[Adj Total OPERATING_MARGIN]]-Table1[[#This Row],[Current Total OPERATING_MARGIN]]</f>
        <v>-2705981.51</v>
      </c>
    </row>
    <row r="48" spans="1:22" x14ac:dyDescent="0.3">
      <c r="A48" t="s">
        <v>25</v>
      </c>
      <c r="B48">
        <v>2020</v>
      </c>
      <c r="C48" t="s">
        <v>51</v>
      </c>
      <c r="D48" t="s">
        <v>51</v>
      </c>
      <c r="E48" s="2">
        <v>5051</v>
      </c>
      <c r="F48" s="1">
        <v>8926575.6899999995</v>
      </c>
      <c r="G48" s="1">
        <v>13161186.57</v>
      </c>
      <c r="H48" s="1">
        <v>1527254.0423000001</v>
      </c>
      <c r="I48" s="1">
        <v>3107629.74</v>
      </c>
      <c r="J48" s="1">
        <v>2678516.63</v>
      </c>
      <c r="K48" s="2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2">
        <f>-+Table1[[#This Row],[Current Record Count]]+Table1[[#This Row],[Adj Record Count]]</f>
        <v>-5051</v>
      </c>
      <c r="R48" s="1">
        <f>+-Table1[[#This Row],[Current Total ADJUSTMENT_AMOUNT]]+Table1[[#This Row],[Adj Total ADJUSTMENT_AMOUNT]]</f>
        <v>-8926575.6899999995</v>
      </c>
      <c r="S48" s="1">
        <f>-Table1[[#This Row],[Current Total CHARGE_AMOUNT]]+Table1[[#This Row],[Adj Total CHARGE_AMOUNT]]</f>
        <v>-13161186.57</v>
      </c>
      <c r="T48" s="1">
        <f>+Table1[[#This Row],[Adj Total TOTAL_COST]]-Table1[[#This Row],[Current Total TOTAL_COST]]</f>
        <v>-1527254.0423000001</v>
      </c>
      <c r="U48" s="1">
        <f>+Table1[[#This Row],[Adj Total CONTRIBUTION_MARGIN]]-Table1[[#This Row],[Current Total CONTRIBUTION_MARGIN]]</f>
        <v>-3107629.74</v>
      </c>
      <c r="V48" s="1">
        <f>+Table1[[#This Row],[Adj Total OPERATING_MARGIN]]-Table1[[#This Row],[Current Total OPERATING_MARGIN]]</f>
        <v>-2678516.63</v>
      </c>
    </row>
    <row r="49" spans="1:22" x14ac:dyDescent="0.3">
      <c r="A49" t="s">
        <v>19</v>
      </c>
      <c r="B49" t="s">
        <v>51</v>
      </c>
      <c r="C49" t="s">
        <v>20</v>
      </c>
      <c r="D49" t="s">
        <v>103</v>
      </c>
      <c r="E49" s="2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2">
        <v>4</v>
      </c>
      <c r="L49" s="1">
        <v>3281219.58</v>
      </c>
      <c r="M49" s="1">
        <v>12506347.539999999</v>
      </c>
      <c r="N49" s="1">
        <v>2645418.9344000001</v>
      </c>
      <c r="O49" s="1">
        <v>-1927950.12</v>
      </c>
      <c r="P49" s="1">
        <v>-2645418.9700000002</v>
      </c>
      <c r="Q49" s="2">
        <f>-+Table1[[#This Row],[Current Record Count]]+Table1[[#This Row],[Adj Record Count]]</f>
        <v>4</v>
      </c>
      <c r="R49" s="1">
        <f>+-Table1[[#This Row],[Current Total ADJUSTMENT_AMOUNT]]+Table1[[#This Row],[Adj Total ADJUSTMENT_AMOUNT]]</f>
        <v>3281219.58</v>
      </c>
      <c r="S49" s="1">
        <f>-Table1[[#This Row],[Current Total CHARGE_AMOUNT]]+Table1[[#This Row],[Adj Total CHARGE_AMOUNT]]</f>
        <v>12506347.539999999</v>
      </c>
      <c r="T49" s="1">
        <f>+Table1[[#This Row],[Adj Total TOTAL_COST]]-Table1[[#This Row],[Current Total TOTAL_COST]]</f>
        <v>2645418.9344000001</v>
      </c>
      <c r="U49" s="1">
        <f>+Table1[[#This Row],[Adj Total CONTRIBUTION_MARGIN]]-Table1[[#This Row],[Current Total CONTRIBUTION_MARGIN]]</f>
        <v>-1927950.12</v>
      </c>
      <c r="V49" s="1">
        <f>+Table1[[#This Row],[Adj Total OPERATING_MARGIN]]-Table1[[#This Row],[Current Total OPERATING_MARGIN]]</f>
        <v>-2645418.9700000002</v>
      </c>
    </row>
    <row r="50" spans="1:22" x14ac:dyDescent="0.3">
      <c r="A50" t="s">
        <v>78</v>
      </c>
      <c r="B50">
        <v>2022</v>
      </c>
      <c r="C50" t="s">
        <v>29</v>
      </c>
      <c r="D50" t="s">
        <v>62</v>
      </c>
      <c r="E50" s="2">
        <v>6662</v>
      </c>
      <c r="F50" s="1">
        <v>32392478.41</v>
      </c>
      <c r="G50" s="1">
        <v>41114949.049999997</v>
      </c>
      <c r="H50" s="1">
        <v>5736130.0120000001</v>
      </c>
      <c r="I50" s="1">
        <v>5055503.03</v>
      </c>
      <c r="J50" s="1">
        <v>3869857.59</v>
      </c>
      <c r="K50" s="2">
        <v>5015</v>
      </c>
      <c r="L50" s="1">
        <v>12193400.5</v>
      </c>
      <c r="M50" s="1">
        <v>14942991.98</v>
      </c>
      <c r="N50" s="1">
        <v>1963521.2194000001</v>
      </c>
      <c r="O50" s="1">
        <v>1877267.46</v>
      </c>
      <c r="P50" s="1">
        <v>1298092.96</v>
      </c>
      <c r="Q50" s="2">
        <f>-+Table1[[#This Row],[Current Record Count]]+Table1[[#This Row],[Adj Record Count]]</f>
        <v>-1647</v>
      </c>
      <c r="R50" s="1">
        <f>+-Table1[[#This Row],[Current Total ADJUSTMENT_AMOUNT]]+Table1[[#This Row],[Adj Total ADJUSTMENT_AMOUNT]]</f>
        <v>-20199077.91</v>
      </c>
      <c r="S50" s="1">
        <f>-Table1[[#This Row],[Current Total CHARGE_AMOUNT]]+Table1[[#This Row],[Adj Total CHARGE_AMOUNT]]</f>
        <v>-26171957.069999997</v>
      </c>
      <c r="T50" s="1">
        <f>+Table1[[#This Row],[Adj Total TOTAL_COST]]-Table1[[#This Row],[Current Total TOTAL_COST]]</f>
        <v>-3772608.7926000003</v>
      </c>
      <c r="U50" s="1">
        <f>+Table1[[#This Row],[Adj Total CONTRIBUTION_MARGIN]]-Table1[[#This Row],[Current Total CONTRIBUTION_MARGIN]]</f>
        <v>-3178235.5700000003</v>
      </c>
      <c r="V50" s="1">
        <f>+Table1[[#This Row],[Adj Total OPERATING_MARGIN]]-Table1[[#This Row],[Current Total OPERATING_MARGIN]]</f>
        <v>-2571764.63</v>
      </c>
    </row>
    <row r="51" spans="1:22" x14ac:dyDescent="0.3">
      <c r="A51" t="s">
        <v>33</v>
      </c>
      <c r="B51">
        <v>2024</v>
      </c>
      <c r="C51" t="s">
        <v>60</v>
      </c>
      <c r="D51" t="s">
        <v>60</v>
      </c>
      <c r="E51" s="2">
        <v>1975</v>
      </c>
      <c r="F51" s="1">
        <v>19620243.010000002</v>
      </c>
      <c r="G51" s="1">
        <v>24076461.699999999</v>
      </c>
      <c r="H51" s="1">
        <v>2371170.6275999998</v>
      </c>
      <c r="I51" s="1">
        <v>3113233.79</v>
      </c>
      <c r="J51" s="1">
        <v>2508968.1</v>
      </c>
      <c r="K51" s="2">
        <v>2</v>
      </c>
      <c r="L51" s="1">
        <v>187.62</v>
      </c>
      <c r="M51" s="1">
        <v>187.62</v>
      </c>
      <c r="N51" s="1">
        <v>17.8522</v>
      </c>
      <c r="O51" s="1">
        <v>-16.47</v>
      </c>
      <c r="P51" s="1">
        <v>-17.8</v>
      </c>
      <c r="Q51" s="2">
        <f>-+Table1[[#This Row],[Current Record Count]]+Table1[[#This Row],[Adj Record Count]]</f>
        <v>-1973</v>
      </c>
      <c r="R51" s="1">
        <f>+-Table1[[#This Row],[Current Total ADJUSTMENT_AMOUNT]]+Table1[[#This Row],[Adj Total ADJUSTMENT_AMOUNT]]</f>
        <v>-19620055.390000001</v>
      </c>
      <c r="S51" s="1">
        <f>-Table1[[#This Row],[Current Total CHARGE_AMOUNT]]+Table1[[#This Row],[Adj Total CHARGE_AMOUNT]]</f>
        <v>-24076274.079999998</v>
      </c>
      <c r="T51" s="1">
        <f>+Table1[[#This Row],[Adj Total TOTAL_COST]]-Table1[[#This Row],[Current Total TOTAL_COST]]</f>
        <v>-2371152.7753999997</v>
      </c>
      <c r="U51" s="1">
        <f>+Table1[[#This Row],[Adj Total CONTRIBUTION_MARGIN]]-Table1[[#This Row],[Current Total CONTRIBUTION_MARGIN]]</f>
        <v>-3113250.2600000002</v>
      </c>
      <c r="V51" s="1">
        <f>+Table1[[#This Row],[Adj Total OPERATING_MARGIN]]-Table1[[#This Row],[Current Total OPERATING_MARGIN]]</f>
        <v>-2508985.9</v>
      </c>
    </row>
    <row r="52" spans="1:22" x14ac:dyDescent="0.3">
      <c r="A52" t="s">
        <v>25</v>
      </c>
      <c r="B52">
        <v>2022</v>
      </c>
      <c r="C52" t="s">
        <v>51</v>
      </c>
      <c r="D52" t="s">
        <v>51</v>
      </c>
      <c r="E52" s="2">
        <v>6445</v>
      </c>
      <c r="F52" s="1">
        <v>14818628.529999999</v>
      </c>
      <c r="G52" s="1">
        <v>18503689.02</v>
      </c>
      <c r="H52" s="1">
        <v>1771432.3192</v>
      </c>
      <c r="I52" s="1">
        <v>3003265.19</v>
      </c>
      <c r="J52" s="1">
        <v>2499800.04</v>
      </c>
      <c r="K52" s="2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2">
        <f>-+Table1[[#This Row],[Current Record Count]]+Table1[[#This Row],[Adj Record Count]]</f>
        <v>-6445</v>
      </c>
      <c r="R52" s="1">
        <f>+-Table1[[#This Row],[Current Total ADJUSTMENT_AMOUNT]]+Table1[[#This Row],[Adj Total ADJUSTMENT_AMOUNT]]</f>
        <v>-14818628.529999999</v>
      </c>
      <c r="S52" s="1">
        <f>-Table1[[#This Row],[Current Total CHARGE_AMOUNT]]+Table1[[#This Row],[Adj Total CHARGE_AMOUNT]]</f>
        <v>-18503689.02</v>
      </c>
      <c r="T52" s="1">
        <f>+Table1[[#This Row],[Adj Total TOTAL_COST]]-Table1[[#This Row],[Current Total TOTAL_COST]]</f>
        <v>-1771432.3192</v>
      </c>
      <c r="U52" s="1">
        <f>+Table1[[#This Row],[Adj Total CONTRIBUTION_MARGIN]]-Table1[[#This Row],[Current Total CONTRIBUTION_MARGIN]]</f>
        <v>-3003265.19</v>
      </c>
      <c r="V52" s="1">
        <f>+Table1[[#This Row],[Adj Total OPERATING_MARGIN]]-Table1[[#This Row],[Current Total OPERATING_MARGIN]]</f>
        <v>-2499800.04</v>
      </c>
    </row>
    <row r="53" spans="1:22" x14ac:dyDescent="0.3">
      <c r="A53" t="s">
        <v>35</v>
      </c>
      <c r="B53">
        <v>2022</v>
      </c>
      <c r="C53" t="s">
        <v>58</v>
      </c>
      <c r="D53" t="s">
        <v>58</v>
      </c>
      <c r="E53" s="2">
        <v>21030</v>
      </c>
      <c r="F53" s="1">
        <v>108861241.98</v>
      </c>
      <c r="G53" s="1">
        <v>134260440.88999999</v>
      </c>
      <c r="H53" s="1">
        <v>28207398.662999999</v>
      </c>
      <c r="I53" s="1">
        <v>10976672.710000001</v>
      </c>
      <c r="J53" s="1">
        <v>2456978.85</v>
      </c>
      <c r="K53" s="2">
        <v>18</v>
      </c>
      <c r="L53" s="1">
        <v>6189.44</v>
      </c>
      <c r="M53" s="1">
        <v>9471</v>
      </c>
      <c r="N53" s="1">
        <v>1983.2274</v>
      </c>
      <c r="O53" s="1">
        <v>2606.87</v>
      </c>
      <c r="P53" s="1">
        <v>1972.81</v>
      </c>
      <c r="Q53" s="2">
        <f>-+Table1[[#This Row],[Current Record Count]]+Table1[[#This Row],[Adj Record Count]]</f>
        <v>-21012</v>
      </c>
      <c r="R53" s="1">
        <f>+-Table1[[#This Row],[Current Total ADJUSTMENT_AMOUNT]]+Table1[[#This Row],[Adj Total ADJUSTMENT_AMOUNT]]</f>
        <v>-108855052.54000001</v>
      </c>
      <c r="S53" s="1">
        <f>-Table1[[#This Row],[Current Total CHARGE_AMOUNT]]+Table1[[#This Row],[Adj Total CHARGE_AMOUNT]]</f>
        <v>-134250969.88999999</v>
      </c>
      <c r="T53" s="1">
        <f>+Table1[[#This Row],[Adj Total TOTAL_COST]]-Table1[[#This Row],[Current Total TOTAL_COST]]</f>
        <v>-28205415.435599998</v>
      </c>
      <c r="U53" s="1">
        <f>+Table1[[#This Row],[Adj Total CONTRIBUTION_MARGIN]]-Table1[[#This Row],[Current Total CONTRIBUTION_MARGIN]]</f>
        <v>-10974065.840000002</v>
      </c>
      <c r="V53" s="1">
        <f>+Table1[[#This Row],[Adj Total OPERATING_MARGIN]]-Table1[[#This Row],[Current Total OPERATING_MARGIN]]</f>
        <v>-2455006.04</v>
      </c>
    </row>
    <row r="54" spans="1:22" x14ac:dyDescent="0.3">
      <c r="A54" t="s">
        <v>33</v>
      </c>
      <c r="B54">
        <v>2021</v>
      </c>
      <c r="C54" t="s">
        <v>29</v>
      </c>
      <c r="D54" t="s">
        <v>38</v>
      </c>
      <c r="E54" s="2">
        <v>3844</v>
      </c>
      <c r="F54" s="1">
        <v>14159765.560000001</v>
      </c>
      <c r="G54" s="1">
        <v>18582941.800000001</v>
      </c>
      <c r="H54" s="1">
        <v>3202791.5846000002</v>
      </c>
      <c r="I54" s="1">
        <v>3327867.29</v>
      </c>
      <c r="J54" s="1">
        <v>2424138.02</v>
      </c>
      <c r="K54" s="2">
        <v>16</v>
      </c>
      <c r="L54" s="1">
        <v>1904.8</v>
      </c>
      <c r="M54" s="1">
        <v>4065.28</v>
      </c>
      <c r="N54" s="1">
        <v>3531.18</v>
      </c>
      <c r="O54" s="1">
        <v>-450.85</v>
      </c>
      <c r="P54" s="1">
        <v>-1175.68</v>
      </c>
      <c r="Q54" s="2">
        <f>-+Table1[[#This Row],[Current Record Count]]+Table1[[#This Row],[Adj Record Count]]</f>
        <v>-3828</v>
      </c>
      <c r="R54" s="1">
        <f>+-Table1[[#This Row],[Current Total ADJUSTMENT_AMOUNT]]+Table1[[#This Row],[Adj Total ADJUSTMENT_AMOUNT]]</f>
        <v>-14157860.76</v>
      </c>
      <c r="S54" s="1">
        <f>-Table1[[#This Row],[Current Total CHARGE_AMOUNT]]+Table1[[#This Row],[Adj Total CHARGE_AMOUNT]]</f>
        <v>-18578876.52</v>
      </c>
      <c r="T54" s="1">
        <f>+Table1[[#This Row],[Adj Total TOTAL_COST]]-Table1[[#This Row],[Current Total TOTAL_COST]]</f>
        <v>-3199260.4046</v>
      </c>
      <c r="U54" s="1">
        <f>+Table1[[#This Row],[Adj Total CONTRIBUTION_MARGIN]]-Table1[[#This Row],[Current Total CONTRIBUTION_MARGIN]]</f>
        <v>-3328318.14</v>
      </c>
      <c r="V54" s="1">
        <f>+Table1[[#This Row],[Adj Total OPERATING_MARGIN]]-Table1[[#This Row],[Current Total OPERATING_MARGIN]]</f>
        <v>-2425313.7000000002</v>
      </c>
    </row>
    <row r="55" spans="1:22" x14ac:dyDescent="0.3">
      <c r="A55" t="s">
        <v>44</v>
      </c>
      <c r="B55">
        <v>2023</v>
      </c>
      <c r="C55" t="s">
        <v>51</v>
      </c>
      <c r="D55" t="s">
        <v>51</v>
      </c>
      <c r="E55" s="2">
        <v>92746</v>
      </c>
      <c r="F55" s="1">
        <v>55930610.539999999</v>
      </c>
      <c r="G55" s="1">
        <v>74425977.629999995</v>
      </c>
      <c r="H55" s="1">
        <v>24683122.7183</v>
      </c>
      <c r="I55" s="1">
        <v>8753465.5099999998</v>
      </c>
      <c r="J55" s="1">
        <v>2373938.6</v>
      </c>
      <c r="K55" s="2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2">
        <f>-+Table1[[#This Row],[Current Record Count]]+Table1[[#This Row],[Adj Record Count]]</f>
        <v>-92746</v>
      </c>
      <c r="R55" s="1">
        <f>+-Table1[[#This Row],[Current Total ADJUSTMENT_AMOUNT]]+Table1[[#This Row],[Adj Total ADJUSTMENT_AMOUNT]]</f>
        <v>-55930610.539999999</v>
      </c>
      <c r="S55" s="1">
        <f>-Table1[[#This Row],[Current Total CHARGE_AMOUNT]]+Table1[[#This Row],[Adj Total CHARGE_AMOUNT]]</f>
        <v>-74425977.629999995</v>
      </c>
      <c r="T55" s="1">
        <f>+Table1[[#This Row],[Adj Total TOTAL_COST]]-Table1[[#This Row],[Current Total TOTAL_COST]]</f>
        <v>-24683122.7183</v>
      </c>
      <c r="U55" s="1">
        <f>+Table1[[#This Row],[Adj Total CONTRIBUTION_MARGIN]]-Table1[[#This Row],[Current Total CONTRIBUTION_MARGIN]]</f>
        <v>-8753465.5099999998</v>
      </c>
      <c r="V55" s="1">
        <f>+Table1[[#This Row],[Adj Total OPERATING_MARGIN]]-Table1[[#This Row],[Current Total OPERATING_MARGIN]]</f>
        <v>-2373938.6</v>
      </c>
    </row>
    <row r="56" spans="1:22" x14ac:dyDescent="0.3">
      <c r="A56" t="s">
        <v>78</v>
      </c>
      <c r="B56">
        <v>2024</v>
      </c>
      <c r="C56" t="s">
        <v>29</v>
      </c>
      <c r="D56" t="s">
        <v>62</v>
      </c>
      <c r="E56" s="2">
        <v>8138</v>
      </c>
      <c r="F56" s="1">
        <v>38953439.329999998</v>
      </c>
      <c r="G56" s="1">
        <v>48752973.240000002</v>
      </c>
      <c r="H56" s="1">
        <v>6115408.1398</v>
      </c>
      <c r="I56" s="1">
        <v>6300982.5499999998</v>
      </c>
      <c r="J56" s="1">
        <v>4880818.47</v>
      </c>
      <c r="K56" s="2">
        <v>6789</v>
      </c>
      <c r="L56" s="1">
        <v>17158626.010000002</v>
      </c>
      <c r="M56" s="1">
        <v>21434165.699999999</v>
      </c>
      <c r="N56" s="1">
        <v>2439303.2313000001</v>
      </c>
      <c r="O56" s="1">
        <v>3293727.58</v>
      </c>
      <c r="P56" s="1">
        <v>2532385.9700000002</v>
      </c>
      <c r="Q56" s="2">
        <f>-+Table1[[#This Row],[Current Record Count]]+Table1[[#This Row],[Adj Record Count]]</f>
        <v>-1349</v>
      </c>
      <c r="R56" s="1">
        <f>+-Table1[[#This Row],[Current Total ADJUSTMENT_AMOUNT]]+Table1[[#This Row],[Adj Total ADJUSTMENT_AMOUNT]]</f>
        <v>-21794813.319999997</v>
      </c>
      <c r="S56" s="1">
        <f>-Table1[[#This Row],[Current Total CHARGE_AMOUNT]]+Table1[[#This Row],[Adj Total CHARGE_AMOUNT]]</f>
        <v>-27318807.540000003</v>
      </c>
      <c r="T56" s="1">
        <f>+Table1[[#This Row],[Adj Total TOTAL_COST]]-Table1[[#This Row],[Current Total TOTAL_COST]]</f>
        <v>-3676104.9084999999</v>
      </c>
      <c r="U56" s="1">
        <f>+Table1[[#This Row],[Adj Total CONTRIBUTION_MARGIN]]-Table1[[#This Row],[Current Total CONTRIBUTION_MARGIN]]</f>
        <v>-3007254.9699999997</v>
      </c>
      <c r="V56" s="1">
        <f>+Table1[[#This Row],[Adj Total OPERATING_MARGIN]]-Table1[[#This Row],[Current Total OPERATING_MARGIN]]</f>
        <v>-2348432.4999999995</v>
      </c>
    </row>
    <row r="57" spans="1:22" x14ac:dyDescent="0.3">
      <c r="A57" t="s">
        <v>33</v>
      </c>
      <c r="B57">
        <v>2023</v>
      </c>
      <c r="C57" t="s">
        <v>51</v>
      </c>
      <c r="D57" t="s">
        <v>51</v>
      </c>
      <c r="E57" s="2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2">
        <v>1516</v>
      </c>
      <c r="L57" s="1">
        <v>1241138.3999999999</v>
      </c>
      <c r="M57" s="1">
        <v>3815701.5</v>
      </c>
      <c r="N57" s="1">
        <v>8551265.0995000005</v>
      </c>
      <c r="O57" s="1">
        <v>-1110122.05</v>
      </c>
      <c r="P57" s="1">
        <v>-2258798.62</v>
      </c>
      <c r="Q57" s="2">
        <f>-+Table1[[#This Row],[Current Record Count]]+Table1[[#This Row],[Adj Record Count]]</f>
        <v>1516</v>
      </c>
      <c r="R57" s="1">
        <f>+-Table1[[#This Row],[Current Total ADJUSTMENT_AMOUNT]]+Table1[[#This Row],[Adj Total ADJUSTMENT_AMOUNT]]</f>
        <v>1241138.3999999999</v>
      </c>
      <c r="S57" s="1">
        <f>-Table1[[#This Row],[Current Total CHARGE_AMOUNT]]+Table1[[#This Row],[Adj Total CHARGE_AMOUNT]]</f>
        <v>3815701.5</v>
      </c>
      <c r="T57" s="1">
        <f>+Table1[[#This Row],[Adj Total TOTAL_COST]]-Table1[[#This Row],[Current Total TOTAL_COST]]</f>
        <v>8551265.0995000005</v>
      </c>
      <c r="U57" s="1">
        <f>+Table1[[#This Row],[Adj Total CONTRIBUTION_MARGIN]]-Table1[[#This Row],[Current Total CONTRIBUTION_MARGIN]]</f>
        <v>-1110122.05</v>
      </c>
      <c r="V57" s="1">
        <f>+Table1[[#This Row],[Adj Total OPERATING_MARGIN]]-Table1[[#This Row],[Current Total OPERATING_MARGIN]]</f>
        <v>-2258798.62</v>
      </c>
    </row>
    <row r="58" spans="1:22" x14ac:dyDescent="0.3">
      <c r="A58" t="s">
        <v>33</v>
      </c>
      <c r="B58">
        <v>2022</v>
      </c>
      <c r="C58" t="s">
        <v>29</v>
      </c>
      <c r="D58" t="s">
        <v>38</v>
      </c>
      <c r="E58" s="2">
        <v>3756</v>
      </c>
      <c r="F58" s="1">
        <v>14243750.529999999</v>
      </c>
      <c r="G58" s="1">
        <v>18592327.219999999</v>
      </c>
      <c r="H58" s="1">
        <v>3186896.5413000002</v>
      </c>
      <c r="I58" s="1">
        <v>3027305.47</v>
      </c>
      <c r="J58" s="1">
        <v>2240326.5099999998</v>
      </c>
      <c r="K58" s="2">
        <v>15</v>
      </c>
      <c r="L58" s="1">
        <v>2165.8000000000002</v>
      </c>
      <c r="M58" s="1">
        <v>3360.46</v>
      </c>
      <c r="N58" s="1">
        <v>5501.8636999999999</v>
      </c>
      <c r="O58" s="1">
        <v>-1136.83</v>
      </c>
      <c r="P58" s="1">
        <v>-3922.04</v>
      </c>
      <c r="Q58" s="2">
        <f>-+Table1[[#This Row],[Current Record Count]]+Table1[[#This Row],[Adj Record Count]]</f>
        <v>-3741</v>
      </c>
      <c r="R58" s="1">
        <f>+-Table1[[#This Row],[Current Total ADJUSTMENT_AMOUNT]]+Table1[[#This Row],[Adj Total ADJUSTMENT_AMOUNT]]</f>
        <v>-14241584.729999999</v>
      </c>
      <c r="S58" s="1">
        <f>-Table1[[#This Row],[Current Total CHARGE_AMOUNT]]+Table1[[#This Row],[Adj Total CHARGE_AMOUNT]]</f>
        <v>-18588966.759999998</v>
      </c>
      <c r="T58" s="1">
        <f>+Table1[[#This Row],[Adj Total TOTAL_COST]]-Table1[[#This Row],[Current Total TOTAL_COST]]</f>
        <v>-3181394.6776000001</v>
      </c>
      <c r="U58" s="1">
        <f>+Table1[[#This Row],[Adj Total CONTRIBUTION_MARGIN]]-Table1[[#This Row],[Current Total CONTRIBUTION_MARGIN]]</f>
        <v>-3028442.3000000003</v>
      </c>
      <c r="V58" s="1">
        <f>+Table1[[#This Row],[Adj Total OPERATING_MARGIN]]-Table1[[#This Row],[Current Total OPERATING_MARGIN]]</f>
        <v>-2244248.5499999998</v>
      </c>
    </row>
    <row r="59" spans="1:22" x14ac:dyDescent="0.3">
      <c r="A59" t="s">
        <v>75</v>
      </c>
      <c r="B59">
        <v>2022</v>
      </c>
      <c r="C59" t="s">
        <v>51</v>
      </c>
      <c r="D59" t="s">
        <v>51</v>
      </c>
      <c r="E59" s="2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2">
        <v>6578</v>
      </c>
      <c r="L59" s="1">
        <v>813658.17</v>
      </c>
      <c r="M59" s="1">
        <v>1203771.33</v>
      </c>
      <c r="N59" s="1">
        <v>3473451.5468000001</v>
      </c>
      <c r="O59" s="1">
        <v>-1585626.11</v>
      </c>
      <c r="P59" s="1">
        <v>-2237622.83</v>
      </c>
      <c r="Q59" s="2">
        <f>-+Table1[[#This Row],[Current Record Count]]+Table1[[#This Row],[Adj Record Count]]</f>
        <v>6578</v>
      </c>
      <c r="R59" s="1">
        <f>+-Table1[[#This Row],[Current Total ADJUSTMENT_AMOUNT]]+Table1[[#This Row],[Adj Total ADJUSTMENT_AMOUNT]]</f>
        <v>813658.17</v>
      </c>
      <c r="S59" s="1">
        <f>-Table1[[#This Row],[Current Total CHARGE_AMOUNT]]+Table1[[#This Row],[Adj Total CHARGE_AMOUNT]]</f>
        <v>1203771.33</v>
      </c>
      <c r="T59" s="1">
        <f>+Table1[[#This Row],[Adj Total TOTAL_COST]]-Table1[[#This Row],[Current Total TOTAL_COST]]</f>
        <v>3473451.5468000001</v>
      </c>
      <c r="U59" s="1">
        <f>+Table1[[#This Row],[Adj Total CONTRIBUTION_MARGIN]]-Table1[[#This Row],[Current Total CONTRIBUTION_MARGIN]]</f>
        <v>-1585626.11</v>
      </c>
      <c r="V59" s="1">
        <f>+Table1[[#This Row],[Adj Total OPERATING_MARGIN]]-Table1[[#This Row],[Current Total OPERATING_MARGIN]]</f>
        <v>-2237622.83</v>
      </c>
    </row>
    <row r="60" spans="1:22" x14ac:dyDescent="0.3">
      <c r="A60" t="s">
        <v>33</v>
      </c>
      <c r="B60">
        <v>2022</v>
      </c>
      <c r="C60" t="s">
        <v>29</v>
      </c>
      <c r="D60" t="s">
        <v>104</v>
      </c>
      <c r="E60" s="2">
        <v>6332</v>
      </c>
      <c r="F60" s="1">
        <v>54597311</v>
      </c>
      <c r="G60" s="1">
        <v>84029891.150000006</v>
      </c>
      <c r="H60" s="1">
        <v>31321250.058200002</v>
      </c>
      <c r="I60" s="1">
        <v>7371817.9500000002</v>
      </c>
      <c r="J60" s="1">
        <v>2978821.59</v>
      </c>
      <c r="K60" s="2">
        <v>394</v>
      </c>
      <c r="L60" s="1">
        <v>1426521.63</v>
      </c>
      <c r="M60" s="1">
        <v>11447268.73</v>
      </c>
      <c r="N60" s="1">
        <v>10801535.3069</v>
      </c>
      <c r="O60" s="1">
        <v>2578760.2799999998</v>
      </c>
      <c r="P60" s="1">
        <v>756716.01</v>
      </c>
      <c r="Q60" s="2">
        <f>-+Table1[[#This Row],[Current Record Count]]+Table1[[#This Row],[Adj Record Count]]</f>
        <v>-5938</v>
      </c>
      <c r="R60" s="1">
        <f>+-Table1[[#This Row],[Current Total ADJUSTMENT_AMOUNT]]+Table1[[#This Row],[Adj Total ADJUSTMENT_AMOUNT]]</f>
        <v>-53170789.369999997</v>
      </c>
      <c r="S60" s="1">
        <f>-Table1[[#This Row],[Current Total CHARGE_AMOUNT]]+Table1[[#This Row],[Adj Total CHARGE_AMOUNT]]</f>
        <v>-72582622.420000002</v>
      </c>
      <c r="T60" s="1">
        <f>+Table1[[#This Row],[Adj Total TOTAL_COST]]-Table1[[#This Row],[Current Total TOTAL_COST]]</f>
        <v>-20519714.7513</v>
      </c>
      <c r="U60" s="1">
        <f>+Table1[[#This Row],[Adj Total CONTRIBUTION_MARGIN]]-Table1[[#This Row],[Current Total CONTRIBUTION_MARGIN]]</f>
        <v>-4793057.67</v>
      </c>
      <c r="V60" s="1">
        <f>+Table1[[#This Row],[Adj Total OPERATING_MARGIN]]-Table1[[#This Row],[Current Total OPERATING_MARGIN]]</f>
        <v>-2222105.58</v>
      </c>
    </row>
    <row r="61" spans="1:22" x14ac:dyDescent="0.3">
      <c r="A61" t="s">
        <v>22</v>
      </c>
      <c r="B61">
        <v>2021</v>
      </c>
      <c r="C61" t="s">
        <v>29</v>
      </c>
      <c r="D61" t="s">
        <v>104</v>
      </c>
      <c r="E61" s="2">
        <v>29042</v>
      </c>
      <c r="F61" s="1">
        <v>163575924.81999999</v>
      </c>
      <c r="G61" s="1">
        <v>228319662.71000001</v>
      </c>
      <c r="H61" s="1">
        <v>75844245.039900005</v>
      </c>
      <c r="I61" s="1">
        <v>13371436.189999999</v>
      </c>
      <c r="J61" s="1">
        <v>-432029.94</v>
      </c>
      <c r="K61" s="2">
        <v>17152</v>
      </c>
      <c r="L61" s="1">
        <v>15993547.710000001</v>
      </c>
      <c r="M61" s="1">
        <v>22285586.32</v>
      </c>
      <c r="N61" s="1">
        <v>10344107.6545</v>
      </c>
      <c r="O61" s="1">
        <v>895527.61</v>
      </c>
      <c r="P61" s="1">
        <v>-2630309.35</v>
      </c>
      <c r="Q61" s="2">
        <f>-+Table1[[#This Row],[Current Record Count]]+Table1[[#This Row],[Adj Record Count]]</f>
        <v>-11890</v>
      </c>
      <c r="R61" s="1">
        <f>+-Table1[[#This Row],[Current Total ADJUSTMENT_AMOUNT]]+Table1[[#This Row],[Adj Total ADJUSTMENT_AMOUNT]]</f>
        <v>-147582377.10999998</v>
      </c>
      <c r="S61" s="1">
        <f>-Table1[[#This Row],[Current Total CHARGE_AMOUNT]]+Table1[[#This Row],[Adj Total CHARGE_AMOUNT]]</f>
        <v>-206034076.39000002</v>
      </c>
      <c r="T61" s="1">
        <f>+Table1[[#This Row],[Adj Total TOTAL_COST]]-Table1[[#This Row],[Current Total TOTAL_COST]]</f>
        <v>-65500137.385400005</v>
      </c>
      <c r="U61" s="1">
        <f>+Table1[[#This Row],[Adj Total CONTRIBUTION_MARGIN]]-Table1[[#This Row],[Current Total CONTRIBUTION_MARGIN]]</f>
        <v>-12475908.58</v>
      </c>
      <c r="V61" s="1">
        <f>+Table1[[#This Row],[Adj Total OPERATING_MARGIN]]-Table1[[#This Row],[Current Total OPERATING_MARGIN]]</f>
        <v>-2198279.41</v>
      </c>
    </row>
    <row r="62" spans="1:22" x14ac:dyDescent="0.3">
      <c r="A62" t="s">
        <v>35</v>
      </c>
      <c r="B62">
        <v>2020</v>
      </c>
      <c r="C62" t="s">
        <v>58</v>
      </c>
      <c r="D62" t="s">
        <v>58</v>
      </c>
      <c r="E62" s="2">
        <v>18374</v>
      </c>
      <c r="F62" s="1">
        <v>73120290.560000002</v>
      </c>
      <c r="G62" s="1">
        <v>95905367.629999995</v>
      </c>
      <c r="H62" s="1">
        <v>19459072.470600002</v>
      </c>
      <c r="I62" s="1">
        <v>8692112.4700000007</v>
      </c>
      <c r="J62" s="1">
        <v>2197528.15</v>
      </c>
      <c r="K62" s="2">
        <v>3</v>
      </c>
      <c r="L62" s="1">
        <v>138.94999999999999</v>
      </c>
      <c r="M62" s="1">
        <v>1440.8</v>
      </c>
      <c r="N62" s="1">
        <v>284.40179999999998</v>
      </c>
      <c r="O62" s="1">
        <v>771.89</v>
      </c>
      <c r="P62" s="1">
        <v>685.55</v>
      </c>
      <c r="Q62" s="2">
        <f>-+Table1[[#This Row],[Current Record Count]]+Table1[[#This Row],[Adj Record Count]]</f>
        <v>-18371</v>
      </c>
      <c r="R62" s="1">
        <f>+-Table1[[#This Row],[Current Total ADJUSTMENT_AMOUNT]]+Table1[[#This Row],[Adj Total ADJUSTMENT_AMOUNT]]</f>
        <v>-73120151.609999999</v>
      </c>
      <c r="S62" s="1">
        <f>-Table1[[#This Row],[Current Total CHARGE_AMOUNT]]+Table1[[#This Row],[Adj Total CHARGE_AMOUNT]]</f>
        <v>-95903926.829999998</v>
      </c>
      <c r="T62" s="1">
        <f>+Table1[[#This Row],[Adj Total TOTAL_COST]]-Table1[[#This Row],[Current Total TOTAL_COST]]</f>
        <v>-19458788.068800002</v>
      </c>
      <c r="U62" s="1">
        <f>+Table1[[#This Row],[Adj Total CONTRIBUTION_MARGIN]]-Table1[[#This Row],[Current Total CONTRIBUTION_MARGIN]]</f>
        <v>-8691340.5800000001</v>
      </c>
      <c r="V62" s="1">
        <f>+Table1[[#This Row],[Adj Total OPERATING_MARGIN]]-Table1[[#This Row],[Current Total OPERATING_MARGIN]]</f>
        <v>-2196842.6</v>
      </c>
    </row>
    <row r="63" spans="1:22" x14ac:dyDescent="0.3">
      <c r="A63" t="s">
        <v>39</v>
      </c>
      <c r="B63">
        <v>2024</v>
      </c>
      <c r="C63" t="s">
        <v>29</v>
      </c>
      <c r="D63" t="s">
        <v>30</v>
      </c>
      <c r="E63" s="2">
        <v>3</v>
      </c>
      <c r="F63" s="1">
        <v>2618.4</v>
      </c>
      <c r="G63" s="1">
        <v>3218</v>
      </c>
      <c r="H63" s="1">
        <v>806.65229999999997</v>
      </c>
      <c r="I63" s="1">
        <v>86.17</v>
      </c>
      <c r="J63" s="1">
        <v>-198.05</v>
      </c>
      <c r="K63" s="2">
        <v>875</v>
      </c>
      <c r="L63" s="1">
        <v>18384354.760000002</v>
      </c>
      <c r="M63" s="1">
        <v>22399396.329999998</v>
      </c>
      <c r="N63" s="1">
        <v>6984359.6523000002</v>
      </c>
      <c r="O63" s="1">
        <v>218522.86</v>
      </c>
      <c r="P63" s="1">
        <v>-2177404.61</v>
      </c>
      <c r="Q63" s="2">
        <f>-+Table1[[#This Row],[Current Record Count]]+Table1[[#This Row],[Adj Record Count]]</f>
        <v>872</v>
      </c>
      <c r="R63" s="1">
        <f>+-Table1[[#This Row],[Current Total ADJUSTMENT_AMOUNT]]+Table1[[#This Row],[Adj Total ADJUSTMENT_AMOUNT]]</f>
        <v>18381736.360000003</v>
      </c>
      <c r="S63" s="1">
        <f>-Table1[[#This Row],[Current Total CHARGE_AMOUNT]]+Table1[[#This Row],[Adj Total CHARGE_AMOUNT]]</f>
        <v>22396178.329999998</v>
      </c>
      <c r="T63" s="1">
        <f>+Table1[[#This Row],[Adj Total TOTAL_COST]]-Table1[[#This Row],[Current Total TOTAL_COST]]</f>
        <v>6983553</v>
      </c>
      <c r="U63" s="1">
        <f>+Table1[[#This Row],[Adj Total CONTRIBUTION_MARGIN]]-Table1[[#This Row],[Current Total CONTRIBUTION_MARGIN]]</f>
        <v>218436.68999999997</v>
      </c>
      <c r="V63" s="1">
        <f>+Table1[[#This Row],[Adj Total OPERATING_MARGIN]]-Table1[[#This Row],[Current Total OPERATING_MARGIN]]</f>
        <v>-2177206.56</v>
      </c>
    </row>
    <row r="64" spans="1:22" x14ac:dyDescent="0.3">
      <c r="A64" t="s">
        <v>39</v>
      </c>
      <c r="B64">
        <v>2022</v>
      </c>
      <c r="C64" t="s">
        <v>29</v>
      </c>
      <c r="D64" t="s">
        <v>30</v>
      </c>
      <c r="E64" s="2">
        <v>3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2">
        <v>708</v>
      </c>
      <c r="L64" s="1">
        <v>12284357.65</v>
      </c>
      <c r="M64" s="1">
        <v>14655824.91</v>
      </c>
      <c r="N64" s="1">
        <v>4970868.0125000002</v>
      </c>
      <c r="O64" s="1">
        <v>-495066.68</v>
      </c>
      <c r="P64" s="1">
        <v>-2120213.5</v>
      </c>
      <c r="Q64" s="2">
        <f>-+Table1[[#This Row],[Current Record Count]]+Table1[[#This Row],[Adj Record Count]]</f>
        <v>705</v>
      </c>
      <c r="R64" s="1">
        <f>+-Table1[[#This Row],[Current Total ADJUSTMENT_AMOUNT]]+Table1[[#This Row],[Adj Total ADJUSTMENT_AMOUNT]]</f>
        <v>12284357.65</v>
      </c>
      <c r="S64" s="1">
        <f>-Table1[[#This Row],[Current Total CHARGE_AMOUNT]]+Table1[[#This Row],[Adj Total CHARGE_AMOUNT]]</f>
        <v>14655824.91</v>
      </c>
      <c r="T64" s="1">
        <f>+Table1[[#This Row],[Adj Total TOTAL_COST]]-Table1[[#This Row],[Current Total TOTAL_COST]]</f>
        <v>4970868.0125000002</v>
      </c>
      <c r="U64" s="1">
        <f>+Table1[[#This Row],[Adj Total CONTRIBUTION_MARGIN]]-Table1[[#This Row],[Current Total CONTRIBUTION_MARGIN]]</f>
        <v>-495066.68</v>
      </c>
      <c r="V64" s="1">
        <f>+Table1[[#This Row],[Adj Total OPERATING_MARGIN]]-Table1[[#This Row],[Current Total OPERATING_MARGIN]]</f>
        <v>-2120213.5</v>
      </c>
    </row>
    <row r="65" spans="1:22" x14ac:dyDescent="0.3">
      <c r="A65" t="s">
        <v>25</v>
      </c>
      <c r="B65">
        <v>2021</v>
      </c>
      <c r="C65" t="s">
        <v>51</v>
      </c>
      <c r="D65" t="s">
        <v>51</v>
      </c>
      <c r="E65" s="2">
        <v>5804</v>
      </c>
      <c r="F65" s="1">
        <v>12294732.67</v>
      </c>
      <c r="G65" s="1">
        <v>15458234.17</v>
      </c>
      <c r="H65" s="1">
        <v>1797448.8654</v>
      </c>
      <c r="I65" s="1">
        <v>2602565.5699999998</v>
      </c>
      <c r="J65" s="1">
        <v>2112147.0299999998</v>
      </c>
      <c r="K65" s="2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2">
        <f>-+Table1[[#This Row],[Current Record Count]]+Table1[[#This Row],[Adj Record Count]]</f>
        <v>-5804</v>
      </c>
      <c r="R65" s="1">
        <f>+-Table1[[#This Row],[Current Total ADJUSTMENT_AMOUNT]]+Table1[[#This Row],[Adj Total ADJUSTMENT_AMOUNT]]</f>
        <v>-12294732.67</v>
      </c>
      <c r="S65" s="1">
        <f>-Table1[[#This Row],[Current Total CHARGE_AMOUNT]]+Table1[[#This Row],[Adj Total CHARGE_AMOUNT]]</f>
        <v>-15458234.17</v>
      </c>
      <c r="T65" s="1">
        <f>+Table1[[#This Row],[Adj Total TOTAL_COST]]-Table1[[#This Row],[Current Total TOTAL_COST]]</f>
        <v>-1797448.8654</v>
      </c>
      <c r="U65" s="1">
        <f>+Table1[[#This Row],[Adj Total CONTRIBUTION_MARGIN]]-Table1[[#This Row],[Current Total CONTRIBUTION_MARGIN]]</f>
        <v>-2602565.5699999998</v>
      </c>
      <c r="V65" s="1">
        <f>+Table1[[#This Row],[Adj Total OPERATING_MARGIN]]-Table1[[#This Row],[Current Total OPERATING_MARGIN]]</f>
        <v>-2112147.0299999998</v>
      </c>
    </row>
    <row r="66" spans="1:22" x14ac:dyDescent="0.3">
      <c r="A66" t="s">
        <v>33</v>
      </c>
      <c r="B66">
        <v>2021</v>
      </c>
      <c r="C66" t="s">
        <v>58</v>
      </c>
      <c r="D66" t="s">
        <v>58</v>
      </c>
      <c r="E66" s="2">
        <v>6939</v>
      </c>
      <c r="F66" s="1">
        <v>12660598.689999999</v>
      </c>
      <c r="G66" s="1">
        <v>18046987.829999998</v>
      </c>
      <c r="H66" s="1">
        <v>4615275.1297000004</v>
      </c>
      <c r="I66" s="1">
        <v>3586341.8</v>
      </c>
      <c r="J66" s="1">
        <v>2109070.77</v>
      </c>
      <c r="K66" s="2">
        <v>14</v>
      </c>
      <c r="L66" s="1">
        <v>1802.5</v>
      </c>
      <c r="M66" s="1">
        <v>1928.74</v>
      </c>
      <c r="N66" s="1">
        <v>1091.4004</v>
      </c>
      <c r="O66" s="1">
        <v>-432.14</v>
      </c>
      <c r="P66" s="1">
        <v>-1028.27</v>
      </c>
      <c r="Q66" s="2">
        <f>-+Table1[[#This Row],[Current Record Count]]+Table1[[#This Row],[Adj Record Count]]</f>
        <v>-6925</v>
      </c>
      <c r="R66" s="1">
        <f>+-Table1[[#This Row],[Current Total ADJUSTMENT_AMOUNT]]+Table1[[#This Row],[Adj Total ADJUSTMENT_AMOUNT]]</f>
        <v>-12658796.189999999</v>
      </c>
      <c r="S66" s="1">
        <f>-Table1[[#This Row],[Current Total CHARGE_AMOUNT]]+Table1[[#This Row],[Adj Total CHARGE_AMOUNT]]</f>
        <v>-18045059.09</v>
      </c>
      <c r="T66" s="1">
        <f>+Table1[[#This Row],[Adj Total TOTAL_COST]]-Table1[[#This Row],[Current Total TOTAL_COST]]</f>
        <v>-4614183.7293000007</v>
      </c>
      <c r="U66" s="1">
        <f>+Table1[[#This Row],[Adj Total CONTRIBUTION_MARGIN]]-Table1[[#This Row],[Current Total CONTRIBUTION_MARGIN]]</f>
        <v>-3586773.94</v>
      </c>
      <c r="V66" s="1">
        <f>+Table1[[#This Row],[Adj Total OPERATING_MARGIN]]-Table1[[#This Row],[Current Total OPERATING_MARGIN]]</f>
        <v>-2110099.04</v>
      </c>
    </row>
    <row r="67" spans="1:22" x14ac:dyDescent="0.3">
      <c r="A67" t="s">
        <v>22</v>
      </c>
      <c r="B67">
        <v>2023</v>
      </c>
      <c r="C67" t="s">
        <v>28</v>
      </c>
      <c r="D67" t="s">
        <v>28</v>
      </c>
      <c r="E67" s="2">
        <v>12875</v>
      </c>
      <c r="F67" s="1">
        <v>15243291.550000001</v>
      </c>
      <c r="G67" s="1">
        <v>20743979.550000001</v>
      </c>
      <c r="H67" s="1">
        <v>5504915.7006000001</v>
      </c>
      <c r="I67" s="1">
        <v>3005404.61</v>
      </c>
      <c r="J67" s="1">
        <v>914585.94</v>
      </c>
      <c r="K67" s="2">
        <v>10270</v>
      </c>
      <c r="L67" s="1">
        <v>3867844.15</v>
      </c>
      <c r="M67" s="1">
        <v>5485801.6799999997</v>
      </c>
      <c r="N67" s="1">
        <v>3334544.7349</v>
      </c>
      <c r="O67" s="1">
        <v>175164.3</v>
      </c>
      <c r="P67" s="1">
        <v>-1129972.03</v>
      </c>
      <c r="Q67" s="2">
        <f>-+Table1[[#This Row],[Current Record Count]]+Table1[[#This Row],[Adj Record Count]]</f>
        <v>-2605</v>
      </c>
      <c r="R67" s="1">
        <f>+-Table1[[#This Row],[Current Total ADJUSTMENT_AMOUNT]]+Table1[[#This Row],[Adj Total ADJUSTMENT_AMOUNT]]</f>
        <v>-11375447.4</v>
      </c>
      <c r="S67" s="1">
        <f>-Table1[[#This Row],[Current Total CHARGE_AMOUNT]]+Table1[[#This Row],[Adj Total CHARGE_AMOUNT]]</f>
        <v>-15258177.870000001</v>
      </c>
      <c r="T67" s="1">
        <f>+Table1[[#This Row],[Adj Total TOTAL_COST]]-Table1[[#This Row],[Current Total TOTAL_COST]]</f>
        <v>-2170370.9657000001</v>
      </c>
      <c r="U67" s="1">
        <f>+Table1[[#This Row],[Adj Total CONTRIBUTION_MARGIN]]-Table1[[#This Row],[Current Total CONTRIBUTION_MARGIN]]</f>
        <v>-2830240.31</v>
      </c>
      <c r="V67" s="1">
        <f>+Table1[[#This Row],[Adj Total OPERATING_MARGIN]]-Table1[[#This Row],[Current Total OPERATING_MARGIN]]</f>
        <v>-2044557.97</v>
      </c>
    </row>
    <row r="68" spans="1:22" x14ac:dyDescent="0.3">
      <c r="A68" t="s">
        <v>33</v>
      </c>
      <c r="B68">
        <v>2023</v>
      </c>
      <c r="C68" t="s">
        <v>58</v>
      </c>
      <c r="D68" t="s">
        <v>58</v>
      </c>
      <c r="E68" s="2">
        <v>8673</v>
      </c>
      <c r="F68" s="1">
        <v>18245796.27</v>
      </c>
      <c r="G68" s="1">
        <v>25591953.109999999</v>
      </c>
      <c r="H68" s="1">
        <v>6961495.0991000002</v>
      </c>
      <c r="I68" s="1">
        <v>4217850.3099999996</v>
      </c>
      <c r="J68" s="1">
        <v>2006170.64</v>
      </c>
      <c r="K68" s="2">
        <v>18</v>
      </c>
      <c r="L68" s="1">
        <v>5861.25</v>
      </c>
      <c r="M68" s="1">
        <v>5937.99</v>
      </c>
      <c r="N68" s="1">
        <v>997.33029999999997</v>
      </c>
      <c r="O68" s="1">
        <v>-763.23</v>
      </c>
      <c r="P68" s="1">
        <v>-920.97</v>
      </c>
      <c r="Q68" s="2">
        <f>-+Table1[[#This Row],[Current Record Count]]+Table1[[#This Row],[Adj Record Count]]</f>
        <v>-8655</v>
      </c>
      <c r="R68" s="1">
        <f>+-Table1[[#This Row],[Current Total ADJUSTMENT_AMOUNT]]+Table1[[#This Row],[Adj Total ADJUSTMENT_AMOUNT]]</f>
        <v>-18239935.02</v>
      </c>
      <c r="S68" s="1">
        <f>-Table1[[#This Row],[Current Total CHARGE_AMOUNT]]+Table1[[#This Row],[Adj Total CHARGE_AMOUNT]]</f>
        <v>-25586015.120000001</v>
      </c>
      <c r="T68" s="1">
        <f>+Table1[[#This Row],[Adj Total TOTAL_COST]]-Table1[[#This Row],[Current Total TOTAL_COST]]</f>
        <v>-6960497.7688000007</v>
      </c>
      <c r="U68" s="1">
        <f>+Table1[[#This Row],[Adj Total CONTRIBUTION_MARGIN]]-Table1[[#This Row],[Current Total CONTRIBUTION_MARGIN]]</f>
        <v>-4218613.54</v>
      </c>
      <c r="V68" s="1">
        <f>+Table1[[#This Row],[Adj Total OPERATING_MARGIN]]-Table1[[#This Row],[Current Total OPERATING_MARGIN]]</f>
        <v>-2007091.6099999999</v>
      </c>
    </row>
    <row r="69" spans="1:22" x14ac:dyDescent="0.3">
      <c r="A69" t="s">
        <v>22</v>
      </c>
      <c r="B69">
        <v>2024</v>
      </c>
      <c r="C69" t="s">
        <v>28</v>
      </c>
      <c r="D69" t="s">
        <v>28</v>
      </c>
      <c r="E69" s="2">
        <v>11931</v>
      </c>
      <c r="F69" s="1">
        <v>15395982.869999999</v>
      </c>
      <c r="G69" s="1">
        <v>20776008.449999999</v>
      </c>
      <c r="H69" s="1">
        <v>5421720.4687999999</v>
      </c>
      <c r="I69" s="1">
        <v>2994914.66</v>
      </c>
      <c r="J69" s="1">
        <v>971100.31</v>
      </c>
      <c r="K69" s="2">
        <v>9438</v>
      </c>
      <c r="L69" s="1">
        <v>3845144.5</v>
      </c>
      <c r="M69" s="1">
        <v>5434076.8499999996</v>
      </c>
      <c r="N69" s="1">
        <v>3244509.0452000001</v>
      </c>
      <c r="O69" s="1">
        <v>234173.38</v>
      </c>
      <c r="P69" s="1">
        <v>-1020125.75</v>
      </c>
      <c r="Q69" s="2">
        <f>-+Table1[[#This Row],[Current Record Count]]+Table1[[#This Row],[Adj Record Count]]</f>
        <v>-2493</v>
      </c>
      <c r="R69" s="1">
        <f>+-Table1[[#This Row],[Current Total ADJUSTMENT_AMOUNT]]+Table1[[#This Row],[Adj Total ADJUSTMENT_AMOUNT]]</f>
        <v>-11550838.369999999</v>
      </c>
      <c r="S69" s="1">
        <f>-Table1[[#This Row],[Current Total CHARGE_AMOUNT]]+Table1[[#This Row],[Adj Total CHARGE_AMOUNT]]</f>
        <v>-15341931.6</v>
      </c>
      <c r="T69" s="1">
        <f>+Table1[[#This Row],[Adj Total TOTAL_COST]]-Table1[[#This Row],[Current Total TOTAL_COST]]</f>
        <v>-2177211.4235999999</v>
      </c>
      <c r="U69" s="1">
        <f>+Table1[[#This Row],[Adj Total CONTRIBUTION_MARGIN]]-Table1[[#This Row],[Current Total CONTRIBUTION_MARGIN]]</f>
        <v>-2760741.2800000003</v>
      </c>
      <c r="V69" s="1">
        <f>+Table1[[#This Row],[Adj Total OPERATING_MARGIN]]-Table1[[#This Row],[Current Total OPERATING_MARGIN]]</f>
        <v>-1991226.06</v>
      </c>
    </row>
    <row r="70" spans="1:22" x14ac:dyDescent="0.3">
      <c r="A70" t="s">
        <v>25</v>
      </c>
      <c r="B70">
        <v>2022</v>
      </c>
      <c r="C70" t="s">
        <v>29</v>
      </c>
      <c r="D70" t="s">
        <v>87</v>
      </c>
      <c r="E70" s="2">
        <v>279</v>
      </c>
      <c r="F70" s="1">
        <v>581915.06999999995</v>
      </c>
      <c r="G70" s="1">
        <v>685429.3</v>
      </c>
      <c r="H70" s="1">
        <v>106988.21460000001</v>
      </c>
      <c r="I70" s="1">
        <v>43937.63</v>
      </c>
      <c r="J70" s="1">
        <v>13540.18</v>
      </c>
      <c r="K70" s="2">
        <v>994</v>
      </c>
      <c r="L70" s="1">
        <v>7440190.6200000001</v>
      </c>
      <c r="M70" s="1">
        <v>9340962.8599999994</v>
      </c>
      <c r="N70" s="1">
        <v>4057121.5795999998</v>
      </c>
      <c r="O70" s="1">
        <v>-254046.81</v>
      </c>
      <c r="P70" s="1">
        <v>-1960563.11</v>
      </c>
      <c r="Q70" s="2">
        <f>-+Table1[[#This Row],[Current Record Count]]+Table1[[#This Row],[Adj Record Count]]</f>
        <v>715</v>
      </c>
      <c r="R70" s="1">
        <f>+-Table1[[#This Row],[Current Total ADJUSTMENT_AMOUNT]]+Table1[[#This Row],[Adj Total ADJUSTMENT_AMOUNT]]</f>
        <v>6858275.5499999998</v>
      </c>
      <c r="S70" s="1">
        <f>-Table1[[#This Row],[Current Total CHARGE_AMOUNT]]+Table1[[#This Row],[Adj Total CHARGE_AMOUNT]]</f>
        <v>8655533.5599999987</v>
      </c>
      <c r="T70" s="1">
        <f>+Table1[[#This Row],[Adj Total TOTAL_COST]]-Table1[[#This Row],[Current Total TOTAL_COST]]</f>
        <v>3950133.3649999998</v>
      </c>
      <c r="U70" s="1">
        <f>+Table1[[#This Row],[Adj Total CONTRIBUTION_MARGIN]]-Table1[[#This Row],[Current Total CONTRIBUTION_MARGIN]]</f>
        <v>-297984.44</v>
      </c>
      <c r="V70" s="1">
        <f>+Table1[[#This Row],[Adj Total OPERATING_MARGIN]]-Table1[[#This Row],[Current Total OPERATING_MARGIN]]</f>
        <v>-1974103.29</v>
      </c>
    </row>
    <row r="71" spans="1:22" x14ac:dyDescent="0.3">
      <c r="A71" t="s">
        <v>78</v>
      </c>
      <c r="B71">
        <v>2020</v>
      </c>
      <c r="C71" t="s">
        <v>29</v>
      </c>
      <c r="D71" t="s">
        <v>62</v>
      </c>
      <c r="E71" s="2">
        <v>7730</v>
      </c>
      <c r="F71" s="1">
        <v>29420199.77</v>
      </c>
      <c r="G71" s="1">
        <v>39383830.609999999</v>
      </c>
      <c r="H71" s="1">
        <v>5945532.6409999998</v>
      </c>
      <c r="I71" s="1">
        <v>6044340.8399999999</v>
      </c>
      <c r="J71" s="1">
        <v>3922735.25</v>
      </c>
      <c r="K71" s="2">
        <v>6136</v>
      </c>
      <c r="L71" s="1">
        <v>13248853.029999999</v>
      </c>
      <c r="M71" s="1">
        <v>17369986.379999999</v>
      </c>
      <c r="N71" s="1">
        <v>2133970.9715999998</v>
      </c>
      <c r="O71" s="1">
        <v>2804434.93</v>
      </c>
      <c r="P71" s="1">
        <v>1960183.88</v>
      </c>
      <c r="Q71" s="2">
        <f>-+Table1[[#This Row],[Current Record Count]]+Table1[[#This Row],[Adj Record Count]]</f>
        <v>-1594</v>
      </c>
      <c r="R71" s="1">
        <f>+-Table1[[#This Row],[Current Total ADJUSTMENT_AMOUNT]]+Table1[[#This Row],[Adj Total ADJUSTMENT_AMOUNT]]</f>
        <v>-16171346.74</v>
      </c>
      <c r="S71" s="1">
        <f>-Table1[[#This Row],[Current Total CHARGE_AMOUNT]]+Table1[[#This Row],[Adj Total CHARGE_AMOUNT]]</f>
        <v>-22013844.23</v>
      </c>
      <c r="T71" s="1">
        <f>+Table1[[#This Row],[Adj Total TOTAL_COST]]-Table1[[#This Row],[Current Total TOTAL_COST]]</f>
        <v>-3811561.6694</v>
      </c>
      <c r="U71" s="1">
        <f>+Table1[[#This Row],[Adj Total CONTRIBUTION_MARGIN]]-Table1[[#This Row],[Current Total CONTRIBUTION_MARGIN]]</f>
        <v>-3239905.9099999997</v>
      </c>
      <c r="V71" s="1">
        <f>+Table1[[#This Row],[Adj Total OPERATING_MARGIN]]-Table1[[#This Row],[Current Total OPERATING_MARGIN]]</f>
        <v>-1962551.37</v>
      </c>
    </row>
    <row r="72" spans="1:22" x14ac:dyDescent="0.3">
      <c r="A72" t="s">
        <v>44</v>
      </c>
      <c r="B72">
        <v>2021</v>
      </c>
      <c r="C72" t="s">
        <v>51</v>
      </c>
      <c r="D72" t="s">
        <v>51</v>
      </c>
      <c r="E72" s="2">
        <v>92773</v>
      </c>
      <c r="F72" s="1">
        <v>52257529.579999998</v>
      </c>
      <c r="G72" s="1">
        <v>71296921.879999995</v>
      </c>
      <c r="H72" s="1">
        <v>23805532.283300001</v>
      </c>
      <c r="I72" s="1">
        <v>8419386.1899999995</v>
      </c>
      <c r="J72" s="1">
        <v>1931870.34</v>
      </c>
      <c r="K72" s="2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2">
        <f>-+Table1[[#This Row],[Current Record Count]]+Table1[[#This Row],[Adj Record Count]]</f>
        <v>-92773</v>
      </c>
      <c r="R72" s="1">
        <f>+-Table1[[#This Row],[Current Total ADJUSTMENT_AMOUNT]]+Table1[[#This Row],[Adj Total ADJUSTMENT_AMOUNT]]</f>
        <v>-52257529.579999998</v>
      </c>
      <c r="S72" s="1">
        <f>-Table1[[#This Row],[Current Total CHARGE_AMOUNT]]+Table1[[#This Row],[Adj Total CHARGE_AMOUNT]]</f>
        <v>-71296921.879999995</v>
      </c>
      <c r="T72" s="1">
        <f>+Table1[[#This Row],[Adj Total TOTAL_COST]]-Table1[[#This Row],[Current Total TOTAL_COST]]</f>
        <v>-23805532.283300001</v>
      </c>
      <c r="U72" s="1">
        <f>+Table1[[#This Row],[Adj Total CONTRIBUTION_MARGIN]]-Table1[[#This Row],[Current Total CONTRIBUTION_MARGIN]]</f>
        <v>-8419386.1899999995</v>
      </c>
      <c r="V72" s="1">
        <f>+Table1[[#This Row],[Adj Total OPERATING_MARGIN]]-Table1[[#This Row],[Current Total OPERATING_MARGIN]]</f>
        <v>-1931870.34</v>
      </c>
    </row>
    <row r="73" spans="1:22" x14ac:dyDescent="0.3">
      <c r="A73" t="s">
        <v>25</v>
      </c>
      <c r="B73">
        <v>2025</v>
      </c>
      <c r="C73" t="s">
        <v>29</v>
      </c>
      <c r="D73" t="s">
        <v>87</v>
      </c>
      <c r="E73" s="2">
        <v>232</v>
      </c>
      <c r="F73" s="1">
        <v>430380.12</v>
      </c>
      <c r="G73" s="1">
        <v>566202.47</v>
      </c>
      <c r="H73" s="1">
        <v>67139.759999999995</v>
      </c>
      <c r="I73" s="1">
        <v>71644.42</v>
      </c>
      <c r="J73" s="1">
        <v>51118.98</v>
      </c>
      <c r="K73" s="2">
        <v>716</v>
      </c>
      <c r="L73" s="1">
        <v>5577992.96</v>
      </c>
      <c r="M73" s="1">
        <v>7044209.2300000004</v>
      </c>
      <c r="N73" s="1">
        <v>3155335.3281</v>
      </c>
      <c r="O73" s="1">
        <v>-344258.29</v>
      </c>
      <c r="P73" s="1">
        <v>-1870448.58</v>
      </c>
      <c r="Q73" s="2">
        <f>-+Table1[[#This Row],[Current Record Count]]+Table1[[#This Row],[Adj Record Count]]</f>
        <v>484</v>
      </c>
      <c r="R73" s="1">
        <f>+-Table1[[#This Row],[Current Total ADJUSTMENT_AMOUNT]]+Table1[[#This Row],[Adj Total ADJUSTMENT_AMOUNT]]</f>
        <v>5147612.84</v>
      </c>
      <c r="S73" s="1">
        <f>-Table1[[#This Row],[Current Total CHARGE_AMOUNT]]+Table1[[#This Row],[Adj Total CHARGE_AMOUNT]]</f>
        <v>6478006.7600000007</v>
      </c>
      <c r="T73" s="1">
        <f>+Table1[[#This Row],[Adj Total TOTAL_COST]]-Table1[[#This Row],[Current Total TOTAL_COST]]</f>
        <v>3088195.5681000003</v>
      </c>
      <c r="U73" s="1">
        <f>+Table1[[#This Row],[Adj Total CONTRIBUTION_MARGIN]]-Table1[[#This Row],[Current Total CONTRIBUTION_MARGIN]]</f>
        <v>-415902.70999999996</v>
      </c>
      <c r="V73" s="1">
        <f>+Table1[[#This Row],[Adj Total OPERATING_MARGIN]]-Table1[[#This Row],[Current Total OPERATING_MARGIN]]</f>
        <v>-1921567.56</v>
      </c>
    </row>
    <row r="74" spans="1:22" x14ac:dyDescent="0.3">
      <c r="A74" t="s">
        <v>33</v>
      </c>
      <c r="B74">
        <v>2022</v>
      </c>
      <c r="C74" t="s">
        <v>58</v>
      </c>
      <c r="D74" t="s">
        <v>58</v>
      </c>
      <c r="E74" s="2">
        <v>7842</v>
      </c>
      <c r="F74" s="1">
        <v>16238830.029999999</v>
      </c>
      <c r="G74" s="1">
        <v>23669405.34</v>
      </c>
      <c r="H74" s="1">
        <v>6782559.4055000003</v>
      </c>
      <c r="I74" s="1">
        <v>3534509.69</v>
      </c>
      <c r="J74" s="1">
        <v>1909489.68</v>
      </c>
      <c r="K74" s="2">
        <v>25</v>
      </c>
      <c r="L74" s="1">
        <v>5420.48</v>
      </c>
      <c r="M74" s="1">
        <v>5489.83</v>
      </c>
      <c r="N74" s="1">
        <v>1004.2971</v>
      </c>
      <c r="O74" s="1">
        <v>-783.32</v>
      </c>
      <c r="P74" s="1">
        <v>-917.21</v>
      </c>
      <c r="Q74" s="2">
        <f>-+Table1[[#This Row],[Current Record Count]]+Table1[[#This Row],[Adj Record Count]]</f>
        <v>-7817</v>
      </c>
      <c r="R74" s="1">
        <f>+-Table1[[#This Row],[Current Total ADJUSTMENT_AMOUNT]]+Table1[[#This Row],[Adj Total ADJUSTMENT_AMOUNT]]</f>
        <v>-16233409.549999999</v>
      </c>
      <c r="S74" s="1">
        <f>-Table1[[#This Row],[Current Total CHARGE_AMOUNT]]+Table1[[#This Row],[Adj Total CHARGE_AMOUNT]]</f>
        <v>-23663915.510000002</v>
      </c>
      <c r="T74" s="1">
        <f>+Table1[[#This Row],[Adj Total TOTAL_COST]]-Table1[[#This Row],[Current Total TOTAL_COST]]</f>
        <v>-6781555.1084000003</v>
      </c>
      <c r="U74" s="1">
        <f>+Table1[[#This Row],[Adj Total CONTRIBUTION_MARGIN]]-Table1[[#This Row],[Current Total CONTRIBUTION_MARGIN]]</f>
        <v>-3535293.01</v>
      </c>
      <c r="V74" s="1">
        <f>+Table1[[#This Row],[Adj Total OPERATING_MARGIN]]-Table1[[#This Row],[Current Total OPERATING_MARGIN]]</f>
        <v>-1910406.89</v>
      </c>
    </row>
    <row r="75" spans="1:22" x14ac:dyDescent="0.3">
      <c r="A75" t="s">
        <v>33</v>
      </c>
      <c r="B75">
        <v>2023</v>
      </c>
      <c r="C75" t="s">
        <v>60</v>
      </c>
      <c r="D75" t="s">
        <v>60</v>
      </c>
      <c r="E75" s="2">
        <v>1903</v>
      </c>
      <c r="F75" s="1">
        <v>19015563.710000001</v>
      </c>
      <c r="G75" s="1">
        <v>22662247.25</v>
      </c>
      <c r="H75" s="1">
        <v>2145287.5758000002</v>
      </c>
      <c r="I75" s="1">
        <v>2386295.73</v>
      </c>
      <c r="J75" s="1">
        <v>1882637.19</v>
      </c>
      <c r="K75" s="2">
        <v>2</v>
      </c>
      <c r="L75" s="1">
        <v>86</v>
      </c>
      <c r="M75" s="1">
        <v>86</v>
      </c>
      <c r="N75" s="1">
        <v>27.8004</v>
      </c>
      <c r="O75" s="1">
        <v>50.9</v>
      </c>
      <c r="P75" s="1">
        <v>48.75</v>
      </c>
      <c r="Q75" s="2">
        <f>-+Table1[[#This Row],[Current Record Count]]+Table1[[#This Row],[Adj Record Count]]</f>
        <v>-1901</v>
      </c>
      <c r="R75" s="1">
        <f>+-Table1[[#This Row],[Current Total ADJUSTMENT_AMOUNT]]+Table1[[#This Row],[Adj Total ADJUSTMENT_AMOUNT]]</f>
        <v>-19015477.710000001</v>
      </c>
      <c r="S75" s="1">
        <f>-Table1[[#This Row],[Current Total CHARGE_AMOUNT]]+Table1[[#This Row],[Adj Total CHARGE_AMOUNT]]</f>
        <v>-22662161.25</v>
      </c>
      <c r="T75" s="1">
        <f>+Table1[[#This Row],[Adj Total TOTAL_COST]]-Table1[[#This Row],[Current Total TOTAL_COST]]</f>
        <v>-2145259.7754000002</v>
      </c>
      <c r="U75" s="1">
        <f>+Table1[[#This Row],[Adj Total CONTRIBUTION_MARGIN]]-Table1[[#This Row],[Current Total CONTRIBUTION_MARGIN]]</f>
        <v>-2386244.83</v>
      </c>
      <c r="V75" s="1">
        <f>+Table1[[#This Row],[Adj Total OPERATING_MARGIN]]-Table1[[#This Row],[Current Total OPERATING_MARGIN]]</f>
        <v>-1882588.44</v>
      </c>
    </row>
    <row r="76" spans="1:22" x14ac:dyDescent="0.3">
      <c r="A76" t="s">
        <v>33</v>
      </c>
      <c r="B76">
        <v>2022</v>
      </c>
      <c r="C76" t="s">
        <v>60</v>
      </c>
      <c r="D76" t="s">
        <v>60</v>
      </c>
      <c r="E76" s="2">
        <v>1818</v>
      </c>
      <c r="F76" s="1">
        <v>17518744</v>
      </c>
      <c r="G76" s="1">
        <v>21272720.989999998</v>
      </c>
      <c r="H76" s="1">
        <v>2110885.2212999999</v>
      </c>
      <c r="I76" s="1">
        <v>2394809.35</v>
      </c>
      <c r="J76" s="1">
        <v>1878222.12</v>
      </c>
      <c r="K76" s="2">
        <v>4</v>
      </c>
      <c r="L76" s="1">
        <v>204.23</v>
      </c>
      <c r="M76" s="1">
        <v>204.23</v>
      </c>
      <c r="N76" s="1">
        <v>46.125799999999998</v>
      </c>
      <c r="O76" s="1">
        <v>-34.39</v>
      </c>
      <c r="P76" s="1">
        <v>-37.520000000000003</v>
      </c>
      <c r="Q76" s="2">
        <f>-+Table1[[#This Row],[Current Record Count]]+Table1[[#This Row],[Adj Record Count]]</f>
        <v>-1814</v>
      </c>
      <c r="R76" s="1">
        <f>+-Table1[[#This Row],[Current Total ADJUSTMENT_AMOUNT]]+Table1[[#This Row],[Adj Total ADJUSTMENT_AMOUNT]]</f>
        <v>-17518539.77</v>
      </c>
      <c r="S76" s="1">
        <f>-Table1[[#This Row],[Current Total CHARGE_AMOUNT]]+Table1[[#This Row],[Adj Total CHARGE_AMOUNT]]</f>
        <v>-21272516.759999998</v>
      </c>
      <c r="T76" s="1">
        <f>+Table1[[#This Row],[Adj Total TOTAL_COST]]-Table1[[#This Row],[Current Total TOTAL_COST]]</f>
        <v>-2110839.0954999998</v>
      </c>
      <c r="U76" s="1">
        <f>+Table1[[#This Row],[Adj Total CONTRIBUTION_MARGIN]]-Table1[[#This Row],[Current Total CONTRIBUTION_MARGIN]]</f>
        <v>-2394843.7400000002</v>
      </c>
      <c r="V76" s="1">
        <f>+Table1[[#This Row],[Adj Total OPERATING_MARGIN]]-Table1[[#This Row],[Current Total OPERATING_MARGIN]]</f>
        <v>-1878259.6400000001</v>
      </c>
    </row>
    <row r="77" spans="1:22" x14ac:dyDescent="0.3">
      <c r="A77" t="s">
        <v>25</v>
      </c>
      <c r="B77">
        <v>2021</v>
      </c>
      <c r="C77" t="s">
        <v>29</v>
      </c>
      <c r="D77" t="s">
        <v>87</v>
      </c>
      <c r="E77" s="2">
        <v>243</v>
      </c>
      <c r="F77" s="1">
        <v>527880.66</v>
      </c>
      <c r="G77" s="1">
        <v>636454.75</v>
      </c>
      <c r="H77" s="1">
        <v>133567.601</v>
      </c>
      <c r="I77" s="1">
        <v>21610.31</v>
      </c>
      <c r="J77" s="1">
        <v>-13702.9</v>
      </c>
      <c r="K77" s="2">
        <v>1031</v>
      </c>
      <c r="L77" s="1">
        <v>7725928.5</v>
      </c>
      <c r="M77" s="1">
        <v>9997480.7599999998</v>
      </c>
      <c r="N77" s="1">
        <v>4327840.9890000001</v>
      </c>
      <c r="O77" s="1">
        <v>127296.39</v>
      </c>
      <c r="P77" s="1">
        <v>-1838810.59</v>
      </c>
      <c r="Q77" s="2">
        <f>-+Table1[[#This Row],[Current Record Count]]+Table1[[#This Row],[Adj Record Count]]</f>
        <v>788</v>
      </c>
      <c r="R77" s="1">
        <f>+-Table1[[#This Row],[Current Total ADJUSTMENT_AMOUNT]]+Table1[[#This Row],[Adj Total ADJUSTMENT_AMOUNT]]</f>
        <v>7198047.8399999999</v>
      </c>
      <c r="S77" s="1">
        <f>-Table1[[#This Row],[Current Total CHARGE_AMOUNT]]+Table1[[#This Row],[Adj Total CHARGE_AMOUNT]]</f>
        <v>9361026.0099999998</v>
      </c>
      <c r="T77" s="1">
        <f>+Table1[[#This Row],[Adj Total TOTAL_COST]]-Table1[[#This Row],[Current Total TOTAL_COST]]</f>
        <v>4194273.3880000003</v>
      </c>
      <c r="U77" s="1">
        <f>+Table1[[#This Row],[Adj Total CONTRIBUTION_MARGIN]]-Table1[[#This Row],[Current Total CONTRIBUTION_MARGIN]]</f>
        <v>105686.08</v>
      </c>
      <c r="V77" s="1">
        <f>+Table1[[#This Row],[Adj Total OPERATING_MARGIN]]-Table1[[#This Row],[Current Total OPERATING_MARGIN]]</f>
        <v>-1825107.6900000002</v>
      </c>
    </row>
    <row r="78" spans="1:22" x14ac:dyDescent="0.3">
      <c r="A78" t="s">
        <v>75</v>
      </c>
      <c r="B78">
        <v>2021</v>
      </c>
      <c r="C78" t="s">
        <v>51</v>
      </c>
      <c r="D78" t="s">
        <v>51</v>
      </c>
      <c r="E78" s="2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2">
        <v>6702</v>
      </c>
      <c r="L78" s="1">
        <v>745129.04</v>
      </c>
      <c r="M78" s="1">
        <v>1167447.6299999999</v>
      </c>
      <c r="N78" s="1">
        <v>3055665.3550999998</v>
      </c>
      <c r="O78" s="1">
        <v>-1139151.3799999999</v>
      </c>
      <c r="P78" s="1">
        <v>-1818748.36</v>
      </c>
      <c r="Q78" s="2">
        <f>-+Table1[[#This Row],[Current Record Count]]+Table1[[#This Row],[Adj Record Count]]</f>
        <v>6702</v>
      </c>
      <c r="R78" s="1">
        <f>+-Table1[[#This Row],[Current Total ADJUSTMENT_AMOUNT]]+Table1[[#This Row],[Adj Total ADJUSTMENT_AMOUNT]]</f>
        <v>745129.04</v>
      </c>
      <c r="S78" s="1">
        <f>-Table1[[#This Row],[Current Total CHARGE_AMOUNT]]+Table1[[#This Row],[Adj Total CHARGE_AMOUNT]]</f>
        <v>1167447.6299999999</v>
      </c>
      <c r="T78" s="1">
        <f>+Table1[[#This Row],[Adj Total TOTAL_COST]]-Table1[[#This Row],[Current Total TOTAL_COST]]</f>
        <v>3055665.3550999998</v>
      </c>
      <c r="U78" s="1">
        <f>+Table1[[#This Row],[Adj Total CONTRIBUTION_MARGIN]]-Table1[[#This Row],[Current Total CONTRIBUTION_MARGIN]]</f>
        <v>-1139151.3799999999</v>
      </c>
      <c r="V78" s="1">
        <f>+Table1[[#This Row],[Adj Total OPERATING_MARGIN]]-Table1[[#This Row],[Current Total OPERATING_MARGIN]]</f>
        <v>-1818748.36</v>
      </c>
    </row>
    <row r="79" spans="1:22" x14ac:dyDescent="0.3">
      <c r="A79" t="s">
        <v>22</v>
      </c>
      <c r="B79">
        <v>2021</v>
      </c>
      <c r="C79" t="s">
        <v>28</v>
      </c>
      <c r="D79" t="s">
        <v>28</v>
      </c>
      <c r="E79" s="2">
        <v>11702</v>
      </c>
      <c r="F79" s="1">
        <v>13689635.98</v>
      </c>
      <c r="G79" s="1">
        <v>18874892.829999998</v>
      </c>
      <c r="H79" s="1">
        <v>4400862.0981000001</v>
      </c>
      <c r="I79" s="1">
        <v>3053204.06</v>
      </c>
      <c r="J79" s="1">
        <v>1614369.73</v>
      </c>
      <c r="K79" s="2">
        <v>9023</v>
      </c>
      <c r="L79" s="1">
        <v>3254477.69</v>
      </c>
      <c r="M79" s="1">
        <v>4834075.9800000004</v>
      </c>
      <c r="N79" s="1">
        <v>2288719.0460000001</v>
      </c>
      <c r="O79" s="1">
        <v>594053.68999999994</v>
      </c>
      <c r="P79" s="1">
        <v>-185653.27</v>
      </c>
      <c r="Q79" s="2">
        <f>-+Table1[[#This Row],[Current Record Count]]+Table1[[#This Row],[Adj Record Count]]</f>
        <v>-2679</v>
      </c>
      <c r="R79" s="1">
        <f>+-Table1[[#This Row],[Current Total ADJUSTMENT_AMOUNT]]+Table1[[#This Row],[Adj Total ADJUSTMENT_AMOUNT]]</f>
        <v>-10435158.290000001</v>
      </c>
      <c r="S79" s="1">
        <f>-Table1[[#This Row],[Current Total CHARGE_AMOUNT]]+Table1[[#This Row],[Adj Total CHARGE_AMOUNT]]</f>
        <v>-14040816.849999998</v>
      </c>
      <c r="T79" s="1">
        <f>+Table1[[#This Row],[Adj Total TOTAL_COST]]-Table1[[#This Row],[Current Total TOTAL_COST]]</f>
        <v>-2112143.0521</v>
      </c>
      <c r="U79" s="1">
        <f>+Table1[[#This Row],[Adj Total CONTRIBUTION_MARGIN]]-Table1[[#This Row],[Current Total CONTRIBUTION_MARGIN]]</f>
        <v>-2459150.37</v>
      </c>
      <c r="V79" s="1">
        <f>+Table1[[#This Row],[Adj Total OPERATING_MARGIN]]-Table1[[#This Row],[Current Total OPERATING_MARGIN]]</f>
        <v>-1800023</v>
      </c>
    </row>
    <row r="80" spans="1:22" x14ac:dyDescent="0.3">
      <c r="A80" t="s">
        <v>19</v>
      </c>
      <c r="B80" t="s">
        <v>51</v>
      </c>
      <c r="C80" t="s">
        <v>26</v>
      </c>
      <c r="D80" t="s">
        <v>26</v>
      </c>
      <c r="E80" s="2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2">
        <v>2</v>
      </c>
      <c r="L80" s="1">
        <v>1476.2</v>
      </c>
      <c r="M80" s="1">
        <v>6614142.3799999999</v>
      </c>
      <c r="N80" s="1">
        <v>1746035.2034</v>
      </c>
      <c r="O80" s="1">
        <v>-1290433.79</v>
      </c>
      <c r="P80" s="1">
        <v>-1746035.2</v>
      </c>
      <c r="Q80" s="2">
        <f>-+Table1[[#This Row],[Current Record Count]]+Table1[[#This Row],[Adj Record Count]]</f>
        <v>2</v>
      </c>
      <c r="R80" s="1">
        <f>+-Table1[[#This Row],[Current Total ADJUSTMENT_AMOUNT]]+Table1[[#This Row],[Adj Total ADJUSTMENT_AMOUNT]]</f>
        <v>1476.2</v>
      </c>
      <c r="S80" s="1">
        <f>-Table1[[#This Row],[Current Total CHARGE_AMOUNT]]+Table1[[#This Row],[Adj Total CHARGE_AMOUNT]]</f>
        <v>6614142.3799999999</v>
      </c>
      <c r="T80" s="1">
        <f>+Table1[[#This Row],[Adj Total TOTAL_COST]]-Table1[[#This Row],[Current Total TOTAL_COST]]</f>
        <v>1746035.2034</v>
      </c>
      <c r="U80" s="1">
        <f>+Table1[[#This Row],[Adj Total CONTRIBUTION_MARGIN]]-Table1[[#This Row],[Current Total CONTRIBUTION_MARGIN]]</f>
        <v>-1290433.79</v>
      </c>
      <c r="V80" s="1">
        <f>+Table1[[#This Row],[Adj Total OPERATING_MARGIN]]-Table1[[#This Row],[Current Total OPERATING_MARGIN]]</f>
        <v>-1746035.2</v>
      </c>
    </row>
    <row r="81" spans="1:22" x14ac:dyDescent="0.3">
      <c r="A81" t="s">
        <v>75</v>
      </c>
      <c r="B81">
        <v>2023</v>
      </c>
      <c r="C81" t="s">
        <v>51</v>
      </c>
      <c r="D81" t="s">
        <v>51</v>
      </c>
      <c r="E81" s="2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2">
        <v>7132</v>
      </c>
      <c r="L81" s="1">
        <v>1189751.3799999999</v>
      </c>
      <c r="M81" s="1">
        <v>1632481.87</v>
      </c>
      <c r="N81" s="1">
        <v>3153609.0827000001</v>
      </c>
      <c r="O81" s="1">
        <v>-892831.17</v>
      </c>
      <c r="P81" s="1">
        <v>-1733148.18</v>
      </c>
      <c r="Q81" s="2">
        <f>-+Table1[[#This Row],[Current Record Count]]+Table1[[#This Row],[Adj Record Count]]</f>
        <v>7132</v>
      </c>
      <c r="R81" s="1">
        <f>+-Table1[[#This Row],[Current Total ADJUSTMENT_AMOUNT]]+Table1[[#This Row],[Adj Total ADJUSTMENT_AMOUNT]]</f>
        <v>1189751.3799999999</v>
      </c>
      <c r="S81" s="1">
        <f>-Table1[[#This Row],[Current Total CHARGE_AMOUNT]]+Table1[[#This Row],[Adj Total CHARGE_AMOUNT]]</f>
        <v>1632481.87</v>
      </c>
      <c r="T81" s="1">
        <f>+Table1[[#This Row],[Adj Total TOTAL_COST]]-Table1[[#This Row],[Current Total TOTAL_COST]]</f>
        <v>3153609.0827000001</v>
      </c>
      <c r="U81" s="1">
        <f>+Table1[[#This Row],[Adj Total CONTRIBUTION_MARGIN]]-Table1[[#This Row],[Current Total CONTRIBUTION_MARGIN]]</f>
        <v>-892831.17</v>
      </c>
      <c r="V81" s="1">
        <f>+Table1[[#This Row],[Adj Total OPERATING_MARGIN]]-Table1[[#This Row],[Current Total OPERATING_MARGIN]]</f>
        <v>-1733148.18</v>
      </c>
    </row>
    <row r="82" spans="1:22" x14ac:dyDescent="0.3">
      <c r="A82" t="s">
        <v>16</v>
      </c>
      <c r="B82">
        <v>2024</v>
      </c>
      <c r="C82" t="s">
        <v>60</v>
      </c>
      <c r="D82" t="s">
        <v>60</v>
      </c>
      <c r="E82" s="2">
        <v>3236</v>
      </c>
      <c r="F82" s="1">
        <v>11953301.02</v>
      </c>
      <c r="G82" s="1">
        <v>16205184.439999999</v>
      </c>
      <c r="H82" s="1">
        <v>2898702.1132</v>
      </c>
      <c r="I82" s="1">
        <v>2504244.89</v>
      </c>
      <c r="J82" s="1">
        <v>1724156.7</v>
      </c>
      <c r="K82" s="2">
        <v>1032</v>
      </c>
      <c r="L82" s="1">
        <v>371946.55</v>
      </c>
      <c r="M82" s="1">
        <v>433126.99</v>
      </c>
      <c r="N82" s="1">
        <v>49279.013099999996</v>
      </c>
      <c r="O82" s="1">
        <v>35005.65</v>
      </c>
      <c r="P82" s="1">
        <v>17665.57</v>
      </c>
      <c r="Q82" s="2">
        <f>-+Table1[[#This Row],[Current Record Count]]+Table1[[#This Row],[Adj Record Count]]</f>
        <v>-2204</v>
      </c>
      <c r="R82" s="1">
        <f>+-Table1[[#This Row],[Current Total ADJUSTMENT_AMOUNT]]+Table1[[#This Row],[Adj Total ADJUSTMENT_AMOUNT]]</f>
        <v>-11581354.469999999</v>
      </c>
      <c r="S82" s="1">
        <f>-Table1[[#This Row],[Current Total CHARGE_AMOUNT]]+Table1[[#This Row],[Adj Total CHARGE_AMOUNT]]</f>
        <v>-15772057.449999999</v>
      </c>
      <c r="T82" s="1">
        <f>+Table1[[#This Row],[Adj Total TOTAL_COST]]-Table1[[#This Row],[Current Total TOTAL_COST]]</f>
        <v>-2849423.1000999999</v>
      </c>
      <c r="U82" s="1">
        <f>+Table1[[#This Row],[Adj Total CONTRIBUTION_MARGIN]]-Table1[[#This Row],[Current Total CONTRIBUTION_MARGIN]]</f>
        <v>-2469239.2400000002</v>
      </c>
      <c r="V82" s="1">
        <f>+Table1[[#This Row],[Adj Total OPERATING_MARGIN]]-Table1[[#This Row],[Current Total OPERATING_MARGIN]]</f>
        <v>-1706491.13</v>
      </c>
    </row>
    <row r="83" spans="1:22" x14ac:dyDescent="0.3">
      <c r="A83" t="s">
        <v>22</v>
      </c>
      <c r="B83">
        <v>2022</v>
      </c>
      <c r="C83" t="s">
        <v>29</v>
      </c>
      <c r="D83" t="s">
        <v>104</v>
      </c>
      <c r="E83" s="2">
        <v>35143</v>
      </c>
      <c r="F83" s="1">
        <v>219549856.72999999</v>
      </c>
      <c r="G83" s="1">
        <v>295895144.56999999</v>
      </c>
      <c r="H83" s="1">
        <v>86162768.028600007</v>
      </c>
      <c r="I83" s="1">
        <v>12327249.460000001</v>
      </c>
      <c r="J83" s="1">
        <v>1151255.95</v>
      </c>
      <c r="K83" s="2">
        <v>22341</v>
      </c>
      <c r="L83" s="1">
        <v>23202117.329999998</v>
      </c>
      <c r="M83" s="1">
        <v>31904337.199999999</v>
      </c>
      <c r="N83" s="1">
        <v>10347864.8138</v>
      </c>
      <c r="O83" s="1">
        <v>2296841.06</v>
      </c>
      <c r="P83" s="1">
        <v>-554242.84</v>
      </c>
      <c r="Q83" s="2">
        <f>-+Table1[[#This Row],[Current Record Count]]+Table1[[#This Row],[Adj Record Count]]</f>
        <v>-12802</v>
      </c>
      <c r="R83" s="1">
        <f>+-Table1[[#This Row],[Current Total ADJUSTMENT_AMOUNT]]+Table1[[#This Row],[Adj Total ADJUSTMENT_AMOUNT]]</f>
        <v>-196347739.39999998</v>
      </c>
      <c r="S83" s="1">
        <f>-Table1[[#This Row],[Current Total CHARGE_AMOUNT]]+Table1[[#This Row],[Adj Total CHARGE_AMOUNT]]</f>
        <v>-263990807.37</v>
      </c>
      <c r="T83" s="1">
        <f>+Table1[[#This Row],[Adj Total TOTAL_COST]]-Table1[[#This Row],[Current Total TOTAL_COST]]</f>
        <v>-75814903.2148</v>
      </c>
      <c r="U83" s="1">
        <f>+Table1[[#This Row],[Adj Total CONTRIBUTION_MARGIN]]-Table1[[#This Row],[Current Total CONTRIBUTION_MARGIN]]</f>
        <v>-10030408.4</v>
      </c>
      <c r="V83" s="1">
        <f>+Table1[[#This Row],[Adj Total OPERATING_MARGIN]]-Table1[[#This Row],[Current Total OPERATING_MARGIN]]</f>
        <v>-1705498.79</v>
      </c>
    </row>
    <row r="84" spans="1:22" x14ac:dyDescent="0.3">
      <c r="A84" t="s">
        <v>19</v>
      </c>
      <c r="B84" t="s">
        <v>51</v>
      </c>
      <c r="C84" t="s">
        <v>17</v>
      </c>
      <c r="D84" t="s">
        <v>79</v>
      </c>
      <c r="E84" s="2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2">
        <v>1</v>
      </c>
      <c r="L84" s="1">
        <v>2916978.73</v>
      </c>
      <c r="M84" s="1">
        <v>5948935.7199999997</v>
      </c>
      <c r="N84" s="1">
        <v>1666416.0621</v>
      </c>
      <c r="O84" s="1">
        <v>-1225646.1499999999</v>
      </c>
      <c r="P84" s="1">
        <v>-1666416.06</v>
      </c>
      <c r="Q84" s="2">
        <f>-+Table1[[#This Row],[Current Record Count]]+Table1[[#This Row],[Adj Record Count]]</f>
        <v>1</v>
      </c>
      <c r="R84" s="1">
        <f>+-Table1[[#This Row],[Current Total ADJUSTMENT_AMOUNT]]+Table1[[#This Row],[Adj Total ADJUSTMENT_AMOUNT]]</f>
        <v>2916978.73</v>
      </c>
      <c r="S84" s="1">
        <f>-Table1[[#This Row],[Current Total CHARGE_AMOUNT]]+Table1[[#This Row],[Adj Total CHARGE_AMOUNT]]</f>
        <v>5948935.7199999997</v>
      </c>
      <c r="T84" s="1">
        <f>+Table1[[#This Row],[Adj Total TOTAL_COST]]-Table1[[#This Row],[Current Total TOTAL_COST]]</f>
        <v>1666416.0621</v>
      </c>
      <c r="U84" s="1">
        <f>+Table1[[#This Row],[Adj Total CONTRIBUTION_MARGIN]]-Table1[[#This Row],[Current Total CONTRIBUTION_MARGIN]]</f>
        <v>-1225646.1499999999</v>
      </c>
      <c r="V84" s="1">
        <f>+Table1[[#This Row],[Adj Total OPERATING_MARGIN]]-Table1[[#This Row],[Current Total OPERATING_MARGIN]]</f>
        <v>-1666416.06</v>
      </c>
    </row>
    <row r="85" spans="1:22" x14ac:dyDescent="0.3">
      <c r="A85" t="s">
        <v>25</v>
      </c>
      <c r="B85">
        <v>2020</v>
      </c>
      <c r="C85" t="s">
        <v>29</v>
      </c>
      <c r="D85" t="s">
        <v>87</v>
      </c>
      <c r="E85" s="2">
        <v>214</v>
      </c>
      <c r="F85" s="1">
        <v>416612.97</v>
      </c>
      <c r="G85" s="1">
        <v>503113.85</v>
      </c>
      <c r="H85" s="1">
        <v>105607.53720000001</v>
      </c>
      <c r="I85" s="1">
        <v>15108.77</v>
      </c>
      <c r="J85" s="1">
        <v>-20045.59</v>
      </c>
      <c r="K85" s="2">
        <v>977</v>
      </c>
      <c r="L85" s="1">
        <v>6161883.2199999997</v>
      </c>
      <c r="M85" s="1">
        <v>8259277.25</v>
      </c>
      <c r="N85" s="1">
        <v>3765088.2941999999</v>
      </c>
      <c r="O85" s="1">
        <v>-80359.789999999994</v>
      </c>
      <c r="P85" s="1">
        <v>-1685318.86</v>
      </c>
      <c r="Q85" s="2">
        <f>-+Table1[[#This Row],[Current Record Count]]+Table1[[#This Row],[Adj Record Count]]</f>
        <v>763</v>
      </c>
      <c r="R85" s="1">
        <f>+-Table1[[#This Row],[Current Total ADJUSTMENT_AMOUNT]]+Table1[[#This Row],[Adj Total ADJUSTMENT_AMOUNT]]</f>
        <v>5745270.25</v>
      </c>
      <c r="S85" s="1">
        <f>-Table1[[#This Row],[Current Total CHARGE_AMOUNT]]+Table1[[#This Row],[Adj Total CHARGE_AMOUNT]]</f>
        <v>7756163.4000000004</v>
      </c>
      <c r="T85" s="1">
        <f>+Table1[[#This Row],[Adj Total TOTAL_COST]]-Table1[[#This Row],[Current Total TOTAL_COST]]</f>
        <v>3659480.7569999998</v>
      </c>
      <c r="U85" s="1">
        <f>+Table1[[#This Row],[Adj Total CONTRIBUTION_MARGIN]]-Table1[[#This Row],[Current Total CONTRIBUTION_MARGIN]]</f>
        <v>-95468.56</v>
      </c>
      <c r="V85" s="1">
        <f>+Table1[[#This Row],[Adj Total OPERATING_MARGIN]]-Table1[[#This Row],[Current Total OPERATING_MARGIN]]</f>
        <v>-1665273.27</v>
      </c>
    </row>
    <row r="86" spans="1:22" x14ac:dyDescent="0.3">
      <c r="A86" t="s">
        <v>22</v>
      </c>
      <c r="B86">
        <v>2022</v>
      </c>
      <c r="C86" t="s">
        <v>28</v>
      </c>
      <c r="D86" t="s">
        <v>28</v>
      </c>
      <c r="E86" s="2">
        <v>13084</v>
      </c>
      <c r="F86" s="1">
        <v>14994856.17</v>
      </c>
      <c r="G86" s="1">
        <v>20354172.620000001</v>
      </c>
      <c r="H86" s="1">
        <v>5487343.8843</v>
      </c>
      <c r="I86" s="1">
        <v>2319932.4</v>
      </c>
      <c r="J86" s="1">
        <v>667756.24</v>
      </c>
      <c r="K86" s="2">
        <v>10516</v>
      </c>
      <c r="L86" s="1">
        <v>3802262.12</v>
      </c>
      <c r="M86" s="1">
        <v>5560634.6600000001</v>
      </c>
      <c r="N86" s="1">
        <v>3227001.6745000002</v>
      </c>
      <c r="O86" s="1">
        <v>-4735.09</v>
      </c>
      <c r="P86" s="1">
        <v>-990272.74</v>
      </c>
      <c r="Q86" s="2">
        <f>-+Table1[[#This Row],[Current Record Count]]+Table1[[#This Row],[Adj Record Count]]</f>
        <v>-2568</v>
      </c>
      <c r="R86" s="1">
        <f>+-Table1[[#This Row],[Current Total ADJUSTMENT_AMOUNT]]+Table1[[#This Row],[Adj Total ADJUSTMENT_AMOUNT]]</f>
        <v>-11192594.050000001</v>
      </c>
      <c r="S86" s="1">
        <f>-Table1[[#This Row],[Current Total CHARGE_AMOUNT]]+Table1[[#This Row],[Adj Total CHARGE_AMOUNT]]</f>
        <v>-14793537.960000001</v>
      </c>
      <c r="T86" s="1">
        <f>+Table1[[#This Row],[Adj Total TOTAL_COST]]-Table1[[#This Row],[Current Total TOTAL_COST]]</f>
        <v>-2260342.2097999998</v>
      </c>
      <c r="U86" s="1">
        <f>+Table1[[#This Row],[Adj Total CONTRIBUTION_MARGIN]]-Table1[[#This Row],[Current Total CONTRIBUTION_MARGIN]]</f>
        <v>-2324667.4899999998</v>
      </c>
      <c r="V86" s="1">
        <f>+Table1[[#This Row],[Adj Total OPERATING_MARGIN]]-Table1[[#This Row],[Current Total OPERATING_MARGIN]]</f>
        <v>-1658028.98</v>
      </c>
    </row>
    <row r="87" spans="1:22" x14ac:dyDescent="0.3">
      <c r="A87" t="s">
        <v>25</v>
      </c>
      <c r="B87">
        <v>2025</v>
      </c>
      <c r="C87" t="s">
        <v>51</v>
      </c>
      <c r="D87" t="s">
        <v>51</v>
      </c>
      <c r="E87" s="2">
        <v>4816</v>
      </c>
      <c r="F87" s="1">
        <v>12439862.5</v>
      </c>
      <c r="G87" s="1">
        <v>16418732.939999999</v>
      </c>
      <c r="H87" s="1">
        <v>1508991.9117000001</v>
      </c>
      <c r="I87" s="1">
        <v>2087678.42</v>
      </c>
      <c r="J87" s="1">
        <v>1648398.11</v>
      </c>
      <c r="K87" s="2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2">
        <f>-+Table1[[#This Row],[Current Record Count]]+Table1[[#This Row],[Adj Record Count]]</f>
        <v>-4816</v>
      </c>
      <c r="R87" s="1">
        <f>+-Table1[[#This Row],[Current Total ADJUSTMENT_AMOUNT]]+Table1[[#This Row],[Adj Total ADJUSTMENT_AMOUNT]]</f>
        <v>-12439862.5</v>
      </c>
      <c r="S87" s="1">
        <f>-Table1[[#This Row],[Current Total CHARGE_AMOUNT]]+Table1[[#This Row],[Adj Total CHARGE_AMOUNT]]</f>
        <v>-16418732.939999999</v>
      </c>
      <c r="T87" s="1">
        <f>+Table1[[#This Row],[Adj Total TOTAL_COST]]-Table1[[#This Row],[Current Total TOTAL_COST]]</f>
        <v>-1508991.9117000001</v>
      </c>
      <c r="U87" s="1">
        <f>+Table1[[#This Row],[Adj Total CONTRIBUTION_MARGIN]]-Table1[[#This Row],[Current Total CONTRIBUTION_MARGIN]]</f>
        <v>-2087678.42</v>
      </c>
      <c r="V87" s="1">
        <f>+Table1[[#This Row],[Adj Total OPERATING_MARGIN]]-Table1[[#This Row],[Current Total OPERATING_MARGIN]]</f>
        <v>-1648398.11</v>
      </c>
    </row>
    <row r="88" spans="1:22" x14ac:dyDescent="0.3">
      <c r="A88" t="s">
        <v>33</v>
      </c>
      <c r="B88">
        <v>2025</v>
      </c>
      <c r="C88" t="s">
        <v>60</v>
      </c>
      <c r="D88" t="s">
        <v>60</v>
      </c>
      <c r="E88" s="2">
        <v>1453</v>
      </c>
      <c r="F88" s="1">
        <v>15258173.02</v>
      </c>
      <c r="G88" s="1">
        <v>19463961.989999998</v>
      </c>
      <c r="H88" s="1">
        <v>1498158.7737</v>
      </c>
      <c r="I88" s="1">
        <v>1969668.56</v>
      </c>
      <c r="J88" s="1">
        <v>1518786.65</v>
      </c>
      <c r="K88" s="2">
        <v>9</v>
      </c>
      <c r="L88" s="1">
        <v>35460.71</v>
      </c>
      <c r="M88" s="1">
        <v>41805.68</v>
      </c>
      <c r="N88" s="1">
        <v>4740.4038</v>
      </c>
      <c r="O88" s="1">
        <v>-2731.76</v>
      </c>
      <c r="P88" s="1">
        <v>-3455.47</v>
      </c>
      <c r="Q88" s="2">
        <f>-+Table1[[#This Row],[Current Record Count]]+Table1[[#This Row],[Adj Record Count]]</f>
        <v>-1444</v>
      </c>
      <c r="R88" s="1">
        <f>+-Table1[[#This Row],[Current Total ADJUSTMENT_AMOUNT]]+Table1[[#This Row],[Adj Total ADJUSTMENT_AMOUNT]]</f>
        <v>-15222712.309999999</v>
      </c>
      <c r="S88" s="1">
        <f>-Table1[[#This Row],[Current Total CHARGE_AMOUNT]]+Table1[[#This Row],[Adj Total CHARGE_AMOUNT]]</f>
        <v>-19422156.309999999</v>
      </c>
      <c r="T88" s="1">
        <f>+Table1[[#This Row],[Adj Total TOTAL_COST]]-Table1[[#This Row],[Current Total TOTAL_COST]]</f>
        <v>-1493418.3699</v>
      </c>
      <c r="U88" s="1">
        <f>+Table1[[#This Row],[Adj Total CONTRIBUTION_MARGIN]]-Table1[[#This Row],[Current Total CONTRIBUTION_MARGIN]]</f>
        <v>-1972400.32</v>
      </c>
      <c r="V88" s="1">
        <f>+Table1[[#This Row],[Adj Total OPERATING_MARGIN]]-Table1[[#This Row],[Current Total OPERATING_MARGIN]]</f>
        <v>-1522242.1199999999</v>
      </c>
    </row>
    <row r="89" spans="1:22" x14ac:dyDescent="0.3">
      <c r="A89" t="s">
        <v>33</v>
      </c>
      <c r="B89">
        <v>2020</v>
      </c>
      <c r="C89" t="s">
        <v>46</v>
      </c>
      <c r="D89" t="s">
        <v>46</v>
      </c>
      <c r="E89" s="2">
        <v>354</v>
      </c>
      <c r="F89" s="1">
        <v>4136757.65</v>
      </c>
      <c r="G89" s="1">
        <v>7194973.5300000003</v>
      </c>
      <c r="H89" s="1">
        <v>1521845.1124</v>
      </c>
      <c r="I89" s="1">
        <v>2061800.55</v>
      </c>
      <c r="J89" s="1">
        <v>1523912.16</v>
      </c>
      <c r="K89" s="2">
        <v>7</v>
      </c>
      <c r="L89" s="1">
        <v>9472.4</v>
      </c>
      <c r="M89" s="1">
        <v>17186.36</v>
      </c>
      <c r="N89" s="1">
        <v>5710.7258000000002</v>
      </c>
      <c r="O89" s="1">
        <v>2765.13</v>
      </c>
      <c r="P89" s="1">
        <v>2002.98</v>
      </c>
      <c r="Q89" s="2">
        <f>-+Table1[[#This Row],[Current Record Count]]+Table1[[#This Row],[Adj Record Count]]</f>
        <v>-347</v>
      </c>
      <c r="R89" s="1">
        <f>+-Table1[[#This Row],[Current Total ADJUSTMENT_AMOUNT]]+Table1[[#This Row],[Adj Total ADJUSTMENT_AMOUNT]]</f>
        <v>-4127285.25</v>
      </c>
      <c r="S89" s="1">
        <f>-Table1[[#This Row],[Current Total CHARGE_AMOUNT]]+Table1[[#This Row],[Adj Total CHARGE_AMOUNT]]</f>
        <v>-7177787.1699999999</v>
      </c>
      <c r="T89" s="1">
        <f>+Table1[[#This Row],[Adj Total TOTAL_COST]]-Table1[[#This Row],[Current Total TOTAL_COST]]</f>
        <v>-1516134.3866000001</v>
      </c>
      <c r="U89" s="1">
        <f>+Table1[[#This Row],[Adj Total CONTRIBUTION_MARGIN]]-Table1[[#This Row],[Current Total CONTRIBUTION_MARGIN]]</f>
        <v>-2059035.4200000002</v>
      </c>
      <c r="V89" s="1">
        <f>+Table1[[#This Row],[Adj Total OPERATING_MARGIN]]-Table1[[#This Row],[Current Total OPERATING_MARGIN]]</f>
        <v>-1521909.18</v>
      </c>
    </row>
    <row r="90" spans="1:22" x14ac:dyDescent="0.3">
      <c r="A90" t="s">
        <v>33</v>
      </c>
      <c r="B90">
        <v>2020</v>
      </c>
      <c r="C90" t="s">
        <v>29</v>
      </c>
      <c r="D90" t="s">
        <v>38</v>
      </c>
      <c r="E90" s="2">
        <v>3751</v>
      </c>
      <c r="F90" s="1">
        <v>11197727</v>
      </c>
      <c r="G90" s="1">
        <v>15766042.16</v>
      </c>
      <c r="H90" s="1">
        <v>3029684.6671000002</v>
      </c>
      <c r="I90" s="1">
        <v>2324612.2999999998</v>
      </c>
      <c r="J90" s="1">
        <v>1513563.15</v>
      </c>
      <c r="K90" s="2">
        <v>15</v>
      </c>
      <c r="L90" s="1">
        <v>558.24</v>
      </c>
      <c r="M90" s="1">
        <v>755.02</v>
      </c>
      <c r="N90" s="1">
        <v>166.2398</v>
      </c>
      <c r="O90" s="1">
        <v>85.45</v>
      </c>
      <c r="P90" s="1">
        <v>30.54</v>
      </c>
      <c r="Q90" s="2">
        <f>-+Table1[[#This Row],[Current Record Count]]+Table1[[#This Row],[Adj Record Count]]</f>
        <v>-3736</v>
      </c>
      <c r="R90" s="1">
        <f>+-Table1[[#This Row],[Current Total ADJUSTMENT_AMOUNT]]+Table1[[#This Row],[Adj Total ADJUSTMENT_AMOUNT]]</f>
        <v>-11197168.76</v>
      </c>
      <c r="S90" s="1">
        <f>-Table1[[#This Row],[Current Total CHARGE_AMOUNT]]+Table1[[#This Row],[Adj Total CHARGE_AMOUNT]]</f>
        <v>-15765287.140000001</v>
      </c>
      <c r="T90" s="1">
        <f>+Table1[[#This Row],[Adj Total TOTAL_COST]]-Table1[[#This Row],[Current Total TOTAL_COST]]</f>
        <v>-3029518.4273000001</v>
      </c>
      <c r="U90" s="1">
        <f>+Table1[[#This Row],[Adj Total CONTRIBUTION_MARGIN]]-Table1[[#This Row],[Current Total CONTRIBUTION_MARGIN]]</f>
        <v>-2324526.8499999996</v>
      </c>
      <c r="V90" s="1">
        <f>+Table1[[#This Row],[Adj Total OPERATING_MARGIN]]-Table1[[#This Row],[Current Total OPERATING_MARGIN]]</f>
        <v>-1513532.6099999999</v>
      </c>
    </row>
    <row r="91" spans="1:22" x14ac:dyDescent="0.3">
      <c r="A91" t="s">
        <v>22</v>
      </c>
      <c r="B91">
        <v>2020</v>
      </c>
      <c r="C91" t="s">
        <v>29</v>
      </c>
      <c r="D91" t="s">
        <v>62</v>
      </c>
      <c r="E91" s="2">
        <v>25435</v>
      </c>
      <c r="F91" s="1">
        <v>25726644.539999999</v>
      </c>
      <c r="G91" s="1">
        <v>35084861.380000003</v>
      </c>
      <c r="H91" s="1">
        <v>13765581.9198</v>
      </c>
      <c r="I91" s="1">
        <v>598436.76</v>
      </c>
      <c r="J91" s="1">
        <v>-4510710.51</v>
      </c>
      <c r="K91" s="2">
        <v>24006</v>
      </c>
      <c r="L91" s="1">
        <v>12830032.119999999</v>
      </c>
      <c r="M91" s="1">
        <v>17444789.629999999</v>
      </c>
      <c r="N91" s="1">
        <v>10587909.1208</v>
      </c>
      <c r="O91" s="1">
        <v>-1948168.43</v>
      </c>
      <c r="P91" s="1">
        <v>-6007650.6299999999</v>
      </c>
      <c r="Q91" s="2">
        <f>-+Table1[[#This Row],[Current Record Count]]+Table1[[#This Row],[Adj Record Count]]</f>
        <v>-1429</v>
      </c>
      <c r="R91" s="1">
        <f>+-Table1[[#This Row],[Current Total ADJUSTMENT_AMOUNT]]+Table1[[#This Row],[Adj Total ADJUSTMENT_AMOUNT]]</f>
        <v>-12896612.42</v>
      </c>
      <c r="S91" s="1">
        <f>-Table1[[#This Row],[Current Total CHARGE_AMOUNT]]+Table1[[#This Row],[Adj Total CHARGE_AMOUNT]]</f>
        <v>-17640071.750000004</v>
      </c>
      <c r="T91" s="1">
        <f>+Table1[[#This Row],[Adj Total TOTAL_COST]]-Table1[[#This Row],[Current Total TOTAL_COST]]</f>
        <v>-3177672.7990000006</v>
      </c>
      <c r="U91" s="1">
        <f>+Table1[[#This Row],[Adj Total CONTRIBUTION_MARGIN]]-Table1[[#This Row],[Current Total CONTRIBUTION_MARGIN]]</f>
        <v>-2546605.19</v>
      </c>
      <c r="V91" s="1">
        <f>+Table1[[#This Row],[Adj Total OPERATING_MARGIN]]-Table1[[#This Row],[Current Total OPERATING_MARGIN]]</f>
        <v>-1496940.12</v>
      </c>
    </row>
    <row r="92" spans="1:22" x14ac:dyDescent="0.3">
      <c r="A92" t="s">
        <v>16</v>
      </c>
      <c r="B92">
        <v>2022</v>
      </c>
      <c r="C92" t="s">
        <v>28</v>
      </c>
      <c r="D92" t="s">
        <v>28</v>
      </c>
      <c r="E92" s="2">
        <v>1645</v>
      </c>
      <c r="F92" s="1">
        <v>5575581.25</v>
      </c>
      <c r="G92" s="1">
        <v>7928371.0800000001</v>
      </c>
      <c r="H92" s="1">
        <v>895304.66960000002</v>
      </c>
      <c r="I92" s="1">
        <v>1728497.5</v>
      </c>
      <c r="J92" s="1">
        <v>1539222.08</v>
      </c>
      <c r="K92" s="2">
        <v>1393</v>
      </c>
      <c r="L92" s="1">
        <v>410409.77</v>
      </c>
      <c r="M92" s="1">
        <v>573057.78</v>
      </c>
      <c r="N92" s="1">
        <v>96962.982000000004</v>
      </c>
      <c r="O92" s="1">
        <v>108396.87</v>
      </c>
      <c r="P92" s="1">
        <v>89199.45</v>
      </c>
      <c r="Q92" s="2">
        <f>-+Table1[[#This Row],[Current Record Count]]+Table1[[#This Row],[Adj Record Count]]</f>
        <v>-252</v>
      </c>
      <c r="R92" s="1">
        <f>+-Table1[[#This Row],[Current Total ADJUSTMENT_AMOUNT]]+Table1[[#This Row],[Adj Total ADJUSTMENT_AMOUNT]]</f>
        <v>-5165171.4800000004</v>
      </c>
      <c r="S92" s="1">
        <f>-Table1[[#This Row],[Current Total CHARGE_AMOUNT]]+Table1[[#This Row],[Adj Total CHARGE_AMOUNT]]</f>
        <v>-7355313.2999999998</v>
      </c>
      <c r="T92" s="1">
        <f>+Table1[[#This Row],[Adj Total TOTAL_COST]]-Table1[[#This Row],[Current Total TOTAL_COST]]</f>
        <v>-798341.68760000006</v>
      </c>
      <c r="U92" s="1">
        <f>+Table1[[#This Row],[Adj Total CONTRIBUTION_MARGIN]]-Table1[[#This Row],[Current Total CONTRIBUTION_MARGIN]]</f>
        <v>-1620100.63</v>
      </c>
      <c r="V92" s="1">
        <f>+Table1[[#This Row],[Adj Total OPERATING_MARGIN]]-Table1[[#This Row],[Current Total OPERATING_MARGIN]]</f>
        <v>-1450022.6300000001</v>
      </c>
    </row>
    <row r="93" spans="1:22" x14ac:dyDescent="0.3">
      <c r="A93" t="s">
        <v>78</v>
      </c>
      <c r="B93">
        <v>2023</v>
      </c>
      <c r="C93" t="s">
        <v>29</v>
      </c>
      <c r="D93" t="s">
        <v>62</v>
      </c>
      <c r="E93" s="2">
        <v>7219</v>
      </c>
      <c r="F93" s="1">
        <v>34853163.609999999</v>
      </c>
      <c r="G93" s="1">
        <v>43401708.149999999</v>
      </c>
      <c r="H93" s="1">
        <v>6114265.2933</v>
      </c>
      <c r="I93" s="1">
        <v>4912510.67</v>
      </c>
      <c r="J93" s="1">
        <v>3444656.93</v>
      </c>
      <c r="K93" s="2">
        <v>5770</v>
      </c>
      <c r="L93" s="1">
        <v>14473497.99</v>
      </c>
      <c r="M93" s="1">
        <v>18048602.02</v>
      </c>
      <c r="N93" s="1">
        <v>2122668.4169000001</v>
      </c>
      <c r="O93" s="1">
        <v>2749526.46</v>
      </c>
      <c r="P93" s="1">
        <v>2028175.73</v>
      </c>
      <c r="Q93" s="2">
        <f>-+Table1[[#This Row],[Current Record Count]]+Table1[[#This Row],[Adj Record Count]]</f>
        <v>-1449</v>
      </c>
      <c r="R93" s="1">
        <f>+-Table1[[#This Row],[Current Total ADJUSTMENT_AMOUNT]]+Table1[[#This Row],[Adj Total ADJUSTMENT_AMOUNT]]</f>
        <v>-20379665.619999997</v>
      </c>
      <c r="S93" s="1">
        <f>-Table1[[#This Row],[Current Total CHARGE_AMOUNT]]+Table1[[#This Row],[Adj Total CHARGE_AMOUNT]]</f>
        <v>-25353106.129999999</v>
      </c>
      <c r="T93" s="1">
        <f>+Table1[[#This Row],[Adj Total TOTAL_COST]]-Table1[[#This Row],[Current Total TOTAL_COST]]</f>
        <v>-3991596.8764</v>
      </c>
      <c r="U93" s="1">
        <f>+Table1[[#This Row],[Adj Total CONTRIBUTION_MARGIN]]-Table1[[#This Row],[Current Total CONTRIBUTION_MARGIN]]</f>
        <v>-2162984.21</v>
      </c>
      <c r="V93" s="1">
        <f>+Table1[[#This Row],[Adj Total OPERATING_MARGIN]]-Table1[[#This Row],[Current Total OPERATING_MARGIN]]</f>
        <v>-1416481.2000000002</v>
      </c>
    </row>
    <row r="94" spans="1:22" x14ac:dyDescent="0.3">
      <c r="A94" t="s">
        <v>33</v>
      </c>
      <c r="B94">
        <v>2020</v>
      </c>
      <c r="C94" t="s">
        <v>58</v>
      </c>
      <c r="D94" t="s">
        <v>58</v>
      </c>
      <c r="E94" s="2">
        <v>8795</v>
      </c>
      <c r="F94" s="1">
        <v>14076248.33</v>
      </c>
      <c r="G94" s="1">
        <v>20636996.510000002</v>
      </c>
      <c r="H94" s="1">
        <v>4953811.7292999998</v>
      </c>
      <c r="I94" s="1">
        <v>2891275.57</v>
      </c>
      <c r="J94" s="1">
        <v>1415222.05</v>
      </c>
      <c r="K94" s="2">
        <v>5</v>
      </c>
      <c r="L94" s="1">
        <v>727.9</v>
      </c>
      <c r="M94" s="1">
        <v>847.12</v>
      </c>
      <c r="N94" s="1">
        <v>377.72629999999998</v>
      </c>
      <c r="O94" s="1">
        <v>-80.89</v>
      </c>
      <c r="P94" s="1">
        <v>-258.51</v>
      </c>
      <c r="Q94" s="2">
        <f>-+Table1[[#This Row],[Current Record Count]]+Table1[[#This Row],[Adj Record Count]]</f>
        <v>-8790</v>
      </c>
      <c r="R94" s="1">
        <f>+-Table1[[#This Row],[Current Total ADJUSTMENT_AMOUNT]]+Table1[[#This Row],[Adj Total ADJUSTMENT_AMOUNT]]</f>
        <v>-14075520.43</v>
      </c>
      <c r="S94" s="1">
        <f>-Table1[[#This Row],[Current Total CHARGE_AMOUNT]]+Table1[[#This Row],[Adj Total CHARGE_AMOUNT]]</f>
        <v>-20636149.390000001</v>
      </c>
      <c r="T94" s="1">
        <f>+Table1[[#This Row],[Adj Total TOTAL_COST]]-Table1[[#This Row],[Current Total TOTAL_COST]]</f>
        <v>-4953434.0029999996</v>
      </c>
      <c r="U94" s="1">
        <f>+Table1[[#This Row],[Adj Total CONTRIBUTION_MARGIN]]-Table1[[#This Row],[Current Total CONTRIBUTION_MARGIN]]</f>
        <v>-2891356.46</v>
      </c>
      <c r="V94" s="1">
        <f>+Table1[[#This Row],[Adj Total OPERATING_MARGIN]]-Table1[[#This Row],[Current Total OPERATING_MARGIN]]</f>
        <v>-1415480.56</v>
      </c>
    </row>
    <row r="95" spans="1:22" x14ac:dyDescent="0.3">
      <c r="A95" t="s">
        <v>22</v>
      </c>
      <c r="B95">
        <v>2021</v>
      </c>
      <c r="C95" t="s">
        <v>29</v>
      </c>
      <c r="D95" t="s">
        <v>62</v>
      </c>
      <c r="E95" s="2">
        <v>29671</v>
      </c>
      <c r="F95" s="1">
        <v>28388201.73</v>
      </c>
      <c r="G95" s="1">
        <v>37508415.409999996</v>
      </c>
      <c r="H95" s="1">
        <v>14221288.836999999</v>
      </c>
      <c r="I95" s="1">
        <v>1815421.3</v>
      </c>
      <c r="J95" s="1">
        <v>-3156724.5</v>
      </c>
      <c r="K95" s="2">
        <v>28206</v>
      </c>
      <c r="L95" s="1">
        <v>14012557.75</v>
      </c>
      <c r="M95" s="1">
        <v>18058546.41</v>
      </c>
      <c r="N95" s="1">
        <v>10254246.580399999</v>
      </c>
      <c r="O95" s="1">
        <v>-626610.82999999996</v>
      </c>
      <c r="P95" s="1">
        <v>-4554125.28</v>
      </c>
      <c r="Q95" s="2">
        <f>-+Table1[[#This Row],[Current Record Count]]+Table1[[#This Row],[Adj Record Count]]</f>
        <v>-1465</v>
      </c>
      <c r="R95" s="1">
        <f>+-Table1[[#This Row],[Current Total ADJUSTMENT_AMOUNT]]+Table1[[#This Row],[Adj Total ADJUSTMENT_AMOUNT]]</f>
        <v>-14375643.98</v>
      </c>
      <c r="S95" s="1">
        <f>-Table1[[#This Row],[Current Total CHARGE_AMOUNT]]+Table1[[#This Row],[Adj Total CHARGE_AMOUNT]]</f>
        <v>-19449868.999999996</v>
      </c>
      <c r="T95" s="1">
        <f>+Table1[[#This Row],[Adj Total TOTAL_COST]]-Table1[[#This Row],[Current Total TOTAL_COST]]</f>
        <v>-3967042.2566</v>
      </c>
      <c r="U95" s="1">
        <f>+Table1[[#This Row],[Adj Total CONTRIBUTION_MARGIN]]-Table1[[#This Row],[Current Total CONTRIBUTION_MARGIN]]</f>
        <v>-2442032.13</v>
      </c>
      <c r="V95" s="1">
        <f>+Table1[[#This Row],[Adj Total OPERATING_MARGIN]]-Table1[[#This Row],[Current Total OPERATING_MARGIN]]</f>
        <v>-1397400.7800000003</v>
      </c>
    </row>
    <row r="96" spans="1:22" x14ac:dyDescent="0.3">
      <c r="A96" t="s">
        <v>16</v>
      </c>
      <c r="B96">
        <v>2023</v>
      </c>
      <c r="C96" t="s">
        <v>51</v>
      </c>
      <c r="D96" t="s">
        <v>51</v>
      </c>
      <c r="E96" s="2">
        <v>9266</v>
      </c>
      <c r="F96" s="1">
        <v>118646866.97</v>
      </c>
      <c r="G96" s="1">
        <v>137743351.55000001</v>
      </c>
      <c r="H96" s="1">
        <v>17865085.3587</v>
      </c>
      <c r="I96" s="1">
        <v>6822295.8300000001</v>
      </c>
      <c r="J96" s="1">
        <v>1391183.62</v>
      </c>
      <c r="K96" s="2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2">
        <f>-+Table1[[#This Row],[Current Record Count]]+Table1[[#This Row],[Adj Record Count]]</f>
        <v>-9266</v>
      </c>
      <c r="R96" s="1">
        <f>+-Table1[[#This Row],[Current Total ADJUSTMENT_AMOUNT]]+Table1[[#This Row],[Adj Total ADJUSTMENT_AMOUNT]]</f>
        <v>-118646866.97</v>
      </c>
      <c r="S96" s="1">
        <f>-Table1[[#This Row],[Current Total CHARGE_AMOUNT]]+Table1[[#This Row],[Adj Total CHARGE_AMOUNT]]</f>
        <v>-137743351.55000001</v>
      </c>
      <c r="T96" s="1">
        <f>+Table1[[#This Row],[Adj Total TOTAL_COST]]-Table1[[#This Row],[Current Total TOTAL_COST]]</f>
        <v>-17865085.3587</v>
      </c>
      <c r="U96" s="1">
        <f>+Table1[[#This Row],[Adj Total CONTRIBUTION_MARGIN]]-Table1[[#This Row],[Current Total CONTRIBUTION_MARGIN]]</f>
        <v>-6822295.8300000001</v>
      </c>
      <c r="V96" s="1">
        <f>+Table1[[#This Row],[Adj Total OPERATING_MARGIN]]-Table1[[#This Row],[Current Total OPERATING_MARGIN]]</f>
        <v>-1391183.62</v>
      </c>
    </row>
    <row r="97" spans="1:22" x14ac:dyDescent="0.3">
      <c r="A97" t="s">
        <v>37</v>
      </c>
      <c r="B97">
        <v>2025</v>
      </c>
      <c r="C97" t="s">
        <v>51</v>
      </c>
      <c r="D97" t="s">
        <v>51</v>
      </c>
      <c r="E97" s="2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2">
        <v>32</v>
      </c>
      <c r="L97" s="1">
        <v>3468368.45</v>
      </c>
      <c r="M97" s="1">
        <v>4425808.24</v>
      </c>
      <c r="N97" s="1">
        <v>911449.73970000003</v>
      </c>
      <c r="O97" s="1">
        <v>-1121276.96</v>
      </c>
      <c r="P97" s="1">
        <v>-1388763.33</v>
      </c>
      <c r="Q97" s="2">
        <f>-+Table1[[#This Row],[Current Record Count]]+Table1[[#This Row],[Adj Record Count]]</f>
        <v>32</v>
      </c>
      <c r="R97" s="1">
        <f>+-Table1[[#This Row],[Current Total ADJUSTMENT_AMOUNT]]+Table1[[#This Row],[Adj Total ADJUSTMENT_AMOUNT]]</f>
        <v>3468368.45</v>
      </c>
      <c r="S97" s="1">
        <f>-Table1[[#This Row],[Current Total CHARGE_AMOUNT]]+Table1[[#This Row],[Adj Total CHARGE_AMOUNT]]</f>
        <v>4425808.24</v>
      </c>
      <c r="T97" s="1">
        <f>+Table1[[#This Row],[Adj Total TOTAL_COST]]-Table1[[#This Row],[Current Total TOTAL_COST]]</f>
        <v>911449.73970000003</v>
      </c>
      <c r="U97" s="1">
        <f>+Table1[[#This Row],[Adj Total CONTRIBUTION_MARGIN]]-Table1[[#This Row],[Current Total CONTRIBUTION_MARGIN]]</f>
        <v>-1121276.96</v>
      </c>
      <c r="V97" s="1">
        <f>+Table1[[#This Row],[Adj Total OPERATING_MARGIN]]-Table1[[#This Row],[Current Total OPERATING_MARGIN]]</f>
        <v>-1388763.33</v>
      </c>
    </row>
    <row r="98" spans="1:22" x14ac:dyDescent="0.3">
      <c r="A98" t="s">
        <v>81</v>
      </c>
      <c r="B98">
        <v>2022</v>
      </c>
      <c r="C98" t="s">
        <v>29</v>
      </c>
      <c r="D98" t="s">
        <v>43</v>
      </c>
      <c r="E98" s="2">
        <v>1</v>
      </c>
      <c r="F98" s="1">
        <v>264</v>
      </c>
      <c r="G98" s="1">
        <v>264</v>
      </c>
      <c r="H98" s="1">
        <v>132.82089999999999</v>
      </c>
      <c r="I98" s="1">
        <v>117.21</v>
      </c>
      <c r="J98" s="1">
        <v>52.3</v>
      </c>
      <c r="K98" s="2">
        <v>248</v>
      </c>
      <c r="L98" s="1">
        <v>2317306.63</v>
      </c>
      <c r="M98" s="1">
        <v>3336035.49</v>
      </c>
      <c r="N98" s="1">
        <v>2577777.8574000001</v>
      </c>
      <c r="O98" s="1">
        <v>-180081.51</v>
      </c>
      <c r="P98" s="1">
        <v>-1303006.26</v>
      </c>
      <c r="Q98" s="2">
        <f>-+Table1[[#This Row],[Current Record Count]]+Table1[[#This Row],[Adj Record Count]]</f>
        <v>247</v>
      </c>
      <c r="R98" s="1">
        <f>+-Table1[[#This Row],[Current Total ADJUSTMENT_AMOUNT]]+Table1[[#This Row],[Adj Total ADJUSTMENT_AMOUNT]]</f>
        <v>2317042.63</v>
      </c>
      <c r="S98" s="1">
        <f>-Table1[[#This Row],[Current Total CHARGE_AMOUNT]]+Table1[[#This Row],[Adj Total CHARGE_AMOUNT]]</f>
        <v>3335771.49</v>
      </c>
      <c r="T98" s="1">
        <f>+Table1[[#This Row],[Adj Total TOTAL_COST]]-Table1[[#This Row],[Current Total TOTAL_COST]]</f>
        <v>2577645.0364999999</v>
      </c>
      <c r="U98" s="1">
        <f>+Table1[[#This Row],[Adj Total CONTRIBUTION_MARGIN]]-Table1[[#This Row],[Current Total CONTRIBUTION_MARGIN]]</f>
        <v>-180198.72</v>
      </c>
      <c r="V98" s="1">
        <f>+Table1[[#This Row],[Adj Total OPERATING_MARGIN]]-Table1[[#This Row],[Current Total OPERATING_MARGIN]]</f>
        <v>-1303058.56</v>
      </c>
    </row>
    <row r="99" spans="1:22" x14ac:dyDescent="0.3">
      <c r="A99" t="s">
        <v>16</v>
      </c>
      <c r="B99">
        <v>2024</v>
      </c>
      <c r="C99" t="s">
        <v>41</v>
      </c>
      <c r="D99" t="s">
        <v>41</v>
      </c>
      <c r="E99" s="2">
        <v>18044</v>
      </c>
      <c r="F99" s="1">
        <v>23080811.25</v>
      </c>
      <c r="G99" s="1">
        <v>30863361.68</v>
      </c>
      <c r="H99" s="1">
        <v>8027485.9423000002</v>
      </c>
      <c r="I99" s="1">
        <v>4403222.54</v>
      </c>
      <c r="J99" s="1">
        <v>1474646.25</v>
      </c>
      <c r="K99" s="2">
        <v>5342</v>
      </c>
      <c r="L99" s="1">
        <v>2348735.81</v>
      </c>
      <c r="M99" s="1">
        <v>2860960.6</v>
      </c>
      <c r="N99" s="1">
        <v>413061.59700000001</v>
      </c>
      <c r="O99" s="1">
        <v>278079.78999999998</v>
      </c>
      <c r="P99" s="1">
        <v>176673.71</v>
      </c>
      <c r="Q99" s="2">
        <f>-+Table1[[#This Row],[Current Record Count]]+Table1[[#This Row],[Adj Record Count]]</f>
        <v>-12702</v>
      </c>
      <c r="R99" s="1">
        <f>+-Table1[[#This Row],[Current Total ADJUSTMENT_AMOUNT]]+Table1[[#This Row],[Adj Total ADJUSTMENT_AMOUNT]]</f>
        <v>-20732075.440000001</v>
      </c>
      <c r="S99" s="1">
        <f>-Table1[[#This Row],[Current Total CHARGE_AMOUNT]]+Table1[[#This Row],[Adj Total CHARGE_AMOUNT]]</f>
        <v>-28002401.079999998</v>
      </c>
      <c r="T99" s="1">
        <f>+Table1[[#This Row],[Adj Total TOTAL_COST]]-Table1[[#This Row],[Current Total TOTAL_COST]]</f>
        <v>-7614424.3453000002</v>
      </c>
      <c r="U99" s="1">
        <f>+Table1[[#This Row],[Adj Total CONTRIBUTION_MARGIN]]-Table1[[#This Row],[Current Total CONTRIBUTION_MARGIN]]</f>
        <v>-4125142.75</v>
      </c>
      <c r="V99" s="1">
        <f>+Table1[[#This Row],[Adj Total OPERATING_MARGIN]]-Table1[[#This Row],[Current Total OPERATING_MARGIN]]</f>
        <v>-1297972.54</v>
      </c>
    </row>
    <row r="100" spans="1:22" x14ac:dyDescent="0.3">
      <c r="A100" t="s">
        <v>39</v>
      </c>
      <c r="B100">
        <v>2021</v>
      </c>
      <c r="C100" t="s">
        <v>29</v>
      </c>
      <c r="D100" t="s">
        <v>30</v>
      </c>
      <c r="E100" s="2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2">
        <v>851</v>
      </c>
      <c r="L100" s="1">
        <v>13145813.699999999</v>
      </c>
      <c r="M100" s="1">
        <v>15641180.890000001</v>
      </c>
      <c r="N100" s="1">
        <v>4235443.4753999999</v>
      </c>
      <c r="O100" s="1">
        <v>216705.42</v>
      </c>
      <c r="P100" s="1">
        <v>-1296895.81</v>
      </c>
      <c r="Q100" s="2">
        <f>-+Table1[[#This Row],[Current Record Count]]+Table1[[#This Row],[Adj Record Count]]</f>
        <v>851</v>
      </c>
      <c r="R100" s="1">
        <f>+-Table1[[#This Row],[Current Total ADJUSTMENT_AMOUNT]]+Table1[[#This Row],[Adj Total ADJUSTMENT_AMOUNT]]</f>
        <v>13145813.699999999</v>
      </c>
      <c r="S100" s="1">
        <f>-Table1[[#This Row],[Current Total CHARGE_AMOUNT]]+Table1[[#This Row],[Adj Total CHARGE_AMOUNT]]</f>
        <v>15641180.890000001</v>
      </c>
      <c r="T100" s="1">
        <f>+Table1[[#This Row],[Adj Total TOTAL_COST]]-Table1[[#This Row],[Current Total TOTAL_COST]]</f>
        <v>4235443.4753999999</v>
      </c>
      <c r="U100" s="1">
        <f>+Table1[[#This Row],[Adj Total CONTRIBUTION_MARGIN]]-Table1[[#This Row],[Current Total CONTRIBUTION_MARGIN]]</f>
        <v>216705.42</v>
      </c>
      <c r="V100" s="1">
        <f>+Table1[[#This Row],[Adj Total OPERATING_MARGIN]]-Table1[[#This Row],[Current Total OPERATING_MARGIN]]</f>
        <v>-1296895.81</v>
      </c>
    </row>
    <row r="101" spans="1:22" x14ac:dyDescent="0.3">
      <c r="A101" t="s">
        <v>78</v>
      </c>
      <c r="B101">
        <v>2021</v>
      </c>
      <c r="C101" t="s">
        <v>29</v>
      </c>
      <c r="D101" t="s">
        <v>62</v>
      </c>
      <c r="E101" s="2">
        <v>7253</v>
      </c>
      <c r="F101" s="1">
        <v>31279670.890000001</v>
      </c>
      <c r="G101" s="1">
        <v>40206996.450000003</v>
      </c>
      <c r="H101" s="1">
        <v>7026601.4693999998</v>
      </c>
      <c r="I101" s="1">
        <v>4806939.57</v>
      </c>
      <c r="J101" s="1">
        <v>3210424.58</v>
      </c>
      <c r="K101" s="2">
        <v>5659</v>
      </c>
      <c r="L101" s="1">
        <v>13211537.460000001</v>
      </c>
      <c r="M101" s="1">
        <v>16354281.27</v>
      </c>
      <c r="N101" s="1">
        <v>1918465.8474999999</v>
      </c>
      <c r="O101" s="1">
        <v>2583033.39</v>
      </c>
      <c r="P101" s="1">
        <v>1924647.31</v>
      </c>
      <c r="Q101" s="2">
        <f>-+Table1[[#This Row],[Current Record Count]]+Table1[[#This Row],[Adj Record Count]]</f>
        <v>-1594</v>
      </c>
      <c r="R101" s="1">
        <f>+-Table1[[#This Row],[Current Total ADJUSTMENT_AMOUNT]]+Table1[[#This Row],[Adj Total ADJUSTMENT_AMOUNT]]</f>
        <v>-18068133.43</v>
      </c>
      <c r="S101" s="1">
        <f>-Table1[[#This Row],[Current Total CHARGE_AMOUNT]]+Table1[[#This Row],[Adj Total CHARGE_AMOUNT]]</f>
        <v>-23852715.180000003</v>
      </c>
      <c r="T101" s="1">
        <f>+Table1[[#This Row],[Adj Total TOTAL_COST]]-Table1[[#This Row],[Current Total TOTAL_COST]]</f>
        <v>-5108135.6218999997</v>
      </c>
      <c r="U101" s="1">
        <f>+Table1[[#This Row],[Adj Total CONTRIBUTION_MARGIN]]-Table1[[#This Row],[Current Total CONTRIBUTION_MARGIN]]</f>
        <v>-2223906.1800000002</v>
      </c>
      <c r="V101" s="1">
        <f>+Table1[[#This Row],[Adj Total OPERATING_MARGIN]]-Table1[[#This Row],[Current Total OPERATING_MARGIN]]</f>
        <v>-1285777.27</v>
      </c>
    </row>
    <row r="102" spans="1:22" x14ac:dyDescent="0.3">
      <c r="A102" t="s">
        <v>81</v>
      </c>
      <c r="B102">
        <v>2020</v>
      </c>
      <c r="C102" t="s">
        <v>23</v>
      </c>
      <c r="D102" t="s">
        <v>77</v>
      </c>
      <c r="E102" s="2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2">
        <v>2760</v>
      </c>
      <c r="L102" s="1">
        <v>1487368.45</v>
      </c>
      <c r="M102" s="1">
        <v>2043047.8</v>
      </c>
      <c r="N102" s="1">
        <v>1807220.8702</v>
      </c>
      <c r="O102" s="1">
        <v>-285210.19</v>
      </c>
      <c r="P102" s="1">
        <v>-1264024.3999999999</v>
      </c>
      <c r="Q102" s="2">
        <f>-+Table1[[#This Row],[Current Record Count]]+Table1[[#This Row],[Adj Record Count]]</f>
        <v>2760</v>
      </c>
      <c r="R102" s="1">
        <f>+-Table1[[#This Row],[Current Total ADJUSTMENT_AMOUNT]]+Table1[[#This Row],[Adj Total ADJUSTMENT_AMOUNT]]</f>
        <v>1487368.45</v>
      </c>
      <c r="S102" s="1">
        <f>-Table1[[#This Row],[Current Total CHARGE_AMOUNT]]+Table1[[#This Row],[Adj Total CHARGE_AMOUNT]]</f>
        <v>2043047.8</v>
      </c>
      <c r="T102" s="1">
        <f>+Table1[[#This Row],[Adj Total TOTAL_COST]]-Table1[[#This Row],[Current Total TOTAL_COST]]</f>
        <v>1807220.8702</v>
      </c>
      <c r="U102" s="1">
        <f>+Table1[[#This Row],[Adj Total CONTRIBUTION_MARGIN]]-Table1[[#This Row],[Current Total CONTRIBUTION_MARGIN]]</f>
        <v>-285210.19</v>
      </c>
      <c r="V102" s="1">
        <f>+Table1[[#This Row],[Adj Total OPERATING_MARGIN]]-Table1[[#This Row],[Current Total OPERATING_MARGIN]]</f>
        <v>-1264024.3999999999</v>
      </c>
    </row>
    <row r="103" spans="1:22" x14ac:dyDescent="0.3">
      <c r="A103" t="s">
        <v>75</v>
      </c>
      <c r="B103">
        <v>2020</v>
      </c>
      <c r="C103" t="s">
        <v>51</v>
      </c>
      <c r="D103" t="s">
        <v>51</v>
      </c>
      <c r="E103" s="2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2">
        <v>4237</v>
      </c>
      <c r="L103" s="1">
        <v>275489.11</v>
      </c>
      <c r="M103" s="1">
        <v>479483.5</v>
      </c>
      <c r="N103" s="1">
        <v>1446493.6854999999</v>
      </c>
      <c r="O103" s="1">
        <v>-993146.1</v>
      </c>
      <c r="P103" s="1">
        <v>-1251877.23</v>
      </c>
      <c r="Q103" s="2">
        <f>-+Table1[[#This Row],[Current Record Count]]+Table1[[#This Row],[Adj Record Count]]</f>
        <v>4237</v>
      </c>
      <c r="R103" s="1">
        <f>+-Table1[[#This Row],[Current Total ADJUSTMENT_AMOUNT]]+Table1[[#This Row],[Adj Total ADJUSTMENT_AMOUNT]]</f>
        <v>275489.11</v>
      </c>
      <c r="S103" s="1">
        <f>-Table1[[#This Row],[Current Total CHARGE_AMOUNT]]+Table1[[#This Row],[Adj Total CHARGE_AMOUNT]]</f>
        <v>479483.5</v>
      </c>
      <c r="T103" s="1">
        <f>+Table1[[#This Row],[Adj Total TOTAL_COST]]-Table1[[#This Row],[Current Total TOTAL_COST]]</f>
        <v>1446493.6854999999</v>
      </c>
      <c r="U103" s="1">
        <f>+Table1[[#This Row],[Adj Total CONTRIBUTION_MARGIN]]-Table1[[#This Row],[Current Total CONTRIBUTION_MARGIN]]</f>
        <v>-993146.1</v>
      </c>
      <c r="V103" s="1">
        <f>+Table1[[#This Row],[Adj Total OPERATING_MARGIN]]-Table1[[#This Row],[Current Total OPERATING_MARGIN]]</f>
        <v>-1251877.23</v>
      </c>
    </row>
    <row r="104" spans="1:22" x14ac:dyDescent="0.3">
      <c r="A104" t="s">
        <v>16</v>
      </c>
      <c r="B104">
        <v>2023</v>
      </c>
      <c r="C104" t="s">
        <v>28</v>
      </c>
      <c r="D104" t="s">
        <v>28</v>
      </c>
      <c r="E104" s="2">
        <v>1543</v>
      </c>
      <c r="F104" s="1">
        <v>6115314.4100000001</v>
      </c>
      <c r="G104" s="1">
        <v>8200769.4400000004</v>
      </c>
      <c r="H104" s="1">
        <v>1010503.1257</v>
      </c>
      <c r="I104" s="1">
        <v>1528411.27</v>
      </c>
      <c r="J104" s="1">
        <v>1291794.47</v>
      </c>
      <c r="K104" s="2">
        <v>1307</v>
      </c>
      <c r="L104" s="1">
        <v>381785.86</v>
      </c>
      <c r="M104" s="1">
        <v>517011</v>
      </c>
      <c r="N104" s="1">
        <v>97654.252999999997</v>
      </c>
      <c r="O104" s="1">
        <v>86209.37</v>
      </c>
      <c r="P104" s="1">
        <v>64894.41</v>
      </c>
      <c r="Q104" s="2">
        <f>-+Table1[[#This Row],[Current Record Count]]+Table1[[#This Row],[Adj Record Count]]</f>
        <v>-236</v>
      </c>
      <c r="R104" s="1">
        <f>+-Table1[[#This Row],[Current Total ADJUSTMENT_AMOUNT]]+Table1[[#This Row],[Adj Total ADJUSTMENT_AMOUNT]]</f>
        <v>-5733528.5499999998</v>
      </c>
      <c r="S104" s="1">
        <f>-Table1[[#This Row],[Current Total CHARGE_AMOUNT]]+Table1[[#This Row],[Adj Total CHARGE_AMOUNT]]</f>
        <v>-7683758.4400000004</v>
      </c>
      <c r="T104" s="1">
        <f>+Table1[[#This Row],[Adj Total TOTAL_COST]]-Table1[[#This Row],[Current Total TOTAL_COST]]</f>
        <v>-912848.87269999995</v>
      </c>
      <c r="U104" s="1">
        <f>+Table1[[#This Row],[Adj Total CONTRIBUTION_MARGIN]]-Table1[[#This Row],[Current Total CONTRIBUTION_MARGIN]]</f>
        <v>-1442201.9</v>
      </c>
      <c r="V104" s="1">
        <f>+Table1[[#This Row],[Adj Total OPERATING_MARGIN]]-Table1[[#This Row],[Current Total OPERATING_MARGIN]]</f>
        <v>-1226900.06</v>
      </c>
    </row>
    <row r="105" spans="1:22" x14ac:dyDescent="0.3">
      <c r="A105" t="s">
        <v>16</v>
      </c>
      <c r="B105">
        <v>2022</v>
      </c>
      <c r="C105" t="s">
        <v>60</v>
      </c>
      <c r="D105" t="s">
        <v>60</v>
      </c>
      <c r="E105" s="2">
        <v>2571</v>
      </c>
      <c r="F105" s="1">
        <v>9555814.2799999993</v>
      </c>
      <c r="G105" s="1">
        <v>12454768.35</v>
      </c>
      <c r="H105" s="1">
        <v>1836335.3611999999</v>
      </c>
      <c r="I105" s="1">
        <v>1789093.68</v>
      </c>
      <c r="J105" s="1">
        <v>1228782.28</v>
      </c>
      <c r="K105" s="2">
        <v>513</v>
      </c>
      <c r="L105" s="1">
        <v>124734.63</v>
      </c>
      <c r="M105" s="1">
        <v>165587.07</v>
      </c>
      <c r="N105" s="1">
        <v>22875.776399999999</v>
      </c>
      <c r="O105" s="1">
        <v>25206.81</v>
      </c>
      <c r="P105" s="1">
        <v>18596.55</v>
      </c>
      <c r="Q105" s="2">
        <f>-+Table1[[#This Row],[Current Record Count]]+Table1[[#This Row],[Adj Record Count]]</f>
        <v>-2058</v>
      </c>
      <c r="R105" s="1">
        <f>+-Table1[[#This Row],[Current Total ADJUSTMENT_AMOUNT]]+Table1[[#This Row],[Adj Total ADJUSTMENT_AMOUNT]]</f>
        <v>-9431079.6499999985</v>
      </c>
      <c r="S105" s="1">
        <f>-Table1[[#This Row],[Current Total CHARGE_AMOUNT]]+Table1[[#This Row],[Adj Total CHARGE_AMOUNT]]</f>
        <v>-12289181.279999999</v>
      </c>
      <c r="T105" s="1">
        <f>+Table1[[#This Row],[Adj Total TOTAL_COST]]-Table1[[#This Row],[Current Total TOTAL_COST]]</f>
        <v>-1813459.5847999998</v>
      </c>
      <c r="U105" s="1">
        <f>+Table1[[#This Row],[Adj Total CONTRIBUTION_MARGIN]]-Table1[[#This Row],[Current Total CONTRIBUTION_MARGIN]]</f>
        <v>-1763886.8699999999</v>
      </c>
      <c r="V105" s="1">
        <f>+Table1[[#This Row],[Adj Total OPERATING_MARGIN]]-Table1[[#This Row],[Current Total OPERATING_MARGIN]]</f>
        <v>-1210185.73</v>
      </c>
    </row>
    <row r="106" spans="1:22" x14ac:dyDescent="0.3">
      <c r="A106" t="s">
        <v>75</v>
      </c>
      <c r="B106">
        <v>2024</v>
      </c>
      <c r="C106" t="s">
        <v>51</v>
      </c>
      <c r="D106" t="s">
        <v>51</v>
      </c>
      <c r="E106" s="2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2">
        <v>7116</v>
      </c>
      <c r="L106" s="1">
        <v>1329738.3400000001</v>
      </c>
      <c r="M106" s="1">
        <v>1764334.9</v>
      </c>
      <c r="N106" s="1">
        <v>2920134.8042000001</v>
      </c>
      <c r="O106" s="1">
        <v>-557824.73</v>
      </c>
      <c r="P106" s="1">
        <v>-1204182.9099999999</v>
      </c>
      <c r="Q106" s="2">
        <f>-+Table1[[#This Row],[Current Record Count]]+Table1[[#This Row],[Adj Record Count]]</f>
        <v>7116</v>
      </c>
      <c r="R106" s="1">
        <f>+-Table1[[#This Row],[Current Total ADJUSTMENT_AMOUNT]]+Table1[[#This Row],[Adj Total ADJUSTMENT_AMOUNT]]</f>
        <v>1329738.3400000001</v>
      </c>
      <c r="S106" s="1">
        <f>-Table1[[#This Row],[Current Total CHARGE_AMOUNT]]+Table1[[#This Row],[Adj Total CHARGE_AMOUNT]]</f>
        <v>1764334.9</v>
      </c>
      <c r="T106" s="1">
        <f>+Table1[[#This Row],[Adj Total TOTAL_COST]]-Table1[[#This Row],[Current Total TOTAL_COST]]</f>
        <v>2920134.8042000001</v>
      </c>
      <c r="U106" s="1">
        <f>+Table1[[#This Row],[Adj Total CONTRIBUTION_MARGIN]]-Table1[[#This Row],[Current Total CONTRIBUTION_MARGIN]]</f>
        <v>-557824.73</v>
      </c>
      <c r="V106" s="1">
        <f>+Table1[[#This Row],[Adj Total OPERATING_MARGIN]]-Table1[[#This Row],[Current Total OPERATING_MARGIN]]</f>
        <v>-1204182.9099999999</v>
      </c>
    </row>
    <row r="107" spans="1:22" x14ac:dyDescent="0.3">
      <c r="A107" t="s">
        <v>16</v>
      </c>
      <c r="B107">
        <v>2020</v>
      </c>
      <c r="C107" t="s">
        <v>51</v>
      </c>
      <c r="D107" t="s">
        <v>51</v>
      </c>
      <c r="E107" s="2">
        <v>23389</v>
      </c>
      <c r="F107" s="1">
        <v>55383688.189999998</v>
      </c>
      <c r="G107" s="1">
        <v>68536730.260000005</v>
      </c>
      <c r="H107" s="1">
        <v>11890130.994899999</v>
      </c>
      <c r="I107" s="1">
        <v>4834501.4800000004</v>
      </c>
      <c r="J107" s="1">
        <v>1195800.5900000001</v>
      </c>
      <c r="K107" s="2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2">
        <f>-+Table1[[#This Row],[Current Record Count]]+Table1[[#This Row],[Adj Record Count]]</f>
        <v>-23389</v>
      </c>
      <c r="R107" s="1">
        <f>+-Table1[[#This Row],[Current Total ADJUSTMENT_AMOUNT]]+Table1[[#This Row],[Adj Total ADJUSTMENT_AMOUNT]]</f>
        <v>-55383688.189999998</v>
      </c>
      <c r="S107" s="1">
        <f>-Table1[[#This Row],[Current Total CHARGE_AMOUNT]]+Table1[[#This Row],[Adj Total CHARGE_AMOUNT]]</f>
        <v>-68536730.260000005</v>
      </c>
      <c r="T107" s="1">
        <f>+Table1[[#This Row],[Adj Total TOTAL_COST]]-Table1[[#This Row],[Current Total TOTAL_COST]]</f>
        <v>-11890130.994899999</v>
      </c>
      <c r="U107" s="1">
        <f>+Table1[[#This Row],[Adj Total CONTRIBUTION_MARGIN]]-Table1[[#This Row],[Current Total CONTRIBUTION_MARGIN]]</f>
        <v>-4834501.4800000004</v>
      </c>
      <c r="V107" s="1">
        <f>+Table1[[#This Row],[Adj Total OPERATING_MARGIN]]-Table1[[#This Row],[Current Total OPERATING_MARGIN]]</f>
        <v>-1195800.5900000001</v>
      </c>
    </row>
    <row r="108" spans="1:22" x14ac:dyDescent="0.3">
      <c r="A108" t="s">
        <v>27</v>
      </c>
      <c r="B108">
        <v>2025</v>
      </c>
      <c r="C108" t="s">
        <v>51</v>
      </c>
      <c r="D108" t="s">
        <v>51</v>
      </c>
      <c r="E108" s="2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2">
        <v>68</v>
      </c>
      <c r="L108" s="1">
        <v>510121.51</v>
      </c>
      <c r="M108" s="1">
        <v>885097.44</v>
      </c>
      <c r="N108" s="1">
        <v>1311349.9305</v>
      </c>
      <c r="O108" s="1">
        <v>-1059868.28</v>
      </c>
      <c r="P108" s="1">
        <v>-1194808.75</v>
      </c>
      <c r="Q108" s="2">
        <f>-+Table1[[#This Row],[Current Record Count]]+Table1[[#This Row],[Adj Record Count]]</f>
        <v>68</v>
      </c>
      <c r="R108" s="1">
        <f>+-Table1[[#This Row],[Current Total ADJUSTMENT_AMOUNT]]+Table1[[#This Row],[Adj Total ADJUSTMENT_AMOUNT]]</f>
        <v>510121.51</v>
      </c>
      <c r="S108" s="1">
        <f>-Table1[[#This Row],[Current Total CHARGE_AMOUNT]]+Table1[[#This Row],[Adj Total CHARGE_AMOUNT]]</f>
        <v>885097.44</v>
      </c>
      <c r="T108" s="1">
        <f>+Table1[[#This Row],[Adj Total TOTAL_COST]]-Table1[[#This Row],[Current Total TOTAL_COST]]</f>
        <v>1311349.9305</v>
      </c>
      <c r="U108" s="1">
        <f>+Table1[[#This Row],[Adj Total CONTRIBUTION_MARGIN]]-Table1[[#This Row],[Current Total CONTRIBUTION_MARGIN]]</f>
        <v>-1059868.28</v>
      </c>
      <c r="V108" s="1">
        <f>+Table1[[#This Row],[Adj Total OPERATING_MARGIN]]-Table1[[#This Row],[Current Total OPERATING_MARGIN]]</f>
        <v>-1194808.75</v>
      </c>
    </row>
    <row r="109" spans="1:22" x14ac:dyDescent="0.3">
      <c r="A109" t="s">
        <v>39</v>
      </c>
      <c r="B109">
        <v>2020</v>
      </c>
      <c r="C109" t="s">
        <v>29</v>
      </c>
      <c r="D109" t="s">
        <v>30</v>
      </c>
      <c r="E109" s="2">
        <v>2</v>
      </c>
      <c r="F109" s="1">
        <v>4272</v>
      </c>
      <c r="G109" s="1">
        <v>4272</v>
      </c>
      <c r="H109" s="1">
        <v>963.31219999999996</v>
      </c>
      <c r="I109" s="1">
        <v>-687.79</v>
      </c>
      <c r="J109" s="1">
        <v>-992.46</v>
      </c>
      <c r="K109" s="2">
        <v>833</v>
      </c>
      <c r="L109" s="1">
        <v>10341959.060000001</v>
      </c>
      <c r="M109" s="1">
        <v>12964580.58</v>
      </c>
      <c r="N109" s="1">
        <v>3700957.5008999999</v>
      </c>
      <c r="O109" s="1">
        <v>100598.03</v>
      </c>
      <c r="P109" s="1">
        <v>-1187149.6100000001</v>
      </c>
      <c r="Q109" s="2">
        <f>-+Table1[[#This Row],[Current Record Count]]+Table1[[#This Row],[Adj Record Count]]</f>
        <v>831</v>
      </c>
      <c r="R109" s="1">
        <f>+-Table1[[#This Row],[Current Total ADJUSTMENT_AMOUNT]]+Table1[[#This Row],[Adj Total ADJUSTMENT_AMOUNT]]</f>
        <v>10337687.060000001</v>
      </c>
      <c r="S109" s="1">
        <f>-Table1[[#This Row],[Current Total CHARGE_AMOUNT]]+Table1[[#This Row],[Adj Total CHARGE_AMOUNT]]</f>
        <v>12960308.58</v>
      </c>
      <c r="T109" s="1">
        <f>+Table1[[#This Row],[Adj Total TOTAL_COST]]-Table1[[#This Row],[Current Total TOTAL_COST]]</f>
        <v>3699994.1886999998</v>
      </c>
      <c r="U109" s="1">
        <f>+Table1[[#This Row],[Adj Total CONTRIBUTION_MARGIN]]-Table1[[#This Row],[Current Total CONTRIBUTION_MARGIN]]</f>
        <v>101285.81999999999</v>
      </c>
      <c r="V109" s="1">
        <f>+Table1[[#This Row],[Adj Total OPERATING_MARGIN]]-Table1[[#This Row],[Current Total OPERATING_MARGIN]]</f>
        <v>-1186157.1500000001</v>
      </c>
    </row>
    <row r="110" spans="1:22" x14ac:dyDescent="0.3">
      <c r="A110" t="s">
        <v>16</v>
      </c>
      <c r="B110">
        <v>2025</v>
      </c>
      <c r="C110" t="s">
        <v>28</v>
      </c>
      <c r="D110" t="s">
        <v>28</v>
      </c>
      <c r="E110" s="2">
        <v>666</v>
      </c>
      <c r="F110" s="1">
        <v>4215869.57</v>
      </c>
      <c r="G110" s="1">
        <v>6266020.5899999999</v>
      </c>
      <c r="H110" s="1">
        <v>715202.12179999996</v>
      </c>
      <c r="I110" s="1">
        <v>1319846.19</v>
      </c>
      <c r="J110" s="1">
        <v>1149313.1499999999</v>
      </c>
      <c r="K110" s="2">
        <v>526</v>
      </c>
      <c r="L110" s="1">
        <v>175295.27</v>
      </c>
      <c r="M110" s="1">
        <v>236560.17</v>
      </c>
      <c r="N110" s="1">
        <v>49557.0789</v>
      </c>
      <c r="O110" s="1">
        <v>23389.63</v>
      </c>
      <c r="P110" s="1">
        <v>8837.65</v>
      </c>
      <c r="Q110" s="2">
        <f>-+Table1[[#This Row],[Current Record Count]]+Table1[[#This Row],[Adj Record Count]]</f>
        <v>-140</v>
      </c>
      <c r="R110" s="1">
        <f>+-Table1[[#This Row],[Current Total ADJUSTMENT_AMOUNT]]+Table1[[#This Row],[Adj Total ADJUSTMENT_AMOUNT]]</f>
        <v>-4040574.3000000003</v>
      </c>
      <c r="S110" s="1">
        <f>-Table1[[#This Row],[Current Total CHARGE_AMOUNT]]+Table1[[#This Row],[Adj Total CHARGE_AMOUNT]]</f>
        <v>-6029460.4199999999</v>
      </c>
      <c r="T110" s="1">
        <f>+Table1[[#This Row],[Adj Total TOTAL_COST]]-Table1[[#This Row],[Current Total TOTAL_COST]]</f>
        <v>-665645.0429</v>
      </c>
      <c r="U110" s="1">
        <f>+Table1[[#This Row],[Adj Total CONTRIBUTION_MARGIN]]-Table1[[#This Row],[Current Total CONTRIBUTION_MARGIN]]</f>
        <v>-1296456.56</v>
      </c>
      <c r="V110" s="1">
        <f>+Table1[[#This Row],[Adj Total OPERATING_MARGIN]]-Table1[[#This Row],[Current Total OPERATING_MARGIN]]</f>
        <v>-1140475.5</v>
      </c>
    </row>
    <row r="111" spans="1:22" x14ac:dyDescent="0.3">
      <c r="A111" t="s">
        <v>16</v>
      </c>
      <c r="B111">
        <v>2021</v>
      </c>
      <c r="C111" t="s">
        <v>28</v>
      </c>
      <c r="D111" t="s">
        <v>28</v>
      </c>
      <c r="E111" s="2">
        <v>1892</v>
      </c>
      <c r="F111" s="1">
        <v>5172712.45</v>
      </c>
      <c r="G111" s="1">
        <v>7198696.1600000001</v>
      </c>
      <c r="H111" s="1">
        <v>889840.97109999997</v>
      </c>
      <c r="I111" s="1">
        <v>1488235.97</v>
      </c>
      <c r="J111" s="1">
        <v>1274947.8400000001</v>
      </c>
      <c r="K111" s="2">
        <v>1627</v>
      </c>
      <c r="L111" s="1">
        <v>411027.54</v>
      </c>
      <c r="M111" s="1">
        <v>614125.21</v>
      </c>
      <c r="N111" s="1">
        <v>98891.743499999997</v>
      </c>
      <c r="O111" s="1">
        <v>172204.29</v>
      </c>
      <c r="P111" s="1">
        <v>147425.24</v>
      </c>
      <c r="Q111" s="2">
        <f>-+Table1[[#This Row],[Current Record Count]]+Table1[[#This Row],[Adj Record Count]]</f>
        <v>-265</v>
      </c>
      <c r="R111" s="1">
        <f>+-Table1[[#This Row],[Current Total ADJUSTMENT_AMOUNT]]+Table1[[#This Row],[Adj Total ADJUSTMENT_AMOUNT]]</f>
        <v>-4761684.91</v>
      </c>
      <c r="S111" s="1">
        <f>-Table1[[#This Row],[Current Total CHARGE_AMOUNT]]+Table1[[#This Row],[Adj Total CHARGE_AMOUNT]]</f>
        <v>-6584570.9500000002</v>
      </c>
      <c r="T111" s="1">
        <f>+Table1[[#This Row],[Adj Total TOTAL_COST]]-Table1[[#This Row],[Current Total TOTAL_COST]]</f>
        <v>-790949.22759999998</v>
      </c>
      <c r="U111" s="1">
        <f>+Table1[[#This Row],[Adj Total CONTRIBUTION_MARGIN]]-Table1[[#This Row],[Current Total CONTRIBUTION_MARGIN]]</f>
        <v>-1316031.68</v>
      </c>
      <c r="V111" s="1">
        <f>+Table1[[#This Row],[Adj Total OPERATING_MARGIN]]-Table1[[#This Row],[Current Total OPERATING_MARGIN]]</f>
        <v>-1127522.6000000001</v>
      </c>
    </row>
    <row r="112" spans="1:22" x14ac:dyDescent="0.3">
      <c r="A112" t="s">
        <v>81</v>
      </c>
      <c r="B112">
        <v>2022</v>
      </c>
      <c r="C112" t="s">
        <v>29</v>
      </c>
      <c r="D112" t="s">
        <v>30</v>
      </c>
      <c r="E112" s="2">
        <v>21</v>
      </c>
      <c r="F112" s="1">
        <v>4910.4799999999996</v>
      </c>
      <c r="G112" s="1">
        <v>7340</v>
      </c>
      <c r="H112" s="1">
        <v>11581.7659</v>
      </c>
      <c r="I112" s="1">
        <v>-1577.94</v>
      </c>
      <c r="J112" s="1">
        <v>-7237.63</v>
      </c>
      <c r="K112" s="2">
        <v>990</v>
      </c>
      <c r="L112" s="1">
        <v>1694901.28</v>
      </c>
      <c r="M112" s="1">
        <v>2344137.19</v>
      </c>
      <c r="N112" s="1">
        <v>2155851.6255000001</v>
      </c>
      <c r="O112" s="1">
        <v>-102746.26</v>
      </c>
      <c r="P112" s="1">
        <v>-1106807</v>
      </c>
      <c r="Q112" s="2">
        <f>-+Table1[[#This Row],[Current Record Count]]+Table1[[#This Row],[Adj Record Count]]</f>
        <v>969</v>
      </c>
      <c r="R112" s="1">
        <f>+-Table1[[#This Row],[Current Total ADJUSTMENT_AMOUNT]]+Table1[[#This Row],[Adj Total ADJUSTMENT_AMOUNT]]</f>
        <v>1689990.8</v>
      </c>
      <c r="S112" s="1">
        <f>-Table1[[#This Row],[Current Total CHARGE_AMOUNT]]+Table1[[#This Row],[Adj Total CHARGE_AMOUNT]]</f>
        <v>2336797.19</v>
      </c>
      <c r="T112" s="1">
        <f>+Table1[[#This Row],[Adj Total TOTAL_COST]]-Table1[[#This Row],[Current Total TOTAL_COST]]</f>
        <v>2144269.8596000001</v>
      </c>
      <c r="U112" s="1">
        <f>+Table1[[#This Row],[Adj Total CONTRIBUTION_MARGIN]]-Table1[[#This Row],[Current Total CONTRIBUTION_MARGIN]]</f>
        <v>-101168.31999999999</v>
      </c>
      <c r="V112" s="1">
        <f>+Table1[[#This Row],[Adj Total OPERATING_MARGIN]]-Table1[[#This Row],[Current Total OPERATING_MARGIN]]</f>
        <v>-1099569.3700000001</v>
      </c>
    </row>
    <row r="113" spans="1:22" x14ac:dyDescent="0.3">
      <c r="A113" t="s">
        <v>74</v>
      </c>
      <c r="B113">
        <v>2020</v>
      </c>
      <c r="C113" t="s">
        <v>29</v>
      </c>
      <c r="D113" t="s">
        <v>62</v>
      </c>
      <c r="E113" s="2">
        <v>1152</v>
      </c>
      <c r="F113" s="1">
        <v>8746727.1400000006</v>
      </c>
      <c r="G113" s="1">
        <v>12340428.449999999</v>
      </c>
      <c r="H113" s="1">
        <v>2530208.1170000001</v>
      </c>
      <c r="I113" s="1">
        <v>1870751.28</v>
      </c>
      <c r="J113" s="1">
        <v>1025464.03</v>
      </c>
      <c r="K113" s="2">
        <v>617</v>
      </c>
      <c r="L113" s="1">
        <v>339434.41</v>
      </c>
      <c r="M113" s="1">
        <v>494244.01</v>
      </c>
      <c r="N113" s="1">
        <v>225901.29699999999</v>
      </c>
      <c r="O113" s="1">
        <v>2546.52</v>
      </c>
      <c r="P113" s="1">
        <v>-71673.48</v>
      </c>
      <c r="Q113" s="2">
        <f>-+Table1[[#This Row],[Current Record Count]]+Table1[[#This Row],[Adj Record Count]]</f>
        <v>-535</v>
      </c>
      <c r="R113" s="1">
        <f>+-Table1[[#This Row],[Current Total ADJUSTMENT_AMOUNT]]+Table1[[#This Row],[Adj Total ADJUSTMENT_AMOUNT]]</f>
        <v>-8407292.7300000004</v>
      </c>
      <c r="S113" s="1">
        <f>-Table1[[#This Row],[Current Total CHARGE_AMOUNT]]+Table1[[#This Row],[Adj Total CHARGE_AMOUNT]]</f>
        <v>-11846184.439999999</v>
      </c>
      <c r="T113" s="1">
        <f>+Table1[[#This Row],[Adj Total TOTAL_COST]]-Table1[[#This Row],[Current Total TOTAL_COST]]</f>
        <v>-2304306.8200000003</v>
      </c>
      <c r="U113" s="1">
        <f>+Table1[[#This Row],[Adj Total CONTRIBUTION_MARGIN]]-Table1[[#This Row],[Current Total CONTRIBUTION_MARGIN]]</f>
        <v>-1868204.76</v>
      </c>
      <c r="V113" s="1">
        <f>+Table1[[#This Row],[Adj Total OPERATING_MARGIN]]-Table1[[#This Row],[Current Total OPERATING_MARGIN]]</f>
        <v>-1097137.51</v>
      </c>
    </row>
    <row r="114" spans="1:22" x14ac:dyDescent="0.3">
      <c r="A114" t="s">
        <v>25</v>
      </c>
      <c r="B114">
        <v>2023</v>
      </c>
      <c r="C114" t="s">
        <v>46</v>
      </c>
      <c r="D114" t="s">
        <v>46</v>
      </c>
      <c r="E114" s="2">
        <v>1856</v>
      </c>
      <c r="F114" s="1">
        <v>12048262.83</v>
      </c>
      <c r="G114" s="1">
        <v>15223705.74</v>
      </c>
      <c r="H114" s="1">
        <v>1276997.9256</v>
      </c>
      <c r="I114" s="1">
        <v>2696878.01</v>
      </c>
      <c r="J114" s="1">
        <v>2286138.75</v>
      </c>
      <c r="K114" s="2">
        <v>2281</v>
      </c>
      <c r="L114" s="1">
        <v>17098377.370000001</v>
      </c>
      <c r="M114" s="1">
        <v>21897586.91</v>
      </c>
      <c r="N114" s="1">
        <v>4076136.287</v>
      </c>
      <c r="O114" s="1">
        <v>1974112.01</v>
      </c>
      <c r="P114" s="1">
        <v>1203369.19</v>
      </c>
      <c r="Q114" s="2">
        <f>-+Table1[[#This Row],[Current Record Count]]+Table1[[#This Row],[Adj Record Count]]</f>
        <v>425</v>
      </c>
      <c r="R114" s="1">
        <f>+-Table1[[#This Row],[Current Total ADJUSTMENT_AMOUNT]]+Table1[[#This Row],[Adj Total ADJUSTMENT_AMOUNT]]</f>
        <v>5050114.540000001</v>
      </c>
      <c r="S114" s="1">
        <f>-Table1[[#This Row],[Current Total CHARGE_AMOUNT]]+Table1[[#This Row],[Adj Total CHARGE_AMOUNT]]</f>
        <v>6673881.1699999999</v>
      </c>
      <c r="T114" s="1">
        <f>+Table1[[#This Row],[Adj Total TOTAL_COST]]-Table1[[#This Row],[Current Total TOTAL_COST]]</f>
        <v>2799138.3613999998</v>
      </c>
      <c r="U114" s="1">
        <f>+Table1[[#This Row],[Adj Total CONTRIBUTION_MARGIN]]-Table1[[#This Row],[Current Total CONTRIBUTION_MARGIN]]</f>
        <v>-722765.99999999977</v>
      </c>
      <c r="V114" s="1">
        <f>+Table1[[#This Row],[Adj Total OPERATING_MARGIN]]-Table1[[#This Row],[Current Total OPERATING_MARGIN]]</f>
        <v>-1082769.56</v>
      </c>
    </row>
    <row r="115" spans="1:22" x14ac:dyDescent="0.3">
      <c r="A115" t="s">
        <v>25</v>
      </c>
      <c r="B115">
        <v>2024</v>
      </c>
      <c r="C115" t="s">
        <v>46</v>
      </c>
      <c r="D115" t="s">
        <v>46</v>
      </c>
      <c r="E115" s="2">
        <v>1756</v>
      </c>
      <c r="F115" s="1">
        <v>11622244</v>
      </c>
      <c r="G115" s="1">
        <v>14709407.73</v>
      </c>
      <c r="H115" s="1">
        <v>1427460.1128</v>
      </c>
      <c r="I115" s="1">
        <v>2646774.5</v>
      </c>
      <c r="J115" s="1">
        <v>2206164.46</v>
      </c>
      <c r="K115" s="2">
        <v>2378</v>
      </c>
      <c r="L115" s="1">
        <v>18973523.350000001</v>
      </c>
      <c r="M115" s="1">
        <v>25461756.280000001</v>
      </c>
      <c r="N115" s="1">
        <v>5998703.6481999997</v>
      </c>
      <c r="O115" s="1">
        <v>2151783.9500000002</v>
      </c>
      <c r="P115" s="1">
        <v>1125393.8700000001</v>
      </c>
      <c r="Q115" s="2">
        <f>-+Table1[[#This Row],[Current Record Count]]+Table1[[#This Row],[Adj Record Count]]</f>
        <v>622</v>
      </c>
      <c r="R115" s="1">
        <f>+-Table1[[#This Row],[Current Total ADJUSTMENT_AMOUNT]]+Table1[[#This Row],[Adj Total ADJUSTMENT_AMOUNT]]</f>
        <v>7351279.3500000015</v>
      </c>
      <c r="S115" s="1">
        <f>-Table1[[#This Row],[Current Total CHARGE_AMOUNT]]+Table1[[#This Row],[Adj Total CHARGE_AMOUNT]]</f>
        <v>10752348.550000001</v>
      </c>
      <c r="T115" s="1">
        <f>+Table1[[#This Row],[Adj Total TOTAL_COST]]-Table1[[#This Row],[Current Total TOTAL_COST]]</f>
        <v>4571243.5353999995</v>
      </c>
      <c r="U115" s="1">
        <f>+Table1[[#This Row],[Adj Total CONTRIBUTION_MARGIN]]-Table1[[#This Row],[Current Total CONTRIBUTION_MARGIN]]</f>
        <v>-494990.54999999981</v>
      </c>
      <c r="V115" s="1">
        <f>+Table1[[#This Row],[Adj Total OPERATING_MARGIN]]-Table1[[#This Row],[Current Total OPERATING_MARGIN]]</f>
        <v>-1080770.5899999999</v>
      </c>
    </row>
    <row r="116" spans="1:22" x14ac:dyDescent="0.3">
      <c r="A116" t="s">
        <v>33</v>
      </c>
      <c r="B116">
        <v>2024</v>
      </c>
      <c r="C116" t="s">
        <v>28</v>
      </c>
      <c r="D116" t="s">
        <v>28</v>
      </c>
      <c r="E116" s="2">
        <v>248</v>
      </c>
      <c r="F116" s="1">
        <v>3601325.67</v>
      </c>
      <c r="G116" s="1">
        <v>5192724.12</v>
      </c>
      <c r="H116" s="1">
        <v>644501.02260000003</v>
      </c>
      <c r="I116" s="1">
        <v>1224726.04</v>
      </c>
      <c r="J116" s="1">
        <v>1063000.99</v>
      </c>
      <c r="K116" s="2">
        <v>4</v>
      </c>
      <c r="L116" s="1">
        <v>69.19</v>
      </c>
      <c r="M116" s="1">
        <v>88.8</v>
      </c>
      <c r="N116" s="1">
        <v>23.331</v>
      </c>
      <c r="O116" s="1">
        <v>113.35</v>
      </c>
      <c r="P116" s="1">
        <v>111.64</v>
      </c>
      <c r="Q116" s="2">
        <f>-+Table1[[#This Row],[Current Record Count]]+Table1[[#This Row],[Adj Record Count]]</f>
        <v>-244</v>
      </c>
      <c r="R116" s="1">
        <f>+-Table1[[#This Row],[Current Total ADJUSTMENT_AMOUNT]]+Table1[[#This Row],[Adj Total ADJUSTMENT_AMOUNT]]</f>
        <v>-3601256.48</v>
      </c>
      <c r="S116" s="1">
        <f>-Table1[[#This Row],[Current Total CHARGE_AMOUNT]]+Table1[[#This Row],[Adj Total CHARGE_AMOUNT]]</f>
        <v>-5192635.32</v>
      </c>
      <c r="T116" s="1">
        <f>+Table1[[#This Row],[Adj Total TOTAL_COST]]-Table1[[#This Row],[Current Total TOTAL_COST]]</f>
        <v>-644477.69160000002</v>
      </c>
      <c r="U116" s="1">
        <f>+Table1[[#This Row],[Adj Total CONTRIBUTION_MARGIN]]-Table1[[#This Row],[Current Total CONTRIBUTION_MARGIN]]</f>
        <v>-1224612.69</v>
      </c>
      <c r="V116" s="1">
        <f>+Table1[[#This Row],[Adj Total OPERATING_MARGIN]]-Table1[[#This Row],[Current Total OPERATING_MARGIN]]</f>
        <v>-1062889.3500000001</v>
      </c>
    </row>
    <row r="117" spans="1:22" x14ac:dyDescent="0.3">
      <c r="A117" t="s">
        <v>78</v>
      </c>
      <c r="B117">
        <v>2025</v>
      </c>
      <c r="C117" t="s">
        <v>29</v>
      </c>
      <c r="D117" t="s">
        <v>62</v>
      </c>
      <c r="E117" s="2">
        <v>5568</v>
      </c>
      <c r="F117" s="1">
        <v>25164655.690000001</v>
      </c>
      <c r="G117" s="1">
        <v>32291155.699999999</v>
      </c>
      <c r="H117" s="1">
        <v>3499172.6024000002</v>
      </c>
      <c r="I117" s="1">
        <v>2746885.82</v>
      </c>
      <c r="J117" s="1">
        <v>1979405.63</v>
      </c>
      <c r="K117" s="2">
        <v>4809</v>
      </c>
      <c r="L117" s="1">
        <v>11960372.779999999</v>
      </c>
      <c r="M117" s="1">
        <v>15231990.76</v>
      </c>
      <c r="N117" s="1">
        <v>1209952.1936000001</v>
      </c>
      <c r="O117" s="1">
        <v>1305988.08</v>
      </c>
      <c r="P117" s="1">
        <v>926919.17</v>
      </c>
      <c r="Q117" s="2">
        <f>-+Table1[[#This Row],[Current Record Count]]+Table1[[#This Row],[Adj Record Count]]</f>
        <v>-759</v>
      </c>
      <c r="R117" s="1">
        <f>+-Table1[[#This Row],[Current Total ADJUSTMENT_AMOUNT]]+Table1[[#This Row],[Adj Total ADJUSTMENT_AMOUNT]]</f>
        <v>-13204282.910000002</v>
      </c>
      <c r="S117" s="1">
        <f>-Table1[[#This Row],[Current Total CHARGE_AMOUNT]]+Table1[[#This Row],[Adj Total CHARGE_AMOUNT]]</f>
        <v>-17059164.939999998</v>
      </c>
      <c r="T117" s="1">
        <f>+Table1[[#This Row],[Adj Total TOTAL_COST]]-Table1[[#This Row],[Current Total TOTAL_COST]]</f>
        <v>-2289220.4088000003</v>
      </c>
      <c r="U117" s="1">
        <f>+Table1[[#This Row],[Adj Total CONTRIBUTION_MARGIN]]-Table1[[#This Row],[Current Total CONTRIBUTION_MARGIN]]</f>
        <v>-1440897.7399999998</v>
      </c>
      <c r="V117" s="1">
        <f>+Table1[[#This Row],[Adj Total OPERATING_MARGIN]]-Table1[[#This Row],[Current Total OPERATING_MARGIN]]</f>
        <v>-1052486.46</v>
      </c>
    </row>
    <row r="118" spans="1:22" x14ac:dyDescent="0.3">
      <c r="A118" t="s">
        <v>22</v>
      </c>
      <c r="B118">
        <v>2024</v>
      </c>
      <c r="C118" t="s">
        <v>17</v>
      </c>
      <c r="D118" t="s">
        <v>68</v>
      </c>
      <c r="E118" s="2">
        <v>7769</v>
      </c>
      <c r="F118" s="1">
        <v>9218836.6199999992</v>
      </c>
      <c r="G118" s="1">
        <v>12688564.85</v>
      </c>
      <c r="H118" s="1">
        <v>5392280.2396999998</v>
      </c>
      <c r="I118" s="1">
        <v>2421066.1</v>
      </c>
      <c r="J118" s="1">
        <v>408840.26</v>
      </c>
      <c r="K118" s="2">
        <v>3953</v>
      </c>
      <c r="L118" s="1">
        <v>800841.61</v>
      </c>
      <c r="M118" s="1">
        <v>1194397.29</v>
      </c>
      <c r="N118" s="1">
        <v>1951568.9883000001</v>
      </c>
      <c r="O118" s="1">
        <v>200428.48</v>
      </c>
      <c r="P118" s="1">
        <v>-628664.03</v>
      </c>
      <c r="Q118" s="2">
        <f>-+Table1[[#This Row],[Current Record Count]]+Table1[[#This Row],[Adj Record Count]]</f>
        <v>-3816</v>
      </c>
      <c r="R118" s="1">
        <f>+-Table1[[#This Row],[Current Total ADJUSTMENT_AMOUNT]]+Table1[[#This Row],[Adj Total ADJUSTMENT_AMOUNT]]</f>
        <v>-8417995.0099999998</v>
      </c>
      <c r="S118" s="1">
        <f>-Table1[[#This Row],[Current Total CHARGE_AMOUNT]]+Table1[[#This Row],[Adj Total CHARGE_AMOUNT]]</f>
        <v>-11494167.559999999</v>
      </c>
      <c r="T118" s="1">
        <f>+Table1[[#This Row],[Adj Total TOTAL_COST]]-Table1[[#This Row],[Current Total TOTAL_COST]]</f>
        <v>-3440711.2513999995</v>
      </c>
      <c r="U118" s="1">
        <f>+Table1[[#This Row],[Adj Total CONTRIBUTION_MARGIN]]-Table1[[#This Row],[Current Total CONTRIBUTION_MARGIN]]</f>
        <v>-2220637.62</v>
      </c>
      <c r="V118" s="1">
        <f>+Table1[[#This Row],[Adj Total OPERATING_MARGIN]]-Table1[[#This Row],[Current Total OPERATING_MARGIN]]</f>
        <v>-1037504.29</v>
      </c>
    </row>
    <row r="119" spans="1:22" x14ac:dyDescent="0.3">
      <c r="A119" t="s">
        <v>78</v>
      </c>
      <c r="B119">
        <v>2024</v>
      </c>
      <c r="C119" t="s">
        <v>51</v>
      </c>
      <c r="D119" t="s">
        <v>51</v>
      </c>
      <c r="E119" s="2">
        <v>1746</v>
      </c>
      <c r="F119" s="1">
        <v>22920793.780000001</v>
      </c>
      <c r="G119" s="1">
        <v>27744813.77</v>
      </c>
      <c r="H119" s="1">
        <v>3995373.3901</v>
      </c>
      <c r="I119" s="1">
        <v>2114672.04</v>
      </c>
      <c r="J119" s="1">
        <v>1036166.85</v>
      </c>
      <c r="K119" s="2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2">
        <f>-+Table1[[#This Row],[Current Record Count]]+Table1[[#This Row],[Adj Record Count]]</f>
        <v>-1746</v>
      </c>
      <c r="R119" s="1">
        <f>+-Table1[[#This Row],[Current Total ADJUSTMENT_AMOUNT]]+Table1[[#This Row],[Adj Total ADJUSTMENT_AMOUNT]]</f>
        <v>-22920793.780000001</v>
      </c>
      <c r="S119" s="1">
        <f>-Table1[[#This Row],[Current Total CHARGE_AMOUNT]]+Table1[[#This Row],[Adj Total CHARGE_AMOUNT]]</f>
        <v>-27744813.77</v>
      </c>
      <c r="T119" s="1">
        <f>+Table1[[#This Row],[Adj Total TOTAL_COST]]-Table1[[#This Row],[Current Total TOTAL_COST]]</f>
        <v>-3995373.3901</v>
      </c>
      <c r="U119" s="1">
        <f>+Table1[[#This Row],[Adj Total CONTRIBUTION_MARGIN]]-Table1[[#This Row],[Current Total CONTRIBUTION_MARGIN]]</f>
        <v>-2114672.04</v>
      </c>
      <c r="V119" s="1">
        <f>+Table1[[#This Row],[Adj Total OPERATING_MARGIN]]-Table1[[#This Row],[Current Total OPERATING_MARGIN]]</f>
        <v>-1036166.85</v>
      </c>
    </row>
    <row r="120" spans="1:22" x14ac:dyDescent="0.3">
      <c r="A120" t="s">
        <v>54</v>
      </c>
      <c r="B120">
        <v>2025</v>
      </c>
      <c r="C120" t="s">
        <v>20</v>
      </c>
      <c r="D120" t="s">
        <v>89</v>
      </c>
      <c r="E120" s="2">
        <v>17</v>
      </c>
      <c r="F120" s="1">
        <v>78638.539999999994</v>
      </c>
      <c r="G120" s="1">
        <v>88975.3</v>
      </c>
      <c r="H120" s="1">
        <v>28565.867999999999</v>
      </c>
      <c r="I120" s="1">
        <v>-10904.56</v>
      </c>
      <c r="J120" s="1">
        <v>-18193.71</v>
      </c>
      <c r="K120" s="2">
        <v>679</v>
      </c>
      <c r="L120" s="1">
        <v>8638481.6099999994</v>
      </c>
      <c r="M120" s="1">
        <v>11055030.449999999</v>
      </c>
      <c r="N120" s="1">
        <v>3189728.1590999998</v>
      </c>
      <c r="O120" s="1">
        <v>-441082.5</v>
      </c>
      <c r="P120" s="1">
        <v>-1029228.72</v>
      </c>
      <c r="Q120" s="2">
        <f>-+Table1[[#This Row],[Current Record Count]]+Table1[[#This Row],[Adj Record Count]]</f>
        <v>662</v>
      </c>
      <c r="R120" s="1">
        <f>+-Table1[[#This Row],[Current Total ADJUSTMENT_AMOUNT]]+Table1[[#This Row],[Adj Total ADJUSTMENT_AMOUNT]]</f>
        <v>8559843.0700000003</v>
      </c>
      <c r="S120" s="1">
        <f>-Table1[[#This Row],[Current Total CHARGE_AMOUNT]]+Table1[[#This Row],[Adj Total CHARGE_AMOUNT]]</f>
        <v>10966055.149999999</v>
      </c>
      <c r="T120" s="1">
        <f>+Table1[[#This Row],[Adj Total TOTAL_COST]]-Table1[[#This Row],[Current Total TOTAL_COST]]</f>
        <v>3161162.2911</v>
      </c>
      <c r="U120" s="1">
        <f>+Table1[[#This Row],[Adj Total CONTRIBUTION_MARGIN]]-Table1[[#This Row],[Current Total CONTRIBUTION_MARGIN]]</f>
        <v>-430177.94</v>
      </c>
      <c r="V120" s="1">
        <f>+Table1[[#This Row],[Adj Total OPERATING_MARGIN]]-Table1[[#This Row],[Current Total OPERATING_MARGIN]]</f>
        <v>-1011035.01</v>
      </c>
    </row>
    <row r="121" spans="1:22" x14ac:dyDescent="0.3">
      <c r="A121" t="s">
        <v>81</v>
      </c>
      <c r="B121">
        <v>2020</v>
      </c>
      <c r="C121" t="s">
        <v>26</v>
      </c>
      <c r="D121" t="s">
        <v>26</v>
      </c>
      <c r="E121" s="2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2">
        <v>2162</v>
      </c>
      <c r="L121" s="1">
        <v>1179596.55</v>
      </c>
      <c r="M121" s="1">
        <v>1626708.99</v>
      </c>
      <c r="N121" s="1">
        <v>1447407.5427000001</v>
      </c>
      <c r="O121" s="1">
        <v>-226792.33</v>
      </c>
      <c r="P121" s="1">
        <v>-1006319.3</v>
      </c>
      <c r="Q121" s="2">
        <f>-+Table1[[#This Row],[Current Record Count]]+Table1[[#This Row],[Adj Record Count]]</f>
        <v>2162</v>
      </c>
      <c r="R121" s="1">
        <f>+-Table1[[#This Row],[Current Total ADJUSTMENT_AMOUNT]]+Table1[[#This Row],[Adj Total ADJUSTMENT_AMOUNT]]</f>
        <v>1179596.55</v>
      </c>
      <c r="S121" s="1">
        <f>-Table1[[#This Row],[Current Total CHARGE_AMOUNT]]+Table1[[#This Row],[Adj Total CHARGE_AMOUNT]]</f>
        <v>1626708.99</v>
      </c>
      <c r="T121" s="1">
        <f>+Table1[[#This Row],[Adj Total TOTAL_COST]]-Table1[[#This Row],[Current Total TOTAL_COST]]</f>
        <v>1447407.5427000001</v>
      </c>
      <c r="U121" s="1">
        <f>+Table1[[#This Row],[Adj Total CONTRIBUTION_MARGIN]]-Table1[[#This Row],[Current Total CONTRIBUTION_MARGIN]]</f>
        <v>-226792.33</v>
      </c>
      <c r="V121" s="1">
        <f>+Table1[[#This Row],[Adj Total OPERATING_MARGIN]]-Table1[[#This Row],[Current Total OPERATING_MARGIN]]</f>
        <v>-1006319.3</v>
      </c>
    </row>
    <row r="122" spans="1:22" x14ac:dyDescent="0.3">
      <c r="A122" t="s">
        <v>22</v>
      </c>
      <c r="B122">
        <v>2025</v>
      </c>
      <c r="C122" t="s">
        <v>28</v>
      </c>
      <c r="D122" t="s">
        <v>28</v>
      </c>
      <c r="E122" s="2">
        <v>7206</v>
      </c>
      <c r="F122" s="1">
        <v>8918913.9100000001</v>
      </c>
      <c r="G122" s="1">
        <v>12546222.869999999</v>
      </c>
      <c r="H122" s="1">
        <v>3314586.3824</v>
      </c>
      <c r="I122" s="1">
        <v>1152391.9099999999</v>
      </c>
      <c r="J122" s="1">
        <v>-58257.41</v>
      </c>
      <c r="K122" s="2">
        <v>5680</v>
      </c>
      <c r="L122" s="1">
        <v>2290063.48</v>
      </c>
      <c r="M122" s="1">
        <v>3305948.95</v>
      </c>
      <c r="N122" s="1">
        <v>1969630.2874</v>
      </c>
      <c r="O122" s="1">
        <v>-308710.96000000002</v>
      </c>
      <c r="P122" s="1">
        <v>-1056796.04</v>
      </c>
      <c r="Q122" s="2">
        <f>-+Table1[[#This Row],[Current Record Count]]+Table1[[#This Row],[Adj Record Count]]</f>
        <v>-1526</v>
      </c>
      <c r="R122" s="1">
        <f>+-Table1[[#This Row],[Current Total ADJUSTMENT_AMOUNT]]+Table1[[#This Row],[Adj Total ADJUSTMENT_AMOUNT]]</f>
        <v>-6628850.4299999997</v>
      </c>
      <c r="S122" s="1">
        <f>-Table1[[#This Row],[Current Total CHARGE_AMOUNT]]+Table1[[#This Row],[Adj Total CHARGE_AMOUNT]]</f>
        <v>-9240273.9199999981</v>
      </c>
      <c r="T122" s="1">
        <f>+Table1[[#This Row],[Adj Total TOTAL_COST]]-Table1[[#This Row],[Current Total TOTAL_COST]]</f>
        <v>-1344956.095</v>
      </c>
      <c r="U122" s="1">
        <f>+Table1[[#This Row],[Adj Total CONTRIBUTION_MARGIN]]-Table1[[#This Row],[Current Total CONTRIBUTION_MARGIN]]</f>
        <v>-1461102.8699999999</v>
      </c>
      <c r="V122" s="1">
        <f>+Table1[[#This Row],[Adj Total OPERATING_MARGIN]]-Table1[[#This Row],[Current Total OPERATING_MARGIN]]</f>
        <v>-998538.63</v>
      </c>
    </row>
    <row r="123" spans="1:22" x14ac:dyDescent="0.3">
      <c r="A123" t="s">
        <v>33</v>
      </c>
      <c r="B123">
        <v>2022</v>
      </c>
      <c r="C123" t="s">
        <v>28</v>
      </c>
      <c r="D123" t="s">
        <v>28</v>
      </c>
      <c r="E123" s="2">
        <v>221</v>
      </c>
      <c r="F123" s="1">
        <v>3628990.59</v>
      </c>
      <c r="G123" s="1">
        <v>5090613.47</v>
      </c>
      <c r="H123" s="1">
        <v>531585.52590000001</v>
      </c>
      <c r="I123" s="1">
        <v>1113482.18</v>
      </c>
      <c r="J123" s="1">
        <v>997799.19</v>
      </c>
      <c r="K123" s="2">
        <v>7</v>
      </c>
      <c r="L123" s="1">
        <v>948.67</v>
      </c>
      <c r="M123" s="1">
        <v>1271.07</v>
      </c>
      <c r="N123" s="1">
        <v>566.62450000000001</v>
      </c>
      <c r="O123" s="1">
        <v>-138.07</v>
      </c>
      <c r="P123" s="1">
        <v>-227.51</v>
      </c>
      <c r="Q123" s="2">
        <f>-+Table1[[#This Row],[Current Record Count]]+Table1[[#This Row],[Adj Record Count]]</f>
        <v>-214</v>
      </c>
      <c r="R123" s="1">
        <f>+-Table1[[#This Row],[Current Total ADJUSTMENT_AMOUNT]]+Table1[[#This Row],[Adj Total ADJUSTMENT_AMOUNT]]</f>
        <v>-3628041.92</v>
      </c>
      <c r="S123" s="1">
        <f>-Table1[[#This Row],[Current Total CHARGE_AMOUNT]]+Table1[[#This Row],[Adj Total CHARGE_AMOUNT]]</f>
        <v>-5089342.3999999994</v>
      </c>
      <c r="T123" s="1">
        <f>+Table1[[#This Row],[Adj Total TOTAL_COST]]-Table1[[#This Row],[Current Total TOTAL_COST]]</f>
        <v>-531018.90139999997</v>
      </c>
      <c r="U123" s="1">
        <f>+Table1[[#This Row],[Adj Total CONTRIBUTION_MARGIN]]-Table1[[#This Row],[Current Total CONTRIBUTION_MARGIN]]</f>
        <v>-1113620.25</v>
      </c>
      <c r="V123" s="1">
        <f>+Table1[[#This Row],[Adj Total OPERATING_MARGIN]]-Table1[[#This Row],[Current Total OPERATING_MARGIN]]</f>
        <v>-998026.7</v>
      </c>
    </row>
    <row r="124" spans="1:22" x14ac:dyDescent="0.3">
      <c r="A124" t="s">
        <v>22</v>
      </c>
      <c r="B124">
        <v>2024</v>
      </c>
      <c r="C124" t="s">
        <v>29</v>
      </c>
      <c r="D124" t="s">
        <v>62</v>
      </c>
      <c r="E124" s="2">
        <v>29049</v>
      </c>
      <c r="F124" s="1">
        <v>32598355.289999999</v>
      </c>
      <c r="G124" s="1">
        <v>41732781.579999998</v>
      </c>
      <c r="H124" s="1">
        <v>18196066.5722</v>
      </c>
      <c r="I124" s="1">
        <v>1633585.82</v>
      </c>
      <c r="J124" s="1">
        <v>-5537812.79</v>
      </c>
      <c r="K124" s="2">
        <v>27495</v>
      </c>
      <c r="L124" s="1">
        <v>14121556.210000001</v>
      </c>
      <c r="M124" s="1">
        <v>18326559.530000001</v>
      </c>
      <c r="N124" s="1">
        <v>13426413.875800001</v>
      </c>
      <c r="O124" s="1">
        <v>-761793.86</v>
      </c>
      <c r="P124" s="1">
        <v>-6534817.7000000002</v>
      </c>
      <c r="Q124" s="2">
        <f>-+Table1[[#This Row],[Current Record Count]]+Table1[[#This Row],[Adj Record Count]]</f>
        <v>-1554</v>
      </c>
      <c r="R124" s="1">
        <f>+-Table1[[#This Row],[Current Total ADJUSTMENT_AMOUNT]]+Table1[[#This Row],[Adj Total ADJUSTMENT_AMOUNT]]</f>
        <v>-18476799.079999998</v>
      </c>
      <c r="S124" s="1">
        <f>-Table1[[#This Row],[Current Total CHARGE_AMOUNT]]+Table1[[#This Row],[Adj Total CHARGE_AMOUNT]]</f>
        <v>-23406222.049999997</v>
      </c>
      <c r="T124" s="1">
        <f>+Table1[[#This Row],[Adj Total TOTAL_COST]]-Table1[[#This Row],[Current Total TOTAL_COST]]</f>
        <v>-4769652.6963999998</v>
      </c>
      <c r="U124" s="1">
        <f>+Table1[[#This Row],[Adj Total CONTRIBUTION_MARGIN]]-Table1[[#This Row],[Current Total CONTRIBUTION_MARGIN]]</f>
        <v>-2395379.6800000002</v>
      </c>
      <c r="V124" s="1">
        <f>+Table1[[#This Row],[Adj Total OPERATING_MARGIN]]-Table1[[#This Row],[Current Total OPERATING_MARGIN]]</f>
        <v>-997004.91000000015</v>
      </c>
    </row>
    <row r="125" spans="1:22" x14ac:dyDescent="0.3">
      <c r="A125" t="s">
        <v>81</v>
      </c>
      <c r="B125">
        <v>2021</v>
      </c>
      <c r="C125" t="s">
        <v>47</v>
      </c>
      <c r="D125" t="s">
        <v>63</v>
      </c>
      <c r="E125" s="2">
        <v>3</v>
      </c>
      <c r="F125" s="1">
        <v>736.58</v>
      </c>
      <c r="G125" s="1">
        <v>793</v>
      </c>
      <c r="H125" s="1">
        <v>753.6576</v>
      </c>
      <c r="I125" s="1">
        <v>340.24</v>
      </c>
      <c r="J125" s="1">
        <v>-70.239999999999995</v>
      </c>
      <c r="K125" s="2">
        <v>1124</v>
      </c>
      <c r="L125" s="1">
        <v>8504973.3800000008</v>
      </c>
      <c r="M125" s="1">
        <v>11626068.49</v>
      </c>
      <c r="N125" s="1">
        <v>4800555.8464000002</v>
      </c>
      <c r="O125" s="1">
        <v>568032.81999999995</v>
      </c>
      <c r="P125" s="1">
        <v>-995144.48</v>
      </c>
      <c r="Q125" s="2">
        <f>-+Table1[[#This Row],[Current Record Count]]+Table1[[#This Row],[Adj Record Count]]</f>
        <v>1121</v>
      </c>
      <c r="R125" s="1">
        <f>+-Table1[[#This Row],[Current Total ADJUSTMENT_AMOUNT]]+Table1[[#This Row],[Adj Total ADJUSTMENT_AMOUNT]]</f>
        <v>8504236.8000000007</v>
      </c>
      <c r="S125" s="1">
        <f>-Table1[[#This Row],[Current Total CHARGE_AMOUNT]]+Table1[[#This Row],[Adj Total CHARGE_AMOUNT]]</f>
        <v>11625275.49</v>
      </c>
      <c r="T125" s="1">
        <f>+Table1[[#This Row],[Adj Total TOTAL_COST]]-Table1[[#This Row],[Current Total TOTAL_COST]]</f>
        <v>4799802.1888000006</v>
      </c>
      <c r="U125" s="1">
        <f>+Table1[[#This Row],[Adj Total CONTRIBUTION_MARGIN]]-Table1[[#This Row],[Current Total CONTRIBUTION_MARGIN]]</f>
        <v>567692.57999999996</v>
      </c>
      <c r="V125" s="1">
        <f>+Table1[[#This Row],[Adj Total OPERATING_MARGIN]]-Table1[[#This Row],[Current Total OPERATING_MARGIN]]</f>
        <v>-995074.24</v>
      </c>
    </row>
    <row r="126" spans="1:22" x14ac:dyDescent="0.3">
      <c r="A126" t="s">
        <v>35</v>
      </c>
      <c r="B126">
        <v>2024</v>
      </c>
      <c r="C126" t="s">
        <v>23</v>
      </c>
      <c r="D126" t="s">
        <v>94</v>
      </c>
      <c r="E126" s="2">
        <v>1717</v>
      </c>
      <c r="F126" s="1">
        <v>4536643.9800000004</v>
      </c>
      <c r="G126" s="1">
        <v>6238142.1100000003</v>
      </c>
      <c r="H126" s="1">
        <v>1372070.5001000001</v>
      </c>
      <c r="I126" s="1">
        <v>1391087.18</v>
      </c>
      <c r="J126" s="1">
        <v>961680.13</v>
      </c>
      <c r="K126" s="2">
        <v>465</v>
      </c>
      <c r="L126" s="1">
        <v>198517.79</v>
      </c>
      <c r="M126" s="1">
        <v>347169.8</v>
      </c>
      <c r="N126" s="1">
        <v>199662.50380000001</v>
      </c>
      <c r="O126" s="1">
        <v>11190.73</v>
      </c>
      <c r="P126" s="1">
        <v>-28049.99</v>
      </c>
      <c r="Q126" s="2">
        <f>-+Table1[[#This Row],[Current Record Count]]+Table1[[#This Row],[Adj Record Count]]</f>
        <v>-1252</v>
      </c>
      <c r="R126" s="1">
        <f>+-Table1[[#This Row],[Current Total ADJUSTMENT_AMOUNT]]+Table1[[#This Row],[Adj Total ADJUSTMENT_AMOUNT]]</f>
        <v>-4338126.1900000004</v>
      </c>
      <c r="S126" s="1">
        <f>-Table1[[#This Row],[Current Total CHARGE_AMOUNT]]+Table1[[#This Row],[Adj Total CHARGE_AMOUNT]]</f>
        <v>-5890972.3100000005</v>
      </c>
      <c r="T126" s="1">
        <f>+Table1[[#This Row],[Adj Total TOTAL_COST]]-Table1[[#This Row],[Current Total TOTAL_COST]]</f>
        <v>-1172407.9963</v>
      </c>
      <c r="U126" s="1">
        <f>+Table1[[#This Row],[Adj Total CONTRIBUTION_MARGIN]]-Table1[[#This Row],[Current Total CONTRIBUTION_MARGIN]]</f>
        <v>-1379896.45</v>
      </c>
      <c r="V126" s="1">
        <f>+Table1[[#This Row],[Adj Total OPERATING_MARGIN]]-Table1[[#This Row],[Current Total OPERATING_MARGIN]]</f>
        <v>-989730.12</v>
      </c>
    </row>
    <row r="127" spans="1:22" x14ac:dyDescent="0.3">
      <c r="A127" t="s">
        <v>16</v>
      </c>
      <c r="B127">
        <v>2024</v>
      </c>
      <c r="C127" t="s">
        <v>28</v>
      </c>
      <c r="D127" t="s">
        <v>28</v>
      </c>
      <c r="E127" s="2">
        <v>810</v>
      </c>
      <c r="F127" s="1">
        <v>5879902.0300000003</v>
      </c>
      <c r="G127" s="1">
        <v>7658783.1399999997</v>
      </c>
      <c r="H127" s="1">
        <v>946932.50899999996</v>
      </c>
      <c r="I127" s="1">
        <v>1244554.68</v>
      </c>
      <c r="J127" s="1">
        <v>1020992.27</v>
      </c>
      <c r="K127" s="2">
        <v>600</v>
      </c>
      <c r="L127" s="1">
        <v>177015.23</v>
      </c>
      <c r="M127" s="1">
        <v>243191.86</v>
      </c>
      <c r="N127" s="1">
        <v>46841.820099999997</v>
      </c>
      <c r="O127" s="1">
        <v>45715.23</v>
      </c>
      <c r="P127" s="1">
        <v>32906.31</v>
      </c>
      <c r="Q127" s="2">
        <f>-+Table1[[#This Row],[Current Record Count]]+Table1[[#This Row],[Adj Record Count]]</f>
        <v>-210</v>
      </c>
      <c r="R127" s="1">
        <f>+-Table1[[#This Row],[Current Total ADJUSTMENT_AMOUNT]]+Table1[[#This Row],[Adj Total ADJUSTMENT_AMOUNT]]</f>
        <v>-5702886.7999999998</v>
      </c>
      <c r="S127" s="1">
        <f>-Table1[[#This Row],[Current Total CHARGE_AMOUNT]]+Table1[[#This Row],[Adj Total CHARGE_AMOUNT]]</f>
        <v>-7415591.2799999993</v>
      </c>
      <c r="T127" s="1">
        <f>+Table1[[#This Row],[Adj Total TOTAL_COST]]-Table1[[#This Row],[Current Total TOTAL_COST]]</f>
        <v>-900090.68889999995</v>
      </c>
      <c r="U127" s="1">
        <f>+Table1[[#This Row],[Adj Total CONTRIBUTION_MARGIN]]-Table1[[#This Row],[Current Total CONTRIBUTION_MARGIN]]</f>
        <v>-1198839.45</v>
      </c>
      <c r="V127" s="1">
        <f>+Table1[[#This Row],[Adj Total OPERATING_MARGIN]]-Table1[[#This Row],[Current Total OPERATING_MARGIN]]</f>
        <v>-988085.96</v>
      </c>
    </row>
    <row r="128" spans="1:22" x14ac:dyDescent="0.3">
      <c r="A128" t="s">
        <v>22</v>
      </c>
      <c r="B128">
        <v>2022</v>
      </c>
      <c r="C128" t="s">
        <v>29</v>
      </c>
      <c r="D128" t="s">
        <v>62</v>
      </c>
      <c r="E128" s="2">
        <v>31979</v>
      </c>
      <c r="F128" s="1">
        <v>28487005.18</v>
      </c>
      <c r="G128" s="1">
        <v>36991056.880000003</v>
      </c>
      <c r="H128" s="1">
        <v>14864478.0704</v>
      </c>
      <c r="I128" s="1">
        <v>416008.06</v>
      </c>
      <c r="J128" s="1">
        <v>-4632037.83</v>
      </c>
      <c r="K128" s="2">
        <v>30535</v>
      </c>
      <c r="L128" s="1">
        <v>14149908.58</v>
      </c>
      <c r="M128" s="1">
        <v>18262444.379999999</v>
      </c>
      <c r="N128" s="1">
        <v>11282160.9364</v>
      </c>
      <c r="O128" s="1">
        <v>-1605569.92</v>
      </c>
      <c r="P128" s="1">
        <v>-5611142.1500000004</v>
      </c>
      <c r="Q128" s="2">
        <f>-+Table1[[#This Row],[Current Record Count]]+Table1[[#This Row],[Adj Record Count]]</f>
        <v>-1444</v>
      </c>
      <c r="R128" s="1">
        <f>+-Table1[[#This Row],[Current Total ADJUSTMENT_AMOUNT]]+Table1[[#This Row],[Adj Total ADJUSTMENT_AMOUNT]]</f>
        <v>-14337096.6</v>
      </c>
      <c r="S128" s="1">
        <f>-Table1[[#This Row],[Current Total CHARGE_AMOUNT]]+Table1[[#This Row],[Adj Total CHARGE_AMOUNT]]</f>
        <v>-18728612.500000004</v>
      </c>
      <c r="T128" s="1">
        <f>+Table1[[#This Row],[Adj Total TOTAL_COST]]-Table1[[#This Row],[Current Total TOTAL_COST]]</f>
        <v>-3582317.1339999996</v>
      </c>
      <c r="U128" s="1">
        <f>+Table1[[#This Row],[Adj Total CONTRIBUTION_MARGIN]]-Table1[[#This Row],[Current Total CONTRIBUTION_MARGIN]]</f>
        <v>-2021577.98</v>
      </c>
      <c r="V128" s="1">
        <f>+Table1[[#This Row],[Adj Total OPERATING_MARGIN]]-Table1[[#This Row],[Current Total OPERATING_MARGIN]]</f>
        <v>-979104.3200000003</v>
      </c>
    </row>
    <row r="129" spans="1:22" x14ac:dyDescent="0.3">
      <c r="A129" t="s">
        <v>74</v>
      </c>
      <c r="B129">
        <v>2021</v>
      </c>
      <c r="C129" t="s">
        <v>29</v>
      </c>
      <c r="D129" t="s">
        <v>62</v>
      </c>
      <c r="E129" s="2">
        <v>1456</v>
      </c>
      <c r="F129" s="1">
        <v>9679692.5700000003</v>
      </c>
      <c r="G129" s="1">
        <v>13342358.43</v>
      </c>
      <c r="H129" s="1">
        <v>3242360.2872000001</v>
      </c>
      <c r="I129" s="1">
        <v>1638729.59</v>
      </c>
      <c r="J129" s="1">
        <v>968883.94</v>
      </c>
      <c r="K129" s="2">
        <v>826</v>
      </c>
      <c r="L129" s="1">
        <v>389803.02</v>
      </c>
      <c r="M129" s="1">
        <v>532747.53</v>
      </c>
      <c r="N129" s="1">
        <v>227022.0931</v>
      </c>
      <c r="O129" s="1">
        <v>68795.67</v>
      </c>
      <c r="P129" s="1">
        <v>-5357.03</v>
      </c>
      <c r="Q129" s="2">
        <f>-+Table1[[#This Row],[Current Record Count]]+Table1[[#This Row],[Adj Record Count]]</f>
        <v>-630</v>
      </c>
      <c r="R129" s="1">
        <f>+-Table1[[#This Row],[Current Total ADJUSTMENT_AMOUNT]]+Table1[[#This Row],[Adj Total ADJUSTMENT_AMOUNT]]</f>
        <v>-9289889.5500000007</v>
      </c>
      <c r="S129" s="1">
        <f>-Table1[[#This Row],[Current Total CHARGE_AMOUNT]]+Table1[[#This Row],[Adj Total CHARGE_AMOUNT]]</f>
        <v>-12809610.9</v>
      </c>
      <c r="T129" s="1">
        <f>+Table1[[#This Row],[Adj Total TOTAL_COST]]-Table1[[#This Row],[Current Total TOTAL_COST]]</f>
        <v>-3015338.1941</v>
      </c>
      <c r="U129" s="1">
        <f>+Table1[[#This Row],[Adj Total CONTRIBUTION_MARGIN]]-Table1[[#This Row],[Current Total CONTRIBUTION_MARGIN]]</f>
        <v>-1569933.9200000002</v>
      </c>
      <c r="V129" s="1">
        <f>+Table1[[#This Row],[Adj Total OPERATING_MARGIN]]-Table1[[#This Row],[Current Total OPERATING_MARGIN]]</f>
        <v>-974240.97</v>
      </c>
    </row>
    <row r="130" spans="1:22" x14ac:dyDescent="0.3">
      <c r="A130" t="s">
        <v>22</v>
      </c>
      <c r="B130">
        <v>2020</v>
      </c>
      <c r="C130" t="s">
        <v>28</v>
      </c>
      <c r="D130" t="s">
        <v>28</v>
      </c>
      <c r="E130" s="2">
        <v>9805</v>
      </c>
      <c r="F130" s="1">
        <v>10304917.390000001</v>
      </c>
      <c r="G130" s="1">
        <v>14791825.449999999</v>
      </c>
      <c r="H130" s="1">
        <v>4138116.4213</v>
      </c>
      <c r="I130" s="1">
        <v>1645404.04</v>
      </c>
      <c r="J130" s="1">
        <v>311716.02</v>
      </c>
      <c r="K130" s="2">
        <v>7590</v>
      </c>
      <c r="L130" s="1">
        <v>2662861.56</v>
      </c>
      <c r="M130" s="1">
        <v>4140377.77</v>
      </c>
      <c r="N130" s="1">
        <v>2115954.1820999999</v>
      </c>
      <c r="O130" s="1">
        <v>64018.59</v>
      </c>
      <c r="P130" s="1">
        <v>-651450.31999999995</v>
      </c>
      <c r="Q130" s="2">
        <f>-+Table1[[#This Row],[Current Record Count]]+Table1[[#This Row],[Adj Record Count]]</f>
        <v>-2215</v>
      </c>
      <c r="R130" s="1">
        <f>+-Table1[[#This Row],[Current Total ADJUSTMENT_AMOUNT]]+Table1[[#This Row],[Adj Total ADJUSTMENT_AMOUNT]]</f>
        <v>-7642055.8300000001</v>
      </c>
      <c r="S130" s="1">
        <f>-Table1[[#This Row],[Current Total CHARGE_AMOUNT]]+Table1[[#This Row],[Adj Total CHARGE_AMOUNT]]</f>
        <v>-10651447.68</v>
      </c>
      <c r="T130" s="1">
        <f>+Table1[[#This Row],[Adj Total TOTAL_COST]]-Table1[[#This Row],[Current Total TOTAL_COST]]</f>
        <v>-2022162.2392000002</v>
      </c>
      <c r="U130" s="1">
        <f>+Table1[[#This Row],[Adj Total CONTRIBUTION_MARGIN]]-Table1[[#This Row],[Current Total CONTRIBUTION_MARGIN]]</f>
        <v>-1581385.45</v>
      </c>
      <c r="V130" s="1">
        <f>+Table1[[#This Row],[Adj Total OPERATING_MARGIN]]-Table1[[#This Row],[Current Total OPERATING_MARGIN]]</f>
        <v>-963166.34</v>
      </c>
    </row>
    <row r="131" spans="1:22" x14ac:dyDescent="0.3">
      <c r="A131" t="s">
        <v>33</v>
      </c>
      <c r="B131">
        <v>2025</v>
      </c>
      <c r="C131" t="s">
        <v>28</v>
      </c>
      <c r="D131" t="s">
        <v>28</v>
      </c>
      <c r="E131" s="2">
        <v>195</v>
      </c>
      <c r="F131" s="1">
        <v>3689782.42</v>
      </c>
      <c r="G131" s="1">
        <v>5569385.8700000001</v>
      </c>
      <c r="H131" s="1">
        <v>548199.4216</v>
      </c>
      <c r="I131" s="1">
        <v>1087896.08</v>
      </c>
      <c r="J131" s="1">
        <v>954039.86</v>
      </c>
      <c r="K131" s="2">
        <v>1</v>
      </c>
      <c r="L131" s="1">
        <v>22.11</v>
      </c>
      <c r="M131" s="1">
        <v>32</v>
      </c>
      <c r="N131" s="1">
        <v>10.402100000000001</v>
      </c>
      <c r="O131" s="1">
        <v>0.5</v>
      </c>
      <c r="P131" s="1">
        <v>-0.85</v>
      </c>
      <c r="Q131" s="2">
        <f>-+Table1[[#This Row],[Current Record Count]]+Table1[[#This Row],[Adj Record Count]]</f>
        <v>-194</v>
      </c>
      <c r="R131" s="1">
        <f>+-Table1[[#This Row],[Current Total ADJUSTMENT_AMOUNT]]+Table1[[#This Row],[Adj Total ADJUSTMENT_AMOUNT]]</f>
        <v>-3689760.31</v>
      </c>
      <c r="S131" s="1">
        <f>-Table1[[#This Row],[Current Total CHARGE_AMOUNT]]+Table1[[#This Row],[Adj Total CHARGE_AMOUNT]]</f>
        <v>-5569353.8700000001</v>
      </c>
      <c r="T131" s="1">
        <f>+Table1[[#This Row],[Adj Total TOTAL_COST]]-Table1[[#This Row],[Current Total TOTAL_COST]]</f>
        <v>-548189.01950000005</v>
      </c>
      <c r="U131" s="1">
        <f>+Table1[[#This Row],[Adj Total CONTRIBUTION_MARGIN]]-Table1[[#This Row],[Current Total CONTRIBUTION_MARGIN]]</f>
        <v>-1087895.58</v>
      </c>
      <c r="V131" s="1">
        <f>+Table1[[#This Row],[Adj Total OPERATING_MARGIN]]-Table1[[#This Row],[Current Total OPERATING_MARGIN]]</f>
        <v>-954040.71</v>
      </c>
    </row>
    <row r="132" spans="1:22" x14ac:dyDescent="0.3">
      <c r="A132" t="s">
        <v>22</v>
      </c>
      <c r="B132">
        <v>2023</v>
      </c>
      <c r="C132" t="s">
        <v>29</v>
      </c>
      <c r="D132" t="s">
        <v>62</v>
      </c>
      <c r="E132" s="2">
        <v>32737</v>
      </c>
      <c r="F132" s="1">
        <v>29825713.52</v>
      </c>
      <c r="G132" s="1">
        <v>38849670.75</v>
      </c>
      <c r="H132" s="1">
        <v>17209036.293900002</v>
      </c>
      <c r="I132" s="1">
        <v>1219697.97</v>
      </c>
      <c r="J132" s="1">
        <v>-5751601.7199999997</v>
      </c>
      <c r="K132" s="2">
        <v>31288</v>
      </c>
      <c r="L132" s="1">
        <v>14377744.050000001</v>
      </c>
      <c r="M132" s="1">
        <v>18564826.140000001</v>
      </c>
      <c r="N132" s="1">
        <v>12992481.9747</v>
      </c>
      <c r="O132" s="1">
        <v>-1140799.71</v>
      </c>
      <c r="P132" s="1">
        <v>-6704367.2800000003</v>
      </c>
      <c r="Q132" s="2">
        <f>-+Table1[[#This Row],[Current Record Count]]+Table1[[#This Row],[Adj Record Count]]</f>
        <v>-1449</v>
      </c>
      <c r="R132" s="1">
        <f>+-Table1[[#This Row],[Current Total ADJUSTMENT_AMOUNT]]+Table1[[#This Row],[Adj Total ADJUSTMENT_AMOUNT]]</f>
        <v>-15447969.469999999</v>
      </c>
      <c r="S132" s="1">
        <f>-Table1[[#This Row],[Current Total CHARGE_AMOUNT]]+Table1[[#This Row],[Adj Total CHARGE_AMOUNT]]</f>
        <v>-20284844.609999999</v>
      </c>
      <c r="T132" s="1">
        <f>+Table1[[#This Row],[Adj Total TOTAL_COST]]-Table1[[#This Row],[Current Total TOTAL_COST]]</f>
        <v>-4216554.3192000017</v>
      </c>
      <c r="U132" s="1">
        <f>+Table1[[#This Row],[Adj Total CONTRIBUTION_MARGIN]]-Table1[[#This Row],[Current Total CONTRIBUTION_MARGIN]]</f>
        <v>-2360497.6799999997</v>
      </c>
      <c r="V132" s="1">
        <f>+Table1[[#This Row],[Adj Total OPERATING_MARGIN]]-Table1[[#This Row],[Current Total OPERATING_MARGIN]]</f>
        <v>-952765.56000000052</v>
      </c>
    </row>
    <row r="133" spans="1:22" x14ac:dyDescent="0.3">
      <c r="A133" t="s">
        <v>22</v>
      </c>
      <c r="B133">
        <v>2024</v>
      </c>
      <c r="C133" t="s">
        <v>60</v>
      </c>
      <c r="D133" t="s">
        <v>60</v>
      </c>
      <c r="E133" s="2">
        <v>2145</v>
      </c>
      <c r="F133" s="1">
        <v>12636803.07</v>
      </c>
      <c r="G133" s="1">
        <v>16325695.279999999</v>
      </c>
      <c r="H133" s="1">
        <v>3357526.4515</v>
      </c>
      <c r="I133" s="1">
        <v>1888801.11</v>
      </c>
      <c r="J133" s="1">
        <v>912425.87</v>
      </c>
      <c r="K133" s="2">
        <v>333</v>
      </c>
      <c r="L133" s="1">
        <v>150105.10999999999</v>
      </c>
      <c r="M133" s="1">
        <v>218015.2</v>
      </c>
      <c r="N133" s="1">
        <v>131440.3481</v>
      </c>
      <c r="O133" s="1">
        <v>26062.14</v>
      </c>
      <c r="P133" s="1">
        <v>-38514.54</v>
      </c>
      <c r="Q133" s="2">
        <f>-+Table1[[#This Row],[Current Record Count]]+Table1[[#This Row],[Adj Record Count]]</f>
        <v>-1812</v>
      </c>
      <c r="R133" s="1">
        <f>+-Table1[[#This Row],[Current Total ADJUSTMENT_AMOUNT]]+Table1[[#This Row],[Adj Total ADJUSTMENT_AMOUNT]]</f>
        <v>-12486697.960000001</v>
      </c>
      <c r="S133" s="1">
        <f>-Table1[[#This Row],[Current Total CHARGE_AMOUNT]]+Table1[[#This Row],[Adj Total CHARGE_AMOUNT]]</f>
        <v>-16107680.08</v>
      </c>
      <c r="T133" s="1">
        <f>+Table1[[#This Row],[Adj Total TOTAL_COST]]-Table1[[#This Row],[Current Total TOTAL_COST]]</f>
        <v>-3226086.1033999999</v>
      </c>
      <c r="U133" s="1">
        <f>+Table1[[#This Row],[Adj Total CONTRIBUTION_MARGIN]]-Table1[[#This Row],[Current Total CONTRIBUTION_MARGIN]]</f>
        <v>-1862738.9700000002</v>
      </c>
      <c r="V133" s="1">
        <f>+Table1[[#This Row],[Adj Total OPERATING_MARGIN]]-Table1[[#This Row],[Current Total OPERATING_MARGIN]]</f>
        <v>-950940.41</v>
      </c>
    </row>
    <row r="134" spans="1:22" x14ac:dyDescent="0.3">
      <c r="A134" t="s">
        <v>39</v>
      </c>
      <c r="B134">
        <v>2025</v>
      </c>
      <c r="C134" t="s">
        <v>29</v>
      </c>
      <c r="D134" t="s">
        <v>30</v>
      </c>
      <c r="E134" s="2">
        <v>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2">
        <v>497</v>
      </c>
      <c r="L134" s="1">
        <v>10798681.42</v>
      </c>
      <c r="M134" s="1">
        <v>13670348.52</v>
      </c>
      <c r="N134" s="1">
        <v>4159060.3552999999</v>
      </c>
      <c r="O134" s="1">
        <v>478334.28</v>
      </c>
      <c r="P134" s="1">
        <v>-948234.16</v>
      </c>
      <c r="Q134" s="2">
        <f>-+Table1[[#This Row],[Current Record Count]]+Table1[[#This Row],[Adj Record Count]]</f>
        <v>496</v>
      </c>
      <c r="R134" s="1">
        <f>+-Table1[[#This Row],[Current Total ADJUSTMENT_AMOUNT]]+Table1[[#This Row],[Adj Total ADJUSTMENT_AMOUNT]]</f>
        <v>10798681.42</v>
      </c>
      <c r="S134" s="1">
        <f>-Table1[[#This Row],[Current Total CHARGE_AMOUNT]]+Table1[[#This Row],[Adj Total CHARGE_AMOUNT]]</f>
        <v>13670348.52</v>
      </c>
      <c r="T134" s="1">
        <f>+Table1[[#This Row],[Adj Total TOTAL_COST]]-Table1[[#This Row],[Current Total TOTAL_COST]]</f>
        <v>4159060.3552999999</v>
      </c>
      <c r="U134" s="1">
        <f>+Table1[[#This Row],[Adj Total CONTRIBUTION_MARGIN]]-Table1[[#This Row],[Current Total CONTRIBUTION_MARGIN]]</f>
        <v>478334.28</v>
      </c>
      <c r="V134" s="1">
        <f>+Table1[[#This Row],[Adj Total OPERATING_MARGIN]]-Table1[[#This Row],[Current Total OPERATING_MARGIN]]</f>
        <v>-948234.16</v>
      </c>
    </row>
    <row r="135" spans="1:22" x14ac:dyDescent="0.3">
      <c r="A135" t="s">
        <v>81</v>
      </c>
      <c r="B135">
        <v>2020</v>
      </c>
      <c r="C135" t="s">
        <v>46</v>
      </c>
      <c r="D135" t="s">
        <v>46</v>
      </c>
      <c r="E135" s="2">
        <v>3</v>
      </c>
      <c r="F135" s="1">
        <v>498.51</v>
      </c>
      <c r="G135" s="1">
        <v>633</v>
      </c>
      <c r="H135" s="1">
        <v>725.23410000000001</v>
      </c>
      <c r="I135" s="1">
        <v>-173.79</v>
      </c>
      <c r="J135" s="1">
        <v>-590.73</v>
      </c>
      <c r="K135" s="2">
        <v>268</v>
      </c>
      <c r="L135" s="1">
        <v>1671346.52</v>
      </c>
      <c r="M135" s="1">
        <v>2235878.79</v>
      </c>
      <c r="N135" s="1">
        <v>1482345.6342</v>
      </c>
      <c r="O135" s="1">
        <v>-274655.38</v>
      </c>
      <c r="P135" s="1">
        <v>-925971.13</v>
      </c>
      <c r="Q135" s="2">
        <f>-+Table1[[#This Row],[Current Record Count]]+Table1[[#This Row],[Adj Record Count]]</f>
        <v>265</v>
      </c>
      <c r="R135" s="1">
        <f>+-Table1[[#This Row],[Current Total ADJUSTMENT_AMOUNT]]+Table1[[#This Row],[Adj Total ADJUSTMENT_AMOUNT]]</f>
        <v>1670848.01</v>
      </c>
      <c r="S135" s="1">
        <f>-Table1[[#This Row],[Current Total CHARGE_AMOUNT]]+Table1[[#This Row],[Adj Total CHARGE_AMOUNT]]</f>
        <v>2235245.79</v>
      </c>
      <c r="T135" s="1">
        <f>+Table1[[#This Row],[Adj Total TOTAL_COST]]-Table1[[#This Row],[Current Total TOTAL_COST]]</f>
        <v>1481620.4001</v>
      </c>
      <c r="U135" s="1">
        <f>+Table1[[#This Row],[Adj Total CONTRIBUTION_MARGIN]]-Table1[[#This Row],[Current Total CONTRIBUTION_MARGIN]]</f>
        <v>-274481.59000000003</v>
      </c>
      <c r="V135" s="1">
        <f>+Table1[[#This Row],[Adj Total OPERATING_MARGIN]]-Table1[[#This Row],[Current Total OPERATING_MARGIN]]</f>
        <v>-925380.4</v>
      </c>
    </row>
    <row r="136" spans="1:22" x14ac:dyDescent="0.3">
      <c r="A136" t="s">
        <v>16</v>
      </c>
      <c r="B136">
        <v>2023</v>
      </c>
      <c r="C136" t="s">
        <v>60</v>
      </c>
      <c r="D136" t="s">
        <v>60</v>
      </c>
      <c r="E136" s="2">
        <v>2915</v>
      </c>
      <c r="F136" s="1">
        <v>12221580.279999999</v>
      </c>
      <c r="G136" s="1">
        <v>15723298.41</v>
      </c>
      <c r="H136" s="1">
        <v>2907867.6405000002</v>
      </c>
      <c r="I136" s="1">
        <v>1722756.81</v>
      </c>
      <c r="J136" s="1">
        <v>935621.68</v>
      </c>
      <c r="K136" s="2">
        <v>731</v>
      </c>
      <c r="L136" s="1">
        <v>210707.26</v>
      </c>
      <c r="M136" s="1">
        <v>254586.2</v>
      </c>
      <c r="N136" s="1">
        <v>32090.7215</v>
      </c>
      <c r="O136" s="1">
        <v>26386.12</v>
      </c>
      <c r="P136" s="1">
        <v>16003.39</v>
      </c>
      <c r="Q136" s="2">
        <f>-+Table1[[#This Row],[Current Record Count]]+Table1[[#This Row],[Adj Record Count]]</f>
        <v>-2184</v>
      </c>
      <c r="R136" s="1">
        <f>+-Table1[[#This Row],[Current Total ADJUSTMENT_AMOUNT]]+Table1[[#This Row],[Adj Total ADJUSTMENT_AMOUNT]]</f>
        <v>-12010873.02</v>
      </c>
      <c r="S136" s="1">
        <f>-Table1[[#This Row],[Current Total CHARGE_AMOUNT]]+Table1[[#This Row],[Adj Total CHARGE_AMOUNT]]</f>
        <v>-15468712.210000001</v>
      </c>
      <c r="T136" s="1">
        <f>+Table1[[#This Row],[Adj Total TOTAL_COST]]-Table1[[#This Row],[Current Total TOTAL_COST]]</f>
        <v>-2875776.9190000002</v>
      </c>
      <c r="U136" s="1">
        <f>+Table1[[#This Row],[Adj Total CONTRIBUTION_MARGIN]]-Table1[[#This Row],[Current Total CONTRIBUTION_MARGIN]]</f>
        <v>-1696370.69</v>
      </c>
      <c r="V136" s="1">
        <f>+Table1[[#This Row],[Adj Total OPERATING_MARGIN]]-Table1[[#This Row],[Current Total OPERATING_MARGIN]]</f>
        <v>-919618.29</v>
      </c>
    </row>
    <row r="137" spans="1:22" x14ac:dyDescent="0.3">
      <c r="A137" t="s">
        <v>16</v>
      </c>
      <c r="B137">
        <v>2021</v>
      </c>
      <c r="C137" t="s">
        <v>60</v>
      </c>
      <c r="D137" t="s">
        <v>60</v>
      </c>
      <c r="E137" s="2">
        <v>2407</v>
      </c>
      <c r="F137" s="1">
        <v>8095089.3499999996</v>
      </c>
      <c r="G137" s="1">
        <v>10366211.109999999</v>
      </c>
      <c r="H137" s="1">
        <v>1530276.6528</v>
      </c>
      <c r="I137" s="1">
        <v>1426914.17</v>
      </c>
      <c r="J137" s="1">
        <v>936422.59</v>
      </c>
      <c r="K137" s="2">
        <v>478</v>
      </c>
      <c r="L137" s="1">
        <v>125351.18</v>
      </c>
      <c r="M137" s="1">
        <v>161094.57999999999</v>
      </c>
      <c r="N137" s="1">
        <v>20183.587899999999</v>
      </c>
      <c r="O137" s="1">
        <v>26323.49</v>
      </c>
      <c r="P137" s="1">
        <v>18940.05</v>
      </c>
      <c r="Q137" s="2">
        <f>-+Table1[[#This Row],[Current Record Count]]+Table1[[#This Row],[Adj Record Count]]</f>
        <v>-1929</v>
      </c>
      <c r="R137" s="1">
        <f>+-Table1[[#This Row],[Current Total ADJUSTMENT_AMOUNT]]+Table1[[#This Row],[Adj Total ADJUSTMENT_AMOUNT]]</f>
        <v>-7969738.1699999999</v>
      </c>
      <c r="S137" s="1">
        <f>-Table1[[#This Row],[Current Total CHARGE_AMOUNT]]+Table1[[#This Row],[Adj Total CHARGE_AMOUNT]]</f>
        <v>-10205116.529999999</v>
      </c>
      <c r="T137" s="1">
        <f>+Table1[[#This Row],[Adj Total TOTAL_COST]]-Table1[[#This Row],[Current Total TOTAL_COST]]</f>
        <v>-1510093.0649000001</v>
      </c>
      <c r="U137" s="1">
        <f>+Table1[[#This Row],[Adj Total CONTRIBUTION_MARGIN]]-Table1[[#This Row],[Current Total CONTRIBUTION_MARGIN]]</f>
        <v>-1400590.68</v>
      </c>
      <c r="V137" s="1">
        <f>+Table1[[#This Row],[Adj Total OPERATING_MARGIN]]-Table1[[#This Row],[Current Total OPERATING_MARGIN]]</f>
        <v>-917482.53999999992</v>
      </c>
    </row>
    <row r="138" spans="1:22" x14ac:dyDescent="0.3">
      <c r="A138" t="s">
        <v>16</v>
      </c>
      <c r="B138">
        <v>2020</v>
      </c>
      <c r="C138" t="s">
        <v>28</v>
      </c>
      <c r="D138" t="s">
        <v>28</v>
      </c>
      <c r="E138" s="2">
        <v>359</v>
      </c>
      <c r="F138" s="1">
        <v>3736472.2</v>
      </c>
      <c r="G138" s="1">
        <v>5397003.9199999999</v>
      </c>
      <c r="H138" s="1">
        <v>725336.41220000002</v>
      </c>
      <c r="I138" s="1">
        <v>1130197.1000000001</v>
      </c>
      <c r="J138" s="1">
        <v>928623.74</v>
      </c>
      <c r="K138" s="2">
        <v>124</v>
      </c>
      <c r="L138" s="1">
        <v>28010.16</v>
      </c>
      <c r="M138" s="1">
        <v>47007.89</v>
      </c>
      <c r="N138" s="1">
        <v>4964.3656000000001</v>
      </c>
      <c r="O138" s="1">
        <v>15398.55</v>
      </c>
      <c r="P138" s="1">
        <v>13714.84</v>
      </c>
      <c r="Q138" s="2">
        <f>-+Table1[[#This Row],[Current Record Count]]+Table1[[#This Row],[Adj Record Count]]</f>
        <v>-235</v>
      </c>
      <c r="R138" s="1">
        <f>+-Table1[[#This Row],[Current Total ADJUSTMENT_AMOUNT]]+Table1[[#This Row],[Adj Total ADJUSTMENT_AMOUNT]]</f>
        <v>-3708462.04</v>
      </c>
      <c r="S138" s="1">
        <f>-Table1[[#This Row],[Current Total CHARGE_AMOUNT]]+Table1[[#This Row],[Adj Total CHARGE_AMOUNT]]</f>
        <v>-5349996.03</v>
      </c>
      <c r="T138" s="1">
        <f>+Table1[[#This Row],[Adj Total TOTAL_COST]]-Table1[[#This Row],[Current Total TOTAL_COST]]</f>
        <v>-720372.0466</v>
      </c>
      <c r="U138" s="1">
        <f>+Table1[[#This Row],[Adj Total CONTRIBUTION_MARGIN]]-Table1[[#This Row],[Current Total CONTRIBUTION_MARGIN]]</f>
        <v>-1114798.55</v>
      </c>
      <c r="V138" s="1">
        <f>+Table1[[#This Row],[Adj Total OPERATING_MARGIN]]-Table1[[#This Row],[Current Total OPERATING_MARGIN]]</f>
        <v>-914908.9</v>
      </c>
    </row>
    <row r="139" spans="1:22" x14ac:dyDescent="0.3">
      <c r="A139" t="s">
        <v>81</v>
      </c>
      <c r="B139">
        <v>2025</v>
      </c>
      <c r="C139" t="s">
        <v>47</v>
      </c>
      <c r="D139" t="s">
        <v>63</v>
      </c>
      <c r="E139" s="2">
        <v>3</v>
      </c>
      <c r="F139" s="1">
        <v>740.02</v>
      </c>
      <c r="G139" s="1">
        <v>831</v>
      </c>
      <c r="H139" s="1">
        <v>744.19680000000005</v>
      </c>
      <c r="I139" s="1">
        <v>-241.22</v>
      </c>
      <c r="J139" s="1">
        <v>-653.09</v>
      </c>
      <c r="K139" s="2">
        <v>991</v>
      </c>
      <c r="L139" s="1">
        <v>18693492.359999999</v>
      </c>
      <c r="M139" s="1">
        <v>23865493.52</v>
      </c>
      <c r="N139" s="1">
        <v>3462500.6872</v>
      </c>
      <c r="O139" s="1">
        <v>-290064.14</v>
      </c>
      <c r="P139" s="1">
        <v>-910365.42</v>
      </c>
      <c r="Q139" s="2">
        <f>-+Table1[[#This Row],[Current Record Count]]+Table1[[#This Row],[Adj Record Count]]</f>
        <v>988</v>
      </c>
      <c r="R139" s="1">
        <f>+-Table1[[#This Row],[Current Total ADJUSTMENT_AMOUNT]]+Table1[[#This Row],[Adj Total ADJUSTMENT_AMOUNT]]</f>
        <v>18692752.34</v>
      </c>
      <c r="S139" s="1">
        <f>-Table1[[#This Row],[Current Total CHARGE_AMOUNT]]+Table1[[#This Row],[Adj Total CHARGE_AMOUNT]]</f>
        <v>23864662.52</v>
      </c>
      <c r="T139" s="1">
        <f>+Table1[[#This Row],[Adj Total TOTAL_COST]]-Table1[[#This Row],[Current Total TOTAL_COST]]</f>
        <v>3461756.4904</v>
      </c>
      <c r="U139" s="1">
        <f>+Table1[[#This Row],[Adj Total CONTRIBUTION_MARGIN]]-Table1[[#This Row],[Current Total CONTRIBUTION_MARGIN]]</f>
        <v>-289822.92000000004</v>
      </c>
      <c r="V139" s="1">
        <f>+Table1[[#This Row],[Adj Total OPERATING_MARGIN]]-Table1[[#This Row],[Current Total OPERATING_MARGIN]]</f>
        <v>-909712.33000000007</v>
      </c>
    </row>
    <row r="140" spans="1:22" x14ac:dyDescent="0.3">
      <c r="A140" t="s">
        <v>16</v>
      </c>
      <c r="B140">
        <v>2024</v>
      </c>
      <c r="C140" t="s">
        <v>34</v>
      </c>
      <c r="D140" t="s">
        <v>34</v>
      </c>
      <c r="E140" s="2">
        <v>58989</v>
      </c>
      <c r="F140" s="1">
        <v>33277946.66</v>
      </c>
      <c r="G140" s="1">
        <v>42859318.509999998</v>
      </c>
      <c r="H140" s="1">
        <v>4269655.2692</v>
      </c>
      <c r="I140" s="1">
        <v>7664879.6299999999</v>
      </c>
      <c r="J140" s="1">
        <v>6331998.9699999997</v>
      </c>
      <c r="K140" s="2">
        <v>57988</v>
      </c>
      <c r="L140" s="1">
        <v>28212551.710000001</v>
      </c>
      <c r="M140" s="1">
        <v>36525700.969999999</v>
      </c>
      <c r="N140" s="1">
        <v>3418222.3997999998</v>
      </c>
      <c r="O140" s="1">
        <v>6507770.8899999997</v>
      </c>
      <c r="P140" s="1">
        <v>5432865.5300000003</v>
      </c>
      <c r="Q140" s="2">
        <f>-+Table1[[#This Row],[Current Record Count]]+Table1[[#This Row],[Adj Record Count]]</f>
        <v>-1001</v>
      </c>
      <c r="R140" s="1">
        <f>+-Table1[[#This Row],[Current Total ADJUSTMENT_AMOUNT]]+Table1[[#This Row],[Adj Total ADJUSTMENT_AMOUNT]]</f>
        <v>-5065394.9499999993</v>
      </c>
      <c r="S140" s="1">
        <f>-Table1[[#This Row],[Current Total CHARGE_AMOUNT]]+Table1[[#This Row],[Adj Total CHARGE_AMOUNT]]</f>
        <v>-6333617.5399999991</v>
      </c>
      <c r="T140" s="1">
        <f>+Table1[[#This Row],[Adj Total TOTAL_COST]]-Table1[[#This Row],[Current Total TOTAL_COST]]</f>
        <v>-851432.8694000002</v>
      </c>
      <c r="U140" s="1">
        <f>+Table1[[#This Row],[Adj Total CONTRIBUTION_MARGIN]]-Table1[[#This Row],[Current Total CONTRIBUTION_MARGIN]]</f>
        <v>-1157108.7400000002</v>
      </c>
      <c r="V140" s="1">
        <f>+Table1[[#This Row],[Adj Total OPERATING_MARGIN]]-Table1[[#This Row],[Current Total OPERATING_MARGIN]]</f>
        <v>-899133.43999999948</v>
      </c>
    </row>
    <row r="141" spans="1:22" x14ac:dyDescent="0.3">
      <c r="A141" t="s">
        <v>16</v>
      </c>
      <c r="B141">
        <v>2021</v>
      </c>
      <c r="C141" t="s">
        <v>20</v>
      </c>
      <c r="D141" t="s">
        <v>102</v>
      </c>
      <c r="E141" s="2">
        <v>1237</v>
      </c>
      <c r="F141" s="1">
        <v>3905710.65</v>
      </c>
      <c r="G141" s="1">
        <v>6024527.3300000001</v>
      </c>
      <c r="H141" s="1">
        <v>1402697.8611999999</v>
      </c>
      <c r="I141" s="1">
        <v>1134070.6599999999</v>
      </c>
      <c r="J141" s="1">
        <v>1021959.1</v>
      </c>
      <c r="K141" s="2">
        <v>917</v>
      </c>
      <c r="L141" s="1">
        <v>381838.38</v>
      </c>
      <c r="M141" s="1">
        <v>548722.39</v>
      </c>
      <c r="N141" s="1">
        <v>76819.34</v>
      </c>
      <c r="O141" s="1">
        <v>148907.1</v>
      </c>
      <c r="P141" s="1">
        <v>126291.46</v>
      </c>
      <c r="Q141" s="2">
        <f>-+Table1[[#This Row],[Current Record Count]]+Table1[[#This Row],[Adj Record Count]]</f>
        <v>-320</v>
      </c>
      <c r="R141" s="1">
        <f>+-Table1[[#This Row],[Current Total ADJUSTMENT_AMOUNT]]+Table1[[#This Row],[Adj Total ADJUSTMENT_AMOUNT]]</f>
        <v>-3523872.27</v>
      </c>
      <c r="S141" s="1">
        <f>-Table1[[#This Row],[Current Total CHARGE_AMOUNT]]+Table1[[#This Row],[Adj Total CHARGE_AMOUNT]]</f>
        <v>-5475804.9400000004</v>
      </c>
      <c r="T141" s="1">
        <f>+Table1[[#This Row],[Adj Total TOTAL_COST]]-Table1[[#This Row],[Current Total TOTAL_COST]]</f>
        <v>-1325878.5211999998</v>
      </c>
      <c r="U141" s="1">
        <f>+Table1[[#This Row],[Adj Total CONTRIBUTION_MARGIN]]-Table1[[#This Row],[Current Total CONTRIBUTION_MARGIN]]</f>
        <v>-985163.55999999994</v>
      </c>
      <c r="V141" s="1">
        <f>+Table1[[#This Row],[Adj Total OPERATING_MARGIN]]-Table1[[#This Row],[Current Total OPERATING_MARGIN]]</f>
        <v>-895667.64</v>
      </c>
    </row>
    <row r="142" spans="1:22" x14ac:dyDescent="0.3">
      <c r="A142" t="s">
        <v>33</v>
      </c>
      <c r="B142">
        <v>2023</v>
      </c>
      <c r="C142" t="s">
        <v>28</v>
      </c>
      <c r="D142" t="s">
        <v>28</v>
      </c>
      <c r="E142" s="2">
        <v>218</v>
      </c>
      <c r="F142" s="1">
        <v>3839324.94</v>
      </c>
      <c r="G142" s="1">
        <v>5278528.79</v>
      </c>
      <c r="H142" s="1">
        <v>613487.40119999996</v>
      </c>
      <c r="I142" s="1">
        <v>1033305.42</v>
      </c>
      <c r="J142" s="1">
        <v>885026.04</v>
      </c>
      <c r="K142" s="2">
        <v>6</v>
      </c>
      <c r="L142" s="1">
        <v>931.88</v>
      </c>
      <c r="M142" s="1">
        <v>1548.62</v>
      </c>
      <c r="N142" s="1">
        <v>382.76949999999999</v>
      </c>
      <c r="O142" s="1">
        <v>367.19</v>
      </c>
      <c r="P142" s="1">
        <v>327.25</v>
      </c>
      <c r="Q142" s="2">
        <f>-+Table1[[#This Row],[Current Record Count]]+Table1[[#This Row],[Adj Record Count]]</f>
        <v>-212</v>
      </c>
      <c r="R142" s="1">
        <f>+-Table1[[#This Row],[Current Total ADJUSTMENT_AMOUNT]]+Table1[[#This Row],[Adj Total ADJUSTMENT_AMOUNT]]</f>
        <v>-3838393.06</v>
      </c>
      <c r="S142" s="1">
        <f>-Table1[[#This Row],[Current Total CHARGE_AMOUNT]]+Table1[[#This Row],[Adj Total CHARGE_AMOUNT]]</f>
        <v>-5276980.17</v>
      </c>
      <c r="T142" s="1">
        <f>+Table1[[#This Row],[Adj Total TOTAL_COST]]-Table1[[#This Row],[Current Total TOTAL_COST]]</f>
        <v>-613104.63169999991</v>
      </c>
      <c r="U142" s="1">
        <f>+Table1[[#This Row],[Adj Total CONTRIBUTION_MARGIN]]-Table1[[#This Row],[Current Total CONTRIBUTION_MARGIN]]</f>
        <v>-1032938.2300000001</v>
      </c>
      <c r="V142" s="1">
        <f>+Table1[[#This Row],[Adj Total OPERATING_MARGIN]]-Table1[[#This Row],[Current Total OPERATING_MARGIN]]</f>
        <v>-884698.79</v>
      </c>
    </row>
    <row r="143" spans="1:22" x14ac:dyDescent="0.3">
      <c r="A143" t="s">
        <v>33</v>
      </c>
      <c r="B143">
        <v>2021</v>
      </c>
      <c r="C143" t="s">
        <v>28</v>
      </c>
      <c r="D143" t="s">
        <v>28</v>
      </c>
      <c r="E143" s="2">
        <v>436</v>
      </c>
      <c r="F143" s="1">
        <v>3840927.25</v>
      </c>
      <c r="G143" s="1">
        <v>5316471.12</v>
      </c>
      <c r="H143" s="1">
        <v>694194.04799999995</v>
      </c>
      <c r="I143" s="1">
        <v>1064257.1499999999</v>
      </c>
      <c r="J143" s="1">
        <v>875003.84</v>
      </c>
      <c r="K143" s="2">
        <v>4</v>
      </c>
      <c r="L143" s="1">
        <v>3831.86</v>
      </c>
      <c r="M143" s="1">
        <v>6687.55</v>
      </c>
      <c r="N143" s="1">
        <v>2001.6026999999999</v>
      </c>
      <c r="O143" s="1">
        <v>915.35</v>
      </c>
      <c r="P143" s="1">
        <v>869.45</v>
      </c>
      <c r="Q143" s="2">
        <f>-+Table1[[#This Row],[Current Record Count]]+Table1[[#This Row],[Adj Record Count]]</f>
        <v>-432</v>
      </c>
      <c r="R143" s="1">
        <f>+-Table1[[#This Row],[Current Total ADJUSTMENT_AMOUNT]]+Table1[[#This Row],[Adj Total ADJUSTMENT_AMOUNT]]</f>
        <v>-3837095.39</v>
      </c>
      <c r="S143" s="1">
        <f>-Table1[[#This Row],[Current Total CHARGE_AMOUNT]]+Table1[[#This Row],[Adj Total CHARGE_AMOUNT]]</f>
        <v>-5309783.57</v>
      </c>
      <c r="T143" s="1">
        <f>+Table1[[#This Row],[Adj Total TOTAL_COST]]-Table1[[#This Row],[Current Total TOTAL_COST]]</f>
        <v>-692192.4452999999</v>
      </c>
      <c r="U143" s="1">
        <f>+Table1[[#This Row],[Adj Total CONTRIBUTION_MARGIN]]-Table1[[#This Row],[Current Total CONTRIBUTION_MARGIN]]</f>
        <v>-1063341.7999999998</v>
      </c>
      <c r="V143" s="1">
        <f>+Table1[[#This Row],[Adj Total OPERATING_MARGIN]]-Table1[[#This Row],[Current Total OPERATING_MARGIN]]</f>
        <v>-874134.39</v>
      </c>
    </row>
    <row r="144" spans="1:22" x14ac:dyDescent="0.3">
      <c r="A144" t="s">
        <v>16</v>
      </c>
      <c r="B144">
        <v>2025</v>
      </c>
      <c r="C144" t="s">
        <v>60</v>
      </c>
      <c r="D144" t="s">
        <v>60</v>
      </c>
      <c r="E144" s="2">
        <v>1861</v>
      </c>
      <c r="F144" s="1">
        <v>7989235.2400000002</v>
      </c>
      <c r="G144" s="1">
        <v>10415202.949999999</v>
      </c>
      <c r="H144" s="1">
        <v>1359578.8474000001</v>
      </c>
      <c r="I144" s="1">
        <v>1219390.24</v>
      </c>
      <c r="J144" s="1">
        <v>832259.59</v>
      </c>
      <c r="K144" s="2">
        <v>585</v>
      </c>
      <c r="L144" s="1">
        <v>196048.79</v>
      </c>
      <c r="M144" s="1">
        <v>229945.56</v>
      </c>
      <c r="N144" s="1">
        <v>23674.3887</v>
      </c>
      <c r="O144" s="1">
        <v>15466.52</v>
      </c>
      <c r="P144" s="1">
        <v>6259.08</v>
      </c>
      <c r="Q144" s="2">
        <f>-+Table1[[#This Row],[Current Record Count]]+Table1[[#This Row],[Adj Record Count]]</f>
        <v>-1276</v>
      </c>
      <c r="R144" s="1">
        <f>+-Table1[[#This Row],[Current Total ADJUSTMENT_AMOUNT]]+Table1[[#This Row],[Adj Total ADJUSTMENT_AMOUNT]]</f>
        <v>-7793186.4500000002</v>
      </c>
      <c r="S144" s="1">
        <f>-Table1[[#This Row],[Current Total CHARGE_AMOUNT]]+Table1[[#This Row],[Adj Total CHARGE_AMOUNT]]</f>
        <v>-10185257.389999999</v>
      </c>
      <c r="T144" s="1">
        <f>+Table1[[#This Row],[Adj Total TOTAL_COST]]-Table1[[#This Row],[Current Total TOTAL_COST]]</f>
        <v>-1335904.4587000001</v>
      </c>
      <c r="U144" s="1">
        <f>+Table1[[#This Row],[Adj Total CONTRIBUTION_MARGIN]]-Table1[[#This Row],[Current Total CONTRIBUTION_MARGIN]]</f>
        <v>-1203923.72</v>
      </c>
      <c r="V144" s="1">
        <f>+Table1[[#This Row],[Adj Total OPERATING_MARGIN]]-Table1[[#This Row],[Current Total OPERATING_MARGIN]]</f>
        <v>-826000.51</v>
      </c>
    </row>
    <row r="145" spans="1:22" x14ac:dyDescent="0.3">
      <c r="A145" t="s">
        <v>25</v>
      </c>
      <c r="B145">
        <v>2021</v>
      </c>
      <c r="C145" t="s">
        <v>29</v>
      </c>
      <c r="D145" t="s">
        <v>38</v>
      </c>
      <c r="E145" s="2">
        <v>2112</v>
      </c>
      <c r="F145" s="1">
        <v>6313578.5199999996</v>
      </c>
      <c r="G145" s="1">
        <v>7874913.71</v>
      </c>
      <c r="H145" s="1">
        <v>1347867.3997</v>
      </c>
      <c r="I145" s="1">
        <v>873093.91</v>
      </c>
      <c r="J145" s="1">
        <v>584997.11</v>
      </c>
      <c r="K145" s="2">
        <v>3987</v>
      </c>
      <c r="L145" s="1">
        <v>15880671.189999999</v>
      </c>
      <c r="M145" s="1">
        <v>20453711.780000001</v>
      </c>
      <c r="N145" s="1">
        <v>5485758.1551000001</v>
      </c>
      <c r="O145" s="1">
        <v>1183898.23</v>
      </c>
      <c r="P145" s="1">
        <v>-176518.33</v>
      </c>
      <c r="Q145" s="2">
        <f>-+Table1[[#This Row],[Current Record Count]]+Table1[[#This Row],[Adj Record Count]]</f>
        <v>1875</v>
      </c>
      <c r="R145" s="1">
        <f>+-Table1[[#This Row],[Current Total ADJUSTMENT_AMOUNT]]+Table1[[#This Row],[Adj Total ADJUSTMENT_AMOUNT]]</f>
        <v>9567092.6699999999</v>
      </c>
      <c r="S145" s="1">
        <f>-Table1[[#This Row],[Current Total CHARGE_AMOUNT]]+Table1[[#This Row],[Adj Total CHARGE_AMOUNT]]</f>
        <v>12578798.07</v>
      </c>
      <c r="T145" s="1">
        <f>+Table1[[#This Row],[Adj Total TOTAL_COST]]-Table1[[#This Row],[Current Total TOTAL_COST]]</f>
        <v>4137890.7554000001</v>
      </c>
      <c r="U145" s="1">
        <f>+Table1[[#This Row],[Adj Total CONTRIBUTION_MARGIN]]-Table1[[#This Row],[Current Total CONTRIBUTION_MARGIN]]</f>
        <v>310804.31999999995</v>
      </c>
      <c r="V145" s="1">
        <f>+Table1[[#This Row],[Adj Total OPERATING_MARGIN]]-Table1[[#This Row],[Current Total OPERATING_MARGIN]]</f>
        <v>-761515.44</v>
      </c>
    </row>
    <row r="146" spans="1:22" x14ac:dyDescent="0.3">
      <c r="A146" t="s">
        <v>16</v>
      </c>
      <c r="B146">
        <v>2023</v>
      </c>
      <c r="C146" t="s">
        <v>34</v>
      </c>
      <c r="D146" t="s">
        <v>34</v>
      </c>
      <c r="E146" s="2">
        <v>46494</v>
      </c>
      <c r="F146" s="1">
        <v>23908627.469999999</v>
      </c>
      <c r="G146" s="1">
        <v>30940177.059999999</v>
      </c>
      <c r="H146" s="1">
        <v>3197441.4514000001</v>
      </c>
      <c r="I146" s="1">
        <v>5574207.3200000003</v>
      </c>
      <c r="J146" s="1">
        <v>4627247.53</v>
      </c>
      <c r="K146" s="2">
        <v>45452</v>
      </c>
      <c r="L146" s="1">
        <v>19103158.829999998</v>
      </c>
      <c r="M146" s="1">
        <v>24913718.289999999</v>
      </c>
      <c r="N146" s="1">
        <v>2388409.8673</v>
      </c>
      <c r="O146" s="1">
        <v>4582604.1500000004</v>
      </c>
      <c r="P146" s="1">
        <v>3875763.44</v>
      </c>
      <c r="Q146" s="2">
        <f>-+Table1[[#This Row],[Current Record Count]]+Table1[[#This Row],[Adj Record Count]]</f>
        <v>-1042</v>
      </c>
      <c r="R146" s="1">
        <f>+-Table1[[#This Row],[Current Total ADJUSTMENT_AMOUNT]]+Table1[[#This Row],[Adj Total ADJUSTMENT_AMOUNT]]</f>
        <v>-4805468.6400000006</v>
      </c>
      <c r="S146" s="1">
        <f>-Table1[[#This Row],[Current Total CHARGE_AMOUNT]]+Table1[[#This Row],[Adj Total CHARGE_AMOUNT]]</f>
        <v>-6026458.7699999996</v>
      </c>
      <c r="T146" s="1">
        <f>+Table1[[#This Row],[Adj Total TOTAL_COST]]-Table1[[#This Row],[Current Total TOTAL_COST]]</f>
        <v>-809031.58410000009</v>
      </c>
      <c r="U146" s="1">
        <f>+Table1[[#This Row],[Adj Total CONTRIBUTION_MARGIN]]-Table1[[#This Row],[Current Total CONTRIBUTION_MARGIN]]</f>
        <v>-991603.16999999993</v>
      </c>
      <c r="V146" s="1">
        <f>+Table1[[#This Row],[Adj Total OPERATING_MARGIN]]-Table1[[#This Row],[Current Total OPERATING_MARGIN]]</f>
        <v>-751484.09000000032</v>
      </c>
    </row>
    <row r="147" spans="1:22" x14ac:dyDescent="0.3">
      <c r="A147" t="s">
        <v>81</v>
      </c>
      <c r="B147">
        <v>2023</v>
      </c>
      <c r="C147" t="s">
        <v>47</v>
      </c>
      <c r="D147" t="s">
        <v>63</v>
      </c>
      <c r="E147" s="2">
        <v>24</v>
      </c>
      <c r="F147" s="1">
        <v>7540.61</v>
      </c>
      <c r="G147" s="1">
        <v>14478.52</v>
      </c>
      <c r="H147" s="1">
        <v>24509.176500000001</v>
      </c>
      <c r="I147" s="1">
        <v>-6644.12</v>
      </c>
      <c r="J147" s="1">
        <v>-14813.15</v>
      </c>
      <c r="K147" s="2">
        <v>1442</v>
      </c>
      <c r="L147" s="1">
        <v>15448025.52</v>
      </c>
      <c r="M147" s="1">
        <v>18688174.350000001</v>
      </c>
      <c r="N147" s="1">
        <v>5399449.3064000001</v>
      </c>
      <c r="O147" s="1">
        <v>-747.05</v>
      </c>
      <c r="P147" s="1">
        <v>-764741.08</v>
      </c>
      <c r="Q147" s="2">
        <f>-+Table1[[#This Row],[Current Record Count]]+Table1[[#This Row],[Adj Record Count]]</f>
        <v>1418</v>
      </c>
      <c r="R147" s="1">
        <f>+-Table1[[#This Row],[Current Total ADJUSTMENT_AMOUNT]]+Table1[[#This Row],[Adj Total ADJUSTMENT_AMOUNT]]</f>
        <v>15440484.91</v>
      </c>
      <c r="S147" s="1">
        <f>-Table1[[#This Row],[Current Total CHARGE_AMOUNT]]+Table1[[#This Row],[Adj Total CHARGE_AMOUNT]]</f>
        <v>18673695.830000002</v>
      </c>
      <c r="T147" s="1">
        <f>+Table1[[#This Row],[Adj Total TOTAL_COST]]-Table1[[#This Row],[Current Total TOTAL_COST]]</f>
        <v>5374940.1299000001</v>
      </c>
      <c r="U147" s="1">
        <f>+Table1[[#This Row],[Adj Total CONTRIBUTION_MARGIN]]-Table1[[#This Row],[Current Total CONTRIBUTION_MARGIN]]</f>
        <v>5897.07</v>
      </c>
      <c r="V147" s="1">
        <f>+Table1[[#This Row],[Adj Total OPERATING_MARGIN]]-Table1[[#This Row],[Current Total OPERATING_MARGIN]]</f>
        <v>-749927.92999999993</v>
      </c>
    </row>
    <row r="148" spans="1:22" x14ac:dyDescent="0.3">
      <c r="A148" t="s">
        <v>16</v>
      </c>
      <c r="B148">
        <v>2023</v>
      </c>
      <c r="C148" t="s">
        <v>41</v>
      </c>
      <c r="D148" t="s">
        <v>41</v>
      </c>
      <c r="E148" s="2">
        <v>18540</v>
      </c>
      <c r="F148" s="1">
        <v>20293950.25</v>
      </c>
      <c r="G148" s="1">
        <v>27304095.84</v>
      </c>
      <c r="H148" s="1">
        <v>7338450.8929000003</v>
      </c>
      <c r="I148" s="1">
        <v>3532456.12</v>
      </c>
      <c r="J148" s="1">
        <v>1010385.92</v>
      </c>
      <c r="K148" s="2">
        <v>6841</v>
      </c>
      <c r="L148" s="1">
        <v>2499607.8199999998</v>
      </c>
      <c r="M148" s="1">
        <v>3158230.04</v>
      </c>
      <c r="N148" s="1">
        <v>497670.10119999998</v>
      </c>
      <c r="O148" s="1">
        <v>375825.63</v>
      </c>
      <c r="P148" s="1">
        <v>262887.17</v>
      </c>
      <c r="Q148" s="2">
        <f>-+Table1[[#This Row],[Current Record Count]]+Table1[[#This Row],[Adj Record Count]]</f>
        <v>-11699</v>
      </c>
      <c r="R148" s="1">
        <f>+-Table1[[#This Row],[Current Total ADJUSTMENT_AMOUNT]]+Table1[[#This Row],[Adj Total ADJUSTMENT_AMOUNT]]</f>
        <v>-17794342.43</v>
      </c>
      <c r="S148" s="1">
        <f>-Table1[[#This Row],[Current Total CHARGE_AMOUNT]]+Table1[[#This Row],[Adj Total CHARGE_AMOUNT]]</f>
        <v>-24145865.800000001</v>
      </c>
      <c r="T148" s="1">
        <f>+Table1[[#This Row],[Adj Total TOTAL_COST]]-Table1[[#This Row],[Current Total TOTAL_COST]]</f>
        <v>-6840780.7916999999</v>
      </c>
      <c r="U148" s="1">
        <f>+Table1[[#This Row],[Adj Total CONTRIBUTION_MARGIN]]-Table1[[#This Row],[Current Total CONTRIBUTION_MARGIN]]</f>
        <v>-3156630.49</v>
      </c>
      <c r="V148" s="1">
        <f>+Table1[[#This Row],[Adj Total OPERATING_MARGIN]]-Table1[[#This Row],[Current Total OPERATING_MARGIN]]</f>
        <v>-747498.75</v>
      </c>
    </row>
    <row r="149" spans="1:22" x14ac:dyDescent="0.3">
      <c r="A149" t="s">
        <v>16</v>
      </c>
      <c r="B149">
        <v>2022</v>
      </c>
      <c r="C149" t="s">
        <v>29</v>
      </c>
      <c r="D149" t="s">
        <v>104</v>
      </c>
      <c r="E149" s="2">
        <v>13975</v>
      </c>
      <c r="F149" s="1">
        <v>66222237.109999999</v>
      </c>
      <c r="G149" s="1">
        <v>90325455.629999995</v>
      </c>
      <c r="H149" s="1">
        <v>27671830.063200001</v>
      </c>
      <c r="I149" s="1">
        <v>4762835.95</v>
      </c>
      <c r="J149" s="1">
        <v>430504.66</v>
      </c>
      <c r="K149" s="2">
        <v>7149</v>
      </c>
      <c r="L149" s="1">
        <v>4183773.35</v>
      </c>
      <c r="M149" s="1">
        <v>5205989.75</v>
      </c>
      <c r="N149" s="1">
        <v>1463789.9454000001</v>
      </c>
      <c r="O149" s="1">
        <v>158252.95000000001</v>
      </c>
      <c r="P149" s="1">
        <v>-316969.03000000003</v>
      </c>
      <c r="Q149" s="2">
        <f>-+Table1[[#This Row],[Current Record Count]]+Table1[[#This Row],[Adj Record Count]]</f>
        <v>-6826</v>
      </c>
      <c r="R149" s="1">
        <f>+-Table1[[#This Row],[Current Total ADJUSTMENT_AMOUNT]]+Table1[[#This Row],[Adj Total ADJUSTMENT_AMOUNT]]</f>
        <v>-62038463.759999998</v>
      </c>
      <c r="S149" s="1">
        <f>-Table1[[#This Row],[Current Total CHARGE_AMOUNT]]+Table1[[#This Row],[Adj Total CHARGE_AMOUNT]]</f>
        <v>-85119465.879999995</v>
      </c>
      <c r="T149" s="1">
        <f>+Table1[[#This Row],[Adj Total TOTAL_COST]]-Table1[[#This Row],[Current Total TOTAL_COST]]</f>
        <v>-26208040.117800001</v>
      </c>
      <c r="U149" s="1">
        <f>+Table1[[#This Row],[Adj Total CONTRIBUTION_MARGIN]]-Table1[[#This Row],[Current Total CONTRIBUTION_MARGIN]]</f>
        <v>-4604583</v>
      </c>
      <c r="V149" s="1">
        <f>+Table1[[#This Row],[Adj Total OPERATING_MARGIN]]-Table1[[#This Row],[Current Total OPERATING_MARGIN]]</f>
        <v>-747473.69</v>
      </c>
    </row>
    <row r="150" spans="1:22" x14ac:dyDescent="0.3">
      <c r="A150" t="s">
        <v>78</v>
      </c>
      <c r="B150">
        <v>2021</v>
      </c>
      <c r="C150" t="s">
        <v>51</v>
      </c>
      <c r="D150" t="s">
        <v>51</v>
      </c>
      <c r="E150" s="2">
        <v>980</v>
      </c>
      <c r="F150" s="1">
        <v>10335420.470000001</v>
      </c>
      <c r="G150" s="1">
        <v>12959130.85</v>
      </c>
      <c r="H150" s="1">
        <v>2025539.2338</v>
      </c>
      <c r="I150" s="1">
        <v>1351588.1</v>
      </c>
      <c r="J150" s="1">
        <v>739863.99</v>
      </c>
      <c r="K150" s="2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2">
        <f>-+Table1[[#This Row],[Current Record Count]]+Table1[[#This Row],[Adj Record Count]]</f>
        <v>-980</v>
      </c>
      <c r="R150" s="1">
        <f>+-Table1[[#This Row],[Current Total ADJUSTMENT_AMOUNT]]+Table1[[#This Row],[Adj Total ADJUSTMENT_AMOUNT]]</f>
        <v>-10335420.470000001</v>
      </c>
      <c r="S150" s="1">
        <f>-Table1[[#This Row],[Current Total CHARGE_AMOUNT]]+Table1[[#This Row],[Adj Total CHARGE_AMOUNT]]</f>
        <v>-12959130.85</v>
      </c>
      <c r="T150" s="1">
        <f>+Table1[[#This Row],[Adj Total TOTAL_COST]]-Table1[[#This Row],[Current Total TOTAL_COST]]</f>
        <v>-2025539.2338</v>
      </c>
      <c r="U150" s="1">
        <f>+Table1[[#This Row],[Adj Total CONTRIBUTION_MARGIN]]-Table1[[#This Row],[Current Total CONTRIBUTION_MARGIN]]</f>
        <v>-1351588.1</v>
      </c>
      <c r="V150" s="1">
        <f>+Table1[[#This Row],[Adj Total OPERATING_MARGIN]]-Table1[[#This Row],[Current Total OPERATING_MARGIN]]</f>
        <v>-739863.99</v>
      </c>
    </row>
    <row r="151" spans="1:22" x14ac:dyDescent="0.3">
      <c r="A151" t="s">
        <v>81</v>
      </c>
      <c r="B151">
        <v>2020</v>
      </c>
      <c r="C151" t="s">
        <v>47</v>
      </c>
      <c r="D151" t="s">
        <v>63</v>
      </c>
      <c r="E151" s="2">
        <v>13</v>
      </c>
      <c r="F151" s="1">
        <v>1935.44</v>
      </c>
      <c r="G151" s="1">
        <v>2653</v>
      </c>
      <c r="H151" s="1">
        <v>1168.5751</v>
      </c>
      <c r="I151" s="1">
        <v>-40.22</v>
      </c>
      <c r="J151" s="1">
        <v>-452.07</v>
      </c>
      <c r="K151" s="2">
        <v>1243</v>
      </c>
      <c r="L151" s="1">
        <v>7893480.0899999999</v>
      </c>
      <c r="M151" s="1">
        <v>11036641.970000001</v>
      </c>
      <c r="N151" s="1">
        <v>3830270.3798000002</v>
      </c>
      <c r="O151" s="1">
        <v>264896.64000000001</v>
      </c>
      <c r="P151" s="1">
        <v>-737156.34</v>
      </c>
      <c r="Q151" s="2">
        <f>-+Table1[[#This Row],[Current Record Count]]+Table1[[#This Row],[Adj Record Count]]</f>
        <v>1230</v>
      </c>
      <c r="R151" s="1">
        <f>+-Table1[[#This Row],[Current Total ADJUSTMENT_AMOUNT]]+Table1[[#This Row],[Adj Total ADJUSTMENT_AMOUNT]]</f>
        <v>7891544.6499999994</v>
      </c>
      <c r="S151" s="1">
        <f>-Table1[[#This Row],[Current Total CHARGE_AMOUNT]]+Table1[[#This Row],[Adj Total CHARGE_AMOUNT]]</f>
        <v>11033988.970000001</v>
      </c>
      <c r="T151" s="1">
        <f>+Table1[[#This Row],[Adj Total TOTAL_COST]]-Table1[[#This Row],[Current Total TOTAL_COST]]</f>
        <v>3829101.8047000002</v>
      </c>
      <c r="U151" s="1">
        <f>+Table1[[#This Row],[Adj Total CONTRIBUTION_MARGIN]]-Table1[[#This Row],[Current Total CONTRIBUTION_MARGIN]]</f>
        <v>264936.86</v>
      </c>
      <c r="V151" s="1">
        <f>+Table1[[#This Row],[Adj Total OPERATING_MARGIN]]-Table1[[#This Row],[Current Total OPERATING_MARGIN]]</f>
        <v>-736704.27</v>
      </c>
    </row>
    <row r="152" spans="1:22" x14ac:dyDescent="0.3">
      <c r="A152" t="s">
        <v>33</v>
      </c>
      <c r="B152">
        <v>2020</v>
      </c>
      <c r="C152" t="s">
        <v>28</v>
      </c>
      <c r="D152" t="s">
        <v>28</v>
      </c>
      <c r="E152" s="2">
        <v>345</v>
      </c>
      <c r="F152" s="1">
        <v>3420793.86</v>
      </c>
      <c r="G152" s="1">
        <v>4848501.4800000004</v>
      </c>
      <c r="H152" s="1">
        <v>690640.27870000002</v>
      </c>
      <c r="I152" s="1">
        <v>931301.04</v>
      </c>
      <c r="J152" s="1">
        <v>733712.38</v>
      </c>
      <c r="K152" s="2">
        <v>2</v>
      </c>
      <c r="L152" s="1">
        <v>5081.3900000000003</v>
      </c>
      <c r="M152" s="1">
        <v>7208.56</v>
      </c>
      <c r="N152" s="1">
        <v>2187.2649999999999</v>
      </c>
      <c r="O152" s="1">
        <v>163.05000000000001</v>
      </c>
      <c r="P152" s="1">
        <v>-60.09</v>
      </c>
      <c r="Q152" s="2">
        <f>-+Table1[[#This Row],[Current Record Count]]+Table1[[#This Row],[Adj Record Count]]</f>
        <v>-343</v>
      </c>
      <c r="R152" s="1">
        <f>+-Table1[[#This Row],[Current Total ADJUSTMENT_AMOUNT]]+Table1[[#This Row],[Adj Total ADJUSTMENT_AMOUNT]]</f>
        <v>-3415712.4699999997</v>
      </c>
      <c r="S152" s="1">
        <f>-Table1[[#This Row],[Current Total CHARGE_AMOUNT]]+Table1[[#This Row],[Adj Total CHARGE_AMOUNT]]</f>
        <v>-4841292.9200000009</v>
      </c>
      <c r="T152" s="1">
        <f>+Table1[[#This Row],[Adj Total TOTAL_COST]]-Table1[[#This Row],[Current Total TOTAL_COST]]</f>
        <v>-688453.01370000001</v>
      </c>
      <c r="U152" s="1">
        <f>+Table1[[#This Row],[Adj Total CONTRIBUTION_MARGIN]]-Table1[[#This Row],[Current Total CONTRIBUTION_MARGIN]]</f>
        <v>-931137.99</v>
      </c>
      <c r="V152" s="1">
        <f>+Table1[[#This Row],[Adj Total OPERATING_MARGIN]]-Table1[[#This Row],[Current Total OPERATING_MARGIN]]</f>
        <v>-733772.47</v>
      </c>
    </row>
    <row r="153" spans="1:22" x14ac:dyDescent="0.3">
      <c r="A153" t="s">
        <v>81</v>
      </c>
      <c r="B153">
        <v>2024</v>
      </c>
      <c r="C153" t="s">
        <v>47</v>
      </c>
      <c r="D153" t="s">
        <v>63</v>
      </c>
      <c r="E153" s="2">
        <v>23</v>
      </c>
      <c r="F153" s="1">
        <v>4085.83</v>
      </c>
      <c r="G153" s="1">
        <v>6365</v>
      </c>
      <c r="H153" s="1">
        <v>2283.1244999999999</v>
      </c>
      <c r="I153" s="1">
        <v>1366.01</v>
      </c>
      <c r="J153" s="1">
        <v>342.39</v>
      </c>
      <c r="K153" s="2">
        <v>1541</v>
      </c>
      <c r="L153" s="1">
        <v>28628797.850000001</v>
      </c>
      <c r="M153" s="1">
        <v>35307480.340000004</v>
      </c>
      <c r="N153" s="1">
        <v>10833669.542099999</v>
      </c>
      <c r="O153" s="1">
        <v>679797.78</v>
      </c>
      <c r="P153" s="1">
        <v>-729864.76</v>
      </c>
      <c r="Q153" s="2">
        <f>-+Table1[[#This Row],[Current Record Count]]+Table1[[#This Row],[Adj Record Count]]</f>
        <v>1518</v>
      </c>
      <c r="R153" s="1">
        <f>+-Table1[[#This Row],[Current Total ADJUSTMENT_AMOUNT]]+Table1[[#This Row],[Adj Total ADJUSTMENT_AMOUNT]]</f>
        <v>28624712.020000003</v>
      </c>
      <c r="S153" s="1">
        <f>-Table1[[#This Row],[Current Total CHARGE_AMOUNT]]+Table1[[#This Row],[Adj Total CHARGE_AMOUNT]]</f>
        <v>35301115.340000004</v>
      </c>
      <c r="T153" s="1">
        <f>+Table1[[#This Row],[Adj Total TOTAL_COST]]-Table1[[#This Row],[Current Total TOTAL_COST]]</f>
        <v>10831386.417599998</v>
      </c>
      <c r="U153" s="1">
        <f>+Table1[[#This Row],[Adj Total CONTRIBUTION_MARGIN]]-Table1[[#This Row],[Current Total CONTRIBUTION_MARGIN]]</f>
        <v>678431.77</v>
      </c>
      <c r="V153" s="1">
        <f>+Table1[[#This Row],[Adj Total OPERATING_MARGIN]]-Table1[[#This Row],[Current Total OPERATING_MARGIN]]</f>
        <v>-730207.15</v>
      </c>
    </row>
    <row r="154" spans="1:22" x14ac:dyDescent="0.3">
      <c r="A154" t="s">
        <v>33</v>
      </c>
      <c r="B154">
        <v>2021</v>
      </c>
      <c r="C154" t="s">
        <v>60</v>
      </c>
      <c r="D154" t="s">
        <v>60</v>
      </c>
      <c r="E154" s="2">
        <v>1340</v>
      </c>
      <c r="F154" s="1">
        <v>10306205.390000001</v>
      </c>
      <c r="G154" s="1">
        <v>12873519.140000001</v>
      </c>
      <c r="H154" s="1">
        <v>2168375.5024999999</v>
      </c>
      <c r="I154" s="1">
        <v>1188164.07</v>
      </c>
      <c r="J154" s="1">
        <v>723430.8</v>
      </c>
      <c r="K154" s="2">
        <v>3</v>
      </c>
      <c r="L154" s="1">
        <v>17037.32</v>
      </c>
      <c r="M154" s="1">
        <v>17184.060000000001</v>
      </c>
      <c r="N154" s="1">
        <v>4626.5249000000003</v>
      </c>
      <c r="O154" s="1">
        <v>-3909.91</v>
      </c>
      <c r="P154" s="1">
        <v>-4267.79</v>
      </c>
      <c r="Q154" s="2">
        <f>-+Table1[[#This Row],[Current Record Count]]+Table1[[#This Row],[Adj Record Count]]</f>
        <v>-1337</v>
      </c>
      <c r="R154" s="1">
        <f>+-Table1[[#This Row],[Current Total ADJUSTMENT_AMOUNT]]+Table1[[#This Row],[Adj Total ADJUSTMENT_AMOUNT]]</f>
        <v>-10289168.07</v>
      </c>
      <c r="S154" s="1">
        <f>-Table1[[#This Row],[Current Total CHARGE_AMOUNT]]+Table1[[#This Row],[Adj Total CHARGE_AMOUNT]]</f>
        <v>-12856335.08</v>
      </c>
      <c r="T154" s="1">
        <f>+Table1[[#This Row],[Adj Total TOTAL_COST]]-Table1[[#This Row],[Current Total TOTAL_COST]]</f>
        <v>-2163748.9775999999</v>
      </c>
      <c r="U154" s="1">
        <f>+Table1[[#This Row],[Adj Total CONTRIBUTION_MARGIN]]-Table1[[#This Row],[Current Total CONTRIBUTION_MARGIN]]</f>
        <v>-1192073.98</v>
      </c>
      <c r="V154" s="1">
        <f>+Table1[[#This Row],[Adj Total OPERATING_MARGIN]]-Table1[[#This Row],[Current Total OPERATING_MARGIN]]</f>
        <v>-727698.59000000008</v>
      </c>
    </row>
    <row r="155" spans="1:22" x14ac:dyDescent="0.3">
      <c r="A155" t="s">
        <v>35</v>
      </c>
      <c r="B155">
        <v>2023</v>
      </c>
      <c r="C155" t="s">
        <v>23</v>
      </c>
      <c r="D155" t="s">
        <v>94</v>
      </c>
      <c r="E155" s="2">
        <v>1801</v>
      </c>
      <c r="F155" s="1">
        <v>3725255.88</v>
      </c>
      <c r="G155" s="1">
        <v>5239344.1399999997</v>
      </c>
      <c r="H155" s="1">
        <v>1129074.5135999999</v>
      </c>
      <c r="I155" s="1">
        <v>1097385.07</v>
      </c>
      <c r="J155" s="1">
        <v>745525.1</v>
      </c>
      <c r="K155" s="2">
        <v>672</v>
      </c>
      <c r="L155" s="1">
        <v>356531.18</v>
      </c>
      <c r="M155" s="1">
        <v>559025.80000000005</v>
      </c>
      <c r="N155" s="1">
        <v>206587.69810000001</v>
      </c>
      <c r="O155" s="1">
        <v>61570.46</v>
      </c>
      <c r="P155" s="1">
        <v>18148.669999999998</v>
      </c>
      <c r="Q155" s="2">
        <f>-+Table1[[#This Row],[Current Record Count]]+Table1[[#This Row],[Adj Record Count]]</f>
        <v>-1129</v>
      </c>
      <c r="R155" s="1">
        <f>+-Table1[[#This Row],[Current Total ADJUSTMENT_AMOUNT]]+Table1[[#This Row],[Adj Total ADJUSTMENT_AMOUNT]]</f>
        <v>-3368724.6999999997</v>
      </c>
      <c r="S155" s="1">
        <f>-Table1[[#This Row],[Current Total CHARGE_AMOUNT]]+Table1[[#This Row],[Adj Total CHARGE_AMOUNT]]</f>
        <v>-4680318.34</v>
      </c>
      <c r="T155" s="1">
        <f>+Table1[[#This Row],[Adj Total TOTAL_COST]]-Table1[[#This Row],[Current Total TOTAL_COST]]</f>
        <v>-922486.81549999991</v>
      </c>
      <c r="U155" s="1">
        <f>+Table1[[#This Row],[Adj Total CONTRIBUTION_MARGIN]]-Table1[[#This Row],[Current Total CONTRIBUTION_MARGIN]]</f>
        <v>-1035814.6100000001</v>
      </c>
      <c r="V155" s="1">
        <f>+Table1[[#This Row],[Adj Total OPERATING_MARGIN]]-Table1[[#This Row],[Current Total OPERATING_MARGIN]]</f>
        <v>-727376.42999999993</v>
      </c>
    </row>
    <row r="156" spans="1:22" x14ac:dyDescent="0.3">
      <c r="A156" t="s">
        <v>54</v>
      </c>
      <c r="B156">
        <v>2020</v>
      </c>
      <c r="C156" t="s">
        <v>41</v>
      </c>
      <c r="D156" t="s">
        <v>41</v>
      </c>
      <c r="E156" s="2">
        <v>4142</v>
      </c>
      <c r="F156" s="1">
        <v>1434401.74</v>
      </c>
      <c r="G156" s="1">
        <v>2129798.4900000002</v>
      </c>
      <c r="H156" s="1">
        <v>865369.44550000003</v>
      </c>
      <c r="I156" s="1">
        <v>185646.66</v>
      </c>
      <c r="J156" s="1">
        <v>-178832.24</v>
      </c>
      <c r="K156" s="2">
        <v>14052</v>
      </c>
      <c r="L156" s="1">
        <v>12200609.939999999</v>
      </c>
      <c r="M156" s="1">
        <v>17570693.629999999</v>
      </c>
      <c r="N156" s="1">
        <v>6223026.3724999996</v>
      </c>
      <c r="O156" s="1">
        <v>1605871.1</v>
      </c>
      <c r="P156" s="1">
        <v>-904382.85</v>
      </c>
      <c r="Q156" s="2">
        <f>-+Table1[[#This Row],[Current Record Count]]+Table1[[#This Row],[Adj Record Count]]</f>
        <v>9910</v>
      </c>
      <c r="R156" s="1">
        <f>+-Table1[[#This Row],[Current Total ADJUSTMENT_AMOUNT]]+Table1[[#This Row],[Adj Total ADJUSTMENT_AMOUNT]]</f>
        <v>10766208.199999999</v>
      </c>
      <c r="S156" s="1">
        <f>-Table1[[#This Row],[Current Total CHARGE_AMOUNT]]+Table1[[#This Row],[Adj Total CHARGE_AMOUNT]]</f>
        <v>15440895.139999999</v>
      </c>
      <c r="T156" s="1">
        <f>+Table1[[#This Row],[Adj Total TOTAL_COST]]-Table1[[#This Row],[Current Total TOTAL_COST]]</f>
        <v>5357656.9269999992</v>
      </c>
      <c r="U156" s="1">
        <f>+Table1[[#This Row],[Adj Total CONTRIBUTION_MARGIN]]-Table1[[#This Row],[Current Total CONTRIBUTION_MARGIN]]</f>
        <v>1420224.4400000002</v>
      </c>
      <c r="V156" s="1">
        <f>+Table1[[#This Row],[Adj Total OPERATING_MARGIN]]-Table1[[#This Row],[Current Total OPERATING_MARGIN]]</f>
        <v>-725550.61</v>
      </c>
    </row>
    <row r="157" spans="1:22" x14ac:dyDescent="0.3">
      <c r="A157" t="s">
        <v>33</v>
      </c>
      <c r="B157">
        <v>2024</v>
      </c>
      <c r="C157" t="s">
        <v>41</v>
      </c>
      <c r="D157" t="s">
        <v>41</v>
      </c>
      <c r="E157" s="2">
        <v>1356</v>
      </c>
      <c r="F157" s="1">
        <v>6900325.4800000004</v>
      </c>
      <c r="G157" s="1">
        <v>8532454.2899999991</v>
      </c>
      <c r="H157" s="1">
        <v>1150218.4268</v>
      </c>
      <c r="I157" s="1">
        <v>987760.67</v>
      </c>
      <c r="J157" s="1">
        <v>719973.77</v>
      </c>
      <c r="K157" s="2">
        <v>17</v>
      </c>
      <c r="L157" s="1">
        <v>3547.61</v>
      </c>
      <c r="M157" s="1">
        <v>4409.3</v>
      </c>
      <c r="N157" s="1">
        <v>982.38030000000003</v>
      </c>
      <c r="O157" s="1">
        <v>660.98</v>
      </c>
      <c r="P157" s="1">
        <v>453.24</v>
      </c>
      <c r="Q157" s="2">
        <f>-+Table1[[#This Row],[Current Record Count]]+Table1[[#This Row],[Adj Record Count]]</f>
        <v>-1339</v>
      </c>
      <c r="R157" s="1">
        <f>+-Table1[[#This Row],[Current Total ADJUSTMENT_AMOUNT]]+Table1[[#This Row],[Adj Total ADJUSTMENT_AMOUNT]]</f>
        <v>-6896777.8700000001</v>
      </c>
      <c r="S157" s="1">
        <f>-Table1[[#This Row],[Current Total CHARGE_AMOUNT]]+Table1[[#This Row],[Adj Total CHARGE_AMOUNT]]</f>
        <v>-8528044.9899999984</v>
      </c>
      <c r="T157" s="1">
        <f>+Table1[[#This Row],[Adj Total TOTAL_COST]]-Table1[[#This Row],[Current Total TOTAL_COST]]</f>
        <v>-1149236.0464999999</v>
      </c>
      <c r="U157" s="1">
        <f>+Table1[[#This Row],[Adj Total CONTRIBUTION_MARGIN]]-Table1[[#This Row],[Current Total CONTRIBUTION_MARGIN]]</f>
        <v>-987099.69000000006</v>
      </c>
      <c r="V157" s="1">
        <f>+Table1[[#This Row],[Adj Total OPERATING_MARGIN]]-Table1[[#This Row],[Current Total OPERATING_MARGIN]]</f>
        <v>-719520.53</v>
      </c>
    </row>
    <row r="158" spans="1:22" x14ac:dyDescent="0.3">
      <c r="A158" t="s">
        <v>54</v>
      </c>
      <c r="B158">
        <v>2024</v>
      </c>
      <c r="C158" t="s">
        <v>20</v>
      </c>
      <c r="D158" t="s">
        <v>97</v>
      </c>
      <c r="E158" s="2">
        <v>4</v>
      </c>
      <c r="F158" s="1">
        <v>24734.84</v>
      </c>
      <c r="G158" s="1">
        <v>43529.83</v>
      </c>
      <c r="H158" s="1">
        <v>12423.538699999999</v>
      </c>
      <c r="I158" s="1">
        <v>9579.65</v>
      </c>
      <c r="J158" s="1">
        <v>6408.3</v>
      </c>
      <c r="K158" s="2">
        <v>382</v>
      </c>
      <c r="L158" s="1">
        <v>6429644.5499999998</v>
      </c>
      <c r="M158" s="1">
        <v>8091406.1900000004</v>
      </c>
      <c r="N158" s="1">
        <v>2578172.0739000002</v>
      </c>
      <c r="O158" s="1">
        <v>-347996.86</v>
      </c>
      <c r="P158" s="1">
        <v>-702865.86</v>
      </c>
      <c r="Q158" s="2">
        <f>-+Table1[[#This Row],[Current Record Count]]+Table1[[#This Row],[Adj Record Count]]</f>
        <v>378</v>
      </c>
      <c r="R158" s="1">
        <f>+-Table1[[#This Row],[Current Total ADJUSTMENT_AMOUNT]]+Table1[[#This Row],[Adj Total ADJUSTMENT_AMOUNT]]</f>
        <v>6404909.71</v>
      </c>
      <c r="S158" s="1">
        <f>-Table1[[#This Row],[Current Total CHARGE_AMOUNT]]+Table1[[#This Row],[Adj Total CHARGE_AMOUNT]]</f>
        <v>8047876.3600000003</v>
      </c>
      <c r="T158" s="1">
        <f>+Table1[[#This Row],[Adj Total TOTAL_COST]]-Table1[[#This Row],[Current Total TOTAL_COST]]</f>
        <v>2565748.5352000003</v>
      </c>
      <c r="U158" s="1">
        <f>+Table1[[#This Row],[Adj Total CONTRIBUTION_MARGIN]]-Table1[[#This Row],[Current Total CONTRIBUTION_MARGIN]]</f>
        <v>-357576.51</v>
      </c>
      <c r="V158" s="1">
        <f>+Table1[[#This Row],[Adj Total OPERATING_MARGIN]]-Table1[[#This Row],[Current Total OPERATING_MARGIN]]</f>
        <v>-709274.16</v>
      </c>
    </row>
    <row r="159" spans="1:22" x14ac:dyDescent="0.3">
      <c r="A159" t="s">
        <v>33</v>
      </c>
      <c r="B159">
        <v>2025</v>
      </c>
      <c r="C159" t="s">
        <v>51</v>
      </c>
      <c r="D159" t="s">
        <v>51</v>
      </c>
      <c r="E159" s="2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2">
        <v>729</v>
      </c>
      <c r="L159" s="1">
        <v>733550.04</v>
      </c>
      <c r="M159" s="1">
        <v>1688003.66</v>
      </c>
      <c r="N159" s="1">
        <v>1629666.0560999999</v>
      </c>
      <c r="O159" s="1">
        <v>168853.85</v>
      </c>
      <c r="P159" s="1">
        <v>-686282.08</v>
      </c>
      <c r="Q159" s="2">
        <f>-+Table1[[#This Row],[Current Record Count]]+Table1[[#This Row],[Adj Record Count]]</f>
        <v>729</v>
      </c>
      <c r="R159" s="1">
        <f>+-Table1[[#This Row],[Current Total ADJUSTMENT_AMOUNT]]+Table1[[#This Row],[Adj Total ADJUSTMENT_AMOUNT]]</f>
        <v>733550.04</v>
      </c>
      <c r="S159" s="1">
        <f>-Table1[[#This Row],[Current Total CHARGE_AMOUNT]]+Table1[[#This Row],[Adj Total CHARGE_AMOUNT]]</f>
        <v>1688003.66</v>
      </c>
      <c r="T159" s="1">
        <f>+Table1[[#This Row],[Adj Total TOTAL_COST]]-Table1[[#This Row],[Current Total TOTAL_COST]]</f>
        <v>1629666.0560999999</v>
      </c>
      <c r="U159" s="1">
        <f>+Table1[[#This Row],[Adj Total CONTRIBUTION_MARGIN]]-Table1[[#This Row],[Current Total CONTRIBUTION_MARGIN]]</f>
        <v>168853.85</v>
      </c>
      <c r="V159" s="1">
        <f>+Table1[[#This Row],[Adj Total OPERATING_MARGIN]]-Table1[[#This Row],[Current Total OPERATING_MARGIN]]</f>
        <v>-686282.08</v>
      </c>
    </row>
    <row r="160" spans="1:22" x14ac:dyDescent="0.3">
      <c r="A160" t="s">
        <v>81</v>
      </c>
      <c r="B160">
        <v>2021</v>
      </c>
      <c r="C160" t="s">
        <v>29</v>
      </c>
      <c r="D160" t="s">
        <v>43</v>
      </c>
      <c r="E160" s="2">
        <v>2</v>
      </c>
      <c r="F160" s="1">
        <v>420.94</v>
      </c>
      <c r="G160" s="1">
        <v>528</v>
      </c>
      <c r="H160" s="1">
        <v>298.19600000000003</v>
      </c>
      <c r="I160" s="1">
        <v>-8.5399999999999991</v>
      </c>
      <c r="J160" s="1">
        <v>-191.14</v>
      </c>
      <c r="K160" s="2">
        <v>206</v>
      </c>
      <c r="L160" s="1">
        <v>1640664.48</v>
      </c>
      <c r="M160" s="1">
        <v>2954183.84</v>
      </c>
      <c r="N160" s="1">
        <v>2089200.0460999999</v>
      </c>
      <c r="O160" s="1">
        <v>337128.56</v>
      </c>
      <c r="P160" s="1">
        <v>-672749.82</v>
      </c>
      <c r="Q160" s="2">
        <f>-+Table1[[#This Row],[Current Record Count]]+Table1[[#This Row],[Adj Record Count]]</f>
        <v>204</v>
      </c>
      <c r="R160" s="1">
        <f>+-Table1[[#This Row],[Current Total ADJUSTMENT_AMOUNT]]+Table1[[#This Row],[Adj Total ADJUSTMENT_AMOUNT]]</f>
        <v>1640243.54</v>
      </c>
      <c r="S160" s="1">
        <f>-Table1[[#This Row],[Current Total CHARGE_AMOUNT]]+Table1[[#This Row],[Adj Total CHARGE_AMOUNT]]</f>
        <v>2953655.84</v>
      </c>
      <c r="T160" s="1">
        <f>+Table1[[#This Row],[Adj Total TOTAL_COST]]-Table1[[#This Row],[Current Total TOTAL_COST]]</f>
        <v>2088901.8500999999</v>
      </c>
      <c r="U160" s="1">
        <f>+Table1[[#This Row],[Adj Total CONTRIBUTION_MARGIN]]-Table1[[#This Row],[Current Total CONTRIBUTION_MARGIN]]</f>
        <v>337137.1</v>
      </c>
      <c r="V160" s="1">
        <f>+Table1[[#This Row],[Adj Total OPERATING_MARGIN]]-Table1[[#This Row],[Current Total OPERATING_MARGIN]]</f>
        <v>-672558.67999999993</v>
      </c>
    </row>
    <row r="161" spans="1:22" x14ac:dyDescent="0.3">
      <c r="A161" t="s">
        <v>22</v>
      </c>
      <c r="B161">
        <v>2023</v>
      </c>
      <c r="C161" t="s">
        <v>60</v>
      </c>
      <c r="D161" t="s">
        <v>60</v>
      </c>
      <c r="E161" s="2">
        <v>2224</v>
      </c>
      <c r="F161" s="1">
        <v>13878539.16</v>
      </c>
      <c r="G161" s="1">
        <v>17613367.530000001</v>
      </c>
      <c r="H161" s="1">
        <v>3914609.2592000002</v>
      </c>
      <c r="I161" s="1">
        <v>1620001.2</v>
      </c>
      <c r="J161" s="1">
        <v>641268.73</v>
      </c>
      <c r="K161" s="2">
        <v>303</v>
      </c>
      <c r="L161" s="1">
        <v>148022.99</v>
      </c>
      <c r="M161" s="1">
        <v>207502.58</v>
      </c>
      <c r="N161" s="1">
        <v>109597.2917</v>
      </c>
      <c r="O161" s="1">
        <v>17133.63</v>
      </c>
      <c r="P161" s="1">
        <v>-26633.55</v>
      </c>
      <c r="Q161" s="2">
        <f>-+Table1[[#This Row],[Current Record Count]]+Table1[[#This Row],[Adj Record Count]]</f>
        <v>-1921</v>
      </c>
      <c r="R161" s="1">
        <f>+-Table1[[#This Row],[Current Total ADJUSTMENT_AMOUNT]]+Table1[[#This Row],[Adj Total ADJUSTMENT_AMOUNT]]</f>
        <v>-13730516.17</v>
      </c>
      <c r="S161" s="1">
        <f>-Table1[[#This Row],[Current Total CHARGE_AMOUNT]]+Table1[[#This Row],[Adj Total CHARGE_AMOUNT]]</f>
        <v>-17405864.950000003</v>
      </c>
      <c r="T161" s="1">
        <f>+Table1[[#This Row],[Adj Total TOTAL_COST]]-Table1[[#This Row],[Current Total TOTAL_COST]]</f>
        <v>-3805011.9675000003</v>
      </c>
      <c r="U161" s="1">
        <f>+Table1[[#This Row],[Adj Total CONTRIBUTION_MARGIN]]-Table1[[#This Row],[Current Total CONTRIBUTION_MARGIN]]</f>
        <v>-1602867.57</v>
      </c>
      <c r="V161" s="1">
        <f>+Table1[[#This Row],[Adj Total OPERATING_MARGIN]]-Table1[[#This Row],[Current Total OPERATING_MARGIN]]</f>
        <v>-667902.28</v>
      </c>
    </row>
    <row r="162" spans="1:22" x14ac:dyDescent="0.3">
      <c r="A162" t="s">
        <v>22</v>
      </c>
      <c r="B162">
        <v>2023</v>
      </c>
      <c r="C162" t="s">
        <v>17</v>
      </c>
      <c r="D162" t="s">
        <v>68</v>
      </c>
      <c r="E162" s="2">
        <v>7615</v>
      </c>
      <c r="F162" s="1">
        <v>8721323.5700000003</v>
      </c>
      <c r="G162" s="1">
        <v>11849914.91</v>
      </c>
      <c r="H162" s="1">
        <v>4894390.8976999996</v>
      </c>
      <c r="I162" s="1">
        <v>1723985.75</v>
      </c>
      <c r="J162" s="1">
        <v>26124.2</v>
      </c>
      <c r="K162" s="2">
        <v>3896</v>
      </c>
      <c r="L162" s="1">
        <v>660320.96</v>
      </c>
      <c r="M162" s="1">
        <v>990161.81</v>
      </c>
      <c r="N162" s="1">
        <v>1704564.4797</v>
      </c>
      <c r="O162" s="1">
        <v>6548.65</v>
      </c>
      <c r="P162" s="1">
        <v>-639833.32999999996</v>
      </c>
      <c r="Q162" s="2">
        <f>-+Table1[[#This Row],[Current Record Count]]+Table1[[#This Row],[Adj Record Count]]</f>
        <v>-3719</v>
      </c>
      <c r="R162" s="1">
        <f>+-Table1[[#This Row],[Current Total ADJUSTMENT_AMOUNT]]+Table1[[#This Row],[Adj Total ADJUSTMENT_AMOUNT]]</f>
        <v>-8061002.6100000003</v>
      </c>
      <c r="S162" s="1">
        <f>-Table1[[#This Row],[Current Total CHARGE_AMOUNT]]+Table1[[#This Row],[Adj Total CHARGE_AMOUNT]]</f>
        <v>-10859753.1</v>
      </c>
      <c r="T162" s="1">
        <f>+Table1[[#This Row],[Adj Total TOTAL_COST]]-Table1[[#This Row],[Current Total TOTAL_COST]]</f>
        <v>-3189826.4179999996</v>
      </c>
      <c r="U162" s="1">
        <f>+Table1[[#This Row],[Adj Total CONTRIBUTION_MARGIN]]-Table1[[#This Row],[Current Total CONTRIBUTION_MARGIN]]</f>
        <v>-1717437.1</v>
      </c>
      <c r="V162" s="1">
        <f>+Table1[[#This Row],[Adj Total OPERATING_MARGIN]]-Table1[[#This Row],[Current Total OPERATING_MARGIN]]</f>
        <v>-665957.52999999991</v>
      </c>
    </row>
    <row r="163" spans="1:22" x14ac:dyDescent="0.3">
      <c r="A163" t="s">
        <v>98</v>
      </c>
      <c r="B163">
        <v>2024</v>
      </c>
      <c r="C163" t="s">
        <v>51</v>
      </c>
      <c r="D163" t="s">
        <v>51</v>
      </c>
      <c r="E163" s="2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2">
        <v>74</v>
      </c>
      <c r="L163" s="1">
        <v>2424561.41</v>
      </c>
      <c r="M163" s="1">
        <v>3350746.2</v>
      </c>
      <c r="N163" s="1">
        <v>1566945.5852999999</v>
      </c>
      <c r="O163" s="1">
        <v>-198313.23</v>
      </c>
      <c r="P163" s="1">
        <v>-665296.09</v>
      </c>
      <c r="Q163" s="2">
        <f>-+Table1[[#This Row],[Current Record Count]]+Table1[[#This Row],[Adj Record Count]]</f>
        <v>74</v>
      </c>
      <c r="R163" s="1">
        <f>+-Table1[[#This Row],[Current Total ADJUSTMENT_AMOUNT]]+Table1[[#This Row],[Adj Total ADJUSTMENT_AMOUNT]]</f>
        <v>2424561.41</v>
      </c>
      <c r="S163" s="1">
        <f>-Table1[[#This Row],[Current Total CHARGE_AMOUNT]]+Table1[[#This Row],[Adj Total CHARGE_AMOUNT]]</f>
        <v>3350746.2</v>
      </c>
      <c r="T163" s="1">
        <f>+Table1[[#This Row],[Adj Total TOTAL_COST]]-Table1[[#This Row],[Current Total TOTAL_COST]]</f>
        <v>1566945.5852999999</v>
      </c>
      <c r="U163" s="1">
        <f>+Table1[[#This Row],[Adj Total CONTRIBUTION_MARGIN]]-Table1[[#This Row],[Current Total CONTRIBUTION_MARGIN]]</f>
        <v>-198313.23</v>
      </c>
      <c r="V163" s="1">
        <f>+Table1[[#This Row],[Adj Total OPERATING_MARGIN]]-Table1[[#This Row],[Current Total OPERATING_MARGIN]]</f>
        <v>-665296.09</v>
      </c>
    </row>
    <row r="164" spans="1:22" x14ac:dyDescent="0.3">
      <c r="A164" t="s">
        <v>25</v>
      </c>
      <c r="B164">
        <v>2021</v>
      </c>
      <c r="C164" t="s">
        <v>90</v>
      </c>
      <c r="D164" t="s">
        <v>90</v>
      </c>
      <c r="E164" s="2">
        <v>662</v>
      </c>
      <c r="F164" s="1">
        <v>911152.56</v>
      </c>
      <c r="G164" s="1">
        <v>1258297.6000000001</v>
      </c>
      <c r="H164" s="1">
        <v>261782.3573</v>
      </c>
      <c r="I164" s="1">
        <v>208842.05</v>
      </c>
      <c r="J164" s="1">
        <v>138740.42000000001</v>
      </c>
      <c r="K164" s="2">
        <v>1564</v>
      </c>
      <c r="L164" s="1">
        <v>8379560.8399999999</v>
      </c>
      <c r="M164" s="1">
        <v>11113740.08</v>
      </c>
      <c r="N164" s="1">
        <v>3767040.8171000001</v>
      </c>
      <c r="O164" s="1">
        <v>432939.54</v>
      </c>
      <c r="P164" s="1">
        <v>-522781.57</v>
      </c>
      <c r="Q164" s="2">
        <f>-+Table1[[#This Row],[Current Record Count]]+Table1[[#This Row],[Adj Record Count]]</f>
        <v>902</v>
      </c>
      <c r="R164" s="1">
        <f>+-Table1[[#This Row],[Current Total ADJUSTMENT_AMOUNT]]+Table1[[#This Row],[Adj Total ADJUSTMENT_AMOUNT]]</f>
        <v>7468408.2799999993</v>
      </c>
      <c r="S164" s="1">
        <f>-Table1[[#This Row],[Current Total CHARGE_AMOUNT]]+Table1[[#This Row],[Adj Total CHARGE_AMOUNT]]</f>
        <v>9855442.4800000004</v>
      </c>
      <c r="T164" s="1">
        <f>+Table1[[#This Row],[Adj Total TOTAL_COST]]-Table1[[#This Row],[Current Total TOTAL_COST]]</f>
        <v>3505258.4598000003</v>
      </c>
      <c r="U164" s="1">
        <f>+Table1[[#This Row],[Adj Total CONTRIBUTION_MARGIN]]-Table1[[#This Row],[Current Total CONTRIBUTION_MARGIN]]</f>
        <v>224097.49</v>
      </c>
      <c r="V164" s="1">
        <f>+Table1[[#This Row],[Adj Total OPERATING_MARGIN]]-Table1[[#This Row],[Current Total OPERATING_MARGIN]]</f>
        <v>-661521.99</v>
      </c>
    </row>
    <row r="165" spans="1:22" x14ac:dyDescent="0.3">
      <c r="A165" t="s">
        <v>54</v>
      </c>
      <c r="B165">
        <v>2023</v>
      </c>
      <c r="C165" t="s">
        <v>20</v>
      </c>
      <c r="D165" t="s">
        <v>97</v>
      </c>
      <c r="E165" s="2">
        <v>3</v>
      </c>
      <c r="F165" s="1">
        <v>22453.91</v>
      </c>
      <c r="G165" s="1">
        <v>34134.519999999997</v>
      </c>
      <c r="H165" s="1">
        <v>2135.8328999999999</v>
      </c>
      <c r="I165" s="1">
        <v>10286.23</v>
      </c>
      <c r="J165" s="1">
        <v>9628.44</v>
      </c>
      <c r="K165" s="2">
        <v>487</v>
      </c>
      <c r="L165" s="1">
        <v>7166200.7300000004</v>
      </c>
      <c r="M165" s="1">
        <v>9169388.4000000004</v>
      </c>
      <c r="N165" s="1">
        <v>3806479.1564000002</v>
      </c>
      <c r="O165" s="1">
        <v>-212611.04</v>
      </c>
      <c r="P165" s="1">
        <v>-650693.75</v>
      </c>
      <c r="Q165" s="2">
        <f>-+Table1[[#This Row],[Current Record Count]]+Table1[[#This Row],[Adj Record Count]]</f>
        <v>484</v>
      </c>
      <c r="R165" s="1">
        <f>+-Table1[[#This Row],[Current Total ADJUSTMENT_AMOUNT]]+Table1[[#This Row],[Adj Total ADJUSTMENT_AMOUNT]]</f>
        <v>7143746.8200000003</v>
      </c>
      <c r="S165" s="1">
        <f>-Table1[[#This Row],[Current Total CHARGE_AMOUNT]]+Table1[[#This Row],[Adj Total CHARGE_AMOUNT]]</f>
        <v>9135253.8800000008</v>
      </c>
      <c r="T165" s="1">
        <f>+Table1[[#This Row],[Adj Total TOTAL_COST]]-Table1[[#This Row],[Current Total TOTAL_COST]]</f>
        <v>3804343.3235000004</v>
      </c>
      <c r="U165" s="1">
        <f>+Table1[[#This Row],[Adj Total CONTRIBUTION_MARGIN]]-Table1[[#This Row],[Current Total CONTRIBUTION_MARGIN]]</f>
        <v>-222897.27000000002</v>
      </c>
      <c r="V165" s="1">
        <f>+Table1[[#This Row],[Adj Total OPERATING_MARGIN]]-Table1[[#This Row],[Current Total OPERATING_MARGIN]]</f>
        <v>-660322.18999999994</v>
      </c>
    </row>
    <row r="166" spans="1:22" x14ac:dyDescent="0.3">
      <c r="A166" t="s">
        <v>19</v>
      </c>
      <c r="B166" t="s">
        <v>51</v>
      </c>
      <c r="C166" t="s">
        <v>20</v>
      </c>
      <c r="D166" t="s">
        <v>99</v>
      </c>
      <c r="E166" s="2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2">
        <v>1</v>
      </c>
      <c r="L166" s="1">
        <v>1129892.06</v>
      </c>
      <c r="M166" s="1">
        <v>2338075.84</v>
      </c>
      <c r="N166" s="1">
        <v>638756.28189999994</v>
      </c>
      <c r="O166" s="1">
        <v>-467313</v>
      </c>
      <c r="P166" s="1">
        <v>-638756.31000000006</v>
      </c>
      <c r="Q166" s="2">
        <f>-+Table1[[#This Row],[Current Record Count]]+Table1[[#This Row],[Adj Record Count]]</f>
        <v>1</v>
      </c>
      <c r="R166" s="1">
        <f>+-Table1[[#This Row],[Current Total ADJUSTMENT_AMOUNT]]+Table1[[#This Row],[Adj Total ADJUSTMENT_AMOUNT]]</f>
        <v>1129892.06</v>
      </c>
      <c r="S166" s="1">
        <f>-Table1[[#This Row],[Current Total CHARGE_AMOUNT]]+Table1[[#This Row],[Adj Total CHARGE_AMOUNT]]</f>
        <v>2338075.84</v>
      </c>
      <c r="T166" s="1">
        <f>+Table1[[#This Row],[Adj Total TOTAL_COST]]-Table1[[#This Row],[Current Total TOTAL_COST]]</f>
        <v>638756.28189999994</v>
      </c>
      <c r="U166" s="1">
        <f>+Table1[[#This Row],[Adj Total CONTRIBUTION_MARGIN]]-Table1[[#This Row],[Current Total CONTRIBUTION_MARGIN]]</f>
        <v>-467313</v>
      </c>
      <c r="V166" s="1">
        <f>+Table1[[#This Row],[Adj Total OPERATING_MARGIN]]-Table1[[#This Row],[Current Total OPERATING_MARGIN]]</f>
        <v>-638756.31000000006</v>
      </c>
    </row>
    <row r="167" spans="1:22" x14ac:dyDescent="0.3">
      <c r="A167" t="s">
        <v>16</v>
      </c>
      <c r="B167">
        <v>2020</v>
      </c>
      <c r="C167" t="s">
        <v>20</v>
      </c>
      <c r="D167" t="s">
        <v>102</v>
      </c>
      <c r="E167" s="2">
        <v>418</v>
      </c>
      <c r="F167" s="1">
        <v>3508006.16</v>
      </c>
      <c r="G167" s="1">
        <v>5647719.29</v>
      </c>
      <c r="H167" s="1">
        <v>1502660.9606999999</v>
      </c>
      <c r="I167" s="1">
        <v>822620.98</v>
      </c>
      <c r="J167" s="1">
        <v>643998.68000000005</v>
      </c>
      <c r="K167" s="2">
        <v>93</v>
      </c>
      <c r="L167" s="1">
        <v>53050.59</v>
      </c>
      <c r="M167" s="1">
        <v>73992.86</v>
      </c>
      <c r="N167" s="1">
        <v>13918.2724</v>
      </c>
      <c r="O167" s="1">
        <v>9121.19</v>
      </c>
      <c r="P167" s="1">
        <v>6618.15</v>
      </c>
      <c r="Q167" s="2">
        <f>-+Table1[[#This Row],[Current Record Count]]+Table1[[#This Row],[Adj Record Count]]</f>
        <v>-325</v>
      </c>
      <c r="R167" s="1">
        <f>+-Table1[[#This Row],[Current Total ADJUSTMENT_AMOUNT]]+Table1[[#This Row],[Adj Total ADJUSTMENT_AMOUNT]]</f>
        <v>-3454955.5700000003</v>
      </c>
      <c r="S167" s="1">
        <f>-Table1[[#This Row],[Current Total CHARGE_AMOUNT]]+Table1[[#This Row],[Adj Total CHARGE_AMOUNT]]</f>
        <v>-5573726.4299999997</v>
      </c>
      <c r="T167" s="1">
        <f>+Table1[[#This Row],[Adj Total TOTAL_COST]]-Table1[[#This Row],[Current Total TOTAL_COST]]</f>
        <v>-1488742.6883</v>
      </c>
      <c r="U167" s="1">
        <f>+Table1[[#This Row],[Adj Total CONTRIBUTION_MARGIN]]-Table1[[#This Row],[Current Total CONTRIBUTION_MARGIN]]</f>
        <v>-813499.79</v>
      </c>
      <c r="V167" s="1">
        <f>+Table1[[#This Row],[Adj Total OPERATING_MARGIN]]-Table1[[#This Row],[Current Total OPERATING_MARGIN]]</f>
        <v>-637380.53</v>
      </c>
    </row>
    <row r="168" spans="1:22" x14ac:dyDescent="0.3">
      <c r="A168" t="s">
        <v>81</v>
      </c>
      <c r="B168">
        <v>2023</v>
      </c>
      <c r="C168" t="s">
        <v>29</v>
      </c>
      <c r="D168" t="s">
        <v>43</v>
      </c>
      <c r="E168" s="2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2">
        <v>243</v>
      </c>
      <c r="L168" s="1">
        <v>3001722.81</v>
      </c>
      <c r="M168" s="1">
        <v>3915615.05</v>
      </c>
      <c r="N168" s="1">
        <v>1779289.2106999999</v>
      </c>
      <c r="O168" s="1">
        <v>3216.34</v>
      </c>
      <c r="P168" s="1">
        <v>-636666.68999999994</v>
      </c>
      <c r="Q168" s="2">
        <f>-+Table1[[#This Row],[Current Record Count]]+Table1[[#This Row],[Adj Record Count]]</f>
        <v>243</v>
      </c>
      <c r="R168" s="1">
        <f>+-Table1[[#This Row],[Current Total ADJUSTMENT_AMOUNT]]+Table1[[#This Row],[Adj Total ADJUSTMENT_AMOUNT]]</f>
        <v>3001722.81</v>
      </c>
      <c r="S168" s="1">
        <f>-Table1[[#This Row],[Current Total CHARGE_AMOUNT]]+Table1[[#This Row],[Adj Total CHARGE_AMOUNT]]</f>
        <v>3915615.05</v>
      </c>
      <c r="T168" s="1">
        <f>+Table1[[#This Row],[Adj Total TOTAL_COST]]-Table1[[#This Row],[Current Total TOTAL_COST]]</f>
        <v>1779289.2106999999</v>
      </c>
      <c r="U168" s="1">
        <f>+Table1[[#This Row],[Adj Total CONTRIBUTION_MARGIN]]-Table1[[#This Row],[Current Total CONTRIBUTION_MARGIN]]</f>
        <v>3216.34</v>
      </c>
      <c r="V168" s="1">
        <f>+Table1[[#This Row],[Adj Total OPERATING_MARGIN]]-Table1[[#This Row],[Current Total OPERATING_MARGIN]]</f>
        <v>-636666.68999999994</v>
      </c>
    </row>
    <row r="169" spans="1:22" x14ac:dyDescent="0.3">
      <c r="A169" t="s">
        <v>35</v>
      </c>
      <c r="B169">
        <v>2020</v>
      </c>
      <c r="C169" t="s">
        <v>17</v>
      </c>
      <c r="D169" t="s">
        <v>45</v>
      </c>
      <c r="E169" s="2">
        <v>335</v>
      </c>
      <c r="F169" s="1">
        <v>3929651.54</v>
      </c>
      <c r="G169" s="1">
        <v>5553984.1900000004</v>
      </c>
      <c r="H169" s="1">
        <v>855610.47030000004</v>
      </c>
      <c r="I169" s="1">
        <v>904504.38</v>
      </c>
      <c r="J169" s="1">
        <v>634303.57999999996</v>
      </c>
      <c r="K169" s="2">
        <v>18</v>
      </c>
      <c r="L169" s="1">
        <v>4498</v>
      </c>
      <c r="M169" s="1">
        <v>8574.56</v>
      </c>
      <c r="N169" s="1">
        <v>1953.7028</v>
      </c>
      <c r="O169" s="1">
        <v>2351.34</v>
      </c>
      <c r="P169" s="1">
        <v>1682.98</v>
      </c>
      <c r="Q169" s="2">
        <f>-+Table1[[#This Row],[Current Record Count]]+Table1[[#This Row],[Adj Record Count]]</f>
        <v>-317</v>
      </c>
      <c r="R169" s="1">
        <f>+-Table1[[#This Row],[Current Total ADJUSTMENT_AMOUNT]]+Table1[[#This Row],[Adj Total ADJUSTMENT_AMOUNT]]</f>
        <v>-3925153.54</v>
      </c>
      <c r="S169" s="1">
        <f>-Table1[[#This Row],[Current Total CHARGE_AMOUNT]]+Table1[[#This Row],[Adj Total CHARGE_AMOUNT]]</f>
        <v>-5545409.6300000008</v>
      </c>
      <c r="T169" s="1">
        <f>+Table1[[#This Row],[Adj Total TOTAL_COST]]-Table1[[#This Row],[Current Total TOTAL_COST]]</f>
        <v>-853656.76750000007</v>
      </c>
      <c r="U169" s="1">
        <f>+Table1[[#This Row],[Adj Total CONTRIBUTION_MARGIN]]-Table1[[#This Row],[Current Total CONTRIBUTION_MARGIN]]</f>
        <v>-902153.04</v>
      </c>
      <c r="V169" s="1">
        <f>+Table1[[#This Row],[Adj Total OPERATING_MARGIN]]-Table1[[#This Row],[Current Total OPERATING_MARGIN]]</f>
        <v>-632620.6</v>
      </c>
    </row>
    <row r="170" spans="1:22" x14ac:dyDescent="0.3">
      <c r="A170" t="s">
        <v>39</v>
      </c>
      <c r="B170">
        <v>2024</v>
      </c>
      <c r="C170" t="s">
        <v>34</v>
      </c>
      <c r="D170" t="s">
        <v>34</v>
      </c>
      <c r="E170" s="2">
        <v>1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2">
        <v>149</v>
      </c>
      <c r="L170" s="1">
        <v>3305108.68</v>
      </c>
      <c r="M170" s="1">
        <v>3671670.28</v>
      </c>
      <c r="N170" s="1">
        <v>1241828.0769</v>
      </c>
      <c r="O170" s="1">
        <v>-201974.86</v>
      </c>
      <c r="P170" s="1">
        <v>-632559.85</v>
      </c>
      <c r="Q170" s="2">
        <f>-+Table1[[#This Row],[Current Record Count]]+Table1[[#This Row],[Adj Record Count]]</f>
        <v>148</v>
      </c>
      <c r="R170" s="1">
        <f>+-Table1[[#This Row],[Current Total ADJUSTMENT_AMOUNT]]+Table1[[#This Row],[Adj Total ADJUSTMENT_AMOUNT]]</f>
        <v>3305108.68</v>
      </c>
      <c r="S170" s="1">
        <f>-Table1[[#This Row],[Current Total CHARGE_AMOUNT]]+Table1[[#This Row],[Adj Total CHARGE_AMOUNT]]</f>
        <v>3671670.28</v>
      </c>
      <c r="T170" s="1">
        <f>+Table1[[#This Row],[Adj Total TOTAL_COST]]-Table1[[#This Row],[Current Total TOTAL_COST]]</f>
        <v>1241828.0769</v>
      </c>
      <c r="U170" s="1">
        <f>+Table1[[#This Row],[Adj Total CONTRIBUTION_MARGIN]]-Table1[[#This Row],[Current Total CONTRIBUTION_MARGIN]]</f>
        <v>-201974.86</v>
      </c>
      <c r="V170" s="1">
        <f>+Table1[[#This Row],[Adj Total OPERATING_MARGIN]]-Table1[[#This Row],[Current Total OPERATING_MARGIN]]</f>
        <v>-632559.85</v>
      </c>
    </row>
    <row r="171" spans="1:22" x14ac:dyDescent="0.3">
      <c r="A171" t="s">
        <v>78</v>
      </c>
      <c r="B171">
        <v>2023</v>
      </c>
      <c r="C171" t="s">
        <v>51</v>
      </c>
      <c r="D171" t="s">
        <v>51</v>
      </c>
      <c r="E171" s="2">
        <v>1516</v>
      </c>
      <c r="F171" s="1">
        <v>14214638.720000001</v>
      </c>
      <c r="G171" s="1">
        <v>17254610.539999999</v>
      </c>
      <c r="H171" s="1">
        <v>2591476.2463000002</v>
      </c>
      <c r="I171" s="1">
        <v>1266640.97</v>
      </c>
      <c r="J171" s="1">
        <v>614600.12</v>
      </c>
      <c r="K171" s="2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2">
        <f>-+Table1[[#This Row],[Current Record Count]]+Table1[[#This Row],[Adj Record Count]]</f>
        <v>-1516</v>
      </c>
      <c r="R171" s="1">
        <f>+-Table1[[#This Row],[Current Total ADJUSTMENT_AMOUNT]]+Table1[[#This Row],[Adj Total ADJUSTMENT_AMOUNT]]</f>
        <v>-14214638.720000001</v>
      </c>
      <c r="S171" s="1">
        <f>-Table1[[#This Row],[Current Total CHARGE_AMOUNT]]+Table1[[#This Row],[Adj Total CHARGE_AMOUNT]]</f>
        <v>-17254610.539999999</v>
      </c>
      <c r="T171" s="1">
        <f>+Table1[[#This Row],[Adj Total TOTAL_COST]]-Table1[[#This Row],[Current Total TOTAL_COST]]</f>
        <v>-2591476.2463000002</v>
      </c>
      <c r="U171" s="1">
        <f>+Table1[[#This Row],[Adj Total CONTRIBUTION_MARGIN]]-Table1[[#This Row],[Current Total CONTRIBUTION_MARGIN]]</f>
        <v>-1266640.97</v>
      </c>
      <c r="V171" s="1">
        <f>+Table1[[#This Row],[Adj Total OPERATING_MARGIN]]-Table1[[#This Row],[Current Total OPERATING_MARGIN]]</f>
        <v>-614600.12</v>
      </c>
    </row>
    <row r="172" spans="1:22" x14ac:dyDescent="0.3">
      <c r="A172" t="s">
        <v>22</v>
      </c>
      <c r="B172">
        <v>2025</v>
      </c>
      <c r="C172" t="s">
        <v>29</v>
      </c>
      <c r="D172" t="s">
        <v>62</v>
      </c>
      <c r="E172" s="2">
        <v>19541</v>
      </c>
      <c r="F172" s="1">
        <v>20075395.710000001</v>
      </c>
      <c r="G172" s="1">
        <v>26445458.23</v>
      </c>
      <c r="H172" s="1">
        <v>9348254.3546999991</v>
      </c>
      <c r="I172" s="1">
        <v>-198048.68</v>
      </c>
      <c r="J172" s="1">
        <v>-3791247.48</v>
      </c>
      <c r="K172" s="2">
        <v>18646</v>
      </c>
      <c r="L172" s="1">
        <v>9061801.8900000006</v>
      </c>
      <c r="M172" s="1">
        <v>12187558.33</v>
      </c>
      <c r="N172" s="1">
        <v>6862176.5071999999</v>
      </c>
      <c r="O172" s="1">
        <v>-1513756.75</v>
      </c>
      <c r="P172" s="1">
        <v>-4401789.92</v>
      </c>
      <c r="Q172" s="2">
        <f>-+Table1[[#This Row],[Current Record Count]]+Table1[[#This Row],[Adj Record Count]]</f>
        <v>-895</v>
      </c>
      <c r="R172" s="1">
        <f>+-Table1[[#This Row],[Current Total ADJUSTMENT_AMOUNT]]+Table1[[#This Row],[Adj Total ADJUSTMENT_AMOUNT]]</f>
        <v>-11013593.82</v>
      </c>
      <c r="S172" s="1">
        <f>-Table1[[#This Row],[Current Total CHARGE_AMOUNT]]+Table1[[#This Row],[Adj Total CHARGE_AMOUNT]]</f>
        <v>-14257899.9</v>
      </c>
      <c r="T172" s="1">
        <f>+Table1[[#This Row],[Adj Total TOTAL_COST]]-Table1[[#This Row],[Current Total TOTAL_COST]]</f>
        <v>-2486077.8474999992</v>
      </c>
      <c r="U172" s="1">
        <f>+Table1[[#This Row],[Adj Total CONTRIBUTION_MARGIN]]-Table1[[#This Row],[Current Total CONTRIBUTION_MARGIN]]</f>
        <v>-1315708.07</v>
      </c>
      <c r="V172" s="1">
        <f>+Table1[[#This Row],[Adj Total OPERATING_MARGIN]]-Table1[[#This Row],[Current Total OPERATING_MARGIN]]</f>
        <v>-610542.43999999994</v>
      </c>
    </row>
    <row r="173" spans="1:22" x14ac:dyDescent="0.3">
      <c r="A173" t="s">
        <v>35</v>
      </c>
      <c r="B173">
        <v>2021</v>
      </c>
      <c r="C173" t="s">
        <v>20</v>
      </c>
      <c r="D173" t="s">
        <v>89</v>
      </c>
      <c r="E173" s="2">
        <v>30</v>
      </c>
      <c r="F173" s="1">
        <v>463088.61</v>
      </c>
      <c r="G173" s="1">
        <v>1156525.8700000001</v>
      </c>
      <c r="H173" s="1">
        <v>89611.884699999995</v>
      </c>
      <c r="I173" s="1">
        <v>628717.53</v>
      </c>
      <c r="J173" s="1">
        <v>610703.59</v>
      </c>
      <c r="K173" s="2">
        <v>12</v>
      </c>
      <c r="L173" s="1">
        <v>5935.91</v>
      </c>
      <c r="M173" s="1">
        <v>7819</v>
      </c>
      <c r="N173" s="1">
        <v>1747.8801000000001</v>
      </c>
      <c r="O173" s="1">
        <v>1313.52</v>
      </c>
      <c r="P173" s="1">
        <v>736.07</v>
      </c>
      <c r="Q173" s="2">
        <f>-+Table1[[#This Row],[Current Record Count]]+Table1[[#This Row],[Adj Record Count]]</f>
        <v>-18</v>
      </c>
      <c r="R173" s="1">
        <f>+-Table1[[#This Row],[Current Total ADJUSTMENT_AMOUNT]]+Table1[[#This Row],[Adj Total ADJUSTMENT_AMOUNT]]</f>
        <v>-457152.7</v>
      </c>
      <c r="S173" s="1">
        <f>-Table1[[#This Row],[Current Total CHARGE_AMOUNT]]+Table1[[#This Row],[Adj Total CHARGE_AMOUNT]]</f>
        <v>-1148706.8700000001</v>
      </c>
      <c r="T173" s="1">
        <f>+Table1[[#This Row],[Adj Total TOTAL_COST]]-Table1[[#This Row],[Current Total TOTAL_COST]]</f>
        <v>-87864.0046</v>
      </c>
      <c r="U173" s="1">
        <f>+Table1[[#This Row],[Adj Total CONTRIBUTION_MARGIN]]-Table1[[#This Row],[Current Total CONTRIBUTION_MARGIN]]</f>
        <v>-627404.01</v>
      </c>
      <c r="V173" s="1">
        <f>+Table1[[#This Row],[Adj Total OPERATING_MARGIN]]-Table1[[#This Row],[Current Total OPERATING_MARGIN]]</f>
        <v>-609967.52</v>
      </c>
    </row>
    <row r="174" spans="1:22" x14ac:dyDescent="0.3">
      <c r="A174" t="s">
        <v>54</v>
      </c>
      <c r="B174">
        <v>2025</v>
      </c>
      <c r="C174" t="s">
        <v>20</v>
      </c>
      <c r="D174" t="s">
        <v>55</v>
      </c>
      <c r="E174" s="2">
        <v>5</v>
      </c>
      <c r="F174" s="1">
        <v>17723.07</v>
      </c>
      <c r="G174" s="1">
        <v>52514.33</v>
      </c>
      <c r="H174" s="1">
        <v>8151.9916999999996</v>
      </c>
      <c r="I174" s="1">
        <v>16276.06</v>
      </c>
      <c r="J174" s="1">
        <v>14118.22</v>
      </c>
      <c r="K174" s="2">
        <v>177</v>
      </c>
      <c r="L174" s="1">
        <v>2654110.6</v>
      </c>
      <c r="M174" s="1">
        <v>3487110.26</v>
      </c>
      <c r="N174" s="1">
        <v>1305736.6035</v>
      </c>
      <c r="O174" s="1">
        <v>-396514.97</v>
      </c>
      <c r="P174" s="1">
        <v>-593629.54</v>
      </c>
      <c r="Q174" s="2">
        <f>-+Table1[[#This Row],[Current Record Count]]+Table1[[#This Row],[Adj Record Count]]</f>
        <v>172</v>
      </c>
      <c r="R174" s="1">
        <f>+-Table1[[#This Row],[Current Total ADJUSTMENT_AMOUNT]]+Table1[[#This Row],[Adj Total ADJUSTMENT_AMOUNT]]</f>
        <v>2636387.5300000003</v>
      </c>
      <c r="S174" s="1">
        <f>-Table1[[#This Row],[Current Total CHARGE_AMOUNT]]+Table1[[#This Row],[Adj Total CHARGE_AMOUNT]]</f>
        <v>3434595.9299999997</v>
      </c>
      <c r="T174" s="1">
        <f>+Table1[[#This Row],[Adj Total TOTAL_COST]]-Table1[[#This Row],[Current Total TOTAL_COST]]</f>
        <v>1297584.6118000001</v>
      </c>
      <c r="U174" s="1">
        <f>+Table1[[#This Row],[Adj Total CONTRIBUTION_MARGIN]]-Table1[[#This Row],[Current Total CONTRIBUTION_MARGIN]]</f>
        <v>-412791.02999999997</v>
      </c>
      <c r="V174" s="1">
        <f>+Table1[[#This Row],[Adj Total OPERATING_MARGIN]]-Table1[[#This Row],[Current Total OPERATING_MARGIN]]</f>
        <v>-607747.76</v>
      </c>
    </row>
    <row r="175" spans="1:22" x14ac:dyDescent="0.3">
      <c r="A175" t="s">
        <v>33</v>
      </c>
      <c r="B175">
        <v>2025</v>
      </c>
      <c r="C175" t="s">
        <v>29</v>
      </c>
      <c r="D175" t="s">
        <v>38</v>
      </c>
      <c r="E175" s="2">
        <v>2589</v>
      </c>
      <c r="F175" s="1">
        <v>10007189.57</v>
      </c>
      <c r="G175" s="1">
        <v>14666561.609999999</v>
      </c>
      <c r="H175" s="1">
        <v>2773566.7496000002</v>
      </c>
      <c r="I175" s="1">
        <v>1550957.63</v>
      </c>
      <c r="J175" s="1">
        <v>608931.93000000005</v>
      </c>
      <c r="K175" s="2">
        <v>4</v>
      </c>
      <c r="L175" s="1">
        <v>4778.66</v>
      </c>
      <c r="M175" s="1">
        <v>9439.19</v>
      </c>
      <c r="N175" s="1">
        <v>1445.1343999999999</v>
      </c>
      <c r="O175" s="1">
        <v>4020.82</v>
      </c>
      <c r="P175" s="1">
        <v>3159.92</v>
      </c>
      <c r="Q175" s="2">
        <f>-+Table1[[#This Row],[Current Record Count]]+Table1[[#This Row],[Adj Record Count]]</f>
        <v>-2585</v>
      </c>
      <c r="R175" s="1">
        <f>+-Table1[[#This Row],[Current Total ADJUSTMENT_AMOUNT]]+Table1[[#This Row],[Adj Total ADJUSTMENT_AMOUNT]]</f>
        <v>-10002410.91</v>
      </c>
      <c r="S175" s="1">
        <f>-Table1[[#This Row],[Current Total CHARGE_AMOUNT]]+Table1[[#This Row],[Adj Total CHARGE_AMOUNT]]</f>
        <v>-14657122.42</v>
      </c>
      <c r="T175" s="1">
        <f>+Table1[[#This Row],[Adj Total TOTAL_COST]]-Table1[[#This Row],[Current Total TOTAL_COST]]</f>
        <v>-2772121.6152000003</v>
      </c>
      <c r="U175" s="1">
        <f>+Table1[[#This Row],[Adj Total CONTRIBUTION_MARGIN]]-Table1[[#This Row],[Current Total CONTRIBUTION_MARGIN]]</f>
        <v>-1546936.8099999998</v>
      </c>
      <c r="V175" s="1">
        <f>+Table1[[#This Row],[Adj Total OPERATING_MARGIN]]-Table1[[#This Row],[Current Total OPERATING_MARGIN]]</f>
        <v>-605772.01</v>
      </c>
    </row>
    <row r="176" spans="1:22" x14ac:dyDescent="0.3">
      <c r="A176" t="s">
        <v>81</v>
      </c>
      <c r="B176">
        <v>2021</v>
      </c>
      <c r="C176" t="s">
        <v>46</v>
      </c>
      <c r="D176" t="s">
        <v>46</v>
      </c>
      <c r="E176" s="2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2">
        <v>148</v>
      </c>
      <c r="L176" s="1">
        <v>1326132.54</v>
      </c>
      <c r="M176" s="1">
        <v>1665221.09</v>
      </c>
      <c r="N176" s="1">
        <v>947949.58689999999</v>
      </c>
      <c r="O176" s="1">
        <v>-188123.66</v>
      </c>
      <c r="P176" s="1">
        <v>-601268.81999999995</v>
      </c>
      <c r="Q176" s="2">
        <f>-+Table1[[#This Row],[Current Record Count]]+Table1[[#This Row],[Adj Record Count]]</f>
        <v>148</v>
      </c>
      <c r="R176" s="1">
        <f>+-Table1[[#This Row],[Current Total ADJUSTMENT_AMOUNT]]+Table1[[#This Row],[Adj Total ADJUSTMENT_AMOUNT]]</f>
        <v>1326132.54</v>
      </c>
      <c r="S176" s="1">
        <f>-Table1[[#This Row],[Current Total CHARGE_AMOUNT]]+Table1[[#This Row],[Adj Total CHARGE_AMOUNT]]</f>
        <v>1665221.09</v>
      </c>
      <c r="T176" s="1">
        <f>+Table1[[#This Row],[Adj Total TOTAL_COST]]-Table1[[#This Row],[Current Total TOTAL_COST]]</f>
        <v>947949.58689999999</v>
      </c>
      <c r="U176" s="1">
        <f>+Table1[[#This Row],[Adj Total CONTRIBUTION_MARGIN]]-Table1[[#This Row],[Current Total CONTRIBUTION_MARGIN]]</f>
        <v>-188123.66</v>
      </c>
      <c r="V176" s="1">
        <f>+Table1[[#This Row],[Adj Total OPERATING_MARGIN]]-Table1[[#This Row],[Current Total OPERATING_MARGIN]]</f>
        <v>-601268.81999999995</v>
      </c>
    </row>
    <row r="177" spans="1:22" x14ac:dyDescent="0.3">
      <c r="A177" t="s">
        <v>33</v>
      </c>
      <c r="B177">
        <v>2022</v>
      </c>
      <c r="C177" t="s">
        <v>51</v>
      </c>
      <c r="D177" t="s">
        <v>51</v>
      </c>
      <c r="E177" s="2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2">
        <v>1466</v>
      </c>
      <c r="L177" s="1">
        <v>841833.22</v>
      </c>
      <c r="M177" s="1">
        <v>1570280.02</v>
      </c>
      <c r="N177" s="1">
        <v>1301799.2004</v>
      </c>
      <c r="O177" s="1">
        <v>-91869.66</v>
      </c>
      <c r="P177" s="1">
        <v>-600066.07999999996</v>
      </c>
      <c r="Q177" s="2">
        <f>-+Table1[[#This Row],[Current Record Count]]+Table1[[#This Row],[Adj Record Count]]</f>
        <v>1466</v>
      </c>
      <c r="R177" s="1">
        <f>+-Table1[[#This Row],[Current Total ADJUSTMENT_AMOUNT]]+Table1[[#This Row],[Adj Total ADJUSTMENT_AMOUNT]]</f>
        <v>841833.22</v>
      </c>
      <c r="S177" s="1">
        <f>-Table1[[#This Row],[Current Total CHARGE_AMOUNT]]+Table1[[#This Row],[Adj Total CHARGE_AMOUNT]]</f>
        <v>1570280.02</v>
      </c>
      <c r="T177" s="1">
        <f>+Table1[[#This Row],[Adj Total TOTAL_COST]]-Table1[[#This Row],[Current Total TOTAL_COST]]</f>
        <v>1301799.2004</v>
      </c>
      <c r="U177" s="1">
        <f>+Table1[[#This Row],[Adj Total CONTRIBUTION_MARGIN]]-Table1[[#This Row],[Current Total CONTRIBUTION_MARGIN]]</f>
        <v>-91869.66</v>
      </c>
      <c r="V177" s="1">
        <f>+Table1[[#This Row],[Adj Total OPERATING_MARGIN]]-Table1[[#This Row],[Current Total OPERATING_MARGIN]]</f>
        <v>-600066.07999999996</v>
      </c>
    </row>
    <row r="178" spans="1:22" x14ac:dyDescent="0.3">
      <c r="A178" t="s">
        <v>16</v>
      </c>
      <c r="B178">
        <v>2022</v>
      </c>
      <c r="C178" t="s">
        <v>34</v>
      </c>
      <c r="D178" t="s">
        <v>34</v>
      </c>
      <c r="E178" s="2">
        <v>30573</v>
      </c>
      <c r="F178" s="1">
        <v>14793993.699999999</v>
      </c>
      <c r="G178" s="1">
        <v>18993182.629999999</v>
      </c>
      <c r="H178" s="1">
        <v>2398141.5240000002</v>
      </c>
      <c r="I178" s="1">
        <v>2978837.38</v>
      </c>
      <c r="J178" s="1">
        <v>2345181.7599999998</v>
      </c>
      <c r="K178" s="2">
        <v>29549</v>
      </c>
      <c r="L178" s="1">
        <v>10100259.08</v>
      </c>
      <c r="M178" s="1">
        <v>13170055.550000001</v>
      </c>
      <c r="N178" s="1">
        <v>1649055.3522000001</v>
      </c>
      <c r="O178" s="1">
        <v>2191701.34</v>
      </c>
      <c r="P178" s="1">
        <v>1749770.96</v>
      </c>
      <c r="Q178" s="2">
        <f>-+Table1[[#This Row],[Current Record Count]]+Table1[[#This Row],[Adj Record Count]]</f>
        <v>-1024</v>
      </c>
      <c r="R178" s="1">
        <f>+-Table1[[#This Row],[Current Total ADJUSTMENT_AMOUNT]]+Table1[[#This Row],[Adj Total ADJUSTMENT_AMOUNT]]</f>
        <v>-4693734.6199999992</v>
      </c>
      <c r="S178" s="1">
        <f>-Table1[[#This Row],[Current Total CHARGE_AMOUNT]]+Table1[[#This Row],[Adj Total CHARGE_AMOUNT]]</f>
        <v>-5823127.0799999982</v>
      </c>
      <c r="T178" s="1">
        <f>+Table1[[#This Row],[Adj Total TOTAL_COST]]-Table1[[#This Row],[Current Total TOTAL_COST]]</f>
        <v>-749086.17180000013</v>
      </c>
      <c r="U178" s="1">
        <f>+Table1[[#This Row],[Adj Total CONTRIBUTION_MARGIN]]-Table1[[#This Row],[Current Total CONTRIBUTION_MARGIN]]</f>
        <v>-787136.04</v>
      </c>
      <c r="V178" s="1">
        <f>+Table1[[#This Row],[Adj Total OPERATING_MARGIN]]-Table1[[#This Row],[Current Total OPERATING_MARGIN]]</f>
        <v>-595410.79999999981</v>
      </c>
    </row>
    <row r="179" spans="1:22" x14ac:dyDescent="0.3">
      <c r="A179" t="s">
        <v>33</v>
      </c>
      <c r="B179">
        <v>2021</v>
      </c>
      <c r="C179" t="s">
        <v>20</v>
      </c>
      <c r="D179" t="s">
        <v>89</v>
      </c>
      <c r="E179" s="2">
        <v>146</v>
      </c>
      <c r="F179" s="1">
        <v>1888727.67</v>
      </c>
      <c r="G179" s="1">
        <v>3278262.85</v>
      </c>
      <c r="H179" s="1">
        <v>958495.81429999997</v>
      </c>
      <c r="I179" s="1">
        <v>638705.98</v>
      </c>
      <c r="J179" s="1">
        <v>591193.43000000005</v>
      </c>
      <c r="K179" s="2">
        <v>9</v>
      </c>
      <c r="L179" s="1">
        <v>2788.4</v>
      </c>
      <c r="M179" s="1">
        <v>2801.73</v>
      </c>
      <c r="N179" s="1">
        <v>2847.5064000000002</v>
      </c>
      <c r="O179" s="1">
        <v>-2065.46</v>
      </c>
      <c r="P179" s="1">
        <v>-2709.07</v>
      </c>
      <c r="Q179" s="2">
        <f>-+Table1[[#This Row],[Current Record Count]]+Table1[[#This Row],[Adj Record Count]]</f>
        <v>-137</v>
      </c>
      <c r="R179" s="1">
        <f>+-Table1[[#This Row],[Current Total ADJUSTMENT_AMOUNT]]+Table1[[#This Row],[Adj Total ADJUSTMENT_AMOUNT]]</f>
        <v>-1885939.27</v>
      </c>
      <c r="S179" s="1">
        <f>-Table1[[#This Row],[Current Total CHARGE_AMOUNT]]+Table1[[#This Row],[Adj Total CHARGE_AMOUNT]]</f>
        <v>-3275461.12</v>
      </c>
      <c r="T179" s="1">
        <f>+Table1[[#This Row],[Adj Total TOTAL_COST]]-Table1[[#This Row],[Current Total TOTAL_COST]]</f>
        <v>-955648.30790000001</v>
      </c>
      <c r="U179" s="1">
        <f>+Table1[[#This Row],[Adj Total CONTRIBUTION_MARGIN]]-Table1[[#This Row],[Current Total CONTRIBUTION_MARGIN]]</f>
        <v>-640771.43999999994</v>
      </c>
      <c r="V179" s="1">
        <f>+Table1[[#This Row],[Adj Total OPERATING_MARGIN]]-Table1[[#This Row],[Current Total OPERATING_MARGIN]]</f>
        <v>-593902.5</v>
      </c>
    </row>
    <row r="180" spans="1:22" x14ac:dyDescent="0.3">
      <c r="A180" t="s">
        <v>19</v>
      </c>
      <c r="B180" t="s">
        <v>51</v>
      </c>
      <c r="C180" t="s">
        <v>17</v>
      </c>
      <c r="D180" t="s">
        <v>56</v>
      </c>
      <c r="E180" s="2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2">
        <v>1</v>
      </c>
      <c r="L180" s="1">
        <v>0</v>
      </c>
      <c r="M180" s="1">
        <v>2451113.16</v>
      </c>
      <c r="N180" s="1">
        <v>593064.64619999996</v>
      </c>
      <c r="O180" s="1">
        <v>-445182.47</v>
      </c>
      <c r="P180" s="1">
        <v>-593064.65</v>
      </c>
      <c r="Q180" s="2">
        <f>-+Table1[[#This Row],[Current Record Count]]+Table1[[#This Row],[Adj Record Count]]</f>
        <v>1</v>
      </c>
      <c r="R180" s="1">
        <f>+-Table1[[#This Row],[Current Total ADJUSTMENT_AMOUNT]]+Table1[[#This Row],[Adj Total ADJUSTMENT_AMOUNT]]</f>
        <v>0</v>
      </c>
      <c r="S180" s="1">
        <f>-Table1[[#This Row],[Current Total CHARGE_AMOUNT]]+Table1[[#This Row],[Adj Total CHARGE_AMOUNT]]</f>
        <v>2451113.16</v>
      </c>
      <c r="T180" s="1">
        <f>+Table1[[#This Row],[Adj Total TOTAL_COST]]-Table1[[#This Row],[Current Total TOTAL_COST]]</f>
        <v>593064.64619999996</v>
      </c>
      <c r="U180" s="1">
        <f>+Table1[[#This Row],[Adj Total CONTRIBUTION_MARGIN]]-Table1[[#This Row],[Current Total CONTRIBUTION_MARGIN]]</f>
        <v>-445182.47</v>
      </c>
      <c r="V180" s="1">
        <f>+Table1[[#This Row],[Adj Total OPERATING_MARGIN]]-Table1[[#This Row],[Current Total OPERATING_MARGIN]]</f>
        <v>-593064.65</v>
      </c>
    </row>
    <row r="181" spans="1:22" x14ac:dyDescent="0.3">
      <c r="A181" t="s">
        <v>16</v>
      </c>
      <c r="B181">
        <v>2021</v>
      </c>
      <c r="C181" t="s">
        <v>20</v>
      </c>
      <c r="D181" t="s">
        <v>49</v>
      </c>
      <c r="E181" s="2">
        <v>766</v>
      </c>
      <c r="F181" s="1">
        <v>3307366.27</v>
      </c>
      <c r="G181" s="1">
        <v>4774120.43</v>
      </c>
      <c r="H181" s="1">
        <v>1986134.4996</v>
      </c>
      <c r="I181" s="1">
        <v>947730.17</v>
      </c>
      <c r="J181" s="1">
        <v>686822.9</v>
      </c>
      <c r="K181" s="2">
        <v>525</v>
      </c>
      <c r="L181" s="1">
        <v>264619.82</v>
      </c>
      <c r="M181" s="1">
        <v>430795.32</v>
      </c>
      <c r="N181" s="1">
        <v>86814.683300000004</v>
      </c>
      <c r="O181" s="1">
        <v>130950.01</v>
      </c>
      <c r="P181" s="1">
        <v>94077.88</v>
      </c>
      <c r="Q181" s="2">
        <f>-+Table1[[#This Row],[Current Record Count]]+Table1[[#This Row],[Adj Record Count]]</f>
        <v>-241</v>
      </c>
      <c r="R181" s="1">
        <f>+-Table1[[#This Row],[Current Total ADJUSTMENT_AMOUNT]]+Table1[[#This Row],[Adj Total ADJUSTMENT_AMOUNT]]</f>
        <v>-3042746.45</v>
      </c>
      <c r="S181" s="1">
        <f>-Table1[[#This Row],[Current Total CHARGE_AMOUNT]]+Table1[[#This Row],[Adj Total CHARGE_AMOUNT]]</f>
        <v>-4343325.1099999994</v>
      </c>
      <c r="T181" s="1">
        <f>+Table1[[#This Row],[Adj Total TOTAL_COST]]-Table1[[#This Row],[Current Total TOTAL_COST]]</f>
        <v>-1899319.8163000001</v>
      </c>
      <c r="U181" s="1">
        <f>+Table1[[#This Row],[Adj Total CONTRIBUTION_MARGIN]]-Table1[[#This Row],[Current Total CONTRIBUTION_MARGIN]]</f>
        <v>-816780.16</v>
      </c>
      <c r="V181" s="1">
        <f>+Table1[[#This Row],[Adj Total OPERATING_MARGIN]]-Table1[[#This Row],[Current Total OPERATING_MARGIN]]</f>
        <v>-592745.02</v>
      </c>
    </row>
    <row r="182" spans="1:22" x14ac:dyDescent="0.3">
      <c r="A182" t="s">
        <v>33</v>
      </c>
      <c r="B182">
        <v>2024</v>
      </c>
      <c r="C182" t="s">
        <v>34</v>
      </c>
      <c r="D182" t="s">
        <v>34</v>
      </c>
      <c r="E182" s="2">
        <v>1687</v>
      </c>
      <c r="F182" s="1">
        <v>3981102.44</v>
      </c>
      <c r="G182" s="1">
        <v>5014758.9400000004</v>
      </c>
      <c r="H182" s="1">
        <v>897242.78119999997</v>
      </c>
      <c r="I182" s="1">
        <v>844346</v>
      </c>
      <c r="J182" s="1">
        <v>572358.68000000005</v>
      </c>
      <c r="K182" s="2">
        <v>831</v>
      </c>
      <c r="L182" s="1">
        <v>152439.16</v>
      </c>
      <c r="M182" s="1">
        <v>307617.78999999998</v>
      </c>
      <c r="N182" s="1">
        <v>177468.12710000001</v>
      </c>
      <c r="O182" s="1">
        <v>50418.26</v>
      </c>
      <c r="P182" s="1">
        <v>-12162.26</v>
      </c>
      <c r="Q182" s="2">
        <f>-+Table1[[#This Row],[Current Record Count]]+Table1[[#This Row],[Adj Record Count]]</f>
        <v>-856</v>
      </c>
      <c r="R182" s="1">
        <f>+-Table1[[#This Row],[Current Total ADJUSTMENT_AMOUNT]]+Table1[[#This Row],[Adj Total ADJUSTMENT_AMOUNT]]</f>
        <v>-3828663.28</v>
      </c>
      <c r="S182" s="1">
        <f>-Table1[[#This Row],[Current Total CHARGE_AMOUNT]]+Table1[[#This Row],[Adj Total CHARGE_AMOUNT]]</f>
        <v>-4707141.1500000004</v>
      </c>
      <c r="T182" s="1">
        <f>+Table1[[#This Row],[Adj Total TOTAL_COST]]-Table1[[#This Row],[Current Total TOTAL_COST]]</f>
        <v>-719774.65409999993</v>
      </c>
      <c r="U182" s="1">
        <f>+Table1[[#This Row],[Adj Total CONTRIBUTION_MARGIN]]-Table1[[#This Row],[Current Total CONTRIBUTION_MARGIN]]</f>
        <v>-793927.74</v>
      </c>
      <c r="V182" s="1">
        <f>+Table1[[#This Row],[Adj Total OPERATING_MARGIN]]-Table1[[#This Row],[Current Total OPERATING_MARGIN]]</f>
        <v>-584520.94000000006</v>
      </c>
    </row>
    <row r="183" spans="1:22" x14ac:dyDescent="0.3">
      <c r="A183" t="s">
        <v>16</v>
      </c>
      <c r="B183">
        <v>2022</v>
      </c>
      <c r="C183" t="s">
        <v>47</v>
      </c>
      <c r="D183" t="s">
        <v>63</v>
      </c>
      <c r="E183" s="2">
        <v>2378</v>
      </c>
      <c r="F183" s="1">
        <v>7283557.3799999999</v>
      </c>
      <c r="G183" s="1">
        <v>9103251.9100000001</v>
      </c>
      <c r="H183" s="1">
        <v>1585533.0083999999</v>
      </c>
      <c r="I183" s="1">
        <v>1022791.25</v>
      </c>
      <c r="J183" s="1">
        <v>610101.94999999995</v>
      </c>
      <c r="K183" s="2">
        <v>1154</v>
      </c>
      <c r="L183" s="1">
        <v>320711.49</v>
      </c>
      <c r="M183" s="1">
        <v>396416.89</v>
      </c>
      <c r="N183" s="1">
        <v>56243.880599999997</v>
      </c>
      <c r="O183" s="1">
        <v>40374.74</v>
      </c>
      <c r="P183" s="1">
        <v>26982.97</v>
      </c>
      <c r="Q183" s="2">
        <f>-+Table1[[#This Row],[Current Record Count]]+Table1[[#This Row],[Adj Record Count]]</f>
        <v>-1224</v>
      </c>
      <c r="R183" s="1">
        <f>+-Table1[[#This Row],[Current Total ADJUSTMENT_AMOUNT]]+Table1[[#This Row],[Adj Total ADJUSTMENT_AMOUNT]]</f>
        <v>-6962845.8899999997</v>
      </c>
      <c r="S183" s="1">
        <f>-Table1[[#This Row],[Current Total CHARGE_AMOUNT]]+Table1[[#This Row],[Adj Total CHARGE_AMOUNT]]</f>
        <v>-8706835.0199999996</v>
      </c>
      <c r="T183" s="1">
        <f>+Table1[[#This Row],[Adj Total TOTAL_COST]]-Table1[[#This Row],[Current Total TOTAL_COST]]</f>
        <v>-1529289.1277999999</v>
      </c>
      <c r="U183" s="1">
        <f>+Table1[[#This Row],[Adj Total CONTRIBUTION_MARGIN]]-Table1[[#This Row],[Current Total CONTRIBUTION_MARGIN]]</f>
        <v>-982416.51</v>
      </c>
      <c r="V183" s="1">
        <f>+Table1[[#This Row],[Adj Total OPERATING_MARGIN]]-Table1[[#This Row],[Current Total OPERATING_MARGIN]]</f>
        <v>-583118.98</v>
      </c>
    </row>
    <row r="184" spans="1:22" x14ac:dyDescent="0.3">
      <c r="A184" t="s">
        <v>33</v>
      </c>
      <c r="B184">
        <v>2023</v>
      </c>
      <c r="C184" t="s">
        <v>41</v>
      </c>
      <c r="D184" t="s">
        <v>41</v>
      </c>
      <c r="E184" s="2">
        <v>1169</v>
      </c>
      <c r="F184" s="1">
        <v>5545461.6299999999</v>
      </c>
      <c r="G184" s="1">
        <v>6775261.9900000002</v>
      </c>
      <c r="H184" s="1">
        <v>866516.8763</v>
      </c>
      <c r="I184" s="1">
        <v>755886.56</v>
      </c>
      <c r="J184" s="1">
        <v>548728.89</v>
      </c>
      <c r="K184" s="2">
        <v>14</v>
      </c>
      <c r="L184" s="1">
        <v>13123.15</v>
      </c>
      <c r="M184" s="1">
        <v>13534.99</v>
      </c>
      <c r="N184" s="1">
        <v>16550.632600000001</v>
      </c>
      <c r="O184" s="1">
        <v>-13621.4</v>
      </c>
      <c r="P184" s="1">
        <v>-15879.71</v>
      </c>
      <c r="Q184" s="2">
        <f>-+Table1[[#This Row],[Current Record Count]]+Table1[[#This Row],[Adj Record Count]]</f>
        <v>-1155</v>
      </c>
      <c r="R184" s="1">
        <f>+-Table1[[#This Row],[Current Total ADJUSTMENT_AMOUNT]]+Table1[[#This Row],[Adj Total ADJUSTMENT_AMOUNT]]</f>
        <v>-5532338.4799999995</v>
      </c>
      <c r="S184" s="1">
        <f>-Table1[[#This Row],[Current Total CHARGE_AMOUNT]]+Table1[[#This Row],[Adj Total CHARGE_AMOUNT]]</f>
        <v>-6761727</v>
      </c>
      <c r="T184" s="1">
        <f>+Table1[[#This Row],[Adj Total TOTAL_COST]]-Table1[[#This Row],[Current Total TOTAL_COST]]</f>
        <v>-849966.24369999999</v>
      </c>
      <c r="U184" s="1">
        <f>+Table1[[#This Row],[Adj Total CONTRIBUTION_MARGIN]]-Table1[[#This Row],[Current Total CONTRIBUTION_MARGIN]]</f>
        <v>-769507.96000000008</v>
      </c>
      <c r="V184" s="1">
        <f>+Table1[[#This Row],[Adj Total OPERATING_MARGIN]]-Table1[[#This Row],[Current Total OPERATING_MARGIN]]</f>
        <v>-564608.6</v>
      </c>
    </row>
    <row r="185" spans="1:22" x14ac:dyDescent="0.3">
      <c r="A185" t="s">
        <v>39</v>
      </c>
      <c r="B185">
        <v>2023</v>
      </c>
      <c r="C185" t="s">
        <v>34</v>
      </c>
      <c r="D185" t="s">
        <v>34</v>
      </c>
      <c r="E185" s="2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2">
        <v>163</v>
      </c>
      <c r="L185" s="1">
        <v>3258331.64</v>
      </c>
      <c r="M185" s="1">
        <v>3771051.32</v>
      </c>
      <c r="N185" s="1">
        <v>1220222.4247999999</v>
      </c>
      <c r="O185" s="1">
        <v>-135019.64000000001</v>
      </c>
      <c r="P185" s="1">
        <v>-558794.96</v>
      </c>
      <c r="Q185" s="2">
        <f>-+Table1[[#This Row],[Current Record Count]]+Table1[[#This Row],[Adj Record Count]]</f>
        <v>163</v>
      </c>
      <c r="R185" s="1">
        <f>+-Table1[[#This Row],[Current Total ADJUSTMENT_AMOUNT]]+Table1[[#This Row],[Adj Total ADJUSTMENT_AMOUNT]]</f>
        <v>3258331.64</v>
      </c>
      <c r="S185" s="1">
        <f>-Table1[[#This Row],[Current Total CHARGE_AMOUNT]]+Table1[[#This Row],[Adj Total CHARGE_AMOUNT]]</f>
        <v>3771051.32</v>
      </c>
      <c r="T185" s="1">
        <f>+Table1[[#This Row],[Adj Total TOTAL_COST]]-Table1[[#This Row],[Current Total TOTAL_COST]]</f>
        <v>1220222.4247999999</v>
      </c>
      <c r="U185" s="1">
        <f>+Table1[[#This Row],[Adj Total CONTRIBUTION_MARGIN]]-Table1[[#This Row],[Current Total CONTRIBUTION_MARGIN]]</f>
        <v>-135019.64000000001</v>
      </c>
      <c r="V185" s="1">
        <f>+Table1[[#This Row],[Adj Total OPERATING_MARGIN]]-Table1[[#This Row],[Current Total OPERATING_MARGIN]]</f>
        <v>-558794.96</v>
      </c>
    </row>
    <row r="186" spans="1:22" x14ac:dyDescent="0.3">
      <c r="A186" t="s">
        <v>74</v>
      </c>
      <c r="B186">
        <v>2024</v>
      </c>
      <c r="C186" t="s">
        <v>29</v>
      </c>
      <c r="D186" t="s">
        <v>62</v>
      </c>
      <c r="E186" s="2">
        <v>1895</v>
      </c>
      <c r="F186" s="1">
        <v>12613162.35</v>
      </c>
      <c r="G186" s="1">
        <v>15975399.16</v>
      </c>
      <c r="H186" s="1">
        <v>3347180.4021999999</v>
      </c>
      <c r="I186" s="1">
        <v>1399460.53</v>
      </c>
      <c r="J186" s="1">
        <v>619878.16</v>
      </c>
      <c r="K186" s="2">
        <v>1101</v>
      </c>
      <c r="L186" s="1">
        <v>558223.13</v>
      </c>
      <c r="M186" s="1">
        <v>736040.1</v>
      </c>
      <c r="N186" s="1">
        <v>207132.94870000001</v>
      </c>
      <c r="O186" s="1">
        <v>142890.47</v>
      </c>
      <c r="P186" s="1">
        <v>70741.929999999993</v>
      </c>
      <c r="Q186" s="2">
        <f>-+Table1[[#This Row],[Current Record Count]]+Table1[[#This Row],[Adj Record Count]]</f>
        <v>-794</v>
      </c>
      <c r="R186" s="1">
        <f>+-Table1[[#This Row],[Current Total ADJUSTMENT_AMOUNT]]+Table1[[#This Row],[Adj Total ADJUSTMENT_AMOUNT]]</f>
        <v>-12054939.219999999</v>
      </c>
      <c r="S186" s="1">
        <f>-Table1[[#This Row],[Current Total CHARGE_AMOUNT]]+Table1[[#This Row],[Adj Total CHARGE_AMOUNT]]</f>
        <v>-15239359.060000001</v>
      </c>
      <c r="T186" s="1">
        <f>+Table1[[#This Row],[Adj Total TOTAL_COST]]-Table1[[#This Row],[Current Total TOTAL_COST]]</f>
        <v>-3140047.4534999998</v>
      </c>
      <c r="U186" s="1">
        <f>+Table1[[#This Row],[Adj Total CONTRIBUTION_MARGIN]]-Table1[[#This Row],[Current Total CONTRIBUTION_MARGIN]]</f>
        <v>-1256570.06</v>
      </c>
      <c r="V186" s="1">
        <f>+Table1[[#This Row],[Adj Total OPERATING_MARGIN]]-Table1[[#This Row],[Current Total OPERATING_MARGIN]]</f>
        <v>-549136.23</v>
      </c>
    </row>
    <row r="187" spans="1:22" x14ac:dyDescent="0.3">
      <c r="A187" t="s">
        <v>35</v>
      </c>
      <c r="B187">
        <v>2021</v>
      </c>
      <c r="C187" t="s">
        <v>17</v>
      </c>
      <c r="D187" t="s">
        <v>45</v>
      </c>
      <c r="E187" s="2">
        <v>414</v>
      </c>
      <c r="F187" s="1">
        <v>5035331.54</v>
      </c>
      <c r="G187" s="1">
        <v>6620234.4000000004</v>
      </c>
      <c r="H187" s="1">
        <v>1095628.4042</v>
      </c>
      <c r="I187" s="1">
        <v>888035.27</v>
      </c>
      <c r="J187" s="1">
        <v>533237.93999999994</v>
      </c>
      <c r="K187" s="2">
        <v>72</v>
      </c>
      <c r="L187" s="1">
        <v>40715.300000000003</v>
      </c>
      <c r="M187" s="1">
        <v>60328.02</v>
      </c>
      <c r="N187" s="1">
        <v>38982.679700000001</v>
      </c>
      <c r="O187" s="1">
        <v>1656.19</v>
      </c>
      <c r="P187" s="1">
        <v>-11825.47</v>
      </c>
      <c r="Q187" s="2">
        <f>-+Table1[[#This Row],[Current Record Count]]+Table1[[#This Row],[Adj Record Count]]</f>
        <v>-342</v>
      </c>
      <c r="R187" s="1">
        <f>+-Table1[[#This Row],[Current Total ADJUSTMENT_AMOUNT]]+Table1[[#This Row],[Adj Total ADJUSTMENT_AMOUNT]]</f>
        <v>-4994616.24</v>
      </c>
      <c r="S187" s="1">
        <f>-Table1[[#This Row],[Current Total CHARGE_AMOUNT]]+Table1[[#This Row],[Adj Total CHARGE_AMOUNT]]</f>
        <v>-6559906.3800000008</v>
      </c>
      <c r="T187" s="1">
        <f>+Table1[[#This Row],[Adj Total TOTAL_COST]]-Table1[[#This Row],[Current Total TOTAL_COST]]</f>
        <v>-1056645.7245</v>
      </c>
      <c r="U187" s="1">
        <f>+Table1[[#This Row],[Adj Total CONTRIBUTION_MARGIN]]-Table1[[#This Row],[Current Total CONTRIBUTION_MARGIN]]</f>
        <v>-886379.08000000007</v>
      </c>
      <c r="V187" s="1">
        <f>+Table1[[#This Row],[Adj Total OPERATING_MARGIN]]-Table1[[#This Row],[Current Total OPERATING_MARGIN]]</f>
        <v>-545063.40999999992</v>
      </c>
    </row>
    <row r="188" spans="1:22" x14ac:dyDescent="0.3">
      <c r="A188" t="s">
        <v>39</v>
      </c>
      <c r="B188">
        <v>2021</v>
      </c>
      <c r="C188" t="s">
        <v>34</v>
      </c>
      <c r="D188" t="s">
        <v>34</v>
      </c>
      <c r="E188" s="2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2">
        <v>272</v>
      </c>
      <c r="L188" s="1">
        <v>3970738.01</v>
      </c>
      <c r="M188" s="1">
        <v>4719360.8499999996</v>
      </c>
      <c r="N188" s="1">
        <v>1423842.0626999999</v>
      </c>
      <c r="O188" s="1">
        <v>-40265.93</v>
      </c>
      <c r="P188" s="1">
        <v>-543926.17000000004</v>
      </c>
      <c r="Q188" s="2">
        <f>-+Table1[[#This Row],[Current Record Count]]+Table1[[#This Row],[Adj Record Count]]</f>
        <v>272</v>
      </c>
      <c r="R188" s="1">
        <f>+-Table1[[#This Row],[Current Total ADJUSTMENT_AMOUNT]]+Table1[[#This Row],[Adj Total ADJUSTMENT_AMOUNT]]</f>
        <v>3970738.01</v>
      </c>
      <c r="S188" s="1">
        <f>-Table1[[#This Row],[Current Total CHARGE_AMOUNT]]+Table1[[#This Row],[Adj Total CHARGE_AMOUNT]]</f>
        <v>4719360.8499999996</v>
      </c>
      <c r="T188" s="1">
        <f>+Table1[[#This Row],[Adj Total TOTAL_COST]]-Table1[[#This Row],[Current Total TOTAL_COST]]</f>
        <v>1423842.0626999999</v>
      </c>
      <c r="U188" s="1">
        <f>+Table1[[#This Row],[Adj Total CONTRIBUTION_MARGIN]]-Table1[[#This Row],[Current Total CONTRIBUTION_MARGIN]]</f>
        <v>-40265.93</v>
      </c>
      <c r="V188" s="1">
        <f>+Table1[[#This Row],[Adj Total OPERATING_MARGIN]]-Table1[[#This Row],[Current Total OPERATING_MARGIN]]</f>
        <v>-543926.17000000004</v>
      </c>
    </row>
    <row r="189" spans="1:22" x14ac:dyDescent="0.3">
      <c r="A189" t="s">
        <v>16</v>
      </c>
      <c r="B189">
        <v>2024</v>
      </c>
      <c r="C189" t="s">
        <v>17</v>
      </c>
      <c r="D189" t="s">
        <v>59</v>
      </c>
      <c r="E189" s="2">
        <v>980</v>
      </c>
      <c r="F189" s="1">
        <v>3682117.38</v>
      </c>
      <c r="G189" s="1">
        <v>4664324.0599999996</v>
      </c>
      <c r="H189" s="1">
        <v>914181.98640000005</v>
      </c>
      <c r="I189" s="1">
        <v>734474.53</v>
      </c>
      <c r="J189" s="1">
        <v>448887.21</v>
      </c>
      <c r="K189" s="2">
        <v>453</v>
      </c>
      <c r="L189" s="1">
        <v>447460.17</v>
      </c>
      <c r="M189" s="1">
        <v>607348.25</v>
      </c>
      <c r="N189" s="1">
        <v>405378.65870000003</v>
      </c>
      <c r="O189" s="1">
        <v>40557.19</v>
      </c>
      <c r="P189" s="1">
        <v>-83642.44</v>
      </c>
      <c r="Q189" s="2">
        <f>-+Table1[[#This Row],[Current Record Count]]+Table1[[#This Row],[Adj Record Count]]</f>
        <v>-527</v>
      </c>
      <c r="R189" s="1">
        <f>+-Table1[[#This Row],[Current Total ADJUSTMENT_AMOUNT]]+Table1[[#This Row],[Adj Total ADJUSTMENT_AMOUNT]]</f>
        <v>-3234657.21</v>
      </c>
      <c r="S189" s="1">
        <f>-Table1[[#This Row],[Current Total CHARGE_AMOUNT]]+Table1[[#This Row],[Adj Total CHARGE_AMOUNT]]</f>
        <v>-4056975.8099999996</v>
      </c>
      <c r="T189" s="1">
        <f>+Table1[[#This Row],[Adj Total TOTAL_COST]]-Table1[[#This Row],[Current Total TOTAL_COST]]</f>
        <v>-508803.32770000002</v>
      </c>
      <c r="U189" s="1">
        <f>+Table1[[#This Row],[Adj Total CONTRIBUTION_MARGIN]]-Table1[[#This Row],[Current Total CONTRIBUTION_MARGIN]]</f>
        <v>-693917.34000000008</v>
      </c>
      <c r="V189" s="1">
        <f>+Table1[[#This Row],[Adj Total OPERATING_MARGIN]]-Table1[[#This Row],[Current Total OPERATING_MARGIN]]</f>
        <v>-532529.65</v>
      </c>
    </row>
    <row r="190" spans="1:22" x14ac:dyDescent="0.3">
      <c r="A190" t="s">
        <v>16</v>
      </c>
      <c r="B190">
        <v>2023</v>
      </c>
      <c r="C190" t="s">
        <v>17</v>
      </c>
      <c r="D190" t="s">
        <v>59</v>
      </c>
      <c r="E190" s="2">
        <v>1657</v>
      </c>
      <c r="F190" s="1">
        <v>3761427.55</v>
      </c>
      <c r="G190" s="1">
        <v>4845943.45</v>
      </c>
      <c r="H190" s="1">
        <v>940846.95830000006</v>
      </c>
      <c r="I190" s="1">
        <v>750142.31</v>
      </c>
      <c r="J190" s="1">
        <v>473839.04</v>
      </c>
      <c r="K190" s="2">
        <v>1109</v>
      </c>
      <c r="L190" s="1">
        <v>617183.47</v>
      </c>
      <c r="M190" s="1">
        <v>850451.52</v>
      </c>
      <c r="N190" s="1">
        <v>442391.03019999998</v>
      </c>
      <c r="O190" s="1">
        <v>79435.39</v>
      </c>
      <c r="P190" s="1">
        <v>-45567.27</v>
      </c>
      <c r="Q190" s="2">
        <f>-+Table1[[#This Row],[Current Record Count]]+Table1[[#This Row],[Adj Record Count]]</f>
        <v>-548</v>
      </c>
      <c r="R190" s="1">
        <f>+-Table1[[#This Row],[Current Total ADJUSTMENT_AMOUNT]]+Table1[[#This Row],[Adj Total ADJUSTMENT_AMOUNT]]</f>
        <v>-3144244.08</v>
      </c>
      <c r="S190" s="1">
        <f>-Table1[[#This Row],[Current Total CHARGE_AMOUNT]]+Table1[[#This Row],[Adj Total CHARGE_AMOUNT]]</f>
        <v>-3995491.93</v>
      </c>
      <c r="T190" s="1">
        <f>+Table1[[#This Row],[Adj Total TOTAL_COST]]-Table1[[#This Row],[Current Total TOTAL_COST]]</f>
        <v>-498455.92810000008</v>
      </c>
      <c r="U190" s="1">
        <f>+Table1[[#This Row],[Adj Total CONTRIBUTION_MARGIN]]-Table1[[#This Row],[Current Total CONTRIBUTION_MARGIN]]</f>
        <v>-670706.92000000004</v>
      </c>
      <c r="V190" s="1">
        <f>+Table1[[#This Row],[Adj Total OPERATING_MARGIN]]-Table1[[#This Row],[Current Total OPERATING_MARGIN]]</f>
        <v>-519406.31</v>
      </c>
    </row>
    <row r="191" spans="1:22" x14ac:dyDescent="0.3">
      <c r="A191" t="s">
        <v>33</v>
      </c>
      <c r="B191">
        <v>2023</v>
      </c>
      <c r="C191" t="s">
        <v>29</v>
      </c>
      <c r="D191" t="s">
        <v>62</v>
      </c>
      <c r="E191" s="2">
        <v>457</v>
      </c>
      <c r="F191" s="1">
        <v>2663375.25</v>
      </c>
      <c r="G191" s="1">
        <v>3700321.25</v>
      </c>
      <c r="H191" s="1">
        <v>640982.70239999995</v>
      </c>
      <c r="I191" s="1">
        <v>711697.15</v>
      </c>
      <c r="J191" s="1">
        <v>519985.11</v>
      </c>
      <c r="K191" s="2">
        <v>22</v>
      </c>
      <c r="L191" s="1">
        <v>1702.41</v>
      </c>
      <c r="M191" s="1">
        <v>3653.27</v>
      </c>
      <c r="N191" s="1">
        <v>565.33780000000002</v>
      </c>
      <c r="O191" s="1">
        <v>1649.41</v>
      </c>
      <c r="P191" s="1">
        <v>1588.12</v>
      </c>
      <c r="Q191" s="2">
        <f>-+Table1[[#This Row],[Current Record Count]]+Table1[[#This Row],[Adj Record Count]]</f>
        <v>-435</v>
      </c>
      <c r="R191" s="1">
        <f>+-Table1[[#This Row],[Current Total ADJUSTMENT_AMOUNT]]+Table1[[#This Row],[Adj Total ADJUSTMENT_AMOUNT]]</f>
        <v>-2661672.84</v>
      </c>
      <c r="S191" s="1">
        <f>-Table1[[#This Row],[Current Total CHARGE_AMOUNT]]+Table1[[#This Row],[Adj Total CHARGE_AMOUNT]]</f>
        <v>-3696667.98</v>
      </c>
      <c r="T191" s="1">
        <f>+Table1[[#This Row],[Adj Total TOTAL_COST]]-Table1[[#This Row],[Current Total TOTAL_COST]]</f>
        <v>-640417.36459999997</v>
      </c>
      <c r="U191" s="1">
        <f>+Table1[[#This Row],[Adj Total CONTRIBUTION_MARGIN]]-Table1[[#This Row],[Current Total CONTRIBUTION_MARGIN]]</f>
        <v>-710047.74</v>
      </c>
      <c r="V191" s="1">
        <f>+Table1[[#This Row],[Adj Total OPERATING_MARGIN]]-Table1[[#This Row],[Current Total OPERATING_MARGIN]]</f>
        <v>-518396.99</v>
      </c>
    </row>
    <row r="192" spans="1:22" x14ac:dyDescent="0.3">
      <c r="A192" t="s">
        <v>25</v>
      </c>
      <c r="B192">
        <v>2025</v>
      </c>
      <c r="C192" t="s">
        <v>46</v>
      </c>
      <c r="D192" t="s">
        <v>46</v>
      </c>
      <c r="E192" s="2">
        <v>1289</v>
      </c>
      <c r="F192" s="1">
        <v>8239496.5099999998</v>
      </c>
      <c r="G192" s="1">
        <v>10644736.18</v>
      </c>
      <c r="H192" s="1">
        <v>996592.58129999996</v>
      </c>
      <c r="I192" s="1">
        <v>1317085.26</v>
      </c>
      <c r="J192" s="1">
        <v>1033138.01</v>
      </c>
      <c r="K192" s="2">
        <v>1722</v>
      </c>
      <c r="L192" s="1">
        <v>12587455.449999999</v>
      </c>
      <c r="M192" s="1">
        <v>17124603.359999999</v>
      </c>
      <c r="N192" s="1">
        <v>3142665.2384000001</v>
      </c>
      <c r="O192" s="1">
        <v>1203117.99</v>
      </c>
      <c r="P192" s="1">
        <v>523173.71</v>
      </c>
      <c r="Q192" s="2">
        <f>-+Table1[[#This Row],[Current Record Count]]+Table1[[#This Row],[Adj Record Count]]</f>
        <v>433</v>
      </c>
      <c r="R192" s="1">
        <f>+-Table1[[#This Row],[Current Total ADJUSTMENT_AMOUNT]]+Table1[[#This Row],[Adj Total ADJUSTMENT_AMOUNT]]</f>
        <v>4347958.9399999995</v>
      </c>
      <c r="S192" s="1">
        <f>-Table1[[#This Row],[Current Total CHARGE_AMOUNT]]+Table1[[#This Row],[Adj Total CHARGE_AMOUNT]]</f>
        <v>6479867.1799999997</v>
      </c>
      <c r="T192" s="1">
        <f>+Table1[[#This Row],[Adj Total TOTAL_COST]]-Table1[[#This Row],[Current Total TOTAL_COST]]</f>
        <v>2146072.6571000004</v>
      </c>
      <c r="U192" s="1">
        <f>+Table1[[#This Row],[Adj Total CONTRIBUTION_MARGIN]]-Table1[[#This Row],[Current Total CONTRIBUTION_MARGIN]]</f>
        <v>-113967.27000000002</v>
      </c>
      <c r="V192" s="1">
        <f>+Table1[[#This Row],[Adj Total OPERATING_MARGIN]]-Table1[[#This Row],[Current Total OPERATING_MARGIN]]</f>
        <v>-509964.3</v>
      </c>
    </row>
    <row r="193" spans="1:22" x14ac:dyDescent="0.3">
      <c r="A193" t="s">
        <v>16</v>
      </c>
      <c r="B193">
        <v>2020</v>
      </c>
      <c r="C193" t="s">
        <v>60</v>
      </c>
      <c r="D193" t="s">
        <v>60</v>
      </c>
      <c r="E193" s="2">
        <v>1667</v>
      </c>
      <c r="F193" s="1">
        <v>5286890.08</v>
      </c>
      <c r="G193" s="1">
        <v>7038672.9199999999</v>
      </c>
      <c r="H193" s="1">
        <v>1225591.9887000001</v>
      </c>
      <c r="I193" s="1">
        <v>851572.77</v>
      </c>
      <c r="J193" s="1">
        <v>505530.69</v>
      </c>
      <c r="K193" s="2">
        <v>113</v>
      </c>
      <c r="L193" s="1">
        <v>23225.91</v>
      </c>
      <c r="M193" s="1">
        <v>35545.15</v>
      </c>
      <c r="N193" s="1">
        <v>4376.2865000000002</v>
      </c>
      <c r="O193" s="1">
        <v>7380.65</v>
      </c>
      <c r="P193" s="1">
        <v>6013.51</v>
      </c>
      <c r="Q193" s="2">
        <f>-+Table1[[#This Row],[Current Record Count]]+Table1[[#This Row],[Adj Record Count]]</f>
        <v>-1554</v>
      </c>
      <c r="R193" s="1">
        <f>+-Table1[[#This Row],[Current Total ADJUSTMENT_AMOUNT]]+Table1[[#This Row],[Adj Total ADJUSTMENT_AMOUNT]]</f>
        <v>-5263664.17</v>
      </c>
      <c r="S193" s="1">
        <f>-Table1[[#This Row],[Current Total CHARGE_AMOUNT]]+Table1[[#This Row],[Adj Total CHARGE_AMOUNT]]</f>
        <v>-7003127.7699999996</v>
      </c>
      <c r="T193" s="1">
        <f>+Table1[[#This Row],[Adj Total TOTAL_COST]]-Table1[[#This Row],[Current Total TOTAL_COST]]</f>
        <v>-1221215.7022000002</v>
      </c>
      <c r="U193" s="1">
        <f>+Table1[[#This Row],[Adj Total CONTRIBUTION_MARGIN]]-Table1[[#This Row],[Current Total CONTRIBUTION_MARGIN]]</f>
        <v>-844192.12</v>
      </c>
      <c r="V193" s="1">
        <f>+Table1[[#This Row],[Adj Total OPERATING_MARGIN]]-Table1[[#This Row],[Current Total OPERATING_MARGIN]]</f>
        <v>-499517.18</v>
      </c>
    </row>
    <row r="194" spans="1:22" x14ac:dyDescent="0.3">
      <c r="A194" t="s">
        <v>39</v>
      </c>
      <c r="B194">
        <v>2022</v>
      </c>
      <c r="C194" t="s">
        <v>34</v>
      </c>
      <c r="D194" t="s">
        <v>34</v>
      </c>
      <c r="E194" s="2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2">
        <v>153</v>
      </c>
      <c r="L194" s="1">
        <v>2741515.46</v>
      </c>
      <c r="M194" s="1">
        <v>3225088.38</v>
      </c>
      <c r="N194" s="1">
        <v>1178430.1734</v>
      </c>
      <c r="O194" s="1">
        <v>-110541.92</v>
      </c>
      <c r="P194" s="1">
        <v>-497597.9</v>
      </c>
      <c r="Q194" s="2">
        <f>-+Table1[[#This Row],[Current Record Count]]+Table1[[#This Row],[Adj Record Count]]</f>
        <v>153</v>
      </c>
      <c r="R194" s="1">
        <f>+-Table1[[#This Row],[Current Total ADJUSTMENT_AMOUNT]]+Table1[[#This Row],[Adj Total ADJUSTMENT_AMOUNT]]</f>
        <v>2741515.46</v>
      </c>
      <c r="S194" s="1">
        <f>-Table1[[#This Row],[Current Total CHARGE_AMOUNT]]+Table1[[#This Row],[Adj Total CHARGE_AMOUNT]]</f>
        <v>3225088.38</v>
      </c>
      <c r="T194" s="1">
        <f>+Table1[[#This Row],[Adj Total TOTAL_COST]]-Table1[[#This Row],[Current Total TOTAL_COST]]</f>
        <v>1178430.1734</v>
      </c>
      <c r="U194" s="1">
        <f>+Table1[[#This Row],[Adj Total CONTRIBUTION_MARGIN]]-Table1[[#This Row],[Current Total CONTRIBUTION_MARGIN]]</f>
        <v>-110541.92</v>
      </c>
      <c r="V194" s="1">
        <f>+Table1[[#This Row],[Adj Total OPERATING_MARGIN]]-Table1[[#This Row],[Current Total OPERATING_MARGIN]]</f>
        <v>-497597.9</v>
      </c>
    </row>
    <row r="195" spans="1:22" x14ac:dyDescent="0.3">
      <c r="A195" t="s">
        <v>16</v>
      </c>
      <c r="B195">
        <v>2021</v>
      </c>
      <c r="C195" t="s">
        <v>20</v>
      </c>
      <c r="D195" t="s">
        <v>89</v>
      </c>
      <c r="E195" s="2">
        <v>926</v>
      </c>
      <c r="F195" s="1">
        <v>5267276.95</v>
      </c>
      <c r="G195" s="1">
        <v>7003022.0099999998</v>
      </c>
      <c r="H195" s="1">
        <v>2690692.906</v>
      </c>
      <c r="I195" s="1">
        <v>827417.75</v>
      </c>
      <c r="J195" s="1">
        <v>534988.52</v>
      </c>
      <c r="K195" s="2">
        <v>531</v>
      </c>
      <c r="L195" s="1">
        <v>225328.26</v>
      </c>
      <c r="M195" s="1">
        <v>319234.67</v>
      </c>
      <c r="N195" s="1">
        <v>70779.220199999996</v>
      </c>
      <c r="O195" s="1">
        <v>67047.789999999994</v>
      </c>
      <c r="P195" s="1">
        <v>39667.230000000003</v>
      </c>
      <c r="Q195" s="2">
        <f>-+Table1[[#This Row],[Current Record Count]]+Table1[[#This Row],[Adj Record Count]]</f>
        <v>-395</v>
      </c>
      <c r="R195" s="1">
        <f>+-Table1[[#This Row],[Current Total ADJUSTMENT_AMOUNT]]+Table1[[#This Row],[Adj Total ADJUSTMENT_AMOUNT]]</f>
        <v>-5041948.6900000004</v>
      </c>
      <c r="S195" s="1">
        <f>-Table1[[#This Row],[Current Total CHARGE_AMOUNT]]+Table1[[#This Row],[Adj Total CHARGE_AMOUNT]]</f>
        <v>-6683787.3399999999</v>
      </c>
      <c r="T195" s="1">
        <f>+Table1[[#This Row],[Adj Total TOTAL_COST]]-Table1[[#This Row],[Current Total TOTAL_COST]]</f>
        <v>-2619913.6858000001</v>
      </c>
      <c r="U195" s="1">
        <f>+Table1[[#This Row],[Adj Total CONTRIBUTION_MARGIN]]-Table1[[#This Row],[Current Total CONTRIBUTION_MARGIN]]</f>
        <v>-760369.96</v>
      </c>
      <c r="V195" s="1">
        <f>+Table1[[#This Row],[Adj Total OPERATING_MARGIN]]-Table1[[#This Row],[Current Total OPERATING_MARGIN]]</f>
        <v>-495321.29000000004</v>
      </c>
    </row>
    <row r="196" spans="1:22" x14ac:dyDescent="0.3">
      <c r="A196" t="s">
        <v>35</v>
      </c>
      <c r="B196">
        <v>2022</v>
      </c>
      <c r="C196" t="s">
        <v>23</v>
      </c>
      <c r="D196" t="s">
        <v>94</v>
      </c>
      <c r="E196" s="2">
        <v>1638</v>
      </c>
      <c r="F196" s="1">
        <v>3080886.59</v>
      </c>
      <c r="G196" s="1">
        <v>4257215.8600000003</v>
      </c>
      <c r="H196" s="1">
        <v>958044.62100000004</v>
      </c>
      <c r="I196" s="1">
        <v>741169.65</v>
      </c>
      <c r="J196" s="1">
        <v>480518.19</v>
      </c>
      <c r="K196" s="2">
        <v>547</v>
      </c>
      <c r="L196" s="1">
        <v>270746.69</v>
      </c>
      <c r="M196" s="1">
        <v>433937.83</v>
      </c>
      <c r="N196" s="1">
        <v>191708.40979999999</v>
      </c>
      <c r="O196" s="1">
        <v>26595.17</v>
      </c>
      <c r="P196" s="1">
        <v>-10826.18</v>
      </c>
      <c r="Q196" s="2">
        <f>-+Table1[[#This Row],[Current Record Count]]+Table1[[#This Row],[Adj Record Count]]</f>
        <v>-1091</v>
      </c>
      <c r="R196" s="1">
        <f>+-Table1[[#This Row],[Current Total ADJUSTMENT_AMOUNT]]+Table1[[#This Row],[Adj Total ADJUSTMENT_AMOUNT]]</f>
        <v>-2810139.9</v>
      </c>
      <c r="S196" s="1">
        <f>-Table1[[#This Row],[Current Total CHARGE_AMOUNT]]+Table1[[#This Row],[Adj Total CHARGE_AMOUNT]]</f>
        <v>-3823278.0300000003</v>
      </c>
      <c r="T196" s="1">
        <f>+Table1[[#This Row],[Adj Total TOTAL_COST]]-Table1[[#This Row],[Current Total TOTAL_COST]]</f>
        <v>-766336.21120000002</v>
      </c>
      <c r="U196" s="1">
        <f>+Table1[[#This Row],[Adj Total CONTRIBUTION_MARGIN]]-Table1[[#This Row],[Current Total CONTRIBUTION_MARGIN]]</f>
        <v>-714574.48</v>
      </c>
      <c r="V196" s="1">
        <f>+Table1[[#This Row],[Adj Total OPERATING_MARGIN]]-Table1[[#This Row],[Current Total OPERATING_MARGIN]]</f>
        <v>-491344.37</v>
      </c>
    </row>
    <row r="197" spans="1:22" x14ac:dyDescent="0.3">
      <c r="A197" t="s">
        <v>33</v>
      </c>
      <c r="B197">
        <v>2024</v>
      </c>
      <c r="C197" t="s">
        <v>17</v>
      </c>
      <c r="D197" t="s">
        <v>59</v>
      </c>
      <c r="E197" s="2">
        <v>522</v>
      </c>
      <c r="F197" s="1">
        <v>2182796.7000000002</v>
      </c>
      <c r="G197" s="1">
        <v>2941378.94</v>
      </c>
      <c r="H197" s="1">
        <v>449790.5675</v>
      </c>
      <c r="I197" s="1">
        <v>612146.91</v>
      </c>
      <c r="J197" s="1">
        <v>477029.13</v>
      </c>
      <c r="K197" s="2">
        <v>57</v>
      </c>
      <c r="L197" s="1">
        <v>37714.29</v>
      </c>
      <c r="M197" s="1">
        <v>50668.76</v>
      </c>
      <c r="N197" s="1">
        <v>51048.334699999999</v>
      </c>
      <c r="O197" s="1">
        <v>10562.1</v>
      </c>
      <c r="P197" s="1">
        <v>-5702.63</v>
      </c>
      <c r="Q197" s="2">
        <f>-+Table1[[#This Row],[Current Record Count]]+Table1[[#This Row],[Adj Record Count]]</f>
        <v>-465</v>
      </c>
      <c r="R197" s="1">
        <f>+-Table1[[#This Row],[Current Total ADJUSTMENT_AMOUNT]]+Table1[[#This Row],[Adj Total ADJUSTMENT_AMOUNT]]</f>
        <v>-2145082.41</v>
      </c>
      <c r="S197" s="1">
        <f>-Table1[[#This Row],[Current Total CHARGE_AMOUNT]]+Table1[[#This Row],[Adj Total CHARGE_AMOUNT]]</f>
        <v>-2890710.18</v>
      </c>
      <c r="T197" s="1">
        <f>+Table1[[#This Row],[Adj Total TOTAL_COST]]-Table1[[#This Row],[Current Total TOTAL_COST]]</f>
        <v>-398742.2328</v>
      </c>
      <c r="U197" s="1">
        <f>+Table1[[#This Row],[Adj Total CONTRIBUTION_MARGIN]]-Table1[[#This Row],[Current Total CONTRIBUTION_MARGIN]]</f>
        <v>-601584.81000000006</v>
      </c>
      <c r="V197" s="1">
        <f>+Table1[[#This Row],[Adj Total OPERATING_MARGIN]]-Table1[[#This Row],[Current Total OPERATING_MARGIN]]</f>
        <v>-482731.76</v>
      </c>
    </row>
    <row r="198" spans="1:22" x14ac:dyDescent="0.3">
      <c r="A198" t="s">
        <v>22</v>
      </c>
      <c r="B198">
        <v>2022</v>
      </c>
      <c r="C198" t="s">
        <v>60</v>
      </c>
      <c r="D198" t="s">
        <v>60</v>
      </c>
      <c r="E198" s="2">
        <v>1774</v>
      </c>
      <c r="F198" s="1">
        <v>8387120.5099999998</v>
      </c>
      <c r="G198" s="1">
        <v>10598029.26</v>
      </c>
      <c r="H198" s="1">
        <v>2233059.1902999999</v>
      </c>
      <c r="I198" s="1">
        <v>1030465.64</v>
      </c>
      <c r="J198" s="1">
        <v>457371.02</v>
      </c>
      <c r="K198" s="2">
        <v>263</v>
      </c>
      <c r="L198" s="1">
        <v>149318.35999999999</v>
      </c>
      <c r="M198" s="1">
        <v>201061.27</v>
      </c>
      <c r="N198" s="1">
        <v>91087.119200000001</v>
      </c>
      <c r="O198" s="1">
        <v>6334.74</v>
      </c>
      <c r="P198" s="1">
        <v>-23715.37</v>
      </c>
      <c r="Q198" s="2">
        <f>-+Table1[[#This Row],[Current Record Count]]+Table1[[#This Row],[Adj Record Count]]</f>
        <v>-1511</v>
      </c>
      <c r="R198" s="1">
        <f>+-Table1[[#This Row],[Current Total ADJUSTMENT_AMOUNT]]+Table1[[#This Row],[Adj Total ADJUSTMENT_AMOUNT]]</f>
        <v>-8237802.1499999994</v>
      </c>
      <c r="S198" s="1">
        <f>-Table1[[#This Row],[Current Total CHARGE_AMOUNT]]+Table1[[#This Row],[Adj Total CHARGE_AMOUNT]]</f>
        <v>-10396967.99</v>
      </c>
      <c r="T198" s="1">
        <f>+Table1[[#This Row],[Adj Total TOTAL_COST]]-Table1[[#This Row],[Current Total TOTAL_COST]]</f>
        <v>-2141972.0710999998</v>
      </c>
      <c r="U198" s="1">
        <f>+Table1[[#This Row],[Adj Total CONTRIBUTION_MARGIN]]-Table1[[#This Row],[Current Total CONTRIBUTION_MARGIN]]</f>
        <v>-1024130.9</v>
      </c>
      <c r="V198" s="1">
        <f>+Table1[[#This Row],[Adj Total OPERATING_MARGIN]]-Table1[[#This Row],[Current Total OPERATING_MARGIN]]</f>
        <v>-481086.39</v>
      </c>
    </row>
    <row r="199" spans="1:22" x14ac:dyDescent="0.3">
      <c r="A199" t="s">
        <v>33</v>
      </c>
      <c r="B199">
        <v>2023</v>
      </c>
      <c r="C199" t="s">
        <v>23</v>
      </c>
      <c r="D199" t="s">
        <v>94</v>
      </c>
      <c r="E199" s="2">
        <v>910</v>
      </c>
      <c r="F199" s="1">
        <v>2200234.0699999998</v>
      </c>
      <c r="G199" s="1">
        <v>2911060.9</v>
      </c>
      <c r="H199" s="1">
        <v>370352.74070000002</v>
      </c>
      <c r="I199" s="1">
        <v>578933.31000000006</v>
      </c>
      <c r="J199" s="1">
        <v>480681.04</v>
      </c>
      <c r="K199" s="2">
        <v>2</v>
      </c>
      <c r="L199" s="1">
        <v>1466.19</v>
      </c>
      <c r="M199" s="1">
        <v>1466.19</v>
      </c>
      <c r="N199" s="1">
        <v>335.8723</v>
      </c>
      <c r="O199" s="1">
        <v>-298.60000000000002</v>
      </c>
      <c r="P199" s="1">
        <v>-331.41</v>
      </c>
      <c r="Q199" s="2">
        <f>-+Table1[[#This Row],[Current Record Count]]+Table1[[#This Row],[Adj Record Count]]</f>
        <v>-908</v>
      </c>
      <c r="R199" s="1">
        <f>+-Table1[[#This Row],[Current Total ADJUSTMENT_AMOUNT]]+Table1[[#This Row],[Adj Total ADJUSTMENT_AMOUNT]]</f>
        <v>-2198767.88</v>
      </c>
      <c r="S199" s="1">
        <f>-Table1[[#This Row],[Current Total CHARGE_AMOUNT]]+Table1[[#This Row],[Adj Total CHARGE_AMOUNT]]</f>
        <v>-2909594.71</v>
      </c>
      <c r="T199" s="1">
        <f>+Table1[[#This Row],[Adj Total TOTAL_COST]]-Table1[[#This Row],[Current Total TOTAL_COST]]</f>
        <v>-370016.86840000004</v>
      </c>
      <c r="U199" s="1">
        <f>+Table1[[#This Row],[Adj Total CONTRIBUTION_MARGIN]]-Table1[[#This Row],[Current Total CONTRIBUTION_MARGIN]]</f>
        <v>-579231.91</v>
      </c>
      <c r="V199" s="1">
        <f>+Table1[[#This Row],[Adj Total OPERATING_MARGIN]]-Table1[[#This Row],[Current Total OPERATING_MARGIN]]</f>
        <v>-481012.44999999995</v>
      </c>
    </row>
    <row r="200" spans="1:22" x14ac:dyDescent="0.3">
      <c r="A200" t="s">
        <v>16</v>
      </c>
      <c r="B200">
        <v>2022</v>
      </c>
      <c r="C200" t="s">
        <v>20</v>
      </c>
      <c r="D200" t="s">
        <v>49</v>
      </c>
      <c r="E200" s="2">
        <v>733</v>
      </c>
      <c r="F200" s="1">
        <v>3885510.68</v>
      </c>
      <c r="G200" s="1">
        <v>5590228.8899999997</v>
      </c>
      <c r="H200" s="1">
        <v>2307118.0485999999</v>
      </c>
      <c r="I200" s="1">
        <v>1013703.09</v>
      </c>
      <c r="J200" s="1">
        <v>521163.98</v>
      </c>
      <c r="K200" s="2">
        <v>469</v>
      </c>
      <c r="L200" s="1">
        <v>255173.25</v>
      </c>
      <c r="M200" s="1">
        <v>377928.63</v>
      </c>
      <c r="N200" s="1">
        <v>104697.68769999999</v>
      </c>
      <c r="O200" s="1">
        <v>83590.990000000005</v>
      </c>
      <c r="P200" s="1">
        <v>40384.21</v>
      </c>
      <c r="Q200" s="2">
        <f>-+Table1[[#This Row],[Current Record Count]]+Table1[[#This Row],[Adj Record Count]]</f>
        <v>-264</v>
      </c>
      <c r="R200" s="1">
        <f>+-Table1[[#This Row],[Current Total ADJUSTMENT_AMOUNT]]+Table1[[#This Row],[Adj Total ADJUSTMENT_AMOUNT]]</f>
        <v>-3630337.43</v>
      </c>
      <c r="S200" s="1">
        <f>-Table1[[#This Row],[Current Total CHARGE_AMOUNT]]+Table1[[#This Row],[Adj Total CHARGE_AMOUNT]]</f>
        <v>-5212300.26</v>
      </c>
      <c r="T200" s="1">
        <f>+Table1[[#This Row],[Adj Total TOTAL_COST]]-Table1[[#This Row],[Current Total TOTAL_COST]]</f>
        <v>-2202420.3608999997</v>
      </c>
      <c r="U200" s="1">
        <f>+Table1[[#This Row],[Adj Total CONTRIBUTION_MARGIN]]-Table1[[#This Row],[Current Total CONTRIBUTION_MARGIN]]</f>
        <v>-930112.1</v>
      </c>
      <c r="V200" s="1">
        <f>+Table1[[#This Row],[Adj Total OPERATING_MARGIN]]-Table1[[#This Row],[Current Total OPERATING_MARGIN]]</f>
        <v>-480779.76999999996</v>
      </c>
    </row>
    <row r="201" spans="1:22" x14ac:dyDescent="0.3">
      <c r="A201" t="s">
        <v>98</v>
      </c>
      <c r="B201">
        <v>2025</v>
      </c>
      <c r="C201" t="s">
        <v>51</v>
      </c>
      <c r="D201" t="s">
        <v>51</v>
      </c>
      <c r="E201" s="2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2">
        <v>40</v>
      </c>
      <c r="L201" s="1">
        <v>1584838.47</v>
      </c>
      <c r="M201" s="1">
        <v>2321241.7999999998</v>
      </c>
      <c r="N201" s="1">
        <v>895006.01780000003</v>
      </c>
      <c r="O201" s="1">
        <v>-223217.43</v>
      </c>
      <c r="P201" s="1">
        <v>-480249.63</v>
      </c>
      <c r="Q201" s="2">
        <f>-+Table1[[#This Row],[Current Record Count]]+Table1[[#This Row],[Adj Record Count]]</f>
        <v>40</v>
      </c>
      <c r="R201" s="1">
        <f>+-Table1[[#This Row],[Current Total ADJUSTMENT_AMOUNT]]+Table1[[#This Row],[Adj Total ADJUSTMENT_AMOUNT]]</f>
        <v>1584838.47</v>
      </c>
      <c r="S201" s="1">
        <f>-Table1[[#This Row],[Current Total CHARGE_AMOUNT]]+Table1[[#This Row],[Adj Total CHARGE_AMOUNT]]</f>
        <v>2321241.7999999998</v>
      </c>
      <c r="T201" s="1">
        <f>+Table1[[#This Row],[Adj Total TOTAL_COST]]-Table1[[#This Row],[Current Total TOTAL_COST]]</f>
        <v>895006.01780000003</v>
      </c>
      <c r="U201" s="1">
        <f>+Table1[[#This Row],[Adj Total CONTRIBUTION_MARGIN]]-Table1[[#This Row],[Current Total CONTRIBUTION_MARGIN]]</f>
        <v>-223217.43</v>
      </c>
      <c r="V201" s="1">
        <f>+Table1[[#This Row],[Adj Total OPERATING_MARGIN]]-Table1[[#This Row],[Current Total OPERATING_MARGIN]]</f>
        <v>-480249.63</v>
      </c>
    </row>
    <row r="202" spans="1:22" x14ac:dyDescent="0.3">
      <c r="A202" t="s">
        <v>33</v>
      </c>
      <c r="B202">
        <v>2025</v>
      </c>
      <c r="C202" t="s">
        <v>58</v>
      </c>
      <c r="D202" t="s">
        <v>58</v>
      </c>
      <c r="E202" s="2">
        <v>5520</v>
      </c>
      <c r="F202" s="1">
        <v>12020213.73</v>
      </c>
      <c r="G202" s="1">
        <v>17650763.899999999</v>
      </c>
      <c r="H202" s="1">
        <v>4289236.9916000003</v>
      </c>
      <c r="I202" s="1">
        <v>1860711.71</v>
      </c>
      <c r="J202" s="1">
        <v>468424.08</v>
      </c>
      <c r="K202" s="2">
        <v>4</v>
      </c>
      <c r="L202" s="1">
        <v>1205.3900000000001</v>
      </c>
      <c r="M202" s="1">
        <v>957.39</v>
      </c>
      <c r="N202" s="1">
        <v>176.482</v>
      </c>
      <c r="O202" s="1">
        <v>-399.46</v>
      </c>
      <c r="P202" s="1">
        <v>-424.6</v>
      </c>
      <c r="Q202" s="2">
        <f>-+Table1[[#This Row],[Current Record Count]]+Table1[[#This Row],[Adj Record Count]]</f>
        <v>-5516</v>
      </c>
      <c r="R202" s="1">
        <f>+-Table1[[#This Row],[Current Total ADJUSTMENT_AMOUNT]]+Table1[[#This Row],[Adj Total ADJUSTMENT_AMOUNT]]</f>
        <v>-12019008.34</v>
      </c>
      <c r="S202" s="1">
        <f>-Table1[[#This Row],[Current Total CHARGE_AMOUNT]]+Table1[[#This Row],[Adj Total CHARGE_AMOUNT]]</f>
        <v>-17649806.509999998</v>
      </c>
      <c r="T202" s="1">
        <f>+Table1[[#This Row],[Adj Total TOTAL_COST]]-Table1[[#This Row],[Current Total TOTAL_COST]]</f>
        <v>-4289060.5096000005</v>
      </c>
      <c r="U202" s="1">
        <f>+Table1[[#This Row],[Adj Total CONTRIBUTION_MARGIN]]-Table1[[#This Row],[Current Total CONTRIBUTION_MARGIN]]</f>
        <v>-1861111.17</v>
      </c>
      <c r="V202" s="1">
        <f>+Table1[[#This Row],[Adj Total OPERATING_MARGIN]]-Table1[[#This Row],[Current Total OPERATING_MARGIN]]</f>
        <v>-468848.68</v>
      </c>
    </row>
    <row r="203" spans="1:22" x14ac:dyDescent="0.3">
      <c r="A203" t="s">
        <v>35</v>
      </c>
      <c r="B203">
        <v>2024</v>
      </c>
      <c r="C203" t="s">
        <v>29</v>
      </c>
      <c r="D203" t="s">
        <v>62</v>
      </c>
      <c r="E203" s="2">
        <v>1013</v>
      </c>
      <c r="F203" s="1">
        <v>4664314.45</v>
      </c>
      <c r="G203" s="1">
        <v>6303999.5</v>
      </c>
      <c r="H203" s="1">
        <v>1323662.0558</v>
      </c>
      <c r="I203" s="1">
        <v>797750.28</v>
      </c>
      <c r="J203" s="1">
        <v>498773.23</v>
      </c>
      <c r="K203" s="2">
        <v>819</v>
      </c>
      <c r="L203" s="1">
        <v>359089.08</v>
      </c>
      <c r="M203" s="1">
        <v>436238.67</v>
      </c>
      <c r="N203" s="1">
        <v>46079.7546</v>
      </c>
      <c r="O203" s="1">
        <v>55422.17</v>
      </c>
      <c r="P203" s="1">
        <v>37417.800000000003</v>
      </c>
      <c r="Q203" s="2">
        <f>-+Table1[[#This Row],[Current Record Count]]+Table1[[#This Row],[Adj Record Count]]</f>
        <v>-194</v>
      </c>
      <c r="R203" s="1">
        <f>+-Table1[[#This Row],[Current Total ADJUSTMENT_AMOUNT]]+Table1[[#This Row],[Adj Total ADJUSTMENT_AMOUNT]]</f>
        <v>-4305225.37</v>
      </c>
      <c r="S203" s="1">
        <f>-Table1[[#This Row],[Current Total CHARGE_AMOUNT]]+Table1[[#This Row],[Adj Total CHARGE_AMOUNT]]</f>
        <v>-5867760.8300000001</v>
      </c>
      <c r="T203" s="1">
        <f>+Table1[[#This Row],[Adj Total TOTAL_COST]]-Table1[[#This Row],[Current Total TOTAL_COST]]</f>
        <v>-1277582.3011999999</v>
      </c>
      <c r="U203" s="1">
        <f>+Table1[[#This Row],[Adj Total CONTRIBUTION_MARGIN]]-Table1[[#This Row],[Current Total CONTRIBUTION_MARGIN]]</f>
        <v>-742328.11</v>
      </c>
      <c r="V203" s="1">
        <f>+Table1[[#This Row],[Adj Total OPERATING_MARGIN]]-Table1[[#This Row],[Current Total OPERATING_MARGIN]]</f>
        <v>-461355.43</v>
      </c>
    </row>
    <row r="204" spans="1:22" x14ac:dyDescent="0.3">
      <c r="A204" t="s">
        <v>35</v>
      </c>
      <c r="B204">
        <v>2021</v>
      </c>
      <c r="C204" t="s">
        <v>23</v>
      </c>
      <c r="D204" t="s">
        <v>94</v>
      </c>
      <c r="E204" s="2">
        <v>1864</v>
      </c>
      <c r="F204" s="1">
        <v>3106776.3</v>
      </c>
      <c r="G204" s="1">
        <v>4311548.37</v>
      </c>
      <c r="H204" s="1">
        <v>1091571.8622000001</v>
      </c>
      <c r="I204" s="1">
        <v>832592.73</v>
      </c>
      <c r="J204" s="1">
        <v>440222.87</v>
      </c>
      <c r="K204" s="2">
        <v>412</v>
      </c>
      <c r="L204" s="1">
        <v>155223.60999999999</v>
      </c>
      <c r="M204" s="1">
        <v>273913.81</v>
      </c>
      <c r="N204" s="1">
        <v>148396.82800000001</v>
      </c>
      <c r="O204" s="1">
        <v>30131.08</v>
      </c>
      <c r="P204" s="1">
        <v>-17149.3</v>
      </c>
      <c r="Q204" s="2">
        <f>-+Table1[[#This Row],[Current Record Count]]+Table1[[#This Row],[Adj Record Count]]</f>
        <v>-1452</v>
      </c>
      <c r="R204" s="1">
        <f>+-Table1[[#This Row],[Current Total ADJUSTMENT_AMOUNT]]+Table1[[#This Row],[Adj Total ADJUSTMENT_AMOUNT]]</f>
        <v>-2951552.69</v>
      </c>
      <c r="S204" s="1">
        <f>-Table1[[#This Row],[Current Total CHARGE_AMOUNT]]+Table1[[#This Row],[Adj Total CHARGE_AMOUNT]]</f>
        <v>-4037634.56</v>
      </c>
      <c r="T204" s="1">
        <f>+Table1[[#This Row],[Adj Total TOTAL_COST]]-Table1[[#This Row],[Current Total TOTAL_COST]]</f>
        <v>-943175.03420000011</v>
      </c>
      <c r="U204" s="1">
        <f>+Table1[[#This Row],[Adj Total CONTRIBUTION_MARGIN]]-Table1[[#This Row],[Current Total CONTRIBUTION_MARGIN]]</f>
        <v>-802461.65</v>
      </c>
      <c r="V204" s="1">
        <f>+Table1[[#This Row],[Adj Total OPERATING_MARGIN]]-Table1[[#This Row],[Current Total OPERATING_MARGIN]]</f>
        <v>-457372.17</v>
      </c>
    </row>
    <row r="205" spans="1:22" x14ac:dyDescent="0.3">
      <c r="A205" t="s">
        <v>33</v>
      </c>
      <c r="B205">
        <v>2022</v>
      </c>
      <c r="C205" t="s">
        <v>41</v>
      </c>
      <c r="D205" t="s">
        <v>41</v>
      </c>
      <c r="E205" s="2">
        <v>925</v>
      </c>
      <c r="F205" s="1">
        <v>4300001.2800000003</v>
      </c>
      <c r="G205" s="1">
        <v>5308158.6900000004</v>
      </c>
      <c r="H205" s="1">
        <v>663302.94389999995</v>
      </c>
      <c r="I205" s="1">
        <v>605808.47</v>
      </c>
      <c r="J205" s="1">
        <v>453139.93</v>
      </c>
      <c r="K205" s="2">
        <v>3</v>
      </c>
      <c r="L205" s="1">
        <v>129.94</v>
      </c>
      <c r="M205" s="1">
        <v>129.94</v>
      </c>
      <c r="N205" s="1">
        <v>27.905000000000001</v>
      </c>
      <c r="O205" s="1">
        <v>-14.22</v>
      </c>
      <c r="P205" s="1">
        <v>-16.21</v>
      </c>
      <c r="Q205" s="2">
        <f>-+Table1[[#This Row],[Current Record Count]]+Table1[[#This Row],[Adj Record Count]]</f>
        <v>-922</v>
      </c>
      <c r="R205" s="1">
        <f>+-Table1[[#This Row],[Current Total ADJUSTMENT_AMOUNT]]+Table1[[#This Row],[Adj Total ADJUSTMENT_AMOUNT]]</f>
        <v>-4299871.34</v>
      </c>
      <c r="S205" s="1">
        <f>-Table1[[#This Row],[Current Total CHARGE_AMOUNT]]+Table1[[#This Row],[Adj Total CHARGE_AMOUNT]]</f>
        <v>-5308028.75</v>
      </c>
      <c r="T205" s="1">
        <f>+Table1[[#This Row],[Adj Total TOTAL_COST]]-Table1[[#This Row],[Current Total TOTAL_COST]]</f>
        <v>-663275.03889999993</v>
      </c>
      <c r="U205" s="1">
        <f>+Table1[[#This Row],[Adj Total CONTRIBUTION_MARGIN]]-Table1[[#This Row],[Current Total CONTRIBUTION_MARGIN]]</f>
        <v>-605822.68999999994</v>
      </c>
      <c r="V205" s="1">
        <f>+Table1[[#This Row],[Adj Total OPERATING_MARGIN]]-Table1[[#This Row],[Current Total OPERATING_MARGIN]]</f>
        <v>-453156.14</v>
      </c>
    </row>
    <row r="206" spans="1:22" x14ac:dyDescent="0.3">
      <c r="A206" t="s">
        <v>33</v>
      </c>
      <c r="B206">
        <v>2024</v>
      </c>
      <c r="C206" t="s">
        <v>23</v>
      </c>
      <c r="D206" t="s">
        <v>94</v>
      </c>
      <c r="E206" s="2">
        <v>887</v>
      </c>
      <c r="F206" s="1">
        <v>2280378.15</v>
      </c>
      <c r="G206" s="1">
        <v>2943414.93</v>
      </c>
      <c r="H206" s="1">
        <v>392068.78940000001</v>
      </c>
      <c r="I206" s="1">
        <v>566584.31000000006</v>
      </c>
      <c r="J206" s="1">
        <v>451467.19</v>
      </c>
      <c r="K206" s="2">
        <v>2</v>
      </c>
      <c r="L206" s="1">
        <v>153.08000000000001</v>
      </c>
      <c r="M206" s="1">
        <v>160.65</v>
      </c>
      <c r="N206" s="1">
        <v>39.764299999999999</v>
      </c>
      <c r="O206" s="1">
        <v>-18.32</v>
      </c>
      <c r="P206" s="1">
        <v>-32.200000000000003</v>
      </c>
      <c r="Q206" s="2">
        <f>-+Table1[[#This Row],[Current Record Count]]+Table1[[#This Row],[Adj Record Count]]</f>
        <v>-885</v>
      </c>
      <c r="R206" s="1">
        <f>+-Table1[[#This Row],[Current Total ADJUSTMENT_AMOUNT]]+Table1[[#This Row],[Adj Total ADJUSTMENT_AMOUNT]]</f>
        <v>-2280225.0699999998</v>
      </c>
      <c r="S206" s="1">
        <f>-Table1[[#This Row],[Current Total CHARGE_AMOUNT]]+Table1[[#This Row],[Adj Total CHARGE_AMOUNT]]</f>
        <v>-2943254.2800000003</v>
      </c>
      <c r="T206" s="1">
        <f>+Table1[[#This Row],[Adj Total TOTAL_COST]]-Table1[[#This Row],[Current Total TOTAL_COST]]</f>
        <v>-392029.02510000003</v>
      </c>
      <c r="U206" s="1">
        <f>+Table1[[#This Row],[Adj Total CONTRIBUTION_MARGIN]]-Table1[[#This Row],[Current Total CONTRIBUTION_MARGIN]]</f>
        <v>-566602.63</v>
      </c>
      <c r="V206" s="1">
        <f>+Table1[[#This Row],[Adj Total OPERATING_MARGIN]]-Table1[[#This Row],[Current Total OPERATING_MARGIN]]</f>
        <v>-451499.39</v>
      </c>
    </row>
    <row r="207" spans="1:22" x14ac:dyDescent="0.3">
      <c r="A207" t="s">
        <v>16</v>
      </c>
      <c r="B207">
        <v>2021</v>
      </c>
      <c r="C207" t="s">
        <v>34</v>
      </c>
      <c r="D207" t="s">
        <v>34</v>
      </c>
      <c r="E207" s="2">
        <v>27021</v>
      </c>
      <c r="F207" s="1">
        <v>11722523.699999999</v>
      </c>
      <c r="G207" s="1">
        <v>14994458.279999999</v>
      </c>
      <c r="H207" s="1">
        <v>2246767.1379999998</v>
      </c>
      <c r="I207" s="1">
        <v>2461333.16</v>
      </c>
      <c r="J207" s="1">
        <v>1831485.57</v>
      </c>
      <c r="K207" s="2">
        <v>26150</v>
      </c>
      <c r="L207" s="1">
        <v>8155155.8099999996</v>
      </c>
      <c r="M207" s="1">
        <v>10499017.02</v>
      </c>
      <c r="N207" s="1">
        <v>1583948.86</v>
      </c>
      <c r="O207" s="1">
        <v>1808211.85</v>
      </c>
      <c r="P207" s="1">
        <v>1383881.53</v>
      </c>
      <c r="Q207" s="2">
        <f>-+Table1[[#This Row],[Current Record Count]]+Table1[[#This Row],[Adj Record Count]]</f>
        <v>-871</v>
      </c>
      <c r="R207" s="1">
        <f>+-Table1[[#This Row],[Current Total ADJUSTMENT_AMOUNT]]+Table1[[#This Row],[Adj Total ADJUSTMENT_AMOUNT]]</f>
        <v>-3567367.8899999997</v>
      </c>
      <c r="S207" s="1">
        <f>-Table1[[#This Row],[Current Total CHARGE_AMOUNT]]+Table1[[#This Row],[Adj Total CHARGE_AMOUNT]]</f>
        <v>-4495441.26</v>
      </c>
      <c r="T207" s="1">
        <f>+Table1[[#This Row],[Adj Total TOTAL_COST]]-Table1[[#This Row],[Current Total TOTAL_COST]]</f>
        <v>-662818.2779999997</v>
      </c>
      <c r="U207" s="1">
        <f>+Table1[[#This Row],[Adj Total CONTRIBUTION_MARGIN]]-Table1[[#This Row],[Current Total CONTRIBUTION_MARGIN]]</f>
        <v>-653121.31000000006</v>
      </c>
      <c r="V207" s="1">
        <f>+Table1[[#This Row],[Adj Total OPERATING_MARGIN]]-Table1[[#This Row],[Current Total OPERATING_MARGIN]]</f>
        <v>-447604.04000000004</v>
      </c>
    </row>
    <row r="208" spans="1:22" x14ac:dyDescent="0.3">
      <c r="A208" t="s">
        <v>16</v>
      </c>
      <c r="B208">
        <v>2022</v>
      </c>
      <c r="C208" t="s">
        <v>17</v>
      </c>
      <c r="D208" t="s">
        <v>85</v>
      </c>
      <c r="E208" s="2">
        <v>9984</v>
      </c>
      <c r="F208" s="1">
        <v>5705101.2400000002</v>
      </c>
      <c r="G208" s="1">
        <v>7979324.8099999996</v>
      </c>
      <c r="H208" s="1">
        <v>1472590.736</v>
      </c>
      <c r="I208" s="1">
        <v>1439901.73</v>
      </c>
      <c r="J208" s="1">
        <v>1230821.32</v>
      </c>
      <c r="K208" s="2">
        <v>9682</v>
      </c>
      <c r="L208" s="1">
        <v>2897793.42</v>
      </c>
      <c r="M208" s="1">
        <v>3934144.45</v>
      </c>
      <c r="N208" s="1">
        <v>373690.50290000002</v>
      </c>
      <c r="O208" s="1">
        <v>869420.06</v>
      </c>
      <c r="P208" s="1">
        <v>783258.85</v>
      </c>
      <c r="Q208" s="2">
        <f>-+Table1[[#This Row],[Current Record Count]]+Table1[[#This Row],[Adj Record Count]]</f>
        <v>-302</v>
      </c>
      <c r="R208" s="1">
        <f>+-Table1[[#This Row],[Current Total ADJUSTMENT_AMOUNT]]+Table1[[#This Row],[Adj Total ADJUSTMENT_AMOUNT]]</f>
        <v>-2807307.8200000003</v>
      </c>
      <c r="S208" s="1">
        <f>-Table1[[#This Row],[Current Total CHARGE_AMOUNT]]+Table1[[#This Row],[Adj Total CHARGE_AMOUNT]]</f>
        <v>-4045180.3599999994</v>
      </c>
      <c r="T208" s="1">
        <f>+Table1[[#This Row],[Adj Total TOTAL_COST]]-Table1[[#This Row],[Current Total TOTAL_COST]]</f>
        <v>-1098900.2331000001</v>
      </c>
      <c r="U208" s="1">
        <f>+Table1[[#This Row],[Adj Total CONTRIBUTION_MARGIN]]-Table1[[#This Row],[Current Total CONTRIBUTION_MARGIN]]</f>
        <v>-570481.66999999993</v>
      </c>
      <c r="V208" s="1">
        <f>+Table1[[#This Row],[Adj Total OPERATING_MARGIN]]-Table1[[#This Row],[Current Total OPERATING_MARGIN]]</f>
        <v>-447562.47000000009</v>
      </c>
    </row>
    <row r="209" spans="1:22" x14ac:dyDescent="0.3">
      <c r="A209" t="s">
        <v>19</v>
      </c>
      <c r="B209" t="s">
        <v>51</v>
      </c>
      <c r="C209" t="s">
        <v>29</v>
      </c>
      <c r="D209" t="s">
        <v>43</v>
      </c>
      <c r="E209" s="2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2">
        <v>1</v>
      </c>
      <c r="L209" s="1">
        <v>947252.82</v>
      </c>
      <c r="M209" s="1">
        <v>1365759.06</v>
      </c>
      <c r="N209" s="1">
        <v>436655.52980000002</v>
      </c>
      <c r="O209" s="1">
        <v>-301205.31</v>
      </c>
      <c r="P209" s="1">
        <v>-436655.53</v>
      </c>
      <c r="Q209" s="2">
        <f>-+Table1[[#This Row],[Current Record Count]]+Table1[[#This Row],[Adj Record Count]]</f>
        <v>1</v>
      </c>
      <c r="R209" s="1">
        <f>+-Table1[[#This Row],[Current Total ADJUSTMENT_AMOUNT]]+Table1[[#This Row],[Adj Total ADJUSTMENT_AMOUNT]]</f>
        <v>947252.82</v>
      </c>
      <c r="S209" s="1">
        <f>-Table1[[#This Row],[Current Total CHARGE_AMOUNT]]+Table1[[#This Row],[Adj Total CHARGE_AMOUNT]]</f>
        <v>1365759.06</v>
      </c>
      <c r="T209" s="1">
        <f>+Table1[[#This Row],[Adj Total TOTAL_COST]]-Table1[[#This Row],[Current Total TOTAL_COST]]</f>
        <v>436655.52980000002</v>
      </c>
      <c r="U209" s="1">
        <f>+Table1[[#This Row],[Adj Total CONTRIBUTION_MARGIN]]-Table1[[#This Row],[Current Total CONTRIBUTION_MARGIN]]</f>
        <v>-301205.31</v>
      </c>
      <c r="V209" s="1">
        <f>+Table1[[#This Row],[Adj Total OPERATING_MARGIN]]-Table1[[#This Row],[Current Total OPERATING_MARGIN]]</f>
        <v>-436655.53</v>
      </c>
    </row>
    <row r="210" spans="1:22" x14ac:dyDescent="0.3">
      <c r="A210" t="s">
        <v>35</v>
      </c>
      <c r="B210">
        <v>2020</v>
      </c>
      <c r="C210" t="s">
        <v>29</v>
      </c>
      <c r="D210" t="s">
        <v>62</v>
      </c>
      <c r="E210" s="2">
        <v>634</v>
      </c>
      <c r="F210" s="1">
        <v>3669451.21</v>
      </c>
      <c r="G210" s="1">
        <v>4946606.55</v>
      </c>
      <c r="H210" s="1">
        <v>825311.85900000005</v>
      </c>
      <c r="I210" s="1">
        <v>712529.12</v>
      </c>
      <c r="J210" s="1">
        <v>437255.71</v>
      </c>
      <c r="K210" s="2">
        <v>210</v>
      </c>
      <c r="L210" s="1">
        <v>135268.76999999999</v>
      </c>
      <c r="M210" s="1">
        <v>165875.09</v>
      </c>
      <c r="N210" s="1">
        <v>28879.695599999999</v>
      </c>
      <c r="O210" s="1">
        <v>12109.65</v>
      </c>
      <c r="P210" s="1">
        <v>1090.3499999999999</v>
      </c>
      <c r="Q210" s="2">
        <f>-+Table1[[#This Row],[Current Record Count]]+Table1[[#This Row],[Adj Record Count]]</f>
        <v>-424</v>
      </c>
      <c r="R210" s="1">
        <f>+-Table1[[#This Row],[Current Total ADJUSTMENT_AMOUNT]]+Table1[[#This Row],[Adj Total ADJUSTMENT_AMOUNT]]</f>
        <v>-3534182.44</v>
      </c>
      <c r="S210" s="1">
        <f>-Table1[[#This Row],[Current Total CHARGE_AMOUNT]]+Table1[[#This Row],[Adj Total CHARGE_AMOUNT]]</f>
        <v>-4780731.46</v>
      </c>
      <c r="T210" s="1">
        <f>+Table1[[#This Row],[Adj Total TOTAL_COST]]-Table1[[#This Row],[Current Total TOTAL_COST]]</f>
        <v>-796432.16340000008</v>
      </c>
      <c r="U210" s="1">
        <f>+Table1[[#This Row],[Adj Total CONTRIBUTION_MARGIN]]-Table1[[#This Row],[Current Total CONTRIBUTION_MARGIN]]</f>
        <v>-700419.47</v>
      </c>
      <c r="V210" s="1">
        <f>+Table1[[#This Row],[Adj Total OPERATING_MARGIN]]-Table1[[#This Row],[Current Total OPERATING_MARGIN]]</f>
        <v>-436165.36000000004</v>
      </c>
    </row>
    <row r="211" spans="1:22" x14ac:dyDescent="0.3">
      <c r="A211" t="s">
        <v>16</v>
      </c>
      <c r="B211">
        <v>2024</v>
      </c>
      <c r="C211" t="s">
        <v>20</v>
      </c>
      <c r="D211" t="s">
        <v>89</v>
      </c>
      <c r="E211" s="2">
        <v>645</v>
      </c>
      <c r="F211" s="1">
        <v>3032428.2</v>
      </c>
      <c r="G211" s="1">
        <v>4651436.84</v>
      </c>
      <c r="H211" s="1">
        <v>1494479.1329000001</v>
      </c>
      <c r="I211" s="1">
        <v>703238.24</v>
      </c>
      <c r="J211" s="1">
        <v>329194.31</v>
      </c>
      <c r="K211" s="2">
        <v>297</v>
      </c>
      <c r="L211" s="1">
        <v>242100.62</v>
      </c>
      <c r="M211" s="1">
        <v>312524.78000000003</v>
      </c>
      <c r="N211" s="1">
        <v>185986.7971</v>
      </c>
      <c r="O211" s="1">
        <v>6658.83</v>
      </c>
      <c r="P211" s="1">
        <v>-102175.01</v>
      </c>
      <c r="Q211" s="2">
        <f>-+Table1[[#This Row],[Current Record Count]]+Table1[[#This Row],[Adj Record Count]]</f>
        <v>-348</v>
      </c>
      <c r="R211" s="1">
        <f>+-Table1[[#This Row],[Current Total ADJUSTMENT_AMOUNT]]+Table1[[#This Row],[Adj Total ADJUSTMENT_AMOUNT]]</f>
        <v>-2790327.58</v>
      </c>
      <c r="S211" s="1">
        <f>-Table1[[#This Row],[Current Total CHARGE_AMOUNT]]+Table1[[#This Row],[Adj Total CHARGE_AMOUNT]]</f>
        <v>-4338912.0599999996</v>
      </c>
      <c r="T211" s="1">
        <f>+Table1[[#This Row],[Adj Total TOTAL_COST]]-Table1[[#This Row],[Current Total TOTAL_COST]]</f>
        <v>-1308492.3358</v>
      </c>
      <c r="U211" s="1">
        <f>+Table1[[#This Row],[Adj Total CONTRIBUTION_MARGIN]]-Table1[[#This Row],[Current Total CONTRIBUTION_MARGIN]]</f>
        <v>-696579.41</v>
      </c>
      <c r="V211" s="1">
        <f>+Table1[[#This Row],[Adj Total OPERATING_MARGIN]]-Table1[[#This Row],[Current Total OPERATING_MARGIN]]</f>
        <v>-431369.32</v>
      </c>
    </row>
    <row r="212" spans="1:22" x14ac:dyDescent="0.3">
      <c r="A212" t="s">
        <v>81</v>
      </c>
      <c r="B212">
        <v>2021</v>
      </c>
      <c r="C212" t="s">
        <v>29</v>
      </c>
      <c r="D212" t="s">
        <v>30</v>
      </c>
      <c r="E212" s="2">
        <v>21</v>
      </c>
      <c r="F212" s="1">
        <v>3391.82</v>
      </c>
      <c r="G212" s="1">
        <v>5565</v>
      </c>
      <c r="H212" s="1">
        <v>11267.298000000001</v>
      </c>
      <c r="I212" s="1">
        <v>332.47</v>
      </c>
      <c r="J212" s="1">
        <v>-6566.45</v>
      </c>
      <c r="K212" s="2">
        <v>421</v>
      </c>
      <c r="L212" s="1">
        <v>845043.76</v>
      </c>
      <c r="M212" s="1">
        <v>1139283.52</v>
      </c>
      <c r="N212" s="1">
        <v>900909.93279999995</v>
      </c>
      <c r="O212" s="1">
        <v>62102.01</v>
      </c>
      <c r="P212" s="1">
        <v>-434510.37</v>
      </c>
      <c r="Q212" s="2">
        <f>-+Table1[[#This Row],[Current Record Count]]+Table1[[#This Row],[Adj Record Count]]</f>
        <v>400</v>
      </c>
      <c r="R212" s="1">
        <f>+-Table1[[#This Row],[Current Total ADJUSTMENT_AMOUNT]]+Table1[[#This Row],[Adj Total ADJUSTMENT_AMOUNT]]</f>
        <v>841651.94000000006</v>
      </c>
      <c r="S212" s="1">
        <f>-Table1[[#This Row],[Current Total CHARGE_AMOUNT]]+Table1[[#This Row],[Adj Total CHARGE_AMOUNT]]</f>
        <v>1133718.52</v>
      </c>
      <c r="T212" s="1">
        <f>+Table1[[#This Row],[Adj Total TOTAL_COST]]-Table1[[#This Row],[Current Total TOTAL_COST]]</f>
        <v>889642.6348</v>
      </c>
      <c r="U212" s="1">
        <f>+Table1[[#This Row],[Adj Total CONTRIBUTION_MARGIN]]-Table1[[#This Row],[Current Total CONTRIBUTION_MARGIN]]</f>
        <v>61769.54</v>
      </c>
      <c r="V212" s="1">
        <f>+Table1[[#This Row],[Adj Total OPERATING_MARGIN]]-Table1[[#This Row],[Current Total OPERATING_MARGIN]]</f>
        <v>-427943.92</v>
      </c>
    </row>
    <row r="213" spans="1:22" x14ac:dyDescent="0.3">
      <c r="A213" t="s">
        <v>35</v>
      </c>
      <c r="B213">
        <v>2025</v>
      </c>
      <c r="C213" t="s">
        <v>17</v>
      </c>
      <c r="D213" t="s">
        <v>45</v>
      </c>
      <c r="E213" s="2">
        <v>237</v>
      </c>
      <c r="F213" s="1">
        <v>2672156.1</v>
      </c>
      <c r="G213" s="1">
        <v>4200917.63</v>
      </c>
      <c r="H213" s="1">
        <v>720763.33680000005</v>
      </c>
      <c r="I213" s="1">
        <v>626546.32999999996</v>
      </c>
      <c r="J213" s="1">
        <v>398105.12</v>
      </c>
      <c r="K213" s="2">
        <v>89</v>
      </c>
      <c r="L213" s="1">
        <v>45635.19</v>
      </c>
      <c r="M213" s="1">
        <v>69420.3</v>
      </c>
      <c r="N213" s="1">
        <v>47843.227500000001</v>
      </c>
      <c r="O213" s="1">
        <v>-11195.79</v>
      </c>
      <c r="P213" s="1">
        <v>-26270.43</v>
      </c>
      <c r="Q213" s="2">
        <f>-+Table1[[#This Row],[Current Record Count]]+Table1[[#This Row],[Adj Record Count]]</f>
        <v>-148</v>
      </c>
      <c r="R213" s="1">
        <f>+-Table1[[#This Row],[Current Total ADJUSTMENT_AMOUNT]]+Table1[[#This Row],[Adj Total ADJUSTMENT_AMOUNT]]</f>
        <v>-2626520.91</v>
      </c>
      <c r="S213" s="1">
        <f>-Table1[[#This Row],[Current Total CHARGE_AMOUNT]]+Table1[[#This Row],[Adj Total CHARGE_AMOUNT]]</f>
        <v>-4131497.33</v>
      </c>
      <c r="T213" s="1">
        <f>+Table1[[#This Row],[Adj Total TOTAL_COST]]-Table1[[#This Row],[Current Total TOTAL_COST]]</f>
        <v>-672920.10930000001</v>
      </c>
      <c r="U213" s="1">
        <f>+Table1[[#This Row],[Adj Total CONTRIBUTION_MARGIN]]-Table1[[#This Row],[Current Total CONTRIBUTION_MARGIN]]</f>
        <v>-637742.12</v>
      </c>
      <c r="V213" s="1">
        <f>+Table1[[#This Row],[Adj Total OPERATING_MARGIN]]-Table1[[#This Row],[Current Total OPERATING_MARGIN]]</f>
        <v>-424375.55</v>
      </c>
    </row>
    <row r="214" spans="1:22" x14ac:dyDescent="0.3">
      <c r="A214" t="s">
        <v>19</v>
      </c>
      <c r="B214">
        <v>2025</v>
      </c>
      <c r="C214" t="s">
        <v>51</v>
      </c>
      <c r="D214" t="s">
        <v>51</v>
      </c>
      <c r="E214" s="2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2">
        <v>285</v>
      </c>
      <c r="L214" s="1">
        <v>657761.64</v>
      </c>
      <c r="M214" s="1">
        <v>22318274.489999998</v>
      </c>
      <c r="N214" s="1">
        <v>5298240.5411</v>
      </c>
      <c r="O214" s="1">
        <v>1195730.8</v>
      </c>
      <c r="P214" s="1">
        <v>-423842.97</v>
      </c>
      <c r="Q214" s="2">
        <f>-+Table1[[#This Row],[Current Record Count]]+Table1[[#This Row],[Adj Record Count]]</f>
        <v>285</v>
      </c>
      <c r="R214" s="1">
        <f>+-Table1[[#This Row],[Current Total ADJUSTMENT_AMOUNT]]+Table1[[#This Row],[Adj Total ADJUSTMENT_AMOUNT]]</f>
        <v>657761.64</v>
      </c>
      <c r="S214" s="1">
        <f>-Table1[[#This Row],[Current Total CHARGE_AMOUNT]]+Table1[[#This Row],[Adj Total CHARGE_AMOUNT]]</f>
        <v>22318274.489999998</v>
      </c>
      <c r="T214" s="1">
        <f>+Table1[[#This Row],[Adj Total TOTAL_COST]]-Table1[[#This Row],[Current Total TOTAL_COST]]</f>
        <v>5298240.5411</v>
      </c>
      <c r="U214" s="1">
        <f>+Table1[[#This Row],[Adj Total CONTRIBUTION_MARGIN]]-Table1[[#This Row],[Current Total CONTRIBUTION_MARGIN]]</f>
        <v>1195730.8</v>
      </c>
      <c r="V214" s="1">
        <f>+Table1[[#This Row],[Adj Total OPERATING_MARGIN]]-Table1[[#This Row],[Current Total OPERATING_MARGIN]]</f>
        <v>-423842.97</v>
      </c>
    </row>
    <row r="215" spans="1:22" x14ac:dyDescent="0.3">
      <c r="A215" t="s">
        <v>74</v>
      </c>
      <c r="B215">
        <v>2025</v>
      </c>
      <c r="C215" t="s">
        <v>29</v>
      </c>
      <c r="D215" t="s">
        <v>62</v>
      </c>
      <c r="E215" s="2">
        <v>1224</v>
      </c>
      <c r="F215" s="1">
        <v>7934758.5499999998</v>
      </c>
      <c r="G215" s="1">
        <v>10826893.17</v>
      </c>
      <c r="H215" s="1">
        <v>2163947.3228000002</v>
      </c>
      <c r="I215" s="1">
        <v>876316.55</v>
      </c>
      <c r="J215" s="1">
        <v>412475.89</v>
      </c>
      <c r="K215" s="2">
        <v>781</v>
      </c>
      <c r="L215" s="1">
        <v>336983.89</v>
      </c>
      <c r="M215" s="1">
        <v>448906.56</v>
      </c>
      <c r="N215" s="1">
        <v>108084.5742</v>
      </c>
      <c r="O215" s="1">
        <v>33665.629999999997</v>
      </c>
      <c r="P215" s="1">
        <v>-2453.38</v>
      </c>
      <c r="Q215" s="2">
        <f>-+Table1[[#This Row],[Current Record Count]]+Table1[[#This Row],[Adj Record Count]]</f>
        <v>-443</v>
      </c>
      <c r="R215" s="1">
        <f>+-Table1[[#This Row],[Current Total ADJUSTMENT_AMOUNT]]+Table1[[#This Row],[Adj Total ADJUSTMENT_AMOUNT]]</f>
        <v>-7597774.6600000001</v>
      </c>
      <c r="S215" s="1">
        <f>-Table1[[#This Row],[Current Total CHARGE_AMOUNT]]+Table1[[#This Row],[Adj Total CHARGE_AMOUNT]]</f>
        <v>-10377986.609999999</v>
      </c>
      <c r="T215" s="1">
        <f>+Table1[[#This Row],[Adj Total TOTAL_COST]]-Table1[[#This Row],[Current Total TOTAL_COST]]</f>
        <v>-2055862.7486000003</v>
      </c>
      <c r="U215" s="1">
        <f>+Table1[[#This Row],[Adj Total CONTRIBUTION_MARGIN]]-Table1[[#This Row],[Current Total CONTRIBUTION_MARGIN]]</f>
        <v>-842650.92</v>
      </c>
      <c r="V215" s="1">
        <f>+Table1[[#This Row],[Adj Total OPERATING_MARGIN]]-Table1[[#This Row],[Current Total OPERATING_MARGIN]]</f>
        <v>-414929.27</v>
      </c>
    </row>
    <row r="216" spans="1:22" x14ac:dyDescent="0.3">
      <c r="A216" t="s">
        <v>81</v>
      </c>
      <c r="B216">
        <v>2025</v>
      </c>
      <c r="C216" t="s">
        <v>46</v>
      </c>
      <c r="D216" t="s">
        <v>46</v>
      </c>
      <c r="E216" s="2">
        <v>1</v>
      </c>
      <c r="F216" s="1">
        <v>191.41</v>
      </c>
      <c r="G216" s="1">
        <v>277</v>
      </c>
      <c r="H216" s="1">
        <v>248.06559999999999</v>
      </c>
      <c r="I216" s="1">
        <v>-25.19</v>
      </c>
      <c r="J216" s="1">
        <v>-162.47999999999999</v>
      </c>
      <c r="K216" s="2">
        <v>252</v>
      </c>
      <c r="L216" s="1">
        <v>4824258.99</v>
      </c>
      <c r="M216" s="1">
        <v>6284057.1600000001</v>
      </c>
      <c r="N216" s="1">
        <v>1232623.6542</v>
      </c>
      <c r="O216" s="1">
        <v>-107499.45</v>
      </c>
      <c r="P216" s="1">
        <v>-414839.52</v>
      </c>
      <c r="Q216" s="2">
        <f>-+Table1[[#This Row],[Current Record Count]]+Table1[[#This Row],[Adj Record Count]]</f>
        <v>251</v>
      </c>
      <c r="R216" s="1">
        <f>+-Table1[[#This Row],[Current Total ADJUSTMENT_AMOUNT]]+Table1[[#This Row],[Adj Total ADJUSTMENT_AMOUNT]]</f>
        <v>4824067.58</v>
      </c>
      <c r="S216" s="1">
        <f>-Table1[[#This Row],[Current Total CHARGE_AMOUNT]]+Table1[[#This Row],[Adj Total CHARGE_AMOUNT]]</f>
        <v>6283780.1600000001</v>
      </c>
      <c r="T216" s="1">
        <f>+Table1[[#This Row],[Adj Total TOTAL_COST]]-Table1[[#This Row],[Current Total TOTAL_COST]]</f>
        <v>1232375.5885999999</v>
      </c>
      <c r="U216" s="1">
        <f>+Table1[[#This Row],[Adj Total CONTRIBUTION_MARGIN]]-Table1[[#This Row],[Current Total CONTRIBUTION_MARGIN]]</f>
        <v>-107474.26</v>
      </c>
      <c r="V216" s="1">
        <f>+Table1[[#This Row],[Adj Total OPERATING_MARGIN]]-Table1[[#This Row],[Current Total OPERATING_MARGIN]]</f>
        <v>-414677.04000000004</v>
      </c>
    </row>
    <row r="217" spans="1:22" x14ac:dyDescent="0.3">
      <c r="A217" t="s">
        <v>25</v>
      </c>
      <c r="B217">
        <v>2020</v>
      </c>
      <c r="C217" t="s">
        <v>17</v>
      </c>
      <c r="D217" t="s">
        <v>68</v>
      </c>
      <c r="E217" s="2">
        <v>1247</v>
      </c>
      <c r="F217" s="1">
        <v>3234617.14</v>
      </c>
      <c r="G217" s="1">
        <v>4448936.1399999997</v>
      </c>
      <c r="H217" s="1">
        <v>558575.94499999995</v>
      </c>
      <c r="I217" s="1">
        <v>801033.27</v>
      </c>
      <c r="J217" s="1">
        <v>637218.9</v>
      </c>
      <c r="K217" s="2">
        <v>4678</v>
      </c>
      <c r="L217" s="1">
        <v>10136400.189999999</v>
      </c>
      <c r="M217" s="1">
        <v>14347976.41</v>
      </c>
      <c r="N217" s="1">
        <v>3945237.8594</v>
      </c>
      <c r="O217" s="1">
        <v>1501383.35</v>
      </c>
      <c r="P217" s="1">
        <v>222888.95999999999</v>
      </c>
      <c r="Q217" s="2">
        <f>-+Table1[[#This Row],[Current Record Count]]+Table1[[#This Row],[Adj Record Count]]</f>
        <v>3431</v>
      </c>
      <c r="R217" s="1">
        <f>+-Table1[[#This Row],[Current Total ADJUSTMENT_AMOUNT]]+Table1[[#This Row],[Adj Total ADJUSTMENT_AMOUNT]]</f>
        <v>6901783.0499999989</v>
      </c>
      <c r="S217" s="1">
        <f>-Table1[[#This Row],[Current Total CHARGE_AMOUNT]]+Table1[[#This Row],[Adj Total CHARGE_AMOUNT]]</f>
        <v>9899040.2699999996</v>
      </c>
      <c r="T217" s="1">
        <f>+Table1[[#This Row],[Adj Total TOTAL_COST]]-Table1[[#This Row],[Current Total TOTAL_COST]]</f>
        <v>3386661.9144000001</v>
      </c>
      <c r="U217" s="1">
        <f>+Table1[[#This Row],[Adj Total CONTRIBUTION_MARGIN]]-Table1[[#This Row],[Current Total CONTRIBUTION_MARGIN]]</f>
        <v>700350.08000000007</v>
      </c>
      <c r="V217" s="1">
        <f>+Table1[[#This Row],[Adj Total OPERATING_MARGIN]]-Table1[[#This Row],[Current Total OPERATING_MARGIN]]</f>
        <v>-414329.94000000006</v>
      </c>
    </row>
    <row r="218" spans="1:22" x14ac:dyDescent="0.3">
      <c r="A218" t="s">
        <v>33</v>
      </c>
      <c r="B218">
        <v>2023</v>
      </c>
      <c r="C218" t="s">
        <v>17</v>
      </c>
      <c r="D218" t="s">
        <v>59</v>
      </c>
      <c r="E218" s="2">
        <v>565</v>
      </c>
      <c r="F218" s="1">
        <v>2066560.01</v>
      </c>
      <c r="G218" s="1">
        <v>2754816.24</v>
      </c>
      <c r="H218" s="1">
        <v>430682.09649999999</v>
      </c>
      <c r="I218" s="1">
        <v>522567.37</v>
      </c>
      <c r="J218" s="1">
        <v>394269.63</v>
      </c>
      <c r="K218" s="2">
        <v>79</v>
      </c>
      <c r="L218" s="1">
        <v>43180.78</v>
      </c>
      <c r="M218" s="1">
        <v>64349.13</v>
      </c>
      <c r="N218" s="1">
        <v>62713.096400000002</v>
      </c>
      <c r="O218" s="1">
        <v>-1433.49</v>
      </c>
      <c r="P218" s="1">
        <v>-20021.09</v>
      </c>
      <c r="Q218" s="2">
        <f>-+Table1[[#This Row],[Current Record Count]]+Table1[[#This Row],[Adj Record Count]]</f>
        <v>-486</v>
      </c>
      <c r="R218" s="1">
        <f>+-Table1[[#This Row],[Current Total ADJUSTMENT_AMOUNT]]+Table1[[#This Row],[Adj Total ADJUSTMENT_AMOUNT]]</f>
        <v>-2023379.23</v>
      </c>
      <c r="S218" s="1">
        <f>-Table1[[#This Row],[Current Total CHARGE_AMOUNT]]+Table1[[#This Row],[Adj Total CHARGE_AMOUNT]]</f>
        <v>-2690467.1100000003</v>
      </c>
      <c r="T218" s="1">
        <f>+Table1[[#This Row],[Adj Total TOTAL_COST]]-Table1[[#This Row],[Current Total TOTAL_COST]]</f>
        <v>-367969.0001</v>
      </c>
      <c r="U218" s="1">
        <f>+Table1[[#This Row],[Adj Total CONTRIBUTION_MARGIN]]-Table1[[#This Row],[Current Total CONTRIBUTION_MARGIN]]</f>
        <v>-524000.86</v>
      </c>
      <c r="V218" s="1">
        <f>+Table1[[#This Row],[Adj Total OPERATING_MARGIN]]-Table1[[#This Row],[Current Total OPERATING_MARGIN]]</f>
        <v>-414290.72000000003</v>
      </c>
    </row>
    <row r="219" spans="1:22" x14ac:dyDescent="0.3">
      <c r="A219" t="s">
        <v>33</v>
      </c>
      <c r="B219">
        <v>2021</v>
      </c>
      <c r="C219" t="s">
        <v>23</v>
      </c>
      <c r="D219" t="s">
        <v>94</v>
      </c>
      <c r="E219" s="2">
        <v>928</v>
      </c>
      <c r="F219" s="1">
        <v>2094810.45</v>
      </c>
      <c r="G219" s="1">
        <v>2821059.7</v>
      </c>
      <c r="H219" s="1">
        <v>479747.22220000002</v>
      </c>
      <c r="I219" s="1">
        <v>594895.67000000004</v>
      </c>
      <c r="J219" s="1">
        <v>406250.09</v>
      </c>
      <c r="K219" s="2">
        <v>1</v>
      </c>
      <c r="L219" s="1">
        <v>170.15</v>
      </c>
      <c r="M219" s="1">
        <v>170.15</v>
      </c>
      <c r="N219" s="1">
        <v>63.540399999999998</v>
      </c>
      <c r="O219" s="1">
        <v>11.73</v>
      </c>
      <c r="P219" s="1">
        <v>-7.17</v>
      </c>
      <c r="Q219" s="2">
        <f>-+Table1[[#This Row],[Current Record Count]]+Table1[[#This Row],[Adj Record Count]]</f>
        <v>-927</v>
      </c>
      <c r="R219" s="1">
        <f>+-Table1[[#This Row],[Current Total ADJUSTMENT_AMOUNT]]+Table1[[#This Row],[Adj Total ADJUSTMENT_AMOUNT]]</f>
        <v>-2094640.3</v>
      </c>
      <c r="S219" s="1">
        <f>-Table1[[#This Row],[Current Total CHARGE_AMOUNT]]+Table1[[#This Row],[Adj Total CHARGE_AMOUNT]]</f>
        <v>-2820889.5500000003</v>
      </c>
      <c r="T219" s="1">
        <f>+Table1[[#This Row],[Adj Total TOTAL_COST]]-Table1[[#This Row],[Current Total TOTAL_COST]]</f>
        <v>-479683.68180000002</v>
      </c>
      <c r="U219" s="1">
        <f>+Table1[[#This Row],[Adj Total CONTRIBUTION_MARGIN]]-Table1[[#This Row],[Current Total CONTRIBUTION_MARGIN]]</f>
        <v>-594883.94000000006</v>
      </c>
      <c r="V219" s="1">
        <f>+Table1[[#This Row],[Adj Total OPERATING_MARGIN]]-Table1[[#This Row],[Current Total OPERATING_MARGIN]]</f>
        <v>-406257.26</v>
      </c>
    </row>
    <row r="220" spans="1:22" x14ac:dyDescent="0.3">
      <c r="A220" t="s">
        <v>81</v>
      </c>
      <c r="B220">
        <v>2025</v>
      </c>
      <c r="C220" t="s">
        <v>20</v>
      </c>
      <c r="D220" t="s">
        <v>93</v>
      </c>
      <c r="E220" s="2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2">
        <v>36</v>
      </c>
      <c r="L220" s="1">
        <v>532438.68000000005</v>
      </c>
      <c r="M220" s="1">
        <v>585609.66</v>
      </c>
      <c r="N220" s="1">
        <v>411592.71279999998</v>
      </c>
      <c r="O220" s="1">
        <v>-186709.1</v>
      </c>
      <c r="P220" s="1">
        <v>-403871.91</v>
      </c>
      <c r="Q220" s="2">
        <f>-+Table1[[#This Row],[Current Record Count]]+Table1[[#This Row],[Adj Record Count]]</f>
        <v>36</v>
      </c>
      <c r="R220" s="1">
        <f>+-Table1[[#This Row],[Current Total ADJUSTMENT_AMOUNT]]+Table1[[#This Row],[Adj Total ADJUSTMENT_AMOUNT]]</f>
        <v>532438.68000000005</v>
      </c>
      <c r="S220" s="1">
        <f>-Table1[[#This Row],[Current Total CHARGE_AMOUNT]]+Table1[[#This Row],[Adj Total CHARGE_AMOUNT]]</f>
        <v>585609.66</v>
      </c>
      <c r="T220" s="1">
        <f>+Table1[[#This Row],[Adj Total TOTAL_COST]]-Table1[[#This Row],[Current Total TOTAL_COST]]</f>
        <v>411592.71279999998</v>
      </c>
      <c r="U220" s="1">
        <f>+Table1[[#This Row],[Adj Total CONTRIBUTION_MARGIN]]-Table1[[#This Row],[Current Total CONTRIBUTION_MARGIN]]</f>
        <v>-186709.1</v>
      </c>
      <c r="V220" s="1">
        <f>+Table1[[#This Row],[Adj Total OPERATING_MARGIN]]-Table1[[#This Row],[Current Total OPERATING_MARGIN]]</f>
        <v>-403871.91</v>
      </c>
    </row>
    <row r="221" spans="1:22" x14ac:dyDescent="0.3">
      <c r="A221" t="s">
        <v>54</v>
      </c>
      <c r="B221">
        <v>2022</v>
      </c>
      <c r="C221" t="s">
        <v>46</v>
      </c>
      <c r="D221" t="s">
        <v>46</v>
      </c>
      <c r="E221" s="2">
        <v>9</v>
      </c>
      <c r="F221" s="1">
        <v>41905.440000000002</v>
      </c>
      <c r="G221" s="1">
        <v>54496.86</v>
      </c>
      <c r="H221" s="1">
        <v>5129.0074999999997</v>
      </c>
      <c r="I221" s="1">
        <v>9622.61</v>
      </c>
      <c r="J221" s="1">
        <v>8187.53</v>
      </c>
      <c r="K221" s="2">
        <v>338</v>
      </c>
      <c r="L221" s="1">
        <v>5343915.43</v>
      </c>
      <c r="M221" s="1">
        <v>7405151.5899999999</v>
      </c>
      <c r="N221" s="1">
        <v>2779124.3807000001</v>
      </c>
      <c r="O221" s="1">
        <v>-53558.13</v>
      </c>
      <c r="P221" s="1">
        <v>-394339.51</v>
      </c>
      <c r="Q221" s="2">
        <f>-+Table1[[#This Row],[Current Record Count]]+Table1[[#This Row],[Adj Record Count]]</f>
        <v>329</v>
      </c>
      <c r="R221" s="1">
        <f>+-Table1[[#This Row],[Current Total ADJUSTMENT_AMOUNT]]+Table1[[#This Row],[Adj Total ADJUSTMENT_AMOUNT]]</f>
        <v>5302009.9899999993</v>
      </c>
      <c r="S221" s="1">
        <f>-Table1[[#This Row],[Current Total CHARGE_AMOUNT]]+Table1[[#This Row],[Adj Total CHARGE_AMOUNT]]</f>
        <v>7350654.7299999995</v>
      </c>
      <c r="T221" s="1">
        <f>+Table1[[#This Row],[Adj Total TOTAL_COST]]-Table1[[#This Row],[Current Total TOTAL_COST]]</f>
        <v>2773995.3732000003</v>
      </c>
      <c r="U221" s="1">
        <f>+Table1[[#This Row],[Adj Total CONTRIBUTION_MARGIN]]-Table1[[#This Row],[Current Total CONTRIBUTION_MARGIN]]</f>
        <v>-63180.74</v>
      </c>
      <c r="V221" s="1">
        <f>+Table1[[#This Row],[Adj Total OPERATING_MARGIN]]-Table1[[#This Row],[Current Total OPERATING_MARGIN]]</f>
        <v>-402527.04000000004</v>
      </c>
    </row>
    <row r="222" spans="1:22" x14ac:dyDescent="0.3">
      <c r="A222" t="s">
        <v>22</v>
      </c>
      <c r="B222">
        <v>2024</v>
      </c>
      <c r="C222" t="s">
        <v>90</v>
      </c>
      <c r="D222" t="s">
        <v>90</v>
      </c>
      <c r="E222" s="2">
        <v>1118</v>
      </c>
      <c r="F222" s="1">
        <v>2295357.7599999998</v>
      </c>
      <c r="G222" s="1">
        <v>3140040.82</v>
      </c>
      <c r="H222" s="1">
        <v>692821.85770000005</v>
      </c>
      <c r="I222" s="1">
        <v>550012.1</v>
      </c>
      <c r="J222" s="1">
        <v>334102.31</v>
      </c>
      <c r="K222" s="2">
        <v>809</v>
      </c>
      <c r="L222" s="1">
        <v>329418.21999999997</v>
      </c>
      <c r="M222" s="1">
        <v>447771.49</v>
      </c>
      <c r="N222" s="1">
        <v>226119.09659999999</v>
      </c>
      <c r="O222" s="1">
        <v>12906.44</v>
      </c>
      <c r="P222" s="1">
        <v>-63681.120000000003</v>
      </c>
      <c r="Q222" s="2">
        <f>-+Table1[[#This Row],[Current Record Count]]+Table1[[#This Row],[Adj Record Count]]</f>
        <v>-309</v>
      </c>
      <c r="R222" s="1">
        <f>+-Table1[[#This Row],[Current Total ADJUSTMENT_AMOUNT]]+Table1[[#This Row],[Adj Total ADJUSTMENT_AMOUNT]]</f>
        <v>-1965939.5399999998</v>
      </c>
      <c r="S222" s="1">
        <f>-Table1[[#This Row],[Current Total CHARGE_AMOUNT]]+Table1[[#This Row],[Adj Total CHARGE_AMOUNT]]</f>
        <v>-2692269.33</v>
      </c>
      <c r="T222" s="1">
        <f>+Table1[[#This Row],[Adj Total TOTAL_COST]]-Table1[[#This Row],[Current Total TOTAL_COST]]</f>
        <v>-466702.76110000006</v>
      </c>
      <c r="U222" s="1">
        <f>+Table1[[#This Row],[Adj Total CONTRIBUTION_MARGIN]]-Table1[[#This Row],[Current Total CONTRIBUTION_MARGIN]]</f>
        <v>-537105.66</v>
      </c>
      <c r="V222" s="1">
        <f>+Table1[[#This Row],[Adj Total OPERATING_MARGIN]]-Table1[[#This Row],[Current Total OPERATING_MARGIN]]</f>
        <v>-397783.43</v>
      </c>
    </row>
    <row r="223" spans="1:22" x14ac:dyDescent="0.3">
      <c r="A223" t="s">
        <v>22</v>
      </c>
      <c r="B223">
        <v>2023</v>
      </c>
      <c r="C223" t="s">
        <v>29</v>
      </c>
      <c r="D223" t="s">
        <v>104</v>
      </c>
      <c r="E223" s="2">
        <v>34822</v>
      </c>
      <c r="F223" s="1">
        <v>259964188.86000001</v>
      </c>
      <c r="G223" s="1">
        <v>340039952.02999997</v>
      </c>
      <c r="H223" s="1">
        <v>96803847.870299995</v>
      </c>
      <c r="I223" s="1">
        <v>12542776.85</v>
      </c>
      <c r="J223" s="1">
        <v>-477057.97</v>
      </c>
      <c r="K223" s="2">
        <v>22040</v>
      </c>
      <c r="L223" s="1">
        <v>29182167.66</v>
      </c>
      <c r="M223" s="1">
        <v>39003373.409999996</v>
      </c>
      <c r="N223" s="1">
        <v>12081548.9496</v>
      </c>
      <c r="O223" s="1">
        <v>2587095.69</v>
      </c>
      <c r="P223" s="1">
        <v>-870994.39</v>
      </c>
      <c r="Q223" s="2">
        <f>-+Table1[[#This Row],[Current Record Count]]+Table1[[#This Row],[Adj Record Count]]</f>
        <v>-12782</v>
      </c>
      <c r="R223" s="1">
        <f>+-Table1[[#This Row],[Current Total ADJUSTMENT_AMOUNT]]+Table1[[#This Row],[Adj Total ADJUSTMENT_AMOUNT]]</f>
        <v>-230782021.20000002</v>
      </c>
      <c r="S223" s="1">
        <f>-Table1[[#This Row],[Current Total CHARGE_AMOUNT]]+Table1[[#This Row],[Adj Total CHARGE_AMOUNT]]</f>
        <v>-301036578.62</v>
      </c>
      <c r="T223" s="1">
        <f>+Table1[[#This Row],[Adj Total TOTAL_COST]]-Table1[[#This Row],[Current Total TOTAL_COST]]</f>
        <v>-84722298.920699999</v>
      </c>
      <c r="U223" s="1">
        <f>+Table1[[#This Row],[Adj Total CONTRIBUTION_MARGIN]]-Table1[[#This Row],[Current Total CONTRIBUTION_MARGIN]]</f>
        <v>-9955681.1600000001</v>
      </c>
      <c r="V223" s="1">
        <f>+Table1[[#This Row],[Adj Total OPERATING_MARGIN]]-Table1[[#This Row],[Current Total OPERATING_MARGIN]]</f>
        <v>-393936.42000000004</v>
      </c>
    </row>
    <row r="224" spans="1:22" x14ac:dyDescent="0.3">
      <c r="A224" t="s">
        <v>16</v>
      </c>
      <c r="B224">
        <v>2024</v>
      </c>
      <c r="C224" t="s">
        <v>20</v>
      </c>
      <c r="D224" t="s">
        <v>102</v>
      </c>
      <c r="E224" s="2">
        <v>896</v>
      </c>
      <c r="F224" s="1">
        <v>3914022.39</v>
      </c>
      <c r="G224" s="1">
        <v>5438602.8300000001</v>
      </c>
      <c r="H224" s="1">
        <v>1492496.7688</v>
      </c>
      <c r="I224" s="1">
        <v>732632.5</v>
      </c>
      <c r="J224" s="1">
        <v>516870.38</v>
      </c>
      <c r="K224" s="2">
        <v>618</v>
      </c>
      <c r="L224" s="1">
        <v>461228.88</v>
      </c>
      <c r="M224" s="1">
        <v>629562.57999999996</v>
      </c>
      <c r="N224" s="1">
        <v>106244.9424</v>
      </c>
      <c r="O224" s="1">
        <v>162518.24</v>
      </c>
      <c r="P224" s="1">
        <v>123212.32</v>
      </c>
      <c r="Q224" s="2">
        <f>-+Table1[[#This Row],[Current Record Count]]+Table1[[#This Row],[Adj Record Count]]</f>
        <v>-278</v>
      </c>
      <c r="R224" s="1">
        <f>+-Table1[[#This Row],[Current Total ADJUSTMENT_AMOUNT]]+Table1[[#This Row],[Adj Total ADJUSTMENT_AMOUNT]]</f>
        <v>-3452793.5100000002</v>
      </c>
      <c r="S224" s="1">
        <f>-Table1[[#This Row],[Current Total CHARGE_AMOUNT]]+Table1[[#This Row],[Adj Total CHARGE_AMOUNT]]</f>
        <v>-4809040.25</v>
      </c>
      <c r="T224" s="1">
        <f>+Table1[[#This Row],[Adj Total TOTAL_COST]]-Table1[[#This Row],[Current Total TOTAL_COST]]</f>
        <v>-1386251.8263999999</v>
      </c>
      <c r="U224" s="1">
        <f>+Table1[[#This Row],[Adj Total CONTRIBUTION_MARGIN]]-Table1[[#This Row],[Current Total CONTRIBUTION_MARGIN]]</f>
        <v>-570114.26</v>
      </c>
      <c r="V224" s="1">
        <f>+Table1[[#This Row],[Adj Total OPERATING_MARGIN]]-Table1[[#This Row],[Current Total OPERATING_MARGIN]]</f>
        <v>-393658.06</v>
      </c>
    </row>
    <row r="225" spans="1:22" x14ac:dyDescent="0.3">
      <c r="A225" t="s">
        <v>39</v>
      </c>
      <c r="B225">
        <v>2025</v>
      </c>
      <c r="C225" t="s">
        <v>51</v>
      </c>
      <c r="D225" t="s">
        <v>51</v>
      </c>
      <c r="E225" s="2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2">
        <v>2020</v>
      </c>
      <c r="L225" s="1">
        <v>856867.88</v>
      </c>
      <c r="M225" s="1">
        <v>1315110.5900000001</v>
      </c>
      <c r="N225" s="1">
        <v>530159.34569999995</v>
      </c>
      <c r="O225" s="1">
        <v>-166594.87</v>
      </c>
      <c r="P225" s="1">
        <v>-391729.53</v>
      </c>
      <c r="Q225" s="2">
        <f>-+Table1[[#This Row],[Current Record Count]]+Table1[[#This Row],[Adj Record Count]]</f>
        <v>2020</v>
      </c>
      <c r="R225" s="1">
        <f>+-Table1[[#This Row],[Current Total ADJUSTMENT_AMOUNT]]+Table1[[#This Row],[Adj Total ADJUSTMENT_AMOUNT]]</f>
        <v>856867.88</v>
      </c>
      <c r="S225" s="1">
        <f>-Table1[[#This Row],[Current Total CHARGE_AMOUNT]]+Table1[[#This Row],[Adj Total CHARGE_AMOUNT]]</f>
        <v>1315110.5900000001</v>
      </c>
      <c r="T225" s="1">
        <f>+Table1[[#This Row],[Adj Total TOTAL_COST]]-Table1[[#This Row],[Current Total TOTAL_COST]]</f>
        <v>530159.34569999995</v>
      </c>
      <c r="U225" s="1">
        <f>+Table1[[#This Row],[Adj Total CONTRIBUTION_MARGIN]]-Table1[[#This Row],[Current Total CONTRIBUTION_MARGIN]]</f>
        <v>-166594.87</v>
      </c>
      <c r="V225" s="1">
        <f>+Table1[[#This Row],[Adj Total OPERATING_MARGIN]]-Table1[[#This Row],[Current Total OPERATING_MARGIN]]</f>
        <v>-391729.53</v>
      </c>
    </row>
    <row r="226" spans="1:22" x14ac:dyDescent="0.3">
      <c r="A226" t="s">
        <v>22</v>
      </c>
      <c r="B226">
        <v>2024</v>
      </c>
      <c r="C226" t="s">
        <v>58</v>
      </c>
      <c r="D226" t="s">
        <v>58</v>
      </c>
      <c r="E226" s="2">
        <v>1218</v>
      </c>
      <c r="F226" s="1">
        <v>6915888.0999999996</v>
      </c>
      <c r="G226" s="1">
        <v>8583328.1899999995</v>
      </c>
      <c r="H226" s="1">
        <v>1830046.1872</v>
      </c>
      <c r="I226" s="1">
        <v>1036158.86</v>
      </c>
      <c r="J226" s="1">
        <v>389988.78</v>
      </c>
      <c r="K226" s="2">
        <v>18</v>
      </c>
      <c r="L226" s="1">
        <v>19193.32</v>
      </c>
      <c r="M226" s="1">
        <v>32102.21</v>
      </c>
      <c r="N226" s="1">
        <v>10498.510399999999</v>
      </c>
      <c r="O226" s="1">
        <v>4548.55</v>
      </c>
      <c r="P226" s="1">
        <v>1556.36</v>
      </c>
      <c r="Q226" s="2">
        <f>-+Table1[[#This Row],[Current Record Count]]+Table1[[#This Row],[Adj Record Count]]</f>
        <v>-1200</v>
      </c>
      <c r="R226" s="1">
        <f>+-Table1[[#This Row],[Current Total ADJUSTMENT_AMOUNT]]+Table1[[#This Row],[Adj Total ADJUSTMENT_AMOUNT]]</f>
        <v>-6896694.7799999993</v>
      </c>
      <c r="S226" s="1">
        <f>-Table1[[#This Row],[Current Total CHARGE_AMOUNT]]+Table1[[#This Row],[Adj Total CHARGE_AMOUNT]]</f>
        <v>-8551225.9799999986</v>
      </c>
      <c r="T226" s="1">
        <f>+Table1[[#This Row],[Adj Total TOTAL_COST]]-Table1[[#This Row],[Current Total TOTAL_COST]]</f>
        <v>-1819547.6768</v>
      </c>
      <c r="U226" s="1">
        <f>+Table1[[#This Row],[Adj Total CONTRIBUTION_MARGIN]]-Table1[[#This Row],[Current Total CONTRIBUTION_MARGIN]]</f>
        <v>-1031610.3099999999</v>
      </c>
      <c r="V226" s="1">
        <f>+Table1[[#This Row],[Adj Total OPERATING_MARGIN]]-Table1[[#This Row],[Current Total OPERATING_MARGIN]]</f>
        <v>-388432.42000000004</v>
      </c>
    </row>
    <row r="227" spans="1:22" x14ac:dyDescent="0.3">
      <c r="A227" t="s">
        <v>33</v>
      </c>
      <c r="B227">
        <v>2022</v>
      </c>
      <c r="C227" t="s">
        <v>23</v>
      </c>
      <c r="D227" t="s">
        <v>94</v>
      </c>
      <c r="E227" s="2">
        <v>918</v>
      </c>
      <c r="F227" s="1">
        <v>2314331.73</v>
      </c>
      <c r="G227" s="1">
        <v>2943116.51</v>
      </c>
      <c r="H227" s="1">
        <v>345370.94699999999</v>
      </c>
      <c r="I227" s="1">
        <v>465348.5</v>
      </c>
      <c r="J227" s="1">
        <v>386486.02</v>
      </c>
      <c r="K227" s="2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2">
        <f>-+Table1[[#This Row],[Current Record Count]]+Table1[[#This Row],[Adj Record Count]]</f>
        <v>-918</v>
      </c>
      <c r="R227" s="1">
        <f>+-Table1[[#This Row],[Current Total ADJUSTMENT_AMOUNT]]+Table1[[#This Row],[Adj Total ADJUSTMENT_AMOUNT]]</f>
        <v>-2314331.73</v>
      </c>
      <c r="S227" s="1">
        <f>-Table1[[#This Row],[Current Total CHARGE_AMOUNT]]+Table1[[#This Row],[Adj Total CHARGE_AMOUNT]]</f>
        <v>-2943116.51</v>
      </c>
      <c r="T227" s="1">
        <f>+Table1[[#This Row],[Adj Total TOTAL_COST]]-Table1[[#This Row],[Current Total TOTAL_COST]]</f>
        <v>-345370.94699999999</v>
      </c>
      <c r="U227" s="1">
        <f>+Table1[[#This Row],[Adj Total CONTRIBUTION_MARGIN]]-Table1[[#This Row],[Current Total CONTRIBUTION_MARGIN]]</f>
        <v>-465348.5</v>
      </c>
      <c r="V227" s="1">
        <f>+Table1[[#This Row],[Adj Total OPERATING_MARGIN]]-Table1[[#This Row],[Current Total OPERATING_MARGIN]]</f>
        <v>-386486.02</v>
      </c>
    </row>
    <row r="228" spans="1:22" x14ac:dyDescent="0.3">
      <c r="A228" t="s">
        <v>16</v>
      </c>
      <c r="B228">
        <v>2023</v>
      </c>
      <c r="C228" t="s">
        <v>47</v>
      </c>
      <c r="D228" t="s">
        <v>63</v>
      </c>
      <c r="E228" s="2">
        <v>2317</v>
      </c>
      <c r="F228" s="1">
        <v>6412288.9500000002</v>
      </c>
      <c r="G228" s="1">
        <v>7990331.4800000004</v>
      </c>
      <c r="H228" s="1">
        <v>1399851.4354000001</v>
      </c>
      <c r="I228" s="1">
        <v>819472.15</v>
      </c>
      <c r="J228" s="1">
        <v>439978.88</v>
      </c>
      <c r="K228" s="2">
        <v>1360</v>
      </c>
      <c r="L228" s="1">
        <v>386869.09</v>
      </c>
      <c r="M228" s="1">
        <v>509432.02</v>
      </c>
      <c r="N228" s="1">
        <v>81654.825299999997</v>
      </c>
      <c r="O228" s="1">
        <v>74946.509999999995</v>
      </c>
      <c r="P228" s="1">
        <v>55336.79</v>
      </c>
      <c r="Q228" s="2">
        <f>-+Table1[[#This Row],[Current Record Count]]+Table1[[#This Row],[Adj Record Count]]</f>
        <v>-957</v>
      </c>
      <c r="R228" s="1">
        <f>+-Table1[[#This Row],[Current Total ADJUSTMENT_AMOUNT]]+Table1[[#This Row],[Adj Total ADJUSTMENT_AMOUNT]]</f>
        <v>-6025419.8600000003</v>
      </c>
      <c r="S228" s="1">
        <f>-Table1[[#This Row],[Current Total CHARGE_AMOUNT]]+Table1[[#This Row],[Adj Total CHARGE_AMOUNT]]</f>
        <v>-7480899.4600000009</v>
      </c>
      <c r="T228" s="1">
        <f>+Table1[[#This Row],[Adj Total TOTAL_COST]]-Table1[[#This Row],[Current Total TOTAL_COST]]</f>
        <v>-1318196.6101000002</v>
      </c>
      <c r="U228" s="1">
        <f>+Table1[[#This Row],[Adj Total CONTRIBUTION_MARGIN]]-Table1[[#This Row],[Current Total CONTRIBUTION_MARGIN]]</f>
        <v>-744525.64</v>
      </c>
      <c r="V228" s="1">
        <f>+Table1[[#This Row],[Adj Total OPERATING_MARGIN]]-Table1[[#This Row],[Current Total OPERATING_MARGIN]]</f>
        <v>-384642.09</v>
      </c>
    </row>
    <row r="229" spans="1:22" x14ac:dyDescent="0.3">
      <c r="A229" t="s">
        <v>22</v>
      </c>
      <c r="B229">
        <v>2025</v>
      </c>
      <c r="C229" t="s">
        <v>17</v>
      </c>
      <c r="D229" t="s">
        <v>68</v>
      </c>
      <c r="E229" s="2">
        <v>5490</v>
      </c>
      <c r="F229" s="1">
        <v>7801690.5599999996</v>
      </c>
      <c r="G229" s="1">
        <v>11378104.34</v>
      </c>
      <c r="H229" s="1">
        <v>3218902.0811999999</v>
      </c>
      <c r="I229" s="1">
        <v>773417.06</v>
      </c>
      <c r="J229" s="1">
        <v>-415634.67</v>
      </c>
      <c r="K229" s="2">
        <v>2673</v>
      </c>
      <c r="L229" s="1">
        <v>692150.6</v>
      </c>
      <c r="M229" s="1">
        <v>1025453.4</v>
      </c>
      <c r="N229" s="1">
        <v>1032477.0722000001</v>
      </c>
      <c r="O229" s="1">
        <v>-345310.52</v>
      </c>
      <c r="P229" s="1">
        <v>-799788.73</v>
      </c>
      <c r="Q229" s="2">
        <f>-+Table1[[#This Row],[Current Record Count]]+Table1[[#This Row],[Adj Record Count]]</f>
        <v>-2817</v>
      </c>
      <c r="R229" s="1">
        <f>+-Table1[[#This Row],[Current Total ADJUSTMENT_AMOUNT]]+Table1[[#This Row],[Adj Total ADJUSTMENT_AMOUNT]]</f>
        <v>-7109539.96</v>
      </c>
      <c r="S229" s="1">
        <f>-Table1[[#This Row],[Current Total CHARGE_AMOUNT]]+Table1[[#This Row],[Adj Total CHARGE_AMOUNT]]</f>
        <v>-10352650.939999999</v>
      </c>
      <c r="T229" s="1">
        <f>+Table1[[#This Row],[Adj Total TOTAL_COST]]-Table1[[#This Row],[Current Total TOTAL_COST]]</f>
        <v>-2186425.0089999996</v>
      </c>
      <c r="U229" s="1">
        <f>+Table1[[#This Row],[Adj Total CONTRIBUTION_MARGIN]]-Table1[[#This Row],[Current Total CONTRIBUTION_MARGIN]]</f>
        <v>-1118727.58</v>
      </c>
      <c r="V229" s="1">
        <f>+Table1[[#This Row],[Adj Total OPERATING_MARGIN]]-Table1[[#This Row],[Current Total OPERATING_MARGIN]]</f>
        <v>-384154.06</v>
      </c>
    </row>
    <row r="230" spans="1:22" x14ac:dyDescent="0.3">
      <c r="A230" t="s">
        <v>16</v>
      </c>
      <c r="B230">
        <v>2024</v>
      </c>
      <c r="C230" t="s">
        <v>17</v>
      </c>
      <c r="D230" t="s">
        <v>79</v>
      </c>
      <c r="E230" s="2">
        <v>1210</v>
      </c>
      <c r="F230" s="1">
        <v>1876799.98</v>
      </c>
      <c r="G230" s="1">
        <v>2800643.29</v>
      </c>
      <c r="H230" s="1">
        <v>654854.25060000003</v>
      </c>
      <c r="I230" s="1">
        <v>562761.18999999994</v>
      </c>
      <c r="J230" s="1">
        <v>376688.29</v>
      </c>
      <c r="K230" s="2">
        <v>1099</v>
      </c>
      <c r="L230" s="1">
        <v>667424.75</v>
      </c>
      <c r="M230" s="1">
        <v>793430.77</v>
      </c>
      <c r="N230" s="1">
        <v>182727.5747</v>
      </c>
      <c r="O230" s="1">
        <v>61548.94</v>
      </c>
      <c r="P230" s="1">
        <v>-7129.75</v>
      </c>
      <c r="Q230" s="2">
        <f>-+Table1[[#This Row],[Current Record Count]]+Table1[[#This Row],[Adj Record Count]]</f>
        <v>-111</v>
      </c>
      <c r="R230" s="1">
        <f>+-Table1[[#This Row],[Current Total ADJUSTMENT_AMOUNT]]+Table1[[#This Row],[Adj Total ADJUSTMENT_AMOUNT]]</f>
        <v>-1209375.23</v>
      </c>
      <c r="S230" s="1">
        <f>-Table1[[#This Row],[Current Total CHARGE_AMOUNT]]+Table1[[#This Row],[Adj Total CHARGE_AMOUNT]]</f>
        <v>-2007212.52</v>
      </c>
      <c r="T230" s="1">
        <f>+Table1[[#This Row],[Adj Total TOTAL_COST]]-Table1[[#This Row],[Current Total TOTAL_COST]]</f>
        <v>-472126.67590000003</v>
      </c>
      <c r="U230" s="1">
        <f>+Table1[[#This Row],[Adj Total CONTRIBUTION_MARGIN]]-Table1[[#This Row],[Current Total CONTRIBUTION_MARGIN]]</f>
        <v>-501212.24999999994</v>
      </c>
      <c r="V230" s="1">
        <f>+Table1[[#This Row],[Adj Total OPERATING_MARGIN]]-Table1[[#This Row],[Current Total OPERATING_MARGIN]]</f>
        <v>-383818.04</v>
      </c>
    </row>
    <row r="231" spans="1:22" x14ac:dyDescent="0.3">
      <c r="A231" t="s">
        <v>16</v>
      </c>
      <c r="B231">
        <v>2024</v>
      </c>
      <c r="C231" t="s">
        <v>47</v>
      </c>
      <c r="D231" t="s">
        <v>63</v>
      </c>
      <c r="E231" s="2">
        <v>1912</v>
      </c>
      <c r="F231" s="1">
        <v>7102048.5700000003</v>
      </c>
      <c r="G231" s="1">
        <v>8755023.9299999997</v>
      </c>
      <c r="H231" s="1">
        <v>1715173.3539</v>
      </c>
      <c r="I231" s="1">
        <v>856946.91</v>
      </c>
      <c r="J231" s="1">
        <v>425523.47</v>
      </c>
      <c r="K231" s="2">
        <v>1060</v>
      </c>
      <c r="L231" s="1">
        <v>422672.89</v>
      </c>
      <c r="M231" s="1">
        <v>544244.62</v>
      </c>
      <c r="N231" s="1">
        <v>87187.909100000004</v>
      </c>
      <c r="O231" s="1">
        <v>66172.679999999993</v>
      </c>
      <c r="P231" s="1">
        <v>46153.31</v>
      </c>
      <c r="Q231" s="2">
        <f>-+Table1[[#This Row],[Current Record Count]]+Table1[[#This Row],[Adj Record Count]]</f>
        <v>-852</v>
      </c>
      <c r="R231" s="1">
        <f>+-Table1[[#This Row],[Current Total ADJUSTMENT_AMOUNT]]+Table1[[#This Row],[Adj Total ADJUSTMENT_AMOUNT]]</f>
        <v>-6679375.6800000006</v>
      </c>
      <c r="S231" s="1">
        <f>-Table1[[#This Row],[Current Total CHARGE_AMOUNT]]+Table1[[#This Row],[Adj Total CHARGE_AMOUNT]]</f>
        <v>-8210779.3099999996</v>
      </c>
      <c r="T231" s="1">
        <f>+Table1[[#This Row],[Adj Total TOTAL_COST]]-Table1[[#This Row],[Current Total TOTAL_COST]]</f>
        <v>-1627985.4447999999</v>
      </c>
      <c r="U231" s="1">
        <f>+Table1[[#This Row],[Adj Total CONTRIBUTION_MARGIN]]-Table1[[#This Row],[Current Total CONTRIBUTION_MARGIN]]</f>
        <v>-790774.23</v>
      </c>
      <c r="V231" s="1">
        <f>+Table1[[#This Row],[Adj Total OPERATING_MARGIN]]-Table1[[#This Row],[Current Total OPERATING_MARGIN]]</f>
        <v>-379370.16</v>
      </c>
    </row>
    <row r="232" spans="1:22" x14ac:dyDescent="0.3">
      <c r="A232" t="s">
        <v>35</v>
      </c>
      <c r="B232">
        <v>2023</v>
      </c>
      <c r="C232" t="s">
        <v>17</v>
      </c>
      <c r="D232" t="s">
        <v>45</v>
      </c>
      <c r="E232" s="2">
        <v>445</v>
      </c>
      <c r="F232" s="1">
        <v>5896943.6600000001</v>
      </c>
      <c r="G232" s="1">
        <v>7631772.3700000001</v>
      </c>
      <c r="H232" s="1">
        <v>1472023.8437000001</v>
      </c>
      <c r="I232" s="1">
        <v>818155.4</v>
      </c>
      <c r="J232" s="1">
        <v>344598.08</v>
      </c>
      <c r="K232" s="2">
        <v>106</v>
      </c>
      <c r="L232" s="1">
        <v>62205.599999999999</v>
      </c>
      <c r="M232" s="1">
        <v>83347.12</v>
      </c>
      <c r="N232" s="1">
        <v>60200.179400000001</v>
      </c>
      <c r="O232" s="1">
        <v>-14041.34</v>
      </c>
      <c r="P232" s="1">
        <v>-33745.089999999997</v>
      </c>
      <c r="Q232" s="2">
        <f>-+Table1[[#This Row],[Current Record Count]]+Table1[[#This Row],[Adj Record Count]]</f>
        <v>-339</v>
      </c>
      <c r="R232" s="1">
        <f>+-Table1[[#This Row],[Current Total ADJUSTMENT_AMOUNT]]+Table1[[#This Row],[Adj Total ADJUSTMENT_AMOUNT]]</f>
        <v>-5834738.0600000005</v>
      </c>
      <c r="S232" s="1">
        <f>-Table1[[#This Row],[Current Total CHARGE_AMOUNT]]+Table1[[#This Row],[Adj Total CHARGE_AMOUNT]]</f>
        <v>-7548425.25</v>
      </c>
      <c r="T232" s="1">
        <f>+Table1[[#This Row],[Adj Total TOTAL_COST]]-Table1[[#This Row],[Current Total TOTAL_COST]]</f>
        <v>-1411823.6643000001</v>
      </c>
      <c r="U232" s="1">
        <f>+Table1[[#This Row],[Adj Total CONTRIBUTION_MARGIN]]-Table1[[#This Row],[Current Total CONTRIBUTION_MARGIN]]</f>
        <v>-832196.74</v>
      </c>
      <c r="V232" s="1">
        <f>+Table1[[#This Row],[Adj Total OPERATING_MARGIN]]-Table1[[#This Row],[Current Total OPERATING_MARGIN]]</f>
        <v>-378343.17000000004</v>
      </c>
    </row>
    <row r="233" spans="1:22" x14ac:dyDescent="0.3">
      <c r="A233" t="s">
        <v>16</v>
      </c>
      <c r="B233">
        <v>2021</v>
      </c>
      <c r="C233" t="s">
        <v>29</v>
      </c>
      <c r="D233" t="s">
        <v>62</v>
      </c>
      <c r="E233" s="2">
        <v>5514</v>
      </c>
      <c r="F233" s="1">
        <v>5688340.5599999996</v>
      </c>
      <c r="G233" s="1">
        <v>7107084.71</v>
      </c>
      <c r="H233" s="1">
        <v>1054668.0889000001</v>
      </c>
      <c r="I233" s="1">
        <v>923541.85</v>
      </c>
      <c r="J233" s="1">
        <v>591370.92000000004</v>
      </c>
      <c r="K233" s="2">
        <v>4676</v>
      </c>
      <c r="L233" s="1">
        <v>1584274.45</v>
      </c>
      <c r="M233" s="1">
        <v>2019953.07</v>
      </c>
      <c r="N233" s="1">
        <v>282915.0074</v>
      </c>
      <c r="O233" s="1">
        <v>328334.28000000003</v>
      </c>
      <c r="P233" s="1">
        <v>214370.05</v>
      </c>
      <c r="Q233" s="2">
        <f>-+Table1[[#This Row],[Current Record Count]]+Table1[[#This Row],[Adj Record Count]]</f>
        <v>-838</v>
      </c>
      <c r="R233" s="1">
        <f>+-Table1[[#This Row],[Current Total ADJUSTMENT_AMOUNT]]+Table1[[#This Row],[Adj Total ADJUSTMENT_AMOUNT]]</f>
        <v>-4104066.1099999994</v>
      </c>
      <c r="S233" s="1">
        <f>-Table1[[#This Row],[Current Total CHARGE_AMOUNT]]+Table1[[#This Row],[Adj Total CHARGE_AMOUNT]]</f>
        <v>-5087131.6399999997</v>
      </c>
      <c r="T233" s="1">
        <f>+Table1[[#This Row],[Adj Total TOTAL_COST]]-Table1[[#This Row],[Current Total TOTAL_COST]]</f>
        <v>-771753.08150000009</v>
      </c>
      <c r="U233" s="1">
        <f>+Table1[[#This Row],[Adj Total CONTRIBUTION_MARGIN]]-Table1[[#This Row],[Current Total CONTRIBUTION_MARGIN]]</f>
        <v>-595207.56999999995</v>
      </c>
      <c r="V233" s="1">
        <f>+Table1[[#This Row],[Adj Total OPERATING_MARGIN]]-Table1[[#This Row],[Current Total OPERATING_MARGIN]]</f>
        <v>-377000.87000000005</v>
      </c>
    </row>
    <row r="234" spans="1:22" x14ac:dyDescent="0.3">
      <c r="A234" t="s">
        <v>54</v>
      </c>
      <c r="B234">
        <v>2020</v>
      </c>
      <c r="C234" t="s">
        <v>20</v>
      </c>
      <c r="D234" t="s">
        <v>70</v>
      </c>
      <c r="E234" s="2">
        <v>6</v>
      </c>
      <c r="F234" s="1">
        <v>31690.82</v>
      </c>
      <c r="G234" s="1">
        <v>48238.12</v>
      </c>
      <c r="H234" s="1">
        <v>53449.014199999998</v>
      </c>
      <c r="I234" s="1">
        <v>-9322.6</v>
      </c>
      <c r="J234" s="1">
        <v>-36933.31</v>
      </c>
      <c r="K234" s="2">
        <v>573</v>
      </c>
      <c r="L234" s="1">
        <v>2615818.87</v>
      </c>
      <c r="M234" s="1">
        <v>3786450.12</v>
      </c>
      <c r="N234" s="1">
        <v>1586790.6923</v>
      </c>
      <c r="O234" s="1">
        <v>148679.04999999999</v>
      </c>
      <c r="P234" s="1">
        <v>-412830.53</v>
      </c>
      <c r="Q234" s="2">
        <f>-+Table1[[#This Row],[Current Record Count]]+Table1[[#This Row],[Adj Record Count]]</f>
        <v>567</v>
      </c>
      <c r="R234" s="1">
        <f>+-Table1[[#This Row],[Current Total ADJUSTMENT_AMOUNT]]+Table1[[#This Row],[Adj Total ADJUSTMENT_AMOUNT]]</f>
        <v>2584128.0500000003</v>
      </c>
      <c r="S234" s="1">
        <f>-Table1[[#This Row],[Current Total CHARGE_AMOUNT]]+Table1[[#This Row],[Adj Total CHARGE_AMOUNT]]</f>
        <v>3738212</v>
      </c>
      <c r="T234" s="1">
        <f>+Table1[[#This Row],[Adj Total TOTAL_COST]]-Table1[[#This Row],[Current Total TOTAL_COST]]</f>
        <v>1533341.6780999999</v>
      </c>
      <c r="U234" s="1">
        <f>+Table1[[#This Row],[Adj Total CONTRIBUTION_MARGIN]]-Table1[[#This Row],[Current Total CONTRIBUTION_MARGIN]]</f>
        <v>158001.65</v>
      </c>
      <c r="V234" s="1">
        <f>+Table1[[#This Row],[Adj Total OPERATING_MARGIN]]-Table1[[#This Row],[Current Total OPERATING_MARGIN]]</f>
        <v>-375897.22000000003</v>
      </c>
    </row>
    <row r="235" spans="1:22" x14ac:dyDescent="0.3">
      <c r="A235" t="s">
        <v>35</v>
      </c>
      <c r="B235">
        <v>2023</v>
      </c>
      <c r="C235" t="s">
        <v>20</v>
      </c>
      <c r="D235" t="s">
        <v>70</v>
      </c>
      <c r="E235" s="2">
        <v>27</v>
      </c>
      <c r="F235" s="1">
        <v>747446.01</v>
      </c>
      <c r="G235" s="1">
        <v>1185138.73</v>
      </c>
      <c r="H235" s="1">
        <v>77044.355100000001</v>
      </c>
      <c r="I235" s="1">
        <v>385234.68</v>
      </c>
      <c r="J235" s="1">
        <v>363673.59</v>
      </c>
      <c r="K235" s="2">
        <v>4</v>
      </c>
      <c r="L235" s="1">
        <v>17475.61</v>
      </c>
      <c r="M235" s="1">
        <v>19020.43</v>
      </c>
      <c r="N235" s="1">
        <v>5708.8020999999999</v>
      </c>
      <c r="O235" s="1">
        <v>-2186.79</v>
      </c>
      <c r="P235" s="1">
        <v>-4104.22</v>
      </c>
      <c r="Q235" s="2">
        <f>-+Table1[[#This Row],[Current Record Count]]+Table1[[#This Row],[Adj Record Count]]</f>
        <v>-23</v>
      </c>
      <c r="R235" s="1">
        <f>+-Table1[[#This Row],[Current Total ADJUSTMENT_AMOUNT]]+Table1[[#This Row],[Adj Total ADJUSTMENT_AMOUNT]]</f>
        <v>-729970.4</v>
      </c>
      <c r="S235" s="1">
        <f>-Table1[[#This Row],[Current Total CHARGE_AMOUNT]]+Table1[[#This Row],[Adj Total CHARGE_AMOUNT]]</f>
        <v>-1166118.3</v>
      </c>
      <c r="T235" s="1">
        <f>+Table1[[#This Row],[Adj Total TOTAL_COST]]-Table1[[#This Row],[Current Total TOTAL_COST]]</f>
        <v>-71335.553</v>
      </c>
      <c r="U235" s="1">
        <f>+Table1[[#This Row],[Adj Total CONTRIBUTION_MARGIN]]-Table1[[#This Row],[Current Total CONTRIBUTION_MARGIN]]</f>
        <v>-387421.47</v>
      </c>
      <c r="V235" s="1">
        <f>+Table1[[#This Row],[Adj Total OPERATING_MARGIN]]-Table1[[#This Row],[Current Total OPERATING_MARGIN]]</f>
        <v>-367777.81</v>
      </c>
    </row>
    <row r="236" spans="1:22" x14ac:dyDescent="0.3">
      <c r="A236" t="s">
        <v>54</v>
      </c>
      <c r="B236">
        <v>2020</v>
      </c>
      <c r="C236" t="s">
        <v>20</v>
      </c>
      <c r="D236" t="s">
        <v>55</v>
      </c>
      <c r="E236" s="2">
        <v>6</v>
      </c>
      <c r="F236" s="1">
        <v>46663.040000000001</v>
      </c>
      <c r="G236" s="1">
        <v>49508.28</v>
      </c>
      <c r="H236" s="1">
        <v>68322.697499999995</v>
      </c>
      <c r="I236" s="1">
        <v>-47967.49</v>
      </c>
      <c r="J236" s="1">
        <v>-65477.45</v>
      </c>
      <c r="K236" s="2">
        <v>251</v>
      </c>
      <c r="L236" s="1">
        <v>2538642.0299999998</v>
      </c>
      <c r="M236" s="1">
        <v>3161939.57</v>
      </c>
      <c r="N236" s="1">
        <v>1124751.9898000001</v>
      </c>
      <c r="O236" s="1">
        <v>-274418.61</v>
      </c>
      <c r="P236" s="1">
        <v>-422188.79</v>
      </c>
      <c r="Q236" s="2">
        <f>-+Table1[[#This Row],[Current Record Count]]+Table1[[#This Row],[Adj Record Count]]</f>
        <v>245</v>
      </c>
      <c r="R236" s="1">
        <f>+-Table1[[#This Row],[Current Total ADJUSTMENT_AMOUNT]]+Table1[[#This Row],[Adj Total ADJUSTMENT_AMOUNT]]</f>
        <v>2491978.9899999998</v>
      </c>
      <c r="S236" s="1">
        <f>-Table1[[#This Row],[Current Total CHARGE_AMOUNT]]+Table1[[#This Row],[Adj Total CHARGE_AMOUNT]]</f>
        <v>3112431.29</v>
      </c>
      <c r="T236" s="1">
        <f>+Table1[[#This Row],[Adj Total TOTAL_COST]]-Table1[[#This Row],[Current Total TOTAL_COST]]</f>
        <v>1056429.2923000001</v>
      </c>
      <c r="U236" s="1">
        <f>+Table1[[#This Row],[Adj Total CONTRIBUTION_MARGIN]]-Table1[[#This Row],[Current Total CONTRIBUTION_MARGIN]]</f>
        <v>-226451.12</v>
      </c>
      <c r="V236" s="1">
        <f>+Table1[[#This Row],[Adj Total OPERATING_MARGIN]]-Table1[[#This Row],[Current Total OPERATING_MARGIN]]</f>
        <v>-356711.33999999997</v>
      </c>
    </row>
    <row r="237" spans="1:22" x14ac:dyDescent="0.3">
      <c r="A237" t="s">
        <v>22</v>
      </c>
      <c r="B237">
        <v>2023</v>
      </c>
      <c r="C237" t="s">
        <v>58</v>
      </c>
      <c r="D237" t="s">
        <v>58</v>
      </c>
      <c r="E237" s="2">
        <v>1192</v>
      </c>
      <c r="F237" s="1">
        <v>6768887.9000000004</v>
      </c>
      <c r="G237" s="1">
        <v>8400350.2200000007</v>
      </c>
      <c r="H237" s="1">
        <v>1689316.1525999999</v>
      </c>
      <c r="I237" s="1">
        <v>939409.1</v>
      </c>
      <c r="J237" s="1">
        <v>350148.83</v>
      </c>
      <c r="K237" s="2">
        <v>24</v>
      </c>
      <c r="L237" s="1">
        <v>5500.98</v>
      </c>
      <c r="M237" s="1">
        <v>8143.55</v>
      </c>
      <c r="N237" s="1">
        <v>4887.3359</v>
      </c>
      <c r="O237" s="1">
        <v>1101.7</v>
      </c>
      <c r="P237" s="1">
        <v>-1015.18</v>
      </c>
      <c r="Q237" s="2">
        <f>-+Table1[[#This Row],[Current Record Count]]+Table1[[#This Row],[Adj Record Count]]</f>
        <v>-1168</v>
      </c>
      <c r="R237" s="1">
        <f>+-Table1[[#This Row],[Current Total ADJUSTMENT_AMOUNT]]+Table1[[#This Row],[Adj Total ADJUSTMENT_AMOUNT]]</f>
        <v>-6763386.9199999999</v>
      </c>
      <c r="S237" s="1">
        <f>-Table1[[#This Row],[Current Total CHARGE_AMOUNT]]+Table1[[#This Row],[Adj Total CHARGE_AMOUNT]]</f>
        <v>-8392206.6699999999</v>
      </c>
      <c r="T237" s="1">
        <f>+Table1[[#This Row],[Adj Total TOTAL_COST]]-Table1[[#This Row],[Current Total TOTAL_COST]]</f>
        <v>-1684428.8166999999</v>
      </c>
      <c r="U237" s="1">
        <f>+Table1[[#This Row],[Adj Total CONTRIBUTION_MARGIN]]-Table1[[#This Row],[Current Total CONTRIBUTION_MARGIN]]</f>
        <v>-938307.4</v>
      </c>
      <c r="V237" s="1">
        <f>+Table1[[#This Row],[Adj Total OPERATING_MARGIN]]-Table1[[#This Row],[Current Total OPERATING_MARGIN]]</f>
        <v>-351164.01</v>
      </c>
    </row>
    <row r="238" spans="1:22" x14ac:dyDescent="0.3">
      <c r="A238" t="s">
        <v>16</v>
      </c>
      <c r="B238">
        <v>2023</v>
      </c>
      <c r="C238" t="s">
        <v>17</v>
      </c>
      <c r="D238" t="s">
        <v>85</v>
      </c>
      <c r="E238" s="2">
        <v>5989</v>
      </c>
      <c r="F238" s="1">
        <v>5791612.1399999997</v>
      </c>
      <c r="G238" s="1">
        <v>7730066.7800000003</v>
      </c>
      <c r="H238" s="1">
        <v>1753227.8526999999</v>
      </c>
      <c r="I238" s="1">
        <v>976070.89</v>
      </c>
      <c r="J238" s="1">
        <v>728057</v>
      </c>
      <c r="K238" s="2">
        <v>5639</v>
      </c>
      <c r="L238" s="1">
        <v>1766178.71</v>
      </c>
      <c r="M238" s="1">
        <v>2377745.12</v>
      </c>
      <c r="N238" s="1">
        <v>406206.5723</v>
      </c>
      <c r="O238" s="1">
        <v>462671.4</v>
      </c>
      <c r="P238" s="1">
        <v>377351.39</v>
      </c>
      <c r="Q238" s="2">
        <f>-+Table1[[#This Row],[Current Record Count]]+Table1[[#This Row],[Adj Record Count]]</f>
        <v>-350</v>
      </c>
      <c r="R238" s="1">
        <f>+-Table1[[#This Row],[Current Total ADJUSTMENT_AMOUNT]]+Table1[[#This Row],[Adj Total ADJUSTMENT_AMOUNT]]</f>
        <v>-4025433.4299999997</v>
      </c>
      <c r="S238" s="1">
        <f>-Table1[[#This Row],[Current Total CHARGE_AMOUNT]]+Table1[[#This Row],[Adj Total CHARGE_AMOUNT]]</f>
        <v>-5352321.66</v>
      </c>
      <c r="T238" s="1">
        <f>+Table1[[#This Row],[Adj Total TOTAL_COST]]-Table1[[#This Row],[Current Total TOTAL_COST]]</f>
        <v>-1347021.2804</v>
      </c>
      <c r="U238" s="1">
        <f>+Table1[[#This Row],[Adj Total CONTRIBUTION_MARGIN]]-Table1[[#This Row],[Current Total CONTRIBUTION_MARGIN]]</f>
        <v>-513399.49</v>
      </c>
      <c r="V238" s="1">
        <f>+Table1[[#This Row],[Adj Total OPERATING_MARGIN]]-Table1[[#This Row],[Current Total OPERATING_MARGIN]]</f>
        <v>-350705.61</v>
      </c>
    </row>
    <row r="239" spans="1:22" x14ac:dyDescent="0.3">
      <c r="A239" t="s">
        <v>22</v>
      </c>
      <c r="B239">
        <v>2022</v>
      </c>
      <c r="C239" t="s">
        <v>17</v>
      </c>
      <c r="D239" t="s">
        <v>68</v>
      </c>
      <c r="E239" s="2">
        <v>7169</v>
      </c>
      <c r="F239" s="1">
        <v>8123809.9100000001</v>
      </c>
      <c r="G239" s="1">
        <v>11167350.15</v>
      </c>
      <c r="H239" s="1">
        <v>4567048.9638999999</v>
      </c>
      <c r="I239" s="1">
        <v>1172418.8799999999</v>
      </c>
      <c r="J239" s="1">
        <v>-270962.2</v>
      </c>
      <c r="K239" s="2">
        <v>3526</v>
      </c>
      <c r="L239" s="1">
        <v>580578.24</v>
      </c>
      <c r="M239" s="1">
        <v>895445.44</v>
      </c>
      <c r="N239" s="1">
        <v>1419771.5930999999</v>
      </c>
      <c r="O239" s="1">
        <v>-162163.68</v>
      </c>
      <c r="P239" s="1">
        <v>-620459.80000000005</v>
      </c>
      <c r="Q239" s="2">
        <f>-+Table1[[#This Row],[Current Record Count]]+Table1[[#This Row],[Adj Record Count]]</f>
        <v>-3643</v>
      </c>
      <c r="R239" s="1">
        <f>+-Table1[[#This Row],[Current Total ADJUSTMENT_AMOUNT]]+Table1[[#This Row],[Adj Total ADJUSTMENT_AMOUNT]]</f>
        <v>-7543231.6699999999</v>
      </c>
      <c r="S239" s="1">
        <f>-Table1[[#This Row],[Current Total CHARGE_AMOUNT]]+Table1[[#This Row],[Adj Total CHARGE_AMOUNT]]</f>
        <v>-10271904.710000001</v>
      </c>
      <c r="T239" s="1">
        <f>+Table1[[#This Row],[Adj Total TOTAL_COST]]-Table1[[#This Row],[Current Total TOTAL_COST]]</f>
        <v>-3147277.3707999997</v>
      </c>
      <c r="U239" s="1">
        <f>+Table1[[#This Row],[Adj Total CONTRIBUTION_MARGIN]]-Table1[[#This Row],[Current Total CONTRIBUTION_MARGIN]]</f>
        <v>-1334582.5599999998</v>
      </c>
      <c r="V239" s="1">
        <f>+Table1[[#This Row],[Adj Total OPERATING_MARGIN]]-Table1[[#This Row],[Current Total OPERATING_MARGIN]]</f>
        <v>-349497.60000000003</v>
      </c>
    </row>
    <row r="240" spans="1:22" x14ac:dyDescent="0.3">
      <c r="A240" t="s">
        <v>16</v>
      </c>
      <c r="B240">
        <v>2020</v>
      </c>
      <c r="C240" t="s">
        <v>29</v>
      </c>
      <c r="D240" t="s">
        <v>62</v>
      </c>
      <c r="E240" s="2">
        <v>955</v>
      </c>
      <c r="F240" s="1">
        <v>2991858.41</v>
      </c>
      <c r="G240" s="1">
        <v>3910387.86</v>
      </c>
      <c r="H240" s="1">
        <v>535791.68440000003</v>
      </c>
      <c r="I240" s="1">
        <v>533627.39</v>
      </c>
      <c r="J240" s="1">
        <v>366105.89</v>
      </c>
      <c r="K240" s="2">
        <v>374</v>
      </c>
      <c r="L240" s="1">
        <v>108835.02</v>
      </c>
      <c r="M240" s="1">
        <v>142365.10999999999</v>
      </c>
      <c r="N240" s="1">
        <v>15023.0926</v>
      </c>
      <c r="O240" s="1">
        <v>23870.21</v>
      </c>
      <c r="P240" s="1">
        <v>18240.330000000002</v>
      </c>
      <c r="Q240" s="2">
        <f>-+Table1[[#This Row],[Current Record Count]]+Table1[[#This Row],[Adj Record Count]]</f>
        <v>-581</v>
      </c>
      <c r="R240" s="1">
        <f>+-Table1[[#This Row],[Current Total ADJUSTMENT_AMOUNT]]+Table1[[#This Row],[Adj Total ADJUSTMENT_AMOUNT]]</f>
        <v>-2883023.39</v>
      </c>
      <c r="S240" s="1">
        <f>-Table1[[#This Row],[Current Total CHARGE_AMOUNT]]+Table1[[#This Row],[Adj Total CHARGE_AMOUNT]]</f>
        <v>-3768022.75</v>
      </c>
      <c r="T240" s="1">
        <f>+Table1[[#This Row],[Adj Total TOTAL_COST]]-Table1[[#This Row],[Current Total TOTAL_COST]]</f>
        <v>-520768.59180000005</v>
      </c>
      <c r="U240" s="1">
        <f>+Table1[[#This Row],[Adj Total CONTRIBUTION_MARGIN]]-Table1[[#This Row],[Current Total CONTRIBUTION_MARGIN]]</f>
        <v>-509757.18</v>
      </c>
      <c r="V240" s="1">
        <f>+Table1[[#This Row],[Adj Total OPERATING_MARGIN]]-Table1[[#This Row],[Current Total OPERATING_MARGIN]]</f>
        <v>-347865.56</v>
      </c>
    </row>
    <row r="241" spans="1:22" x14ac:dyDescent="0.3">
      <c r="A241" t="s">
        <v>81</v>
      </c>
      <c r="B241">
        <v>2025</v>
      </c>
      <c r="C241" t="s">
        <v>23</v>
      </c>
      <c r="D241" t="s">
        <v>77</v>
      </c>
      <c r="E241" s="2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2">
        <v>755</v>
      </c>
      <c r="L241" s="1">
        <v>710910.18</v>
      </c>
      <c r="M241" s="1">
        <v>894379.13</v>
      </c>
      <c r="N241" s="1">
        <v>513602.50630000001</v>
      </c>
      <c r="O241" s="1">
        <v>-80941.77</v>
      </c>
      <c r="P241" s="1">
        <v>-346668.34</v>
      </c>
      <c r="Q241" s="2">
        <f>-+Table1[[#This Row],[Current Record Count]]+Table1[[#This Row],[Adj Record Count]]</f>
        <v>755</v>
      </c>
      <c r="R241" s="1">
        <f>+-Table1[[#This Row],[Current Total ADJUSTMENT_AMOUNT]]+Table1[[#This Row],[Adj Total ADJUSTMENT_AMOUNT]]</f>
        <v>710910.18</v>
      </c>
      <c r="S241" s="1">
        <f>-Table1[[#This Row],[Current Total CHARGE_AMOUNT]]+Table1[[#This Row],[Adj Total CHARGE_AMOUNT]]</f>
        <v>894379.13</v>
      </c>
      <c r="T241" s="1">
        <f>+Table1[[#This Row],[Adj Total TOTAL_COST]]-Table1[[#This Row],[Current Total TOTAL_COST]]</f>
        <v>513602.50630000001</v>
      </c>
      <c r="U241" s="1">
        <f>+Table1[[#This Row],[Adj Total CONTRIBUTION_MARGIN]]-Table1[[#This Row],[Current Total CONTRIBUTION_MARGIN]]</f>
        <v>-80941.77</v>
      </c>
      <c r="V241" s="1">
        <f>+Table1[[#This Row],[Adj Total OPERATING_MARGIN]]-Table1[[#This Row],[Current Total OPERATING_MARGIN]]</f>
        <v>-346668.34</v>
      </c>
    </row>
    <row r="242" spans="1:22" x14ac:dyDescent="0.3">
      <c r="A242" t="s">
        <v>16</v>
      </c>
      <c r="B242">
        <v>2022</v>
      </c>
      <c r="C242" t="s">
        <v>17</v>
      </c>
      <c r="D242" t="s">
        <v>59</v>
      </c>
      <c r="E242" s="2">
        <v>2029</v>
      </c>
      <c r="F242" s="1">
        <v>2963437.93</v>
      </c>
      <c r="G242" s="1">
        <v>3784028.99</v>
      </c>
      <c r="H242" s="1">
        <v>688271.20669999998</v>
      </c>
      <c r="I242" s="1">
        <v>523920.12</v>
      </c>
      <c r="J242" s="1">
        <v>360784.51</v>
      </c>
      <c r="K242" s="2">
        <v>1595</v>
      </c>
      <c r="L242" s="1">
        <v>673391.21</v>
      </c>
      <c r="M242" s="1">
        <v>913471.14</v>
      </c>
      <c r="N242" s="1">
        <v>346851.20250000001</v>
      </c>
      <c r="O242" s="1">
        <v>95767.63</v>
      </c>
      <c r="P242" s="1">
        <v>17458.89</v>
      </c>
      <c r="Q242" s="2">
        <f>-+Table1[[#This Row],[Current Record Count]]+Table1[[#This Row],[Adj Record Count]]</f>
        <v>-434</v>
      </c>
      <c r="R242" s="1">
        <f>+-Table1[[#This Row],[Current Total ADJUSTMENT_AMOUNT]]+Table1[[#This Row],[Adj Total ADJUSTMENT_AMOUNT]]</f>
        <v>-2290046.7200000002</v>
      </c>
      <c r="S242" s="1">
        <f>-Table1[[#This Row],[Current Total CHARGE_AMOUNT]]+Table1[[#This Row],[Adj Total CHARGE_AMOUNT]]</f>
        <v>-2870557.85</v>
      </c>
      <c r="T242" s="1">
        <f>+Table1[[#This Row],[Adj Total TOTAL_COST]]-Table1[[#This Row],[Current Total TOTAL_COST]]</f>
        <v>-341420.00419999997</v>
      </c>
      <c r="U242" s="1">
        <f>+Table1[[#This Row],[Adj Total CONTRIBUTION_MARGIN]]-Table1[[#This Row],[Current Total CONTRIBUTION_MARGIN]]</f>
        <v>-428152.49</v>
      </c>
      <c r="V242" s="1">
        <f>+Table1[[#This Row],[Adj Total OPERATING_MARGIN]]-Table1[[#This Row],[Current Total OPERATING_MARGIN]]</f>
        <v>-343325.62</v>
      </c>
    </row>
    <row r="243" spans="1:22" x14ac:dyDescent="0.3">
      <c r="A243" t="s">
        <v>81</v>
      </c>
      <c r="B243">
        <v>2020</v>
      </c>
      <c r="C243" t="s">
        <v>29</v>
      </c>
      <c r="D243" t="s">
        <v>87</v>
      </c>
      <c r="E243" s="2">
        <v>2</v>
      </c>
      <c r="F243" s="1">
        <v>258.33</v>
      </c>
      <c r="G243" s="1">
        <v>423</v>
      </c>
      <c r="H243" s="1">
        <v>970.35</v>
      </c>
      <c r="I243" s="1">
        <v>-248.96</v>
      </c>
      <c r="J243" s="1">
        <v>-806.84</v>
      </c>
      <c r="K243" s="2">
        <v>305</v>
      </c>
      <c r="L243" s="1">
        <v>1805551.78</v>
      </c>
      <c r="M243" s="1">
        <v>2878788.4</v>
      </c>
      <c r="N243" s="1">
        <v>1382183.997</v>
      </c>
      <c r="O243" s="1">
        <v>75859.03</v>
      </c>
      <c r="P243" s="1">
        <v>-342264.09</v>
      </c>
      <c r="Q243" s="2">
        <f>-+Table1[[#This Row],[Current Record Count]]+Table1[[#This Row],[Adj Record Count]]</f>
        <v>303</v>
      </c>
      <c r="R243" s="1">
        <f>+-Table1[[#This Row],[Current Total ADJUSTMENT_AMOUNT]]+Table1[[#This Row],[Adj Total ADJUSTMENT_AMOUNT]]</f>
        <v>1805293.45</v>
      </c>
      <c r="S243" s="1">
        <f>-Table1[[#This Row],[Current Total CHARGE_AMOUNT]]+Table1[[#This Row],[Adj Total CHARGE_AMOUNT]]</f>
        <v>2878365.4</v>
      </c>
      <c r="T243" s="1">
        <f>+Table1[[#This Row],[Adj Total TOTAL_COST]]-Table1[[#This Row],[Current Total TOTAL_COST]]</f>
        <v>1381213.6469999999</v>
      </c>
      <c r="U243" s="1">
        <f>+Table1[[#This Row],[Adj Total CONTRIBUTION_MARGIN]]-Table1[[#This Row],[Current Total CONTRIBUTION_MARGIN]]</f>
        <v>76107.990000000005</v>
      </c>
      <c r="V243" s="1">
        <f>+Table1[[#This Row],[Adj Total OPERATING_MARGIN]]-Table1[[#This Row],[Current Total OPERATING_MARGIN]]</f>
        <v>-341457.25</v>
      </c>
    </row>
    <row r="244" spans="1:22" x14ac:dyDescent="0.3">
      <c r="A244" t="s">
        <v>44</v>
      </c>
      <c r="B244">
        <v>2022</v>
      </c>
      <c r="C244" t="s">
        <v>51</v>
      </c>
      <c r="D244" t="s">
        <v>51</v>
      </c>
      <c r="E244" s="2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2">
        <v>91987</v>
      </c>
      <c r="L244" s="1">
        <v>50020753.990000002</v>
      </c>
      <c r="M244" s="1">
        <v>67557001.709999993</v>
      </c>
      <c r="N244" s="1">
        <v>23834642.7267</v>
      </c>
      <c r="O244" s="1">
        <v>5626212.29</v>
      </c>
      <c r="P244" s="1">
        <v>-341044.38</v>
      </c>
      <c r="Q244" s="2">
        <f>-+Table1[[#This Row],[Current Record Count]]+Table1[[#This Row],[Adj Record Count]]</f>
        <v>91987</v>
      </c>
      <c r="R244" s="1">
        <f>+-Table1[[#This Row],[Current Total ADJUSTMENT_AMOUNT]]+Table1[[#This Row],[Adj Total ADJUSTMENT_AMOUNT]]</f>
        <v>50020753.990000002</v>
      </c>
      <c r="S244" s="1">
        <f>-Table1[[#This Row],[Current Total CHARGE_AMOUNT]]+Table1[[#This Row],[Adj Total CHARGE_AMOUNT]]</f>
        <v>67557001.709999993</v>
      </c>
      <c r="T244" s="1">
        <f>+Table1[[#This Row],[Adj Total TOTAL_COST]]-Table1[[#This Row],[Current Total TOTAL_COST]]</f>
        <v>23834642.7267</v>
      </c>
      <c r="U244" s="1">
        <f>+Table1[[#This Row],[Adj Total CONTRIBUTION_MARGIN]]-Table1[[#This Row],[Current Total CONTRIBUTION_MARGIN]]</f>
        <v>5626212.29</v>
      </c>
      <c r="V244" s="1">
        <f>+Table1[[#This Row],[Adj Total OPERATING_MARGIN]]-Table1[[#This Row],[Current Total OPERATING_MARGIN]]</f>
        <v>-341044.38</v>
      </c>
    </row>
    <row r="245" spans="1:22" x14ac:dyDescent="0.3">
      <c r="A245" t="s">
        <v>16</v>
      </c>
      <c r="B245">
        <v>2022</v>
      </c>
      <c r="C245" t="s">
        <v>29</v>
      </c>
      <c r="D245" t="s">
        <v>62</v>
      </c>
      <c r="E245" s="2">
        <v>6271</v>
      </c>
      <c r="F245" s="1">
        <v>5831181.1299999999</v>
      </c>
      <c r="G245" s="1">
        <v>7144246.4800000004</v>
      </c>
      <c r="H245" s="1">
        <v>1058904.8149000001</v>
      </c>
      <c r="I245" s="1">
        <v>782122.11</v>
      </c>
      <c r="J245" s="1">
        <v>466856.45</v>
      </c>
      <c r="K245" s="2">
        <v>5398</v>
      </c>
      <c r="L245" s="1">
        <v>1841646.59</v>
      </c>
      <c r="M245" s="1">
        <v>2271306.66</v>
      </c>
      <c r="N245" s="1">
        <v>349813.13250000001</v>
      </c>
      <c r="O245" s="1">
        <v>240409.59</v>
      </c>
      <c r="P245" s="1">
        <v>127384.6</v>
      </c>
      <c r="Q245" s="2">
        <f>-+Table1[[#This Row],[Current Record Count]]+Table1[[#This Row],[Adj Record Count]]</f>
        <v>-873</v>
      </c>
      <c r="R245" s="1">
        <f>+-Table1[[#This Row],[Current Total ADJUSTMENT_AMOUNT]]+Table1[[#This Row],[Adj Total ADJUSTMENT_AMOUNT]]</f>
        <v>-3989534.54</v>
      </c>
      <c r="S245" s="1">
        <f>-Table1[[#This Row],[Current Total CHARGE_AMOUNT]]+Table1[[#This Row],[Adj Total CHARGE_AMOUNT]]</f>
        <v>-4872939.82</v>
      </c>
      <c r="T245" s="1">
        <f>+Table1[[#This Row],[Adj Total TOTAL_COST]]-Table1[[#This Row],[Current Total TOTAL_COST]]</f>
        <v>-709091.68240000005</v>
      </c>
      <c r="U245" s="1">
        <f>+Table1[[#This Row],[Adj Total CONTRIBUTION_MARGIN]]-Table1[[#This Row],[Current Total CONTRIBUTION_MARGIN]]</f>
        <v>-541712.52</v>
      </c>
      <c r="V245" s="1">
        <f>+Table1[[#This Row],[Adj Total OPERATING_MARGIN]]-Table1[[#This Row],[Current Total OPERATING_MARGIN]]</f>
        <v>-339471.85</v>
      </c>
    </row>
    <row r="246" spans="1:22" x14ac:dyDescent="0.3">
      <c r="A246" t="s">
        <v>33</v>
      </c>
      <c r="B246">
        <v>2024</v>
      </c>
      <c r="C246" t="s">
        <v>29</v>
      </c>
      <c r="D246" t="s">
        <v>62</v>
      </c>
      <c r="E246" s="2">
        <v>537</v>
      </c>
      <c r="F246" s="1">
        <v>2562051.25</v>
      </c>
      <c r="G246" s="1">
        <v>3327636.36</v>
      </c>
      <c r="H246" s="1">
        <v>597847.56869999995</v>
      </c>
      <c r="I246" s="1">
        <v>506540.06</v>
      </c>
      <c r="J246" s="1">
        <v>339256.57</v>
      </c>
      <c r="K246" s="2">
        <v>41</v>
      </c>
      <c r="L246" s="1">
        <v>3084.64</v>
      </c>
      <c r="M246" s="1">
        <v>7148.89</v>
      </c>
      <c r="N246" s="1">
        <v>1340.3751</v>
      </c>
      <c r="O246" s="1">
        <v>2729.78</v>
      </c>
      <c r="P246" s="1">
        <v>2330.25</v>
      </c>
      <c r="Q246" s="2">
        <f>-+Table1[[#This Row],[Current Record Count]]+Table1[[#This Row],[Adj Record Count]]</f>
        <v>-496</v>
      </c>
      <c r="R246" s="1">
        <f>+-Table1[[#This Row],[Current Total ADJUSTMENT_AMOUNT]]+Table1[[#This Row],[Adj Total ADJUSTMENT_AMOUNT]]</f>
        <v>-2558966.61</v>
      </c>
      <c r="S246" s="1">
        <f>-Table1[[#This Row],[Current Total CHARGE_AMOUNT]]+Table1[[#This Row],[Adj Total CHARGE_AMOUNT]]</f>
        <v>-3320487.4699999997</v>
      </c>
      <c r="T246" s="1">
        <f>+Table1[[#This Row],[Adj Total TOTAL_COST]]-Table1[[#This Row],[Current Total TOTAL_COST]]</f>
        <v>-596507.1936</v>
      </c>
      <c r="U246" s="1">
        <f>+Table1[[#This Row],[Adj Total CONTRIBUTION_MARGIN]]-Table1[[#This Row],[Current Total CONTRIBUTION_MARGIN]]</f>
        <v>-503810.27999999997</v>
      </c>
      <c r="V246" s="1">
        <f>+Table1[[#This Row],[Adj Total OPERATING_MARGIN]]-Table1[[#This Row],[Current Total OPERATING_MARGIN]]</f>
        <v>-336926.32</v>
      </c>
    </row>
    <row r="247" spans="1:22" x14ac:dyDescent="0.3">
      <c r="A247" t="s">
        <v>16</v>
      </c>
      <c r="B247">
        <v>2021</v>
      </c>
      <c r="C247" t="s">
        <v>17</v>
      </c>
      <c r="D247" t="s">
        <v>59</v>
      </c>
      <c r="E247" s="2">
        <v>1936</v>
      </c>
      <c r="F247" s="1">
        <v>2315470.16</v>
      </c>
      <c r="G247" s="1">
        <v>2997091.07</v>
      </c>
      <c r="H247" s="1">
        <v>322673.16230000003</v>
      </c>
      <c r="I247" s="1">
        <v>588421.21</v>
      </c>
      <c r="J247" s="1">
        <v>487976.82</v>
      </c>
      <c r="K247" s="2">
        <v>1555</v>
      </c>
      <c r="L247" s="1">
        <v>444171.27</v>
      </c>
      <c r="M247" s="1">
        <v>617304.01</v>
      </c>
      <c r="N247" s="1">
        <v>47142.407599999999</v>
      </c>
      <c r="O247" s="1">
        <v>170189.69</v>
      </c>
      <c r="P247" s="1">
        <v>153570.20000000001</v>
      </c>
      <c r="Q247" s="2">
        <f>-+Table1[[#This Row],[Current Record Count]]+Table1[[#This Row],[Adj Record Count]]</f>
        <v>-381</v>
      </c>
      <c r="R247" s="1">
        <f>+-Table1[[#This Row],[Current Total ADJUSTMENT_AMOUNT]]+Table1[[#This Row],[Adj Total ADJUSTMENT_AMOUNT]]</f>
        <v>-1871298.8900000001</v>
      </c>
      <c r="S247" s="1">
        <f>-Table1[[#This Row],[Current Total CHARGE_AMOUNT]]+Table1[[#This Row],[Adj Total CHARGE_AMOUNT]]</f>
        <v>-2379787.0599999996</v>
      </c>
      <c r="T247" s="1">
        <f>+Table1[[#This Row],[Adj Total TOTAL_COST]]-Table1[[#This Row],[Current Total TOTAL_COST]]</f>
        <v>-275530.75470000005</v>
      </c>
      <c r="U247" s="1">
        <f>+Table1[[#This Row],[Adj Total CONTRIBUTION_MARGIN]]-Table1[[#This Row],[Current Total CONTRIBUTION_MARGIN]]</f>
        <v>-418231.51999999996</v>
      </c>
      <c r="V247" s="1">
        <f>+Table1[[#This Row],[Adj Total OPERATING_MARGIN]]-Table1[[#This Row],[Current Total OPERATING_MARGIN]]</f>
        <v>-334406.62</v>
      </c>
    </row>
    <row r="248" spans="1:22" x14ac:dyDescent="0.3">
      <c r="A248" t="s">
        <v>33</v>
      </c>
      <c r="B248">
        <v>2024</v>
      </c>
      <c r="C248" t="s">
        <v>23</v>
      </c>
      <c r="D248" t="s">
        <v>83</v>
      </c>
      <c r="E248" s="2">
        <v>960</v>
      </c>
      <c r="F248" s="1">
        <v>2942130.26</v>
      </c>
      <c r="G248" s="1">
        <v>3553808.19</v>
      </c>
      <c r="H248" s="1">
        <v>428095.62030000001</v>
      </c>
      <c r="I248" s="1">
        <v>463924.35</v>
      </c>
      <c r="J248" s="1">
        <v>331436.34000000003</v>
      </c>
      <c r="K248" s="2">
        <v>1</v>
      </c>
      <c r="L248" s="1">
        <v>20</v>
      </c>
      <c r="M248" s="1">
        <v>60.51</v>
      </c>
      <c r="N248" s="1">
        <v>112.8445</v>
      </c>
      <c r="O248" s="1">
        <v>-33.049999999999997</v>
      </c>
      <c r="P248" s="1">
        <v>-72.16</v>
      </c>
      <c r="Q248" s="2">
        <f>-+Table1[[#This Row],[Current Record Count]]+Table1[[#This Row],[Adj Record Count]]</f>
        <v>-959</v>
      </c>
      <c r="R248" s="1">
        <f>+-Table1[[#This Row],[Current Total ADJUSTMENT_AMOUNT]]+Table1[[#This Row],[Adj Total ADJUSTMENT_AMOUNT]]</f>
        <v>-2942110.26</v>
      </c>
      <c r="S248" s="1">
        <f>-Table1[[#This Row],[Current Total CHARGE_AMOUNT]]+Table1[[#This Row],[Adj Total CHARGE_AMOUNT]]</f>
        <v>-3553747.68</v>
      </c>
      <c r="T248" s="1">
        <f>+Table1[[#This Row],[Adj Total TOTAL_COST]]-Table1[[#This Row],[Current Total TOTAL_COST]]</f>
        <v>-427982.7758</v>
      </c>
      <c r="U248" s="1">
        <f>+Table1[[#This Row],[Adj Total CONTRIBUTION_MARGIN]]-Table1[[#This Row],[Current Total CONTRIBUTION_MARGIN]]</f>
        <v>-463957.39999999997</v>
      </c>
      <c r="V248" s="1">
        <f>+Table1[[#This Row],[Adj Total OPERATING_MARGIN]]-Table1[[#This Row],[Current Total OPERATING_MARGIN]]</f>
        <v>-331508.5</v>
      </c>
    </row>
    <row r="249" spans="1:22" x14ac:dyDescent="0.3">
      <c r="A249" t="s">
        <v>16</v>
      </c>
      <c r="B249">
        <v>2023</v>
      </c>
      <c r="C249" t="s">
        <v>20</v>
      </c>
      <c r="D249" t="s">
        <v>102</v>
      </c>
      <c r="E249" s="2">
        <v>1055</v>
      </c>
      <c r="F249" s="1">
        <v>2583552.4700000002</v>
      </c>
      <c r="G249" s="1">
        <v>3778455.65</v>
      </c>
      <c r="H249" s="1">
        <v>932048.39980000001</v>
      </c>
      <c r="I249" s="1">
        <v>586915.67000000004</v>
      </c>
      <c r="J249" s="1">
        <v>445014.29</v>
      </c>
      <c r="K249" s="2">
        <v>877</v>
      </c>
      <c r="L249" s="1">
        <v>401503.18</v>
      </c>
      <c r="M249" s="1">
        <v>597164.06000000006</v>
      </c>
      <c r="N249" s="1">
        <v>123653.73149999999</v>
      </c>
      <c r="O249" s="1">
        <v>162443.56</v>
      </c>
      <c r="P249" s="1">
        <v>116277.48</v>
      </c>
      <c r="Q249" s="2">
        <f>-+Table1[[#This Row],[Current Record Count]]+Table1[[#This Row],[Adj Record Count]]</f>
        <v>-178</v>
      </c>
      <c r="R249" s="1">
        <f>+-Table1[[#This Row],[Current Total ADJUSTMENT_AMOUNT]]+Table1[[#This Row],[Adj Total ADJUSTMENT_AMOUNT]]</f>
        <v>-2182049.29</v>
      </c>
      <c r="S249" s="1">
        <f>-Table1[[#This Row],[Current Total CHARGE_AMOUNT]]+Table1[[#This Row],[Adj Total CHARGE_AMOUNT]]</f>
        <v>-3181291.59</v>
      </c>
      <c r="T249" s="1">
        <f>+Table1[[#This Row],[Adj Total TOTAL_COST]]-Table1[[#This Row],[Current Total TOTAL_COST]]</f>
        <v>-808394.66830000002</v>
      </c>
      <c r="U249" s="1">
        <f>+Table1[[#This Row],[Adj Total CONTRIBUTION_MARGIN]]-Table1[[#This Row],[Current Total CONTRIBUTION_MARGIN]]</f>
        <v>-424472.11000000004</v>
      </c>
      <c r="V249" s="1">
        <f>+Table1[[#This Row],[Adj Total OPERATING_MARGIN]]-Table1[[#This Row],[Current Total OPERATING_MARGIN]]</f>
        <v>-328736.81</v>
      </c>
    </row>
    <row r="250" spans="1:22" x14ac:dyDescent="0.3">
      <c r="A250" t="s">
        <v>81</v>
      </c>
      <c r="B250">
        <v>2021</v>
      </c>
      <c r="C250" t="s">
        <v>23</v>
      </c>
      <c r="D250" t="s">
        <v>77</v>
      </c>
      <c r="E250" s="2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2">
        <v>2175</v>
      </c>
      <c r="L250" s="1">
        <v>1530912.95</v>
      </c>
      <c r="M250" s="1">
        <v>1956783.86</v>
      </c>
      <c r="N250" s="1">
        <v>1100138.5622</v>
      </c>
      <c r="O250" s="1">
        <v>288417.31</v>
      </c>
      <c r="P250" s="1">
        <v>-327917.38</v>
      </c>
      <c r="Q250" s="2">
        <f>-+Table1[[#This Row],[Current Record Count]]+Table1[[#This Row],[Adj Record Count]]</f>
        <v>2175</v>
      </c>
      <c r="R250" s="1">
        <f>+-Table1[[#This Row],[Current Total ADJUSTMENT_AMOUNT]]+Table1[[#This Row],[Adj Total ADJUSTMENT_AMOUNT]]</f>
        <v>1530912.95</v>
      </c>
      <c r="S250" s="1">
        <f>-Table1[[#This Row],[Current Total CHARGE_AMOUNT]]+Table1[[#This Row],[Adj Total CHARGE_AMOUNT]]</f>
        <v>1956783.86</v>
      </c>
      <c r="T250" s="1">
        <f>+Table1[[#This Row],[Adj Total TOTAL_COST]]-Table1[[#This Row],[Current Total TOTAL_COST]]</f>
        <v>1100138.5622</v>
      </c>
      <c r="U250" s="1">
        <f>+Table1[[#This Row],[Adj Total CONTRIBUTION_MARGIN]]-Table1[[#This Row],[Current Total CONTRIBUTION_MARGIN]]</f>
        <v>288417.31</v>
      </c>
      <c r="V250" s="1">
        <f>+Table1[[#This Row],[Adj Total OPERATING_MARGIN]]-Table1[[#This Row],[Current Total OPERATING_MARGIN]]</f>
        <v>-327917.38</v>
      </c>
    </row>
    <row r="251" spans="1:22" x14ac:dyDescent="0.3">
      <c r="A251" t="s">
        <v>16</v>
      </c>
      <c r="B251">
        <v>2022</v>
      </c>
      <c r="C251" t="s">
        <v>20</v>
      </c>
      <c r="D251" t="s">
        <v>97</v>
      </c>
      <c r="E251" s="2">
        <v>740</v>
      </c>
      <c r="F251" s="1">
        <v>3005826.27</v>
      </c>
      <c r="G251" s="1">
        <v>4603849.8600000003</v>
      </c>
      <c r="H251" s="1">
        <v>1527653.0460000001</v>
      </c>
      <c r="I251" s="1">
        <v>597313.46</v>
      </c>
      <c r="J251" s="1">
        <v>386651.77</v>
      </c>
      <c r="K251" s="2">
        <v>436</v>
      </c>
      <c r="L251" s="1">
        <v>231932.61</v>
      </c>
      <c r="M251" s="1">
        <v>327571.89</v>
      </c>
      <c r="N251" s="1">
        <v>46476.106099999997</v>
      </c>
      <c r="O251" s="1">
        <v>73371.990000000005</v>
      </c>
      <c r="P251" s="1">
        <v>62758.66</v>
      </c>
      <c r="Q251" s="2">
        <f>-+Table1[[#This Row],[Current Record Count]]+Table1[[#This Row],[Adj Record Count]]</f>
        <v>-304</v>
      </c>
      <c r="R251" s="1">
        <f>+-Table1[[#This Row],[Current Total ADJUSTMENT_AMOUNT]]+Table1[[#This Row],[Adj Total ADJUSTMENT_AMOUNT]]</f>
        <v>-2773893.66</v>
      </c>
      <c r="S251" s="1">
        <f>-Table1[[#This Row],[Current Total CHARGE_AMOUNT]]+Table1[[#This Row],[Adj Total CHARGE_AMOUNT]]</f>
        <v>-4276277.9700000007</v>
      </c>
      <c r="T251" s="1">
        <f>+Table1[[#This Row],[Adj Total TOTAL_COST]]-Table1[[#This Row],[Current Total TOTAL_COST]]</f>
        <v>-1481176.9399000001</v>
      </c>
      <c r="U251" s="1">
        <f>+Table1[[#This Row],[Adj Total CONTRIBUTION_MARGIN]]-Table1[[#This Row],[Current Total CONTRIBUTION_MARGIN]]</f>
        <v>-523941.47</v>
      </c>
      <c r="V251" s="1">
        <f>+Table1[[#This Row],[Adj Total OPERATING_MARGIN]]-Table1[[#This Row],[Current Total OPERATING_MARGIN]]</f>
        <v>-323893.11</v>
      </c>
    </row>
    <row r="252" spans="1:22" x14ac:dyDescent="0.3">
      <c r="A252" t="s">
        <v>16</v>
      </c>
      <c r="B252">
        <v>2021</v>
      </c>
      <c r="C252" t="s">
        <v>47</v>
      </c>
      <c r="D252" t="s">
        <v>63</v>
      </c>
      <c r="E252" s="2">
        <v>2122</v>
      </c>
      <c r="F252" s="1">
        <v>4656471.9400000004</v>
      </c>
      <c r="G252" s="1">
        <v>5916590.1900000004</v>
      </c>
      <c r="H252" s="1">
        <v>1146115.9213</v>
      </c>
      <c r="I252" s="1">
        <v>795280.21</v>
      </c>
      <c r="J252" s="1">
        <v>384512.15</v>
      </c>
      <c r="K252" s="2">
        <v>1271</v>
      </c>
      <c r="L252" s="1">
        <v>334169.92</v>
      </c>
      <c r="M252" s="1">
        <v>444732.48</v>
      </c>
      <c r="N252" s="1">
        <v>62470.046499999997</v>
      </c>
      <c r="O252" s="1">
        <v>79496.12</v>
      </c>
      <c r="P252" s="1">
        <v>61375.26</v>
      </c>
      <c r="Q252" s="2">
        <f>-+Table1[[#This Row],[Current Record Count]]+Table1[[#This Row],[Adj Record Count]]</f>
        <v>-851</v>
      </c>
      <c r="R252" s="1">
        <f>+-Table1[[#This Row],[Current Total ADJUSTMENT_AMOUNT]]+Table1[[#This Row],[Adj Total ADJUSTMENT_AMOUNT]]</f>
        <v>-4322302.0200000005</v>
      </c>
      <c r="S252" s="1">
        <f>-Table1[[#This Row],[Current Total CHARGE_AMOUNT]]+Table1[[#This Row],[Adj Total CHARGE_AMOUNT]]</f>
        <v>-5471857.7100000009</v>
      </c>
      <c r="T252" s="1">
        <f>+Table1[[#This Row],[Adj Total TOTAL_COST]]-Table1[[#This Row],[Current Total TOTAL_COST]]</f>
        <v>-1083645.8748000001</v>
      </c>
      <c r="U252" s="1">
        <f>+Table1[[#This Row],[Adj Total CONTRIBUTION_MARGIN]]-Table1[[#This Row],[Current Total CONTRIBUTION_MARGIN]]</f>
        <v>-715784.09</v>
      </c>
      <c r="V252" s="1">
        <f>+Table1[[#This Row],[Adj Total OPERATING_MARGIN]]-Table1[[#This Row],[Current Total OPERATING_MARGIN]]</f>
        <v>-323136.89</v>
      </c>
    </row>
    <row r="253" spans="1:22" x14ac:dyDescent="0.3">
      <c r="A253" t="s">
        <v>35</v>
      </c>
      <c r="B253">
        <v>2023</v>
      </c>
      <c r="C253" t="s">
        <v>23</v>
      </c>
      <c r="D253" t="s">
        <v>83</v>
      </c>
      <c r="E253" s="2">
        <v>2108</v>
      </c>
      <c r="F253" s="1">
        <v>5026044.78</v>
      </c>
      <c r="G253" s="1">
        <v>6334361.1699999999</v>
      </c>
      <c r="H253" s="1">
        <v>1407145.2541</v>
      </c>
      <c r="I253" s="1">
        <v>755732.1</v>
      </c>
      <c r="J253" s="1">
        <v>332097.40999999997</v>
      </c>
      <c r="K253" s="2">
        <v>465</v>
      </c>
      <c r="L253" s="1">
        <v>398502.12</v>
      </c>
      <c r="M253" s="1">
        <v>476509.2</v>
      </c>
      <c r="N253" s="1">
        <v>95979.128599999996</v>
      </c>
      <c r="O253" s="1">
        <v>41089.93</v>
      </c>
      <c r="P253" s="1">
        <v>9412.09</v>
      </c>
      <c r="Q253" s="2">
        <f>-+Table1[[#This Row],[Current Record Count]]+Table1[[#This Row],[Adj Record Count]]</f>
        <v>-1643</v>
      </c>
      <c r="R253" s="1">
        <f>+-Table1[[#This Row],[Current Total ADJUSTMENT_AMOUNT]]+Table1[[#This Row],[Adj Total ADJUSTMENT_AMOUNT]]</f>
        <v>-4627542.66</v>
      </c>
      <c r="S253" s="1">
        <f>-Table1[[#This Row],[Current Total CHARGE_AMOUNT]]+Table1[[#This Row],[Adj Total CHARGE_AMOUNT]]</f>
        <v>-5857851.9699999997</v>
      </c>
      <c r="T253" s="1">
        <f>+Table1[[#This Row],[Adj Total TOTAL_COST]]-Table1[[#This Row],[Current Total TOTAL_COST]]</f>
        <v>-1311166.1255000001</v>
      </c>
      <c r="U253" s="1">
        <f>+Table1[[#This Row],[Adj Total CONTRIBUTION_MARGIN]]-Table1[[#This Row],[Current Total CONTRIBUTION_MARGIN]]</f>
        <v>-714642.16999999993</v>
      </c>
      <c r="V253" s="1">
        <f>+Table1[[#This Row],[Adj Total OPERATING_MARGIN]]-Table1[[#This Row],[Current Total OPERATING_MARGIN]]</f>
        <v>-322685.31999999995</v>
      </c>
    </row>
    <row r="254" spans="1:22" x14ac:dyDescent="0.3">
      <c r="A254" t="s">
        <v>98</v>
      </c>
      <c r="B254">
        <v>2024</v>
      </c>
      <c r="C254" t="s">
        <v>58</v>
      </c>
      <c r="D254" t="s">
        <v>58</v>
      </c>
      <c r="E254" s="2">
        <v>189</v>
      </c>
      <c r="F254" s="1">
        <v>3239924.05</v>
      </c>
      <c r="G254" s="1">
        <v>6036839.2000000002</v>
      </c>
      <c r="H254" s="1">
        <v>2830525.4953999999</v>
      </c>
      <c r="I254" s="1">
        <v>700983.96</v>
      </c>
      <c r="J254" s="1">
        <v>-143351.42000000001</v>
      </c>
      <c r="K254" s="2">
        <v>336</v>
      </c>
      <c r="L254" s="1">
        <v>6670314.9699999997</v>
      </c>
      <c r="M254" s="1">
        <v>11478397.289999999</v>
      </c>
      <c r="N254" s="1">
        <v>5151664.9352000002</v>
      </c>
      <c r="O254" s="1">
        <v>1074775.6100000001</v>
      </c>
      <c r="P254" s="1">
        <v>-463564.47</v>
      </c>
      <c r="Q254" s="2">
        <f>-+Table1[[#This Row],[Current Record Count]]+Table1[[#This Row],[Adj Record Count]]</f>
        <v>147</v>
      </c>
      <c r="R254" s="1">
        <f>+-Table1[[#This Row],[Current Total ADJUSTMENT_AMOUNT]]+Table1[[#This Row],[Adj Total ADJUSTMENT_AMOUNT]]</f>
        <v>3430390.92</v>
      </c>
      <c r="S254" s="1">
        <f>-Table1[[#This Row],[Current Total CHARGE_AMOUNT]]+Table1[[#This Row],[Adj Total CHARGE_AMOUNT]]</f>
        <v>5441558.0899999989</v>
      </c>
      <c r="T254" s="1">
        <f>+Table1[[#This Row],[Adj Total TOTAL_COST]]-Table1[[#This Row],[Current Total TOTAL_COST]]</f>
        <v>2321139.4398000003</v>
      </c>
      <c r="U254" s="1">
        <f>+Table1[[#This Row],[Adj Total CONTRIBUTION_MARGIN]]-Table1[[#This Row],[Current Total CONTRIBUTION_MARGIN]]</f>
        <v>373791.65000000014</v>
      </c>
      <c r="V254" s="1">
        <f>+Table1[[#This Row],[Adj Total OPERATING_MARGIN]]-Table1[[#This Row],[Current Total OPERATING_MARGIN]]</f>
        <v>-320213.04999999993</v>
      </c>
    </row>
    <row r="255" spans="1:22" x14ac:dyDescent="0.3">
      <c r="A255" t="s">
        <v>98</v>
      </c>
      <c r="B255">
        <v>2023</v>
      </c>
      <c r="C255" t="s">
        <v>51</v>
      </c>
      <c r="D255" t="s">
        <v>51</v>
      </c>
      <c r="E255" s="2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2">
        <v>19</v>
      </c>
      <c r="L255" s="1">
        <v>742127.62</v>
      </c>
      <c r="M255" s="1">
        <v>859017.67</v>
      </c>
      <c r="N255" s="1">
        <v>436824.6335</v>
      </c>
      <c r="O255" s="1">
        <v>-192195.33</v>
      </c>
      <c r="P255" s="1">
        <v>-319397.13</v>
      </c>
      <c r="Q255" s="2">
        <f>-+Table1[[#This Row],[Current Record Count]]+Table1[[#This Row],[Adj Record Count]]</f>
        <v>19</v>
      </c>
      <c r="R255" s="1">
        <f>+-Table1[[#This Row],[Current Total ADJUSTMENT_AMOUNT]]+Table1[[#This Row],[Adj Total ADJUSTMENT_AMOUNT]]</f>
        <v>742127.62</v>
      </c>
      <c r="S255" s="1">
        <f>-Table1[[#This Row],[Current Total CHARGE_AMOUNT]]+Table1[[#This Row],[Adj Total CHARGE_AMOUNT]]</f>
        <v>859017.67</v>
      </c>
      <c r="T255" s="1">
        <f>+Table1[[#This Row],[Adj Total TOTAL_COST]]-Table1[[#This Row],[Current Total TOTAL_COST]]</f>
        <v>436824.6335</v>
      </c>
      <c r="U255" s="1">
        <f>+Table1[[#This Row],[Adj Total CONTRIBUTION_MARGIN]]-Table1[[#This Row],[Current Total CONTRIBUTION_MARGIN]]</f>
        <v>-192195.33</v>
      </c>
      <c r="V255" s="1">
        <f>+Table1[[#This Row],[Adj Total OPERATING_MARGIN]]-Table1[[#This Row],[Current Total OPERATING_MARGIN]]</f>
        <v>-319397.13</v>
      </c>
    </row>
    <row r="256" spans="1:22" x14ac:dyDescent="0.3">
      <c r="A256" t="s">
        <v>33</v>
      </c>
      <c r="B256">
        <v>2020</v>
      </c>
      <c r="C256" t="s">
        <v>51</v>
      </c>
      <c r="D256" t="s">
        <v>51</v>
      </c>
      <c r="E256" s="2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2">
        <v>719</v>
      </c>
      <c r="L256" s="1">
        <v>616392.34</v>
      </c>
      <c r="M256" s="1">
        <v>1562690.62</v>
      </c>
      <c r="N256" s="1">
        <v>1044767.4135</v>
      </c>
      <c r="O256" s="1">
        <v>-165857.35</v>
      </c>
      <c r="P256" s="1">
        <v>-316844.3</v>
      </c>
      <c r="Q256" s="2">
        <f>-+Table1[[#This Row],[Current Record Count]]+Table1[[#This Row],[Adj Record Count]]</f>
        <v>719</v>
      </c>
      <c r="R256" s="1">
        <f>+-Table1[[#This Row],[Current Total ADJUSTMENT_AMOUNT]]+Table1[[#This Row],[Adj Total ADJUSTMENT_AMOUNT]]</f>
        <v>616392.34</v>
      </c>
      <c r="S256" s="1">
        <f>-Table1[[#This Row],[Current Total CHARGE_AMOUNT]]+Table1[[#This Row],[Adj Total CHARGE_AMOUNT]]</f>
        <v>1562690.62</v>
      </c>
      <c r="T256" s="1">
        <f>+Table1[[#This Row],[Adj Total TOTAL_COST]]-Table1[[#This Row],[Current Total TOTAL_COST]]</f>
        <v>1044767.4135</v>
      </c>
      <c r="U256" s="1">
        <f>+Table1[[#This Row],[Adj Total CONTRIBUTION_MARGIN]]-Table1[[#This Row],[Current Total CONTRIBUTION_MARGIN]]</f>
        <v>-165857.35</v>
      </c>
      <c r="V256" s="1">
        <f>+Table1[[#This Row],[Adj Total OPERATING_MARGIN]]-Table1[[#This Row],[Current Total OPERATING_MARGIN]]</f>
        <v>-316844.3</v>
      </c>
    </row>
    <row r="257" spans="1:22" x14ac:dyDescent="0.3">
      <c r="A257" t="s">
        <v>19</v>
      </c>
      <c r="B257" t="s">
        <v>51</v>
      </c>
      <c r="C257" t="s">
        <v>28</v>
      </c>
      <c r="D257" t="s">
        <v>28</v>
      </c>
      <c r="E257" s="2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2">
        <v>1</v>
      </c>
      <c r="L257" s="1">
        <v>806081.09</v>
      </c>
      <c r="M257" s="1">
        <v>1119962.29</v>
      </c>
      <c r="N257" s="1">
        <v>316318.43339999998</v>
      </c>
      <c r="O257" s="1">
        <v>-210570.23999999999</v>
      </c>
      <c r="P257" s="1">
        <v>-316318.43</v>
      </c>
      <c r="Q257" s="2">
        <f>-+Table1[[#This Row],[Current Record Count]]+Table1[[#This Row],[Adj Record Count]]</f>
        <v>1</v>
      </c>
      <c r="R257" s="1">
        <f>+-Table1[[#This Row],[Current Total ADJUSTMENT_AMOUNT]]+Table1[[#This Row],[Adj Total ADJUSTMENT_AMOUNT]]</f>
        <v>806081.09</v>
      </c>
      <c r="S257" s="1">
        <f>-Table1[[#This Row],[Current Total CHARGE_AMOUNT]]+Table1[[#This Row],[Adj Total CHARGE_AMOUNT]]</f>
        <v>1119962.29</v>
      </c>
      <c r="T257" s="1">
        <f>+Table1[[#This Row],[Adj Total TOTAL_COST]]-Table1[[#This Row],[Current Total TOTAL_COST]]</f>
        <v>316318.43339999998</v>
      </c>
      <c r="U257" s="1">
        <f>+Table1[[#This Row],[Adj Total CONTRIBUTION_MARGIN]]-Table1[[#This Row],[Current Total CONTRIBUTION_MARGIN]]</f>
        <v>-210570.23999999999</v>
      </c>
      <c r="V257" s="1">
        <f>+Table1[[#This Row],[Adj Total OPERATING_MARGIN]]-Table1[[#This Row],[Current Total OPERATING_MARGIN]]</f>
        <v>-316318.43</v>
      </c>
    </row>
    <row r="258" spans="1:22" x14ac:dyDescent="0.3">
      <c r="A258" t="s">
        <v>33</v>
      </c>
      <c r="B258">
        <v>2024</v>
      </c>
      <c r="C258" t="s">
        <v>29</v>
      </c>
      <c r="D258" t="s">
        <v>30</v>
      </c>
      <c r="E258" s="2">
        <v>2633</v>
      </c>
      <c r="F258" s="1">
        <v>4131257.25</v>
      </c>
      <c r="G258" s="1">
        <v>5153368.0599999996</v>
      </c>
      <c r="H258" s="1">
        <v>1078295.8722999999</v>
      </c>
      <c r="I258" s="1">
        <v>512031.45</v>
      </c>
      <c r="J258" s="1">
        <v>186540.79</v>
      </c>
      <c r="K258" s="2">
        <v>1851</v>
      </c>
      <c r="L258" s="1">
        <v>438122.17</v>
      </c>
      <c r="M258" s="1">
        <v>610263.41</v>
      </c>
      <c r="N258" s="1">
        <v>303542.71529999998</v>
      </c>
      <c r="O258" s="1">
        <v>-25633.83</v>
      </c>
      <c r="P258" s="1">
        <v>-128199.69</v>
      </c>
      <c r="Q258" s="2">
        <f>-+Table1[[#This Row],[Current Record Count]]+Table1[[#This Row],[Adj Record Count]]</f>
        <v>-782</v>
      </c>
      <c r="R258" s="1">
        <f>+-Table1[[#This Row],[Current Total ADJUSTMENT_AMOUNT]]+Table1[[#This Row],[Adj Total ADJUSTMENT_AMOUNT]]</f>
        <v>-3693135.08</v>
      </c>
      <c r="S258" s="1">
        <f>-Table1[[#This Row],[Current Total CHARGE_AMOUNT]]+Table1[[#This Row],[Adj Total CHARGE_AMOUNT]]</f>
        <v>-4543104.6499999994</v>
      </c>
      <c r="T258" s="1">
        <f>+Table1[[#This Row],[Adj Total TOTAL_COST]]-Table1[[#This Row],[Current Total TOTAL_COST]]</f>
        <v>-774753.15699999989</v>
      </c>
      <c r="U258" s="1">
        <f>+Table1[[#This Row],[Adj Total CONTRIBUTION_MARGIN]]-Table1[[#This Row],[Current Total CONTRIBUTION_MARGIN]]</f>
        <v>-537665.28000000003</v>
      </c>
      <c r="V258" s="1">
        <f>+Table1[[#This Row],[Adj Total OPERATING_MARGIN]]-Table1[[#This Row],[Current Total OPERATING_MARGIN]]</f>
        <v>-314740.47999999998</v>
      </c>
    </row>
    <row r="259" spans="1:22" x14ac:dyDescent="0.3">
      <c r="A259" t="s">
        <v>22</v>
      </c>
      <c r="B259">
        <v>2021</v>
      </c>
      <c r="C259" t="s">
        <v>17</v>
      </c>
      <c r="D259" t="s">
        <v>68</v>
      </c>
      <c r="E259" s="2">
        <v>7106</v>
      </c>
      <c r="F259" s="1">
        <v>7596406.7400000002</v>
      </c>
      <c r="G259" s="1">
        <v>10617216.130000001</v>
      </c>
      <c r="H259" s="1">
        <v>4481715.1644000001</v>
      </c>
      <c r="I259" s="1">
        <v>1328897.73</v>
      </c>
      <c r="J259" s="1">
        <v>-285322.2</v>
      </c>
      <c r="K259" s="2">
        <v>3520</v>
      </c>
      <c r="L259" s="1">
        <v>554510.93000000005</v>
      </c>
      <c r="M259" s="1">
        <v>860490.63</v>
      </c>
      <c r="N259" s="1">
        <v>1417204.3716</v>
      </c>
      <c r="O259" s="1">
        <v>-47542.32</v>
      </c>
      <c r="P259" s="1">
        <v>-596779.39</v>
      </c>
      <c r="Q259" s="2">
        <f>-+Table1[[#This Row],[Current Record Count]]+Table1[[#This Row],[Adj Record Count]]</f>
        <v>-3586</v>
      </c>
      <c r="R259" s="1">
        <f>+-Table1[[#This Row],[Current Total ADJUSTMENT_AMOUNT]]+Table1[[#This Row],[Adj Total ADJUSTMENT_AMOUNT]]</f>
        <v>-7041895.8100000005</v>
      </c>
      <c r="S259" s="1">
        <f>-Table1[[#This Row],[Current Total CHARGE_AMOUNT]]+Table1[[#This Row],[Adj Total CHARGE_AMOUNT]]</f>
        <v>-9756725.5</v>
      </c>
      <c r="T259" s="1">
        <f>+Table1[[#This Row],[Adj Total TOTAL_COST]]-Table1[[#This Row],[Current Total TOTAL_COST]]</f>
        <v>-3064510.7927999999</v>
      </c>
      <c r="U259" s="1">
        <f>+Table1[[#This Row],[Adj Total CONTRIBUTION_MARGIN]]-Table1[[#This Row],[Current Total CONTRIBUTION_MARGIN]]</f>
        <v>-1376440.05</v>
      </c>
      <c r="V259" s="1">
        <f>+Table1[[#This Row],[Adj Total OPERATING_MARGIN]]-Table1[[#This Row],[Current Total OPERATING_MARGIN]]</f>
        <v>-311457.19</v>
      </c>
    </row>
    <row r="260" spans="1:22" x14ac:dyDescent="0.3">
      <c r="A260" t="s">
        <v>33</v>
      </c>
      <c r="B260">
        <v>2022</v>
      </c>
      <c r="C260" t="s">
        <v>17</v>
      </c>
      <c r="D260" t="s">
        <v>59</v>
      </c>
      <c r="E260" s="2">
        <v>465</v>
      </c>
      <c r="F260" s="1">
        <v>1733233.68</v>
      </c>
      <c r="G260" s="1">
        <v>2258257.83</v>
      </c>
      <c r="H260" s="1">
        <v>357332.73690000002</v>
      </c>
      <c r="I260" s="1">
        <v>376711.54</v>
      </c>
      <c r="J260" s="1">
        <v>294242.23</v>
      </c>
      <c r="K260" s="2">
        <v>55</v>
      </c>
      <c r="L260" s="1">
        <v>24851.45</v>
      </c>
      <c r="M260" s="1">
        <v>34808.58</v>
      </c>
      <c r="N260" s="1">
        <v>42380.380899999996</v>
      </c>
      <c r="O260" s="1">
        <v>-5101.8500000000004</v>
      </c>
      <c r="P260" s="1">
        <v>-14583.27</v>
      </c>
      <c r="Q260" s="2">
        <f>-+Table1[[#This Row],[Current Record Count]]+Table1[[#This Row],[Adj Record Count]]</f>
        <v>-410</v>
      </c>
      <c r="R260" s="1">
        <f>+-Table1[[#This Row],[Current Total ADJUSTMENT_AMOUNT]]+Table1[[#This Row],[Adj Total ADJUSTMENT_AMOUNT]]</f>
        <v>-1708382.23</v>
      </c>
      <c r="S260" s="1">
        <f>-Table1[[#This Row],[Current Total CHARGE_AMOUNT]]+Table1[[#This Row],[Adj Total CHARGE_AMOUNT]]</f>
        <v>-2223449.25</v>
      </c>
      <c r="T260" s="1">
        <f>+Table1[[#This Row],[Adj Total TOTAL_COST]]-Table1[[#This Row],[Current Total TOTAL_COST]]</f>
        <v>-314952.35600000003</v>
      </c>
      <c r="U260" s="1">
        <f>+Table1[[#This Row],[Adj Total CONTRIBUTION_MARGIN]]-Table1[[#This Row],[Current Total CONTRIBUTION_MARGIN]]</f>
        <v>-381813.38999999996</v>
      </c>
      <c r="V260" s="1">
        <f>+Table1[[#This Row],[Adj Total OPERATING_MARGIN]]-Table1[[#This Row],[Current Total OPERATING_MARGIN]]</f>
        <v>-308825.5</v>
      </c>
    </row>
    <row r="261" spans="1:22" x14ac:dyDescent="0.3">
      <c r="A261" t="s">
        <v>54</v>
      </c>
      <c r="B261">
        <v>2025</v>
      </c>
      <c r="C261" t="s">
        <v>51</v>
      </c>
      <c r="D261" t="s">
        <v>51</v>
      </c>
      <c r="E261" s="2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2">
        <v>660</v>
      </c>
      <c r="L261" s="1">
        <v>2649130.08</v>
      </c>
      <c r="M261" s="1">
        <v>3640759.81</v>
      </c>
      <c r="N261" s="1">
        <v>1116088.3946</v>
      </c>
      <c r="O261" s="1">
        <v>-59770.01</v>
      </c>
      <c r="P261" s="1">
        <v>-307977.5</v>
      </c>
      <c r="Q261" s="2">
        <f>-+Table1[[#This Row],[Current Record Count]]+Table1[[#This Row],[Adj Record Count]]</f>
        <v>660</v>
      </c>
      <c r="R261" s="1">
        <f>+-Table1[[#This Row],[Current Total ADJUSTMENT_AMOUNT]]+Table1[[#This Row],[Adj Total ADJUSTMENT_AMOUNT]]</f>
        <v>2649130.08</v>
      </c>
      <c r="S261" s="1">
        <f>-Table1[[#This Row],[Current Total CHARGE_AMOUNT]]+Table1[[#This Row],[Adj Total CHARGE_AMOUNT]]</f>
        <v>3640759.81</v>
      </c>
      <c r="T261" s="1">
        <f>+Table1[[#This Row],[Adj Total TOTAL_COST]]-Table1[[#This Row],[Current Total TOTAL_COST]]</f>
        <v>1116088.3946</v>
      </c>
      <c r="U261" s="1">
        <f>+Table1[[#This Row],[Adj Total CONTRIBUTION_MARGIN]]-Table1[[#This Row],[Current Total CONTRIBUTION_MARGIN]]</f>
        <v>-59770.01</v>
      </c>
      <c r="V261" s="1">
        <f>+Table1[[#This Row],[Adj Total OPERATING_MARGIN]]-Table1[[#This Row],[Current Total OPERATING_MARGIN]]</f>
        <v>-307977.5</v>
      </c>
    </row>
    <row r="262" spans="1:22" x14ac:dyDescent="0.3">
      <c r="A262" t="s">
        <v>54</v>
      </c>
      <c r="B262">
        <v>2025</v>
      </c>
      <c r="C262" t="s">
        <v>41</v>
      </c>
      <c r="D262" t="s">
        <v>41</v>
      </c>
      <c r="E262" s="2">
        <v>4525</v>
      </c>
      <c r="F262" s="1">
        <v>2685675.25</v>
      </c>
      <c r="G262" s="1">
        <v>3949680.17</v>
      </c>
      <c r="H262" s="1">
        <v>1100411.2276999999</v>
      </c>
      <c r="I262" s="1">
        <v>132209.72</v>
      </c>
      <c r="J262" s="1">
        <v>-317562.12</v>
      </c>
      <c r="K262" s="2">
        <v>13830</v>
      </c>
      <c r="L262" s="1">
        <v>17315561.449999999</v>
      </c>
      <c r="M262" s="1">
        <v>24465977.149999999</v>
      </c>
      <c r="N262" s="1">
        <v>6356153.4767000005</v>
      </c>
      <c r="O262" s="1">
        <v>1749168.68</v>
      </c>
      <c r="P262" s="1">
        <v>-622899.66</v>
      </c>
      <c r="Q262" s="2">
        <f>-+Table1[[#This Row],[Current Record Count]]+Table1[[#This Row],[Adj Record Count]]</f>
        <v>9305</v>
      </c>
      <c r="R262" s="1">
        <f>+-Table1[[#This Row],[Current Total ADJUSTMENT_AMOUNT]]+Table1[[#This Row],[Adj Total ADJUSTMENT_AMOUNT]]</f>
        <v>14629886.199999999</v>
      </c>
      <c r="S262" s="1">
        <f>-Table1[[#This Row],[Current Total CHARGE_AMOUNT]]+Table1[[#This Row],[Adj Total CHARGE_AMOUNT]]</f>
        <v>20516296.979999997</v>
      </c>
      <c r="T262" s="1">
        <f>+Table1[[#This Row],[Adj Total TOTAL_COST]]-Table1[[#This Row],[Current Total TOTAL_COST]]</f>
        <v>5255742.2490000008</v>
      </c>
      <c r="U262" s="1">
        <f>+Table1[[#This Row],[Adj Total CONTRIBUTION_MARGIN]]-Table1[[#This Row],[Current Total CONTRIBUTION_MARGIN]]</f>
        <v>1616958.96</v>
      </c>
      <c r="V262" s="1">
        <f>+Table1[[#This Row],[Adj Total OPERATING_MARGIN]]-Table1[[#This Row],[Current Total OPERATING_MARGIN]]</f>
        <v>-305337.54000000004</v>
      </c>
    </row>
    <row r="263" spans="1:22" x14ac:dyDescent="0.3">
      <c r="A263" t="s">
        <v>54</v>
      </c>
      <c r="B263">
        <v>2020</v>
      </c>
      <c r="C263" t="s">
        <v>29</v>
      </c>
      <c r="D263" t="s">
        <v>104</v>
      </c>
      <c r="E263" s="2">
        <v>121</v>
      </c>
      <c r="F263" s="1">
        <v>46483.63</v>
      </c>
      <c r="G263" s="1">
        <v>66534.06</v>
      </c>
      <c r="H263" s="1">
        <v>9645.5421000000006</v>
      </c>
      <c r="I263" s="1">
        <v>14018.65</v>
      </c>
      <c r="J263" s="1">
        <v>10263.39</v>
      </c>
      <c r="K263" s="2">
        <v>380</v>
      </c>
      <c r="L263" s="1">
        <v>1820911.94</v>
      </c>
      <c r="M263" s="1">
        <v>2699775.81</v>
      </c>
      <c r="N263" s="1">
        <v>1170595.7586999999</v>
      </c>
      <c r="O263" s="1">
        <v>-149736.22</v>
      </c>
      <c r="P263" s="1">
        <v>-293419.25</v>
      </c>
      <c r="Q263" s="2">
        <f>-+Table1[[#This Row],[Current Record Count]]+Table1[[#This Row],[Adj Record Count]]</f>
        <v>259</v>
      </c>
      <c r="R263" s="1">
        <f>+-Table1[[#This Row],[Current Total ADJUSTMENT_AMOUNT]]+Table1[[#This Row],[Adj Total ADJUSTMENT_AMOUNT]]</f>
        <v>1774428.31</v>
      </c>
      <c r="S263" s="1">
        <f>-Table1[[#This Row],[Current Total CHARGE_AMOUNT]]+Table1[[#This Row],[Adj Total CHARGE_AMOUNT]]</f>
        <v>2633241.75</v>
      </c>
      <c r="T263" s="1">
        <f>+Table1[[#This Row],[Adj Total TOTAL_COST]]-Table1[[#This Row],[Current Total TOTAL_COST]]</f>
        <v>1160950.2165999999</v>
      </c>
      <c r="U263" s="1">
        <f>+Table1[[#This Row],[Adj Total CONTRIBUTION_MARGIN]]-Table1[[#This Row],[Current Total CONTRIBUTION_MARGIN]]</f>
        <v>-163754.87</v>
      </c>
      <c r="V263" s="1">
        <f>+Table1[[#This Row],[Adj Total OPERATING_MARGIN]]-Table1[[#This Row],[Current Total OPERATING_MARGIN]]</f>
        <v>-303682.64</v>
      </c>
    </row>
    <row r="264" spans="1:22" x14ac:dyDescent="0.3">
      <c r="A264" t="s">
        <v>74</v>
      </c>
      <c r="B264">
        <v>2023</v>
      </c>
      <c r="C264" t="s">
        <v>29</v>
      </c>
      <c r="D264" t="s">
        <v>62</v>
      </c>
      <c r="E264" s="2">
        <v>1989</v>
      </c>
      <c r="F264" s="1">
        <v>12627798.16</v>
      </c>
      <c r="G264" s="1">
        <v>16237026.66</v>
      </c>
      <c r="H264" s="1">
        <v>3831443.5128000001</v>
      </c>
      <c r="I264" s="1">
        <v>1208900.22</v>
      </c>
      <c r="J264" s="1">
        <v>312254.2</v>
      </c>
      <c r="K264" s="2">
        <v>1285</v>
      </c>
      <c r="L264" s="1">
        <v>550425.31000000006</v>
      </c>
      <c r="M264" s="1">
        <v>743730.96</v>
      </c>
      <c r="N264" s="1">
        <v>268495.00319999998</v>
      </c>
      <c r="O264" s="1">
        <v>107805</v>
      </c>
      <c r="P264" s="1">
        <v>8906.4699999999993</v>
      </c>
      <c r="Q264" s="2">
        <f>-+Table1[[#This Row],[Current Record Count]]+Table1[[#This Row],[Adj Record Count]]</f>
        <v>-704</v>
      </c>
      <c r="R264" s="1">
        <f>+-Table1[[#This Row],[Current Total ADJUSTMENT_AMOUNT]]+Table1[[#This Row],[Adj Total ADJUSTMENT_AMOUNT]]</f>
        <v>-12077372.85</v>
      </c>
      <c r="S264" s="1">
        <f>-Table1[[#This Row],[Current Total CHARGE_AMOUNT]]+Table1[[#This Row],[Adj Total CHARGE_AMOUNT]]</f>
        <v>-15493295.699999999</v>
      </c>
      <c r="T264" s="1">
        <f>+Table1[[#This Row],[Adj Total TOTAL_COST]]-Table1[[#This Row],[Current Total TOTAL_COST]]</f>
        <v>-3562948.5096</v>
      </c>
      <c r="U264" s="1">
        <f>+Table1[[#This Row],[Adj Total CONTRIBUTION_MARGIN]]-Table1[[#This Row],[Current Total CONTRIBUTION_MARGIN]]</f>
        <v>-1101095.22</v>
      </c>
      <c r="V264" s="1">
        <f>+Table1[[#This Row],[Adj Total OPERATING_MARGIN]]-Table1[[#This Row],[Current Total OPERATING_MARGIN]]</f>
        <v>-303347.73000000004</v>
      </c>
    </row>
    <row r="265" spans="1:22" x14ac:dyDescent="0.3">
      <c r="A265" t="s">
        <v>16</v>
      </c>
      <c r="B265">
        <v>2024</v>
      </c>
      <c r="C265" t="s">
        <v>90</v>
      </c>
      <c r="D265" t="s">
        <v>90</v>
      </c>
      <c r="E265" s="2">
        <v>626</v>
      </c>
      <c r="F265" s="1">
        <v>6500622.8399999999</v>
      </c>
      <c r="G265" s="1">
        <v>8767582.0700000003</v>
      </c>
      <c r="H265" s="1">
        <v>2319005.3876999998</v>
      </c>
      <c r="I265" s="1">
        <v>853150.62</v>
      </c>
      <c r="J265" s="1">
        <v>294618.40999999997</v>
      </c>
      <c r="K265" s="2">
        <v>141</v>
      </c>
      <c r="L265" s="1">
        <v>84985.64</v>
      </c>
      <c r="M265" s="1">
        <v>103085.37</v>
      </c>
      <c r="N265" s="1">
        <v>27619.336599999999</v>
      </c>
      <c r="O265" s="1">
        <v>271.51</v>
      </c>
      <c r="P265" s="1">
        <v>-7294.16</v>
      </c>
      <c r="Q265" s="2">
        <f>-+Table1[[#This Row],[Current Record Count]]+Table1[[#This Row],[Adj Record Count]]</f>
        <v>-485</v>
      </c>
      <c r="R265" s="1">
        <f>+-Table1[[#This Row],[Current Total ADJUSTMENT_AMOUNT]]+Table1[[#This Row],[Adj Total ADJUSTMENT_AMOUNT]]</f>
        <v>-6415637.2000000002</v>
      </c>
      <c r="S265" s="1">
        <f>-Table1[[#This Row],[Current Total CHARGE_AMOUNT]]+Table1[[#This Row],[Adj Total CHARGE_AMOUNT]]</f>
        <v>-8664496.7000000011</v>
      </c>
      <c r="T265" s="1">
        <f>+Table1[[#This Row],[Adj Total TOTAL_COST]]-Table1[[#This Row],[Current Total TOTAL_COST]]</f>
        <v>-2291386.0510999998</v>
      </c>
      <c r="U265" s="1">
        <f>+Table1[[#This Row],[Adj Total CONTRIBUTION_MARGIN]]-Table1[[#This Row],[Current Total CONTRIBUTION_MARGIN]]</f>
        <v>-852879.11</v>
      </c>
      <c r="V265" s="1">
        <f>+Table1[[#This Row],[Adj Total OPERATING_MARGIN]]-Table1[[#This Row],[Current Total OPERATING_MARGIN]]</f>
        <v>-301912.56999999995</v>
      </c>
    </row>
    <row r="266" spans="1:22" x14ac:dyDescent="0.3">
      <c r="A266" t="s">
        <v>54</v>
      </c>
      <c r="B266">
        <v>2020</v>
      </c>
      <c r="C266" t="s">
        <v>20</v>
      </c>
      <c r="D266" t="s">
        <v>100</v>
      </c>
      <c r="E266" s="2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2">
        <v>57</v>
      </c>
      <c r="L266" s="1">
        <v>2124805.61</v>
      </c>
      <c r="M266" s="1">
        <v>2729235.1</v>
      </c>
      <c r="N266" s="1">
        <v>896480.98419999995</v>
      </c>
      <c r="O266" s="1">
        <v>-217632.51</v>
      </c>
      <c r="P266" s="1">
        <v>-301747.11</v>
      </c>
      <c r="Q266" s="2">
        <f>-+Table1[[#This Row],[Current Record Count]]+Table1[[#This Row],[Adj Record Count]]</f>
        <v>57</v>
      </c>
      <c r="R266" s="1">
        <f>+-Table1[[#This Row],[Current Total ADJUSTMENT_AMOUNT]]+Table1[[#This Row],[Adj Total ADJUSTMENT_AMOUNT]]</f>
        <v>2124805.61</v>
      </c>
      <c r="S266" s="1">
        <f>-Table1[[#This Row],[Current Total CHARGE_AMOUNT]]+Table1[[#This Row],[Adj Total CHARGE_AMOUNT]]</f>
        <v>2729235.1</v>
      </c>
      <c r="T266" s="1">
        <f>+Table1[[#This Row],[Adj Total TOTAL_COST]]-Table1[[#This Row],[Current Total TOTAL_COST]]</f>
        <v>896480.98419999995</v>
      </c>
      <c r="U266" s="1">
        <f>+Table1[[#This Row],[Adj Total CONTRIBUTION_MARGIN]]-Table1[[#This Row],[Current Total CONTRIBUTION_MARGIN]]</f>
        <v>-217632.51</v>
      </c>
      <c r="V266" s="1">
        <f>+Table1[[#This Row],[Adj Total OPERATING_MARGIN]]-Table1[[#This Row],[Current Total OPERATING_MARGIN]]</f>
        <v>-301747.11</v>
      </c>
    </row>
    <row r="267" spans="1:22" x14ac:dyDescent="0.3">
      <c r="A267" t="s">
        <v>39</v>
      </c>
      <c r="B267">
        <v>2025</v>
      </c>
      <c r="C267" t="s">
        <v>34</v>
      </c>
      <c r="D267" t="s">
        <v>34</v>
      </c>
      <c r="E267" s="2">
        <v>1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2">
        <v>98</v>
      </c>
      <c r="L267" s="1">
        <v>1959844.37</v>
      </c>
      <c r="M267" s="1">
        <v>2423556.5499999998</v>
      </c>
      <c r="N267" s="1">
        <v>681342.88829999999</v>
      </c>
      <c r="O267" s="1">
        <v>-68561.179999999993</v>
      </c>
      <c r="P267" s="1">
        <v>-301462.77</v>
      </c>
      <c r="Q267" s="2">
        <f>-+Table1[[#This Row],[Current Record Count]]+Table1[[#This Row],[Adj Record Count]]</f>
        <v>97</v>
      </c>
      <c r="R267" s="1">
        <f>+-Table1[[#This Row],[Current Total ADJUSTMENT_AMOUNT]]+Table1[[#This Row],[Adj Total ADJUSTMENT_AMOUNT]]</f>
        <v>1959844.37</v>
      </c>
      <c r="S267" s="1">
        <f>-Table1[[#This Row],[Current Total CHARGE_AMOUNT]]+Table1[[#This Row],[Adj Total CHARGE_AMOUNT]]</f>
        <v>2423556.5499999998</v>
      </c>
      <c r="T267" s="1">
        <f>+Table1[[#This Row],[Adj Total TOTAL_COST]]-Table1[[#This Row],[Current Total TOTAL_COST]]</f>
        <v>681342.88829999999</v>
      </c>
      <c r="U267" s="1">
        <f>+Table1[[#This Row],[Adj Total CONTRIBUTION_MARGIN]]-Table1[[#This Row],[Current Total CONTRIBUTION_MARGIN]]</f>
        <v>-68561.179999999993</v>
      </c>
      <c r="V267" s="1">
        <f>+Table1[[#This Row],[Adj Total OPERATING_MARGIN]]-Table1[[#This Row],[Current Total OPERATING_MARGIN]]</f>
        <v>-301462.77</v>
      </c>
    </row>
    <row r="268" spans="1:22" x14ac:dyDescent="0.3">
      <c r="A268" t="s">
        <v>16</v>
      </c>
      <c r="B268">
        <v>2020</v>
      </c>
      <c r="C268" t="s">
        <v>34</v>
      </c>
      <c r="D268" t="s">
        <v>34</v>
      </c>
      <c r="E268" s="2">
        <v>24725</v>
      </c>
      <c r="F268" s="1">
        <v>10679824.640000001</v>
      </c>
      <c r="G268" s="1">
        <v>13693526.779999999</v>
      </c>
      <c r="H268" s="1">
        <v>2197402.2574999998</v>
      </c>
      <c r="I268" s="1">
        <v>1485827.99</v>
      </c>
      <c r="J268" s="1">
        <v>782722.55</v>
      </c>
      <c r="K268" s="2">
        <v>23763</v>
      </c>
      <c r="L268" s="1">
        <v>6880329.0300000003</v>
      </c>
      <c r="M268" s="1">
        <v>8842458.6999999993</v>
      </c>
      <c r="N268" s="1">
        <v>1458634.4617999999</v>
      </c>
      <c r="O268" s="1">
        <v>963474.11</v>
      </c>
      <c r="P268" s="1">
        <v>482955.79</v>
      </c>
      <c r="Q268" s="2">
        <f>-+Table1[[#This Row],[Current Record Count]]+Table1[[#This Row],[Adj Record Count]]</f>
        <v>-962</v>
      </c>
      <c r="R268" s="1">
        <f>+-Table1[[#This Row],[Current Total ADJUSTMENT_AMOUNT]]+Table1[[#This Row],[Adj Total ADJUSTMENT_AMOUNT]]</f>
        <v>-3799495.6100000003</v>
      </c>
      <c r="S268" s="1">
        <f>-Table1[[#This Row],[Current Total CHARGE_AMOUNT]]+Table1[[#This Row],[Adj Total CHARGE_AMOUNT]]</f>
        <v>-4851068.08</v>
      </c>
      <c r="T268" s="1">
        <f>+Table1[[#This Row],[Adj Total TOTAL_COST]]-Table1[[#This Row],[Current Total TOTAL_COST]]</f>
        <v>-738767.7956999999</v>
      </c>
      <c r="U268" s="1">
        <f>+Table1[[#This Row],[Adj Total CONTRIBUTION_MARGIN]]-Table1[[#This Row],[Current Total CONTRIBUTION_MARGIN]]</f>
        <v>-522353.88</v>
      </c>
      <c r="V268" s="1">
        <f>+Table1[[#This Row],[Adj Total OPERATING_MARGIN]]-Table1[[#This Row],[Current Total OPERATING_MARGIN]]</f>
        <v>-299766.76000000007</v>
      </c>
    </row>
    <row r="269" spans="1:22" x14ac:dyDescent="0.3">
      <c r="A269" t="s">
        <v>16</v>
      </c>
      <c r="B269">
        <v>2024</v>
      </c>
      <c r="C269" t="s">
        <v>20</v>
      </c>
      <c r="D269" t="s">
        <v>55</v>
      </c>
      <c r="E269" s="2">
        <v>204</v>
      </c>
      <c r="F269" s="1">
        <v>2214294.9900000002</v>
      </c>
      <c r="G269" s="1">
        <v>2777449.33</v>
      </c>
      <c r="H269" s="1">
        <v>838877.51740000001</v>
      </c>
      <c r="I269" s="1">
        <v>418219.57</v>
      </c>
      <c r="J269" s="1">
        <v>313133.03999999998</v>
      </c>
      <c r="K269" s="2">
        <v>63</v>
      </c>
      <c r="L269" s="1">
        <v>41394.699999999997</v>
      </c>
      <c r="M269" s="1">
        <v>61032.17</v>
      </c>
      <c r="N269" s="1">
        <v>8039.8485000000001</v>
      </c>
      <c r="O269" s="1">
        <v>17416.36</v>
      </c>
      <c r="P269" s="1">
        <v>14103.61</v>
      </c>
      <c r="Q269" s="2">
        <f>-+Table1[[#This Row],[Current Record Count]]+Table1[[#This Row],[Adj Record Count]]</f>
        <v>-141</v>
      </c>
      <c r="R269" s="1">
        <f>+-Table1[[#This Row],[Current Total ADJUSTMENT_AMOUNT]]+Table1[[#This Row],[Adj Total ADJUSTMENT_AMOUNT]]</f>
        <v>-2172900.29</v>
      </c>
      <c r="S269" s="1">
        <f>-Table1[[#This Row],[Current Total CHARGE_AMOUNT]]+Table1[[#This Row],[Adj Total CHARGE_AMOUNT]]</f>
        <v>-2716417.16</v>
      </c>
      <c r="T269" s="1">
        <f>+Table1[[#This Row],[Adj Total TOTAL_COST]]-Table1[[#This Row],[Current Total TOTAL_COST]]</f>
        <v>-830837.66890000005</v>
      </c>
      <c r="U269" s="1">
        <f>+Table1[[#This Row],[Adj Total CONTRIBUTION_MARGIN]]-Table1[[#This Row],[Current Total CONTRIBUTION_MARGIN]]</f>
        <v>-400803.21</v>
      </c>
      <c r="V269" s="1">
        <f>+Table1[[#This Row],[Adj Total OPERATING_MARGIN]]-Table1[[#This Row],[Current Total OPERATING_MARGIN]]</f>
        <v>-299029.43</v>
      </c>
    </row>
    <row r="270" spans="1:22" x14ac:dyDescent="0.3">
      <c r="A270" t="s">
        <v>33</v>
      </c>
      <c r="B270">
        <v>2021</v>
      </c>
      <c r="C270" t="s">
        <v>41</v>
      </c>
      <c r="D270" t="s">
        <v>41</v>
      </c>
      <c r="E270" s="2">
        <v>761</v>
      </c>
      <c r="F270" s="1">
        <v>3058958.31</v>
      </c>
      <c r="G270" s="1">
        <v>3919080.12</v>
      </c>
      <c r="H270" s="1">
        <v>685947.20799999998</v>
      </c>
      <c r="I270" s="1">
        <v>450854.52</v>
      </c>
      <c r="J270" s="1">
        <v>297204.63</v>
      </c>
      <c r="K270" s="2">
        <v>3</v>
      </c>
      <c r="L270" s="1">
        <v>3328.73</v>
      </c>
      <c r="M270" s="1">
        <v>6587.7</v>
      </c>
      <c r="N270" s="1">
        <v>82.476600000000005</v>
      </c>
      <c r="O270" s="1">
        <v>-32.630000000000003</v>
      </c>
      <c r="P270" s="1">
        <v>-77.569999999999993</v>
      </c>
      <c r="Q270" s="2">
        <f>-+Table1[[#This Row],[Current Record Count]]+Table1[[#This Row],[Adj Record Count]]</f>
        <v>-758</v>
      </c>
      <c r="R270" s="1">
        <f>+-Table1[[#This Row],[Current Total ADJUSTMENT_AMOUNT]]+Table1[[#This Row],[Adj Total ADJUSTMENT_AMOUNT]]</f>
        <v>-3055629.58</v>
      </c>
      <c r="S270" s="1">
        <f>-Table1[[#This Row],[Current Total CHARGE_AMOUNT]]+Table1[[#This Row],[Adj Total CHARGE_AMOUNT]]</f>
        <v>-3912492.42</v>
      </c>
      <c r="T270" s="1">
        <f>+Table1[[#This Row],[Adj Total TOTAL_COST]]-Table1[[#This Row],[Current Total TOTAL_COST]]</f>
        <v>-685864.73139999993</v>
      </c>
      <c r="U270" s="1">
        <f>+Table1[[#This Row],[Adj Total CONTRIBUTION_MARGIN]]-Table1[[#This Row],[Current Total CONTRIBUTION_MARGIN]]</f>
        <v>-450887.15</v>
      </c>
      <c r="V270" s="1">
        <f>+Table1[[#This Row],[Adj Total OPERATING_MARGIN]]-Table1[[#This Row],[Current Total OPERATING_MARGIN]]</f>
        <v>-297282.2</v>
      </c>
    </row>
    <row r="271" spans="1:22" x14ac:dyDescent="0.3">
      <c r="A271" t="s">
        <v>16</v>
      </c>
      <c r="B271">
        <v>2025</v>
      </c>
      <c r="C271" t="s">
        <v>34</v>
      </c>
      <c r="D271" t="s">
        <v>34</v>
      </c>
      <c r="E271" s="2">
        <v>40317</v>
      </c>
      <c r="F271" s="1">
        <v>23821879.960000001</v>
      </c>
      <c r="G271" s="1">
        <v>31241427.75</v>
      </c>
      <c r="H271" s="1">
        <v>3120088.2233000002</v>
      </c>
      <c r="I271" s="1">
        <v>4763665.95</v>
      </c>
      <c r="J271" s="1">
        <v>3780830.36</v>
      </c>
      <c r="K271" s="2">
        <v>39631</v>
      </c>
      <c r="L271" s="1">
        <v>20062877.52</v>
      </c>
      <c r="M271" s="1">
        <v>26456544.280000001</v>
      </c>
      <c r="N271" s="1">
        <v>2474947.7784000002</v>
      </c>
      <c r="O271" s="1">
        <v>4268038.49</v>
      </c>
      <c r="P271" s="1">
        <v>3485898.16</v>
      </c>
      <c r="Q271" s="2">
        <f>-+Table1[[#This Row],[Current Record Count]]+Table1[[#This Row],[Adj Record Count]]</f>
        <v>-686</v>
      </c>
      <c r="R271" s="1">
        <f>+-Table1[[#This Row],[Current Total ADJUSTMENT_AMOUNT]]+Table1[[#This Row],[Adj Total ADJUSTMENT_AMOUNT]]</f>
        <v>-3759002.4400000013</v>
      </c>
      <c r="S271" s="1">
        <f>-Table1[[#This Row],[Current Total CHARGE_AMOUNT]]+Table1[[#This Row],[Adj Total CHARGE_AMOUNT]]</f>
        <v>-4784883.4699999988</v>
      </c>
      <c r="T271" s="1">
        <f>+Table1[[#This Row],[Adj Total TOTAL_COST]]-Table1[[#This Row],[Current Total TOTAL_COST]]</f>
        <v>-645140.4449</v>
      </c>
      <c r="U271" s="1">
        <f>+Table1[[#This Row],[Adj Total CONTRIBUTION_MARGIN]]-Table1[[#This Row],[Current Total CONTRIBUTION_MARGIN]]</f>
        <v>-495627.45999999996</v>
      </c>
      <c r="V271" s="1">
        <f>+Table1[[#This Row],[Adj Total OPERATING_MARGIN]]-Table1[[#This Row],[Current Total OPERATING_MARGIN]]</f>
        <v>-294932.19999999972</v>
      </c>
    </row>
    <row r="272" spans="1:22" x14ac:dyDescent="0.3">
      <c r="A272" t="s">
        <v>33</v>
      </c>
      <c r="B272">
        <v>2023</v>
      </c>
      <c r="C272" t="s">
        <v>23</v>
      </c>
      <c r="D272" t="s">
        <v>83</v>
      </c>
      <c r="E272" s="2">
        <v>921</v>
      </c>
      <c r="F272" s="1">
        <v>2545375.92</v>
      </c>
      <c r="G272" s="1">
        <v>3119484.21</v>
      </c>
      <c r="H272" s="1">
        <v>396383.94559999998</v>
      </c>
      <c r="I272" s="1">
        <v>397019</v>
      </c>
      <c r="J272" s="1">
        <v>287607.03000000003</v>
      </c>
      <c r="K272" s="2">
        <v>13</v>
      </c>
      <c r="L272" s="1">
        <v>6042.68</v>
      </c>
      <c r="M272" s="1">
        <v>8068.93</v>
      </c>
      <c r="N272" s="1">
        <v>8455.6448</v>
      </c>
      <c r="O272" s="1">
        <v>-1979.07</v>
      </c>
      <c r="P272" s="1">
        <v>-4477.59</v>
      </c>
      <c r="Q272" s="2">
        <f>-+Table1[[#This Row],[Current Record Count]]+Table1[[#This Row],[Adj Record Count]]</f>
        <v>-908</v>
      </c>
      <c r="R272" s="1">
        <f>+-Table1[[#This Row],[Current Total ADJUSTMENT_AMOUNT]]+Table1[[#This Row],[Adj Total ADJUSTMENT_AMOUNT]]</f>
        <v>-2539333.2399999998</v>
      </c>
      <c r="S272" s="1">
        <f>-Table1[[#This Row],[Current Total CHARGE_AMOUNT]]+Table1[[#This Row],[Adj Total CHARGE_AMOUNT]]</f>
        <v>-3111415.28</v>
      </c>
      <c r="T272" s="1">
        <f>+Table1[[#This Row],[Adj Total TOTAL_COST]]-Table1[[#This Row],[Current Total TOTAL_COST]]</f>
        <v>-387928.30079999997</v>
      </c>
      <c r="U272" s="1">
        <f>+Table1[[#This Row],[Adj Total CONTRIBUTION_MARGIN]]-Table1[[#This Row],[Current Total CONTRIBUTION_MARGIN]]</f>
        <v>-398998.07</v>
      </c>
      <c r="V272" s="1">
        <f>+Table1[[#This Row],[Adj Total OPERATING_MARGIN]]-Table1[[#This Row],[Current Total OPERATING_MARGIN]]</f>
        <v>-292084.62000000005</v>
      </c>
    </row>
    <row r="273" spans="1:22" x14ac:dyDescent="0.3">
      <c r="A273" t="s">
        <v>16</v>
      </c>
      <c r="B273">
        <v>2021</v>
      </c>
      <c r="C273" t="s">
        <v>17</v>
      </c>
      <c r="D273" t="s">
        <v>85</v>
      </c>
      <c r="E273" s="2">
        <v>10970</v>
      </c>
      <c r="F273" s="1">
        <v>4373305.49</v>
      </c>
      <c r="G273" s="1">
        <v>6236382.5099999998</v>
      </c>
      <c r="H273" s="1">
        <v>723040.76399999997</v>
      </c>
      <c r="I273" s="1">
        <v>1579045.26</v>
      </c>
      <c r="J273" s="1">
        <v>1420355.67</v>
      </c>
      <c r="K273" s="2">
        <v>10737</v>
      </c>
      <c r="L273" s="1">
        <v>3032697.89</v>
      </c>
      <c r="M273" s="1">
        <v>4280144.33</v>
      </c>
      <c r="N273" s="1">
        <v>324048.00020000001</v>
      </c>
      <c r="O273" s="1">
        <v>1242618.93</v>
      </c>
      <c r="P273" s="1">
        <v>1129434.53</v>
      </c>
      <c r="Q273" s="2">
        <f>-+Table1[[#This Row],[Current Record Count]]+Table1[[#This Row],[Adj Record Count]]</f>
        <v>-233</v>
      </c>
      <c r="R273" s="1">
        <f>+-Table1[[#This Row],[Current Total ADJUSTMENT_AMOUNT]]+Table1[[#This Row],[Adj Total ADJUSTMENT_AMOUNT]]</f>
        <v>-1340607.6000000001</v>
      </c>
      <c r="S273" s="1">
        <f>-Table1[[#This Row],[Current Total CHARGE_AMOUNT]]+Table1[[#This Row],[Adj Total CHARGE_AMOUNT]]</f>
        <v>-1956238.1799999997</v>
      </c>
      <c r="T273" s="1">
        <f>+Table1[[#This Row],[Adj Total TOTAL_COST]]-Table1[[#This Row],[Current Total TOTAL_COST]]</f>
        <v>-398992.76379999996</v>
      </c>
      <c r="U273" s="1">
        <f>+Table1[[#This Row],[Adj Total CONTRIBUTION_MARGIN]]-Table1[[#This Row],[Current Total CONTRIBUTION_MARGIN]]</f>
        <v>-336426.33000000007</v>
      </c>
      <c r="V273" s="1">
        <f>+Table1[[#This Row],[Adj Total OPERATING_MARGIN]]-Table1[[#This Row],[Current Total OPERATING_MARGIN]]</f>
        <v>-290921.1399999999</v>
      </c>
    </row>
    <row r="274" spans="1:22" x14ac:dyDescent="0.3">
      <c r="A274" t="s">
        <v>33</v>
      </c>
      <c r="B274">
        <v>2021</v>
      </c>
      <c r="C274" t="s">
        <v>17</v>
      </c>
      <c r="D274" t="s">
        <v>59</v>
      </c>
      <c r="E274" s="2">
        <v>384</v>
      </c>
      <c r="F274" s="1">
        <v>1444071.1</v>
      </c>
      <c r="G274" s="1">
        <v>1928986.96</v>
      </c>
      <c r="H274" s="1">
        <v>285519.45390000002</v>
      </c>
      <c r="I274" s="1">
        <v>370462.47</v>
      </c>
      <c r="J274" s="1">
        <v>288910.39</v>
      </c>
      <c r="K274" s="2">
        <v>1</v>
      </c>
      <c r="L274" s="1">
        <v>125.79</v>
      </c>
      <c r="M274" s="1">
        <v>125.79</v>
      </c>
      <c r="N274" s="1">
        <v>42.155000000000001</v>
      </c>
      <c r="O274" s="1">
        <v>-23.86</v>
      </c>
      <c r="P274" s="1">
        <v>-42.16</v>
      </c>
      <c r="Q274" s="2">
        <f>-+Table1[[#This Row],[Current Record Count]]+Table1[[#This Row],[Adj Record Count]]</f>
        <v>-383</v>
      </c>
      <c r="R274" s="1">
        <f>+-Table1[[#This Row],[Current Total ADJUSTMENT_AMOUNT]]+Table1[[#This Row],[Adj Total ADJUSTMENT_AMOUNT]]</f>
        <v>-1443945.31</v>
      </c>
      <c r="S274" s="1">
        <f>-Table1[[#This Row],[Current Total CHARGE_AMOUNT]]+Table1[[#This Row],[Adj Total CHARGE_AMOUNT]]</f>
        <v>-1928861.17</v>
      </c>
      <c r="T274" s="1">
        <f>+Table1[[#This Row],[Adj Total TOTAL_COST]]-Table1[[#This Row],[Current Total TOTAL_COST]]</f>
        <v>-285477.29889999999</v>
      </c>
      <c r="U274" s="1">
        <f>+Table1[[#This Row],[Adj Total CONTRIBUTION_MARGIN]]-Table1[[#This Row],[Current Total CONTRIBUTION_MARGIN]]</f>
        <v>-370486.32999999996</v>
      </c>
      <c r="V274" s="1">
        <f>+Table1[[#This Row],[Adj Total OPERATING_MARGIN]]-Table1[[#This Row],[Current Total OPERATING_MARGIN]]</f>
        <v>-288952.55</v>
      </c>
    </row>
    <row r="275" spans="1:22" x14ac:dyDescent="0.3">
      <c r="A275" t="s">
        <v>16</v>
      </c>
      <c r="B275">
        <v>2021</v>
      </c>
      <c r="C275" t="s">
        <v>41</v>
      </c>
      <c r="D275" t="s">
        <v>41</v>
      </c>
      <c r="E275" s="2">
        <v>15488</v>
      </c>
      <c r="F275" s="1">
        <v>16014606.99</v>
      </c>
      <c r="G275" s="1">
        <v>21680808.899999999</v>
      </c>
      <c r="H275" s="1">
        <v>6131965.2759999996</v>
      </c>
      <c r="I275" s="1">
        <v>2944957.19</v>
      </c>
      <c r="J275" s="1">
        <v>667390.21</v>
      </c>
      <c r="K275" s="2">
        <v>6117</v>
      </c>
      <c r="L275" s="1">
        <v>1826534.85</v>
      </c>
      <c r="M275" s="1">
        <v>2421310.6800000002</v>
      </c>
      <c r="N275" s="1">
        <v>291394.97409999999</v>
      </c>
      <c r="O275" s="1">
        <v>468039.44</v>
      </c>
      <c r="P275" s="1">
        <v>380688.45</v>
      </c>
      <c r="Q275" s="2">
        <f>-+Table1[[#This Row],[Current Record Count]]+Table1[[#This Row],[Adj Record Count]]</f>
        <v>-9371</v>
      </c>
      <c r="R275" s="1">
        <f>+-Table1[[#This Row],[Current Total ADJUSTMENT_AMOUNT]]+Table1[[#This Row],[Adj Total ADJUSTMENT_AMOUNT]]</f>
        <v>-14188072.140000001</v>
      </c>
      <c r="S275" s="1">
        <f>-Table1[[#This Row],[Current Total CHARGE_AMOUNT]]+Table1[[#This Row],[Adj Total CHARGE_AMOUNT]]</f>
        <v>-19259498.219999999</v>
      </c>
      <c r="T275" s="1">
        <f>+Table1[[#This Row],[Adj Total TOTAL_COST]]-Table1[[#This Row],[Current Total TOTAL_COST]]</f>
        <v>-5840570.3018999994</v>
      </c>
      <c r="U275" s="1">
        <f>+Table1[[#This Row],[Adj Total CONTRIBUTION_MARGIN]]-Table1[[#This Row],[Current Total CONTRIBUTION_MARGIN]]</f>
        <v>-2476917.75</v>
      </c>
      <c r="V275" s="1">
        <f>+Table1[[#This Row],[Adj Total OPERATING_MARGIN]]-Table1[[#This Row],[Current Total OPERATING_MARGIN]]</f>
        <v>-286701.75999999995</v>
      </c>
    </row>
    <row r="276" spans="1:22" x14ac:dyDescent="0.3">
      <c r="A276" t="s">
        <v>22</v>
      </c>
      <c r="B276">
        <v>2020</v>
      </c>
      <c r="C276" t="s">
        <v>23</v>
      </c>
      <c r="D276" t="s">
        <v>83</v>
      </c>
      <c r="E276" s="2">
        <v>32642</v>
      </c>
      <c r="F276" s="1">
        <v>16749874.960000001</v>
      </c>
      <c r="G276" s="1">
        <v>24162942.100000001</v>
      </c>
      <c r="H276" s="1">
        <v>9205922.2164999992</v>
      </c>
      <c r="I276" s="1">
        <v>1791594.12</v>
      </c>
      <c r="J276" s="1">
        <v>-1889108.96</v>
      </c>
      <c r="K276" s="2">
        <v>31802</v>
      </c>
      <c r="L276" s="1">
        <v>14520898.630000001</v>
      </c>
      <c r="M276" s="1">
        <v>21191915.739999998</v>
      </c>
      <c r="N276" s="1">
        <v>8749010.2078000009</v>
      </c>
      <c r="O276" s="1">
        <v>1333847.04</v>
      </c>
      <c r="P276" s="1">
        <v>-2175734.4500000002</v>
      </c>
      <c r="Q276" s="2">
        <f>-+Table1[[#This Row],[Current Record Count]]+Table1[[#This Row],[Adj Record Count]]</f>
        <v>-840</v>
      </c>
      <c r="R276" s="1">
        <f>+-Table1[[#This Row],[Current Total ADJUSTMENT_AMOUNT]]+Table1[[#This Row],[Adj Total ADJUSTMENT_AMOUNT]]</f>
        <v>-2228976.33</v>
      </c>
      <c r="S276" s="1">
        <f>-Table1[[#This Row],[Current Total CHARGE_AMOUNT]]+Table1[[#This Row],[Adj Total CHARGE_AMOUNT]]</f>
        <v>-2971026.3600000031</v>
      </c>
      <c r="T276" s="1">
        <f>+Table1[[#This Row],[Adj Total TOTAL_COST]]-Table1[[#This Row],[Current Total TOTAL_COST]]</f>
        <v>-456912.00869999826</v>
      </c>
      <c r="U276" s="1">
        <f>+Table1[[#This Row],[Adj Total CONTRIBUTION_MARGIN]]-Table1[[#This Row],[Current Total CONTRIBUTION_MARGIN]]</f>
        <v>-457747.08000000007</v>
      </c>
      <c r="V276" s="1">
        <f>+Table1[[#This Row],[Adj Total OPERATING_MARGIN]]-Table1[[#This Row],[Current Total OPERATING_MARGIN]]</f>
        <v>-286625.49000000022</v>
      </c>
    </row>
    <row r="277" spans="1:22" x14ac:dyDescent="0.3">
      <c r="A277" t="s">
        <v>35</v>
      </c>
      <c r="B277">
        <v>2022</v>
      </c>
      <c r="C277" t="s">
        <v>51</v>
      </c>
      <c r="D277" t="s">
        <v>51</v>
      </c>
      <c r="E277" s="2">
        <v>673</v>
      </c>
      <c r="F277" s="1">
        <v>6678346.4100000001</v>
      </c>
      <c r="G277" s="1">
        <v>7423376.5199999996</v>
      </c>
      <c r="H277" s="1">
        <v>553105.24840000004</v>
      </c>
      <c r="I277" s="1">
        <v>454438.89</v>
      </c>
      <c r="J277" s="1">
        <v>286387.09000000003</v>
      </c>
      <c r="K277" s="2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2">
        <f>-+Table1[[#This Row],[Current Record Count]]+Table1[[#This Row],[Adj Record Count]]</f>
        <v>-673</v>
      </c>
      <c r="R277" s="1">
        <f>+-Table1[[#This Row],[Current Total ADJUSTMENT_AMOUNT]]+Table1[[#This Row],[Adj Total ADJUSTMENT_AMOUNT]]</f>
        <v>-6678346.4100000001</v>
      </c>
      <c r="S277" s="1">
        <f>-Table1[[#This Row],[Current Total CHARGE_AMOUNT]]+Table1[[#This Row],[Adj Total CHARGE_AMOUNT]]</f>
        <v>-7423376.5199999996</v>
      </c>
      <c r="T277" s="1">
        <f>+Table1[[#This Row],[Adj Total TOTAL_COST]]-Table1[[#This Row],[Current Total TOTAL_COST]]</f>
        <v>-553105.24840000004</v>
      </c>
      <c r="U277" s="1">
        <f>+Table1[[#This Row],[Adj Total CONTRIBUTION_MARGIN]]-Table1[[#This Row],[Current Total CONTRIBUTION_MARGIN]]</f>
        <v>-454438.89</v>
      </c>
      <c r="V277" s="1">
        <f>+Table1[[#This Row],[Adj Total OPERATING_MARGIN]]-Table1[[#This Row],[Current Total OPERATING_MARGIN]]</f>
        <v>-286387.09000000003</v>
      </c>
    </row>
    <row r="278" spans="1:22" x14ac:dyDescent="0.3">
      <c r="A278" t="s">
        <v>39</v>
      </c>
      <c r="B278">
        <v>2020</v>
      </c>
      <c r="C278" t="s">
        <v>34</v>
      </c>
      <c r="D278" t="s">
        <v>34</v>
      </c>
      <c r="E278" s="2">
        <v>1</v>
      </c>
      <c r="F278" s="1">
        <v>3537.09</v>
      </c>
      <c r="G278" s="1">
        <v>3628</v>
      </c>
      <c r="H278" s="1">
        <v>230.3064</v>
      </c>
      <c r="I278" s="1">
        <v>-80.400000000000006</v>
      </c>
      <c r="J278" s="1">
        <v>-139.4</v>
      </c>
      <c r="K278" s="2">
        <v>678</v>
      </c>
      <c r="L278" s="1">
        <v>4469834.75</v>
      </c>
      <c r="M278" s="1">
        <v>5529721.0499999998</v>
      </c>
      <c r="N278" s="1">
        <v>1305166.2553000001</v>
      </c>
      <c r="O278" s="1">
        <v>163508.69</v>
      </c>
      <c r="P278" s="1">
        <v>-284352.86</v>
      </c>
      <c r="Q278" s="2">
        <f>-+Table1[[#This Row],[Current Record Count]]+Table1[[#This Row],[Adj Record Count]]</f>
        <v>677</v>
      </c>
      <c r="R278" s="1">
        <f>+-Table1[[#This Row],[Current Total ADJUSTMENT_AMOUNT]]+Table1[[#This Row],[Adj Total ADJUSTMENT_AMOUNT]]</f>
        <v>4466297.66</v>
      </c>
      <c r="S278" s="1">
        <f>-Table1[[#This Row],[Current Total CHARGE_AMOUNT]]+Table1[[#This Row],[Adj Total CHARGE_AMOUNT]]</f>
        <v>5526093.0499999998</v>
      </c>
      <c r="T278" s="1">
        <f>+Table1[[#This Row],[Adj Total TOTAL_COST]]-Table1[[#This Row],[Current Total TOTAL_COST]]</f>
        <v>1304935.9489000002</v>
      </c>
      <c r="U278" s="1">
        <f>+Table1[[#This Row],[Adj Total CONTRIBUTION_MARGIN]]-Table1[[#This Row],[Current Total CONTRIBUTION_MARGIN]]</f>
        <v>163589.09</v>
      </c>
      <c r="V278" s="1">
        <f>+Table1[[#This Row],[Adj Total OPERATING_MARGIN]]-Table1[[#This Row],[Current Total OPERATING_MARGIN]]</f>
        <v>-284213.45999999996</v>
      </c>
    </row>
    <row r="279" spans="1:22" x14ac:dyDescent="0.3">
      <c r="A279" t="s">
        <v>44</v>
      </c>
      <c r="B279">
        <v>2020</v>
      </c>
      <c r="C279" t="s">
        <v>58</v>
      </c>
      <c r="D279" t="s">
        <v>58</v>
      </c>
      <c r="E279" s="2">
        <v>149</v>
      </c>
      <c r="F279" s="1">
        <v>1656122.98</v>
      </c>
      <c r="G279" s="1">
        <v>2405751.58</v>
      </c>
      <c r="H279" s="1">
        <v>394840.08880000003</v>
      </c>
      <c r="I279" s="1">
        <v>397989.77</v>
      </c>
      <c r="J279" s="1">
        <v>276248.62</v>
      </c>
      <c r="K279" s="2">
        <v>1</v>
      </c>
      <c r="L279" s="1">
        <v>557</v>
      </c>
      <c r="M279" s="1">
        <v>557</v>
      </c>
      <c r="N279" s="1">
        <v>197.40549999999999</v>
      </c>
      <c r="O279" s="1">
        <v>-140.54</v>
      </c>
      <c r="P279" s="1">
        <v>-197.41</v>
      </c>
      <c r="Q279" s="2">
        <f>-+Table1[[#This Row],[Current Record Count]]+Table1[[#This Row],[Adj Record Count]]</f>
        <v>-148</v>
      </c>
      <c r="R279" s="1">
        <f>+-Table1[[#This Row],[Current Total ADJUSTMENT_AMOUNT]]+Table1[[#This Row],[Adj Total ADJUSTMENT_AMOUNT]]</f>
        <v>-1655565.98</v>
      </c>
      <c r="S279" s="1">
        <f>-Table1[[#This Row],[Current Total CHARGE_AMOUNT]]+Table1[[#This Row],[Adj Total CHARGE_AMOUNT]]</f>
        <v>-2405194.58</v>
      </c>
      <c r="T279" s="1">
        <f>+Table1[[#This Row],[Adj Total TOTAL_COST]]-Table1[[#This Row],[Current Total TOTAL_COST]]</f>
        <v>-394642.68330000003</v>
      </c>
      <c r="U279" s="1">
        <f>+Table1[[#This Row],[Adj Total CONTRIBUTION_MARGIN]]-Table1[[#This Row],[Current Total CONTRIBUTION_MARGIN]]</f>
        <v>-398130.31</v>
      </c>
      <c r="V279" s="1">
        <f>+Table1[[#This Row],[Adj Total OPERATING_MARGIN]]-Table1[[#This Row],[Current Total OPERATING_MARGIN]]</f>
        <v>-276446.02999999997</v>
      </c>
    </row>
    <row r="280" spans="1:22" x14ac:dyDescent="0.3">
      <c r="A280" t="s">
        <v>22</v>
      </c>
      <c r="B280">
        <v>2024</v>
      </c>
      <c r="C280" t="s">
        <v>41</v>
      </c>
      <c r="D280" t="s">
        <v>41</v>
      </c>
      <c r="E280" s="2">
        <v>8599</v>
      </c>
      <c r="F280" s="1">
        <v>5880757.7400000002</v>
      </c>
      <c r="G280" s="1">
        <v>8176097.79</v>
      </c>
      <c r="H280" s="1">
        <v>3081106.1280999999</v>
      </c>
      <c r="I280" s="1">
        <v>1252407.42</v>
      </c>
      <c r="J280" s="1">
        <v>106403.18</v>
      </c>
      <c r="K280" s="2">
        <v>7446</v>
      </c>
      <c r="L280" s="1">
        <v>3480981.37</v>
      </c>
      <c r="M280" s="1">
        <v>4874627.1500000004</v>
      </c>
      <c r="N280" s="1">
        <v>2302378.5784999998</v>
      </c>
      <c r="O280" s="1">
        <v>694472.86</v>
      </c>
      <c r="P280" s="1">
        <v>-169677.56</v>
      </c>
      <c r="Q280" s="2">
        <f>-+Table1[[#This Row],[Current Record Count]]+Table1[[#This Row],[Adj Record Count]]</f>
        <v>-1153</v>
      </c>
      <c r="R280" s="1">
        <f>+-Table1[[#This Row],[Current Total ADJUSTMENT_AMOUNT]]+Table1[[#This Row],[Adj Total ADJUSTMENT_AMOUNT]]</f>
        <v>-2399776.37</v>
      </c>
      <c r="S280" s="1">
        <f>-Table1[[#This Row],[Current Total CHARGE_AMOUNT]]+Table1[[#This Row],[Adj Total CHARGE_AMOUNT]]</f>
        <v>-3301470.6399999997</v>
      </c>
      <c r="T280" s="1">
        <f>+Table1[[#This Row],[Adj Total TOTAL_COST]]-Table1[[#This Row],[Current Total TOTAL_COST]]</f>
        <v>-778727.54960000003</v>
      </c>
      <c r="U280" s="1">
        <f>+Table1[[#This Row],[Adj Total CONTRIBUTION_MARGIN]]-Table1[[#This Row],[Current Total CONTRIBUTION_MARGIN]]</f>
        <v>-557934.55999999994</v>
      </c>
      <c r="V280" s="1">
        <f>+Table1[[#This Row],[Adj Total OPERATING_MARGIN]]-Table1[[#This Row],[Current Total OPERATING_MARGIN]]</f>
        <v>-276080.74</v>
      </c>
    </row>
    <row r="281" spans="1:22" x14ac:dyDescent="0.3">
      <c r="A281" t="s">
        <v>54</v>
      </c>
      <c r="B281">
        <v>2021</v>
      </c>
      <c r="C281" t="s">
        <v>46</v>
      </c>
      <c r="D281" t="s">
        <v>46</v>
      </c>
      <c r="E281" s="2">
        <v>12</v>
      </c>
      <c r="F281" s="1">
        <v>38349.699999999997</v>
      </c>
      <c r="G281" s="1">
        <v>66018.22</v>
      </c>
      <c r="H281" s="1">
        <v>6438.7448999999997</v>
      </c>
      <c r="I281" s="1">
        <v>24210.31</v>
      </c>
      <c r="J281" s="1">
        <v>22468.09</v>
      </c>
      <c r="K281" s="2">
        <v>288</v>
      </c>
      <c r="L281" s="1">
        <v>3290018.57</v>
      </c>
      <c r="M281" s="1">
        <v>4858408.1900000004</v>
      </c>
      <c r="N281" s="1">
        <v>1920515.8333000001</v>
      </c>
      <c r="O281" s="1">
        <v>759.55</v>
      </c>
      <c r="P281" s="1">
        <v>-253323.69</v>
      </c>
      <c r="Q281" s="2">
        <f>-+Table1[[#This Row],[Current Record Count]]+Table1[[#This Row],[Adj Record Count]]</f>
        <v>276</v>
      </c>
      <c r="R281" s="1">
        <f>+-Table1[[#This Row],[Current Total ADJUSTMENT_AMOUNT]]+Table1[[#This Row],[Adj Total ADJUSTMENT_AMOUNT]]</f>
        <v>3251668.8699999996</v>
      </c>
      <c r="S281" s="1">
        <f>-Table1[[#This Row],[Current Total CHARGE_AMOUNT]]+Table1[[#This Row],[Adj Total CHARGE_AMOUNT]]</f>
        <v>4792389.9700000007</v>
      </c>
      <c r="T281" s="1">
        <f>+Table1[[#This Row],[Adj Total TOTAL_COST]]-Table1[[#This Row],[Current Total TOTAL_COST]]</f>
        <v>1914077.0884</v>
      </c>
      <c r="U281" s="1">
        <f>+Table1[[#This Row],[Adj Total CONTRIBUTION_MARGIN]]-Table1[[#This Row],[Current Total CONTRIBUTION_MARGIN]]</f>
        <v>-23450.760000000002</v>
      </c>
      <c r="V281" s="1">
        <f>+Table1[[#This Row],[Adj Total OPERATING_MARGIN]]-Table1[[#This Row],[Current Total OPERATING_MARGIN]]</f>
        <v>-275791.78000000003</v>
      </c>
    </row>
    <row r="282" spans="1:22" x14ac:dyDescent="0.3">
      <c r="A282" t="s">
        <v>81</v>
      </c>
      <c r="B282">
        <v>2020</v>
      </c>
      <c r="C282" t="s">
        <v>51</v>
      </c>
      <c r="D282" t="s">
        <v>51</v>
      </c>
      <c r="E282" s="2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2">
        <v>391</v>
      </c>
      <c r="L282" s="1">
        <v>1736660.25</v>
      </c>
      <c r="M282" s="1">
        <v>2627812.2200000002</v>
      </c>
      <c r="N282" s="1">
        <v>1138187.2668999999</v>
      </c>
      <c r="O282" s="1">
        <v>138658.21</v>
      </c>
      <c r="P282" s="1">
        <v>-271291.86</v>
      </c>
      <c r="Q282" s="2">
        <f>-+Table1[[#This Row],[Current Record Count]]+Table1[[#This Row],[Adj Record Count]]</f>
        <v>391</v>
      </c>
      <c r="R282" s="1">
        <f>+-Table1[[#This Row],[Current Total ADJUSTMENT_AMOUNT]]+Table1[[#This Row],[Adj Total ADJUSTMENT_AMOUNT]]</f>
        <v>1736660.25</v>
      </c>
      <c r="S282" s="1">
        <f>-Table1[[#This Row],[Current Total CHARGE_AMOUNT]]+Table1[[#This Row],[Adj Total CHARGE_AMOUNT]]</f>
        <v>2627812.2200000002</v>
      </c>
      <c r="T282" s="1">
        <f>+Table1[[#This Row],[Adj Total TOTAL_COST]]-Table1[[#This Row],[Current Total TOTAL_COST]]</f>
        <v>1138187.2668999999</v>
      </c>
      <c r="U282" s="1">
        <f>+Table1[[#This Row],[Adj Total CONTRIBUTION_MARGIN]]-Table1[[#This Row],[Current Total CONTRIBUTION_MARGIN]]</f>
        <v>138658.21</v>
      </c>
      <c r="V282" s="1">
        <f>+Table1[[#This Row],[Adj Total OPERATING_MARGIN]]-Table1[[#This Row],[Current Total OPERATING_MARGIN]]</f>
        <v>-271291.86</v>
      </c>
    </row>
    <row r="283" spans="1:22" x14ac:dyDescent="0.3">
      <c r="A283" t="s">
        <v>35</v>
      </c>
      <c r="B283">
        <v>2022</v>
      </c>
      <c r="C283" t="s">
        <v>23</v>
      </c>
      <c r="D283" t="s">
        <v>83</v>
      </c>
      <c r="E283" s="2">
        <v>1887</v>
      </c>
      <c r="F283" s="1">
        <v>3786476.16</v>
      </c>
      <c r="G283" s="1">
        <v>4977019.25</v>
      </c>
      <c r="H283" s="1">
        <v>1153809.9194</v>
      </c>
      <c r="I283" s="1">
        <v>630026.63</v>
      </c>
      <c r="J283" s="1">
        <v>287679.07</v>
      </c>
      <c r="K283" s="2">
        <v>402</v>
      </c>
      <c r="L283" s="1">
        <v>293816.63</v>
      </c>
      <c r="M283" s="1">
        <v>375379.97</v>
      </c>
      <c r="N283" s="1">
        <v>79562.607699999993</v>
      </c>
      <c r="O283" s="1">
        <v>41402.46</v>
      </c>
      <c r="P283" s="1">
        <v>16414.599999999999</v>
      </c>
      <c r="Q283" s="2">
        <f>-+Table1[[#This Row],[Current Record Count]]+Table1[[#This Row],[Adj Record Count]]</f>
        <v>-1485</v>
      </c>
      <c r="R283" s="1">
        <f>+-Table1[[#This Row],[Current Total ADJUSTMENT_AMOUNT]]+Table1[[#This Row],[Adj Total ADJUSTMENT_AMOUNT]]</f>
        <v>-3492659.5300000003</v>
      </c>
      <c r="S283" s="1">
        <f>-Table1[[#This Row],[Current Total CHARGE_AMOUNT]]+Table1[[#This Row],[Adj Total CHARGE_AMOUNT]]</f>
        <v>-4601639.28</v>
      </c>
      <c r="T283" s="1">
        <f>+Table1[[#This Row],[Adj Total TOTAL_COST]]-Table1[[#This Row],[Current Total TOTAL_COST]]</f>
        <v>-1074247.3117</v>
      </c>
      <c r="U283" s="1">
        <f>+Table1[[#This Row],[Adj Total CONTRIBUTION_MARGIN]]-Table1[[#This Row],[Current Total CONTRIBUTION_MARGIN]]</f>
        <v>-588624.17000000004</v>
      </c>
      <c r="V283" s="1">
        <f>+Table1[[#This Row],[Adj Total OPERATING_MARGIN]]-Table1[[#This Row],[Current Total OPERATING_MARGIN]]</f>
        <v>-271264.47000000003</v>
      </c>
    </row>
    <row r="284" spans="1:22" x14ac:dyDescent="0.3">
      <c r="A284" t="s">
        <v>16</v>
      </c>
      <c r="B284">
        <v>2025</v>
      </c>
      <c r="C284" t="s">
        <v>17</v>
      </c>
      <c r="D284" t="s">
        <v>59</v>
      </c>
      <c r="E284" s="2">
        <v>677</v>
      </c>
      <c r="F284" s="1">
        <v>2670162.5499999998</v>
      </c>
      <c r="G284" s="1">
        <v>3603914.15</v>
      </c>
      <c r="H284" s="1">
        <v>672586.78419999999</v>
      </c>
      <c r="I284" s="1">
        <v>319334.75</v>
      </c>
      <c r="J284" s="1">
        <v>98695.65</v>
      </c>
      <c r="K284" s="2">
        <v>306</v>
      </c>
      <c r="L284" s="1">
        <v>330113.77</v>
      </c>
      <c r="M284" s="1">
        <v>472055.13</v>
      </c>
      <c r="N284" s="1">
        <v>293147.23920000001</v>
      </c>
      <c r="O284" s="1">
        <v>-76564.179999999993</v>
      </c>
      <c r="P284" s="1">
        <v>-172482.83</v>
      </c>
      <c r="Q284" s="2">
        <f>-+Table1[[#This Row],[Current Record Count]]+Table1[[#This Row],[Adj Record Count]]</f>
        <v>-371</v>
      </c>
      <c r="R284" s="1">
        <f>+-Table1[[#This Row],[Current Total ADJUSTMENT_AMOUNT]]+Table1[[#This Row],[Adj Total ADJUSTMENT_AMOUNT]]</f>
        <v>-2340048.7799999998</v>
      </c>
      <c r="S284" s="1">
        <f>-Table1[[#This Row],[Current Total CHARGE_AMOUNT]]+Table1[[#This Row],[Adj Total CHARGE_AMOUNT]]</f>
        <v>-3131859.02</v>
      </c>
      <c r="T284" s="1">
        <f>+Table1[[#This Row],[Adj Total TOTAL_COST]]-Table1[[#This Row],[Current Total TOTAL_COST]]</f>
        <v>-379439.54499999998</v>
      </c>
      <c r="U284" s="1">
        <f>+Table1[[#This Row],[Adj Total CONTRIBUTION_MARGIN]]-Table1[[#This Row],[Current Total CONTRIBUTION_MARGIN]]</f>
        <v>-395898.93</v>
      </c>
      <c r="V284" s="1">
        <f>+Table1[[#This Row],[Adj Total OPERATING_MARGIN]]-Table1[[#This Row],[Current Total OPERATING_MARGIN]]</f>
        <v>-271178.48</v>
      </c>
    </row>
    <row r="285" spans="1:22" x14ac:dyDescent="0.3">
      <c r="A285" t="s">
        <v>78</v>
      </c>
      <c r="B285">
        <v>2021</v>
      </c>
      <c r="C285" t="s">
        <v>58</v>
      </c>
      <c r="D285" t="s">
        <v>58</v>
      </c>
      <c r="E285" s="2">
        <v>1139</v>
      </c>
      <c r="F285" s="1">
        <v>7731328.7199999997</v>
      </c>
      <c r="G285" s="1">
        <v>9558681.1500000004</v>
      </c>
      <c r="H285" s="1">
        <v>2035071.5819999999</v>
      </c>
      <c r="I285" s="1">
        <v>970738.06</v>
      </c>
      <c r="J285" s="1">
        <v>278114.74</v>
      </c>
      <c r="K285" s="2">
        <v>30</v>
      </c>
      <c r="L285" s="1">
        <v>56387.63</v>
      </c>
      <c r="M285" s="1">
        <v>72734.84</v>
      </c>
      <c r="N285" s="1">
        <v>13732.2039</v>
      </c>
      <c r="O285" s="1">
        <v>12292.28</v>
      </c>
      <c r="P285" s="1">
        <v>7176.8</v>
      </c>
      <c r="Q285" s="2">
        <f>-+Table1[[#This Row],[Current Record Count]]+Table1[[#This Row],[Adj Record Count]]</f>
        <v>-1109</v>
      </c>
      <c r="R285" s="1">
        <f>+-Table1[[#This Row],[Current Total ADJUSTMENT_AMOUNT]]+Table1[[#This Row],[Adj Total ADJUSTMENT_AMOUNT]]</f>
        <v>-7674941.0899999999</v>
      </c>
      <c r="S285" s="1">
        <f>-Table1[[#This Row],[Current Total CHARGE_AMOUNT]]+Table1[[#This Row],[Adj Total CHARGE_AMOUNT]]</f>
        <v>-9485946.3100000005</v>
      </c>
      <c r="T285" s="1">
        <f>+Table1[[#This Row],[Adj Total TOTAL_COST]]-Table1[[#This Row],[Current Total TOTAL_COST]]</f>
        <v>-2021339.3780999999</v>
      </c>
      <c r="U285" s="1">
        <f>+Table1[[#This Row],[Adj Total CONTRIBUTION_MARGIN]]-Table1[[#This Row],[Current Total CONTRIBUTION_MARGIN]]</f>
        <v>-958445.78</v>
      </c>
      <c r="V285" s="1">
        <f>+Table1[[#This Row],[Adj Total OPERATING_MARGIN]]-Table1[[#This Row],[Current Total OPERATING_MARGIN]]</f>
        <v>-270937.94</v>
      </c>
    </row>
    <row r="286" spans="1:22" x14ac:dyDescent="0.3">
      <c r="A286" t="s">
        <v>35</v>
      </c>
      <c r="B286">
        <v>2024</v>
      </c>
      <c r="C286" t="s">
        <v>23</v>
      </c>
      <c r="D286" t="s">
        <v>83</v>
      </c>
      <c r="E286" s="2">
        <v>2286</v>
      </c>
      <c r="F286" s="1">
        <v>6545440.0599999996</v>
      </c>
      <c r="G286" s="1">
        <v>8123365.3899999997</v>
      </c>
      <c r="H286" s="1">
        <v>1766909.2294000001</v>
      </c>
      <c r="I286" s="1">
        <v>920358.96</v>
      </c>
      <c r="J286" s="1">
        <v>380736.89</v>
      </c>
      <c r="K286" s="2">
        <v>668</v>
      </c>
      <c r="L286" s="1">
        <v>857097.83</v>
      </c>
      <c r="M286" s="1">
        <v>1079424.03</v>
      </c>
      <c r="N286" s="1">
        <v>162408.82829999999</v>
      </c>
      <c r="O286" s="1">
        <v>170952.97</v>
      </c>
      <c r="P286" s="1">
        <v>110652.61</v>
      </c>
      <c r="Q286" s="2">
        <f>-+Table1[[#This Row],[Current Record Count]]+Table1[[#This Row],[Adj Record Count]]</f>
        <v>-1618</v>
      </c>
      <c r="R286" s="1">
        <f>+-Table1[[#This Row],[Current Total ADJUSTMENT_AMOUNT]]+Table1[[#This Row],[Adj Total ADJUSTMENT_AMOUNT]]</f>
        <v>-5688342.2299999995</v>
      </c>
      <c r="S286" s="1">
        <f>-Table1[[#This Row],[Current Total CHARGE_AMOUNT]]+Table1[[#This Row],[Adj Total CHARGE_AMOUNT]]</f>
        <v>-7043941.3599999994</v>
      </c>
      <c r="T286" s="1">
        <f>+Table1[[#This Row],[Adj Total TOTAL_COST]]-Table1[[#This Row],[Current Total TOTAL_COST]]</f>
        <v>-1604500.4011000001</v>
      </c>
      <c r="U286" s="1">
        <f>+Table1[[#This Row],[Adj Total CONTRIBUTION_MARGIN]]-Table1[[#This Row],[Current Total CONTRIBUTION_MARGIN]]</f>
        <v>-749405.99</v>
      </c>
      <c r="V286" s="1">
        <f>+Table1[[#This Row],[Adj Total OPERATING_MARGIN]]-Table1[[#This Row],[Current Total OPERATING_MARGIN]]</f>
        <v>-270084.28000000003</v>
      </c>
    </row>
    <row r="287" spans="1:22" x14ac:dyDescent="0.3">
      <c r="A287" t="s">
        <v>33</v>
      </c>
      <c r="B287">
        <v>2021</v>
      </c>
      <c r="C287" t="s">
        <v>23</v>
      </c>
      <c r="D287" t="s">
        <v>83</v>
      </c>
      <c r="E287" s="2">
        <v>982</v>
      </c>
      <c r="F287" s="1">
        <v>2246911.77</v>
      </c>
      <c r="G287" s="1">
        <v>2907274.78</v>
      </c>
      <c r="H287" s="1">
        <v>559461.15870000003</v>
      </c>
      <c r="I287" s="1">
        <v>476005.95</v>
      </c>
      <c r="J287" s="1">
        <v>270414.83</v>
      </c>
      <c r="K287" s="2">
        <v>4</v>
      </c>
      <c r="L287" s="1">
        <v>4547.79</v>
      </c>
      <c r="M287" s="1">
        <v>4794.51</v>
      </c>
      <c r="N287" s="1">
        <v>1378.1215999999999</v>
      </c>
      <c r="O287" s="1">
        <v>920.74</v>
      </c>
      <c r="P287" s="1">
        <v>727.66</v>
      </c>
      <c r="Q287" s="2">
        <f>-+Table1[[#This Row],[Current Record Count]]+Table1[[#This Row],[Adj Record Count]]</f>
        <v>-978</v>
      </c>
      <c r="R287" s="1">
        <f>+-Table1[[#This Row],[Current Total ADJUSTMENT_AMOUNT]]+Table1[[#This Row],[Adj Total ADJUSTMENT_AMOUNT]]</f>
        <v>-2242363.98</v>
      </c>
      <c r="S287" s="1">
        <f>-Table1[[#This Row],[Current Total CHARGE_AMOUNT]]+Table1[[#This Row],[Adj Total CHARGE_AMOUNT]]</f>
        <v>-2902480.27</v>
      </c>
      <c r="T287" s="1">
        <f>+Table1[[#This Row],[Adj Total TOTAL_COST]]-Table1[[#This Row],[Current Total TOTAL_COST]]</f>
        <v>-558083.03710000007</v>
      </c>
      <c r="U287" s="1">
        <f>+Table1[[#This Row],[Adj Total CONTRIBUTION_MARGIN]]-Table1[[#This Row],[Current Total CONTRIBUTION_MARGIN]]</f>
        <v>-475085.21</v>
      </c>
      <c r="V287" s="1">
        <f>+Table1[[#This Row],[Adj Total OPERATING_MARGIN]]-Table1[[#This Row],[Current Total OPERATING_MARGIN]]</f>
        <v>-269687.17000000004</v>
      </c>
    </row>
    <row r="288" spans="1:22" x14ac:dyDescent="0.3">
      <c r="A288" t="s">
        <v>98</v>
      </c>
      <c r="B288">
        <v>2024</v>
      </c>
      <c r="C288" t="s">
        <v>20</v>
      </c>
      <c r="D288" t="s">
        <v>70</v>
      </c>
      <c r="E288" s="2">
        <v>9</v>
      </c>
      <c r="F288" s="1">
        <v>77279.25</v>
      </c>
      <c r="G288" s="1">
        <v>146486.39999999999</v>
      </c>
      <c r="H288" s="1">
        <v>68530.520900000003</v>
      </c>
      <c r="I288" s="1">
        <v>14411.14</v>
      </c>
      <c r="J288" s="1">
        <v>-6030.63</v>
      </c>
      <c r="K288" s="2">
        <v>71</v>
      </c>
      <c r="L288" s="1">
        <v>1456151.69</v>
      </c>
      <c r="M288" s="1">
        <v>2310291.77</v>
      </c>
      <c r="N288" s="1">
        <v>1070461.8688000001</v>
      </c>
      <c r="O288" s="1">
        <v>50889.93</v>
      </c>
      <c r="P288" s="1">
        <v>-267868.73</v>
      </c>
      <c r="Q288" s="2">
        <f>-+Table1[[#This Row],[Current Record Count]]+Table1[[#This Row],[Adj Record Count]]</f>
        <v>62</v>
      </c>
      <c r="R288" s="1">
        <f>+-Table1[[#This Row],[Current Total ADJUSTMENT_AMOUNT]]+Table1[[#This Row],[Adj Total ADJUSTMENT_AMOUNT]]</f>
        <v>1378872.44</v>
      </c>
      <c r="S288" s="1">
        <f>-Table1[[#This Row],[Current Total CHARGE_AMOUNT]]+Table1[[#This Row],[Adj Total CHARGE_AMOUNT]]</f>
        <v>2163805.37</v>
      </c>
      <c r="T288" s="1">
        <f>+Table1[[#This Row],[Adj Total TOTAL_COST]]-Table1[[#This Row],[Current Total TOTAL_COST]]</f>
        <v>1001931.3479000001</v>
      </c>
      <c r="U288" s="1">
        <f>+Table1[[#This Row],[Adj Total CONTRIBUTION_MARGIN]]-Table1[[#This Row],[Current Total CONTRIBUTION_MARGIN]]</f>
        <v>36478.79</v>
      </c>
      <c r="V288" s="1">
        <f>+Table1[[#This Row],[Adj Total OPERATING_MARGIN]]-Table1[[#This Row],[Current Total OPERATING_MARGIN]]</f>
        <v>-261838.09999999998</v>
      </c>
    </row>
    <row r="289" spans="1:22" x14ac:dyDescent="0.3">
      <c r="A289" t="s">
        <v>16</v>
      </c>
      <c r="B289">
        <v>2025</v>
      </c>
      <c r="C289" t="s">
        <v>17</v>
      </c>
      <c r="D289" t="s">
        <v>68</v>
      </c>
      <c r="E289" s="2">
        <v>962</v>
      </c>
      <c r="F289" s="1">
        <v>1516936.17</v>
      </c>
      <c r="G289" s="1">
        <v>2416205.4300000002</v>
      </c>
      <c r="H289" s="1">
        <v>708597.34759999998</v>
      </c>
      <c r="I289" s="1">
        <v>258443.08</v>
      </c>
      <c r="J289" s="1">
        <v>73789.11</v>
      </c>
      <c r="K289" s="2">
        <v>759</v>
      </c>
      <c r="L289" s="1">
        <v>347540.7</v>
      </c>
      <c r="M289" s="1">
        <v>476719.77</v>
      </c>
      <c r="N289" s="1">
        <v>304573.51779999997</v>
      </c>
      <c r="O289" s="1">
        <v>-103103.64</v>
      </c>
      <c r="P289" s="1">
        <v>-186146.69</v>
      </c>
      <c r="Q289" s="2">
        <f>-+Table1[[#This Row],[Current Record Count]]+Table1[[#This Row],[Adj Record Count]]</f>
        <v>-203</v>
      </c>
      <c r="R289" s="1">
        <f>+-Table1[[#This Row],[Current Total ADJUSTMENT_AMOUNT]]+Table1[[#This Row],[Adj Total ADJUSTMENT_AMOUNT]]</f>
        <v>-1169395.47</v>
      </c>
      <c r="S289" s="1">
        <f>-Table1[[#This Row],[Current Total CHARGE_AMOUNT]]+Table1[[#This Row],[Adj Total CHARGE_AMOUNT]]</f>
        <v>-1939485.6600000001</v>
      </c>
      <c r="T289" s="1">
        <f>+Table1[[#This Row],[Adj Total TOTAL_COST]]-Table1[[#This Row],[Current Total TOTAL_COST]]</f>
        <v>-404023.82980000001</v>
      </c>
      <c r="U289" s="1">
        <f>+Table1[[#This Row],[Adj Total CONTRIBUTION_MARGIN]]-Table1[[#This Row],[Current Total CONTRIBUTION_MARGIN]]</f>
        <v>-361546.72</v>
      </c>
      <c r="V289" s="1">
        <f>+Table1[[#This Row],[Adj Total OPERATING_MARGIN]]-Table1[[#This Row],[Current Total OPERATING_MARGIN]]</f>
        <v>-259935.8</v>
      </c>
    </row>
    <row r="290" spans="1:22" x14ac:dyDescent="0.3">
      <c r="A290" t="s">
        <v>33</v>
      </c>
      <c r="B290">
        <v>2025</v>
      </c>
      <c r="C290" t="s">
        <v>41</v>
      </c>
      <c r="D290" t="s">
        <v>41</v>
      </c>
      <c r="E290" s="2">
        <v>1021</v>
      </c>
      <c r="F290" s="1">
        <v>5442261.8700000001</v>
      </c>
      <c r="G290" s="1">
        <v>7009723.8600000003</v>
      </c>
      <c r="H290" s="1">
        <v>896207.92630000005</v>
      </c>
      <c r="I290" s="1">
        <v>499212.37</v>
      </c>
      <c r="J290" s="1">
        <v>259509.89</v>
      </c>
      <c r="K290" s="2">
        <v>2</v>
      </c>
      <c r="L290" s="1">
        <v>137.16999999999999</v>
      </c>
      <c r="M290" s="1">
        <v>164.59</v>
      </c>
      <c r="N290" s="1">
        <v>51.357700000000001</v>
      </c>
      <c r="O290" s="1">
        <v>-17.07</v>
      </c>
      <c r="P290" s="1">
        <v>-24.12</v>
      </c>
      <c r="Q290" s="2">
        <f>-+Table1[[#This Row],[Current Record Count]]+Table1[[#This Row],[Adj Record Count]]</f>
        <v>-1019</v>
      </c>
      <c r="R290" s="1">
        <f>+-Table1[[#This Row],[Current Total ADJUSTMENT_AMOUNT]]+Table1[[#This Row],[Adj Total ADJUSTMENT_AMOUNT]]</f>
        <v>-5442124.7000000002</v>
      </c>
      <c r="S290" s="1">
        <f>-Table1[[#This Row],[Current Total CHARGE_AMOUNT]]+Table1[[#This Row],[Adj Total CHARGE_AMOUNT]]</f>
        <v>-7009559.2700000005</v>
      </c>
      <c r="T290" s="1">
        <f>+Table1[[#This Row],[Adj Total TOTAL_COST]]-Table1[[#This Row],[Current Total TOTAL_COST]]</f>
        <v>-896156.5686</v>
      </c>
      <c r="U290" s="1">
        <f>+Table1[[#This Row],[Adj Total CONTRIBUTION_MARGIN]]-Table1[[#This Row],[Current Total CONTRIBUTION_MARGIN]]</f>
        <v>-499229.44</v>
      </c>
      <c r="V290" s="1">
        <f>+Table1[[#This Row],[Adj Total OPERATING_MARGIN]]-Table1[[#This Row],[Current Total OPERATING_MARGIN]]</f>
        <v>-259534.01</v>
      </c>
    </row>
    <row r="291" spans="1:22" x14ac:dyDescent="0.3">
      <c r="A291" t="s">
        <v>22</v>
      </c>
      <c r="B291">
        <v>2023</v>
      </c>
      <c r="C291" t="s">
        <v>90</v>
      </c>
      <c r="D291" t="s">
        <v>90</v>
      </c>
      <c r="E291" s="2">
        <v>1122</v>
      </c>
      <c r="F291" s="1">
        <v>1994052.74</v>
      </c>
      <c r="G291" s="1">
        <v>2631088.91</v>
      </c>
      <c r="H291" s="1">
        <v>615794.94050000003</v>
      </c>
      <c r="I291" s="1">
        <v>384295.79</v>
      </c>
      <c r="J291" s="1">
        <v>191201.61</v>
      </c>
      <c r="K291" s="2">
        <v>830</v>
      </c>
      <c r="L291" s="1">
        <v>276644.03000000003</v>
      </c>
      <c r="M291" s="1">
        <v>382425.76</v>
      </c>
      <c r="N291" s="1">
        <v>214513.76439999999</v>
      </c>
      <c r="O291" s="1">
        <v>8644.3799999999992</v>
      </c>
      <c r="P291" s="1">
        <v>-66368.69</v>
      </c>
      <c r="Q291" s="2">
        <f>-+Table1[[#This Row],[Current Record Count]]+Table1[[#This Row],[Adj Record Count]]</f>
        <v>-292</v>
      </c>
      <c r="R291" s="1">
        <f>+-Table1[[#This Row],[Current Total ADJUSTMENT_AMOUNT]]+Table1[[#This Row],[Adj Total ADJUSTMENT_AMOUNT]]</f>
        <v>-1717408.71</v>
      </c>
      <c r="S291" s="1">
        <f>-Table1[[#This Row],[Current Total CHARGE_AMOUNT]]+Table1[[#This Row],[Adj Total CHARGE_AMOUNT]]</f>
        <v>-2248663.1500000004</v>
      </c>
      <c r="T291" s="1">
        <f>+Table1[[#This Row],[Adj Total TOTAL_COST]]-Table1[[#This Row],[Current Total TOTAL_COST]]</f>
        <v>-401281.17610000004</v>
      </c>
      <c r="U291" s="1">
        <f>+Table1[[#This Row],[Adj Total CONTRIBUTION_MARGIN]]-Table1[[#This Row],[Current Total CONTRIBUTION_MARGIN]]</f>
        <v>-375651.41</v>
      </c>
      <c r="V291" s="1">
        <f>+Table1[[#This Row],[Adj Total OPERATING_MARGIN]]-Table1[[#This Row],[Current Total OPERATING_MARGIN]]</f>
        <v>-257570.3</v>
      </c>
    </row>
    <row r="292" spans="1:22" x14ac:dyDescent="0.3">
      <c r="A292" t="s">
        <v>35</v>
      </c>
      <c r="B292">
        <v>2021</v>
      </c>
      <c r="C292" t="s">
        <v>29</v>
      </c>
      <c r="D292" t="s">
        <v>62</v>
      </c>
      <c r="E292" s="2">
        <v>833</v>
      </c>
      <c r="F292" s="1">
        <v>3581230.77</v>
      </c>
      <c r="G292" s="1">
        <v>4674939.99</v>
      </c>
      <c r="H292" s="1">
        <v>982418.21680000005</v>
      </c>
      <c r="I292" s="1">
        <v>528949.17000000004</v>
      </c>
      <c r="J292" s="1">
        <v>269059.59999999998</v>
      </c>
      <c r="K292" s="2">
        <v>345</v>
      </c>
      <c r="L292" s="1">
        <v>191738.5</v>
      </c>
      <c r="M292" s="1">
        <v>234698.94</v>
      </c>
      <c r="N292" s="1">
        <v>35709.792500000003</v>
      </c>
      <c r="O292" s="1">
        <v>26234.19</v>
      </c>
      <c r="P292" s="1">
        <v>12639.45</v>
      </c>
      <c r="Q292" s="2">
        <f>-+Table1[[#This Row],[Current Record Count]]+Table1[[#This Row],[Adj Record Count]]</f>
        <v>-488</v>
      </c>
      <c r="R292" s="1">
        <f>+-Table1[[#This Row],[Current Total ADJUSTMENT_AMOUNT]]+Table1[[#This Row],[Adj Total ADJUSTMENT_AMOUNT]]</f>
        <v>-3389492.27</v>
      </c>
      <c r="S292" s="1">
        <f>-Table1[[#This Row],[Current Total CHARGE_AMOUNT]]+Table1[[#This Row],[Adj Total CHARGE_AMOUNT]]</f>
        <v>-4440241.05</v>
      </c>
      <c r="T292" s="1">
        <f>+Table1[[#This Row],[Adj Total TOTAL_COST]]-Table1[[#This Row],[Current Total TOTAL_COST]]</f>
        <v>-946708.42430000007</v>
      </c>
      <c r="U292" s="1">
        <f>+Table1[[#This Row],[Adj Total CONTRIBUTION_MARGIN]]-Table1[[#This Row],[Current Total CONTRIBUTION_MARGIN]]</f>
        <v>-502714.98000000004</v>
      </c>
      <c r="V292" s="1">
        <f>+Table1[[#This Row],[Adj Total OPERATING_MARGIN]]-Table1[[#This Row],[Current Total OPERATING_MARGIN]]</f>
        <v>-256420.14999999997</v>
      </c>
    </row>
    <row r="293" spans="1:22" x14ac:dyDescent="0.3">
      <c r="A293" t="s">
        <v>54</v>
      </c>
      <c r="B293">
        <v>2023</v>
      </c>
      <c r="C293" t="s">
        <v>46</v>
      </c>
      <c r="D293" t="s">
        <v>46</v>
      </c>
      <c r="E293" s="2">
        <v>16</v>
      </c>
      <c r="F293" s="1">
        <v>91162.51</v>
      </c>
      <c r="G293" s="1">
        <v>120878.07</v>
      </c>
      <c r="H293" s="1">
        <v>16212.465</v>
      </c>
      <c r="I293" s="1">
        <v>24479.14</v>
      </c>
      <c r="J293" s="1">
        <v>19498.53</v>
      </c>
      <c r="K293" s="2">
        <v>283</v>
      </c>
      <c r="L293" s="1">
        <v>3884036.41</v>
      </c>
      <c r="M293" s="1">
        <v>5726932.6200000001</v>
      </c>
      <c r="N293" s="1">
        <v>2961808.7198999999</v>
      </c>
      <c r="O293" s="1">
        <v>123224.48</v>
      </c>
      <c r="P293" s="1">
        <v>-235404.42</v>
      </c>
      <c r="Q293" s="2">
        <f>-+Table1[[#This Row],[Current Record Count]]+Table1[[#This Row],[Adj Record Count]]</f>
        <v>267</v>
      </c>
      <c r="R293" s="1">
        <f>+-Table1[[#This Row],[Current Total ADJUSTMENT_AMOUNT]]+Table1[[#This Row],[Adj Total ADJUSTMENT_AMOUNT]]</f>
        <v>3792873.9000000004</v>
      </c>
      <c r="S293" s="1">
        <f>-Table1[[#This Row],[Current Total CHARGE_AMOUNT]]+Table1[[#This Row],[Adj Total CHARGE_AMOUNT]]</f>
        <v>5606054.5499999998</v>
      </c>
      <c r="T293" s="1">
        <f>+Table1[[#This Row],[Adj Total TOTAL_COST]]-Table1[[#This Row],[Current Total TOTAL_COST]]</f>
        <v>2945596.2549000001</v>
      </c>
      <c r="U293" s="1">
        <f>+Table1[[#This Row],[Adj Total CONTRIBUTION_MARGIN]]-Table1[[#This Row],[Current Total CONTRIBUTION_MARGIN]]</f>
        <v>98745.34</v>
      </c>
      <c r="V293" s="1">
        <f>+Table1[[#This Row],[Adj Total OPERATING_MARGIN]]-Table1[[#This Row],[Current Total OPERATING_MARGIN]]</f>
        <v>-254902.95</v>
      </c>
    </row>
    <row r="294" spans="1:22" x14ac:dyDescent="0.3">
      <c r="A294" t="s">
        <v>16</v>
      </c>
      <c r="B294">
        <v>2022</v>
      </c>
      <c r="C294" t="s">
        <v>41</v>
      </c>
      <c r="D294" t="s">
        <v>41</v>
      </c>
      <c r="E294" s="2">
        <v>17423</v>
      </c>
      <c r="F294" s="1">
        <v>17975110.460000001</v>
      </c>
      <c r="G294" s="1">
        <v>24352936.120000001</v>
      </c>
      <c r="H294" s="1">
        <v>6847335.5184000004</v>
      </c>
      <c r="I294" s="1">
        <v>2777813.37</v>
      </c>
      <c r="J294" s="1">
        <v>533671.46</v>
      </c>
      <c r="K294" s="2">
        <v>6234</v>
      </c>
      <c r="L294" s="1">
        <v>1971578.1</v>
      </c>
      <c r="M294" s="1">
        <v>2562804</v>
      </c>
      <c r="N294" s="1">
        <v>366165.3566</v>
      </c>
      <c r="O294" s="1">
        <v>358465.75</v>
      </c>
      <c r="P294" s="1">
        <v>278823.76</v>
      </c>
      <c r="Q294" s="2">
        <f>-+Table1[[#This Row],[Current Record Count]]+Table1[[#This Row],[Adj Record Count]]</f>
        <v>-11189</v>
      </c>
      <c r="R294" s="1">
        <f>+-Table1[[#This Row],[Current Total ADJUSTMENT_AMOUNT]]+Table1[[#This Row],[Adj Total ADJUSTMENT_AMOUNT]]</f>
        <v>-16003532.360000001</v>
      </c>
      <c r="S294" s="1">
        <f>-Table1[[#This Row],[Current Total CHARGE_AMOUNT]]+Table1[[#This Row],[Adj Total CHARGE_AMOUNT]]</f>
        <v>-21790132.120000001</v>
      </c>
      <c r="T294" s="1">
        <f>+Table1[[#This Row],[Adj Total TOTAL_COST]]-Table1[[#This Row],[Current Total TOTAL_COST]]</f>
        <v>-6481170.1618000008</v>
      </c>
      <c r="U294" s="1">
        <f>+Table1[[#This Row],[Adj Total CONTRIBUTION_MARGIN]]-Table1[[#This Row],[Current Total CONTRIBUTION_MARGIN]]</f>
        <v>-2419347.62</v>
      </c>
      <c r="V294" s="1">
        <f>+Table1[[#This Row],[Adj Total OPERATING_MARGIN]]-Table1[[#This Row],[Current Total OPERATING_MARGIN]]</f>
        <v>-254847.69999999995</v>
      </c>
    </row>
    <row r="295" spans="1:22" x14ac:dyDescent="0.3">
      <c r="A295" t="s">
        <v>81</v>
      </c>
      <c r="B295">
        <v>2022</v>
      </c>
      <c r="C295" t="s">
        <v>46</v>
      </c>
      <c r="D295" t="s">
        <v>46</v>
      </c>
      <c r="E295" s="2">
        <v>5</v>
      </c>
      <c r="F295" s="1">
        <v>3927.97</v>
      </c>
      <c r="G295" s="1">
        <v>5734</v>
      </c>
      <c r="H295" s="1">
        <v>5332.6333000000004</v>
      </c>
      <c r="I295" s="1">
        <v>-887.39</v>
      </c>
      <c r="J295" s="1">
        <v>-3341.48</v>
      </c>
      <c r="K295" s="2">
        <v>227</v>
      </c>
      <c r="L295" s="1">
        <v>1906039.82</v>
      </c>
      <c r="M295" s="1">
        <v>2548924.86</v>
      </c>
      <c r="N295" s="1">
        <v>979321.16599999997</v>
      </c>
      <c r="O295" s="1">
        <v>34947.83</v>
      </c>
      <c r="P295" s="1">
        <v>-254512.22</v>
      </c>
      <c r="Q295" s="2">
        <f>-+Table1[[#This Row],[Current Record Count]]+Table1[[#This Row],[Adj Record Count]]</f>
        <v>222</v>
      </c>
      <c r="R295" s="1">
        <f>+-Table1[[#This Row],[Current Total ADJUSTMENT_AMOUNT]]+Table1[[#This Row],[Adj Total ADJUSTMENT_AMOUNT]]</f>
        <v>1902111.85</v>
      </c>
      <c r="S295" s="1">
        <f>-Table1[[#This Row],[Current Total CHARGE_AMOUNT]]+Table1[[#This Row],[Adj Total CHARGE_AMOUNT]]</f>
        <v>2543190.86</v>
      </c>
      <c r="T295" s="1">
        <f>+Table1[[#This Row],[Adj Total TOTAL_COST]]-Table1[[#This Row],[Current Total TOTAL_COST]]</f>
        <v>973988.53269999998</v>
      </c>
      <c r="U295" s="1">
        <f>+Table1[[#This Row],[Adj Total CONTRIBUTION_MARGIN]]-Table1[[#This Row],[Current Total CONTRIBUTION_MARGIN]]</f>
        <v>35835.22</v>
      </c>
      <c r="V295" s="1">
        <f>+Table1[[#This Row],[Adj Total OPERATING_MARGIN]]-Table1[[#This Row],[Current Total OPERATING_MARGIN]]</f>
        <v>-251170.74</v>
      </c>
    </row>
    <row r="296" spans="1:22" x14ac:dyDescent="0.3">
      <c r="A296" t="s">
        <v>54</v>
      </c>
      <c r="B296">
        <v>2023</v>
      </c>
      <c r="C296" t="s">
        <v>20</v>
      </c>
      <c r="D296" t="s">
        <v>89</v>
      </c>
      <c r="E296" s="2">
        <v>27</v>
      </c>
      <c r="F296" s="1">
        <v>160144.07999999999</v>
      </c>
      <c r="G296" s="1">
        <v>260560.19</v>
      </c>
      <c r="H296" s="1">
        <v>85378.446599999996</v>
      </c>
      <c r="I296" s="1">
        <v>38437.32</v>
      </c>
      <c r="J296" s="1">
        <v>16164.74</v>
      </c>
      <c r="K296" s="2">
        <v>776</v>
      </c>
      <c r="L296" s="1">
        <v>6418867.1200000001</v>
      </c>
      <c r="M296" s="1">
        <v>8357313.2400000002</v>
      </c>
      <c r="N296" s="1">
        <v>2615537.716</v>
      </c>
      <c r="O296" s="1">
        <v>179079.53</v>
      </c>
      <c r="P296" s="1">
        <v>-234189.82</v>
      </c>
      <c r="Q296" s="2">
        <f>-+Table1[[#This Row],[Current Record Count]]+Table1[[#This Row],[Adj Record Count]]</f>
        <v>749</v>
      </c>
      <c r="R296" s="1">
        <f>+-Table1[[#This Row],[Current Total ADJUSTMENT_AMOUNT]]+Table1[[#This Row],[Adj Total ADJUSTMENT_AMOUNT]]</f>
        <v>6258723.04</v>
      </c>
      <c r="S296" s="1">
        <f>-Table1[[#This Row],[Current Total CHARGE_AMOUNT]]+Table1[[#This Row],[Adj Total CHARGE_AMOUNT]]</f>
        <v>8096753.0499999998</v>
      </c>
      <c r="T296" s="1">
        <f>+Table1[[#This Row],[Adj Total TOTAL_COST]]-Table1[[#This Row],[Current Total TOTAL_COST]]</f>
        <v>2530159.2694000001</v>
      </c>
      <c r="U296" s="1">
        <f>+Table1[[#This Row],[Adj Total CONTRIBUTION_MARGIN]]-Table1[[#This Row],[Current Total CONTRIBUTION_MARGIN]]</f>
        <v>140642.21</v>
      </c>
      <c r="V296" s="1">
        <f>+Table1[[#This Row],[Adj Total OPERATING_MARGIN]]-Table1[[#This Row],[Current Total OPERATING_MARGIN]]</f>
        <v>-250354.56</v>
      </c>
    </row>
    <row r="297" spans="1:22" x14ac:dyDescent="0.3">
      <c r="A297" t="s">
        <v>78</v>
      </c>
      <c r="B297">
        <v>2024</v>
      </c>
      <c r="C297" t="s">
        <v>34</v>
      </c>
      <c r="D297" t="s">
        <v>34</v>
      </c>
      <c r="E297" s="2">
        <v>3864</v>
      </c>
      <c r="F297" s="1">
        <v>9867529.0199999996</v>
      </c>
      <c r="G297" s="1">
        <v>12465534.83</v>
      </c>
      <c r="H297" s="1">
        <v>1551671.2911</v>
      </c>
      <c r="I297" s="1">
        <v>2188625.5099999998</v>
      </c>
      <c r="J297" s="1">
        <v>1686615.79</v>
      </c>
      <c r="K297" s="2">
        <v>3564</v>
      </c>
      <c r="L297" s="1">
        <v>8008136.7999999998</v>
      </c>
      <c r="M297" s="1">
        <v>10130281.57</v>
      </c>
      <c r="N297" s="1">
        <v>1216209.4169999999</v>
      </c>
      <c r="O297" s="1">
        <v>1835625.51</v>
      </c>
      <c r="P297" s="1">
        <v>1439305.48</v>
      </c>
      <c r="Q297" s="2">
        <f>-+Table1[[#This Row],[Current Record Count]]+Table1[[#This Row],[Adj Record Count]]</f>
        <v>-300</v>
      </c>
      <c r="R297" s="1">
        <f>+-Table1[[#This Row],[Current Total ADJUSTMENT_AMOUNT]]+Table1[[#This Row],[Adj Total ADJUSTMENT_AMOUNT]]</f>
        <v>-1859392.2199999997</v>
      </c>
      <c r="S297" s="1">
        <f>-Table1[[#This Row],[Current Total CHARGE_AMOUNT]]+Table1[[#This Row],[Adj Total CHARGE_AMOUNT]]</f>
        <v>-2335253.2599999998</v>
      </c>
      <c r="T297" s="1">
        <f>+Table1[[#This Row],[Adj Total TOTAL_COST]]-Table1[[#This Row],[Current Total TOTAL_COST]]</f>
        <v>-335461.87410000013</v>
      </c>
      <c r="U297" s="1">
        <f>+Table1[[#This Row],[Adj Total CONTRIBUTION_MARGIN]]-Table1[[#This Row],[Current Total CONTRIBUTION_MARGIN]]</f>
        <v>-352999.99999999977</v>
      </c>
      <c r="V297" s="1">
        <f>+Table1[[#This Row],[Adj Total OPERATING_MARGIN]]-Table1[[#This Row],[Current Total OPERATING_MARGIN]]</f>
        <v>-247310.31000000006</v>
      </c>
    </row>
    <row r="298" spans="1:22" x14ac:dyDescent="0.3">
      <c r="A298" t="s">
        <v>22</v>
      </c>
      <c r="B298">
        <v>2021</v>
      </c>
      <c r="C298" t="s">
        <v>17</v>
      </c>
      <c r="D298" t="s">
        <v>85</v>
      </c>
      <c r="E298" s="2">
        <v>14612</v>
      </c>
      <c r="F298" s="1">
        <v>6681475.4400000004</v>
      </c>
      <c r="G298" s="1">
        <v>10206955.59</v>
      </c>
      <c r="H298" s="1">
        <v>4021748.6919</v>
      </c>
      <c r="I298" s="1">
        <v>2112315.0299999998</v>
      </c>
      <c r="J298" s="1">
        <v>595890.32999999996</v>
      </c>
      <c r="K298" s="2">
        <v>14181</v>
      </c>
      <c r="L298" s="1">
        <v>5439728.4299999997</v>
      </c>
      <c r="M298" s="1">
        <v>8461072.4600000009</v>
      </c>
      <c r="N298" s="1">
        <v>3748569.6867999998</v>
      </c>
      <c r="O298" s="1">
        <v>1776434.55</v>
      </c>
      <c r="P298" s="1">
        <v>348934.84</v>
      </c>
      <c r="Q298" s="2">
        <f>-+Table1[[#This Row],[Current Record Count]]+Table1[[#This Row],[Adj Record Count]]</f>
        <v>-431</v>
      </c>
      <c r="R298" s="1">
        <f>+-Table1[[#This Row],[Current Total ADJUSTMENT_AMOUNT]]+Table1[[#This Row],[Adj Total ADJUSTMENT_AMOUNT]]</f>
        <v>-1241747.0100000007</v>
      </c>
      <c r="S298" s="1">
        <f>-Table1[[#This Row],[Current Total CHARGE_AMOUNT]]+Table1[[#This Row],[Adj Total CHARGE_AMOUNT]]</f>
        <v>-1745883.129999999</v>
      </c>
      <c r="T298" s="1">
        <f>+Table1[[#This Row],[Adj Total TOTAL_COST]]-Table1[[#This Row],[Current Total TOTAL_COST]]</f>
        <v>-273179.00510000018</v>
      </c>
      <c r="U298" s="1">
        <f>+Table1[[#This Row],[Adj Total CONTRIBUTION_MARGIN]]-Table1[[#This Row],[Current Total CONTRIBUTION_MARGIN]]</f>
        <v>-335880.47999999975</v>
      </c>
      <c r="V298" s="1">
        <f>+Table1[[#This Row],[Adj Total OPERATING_MARGIN]]-Table1[[#This Row],[Current Total OPERATING_MARGIN]]</f>
        <v>-246955.48999999993</v>
      </c>
    </row>
    <row r="299" spans="1:22" x14ac:dyDescent="0.3">
      <c r="A299" t="s">
        <v>25</v>
      </c>
      <c r="B299">
        <v>2020</v>
      </c>
      <c r="C299" t="s">
        <v>29</v>
      </c>
      <c r="D299" t="s">
        <v>62</v>
      </c>
      <c r="E299" s="2">
        <v>631</v>
      </c>
      <c r="F299" s="1">
        <v>1921606.5</v>
      </c>
      <c r="G299" s="1">
        <v>2455531.11</v>
      </c>
      <c r="H299" s="1">
        <v>357862.3187</v>
      </c>
      <c r="I299" s="1">
        <v>256289.57</v>
      </c>
      <c r="J299" s="1">
        <v>167157.72</v>
      </c>
      <c r="K299" s="2">
        <v>2395</v>
      </c>
      <c r="L299" s="1">
        <v>11606141.85</v>
      </c>
      <c r="M299" s="1">
        <v>14567250.85</v>
      </c>
      <c r="N299" s="1">
        <v>3017628.2129000002</v>
      </c>
      <c r="O299" s="1">
        <v>963171.98</v>
      </c>
      <c r="P299" s="1">
        <v>-79107.78</v>
      </c>
      <c r="Q299" s="2">
        <f>-+Table1[[#This Row],[Current Record Count]]+Table1[[#This Row],[Adj Record Count]]</f>
        <v>1764</v>
      </c>
      <c r="R299" s="1">
        <f>+-Table1[[#This Row],[Current Total ADJUSTMENT_AMOUNT]]+Table1[[#This Row],[Adj Total ADJUSTMENT_AMOUNT]]</f>
        <v>9684535.3499999996</v>
      </c>
      <c r="S299" s="1">
        <f>-Table1[[#This Row],[Current Total CHARGE_AMOUNT]]+Table1[[#This Row],[Adj Total CHARGE_AMOUNT]]</f>
        <v>12111719.74</v>
      </c>
      <c r="T299" s="1">
        <f>+Table1[[#This Row],[Adj Total TOTAL_COST]]-Table1[[#This Row],[Current Total TOTAL_COST]]</f>
        <v>2659765.8942</v>
      </c>
      <c r="U299" s="1">
        <f>+Table1[[#This Row],[Adj Total CONTRIBUTION_MARGIN]]-Table1[[#This Row],[Current Total CONTRIBUTION_MARGIN]]</f>
        <v>706882.40999999992</v>
      </c>
      <c r="V299" s="1">
        <f>+Table1[[#This Row],[Adj Total OPERATING_MARGIN]]-Table1[[#This Row],[Current Total OPERATING_MARGIN]]</f>
        <v>-246265.5</v>
      </c>
    </row>
    <row r="300" spans="1:22" x14ac:dyDescent="0.3">
      <c r="A300" t="s">
        <v>33</v>
      </c>
      <c r="B300">
        <v>2024</v>
      </c>
      <c r="C300" t="s">
        <v>20</v>
      </c>
      <c r="D300" t="s">
        <v>55</v>
      </c>
      <c r="E300" s="2">
        <v>136</v>
      </c>
      <c r="F300" s="1">
        <v>2642180.83</v>
      </c>
      <c r="G300" s="1">
        <v>2886023.87</v>
      </c>
      <c r="H300" s="1">
        <v>855698.56440000003</v>
      </c>
      <c r="I300" s="1">
        <v>342021.42</v>
      </c>
      <c r="J300" s="1">
        <v>250860.92</v>
      </c>
      <c r="K300" s="2">
        <v>11</v>
      </c>
      <c r="L300" s="1">
        <v>140824.29999999999</v>
      </c>
      <c r="M300" s="1">
        <v>210477.67</v>
      </c>
      <c r="N300" s="1">
        <v>61587.9571</v>
      </c>
      <c r="O300" s="1">
        <v>11313.96</v>
      </c>
      <c r="P300" s="1">
        <v>5619.88</v>
      </c>
      <c r="Q300" s="2">
        <f>-+Table1[[#This Row],[Current Record Count]]+Table1[[#This Row],[Adj Record Count]]</f>
        <v>-125</v>
      </c>
      <c r="R300" s="1">
        <f>+-Table1[[#This Row],[Current Total ADJUSTMENT_AMOUNT]]+Table1[[#This Row],[Adj Total ADJUSTMENT_AMOUNT]]</f>
        <v>-2501356.5300000003</v>
      </c>
      <c r="S300" s="1">
        <f>-Table1[[#This Row],[Current Total CHARGE_AMOUNT]]+Table1[[#This Row],[Adj Total CHARGE_AMOUNT]]</f>
        <v>-2675546.2000000002</v>
      </c>
      <c r="T300" s="1">
        <f>+Table1[[#This Row],[Adj Total TOTAL_COST]]-Table1[[#This Row],[Current Total TOTAL_COST]]</f>
        <v>-794110.60730000003</v>
      </c>
      <c r="U300" s="1">
        <f>+Table1[[#This Row],[Adj Total CONTRIBUTION_MARGIN]]-Table1[[#This Row],[Current Total CONTRIBUTION_MARGIN]]</f>
        <v>-330707.45999999996</v>
      </c>
      <c r="V300" s="1">
        <f>+Table1[[#This Row],[Adj Total OPERATING_MARGIN]]-Table1[[#This Row],[Current Total OPERATING_MARGIN]]</f>
        <v>-245241.04</v>
      </c>
    </row>
    <row r="301" spans="1:22" x14ac:dyDescent="0.3">
      <c r="A301" t="s">
        <v>25</v>
      </c>
      <c r="B301">
        <v>2021</v>
      </c>
      <c r="C301" t="s">
        <v>29</v>
      </c>
      <c r="D301" t="s">
        <v>57</v>
      </c>
      <c r="E301" s="2">
        <v>1489</v>
      </c>
      <c r="F301" s="1">
        <v>2562036.5699999998</v>
      </c>
      <c r="G301" s="1">
        <v>3384863.32</v>
      </c>
      <c r="H301" s="1">
        <v>2200217.7398999999</v>
      </c>
      <c r="I301" s="1">
        <v>-462214.52</v>
      </c>
      <c r="J301" s="1">
        <v>-954222.84</v>
      </c>
      <c r="K301" s="2">
        <v>2154</v>
      </c>
      <c r="L301" s="1">
        <v>4411178.53</v>
      </c>
      <c r="M301" s="1">
        <v>5922665.6699999999</v>
      </c>
      <c r="N301" s="1">
        <v>3361153.7445999999</v>
      </c>
      <c r="O301" s="1">
        <v>-433608.33</v>
      </c>
      <c r="P301" s="1">
        <v>-1196663.04</v>
      </c>
      <c r="Q301" s="2">
        <f>-+Table1[[#This Row],[Current Record Count]]+Table1[[#This Row],[Adj Record Count]]</f>
        <v>665</v>
      </c>
      <c r="R301" s="1">
        <f>+-Table1[[#This Row],[Current Total ADJUSTMENT_AMOUNT]]+Table1[[#This Row],[Adj Total ADJUSTMENT_AMOUNT]]</f>
        <v>1849141.9600000004</v>
      </c>
      <c r="S301" s="1">
        <f>-Table1[[#This Row],[Current Total CHARGE_AMOUNT]]+Table1[[#This Row],[Adj Total CHARGE_AMOUNT]]</f>
        <v>2537802.35</v>
      </c>
      <c r="T301" s="1">
        <f>+Table1[[#This Row],[Adj Total TOTAL_COST]]-Table1[[#This Row],[Current Total TOTAL_COST]]</f>
        <v>1160936.0046999999</v>
      </c>
      <c r="U301" s="1">
        <f>+Table1[[#This Row],[Adj Total CONTRIBUTION_MARGIN]]-Table1[[#This Row],[Current Total CONTRIBUTION_MARGIN]]</f>
        <v>28606.190000000002</v>
      </c>
      <c r="V301" s="1">
        <f>+Table1[[#This Row],[Adj Total OPERATING_MARGIN]]-Table1[[#This Row],[Current Total OPERATING_MARGIN]]</f>
        <v>-242440.20000000007</v>
      </c>
    </row>
    <row r="302" spans="1:22" x14ac:dyDescent="0.3">
      <c r="A302" t="s">
        <v>39</v>
      </c>
      <c r="B302">
        <v>2024</v>
      </c>
      <c r="C302" t="s">
        <v>29</v>
      </c>
      <c r="D302" t="s">
        <v>52</v>
      </c>
      <c r="E302" s="2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2">
        <v>9</v>
      </c>
      <c r="L302" s="1">
        <v>517411.33</v>
      </c>
      <c r="M302" s="1">
        <v>560963.04</v>
      </c>
      <c r="N302" s="1">
        <v>270837.89549999998</v>
      </c>
      <c r="O302" s="1">
        <v>-143254.29999999999</v>
      </c>
      <c r="P302" s="1">
        <v>-240300.64</v>
      </c>
      <c r="Q302" s="2">
        <f>-+Table1[[#This Row],[Current Record Count]]+Table1[[#This Row],[Adj Record Count]]</f>
        <v>9</v>
      </c>
      <c r="R302" s="1">
        <f>+-Table1[[#This Row],[Current Total ADJUSTMENT_AMOUNT]]+Table1[[#This Row],[Adj Total ADJUSTMENT_AMOUNT]]</f>
        <v>517411.33</v>
      </c>
      <c r="S302" s="1">
        <f>-Table1[[#This Row],[Current Total CHARGE_AMOUNT]]+Table1[[#This Row],[Adj Total CHARGE_AMOUNT]]</f>
        <v>560963.04</v>
      </c>
      <c r="T302" s="1">
        <f>+Table1[[#This Row],[Adj Total TOTAL_COST]]-Table1[[#This Row],[Current Total TOTAL_COST]]</f>
        <v>270837.89549999998</v>
      </c>
      <c r="U302" s="1">
        <f>+Table1[[#This Row],[Adj Total CONTRIBUTION_MARGIN]]-Table1[[#This Row],[Current Total CONTRIBUTION_MARGIN]]</f>
        <v>-143254.29999999999</v>
      </c>
      <c r="V302" s="1">
        <f>+Table1[[#This Row],[Adj Total OPERATING_MARGIN]]-Table1[[#This Row],[Current Total OPERATING_MARGIN]]</f>
        <v>-240300.64</v>
      </c>
    </row>
    <row r="303" spans="1:22" x14ac:dyDescent="0.3">
      <c r="A303" t="s">
        <v>16</v>
      </c>
      <c r="B303">
        <v>2022</v>
      </c>
      <c r="C303" t="s">
        <v>20</v>
      </c>
      <c r="D303" t="s">
        <v>102</v>
      </c>
      <c r="E303" s="2">
        <v>1265</v>
      </c>
      <c r="F303" s="1">
        <v>3600861.47</v>
      </c>
      <c r="G303" s="1">
        <v>5078544.4800000004</v>
      </c>
      <c r="H303" s="1">
        <v>1418375.9341</v>
      </c>
      <c r="I303" s="1">
        <v>526632.15</v>
      </c>
      <c r="J303" s="1">
        <v>352077.06</v>
      </c>
      <c r="K303" s="2">
        <v>1006</v>
      </c>
      <c r="L303" s="1">
        <v>422351.45</v>
      </c>
      <c r="M303" s="1">
        <v>601072.69999999995</v>
      </c>
      <c r="N303" s="1">
        <v>112051.67359999999</v>
      </c>
      <c r="O303" s="1">
        <v>149332.74</v>
      </c>
      <c r="P303" s="1">
        <v>112662.58</v>
      </c>
      <c r="Q303" s="2">
        <f>-+Table1[[#This Row],[Current Record Count]]+Table1[[#This Row],[Adj Record Count]]</f>
        <v>-259</v>
      </c>
      <c r="R303" s="1">
        <f>+-Table1[[#This Row],[Current Total ADJUSTMENT_AMOUNT]]+Table1[[#This Row],[Adj Total ADJUSTMENT_AMOUNT]]</f>
        <v>-3178510.02</v>
      </c>
      <c r="S303" s="1">
        <f>-Table1[[#This Row],[Current Total CHARGE_AMOUNT]]+Table1[[#This Row],[Adj Total CHARGE_AMOUNT]]</f>
        <v>-4477471.78</v>
      </c>
      <c r="T303" s="1">
        <f>+Table1[[#This Row],[Adj Total TOTAL_COST]]-Table1[[#This Row],[Current Total TOTAL_COST]]</f>
        <v>-1306324.2604999999</v>
      </c>
      <c r="U303" s="1">
        <f>+Table1[[#This Row],[Adj Total CONTRIBUTION_MARGIN]]-Table1[[#This Row],[Current Total CONTRIBUTION_MARGIN]]</f>
        <v>-377299.41000000003</v>
      </c>
      <c r="V303" s="1">
        <f>+Table1[[#This Row],[Adj Total OPERATING_MARGIN]]-Table1[[#This Row],[Current Total OPERATING_MARGIN]]</f>
        <v>-239414.47999999998</v>
      </c>
    </row>
    <row r="304" spans="1:22" x14ac:dyDescent="0.3">
      <c r="A304" t="s">
        <v>16</v>
      </c>
      <c r="B304">
        <v>2020</v>
      </c>
      <c r="C304" t="s">
        <v>17</v>
      </c>
      <c r="D304" t="s">
        <v>59</v>
      </c>
      <c r="E304" s="2">
        <v>413</v>
      </c>
      <c r="F304" s="1">
        <v>1312144.93</v>
      </c>
      <c r="G304" s="1">
        <v>1795748.44</v>
      </c>
      <c r="H304" s="1">
        <v>234644.10019999999</v>
      </c>
      <c r="I304" s="1">
        <v>312355.17</v>
      </c>
      <c r="J304" s="1">
        <v>244818.35</v>
      </c>
      <c r="K304" s="2">
        <v>76</v>
      </c>
      <c r="L304" s="1">
        <v>17197.43</v>
      </c>
      <c r="M304" s="1">
        <v>25661.47</v>
      </c>
      <c r="N304" s="1">
        <v>1755.9857999999999</v>
      </c>
      <c r="O304" s="1">
        <v>6853.86</v>
      </c>
      <c r="P304" s="1">
        <v>6332.4</v>
      </c>
      <c r="Q304" s="2">
        <f>-+Table1[[#This Row],[Current Record Count]]+Table1[[#This Row],[Adj Record Count]]</f>
        <v>-337</v>
      </c>
      <c r="R304" s="1">
        <f>+-Table1[[#This Row],[Current Total ADJUSTMENT_AMOUNT]]+Table1[[#This Row],[Adj Total ADJUSTMENT_AMOUNT]]</f>
        <v>-1294947.5</v>
      </c>
      <c r="S304" s="1">
        <f>-Table1[[#This Row],[Current Total CHARGE_AMOUNT]]+Table1[[#This Row],[Adj Total CHARGE_AMOUNT]]</f>
        <v>-1770086.97</v>
      </c>
      <c r="T304" s="1">
        <f>+Table1[[#This Row],[Adj Total TOTAL_COST]]-Table1[[#This Row],[Current Total TOTAL_COST]]</f>
        <v>-232888.11439999999</v>
      </c>
      <c r="U304" s="1">
        <f>+Table1[[#This Row],[Adj Total CONTRIBUTION_MARGIN]]-Table1[[#This Row],[Current Total CONTRIBUTION_MARGIN]]</f>
        <v>-305501.31</v>
      </c>
      <c r="V304" s="1">
        <f>+Table1[[#This Row],[Adj Total OPERATING_MARGIN]]-Table1[[#This Row],[Current Total OPERATING_MARGIN]]</f>
        <v>-238485.95</v>
      </c>
    </row>
    <row r="305" spans="1:22" x14ac:dyDescent="0.3">
      <c r="A305" t="s">
        <v>19</v>
      </c>
      <c r="B305" t="s">
        <v>51</v>
      </c>
      <c r="C305" t="s">
        <v>17</v>
      </c>
      <c r="D305" t="s">
        <v>69</v>
      </c>
      <c r="E305" s="2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2">
        <v>1</v>
      </c>
      <c r="L305" s="1">
        <v>284242.21999999997</v>
      </c>
      <c r="M305" s="1">
        <v>1021649.36</v>
      </c>
      <c r="N305" s="1">
        <v>238145.68530000001</v>
      </c>
      <c r="O305" s="1">
        <v>-169558.16</v>
      </c>
      <c r="P305" s="1">
        <v>-238145.69</v>
      </c>
      <c r="Q305" s="2">
        <f>-+Table1[[#This Row],[Current Record Count]]+Table1[[#This Row],[Adj Record Count]]</f>
        <v>1</v>
      </c>
      <c r="R305" s="1">
        <f>+-Table1[[#This Row],[Current Total ADJUSTMENT_AMOUNT]]+Table1[[#This Row],[Adj Total ADJUSTMENT_AMOUNT]]</f>
        <v>284242.21999999997</v>
      </c>
      <c r="S305" s="1">
        <f>-Table1[[#This Row],[Current Total CHARGE_AMOUNT]]+Table1[[#This Row],[Adj Total CHARGE_AMOUNT]]</f>
        <v>1021649.36</v>
      </c>
      <c r="T305" s="1">
        <f>+Table1[[#This Row],[Adj Total TOTAL_COST]]-Table1[[#This Row],[Current Total TOTAL_COST]]</f>
        <v>238145.68530000001</v>
      </c>
      <c r="U305" s="1">
        <f>+Table1[[#This Row],[Adj Total CONTRIBUTION_MARGIN]]-Table1[[#This Row],[Current Total CONTRIBUTION_MARGIN]]</f>
        <v>-169558.16</v>
      </c>
      <c r="V305" s="1">
        <f>+Table1[[#This Row],[Adj Total OPERATING_MARGIN]]-Table1[[#This Row],[Current Total OPERATING_MARGIN]]</f>
        <v>-238145.69</v>
      </c>
    </row>
    <row r="306" spans="1:22" x14ac:dyDescent="0.3">
      <c r="A306" t="s">
        <v>35</v>
      </c>
      <c r="B306">
        <v>2021</v>
      </c>
      <c r="C306" t="s">
        <v>23</v>
      </c>
      <c r="D306" t="s">
        <v>83</v>
      </c>
      <c r="E306" s="2">
        <v>1357</v>
      </c>
      <c r="F306" s="1">
        <v>1930560.83</v>
      </c>
      <c r="G306" s="1">
        <v>2616776.09</v>
      </c>
      <c r="H306" s="1">
        <v>516237.22619999998</v>
      </c>
      <c r="I306" s="1">
        <v>458623.9</v>
      </c>
      <c r="J306" s="1">
        <v>278346.83</v>
      </c>
      <c r="K306" s="2">
        <v>560</v>
      </c>
      <c r="L306" s="1">
        <v>287635.51</v>
      </c>
      <c r="M306" s="1">
        <v>392491.33</v>
      </c>
      <c r="N306" s="1">
        <v>76788.348100000003</v>
      </c>
      <c r="O306" s="1">
        <v>70797.7</v>
      </c>
      <c r="P306" s="1">
        <v>43672.34</v>
      </c>
      <c r="Q306" s="2">
        <f>-+Table1[[#This Row],[Current Record Count]]+Table1[[#This Row],[Adj Record Count]]</f>
        <v>-797</v>
      </c>
      <c r="R306" s="1">
        <f>+-Table1[[#This Row],[Current Total ADJUSTMENT_AMOUNT]]+Table1[[#This Row],[Adj Total ADJUSTMENT_AMOUNT]]</f>
        <v>-1642925.32</v>
      </c>
      <c r="S306" s="1">
        <f>-Table1[[#This Row],[Current Total CHARGE_AMOUNT]]+Table1[[#This Row],[Adj Total CHARGE_AMOUNT]]</f>
        <v>-2224284.7599999998</v>
      </c>
      <c r="T306" s="1">
        <f>+Table1[[#This Row],[Adj Total TOTAL_COST]]-Table1[[#This Row],[Current Total TOTAL_COST]]</f>
        <v>-439448.87809999997</v>
      </c>
      <c r="U306" s="1">
        <f>+Table1[[#This Row],[Adj Total CONTRIBUTION_MARGIN]]-Table1[[#This Row],[Current Total CONTRIBUTION_MARGIN]]</f>
        <v>-387826.2</v>
      </c>
      <c r="V306" s="1">
        <f>+Table1[[#This Row],[Adj Total OPERATING_MARGIN]]-Table1[[#This Row],[Current Total OPERATING_MARGIN]]</f>
        <v>-234674.49000000002</v>
      </c>
    </row>
    <row r="307" spans="1:22" x14ac:dyDescent="0.3">
      <c r="A307" t="s">
        <v>44</v>
      </c>
      <c r="B307">
        <v>2024</v>
      </c>
      <c r="C307" t="s">
        <v>58</v>
      </c>
      <c r="D307" t="s">
        <v>58</v>
      </c>
      <c r="E307" s="2">
        <v>409</v>
      </c>
      <c r="F307" s="1">
        <v>3130544.99</v>
      </c>
      <c r="G307" s="1">
        <v>3791721.77</v>
      </c>
      <c r="H307" s="1">
        <v>556825.71329999994</v>
      </c>
      <c r="I307" s="1">
        <v>413010.48</v>
      </c>
      <c r="J307" s="1">
        <v>234316.33</v>
      </c>
      <c r="K307" s="2">
        <v>7</v>
      </c>
      <c r="L307" s="1">
        <v>3584.92</v>
      </c>
      <c r="M307" s="1">
        <v>5502</v>
      </c>
      <c r="N307" s="1">
        <v>1742.2132999999999</v>
      </c>
      <c r="O307" s="1">
        <v>916.08</v>
      </c>
      <c r="P307" s="1">
        <v>411.9</v>
      </c>
      <c r="Q307" s="2">
        <f>-+Table1[[#This Row],[Current Record Count]]+Table1[[#This Row],[Adj Record Count]]</f>
        <v>-402</v>
      </c>
      <c r="R307" s="1">
        <f>+-Table1[[#This Row],[Current Total ADJUSTMENT_AMOUNT]]+Table1[[#This Row],[Adj Total ADJUSTMENT_AMOUNT]]</f>
        <v>-3126960.0700000003</v>
      </c>
      <c r="S307" s="1">
        <f>-Table1[[#This Row],[Current Total CHARGE_AMOUNT]]+Table1[[#This Row],[Adj Total CHARGE_AMOUNT]]</f>
        <v>-3786219.77</v>
      </c>
      <c r="T307" s="1">
        <f>+Table1[[#This Row],[Adj Total TOTAL_COST]]-Table1[[#This Row],[Current Total TOTAL_COST]]</f>
        <v>-555083.5</v>
      </c>
      <c r="U307" s="1">
        <f>+Table1[[#This Row],[Adj Total CONTRIBUTION_MARGIN]]-Table1[[#This Row],[Current Total CONTRIBUTION_MARGIN]]</f>
        <v>-412094.39999999997</v>
      </c>
      <c r="V307" s="1">
        <f>+Table1[[#This Row],[Adj Total OPERATING_MARGIN]]-Table1[[#This Row],[Current Total OPERATING_MARGIN]]</f>
        <v>-233904.43</v>
      </c>
    </row>
    <row r="308" spans="1:22" x14ac:dyDescent="0.3">
      <c r="A308" t="s">
        <v>22</v>
      </c>
      <c r="B308">
        <v>2024</v>
      </c>
      <c r="C308" t="s">
        <v>17</v>
      </c>
      <c r="D308" t="s">
        <v>85</v>
      </c>
      <c r="E308" s="2">
        <v>18997</v>
      </c>
      <c r="F308" s="1">
        <v>13603210.15</v>
      </c>
      <c r="G308" s="1">
        <v>19950874</v>
      </c>
      <c r="H308" s="1">
        <v>6496498.0974000003</v>
      </c>
      <c r="I308" s="1">
        <v>4459397.8099999996</v>
      </c>
      <c r="J308" s="1">
        <v>1835813.71</v>
      </c>
      <c r="K308" s="2">
        <v>18619</v>
      </c>
      <c r="L308" s="1">
        <v>11998797.91</v>
      </c>
      <c r="M308" s="1">
        <v>17793251.109999999</v>
      </c>
      <c r="N308" s="1">
        <v>6096864.5236</v>
      </c>
      <c r="O308" s="1">
        <v>4111440.59</v>
      </c>
      <c r="P308" s="1">
        <v>1602151.1</v>
      </c>
      <c r="Q308" s="2">
        <f>-+Table1[[#This Row],[Current Record Count]]+Table1[[#This Row],[Adj Record Count]]</f>
        <v>-378</v>
      </c>
      <c r="R308" s="1">
        <f>+-Table1[[#This Row],[Current Total ADJUSTMENT_AMOUNT]]+Table1[[#This Row],[Adj Total ADJUSTMENT_AMOUNT]]</f>
        <v>-1604412.2400000002</v>
      </c>
      <c r="S308" s="1">
        <f>-Table1[[#This Row],[Current Total CHARGE_AMOUNT]]+Table1[[#This Row],[Adj Total CHARGE_AMOUNT]]</f>
        <v>-2157622.8900000006</v>
      </c>
      <c r="T308" s="1">
        <f>+Table1[[#This Row],[Adj Total TOTAL_COST]]-Table1[[#This Row],[Current Total TOTAL_COST]]</f>
        <v>-399633.57380000036</v>
      </c>
      <c r="U308" s="1">
        <f>+Table1[[#This Row],[Adj Total CONTRIBUTION_MARGIN]]-Table1[[#This Row],[Current Total CONTRIBUTION_MARGIN]]</f>
        <v>-347957.21999999974</v>
      </c>
      <c r="V308" s="1">
        <f>+Table1[[#This Row],[Adj Total OPERATING_MARGIN]]-Table1[[#This Row],[Current Total OPERATING_MARGIN]]</f>
        <v>-233662.60999999987</v>
      </c>
    </row>
    <row r="309" spans="1:22" x14ac:dyDescent="0.3">
      <c r="A309" t="s">
        <v>33</v>
      </c>
      <c r="B309">
        <v>2024</v>
      </c>
      <c r="C309" t="s">
        <v>51</v>
      </c>
      <c r="D309" t="s">
        <v>51</v>
      </c>
      <c r="E309" s="2">
        <v>2417</v>
      </c>
      <c r="F309" s="1">
        <v>6537762.0899999999</v>
      </c>
      <c r="G309" s="1">
        <v>10395020.9</v>
      </c>
      <c r="H309" s="1">
        <v>5222860.2369999997</v>
      </c>
      <c r="I309" s="1">
        <v>2379699.13</v>
      </c>
      <c r="J309" s="1">
        <v>233410.86</v>
      </c>
      <c r="K309" s="2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2">
        <f>-+Table1[[#This Row],[Current Record Count]]+Table1[[#This Row],[Adj Record Count]]</f>
        <v>-2417</v>
      </c>
      <c r="R309" s="1">
        <f>+-Table1[[#This Row],[Current Total ADJUSTMENT_AMOUNT]]+Table1[[#This Row],[Adj Total ADJUSTMENT_AMOUNT]]</f>
        <v>-6537762.0899999999</v>
      </c>
      <c r="S309" s="1">
        <f>-Table1[[#This Row],[Current Total CHARGE_AMOUNT]]+Table1[[#This Row],[Adj Total CHARGE_AMOUNT]]</f>
        <v>-10395020.9</v>
      </c>
      <c r="T309" s="1">
        <f>+Table1[[#This Row],[Adj Total TOTAL_COST]]-Table1[[#This Row],[Current Total TOTAL_COST]]</f>
        <v>-5222860.2369999997</v>
      </c>
      <c r="U309" s="1">
        <f>+Table1[[#This Row],[Adj Total CONTRIBUTION_MARGIN]]-Table1[[#This Row],[Current Total CONTRIBUTION_MARGIN]]</f>
        <v>-2379699.13</v>
      </c>
      <c r="V309" s="1">
        <f>+Table1[[#This Row],[Adj Total OPERATING_MARGIN]]-Table1[[#This Row],[Current Total OPERATING_MARGIN]]</f>
        <v>-233410.86</v>
      </c>
    </row>
    <row r="310" spans="1:22" x14ac:dyDescent="0.3">
      <c r="A310" t="s">
        <v>81</v>
      </c>
      <c r="B310">
        <v>2024</v>
      </c>
      <c r="C310" t="s">
        <v>26</v>
      </c>
      <c r="D310" t="s">
        <v>26</v>
      </c>
      <c r="E310" s="2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2">
        <v>619</v>
      </c>
      <c r="L310" s="1">
        <v>562051.16</v>
      </c>
      <c r="M310" s="1">
        <v>700121.7</v>
      </c>
      <c r="N310" s="1">
        <v>391407.01360000001</v>
      </c>
      <c r="O310" s="1">
        <v>-51281.73</v>
      </c>
      <c r="P310" s="1">
        <v>-231829.21</v>
      </c>
      <c r="Q310" s="2">
        <f>-+Table1[[#This Row],[Current Record Count]]+Table1[[#This Row],[Adj Record Count]]</f>
        <v>619</v>
      </c>
      <c r="R310" s="1">
        <f>+-Table1[[#This Row],[Current Total ADJUSTMENT_AMOUNT]]+Table1[[#This Row],[Adj Total ADJUSTMENT_AMOUNT]]</f>
        <v>562051.16</v>
      </c>
      <c r="S310" s="1">
        <f>-Table1[[#This Row],[Current Total CHARGE_AMOUNT]]+Table1[[#This Row],[Adj Total CHARGE_AMOUNT]]</f>
        <v>700121.7</v>
      </c>
      <c r="T310" s="1">
        <f>+Table1[[#This Row],[Adj Total TOTAL_COST]]-Table1[[#This Row],[Current Total TOTAL_COST]]</f>
        <v>391407.01360000001</v>
      </c>
      <c r="U310" s="1">
        <f>+Table1[[#This Row],[Adj Total CONTRIBUTION_MARGIN]]-Table1[[#This Row],[Current Total CONTRIBUTION_MARGIN]]</f>
        <v>-51281.73</v>
      </c>
      <c r="V310" s="1">
        <f>+Table1[[#This Row],[Adj Total OPERATING_MARGIN]]-Table1[[#This Row],[Current Total OPERATING_MARGIN]]</f>
        <v>-231829.21</v>
      </c>
    </row>
    <row r="311" spans="1:22" x14ac:dyDescent="0.3">
      <c r="A311" t="s">
        <v>54</v>
      </c>
      <c r="B311">
        <v>2022</v>
      </c>
      <c r="C311" t="s">
        <v>20</v>
      </c>
      <c r="D311" t="s">
        <v>55</v>
      </c>
      <c r="E311" s="2">
        <v>7</v>
      </c>
      <c r="F311" s="1">
        <v>53060.39</v>
      </c>
      <c r="G311" s="1">
        <v>77125.63</v>
      </c>
      <c r="H311" s="1">
        <v>5114.5384000000004</v>
      </c>
      <c r="I311" s="1">
        <v>20851.419999999998</v>
      </c>
      <c r="J311" s="1">
        <v>19582.689999999999</v>
      </c>
      <c r="K311" s="2">
        <v>260</v>
      </c>
      <c r="L311" s="1">
        <v>3535908.59</v>
      </c>
      <c r="M311" s="1">
        <v>4716026.4800000004</v>
      </c>
      <c r="N311" s="1">
        <v>1696973.0464999999</v>
      </c>
      <c r="O311" s="1">
        <v>-46841.46</v>
      </c>
      <c r="P311" s="1">
        <v>-212215.6</v>
      </c>
      <c r="Q311" s="2">
        <f>-+Table1[[#This Row],[Current Record Count]]+Table1[[#This Row],[Adj Record Count]]</f>
        <v>253</v>
      </c>
      <c r="R311" s="1">
        <f>+-Table1[[#This Row],[Current Total ADJUSTMENT_AMOUNT]]+Table1[[#This Row],[Adj Total ADJUSTMENT_AMOUNT]]</f>
        <v>3482848.1999999997</v>
      </c>
      <c r="S311" s="1">
        <f>-Table1[[#This Row],[Current Total CHARGE_AMOUNT]]+Table1[[#This Row],[Adj Total CHARGE_AMOUNT]]</f>
        <v>4638900.8500000006</v>
      </c>
      <c r="T311" s="1">
        <f>+Table1[[#This Row],[Adj Total TOTAL_COST]]-Table1[[#This Row],[Current Total TOTAL_COST]]</f>
        <v>1691858.5081</v>
      </c>
      <c r="U311" s="1">
        <f>+Table1[[#This Row],[Adj Total CONTRIBUTION_MARGIN]]-Table1[[#This Row],[Current Total CONTRIBUTION_MARGIN]]</f>
        <v>-67692.88</v>
      </c>
      <c r="V311" s="1">
        <f>+Table1[[#This Row],[Adj Total OPERATING_MARGIN]]-Table1[[#This Row],[Current Total OPERATING_MARGIN]]</f>
        <v>-231798.29</v>
      </c>
    </row>
    <row r="312" spans="1:22" x14ac:dyDescent="0.3">
      <c r="A312" t="s">
        <v>81</v>
      </c>
      <c r="B312">
        <v>2024</v>
      </c>
      <c r="C312" t="s">
        <v>23</v>
      </c>
      <c r="D312" t="s">
        <v>77</v>
      </c>
      <c r="E312" s="2">
        <v>2</v>
      </c>
      <c r="F312" s="1">
        <v>748.39</v>
      </c>
      <c r="G312" s="1">
        <v>905</v>
      </c>
      <c r="H312" s="1">
        <v>695.63760000000002</v>
      </c>
      <c r="I312" s="1">
        <v>-107.61</v>
      </c>
      <c r="J312" s="1">
        <v>-480.61</v>
      </c>
      <c r="K312" s="2">
        <v>1341</v>
      </c>
      <c r="L312" s="1">
        <v>1124737.33</v>
      </c>
      <c r="M312" s="1">
        <v>1430963.72</v>
      </c>
      <c r="N312" s="1">
        <v>811718.06649999996</v>
      </c>
      <c r="O312" s="1">
        <v>141451.01</v>
      </c>
      <c r="P312" s="1">
        <v>-230963.46</v>
      </c>
      <c r="Q312" s="2">
        <f>-+Table1[[#This Row],[Current Record Count]]+Table1[[#This Row],[Adj Record Count]]</f>
        <v>1339</v>
      </c>
      <c r="R312" s="1">
        <f>+-Table1[[#This Row],[Current Total ADJUSTMENT_AMOUNT]]+Table1[[#This Row],[Adj Total ADJUSTMENT_AMOUNT]]</f>
        <v>1123988.9400000002</v>
      </c>
      <c r="S312" s="1">
        <f>-Table1[[#This Row],[Current Total CHARGE_AMOUNT]]+Table1[[#This Row],[Adj Total CHARGE_AMOUNT]]</f>
        <v>1430058.72</v>
      </c>
      <c r="T312" s="1">
        <f>+Table1[[#This Row],[Adj Total TOTAL_COST]]-Table1[[#This Row],[Current Total TOTAL_COST]]</f>
        <v>811022.42889999994</v>
      </c>
      <c r="U312" s="1">
        <f>+Table1[[#This Row],[Adj Total CONTRIBUTION_MARGIN]]-Table1[[#This Row],[Current Total CONTRIBUTION_MARGIN]]</f>
        <v>141558.62</v>
      </c>
      <c r="V312" s="1">
        <f>+Table1[[#This Row],[Adj Total OPERATING_MARGIN]]-Table1[[#This Row],[Current Total OPERATING_MARGIN]]</f>
        <v>-230482.85</v>
      </c>
    </row>
    <row r="313" spans="1:22" x14ac:dyDescent="0.3">
      <c r="A313" t="s">
        <v>33</v>
      </c>
      <c r="B313">
        <v>2022</v>
      </c>
      <c r="C313" t="s">
        <v>23</v>
      </c>
      <c r="D313" t="s">
        <v>83</v>
      </c>
      <c r="E313" s="2">
        <v>860</v>
      </c>
      <c r="F313" s="1">
        <v>2243686.38</v>
      </c>
      <c r="G313" s="1">
        <v>2736378.39</v>
      </c>
      <c r="H313" s="1">
        <v>335055.36810000002</v>
      </c>
      <c r="I313" s="1">
        <v>304462.71000000002</v>
      </c>
      <c r="J313" s="1">
        <v>228906.48</v>
      </c>
      <c r="K313" s="2">
        <v>1</v>
      </c>
      <c r="L313" s="1">
        <v>30.2</v>
      </c>
      <c r="M313" s="1">
        <v>30.2</v>
      </c>
      <c r="N313" s="1">
        <v>8.2050999999999998</v>
      </c>
      <c r="O313" s="1">
        <v>-1.78</v>
      </c>
      <c r="P313" s="1">
        <v>-2.38</v>
      </c>
      <c r="Q313" s="2">
        <f>-+Table1[[#This Row],[Current Record Count]]+Table1[[#This Row],[Adj Record Count]]</f>
        <v>-859</v>
      </c>
      <c r="R313" s="1">
        <f>+-Table1[[#This Row],[Current Total ADJUSTMENT_AMOUNT]]+Table1[[#This Row],[Adj Total ADJUSTMENT_AMOUNT]]</f>
        <v>-2243656.1799999997</v>
      </c>
      <c r="S313" s="1">
        <f>-Table1[[#This Row],[Current Total CHARGE_AMOUNT]]+Table1[[#This Row],[Adj Total CHARGE_AMOUNT]]</f>
        <v>-2736348.19</v>
      </c>
      <c r="T313" s="1">
        <f>+Table1[[#This Row],[Adj Total TOTAL_COST]]-Table1[[#This Row],[Current Total TOTAL_COST]]</f>
        <v>-335047.163</v>
      </c>
      <c r="U313" s="1">
        <f>+Table1[[#This Row],[Adj Total CONTRIBUTION_MARGIN]]-Table1[[#This Row],[Current Total CONTRIBUTION_MARGIN]]</f>
        <v>-304464.49000000005</v>
      </c>
      <c r="V313" s="1">
        <f>+Table1[[#This Row],[Adj Total OPERATING_MARGIN]]-Table1[[#This Row],[Current Total OPERATING_MARGIN]]</f>
        <v>-228908.86000000002</v>
      </c>
    </row>
    <row r="314" spans="1:22" x14ac:dyDescent="0.3">
      <c r="A314" t="s">
        <v>19</v>
      </c>
      <c r="B314" t="s">
        <v>51</v>
      </c>
      <c r="C314" t="s">
        <v>47</v>
      </c>
      <c r="D314" t="s">
        <v>63</v>
      </c>
      <c r="E314" s="2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2">
        <v>2</v>
      </c>
      <c r="L314" s="1">
        <v>79527.17</v>
      </c>
      <c r="M314" s="1">
        <v>814278.6</v>
      </c>
      <c r="N314" s="1">
        <v>228306.75320000001</v>
      </c>
      <c r="O314" s="1">
        <v>-150480.53</v>
      </c>
      <c r="P314" s="1">
        <v>-228306.75</v>
      </c>
      <c r="Q314" s="2">
        <f>-+Table1[[#This Row],[Current Record Count]]+Table1[[#This Row],[Adj Record Count]]</f>
        <v>2</v>
      </c>
      <c r="R314" s="1">
        <f>+-Table1[[#This Row],[Current Total ADJUSTMENT_AMOUNT]]+Table1[[#This Row],[Adj Total ADJUSTMENT_AMOUNT]]</f>
        <v>79527.17</v>
      </c>
      <c r="S314" s="1">
        <f>-Table1[[#This Row],[Current Total CHARGE_AMOUNT]]+Table1[[#This Row],[Adj Total CHARGE_AMOUNT]]</f>
        <v>814278.6</v>
      </c>
      <c r="T314" s="1">
        <f>+Table1[[#This Row],[Adj Total TOTAL_COST]]-Table1[[#This Row],[Current Total TOTAL_COST]]</f>
        <v>228306.75320000001</v>
      </c>
      <c r="U314" s="1">
        <f>+Table1[[#This Row],[Adj Total CONTRIBUTION_MARGIN]]-Table1[[#This Row],[Current Total CONTRIBUTION_MARGIN]]</f>
        <v>-150480.53</v>
      </c>
      <c r="V314" s="1">
        <f>+Table1[[#This Row],[Adj Total OPERATING_MARGIN]]-Table1[[#This Row],[Current Total OPERATING_MARGIN]]</f>
        <v>-228306.75</v>
      </c>
    </row>
    <row r="315" spans="1:22" x14ac:dyDescent="0.3">
      <c r="A315" t="s">
        <v>33</v>
      </c>
      <c r="B315">
        <v>2022</v>
      </c>
      <c r="C315" t="s">
        <v>34</v>
      </c>
      <c r="D315" t="s">
        <v>34</v>
      </c>
      <c r="E315" s="2">
        <v>785</v>
      </c>
      <c r="F315" s="1">
        <v>1860540.13</v>
      </c>
      <c r="G315" s="1">
        <v>2352137.19</v>
      </c>
      <c r="H315" s="1">
        <v>349006.24949999998</v>
      </c>
      <c r="I315" s="1">
        <v>319771.95</v>
      </c>
      <c r="J315" s="1">
        <v>232808.2</v>
      </c>
      <c r="K315" s="2">
        <v>299</v>
      </c>
      <c r="L315" s="1">
        <v>24248.82</v>
      </c>
      <c r="M315" s="1">
        <v>59079.38</v>
      </c>
      <c r="N315" s="1">
        <v>27074.794999999998</v>
      </c>
      <c r="O315" s="1">
        <v>20210.560000000001</v>
      </c>
      <c r="P315" s="1">
        <v>7937.47</v>
      </c>
      <c r="Q315" s="2">
        <f>-+Table1[[#This Row],[Current Record Count]]+Table1[[#This Row],[Adj Record Count]]</f>
        <v>-486</v>
      </c>
      <c r="R315" s="1">
        <f>+-Table1[[#This Row],[Current Total ADJUSTMENT_AMOUNT]]+Table1[[#This Row],[Adj Total ADJUSTMENT_AMOUNT]]</f>
        <v>-1836291.3099999998</v>
      </c>
      <c r="S315" s="1">
        <f>-Table1[[#This Row],[Current Total CHARGE_AMOUNT]]+Table1[[#This Row],[Adj Total CHARGE_AMOUNT]]</f>
        <v>-2293057.81</v>
      </c>
      <c r="T315" s="1">
        <f>+Table1[[#This Row],[Adj Total TOTAL_COST]]-Table1[[#This Row],[Current Total TOTAL_COST]]</f>
        <v>-321931.45449999999</v>
      </c>
      <c r="U315" s="1">
        <f>+Table1[[#This Row],[Adj Total CONTRIBUTION_MARGIN]]-Table1[[#This Row],[Current Total CONTRIBUTION_MARGIN]]</f>
        <v>-299561.39</v>
      </c>
      <c r="V315" s="1">
        <f>+Table1[[#This Row],[Adj Total OPERATING_MARGIN]]-Table1[[#This Row],[Current Total OPERATING_MARGIN]]</f>
        <v>-224870.73</v>
      </c>
    </row>
    <row r="316" spans="1:22" x14ac:dyDescent="0.3">
      <c r="A316" t="s">
        <v>78</v>
      </c>
      <c r="B316">
        <v>2020</v>
      </c>
      <c r="C316" t="s">
        <v>26</v>
      </c>
      <c r="D316" t="s">
        <v>26</v>
      </c>
      <c r="E316" s="2">
        <v>53</v>
      </c>
      <c r="F316" s="1">
        <v>562678.43999999994</v>
      </c>
      <c r="G316" s="1">
        <v>860198.05</v>
      </c>
      <c r="H316" s="1">
        <v>74111.218599999993</v>
      </c>
      <c r="I316" s="1">
        <v>248692.17</v>
      </c>
      <c r="J316" s="1">
        <v>223180.3</v>
      </c>
      <c r="K316" s="2">
        <v>22</v>
      </c>
      <c r="L316" s="1">
        <v>37699.31</v>
      </c>
      <c r="M316" s="1">
        <v>45794.15</v>
      </c>
      <c r="N316" s="1">
        <v>9681.3078999999998</v>
      </c>
      <c r="O316" s="1">
        <v>2755.96</v>
      </c>
      <c r="P316" s="1">
        <v>-1624.12</v>
      </c>
      <c r="Q316" s="2">
        <f>-+Table1[[#This Row],[Current Record Count]]+Table1[[#This Row],[Adj Record Count]]</f>
        <v>-31</v>
      </c>
      <c r="R316" s="1">
        <f>+-Table1[[#This Row],[Current Total ADJUSTMENT_AMOUNT]]+Table1[[#This Row],[Adj Total ADJUSTMENT_AMOUNT]]</f>
        <v>-524979.12999999989</v>
      </c>
      <c r="S316" s="1">
        <f>-Table1[[#This Row],[Current Total CHARGE_AMOUNT]]+Table1[[#This Row],[Adj Total CHARGE_AMOUNT]]</f>
        <v>-814403.9</v>
      </c>
      <c r="T316" s="1">
        <f>+Table1[[#This Row],[Adj Total TOTAL_COST]]-Table1[[#This Row],[Current Total TOTAL_COST]]</f>
        <v>-64429.910699999993</v>
      </c>
      <c r="U316" s="1">
        <f>+Table1[[#This Row],[Adj Total CONTRIBUTION_MARGIN]]-Table1[[#This Row],[Current Total CONTRIBUTION_MARGIN]]</f>
        <v>-245936.21000000002</v>
      </c>
      <c r="V316" s="1">
        <f>+Table1[[#This Row],[Adj Total OPERATING_MARGIN]]-Table1[[#This Row],[Current Total OPERATING_MARGIN]]</f>
        <v>-224804.41999999998</v>
      </c>
    </row>
    <row r="317" spans="1:22" x14ac:dyDescent="0.3">
      <c r="A317" t="s">
        <v>81</v>
      </c>
      <c r="B317">
        <v>2024</v>
      </c>
      <c r="C317" t="s">
        <v>29</v>
      </c>
      <c r="D317" t="s">
        <v>43</v>
      </c>
      <c r="E317" s="2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2">
        <v>91</v>
      </c>
      <c r="L317" s="1">
        <v>1255773.6599999999</v>
      </c>
      <c r="M317" s="1">
        <v>1972279.17</v>
      </c>
      <c r="N317" s="1">
        <v>955448.30440000002</v>
      </c>
      <c r="O317" s="1">
        <v>139623.16</v>
      </c>
      <c r="P317" s="1">
        <v>-224118.12</v>
      </c>
      <c r="Q317" s="2">
        <f>-+Table1[[#This Row],[Current Record Count]]+Table1[[#This Row],[Adj Record Count]]</f>
        <v>91</v>
      </c>
      <c r="R317" s="1">
        <f>+-Table1[[#This Row],[Current Total ADJUSTMENT_AMOUNT]]+Table1[[#This Row],[Adj Total ADJUSTMENT_AMOUNT]]</f>
        <v>1255773.6599999999</v>
      </c>
      <c r="S317" s="1">
        <f>-Table1[[#This Row],[Current Total CHARGE_AMOUNT]]+Table1[[#This Row],[Adj Total CHARGE_AMOUNT]]</f>
        <v>1972279.17</v>
      </c>
      <c r="T317" s="1">
        <f>+Table1[[#This Row],[Adj Total TOTAL_COST]]-Table1[[#This Row],[Current Total TOTAL_COST]]</f>
        <v>955448.30440000002</v>
      </c>
      <c r="U317" s="1">
        <f>+Table1[[#This Row],[Adj Total CONTRIBUTION_MARGIN]]-Table1[[#This Row],[Current Total CONTRIBUTION_MARGIN]]</f>
        <v>139623.16</v>
      </c>
      <c r="V317" s="1">
        <f>+Table1[[#This Row],[Adj Total OPERATING_MARGIN]]-Table1[[#This Row],[Current Total OPERATING_MARGIN]]</f>
        <v>-224118.12</v>
      </c>
    </row>
    <row r="318" spans="1:22" x14ac:dyDescent="0.3">
      <c r="A318" t="s">
        <v>22</v>
      </c>
      <c r="B318">
        <v>2020</v>
      </c>
      <c r="C318" t="s">
        <v>17</v>
      </c>
      <c r="D318" t="s">
        <v>85</v>
      </c>
      <c r="E318" s="2">
        <v>13979</v>
      </c>
      <c r="F318" s="1">
        <v>5553075.4100000001</v>
      </c>
      <c r="G318" s="1">
        <v>8891103.6999999993</v>
      </c>
      <c r="H318" s="1">
        <v>3990387.2771999999</v>
      </c>
      <c r="I318" s="1">
        <v>814285.59</v>
      </c>
      <c r="J318" s="1">
        <v>-676943.54</v>
      </c>
      <c r="K318" s="2">
        <v>13536</v>
      </c>
      <c r="L318" s="1">
        <v>4326710.01</v>
      </c>
      <c r="M318" s="1">
        <v>7132844.7800000003</v>
      </c>
      <c r="N318" s="1">
        <v>3683118.9517000001</v>
      </c>
      <c r="O318" s="1">
        <v>493297.08</v>
      </c>
      <c r="P318" s="1">
        <v>-899934.73</v>
      </c>
      <c r="Q318" s="2">
        <f>-+Table1[[#This Row],[Current Record Count]]+Table1[[#This Row],[Adj Record Count]]</f>
        <v>-443</v>
      </c>
      <c r="R318" s="1">
        <f>+-Table1[[#This Row],[Current Total ADJUSTMENT_AMOUNT]]+Table1[[#This Row],[Adj Total ADJUSTMENT_AMOUNT]]</f>
        <v>-1226365.4000000004</v>
      </c>
      <c r="S318" s="1">
        <f>-Table1[[#This Row],[Current Total CHARGE_AMOUNT]]+Table1[[#This Row],[Adj Total CHARGE_AMOUNT]]</f>
        <v>-1758258.919999999</v>
      </c>
      <c r="T318" s="1">
        <f>+Table1[[#This Row],[Adj Total TOTAL_COST]]-Table1[[#This Row],[Current Total TOTAL_COST]]</f>
        <v>-307268.3254999998</v>
      </c>
      <c r="U318" s="1">
        <f>+Table1[[#This Row],[Adj Total CONTRIBUTION_MARGIN]]-Table1[[#This Row],[Current Total CONTRIBUTION_MARGIN]]</f>
        <v>-320988.50999999995</v>
      </c>
      <c r="V318" s="1">
        <f>+Table1[[#This Row],[Adj Total OPERATING_MARGIN]]-Table1[[#This Row],[Current Total OPERATING_MARGIN]]</f>
        <v>-222991.18999999994</v>
      </c>
    </row>
    <row r="319" spans="1:22" x14ac:dyDescent="0.3">
      <c r="A319" t="s">
        <v>37</v>
      </c>
      <c r="B319">
        <v>2023</v>
      </c>
      <c r="C319" t="s">
        <v>51</v>
      </c>
      <c r="D319" t="s">
        <v>51</v>
      </c>
      <c r="E319" s="2">
        <v>35</v>
      </c>
      <c r="F319" s="1">
        <v>689332.15</v>
      </c>
      <c r="G319" s="1">
        <v>1028414.59</v>
      </c>
      <c r="H319" s="1">
        <v>160919.21340000001</v>
      </c>
      <c r="I319" s="1">
        <v>259101.66</v>
      </c>
      <c r="J319" s="1">
        <v>221325.14</v>
      </c>
      <c r="K319" s="2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2">
        <f>-+Table1[[#This Row],[Current Record Count]]+Table1[[#This Row],[Adj Record Count]]</f>
        <v>-35</v>
      </c>
      <c r="R319" s="1">
        <f>+-Table1[[#This Row],[Current Total ADJUSTMENT_AMOUNT]]+Table1[[#This Row],[Adj Total ADJUSTMENT_AMOUNT]]</f>
        <v>-689332.15</v>
      </c>
      <c r="S319" s="1">
        <f>-Table1[[#This Row],[Current Total CHARGE_AMOUNT]]+Table1[[#This Row],[Adj Total CHARGE_AMOUNT]]</f>
        <v>-1028414.59</v>
      </c>
      <c r="T319" s="1">
        <f>+Table1[[#This Row],[Adj Total TOTAL_COST]]-Table1[[#This Row],[Current Total TOTAL_COST]]</f>
        <v>-160919.21340000001</v>
      </c>
      <c r="U319" s="1">
        <f>+Table1[[#This Row],[Adj Total CONTRIBUTION_MARGIN]]-Table1[[#This Row],[Current Total CONTRIBUTION_MARGIN]]</f>
        <v>-259101.66</v>
      </c>
      <c r="V319" s="1">
        <f>+Table1[[#This Row],[Adj Total OPERATING_MARGIN]]-Table1[[#This Row],[Current Total OPERATING_MARGIN]]</f>
        <v>-221325.14</v>
      </c>
    </row>
    <row r="320" spans="1:22" x14ac:dyDescent="0.3">
      <c r="A320" t="s">
        <v>44</v>
      </c>
      <c r="B320">
        <v>2023</v>
      </c>
      <c r="C320" t="s">
        <v>58</v>
      </c>
      <c r="D320" t="s">
        <v>58</v>
      </c>
      <c r="E320" s="2">
        <v>440</v>
      </c>
      <c r="F320" s="1">
        <v>3418093.2</v>
      </c>
      <c r="G320" s="1">
        <v>4153216.03</v>
      </c>
      <c r="H320" s="1">
        <v>619789.98959999997</v>
      </c>
      <c r="I320" s="1">
        <v>419467.03</v>
      </c>
      <c r="J320" s="1">
        <v>220945</v>
      </c>
      <c r="K320" s="2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2">
        <f>-+Table1[[#This Row],[Current Record Count]]+Table1[[#This Row],[Adj Record Count]]</f>
        <v>-440</v>
      </c>
      <c r="R320" s="1">
        <f>+-Table1[[#This Row],[Current Total ADJUSTMENT_AMOUNT]]+Table1[[#This Row],[Adj Total ADJUSTMENT_AMOUNT]]</f>
        <v>-3418093.2</v>
      </c>
      <c r="S320" s="1">
        <f>-Table1[[#This Row],[Current Total CHARGE_AMOUNT]]+Table1[[#This Row],[Adj Total CHARGE_AMOUNT]]</f>
        <v>-4153216.03</v>
      </c>
      <c r="T320" s="1">
        <f>+Table1[[#This Row],[Adj Total TOTAL_COST]]-Table1[[#This Row],[Current Total TOTAL_COST]]</f>
        <v>-619789.98959999997</v>
      </c>
      <c r="U320" s="1">
        <f>+Table1[[#This Row],[Adj Total CONTRIBUTION_MARGIN]]-Table1[[#This Row],[Current Total CONTRIBUTION_MARGIN]]</f>
        <v>-419467.03</v>
      </c>
      <c r="V320" s="1">
        <f>+Table1[[#This Row],[Adj Total OPERATING_MARGIN]]-Table1[[#This Row],[Current Total OPERATING_MARGIN]]</f>
        <v>-220945</v>
      </c>
    </row>
    <row r="321" spans="1:22" x14ac:dyDescent="0.3">
      <c r="A321" t="s">
        <v>81</v>
      </c>
      <c r="B321">
        <v>2024</v>
      </c>
      <c r="C321" t="s">
        <v>72</v>
      </c>
      <c r="D321" t="s">
        <v>72</v>
      </c>
      <c r="E321" s="2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2">
        <v>50</v>
      </c>
      <c r="L321" s="1">
        <v>476154.85</v>
      </c>
      <c r="M321" s="1">
        <v>600022.69999999995</v>
      </c>
      <c r="N321" s="1">
        <v>362587.18089999998</v>
      </c>
      <c r="O321" s="1">
        <v>-62088.19</v>
      </c>
      <c r="P321" s="1">
        <v>-219755.33</v>
      </c>
      <c r="Q321" s="2">
        <f>-+Table1[[#This Row],[Current Record Count]]+Table1[[#This Row],[Adj Record Count]]</f>
        <v>50</v>
      </c>
      <c r="R321" s="1">
        <f>+-Table1[[#This Row],[Current Total ADJUSTMENT_AMOUNT]]+Table1[[#This Row],[Adj Total ADJUSTMENT_AMOUNT]]</f>
        <v>476154.85</v>
      </c>
      <c r="S321" s="1">
        <f>-Table1[[#This Row],[Current Total CHARGE_AMOUNT]]+Table1[[#This Row],[Adj Total CHARGE_AMOUNT]]</f>
        <v>600022.69999999995</v>
      </c>
      <c r="T321" s="1">
        <f>+Table1[[#This Row],[Adj Total TOTAL_COST]]-Table1[[#This Row],[Current Total TOTAL_COST]]</f>
        <v>362587.18089999998</v>
      </c>
      <c r="U321" s="1">
        <f>+Table1[[#This Row],[Adj Total CONTRIBUTION_MARGIN]]-Table1[[#This Row],[Current Total CONTRIBUTION_MARGIN]]</f>
        <v>-62088.19</v>
      </c>
      <c r="V321" s="1">
        <f>+Table1[[#This Row],[Adj Total OPERATING_MARGIN]]-Table1[[#This Row],[Current Total OPERATING_MARGIN]]</f>
        <v>-219755.33</v>
      </c>
    </row>
    <row r="322" spans="1:22" x14ac:dyDescent="0.3">
      <c r="A322" t="s">
        <v>33</v>
      </c>
      <c r="B322">
        <v>2023</v>
      </c>
      <c r="C322" t="s">
        <v>47</v>
      </c>
      <c r="D322" t="s">
        <v>63</v>
      </c>
      <c r="E322" s="2">
        <v>420</v>
      </c>
      <c r="F322" s="1">
        <v>2167371.5699999998</v>
      </c>
      <c r="G322" s="1">
        <v>2739670.14</v>
      </c>
      <c r="H322" s="1">
        <v>520635.54509999999</v>
      </c>
      <c r="I322" s="1">
        <v>317654.38</v>
      </c>
      <c r="J322" s="1">
        <v>217939.05</v>
      </c>
      <c r="K322" s="2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2">
        <f>-+Table1[[#This Row],[Current Record Count]]+Table1[[#This Row],[Adj Record Count]]</f>
        <v>-420</v>
      </c>
      <c r="R322" s="1">
        <f>+-Table1[[#This Row],[Current Total ADJUSTMENT_AMOUNT]]+Table1[[#This Row],[Adj Total ADJUSTMENT_AMOUNT]]</f>
        <v>-2167371.5699999998</v>
      </c>
      <c r="S322" s="1">
        <f>-Table1[[#This Row],[Current Total CHARGE_AMOUNT]]+Table1[[#This Row],[Adj Total CHARGE_AMOUNT]]</f>
        <v>-2739670.14</v>
      </c>
      <c r="T322" s="1">
        <f>+Table1[[#This Row],[Adj Total TOTAL_COST]]-Table1[[#This Row],[Current Total TOTAL_COST]]</f>
        <v>-520635.54509999999</v>
      </c>
      <c r="U322" s="1">
        <f>+Table1[[#This Row],[Adj Total CONTRIBUTION_MARGIN]]-Table1[[#This Row],[Current Total CONTRIBUTION_MARGIN]]</f>
        <v>-317654.38</v>
      </c>
      <c r="V322" s="1">
        <f>+Table1[[#This Row],[Adj Total OPERATING_MARGIN]]-Table1[[#This Row],[Current Total OPERATING_MARGIN]]</f>
        <v>-217939.05</v>
      </c>
    </row>
    <row r="323" spans="1:22" x14ac:dyDescent="0.3">
      <c r="A323" t="s">
        <v>22</v>
      </c>
      <c r="B323">
        <v>2023</v>
      </c>
      <c r="C323" t="s">
        <v>41</v>
      </c>
      <c r="D323" t="s">
        <v>41</v>
      </c>
      <c r="E323" s="2">
        <v>10478</v>
      </c>
      <c r="F323" s="1">
        <v>5869411.5499999998</v>
      </c>
      <c r="G323" s="1">
        <v>8256335.3700000001</v>
      </c>
      <c r="H323" s="1">
        <v>3503274.5293000001</v>
      </c>
      <c r="I323" s="1">
        <v>1183287.76</v>
      </c>
      <c r="J323" s="1">
        <v>-153014.13</v>
      </c>
      <c r="K323" s="2">
        <v>9227</v>
      </c>
      <c r="L323" s="1">
        <v>3663729.72</v>
      </c>
      <c r="M323" s="1">
        <v>5265522.75</v>
      </c>
      <c r="N323" s="1">
        <v>2774343.7089</v>
      </c>
      <c r="O323" s="1">
        <v>704721.75</v>
      </c>
      <c r="P323" s="1">
        <v>-370881.44</v>
      </c>
      <c r="Q323" s="2">
        <f>-+Table1[[#This Row],[Current Record Count]]+Table1[[#This Row],[Adj Record Count]]</f>
        <v>-1251</v>
      </c>
      <c r="R323" s="1">
        <f>+-Table1[[#This Row],[Current Total ADJUSTMENT_AMOUNT]]+Table1[[#This Row],[Adj Total ADJUSTMENT_AMOUNT]]</f>
        <v>-2205681.8299999996</v>
      </c>
      <c r="S323" s="1">
        <f>-Table1[[#This Row],[Current Total CHARGE_AMOUNT]]+Table1[[#This Row],[Adj Total CHARGE_AMOUNT]]</f>
        <v>-2990812.62</v>
      </c>
      <c r="T323" s="1">
        <f>+Table1[[#This Row],[Adj Total TOTAL_COST]]-Table1[[#This Row],[Current Total TOTAL_COST]]</f>
        <v>-728930.82040000008</v>
      </c>
      <c r="U323" s="1">
        <f>+Table1[[#This Row],[Adj Total CONTRIBUTION_MARGIN]]-Table1[[#This Row],[Current Total CONTRIBUTION_MARGIN]]</f>
        <v>-478566.01</v>
      </c>
      <c r="V323" s="1">
        <f>+Table1[[#This Row],[Adj Total OPERATING_MARGIN]]-Table1[[#This Row],[Current Total OPERATING_MARGIN]]</f>
        <v>-217867.31</v>
      </c>
    </row>
    <row r="324" spans="1:22" x14ac:dyDescent="0.3">
      <c r="A324" t="s">
        <v>33</v>
      </c>
      <c r="B324">
        <v>2020</v>
      </c>
      <c r="C324" t="s">
        <v>23</v>
      </c>
      <c r="D324" t="s">
        <v>94</v>
      </c>
      <c r="E324" s="2">
        <v>968</v>
      </c>
      <c r="F324" s="1">
        <v>1774586.87</v>
      </c>
      <c r="G324" s="1">
        <v>2441055.25</v>
      </c>
      <c r="H324" s="1">
        <v>441778.53289999999</v>
      </c>
      <c r="I324" s="1">
        <v>364347.62</v>
      </c>
      <c r="J324" s="1">
        <v>216919.85</v>
      </c>
      <c r="K324" s="2">
        <v>3</v>
      </c>
      <c r="L324" s="1">
        <v>1991.11</v>
      </c>
      <c r="M324" s="1">
        <v>2422.1</v>
      </c>
      <c r="N324" s="1">
        <v>290.01979999999998</v>
      </c>
      <c r="O324" s="1">
        <v>281.75</v>
      </c>
      <c r="P324" s="1">
        <v>140.97</v>
      </c>
      <c r="Q324" s="2">
        <f>-+Table1[[#This Row],[Current Record Count]]+Table1[[#This Row],[Adj Record Count]]</f>
        <v>-965</v>
      </c>
      <c r="R324" s="1">
        <f>+-Table1[[#This Row],[Current Total ADJUSTMENT_AMOUNT]]+Table1[[#This Row],[Adj Total ADJUSTMENT_AMOUNT]]</f>
        <v>-1772595.76</v>
      </c>
      <c r="S324" s="1">
        <f>-Table1[[#This Row],[Current Total CHARGE_AMOUNT]]+Table1[[#This Row],[Adj Total CHARGE_AMOUNT]]</f>
        <v>-2438633.15</v>
      </c>
      <c r="T324" s="1">
        <f>+Table1[[#This Row],[Adj Total TOTAL_COST]]-Table1[[#This Row],[Current Total TOTAL_COST]]</f>
        <v>-441488.51309999998</v>
      </c>
      <c r="U324" s="1">
        <f>+Table1[[#This Row],[Adj Total CONTRIBUTION_MARGIN]]-Table1[[#This Row],[Current Total CONTRIBUTION_MARGIN]]</f>
        <v>-364065.87</v>
      </c>
      <c r="V324" s="1">
        <f>+Table1[[#This Row],[Adj Total OPERATING_MARGIN]]-Table1[[#This Row],[Current Total OPERATING_MARGIN]]</f>
        <v>-216778.88</v>
      </c>
    </row>
    <row r="325" spans="1:22" x14ac:dyDescent="0.3">
      <c r="A325" t="s">
        <v>35</v>
      </c>
      <c r="B325">
        <v>2022</v>
      </c>
      <c r="C325" t="s">
        <v>17</v>
      </c>
      <c r="D325" t="s">
        <v>45</v>
      </c>
      <c r="E325" s="2">
        <v>446</v>
      </c>
      <c r="F325" s="1">
        <v>5639358.6200000001</v>
      </c>
      <c r="G325" s="1">
        <v>6973389.7300000004</v>
      </c>
      <c r="H325" s="1">
        <v>1196431.2463</v>
      </c>
      <c r="I325" s="1">
        <v>540523</v>
      </c>
      <c r="J325" s="1">
        <v>199979.64</v>
      </c>
      <c r="K325" s="2">
        <v>119</v>
      </c>
      <c r="L325" s="1">
        <v>54554.47</v>
      </c>
      <c r="M325" s="1">
        <v>76513.75</v>
      </c>
      <c r="N325" s="1">
        <v>46465.793700000002</v>
      </c>
      <c r="O325" s="1">
        <v>-3292.21</v>
      </c>
      <c r="P325" s="1">
        <v>-16711.14</v>
      </c>
      <c r="Q325" s="2">
        <f>-+Table1[[#This Row],[Current Record Count]]+Table1[[#This Row],[Adj Record Count]]</f>
        <v>-327</v>
      </c>
      <c r="R325" s="1">
        <f>+-Table1[[#This Row],[Current Total ADJUSTMENT_AMOUNT]]+Table1[[#This Row],[Adj Total ADJUSTMENT_AMOUNT]]</f>
        <v>-5584804.1500000004</v>
      </c>
      <c r="S325" s="1">
        <f>-Table1[[#This Row],[Current Total CHARGE_AMOUNT]]+Table1[[#This Row],[Adj Total CHARGE_AMOUNT]]</f>
        <v>-6896875.9800000004</v>
      </c>
      <c r="T325" s="1">
        <f>+Table1[[#This Row],[Adj Total TOTAL_COST]]-Table1[[#This Row],[Current Total TOTAL_COST]]</f>
        <v>-1149965.4526</v>
      </c>
      <c r="U325" s="1">
        <f>+Table1[[#This Row],[Adj Total CONTRIBUTION_MARGIN]]-Table1[[#This Row],[Current Total CONTRIBUTION_MARGIN]]</f>
        <v>-543815.21</v>
      </c>
      <c r="V325" s="1">
        <f>+Table1[[#This Row],[Adj Total OPERATING_MARGIN]]-Table1[[#This Row],[Current Total OPERATING_MARGIN]]</f>
        <v>-216690.78000000003</v>
      </c>
    </row>
    <row r="326" spans="1:22" x14ac:dyDescent="0.3">
      <c r="A326" t="s">
        <v>78</v>
      </c>
      <c r="B326">
        <v>2020</v>
      </c>
      <c r="C326" t="s">
        <v>51</v>
      </c>
      <c r="D326" t="s">
        <v>51</v>
      </c>
      <c r="E326" s="2">
        <v>818</v>
      </c>
      <c r="F326" s="1">
        <v>2450985.41</v>
      </c>
      <c r="G326" s="1">
        <v>3514321.67</v>
      </c>
      <c r="H326" s="1">
        <v>830026.59860000003</v>
      </c>
      <c r="I326" s="1">
        <v>524622.51</v>
      </c>
      <c r="J326" s="1">
        <v>215202.99</v>
      </c>
      <c r="K326" s="2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2">
        <f>-+Table1[[#This Row],[Current Record Count]]+Table1[[#This Row],[Adj Record Count]]</f>
        <v>-818</v>
      </c>
      <c r="R326" s="1">
        <f>+-Table1[[#This Row],[Current Total ADJUSTMENT_AMOUNT]]+Table1[[#This Row],[Adj Total ADJUSTMENT_AMOUNT]]</f>
        <v>-2450985.41</v>
      </c>
      <c r="S326" s="1">
        <f>-Table1[[#This Row],[Current Total CHARGE_AMOUNT]]+Table1[[#This Row],[Adj Total CHARGE_AMOUNT]]</f>
        <v>-3514321.67</v>
      </c>
      <c r="T326" s="1">
        <f>+Table1[[#This Row],[Adj Total TOTAL_COST]]-Table1[[#This Row],[Current Total TOTAL_COST]]</f>
        <v>-830026.59860000003</v>
      </c>
      <c r="U326" s="1">
        <f>+Table1[[#This Row],[Adj Total CONTRIBUTION_MARGIN]]-Table1[[#This Row],[Current Total CONTRIBUTION_MARGIN]]</f>
        <v>-524622.51</v>
      </c>
      <c r="V326" s="1">
        <f>+Table1[[#This Row],[Adj Total OPERATING_MARGIN]]-Table1[[#This Row],[Current Total OPERATING_MARGIN]]</f>
        <v>-215202.99</v>
      </c>
    </row>
    <row r="327" spans="1:22" x14ac:dyDescent="0.3">
      <c r="A327" t="s">
        <v>22</v>
      </c>
      <c r="B327">
        <v>2020</v>
      </c>
      <c r="C327" t="s">
        <v>90</v>
      </c>
      <c r="D327" t="s">
        <v>90</v>
      </c>
      <c r="E327" s="2">
        <v>501</v>
      </c>
      <c r="F327" s="1">
        <v>1453575.08</v>
      </c>
      <c r="G327" s="1">
        <v>2312382.5699999998</v>
      </c>
      <c r="H327" s="1">
        <v>660355.946</v>
      </c>
      <c r="I327" s="1">
        <v>423111.15</v>
      </c>
      <c r="J327" s="1">
        <v>197205.94</v>
      </c>
      <c r="K327" s="2">
        <v>123</v>
      </c>
      <c r="L327" s="1">
        <v>19736.62</v>
      </c>
      <c r="M327" s="1">
        <v>33961.97</v>
      </c>
      <c r="N327" s="1">
        <v>30501.1698</v>
      </c>
      <c r="O327" s="1">
        <v>-2583.6999999999998</v>
      </c>
      <c r="P327" s="1">
        <v>-16222.35</v>
      </c>
      <c r="Q327" s="2">
        <f>-+Table1[[#This Row],[Current Record Count]]+Table1[[#This Row],[Adj Record Count]]</f>
        <v>-378</v>
      </c>
      <c r="R327" s="1">
        <f>+-Table1[[#This Row],[Current Total ADJUSTMENT_AMOUNT]]+Table1[[#This Row],[Adj Total ADJUSTMENT_AMOUNT]]</f>
        <v>-1433838.46</v>
      </c>
      <c r="S327" s="1">
        <f>-Table1[[#This Row],[Current Total CHARGE_AMOUNT]]+Table1[[#This Row],[Adj Total CHARGE_AMOUNT]]</f>
        <v>-2278420.5999999996</v>
      </c>
      <c r="T327" s="1">
        <f>+Table1[[#This Row],[Adj Total TOTAL_COST]]-Table1[[#This Row],[Current Total TOTAL_COST]]</f>
        <v>-629854.77619999996</v>
      </c>
      <c r="U327" s="1">
        <f>+Table1[[#This Row],[Adj Total CONTRIBUTION_MARGIN]]-Table1[[#This Row],[Current Total CONTRIBUTION_MARGIN]]</f>
        <v>-425694.85000000003</v>
      </c>
      <c r="V327" s="1">
        <f>+Table1[[#This Row],[Adj Total OPERATING_MARGIN]]-Table1[[#This Row],[Current Total OPERATING_MARGIN]]</f>
        <v>-213428.29</v>
      </c>
    </row>
    <row r="328" spans="1:22" x14ac:dyDescent="0.3">
      <c r="A328" t="s">
        <v>16</v>
      </c>
      <c r="B328">
        <v>2024</v>
      </c>
      <c r="C328" t="s">
        <v>29</v>
      </c>
      <c r="D328" t="s">
        <v>30</v>
      </c>
      <c r="E328" s="2">
        <v>49014</v>
      </c>
      <c r="F328" s="1">
        <v>30235557.899999999</v>
      </c>
      <c r="G328" s="1">
        <v>36994642.68</v>
      </c>
      <c r="H328" s="1">
        <v>4546160.6112000002</v>
      </c>
      <c r="I328" s="1">
        <v>5468619.4400000004</v>
      </c>
      <c r="J328" s="1">
        <v>3913168.12</v>
      </c>
      <c r="K328" s="2">
        <v>48097</v>
      </c>
      <c r="L328" s="1">
        <v>26377220.710000001</v>
      </c>
      <c r="M328" s="1">
        <v>32226791.399999999</v>
      </c>
      <c r="N328" s="1">
        <v>3587447.3434000001</v>
      </c>
      <c r="O328" s="1">
        <v>4974457.3099999996</v>
      </c>
      <c r="P328" s="1">
        <v>3702867.64</v>
      </c>
      <c r="Q328" s="2">
        <f>-+Table1[[#This Row],[Current Record Count]]+Table1[[#This Row],[Adj Record Count]]</f>
        <v>-917</v>
      </c>
      <c r="R328" s="1">
        <f>+-Table1[[#This Row],[Current Total ADJUSTMENT_AMOUNT]]+Table1[[#This Row],[Adj Total ADJUSTMENT_AMOUNT]]</f>
        <v>-3858337.1899999976</v>
      </c>
      <c r="S328" s="1">
        <f>-Table1[[#This Row],[Current Total CHARGE_AMOUNT]]+Table1[[#This Row],[Adj Total CHARGE_AMOUNT]]</f>
        <v>-4767851.2800000012</v>
      </c>
      <c r="T328" s="1">
        <f>+Table1[[#This Row],[Adj Total TOTAL_COST]]-Table1[[#This Row],[Current Total TOTAL_COST]]</f>
        <v>-958713.26780000003</v>
      </c>
      <c r="U328" s="1">
        <f>+Table1[[#This Row],[Adj Total CONTRIBUTION_MARGIN]]-Table1[[#This Row],[Current Total CONTRIBUTION_MARGIN]]</f>
        <v>-494162.13000000082</v>
      </c>
      <c r="V328" s="1">
        <f>+Table1[[#This Row],[Adj Total OPERATING_MARGIN]]-Table1[[#This Row],[Current Total OPERATING_MARGIN]]</f>
        <v>-210300.47999999998</v>
      </c>
    </row>
    <row r="329" spans="1:22" x14ac:dyDescent="0.3">
      <c r="A329" t="s">
        <v>81</v>
      </c>
      <c r="B329">
        <v>2021</v>
      </c>
      <c r="C329" t="s">
        <v>26</v>
      </c>
      <c r="D329" t="s">
        <v>26</v>
      </c>
      <c r="E329" s="2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2">
        <v>924</v>
      </c>
      <c r="L329" s="1">
        <v>673184.92</v>
      </c>
      <c r="M329" s="1">
        <v>830818.27</v>
      </c>
      <c r="N329" s="1">
        <v>481974.08750000002</v>
      </c>
      <c r="O329" s="1">
        <v>66919.55</v>
      </c>
      <c r="P329" s="1">
        <v>-208704.33</v>
      </c>
      <c r="Q329" s="2">
        <f>-+Table1[[#This Row],[Current Record Count]]+Table1[[#This Row],[Adj Record Count]]</f>
        <v>924</v>
      </c>
      <c r="R329" s="1">
        <f>+-Table1[[#This Row],[Current Total ADJUSTMENT_AMOUNT]]+Table1[[#This Row],[Adj Total ADJUSTMENT_AMOUNT]]</f>
        <v>673184.92</v>
      </c>
      <c r="S329" s="1">
        <f>-Table1[[#This Row],[Current Total CHARGE_AMOUNT]]+Table1[[#This Row],[Adj Total CHARGE_AMOUNT]]</f>
        <v>830818.27</v>
      </c>
      <c r="T329" s="1">
        <f>+Table1[[#This Row],[Adj Total TOTAL_COST]]-Table1[[#This Row],[Current Total TOTAL_COST]]</f>
        <v>481974.08750000002</v>
      </c>
      <c r="U329" s="1">
        <f>+Table1[[#This Row],[Adj Total CONTRIBUTION_MARGIN]]-Table1[[#This Row],[Current Total CONTRIBUTION_MARGIN]]</f>
        <v>66919.55</v>
      </c>
      <c r="V329" s="1">
        <f>+Table1[[#This Row],[Adj Total OPERATING_MARGIN]]-Table1[[#This Row],[Current Total OPERATING_MARGIN]]</f>
        <v>-208704.33</v>
      </c>
    </row>
    <row r="330" spans="1:22" x14ac:dyDescent="0.3">
      <c r="A330" t="s">
        <v>33</v>
      </c>
      <c r="B330">
        <v>2023</v>
      </c>
      <c r="C330" t="s">
        <v>34</v>
      </c>
      <c r="D330" t="s">
        <v>34</v>
      </c>
      <c r="E330" s="2">
        <v>1166</v>
      </c>
      <c r="F330" s="1">
        <v>2254463.1800000002</v>
      </c>
      <c r="G330" s="1">
        <v>2869678.54</v>
      </c>
      <c r="H330" s="1">
        <v>729905.18059999996</v>
      </c>
      <c r="I330" s="1">
        <v>175119.69</v>
      </c>
      <c r="J330" s="1">
        <v>19068.080000000002</v>
      </c>
      <c r="K330" s="2">
        <v>582</v>
      </c>
      <c r="L330" s="1">
        <v>101791.56</v>
      </c>
      <c r="M330" s="1">
        <v>187763.02</v>
      </c>
      <c r="N330" s="1">
        <v>274032.92920000001</v>
      </c>
      <c r="O330" s="1">
        <v>-148506.85</v>
      </c>
      <c r="P330" s="1">
        <v>-185214.1</v>
      </c>
      <c r="Q330" s="2">
        <f>-+Table1[[#This Row],[Current Record Count]]+Table1[[#This Row],[Adj Record Count]]</f>
        <v>-584</v>
      </c>
      <c r="R330" s="1">
        <f>+-Table1[[#This Row],[Current Total ADJUSTMENT_AMOUNT]]+Table1[[#This Row],[Adj Total ADJUSTMENT_AMOUNT]]</f>
        <v>-2152671.62</v>
      </c>
      <c r="S330" s="1">
        <f>-Table1[[#This Row],[Current Total CHARGE_AMOUNT]]+Table1[[#This Row],[Adj Total CHARGE_AMOUNT]]</f>
        <v>-2681915.52</v>
      </c>
      <c r="T330" s="1">
        <f>+Table1[[#This Row],[Adj Total TOTAL_COST]]-Table1[[#This Row],[Current Total TOTAL_COST]]</f>
        <v>-455872.25139999995</v>
      </c>
      <c r="U330" s="1">
        <f>+Table1[[#This Row],[Adj Total CONTRIBUTION_MARGIN]]-Table1[[#This Row],[Current Total CONTRIBUTION_MARGIN]]</f>
        <v>-323626.54000000004</v>
      </c>
      <c r="V330" s="1">
        <f>+Table1[[#This Row],[Adj Total OPERATING_MARGIN]]-Table1[[#This Row],[Current Total OPERATING_MARGIN]]</f>
        <v>-204282.18</v>
      </c>
    </row>
    <row r="331" spans="1:22" x14ac:dyDescent="0.3">
      <c r="A331" t="s">
        <v>81</v>
      </c>
      <c r="B331">
        <v>2023</v>
      </c>
      <c r="C331" t="s">
        <v>72</v>
      </c>
      <c r="D331" t="s">
        <v>72</v>
      </c>
      <c r="E331" s="2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2">
        <v>62</v>
      </c>
      <c r="L331" s="1">
        <v>562047.71</v>
      </c>
      <c r="M331" s="1">
        <v>719269.18</v>
      </c>
      <c r="N331" s="1">
        <v>382249.01130000001</v>
      </c>
      <c r="O331" s="1">
        <v>-50337.83</v>
      </c>
      <c r="P331" s="1">
        <v>-204013.9</v>
      </c>
      <c r="Q331" s="2">
        <f>-+Table1[[#This Row],[Current Record Count]]+Table1[[#This Row],[Adj Record Count]]</f>
        <v>62</v>
      </c>
      <c r="R331" s="1">
        <f>+-Table1[[#This Row],[Current Total ADJUSTMENT_AMOUNT]]+Table1[[#This Row],[Adj Total ADJUSTMENT_AMOUNT]]</f>
        <v>562047.71</v>
      </c>
      <c r="S331" s="1">
        <f>-Table1[[#This Row],[Current Total CHARGE_AMOUNT]]+Table1[[#This Row],[Adj Total CHARGE_AMOUNT]]</f>
        <v>719269.18</v>
      </c>
      <c r="T331" s="1">
        <f>+Table1[[#This Row],[Adj Total TOTAL_COST]]-Table1[[#This Row],[Current Total TOTAL_COST]]</f>
        <v>382249.01130000001</v>
      </c>
      <c r="U331" s="1">
        <f>+Table1[[#This Row],[Adj Total CONTRIBUTION_MARGIN]]-Table1[[#This Row],[Current Total CONTRIBUTION_MARGIN]]</f>
        <v>-50337.83</v>
      </c>
      <c r="V331" s="1">
        <f>+Table1[[#This Row],[Adj Total OPERATING_MARGIN]]-Table1[[#This Row],[Current Total OPERATING_MARGIN]]</f>
        <v>-204013.9</v>
      </c>
    </row>
    <row r="332" spans="1:22" x14ac:dyDescent="0.3">
      <c r="A332" t="s">
        <v>19</v>
      </c>
      <c r="B332" t="s">
        <v>51</v>
      </c>
      <c r="C332" t="s">
        <v>20</v>
      </c>
      <c r="D332" t="s">
        <v>89</v>
      </c>
      <c r="E332" s="2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2">
        <v>1</v>
      </c>
      <c r="L332" s="1">
        <v>0</v>
      </c>
      <c r="M332" s="1">
        <v>745415.06</v>
      </c>
      <c r="N332" s="1">
        <v>201125.13620000001</v>
      </c>
      <c r="O332" s="1">
        <v>-150482.93</v>
      </c>
      <c r="P332" s="1">
        <v>-201125.14</v>
      </c>
      <c r="Q332" s="2">
        <f>-+Table1[[#This Row],[Current Record Count]]+Table1[[#This Row],[Adj Record Count]]</f>
        <v>1</v>
      </c>
      <c r="R332" s="1">
        <f>+-Table1[[#This Row],[Current Total ADJUSTMENT_AMOUNT]]+Table1[[#This Row],[Adj Total ADJUSTMENT_AMOUNT]]</f>
        <v>0</v>
      </c>
      <c r="S332" s="1">
        <f>-Table1[[#This Row],[Current Total CHARGE_AMOUNT]]+Table1[[#This Row],[Adj Total CHARGE_AMOUNT]]</f>
        <v>745415.06</v>
      </c>
      <c r="T332" s="1">
        <f>+Table1[[#This Row],[Adj Total TOTAL_COST]]-Table1[[#This Row],[Current Total TOTAL_COST]]</f>
        <v>201125.13620000001</v>
      </c>
      <c r="U332" s="1">
        <f>+Table1[[#This Row],[Adj Total CONTRIBUTION_MARGIN]]-Table1[[#This Row],[Current Total CONTRIBUTION_MARGIN]]</f>
        <v>-150482.93</v>
      </c>
      <c r="V332" s="1">
        <f>+Table1[[#This Row],[Adj Total OPERATING_MARGIN]]-Table1[[#This Row],[Current Total OPERATING_MARGIN]]</f>
        <v>-201125.14</v>
      </c>
    </row>
    <row r="333" spans="1:22" x14ac:dyDescent="0.3">
      <c r="A333" t="s">
        <v>22</v>
      </c>
      <c r="B333">
        <v>2021</v>
      </c>
      <c r="C333" t="s">
        <v>41</v>
      </c>
      <c r="D333" t="s">
        <v>41</v>
      </c>
      <c r="E333" s="2">
        <v>7665</v>
      </c>
      <c r="F333" s="1">
        <v>3760324.39</v>
      </c>
      <c r="G333" s="1">
        <v>5397119.2300000004</v>
      </c>
      <c r="H333" s="1">
        <v>2028325.0112999999</v>
      </c>
      <c r="I333" s="1">
        <v>818476.31</v>
      </c>
      <c r="J333" s="1">
        <v>188455.6</v>
      </c>
      <c r="K333" s="2">
        <v>6674</v>
      </c>
      <c r="L333" s="1">
        <v>2148313.34</v>
      </c>
      <c r="M333" s="1">
        <v>3196891.67</v>
      </c>
      <c r="N333" s="1">
        <v>1546809.5345999999</v>
      </c>
      <c r="O333" s="1">
        <v>456027.19</v>
      </c>
      <c r="P333" s="1">
        <v>-12561.73</v>
      </c>
      <c r="Q333" s="2">
        <f>-+Table1[[#This Row],[Current Record Count]]+Table1[[#This Row],[Adj Record Count]]</f>
        <v>-991</v>
      </c>
      <c r="R333" s="1">
        <f>+-Table1[[#This Row],[Current Total ADJUSTMENT_AMOUNT]]+Table1[[#This Row],[Adj Total ADJUSTMENT_AMOUNT]]</f>
        <v>-1612011.0500000003</v>
      </c>
      <c r="S333" s="1">
        <f>-Table1[[#This Row],[Current Total CHARGE_AMOUNT]]+Table1[[#This Row],[Adj Total CHARGE_AMOUNT]]</f>
        <v>-2200227.5600000005</v>
      </c>
      <c r="T333" s="1">
        <f>+Table1[[#This Row],[Adj Total TOTAL_COST]]-Table1[[#This Row],[Current Total TOTAL_COST]]</f>
        <v>-481515.4767</v>
      </c>
      <c r="U333" s="1">
        <f>+Table1[[#This Row],[Adj Total CONTRIBUTION_MARGIN]]-Table1[[#This Row],[Current Total CONTRIBUTION_MARGIN]]</f>
        <v>-362449.12000000005</v>
      </c>
      <c r="V333" s="1">
        <f>+Table1[[#This Row],[Adj Total OPERATING_MARGIN]]-Table1[[#This Row],[Current Total OPERATING_MARGIN]]</f>
        <v>-201017.33000000002</v>
      </c>
    </row>
    <row r="334" spans="1:22" x14ac:dyDescent="0.3">
      <c r="A334" t="s">
        <v>16</v>
      </c>
      <c r="B334">
        <v>2021</v>
      </c>
      <c r="C334" t="s">
        <v>29</v>
      </c>
      <c r="D334" t="s">
        <v>30</v>
      </c>
      <c r="E334" s="2">
        <v>43028</v>
      </c>
      <c r="F334" s="1">
        <v>18605717.530000001</v>
      </c>
      <c r="G334" s="1">
        <v>23284546.91</v>
      </c>
      <c r="H334" s="1">
        <v>3444408.0767999999</v>
      </c>
      <c r="I334" s="1">
        <v>3405779.4</v>
      </c>
      <c r="J334" s="1">
        <v>2194289.25</v>
      </c>
      <c r="K334" s="2">
        <v>41715</v>
      </c>
      <c r="L334" s="1">
        <v>15174740.93</v>
      </c>
      <c r="M334" s="1">
        <v>18969045.420000002</v>
      </c>
      <c r="N334" s="1">
        <v>2637750.1675999998</v>
      </c>
      <c r="O334" s="1">
        <v>2934977.83</v>
      </c>
      <c r="P334" s="1">
        <v>1995025.21</v>
      </c>
      <c r="Q334" s="2">
        <f>-+Table1[[#This Row],[Current Record Count]]+Table1[[#This Row],[Adj Record Count]]</f>
        <v>-1313</v>
      </c>
      <c r="R334" s="1">
        <f>+-Table1[[#This Row],[Current Total ADJUSTMENT_AMOUNT]]+Table1[[#This Row],[Adj Total ADJUSTMENT_AMOUNT]]</f>
        <v>-3430976.6000000015</v>
      </c>
      <c r="S334" s="1">
        <f>-Table1[[#This Row],[Current Total CHARGE_AMOUNT]]+Table1[[#This Row],[Adj Total CHARGE_AMOUNT]]</f>
        <v>-4315501.4899999984</v>
      </c>
      <c r="T334" s="1">
        <f>+Table1[[#This Row],[Adj Total TOTAL_COST]]-Table1[[#This Row],[Current Total TOTAL_COST]]</f>
        <v>-806657.90920000011</v>
      </c>
      <c r="U334" s="1">
        <f>+Table1[[#This Row],[Adj Total CONTRIBUTION_MARGIN]]-Table1[[#This Row],[Current Total CONTRIBUTION_MARGIN]]</f>
        <v>-470801.56999999983</v>
      </c>
      <c r="V334" s="1">
        <f>+Table1[[#This Row],[Adj Total OPERATING_MARGIN]]-Table1[[#This Row],[Current Total OPERATING_MARGIN]]</f>
        <v>-199264.04000000004</v>
      </c>
    </row>
    <row r="335" spans="1:22" x14ac:dyDescent="0.3">
      <c r="A335" t="s">
        <v>31</v>
      </c>
      <c r="B335">
        <v>2025</v>
      </c>
      <c r="C335" t="s">
        <v>60</v>
      </c>
      <c r="D335" t="s">
        <v>60</v>
      </c>
      <c r="E335" s="2">
        <v>145</v>
      </c>
      <c r="F335" s="1">
        <v>1335267.6399999999</v>
      </c>
      <c r="G335" s="1">
        <v>1882831.21</v>
      </c>
      <c r="H335" s="1">
        <v>243373.65530000001</v>
      </c>
      <c r="I335" s="1">
        <v>273560.5</v>
      </c>
      <c r="J335" s="1">
        <v>199025.9</v>
      </c>
      <c r="K335" s="2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2">
        <f>-+Table1[[#This Row],[Current Record Count]]+Table1[[#This Row],[Adj Record Count]]</f>
        <v>-145</v>
      </c>
      <c r="R335" s="1">
        <f>+-Table1[[#This Row],[Current Total ADJUSTMENT_AMOUNT]]+Table1[[#This Row],[Adj Total ADJUSTMENT_AMOUNT]]</f>
        <v>-1335267.6399999999</v>
      </c>
      <c r="S335" s="1">
        <f>-Table1[[#This Row],[Current Total CHARGE_AMOUNT]]+Table1[[#This Row],[Adj Total CHARGE_AMOUNT]]</f>
        <v>-1882831.21</v>
      </c>
      <c r="T335" s="1">
        <f>+Table1[[#This Row],[Adj Total TOTAL_COST]]-Table1[[#This Row],[Current Total TOTAL_COST]]</f>
        <v>-243373.65530000001</v>
      </c>
      <c r="U335" s="1">
        <f>+Table1[[#This Row],[Adj Total CONTRIBUTION_MARGIN]]-Table1[[#This Row],[Current Total CONTRIBUTION_MARGIN]]</f>
        <v>-273560.5</v>
      </c>
      <c r="V335" s="1">
        <f>+Table1[[#This Row],[Adj Total OPERATING_MARGIN]]-Table1[[#This Row],[Current Total OPERATING_MARGIN]]</f>
        <v>-199025.9</v>
      </c>
    </row>
    <row r="336" spans="1:22" x14ac:dyDescent="0.3">
      <c r="A336" t="s">
        <v>22</v>
      </c>
      <c r="B336">
        <v>2022</v>
      </c>
      <c r="C336" t="s">
        <v>90</v>
      </c>
      <c r="D336" t="s">
        <v>90</v>
      </c>
      <c r="E336" s="2">
        <v>432</v>
      </c>
      <c r="F336" s="1">
        <v>1562830.73</v>
      </c>
      <c r="G336" s="1">
        <v>2062160.71</v>
      </c>
      <c r="H336" s="1">
        <v>423412.52130000002</v>
      </c>
      <c r="I336" s="1">
        <v>310172.36</v>
      </c>
      <c r="J336" s="1">
        <v>181574.85</v>
      </c>
      <c r="K336" s="2">
        <v>176</v>
      </c>
      <c r="L336" s="1">
        <v>27382.51</v>
      </c>
      <c r="M336" s="1">
        <v>41182.1</v>
      </c>
      <c r="N336" s="1">
        <v>41189.332000000002</v>
      </c>
      <c r="O336" s="1">
        <v>-2198.16</v>
      </c>
      <c r="P336" s="1">
        <v>-17366.04</v>
      </c>
      <c r="Q336" s="2">
        <f>-+Table1[[#This Row],[Current Record Count]]+Table1[[#This Row],[Adj Record Count]]</f>
        <v>-256</v>
      </c>
      <c r="R336" s="1">
        <f>+-Table1[[#This Row],[Current Total ADJUSTMENT_AMOUNT]]+Table1[[#This Row],[Adj Total ADJUSTMENT_AMOUNT]]</f>
        <v>-1535448.22</v>
      </c>
      <c r="S336" s="1">
        <f>-Table1[[#This Row],[Current Total CHARGE_AMOUNT]]+Table1[[#This Row],[Adj Total CHARGE_AMOUNT]]</f>
        <v>-2020978.6099999999</v>
      </c>
      <c r="T336" s="1">
        <f>+Table1[[#This Row],[Adj Total TOTAL_COST]]-Table1[[#This Row],[Current Total TOTAL_COST]]</f>
        <v>-382223.18930000003</v>
      </c>
      <c r="U336" s="1">
        <f>+Table1[[#This Row],[Adj Total CONTRIBUTION_MARGIN]]-Table1[[#This Row],[Current Total CONTRIBUTION_MARGIN]]</f>
        <v>-312370.51999999996</v>
      </c>
      <c r="V336" s="1">
        <f>+Table1[[#This Row],[Adj Total OPERATING_MARGIN]]-Table1[[#This Row],[Current Total OPERATING_MARGIN]]</f>
        <v>-198940.89</v>
      </c>
    </row>
    <row r="337" spans="1:22" x14ac:dyDescent="0.3">
      <c r="A337" t="s">
        <v>22</v>
      </c>
      <c r="B337">
        <v>2023</v>
      </c>
      <c r="C337" t="s">
        <v>17</v>
      </c>
      <c r="D337" t="s">
        <v>85</v>
      </c>
      <c r="E337" s="2">
        <v>19094</v>
      </c>
      <c r="F337" s="1">
        <v>10878139.66</v>
      </c>
      <c r="G337" s="1">
        <v>16048929</v>
      </c>
      <c r="H337" s="1">
        <v>6670586.2560999999</v>
      </c>
      <c r="I337" s="1">
        <v>3172302.2</v>
      </c>
      <c r="J337" s="1">
        <v>492065.35</v>
      </c>
      <c r="K337" s="2">
        <v>18710</v>
      </c>
      <c r="L337" s="1">
        <v>9529934.2400000002</v>
      </c>
      <c r="M337" s="1">
        <v>14248651.6</v>
      </c>
      <c r="N337" s="1">
        <v>6351948.7342999997</v>
      </c>
      <c r="O337" s="1">
        <v>2867452.88</v>
      </c>
      <c r="P337" s="1">
        <v>293534.17</v>
      </c>
      <c r="Q337" s="2">
        <f>-+Table1[[#This Row],[Current Record Count]]+Table1[[#This Row],[Adj Record Count]]</f>
        <v>-384</v>
      </c>
      <c r="R337" s="1">
        <f>+-Table1[[#This Row],[Current Total ADJUSTMENT_AMOUNT]]+Table1[[#This Row],[Adj Total ADJUSTMENT_AMOUNT]]</f>
        <v>-1348205.42</v>
      </c>
      <c r="S337" s="1">
        <f>-Table1[[#This Row],[Current Total CHARGE_AMOUNT]]+Table1[[#This Row],[Adj Total CHARGE_AMOUNT]]</f>
        <v>-1800277.4000000004</v>
      </c>
      <c r="T337" s="1">
        <f>+Table1[[#This Row],[Adj Total TOTAL_COST]]-Table1[[#This Row],[Current Total TOTAL_COST]]</f>
        <v>-318637.52180000022</v>
      </c>
      <c r="U337" s="1">
        <f>+Table1[[#This Row],[Adj Total CONTRIBUTION_MARGIN]]-Table1[[#This Row],[Current Total CONTRIBUTION_MARGIN]]</f>
        <v>-304849.3200000003</v>
      </c>
      <c r="V337" s="1">
        <f>+Table1[[#This Row],[Adj Total OPERATING_MARGIN]]-Table1[[#This Row],[Current Total OPERATING_MARGIN]]</f>
        <v>-198531.18</v>
      </c>
    </row>
    <row r="338" spans="1:22" x14ac:dyDescent="0.3">
      <c r="A338" t="s">
        <v>22</v>
      </c>
      <c r="B338">
        <v>2020</v>
      </c>
      <c r="C338" t="s">
        <v>20</v>
      </c>
      <c r="D338" t="s">
        <v>89</v>
      </c>
      <c r="E338" s="2">
        <v>2057</v>
      </c>
      <c r="F338" s="1">
        <v>2068757.25</v>
      </c>
      <c r="G338" s="1">
        <v>3628504.54</v>
      </c>
      <c r="H338" s="1">
        <v>1455527.6839999999</v>
      </c>
      <c r="I338" s="1">
        <v>534087</v>
      </c>
      <c r="J338" s="1">
        <v>80095.070000000007</v>
      </c>
      <c r="K338" s="2">
        <v>1767</v>
      </c>
      <c r="L338" s="1">
        <v>871813.09</v>
      </c>
      <c r="M338" s="1">
        <v>1635570.84</v>
      </c>
      <c r="N338" s="1">
        <v>876195.95640000002</v>
      </c>
      <c r="O338" s="1">
        <v>164385.43</v>
      </c>
      <c r="P338" s="1">
        <v>-118262.99</v>
      </c>
      <c r="Q338" s="2">
        <f>-+Table1[[#This Row],[Current Record Count]]+Table1[[#This Row],[Adj Record Count]]</f>
        <v>-290</v>
      </c>
      <c r="R338" s="1">
        <f>+-Table1[[#This Row],[Current Total ADJUSTMENT_AMOUNT]]+Table1[[#This Row],[Adj Total ADJUSTMENT_AMOUNT]]</f>
        <v>-1196944.1600000001</v>
      </c>
      <c r="S338" s="1">
        <f>-Table1[[#This Row],[Current Total CHARGE_AMOUNT]]+Table1[[#This Row],[Adj Total CHARGE_AMOUNT]]</f>
        <v>-1992933.7</v>
      </c>
      <c r="T338" s="1">
        <f>+Table1[[#This Row],[Adj Total TOTAL_COST]]-Table1[[#This Row],[Current Total TOTAL_COST]]</f>
        <v>-579331.72759999987</v>
      </c>
      <c r="U338" s="1">
        <f>+Table1[[#This Row],[Adj Total CONTRIBUTION_MARGIN]]-Table1[[#This Row],[Current Total CONTRIBUTION_MARGIN]]</f>
        <v>-369701.57</v>
      </c>
      <c r="V338" s="1">
        <f>+Table1[[#This Row],[Adj Total OPERATING_MARGIN]]-Table1[[#This Row],[Current Total OPERATING_MARGIN]]</f>
        <v>-198358.06</v>
      </c>
    </row>
    <row r="339" spans="1:22" x14ac:dyDescent="0.3">
      <c r="A339" t="s">
        <v>33</v>
      </c>
      <c r="B339">
        <v>2022</v>
      </c>
      <c r="C339" t="s">
        <v>29</v>
      </c>
      <c r="D339" t="s">
        <v>62</v>
      </c>
      <c r="E339" s="2">
        <v>231</v>
      </c>
      <c r="F339" s="1">
        <v>1433698.12</v>
      </c>
      <c r="G339" s="1">
        <v>1978373.69</v>
      </c>
      <c r="H339" s="1">
        <v>421932.4889</v>
      </c>
      <c r="I339" s="1">
        <v>254749.88</v>
      </c>
      <c r="J339" s="1">
        <v>200307.38</v>
      </c>
      <c r="K339" s="2">
        <v>23</v>
      </c>
      <c r="L339" s="1">
        <v>42.7</v>
      </c>
      <c r="M339" s="1">
        <v>2423.12</v>
      </c>
      <c r="N339" s="1">
        <v>110.33750000000001</v>
      </c>
      <c r="O339" s="1">
        <v>2287.9499999999998</v>
      </c>
      <c r="P339" s="1">
        <v>2278.4699999999998</v>
      </c>
      <c r="Q339" s="2">
        <f>-+Table1[[#This Row],[Current Record Count]]+Table1[[#This Row],[Adj Record Count]]</f>
        <v>-208</v>
      </c>
      <c r="R339" s="1">
        <f>+-Table1[[#This Row],[Current Total ADJUSTMENT_AMOUNT]]+Table1[[#This Row],[Adj Total ADJUSTMENT_AMOUNT]]</f>
        <v>-1433655.4200000002</v>
      </c>
      <c r="S339" s="1">
        <f>-Table1[[#This Row],[Current Total CHARGE_AMOUNT]]+Table1[[#This Row],[Adj Total CHARGE_AMOUNT]]</f>
        <v>-1975950.5699999998</v>
      </c>
      <c r="T339" s="1">
        <f>+Table1[[#This Row],[Adj Total TOTAL_COST]]-Table1[[#This Row],[Current Total TOTAL_COST]]</f>
        <v>-421822.15139999997</v>
      </c>
      <c r="U339" s="1">
        <f>+Table1[[#This Row],[Adj Total CONTRIBUTION_MARGIN]]-Table1[[#This Row],[Current Total CONTRIBUTION_MARGIN]]</f>
        <v>-252461.93</v>
      </c>
      <c r="V339" s="1">
        <f>+Table1[[#This Row],[Adj Total OPERATING_MARGIN]]-Table1[[#This Row],[Current Total OPERATING_MARGIN]]</f>
        <v>-198028.91</v>
      </c>
    </row>
    <row r="340" spans="1:22" x14ac:dyDescent="0.3">
      <c r="A340" t="s">
        <v>33</v>
      </c>
      <c r="B340">
        <v>2020</v>
      </c>
      <c r="C340" t="s">
        <v>90</v>
      </c>
      <c r="D340" t="s">
        <v>90</v>
      </c>
      <c r="E340" s="2">
        <v>301</v>
      </c>
      <c r="F340" s="1">
        <v>1105551.67</v>
      </c>
      <c r="G340" s="1">
        <v>1754196.21</v>
      </c>
      <c r="H340" s="1">
        <v>405340.42099999997</v>
      </c>
      <c r="I340" s="1">
        <v>307160.71999999997</v>
      </c>
      <c r="J340" s="1">
        <v>197097.2</v>
      </c>
      <c r="K340" s="2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2">
        <f>-+Table1[[#This Row],[Current Record Count]]+Table1[[#This Row],[Adj Record Count]]</f>
        <v>-301</v>
      </c>
      <c r="R340" s="1">
        <f>+-Table1[[#This Row],[Current Total ADJUSTMENT_AMOUNT]]+Table1[[#This Row],[Adj Total ADJUSTMENT_AMOUNT]]</f>
        <v>-1105551.67</v>
      </c>
      <c r="S340" s="1">
        <f>-Table1[[#This Row],[Current Total CHARGE_AMOUNT]]+Table1[[#This Row],[Adj Total CHARGE_AMOUNT]]</f>
        <v>-1754196.21</v>
      </c>
      <c r="T340" s="1">
        <f>+Table1[[#This Row],[Adj Total TOTAL_COST]]-Table1[[#This Row],[Current Total TOTAL_COST]]</f>
        <v>-405340.42099999997</v>
      </c>
      <c r="U340" s="1">
        <f>+Table1[[#This Row],[Adj Total CONTRIBUTION_MARGIN]]-Table1[[#This Row],[Current Total CONTRIBUTION_MARGIN]]</f>
        <v>-307160.71999999997</v>
      </c>
      <c r="V340" s="1">
        <f>+Table1[[#This Row],[Adj Total OPERATING_MARGIN]]-Table1[[#This Row],[Current Total OPERATING_MARGIN]]</f>
        <v>-197097.2</v>
      </c>
    </row>
    <row r="341" spans="1:22" x14ac:dyDescent="0.3">
      <c r="A341" t="s">
        <v>22</v>
      </c>
      <c r="B341">
        <v>2022</v>
      </c>
      <c r="C341" t="s">
        <v>41</v>
      </c>
      <c r="D341" t="s">
        <v>41</v>
      </c>
      <c r="E341" s="2">
        <v>9916</v>
      </c>
      <c r="F341" s="1">
        <v>4589174.3499999996</v>
      </c>
      <c r="G341" s="1">
        <v>6598955.6299999999</v>
      </c>
      <c r="H341" s="1">
        <v>2802519.7958</v>
      </c>
      <c r="I341" s="1">
        <v>698935.99</v>
      </c>
      <c r="J341" s="1">
        <v>-133056.01999999999</v>
      </c>
      <c r="K341" s="2">
        <v>8804</v>
      </c>
      <c r="L341" s="1">
        <v>2853871.35</v>
      </c>
      <c r="M341" s="1">
        <v>4196329.87</v>
      </c>
      <c r="N341" s="1">
        <v>2228678.9868000001</v>
      </c>
      <c r="O341" s="1">
        <v>324033.07</v>
      </c>
      <c r="P341" s="1">
        <v>-329828.27</v>
      </c>
      <c r="Q341" s="2">
        <f>-+Table1[[#This Row],[Current Record Count]]+Table1[[#This Row],[Adj Record Count]]</f>
        <v>-1112</v>
      </c>
      <c r="R341" s="1">
        <f>+-Table1[[#This Row],[Current Total ADJUSTMENT_AMOUNT]]+Table1[[#This Row],[Adj Total ADJUSTMENT_AMOUNT]]</f>
        <v>-1735302.9999999995</v>
      </c>
      <c r="S341" s="1">
        <f>-Table1[[#This Row],[Current Total CHARGE_AMOUNT]]+Table1[[#This Row],[Adj Total CHARGE_AMOUNT]]</f>
        <v>-2402625.7599999998</v>
      </c>
      <c r="T341" s="1">
        <f>+Table1[[#This Row],[Adj Total TOTAL_COST]]-Table1[[#This Row],[Current Total TOTAL_COST]]</f>
        <v>-573840.80899999989</v>
      </c>
      <c r="U341" s="1">
        <f>+Table1[[#This Row],[Adj Total CONTRIBUTION_MARGIN]]-Table1[[#This Row],[Current Total CONTRIBUTION_MARGIN]]</f>
        <v>-374902.92</v>
      </c>
      <c r="V341" s="1">
        <f>+Table1[[#This Row],[Adj Total OPERATING_MARGIN]]-Table1[[#This Row],[Current Total OPERATING_MARGIN]]</f>
        <v>-196772.25000000003</v>
      </c>
    </row>
    <row r="342" spans="1:22" x14ac:dyDescent="0.3">
      <c r="A342" t="s">
        <v>25</v>
      </c>
      <c r="B342">
        <v>2020</v>
      </c>
      <c r="C342" t="s">
        <v>29</v>
      </c>
      <c r="D342" t="s">
        <v>30</v>
      </c>
      <c r="E342" s="2">
        <v>10133</v>
      </c>
      <c r="F342" s="1">
        <v>16003299.039999999</v>
      </c>
      <c r="G342" s="1">
        <v>19550011.219999999</v>
      </c>
      <c r="H342" s="1">
        <v>2168102.7927000001</v>
      </c>
      <c r="I342" s="1">
        <v>1989352.6</v>
      </c>
      <c r="J342" s="1">
        <v>1344025.3</v>
      </c>
      <c r="K342" s="2">
        <v>12558</v>
      </c>
      <c r="L342" s="1">
        <v>22842890.719999999</v>
      </c>
      <c r="M342" s="1">
        <v>28266647.600000001</v>
      </c>
      <c r="N342" s="1">
        <v>4203363.8142999997</v>
      </c>
      <c r="O342" s="1">
        <v>2485631.69</v>
      </c>
      <c r="P342" s="1">
        <v>1148168.26</v>
      </c>
      <c r="Q342" s="2">
        <f>-+Table1[[#This Row],[Current Record Count]]+Table1[[#This Row],[Adj Record Count]]</f>
        <v>2425</v>
      </c>
      <c r="R342" s="1">
        <f>+-Table1[[#This Row],[Current Total ADJUSTMENT_AMOUNT]]+Table1[[#This Row],[Adj Total ADJUSTMENT_AMOUNT]]</f>
        <v>6839591.6799999997</v>
      </c>
      <c r="S342" s="1">
        <f>-Table1[[#This Row],[Current Total CHARGE_AMOUNT]]+Table1[[#This Row],[Adj Total CHARGE_AMOUNT]]</f>
        <v>8716636.3800000027</v>
      </c>
      <c r="T342" s="1">
        <f>+Table1[[#This Row],[Adj Total TOTAL_COST]]-Table1[[#This Row],[Current Total TOTAL_COST]]</f>
        <v>2035261.0215999996</v>
      </c>
      <c r="U342" s="1">
        <f>+Table1[[#This Row],[Adj Total CONTRIBUTION_MARGIN]]-Table1[[#This Row],[Current Total CONTRIBUTION_MARGIN]]</f>
        <v>496279.08999999985</v>
      </c>
      <c r="V342" s="1">
        <f>+Table1[[#This Row],[Adj Total OPERATING_MARGIN]]-Table1[[#This Row],[Current Total OPERATING_MARGIN]]</f>
        <v>-195857.04000000004</v>
      </c>
    </row>
    <row r="343" spans="1:22" x14ac:dyDescent="0.3">
      <c r="A343" t="s">
        <v>78</v>
      </c>
      <c r="B343">
        <v>2022</v>
      </c>
      <c r="C343" t="s">
        <v>29</v>
      </c>
      <c r="D343" t="s">
        <v>104</v>
      </c>
      <c r="E343" s="2">
        <v>711</v>
      </c>
      <c r="F343" s="1">
        <v>3684488.71</v>
      </c>
      <c r="G343" s="1">
        <v>5272145.9400000004</v>
      </c>
      <c r="H343" s="1">
        <v>1309923.2021999999</v>
      </c>
      <c r="I343" s="1">
        <v>648905.64</v>
      </c>
      <c r="J343" s="1">
        <v>321436.87</v>
      </c>
      <c r="K343" s="2">
        <v>541</v>
      </c>
      <c r="L343" s="1">
        <v>1422408.53</v>
      </c>
      <c r="M343" s="1">
        <v>1869978.45</v>
      </c>
      <c r="N343" s="1">
        <v>330614.97759999998</v>
      </c>
      <c r="O343" s="1">
        <v>240022.45</v>
      </c>
      <c r="P343" s="1">
        <v>128671.36</v>
      </c>
      <c r="Q343" s="2">
        <f>-+Table1[[#This Row],[Current Record Count]]+Table1[[#This Row],[Adj Record Count]]</f>
        <v>-170</v>
      </c>
      <c r="R343" s="1">
        <f>+-Table1[[#This Row],[Current Total ADJUSTMENT_AMOUNT]]+Table1[[#This Row],[Adj Total ADJUSTMENT_AMOUNT]]</f>
        <v>-2262080.1799999997</v>
      </c>
      <c r="S343" s="1">
        <f>-Table1[[#This Row],[Current Total CHARGE_AMOUNT]]+Table1[[#This Row],[Adj Total CHARGE_AMOUNT]]</f>
        <v>-3402167.49</v>
      </c>
      <c r="T343" s="1">
        <f>+Table1[[#This Row],[Adj Total TOTAL_COST]]-Table1[[#This Row],[Current Total TOTAL_COST]]</f>
        <v>-979308.22459999996</v>
      </c>
      <c r="U343" s="1">
        <f>+Table1[[#This Row],[Adj Total CONTRIBUTION_MARGIN]]-Table1[[#This Row],[Current Total CONTRIBUTION_MARGIN]]</f>
        <v>-408883.19</v>
      </c>
      <c r="V343" s="1">
        <f>+Table1[[#This Row],[Adj Total OPERATING_MARGIN]]-Table1[[#This Row],[Current Total OPERATING_MARGIN]]</f>
        <v>-192765.51</v>
      </c>
    </row>
    <row r="344" spans="1:22" x14ac:dyDescent="0.3">
      <c r="A344" t="s">
        <v>33</v>
      </c>
      <c r="B344">
        <v>2022</v>
      </c>
      <c r="C344" t="s">
        <v>20</v>
      </c>
      <c r="D344" t="s">
        <v>76</v>
      </c>
      <c r="E344" s="2">
        <v>112</v>
      </c>
      <c r="F344" s="1">
        <v>762108.8</v>
      </c>
      <c r="G344" s="1">
        <v>1107215.04</v>
      </c>
      <c r="H344" s="1">
        <v>217909.1219</v>
      </c>
      <c r="I344" s="1">
        <v>217442.06</v>
      </c>
      <c r="J344" s="1">
        <v>194016.38</v>
      </c>
      <c r="K344" s="2">
        <v>16</v>
      </c>
      <c r="L344" s="1">
        <v>11019.49</v>
      </c>
      <c r="M344" s="1">
        <v>14041.46</v>
      </c>
      <c r="N344" s="1">
        <v>1488.6986999999999</v>
      </c>
      <c r="O344" s="1">
        <v>1776.78</v>
      </c>
      <c r="P344" s="1">
        <v>1624.78</v>
      </c>
      <c r="Q344" s="2">
        <f>-+Table1[[#This Row],[Current Record Count]]+Table1[[#This Row],[Adj Record Count]]</f>
        <v>-96</v>
      </c>
      <c r="R344" s="1">
        <f>+-Table1[[#This Row],[Current Total ADJUSTMENT_AMOUNT]]+Table1[[#This Row],[Adj Total ADJUSTMENT_AMOUNT]]</f>
        <v>-751089.31</v>
      </c>
      <c r="S344" s="1">
        <f>-Table1[[#This Row],[Current Total CHARGE_AMOUNT]]+Table1[[#This Row],[Adj Total CHARGE_AMOUNT]]</f>
        <v>-1093173.58</v>
      </c>
      <c r="T344" s="1">
        <f>+Table1[[#This Row],[Adj Total TOTAL_COST]]-Table1[[#This Row],[Current Total TOTAL_COST]]</f>
        <v>-216420.42319999999</v>
      </c>
      <c r="U344" s="1">
        <f>+Table1[[#This Row],[Adj Total CONTRIBUTION_MARGIN]]-Table1[[#This Row],[Current Total CONTRIBUTION_MARGIN]]</f>
        <v>-215665.28</v>
      </c>
      <c r="V344" s="1">
        <f>+Table1[[#This Row],[Adj Total OPERATING_MARGIN]]-Table1[[#This Row],[Current Total OPERATING_MARGIN]]</f>
        <v>-192391.6</v>
      </c>
    </row>
    <row r="345" spans="1:22" x14ac:dyDescent="0.3">
      <c r="A345" t="s">
        <v>78</v>
      </c>
      <c r="B345">
        <v>2024</v>
      </c>
      <c r="C345" t="s">
        <v>29</v>
      </c>
      <c r="D345" t="s">
        <v>30</v>
      </c>
      <c r="E345" s="2">
        <v>3666</v>
      </c>
      <c r="F345" s="1">
        <v>10690253.32</v>
      </c>
      <c r="G345" s="1">
        <v>13357988.859999999</v>
      </c>
      <c r="H345" s="1">
        <v>1970774.5133</v>
      </c>
      <c r="I345" s="1">
        <v>2036241.81</v>
      </c>
      <c r="J345" s="1">
        <v>1394984.29</v>
      </c>
      <c r="K345" s="2">
        <v>3269</v>
      </c>
      <c r="L345" s="1">
        <v>7529976.5999999996</v>
      </c>
      <c r="M345" s="1">
        <v>9349911.5999999996</v>
      </c>
      <c r="N345" s="1">
        <v>1148261.9676999999</v>
      </c>
      <c r="O345" s="1">
        <v>1572049.37</v>
      </c>
      <c r="P345" s="1">
        <v>1203385.27</v>
      </c>
      <c r="Q345" s="2">
        <f>-+Table1[[#This Row],[Current Record Count]]+Table1[[#This Row],[Adj Record Count]]</f>
        <v>-397</v>
      </c>
      <c r="R345" s="1">
        <f>+-Table1[[#This Row],[Current Total ADJUSTMENT_AMOUNT]]+Table1[[#This Row],[Adj Total ADJUSTMENT_AMOUNT]]</f>
        <v>-3160276.7200000007</v>
      </c>
      <c r="S345" s="1">
        <f>-Table1[[#This Row],[Current Total CHARGE_AMOUNT]]+Table1[[#This Row],[Adj Total CHARGE_AMOUNT]]</f>
        <v>-4008077.26</v>
      </c>
      <c r="T345" s="1">
        <f>+Table1[[#This Row],[Adj Total TOTAL_COST]]-Table1[[#This Row],[Current Total TOTAL_COST]]</f>
        <v>-822512.54560000007</v>
      </c>
      <c r="U345" s="1">
        <f>+Table1[[#This Row],[Adj Total CONTRIBUTION_MARGIN]]-Table1[[#This Row],[Current Total CONTRIBUTION_MARGIN]]</f>
        <v>-464192.43999999994</v>
      </c>
      <c r="V345" s="1">
        <f>+Table1[[#This Row],[Adj Total OPERATING_MARGIN]]-Table1[[#This Row],[Current Total OPERATING_MARGIN]]</f>
        <v>-191599.02000000002</v>
      </c>
    </row>
    <row r="346" spans="1:22" x14ac:dyDescent="0.3">
      <c r="A346" t="s">
        <v>31</v>
      </c>
      <c r="B346">
        <v>2024</v>
      </c>
      <c r="C346" t="s">
        <v>60</v>
      </c>
      <c r="D346" t="s">
        <v>60</v>
      </c>
      <c r="E346" s="2">
        <v>197</v>
      </c>
      <c r="F346" s="1">
        <v>1609364.03</v>
      </c>
      <c r="G346" s="1">
        <v>2164595.92</v>
      </c>
      <c r="H346" s="1">
        <v>405372.71220000001</v>
      </c>
      <c r="I346" s="1">
        <v>295383.56</v>
      </c>
      <c r="J346" s="1">
        <v>189178.53</v>
      </c>
      <c r="K346" s="2">
        <v>2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2">
        <f>-+Table1[[#This Row],[Current Record Count]]+Table1[[#This Row],[Adj Record Count]]</f>
        <v>-195</v>
      </c>
      <c r="R346" s="1">
        <f>+-Table1[[#This Row],[Current Total ADJUSTMENT_AMOUNT]]+Table1[[#This Row],[Adj Total ADJUSTMENT_AMOUNT]]</f>
        <v>-1609364.03</v>
      </c>
      <c r="S346" s="1">
        <f>-Table1[[#This Row],[Current Total CHARGE_AMOUNT]]+Table1[[#This Row],[Adj Total CHARGE_AMOUNT]]</f>
        <v>-2164595.92</v>
      </c>
      <c r="T346" s="1">
        <f>+Table1[[#This Row],[Adj Total TOTAL_COST]]-Table1[[#This Row],[Current Total TOTAL_COST]]</f>
        <v>-405372.71220000001</v>
      </c>
      <c r="U346" s="1">
        <f>+Table1[[#This Row],[Adj Total CONTRIBUTION_MARGIN]]-Table1[[#This Row],[Current Total CONTRIBUTION_MARGIN]]</f>
        <v>-295383.56</v>
      </c>
      <c r="V346" s="1">
        <f>+Table1[[#This Row],[Adj Total OPERATING_MARGIN]]-Table1[[#This Row],[Current Total OPERATING_MARGIN]]</f>
        <v>-189178.53</v>
      </c>
    </row>
    <row r="347" spans="1:22" x14ac:dyDescent="0.3">
      <c r="A347" t="s">
        <v>22</v>
      </c>
      <c r="B347">
        <v>2021</v>
      </c>
      <c r="C347" t="s">
        <v>23</v>
      </c>
      <c r="D347" t="s">
        <v>83</v>
      </c>
      <c r="E347" s="2">
        <v>38118</v>
      </c>
      <c r="F347" s="1">
        <v>21060074.239999998</v>
      </c>
      <c r="G347" s="1">
        <v>28788690.539999999</v>
      </c>
      <c r="H347" s="1">
        <v>10980023.3791</v>
      </c>
      <c r="I347" s="1">
        <v>4271226.79</v>
      </c>
      <c r="J347" s="1">
        <v>92053.31</v>
      </c>
      <c r="K347" s="2">
        <v>37400</v>
      </c>
      <c r="L347" s="1">
        <v>18924961.350000001</v>
      </c>
      <c r="M347" s="1">
        <v>26161019.629999999</v>
      </c>
      <c r="N347" s="1">
        <v>10609705.2206</v>
      </c>
      <c r="O347" s="1">
        <v>3949480.46</v>
      </c>
      <c r="P347" s="1">
        <v>-96984.6</v>
      </c>
      <c r="Q347" s="2">
        <f>-+Table1[[#This Row],[Current Record Count]]+Table1[[#This Row],[Adj Record Count]]</f>
        <v>-718</v>
      </c>
      <c r="R347" s="1">
        <f>+-Table1[[#This Row],[Current Total ADJUSTMENT_AMOUNT]]+Table1[[#This Row],[Adj Total ADJUSTMENT_AMOUNT]]</f>
        <v>-2135112.8899999969</v>
      </c>
      <c r="S347" s="1">
        <f>-Table1[[#This Row],[Current Total CHARGE_AMOUNT]]+Table1[[#This Row],[Adj Total CHARGE_AMOUNT]]</f>
        <v>-2627670.91</v>
      </c>
      <c r="T347" s="1">
        <f>+Table1[[#This Row],[Adj Total TOTAL_COST]]-Table1[[#This Row],[Current Total TOTAL_COST]]</f>
        <v>-370318.15850000083</v>
      </c>
      <c r="U347" s="1">
        <f>+Table1[[#This Row],[Adj Total CONTRIBUTION_MARGIN]]-Table1[[#This Row],[Current Total CONTRIBUTION_MARGIN]]</f>
        <v>-321746.33000000007</v>
      </c>
      <c r="V347" s="1">
        <f>+Table1[[#This Row],[Adj Total OPERATING_MARGIN]]-Table1[[#This Row],[Current Total OPERATING_MARGIN]]</f>
        <v>-189037.91</v>
      </c>
    </row>
    <row r="348" spans="1:22" x14ac:dyDescent="0.3">
      <c r="A348" t="s">
        <v>16</v>
      </c>
      <c r="B348">
        <v>2024</v>
      </c>
      <c r="C348" t="s">
        <v>20</v>
      </c>
      <c r="D348" t="s">
        <v>49</v>
      </c>
      <c r="E348" s="2">
        <v>642</v>
      </c>
      <c r="F348" s="1">
        <v>1784434.46</v>
      </c>
      <c r="G348" s="1">
        <v>2838183.15</v>
      </c>
      <c r="H348" s="1">
        <v>883530.9656</v>
      </c>
      <c r="I348" s="1">
        <v>490607.76</v>
      </c>
      <c r="J348" s="1">
        <v>243370.57</v>
      </c>
      <c r="K348" s="2">
        <v>464</v>
      </c>
      <c r="L348" s="1">
        <v>262402.18</v>
      </c>
      <c r="M348" s="1">
        <v>393270.02</v>
      </c>
      <c r="N348" s="1">
        <v>97809.128899999996</v>
      </c>
      <c r="O348" s="1">
        <v>100954.1</v>
      </c>
      <c r="P348" s="1">
        <v>54750.66</v>
      </c>
      <c r="Q348" s="2">
        <f>-+Table1[[#This Row],[Current Record Count]]+Table1[[#This Row],[Adj Record Count]]</f>
        <v>-178</v>
      </c>
      <c r="R348" s="1">
        <f>+-Table1[[#This Row],[Current Total ADJUSTMENT_AMOUNT]]+Table1[[#This Row],[Adj Total ADJUSTMENT_AMOUNT]]</f>
        <v>-1522032.28</v>
      </c>
      <c r="S348" s="1">
        <f>-Table1[[#This Row],[Current Total CHARGE_AMOUNT]]+Table1[[#This Row],[Adj Total CHARGE_AMOUNT]]</f>
        <v>-2444913.13</v>
      </c>
      <c r="T348" s="1">
        <f>+Table1[[#This Row],[Adj Total TOTAL_COST]]-Table1[[#This Row],[Current Total TOTAL_COST]]</f>
        <v>-785721.83669999999</v>
      </c>
      <c r="U348" s="1">
        <f>+Table1[[#This Row],[Adj Total CONTRIBUTION_MARGIN]]-Table1[[#This Row],[Current Total CONTRIBUTION_MARGIN]]</f>
        <v>-389653.66000000003</v>
      </c>
      <c r="V348" s="1">
        <f>+Table1[[#This Row],[Adj Total OPERATING_MARGIN]]-Table1[[#This Row],[Current Total OPERATING_MARGIN]]</f>
        <v>-188619.91</v>
      </c>
    </row>
    <row r="349" spans="1:22" x14ac:dyDescent="0.3">
      <c r="A349" t="s">
        <v>54</v>
      </c>
      <c r="B349">
        <v>2022</v>
      </c>
      <c r="C349" t="s">
        <v>20</v>
      </c>
      <c r="D349" t="s">
        <v>100</v>
      </c>
      <c r="E349" s="2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2">
        <v>77</v>
      </c>
      <c r="L349" s="1">
        <v>2408037.87</v>
      </c>
      <c r="M349" s="1">
        <v>2535624.7999999998</v>
      </c>
      <c r="N349" s="1">
        <v>1283127.5819999999</v>
      </c>
      <c r="O349" s="1">
        <v>-65679.89</v>
      </c>
      <c r="P349" s="1">
        <v>-187969.83</v>
      </c>
      <c r="Q349" s="2">
        <f>-+Table1[[#This Row],[Current Record Count]]+Table1[[#This Row],[Adj Record Count]]</f>
        <v>77</v>
      </c>
      <c r="R349" s="1">
        <f>+-Table1[[#This Row],[Current Total ADJUSTMENT_AMOUNT]]+Table1[[#This Row],[Adj Total ADJUSTMENT_AMOUNT]]</f>
        <v>2408037.87</v>
      </c>
      <c r="S349" s="1">
        <f>-Table1[[#This Row],[Current Total CHARGE_AMOUNT]]+Table1[[#This Row],[Adj Total CHARGE_AMOUNT]]</f>
        <v>2535624.7999999998</v>
      </c>
      <c r="T349" s="1">
        <f>+Table1[[#This Row],[Adj Total TOTAL_COST]]-Table1[[#This Row],[Current Total TOTAL_COST]]</f>
        <v>1283127.5819999999</v>
      </c>
      <c r="U349" s="1">
        <f>+Table1[[#This Row],[Adj Total CONTRIBUTION_MARGIN]]-Table1[[#This Row],[Current Total CONTRIBUTION_MARGIN]]</f>
        <v>-65679.89</v>
      </c>
      <c r="V349" s="1">
        <f>+Table1[[#This Row],[Adj Total OPERATING_MARGIN]]-Table1[[#This Row],[Current Total OPERATING_MARGIN]]</f>
        <v>-187969.83</v>
      </c>
    </row>
    <row r="350" spans="1:22" x14ac:dyDescent="0.3">
      <c r="A350" t="s">
        <v>81</v>
      </c>
      <c r="B350">
        <v>2023</v>
      </c>
      <c r="C350" t="s">
        <v>46</v>
      </c>
      <c r="D350" t="s">
        <v>46</v>
      </c>
      <c r="E350" s="2">
        <v>14</v>
      </c>
      <c r="F350" s="1">
        <v>6079.2</v>
      </c>
      <c r="G350" s="1">
        <v>8140</v>
      </c>
      <c r="H350" s="1">
        <v>6533.4391999999998</v>
      </c>
      <c r="I350" s="1">
        <v>-1730.95</v>
      </c>
      <c r="J350" s="1">
        <v>-4472.67</v>
      </c>
      <c r="K350" s="2">
        <v>287</v>
      </c>
      <c r="L350" s="1">
        <v>3285982.5</v>
      </c>
      <c r="M350" s="1">
        <v>4505555.83</v>
      </c>
      <c r="N350" s="1">
        <v>1550836.7657999999</v>
      </c>
      <c r="O350" s="1">
        <v>101478.5</v>
      </c>
      <c r="P350" s="1">
        <v>-190629.74</v>
      </c>
      <c r="Q350" s="2">
        <f>-+Table1[[#This Row],[Current Record Count]]+Table1[[#This Row],[Adj Record Count]]</f>
        <v>273</v>
      </c>
      <c r="R350" s="1">
        <f>+-Table1[[#This Row],[Current Total ADJUSTMENT_AMOUNT]]+Table1[[#This Row],[Adj Total ADJUSTMENT_AMOUNT]]</f>
        <v>3279903.3</v>
      </c>
      <c r="S350" s="1">
        <f>-Table1[[#This Row],[Current Total CHARGE_AMOUNT]]+Table1[[#This Row],[Adj Total CHARGE_AMOUNT]]</f>
        <v>4497415.83</v>
      </c>
      <c r="T350" s="1">
        <f>+Table1[[#This Row],[Adj Total TOTAL_COST]]-Table1[[#This Row],[Current Total TOTAL_COST]]</f>
        <v>1544303.3266</v>
      </c>
      <c r="U350" s="1">
        <f>+Table1[[#This Row],[Adj Total CONTRIBUTION_MARGIN]]-Table1[[#This Row],[Current Total CONTRIBUTION_MARGIN]]</f>
        <v>103209.45</v>
      </c>
      <c r="V350" s="1">
        <f>+Table1[[#This Row],[Adj Total OPERATING_MARGIN]]-Table1[[#This Row],[Current Total OPERATING_MARGIN]]</f>
        <v>-186157.06999999998</v>
      </c>
    </row>
    <row r="351" spans="1:22" x14ac:dyDescent="0.3">
      <c r="A351" t="s">
        <v>33</v>
      </c>
      <c r="B351">
        <v>2024</v>
      </c>
      <c r="C351" t="s">
        <v>20</v>
      </c>
      <c r="D351" t="s">
        <v>89</v>
      </c>
      <c r="E351" s="2">
        <v>207</v>
      </c>
      <c r="F351" s="1">
        <v>1274057.3</v>
      </c>
      <c r="G351" s="1">
        <v>3006519.02</v>
      </c>
      <c r="H351" s="1">
        <v>1452084.6113</v>
      </c>
      <c r="I351" s="1">
        <v>497362.12</v>
      </c>
      <c r="J351" s="1">
        <v>299493.68</v>
      </c>
      <c r="K351" s="2">
        <v>40</v>
      </c>
      <c r="L351" s="1">
        <v>17818.810000000001</v>
      </c>
      <c r="M351" s="1">
        <v>1035950.05</v>
      </c>
      <c r="N351" s="1">
        <v>888475.80290000001</v>
      </c>
      <c r="O351" s="1">
        <v>220185.17</v>
      </c>
      <c r="P351" s="1">
        <v>114175.99</v>
      </c>
      <c r="Q351" s="2">
        <f>-+Table1[[#This Row],[Current Record Count]]+Table1[[#This Row],[Adj Record Count]]</f>
        <v>-167</v>
      </c>
      <c r="R351" s="1">
        <f>+-Table1[[#This Row],[Current Total ADJUSTMENT_AMOUNT]]+Table1[[#This Row],[Adj Total ADJUSTMENT_AMOUNT]]</f>
        <v>-1256238.49</v>
      </c>
      <c r="S351" s="1">
        <f>-Table1[[#This Row],[Current Total CHARGE_AMOUNT]]+Table1[[#This Row],[Adj Total CHARGE_AMOUNT]]</f>
        <v>-1970568.97</v>
      </c>
      <c r="T351" s="1">
        <f>+Table1[[#This Row],[Adj Total TOTAL_COST]]-Table1[[#This Row],[Current Total TOTAL_COST]]</f>
        <v>-563608.80839999998</v>
      </c>
      <c r="U351" s="1">
        <f>+Table1[[#This Row],[Adj Total CONTRIBUTION_MARGIN]]-Table1[[#This Row],[Current Total CONTRIBUTION_MARGIN]]</f>
        <v>-277176.94999999995</v>
      </c>
      <c r="V351" s="1">
        <f>+Table1[[#This Row],[Adj Total OPERATING_MARGIN]]-Table1[[#This Row],[Current Total OPERATING_MARGIN]]</f>
        <v>-185317.69</v>
      </c>
    </row>
    <row r="352" spans="1:22" x14ac:dyDescent="0.3">
      <c r="A352" t="s">
        <v>22</v>
      </c>
      <c r="B352">
        <v>2021</v>
      </c>
      <c r="C352" t="s">
        <v>23</v>
      </c>
      <c r="D352" t="s">
        <v>94</v>
      </c>
      <c r="E352" s="2">
        <v>19297</v>
      </c>
      <c r="F352" s="1">
        <v>8270127.5899999999</v>
      </c>
      <c r="G352" s="1">
        <v>11520490.4</v>
      </c>
      <c r="H352" s="1">
        <v>4486728.2152000004</v>
      </c>
      <c r="I352" s="1">
        <v>1911370.77</v>
      </c>
      <c r="J352" s="1">
        <v>326740.65000000002</v>
      </c>
      <c r="K352" s="2">
        <v>19038</v>
      </c>
      <c r="L352" s="1">
        <v>7643949.8799999999</v>
      </c>
      <c r="M352" s="1">
        <v>10617818.73</v>
      </c>
      <c r="N352" s="1">
        <v>4364488.4852999998</v>
      </c>
      <c r="O352" s="1">
        <v>1685045.79</v>
      </c>
      <c r="P352" s="1">
        <v>142745.34</v>
      </c>
      <c r="Q352" s="2">
        <f>-+Table1[[#This Row],[Current Record Count]]+Table1[[#This Row],[Adj Record Count]]</f>
        <v>-259</v>
      </c>
      <c r="R352" s="1">
        <f>+-Table1[[#This Row],[Current Total ADJUSTMENT_AMOUNT]]+Table1[[#This Row],[Adj Total ADJUSTMENT_AMOUNT]]</f>
        <v>-626177.71</v>
      </c>
      <c r="S352" s="1">
        <f>-Table1[[#This Row],[Current Total CHARGE_AMOUNT]]+Table1[[#This Row],[Adj Total CHARGE_AMOUNT]]</f>
        <v>-902671.66999999993</v>
      </c>
      <c r="T352" s="1">
        <f>+Table1[[#This Row],[Adj Total TOTAL_COST]]-Table1[[#This Row],[Current Total TOTAL_COST]]</f>
        <v>-122239.72990000062</v>
      </c>
      <c r="U352" s="1">
        <f>+Table1[[#This Row],[Adj Total CONTRIBUTION_MARGIN]]-Table1[[#This Row],[Current Total CONTRIBUTION_MARGIN]]</f>
        <v>-226324.97999999998</v>
      </c>
      <c r="V352" s="1">
        <f>+Table1[[#This Row],[Adj Total OPERATING_MARGIN]]-Table1[[#This Row],[Current Total OPERATING_MARGIN]]</f>
        <v>-183995.31000000003</v>
      </c>
    </row>
    <row r="353" spans="1:22" x14ac:dyDescent="0.3">
      <c r="A353" t="s">
        <v>22</v>
      </c>
      <c r="B353">
        <v>2022</v>
      </c>
      <c r="C353" t="s">
        <v>17</v>
      </c>
      <c r="D353" t="s">
        <v>85</v>
      </c>
      <c r="E353" s="2">
        <v>16814</v>
      </c>
      <c r="F353" s="1">
        <v>8824420.3399999999</v>
      </c>
      <c r="G353" s="1">
        <v>12998218.390000001</v>
      </c>
      <c r="H353" s="1">
        <v>5444401.4538000003</v>
      </c>
      <c r="I353" s="1">
        <v>1859053.32</v>
      </c>
      <c r="J353" s="1">
        <v>82859.17</v>
      </c>
      <c r="K353" s="2">
        <v>16395</v>
      </c>
      <c r="L353" s="1">
        <v>7412974.5800000001</v>
      </c>
      <c r="M353" s="1">
        <v>11124399.92</v>
      </c>
      <c r="N353" s="1">
        <v>5134526.4215000002</v>
      </c>
      <c r="O353" s="1">
        <v>1583443</v>
      </c>
      <c r="P353" s="1">
        <v>-99919.15</v>
      </c>
      <c r="Q353" s="2">
        <f>-+Table1[[#This Row],[Current Record Count]]+Table1[[#This Row],[Adj Record Count]]</f>
        <v>-419</v>
      </c>
      <c r="R353" s="1">
        <f>+-Table1[[#This Row],[Current Total ADJUSTMENT_AMOUNT]]+Table1[[#This Row],[Adj Total ADJUSTMENT_AMOUNT]]</f>
        <v>-1411445.7599999998</v>
      </c>
      <c r="S353" s="1">
        <f>-Table1[[#This Row],[Current Total CHARGE_AMOUNT]]+Table1[[#This Row],[Adj Total CHARGE_AMOUNT]]</f>
        <v>-1873818.4700000007</v>
      </c>
      <c r="T353" s="1">
        <f>+Table1[[#This Row],[Adj Total TOTAL_COST]]-Table1[[#This Row],[Current Total TOTAL_COST]]</f>
        <v>-309875.03230000008</v>
      </c>
      <c r="U353" s="1">
        <f>+Table1[[#This Row],[Adj Total CONTRIBUTION_MARGIN]]-Table1[[#This Row],[Current Total CONTRIBUTION_MARGIN]]</f>
        <v>-275610.32000000007</v>
      </c>
      <c r="V353" s="1">
        <f>+Table1[[#This Row],[Adj Total OPERATING_MARGIN]]-Table1[[#This Row],[Current Total OPERATING_MARGIN]]</f>
        <v>-182778.32</v>
      </c>
    </row>
    <row r="354" spans="1:22" x14ac:dyDescent="0.3">
      <c r="A354" t="s">
        <v>35</v>
      </c>
      <c r="B354">
        <v>2024</v>
      </c>
      <c r="C354" t="s">
        <v>20</v>
      </c>
      <c r="D354" t="s">
        <v>93</v>
      </c>
      <c r="E354" s="2">
        <v>498</v>
      </c>
      <c r="F354" s="1">
        <v>1364738.31</v>
      </c>
      <c r="G354" s="1">
        <v>1712036.88</v>
      </c>
      <c r="H354" s="1">
        <v>369199.1287</v>
      </c>
      <c r="I354" s="1">
        <v>336748.46</v>
      </c>
      <c r="J354" s="1">
        <v>217233.13</v>
      </c>
      <c r="K354" s="2">
        <v>216</v>
      </c>
      <c r="L354" s="1">
        <v>150817.99</v>
      </c>
      <c r="M354" s="1">
        <v>196093.85</v>
      </c>
      <c r="N354" s="1">
        <v>35390.630899999996</v>
      </c>
      <c r="O354" s="1">
        <v>45782.2</v>
      </c>
      <c r="P354" s="1">
        <v>34894.639999999999</v>
      </c>
      <c r="Q354" s="2">
        <f>-+Table1[[#This Row],[Current Record Count]]+Table1[[#This Row],[Adj Record Count]]</f>
        <v>-282</v>
      </c>
      <c r="R354" s="1">
        <f>+-Table1[[#This Row],[Current Total ADJUSTMENT_AMOUNT]]+Table1[[#This Row],[Adj Total ADJUSTMENT_AMOUNT]]</f>
        <v>-1213920.32</v>
      </c>
      <c r="S354" s="1">
        <f>-Table1[[#This Row],[Current Total CHARGE_AMOUNT]]+Table1[[#This Row],[Adj Total CHARGE_AMOUNT]]</f>
        <v>-1515943.0299999998</v>
      </c>
      <c r="T354" s="1">
        <f>+Table1[[#This Row],[Adj Total TOTAL_COST]]-Table1[[#This Row],[Current Total TOTAL_COST]]</f>
        <v>-333808.49780000001</v>
      </c>
      <c r="U354" s="1">
        <f>+Table1[[#This Row],[Adj Total CONTRIBUTION_MARGIN]]-Table1[[#This Row],[Current Total CONTRIBUTION_MARGIN]]</f>
        <v>-290966.26</v>
      </c>
      <c r="V354" s="1">
        <f>+Table1[[#This Row],[Adj Total OPERATING_MARGIN]]-Table1[[#This Row],[Current Total OPERATING_MARGIN]]</f>
        <v>-182338.49</v>
      </c>
    </row>
    <row r="355" spans="1:22" x14ac:dyDescent="0.3">
      <c r="A355" t="s">
        <v>33</v>
      </c>
      <c r="B355">
        <v>2025</v>
      </c>
      <c r="C355" t="s">
        <v>29</v>
      </c>
      <c r="D355" t="s">
        <v>62</v>
      </c>
      <c r="E355" s="2">
        <v>438</v>
      </c>
      <c r="F355" s="1">
        <v>2096140.41</v>
      </c>
      <c r="G355" s="1">
        <v>2602449.42</v>
      </c>
      <c r="H355" s="1">
        <v>271914.24249999999</v>
      </c>
      <c r="I355" s="1">
        <v>258559.69</v>
      </c>
      <c r="J355" s="1">
        <v>182949.48</v>
      </c>
      <c r="K355" s="2">
        <v>31</v>
      </c>
      <c r="L355" s="1">
        <v>4134.18</v>
      </c>
      <c r="M355" s="1">
        <v>7941.87</v>
      </c>
      <c r="N355" s="1">
        <v>593.11559999999997</v>
      </c>
      <c r="O355" s="1">
        <v>2229.2600000000002</v>
      </c>
      <c r="P355" s="1">
        <v>2064.9299999999998</v>
      </c>
      <c r="Q355" s="2">
        <f>-+Table1[[#This Row],[Current Record Count]]+Table1[[#This Row],[Adj Record Count]]</f>
        <v>-407</v>
      </c>
      <c r="R355" s="1">
        <f>+-Table1[[#This Row],[Current Total ADJUSTMENT_AMOUNT]]+Table1[[#This Row],[Adj Total ADJUSTMENT_AMOUNT]]</f>
        <v>-2092006.23</v>
      </c>
      <c r="S355" s="1">
        <f>-Table1[[#This Row],[Current Total CHARGE_AMOUNT]]+Table1[[#This Row],[Adj Total CHARGE_AMOUNT]]</f>
        <v>-2594507.5499999998</v>
      </c>
      <c r="T355" s="1">
        <f>+Table1[[#This Row],[Adj Total TOTAL_COST]]-Table1[[#This Row],[Current Total TOTAL_COST]]</f>
        <v>-271321.12689999997</v>
      </c>
      <c r="U355" s="1">
        <f>+Table1[[#This Row],[Adj Total CONTRIBUTION_MARGIN]]-Table1[[#This Row],[Current Total CONTRIBUTION_MARGIN]]</f>
        <v>-256330.43</v>
      </c>
      <c r="V355" s="1">
        <f>+Table1[[#This Row],[Adj Total OPERATING_MARGIN]]-Table1[[#This Row],[Current Total OPERATING_MARGIN]]</f>
        <v>-180884.55000000002</v>
      </c>
    </row>
    <row r="356" spans="1:22" x14ac:dyDescent="0.3">
      <c r="A356" t="s">
        <v>16</v>
      </c>
      <c r="B356">
        <v>2023</v>
      </c>
      <c r="C356" t="s">
        <v>29</v>
      </c>
      <c r="D356" t="s">
        <v>30</v>
      </c>
      <c r="E356" s="2">
        <v>45467</v>
      </c>
      <c r="F356" s="1">
        <v>25413851.390000001</v>
      </c>
      <c r="G356" s="1">
        <v>31125035.52</v>
      </c>
      <c r="H356" s="1">
        <v>3805069.8333999999</v>
      </c>
      <c r="I356" s="1">
        <v>4331844.62</v>
      </c>
      <c r="J356" s="1">
        <v>3046568.4</v>
      </c>
      <c r="K356" s="2">
        <v>44474</v>
      </c>
      <c r="L356" s="1">
        <v>22043231.100000001</v>
      </c>
      <c r="M356" s="1">
        <v>26989271.52</v>
      </c>
      <c r="N356" s="1">
        <v>3054484.9391999999</v>
      </c>
      <c r="O356" s="1">
        <v>3936604.67</v>
      </c>
      <c r="P356" s="1">
        <v>2865781.66</v>
      </c>
      <c r="Q356" s="2">
        <f>-+Table1[[#This Row],[Current Record Count]]+Table1[[#This Row],[Adj Record Count]]</f>
        <v>-993</v>
      </c>
      <c r="R356" s="1">
        <f>+-Table1[[#This Row],[Current Total ADJUSTMENT_AMOUNT]]+Table1[[#This Row],[Adj Total ADJUSTMENT_AMOUNT]]</f>
        <v>-3370620.2899999991</v>
      </c>
      <c r="S356" s="1">
        <f>-Table1[[#This Row],[Current Total CHARGE_AMOUNT]]+Table1[[#This Row],[Adj Total CHARGE_AMOUNT]]</f>
        <v>-4135764</v>
      </c>
      <c r="T356" s="1">
        <f>+Table1[[#This Row],[Adj Total TOTAL_COST]]-Table1[[#This Row],[Current Total TOTAL_COST]]</f>
        <v>-750584.89419999998</v>
      </c>
      <c r="U356" s="1">
        <f>+Table1[[#This Row],[Adj Total CONTRIBUTION_MARGIN]]-Table1[[#This Row],[Current Total CONTRIBUTION_MARGIN]]</f>
        <v>-395239.95000000019</v>
      </c>
      <c r="V356" s="1">
        <f>+Table1[[#This Row],[Adj Total OPERATING_MARGIN]]-Table1[[#This Row],[Current Total OPERATING_MARGIN]]</f>
        <v>-180786.73999999976</v>
      </c>
    </row>
    <row r="357" spans="1:22" x14ac:dyDescent="0.3">
      <c r="A357" t="s">
        <v>35</v>
      </c>
      <c r="B357">
        <v>2024</v>
      </c>
      <c r="C357" t="s">
        <v>41</v>
      </c>
      <c r="D357" t="s">
        <v>41</v>
      </c>
      <c r="E357" s="2">
        <v>639</v>
      </c>
      <c r="F357" s="1">
        <v>1197516.1299999999</v>
      </c>
      <c r="G357" s="1">
        <v>1639934.37</v>
      </c>
      <c r="H357" s="1">
        <v>284547.42009999999</v>
      </c>
      <c r="I357" s="1">
        <v>292345.63</v>
      </c>
      <c r="J357" s="1">
        <v>200884.89</v>
      </c>
      <c r="K357" s="2">
        <v>231</v>
      </c>
      <c r="L357" s="1">
        <v>98202.71</v>
      </c>
      <c r="M357" s="1">
        <v>131440.63</v>
      </c>
      <c r="N357" s="1">
        <v>23347.151699999999</v>
      </c>
      <c r="O357" s="1">
        <v>28601.64</v>
      </c>
      <c r="P357" s="1">
        <v>20588.48</v>
      </c>
      <c r="Q357" s="2">
        <f>-+Table1[[#This Row],[Current Record Count]]+Table1[[#This Row],[Adj Record Count]]</f>
        <v>-408</v>
      </c>
      <c r="R357" s="1">
        <f>+-Table1[[#This Row],[Current Total ADJUSTMENT_AMOUNT]]+Table1[[#This Row],[Adj Total ADJUSTMENT_AMOUNT]]</f>
        <v>-1099313.42</v>
      </c>
      <c r="S357" s="1">
        <f>-Table1[[#This Row],[Current Total CHARGE_AMOUNT]]+Table1[[#This Row],[Adj Total CHARGE_AMOUNT]]</f>
        <v>-1508493.7400000002</v>
      </c>
      <c r="T357" s="1">
        <f>+Table1[[#This Row],[Adj Total TOTAL_COST]]-Table1[[#This Row],[Current Total TOTAL_COST]]</f>
        <v>-261200.2684</v>
      </c>
      <c r="U357" s="1">
        <f>+Table1[[#This Row],[Adj Total CONTRIBUTION_MARGIN]]-Table1[[#This Row],[Current Total CONTRIBUTION_MARGIN]]</f>
        <v>-263743.99</v>
      </c>
      <c r="V357" s="1">
        <f>+Table1[[#This Row],[Adj Total OPERATING_MARGIN]]-Table1[[#This Row],[Current Total OPERATING_MARGIN]]</f>
        <v>-180296.41</v>
      </c>
    </row>
    <row r="358" spans="1:22" x14ac:dyDescent="0.3">
      <c r="A358" t="s">
        <v>16</v>
      </c>
      <c r="B358">
        <v>2025</v>
      </c>
      <c r="C358" t="s">
        <v>95</v>
      </c>
      <c r="D358" t="s">
        <v>95</v>
      </c>
      <c r="E358" s="2">
        <v>238</v>
      </c>
      <c r="F358" s="1">
        <v>493727.01</v>
      </c>
      <c r="G358" s="1">
        <v>746203.48</v>
      </c>
      <c r="H358" s="1">
        <v>58274.273399999998</v>
      </c>
      <c r="I358" s="1">
        <v>210461.61</v>
      </c>
      <c r="J358" s="1">
        <v>191334.04</v>
      </c>
      <c r="K358" s="2">
        <v>226</v>
      </c>
      <c r="L358" s="1">
        <v>163450.5</v>
      </c>
      <c r="M358" s="1">
        <v>218684.18</v>
      </c>
      <c r="N358" s="1">
        <v>41630.217299999997</v>
      </c>
      <c r="O358" s="1">
        <v>23932.68</v>
      </c>
      <c r="P358" s="1">
        <v>11129.24</v>
      </c>
      <c r="Q358" s="2">
        <f>-+Table1[[#This Row],[Current Record Count]]+Table1[[#This Row],[Adj Record Count]]</f>
        <v>-12</v>
      </c>
      <c r="R358" s="1">
        <f>+-Table1[[#This Row],[Current Total ADJUSTMENT_AMOUNT]]+Table1[[#This Row],[Adj Total ADJUSTMENT_AMOUNT]]</f>
        <v>-330276.51</v>
      </c>
      <c r="S358" s="1">
        <f>-Table1[[#This Row],[Current Total CHARGE_AMOUNT]]+Table1[[#This Row],[Adj Total CHARGE_AMOUNT]]</f>
        <v>-527519.30000000005</v>
      </c>
      <c r="T358" s="1">
        <f>+Table1[[#This Row],[Adj Total TOTAL_COST]]-Table1[[#This Row],[Current Total TOTAL_COST]]</f>
        <v>-16644.056100000002</v>
      </c>
      <c r="U358" s="1">
        <f>+Table1[[#This Row],[Adj Total CONTRIBUTION_MARGIN]]-Table1[[#This Row],[Current Total CONTRIBUTION_MARGIN]]</f>
        <v>-186528.93</v>
      </c>
      <c r="V358" s="1">
        <f>+Table1[[#This Row],[Adj Total OPERATING_MARGIN]]-Table1[[#This Row],[Current Total OPERATING_MARGIN]]</f>
        <v>-180204.80000000002</v>
      </c>
    </row>
    <row r="359" spans="1:22" x14ac:dyDescent="0.3">
      <c r="A359" t="s">
        <v>33</v>
      </c>
      <c r="B359">
        <v>2020</v>
      </c>
      <c r="C359" t="s">
        <v>17</v>
      </c>
      <c r="D359" t="s">
        <v>59</v>
      </c>
      <c r="E359" s="2">
        <v>322</v>
      </c>
      <c r="F359" s="1">
        <v>938105.49</v>
      </c>
      <c r="G359" s="1">
        <v>1358729.26</v>
      </c>
      <c r="H359" s="1">
        <v>240633.8187</v>
      </c>
      <c r="I359" s="1">
        <v>243902.98</v>
      </c>
      <c r="J359" s="1">
        <v>176561.27</v>
      </c>
      <c r="K359" s="2">
        <v>1</v>
      </c>
      <c r="L359" s="1">
        <v>20.74</v>
      </c>
      <c r="M359" s="1">
        <v>20.74</v>
      </c>
      <c r="N359" s="1">
        <v>22.1084</v>
      </c>
      <c r="O359" s="1">
        <v>-15.45</v>
      </c>
      <c r="P359" s="1">
        <v>-22.11</v>
      </c>
      <c r="Q359" s="2">
        <f>-+Table1[[#This Row],[Current Record Count]]+Table1[[#This Row],[Adj Record Count]]</f>
        <v>-321</v>
      </c>
      <c r="R359" s="1">
        <f>+-Table1[[#This Row],[Current Total ADJUSTMENT_AMOUNT]]+Table1[[#This Row],[Adj Total ADJUSTMENT_AMOUNT]]</f>
        <v>-938084.75</v>
      </c>
      <c r="S359" s="1">
        <f>-Table1[[#This Row],[Current Total CHARGE_AMOUNT]]+Table1[[#This Row],[Adj Total CHARGE_AMOUNT]]</f>
        <v>-1358708.52</v>
      </c>
      <c r="T359" s="1">
        <f>+Table1[[#This Row],[Adj Total TOTAL_COST]]-Table1[[#This Row],[Current Total TOTAL_COST]]</f>
        <v>-240611.71030000001</v>
      </c>
      <c r="U359" s="1">
        <f>+Table1[[#This Row],[Adj Total CONTRIBUTION_MARGIN]]-Table1[[#This Row],[Current Total CONTRIBUTION_MARGIN]]</f>
        <v>-243918.43000000002</v>
      </c>
      <c r="V359" s="1">
        <f>+Table1[[#This Row],[Adj Total OPERATING_MARGIN]]-Table1[[#This Row],[Current Total OPERATING_MARGIN]]</f>
        <v>-176583.37999999998</v>
      </c>
    </row>
    <row r="360" spans="1:22" x14ac:dyDescent="0.3">
      <c r="A360" t="s">
        <v>22</v>
      </c>
      <c r="B360">
        <v>2022</v>
      </c>
      <c r="C360" t="s">
        <v>58</v>
      </c>
      <c r="D360" t="s">
        <v>58</v>
      </c>
      <c r="E360" s="2">
        <v>1270</v>
      </c>
      <c r="F360" s="1">
        <v>6284950.0899999999</v>
      </c>
      <c r="G360" s="1">
        <v>7803375.7699999996</v>
      </c>
      <c r="H360" s="1">
        <v>1641489.6976999999</v>
      </c>
      <c r="I360" s="1">
        <v>666194.74</v>
      </c>
      <c r="J360" s="1">
        <v>175585.93</v>
      </c>
      <c r="K360" s="2">
        <v>27</v>
      </c>
      <c r="L360" s="1">
        <v>4850.47</v>
      </c>
      <c r="M360" s="1">
        <v>7142.35</v>
      </c>
      <c r="N360" s="1">
        <v>4223.8702000000003</v>
      </c>
      <c r="O360" s="1">
        <v>690.51</v>
      </c>
      <c r="P360" s="1">
        <v>-664.99</v>
      </c>
      <c r="Q360" s="2">
        <f>-+Table1[[#This Row],[Current Record Count]]+Table1[[#This Row],[Adj Record Count]]</f>
        <v>-1243</v>
      </c>
      <c r="R360" s="1">
        <f>+-Table1[[#This Row],[Current Total ADJUSTMENT_AMOUNT]]+Table1[[#This Row],[Adj Total ADJUSTMENT_AMOUNT]]</f>
        <v>-6280099.6200000001</v>
      </c>
      <c r="S360" s="1">
        <f>-Table1[[#This Row],[Current Total CHARGE_AMOUNT]]+Table1[[#This Row],[Adj Total CHARGE_AMOUNT]]</f>
        <v>-7796233.4199999999</v>
      </c>
      <c r="T360" s="1">
        <f>+Table1[[#This Row],[Adj Total TOTAL_COST]]-Table1[[#This Row],[Current Total TOTAL_COST]]</f>
        <v>-1637265.8274999999</v>
      </c>
      <c r="U360" s="1">
        <f>+Table1[[#This Row],[Adj Total CONTRIBUTION_MARGIN]]-Table1[[#This Row],[Current Total CONTRIBUTION_MARGIN]]</f>
        <v>-665504.23</v>
      </c>
      <c r="V360" s="1">
        <f>+Table1[[#This Row],[Adj Total OPERATING_MARGIN]]-Table1[[#This Row],[Current Total OPERATING_MARGIN]]</f>
        <v>-176250.91999999998</v>
      </c>
    </row>
    <row r="361" spans="1:22" x14ac:dyDescent="0.3">
      <c r="A361" t="s">
        <v>22</v>
      </c>
      <c r="B361">
        <v>2020</v>
      </c>
      <c r="C361" t="s">
        <v>46</v>
      </c>
      <c r="D361" t="s">
        <v>46</v>
      </c>
      <c r="E361" s="2">
        <v>18338</v>
      </c>
      <c r="F361" s="1">
        <v>13179618.640000001</v>
      </c>
      <c r="G361" s="1">
        <v>19839356.989999998</v>
      </c>
      <c r="H361" s="1">
        <v>11407845.968</v>
      </c>
      <c r="I361" s="1">
        <v>-1133325.44</v>
      </c>
      <c r="J361" s="1">
        <v>-4823274.6399999997</v>
      </c>
      <c r="K361" s="2">
        <v>18060</v>
      </c>
      <c r="L361" s="1">
        <v>11576317.76</v>
      </c>
      <c r="M361" s="1">
        <v>17512657.68</v>
      </c>
      <c r="N361" s="1">
        <v>10869311.9267</v>
      </c>
      <c r="O361" s="1">
        <v>-1479735.24</v>
      </c>
      <c r="P361" s="1">
        <v>-4999453.47</v>
      </c>
      <c r="Q361" s="2">
        <f>-+Table1[[#This Row],[Current Record Count]]+Table1[[#This Row],[Adj Record Count]]</f>
        <v>-278</v>
      </c>
      <c r="R361" s="1">
        <f>+-Table1[[#This Row],[Current Total ADJUSTMENT_AMOUNT]]+Table1[[#This Row],[Adj Total ADJUSTMENT_AMOUNT]]</f>
        <v>-1603300.8800000008</v>
      </c>
      <c r="S361" s="1">
        <f>-Table1[[#This Row],[Current Total CHARGE_AMOUNT]]+Table1[[#This Row],[Adj Total CHARGE_AMOUNT]]</f>
        <v>-2326699.3099999987</v>
      </c>
      <c r="T361" s="1">
        <f>+Table1[[#This Row],[Adj Total TOTAL_COST]]-Table1[[#This Row],[Current Total TOTAL_COST]]</f>
        <v>-538534.04130000062</v>
      </c>
      <c r="U361" s="1">
        <f>+Table1[[#This Row],[Adj Total CONTRIBUTION_MARGIN]]-Table1[[#This Row],[Current Total CONTRIBUTION_MARGIN]]</f>
        <v>-346409.80000000005</v>
      </c>
      <c r="V361" s="1">
        <f>+Table1[[#This Row],[Adj Total OPERATING_MARGIN]]-Table1[[#This Row],[Current Total OPERATING_MARGIN]]</f>
        <v>-176178.83000000007</v>
      </c>
    </row>
    <row r="362" spans="1:22" x14ac:dyDescent="0.3">
      <c r="A362" t="s">
        <v>33</v>
      </c>
      <c r="B362">
        <v>2021</v>
      </c>
      <c r="C362" t="s">
        <v>34</v>
      </c>
      <c r="D362" t="s">
        <v>34</v>
      </c>
      <c r="E362" s="2">
        <v>881</v>
      </c>
      <c r="F362" s="1">
        <v>1651982.6</v>
      </c>
      <c r="G362" s="1">
        <v>2158139.65</v>
      </c>
      <c r="H362" s="1">
        <v>400250.69130000001</v>
      </c>
      <c r="I362" s="1">
        <v>308115.69</v>
      </c>
      <c r="J362" s="1">
        <v>189268.03</v>
      </c>
      <c r="K362" s="2">
        <v>416</v>
      </c>
      <c r="L362" s="1">
        <v>36488.199999999997</v>
      </c>
      <c r="M362" s="1">
        <v>70174.19</v>
      </c>
      <c r="N362" s="1">
        <v>12057.444799999999</v>
      </c>
      <c r="O362" s="1">
        <v>17257.48</v>
      </c>
      <c r="P362" s="1">
        <v>14073.14</v>
      </c>
      <c r="Q362" s="2">
        <f>-+Table1[[#This Row],[Current Record Count]]+Table1[[#This Row],[Adj Record Count]]</f>
        <v>-465</v>
      </c>
      <c r="R362" s="1">
        <f>+-Table1[[#This Row],[Current Total ADJUSTMENT_AMOUNT]]+Table1[[#This Row],[Adj Total ADJUSTMENT_AMOUNT]]</f>
        <v>-1615494.4000000001</v>
      </c>
      <c r="S362" s="1">
        <f>-Table1[[#This Row],[Current Total CHARGE_AMOUNT]]+Table1[[#This Row],[Adj Total CHARGE_AMOUNT]]</f>
        <v>-2087965.46</v>
      </c>
      <c r="T362" s="1">
        <f>+Table1[[#This Row],[Adj Total TOTAL_COST]]-Table1[[#This Row],[Current Total TOTAL_COST]]</f>
        <v>-388193.24650000001</v>
      </c>
      <c r="U362" s="1">
        <f>+Table1[[#This Row],[Adj Total CONTRIBUTION_MARGIN]]-Table1[[#This Row],[Current Total CONTRIBUTION_MARGIN]]</f>
        <v>-290858.21000000002</v>
      </c>
      <c r="V362" s="1">
        <f>+Table1[[#This Row],[Adj Total OPERATING_MARGIN]]-Table1[[#This Row],[Current Total OPERATING_MARGIN]]</f>
        <v>-175194.89</v>
      </c>
    </row>
    <row r="363" spans="1:22" x14ac:dyDescent="0.3">
      <c r="A363" t="s">
        <v>22</v>
      </c>
      <c r="B363">
        <v>2023</v>
      </c>
      <c r="C363" t="s">
        <v>23</v>
      </c>
      <c r="D363" t="s">
        <v>83</v>
      </c>
      <c r="E363" s="2">
        <v>47647</v>
      </c>
      <c r="F363" s="1">
        <v>27939653</v>
      </c>
      <c r="G363" s="1">
        <v>37469225.729999997</v>
      </c>
      <c r="H363" s="1">
        <v>15881880.8599</v>
      </c>
      <c r="I363" s="1">
        <v>5591721.3399999999</v>
      </c>
      <c r="J363" s="1">
        <v>-1485791.83</v>
      </c>
      <c r="K363" s="2">
        <v>46870</v>
      </c>
      <c r="L363" s="1">
        <v>25595346</v>
      </c>
      <c r="M363" s="1">
        <v>34558614.140000001</v>
      </c>
      <c r="N363" s="1">
        <v>15415198.2399</v>
      </c>
      <c r="O363" s="1">
        <v>5233224.63</v>
      </c>
      <c r="P363" s="1">
        <v>-1660819.25</v>
      </c>
      <c r="Q363" s="2">
        <f>-+Table1[[#This Row],[Current Record Count]]+Table1[[#This Row],[Adj Record Count]]</f>
        <v>-777</v>
      </c>
      <c r="R363" s="1">
        <f>+-Table1[[#This Row],[Current Total ADJUSTMENT_AMOUNT]]+Table1[[#This Row],[Adj Total ADJUSTMENT_AMOUNT]]</f>
        <v>-2344307</v>
      </c>
      <c r="S363" s="1">
        <f>-Table1[[#This Row],[Current Total CHARGE_AMOUNT]]+Table1[[#This Row],[Adj Total CHARGE_AMOUNT]]</f>
        <v>-2910611.5899999961</v>
      </c>
      <c r="T363" s="1">
        <f>+Table1[[#This Row],[Adj Total TOTAL_COST]]-Table1[[#This Row],[Current Total TOTAL_COST]]</f>
        <v>-466682.61999999918</v>
      </c>
      <c r="U363" s="1">
        <f>+Table1[[#This Row],[Adj Total CONTRIBUTION_MARGIN]]-Table1[[#This Row],[Current Total CONTRIBUTION_MARGIN]]</f>
        <v>-358496.70999999996</v>
      </c>
      <c r="V363" s="1">
        <f>+Table1[[#This Row],[Adj Total OPERATING_MARGIN]]-Table1[[#This Row],[Current Total OPERATING_MARGIN]]</f>
        <v>-175027.41999999993</v>
      </c>
    </row>
    <row r="364" spans="1:22" x14ac:dyDescent="0.3">
      <c r="A364" t="s">
        <v>35</v>
      </c>
      <c r="B364">
        <v>2022</v>
      </c>
      <c r="C364" t="s">
        <v>41</v>
      </c>
      <c r="D364" t="s">
        <v>41</v>
      </c>
      <c r="E364" s="2">
        <v>592</v>
      </c>
      <c r="F364" s="1">
        <v>1214411.6399999999</v>
      </c>
      <c r="G364" s="1">
        <v>1641233.34</v>
      </c>
      <c r="H364" s="1">
        <v>286379.65990000003</v>
      </c>
      <c r="I364" s="1">
        <v>264482.08</v>
      </c>
      <c r="J364" s="1">
        <v>177777.33</v>
      </c>
      <c r="K364" s="2">
        <v>138</v>
      </c>
      <c r="L364" s="1">
        <v>57590.16</v>
      </c>
      <c r="M364" s="1">
        <v>78534.28</v>
      </c>
      <c r="N364" s="1">
        <v>20361.652099999999</v>
      </c>
      <c r="O364" s="1">
        <v>10760.65</v>
      </c>
      <c r="P364" s="1">
        <v>3218.54</v>
      </c>
      <c r="Q364" s="2">
        <f>-+Table1[[#This Row],[Current Record Count]]+Table1[[#This Row],[Adj Record Count]]</f>
        <v>-454</v>
      </c>
      <c r="R364" s="1">
        <f>+-Table1[[#This Row],[Current Total ADJUSTMENT_AMOUNT]]+Table1[[#This Row],[Adj Total ADJUSTMENT_AMOUNT]]</f>
        <v>-1156821.48</v>
      </c>
      <c r="S364" s="1">
        <f>-Table1[[#This Row],[Current Total CHARGE_AMOUNT]]+Table1[[#This Row],[Adj Total CHARGE_AMOUNT]]</f>
        <v>-1562699.06</v>
      </c>
      <c r="T364" s="1">
        <f>+Table1[[#This Row],[Adj Total TOTAL_COST]]-Table1[[#This Row],[Current Total TOTAL_COST]]</f>
        <v>-266018.00780000002</v>
      </c>
      <c r="U364" s="1">
        <f>+Table1[[#This Row],[Adj Total CONTRIBUTION_MARGIN]]-Table1[[#This Row],[Current Total CONTRIBUTION_MARGIN]]</f>
        <v>-253721.43000000002</v>
      </c>
      <c r="V364" s="1">
        <f>+Table1[[#This Row],[Adj Total OPERATING_MARGIN]]-Table1[[#This Row],[Current Total OPERATING_MARGIN]]</f>
        <v>-174558.78999999998</v>
      </c>
    </row>
    <row r="365" spans="1:22" x14ac:dyDescent="0.3">
      <c r="A365" t="s">
        <v>54</v>
      </c>
      <c r="B365">
        <v>2025</v>
      </c>
      <c r="C365" t="s">
        <v>20</v>
      </c>
      <c r="D365" t="s">
        <v>102</v>
      </c>
      <c r="E365" s="2">
        <v>7</v>
      </c>
      <c r="F365" s="1">
        <v>14051.59</v>
      </c>
      <c r="G365" s="1">
        <v>19340.080000000002</v>
      </c>
      <c r="H365" s="1">
        <v>3787.1277</v>
      </c>
      <c r="I365" s="1">
        <v>2647.21</v>
      </c>
      <c r="J365" s="1">
        <v>1561.1</v>
      </c>
      <c r="K365" s="2">
        <v>326</v>
      </c>
      <c r="L365" s="1">
        <v>4285502.29</v>
      </c>
      <c r="M365" s="1">
        <v>6148221.7999999998</v>
      </c>
      <c r="N365" s="1">
        <v>1903439.4084999999</v>
      </c>
      <c r="O365" s="1">
        <v>119166.27</v>
      </c>
      <c r="P365" s="1">
        <v>-172627.37</v>
      </c>
      <c r="Q365" s="2">
        <f>-+Table1[[#This Row],[Current Record Count]]+Table1[[#This Row],[Adj Record Count]]</f>
        <v>319</v>
      </c>
      <c r="R365" s="1">
        <f>+-Table1[[#This Row],[Current Total ADJUSTMENT_AMOUNT]]+Table1[[#This Row],[Adj Total ADJUSTMENT_AMOUNT]]</f>
        <v>4271450.7</v>
      </c>
      <c r="S365" s="1">
        <f>-Table1[[#This Row],[Current Total CHARGE_AMOUNT]]+Table1[[#This Row],[Adj Total CHARGE_AMOUNT]]</f>
        <v>6128881.7199999997</v>
      </c>
      <c r="T365" s="1">
        <f>+Table1[[#This Row],[Adj Total TOTAL_COST]]-Table1[[#This Row],[Current Total TOTAL_COST]]</f>
        <v>1899652.2807999998</v>
      </c>
      <c r="U365" s="1">
        <f>+Table1[[#This Row],[Adj Total CONTRIBUTION_MARGIN]]-Table1[[#This Row],[Current Total CONTRIBUTION_MARGIN]]</f>
        <v>116519.06</v>
      </c>
      <c r="V365" s="1">
        <f>+Table1[[#This Row],[Adj Total OPERATING_MARGIN]]-Table1[[#This Row],[Current Total OPERATING_MARGIN]]</f>
        <v>-174188.47</v>
      </c>
    </row>
    <row r="366" spans="1:22" x14ac:dyDescent="0.3">
      <c r="A366" t="s">
        <v>19</v>
      </c>
      <c r="B366" t="s">
        <v>51</v>
      </c>
      <c r="C366" t="s">
        <v>20</v>
      </c>
      <c r="D366" t="s">
        <v>61</v>
      </c>
      <c r="E366" s="2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2">
        <v>1</v>
      </c>
      <c r="L366" s="1">
        <v>0</v>
      </c>
      <c r="M366" s="1">
        <v>652498.13</v>
      </c>
      <c r="N366" s="1">
        <v>172480.04380000001</v>
      </c>
      <c r="O366" s="1">
        <v>-122698.7</v>
      </c>
      <c r="P366" s="1">
        <v>-172480.04</v>
      </c>
      <c r="Q366" s="2">
        <f>-+Table1[[#This Row],[Current Record Count]]+Table1[[#This Row],[Adj Record Count]]</f>
        <v>1</v>
      </c>
      <c r="R366" s="1">
        <f>+-Table1[[#This Row],[Current Total ADJUSTMENT_AMOUNT]]+Table1[[#This Row],[Adj Total ADJUSTMENT_AMOUNT]]</f>
        <v>0</v>
      </c>
      <c r="S366" s="1">
        <f>-Table1[[#This Row],[Current Total CHARGE_AMOUNT]]+Table1[[#This Row],[Adj Total CHARGE_AMOUNT]]</f>
        <v>652498.13</v>
      </c>
      <c r="T366" s="1">
        <f>+Table1[[#This Row],[Adj Total TOTAL_COST]]-Table1[[#This Row],[Current Total TOTAL_COST]]</f>
        <v>172480.04380000001</v>
      </c>
      <c r="U366" s="1">
        <f>+Table1[[#This Row],[Adj Total CONTRIBUTION_MARGIN]]-Table1[[#This Row],[Current Total CONTRIBUTION_MARGIN]]</f>
        <v>-122698.7</v>
      </c>
      <c r="V366" s="1">
        <f>+Table1[[#This Row],[Adj Total OPERATING_MARGIN]]-Table1[[#This Row],[Current Total OPERATING_MARGIN]]</f>
        <v>-172480.04</v>
      </c>
    </row>
    <row r="367" spans="1:22" x14ac:dyDescent="0.3">
      <c r="A367" t="s">
        <v>78</v>
      </c>
      <c r="B367">
        <v>2023</v>
      </c>
      <c r="C367" t="s">
        <v>34</v>
      </c>
      <c r="D367" t="s">
        <v>34</v>
      </c>
      <c r="E367" s="2">
        <v>3132</v>
      </c>
      <c r="F367" s="1">
        <v>7481828.5</v>
      </c>
      <c r="G367" s="1">
        <v>9456551.8800000008</v>
      </c>
      <c r="H367" s="1">
        <v>1207278.6285999999</v>
      </c>
      <c r="I367" s="1">
        <v>1571957.48</v>
      </c>
      <c r="J367" s="1">
        <v>1156429.69</v>
      </c>
      <c r="K367" s="2">
        <v>2860</v>
      </c>
      <c r="L367" s="1">
        <v>6068619.4699999997</v>
      </c>
      <c r="M367" s="1">
        <v>7672932.8499999996</v>
      </c>
      <c r="N367" s="1">
        <v>940885.80180000002</v>
      </c>
      <c r="O367" s="1">
        <v>1311346.1399999999</v>
      </c>
      <c r="P367" s="1">
        <v>984151.39</v>
      </c>
      <c r="Q367" s="2">
        <f>-+Table1[[#This Row],[Current Record Count]]+Table1[[#This Row],[Adj Record Count]]</f>
        <v>-272</v>
      </c>
      <c r="R367" s="1">
        <f>+-Table1[[#This Row],[Current Total ADJUSTMENT_AMOUNT]]+Table1[[#This Row],[Adj Total ADJUSTMENT_AMOUNT]]</f>
        <v>-1413209.0300000003</v>
      </c>
      <c r="S367" s="1">
        <f>-Table1[[#This Row],[Current Total CHARGE_AMOUNT]]+Table1[[#This Row],[Adj Total CHARGE_AMOUNT]]</f>
        <v>-1783619.0300000012</v>
      </c>
      <c r="T367" s="1">
        <f>+Table1[[#This Row],[Adj Total TOTAL_COST]]-Table1[[#This Row],[Current Total TOTAL_COST]]</f>
        <v>-266392.82679999992</v>
      </c>
      <c r="U367" s="1">
        <f>+Table1[[#This Row],[Adj Total CONTRIBUTION_MARGIN]]-Table1[[#This Row],[Current Total CONTRIBUTION_MARGIN]]</f>
        <v>-260611.34000000008</v>
      </c>
      <c r="V367" s="1">
        <f>+Table1[[#This Row],[Adj Total OPERATING_MARGIN]]-Table1[[#This Row],[Current Total OPERATING_MARGIN]]</f>
        <v>-172278.29999999993</v>
      </c>
    </row>
    <row r="368" spans="1:22" x14ac:dyDescent="0.3">
      <c r="A368" t="s">
        <v>25</v>
      </c>
      <c r="B368">
        <v>2020</v>
      </c>
      <c r="C368" t="s">
        <v>34</v>
      </c>
      <c r="D368" t="s">
        <v>34</v>
      </c>
      <c r="E368" s="2">
        <v>7777</v>
      </c>
      <c r="F368" s="1">
        <v>14489663.75</v>
      </c>
      <c r="G368" s="1">
        <v>18693250.780000001</v>
      </c>
      <c r="H368" s="1">
        <v>1891120.5845999999</v>
      </c>
      <c r="I368" s="1">
        <v>2794443</v>
      </c>
      <c r="J368" s="1">
        <v>2252830.9900000002</v>
      </c>
      <c r="K368" s="2">
        <v>8861</v>
      </c>
      <c r="L368" s="1">
        <v>18041402.149999999</v>
      </c>
      <c r="M368" s="1">
        <v>23213022.670000002</v>
      </c>
      <c r="N368" s="1">
        <v>3012745.8684</v>
      </c>
      <c r="O368" s="1">
        <v>2996077.03</v>
      </c>
      <c r="P368" s="1">
        <v>2080669.12</v>
      </c>
      <c r="Q368" s="2">
        <f>-+Table1[[#This Row],[Current Record Count]]+Table1[[#This Row],[Adj Record Count]]</f>
        <v>1084</v>
      </c>
      <c r="R368" s="1">
        <f>+-Table1[[#This Row],[Current Total ADJUSTMENT_AMOUNT]]+Table1[[#This Row],[Adj Total ADJUSTMENT_AMOUNT]]</f>
        <v>3551738.3999999985</v>
      </c>
      <c r="S368" s="1">
        <f>-Table1[[#This Row],[Current Total CHARGE_AMOUNT]]+Table1[[#This Row],[Adj Total CHARGE_AMOUNT]]</f>
        <v>4519771.8900000006</v>
      </c>
      <c r="T368" s="1">
        <f>+Table1[[#This Row],[Adj Total TOTAL_COST]]-Table1[[#This Row],[Current Total TOTAL_COST]]</f>
        <v>1121625.2838000001</v>
      </c>
      <c r="U368" s="1">
        <f>+Table1[[#This Row],[Adj Total CONTRIBUTION_MARGIN]]-Table1[[#This Row],[Current Total CONTRIBUTION_MARGIN]]</f>
        <v>201634.0299999998</v>
      </c>
      <c r="V368" s="1">
        <f>+Table1[[#This Row],[Adj Total OPERATING_MARGIN]]-Table1[[#This Row],[Current Total OPERATING_MARGIN]]</f>
        <v>-172161.87000000011</v>
      </c>
    </row>
    <row r="369" spans="1:22" x14ac:dyDescent="0.3">
      <c r="A369" t="s">
        <v>31</v>
      </c>
      <c r="B369">
        <v>2024</v>
      </c>
      <c r="C369" t="s">
        <v>90</v>
      </c>
      <c r="D369" t="s">
        <v>90</v>
      </c>
      <c r="E369" s="2">
        <v>34</v>
      </c>
      <c r="F369" s="1">
        <v>791988.07</v>
      </c>
      <c r="G369" s="1">
        <v>1072417.78</v>
      </c>
      <c r="H369" s="1">
        <v>217904.60490000001</v>
      </c>
      <c r="I369" s="1">
        <v>223215.82</v>
      </c>
      <c r="J369" s="1">
        <v>170407.91</v>
      </c>
      <c r="K369" s="2">
        <v>1</v>
      </c>
      <c r="L369" s="1">
        <v>667.27</v>
      </c>
      <c r="M369" s="1">
        <v>757.3</v>
      </c>
      <c r="N369" s="1">
        <v>114.8058</v>
      </c>
      <c r="O369" s="1">
        <v>13.53</v>
      </c>
      <c r="P369" s="1">
        <v>-22.66</v>
      </c>
      <c r="Q369" s="2">
        <f>-+Table1[[#This Row],[Current Record Count]]+Table1[[#This Row],[Adj Record Count]]</f>
        <v>-33</v>
      </c>
      <c r="R369" s="1">
        <f>+-Table1[[#This Row],[Current Total ADJUSTMENT_AMOUNT]]+Table1[[#This Row],[Adj Total ADJUSTMENT_AMOUNT]]</f>
        <v>-791320.79999999993</v>
      </c>
      <c r="S369" s="1">
        <f>-Table1[[#This Row],[Current Total CHARGE_AMOUNT]]+Table1[[#This Row],[Adj Total CHARGE_AMOUNT]]</f>
        <v>-1071660.48</v>
      </c>
      <c r="T369" s="1">
        <f>+Table1[[#This Row],[Adj Total TOTAL_COST]]-Table1[[#This Row],[Current Total TOTAL_COST]]</f>
        <v>-217789.7991</v>
      </c>
      <c r="U369" s="1">
        <f>+Table1[[#This Row],[Adj Total CONTRIBUTION_MARGIN]]-Table1[[#This Row],[Current Total CONTRIBUTION_MARGIN]]</f>
        <v>-223202.29</v>
      </c>
      <c r="V369" s="1">
        <f>+Table1[[#This Row],[Adj Total OPERATING_MARGIN]]-Table1[[#This Row],[Current Total OPERATING_MARGIN]]</f>
        <v>-170430.57</v>
      </c>
    </row>
    <row r="370" spans="1:22" x14ac:dyDescent="0.3">
      <c r="A370" t="s">
        <v>33</v>
      </c>
      <c r="B370">
        <v>2025</v>
      </c>
      <c r="C370" t="s">
        <v>34</v>
      </c>
      <c r="D370" t="s">
        <v>34</v>
      </c>
      <c r="E370" s="2">
        <v>1027</v>
      </c>
      <c r="F370" s="1">
        <v>3248760.9</v>
      </c>
      <c r="G370" s="1">
        <v>3997858.46</v>
      </c>
      <c r="H370" s="1">
        <v>595634.91310000001</v>
      </c>
      <c r="I370" s="1">
        <v>241162.33</v>
      </c>
      <c r="J370" s="1">
        <v>1485.96</v>
      </c>
      <c r="K370" s="2">
        <v>438</v>
      </c>
      <c r="L370" s="1">
        <v>236211.52</v>
      </c>
      <c r="M370" s="1">
        <v>289316.44</v>
      </c>
      <c r="N370" s="1">
        <v>221298.48449999999</v>
      </c>
      <c r="O370" s="1">
        <v>-45477.67</v>
      </c>
      <c r="P370" s="1">
        <v>-168754.38</v>
      </c>
      <c r="Q370" s="2">
        <f>-+Table1[[#This Row],[Current Record Count]]+Table1[[#This Row],[Adj Record Count]]</f>
        <v>-589</v>
      </c>
      <c r="R370" s="1">
        <f>+-Table1[[#This Row],[Current Total ADJUSTMENT_AMOUNT]]+Table1[[#This Row],[Adj Total ADJUSTMENT_AMOUNT]]</f>
        <v>-3012549.38</v>
      </c>
      <c r="S370" s="1">
        <f>-Table1[[#This Row],[Current Total CHARGE_AMOUNT]]+Table1[[#This Row],[Adj Total CHARGE_AMOUNT]]</f>
        <v>-3708542.02</v>
      </c>
      <c r="T370" s="1">
        <f>+Table1[[#This Row],[Adj Total TOTAL_COST]]-Table1[[#This Row],[Current Total TOTAL_COST]]</f>
        <v>-374336.42859999998</v>
      </c>
      <c r="U370" s="1">
        <f>+Table1[[#This Row],[Adj Total CONTRIBUTION_MARGIN]]-Table1[[#This Row],[Current Total CONTRIBUTION_MARGIN]]</f>
        <v>-286640</v>
      </c>
      <c r="V370" s="1">
        <f>+Table1[[#This Row],[Adj Total OPERATING_MARGIN]]-Table1[[#This Row],[Current Total OPERATING_MARGIN]]</f>
        <v>-170240.34</v>
      </c>
    </row>
    <row r="371" spans="1:22" x14ac:dyDescent="0.3">
      <c r="A371" t="s">
        <v>33</v>
      </c>
      <c r="B371">
        <v>2025</v>
      </c>
      <c r="C371" t="s">
        <v>17</v>
      </c>
      <c r="D371" t="s">
        <v>59</v>
      </c>
      <c r="E371" s="2">
        <v>329</v>
      </c>
      <c r="F371" s="1">
        <v>1409463.95</v>
      </c>
      <c r="G371" s="1">
        <v>1941250.89</v>
      </c>
      <c r="H371" s="1">
        <v>300672.31530000002</v>
      </c>
      <c r="I371" s="1">
        <v>250490.18</v>
      </c>
      <c r="J371" s="1">
        <v>154326.95000000001</v>
      </c>
      <c r="K371" s="2">
        <v>39</v>
      </c>
      <c r="L371" s="1">
        <v>26349.11</v>
      </c>
      <c r="M371" s="1">
        <v>48715.5</v>
      </c>
      <c r="N371" s="1">
        <v>35495.447</v>
      </c>
      <c r="O371" s="1">
        <v>-3383.52</v>
      </c>
      <c r="P371" s="1">
        <v>-15419.51</v>
      </c>
      <c r="Q371" s="2">
        <f>-+Table1[[#This Row],[Current Record Count]]+Table1[[#This Row],[Adj Record Count]]</f>
        <v>-290</v>
      </c>
      <c r="R371" s="1">
        <f>+-Table1[[#This Row],[Current Total ADJUSTMENT_AMOUNT]]+Table1[[#This Row],[Adj Total ADJUSTMENT_AMOUNT]]</f>
        <v>-1383114.8399999999</v>
      </c>
      <c r="S371" s="1">
        <f>-Table1[[#This Row],[Current Total CHARGE_AMOUNT]]+Table1[[#This Row],[Adj Total CHARGE_AMOUNT]]</f>
        <v>-1892535.39</v>
      </c>
      <c r="T371" s="1">
        <f>+Table1[[#This Row],[Adj Total TOTAL_COST]]-Table1[[#This Row],[Current Total TOTAL_COST]]</f>
        <v>-265176.86830000003</v>
      </c>
      <c r="U371" s="1">
        <f>+Table1[[#This Row],[Adj Total CONTRIBUTION_MARGIN]]-Table1[[#This Row],[Current Total CONTRIBUTION_MARGIN]]</f>
        <v>-253873.69999999998</v>
      </c>
      <c r="V371" s="1">
        <f>+Table1[[#This Row],[Adj Total OPERATING_MARGIN]]-Table1[[#This Row],[Current Total OPERATING_MARGIN]]</f>
        <v>-169746.46000000002</v>
      </c>
    </row>
    <row r="372" spans="1:22" x14ac:dyDescent="0.3">
      <c r="A372" t="s">
        <v>22</v>
      </c>
      <c r="B372">
        <v>2025</v>
      </c>
      <c r="C372" t="s">
        <v>29</v>
      </c>
      <c r="D372" t="s">
        <v>43</v>
      </c>
      <c r="E372" s="2">
        <v>8100</v>
      </c>
      <c r="F372" s="1">
        <v>17171444.579999998</v>
      </c>
      <c r="G372" s="1">
        <v>23997444.289999999</v>
      </c>
      <c r="H372" s="1">
        <v>7023371.0069000004</v>
      </c>
      <c r="I372" s="1">
        <v>1302384.3500000001</v>
      </c>
      <c r="J372" s="1">
        <v>-1190235.99</v>
      </c>
      <c r="K372" s="2">
        <v>7478</v>
      </c>
      <c r="L372" s="1">
        <v>13907794.779999999</v>
      </c>
      <c r="M372" s="1">
        <v>19097916.43</v>
      </c>
      <c r="N372" s="1">
        <v>5938617.1245999997</v>
      </c>
      <c r="O372" s="1">
        <v>745407.18</v>
      </c>
      <c r="P372" s="1">
        <v>-1359883.34</v>
      </c>
      <c r="Q372" s="2">
        <f>-+Table1[[#This Row],[Current Record Count]]+Table1[[#This Row],[Adj Record Count]]</f>
        <v>-622</v>
      </c>
      <c r="R372" s="1">
        <f>+-Table1[[#This Row],[Current Total ADJUSTMENT_AMOUNT]]+Table1[[#This Row],[Adj Total ADJUSTMENT_AMOUNT]]</f>
        <v>-3263649.7999999989</v>
      </c>
      <c r="S372" s="1">
        <f>-Table1[[#This Row],[Current Total CHARGE_AMOUNT]]+Table1[[#This Row],[Adj Total CHARGE_AMOUNT]]</f>
        <v>-4899527.8599999994</v>
      </c>
      <c r="T372" s="1">
        <f>+Table1[[#This Row],[Adj Total TOTAL_COST]]-Table1[[#This Row],[Current Total TOTAL_COST]]</f>
        <v>-1084753.8823000006</v>
      </c>
      <c r="U372" s="1">
        <f>+Table1[[#This Row],[Adj Total CONTRIBUTION_MARGIN]]-Table1[[#This Row],[Current Total CONTRIBUTION_MARGIN]]</f>
        <v>-556977.17000000004</v>
      </c>
      <c r="V372" s="1">
        <f>+Table1[[#This Row],[Adj Total OPERATING_MARGIN]]-Table1[[#This Row],[Current Total OPERATING_MARGIN]]</f>
        <v>-169647.35000000009</v>
      </c>
    </row>
    <row r="373" spans="1:22" x14ac:dyDescent="0.3">
      <c r="A373" t="s">
        <v>22</v>
      </c>
      <c r="B373">
        <v>2020</v>
      </c>
      <c r="C373" t="s">
        <v>17</v>
      </c>
      <c r="D373" t="s">
        <v>56</v>
      </c>
      <c r="E373" s="2">
        <v>3045</v>
      </c>
      <c r="F373" s="1">
        <v>2764273.26</v>
      </c>
      <c r="G373" s="1">
        <v>3728830.42</v>
      </c>
      <c r="H373" s="1">
        <v>1335379.0514</v>
      </c>
      <c r="I373" s="1">
        <v>128442.52</v>
      </c>
      <c r="J373" s="1">
        <v>-384306.96</v>
      </c>
      <c r="K373" s="2">
        <v>2460</v>
      </c>
      <c r="L373" s="1">
        <v>692663.82</v>
      </c>
      <c r="M373" s="1">
        <v>1160847.69</v>
      </c>
      <c r="N373" s="1">
        <v>1013558.2679</v>
      </c>
      <c r="O373" s="1">
        <v>-153812.15</v>
      </c>
      <c r="P373" s="1">
        <v>-553702.40000000002</v>
      </c>
      <c r="Q373" s="2">
        <f>-+Table1[[#This Row],[Current Record Count]]+Table1[[#This Row],[Adj Record Count]]</f>
        <v>-585</v>
      </c>
      <c r="R373" s="1">
        <f>+-Table1[[#This Row],[Current Total ADJUSTMENT_AMOUNT]]+Table1[[#This Row],[Adj Total ADJUSTMENT_AMOUNT]]</f>
        <v>-2071609.44</v>
      </c>
      <c r="S373" s="1">
        <f>-Table1[[#This Row],[Current Total CHARGE_AMOUNT]]+Table1[[#This Row],[Adj Total CHARGE_AMOUNT]]</f>
        <v>-2567982.73</v>
      </c>
      <c r="T373" s="1">
        <f>+Table1[[#This Row],[Adj Total TOTAL_COST]]-Table1[[#This Row],[Current Total TOTAL_COST]]</f>
        <v>-321820.78350000002</v>
      </c>
      <c r="U373" s="1">
        <f>+Table1[[#This Row],[Adj Total CONTRIBUTION_MARGIN]]-Table1[[#This Row],[Current Total CONTRIBUTION_MARGIN]]</f>
        <v>-282254.67</v>
      </c>
      <c r="V373" s="1">
        <f>+Table1[[#This Row],[Adj Total OPERATING_MARGIN]]-Table1[[#This Row],[Current Total OPERATING_MARGIN]]</f>
        <v>-169395.44</v>
      </c>
    </row>
    <row r="374" spans="1:22" x14ac:dyDescent="0.3">
      <c r="A374" t="s">
        <v>35</v>
      </c>
      <c r="B374">
        <v>2023</v>
      </c>
      <c r="C374" t="s">
        <v>41</v>
      </c>
      <c r="D374" t="s">
        <v>41</v>
      </c>
      <c r="E374" s="2">
        <v>685</v>
      </c>
      <c r="F374" s="1">
        <v>1362483.63</v>
      </c>
      <c r="G374" s="1">
        <v>1779898.86</v>
      </c>
      <c r="H374" s="1">
        <v>275894.40889999998</v>
      </c>
      <c r="I374" s="1">
        <v>273475.40000000002</v>
      </c>
      <c r="J374" s="1">
        <v>187561.29</v>
      </c>
      <c r="K374" s="2">
        <v>236</v>
      </c>
      <c r="L374" s="1">
        <v>156595.45000000001</v>
      </c>
      <c r="M374" s="1">
        <v>201817.12</v>
      </c>
      <c r="N374" s="1">
        <v>34125.756800000003</v>
      </c>
      <c r="O374" s="1">
        <v>32933.339999999997</v>
      </c>
      <c r="P374" s="1">
        <v>23182.42</v>
      </c>
      <c r="Q374" s="2">
        <f>-+Table1[[#This Row],[Current Record Count]]+Table1[[#This Row],[Adj Record Count]]</f>
        <v>-449</v>
      </c>
      <c r="R374" s="1">
        <f>+-Table1[[#This Row],[Current Total ADJUSTMENT_AMOUNT]]+Table1[[#This Row],[Adj Total ADJUSTMENT_AMOUNT]]</f>
        <v>-1205888.18</v>
      </c>
      <c r="S374" s="1">
        <f>-Table1[[#This Row],[Current Total CHARGE_AMOUNT]]+Table1[[#This Row],[Adj Total CHARGE_AMOUNT]]</f>
        <v>-1578081.7400000002</v>
      </c>
      <c r="T374" s="1">
        <f>+Table1[[#This Row],[Adj Total TOTAL_COST]]-Table1[[#This Row],[Current Total TOTAL_COST]]</f>
        <v>-241768.65209999998</v>
      </c>
      <c r="U374" s="1">
        <f>+Table1[[#This Row],[Adj Total CONTRIBUTION_MARGIN]]-Table1[[#This Row],[Current Total CONTRIBUTION_MARGIN]]</f>
        <v>-240542.06000000003</v>
      </c>
      <c r="V374" s="1">
        <f>+Table1[[#This Row],[Adj Total OPERATING_MARGIN]]-Table1[[#This Row],[Current Total OPERATING_MARGIN]]</f>
        <v>-164378.87</v>
      </c>
    </row>
    <row r="375" spans="1:22" x14ac:dyDescent="0.3">
      <c r="A375" t="s">
        <v>22</v>
      </c>
      <c r="B375">
        <v>2024</v>
      </c>
      <c r="C375" t="s">
        <v>20</v>
      </c>
      <c r="D375" t="s">
        <v>89</v>
      </c>
      <c r="E375" s="2">
        <v>2166</v>
      </c>
      <c r="F375" s="1">
        <v>3231223.08</v>
      </c>
      <c r="G375" s="1">
        <v>4684550.2</v>
      </c>
      <c r="H375" s="1">
        <v>1400350.4497</v>
      </c>
      <c r="I375" s="1">
        <v>842069.74</v>
      </c>
      <c r="J375" s="1">
        <v>434784.96</v>
      </c>
      <c r="K375" s="2">
        <v>1967</v>
      </c>
      <c r="L375" s="1">
        <v>2070666.54</v>
      </c>
      <c r="M375" s="1">
        <v>2968961.51</v>
      </c>
      <c r="N375" s="1">
        <v>964950.40749999997</v>
      </c>
      <c r="O375" s="1">
        <v>565412.56000000006</v>
      </c>
      <c r="P375" s="1">
        <v>270692.71000000002</v>
      </c>
      <c r="Q375" s="2">
        <f>-+Table1[[#This Row],[Current Record Count]]+Table1[[#This Row],[Adj Record Count]]</f>
        <v>-199</v>
      </c>
      <c r="R375" s="1">
        <f>+-Table1[[#This Row],[Current Total ADJUSTMENT_AMOUNT]]+Table1[[#This Row],[Adj Total ADJUSTMENT_AMOUNT]]</f>
        <v>-1160556.54</v>
      </c>
      <c r="S375" s="1">
        <f>-Table1[[#This Row],[Current Total CHARGE_AMOUNT]]+Table1[[#This Row],[Adj Total CHARGE_AMOUNT]]</f>
        <v>-1715588.6900000004</v>
      </c>
      <c r="T375" s="1">
        <f>+Table1[[#This Row],[Adj Total TOTAL_COST]]-Table1[[#This Row],[Current Total TOTAL_COST]]</f>
        <v>-435400.04220000003</v>
      </c>
      <c r="U375" s="1">
        <f>+Table1[[#This Row],[Adj Total CONTRIBUTION_MARGIN]]-Table1[[#This Row],[Current Total CONTRIBUTION_MARGIN]]</f>
        <v>-276657.17999999993</v>
      </c>
      <c r="V375" s="1">
        <f>+Table1[[#This Row],[Adj Total OPERATING_MARGIN]]-Table1[[#This Row],[Current Total OPERATING_MARGIN]]</f>
        <v>-164092.25</v>
      </c>
    </row>
    <row r="376" spans="1:22" x14ac:dyDescent="0.3">
      <c r="A376" t="s">
        <v>33</v>
      </c>
      <c r="B376">
        <v>2021</v>
      </c>
      <c r="C376" t="s">
        <v>51</v>
      </c>
      <c r="D376" t="s">
        <v>51</v>
      </c>
      <c r="E376" s="2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2">
        <v>1868</v>
      </c>
      <c r="L376" s="1">
        <v>869372.99</v>
      </c>
      <c r="M376" s="1">
        <v>2671910.17</v>
      </c>
      <c r="N376" s="1">
        <v>1373318.9528999999</v>
      </c>
      <c r="O376" s="1">
        <v>118030.12</v>
      </c>
      <c r="P376" s="1">
        <v>-163514.51999999999</v>
      </c>
      <c r="Q376" s="2">
        <f>-+Table1[[#This Row],[Current Record Count]]+Table1[[#This Row],[Adj Record Count]]</f>
        <v>1868</v>
      </c>
      <c r="R376" s="1">
        <f>+-Table1[[#This Row],[Current Total ADJUSTMENT_AMOUNT]]+Table1[[#This Row],[Adj Total ADJUSTMENT_AMOUNT]]</f>
        <v>869372.99</v>
      </c>
      <c r="S376" s="1">
        <f>-Table1[[#This Row],[Current Total CHARGE_AMOUNT]]+Table1[[#This Row],[Adj Total CHARGE_AMOUNT]]</f>
        <v>2671910.17</v>
      </c>
      <c r="T376" s="1">
        <f>+Table1[[#This Row],[Adj Total TOTAL_COST]]-Table1[[#This Row],[Current Total TOTAL_COST]]</f>
        <v>1373318.9528999999</v>
      </c>
      <c r="U376" s="1">
        <f>+Table1[[#This Row],[Adj Total CONTRIBUTION_MARGIN]]-Table1[[#This Row],[Current Total CONTRIBUTION_MARGIN]]</f>
        <v>118030.12</v>
      </c>
      <c r="V376" s="1">
        <f>+Table1[[#This Row],[Adj Total OPERATING_MARGIN]]-Table1[[#This Row],[Current Total OPERATING_MARGIN]]</f>
        <v>-163514.51999999999</v>
      </c>
    </row>
    <row r="377" spans="1:22" x14ac:dyDescent="0.3">
      <c r="A377" t="s">
        <v>16</v>
      </c>
      <c r="B377">
        <v>2023</v>
      </c>
      <c r="C377" t="s">
        <v>17</v>
      </c>
      <c r="D377" t="s">
        <v>68</v>
      </c>
      <c r="E377" s="2">
        <v>1666</v>
      </c>
      <c r="F377" s="1">
        <v>2636309.81</v>
      </c>
      <c r="G377" s="1">
        <v>3456513.16</v>
      </c>
      <c r="H377" s="1">
        <v>891165.02899999998</v>
      </c>
      <c r="I377" s="1">
        <v>367476.72</v>
      </c>
      <c r="J377" s="1">
        <v>138940.20000000001</v>
      </c>
      <c r="K377" s="2">
        <v>1405</v>
      </c>
      <c r="L377" s="1">
        <v>494650.6</v>
      </c>
      <c r="M377" s="1">
        <v>666612.56999999995</v>
      </c>
      <c r="N377" s="1">
        <v>262091.03580000001</v>
      </c>
      <c r="O377" s="1">
        <v>46805.48</v>
      </c>
      <c r="P377" s="1">
        <v>-24457.83</v>
      </c>
      <c r="Q377" s="2">
        <f>-+Table1[[#This Row],[Current Record Count]]+Table1[[#This Row],[Adj Record Count]]</f>
        <v>-261</v>
      </c>
      <c r="R377" s="1">
        <f>+-Table1[[#This Row],[Current Total ADJUSTMENT_AMOUNT]]+Table1[[#This Row],[Adj Total ADJUSTMENT_AMOUNT]]</f>
        <v>-2141659.21</v>
      </c>
      <c r="S377" s="1">
        <f>-Table1[[#This Row],[Current Total CHARGE_AMOUNT]]+Table1[[#This Row],[Adj Total CHARGE_AMOUNT]]</f>
        <v>-2789900.5900000003</v>
      </c>
      <c r="T377" s="1">
        <f>+Table1[[#This Row],[Adj Total TOTAL_COST]]-Table1[[#This Row],[Current Total TOTAL_COST]]</f>
        <v>-629073.99319999991</v>
      </c>
      <c r="U377" s="1">
        <f>+Table1[[#This Row],[Adj Total CONTRIBUTION_MARGIN]]-Table1[[#This Row],[Current Total CONTRIBUTION_MARGIN]]</f>
        <v>-320671.24</v>
      </c>
      <c r="V377" s="1">
        <f>+Table1[[#This Row],[Adj Total OPERATING_MARGIN]]-Table1[[#This Row],[Current Total OPERATING_MARGIN]]</f>
        <v>-163398.03000000003</v>
      </c>
    </row>
    <row r="378" spans="1:22" x14ac:dyDescent="0.3">
      <c r="A378" t="s">
        <v>33</v>
      </c>
      <c r="B378">
        <v>2020</v>
      </c>
      <c r="C378" t="s">
        <v>29</v>
      </c>
      <c r="D378" t="s">
        <v>62</v>
      </c>
      <c r="E378" s="2">
        <v>91</v>
      </c>
      <c r="F378" s="1">
        <v>491784.77</v>
      </c>
      <c r="G378" s="1">
        <v>739877.32</v>
      </c>
      <c r="H378" s="1">
        <v>73187.56</v>
      </c>
      <c r="I378" s="1">
        <v>184833.16</v>
      </c>
      <c r="J378" s="1">
        <v>162047.13</v>
      </c>
      <c r="K378" s="2">
        <v>7</v>
      </c>
      <c r="L378" s="1">
        <v>4619.82</v>
      </c>
      <c r="M378" s="1">
        <v>8416.7000000000007</v>
      </c>
      <c r="N378" s="1">
        <v>700.1943</v>
      </c>
      <c r="O378" s="1">
        <v>69.650000000000006</v>
      </c>
      <c r="P378" s="1">
        <v>-132.69</v>
      </c>
      <c r="Q378" s="2">
        <f>-+Table1[[#This Row],[Current Record Count]]+Table1[[#This Row],[Adj Record Count]]</f>
        <v>-84</v>
      </c>
      <c r="R378" s="1">
        <f>+-Table1[[#This Row],[Current Total ADJUSTMENT_AMOUNT]]+Table1[[#This Row],[Adj Total ADJUSTMENT_AMOUNT]]</f>
        <v>-487164.95</v>
      </c>
      <c r="S378" s="1">
        <f>-Table1[[#This Row],[Current Total CHARGE_AMOUNT]]+Table1[[#This Row],[Adj Total CHARGE_AMOUNT]]</f>
        <v>-731460.62</v>
      </c>
      <c r="T378" s="1">
        <f>+Table1[[#This Row],[Adj Total TOTAL_COST]]-Table1[[#This Row],[Current Total TOTAL_COST]]</f>
        <v>-72487.365699999995</v>
      </c>
      <c r="U378" s="1">
        <f>+Table1[[#This Row],[Adj Total CONTRIBUTION_MARGIN]]-Table1[[#This Row],[Current Total CONTRIBUTION_MARGIN]]</f>
        <v>-184763.51</v>
      </c>
      <c r="V378" s="1">
        <f>+Table1[[#This Row],[Adj Total OPERATING_MARGIN]]-Table1[[#This Row],[Current Total OPERATING_MARGIN]]</f>
        <v>-162179.82</v>
      </c>
    </row>
    <row r="379" spans="1:22" x14ac:dyDescent="0.3">
      <c r="A379" t="s">
        <v>35</v>
      </c>
      <c r="B379">
        <v>2021</v>
      </c>
      <c r="C379" t="s">
        <v>51</v>
      </c>
      <c r="D379" t="s">
        <v>51</v>
      </c>
      <c r="E379" s="2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2">
        <v>325</v>
      </c>
      <c r="L379" s="1">
        <v>5326531.5</v>
      </c>
      <c r="M379" s="1">
        <v>5532960.4400000004</v>
      </c>
      <c r="N379" s="1">
        <v>377298.25309999997</v>
      </c>
      <c r="O379" s="1">
        <v>-5188.43</v>
      </c>
      <c r="P379" s="1">
        <v>-162096.17000000001</v>
      </c>
      <c r="Q379" s="2">
        <f>-+Table1[[#This Row],[Current Record Count]]+Table1[[#This Row],[Adj Record Count]]</f>
        <v>325</v>
      </c>
      <c r="R379" s="1">
        <f>+-Table1[[#This Row],[Current Total ADJUSTMENT_AMOUNT]]+Table1[[#This Row],[Adj Total ADJUSTMENT_AMOUNT]]</f>
        <v>5326531.5</v>
      </c>
      <c r="S379" s="1">
        <f>-Table1[[#This Row],[Current Total CHARGE_AMOUNT]]+Table1[[#This Row],[Adj Total CHARGE_AMOUNT]]</f>
        <v>5532960.4400000004</v>
      </c>
      <c r="T379" s="1">
        <f>+Table1[[#This Row],[Adj Total TOTAL_COST]]-Table1[[#This Row],[Current Total TOTAL_COST]]</f>
        <v>377298.25309999997</v>
      </c>
      <c r="U379" s="1">
        <f>+Table1[[#This Row],[Adj Total CONTRIBUTION_MARGIN]]-Table1[[#This Row],[Current Total CONTRIBUTION_MARGIN]]</f>
        <v>-5188.43</v>
      </c>
      <c r="V379" s="1">
        <f>+Table1[[#This Row],[Adj Total OPERATING_MARGIN]]-Table1[[#This Row],[Current Total OPERATING_MARGIN]]</f>
        <v>-162096.17000000001</v>
      </c>
    </row>
    <row r="380" spans="1:22" x14ac:dyDescent="0.3">
      <c r="A380" t="s">
        <v>33</v>
      </c>
      <c r="B380">
        <v>2024</v>
      </c>
      <c r="C380" t="s">
        <v>17</v>
      </c>
      <c r="D380" t="s">
        <v>85</v>
      </c>
      <c r="E380" s="2">
        <v>168</v>
      </c>
      <c r="F380" s="1">
        <v>794961.89</v>
      </c>
      <c r="G380" s="1">
        <v>1013881.56</v>
      </c>
      <c r="H380" s="1">
        <v>109073.62850000001</v>
      </c>
      <c r="I380" s="1">
        <v>197476.52</v>
      </c>
      <c r="J380" s="1">
        <v>160578.23999999999</v>
      </c>
      <c r="K380" s="2">
        <v>2</v>
      </c>
      <c r="L380" s="1">
        <v>99.2</v>
      </c>
      <c r="M380" s="1">
        <v>240.37</v>
      </c>
      <c r="N380" s="1">
        <v>4.4481000000000002</v>
      </c>
      <c r="O380" s="1">
        <v>137.18</v>
      </c>
      <c r="P380" s="1">
        <v>136.72</v>
      </c>
      <c r="Q380" s="2">
        <f>-+Table1[[#This Row],[Current Record Count]]+Table1[[#This Row],[Adj Record Count]]</f>
        <v>-166</v>
      </c>
      <c r="R380" s="1">
        <f>+-Table1[[#This Row],[Current Total ADJUSTMENT_AMOUNT]]+Table1[[#This Row],[Adj Total ADJUSTMENT_AMOUNT]]</f>
        <v>-794862.69000000006</v>
      </c>
      <c r="S380" s="1">
        <f>-Table1[[#This Row],[Current Total CHARGE_AMOUNT]]+Table1[[#This Row],[Adj Total CHARGE_AMOUNT]]</f>
        <v>-1013641.1900000001</v>
      </c>
      <c r="T380" s="1">
        <f>+Table1[[#This Row],[Adj Total TOTAL_COST]]-Table1[[#This Row],[Current Total TOTAL_COST]]</f>
        <v>-109069.18040000001</v>
      </c>
      <c r="U380" s="1">
        <f>+Table1[[#This Row],[Adj Total CONTRIBUTION_MARGIN]]-Table1[[#This Row],[Current Total CONTRIBUTION_MARGIN]]</f>
        <v>-197339.34</v>
      </c>
      <c r="V380" s="1">
        <f>+Table1[[#This Row],[Adj Total OPERATING_MARGIN]]-Table1[[#This Row],[Current Total OPERATING_MARGIN]]</f>
        <v>-160441.51999999999</v>
      </c>
    </row>
    <row r="381" spans="1:22" x14ac:dyDescent="0.3">
      <c r="A381" t="s">
        <v>16</v>
      </c>
      <c r="B381">
        <v>2025</v>
      </c>
      <c r="C381" t="s">
        <v>17</v>
      </c>
      <c r="D381" t="s">
        <v>79</v>
      </c>
      <c r="E381" s="2">
        <v>904</v>
      </c>
      <c r="F381" s="1">
        <v>1290062.55</v>
      </c>
      <c r="G381" s="1">
        <v>1869247.65</v>
      </c>
      <c r="H381" s="1">
        <v>398000.02279999998</v>
      </c>
      <c r="I381" s="1">
        <v>229324.65</v>
      </c>
      <c r="J381" s="1">
        <v>105742.46</v>
      </c>
      <c r="K381" s="2">
        <v>834</v>
      </c>
      <c r="L381" s="1">
        <v>624776.69999999995</v>
      </c>
      <c r="M381" s="1">
        <v>742811.8</v>
      </c>
      <c r="N381" s="1">
        <v>162721.71669999999</v>
      </c>
      <c r="O381" s="1">
        <v>9158.9599999999991</v>
      </c>
      <c r="P381" s="1">
        <v>-54278.18</v>
      </c>
      <c r="Q381" s="2">
        <f>-+Table1[[#This Row],[Current Record Count]]+Table1[[#This Row],[Adj Record Count]]</f>
        <v>-70</v>
      </c>
      <c r="R381" s="1">
        <f>+-Table1[[#This Row],[Current Total ADJUSTMENT_AMOUNT]]+Table1[[#This Row],[Adj Total ADJUSTMENT_AMOUNT]]</f>
        <v>-665285.85000000009</v>
      </c>
      <c r="S381" s="1">
        <f>-Table1[[#This Row],[Current Total CHARGE_AMOUNT]]+Table1[[#This Row],[Adj Total CHARGE_AMOUNT]]</f>
        <v>-1126435.8499999999</v>
      </c>
      <c r="T381" s="1">
        <f>+Table1[[#This Row],[Adj Total TOTAL_COST]]-Table1[[#This Row],[Current Total TOTAL_COST]]</f>
        <v>-235278.30609999999</v>
      </c>
      <c r="U381" s="1">
        <f>+Table1[[#This Row],[Adj Total CONTRIBUTION_MARGIN]]-Table1[[#This Row],[Current Total CONTRIBUTION_MARGIN]]</f>
        <v>-220165.69</v>
      </c>
      <c r="V381" s="1">
        <f>+Table1[[#This Row],[Adj Total OPERATING_MARGIN]]-Table1[[#This Row],[Current Total OPERATING_MARGIN]]</f>
        <v>-160020.64000000001</v>
      </c>
    </row>
    <row r="382" spans="1:22" x14ac:dyDescent="0.3">
      <c r="A382" t="s">
        <v>16</v>
      </c>
      <c r="B382">
        <v>2022</v>
      </c>
      <c r="C382" t="s">
        <v>17</v>
      </c>
      <c r="D382" t="s">
        <v>79</v>
      </c>
      <c r="E382" s="2">
        <v>1063</v>
      </c>
      <c r="F382" s="1">
        <v>863488.16</v>
      </c>
      <c r="G382" s="1">
        <v>1325820.57</v>
      </c>
      <c r="H382" s="1">
        <v>360869.21639999998</v>
      </c>
      <c r="I382" s="1">
        <v>228314.36</v>
      </c>
      <c r="J382" s="1">
        <v>111220.44</v>
      </c>
      <c r="K382" s="2">
        <v>1010</v>
      </c>
      <c r="L382" s="1">
        <v>522238.27</v>
      </c>
      <c r="M382" s="1">
        <v>662536.93000000005</v>
      </c>
      <c r="N382" s="1">
        <v>197630.4417</v>
      </c>
      <c r="O382" s="1">
        <v>27077.95</v>
      </c>
      <c r="P382" s="1">
        <v>-47322.79</v>
      </c>
      <c r="Q382" s="2">
        <f>-+Table1[[#This Row],[Current Record Count]]+Table1[[#This Row],[Adj Record Count]]</f>
        <v>-53</v>
      </c>
      <c r="R382" s="1">
        <f>+-Table1[[#This Row],[Current Total ADJUSTMENT_AMOUNT]]+Table1[[#This Row],[Adj Total ADJUSTMENT_AMOUNT]]</f>
        <v>-341249.89</v>
      </c>
      <c r="S382" s="1">
        <f>-Table1[[#This Row],[Current Total CHARGE_AMOUNT]]+Table1[[#This Row],[Adj Total CHARGE_AMOUNT]]</f>
        <v>-663283.64</v>
      </c>
      <c r="T382" s="1">
        <f>+Table1[[#This Row],[Adj Total TOTAL_COST]]-Table1[[#This Row],[Current Total TOTAL_COST]]</f>
        <v>-163238.77469999998</v>
      </c>
      <c r="U382" s="1">
        <f>+Table1[[#This Row],[Adj Total CONTRIBUTION_MARGIN]]-Table1[[#This Row],[Current Total CONTRIBUTION_MARGIN]]</f>
        <v>-201236.40999999997</v>
      </c>
      <c r="V382" s="1">
        <f>+Table1[[#This Row],[Adj Total OPERATING_MARGIN]]-Table1[[#This Row],[Current Total OPERATING_MARGIN]]</f>
        <v>-158543.23000000001</v>
      </c>
    </row>
    <row r="383" spans="1:22" x14ac:dyDescent="0.3">
      <c r="A383" t="s">
        <v>22</v>
      </c>
      <c r="B383">
        <v>2022</v>
      </c>
      <c r="C383" t="s">
        <v>23</v>
      </c>
      <c r="D383" t="s">
        <v>83</v>
      </c>
      <c r="E383" s="2">
        <v>44315</v>
      </c>
      <c r="F383" s="1">
        <v>23763222.010000002</v>
      </c>
      <c r="G383" s="1">
        <v>32020904.530000001</v>
      </c>
      <c r="H383" s="1">
        <v>14229486.310799999</v>
      </c>
      <c r="I383" s="1">
        <v>2918381.18</v>
      </c>
      <c r="J383" s="1">
        <v>-2305099.8199999998</v>
      </c>
      <c r="K383" s="2">
        <v>43548</v>
      </c>
      <c r="L383" s="1">
        <v>21511948.620000001</v>
      </c>
      <c r="M383" s="1">
        <v>29257756.539999999</v>
      </c>
      <c r="N383" s="1">
        <v>13816786.5766</v>
      </c>
      <c r="O383" s="1">
        <v>2615849.09</v>
      </c>
      <c r="P383" s="1">
        <v>-2463282.48</v>
      </c>
      <c r="Q383" s="2">
        <f>-+Table1[[#This Row],[Current Record Count]]+Table1[[#This Row],[Adj Record Count]]</f>
        <v>-767</v>
      </c>
      <c r="R383" s="1">
        <f>+-Table1[[#This Row],[Current Total ADJUSTMENT_AMOUNT]]+Table1[[#This Row],[Adj Total ADJUSTMENT_AMOUNT]]</f>
        <v>-2251273.3900000006</v>
      </c>
      <c r="S383" s="1">
        <f>-Table1[[#This Row],[Current Total CHARGE_AMOUNT]]+Table1[[#This Row],[Adj Total CHARGE_AMOUNT]]</f>
        <v>-2763147.9900000021</v>
      </c>
      <c r="T383" s="1">
        <f>+Table1[[#This Row],[Adj Total TOTAL_COST]]-Table1[[#This Row],[Current Total TOTAL_COST]]</f>
        <v>-412699.7341999989</v>
      </c>
      <c r="U383" s="1">
        <f>+Table1[[#This Row],[Adj Total CONTRIBUTION_MARGIN]]-Table1[[#This Row],[Current Total CONTRIBUTION_MARGIN]]</f>
        <v>-302532.09000000032</v>
      </c>
      <c r="V383" s="1">
        <f>+Table1[[#This Row],[Adj Total OPERATING_MARGIN]]-Table1[[#This Row],[Current Total OPERATING_MARGIN]]</f>
        <v>-158182.66000000015</v>
      </c>
    </row>
    <row r="384" spans="1:22" x14ac:dyDescent="0.3">
      <c r="A384" t="s">
        <v>25</v>
      </c>
      <c r="B384">
        <v>2021</v>
      </c>
      <c r="C384" t="s">
        <v>29</v>
      </c>
      <c r="D384" t="s">
        <v>62</v>
      </c>
      <c r="E384" s="2">
        <v>798</v>
      </c>
      <c r="F384" s="1">
        <v>3104896.2</v>
      </c>
      <c r="G384" s="1">
        <v>3782686.51</v>
      </c>
      <c r="H384" s="1">
        <v>605795.22329999995</v>
      </c>
      <c r="I384" s="1">
        <v>337052.49</v>
      </c>
      <c r="J384" s="1">
        <v>203859.88</v>
      </c>
      <c r="K384" s="2">
        <v>2982</v>
      </c>
      <c r="L384" s="1">
        <v>14851036.59</v>
      </c>
      <c r="M384" s="1">
        <v>18128871.120000001</v>
      </c>
      <c r="N384" s="1">
        <v>3915275.3102000002</v>
      </c>
      <c r="O384" s="1">
        <v>1115062.02</v>
      </c>
      <c r="P384" s="1">
        <v>46493.38</v>
      </c>
      <c r="Q384" s="2">
        <f>-+Table1[[#This Row],[Current Record Count]]+Table1[[#This Row],[Adj Record Count]]</f>
        <v>2184</v>
      </c>
      <c r="R384" s="1">
        <f>+-Table1[[#This Row],[Current Total ADJUSTMENT_AMOUNT]]+Table1[[#This Row],[Adj Total ADJUSTMENT_AMOUNT]]</f>
        <v>11746140.390000001</v>
      </c>
      <c r="S384" s="1">
        <f>-Table1[[#This Row],[Current Total CHARGE_AMOUNT]]+Table1[[#This Row],[Adj Total CHARGE_AMOUNT]]</f>
        <v>14346184.610000001</v>
      </c>
      <c r="T384" s="1">
        <f>+Table1[[#This Row],[Adj Total TOTAL_COST]]-Table1[[#This Row],[Current Total TOTAL_COST]]</f>
        <v>3309480.0869000005</v>
      </c>
      <c r="U384" s="1">
        <f>+Table1[[#This Row],[Adj Total CONTRIBUTION_MARGIN]]-Table1[[#This Row],[Current Total CONTRIBUTION_MARGIN]]</f>
        <v>778009.53</v>
      </c>
      <c r="V384" s="1">
        <f>+Table1[[#This Row],[Adj Total OPERATING_MARGIN]]-Table1[[#This Row],[Current Total OPERATING_MARGIN]]</f>
        <v>-157366.5</v>
      </c>
    </row>
    <row r="385" spans="1:22" x14ac:dyDescent="0.3">
      <c r="A385" t="s">
        <v>35</v>
      </c>
      <c r="B385">
        <v>2025</v>
      </c>
      <c r="C385" t="s">
        <v>23</v>
      </c>
      <c r="D385" t="s">
        <v>94</v>
      </c>
      <c r="E385" s="2">
        <v>1020</v>
      </c>
      <c r="F385" s="1">
        <v>2778888.76</v>
      </c>
      <c r="G385" s="1">
        <v>3908823.88</v>
      </c>
      <c r="H385" s="1">
        <v>883528.39520000003</v>
      </c>
      <c r="I385" s="1">
        <v>334950.73</v>
      </c>
      <c r="J385" s="1">
        <v>75246</v>
      </c>
      <c r="K385" s="2">
        <v>256</v>
      </c>
      <c r="L385" s="1">
        <v>129430.78</v>
      </c>
      <c r="M385" s="1">
        <v>220489.96</v>
      </c>
      <c r="N385" s="1">
        <v>160228.94349999999</v>
      </c>
      <c r="O385" s="1">
        <v>-54404.43</v>
      </c>
      <c r="P385" s="1">
        <v>-81734.83</v>
      </c>
      <c r="Q385" s="2">
        <f>-+Table1[[#This Row],[Current Record Count]]+Table1[[#This Row],[Adj Record Count]]</f>
        <v>-764</v>
      </c>
      <c r="R385" s="1">
        <f>+-Table1[[#This Row],[Current Total ADJUSTMENT_AMOUNT]]+Table1[[#This Row],[Adj Total ADJUSTMENT_AMOUNT]]</f>
        <v>-2649457.98</v>
      </c>
      <c r="S385" s="1">
        <f>-Table1[[#This Row],[Current Total CHARGE_AMOUNT]]+Table1[[#This Row],[Adj Total CHARGE_AMOUNT]]</f>
        <v>-3688333.92</v>
      </c>
      <c r="T385" s="1">
        <f>+Table1[[#This Row],[Adj Total TOTAL_COST]]-Table1[[#This Row],[Current Total TOTAL_COST]]</f>
        <v>-723299.45170000009</v>
      </c>
      <c r="U385" s="1">
        <f>+Table1[[#This Row],[Adj Total CONTRIBUTION_MARGIN]]-Table1[[#This Row],[Current Total CONTRIBUTION_MARGIN]]</f>
        <v>-389355.16</v>
      </c>
      <c r="V385" s="1">
        <f>+Table1[[#This Row],[Adj Total OPERATING_MARGIN]]-Table1[[#This Row],[Current Total OPERATING_MARGIN]]</f>
        <v>-156980.83000000002</v>
      </c>
    </row>
    <row r="386" spans="1:22" x14ac:dyDescent="0.3">
      <c r="A386" t="s">
        <v>22</v>
      </c>
      <c r="B386">
        <v>2023</v>
      </c>
      <c r="C386" t="s">
        <v>23</v>
      </c>
      <c r="D386" t="s">
        <v>94</v>
      </c>
      <c r="E386" s="2">
        <v>21312</v>
      </c>
      <c r="F386" s="1">
        <v>11118038.550000001</v>
      </c>
      <c r="G386" s="1">
        <v>14950506.67</v>
      </c>
      <c r="H386" s="1">
        <v>6056317.6344999997</v>
      </c>
      <c r="I386" s="1">
        <v>2744110.55</v>
      </c>
      <c r="J386" s="1">
        <v>296566.25</v>
      </c>
      <c r="K386" s="2">
        <v>21082</v>
      </c>
      <c r="L386" s="1">
        <v>10452717.939999999</v>
      </c>
      <c r="M386" s="1">
        <v>14051661.25</v>
      </c>
      <c r="N386" s="1">
        <v>5942453.5176999997</v>
      </c>
      <c r="O386" s="1">
        <v>2541680.48</v>
      </c>
      <c r="P386" s="1">
        <v>140109.01999999999</v>
      </c>
      <c r="Q386" s="2">
        <f>-+Table1[[#This Row],[Current Record Count]]+Table1[[#This Row],[Adj Record Count]]</f>
        <v>-230</v>
      </c>
      <c r="R386" s="1">
        <f>+-Table1[[#This Row],[Current Total ADJUSTMENT_AMOUNT]]+Table1[[#This Row],[Adj Total ADJUSTMENT_AMOUNT]]</f>
        <v>-665320.61000000127</v>
      </c>
      <c r="S386" s="1">
        <f>-Table1[[#This Row],[Current Total CHARGE_AMOUNT]]+Table1[[#This Row],[Adj Total CHARGE_AMOUNT]]</f>
        <v>-898845.41999999993</v>
      </c>
      <c r="T386" s="1">
        <f>+Table1[[#This Row],[Adj Total TOTAL_COST]]-Table1[[#This Row],[Current Total TOTAL_COST]]</f>
        <v>-113864.11679999996</v>
      </c>
      <c r="U386" s="1">
        <f>+Table1[[#This Row],[Adj Total CONTRIBUTION_MARGIN]]-Table1[[#This Row],[Current Total CONTRIBUTION_MARGIN]]</f>
        <v>-202430.06999999983</v>
      </c>
      <c r="V386" s="1">
        <f>+Table1[[#This Row],[Adj Total OPERATING_MARGIN]]-Table1[[#This Row],[Current Total OPERATING_MARGIN]]</f>
        <v>-156457.23000000001</v>
      </c>
    </row>
    <row r="387" spans="1:22" x14ac:dyDescent="0.3">
      <c r="A387" t="s">
        <v>35</v>
      </c>
      <c r="B387">
        <v>2020</v>
      </c>
      <c r="C387" t="s">
        <v>23</v>
      </c>
      <c r="D387" t="s">
        <v>83</v>
      </c>
      <c r="E387" s="2">
        <v>1185</v>
      </c>
      <c r="F387" s="1">
        <v>1365618.09</v>
      </c>
      <c r="G387" s="1">
        <v>1956756.46</v>
      </c>
      <c r="H387" s="1">
        <v>372285.62910000002</v>
      </c>
      <c r="I387" s="1">
        <v>314225.18</v>
      </c>
      <c r="J387" s="1">
        <v>198884.66</v>
      </c>
      <c r="K387" s="2">
        <v>550</v>
      </c>
      <c r="L387" s="1">
        <v>220210.46</v>
      </c>
      <c r="M387" s="1">
        <v>331145.94</v>
      </c>
      <c r="N387" s="1">
        <v>64606.921199999997</v>
      </c>
      <c r="O387" s="1">
        <v>64414.78</v>
      </c>
      <c r="P387" s="1">
        <v>42937.53</v>
      </c>
      <c r="Q387" s="2">
        <f>-+Table1[[#This Row],[Current Record Count]]+Table1[[#This Row],[Adj Record Count]]</f>
        <v>-635</v>
      </c>
      <c r="R387" s="1">
        <f>+-Table1[[#This Row],[Current Total ADJUSTMENT_AMOUNT]]+Table1[[#This Row],[Adj Total ADJUSTMENT_AMOUNT]]</f>
        <v>-1145407.6300000001</v>
      </c>
      <c r="S387" s="1">
        <f>-Table1[[#This Row],[Current Total CHARGE_AMOUNT]]+Table1[[#This Row],[Adj Total CHARGE_AMOUNT]]</f>
        <v>-1625610.52</v>
      </c>
      <c r="T387" s="1">
        <f>+Table1[[#This Row],[Adj Total TOTAL_COST]]-Table1[[#This Row],[Current Total TOTAL_COST]]</f>
        <v>-307678.70790000004</v>
      </c>
      <c r="U387" s="1">
        <f>+Table1[[#This Row],[Adj Total CONTRIBUTION_MARGIN]]-Table1[[#This Row],[Current Total CONTRIBUTION_MARGIN]]</f>
        <v>-249810.4</v>
      </c>
      <c r="V387" s="1">
        <f>+Table1[[#This Row],[Adj Total OPERATING_MARGIN]]-Table1[[#This Row],[Current Total OPERATING_MARGIN]]</f>
        <v>-155947.13</v>
      </c>
    </row>
    <row r="388" spans="1:22" x14ac:dyDescent="0.3">
      <c r="A388" t="s">
        <v>78</v>
      </c>
      <c r="B388">
        <v>2025</v>
      </c>
      <c r="C388" t="s">
        <v>29</v>
      </c>
      <c r="D388" t="s">
        <v>104</v>
      </c>
      <c r="E388" s="2">
        <v>786</v>
      </c>
      <c r="F388" s="1">
        <v>4669413.67</v>
      </c>
      <c r="G388" s="1">
        <v>6726715.8600000003</v>
      </c>
      <c r="H388" s="1">
        <v>1414767.7581</v>
      </c>
      <c r="I388" s="1">
        <v>698748.09</v>
      </c>
      <c r="J388" s="1">
        <v>298407.69</v>
      </c>
      <c r="K388" s="2">
        <v>536</v>
      </c>
      <c r="L388" s="1">
        <v>1745362.78</v>
      </c>
      <c r="M388" s="1">
        <v>2382773.37</v>
      </c>
      <c r="N388" s="1">
        <v>379264.59529999999</v>
      </c>
      <c r="O388" s="1">
        <v>263191.53999999998</v>
      </c>
      <c r="P388" s="1">
        <v>142642.66</v>
      </c>
      <c r="Q388" s="2">
        <f>-+Table1[[#This Row],[Current Record Count]]+Table1[[#This Row],[Adj Record Count]]</f>
        <v>-250</v>
      </c>
      <c r="R388" s="1">
        <f>+-Table1[[#This Row],[Current Total ADJUSTMENT_AMOUNT]]+Table1[[#This Row],[Adj Total ADJUSTMENT_AMOUNT]]</f>
        <v>-2924050.8899999997</v>
      </c>
      <c r="S388" s="1">
        <f>-Table1[[#This Row],[Current Total CHARGE_AMOUNT]]+Table1[[#This Row],[Adj Total CHARGE_AMOUNT]]</f>
        <v>-4343942.49</v>
      </c>
      <c r="T388" s="1">
        <f>+Table1[[#This Row],[Adj Total TOTAL_COST]]-Table1[[#This Row],[Current Total TOTAL_COST]]</f>
        <v>-1035503.1628</v>
      </c>
      <c r="U388" s="1">
        <f>+Table1[[#This Row],[Adj Total CONTRIBUTION_MARGIN]]-Table1[[#This Row],[Current Total CONTRIBUTION_MARGIN]]</f>
        <v>-435556.55</v>
      </c>
      <c r="V388" s="1">
        <f>+Table1[[#This Row],[Adj Total OPERATING_MARGIN]]-Table1[[#This Row],[Current Total OPERATING_MARGIN]]</f>
        <v>-155765.03</v>
      </c>
    </row>
    <row r="389" spans="1:22" x14ac:dyDescent="0.3">
      <c r="A389" t="s">
        <v>22</v>
      </c>
      <c r="B389">
        <v>2025</v>
      </c>
      <c r="C389" t="s">
        <v>60</v>
      </c>
      <c r="D389" t="s">
        <v>60</v>
      </c>
      <c r="E389" s="2">
        <v>1338</v>
      </c>
      <c r="F389" s="1">
        <v>9260632.6300000008</v>
      </c>
      <c r="G389" s="1">
        <v>12081087.18</v>
      </c>
      <c r="H389" s="1">
        <v>1716239.91</v>
      </c>
      <c r="I389" s="1">
        <v>635711.51</v>
      </c>
      <c r="J389" s="1">
        <v>119101.97</v>
      </c>
      <c r="K389" s="2">
        <v>180</v>
      </c>
      <c r="L389" s="1">
        <v>125678.72</v>
      </c>
      <c r="M389" s="1">
        <v>171670.66</v>
      </c>
      <c r="N389" s="1">
        <v>76487.220600000001</v>
      </c>
      <c r="O389" s="1">
        <v>965.52</v>
      </c>
      <c r="P389" s="1">
        <v>-36469.599999999999</v>
      </c>
      <c r="Q389" s="2">
        <f>-+Table1[[#This Row],[Current Record Count]]+Table1[[#This Row],[Adj Record Count]]</f>
        <v>-1158</v>
      </c>
      <c r="R389" s="1">
        <f>+-Table1[[#This Row],[Current Total ADJUSTMENT_AMOUNT]]+Table1[[#This Row],[Adj Total ADJUSTMENT_AMOUNT]]</f>
        <v>-9134953.9100000001</v>
      </c>
      <c r="S389" s="1">
        <f>-Table1[[#This Row],[Current Total CHARGE_AMOUNT]]+Table1[[#This Row],[Adj Total CHARGE_AMOUNT]]</f>
        <v>-11909416.52</v>
      </c>
      <c r="T389" s="1">
        <f>+Table1[[#This Row],[Adj Total TOTAL_COST]]-Table1[[#This Row],[Current Total TOTAL_COST]]</f>
        <v>-1639752.6894</v>
      </c>
      <c r="U389" s="1">
        <f>+Table1[[#This Row],[Adj Total CONTRIBUTION_MARGIN]]-Table1[[#This Row],[Current Total CONTRIBUTION_MARGIN]]</f>
        <v>-634745.99</v>
      </c>
      <c r="V389" s="1">
        <f>+Table1[[#This Row],[Adj Total OPERATING_MARGIN]]-Table1[[#This Row],[Current Total OPERATING_MARGIN]]</f>
        <v>-155571.57</v>
      </c>
    </row>
    <row r="390" spans="1:22" x14ac:dyDescent="0.3">
      <c r="A390" t="s">
        <v>16</v>
      </c>
      <c r="B390">
        <v>2024</v>
      </c>
      <c r="C390" t="s">
        <v>20</v>
      </c>
      <c r="D390" t="s">
        <v>76</v>
      </c>
      <c r="E390" s="2">
        <v>404</v>
      </c>
      <c r="F390" s="1">
        <v>1767566.88</v>
      </c>
      <c r="G390" s="1">
        <v>2173940.84</v>
      </c>
      <c r="H390" s="1">
        <v>576766.30429999996</v>
      </c>
      <c r="I390" s="1">
        <v>333413.98</v>
      </c>
      <c r="J390" s="1">
        <v>255903.13</v>
      </c>
      <c r="K390" s="2">
        <v>311</v>
      </c>
      <c r="L390" s="1">
        <v>294926.25</v>
      </c>
      <c r="M390" s="1">
        <v>451931.46</v>
      </c>
      <c r="N390" s="1">
        <v>91437.985199999996</v>
      </c>
      <c r="O390" s="1">
        <v>116520.68</v>
      </c>
      <c r="P390" s="1">
        <v>100332.63</v>
      </c>
      <c r="Q390" s="2">
        <f>-+Table1[[#This Row],[Current Record Count]]+Table1[[#This Row],[Adj Record Count]]</f>
        <v>-93</v>
      </c>
      <c r="R390" s="1">
        <f>+-Table1[[#This Row],[Current Total ADJUSTMENT_AMOUNT]]+Table1[[#This Row],[Adj Total ADJUSTMENT_AMOUNT]]</f>
        <v>-1472640.63</v>
      </c>
      <c r="S390" s="1">
        <f>-Table1[[#This Row],[Current Total CHARGE_AMOUNT]]+Table1[[#This Row],[Adj Total CHARGE_AMOUNT]]</f>
        <v>-1722009.38</v>
      </c>
      <c r="T390" s="1">
        <f>+Table1[[#This Row],[Adj Total TOTAL_COST]]-Table1[[#This Row],[Current Total TOTAL_COST]]</f>
        <v>-485328.31909999996</v>
      </c>
      <c r="U390" s="1">
        <f>+Table1[[#This Row],[Adj Total CONTRIBUTION_MARGIN]]-Table1[[#This Row],[Current Total CONTRIBUTION_MARGIN]]</f>
        <v>-216893.3</v>
      </c>
      <c r="V390" s="1">
        <f>+Table1[[#This Row],[Adj Total OPERATING_MARGIN]]-Table1[[#This Row],[Current Total OPERATING_MARGIN]]</f>
        <v>-155570.5</v>
      </c>
    </row>
    <row r="391" spans="1:22" x14ac:dyDescent="0.3">
      <c r="A391" t="s">
        <v>39</v>
      </c>
      <c r="B391">
        <v>2025</v>
      </c>
      <c r="C391" t="s">
        <v>20</v>
      </c>
      <c r="D391" t="s">
        <v>61</v>
      </c>
      <c r="E391" s="2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2">
        <v>106</v>
      </c>
      <c r="L391" s="1">
        <v>1201157.56</v>
      </c>
      <c r="M391" s="1">
        <v>1502423.85</v>
      </c>
      <c r="N391" s="1">
        <v>444072.63219999999</v>
      </c>
      <c r="O391" s="1">
        <v>-11119.16</v>
      </c>
      <c r="P391" s="1">
        <v>-155017.01999999999</v>
      </c>
      <c r="Q391" s="2">
        <f>-+Table1[[#This Row],[Current Record Count]]+Table1[[#This Row],[Adj Record Count]]</f>
        <v>106</v>
      </c>
      <c r="R391" s="1">
        <f>+-Table1[[#This Row],[Current Total ADJUSTMENT_AMOUNT]]+Table1[[#This Row],[Adj Total ADJUSTMENT_AMOUNT]]</f>
        <v>1201157.56</v>
      </c>
      <c r="S391" s="1">
        <f>-Table1[[#This Row],[Current Total CHARGE_AMOUNT]]+Table1[[#This Row],[Adj Total CHARGE_AMOUNT]]</f>
        <v>1502423.85</v>
      </c>
      <c r="T391" s="1">
        <f>+Table1[[#This Row],[Adj Total TOTAL_COST]]-Table1[[#This Row],[Current Total TOTAL_COST]]</f>
        <v>444072.63219999999</v>
      </c>
      <c r="U391" s="1">
        <f>+Table1[[#This Row],[Adj Total CONTRIBUTION_MARGIN]]-Table1[[#This Row],[Current Total CONTRIBUTION_MARGIN]]</f>
        <v>-11119.16</v>
      </c>
      <c r="V391" s="1">
        <f>+Table1[[#This Row],[Adj Total OPERATING_MARGIN]]-Table1[[#This Row],[Current Total OPERATING_MARGIN]]</f>
        <v>-155017.01999999999</v>
      </c>
    </row>
    <row r="392" spans="1:22" x14ac:dyDescent="0.3">
      <c r="A392" t="s">
        <v>39</v>
      </c>
      <c r="B392">
        <v>2020</v>
      </c>
      <c r="C392" t="s">
        <v>46</v>
      </c>
      <c r="D392" t="s">
        <v>46</v>
      </c>
      <c r="E392" s="2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2">
        <v>81</v>
      </c>
      <c r="L392" s="1">
        <v>1526544.84</v>
      </c>
      <c r="M392" s="1">
        <v>1841584.59</v>
      </c>
      <c r="N392" s="1">
        <v>463420.0294</v>
      </c>
      <c r="O392" s="1">
        <v>-7746.1</v>
      </c>
      <c r="P392" s="1">
        <v>-154425.99</v>
      </c>
      <c r="Q392" s="2">
        <f>-+Table1[[#This Row],[Current Record Count]]+Table1[[#This Row],[Adj Record Count]]</f>
        <v>81</v>
      </c>
      <c r="R392" s="1">
        <f>+-Table1[[#This Row],[Current Total ADJUSTMENT_AMOUNT]]+Table1[[#This Row],[Adj Total ADJUSTMENT_AMOUNT]]</f>
        <v>1526544.84</v>
      </c>
      <c r="S392" s="1">
        <f>-Table1[[#This Row],[Current Total CHARGE_AMOUNT]]+Table1[[#This Row],[Adj Total CHARGE_AMOUNT]]</f>
        <v>1841584.59</v>
      </c>
      <c r="T392" s="1">
        <f>+Table1[[#This Row],[Adj Total TOTAL_COST]]-Table1[[#This Row],[Current Total TOTAL_COST]]</f>
        <v>463420.0294</v>
      </c>
      <c r="U392" s="1">
        <f>+Table1[[#This Row],[Adj Total CONTRIBUTION_MARGIN]]-Table1[[#This Row],[Current Total CONTRIBUTION_MARGIN]]</f>
        <v>-7746.1</v>
      </c>
      <c r="V392" s="1">
        <f>+Table1[[#This Row],[Adj Total OPERATING_MARGIN]]-Table1[[#This Row],[Current Total OPERATING_MARGIN]]</f>
        <v>-154425.99</v>
      </c>
    </row>
    <row r="393" spans="1:22" x14ac:dyDescent="0.3">
      <c r="A393" t="s">
        <v>16</v>
      </c>
      <c r="B393">
        <v>2021</v>
      </c>
      <c r="C393" t="s">
        <v>20</v>
      </c>
      <c r="D393" t="s">
        <v>55</v>
      </c>
      <c r="E393" s="2">
        <v>236</v>
      </c>
      <c r="F393" s="1">
        <v>1954788.4</v>
      </c>
      <c r="G393" s="1">
        <v>2405591.71</v>
      </c>
      <c r="H393" s="1">
        <v>712937.29630000005</v>
      </c>
      <c r="I393" s="1">
        <v>280373.84000000003</v>
      </c>
      <c r="J393" s="1">
        <v>168505.34</v>
      </c>
      <c r="K393" s="2">
        <v>79</v>
      </c>
      <c r="L393" s="1">
        <v>42325.63</v>
      </c>
      <c r="M393" s="1">
        <v>59050.81</v>
      </c>
      <c r="N393" s="1">
        <v>6841.9377999999997</v>
      </c>
      <c r="O393" s="1">
        <v>16468.11</v>
      </c>
      <c r="P393" s="1">
        <v>14370.88</v>
      </c>
      <c r="Q393" s="2">
        <f>-+Table1[[#This Row],[Current Record Count]]+Table1[[#This Row],[Adj Record Count]]</f>
        <v>-157</v>
      </c>
      <c r="R393" s="1">
        <f>+-Table1[[#This Row],[Current Total ADJUSTMENT_AMOUNT]]+Table1[[#This Row],[Adj Total ADJUSTMENT_AMOUNT]]</f>
        <v>-1912462.77</v>
      </c>
      <c r="S393" s="1">
        <f>-Table1[[#This Row],[Current Total CHARGE_AMOUNT]]+Table1[[#This Row],[Adj Total CHARGE_AMOUNT]]</f>
        <v>-2346540.9</v>
      </c>
      <c r="T393" s="1">
        <f>+Table1[[#This Row],[Adj Total TOTAL_COST]]-Table1[[#This Row],[Current Total TOTAL_COST]]</f>
        <v>-706095.35850000009</v>
      </c>
      <c r="U393" s="1">
        <f>+Table1[[#This Row],[Adj Total CONTRIBUTION_MARGIN]]-Table1[[#This Row],[Current Total CONTRIBUTION_MARGIN]]</f>
        <v>-263905.73000000004</v>
      </c>
      <c r="V393" s="1">
        <f>+Table1[[#This Row],[Adj Total OPERATING_MARGIN]]-Table1[[#This Row],[Current Total OPERATING_MARGIN]]</f>
        <v>-154134.46</v>
      </c>
    </row>
    <row r="394" spans="1:22" x14ac:dyDescent="0.3">
      <c r="A394" t="s">
        <v>22</v>
      </c>
      <c r="B394">
        <v>2020</v>
      </c>
      <c r="C394" t="s">
        <v>29</v>
      </c>
      <c r="D394" t="s">
        <v>38</v>
      </c>
      <c r="E394" s="2">
        <v>18214</v>
      </c>
      <c r="F394" s="1">
        <v>24266849.43</v>
      </c>
      <c r="G394" s="1">
        <v>33678210.090000004</v>
      </c>
      <c r="H394" s="1">
        <v>12906985.9113</v>
      </c>
      <c r="I394" s="1">
        <v>738467.29</v>
      </c>
      <c r="J394" s="1">
        <v>-3614068.03</v>
      </c>
      <c r="K394" s="2">
        <v>17602</v>
      </c>
      <c r="L394" s="1">
        <v>21899792.289999999</v>
      </c>
      <c r="M394" s="1">
        <v>30286620.32</v>
      </c>
      <c r="N394" s="1">
        <v>12055901.1228</v>
      </c>
      <c r="O394" s="1">
        <v>309459.84000000003</v>
      </c>
      <c r="P394" s="1">
        <v>-3766756.54</v>
      </c>
      <c r="Q394" s="2">
        <f>-+Table1[[#This Row],[Current Record Count]]+Table1[[#This Row],[Adj Record Count]]</f>
        <v>-612</v>
      </c>
      <c r="R394" s="1">
        <f>+-Table1[[#This Row],[Current Total ADJUSTMENT_AMOUNT]]+Table1[[#This Row],[Adj Total ADJUSTMENT_AMOUNT]]</f>
        <v>-2367057.1400000006</v>
      </c>
      <c r="S394" s="1">
        <f>-Table1[[#This Row],[Current Total CHARGE_AMOUNT]]+Table1[[#This Row],[Adj Total CHARGE_AMOUNT]]</f>
        <v>-3391589.7700000033</v>
      </c>
      <c r="T394" s="1">
        <f>+Table1[[#This Row],[Adj Total TOTAL_COST]]-Table1[[#This Row],[Current Total TOTAL_COST]]</f>
        <v>-851084.78849999979</v>
      </c>
      <c r="U394" s="1">
        <f>+Table1[[#This Row],[Adj Total CONTRIBUTION_MARGIN]]-Table1[[#This Row],[Current Total CONTRIBUTION_MARGIN]]</f>
        <v>-429007.45</v>
      </c>
      <c r="V394" s="1">
        <f>+Table1[[#This Row],[Adj Total OPERATING_MARGIN]]-Table1[[#This Row],[Current Total OPERATING_MARGIN]]</f>
        <v>-152688.51000000024</v>
      </c>
    </row>
    <row r="395" spans="1:22" x14ac:dyDescent="0.3">
      <c r="A395" t="s">
        <v>35</v>
      </c>
      <c r="B395">
        <v>2023</v>
      </c>
      <c r="C395" t="s">
        <v>20</v>
      </c>
      <c r="D395" t="s">
        <v>93</v>
      </c>
      <c r="E395" s="2">
        <v>566</v>
      </c>
      <c r="F395" s="1">
        <v>1126330.1200000001</v>
      </c>
      <c r="G395" s="1">
        <v>1487993.08</v>
      </c>
      <c r="H395" s="1">
        <v>314324.86060000001</v>
      </c>
      <c r="I395" s="1">
        <v>289865.09999999998</v>
      </c>
      <c r="J395" s="1">
        <v>189678.51</v>
      </c>
      <c r="K395" s="2">
        <v>280</v>
      </c>
      <c r="L395" s="1">
        <v>159172.22</v>
      </c>
      <c r="M395" s="1">
        <v>220692.74</v>
      </c>
      <c r="N395" s="1">
        <v>44322.131300000001</v>
      </c>
      <c r="O395" s="1">
        <v>49661.14</v>
      </c>
      <c r="P395" s="1">
        <v>37006.54</v>
      </c>
      <c r="Q395" s="2">
        <f>-+Table1[[#This Row],[Current Record Count]]+Table1[[#This Row],[Adj Record Count]]</f>
        <v>-286</v>
      </c>
      <c r="R395" s="1">
        <f>+-Table1[[#This Row],[Current Total ADJUSTMENT_AMOUNT]]+Table1[[#This Row],[Adj Total ADJUSTMENT_AMOUNT]]</f>
        <v>-967157.90000000014</v>
      </c>
      <c r="S395" s="1">
        <f>-Table1[[#This Row],[Current Total CHARGE_AMOUNT]]+Table1[[#This Row],[Adj Total CHARGE_AMOUNT]]</f>
        <v>-1267300.3400000001</v>
      </c>
      <c r="T395" s="1">
        <f>+Table1[[#This Row],[Adj Total TOTAL_COST]]-Table1[[#This Row],[Current Total TOTAL_COST]]</f>
        <v>-270002.72930000001</v>
      </c>
      <c r="U395" s="1">
        <f>+Table1[[#This Row],[Adj Total CONTRIBUTION_MARGIN]]-Table1[[#This Row],[Current Total CONTRIBUTION_MARGIN]]</f>
        <v>-240203.95999999996</v>
      </c>
      <c r="V395" s="1">
        <f>+Table1[[#This Row],[Adj Total OPERATING_MARGIN]]-Table1[[#This Row],[Current Total OPERATING_MARGIN]]</f>
        <v>-152671.97</v>
      </c>
    </row>
    <row r="396" spans="1:22" x14ac:dyDescent="0.3">
      <c r="A396" t="s">
        <v>98</v>
      </c>
      <c r="B396">
        <v>2022</v>
      </c>
      <c r="C396" t="s">
        <v>58</v>
      </c>
      <c r="D396" t="s">
        <v>58</v>
      </c>
      <c r="E396" s="2">
        <v>234</v>
      </c>
      <c r="F396" s="1">
        <v>2438730.4300000002</v>
      </c>
      <c r="G396" s="1">
        <v>5744438.4000000004</v>
      </c>
      <c r="H396" s="1">
        <v>2909616.6672</v>
      </c>
      <c r="I396" s="1">
        <v>778414.75</v>
      </c>
      <c r="J396" s="1">
        <v>332846.26</v>
      </c>
      <c r="K396" s="2">
        <v>456</v>
      </c>
      <c r="L396" s="1">
        <v>6144153.3899999997</v>
      </c>
      <c r="M396" s="1">
        <v>12254765.199999999</v>
      </c>
      <c r="N396" s="1">
        <v>5875431.5958000002</v>
      </c>
      <c r="O396" s="1">
        <v>1094260.83</v>
      </c>
      <c r="P396" s="1">
        <v>180927.67</v>
      </c>
      <c r="Q396" s="2">
        <f>-+Table1[[#This Row],[Current Record Count]]+Table1[[#This Row],[Adj Record Count]]</f>
        <v>222</v>
      </c>
      <c r="R396" s="1">
        <f>+-Table1[[#This Row],[Current Total ADJUSTMENT_AMOUNT]]+Table1[[#This Row],[Adj Total ADJUSTMENT_AMOUNT]]</f>
        <v>3705422.9599999995</v>
      </c>
      <c r="S396" s="1">
        <f>-Table1[[#This Row],[Current Total CHARGE_AMOUNT]]+Table1[[#This Row],[Adj Total CHARGE_AMOUNT]]</f>
        <v>6510326.7999999989</v>
      </c>
      <c r="T396" s="1">
        <f>+Table1[[#This Row],[Adj Total TOTAL_COST]]-Table1[[#This Row],[Current Total TOTAL_COST]]</f>
        <v>2965814.9286000002</v>
      </c>
      <c r="U396" s="1">
        <f>+Table1[[#This Row],[Adj Total CONTRIBUTION_MARGIN]]-Table1[[#This Row],[Current Total CONTRIBUTION_MARGIN]]</f>
        <v>315846.08000000007</v>
      </c>
      <c r="V396" s="1">
        <f>+Table1[[#This Row],[Adj Total OPERATING_MARGIN]]-Table1[[#This Row],[Current Total OPERATING_MARGIN]]</f>
        <v>-151918.59</v>
      </c>
    </row>
    <row r="397" spans="1:22" x14ac:dyDescent="0.3">
      <c r="A397" t="s">
        <v>16</v>
      </c>
      <c r="B397">
        <v>2022</v>
      </c>
      <c r="C397" t="s">
        <v>20</v>
      </c>
      <c r="D397" t="s">
        <v>55</v>
      </c>
      <c r="E397" s="2">
        <v>194</v>
      </c>
      <c r="F397" s="1">
        <v>2183254.88</v>
      </c>
      <c r="G397" s="1">
        <v>3035368.59</v>
      </c>
      <c r="H397" s="1">
        <v>873121.33609999996</v>
      </c>
      <c r="I397" s="1">
        <v>234224.95</v>
      </c>
      <c r="J397" s="1">
        <v>156384.54999999999</v>
      </c>
      <c r="K397" s="2">
        <v>52</v>
      </c>
      <c r="L397" s="1">
        <v>28153.85</v>
      </c>
      <c r="M397" s="1">
        <v>38165.629999999997</v>
      </c>
      <c r="N397" s="1">
        <v>6064.8320000000003</v>
      </c>
      <c r="O397" s="1">
        <v>6797.47</v>
      </c>
      <c r="P397" s="1">
        <v>5568.66</v>
      </c>
      <c r="Q397" s="2">
        <f>-+Table1[[#This Row],[Current Record Count]]+Table1[[#This Row],[Adj Record Count]]</f>
        <v>-142</v>
      </c>
      <c r="R397" s="1">
        <f>+-Table1[[#This Row],[Current Total ADJUSTMENT_AMOUNT]]+Table1[[#This Row],[Adj Total ADJUSTMENT_AMOUNT]]</f>
        <v>-2155101.0299999998</v>
      </c>
      <c r="S397" s="1">
        <f>-Table1[[#This Row],[Current Total CHARGE_AMOUNT]]+Table1[[#This Row],[Adj Total CHARGE_AMOUNT]]</f>
        <v>-2997202.96</v>
      </c>
      <c r="T397" s="1">
        <f>+Table1[[#This Row],[Adj Total TOTAL_COST]]-Table1[[#This Row],[Current Total TOTAL_COST]]</f>
        <v>-867056.5040999999</v>
      </c>
      <c r="U397" s="1">
        <f>+Table1[[#This Row],[Adj Total CONTRIBUTION_MARGIN]]-Table1[[#This Row],[Current Total CONTRIBUTION_MARGIN]]</f>
        <v>-227427.48</v>
      </c>
      <c r="V397" s="1">
        <f>+Table1[[#This Row],[Adj Total OPERATING_MARGIN]]-Table1[[#This Row],[Current Total OPERATING_MARGIN]]</f>
        <v>-150815.88999999998</v>
      </c>
    </row>
    <row r="398" spans="1:22" x14ac:dyDescent="0.3">
      <c r="A398" t="s">
        <v>98</v>
      </c>
      <c r="B398">
        <v>2023</v>
      </c>
      <c r="C398" t="s">
        <v>58</v>
      </c>
      <c r="D398" t="s">
        <v>58</v>
      </c>
      <c r="E398" s="2">
        <v>238</v>
      </c>
      <c r="F398" s="1">
        <v>3318218.6</v>
      </c>
      <c r="G398" s="1">
        <v>6510666.4000000004</v>
      </c>
      <c r="H398" s="1">
        <v>3530919.2297999999</v>
      </c>
      <c r="I398" s="1">
        <v>695697.64</v>
      </c>
      <c r="J398" s="1">
        <v>-332829.93</v>
      </c>
      <c r="K398" s="2">
        <v>414</v>
      </c>
      <c r="L398" s="1">
        <v>6456333.5</v>
      </c>
      <c r="M398" s="1">
        <v>12328811.25</v>
      </c>
      <c r="N398" s="1">
        <v>6309268.4264000002</v>
      </c>
      <c r="O398" s="1">
        <v>1356561.95</v>
      </c>
      <c r="P398" s="1">
        <v>-483370.66</v>
      </c>
      <c r="Q398" s="2">
        <f>-+Table1[[#This Row],[Current Record Count]]+Table1[[#This Row],[Adj Record Count]]</f>
        <v>176</v>
      </c>
      <c r="R398" s="1">
        <f>+-Table1[[#This Row],[Current Total ADJUSTMENT_AMOUNT]]+Table1[[#This Row],[Adj Total ADJUSTMENT_AMOUNT]]</f>
        <v>3138114.9</v>
      </c>
      <c r="S398" s="1">
        <f>-Table1[[#This Row],[Current Total CHARGE_AMOUNT]]+Table1[[#This Row],[Adj Total CHARGE_AMOUNT]]</f>
        <v>5818144.8499999996</v>
      </c>
      <c r="T398" s="1">
        <f>+Table1[[#This Row],[Adj Total TOTAL_COST]]-Table1[[#This Row],[Current Total TOTAL_COST]]</f>
        <v>2778349.1966000004</v>
      </c>
      <c r="U398" s="1">
        <f>+Table1[[#This Row],[Adj Total CONTRIBUTION_MARGIN]]-Table1[[#This Row],[Current Total CONTRIBUTION_MARGIN]]</f>
        <v>660864.30999999994</v>
      </c>
      <c r="V398" s="1">
        <f>+Table1[[#This Row],[Adj Total OPERATING_MARGIN]]-Table1[[#This Row],[Current Total OPERATING_MARGIN]]</f>
        <v>-150540.72999999998</v>
      </c>
    </row>
    <row r="399" spans="1:22" x14ac:dyDescent="0.3">
      <c r="A399" t="s">
        <v>33</v>
      </c>
      <c r="B399">
        <v>2022</v>
      </c>
      <c r="C399" t="s">
        <v>20</v>
      </c>
      <c r="D399" t="s">
        <v>102</v>
      </c>
      <c r="E399" s="2">
        <v>98</v>
      </c>
      <c r="F399" s="1">
        <v>390840.03</v>
      </c>
      <c r="G399" s="1">
        <v>581689.87</v>
      </c>
      <c r="H399" s="1">
        <v>53857.103000000003</v>
      </c>
      <c r="I399" s="1">
        <v>161836.19</v>
      </c>
      <c r="J399" s="1">
        <v>149703.16</v>
      </c>
      <c r="K399" s="2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2">
        <f>-+Table1[[#This Row],[Current Record Count]]+Table1[[#This Row],[Adj Record Count]]</f>
        <v>-98</v>
      </c>
      <c r="R399" s="1">
        <f>+-Table1[[#This Row],[Current Total ADJUSTMENT_AMOUNT]]+Table1[[#This Row],[Adj Total ADJUSTMENT_AMOUNT]]</f>
        <v>-390840.03</v>
      </c>
      <c r="S399" s="1">
        <f>-Table1[[#This Row],[Current Total CHARGE_AMOUNT]]+Table1[[#This Row],[Adj Total CHARGE_AMOUNT]]</f>
        <v>-581689.87</v>
      </c>
      <c r="T399" s="1">
        <f>+Table1[[#This Row],[Adj Total TOTAL_COST]]-Table1[[#This Row],[Current Total TOTAL_COST]]</f>
        <v>-53857.103000000003</v>
      </c>
      <c r="U399" s="1">
        <f>+Table1[[#This Row],[Adj Total CONTRIBUTION_MARGIN]]-Table1[[#This Row],[Current Total CONTRIBUTION_MARGIN]]</f>
        <v>-161836.19</v>
      </c>
      <c r="V399" s="1">
        <f>+Table1[[#This Row],[Adj Total OPERATING_MARGIN]]-Table1[[#This Row],[Current Total OPERATING_MARGIN]]</f>
        <v>-149703.16</v>
      </c>
    </row>
    <row r="400" spans="1:22" x14ac:dyDescent="0.3">
      <c r="A400" t="s">
        <v>16</v>
      </c>
      <c r="B400">
        <v>2023</v>
      </c>
      <c r="C400" t="s">
        <v>29</v>
      </c>
      <c r="D400" t="s">
        <v>62</v>
      </c>
      <c r="E400" s="2">
        <v>8844</v>
      </c>
      <c r="F400" s="1">
        <v>4823023.2</v>
      </c>
      <c r="G400" s="1">
        <v>5852193.3700000001</v>
      </c>
      <c r="H400" s="1">
        <v>818489.30900000001</v>
      </c>
      <c r="I400" s="1">
        <v>578403.44999999995</v>
      </c>
      <c r="J400" s="1">
        <v>333536.95</v>
      </c>
      <c r="K400" s="2">
        <v>8479</v>
      </c>
      <c r="L400" s="1">
        <v>2625012.35</v>
      </c>
      <c r="M400" s="1">
        <v>3141154.26</v>
      </c>
      <c r="N400" s="1">
        <v>415245.31189999997</v>
      </c>
      <c r="O400" s="1">
        <v>329177.21999999997</v>
      </c>
      <c r="P400" s="1">
        <v>184735.15</v>
      </c>
      <c r="Q400" s="2">
        <f>-+Table1[[#This Row],[Current Record Count]]+Table1[[#This Row],[Adj Record Count]]</f>
        <v>-365</v>
      </c>
      <c r="R400" s="1">
        <f>+-Table1[[#This Row],[Current Total ADJUSTMENT_AMOUNT]]+Table1[[#This Row],[Adj Total ADJUSTMENT_AMOUNT]]</f>
        <v>-2198010.85</v>
      </c>
      <c r="S400" s="1">
        <f>-Table1[[#This Row],[Current Total CHARGE_AMOUNT]]+Table1[[#This Row],[Adj Total CHARGE_AMOUNT]]</f>
        <v>-2711039.1100000003</v>
      </c>
      <c r="T400" s="1">
        <f>+Table1[[#This Row],[Adj Total TOTAL_COST]]-Table1[[#This Row],[Current Total TOTAL_COST]]</f>
        <v>-403243.99710000004</v>
      </c>
      <c r="U400" s="1">
        <f>+Table1[[#This Row],[Adj Total CONTRIBUTION_MARGIN]]-Table1[[#This Row],[Current Total CONTRIBUTION_MARGIN]]</f>
        <v>-249226.22999999998</v>
      </c>
      <c r="V400" s="1">
        <f>+Table1[[#This Row],[Adj Total OPERATING_MARGIN]]-Table1[[#This Row],[Current Total OPERATING_MARGIN]]</f>
        <v>-148801.80000000002</v>
      </c>
    </row>
    <row r="401" spans="1:22" x14ac:dyDescent="0.3">
      <c r="A401" t="s">
        <v>22</v>
      </c>
      <c r="B401">
        <v>2025</v>
      </c>
      <c r="C401" t="s">
        <v>95</v>
      </c>
      <c r="D401" t="s">
        <v>95</v>
      </c>
      <c r="E401" s="2">
        <v>52165</v>
      </c>
      <c r="F401" s="1">
        <v>46853837.07</v>
      </c>
      <c r="G401" s="1">
        <v>61783061.159999996</v>
      </c>
      <c r="H401" s="1">
        <v>20570092.635699999</v>
      </c>
      <c r="I401" s="1">
        <v>-1348321.35</v>
      </c>
      <c r="J401" s="1">
        <v>-6724687.29</v>
      </c>
      <c r="K401" s="2">
        <v>52054</v>
      </c>
      <c r="L401" s="1">
        <v>46214618.439999998</v>
      </c>
      <c r="M401" s="1">
        <v>60798587.969999999</v>
      </c>
      <c r="N401" s="1">
        <v>20417948.2808</v>
      </c>
      <c r="O401" s="1">
        <v>-1529991.92</v>
      </c>
      <c r="P401" s="1">
        <v>-6872634.5199999996</v>
      </c>
      <c r="Q401" s="2">
        <f>-+Table1[[#This Row],[Current Record Count]]+Table1[[#This Row],[Adj Record Count]]</f>
        <v>-111</v>
      </c>
      <c r="R401" s="1">
        <f>+-Table1[[#This Row],[Current Total ADJUSTMENT_AMOUNT]]+Table1[[#This Row],[Adj Total ADJUSTMENT_AMOUNT]]</f>
        <v>-639218.63000000268</v>
      </c>
      <c r="S401" s="1">
        <f>-Table1[[#This Row],[Current Total CHARGE_AMOUNT]]+Table1[[#This Row],[Adj Total CHARGE_AMOUNT]]</f>
        <v>-984473.18999999762</v>
      </c>
      <c r="T401" s="1">
        <f>+Table1[[#This Row],[Adj Total TOTAL_COST]]-Table1[[#This Row],[Current Total TOTAL_COST]]</f>
        <v>-152144.35489999875</v>
      </c>
      <c r="U401" s="1">
        <f>+Table1[[#This Row],[Adj Total CONTRIBUTION_MARGIN]]-Table1[[#This Row],[Current Total CONTRIBUTION_MARGIN]]</f>
        <v>-181670.56999999983</v>
      </c>
      <c r="V401" s="1">
        <f>+Table1[[#This Row],[Adj Total OPERATING_MARGIN]]-Table1[[#This Row],[Current Total OPERATING_MARGIN]]</f>
        <v>-147947.22999999952</v>
      </c>
    </row>
    <row r="402" spans="1:22" x14ac:dyDescent="0.3">
      <c r="A402" t="s">
        <v>81</v>
      </c>
      <c r="B402">
        <v>2022</v>
      </c>
      <c r="C402" t="s">
        <v>26</v>
      </c>
      <c r="D402" t="s">
        <v>26</v>
      </c>
      <c r="E402" s="2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2">
        <v>1148</v>
      </c>
      <c r="L402" s="1">
        <v>908043.56</v>
      </c>
      <c r="M402" s="1">
        <v>1150444.74</v>
      </c>
      <c r="N402" s="1">
        <v>489533.45970000001</v>
      </c>
      <c r="O402" s="1">
        <v>45386.12</v>
      </c>
      <c r="P402" s="1">
        <v>-147659</v>
      </c>
      <c r="Q402" s="2">
        <f>-+Table1[[#This Row],[Current Record Count]]+Table1[[#This Row],[Adj Record Count]]</f>
        <v>1148</v>
      </c>
      <c r="R402" s="1">
        <f>+-Table1[[#This Row],[Current Total ADJUSTMENT_AMOUNT]]+Table1[[#This Row],[Adj Total ADJUSTMENT_AMOUNT]]</f>
        <v>908043.56</v>
      </c>
      <c r="S402" s="1">
        <f>-Table1[[#This Row],[Current Total CHARGE_AMOUNT]]+Table1[[#This Row],[Adj Total CHARGE_AMOUNT]]</f>
        <v>1150444.74</v>
      </c>
      <c r="T402" s="1">
        <f>+Table1[[#This Row],[Adj Total TOTAL_COST]]-Table1[[#This Row],[Current Total TOTAL_COST]]</f>
        <v>489533.45970000001</v>
      </c>
      <c r="U402" s="1">
        <f>+Table1[[#This Row],[Adj Total CONTRIBUTION_MARGIN]]-Table1[[#This Row],[Current Total CONTRIBUTION_MARGIN]]</f>
        <v>45386.12</v>
      </c>
      <c r="V402" s="1">
        <f>+Table1[[#This Row],[Adj Total OPERATING_MARGIN]]-Table1[[#This Row],[Current Total OPERATING_MARGIN]]</f>
        <v>-147659</v>
      </c>
    </row>
    <row r="403" spans="1:22" x14ac:dyDescent="0.3">
      <c r="A403" t="s">
        <v>33</v>
      </c>
      <c r="B403">
        <v>2024</v>
      </c>
      <c r="C403" t="s">
        <v>20</v>
      </c>
      <c r="D403" t="s">
        <v>102</v>
      </c>
      <c r="E403" s="2">
        <v>132</v>
      </c>
      <c r="F403" s="1">
        <v>464158.16</v>
      </c>
      <c r="G403" s="1">
        <v>682666.88</v>
      </c>
      <c r="H403" s="1">
        <v>117347.36500000001</v>
      </c>
      <c r="I403" s="1">
        <v>160163.32999999999</v>
      </c>
      <c r="J403" s="1">
        <v>134725.09</v>
      </c>
      <c r="K403" s="2">
        <v>16</v>
      </c>
      <c r="L403" s="1">
        <v>72879.64</v>
      </c>
      <c r="M403" s="1">
        <v>78772.39</v>
      </c>
      <c r="N403" s="1">
        <v>22319.4192</v>
      </c>
      <c r="O403" s="1">
        <v>-10822.87</v>
      </c>
      <c r="P403" s="1">
        <v>-12886.29</v>
      </c>
      <c r="Q403" s="2">
        <f>-+Table1[[#This Row],[Current Record Count]]+Table1[[#This Row],[Adj Record Count]]</f>
        <v>-116</v>
      </c>
      <c r="R403" s="1">
        <f>+-Table1[[#This Row],[Current Total ADJUSTMENT_AMOUNT]]+Table1[[#This Row],[Adj Total ADJUSTMENT_AMOUNT]]</f>
        <v>-391278.51999999996</v>
      </c>
      <c r="S403" s="1">
        <f>-Table1[[#This Row],[Current Total CHARGE_AMOUNT]]+Table1[[#This Row],[Adj Total CHARGE_AMOUNT]]</f>
        <v>-603894.49</v>
      </c>
      <c r="T403" s="1">
        <f>+Table1[[#This Row],[Adj Total TOTAL_COST]]-Table1[[#This Row],[Current Total TOTAL_COST]]</f>
        <v>-95027.945800000001</v>
      </c>
      <c r="U403" s="1">
        <f>+Table1[[#This Row],[Adj Total CONTRIBUTION_MARGIN]]-Table1[[#This Row],[Current Total CONTRIBUTION_MARGIN]]</f>
        <v>-170986.19999999998</v>
      </c>
      <c r="V403" s="1">
        <f>+Table1[[#This Row],[Adj Total OPERATING_MARGIN]]-Table1[[#This Row],[Current Total OPERATING_MARGIN]]</f>
        <v>-147611.38</v>
      </c>
    </row>
    <row r="404" spans="1:22" x14ac:dyDescent="0.3">
      <c r="A404" t="s">
        <v>81</v>
      </c>
      <c r="B404">
        <v>2023</v>
      </c>
      <c r="C404" t="s">
        <v>29</v>
      </c>
      <c r="D404" t="s">
        <v>30</v>
      </c>
      <c r="E404" s="2">
        <v>19</v>
      </c>
      <c r="F404" s="1">
        <v>7035.59</v>
      </c>
      <c r="G404" s="1">
        <v>9840</v>
      </c>
      <c r="H404" s="1">
        <v>10487.7309</v>
      </c>
      <c r="I404" s="1">
        <v>-125.25</v>
      </c>
      <c r="J404" s="1">
        <v>-4528.5600000000004</v>
      </c>
      <c r="K404" s="2">
        <v>279</v>
      </c>
      <c r="L404" s="1">
        <v>1371008.57</v>
      </c>
      <c r="M404" s="1">
        <v>1820413.41</v>
      </c>
      <c r="N404" s="1">
        <v>682825.36410000001</v>
      </c>
      <c r="O404" s="1">
        <v>-9507.7999999999993</v>
      </c>
      <c r="P404" s="1">
        <v>-150819.74</v>
      </c>
      <c r="Q404" s="2">
        <f>-+Table1[[#This Row],[Current Record Count]]+Table1[[#This Row],[Adj Record Count]]</f>
        <v>260</v>
      </c>
      <c r="R404" s="1">
        <f>+-Table1[[#This Row],[Current Total ADJUSTMENT_AMOUNT]]+Table1[[#This Row],[Adj Total ADJUSTMENT_AMOUNT]]</f>
        <v>1363972.98</v>
      </c>
      <c r="S404" s="1">
        <f>-Table1[[#This Row],[Current Total CHARGE_AMOUNT]]+Table1[[#This Row],[Adj Total CHARGE_AMOUNT]]</f>
        <v>1810573.41</v>
      </c>
      <c r="T404" s="1">
        <f>+Table1[[#This Row],[Adj Total TOTAL_COST]]-Table1[[#This Row],[Current Total TOTAL_COST]]</f>
        <v>672337.63320000004</v>
      </c>
      <c r="U404" s="1">
        <f>+Table1[[#This Row],[Adj Total CONTRIBUTION_MARGIN]]-Table1[[#This Row],[Current Total CONTRIBUTION_MARGIN]]</f>
        <v>-9382.5499999999993</v>
      </c>
      <c r="V404" s="1">
        <f>+Table1[[#This Row],[Adj Total OPERATING_MARGIN]]-Table1[[#This Row],[Current Total OPERATING_MARGIN]]</f>
        <v>-146291.18</v>
      </c>
    </row>
    <row r="405" spans="1:22" x14ac:dyDescent="0.3">
      <c r="A405" t="s">
        <v>78</v>
      </c>
      <c r="B405">
        <v>2022</v>
      </c>
      <c r="C405" t="s">
        <v>51</v>
      </c>
      <c r="D405" t="s">
        <v>51</v>
      </c>
      <c r="E405" s="2">
        <v>1545</v>
      </c>
      <c r="F405" s="1">
        <v>16496967.42</v>
      </c>
      <c r="G405" s="1">
        <v>19956712.600000001</v>
      </c>
      <c r="H405" s="1">
        <v>3514171.0485999999</v>
      </c>
      <c r="I405" s="1">
        <v>1062821.95</v>
      </c>
      <c r="J405" s="1">
        <v>145839.26</v>
      </c>
      <c r="K405" s="2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2">
        <f>-+Table1[[#This Row],[Current Record Count]]+Table1[[#This Row],[Adj Record Count]]</f>
        <v>-1545</v>
      </c>
      <c r="R405" s="1">
        <f>+-Table1[[#This Row],[Current Total ADJUSTMENT_AMOUNT]]+Table1[[#This Row],[Adj Total ADJUSTMENT_AMOUNT]]</f>
        <v>-16496967.42</v>
      </c>
      <c r="S405" s="1">
        <f>-Table1[[#This Row],[Current Total CHARGE_AMOUNT]]+Table1[[#This Row],[Adj Total CHARGE_AMOUNT]]</f>
        <v>-19956712.600000001</v>
      </c>
      <c r="T405" s="1">
        <f>+Table1[[#This Row],[Adj Total TOTAL_COST]]-Table1[[#This Row],[Current Total TOTAL_COST]]</f>
        <v>-3514171.0485999999</v>
      </c>
      <c r="U405" s="1">
        <f>+Table1[[#This Row],[Adj Total CONTRIBUTION_MARGIN]]-Table1[[#This Row],[Current Total CONTRIBUTION_MARGIN]]</f>
        <v>-1062821.95</v>
      </c>
      <c r="V405" s="1">
        <f>+Table1[[#This Row],[Adj Total OPERATING_MARGIN]]-Table1[[#This Row],[Current Total OPERATING_MARGIN]]</f>
        <v>-145839.26</v>
      </c>
    </row>
    <row r="406" spans="1:22" x14ac:dyDescent="0.3">
      <c r="A406" t="s">
        <v>98</v>
      </c>
      <c r="B406">
        <v>2023</v>
      </c>
      <c r="C406" t="s">
        <v>20</v>
      </c>
      <c r="D406" t="s">
        <v>70</v>
      </c>
      <c r="E406" s="2">
        <v>3</v>
      </c>
      <c r="F406" s="1">
        <v>24055.52</v>
      </c>
      <c r="G406" s="1">
        <v>62071.4</v>
      </c>
      <c r="H406" s="1">
        <v>29909.776600000001</v>
      </c>
      <c r="I406" s="1">
        <v>16878.36</v>
      </c>
      <c r="J406" s="1">
        <v>8165.88</v>
      </c>
      <c r="K406" s="2">
        <v>16</v>
      </c>
      <c r="L406" s="1">
        <v>456007.57</v>
      </c>
      <c r="M406" s="1">
        <v>584991.67000000004</v>
      </c>
      <c r="N406" s="1">
        <v>264430.97590000002</v>
      </c>
      <c r="O406" s="1">
        <v>-59763.38</v>
      </c>
      <c r="P406" s="1">
        <v>-137355.54999999999</v>
      </c>
      <c r="Q406" s="2">
        <f>-+Table1[[#This Row],[Current Record Count]]+Table1[[#This Row],[Adj Record Count]]</f>
        <v>13</v>
      </c>
      <c r="R406" s="1">
        <f>+-Table1[[#This Row],[Current Total ADJUSTMENT_AMOUNT]]+Table1[[#This Row],[Adj Total ADJUSTMENT_AMOUNT]]</f>
        <v>431952.05</v>
      </c>
      <c r="S406" s="1">
        <f>-Table1[[#This Row],[Current Total CHARGE_AMOUNT]]+Table1[[#This Row],[Adj Total CHARGE_AMOUNT]]</f>
        <v>522920.27</v>
      </c>
      <c r="T406" s="1">
        <f>+Table1[[#This Row],[Adj Total TOTAL_COST]]-Table1[[#This Row],[Current Total TOTAL_COST]]</f>
        <v>234521.19930000001</v>
      </c>
      <c r="U406" s="1">
        <f>+Table1[[#This Row],[Adj Total CONTRIBUTION_MARGIN]]-Table1[[#This Row],[Current Total CONTRIBUTION_MARGIN]]</f>
        <v>-76641.739999999991</v>
      </c>
      <c r="V406" s="1">
        <f>+Table1[[#This Row],[Adj Total OPERATING_MARGIN]]-Table1[[#This Row],[Current Total OPERATING_MARGIN]]</f>
        <v>-145521.43</v>
      </c>
    </row>
    <row r="407" spans="1:22" x14ac:dyDescent="0.3">
      <c r="A407" t="s">
        <v>74</v>
      </c>
      <c r="B407">
        <v>2022</v>
      </c>
      <c r="C407" t="s">
        <v>29</v>
      </c>
      <c r="D407" t="s">
        <v>62</v>
      </c>
      <c r="E407" s="2">
        <v>1449</v>
      </c>
      <c r="F407" s="1">
        <v>10117659.49</v>
      </c>
      <c r="G407" s="1">
        <v>12891739.23</v>
      </c>
      <c r="H407" s="1">
        <v>3010294.4885</v>
      </c>
      <c r="I407" s="1">
        <v>789310.12</v>
      </c>
      <c r="J407" s="1">
        <v>147122.70000000001</v>
      </c>
      <c r="K407" s="2">
        <v>781</v>
      </c>
      <c r="L407" s="1">
        <v>385601.02</v>
      </c>
      <c r="M407" s="1">
        <v>533003.43000000005</v>
      </c>
      <c r="N407" s="1">
        <v>200481.8884</v>
      </c>
      <c r="O407" s="1">
        <v>59597.49</v>
      </c>
      <c r="P407" s="1">
        <v>1716.47</v>
      </c>
      <c r="Q407" s="2">
        <f>-+Table1[[#This Row],[Current Record Count]]+Table1[[#This Row],[Adj Record Count]]</f>
        <v>-668</v>
      </c>
      <c r="R407" s="1">
        <f>+-Table1[[#This Row],[Current Total ADJUSTMENT_AMOUNT]]+Table1[[#This Row],[Adj Total ADJUSTMENT_AMOUNT]]</f>
        <v>-9732058.4700000007</v>
      </c>
      <c r="S407" s="1">
        <f>-Table1[[#This Row],[Current Total CHARGE_AMOUNT]]+Table1[[#This Row],[Adj Total CHARGE_AMOUNT]]</f>
        <v>-12358735.800000001</v>
      </c>
      <c r="T407" s="1">
        <f>+Table1[[#This Row],[Adj Total TOTAL_COST]]-Table1[[#This Row],[Current Total TOTAL_COST]]</f>
        <v>-2809812.6000999999</v>
      </c>
      <c r="U407" s="1">
        <f>+Table1[[#This Row],[Adj Total CONTRIBUTION_MARGIN]]-Table1[[#This Row],[Current Total CONTRIBUTION_MARGIN]]</f>
        <v>-729712.63</v>
      </c>
      <c r="V407" s="1">
        <f>+Table1[[#This Row],[Adj Total OPERATING_MARGIN]]-Table1[[#This Row],[Current Total OPERATING_MARGIN]]</f>
        <v>-145406.23000000001</v>
      </c>
    </row>
    <row r="408" spans="1:22" x14ac:dyDescent="0.3">
      <c r="A408" t="s">
        <v>33</v>
      </c>
      <c r="B408">
        <v>2023</v>
      </c>
      <c r="C408" t="s">
        <v>20</v>
      </c>
      <c r="D408" t="s">
        <v>76</v>
      </c>
      <c r="E408" s="2">
        <v>119</v>
      </c>
      <c r="F408" s="1">
        <v>1016489.46</v>
      </c>
      <c r="G408" s="1">
        <v>1331986.2</v>
      </c>
      <c r="H408" s="1">
        <v>299601.05560000002</v>
      </c>
      <c r="I408" s="1">
        <v>168163.11</v>
      </c>
      <c r="J408" s="1">
        <v>135275.45000000001</v>
      </c>
      <c r="K408" s="2">
        <v>20</v>
      </c>
      <c r="L408" s="1">
        <v>98911.63</v>
      </c>
      <c r="M408" s="1">
        <v>109421.56</v>
      </c>
      <c r="N408" s="1">
        <v>20092.6738</v>
      </c>
      <c r="O408" s="1">
        <v>-7457.78</v>
      </c>
      <c r="P408" s="1">
        <v>-9250.6299999999992</v>
      </c>
      <c r="Q408" s="2">
        <f>-+Table1[[#This Row],[Current Record Count]]+Table1[[#This Row],[Adj Record Count]]</f>
        <v>-99</v>
      </c>
      <c r="R408" s="1">
        <f>+-Table1[[#This Row],[Current Total ADJUSTMENT_AMOUNT]]+Table1[[#This Row],[Adj Total ADJUSTMENT_AMOUNT]]</f>
        <v>-917577.83</v>
      </c>
      <c r="S408" s="1">
        <f>-Table1[[#This Row],[Current Total CHARGE_AMOUNT]]+Table1[[#This Row],[Adj Total CHARGE_AMOUNT]]</f>
        <v>-1222564.6399999999</v>
      </c>
      <c r="T408" s="1">
        <f>+Table1[[#This Row],[Adj Total TOTAL_COST]]-Table1[[#This Row],[Current Total TOTAL_COST]]</f>
        <v>-279508.38180000003</v>
      </c>
      <c r="U408" s="1">
        <f>+Table1[[#This Row],[Adj Total CONTRIBUTION_MARGIN]]-Table1[[#This Row],[Current Total CONTRIBUTION_MARGIN]]</f>
        <v>-175620.88999999998</v>
      </c>
      <c r="V408" s="1">
        <f>+Table1[[#This Row],[Adj Total OPERATING_MARGIN]]-Table1[[#This Row],[Current Total OPERATING_MARGIN]]</f>
        <v>-144526.08000000002</v>
      </c>
    </row>
    <row r="409" spans="1:22" x14ac:dyDescent="0.3">
      <c r="A409" t="s">
        <v>25</v>
      </c>
      <c r="B409">
        <v>2020</v>
      </c>
      <c r="C409" t="s">
        <v>29</v>
      </c>
      <c r="D409" t="s">
        <v>57</v>
      </c>
      <c r="E409" s="2">
        <v>1062</v>
      </c>
      <c r="F409" s="1">
        <v>1824866.55</v>
      </c>
      <c r="G409" s="1">
        <v>2460248.2999999998</v>
      </c>
      <c r="H409" s="1">
        <v>1012289.7682</v>
      </c>
      <c r="I409" s="1">
        <v>46278</v>
      </c>
      <c r="J409" s="1">
        <v>-380777.49</v>
      </c>
      <c r="K409" s="2">
        <v>1792</v>
      </c>
      <c r="L409" s="1">
        <v>3526100.68</v>
      </c>
      <c r="M409" s="1">
        <v>4908329.66</v>
      </c>
      <c r="N409" s="1">
        <v>1890031.0038000001</v>
      </c>
      <c r="O409" s="1">
        <v>235943.01</v>
      </c>
      <c r="P409" s="1">
        <v>-522157.36</v>
      </c>
      <c r="Q409" s="2">
        <f>-+Table1[[#This Row],[Current Record Count]]+Table1[[#This Row],[Adj Record Count]]</f>
        <v>730</v>
      </c>
      <c r="R409" s="1">
        <f>+-Table1[[#This Row],[Current Total ADJUSTMENT_AMOUNT]]+Table1[[#This Row],[Adj Total ADJUSTMENT_AMOUNT]]</f>
        <v>1701234.1300000001</v>
      </c>
      <c r="S409" s="1">
        <f>-Table1[[#This Row],[Current Total CHARGE_AMOUNT]]+Table1[[#This Row],[Adj Total CHARGE_AMOUNT]]</f>
        <v>2448081.3600000003</v>
      </c>
      <c r="T409" s="1">
        <f>+Table1[[#This Row],[Adj Total TOTAL_COST]]-Table1[[#This Row],[Current Total TOTAL_COST]]</f>
        <v>877741.23560000001</v>
      </c>
      <c r="U409" s="1">
        <f>+Table1[[#This Row],[Adj Total CONTRIBUTION_MARGIN]]-Table1[[#This Row],[Current Total CONTRIBUTION_MARGIN]]</f>
        <v>189665.01</v>
      </c>
      <c r="V409" s="1">
        <f>+Table1[[#This Row],[Adj Total OPERATING_MARGIN]]-Table1[[#This Row],[Current Total OPERATING_MARGIN]]</f>
        <v>-141379.87</v>
      </c>
    </row>
    <row r="410" spans="1:22" x14ac:dyDescent="0.3">
      <c r="A410" t="s">
        <v>31</v>
      </c>
      <c r="B410">
        <v>2020</v>
      </c>
      <c r="C410" t="s">
        <v>28</v>
      </c>
      <c r="D410" t="s">
        <v>28</v>
      </c>
      <c r="E410" s="2">
        <v>38</v>
      </c>
      <c r="F410" s="1">
        <v>490777.19</v>
      </c>
      <c r="G410" s="1">
        <v>733826.32</v>
      </c>
      <c r="H410" s="1">
        <v>99753.499400000001</v>
      </c>
      <c r="I410" s="1">
        <v>175336.75</v>
      </c>
      <c r="J410" s="1">
        <v>143158.54999999999</v>
      </c>
      <c r="K410" s="2">
        <v>1</v>
      </c>
      <c r="L410" s="1">
        <v>1012.67</v>
      </c>
      <c r="M410" s="1">
        <v>5329.82</v>
      </c>
      <c r="N410" s="1">
        <v>2200.6491000000001</v>
      </c>
      <c r="O410" s="1">
        <v>2990.39</v>
      </c>
      <c r="P410" s="1">
        <v>2116.5</v>
      </c>
      <c r="Q410" s="2">
        <f>-+Table1[[#This Row],[Current Record Count]]+Table1[[#This Row],[Adj Record Count]]</f>
        <v>-37</v>
      </c>
      <c r="R410" s="1">
        <f>+-Table1[[#This Row],[Current Total ADJUSTMENT_AMOUNT]]+Table1[[#This Row],[Adj Total ADJUSTMENT_AMOUNT]]</f>
        <v>-489764.52</v>
      </c>
      <c r="S410" s="1">
        <f>-Table1[[#This Row],[Current Total CHARGE_AMOUNT]]+Table1[[#This Row],[Adj Total CHARGE_AMOUNT]]</f>
        <v>-728496.5</v>
      </c>
      <c r="T410" s="1">
        <f>+Table1[[#This Row],[Adj Total TOTAL_COST]]-Table1[[#This Row],[Current Total TOTAL_COST]]</f>
        <v>-97552.850300000006</v>
      </c>
      <c r="U410" s="1">
        <f>+Table1[[#This Row],[Adj Total CONTRIBUTION_MARGIN]]-Table1[[#This Row],[Current Total CONTRIBUTION_MARGIN]]</f>
        <v>-172346.36</v>
      </c>
      <c r="V410" s="1">
        <f>+Table1[[#This Row],[Adj Total OPERATING_MARGIN]]-Table1[[#This Row],[Current Total OPERATING_MARGIN]]</f>
        <v>-141042.04999999999</v>
      </c>
    </row>
    <row r="411" spans="1:22" x14ac:dyDescent="0.3">
      <c r="A411" t="s">
        <v>54</v>
      </c>
      <c r="B411">
        <v>2024</v>
      </c>
      <c r="C411" t="s">
        <v>92</v>
      </c>
      <c r="D411" t="s">
        <v>92</v>
      </c>
      <c r="E411" s="2">
        <v>1</v>
      </c>
      <c r="F411" s="1">
        <v>2440.02</v>
      </c>
      <c r="G411" s="1">
        <v>6100.06</v>
      </c>
      <c r="H411" s="1">
        <v>423.00639999999999</v>
      </c>
      <c r="I411" s="1">
        <v>3354.44</v>
      </c>
      <c r="J411" s="1">
        <v>3237.03</v>
      </c>
      <c r="K411" s="2">
        <v>56</v>
      </c>
      <c r="L411" s="1">
        <v>379417.74</v>
      </c>
      <c r="M411" s="1">
        <v>512823.97</v>
      </c>
      <c r="N411" s="1">
        <v>278903.17080000002</v>
      </c>
      <c r="O411" s="1">
        <v>-100430.91</v>
      </c>
      <c r="P411" s="1">
        <v>-135829.1</v>
      </c>
      <c r="Q411" s="2">
        <f>-+Table1[[#This Row],[Current Record Count]]+Table1[[#This Row],[Adj Record Count]]</f>
        <v>55</v>
      </c>
      <c r="R411" s="1">
        <f>+-Table1[[#This Row],[Current Total ADJUSTMENT_AMOUNT]]+Table1[[#This Row],[Adj Total ADJUSTMENT_AMOUNT]]</f>
        <v>376977.72</v>
      </c>
      <c r="S411" s="1">
        <f>-Table1[[#This Row],[Current Total CHARGE_AMOUNT]]+Table1[[#This Row],[Adj Total CHARGE_AMOUNT]]</f>
        <v>506723.91</v>
      </c>
      <c r="T411" s="1">
        <f>+Table1[[#This Row],[Adj Total TOTAL_COST]]-Table1[[#This Row],[Current Total TOTAL_COST]]</f>
        <v>278480.16440000001</v>
      </c>
      <c r="U411" s="1">
        <f>+Table1[[#This Row],[Adj Total CONTRIBUTION_MARGIN]]-Table1[[#This Row],[Current Total CONTRIBUTION_MARGIN]]</f>
        <v>-103785.35</v>
      </c>
      <c r="V411" s="1">
        <f>+Table1[[#This Row],[Adj Total OPERATING_MARGIN]]-Table1[[#This Row],[Current Total OPERATING_MARGIN]]</f>
        <v>-139066.13</v>
      </c>
    </row>
    <row r="412" spans="1:22" x14ac:dyDescent="0.3">
      <c r="A412" t="s">
        <v>22</v>
      </c>
      <c r="B412">
        <v>2021</v>
      </c>
      <c r="C412" t="s">
        <v>60</v>
      </c>
      <c r="D412" t="s">
        <v>60</v>
      </c>
      <c r="E412" s="2">
        <v>1362</v>
      </c>
      <c r="F412" s="1">
        <v>4718098.62</v>
      </c>
      <c r="G412" s="1">
        <v>6105669.9000000004</v>
      </c>
      <c r="H412" s="1">
        <v>1568221.6662000001</v>
      </c>
      <c r="I412" s="1">
        <v>664838.29</v>
      </c>
      <c r="J412" s="1">
        <v>121288.19</v>
      </c>
      <c r="K412" s="2">
        <v>140</v>
      </c>
      <c r="L412" s="1">
        <v>34821.86</v>
      </c>
      <c r="M412" s="1">
        <v>66062.460000000006</v>
      </c>
      <c r="N412" s="1">
        <v>59660.615599999997</v>
      </c>
      <c r="O412" s="1">
        <v>4549.92</v>
      </c>
      <c r="P412" s="1">
        <v>-17568.689999999999</v>
      </c>
      <c r="Q412" s="2">
        <f>-+Table1[[#This Row],[Current Record Count]]+Table1[[#This Row],[Adj Record Count]]</f>
        <v>-1222</v>
      </c>
      <c r="R412" s="1">
        <f>+-Table1[[#This Row],[Current Total ADJUSTMENT_AMOUNT]]+Table1[[#This Row],[Adj Total ADJUSTMENT_AMOUNT]]</f>
        <v>-4683276.76</v>
      </c>
      <c r="S412" s="1">
        <f>-Table1[[#This Row],[Current Total CHARGE_AMOUNT]]+Table1[[#This Row],[Adj Total CHARGE_AMOUNT]]</f>
        <v>-6039607.4400000004</v>
      </c>
      <c r="T412" s="1">
        <f>+Table1[[#This Row],[Adj Total TOTAL_COST]]-Table1[[#This Row],[Current Total TOTAL_COST]]</f>
        <v>-1508561.0506000002</v>
      </c>
      <c r="U412" s="1">
        <f>+Table1[[#This Row],[Adj Total CONTRIBUTION_MARGIN]]-Table1[[#This Row],[Current Total CONTRIBUTION_MARGIN]]</f>
        <v>-660288.37</v>
      </c>
      <c r="V412" s="1">
        <f>+Table1[[#This Row],[Adj Total OPERATING_MARGIN]]-Table1[[#This Row],[Current Total OPERATING_MARGIN]]</f>
        <v>-138856.88</v>
      </c>
    </row>
    <row r="413" spans="1:22" x14ac:dyDescent="0.3">
      <c r="A413" t="s">
        <v>35</v>
      </c>
      <c r="B413">
        <v>2020</v>
      </c>
      <c r="C413" t="s">
        <v>23</v>
      </c>
      <c r="D413" t="s">
        <v>94</v>
      </c>
      <c r="E413" s="2">
        <v>1714</v>
      </c>
      <c r="F413" s="1">
        <v>2344959.35</v>
      </c>
      <c r="G413" s="1">
        <v>3367587.41</v>
      </c>
      <c r="H413" s="1">
        <v>950189.38390000002</v>
      </c>
      <c r="I413" s="1">
        <v>318249.36</v>
      </c>
      <c r="J413" s="1">
        <v>47932.84</v>
      </c>
      <c r="K413" s="2">
        <v>416</v>
      </c>
      <c r="L413" s="1">
        <v>146210.78</v>
      </c>
      <c r="M413" s="1">
        <v>251450.14</v>
      </c>
      <c r="N413" s="1">
        <v>193628.17139999999</v>
      </c>
      <c r="O413" s="1">
        <v>-45392.2</v>
      </c>
      <c r="P413" s="1">
        <v>-89756.02</v>
      </c>
      <c r="Q413" s="2">
        <f>-+Table1[[#This Row],[Current Record Count]]+Table1[[#This Row],[Adj Record Count]]</f>
        <v>-1298</v>
      </c>
      <c r="R413" s="1">
        <f>+-Table1[[#This Row],[Current Total ADJUSTMENT_AMOUNT]]+Table1[[#This Row],[Adj Total ADJUSTMENT_AMOUNT]]</f>
        <v>-2198748.5700000003</v>
      </c>
      <c r="S413" s="1">
        <f>-Table1[[#This Row],[Current Total CHARGE_AMOUNT]]+Table1[[#This Row],[Adj Total CHARGE_AMOUNT]]</f>
        <v>-3116137.27</v>
      </c>
      <c r="T413" s="1">
        <f>+Table1[[#This Row],[Adj Total TOTAL_COST]]-Table1[[#This Row],[Current Total TOTAL_COST]]</f>
        <v>-756561.21250000002</v>
      </c>
      <c r="U413" s="1">
        <f>+Table1[[#This Row],[Adj Total CONTRIBUTION_MARGIN]]-Table1[[#This Row],[Current Total CONTRIBUTION_MARGIN]]</f>
        <v>-363641.56</v>
      </c>
      <c r="V413" s="1">
        <f>+Table1[[#This Row],[Adj Total OPERATING_MARGIN]]-Table1[[#This Row],[Current Total OPERATING_MARGIN]]</f>
        <v>-137688.85999999999</v>
      </c>
    </row>
    <row r="414" spans="1:22" x14ac:dyDescent="0.3">
      <c r="A414" t="s">
        <v>35</v>
      </c>
      <c r="B414">
        <v>2024</v>
      </c>
      <c r="C414" t="s">
        <v>23</v>
      </c>
      <c r="D414" t="s">
        <v>24</v>
      </c>
      <c r="E414" s="2">
        <v>425</v>
      </c>
      <c r="F414" s="1">
        <v>1333238.9099999999</v>
      </c>
      <c r="G414" s="1">
        <v>1735298.42</v>
      </c>
      <c r="H414" s="1">
        <v>368853.15389999998</v>
      </c>
      <c r="I414" s="1">
        <v>259756.37</v>
      </c>
      <c r="J414" s="1">
        <v>161816.35999999999</v>
      </c>
      <c r="K414" s="2">
        <v>89</v>
      </c>
      <c r="L414" s="1">
        <v>140780.23000000001</v>
      </c>
      <c r="M414" s="1">
        <v>176645.32</v>
      </c>
      <c r="N414" s="1">
        <v>19170.9656</v>
      </c>
      <c r="O414" s="1">
        <v>31478.28</v>
      </c>
      <c r="P414" s="1">
        <v>24380.92</v>
      </c>
      <c r="Q414" s="2">
        <f>-+Table1[[#This Row],[Current Record Count]]+Table1[[#This Row],[Adj Record Count]]</f>
        <v>-336</v>
      </c>
      <c r="R414" s="1">
        <f>+-Table1[[#This Row],[Current Total ADJUSTMENT_AMOUNT]]+Table1[[#This Row],[Adj Total ADJUSTMENT_AMOUNT]]</f>
        <v>-1192458.68</v>
      </c>
      <c r="S414" s="1">
        <f>-Table1[[#This Row],[Current Total CHARGE_AMOUNT]]+Table1[[#This Row],[Adj Total CHARGE_AMOUNT]]</f>
        <v>-1558653.0999999999</v>
      </c>
      <c r="T414" s="1">
        <f>+Table1[[#This Row],[Adj Total TOTAL_COST]]-Table1[[#This Row],[Current Total TOTAL_COST]]</f>
        <v>-349682.18829999998</v>
      </c>
      <c r="U414" s="1">
        <f>+Table1[[#This Row],[Adj Total CONTRIBUTION_MARGIN]]-Table1[[#This Row],[Current Total CONTRIBUTION_MARGIN]]</f>
        <v>-228278.09</v>
      </c>
      <c r="V414" s="1">
        <f>+Table1[[#This Row],[Adj Total OPERATING_MARGIN]]-Table1[[#This Row],[Current Total OPERATING_MARGIN]]</f>
        <v>-137435.44</v>
      </c>
    </row>
    <row r="415" spans="1:22" x14ac:dyDescent="0.3">
      <c r="A415" t="s">
        <v>78</v>
      </c>
      <c r="B415">
        <v>2020</v>
      </c>
      <c r="C415" t="s">
        <v>58</v>
      </c>
      <c r="D415" t="s">
        <v>58</v>
      </c>
      <c r="E415" s="2">
        <v>1749</v>
      </c>
      <c r="F415" s="1">
        <v>9086481.6400000006</v>
      </c>
      <c r="G415" s="1">
        <v>12021093.039999999</v>
      </c>
      <c r="H415" s="1">
        <v>2691770.1694999998</v>
      </c>
      <c r="I415" s="1">
        <v>1013372.44</v>
      </c>
      <c r="J415" s="1">
        <v>139053.96</v>
      </c>
      <c r="K415" s="2">
        <v>12</v>
      </c>
      <c r="L415" s="1">
        <v>9084.1200000000008</v>
      </c>
      <c r="M415" s="1">
        <v>14062.8</v>
      </c>
      <c r="N415" s="1">
        <v>3114.6590999999999</v>
      </c>
      <c r="O415" s="1">
        <v>2981.02</v>
      </c>
      <c r="P415" s="1">
        <v>1797.65</v>
      </c>
      <c r="Q415" s="2">
        <f>-+Table1[[#This Row],[Current Record Count]]+Table1[[#This Row],[Adj Record Count]]</f>
        <v>-1737</v>
      </c>
      <c r="R415" s="1">
        <f>+-Table1[[#This Row],[Current Total ADJUSTMENT_AMOUNT]]+Table1[[#This Row],[Adj Total ADJUSTMENT_AMOUNT]]</f>
        <v>-9077397.5200000014</v>
      </c>
      <c r="S415" s="1">
        <f>-Table1[[#This Row],[Current Total CHARGE_AMOUNT]]+Table1[[#This Row],[Adj Total CHARGE_AMOUNT]]</f>
        <v>-12007030.239999998</v>
      </c>
      <c r="T415" s="1">
        <f>+Table1[[#This Row],[Adj Total TOTAL_COST]]-Table1[[#This Row],[Current Total TOTAL_COST]]</f>
        <v>-2688655.5104</v>
      </c>
      <c r="U415" s="1">
        <f>+Table1[[#This Row],[Adj Total CONTRIBUTION_MARGIN]]-Table1[[#This Row],[Current Total CONTRIBUTION_MARGIN]]</f>
        <v>-1010391.4199999999</v>
      </c>
      <c r="V415" s="1">
        <f>+Table1[[#This Row],[Adj Total OPERATING_MARGIN]]-Table1[[#This Row],[Current Total OPERATING_MARGIN]]</f>
        <v>-137256.31</v>
      </c>
    </row>
    <row r="416" spans="1:22" x14ac:dyDescent="0.3">
      <c r="A416" t="s">
        <v>74</v>
      </c>
      <c r="B416">
        <v>2024</v>
      </c>
      <c r="C416" t="s">
        <v>51</v>
      </c>
      <c r="D416" t="s">
        <v>51</v>
      </c>
      <c r="E416" s="2">
        <v>4900</v>
      </c>
      <c r="F416" s="1">
        <v>986916.31</v>
      </c>
      <c r="G416" s="1">
        <v>1468746.01</v>
      </c>
      <c r="H416" s="1">
        <v>477478.7231</v>
      </c>
      <c r="I416" s="1">
        <v>293261.82</v>
      </c>
      <c r="J416" s="1">
        <v>136936.75</v>
      </c>
      <c r="K416" s="2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2">
        <f>-+Table1[[#This Row],[Current Record Count]]+Table1[[#This Row],[Adj Record Count]]</f>
        <v>-4900</v>
      </c>
      <c r="R416" s="1">
        <f>+-Table1[[#This Row],[Current Total ADJUSTMENT_AMOUNT]]+Table1[[#This Row],[Adj Total ADJUSTMENT_AMOUNT]]</f>
        <v>-986916.31</v>
      </c>
      <c r="S416" s="1">
        <f>-Table1[[#This Row],[Current Total CHARGE_AMOUNT]]+Table1[[#This Row],[Adj Total CHARGE_AMOUNT]]</f>
        <v>-1468746.01</v>
      </c>
      <c r="T416" s="1">
        <f>+Table1[[#This Row],[Adj Total TOTAL_COST]]-Table1[[#This Row],[Current Total TOTAL_COST]]</f>
        <v>-477478.7231</v>
      </c>
      <c r="U416" s="1">
        <f>+Table1[[#This Row],[Adj Total CONTRIBUTION_MARGIN]]-Table1[[#This Row],[Current Total CONTRIBUTION_MARGIN]]</f>
        <v>-293261.82</v>
      </c>
      <c r="V416" s="1">
        <f>+Table1[[#This Row],[Adj Total OPERATING_MARGIN]]-Table1[[#This Row],[Current Total OPERATING_MARGIN]]</f>
        <v>-136936.75</v>
      </c>
    </row>
    <row r="417" spans="1:22" x14ac:dyDescent="0.3">
      <c r="A417" t="s">
        <v>16</v>
      </c>
      <c r="B417">
        <v>2023</v>
      </c>
      <c r="C417" t="s">
        <v>20</v>
      </c>
      <c r="D417" t="s">
        <v>55</v>
      </c>
      <c r="E417" s="2">
        <v>175</v>
      </c>
      <c r="F417" s="1">
        <v>2181461.9900000002</v>
      </c>
      <c r="G417" s="1">
        <v>2694712.38</v>
      </c>
      <c r="H417" s="1">
        <v>645847.20719999995</v>
      </c>
      <c r="I417" s="1">
        <v>219154.84</v>
      </c>
      <c r="J417" s="1">
        <v>144116.1</v>
      </c>
      <c r="K417" s="2">
        <v>54</v>
      </c>
      <c r="L417" s="1">
        <v>58330.09</v>
      </c>
      <c r="M417" s="1">
        <v>79645.45</v>
      </c>
      <c r="N417" s="1">
        <v>16825.615099999999</v>
      </c>
      <c r="O417" s="1">
        <v>9713.66</v>
      </c>
      <c r="P417" s="1">
        <v>7338.89</v>
      </c>
      <c r="Q417" s="2">
        <f>-+Table1[[#This Row],[Current Record Count]]+Table1[[#This Row],[Adj Record Count]]</f>
        <v>-121</v>
      </c>
      <c r="R417" s="1">
        <f>+-Table1[[#This Row],[Current Total ADJUSTMENT_AMOUNT]]+Table1[[#This Row],[Adj Total ADJUSTMENT_AMOUNT]]</f>
        <v>-2123131.9000000004</v>
      </c>
      <c r="S417" s="1">
        <f>-Table1[[#This Row],[Current Total CHARGE_AMOUNT]]+Table1[[#This Row],[Adj Total CHARGE_AMOUNT]]</f>
        <v>-2615066.9299999997</v>
      </c>
      <c r="T417" s="1">
        <f>+Table1[[#This Row],[Adj Total TOTAL_COST]]-Table1[[#This Row],[Current Total TOTAL_COST]]</f>
        <v>-629021.59209999989</v>
      </c>
      <c r="U417" s="1">
        <f>+Table1[[#This Row],[Adj Total CONTRIBUTION_MARGIN]]-Table1[[#This Row],[Current Total CONTRIBUTION_MARGIN]]</f>
        <v>-209441.18</v>
      </c>
      <c r="V417" s="1">
        <f>+Table1[[#This Row],[Adj Total OPERATING_MARGIN]]-Table1[[#This Row],[Current Total OPERATING_MARGIN]]</f>
        <v>-136777.21</v>
      </c>
    </row>
    <row r="418" spans="1:22" x14ac:dyDescent="0.3">
      <c r="A418" t="s">
        <v>54</v>
      </c>
      <c r="B418">
        <v>2025</v>
      </c>
      <c r="C418" t="s">
        <v>17</v>
      </c>
      <c r="D418" t="s">
        <v>85</v>
      </c>
      <c r="E418" s="2">
        <v>13</v>
      </c>
      <c r="F418" s="1">
        <v>19817.43</v>
      </c>
      <c r="G418" s="1">
        <v>29531.54</v>
      </c>
      <c r="H418" s="1">
        <v>6166.4152999999997</v>
      </c>
      <c r="I418" s="1">
        <v>4786.8599999999997</v>
      </c>
      <c r="J418" s="1">
        <v>2972.55</v>
      </c>
      <c r="K418" s="2">
        <v>109</v>
      </c>
      <c r="L418" s="1">
        <v>1097054.06</v>
      </c>
      <c r="M418" s="1">
        <v>1444475.13</v>
      </c>
      <c r="N418" s="1">
        <v>474082.60869999998</v>
      </c>
      <c r="O418" s="1">
        <v>-57125.03</v>
      </c>
      <c r="P418" s="1">
        <v>-133537.19</v>
      </c>
      <c r="Q418" s="2">
        <f>-+Table1[[#This Row],[Current Record Count]]+Table1[[#This Row],[Adj Record Count]]</f>
        <v>96</v>
      </c>
      <c r="R418" s="1">
        <f>+-Table1[[#This Row],[Current Total ADJUSTMENT_AMOUNT]]+Table1[[#This Row],[Adj Total ADJUSTMENT_AMOUNT]]</f>
        <v>1077236.6300000001</v>
      </c>
      <c r="S418" s="1">
        <f>-Table1[[#This Row],[Current Total CHARGE_AMOUNT]]+Table1[[#This Row],[Adj Total CHARGE_AMOUNT]]</f>
        <v>1414943.5899999999</v>
      </c>
      <c r="T418" s="1">
        <f>+Table1[[#This Row],[Adj Total TOTAL_COST]]-Table1[[#This Row],[Current Total TOTAL_COST]]</f>
        <v>467916.19339999999</v>
      </c>
      <c r="U418" s="1">
        <f>+Table1[[#This Row],[Adj Total CONTRIBUTION_MARGIN]]-Table1[[#This Row],[Current Total CONTRIBUTION_MARGIN]]</f>
        <v>-61911.89</v>
      </c>
      <c r="V418" s="1">
        <f>+Table1[[#This Row],[Adj Total OPERATING_MARGIN]]-Table1[[#This Row],[Current Total OPERATING_MARGIN]]</f>
        <v>-136509.74</v>
      </c>
    </row>
    <row r="419" spans="1:22" x14ac:dyDescent="0.3">
      <c r="A419" t="s">
        <v>35</v>
      </c>
      <c r="B419">
        <v>2021</v>
      </c>
      <c r="C419" t="s">
        <v>47</v>
      </c>
      <c r="D419" t="s">
        <v>63</v>
      </c>
      <c r="E419" s="2">
        <v>497</v>
      </c>
      <c r="F419" s="1">
        <v>2722472.25</v>
      </c>
      <c r="G419" s="1">
        <v>3287269.79</v>
      </c>
      <c r="H419" s="1">
        <v>576139.32940000005</v>
      </c>
      <c r="I419" s="1">
        <v>330324.88</v>
      </c>
      <c r="J419" s="1">
        <v>135749.04</v>
      </c>
      <c r="K419" s="2">
        <v>4</v>
      </c>
      <c r="L419" s="1">
        <v>3053.71</v>
      </c>
      <c r="M419" s="1">
        <v>3499.23</v>
      </c>
      <c r="N419" s="1">
        <v>1347.8009</v>
      </c>
      <c r="O419" s="1">
        <v>50.27</v>
      </c>
      <c r="P419" s="1">
        <v>-662.05</v>
      </c>
      <c r="Q419" s="2">
        <f>-+Table1[[#This Row],[Current Record Count]]+Table1[[#This Row],[Adj Record Count]]</f>
        <v>-493</v>
      </c>
      <c r="R419" s="1">
        <f>+-Table1[[#This Row],[Current Total ADJUSTMENT_AMOUNT]]+Table1[[#This Row],[Adj Total ADJUSTMENT_AMOUNT]]</f>
        <v>-2719418.54</v>
      </c>
      <c r="S419" s="1">
        <f>-Table1[[#This Row],[Current Total CHARGE_AMOUNT]]+Table1[[#This Row],[Adj Total CHARGE_AMOUNT]]</f>
        <v>-3283770.56</v>
      </c>
      <c r="T419" s="1">
        <f>+Table1[[#This Row],[Adj Total TOTAL_COST]]-Table1[[#This Row],[Current Total TOTAL_COST]]</f>
        <v>-574791.52850000001</v>
      </c>
      <c r="U419" s="1">
        <f>+Table1[[#This Row],[Adj Total CONTRIBUTION_MARGIN]]-Table1[[#This Row],[Current Total CONTRIBUTION_MARGIN]]</f>
        <v>-330274.61</v>
      </c>
      <c r="V419" s="1">
        <f>+Table1[[#This Row],[Adj Total OPERATING_MARGIN]]-Table1[[#This Row],[Current Total OPERATING_MARGIN]]</f>
        <v>-136411.09</v>
      </c>
    </row>
    <row r="420" spans="1:22" x14ac:dyDescent="0.3">
      <c r="A420" t="s">
        <v>39</v>
      </c>
      <c r="B420">
        <v>2020</v>
      </c>
      <c r="C420" t="s">
        <v>20</v>
      </c>
      <c r="D420" t="s">
        <v>61</v>
      </c>
      <c r="E420" s="2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2">
        <v>200</v>
      </c>
      <c r="L420" s="1">
        <v>1466012.66</v>
      </c>
      <c r="M420" s="1">
        <v>1980007.79</v>
      </c>
      <c r="N420" s="1">
        <v>630478.17020000005</v>
      </c>
      <c r="O420" s="1">
        <v>66966.34</v>
      </c>
      <c r="P420" s="1">
        <v>-136381.94</v>
      </c>
      <c r="Q420" s="2">
        <f>-+Table1[[#This Row],[Current Record Count]]+Table1[[#This Row],[Adj Record Count]]</f>
        <v>200</v>
      </c>
      <c r="R420" s="1">
        <f>+-Table1[[#This Row],[Current Total ADJUSTMENT_AMOUNT]]+Table1[[#This Row],[Adj Total ADJUSTMENT_AMOUNT]]</f>
        <v>1466012.66</v>
      </c>
      <c r="S420" s="1">
        <f>-Table1[[#This Row],[Current Total CHARGE_AMOUNT]]+Table1[[#This Row],[Adj Total CHARGE_AMOUNT]]</f>
        <v>1980007.79</v>
      </c>
      <c r="T420" s="1">
        <f>+Table1[[#This Row],[Adj Total TOTAL_COST]]-Table1[[#This Row],[Current Total TOTAL_COST]]</f>
        <v>630478.17020000005</v>
      </c>
      <c r="U420" s="1">
        <f>+Table1[[#This Row],[Adj Total CONTRIBUTION_MARGIN]]-Table1[[#This Row],[Current Total CONTRIBUTION_MARGIN]]</f>
        <v>66966.34</v>
      </c>
      <c r="V420" s="1">
        <f>+Table1[[#This Row],[Adj Total OPERATING_MARGIN]]-Table1[[#This Row],[Current Total OPERATING_MARGIN]]</f>
        <v>-136381.94</v>
      </c>
    </row>
    <row r="421" spans="1:22" x14ac:dyDescent="0.3">
      <c r="A421" t="s">
        <v>81</v>
      </c>
      <c r="B421">
        <v>2022</v>
      </c>
      <c r="C421" t="s">
        <v>47</v>
      </c>
      <c r="D421" t="s">
        <v>63</v>
      </c>
      <c r="E421" s="2">
        <v>17</v>
      </c>
      <c r="F421" s="1">
        <v>2101.39</v>
      </c>
      <c r="G421" s="1">
        <v>3400</v>
      </c>
      <c r="H421" s="1">
        <v>17931.572800000002</v>
      </c>
      <c r="I421" s="1">
        <v>-5156.12</v>
      </c>
      <c r="J421" s="1">
        <v>-11337.66</v>
      </c>
      <c r="K421" s="2">
        <v>1223</v>
      </c>
      <c r="L421" s="1">
        <v>11009523.619999999</v>
      </c>
      <c r="M421" s="1">
        <v>14127250.109999999</v>
      </c>
      <c r="N421" s="1">
        <v>4050550.9988000002</v>
      </c>
      <c r="O421" s="1">
        <v>407467.6</v>
      </c>
      <c r="P421" s="1">
        <v>-147396.19</v>
      </c>
      <c r="Q421" s="2">
        <f>-+Table1[[#This Row],[Current Record Count]]+Table1[[#This Row],[Adj Record Count]]</f>
        <v>1206</v>
      </c>
      <c r="R421" s="1">
        <f>+-Table1[[#This Row],[Current Total ADJUSTMENT_AMOUNT]]+Table1[[#This Row],[Adj Total ADJUSTMENT_AMOUNT]]</f>
        <v>11007422.229999999</v>
      </c>
      <c r="S421" s="1">
        <f>-Table1[[#This Row],[Current Total CHARGE_AMOUNT]]+Table1[[#This Row],[Adj Total CHARGE_AMOUNT]]</f>
        <v>14123850.109999999</v>
      </c>
      <c r="T421" s="1">
        <f>+Table1[[#This Row],[Adj Total TOTAL_COST]]-Table1[[#This Row],[Current Total TOTAL_COST]]</f>
        <v>4032619.426</v>
      </c>
      <c r="U421" s="1">
        <f>+Table1[[#This Row],[Adj Total CONTRIBUTION_MARGIN]]-Table1[[#This Row],[Current Total CONTRIBUTION_MARGIN]]</f>
        <v>412623.72</v>
      </c>
      <c r="V421" s="1">
        <f>+Table1[[#This Row],[Adj Total OPERATING_MARGIN]]-Table1[[#This Row],[Current Total OPERATING_MARGIN]]</f>
        <v>-136058.53</v>
      </c>
    </row>
    <row r="422" spans="1:22" x14ac:dyDescent="0.3">
      <c r="A422" t="s">
        <v>22</v>
      </c>
      <c r="B422">
        <v>2024</v>
      </c>
      <c r="C422" t="s">
        <v>23</v>
      </c>
      <c r="D422" t="s">
        <v>94</v>
      </c>
      <c r="E422" s="2">
        <v>21196</v>
      </c>
      <c r="F422" s="1">
        <v>12130223.560000001</v>
      </c>
      <c r="G422" s="1">
        <v>16089263.09</v>
      </c>
      <c r="H422" s="1">
        <v>6436691.5898000002</v>
      </c>
      <c r="I422" s="1">
        <v>3849269.36</v>
      </c>
      <c r="J422" s="1">
        <v>1153310.9099999999</v>
      </c>
      <c r="K422" s="2">
        <v>21022</v>
      </c>
      <c r="L422" s="1">
        <v>11547487.970000001</v>
      </c>
      <c r="M422" s="1">
        <v>15321122.220000001</v>
      </c>
      <c r="N422" s="1">
        <v>6331571.1102</v>
      </c>
      <c r="O422" s="1">
        <v>3674600.03</v>
      </c>
      <c r="P422" s="1">
        <v>1018450.06</v>
      </c>
      <c r="Q422" s="2">
        <f>-+Table1[[#This Row],[Current Record Count]]+Table1[[#This Row],[Adj Record Count]]</f>
        <v>-174</v>
      </c>
      <c r="R422" s="1">
        <f>+-Table1[[#This Row],[Current Total ADJUSTMENT_AMOUNT]]+Table1[[#This Row],[Adj Total ADJUSTMENT_AMOUNT]]</f>
        <v>-582735.58999999985</v>
      </c>
      <c r="S422" s="1">
        <f>-Table1[[#This Row],[Current Total CHARGE_AMOUNT]]+Table1[[#This Row],[Adj Total CHARGE_AMOUNT]]</f>
        <v>-768140.86999999918</v>
      </c>
      <c r="T422" s="1">
        <f>+Table1[[#This Row],[Adj Total TOTAL_COST]]-Table1[[#This Row],[Current Total TOTAL_COST]]</f>
        <v>-105120.4796000002</v>
      </c>
      <c r="U422" s="1">
        <f>+Table1[[#This Row],[Adj Total CONTRIBUTION_MARGIN]]-Table1[[#This Row],[Current Total CONTRIBUTION_MARGIN]]</f>
        <v>-174669.33000000007</v>
      </c>
      <c r="V422" s="1">
        <f>+Table1[[#This Row],[Adj Total OPERATING_MARGIN]]-Table1[[#This Row],[Current Total OPERATING_MARGIN]]</f>
        <v>-134860.84999999986</v>
      </c>
    </row>
    <row r="423" spans="1:22" x14ac:dyDescent="0.3">
      <c r="A423" t="s">
        <v>22</v>
      </c>
      <c r="B423">
        <v>2024</v>
      </c>
      <c r="C423" t="s">
        <v>23</v>
      </c>
      <c r="D423" t="s">
        <v>83</v>
      </c>
      <c r="E423" s="2">
        <v>47223</v>
      </c>
      <c r="F423" s="1">
        <v>29017414.219999999</v>
      </c>
      <c r="G423" s="1">
        <v>38978291.840000004</v>
      </c>
      <c r="H423" s="1">
        <v>16195123.6625</v>
      </c>
      <c r="I423" s="1">
        <v>6841269.1799999997</v>
      </c>
      <c r="J423" s="1">
        <v>-597682.53</v>
      </c>
      <c r="K423" s="2">
        <v>46575</v>
      </c>
      <c r="L423" s="1">
        <v>26784166.41</v>
      </c>
      <c r="M423" s="1">
        <v>36284895.380000003</v>
      </c>
      <c r="N423" s="1">
        <v>15744768.2499</v>
      </c>
      <c r="O423" s="1">
        <v>6541044.1299999999</v>
      </c>
      <c r="P423" s="1">
        <v>-731973.77</v>
      </c>
      <c r="Q423" s="2">
        <f>-+Table1[[#This Row],[Current Record Count]]+Table1[[#This Row],[Adj Record Count]]</f>
        <v>-648</v>
      </c>
      <c r="R423" s="1">
        <f>+-Table1[[#This Row],[Current Total ADJUSTMENT_AMOUNT]]+Table1[[#This Row],[Adj Total ADJUSTMENT_AMOUNT]]</f>
        <v>-2233247.8099999987</v>
      </c>
      <c r="S423" s="1">
        <f>-Table1[[#This Row],[Current Total CHARGE_AMOUNT]]+Table1[[#This Row],[Adj Total CHARGE_AMOUNT]]</f>
        <v>-2693396.4600000009</v>
      </c>
      <c r="T423" s="1">
        <f>+Table1[[#This Row],[Adj Total TOTAL_COST]]-Table1[[#This Row],[Current Total TOTAL_COST]]</f>
        <v>-450355.41259999946</v>
      </c>
      <c r="U423" s="1">
        <f>+Table1[[#This Row],[Adj Total CONTRIBUTION_MARGIN]]-Table1[[#This Row],[Current Total CONTRIBUTION_MARGIN]]</f>
        <v>-300225.04999999981</v>
      </c>
      <c r="V423" s="1">
        <f>+Table1[[#This Row],[Adj Total OPERATING_MARGIN]]-Table1[[#This Row],[Current Total OPERATING_MARGIN]]</f>
        <v>-134291.24</v>
      </c>
    </row>
    <row r="424" spans="1:22" x14ac:dyDescent="0.3">
      <c r="A424" t="s">
        <v>33</v>
      </c>
      <c r="B424">
        <v>2022</v>
      </c>
      <c r="C424" t="s">
        <v>90</v>
      </c>
      <c r="D424" t="s">
        <v>90</v>
      </c>
      <c r="E424" s="2">
        <v>206</v>
      </c>
      <c r="F424" s="1">
        <v>946831.34</v>
      </c>
      <c r="G424" s="1">
        <v>1356683.82</v>
      </c>
      <c r="H424" s="1">
        <v>300693.42090000003</v>
      </c>
      <c r="I424" s="1">
        <v>203847.82</v>
      </c>
      <c r="J424" s="1">
        <v>134282.12</v>
      </c>
      <c r="K424" s="2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2">
        <f>-+Table1[[#This Row],[Current Record Count]]+Table1[[#This Row],[Adj Record Count]]</f>
        <v>-206</v>
      </c>
      <c r="R424" s="1">
        <f>+-Table1[[#This Row],[Current Total ADJUSTMENT_AMOUNT]]+Table1[[#This Row],[Adj Total ADJUSTMENT_AMOUNT]]</f>
        <v>-946831.34</v>
      </c>
      <c r="S424" s="1">
        <f>-Table1[[#This Row],[Current Total CHARGE_AMOUNT]]+Table1[[#This Row],[Adj Total CHARGE_AMOUNT]]</f>
        <v>-1356683.82</v>
      </c>
      <c r="T424" s="1">
        <f>+Table1[[#This Row],[Adj Total TOTAL_COST]]-Table1[[#This Row],[Current Total TOTAL_COST]]</f>
        <v>-300693.42090000003</v>
      </c>
      <c r="U424" s="1">
        <f>+Table1[[#This Row],[Adj Total CONTRIBUTION_MARGIN]]-Table1[[#This Row],[Current Total CONTRIBUTION_MARGIN]]</f>
        <v>-203847.82</v>
      </c>
      <c r="V424" s="1">
        <f>+Table1[[#This Row],[Adj Total OPERATING_MARGIN]]-Table1[[#This Row],[Current Total OPERATING_MARGIN]]</f>
        <v>-134282.12</v>
      </c>
    </row>
    <row r="425" spans="1:22" x14ac:dyDescent="0.3">
      <c r="A425" t="s">
        <v>33</v>
      </c>
      <c r="B425">
        <v>2024</v>
      </c>
      <c r="C425" t="s">
        <v>17</v>
      </c>
      <c r="D425" t="s">
        <v>68</v>
      </c>
      <c r="E425" s="2">
        <v>180</v>
      </c>
      <c r="F425" s="1">
        <v>1152045.25</v>
      </c>
      <c r="G425" s="1">
        <v>1616096.79</v>
      </c>
      <c r="H425" s="1">
        <v>411286.33409999998</v>
      </c>
      <c r="I425" s="1">
        <v>246000.92</v>
      </c>
      <c r="J425" s="1">
        <v>167466.89000000001</v>
      </c>
      <c r="K425" s="2">
        <v>7</v>
      </c>
      <c r="L425" s="1">
        <v>90965.47</v>
      </c>
      <c r="M425" s="1">
        <v>255083.32</v>
      </c>
      <c r="N425" s="1">
        <v>130657.2913</v>
      </c>
      <c r="O425" s="1">
        <v>47050.54</v>
      </c>
      <c r="P425" s="1">
        <v>33462.839999999997</v>
      </c>
      <c r="Q425" s="2">
        <f>-+Table1[[#This Row],[Current Record Count]]+Table1[[#This Row],[Adj Record Count]]</f>
        <v>-173</v>
      </c>
      <c r="R425" s="1">
        <f>+-Table1[[#This Row],[Current Total ADJUSTMENT_AMOUNT]]+Table1[[#This Row],[Adj Total ADJUSTMENT_AMOUNT]]</f>
        <v>-1061079.78</v>
      </c>
      <c r="S425" s="1">
        <f>-Table1[[#This Row],[Current Total CHARGE_AMOUNT]]+Table1[[#This Row],[Adj Total CHARGE_AMOUNT]]</f>
        <v>-1361013.47</v>
      </c>
      <c r="T425" s="1">
        <f>+Table1[[#This Row],[Adj Total TOTAL_COST]]-Table1[[#This Row],[Current Total TOTAL_COST]]</f>
        <v>-280629.0428</v>
      </c>
      <c r="U425" s="1">
        <f>+Table1[[#This Row],[Adj Total CONTRIBUTION_MARGIN]]-Table1[[#This Row],[Current Total CONTRIBUTION_MARGIN]]</f>
        <v>-198950.38</v>
      </c>
      <c r="V425" s="1">
        <f>+Table1[[#This Row],[Adj Total OPERATING_MARGIN]]-Table1[[#This Row],[Current Total OPERATING_MARGIN]]</f>
        <v>-134004.05000000002</v>
      </c>
    </row>
    <row r="426" spans="1:22" x14ac:dyDescent="0.3">
      <c r="A426" t="s">
        <v>22</v>
      </c>
      <c r="B426">
        <v>2022</v>
      </c>
      <c r="C426" t="s">
        <v>46</v>
      </c>
      <c r="D426" t="s">
        <v>46</v>
      </c>
      <c r="E426" s="2">
        <v>28282</v>
      </c>
      <c r="F426" s="1">
        <v>23607518.68</v>
      </c>
      <c r="G426" s="1">
        <v>31960384.050000001</v>
      </c>
      <c r="H426" s="1">
        <v>14336103.531400001</v>
      </c>
      <c r="I426" s="1">
        <v>1824219.86</v>
      </c>
      <c r="J426" s="1">
        <v>-2202304.12</v>
      </c>
      <c r="K426" s="2">
        <v>27987</v>
      </c>
      <c r="L426" s="1">
        <v>21051951.530000001</v>
      </c>
      <c r="M426" s="1">
        <v>28564047.579999998</v>
      </c>
      <c r="N426" s="1">
        <v>13530477.276000001</v>
      </c>
      <c r="O426" s="1">
        <v>1493519.74</v>
      </c>
      <c r="P426" s="1">
        <v>-2336175.15</v>
      </c>
      <c r="Q426" s="2">
        <f>-+Table1[[#This Row],[Current Record Count]]+Table1[[#This Row],[Adj Record Count]]</f>
        <v>-295</v>
      </c>
      <c r="R426" s="1">
        <f>+-Table1[[#This Row],[Current Total ADJUSTMENT_AMOUNT]]+Table1[[#This Row],[Adj Total ADJUSTMENT_AMOUNT]]</f>
        <v>-2555567.1499999985</v>
      </c>
      <c r="S426" s="1">
        <f>-Table1[[#This Row],[Current Total CHARGE_AMOUNT]]+Table1[[#This Row],[Adj Total CHARGE_AMOUNT]]</f>
        <v>-3396336.4700000025</v>
      </c>
      <c r="T426" s="1">
        <f>+Table1[[#This Row],[Adj Total TOTAL_COST]]-Table1[[#This Row],[Current Total TOTAL_COST]]</f>
        <v>-805626.25540000014</v>
      </c>
      <c r="U426" s="1">
        <f>+Table1[[#This Row],[Adj Total CONTRIBUTION_MARGIN]]-Table1[[#This Row],[Current Total CONTRIBUTION_MARGIN]]</f>
        <v>-330700.12000000011</v>
      </c>
      <c r="V426" s="1">
        <f>+Table1[[#This Row],[Adj Total OPERATING_MARGIN]]-Table1[[#This Row],[Current Total OPERATING_MARGIN]]</f>
        <v>-133871.0299999998</v>
      </c>
    </row>
    <row r="427" spans="1:22" x14ac:dyDescent="0.3">
      <c r="A427" t="s">
        <v>33</v>
      </c>
      <c r="B427">
        <v>2021</v>
      </c>
      <c r="C427" t="s">
        <v>29</v>
      </c>
      <c r="D427" t="s">
        <v>62</v>
      </c>
      <c r="E427" s="2">
        <v>149</v>
      </c>
      <c r="F427" s="1">
        <v>955181.56</v>
      </c>
      <c r="G427" s="1">
        <v>1300722.05</v>
      </c>
      <c r="H427" s="1">
        <v>215713.0073</v>
      </c>
      <c r="I427" s="1">
        <v>178600.43</v>
      </c>
      <c r="J427" s="1">
        <v>133469.89000000001</v>
      </c>
      <c r="K427" s="2">
        <v>7</v>
      </c>
      <c r="L427" s="1">
        <v>8863.34</v>
      </c>
      <c r="M427" s="1">
        <v>16954.169999999998</v>
      </c>
      <c r="N427" s="1">
        <v>395.26850000000002</v>
      </c>
      <c r="O427" s="1">
        <v>456.92</v>
      </c>
      <c r="P427" s="1">
        <v>366.73</v>
      </c>
      <c r="Q427" s="2">
        <f>-+Table1[[#This Row],[Current Record Count]]+Table1[[#This Row],[Adj Record Count]]</f>
        <v>-142</v>
      </c>
      <c r="R427" s="1">
        <f>+-Table1[[#This Row],[Current Total ADJUSTMENT_AMOUNT]]+Table1[[#This Row],[Adj Total ADJUSTMENT_AMOUNT]]</f>
        <v>-946318.22000000009</v>
      </c>
      <c r="S427" s="1">
        <f>-Table1[[#This Row],[Current Total CHARGE_AMOUNT]]+Table1[[#This Row],[Adj Total CHARGE_AMOUNT]]</f>
        <v>-1283767.8800000001</v>
      </c>
      <c r="T427" s="1">
        <f>+Table1[[#This Row],[Adj Total TOTAL_COST]]-Table1[[#This Row],[Current Total TOTAL_COST]]</f>
        <v>-215317.73879999999</v>
      </c>
      <c r="U427" s="1">
        <f>+Table1[[#This Row],[Adj Total CONTRIBUTION_MARGIN]]-Table1[[#This Row],[Current Total CONTRIBUTION_MARGIN]]</f>
        <v>-178143.50999999998</v>
      </c>
      <c r="V427" s="1">
        <f>+Table1[[#This Row],[Adj Total OPERATING_MARGIN]]-Table1[[#This Row],[Current Total OPERATING_MARGIN]]</f>
        <v>-133103.16</v>
      </c>
    </row>
    <row r="428" spans="1:22" x14ac:dyDescent="0.3">
      <c r="A428" t="s">
        <v>16</v>
      </c>
      <c r="B428">
        <v>2024</v>
      </c>
      <c r="C428" t="s">
        <v>17</v>
      </c>
      <c r="D428" t="s">
        <v>68</v>
      </c>
      <c r="E428" s="2">
        <v>1353</v>
      </c>
      <c r="F428" s="1">
        <v>2260520.15</v>
      </c>
      <c r="G428" s="1">
        <v>2925067.82</v>
      </c>
      <c r="H428" s="1">
        <v>882487.83420000004</v>
      </c>
      <c r="I428" s="1">
        <v>202145.98</v>
      </c>
      <c r="J428" s="1">
        <v>-32049.81</v>
      </c>
      <c r="K428" s="2">
        <v>1104</v>
      </c>
      <c r="L428" s="1">
        <v>463696.9</v>
      </c>
      <c r="M428" s="1">
        <v>638790.88</v>
      </c>
      <c r="N428" s="1">
        <v>408952.31359999999</v>
      </c>
      <c r="O428" s="1">
        <v>-53136.1</v>
      </c>
      <c r="P428" s="1">
        <v>-165035.23000000001</v>
      </c>
      <c r="Q428" s="2">
        <f>-+Table1[[#This Row],[Current Record Count]]+Table1[[#This Row],[Adj Record Count]]</f>
        <v>-249</v>
      </c>
      <c r="R428" s="1">
        <f>+-Table1[[#This Row],[Current Total ADJUSTMENT_AMOUNT]]+Table1[[#This Row],[Adj Total ADJUSTMENT_AMOUNT]]</f>
        <v>-1796823.25</v>
      </c>
      <c r="S428" s="1">
        <f>-Table1[[#This Row],[Current Total CHARGE_AMOUNT]]+Table1[[#This Row],[Adj Total CHARGE_AMOUNT]]</f>
        <v>-2286276.94</v>
      </c>
      <c r="T428" s="1">
        <f>+Table1[[#This Row],[Adj Total TOTAL_COST]]-Table1[[#This Row],[Current Total TOTAL_COST]]</f>
        <v>-473535.52060000005</v>
      </c>
      <c r="U428" s="1">
        <f>+Table1[[#This Row],[Adj Total CONTRIBUTION_MARGIN]]-Table1[[#This Row],[Current Total CONTRIBUTION_MARGIN]]</f>
        <v>-255282.08000000002</v>
      </c>
      <c r="V428" s="1">
        <f>+Table1[[#This Row],[Adj Total OPERATING_MARGIN]]-Table1[[#This Row],[Current Total OPERATING_MARGIN]]</f>
        <v>-132985.42000000001</v>
      </c>
    </row>
    <row r="429" spans="1:22" x14ac:dyDescent="0.3">
      <c r="A429" t="s">
        <v>33</v>
      </c>
      <c r="B429">
        <v>2022</v>
      </c>
      <c r="C429" t="s">
        <v>20</v>
      </c>
      <c r="D429" t="s">
        <v>97</v>
      </c>
      <c r="E429" s="2">
        <v>57</v>
      </c>
      <c r="F429" s="1">
        <v>640789.15</v>
      </c>
      <c r="G429" s="1">
        <v>868874.56</v>
      </c>
      <c r="H429" s="1">
        <v>202041.36919999999</v>
      </c>
      <c r="I429" s="1">
        <v>159967.38</v>
      </c>
      <c r="J429" s="1">
        <v>131485.82999999999</v>
      </c>
      <c r="K429" s="2">
        <v>3</v>
      </c>
      <c r="L429" s="1">
        <v>227.98</v>
      </c>
      <c r="M429" s="1">
        <v>599.88</v>
      </c>
      <c r="N429" s="1">
        <v>121.5086</v>
      </c>
      <c r="O429" s="1">
        <v>265.92</v>
      </c>
      <c r="P429" s="1">
        <v>250.39</v>
      </c>
      <c r="Q429" s="2">
        <f>-+Table1[[#This Row],[Current Record Count]]+Table1[[#This Row],[Adj Record Count]]</f>
        <v>-54</v>
      </c>
      <c r="R429" s="1">
        <f>+-Table1[[#This Row],[Current Total ADJUSTMENT_AMOUNT]]+Table1[[#This Row],[Adj Total ADJUSTMENT_AMOUNT]]</f>
        <v>-640561.17000000004</v>
      </c>
      <c r="S429" s="1">
        <f>-Table1[[#This Row],[Current Total CHARGE_AMOUNT]]+Table1[[#This Row],[Adj Total CHARGE_AMOUNT]]</f>
        <v>-868274.68</v>
      </c>
      <c r="T429" s="1">
        <f>+Table1[[#This Row],[Adj Total TOTAL_COST]]-Table1[[#This Row],[Current Total TOTAL_COST]]</f>
        <v>-201919.86059999999</v>
      </c>
      <c r="U429" s="1">
        <f>+Table1[[#This Row],[Adj Total CONTRIBUTION_MARGIN]]-Table1[[#This Row],[Current Total CONTRIBUTION_MARGIN]]</f>
        <v>-159701.46</v>
      </c>
      <c r="V429" s="1">
        <f>+Table1[[#This Row],[Adj Total OPERATING_MARGIN]]-Table1[[#This Row],[Current Total OPERATING_MARGIN]]</f>
        <v>-131235.43999999997</v>
      </c>
    </row>
    <row r="430" spans="1:22" x14ac:dyDescent="0.3">
      <c r="A430" t="s">
        <v>31</v>
      </c>
      <c r="B430">
        <v>2024</v>
      </c>
      <c r="C430" t="s">
        <v>46</v>
      </c>
      <c r="D430" t="s">
        <v>46</v>
      </c>
      <c r="E430" s="2">
        <v>108</v>
      </c>
      <c r="F430" s="1">
        <v>1145871.82</v>
      </c>
      <c r="G430" s="1">
        <v>1449211.97</v>
      </c>
      <c r="H430" s="1">
        <v>330569.4424</v>
      </c>
      <c r="I430" s="1">
        <v>225589.52</v>
      </c>
      <c r="J430" s="1">
        <v>132343.37</v>
      </c>
      <c r="K430" s="2">
        <v>16</v>
      </c>
      <c r="L430" s="1">
        <v>23936</v>
      </c>
      <c r="M430" s="1">
        <v>28157.360000000001</v>
      </c>
      <c r="N430" s="1">
        <v>9265.9074000000001</v>
      </c>
      <c r="O430" s="1">
        <v>4948.38</v>
      </c>
      <c r="P430" s="1">
        <v>1328.49</v>
      </c>
      <c r="Q430" s="2">
        <f>-+Table1[[#This Row],[Current Record Count]]+Table1[[#This Row],[Adj Record Count]]</f>
        <v>-92</v>
      </c>
      <c r="R430" s="1">
        <f>+-Table1[[#This Row],[Current Total ADJUSTMENT_AMOUNT]]+Table1[[#This Row],[Adj Total ADJUSTMENT_AMOUNT]]</f>
        <v>-1121935.82</v>
      </c>
      <c r="S430" s="1">
        <f>-Table1[[#This Row],[Current Total CHARGE_AMOUNT]]+Table1[[#This Row],[Adj Total CHARGE_AMOUNT]]</f>
        <v>-1421054.6099999999</v>
      </c>
      <c r="T430" s="1">
        <f>+Table1[[#This Row],[Adj Total TOTAL_COST]]-Table1[[#This Row],[Current Total TOTAL_COST]]</f>
        <v>-321303.53499999997</v>
      </c>
      <c r="U430" s="1">
        <f>+Table1[[#This Row],[Adj Total CONTRIBUTION_MARGIN]]-Table1[[#This Row],[Current Total CONTRIBUTION_MARGIN]]</f>
        <v>-220641.13999999998</v>
      </c>
      <c r="V430" s="1">
        <f>+Table1[[#This Row],[Adj Total OPERATING_MARGIN]]-Table1[[#This Row],[Current Total OPERATING_MARGIN]]</f>
        <v>-131014.87999999999</v>
      </c>
    </row>
    <row r="431" spans="1:22" x14ac:dyDescent="0.3">
      <c r="A431" t="s">
        <v>33</v>
      </c>
      <c r="B431">
        <v>2021</v>
      </c>
      <c r="C431" t="s">
        <v>20</v>
      </c>
      <c r="D431" t="s">
        <v>102</v>
      </c>
      <c r="E431" s="2">
        <v>98</v>
      </c>
      <c r="F431" s="1">
        <v>452586.95</v>
      </c>
      <c r="G431" s="1">
        <v>632010.15</v>
      </c>
      <c r="H431" s="1">
        <v>71683.582500000004</v>
      </c>
      <c r="I431" s="1">
        <v>147004.22</v>
      </c>
      <c r="J431" s="1">
        <v>129507.3</v>
      </c>
      <c r="K431" s="2">
        <v>4</v>
      </c>
      <c r="L431" s="1">
        <v>9733.33</v>
      </c>
      <c r="M431" s="1">
        <v>10468.620000000001</v>
      </c>
      <c r="N431" s="1">
        <v>2045.0958000000001</v>
      </c>
      <c r="O431" s="1">
        <v>-1217.18</v>
      </c>
      <c r="P431" s="1">
        <v>-1313.36</v>
      </c>
      <c r="Q431" s="2">
        <f>-+Table1[[#This Row],[Current Record Count]]+Table1[[#This Row],[Adj Record Count]]</f>
        <v>-94</v>
      </c>
      <c r="R431" s="1">
        <f>+-Table1[[#This Row],[Current Total ADJUSTMENT_AMOUNT]]+Table1[[#This Row],[Adj Total ADJUSTMENT_AMOUNT]]</f>
        <v>-442853.62</v>
      </c>
      <c r="S431" s="1">
        <f>-Table1[[#This Row],[Current Total CHARGE_AMOUNT]]+Table1[[#This Row],[Adj Total CHARGE_AMOUNT]]</f>
        <v>-621541.53</v>
      </c>
      <c r="T431" s="1">
        <f>+Table1[[#This Row],[Adj Total TOTAL_COST]]-Table1[[#This Row],[Current Total TOTAL_COST]]</f>
        <v>-69638.486700000009</v>
      </c>
      <c r="U431" s="1">
        <f>+Table1[[#This Row],[Adj Total CONTRIBUTION_MARGIN]]-Table1[[#This Row],[Current Total CONTRIBUTION_MARGIN]]</f>
        <v>-148221.4</v>
      </c>
      <c r="V431" s="1">
        <f>+Table1[[#This Row],[Adj Total OPERATING_MARGIN]]-Table1[[#This Row],[Current Total OPERATING_MARGIN]]</f>
        <v>-130820.66</v>
      </c>
    </row>
    <row r="432" spans="1:22" x14ac:dyDescent="0.3">
      <c r="A432" t="s">
        <v>81</v>
      </c>
      <c r="B432">
        <v>2022</v>
      </c>
      <c r="C432" t="s">
        <v>23</v>
      </c>
      <c r="D432" t="s">
        <v>77</v>
      </c>
      <c r="E432" s="2">
        <v>1</v>
      </c>
      <c r="F432" s="1">
        <v>264</v>
      </c>
      <c r="G432" s="1">
        <v>264</v>
      </c>
      <c r="H432" s="1">
        <v>132.82089999999999</v>
      </c>
      <c r="I432" s="1">
        <v>117.21</v>
      </c>
      <c r="J432" s="1">
        <v>52.3</v>
      </c>
      <c r="K432" s="2">
        <v>1909</v>
      </c>
      <c r="L432" s="1">
        <v>1324283.6200000001</v>
      </c>
      <c r="M432" s="1">
        <v>1751717.55</v>
      </c>
      <c r="N432" s="1">
        <v>719178.10649999999</v>
      </c>
      <c r="O432" s="1">
        <v>161525.54</v>
      </c>
      <c r="P432" s="1">
        <v>-129681.09</v>
      </c>
      <c r="Q432" s="2">
        <f>-+Table1[[#This Row],[Current Record Count]]+Table1[[#This Row],[Adj Record Count]]</f>
        <v>1908</v>
      </c>
      <c r="R432" s="1">
        <f>+-Table1[[#This Row],[Current Total ADJUSTMENT_AMOUNT]]+Table1[[#This Row],[Adj Total ADJUSTMENT_AMOUNT]]</f>
        <v>1324019.6200000001</v>
      </c>
      <c r="S432" s="1">
        <f>-Table1[[#This Row],[Current Total CHARGE_AMOUNT]]+Table1[[#This Row],[Adj Total CHARGE_AMOUNT]]</f>
        <v>1751453.55</v>
      </c>
      <c r="T432" s="1">
        <f>+Table1[[#This Row],[Adj Total TOTAL_COST]]-Table1[[#This Row],[Current Total TOTAL_COST]]</f>
        <v>719045.28559999994</v>
      </c>
      <c r="U432" s="1">
        <f>+Table1[[#This Row],[Adj Total CONTRIBUTION_MARGIN]]-Table1[[#This Row],[Current Total CONTRIBUTION_MARGIN]]</f>
        <v>161408.33000000002</v>
      </c>
      <c r="V432" s="1">
        <f>+Table1[[#This Row],[Adj Total OPERATING_MARGIN]]-Table1[[#This Row],[Current Total OPERATING_MARGIN]]</f>
        <v>-129733.39</v>
      </c>
    </row>
    <row r="433" spans="1:22" x14ac:dyDescent="0.3">
      <c r="A433" t="s">
        <v>35</v>
      </c>
      <c r="B433">
        <v>2024</v>
      </c>
      <c r="C433" t="s">
        <v>51</v>
      </c>
      <c r="D433" t="s">
        <v>51</v>
      </c>
      <c r="E433" s="2">
        <v>741</v>
      </c>
      <c r="F433" s="1">
        <v>4313607.26</v>
      </c>
      <c r="G433" s="1">
        <v>5236806.32</v>
      </c>
      <c r="H433" s="1">
        <v>873966.22620000003</v>
      </c>
      <c r="I433" s="1">
        <v>402884.51</v>
      </c>
      <c r="J433" s="1">
        <v>129572.48</v>
      </c>
      <c r="K433" s="2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2">
        <f>-+Table1[[#This Row],[Current Record Count]]+Table1[[#This Row],[Adj Record Count]]</f>
        <v>-741</v>
      </c>
      <c r="R433" s="1">
        <f>+-Table1[[#This Row],[Current Total ADJUSTMENT_AMOUNT]]+Table1[[#This Row],[Adj Total ADJUSTMENT_AMOUNT]]</f>
        <v>-4313607.26</v>
      </c>
      <c r="S433" s="1">
        <f>-Table1[[#This Row],[Current Total CHARGE_AMOUNT]]+Table1[[#This Row],[Adj Total CHARGE_AMOUNT]]</f>
        <v>-5236806.32</v>
      </c>
      <c r="T433" s="1">
        <f>+Table1[[#This Row],[Adj Total TOTAL_COST]]-Table1[[#This Row],[Current Total TOTAL_COST]]</f>
        <v>-873966.22620000003</v>
      </c>
      <c r="U433" s="1">
        <f>+Table1[[#This Row],[Adj Total CONTRIBUTION_MARGIN]]-Table1[[#This Row],[Current Total CONTRIBUTION_MARGIN]]</f>
        <v>-402884.51</v>
      </c>
      <c r="V433" s="1">
        <f>+Table1[[#This Row],[Adj Total OPERATING_MARGIN]]-Table1[[#This Row],[Current Total OPERATING_MARGIN]]</f>
        <v>-129572.48</v>
      </c>
    </row>
    <row r="434" spans="1:22" x14ac:dyDescent="0.3">
      <c r="A434" t="s">
        <v>31</v>
      </c>
      <c r="B434">
        <v>2024</v>
      </c>
      <c r="C434" t="s">
        <v>29</v>
      </c>
      <c r="D434" t="s">
        <v>30</v>
      </c>
      <c r="E434" s="2">
        <v>327</v>
      </c>
      <c r="F434" s="1">
        <v>4908290.97</v>
      </c>
      <c r="G434" s="1">
        <v>6293205.0199999996</v>
      </c>
      <c r="H434" s="1">
        <v>1670225.5063</v>
      </c>
      <c r="I434" s="1">
        <v>639202.12</v>
      </c>
      <c r="J434" s="1">
        <v>95478.54</v>
      </c>
      <c r="K434" s="2">
        <v>53</v>
      </c>
      <c r="L434" s="1">
        <v>108020.22</v>
      </c>
      <c r="M434" s="1">
        <v>129719.9</v>
      </c>
      <c r="N434" s="1">
        <v>61963.209000000003</v>
      </c>
      <c r="O434" s="1">
        <v>-8356.08</v>
      </c>
      <c r="P434" s="1">
        <v>-33460.449999999997</v>
      </c>
      <c r="Q434" s="2">
        <f>-+Table1[[#This Row],[Current Record Count]]+Table1[[#This Row],[Adj Record Count]]</f>
        <v>-274</v>
      </c>
      <c r="R434" s="1">
        <f>+-Table1[[#This Row],[Current Total ADJUSTMENT_AMOUNT]]+Table1[[#This Row],[Adj Total ADJUSTMENT_AMOUNT]]</f>
        <v>-4800270.75</v>
      </c>
      <c r="S434" s="1">
        <f>-Table1[[#This Row],[Current Total CHARGE_AMOUNT]]+Table1[[#This Row],[Adj Total CHARGE_AMOUNT]]</f>
        <v>-6163485.1199999992</v>
      </c>
      <c r="T434" s="1">
        <f>+Table1[[#This Row],[Adj Total TOTAL_COST]]-Table1[[#This Row],[Current Total TOTAL_COST]]</f>
        <v>-1608262.2973</v>
      </c>
      <c r="U434" s="1">
        <f>+Table1[[#This Row],[Adj Total CONTRIBUTION_MARGIN]]-Table1[[#This Row],[Current Total CONTRIBUTION_MARGIN]]</f>
        <v>-647558.19999999995</v>
      </c>
      <c r="V434" s="1">
        <f>+Table1[[#This Row],[Adj Total OPERATING_MARGIN]]-Table1[[#This Row],[Current Total OPERATING_MARGIN]]</f>
        <v>-128938.98999999999</v>
      </c>
    </row>
    <row r="435" spans="1:22" x14ac:dyDescent="0.3">
      <c r="A435" t="s">
        <v>33</v>
      </c>
      <c r="B435">
        <v>2025</v>
      </c>
      <c r="C435" t="s">
        <v>23</v>
      </c>
      <c r="D435" t="s">
        <v>83</v>
      </c>
      <c r="E435" s="2">
        <v>692</v>
      </c>
      <c r="F435" s="1">
        <v>2046914.47</v>
      </c>
      <c r="G435" s="1">
        <v>2598715.6</v>
      </c>
      <c r="H435" s="1">
        <v>348241.64399999997</v>
      </c>
      <c r="I435" s="1">
        <v>243919.38</v>
      </c>
      <c r="J435" s="1">
        <v>128617.85</v>
      </c>
      <c r="K435" s="2">
        <v>1</v>
      </c>
      <c r="L435" s="1">
        <v>261.16000000000003</v>
      </c>
      <c r="M435" s="1">
        <v>261.16000000000003</v>
      </c>
      <c r="N435" s="1">
        <v>38.132399999999997</v>
      </c>
      <c r="O435" s="1">
        <v>-26.44</v>
      </c>
      <c r="P435" s="1">
        <v>-38.130000000000003</v>
      </c>
      <c r="Q435" s="2">
        <f>-+Table1[[#This Row],[Current Record Count]]+Table1[[#This Row],[Adj Record Count]]</f>
        <v>-691</v>
      </c>
      <c r="R435" s="1">
        <f>+-Table1[[#This Row],[Current Total ADJUSTMENT_AMOUNT]]+Table1[[#This Row],[Adj Total ADJUSTMENT_AMOUNT]]</f>
        <v>-2046653.31</v>
      </c>
      <c r="S435" s="1">
        <f>-Table1[[#This Row],[Current Total CHARGE_AMOUNT]]+Table1[[#This Row],[Adj Total CHARGE_AMOUNT]]</f>
        <v>-2598454.44</v>
      </c>
      <c r="T435" s="1">
        <f>+Table1[[#This Row],[Adj Total TOTAL_COST]]-Table1[[#This Row],[Current Total TOTAL_COST]]</f>
        <v>-348203.51159999997</v>
      </c>
      <c r="U435" s="1">
        <f>+Table1[[#This Row],[Adj Total CONTRIBUTION_MARGIN]]-Table1[[#This Row],[Current Total CONTRIBUTION_MARGIN]]</f>
        <v>-243945.82</v>
      </c>
      <c r="V435" s="1">
        <f>+Table1[[#This Row],[Adj Total OPERATING_MARGIN]]-Table1[[#This Row],[Current Total OPERATING_MARGIN]]</f>
        <v>-128655.98000000001</v>
      </c>
    </row>
    <row r="436" spans="1:22" x14ac:dyDescent="0.3">
      <c r="A436" t="s">
        <v>35</v>
      </c>
      <c r="B436">
        <v>2022</v>
      </c>
      <c r="C436" t="s">
        <v>20</v>
      </c>
      <c r="D436" t="s">
        <v>93</v>
      </c>
      <c r="E436" s="2">
        <v>551</v>
      </c>
      <c r="F436" s="1">
        <v>987716.92</v>
      </c>
      <c r="G436" s="1">
        <v>1348215.09</v>
      </c>
      <c r="H436" s="1">
        <v>283658.13569999998</v>
      </c>
      <c r="I436" s="1">
        <v>236464.84</v>
      </c>
      <c r="J436" s="1">
        <v>156634.85999999999</v>
      </c>
      <c r="K436" s="2">
        <v>247</v>
      </c>
      <c r="L436" s="1">
        <v>138551.41</v>
      </c>
      <c r="M436" s="1">
        <v>196012.69</v>
      </c>
      <c r="N436" s="1">
        <v>42276.221100000002</v>
      </c>
      <c r="O436" s="1">
        <v>38736.6</v>
      </c>
      <c r="P436" s="1">
        <v>28303.279999999999</v>
      </c>
      <c r="Q436" s="2">
        <f>-+Table1[[#This Row],[Current Record Count]]+Table1[[#This Row],[Adj Record Count]]</f>
        <v>-304</v>
      </c>
      <c r="R436" s="1">
        <f>+-Table1[[#This Row],[Current Total ADJUSTMENT_AMOUNT]]+Table1[[#This Row],[Adj Total ADJUSTMENT_AMOUNT]]</f>
        <v>-849165.51</v>
      </c>
      <c r="S436" s="1">
        <f>-Table1[[#This Row],[Current Total CHARGE_AMOUNT]]+Table1[[#This Row],[Adj Total CHARGE_AMOUNT]]</f>
        <v>-1152202.4000000001</v>
      </c>
      <c r="T436" s="1">
        <f>+Table1[[#This Row],[Adj Total TOTAL_COST]]-Table1[[#This Row],[Current Total TOTAL_COST]]</f>
        <v>-241381.91459999999</v>
      </c>
      <c r="U436" s="1">
        <f>+Table1[[#This Row],[Adj Total CONTRIBUTION_MARGIN]]-Table1[[#This Row],[Current Total CONTRIBUTION_MARGIN]]</f>
        <v>-197728.24</v>
      </c>
      <c r="V436" s="1">
        <f>+Table1[[#This Row],[Adj Total OPERATING_MARGIN]]-Table1[[#This Row],[Current Total OPERATING_MARGIN]]</f>
        <v>-128331.57999999999</v>
      </c>
    </row>
    <row r="437" spans="1:22" x14ac:dyDescent="0.3">
      <c r="A437" t="s">
        <v>33</v>
      </c>
      <c r="B437">
        <v>2024</v>
      </c>
      <c r="C437" t="s">
        <v>20</v>
      </c>
      <c r="D437" t="s">
        <v>93</v>
      </c>
      <c r="E437" s="2">
        <v>199</v>
      </c>
      <c r="F437" s="1">
        <v>797577.72</v>
      </c>
      <c r="G437" s="1">
        <v>995021.9</v>
      </c>
      <c r="H437" s="1">
        <v>172122.7262</v>
      </c>
      <c r="I437" s="1">
        <v>166148.10999999999</v>
      </c>
      <c r="J437" s="1">
        <v>123353.74</v>
      </c>
      <c r="K437" s="2">
        <v>5</v>
      </c>
      <c r="L437" s="1">
        <v>45497.43</v>
      </c>
      <c r="M437" s="1">
        <v>57200.49</v>
      </c>
      <c r="N437" s="1">
        <v>15421.9066</v>
      </c>
      <c r="O437" s="1">
        <v>-3169.91</v>
      </c>
      <c r="P437" s="1">
        <v>-4595.62</v>
      </c>
      <c r="Q437" s="2">
        <f>-+Table1[[#This Row],[Current Record Count]]+Table1[[#This Row],[Adj Record Count]]</f>
        <v>-194</v>
      </c>
      <c r="R437" s="1">
        <f>+-Table1[[#This Row],[Current Total ADJUSTMENT_AMOUNT]]+Table1[[#This Row],[Adj Total ADJUSTMENT_AMOUNT]]</f>
        <v>-752080.28999999992</v>
      </c>
      <c r="S437" s="1">
        <f>-Table1[[#This Row],[Current Total CHARGE_AMOUNT]]+Table1[[#This Row],[Adj Total CHARGE_AMOUNT]]</f>
        <v>-937821.41</v>
      </c>
      <c r="T437" s="1">
        <f>+Table1[[#This Row],[Adj Total TOTAL_COST]]-Table1[[#This Row],[Current Total TOTAL_COST]]</f>
        <v>-156700.81960000002</v>
      </c>
      <c r="U437" s="1">
        <f>+Table1[[#This Row],[Adj Total CONTRIBUTION_MARGIN]]-Table1[[#This Row],[Current Total CONTRIBUTION_MARGIN]]</f>
        <v>-169318.02</v>
      </c>
      <c r="V437" s="1">
        <f>+Table1[[#This Row],[Adj Total OPERATING_MARGIN]]-Table1[[#This Row],[Current Total OPERATING_MARGIN]]</f>
        <v>-127949.36</v>
      </c>
    </row>
    <row r="438" spans="1:22" x14ac:dyDescent="0.3">
      <c r="A438" t="s">
        <v>33</v>
      </c>
      <c r="B438">
        <v>2025</v>
      </c>
      <c r="C438" t="s">
        <v>23</v>
      </c>
      <c r="D438" t="s">
        <v>94</v>
      </c>
      <c r="E438" s="2">
        <v>476</v>
      </c>
      <c r="F438" s="1">
        <v>1156173.3400000001</v>
      </c>
      <c r="G438" s="1">
        <v>1567843.9</v>
      </c>
      <c r="H438" s="1">
        <v>227918.24960000001</v>
      </c>
      <c r="I438" s="1">
        <v>201285.91</v>
      </c>
      <c r="J438" s="1">
        <v>127438.42</v>
      </c>
      <c r="K438" s="2">
        <v>1</v>
      </c>
      <c r="L438" s="1">
        <v>27.89</v>
      </c>
      <c r="M438" s="1">
        <v>55.99</v>
      </c>
      <c r="N438" s="1">
        <v>65.750200000000007</v>
      </c>
      <c r="O438" s="1">
        <v>66.75</v>
      </c>
      <c r="P438" s="1">
        <v>22.08</v>
      </c>
      <c r="Q438" s="2">
        <f>-+Table1[[#This Row],[Current Record Count]]+Table1[[#This Row],[Adj Record Count]]</f>
        <v>-475</v>
      </c>
      <c r="R438" s="1">
        <f>+-Table1[[#This Row],[Current Total ADJUSTMENT_AMOUNT]]+Table1[[#This Row],[Adj Total ADJUSTMENT_AMOUNT]]</f>
        <v>-1156145.4500000002</v>
      </c>
      <c r="S438" s="1">
        <f>-Table1[[#This Row],[Current Total CHARGE_AMOUNT]]+Table1[[#This Row],[Adj Total CHARGE_AMOUNT]]</f>
        <v>-1567787.91</v>
      </c>
      <c r="T438" s="1">
        <f>+Table1[[#This Row],[Adj Total TOTAL_COST]]-Table1[[#This Row],[Current Total TOTAL_COST]]</f>
        <v>-227852.4994</v>
      </c>
      <c r="U438" s="1">
        <f>+Table1[[#This Row],[Adj Total CONTRIBUTION_MARGIN]]-Table1[[#This Row],[Current Total CONTRIBUTION_MARGIN]]</f>
        <v>-201219.16</v>
      </c>
      <c r="V438" s="1">
        <f>+Table1[[#This Row],[Adj Total OPERATING_MARGIN]]-Table1[[#This Row],[Current Total OPERATING_MARGIN]]</f>
        <v>-127416.34</v>
      </c>
    </row>
    <row r="439" spans="1:22" x14ac:dyDescent="0.3">
      <c r="A439" t="s">
        <v>35</v>
      </c>
      <c r="B439">
        <v>2021</v>
      </c>
      <c r="C439" t="s">
        <v>41</v>
      </c>
      <c r="D439" t="s">
        <v>41</v>
      </c>
      <c r="E439" s="2">
        <v>562</v>
      </c>
      <c r="F439" s="1">
        <v>1111297.19</v>
      </c>
      <c r="G439" s="1">
        <v>1491301.04</v>
      </c>
      <c r="H439" s="1">
        <v>286555.18829999998</v>
      </c>
      <c r="I439" s="1">
        <v>225700.28</v>
      </c>
      <c r="J439" s="1">
        <v>134104.03</v>
      </c>
      <c r="K439" s="2">
        <v>133</v>
      </c>
      <c r="L439" s="1">
        <v>54987.21</v>
      </c>
      <c r="M439" s="1">
        <v>77094.94</v>
      </c>
      <c r="N439" s="1">
        <v>15962.547</v>
      </c>
      <c r="O439" s="1">
        <v>12698.02</v>
      </c>
      <c r="P439" s="1">
        <v>6841.19</v>
      </c>
      <c r="Q439" s="2">
        <f>-+Table1[[#This Row],[Current Record Count]]+Table1[[#This Row],[Adj Record Count]]</f>
        <v>-429</v>
      </c>
      <c r="R439" s="1">
        <f>+-Table1[[#This Row],[Current Total ADJUSTMENT_AMOUNT]]+Table1[[#This Row],[Adj Total ADJUSTMENT_AMOUNT]]</f>
        <v>-1056309.98</v>
      </c>
      <c r="S439" s="1">
        <f>-Table1[[#This Row],[Current Total CHARGE_AMOUNT]]+Table1[[#This Row],[Adj Total CHARGE_AMOUNT]]</f>
        <v>-1414206.1</v>
      </c>
      <c r="T439" s="1">
        <f>+Table1[[#This Row],[Adj Total TOTAL_COST]]-Table1[[#This Row],[Current Total TOTAL_COST]]</f>
        <v>-270592.64129999996</v>
      </c>
      <c r="U439" s="1">
        <f>+Table1[[#This Row],[Adj Total CONTRIBUTION_MARGIN]]-Table1[[#This Row],[Current Total CONTRIBUTION_MARGIN]]</f>
        <v>-213002.26</v>
      </c>
      <c r="V439" s="1">
        <f>+Table1[[#This Row],[Adj Total OPERATING_MARGIN]]-Table1[[#This Row],[Current Total OPERATING_MARGIN]]</f>
        <v>-127262.84</v>
      </c>
    </row>
    <row r="440" spans="1:22" x14ac:dyDescent="0.3">
      <c r="A440" t="s">
        <v>35</v>
      </c>
      <c r="B440">
        <v>2025</v>
      </c>
      <c r="C440" t="s">
        <v>29</v>
      </c>
      <c r="D440" t="s">
        <v>30</v>
      </c>
      <c r="E440" s="2">
        <v>1032</v>
      </c>
      <c r="F440" s="1">
        <v>3955517.4</v>
      </c>
      <c r="G440" s="1">
        <v>4976952.74</v>
      </c>
      <c r="H440" s="1">
        <v>1424937.1146</v>
      </c>
      <c r="I440" s="1">
        <v>637009.16</v>
      </c>
      <c r="J440" s="1">
        <v>147601.48000000001</v>
      </c>
      <c r="K440" s="2">
        <v>779</v>
      </c>
      <c r="L440" s="1">
        <v>604307.59</v>
      </c>
      <c r="M440" s="1">
        <v>787516.43</v>
      </c>
      <c r="N440" s="1">
        <v>126752.6109</v>
      </c>
      <c r="O440" s="1">
        <v>66290.070000000007</v>
      </c>
      <c r="P440" s="1">
        <v>20415.37</v>
      </c>
      <c r="Q440" s="2">
        <f>-+Table1[[#This Row],[Current Record Count]]+Table1[[#This Row],[Adj Record Count]]</f>
        <v>-253</v>
      </c>
      <c r="R440" s="1">
        <f>+-Table1[[#This Row],[Current Total ADJUSTMENT_AMOUNT]]+Table1[[#This Row],[Adj Total ADJUSTMENT_AMOUNT]]</f>
        <v>-3351209.81</v>
      </c>
      <c r="S440" s="1">
        <f>-Table1[[#This Row],[Current Total CHARGE_AMOUNT]]+Table1[[#This Row],[Adj Total CHARGE_AMOUNT]]</f>
        <v>-4189436.31</v>
      </c>
      <c r="T440" s="1">
        <f>+Table1[[#This Row],[Adj Total TOTAL_COST]]-Table1[[#This Row],[Current Total TOTAL_COST]]</f>
        <v>-1298184.5037</v>
      </c>
      <c r="U440" s="1">
        <f>+Table1[[#This Row],[Adj Total CONTRIBUTION_MARGIN]]-Table1[[#This Row],[Current Total CONTRIBUTION_MARGIN]]</f>
        <v>-570719.09000000008</v>
      </c>
      <c r="V440" s="1">
        <f>+Table1[[#This Row],[Adj Total OPERATING_MARGIN]]-Table1[[#This Row],[Current Total OPERATING_MARGIN]]</f>
        <v>-127186.11000000002</v>
      </c>
    </row>
    <row r="441" spans="1:22" x14ac:dyDescent="0.3">
      <c r="A441" t="s">
        <v>54</v>
      </c>
      <c r="B441">
        <v>2020</v>
      </c>
      <c r="C441" t="s">
        <v>20</v>
      </c>
      <c r="D441" t="s">
        <v>76</v>
      </c>
      <c r="E441" s="2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2">
        <v>178</v>
      </c>
      <c r="L441" s="1">
        <v>778578.96</v>
      </c>
      <c r="M441" s="1">
        <v>1141496.96</v>
      </c>
      <c r="N441" s="1">
        <v>487489.5564</v>
      </c>
      <c r="O441" s="1">
        <v>-69163.38</v>
      </c>
      <c r="P441" s="1">
        <v>-126941.06</v>
      </c>
      <c r="Q441" s="2">
        <f>-+Table1[[#This Row],[Current Record Count]]+Table1[[#This Row],[Adj Record Count]]</f>
        <v>178</v>
      </c>
      <c r="R441" s="1">
        <f>+-Table1[[#This Row],[Current Total ADJUSTMENT_AMOUNT]]+Table1[[#This Row],[Adj Total ADJUSTMENT_AMOUNT]]</f>
        <v>778578.96</v>
      </c>
      <c r="S441" s="1">
        <f>-Table1[[#This Row],[Current Total CHARGE_AMOUNT]]+Table1[[#This Row],[Adj Total CHARGE_AMOUNT]]</f>
        <v>1141496.96</v>
      </c>
      <c r="T441" s="1">
        <f>+Table1[[#This Row],[Adj Total TOTAL_COST]]-Table1[[#This Row],[Current Total TOTAL_COST]]</f>
        <v>487489.5564</v>
      </c>
      <c r="U441" s="1">
        <f>+Table1[[#This Row],[Adj Total CONTRIBUTION_MARGIN]]-Table1[[#This Row],[Current Total CONTRIBUTION_MARGIN]]</f>
        <v>-69163.38</v>
      </c>
      <c r="V441" s="1">
        <f>+Table1[[#This Row],[Adj Total OPERATING_MARGIN]]-Table1[[#This Row],[Current Total OPERATING_MARGIN]]</f>
        <v>-126941.06</v>
      </c>
    </row>
    <row r="442" spans="1:22" x14ac:dyDescent="0.3">
      <c r="A442" t="s">
        <v>16</v>
      </c>
      <c r="B442">
        <v>2020</v>
      </c>
      <c r="C442" t="s">
        <v>17</v>
      </c>
      <c r="D442" t="s">
        <v>86</v>
      </c>
      <c r="E442" s="2">
        <v>504</v>
      </c>
      <c r="F442" s="1">
        <v>1408445.74</v>
      </c>
      <c r="G442" s="1">
        <v>1729375.31</v>
      </c>
      <c r="H442" s="1">
        <v>148578.40580000001</v>
      </c>
      <c r="I442" s="1">
        <v>216080.5</v>
      </c>
      <c r="J442" s="1">
        <v>168546.39</v>
      </c>
      <c r="K442" s="2">
        <v>296</v>
      </c>
      <c r="L442" s="1">
        <v>214902.03</v>
      </c>
      <c r="M442" s="1">
        <v>293281.59999999998</v>
      </c>
      <c r="N442" s="1">
        <v>36016.156999999999</v>
      </c>
      <c r="O442" s="1">
        <v>56530.99</v>
      </c>
      <c r="P442" s="1">
        <v>41713.089999999997</v>
      </c>
      <c r="Q442" s="2">
        <f>-+Table1[[#This Row],[Current Record Count]]+Table1[[#This Row],[Adj Record Count]]</f>
        <v>-208</v>
      </c>
      <c r="R442" s="1">
        <f>+-Table1[[#This Row],[Current Total ADJUSTMENT_AMOUNT]]+Table1[[#This Row],[Adj Total ADJUSTMENT_AMOUNT]]</f>
        <v>-1193543.71</v>
      </c>
      <c r="S442" s="1">
        <f>-Table1[[#This Row],[Current Total CHARGE_AMOUNT]]+Table1[[#This Row],[Adj Total CHARGE_AMOUNT]]</f>
        <v>-1436093.71</v>
      </c>
      <c r="T442" s="1">
        <f>+Table1[[#This Row],[Adj Total TOTAL_COST]]-Table1[[#This Row],[Current Total TOTAL_COST]]</f>
        <v>-112562.2488</v>
      </c>
      <c r="U442" s="1">
        <f>+Table1[[#This Row],[Adj Total CONTRIBUTION_MARGIN]]-Table1[[#This Row],[Current Total CONTRIBUTION_MARGIN]]</f>
        <v>-159549.51</v>
      </c>
      <c r="V442" s="1">
        <f>+Table1[[#This Row],[Adj Total OPERATING_MARGIN]]-Table1[[#This Row],[Current Total OPERATING_MARGIN]]</f>
        <v>-126833.30000000002</v>
      </c>
    </row>
    <row r="443" spans="1:22" x14ac:dyDescent="0.3">
      <c r="A443" t="s">
        <v>81</v>
      </c>
      <c r="B443">
        <v>2025</v>
      </c>
      <c r="C443" t="s">
        <v>72</v>
      </c>
      <c r="D443" t="s">
        <v>72</v>
      </c>
      <c r="E443" s="2">
        <v>1</v>
      </c>
      <c r="F443" s="1">
        <v>192.27</v>
      </c>
      <c r="G443" s="1">
        <v>247</v>
      </c>
      <c r="H443" s="1">
        <v>199.57929999999999</v>
      </c>
      <c r="I443" s="1">
        <v>25.34</v>
      </c>
      <c r="J443" s="1">
        <v>-85.12</v>
      </c>
      <c r="K443" s="2">
        <v>35</v>
      </c>
      <c r="L443" s="1">
        <v>334491.21000000002</v>
      </c>
      <c r="M443" s="1">
        <v>424796.48</v>
      </c>
      <c r="N443" s="1">
        <v>217140.2297</v>
      </c>
      <c r="O443" s="1">
        <v>-33852.04</v>
      </c>
      <c r="P443" s="1">
        <v>-126828.32</v>
      </c>
      <c r="Q443" s="2">
        <f>-+Table1[[#This Row],[Current Record Count]]+Table1[[#This Row],[Adj Record Count]]</f>
        <v>34</v>
      </c>
      <c r="R443" s="1">
        <f>+-Table1[[#This Row],[Current Total ADJUSTMENT_AMOUNT]]+Table1[[#This Row],[Adj Total ADJUSTMENT_AMOUNT]]</f>
        <v>334298.94</v>
      </c>
      <c r="S443" s="1">
        <f>-Table1[[#This Row],[Current Total CHARGE_AMOUNT]]+Table1[[#This Row],[Adj Total CHARGE_AMOUNT]]</f>
        <v>424549.48</v>
      </c>
      <c r="T443" s="1">
        <f>+Table1[[#This Row],[Adj Total TOTAL_COST]]-Table1[[#This Row],[Current Total TOTAL_COST]]</f>
        <v>216940.65039999998</v>
      </c>
      <c r="U443" s="1">
        <f>+Table1[[#This Row],[Adj Total CONTRIBUTION_MARGIN]]-Table1[[#This Row],[Current Total CONTRIBUTION_MARGIN]]</f>
        <v>-33877.379999999997</v>
      </c>
      <c r="V443" s="1">
        <f>+Table1[[#This Row],[Adj Total OPERATING_MARGIN]]-Table1[[#This Row],[Current Total OPERATING_MARGIN]]</f>
        <v>-126743.20000000001</v>
      </c>
    </row>
    <row r="444" spans="1:22" x14ac:dyDescent="0.3">
      <c r="A444" t="s">
        <v>78</v>
      </c>
      <c r="B444">
        <v>2021</v>
      </c>
      <c r="C444" t="s">
        <v>29</v>
      </c>
      <c r="D444" t="s">
        <v>104</v>
      </c>
      <c r="E444" s="2">
        <v>660</v>
      </c>
      <c r="F444" s="1">
        <v>3553928.63</v>
      </c>
      <c r="G444" s="1">
        <v>4899953.87</v>
      </c>
      <c r="H444" s="1">
        <v>1227511.6751000001</v>
      </c>
      <c r="I444" s="1">
        <v>674558.43</v>
      </c>
      <c r="J444" s="1">
        <v>262827.49</v>
      </c>
      <c r="K444" s="2">
        <v>393</v>
      </c>
      <c r="L444" s="1">
        <v>838463.55</v>
      </c>
      <c r="M444" s="1">
        <v>1098995.27</v>
      </c>
      <c r="N444" s="1">
        <v>178079.89199999999</v>
      </c>
      <c r="O444" s="1">
        <v>211041.65</v>
      </c>
      <c r="P444" s="1">
        <v>136283.12</v>
      </c>
      <c r="Q444" s="2">
        <f>-+Table1[[#This Row],[Current Record Count]]+Table1[[#This Row],[Adj Record Count]]</f>
        <v>-267</v>
      </c>
      <c r="R444" s="1">
        <f>+-Table1[[#This Row],[Current Total ADJUSTMENT_AMOUNT]]+Table1[[#This Row],[Adj Total ADJUSTMENT_AMOUNT]]</f>
        <v>-2715465.08</v>
      </c>
      <c r="S444" s="1">
        <f>-Table1[[#This Row],[Current Total CHARGE_AMOUNT]]+Table1[[#This Row],[Adj Total CHARGE_AMOUNT]]</f>
        <v>-3800958.6</v>
      </c>
      <c r="T444" s="1">
        <f>+Table1[[#This Row],[Adj Total TOTAL_COST]]-Table1[[#This Row],[Current Total TOTAL_COST]]</f>
        <v>-1049431.7831000001</v>
      </c>
      <c r="U444" s="1">
        <f>+Table1[[#This Row],[Adj Total CONTRIBUTION_MARGIN]]-Table1[[#This Row],[Current Total CONTRIBUTION_MARGIN]]</f>
        <v>-463516.78</v>
      </c>
      <c r="V444" s="1">
        <f>+Table1[[#This Row],[Adj Total OPERATING_MARGIN]]-Table1[[#This Row],[Current Total OPERATING_MARGIN]]</f>
        <v>-126544.37</v>
      </c>
    </row>
    <row r="445" spans="1:22" x14ac:dyDescent="0.3">
      <c r="A445" t="s">
        <v>16</v>
      </c>
      <c r="B445">
        <v>2023</v>
      </c>
      <c r="C445" t="s">
        <v>17</v>
      </c>
      <c r="D445" t="s">
        <v>79</v>
      </c>
      <c r="E445" s="2">
        <v>1264</v>
      </c>
      <c r="F445" s="1">
        <v>1390041.86</v>
      </c>
      <c r="G445" s="1">
        <v>1928038.02</v>
      </c>
      <c r="H445" s="1">
        <v>493096.26140000002</v>
      </c>
      <c r="I445" s="1">
        <v>247049.64</v>
      </c>
      <c r="J445" s="1">
        <v>75693.679999999993</v>
      </c>
      <c r="K445" s="2">
        <v>1177</v>
      </c>
      <c r="L445" s="1">
        <v>698179.01</v>
      </c>
      <c r="M445" s="1">
        <v>816830.03</v>
      </c>
      <c r="N445" s="1">
        <v>210831.28159999999</v>
      </c>
      <c r="O445" s="1">
        <v>42415.49</v>
      </c>
      <c r="P445" s="1">
        <v>-50584.78</v>
      </c>
      <c r="Q445" s="2">
        <f>-+Table1[[#This Row],[Current Record Count]]+Table1[[#This Row],[Adj Record Count]]</f>
        <v>-87</v>
      </c>
      <c r="R445" s="1">
        <f>+-Table1[[#This Row],[Current Total ADJUSTMENT_AMOUNT]]+Table1[[#This Row],[Adj Total ADJUSTMENT_AMOUNT]]</f>
        <v>-691862.85000000009</v>
      </c>
      <c r="S445" s="1">
        <f>-Table1[[#This Row],[Current Total CHARGE_AMOUNT]]+Table1[[#This Row],[Adj Total CHARGE_AMOUNT]]</f>
        <v>-1111207.99</v>
      </c>
      <c r="T445" s="1">
        <f>+Table1[[#This Row],[Adj Total TOTAL_COST]]-Table1[[#This Row],[Current Total TOTAL_COST]]</f>
        <v>-282264.97980000003</v>
      </c>
      <c r="U445" s="1">
        <f>+Table1[[#This Row],[Adj Total CONTRIBUTION_MARGIN]]-Table1[[#This Row],[Current Total CONTRIBUTION_MARGIN]]</f>
        <v>-204634.15000000002</v>
      </c>
      <c r="V445" s="1">
        <f>+Table1[[#This Row],[Adj Total OPERATING_MARGIN]]-Table1[[#This Row],[Current Total OPERATING_MARGIN]]</f>
        <v>-126278.45999999999</v>
      </c>
    </row>
    <row r="446" spans="1:22" x14ac:dyDescent="0.3">
      <c r="A446" t="s">
        <v>81</v>
      </c>
      <c r="B446">
        <v>2022</v>
      </c>
      <c r="C446" t="s">
        <v>92</v>
      </c>
      <c r="D446" t="s">
        <v>92</v>
      </c>
      <c r="E446" s="2">
        <v>1</v>
      </c>
      <c r="F446" s="1">
        <v>77.36</v>
      </c>
      <c r="G446" s="1">
        <v>200</v>
      </c>
      <c r="H446" s="1">
        <v>1054.7983999999999</v>
      </c>
      <c r="I446" s="1">
        <v>-567.88</v>
      </c>
      <c r="J446" s="1">
        <v>-931.5</v>
      </c>
      <c r="K446" s="2">
        <v>19</v>
      </c>
      <c r="L446" s="1">
        <v>163172.84</v>
      </c>
      <c r="M446" s="1">
        <v>241720.18</v>
      </c>
      <c r="N446" s="1">
        <v>205436.3094</v>
      </c>
      <c r="O446" s="1">
        <v>-34959.49</v>
      </c>
      <c r="P446" s="1">
        <v>-126791.12</v>
      </c>
      <c r="Q446" s="2">
        <f>-+Table1[[#This Row],[Current Record Count]]+Table1[[#This Row],[Adj Record Count]]</f>
        <v>18</v>
      </c>
      <c r="R446" s="1">
        <f>+-Table1[[#This Row],[Current Total ADJUSTMENT_AMOUNT]]+Table1[[#This Row],[Adj Total ADJUSTMENT_AMOUNT]]</f>
        <v>163095.48000000001</v>
      </c>
      <c r="S446" s="1">
        <f>-Table1[[#This Row],[Current Total CHARGE_AMOUNT]]+Table1[[#This Row],[Adj Total CHARGE_AMOUNT]]</f>
        <v>241520.18</v>
      </c>
      <c r="T446" s="1">
        <f>+Table1[[#This Row],[Adj Total TOTAL_COST]]-Table1[[#This Row],[Current Total TOTAL_COST]]</f>
        <v>204381.511</v>
      </c>
      <c r="U446" s="1">
        <f>+Table1[[#This Row],[Adj Total CONTRIBUTION_MARGIN]]-Table1[[#This Row],[Current Total CONTRIBUTION_MARGIN]]</f>
        <v>-34391.61</v>
      </c>
      <c r="V446" s="1">
        <f>+Table1[[#This Row],[Adj Total OPERATING_MARGIN]]-Table1[[#This Row],[Current Total OPERATING_MARGIN]]</f>
        <v>-125859.62</v>
      </c>
    </row>
    <row r="447" spans="1:22" x14ac:dyDescent="0.3">
      <c r="A447" t="s">
        <v>54</v>
      </c>
      <c r="B447">
        <v>2025</v>
      </c>
      <c r="C447" t="s">
        <v>20</v>
      </c>
      <c r="D447" t="s">
        <v>76</v>
      </c>
      <c r="E447" s="2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2">
        <v>80</v>
      </c>
      <c r="L447" s="1">
        <v>977996.33</v>
      </c>
      <c r="M447" s="1">
        <v>1273794.01</v>
      </c>
      <c r="N447" s="1">
        <v>339866.2795</v>
      </c>
      <c r="O447" s="1">
        <v>-67533.490000000005</v>
      </c>
      <c r="P447" s="1">
        <v>-125651.92</v>
      </c>
      <c r="Q447" s="2">
        <f>-+Table1[[#This Row],[Current Record Count]]+Table1[[#This Row],[Adj Record Count]]</f>
        <v>80</v>
      </c>
      <c r="R447" s="1">
        <f>+-Table1[[#This Row],[Current Total ADJUSTMENT_AMOUNT]]+Table1[[#This Row],[Adj Total ADJUSTMENT_AMOUNT]]</f>
        <v>977996.33</v>
      </c>
      <c r="S447" s="1">
        <f>-Table1[[#This Row],[Current Total CHARGE_AMOUNT]]+Table1[[#This Row],[Adj Total CHARGE_AMOUNT]]</f>
        <v>1273794.01</v>
      </c>
      <c r="T447" s="1">
        <f>+Table1[[#This Row],[Adj Total TOTAL_COST]]-Table1[[#This Row],[Current Total TOTAL_COST]]</f>
        <v>339866.2795</v>
      </c>
      <c r="U447" s="1">
        <f>+Table1[[#This Row],[Adj Total CONTRIBUTION_MARGIN]]-Table1[[#This Row],[Current Total CONTRIBUTION_MARGIN]]</f>
        <v>-67533.490000000005</v>
      </c>
      <c r="V447" s="1">
        <f>+Table1[[#This Row],[Adj Total OPERATING_MARGIN]]-Table1[[#This Row],[Current Total OPERATING_MARGIN]]</f>
        <v>-125651.92</v>
      </c>
    </row>
    <row r="448" spans="1:22" x14ac:dyDescent="0.3">
      <c r="A448" t="s">
        <v>16</v>
      </c>
      <c r="B448">
        <v>2024</v>
      </c>
      <c r="C448" t="s">
        <v>23</v>
      </c>
      <c r="D448" t="s">
        <v>83</v>
      </c>
      <c r="E448" s="2">
        <v>1593</v>
      </c>
      <c r="F448" s="1">
        <v>1910913</v>
      </c>
      <c r="G448" s="1">
        <v>2434297.6</v>
      </c>
      <c r="H448" s="1">
        <v>411604.13650000002</v>
      </c>
      <c r="I448" s="1">
        <v>304151.40999999997</v>
      </c>
      <c r="J448" s="1">
        <v>192623.95</v>
      </c>
      <c r="K448" s="2">
        <v>1427</v>
      </c>
      <c r="L448" s="1">
        <v>1047968.04</v>
      </c>
      <c r="M448" s="1">
        <v>1265079.1200000001</v>
      </c>
      <c r="N448" s="1">
        <v>184102.10260000001</v>
      </c>
      <c r="O448" s="1">
        <v>115994.74</v>
      </c>
      <c r="P448" s="1">
        <v>67199.199999999997</v>
      </c>
      <c r="Q448" s="2">
        <f>-+Table1[[#This Row],[Current Record Count]]+Table1[[#This Row],[Adj Record Count]]</f>
        <v>-166</v>
      </c>
      <c r="R448" s="1">
        <f>+-Table1[[#This Row],[Current Total ADJUSTMENT_AMOUNT]]+Table1[[#This Row],[Adj Total ADJUSTMENT_AMOUNT]]</f>
        <v>-862944.96</v>
      </c>
      <c r="S448" s="1">
        <f>-Table1[[#This Row],[Current Total CHARGE_AMOUNT]]+Table1[[#This Row],[Adj Total CHARGE_AMOUNT]]</f>
        <v>-1169218.48</v>
      </c>
      <c r="T448" s="1">
        <f>+Table1[[#This Row],[Adj Total TOTAL_COST]]-Table1[[#This Row],[Current Total TOTAL_COST]]</f>
        <v>-227502.03390000001</v>
      </c>
      <c r="U448" s="1">
        <f>+Table1[[#This Row],[Adj Total CONTRIBUTION_MARGIN]]-Table1[[#This Row],[Current Total CONTRIBUTION_MARGIN]]</f>
        <v>-188156.66999999998</v>
      </c>
      <c r="V448" s="1">
        <f>+Table1[[#This Row],[Adj Total OPERATING_MARGIN]]-Table1[[#This Row],[Current Total OPERATING_MARGIN]]</f>
        <v>-125424.75000000001</v>
      </c>
    </row>
    <row r="449" spans="1:22" x14ac:dyDescent="0.3">
      <c r="A449" t="s">
        <v>22</v>
      </c>
      <c r="B449">
        <v>2024</v>
      </c>
      <c r="C449" t="s">
        <v>17</v>
      </c>
      <c r="D449" t="s">
        <v>66</v>
      </c>
      <c r="E449" s="2">
        <v>12035</v>
      </c>
      <c r="F449" s="1">
        <v>3624027.03</v>
      </c>
      <c r="G449" s="1">
        <v>5712426.2999999998</v>
      </c>
      <c r="H449" s="1">
        <v>3200120.534</v>
      </c>
      <c r="I449" s="1">
        <v>1501395.54</v>
      </c>
      <c r="J449" s="1">
        <v>60344.27</v>
      </c>
      <c r="K449" s="2">
        <v>11930</v>
      </c>
      <c r="L449" s="1">
        <v>3266386.06</v>
      </c>
      <c r="M449" s="1">
        <v>5103241.5199999996</v>
      </c>
      <c r="N449" s="1">
        <v>3062352.6847999999</v>
      </c>
      <c r="O449" s="1">
        <v>1341655</v>
      </c>
      <c r="P449" s="1">
        <v>-65069.62</v>
      </c>
      <c r="Q449" s="2">
        <f>-+Table1[[#This Row],[Current Record Count]]+Table1[[#This Row],[Adj Record Count]]</f>
        <v>-105</v>
      </c>
      <c r="R449" s="1">
        <f>+-Table1[[#This Row],[Current Total ADJUSTMENT_AMOUNT]]+Table1[[#This Row],[Adj Total ADJUSTMENT_AMOUNT]]</f>
        <v>-357640.96999999974</v>
      </c>
      <c r="S449" s="1">
        <f>-Table1[[#This Row],[Current Total CHARGE_AMOUNT]]+Table1[[#This Row],[Adj Total CHARGE_AMOUNT]]</f>
        <v>-609184.78000000026</v>
      </c>
      <c r="T449" s="1">
        <f>+Table1[[#This Row],[Adj Total TOTAL_COST]]-Table1[[#This Row],[Current Total TOTAL_COST]]</f>
        <v>-137767.84920000006</v>
      </c>
      <c r="U449" s="1">
        <f>+Table1[[#This Row],[Adj Total CONTRIBUTION_MARGIN]]-Table1[[#This Row],[Current Total CONTRIBUTION_MARGIN]]</f>
        <v>-159740.54000000004</v>
      </c>
      <c r="V449" s="1">
        <f>+Table1[[#This Row],[Adj Total OPERATING_MARGIN]]-Table1[[#This Row],[Current Total OPERATING_MARGIN]]</f>
        <v>-125413.89</v>
      </c>
    </row>
    <row r="450" spans="1:22" x14ac:dyDescent="0.3">
      <c r="A450" t="s">
        <v>16</v>
      </c>
      <c r="B450">
        <v>2025</v>
      </c>
      <c r="C450" t="s">
        <v>47</v>
      </c>
      <c r="D450" t="s">
        <v>63</v>
      </c>
      <c r="E450" s="2">
        <v>1000</v>
      </c>
      <c r="F450" s="1">
        <v>3623236.57</v>
      </c>
      <c r="G450" s="1">
        <v>4629484.3</v>
      </c>
      <c r="H450" s="1">
        <v>775563.46860000002</v>
      </c>
      <c r="I450" s="1">
        <v>375193.79</v>
      </c>
      <c r="J450" s="1">
        <v>141428.67000000001</v>
      </c>
      <c r="K450" s="2">
        <v>559</v>
      </c>
      <c r="L450" s="1">
        <v>244892.78</v>
      </c>
      <c r="M450" s="1">
        <v>318387.89</v>
      </c>
      <c r="N450" s="1">
        <v>49764.501900000003</v>
      </c>
      <c r="O450" s="1">
        <v>28916.17</v>
      </c>
      <c r="P450" s="1">
        <v>17155.560000000001</v>
      </c>
      <c r="Q450" s="2">
        <f>-+Table1[[#This Row],[Current Record Count]]+Table1[[#This Row],[Adj Record Count]]</f>
        <v>-441</v>
      </c>
      <c r="R450" s="1">
        <f>+-Table1[[#This Row],[Current Total ADJUSTMENT_AMOUNT]]+Table1[[#This Row],[Adj Total ADJUSTMENT_AMOUNT]]</f>
        <v>-3378343.79</v>
      </c>
      <c r="S450" s="1">
        <f>-Table1[[#This Row],[Current Total CHARGE_AMOUNT]]+Table1[[#This Row],[Adj Total CHARGE_AMOUNT]]</f>
        <v>-4311096.41</v>
      </c>
      <c r="T450" s="1">
        <f>+Table1[[#This Row],[Adj Total TOTAL_COST]]-Table1[[#This Row],[Current Total TOTAL_COST]]</f>
        <v>-725798.96669999999</v>
      </c>
      <c r="U450" s="1">
        <f>+Table1[[#This Row],[Adj Total CONTRIBUTION_MARGIN]]-Table1[[#This Row],[Current Total CONTRIBUTION_MARGIN]]</f>
        <v>-346277.62</v>
      </c>
      <c r="V450" s="1">
        <f>+Table1[[#This Row],[Adj Total OPERATING_MARGIN]]-Table1[[#This Row],[Current Total OPERATING_MARGIN]]</f>
        <v>-124273.11000000002</v>
      </c>
    </row>
    <row r="451" spans="1:22" x14ac:dyDescent="0.3">
      <c r="A451" t="s">
        <v>35</v>
      </c>
      <c r="B451">
        <v>2023</v>
      </c>
      <c r="C451" t="s">
        <v>47</v>
      </c>
      <c r="D451" t="s">
        <v>63</v>
      </c>
      <c r="E451" s="2">
        <v>573</v>
      </c>
      <c r="F451" s="1">
        <v>3422044.52</v>
      </c>
      <c r="G451" s="1">
        <v>4124825.86</v>
      </c>
      <c r="H451" s="1">
        <v>741411.78029999998</v>
      </c>
      <c r="I451" s="1">
        <v>378294.05</v>
      </c>
      <c r="J451" s="1">
        <v>123509.95</v>
      </c>
      <c r="K451" s="2">
        <v>4</v>
      </c>
      <c r="L451" s="1">
        <v>2047.56</v>
      </c>
      <c r="M451" s="1">
        <v>2426.5500000000002</v>
      </c>
      <c r="N451" s="1">
        <v>726.38289999999995</v>
      </c>
      <c r="O451" s="1">
        <v>-188.8</v>
      </c>
      <c r="P451" s="1">
        <v>-347.29</v>
      </c>
      <c r="Q451" s="2">
        <f>-+Table1[[#This Row],[Current Record Count]]+Table1[[#This Row],[Adj Record Count]]</f>
        <v>-569</v>
      </c>
      <c r="R451" s="1">
        <f>+-Table1[[#This Row],[Current Total ADJUSTMENT_AMOUNT]]+Table1[[#This Row],[Adj Total ADJUSTMENT_AMOUNT]]</f>
        <v>-3419996.96</v>
      </c>
      <c r="S451" s="1">
        <f>-Table1[[#This Row],[Current Total CHARGE_AMOUNT]]+Table1[[#This Row],[Adj Total CHARGE_AMOUNT]]</f>
        <v>-4122399.31</v>
      </c>
      <c r="T451" s="1">
        <f>+Table1[[#This Row],[Adj Total TOTAL_COST]]-Table1[[#This Row],[Current Total TOTAL_COST]]</f>
        <v>-740685.39740000002</v>
      </c>
      <c r="U451" s="1">
        <f>+Table1[[#This Row],[Adj Total CONTRIBUTION_MARGIN]]-Table1[[#This Row],[Current Total CONTRIBUTION_MARGIN]]</f>
        <v>-378482.85</v>
      </c>
      <c r="V451" s="1">
        <f>+Table1[[#This Row],[Adj Total OPERATING_MARGIN]]-Table1[[#This Row],[Current Total OPERATING_MARGIN]]</f>
        <v>-123857.23999999999</v>
      </c>
    </row>
    <row r="452" spans="1:22" x14ac:dyDescent="0.3">
      <c r="A452" t="s">
        <v>81</v>
      </c>
      <c r="B452">
        <v>2025</v>
      </c>
      <c r="C452" t="s">
        <v>26</v>
      </c>
      <c r="D452" t="s">
        <v>26</v>
      </c>
      <c r="E452" s="2">
        <v>1</v>
      </c>
      <c r="F452" s="1">
        <v>148.68</v>
      </c>
      <c r="G452" s="1">
        <v>247</v>
      </c>
      <c r="H452" s="1">
        <v>199.57929999999999</v>
      </c>
      <c r="I452" s="1">
        <v>9.26</v>
      </c>
      <c r="J452" s="1">
        <v>-101.2</v>
      </c>
      <c r="K452" s="2">
        <v>309</v>
      </c>
      <c r="L452" s="1">
        <v>323172.57</v>
      </c>
      <c r="M452" s="1">
        <v>432283.62</v>
      </c>
      <c r="N452" s="1">
        <v>226900.57759999999</v>
      </c>
      <c r="O452" s="1">
        <v>-15188.57</v>
      </c>
      <c r="P452" s="1">
        <v>-123614.17</v>
      </c>
      <c r="Q452" s="2">
        <f>-+Table1[[#This Row],[Current Record Count]]+Table1[[#This Row],[Adj Record Count]]</f>
        <v>308</v>
      </c>
      <c r="R452" s="1">
        <f>+-Table1[[#This Row],[Current Total ADJUSTMENT_AMOUNT]]+Table1[[#This Row],[Adj Total ADJUSTMENT_AMOUNT]]</f>
        <v>323023.89</v>
      </c>
      <c r="S452" s="1">
        <f>-Table1[[#This Row],[Current Total CHARGE_AMOUNT]]+Table1[[#This Row],[Adj Total CHARGE_AMOUNT]]</f>
        <v>432036.62</v>
      </c>
      <c r="T452" s="1">
        <f>+Table1[[#This Row],[Adj Total TOTAL_COST]]-Table1[[#This Row],[Current Total TOTAL_COST]]</f>
        <v>226700.99829999998</v>
      </c>
      <c r="U452" s="1">
        <f>+Table1[[#This Row],[Adj Total CONTRIBUTION_MARGIN]]-Table1[[#This Row],[Current Total CONTRIBUTION_MARGIN]]</f>
        <v>-15197.83</v>
      </c>
      <c r="V452" s="1">
        <f>+Table1[[#This Row],[Adj Total OPERATING_MARGIN]]-Table1[[#This Row],[Current Total OPERATING_MARGIN]]</f>
        <v>-123512.97</v>
      </c>
    </row>
    <row r="453" spans="1:22" x14ac:dyDescent="0.3">
      <c r="A453" t="s">
        <v>81</v>
      </c>
      <c r="B453">
        <v>2022</v>
      </c>
      <c r="C453" t="s">
        <v>72</v>
      </c>
      <c r="D453" t="s">
        <v>72</v>
      </c>
      <c r="E453" s="2">
        <v>1</v>
      </c>
      <c r="F453" s="1">
        <v>77.36</v>
      </c>
      <c r="G453" s="1">
        <v>200</v>
      </c>
      <c r="H453" s="1">
        <v>1054.7983999999999</v>
      </c>
      <c r="I453" s="1">
        <v>-568.54</v>
      </c>
      <c r="J453" s="1">
        <v>-932.16</v>
      </c>
      <c r="K453" s="2">
        <v>48</v>
      </c>
      <c r="L453" s="1">
        <v>315109.73</v>
      </c>
      <c r="M453" s="1">
        <v>409213.66</v>
      </c>
      <c r="N453" s="1">
        <v>253878.7941</v>
      </c>
      <c r="O453" s="1">
        <v>-24169.25</v>
      </c>
      <c r="P453" s="1">
        <v>-123820.71</v>
      </c>
      <c r="Q453" s="2">
        <f>-+Table1[[#This Row],[Current Record Count]]+Table1[[#This Row],[Adj Record Count]]</f>
        <v>47</v>
      </c>
      <c r="R453" s="1">
        <f>+-Table1[[#This Row],[Current Total ADJUSTMENT_AMOUNT]]+Table1[[#This Row],[Adj Total ADJUSTMENT_AMOUNT]]</f>
        <v>315032.37</v>
      </c>
      <c r="S453" s="1">
        <f>-Table1[[#This Row],[Current Total CHARGE_AMOUNT]]+Table1[[#This Row],[Adj Total CHARGE_AMOUNT]]</f>
        <v>409013.66</v>
      </c>
      <c r="T453" s="1">
        <f>+Table1[[#This Row],[Adj Total TOTAL_COST]]-Table1[[#This Row],[Current Total TOTAL_COST]]</f>
        <v>252823.9957</v>
      </c>
      <c r="U453" s="1">
        <f>+Table1[[#This Row],[Adj Total CONTRIBUTION_MARGIN]]-Table1[[#This Row],[Current Total CONTRIBUTION_MARGIN]]</f>
        <v>-23600.71</v>
      </c>
      <c r="V453" s="1">
        <f>+Table1[[#This Row],[Adj Total OPERATING_MARGIN]]-Table1[[#This Row],[Current Total OPERATING_MARGIN]]</f>
        <v>-122888.55</v>
      </c>
    </row>
    <row r="454" spans="1:22" x14ac:dyDescent="0.3">
      <c r="A454" t="s">
        <v>16</v>
      </c>
      <c r="B454">
        <v>2023</v>
      </c>
      <c r="C454" t="s">
        <v>90</v>
      </c>
      <c r="D454" t="s">
        <v>90</v>
      </c>
      <c r="E454" s="2">
        <v>958</v>
      </c>
      <c r="F454" s="1">
        <v>6166862.4400000004</v>
      </c>
      <c r="G454" s="1">
        <v>8223872.9000000004</v>
      </c>
      <c r="H454" s="1">
        <v>2128857.5699999998</v>
      </c>
      <c r="I454" s="1">
        <v>643082.13</v>
      </c>
      <c r="J454" s="1">
        <v>142188.20000000001</v>
      </c>
      <c r="K454" s="2">
        <v>472</v>
      </c>
      <c r="L454" s="1">
        <v>180783.49</v>
      </c>
      <c r="M454" s="1">
        <v>240333.51</v>
      </c>
      <c r="N454" s="1">
        <v>50785.837899999999</v>
      </c>
      <c r="O454" s="1">
        <v>31850.080000000002</v>
      </c>
      <c r="P454" s="1">
        <v>19936.32</v>
      </c>
      <c r="Q454" s="2">
        <f>-+Table1[[#This Row],[Current Record Count]]+Table1[[#This Row],[Adj Record Count]]</f>
        <v>-486</v>
      </c>
      <c r="R454" s="1">
        <f>+-Table1[[#This Row],[Current Total ADJUSTMENT_AMOUNT]]+Table1[[#This Row],[Adj Total ADJUSTMENT_AMOUNT]]</f>
        <v>-5986078.9500000002</v>
      </c>
      <c r="S454" s="1">
        <f>-Table1[[#This Row],[Current Total CHARGE_AMOUNT]]+Table1[[#This Row],[Adj Total CHARGE_AMOUNT]]</f>
        <v>-7983539.3900000006</v>
      </c>
      <c r="T454" s="1">
        <f>+Table1[[#This Row],[Adj Total TOTAL_COST]]-Table1[[#This Row],[Current Total TOTAL_COST]]</f>
        <v>-2078071.7320999999</v>
      </c>
      <c r="U454" s="1">
        <f>+Table1[[#This Row],[Adj Total CONTRIBUTION_MARGIN]]-Table1[[#This Row],[Current Total CONTRIBUTION_MARGIN]]</f>
        <v>-611232.05000000005</v>
      </c>
      <c r="V454" s="1">
        <f>+Table1[[#This Row],[Adj Total OPERATING_MARGIN]]-Table1[[#This Row],[Current Total OPERATING_MARGIN]]</f>
        <v>-122251.88</v>
      </c>
    </row>
    <row r="455" spans="1:22" x14ac:dyDescent="0.3">
      <c r="A455" t="s">
        <v>81</v>
      </c>
      <c r="B455">
        <v>2021</v>
      </c>
      <c r="C455" t="s">
        <v>60</v>
      </c>
      <c r="D455" t="s">
        <v>60</v>
      </c>
      <c r="E455" s="2">
        <v>5</v>
      </c>
      <c r="F455" s="1">
        <v>11622.94</v>
      </c>
      <c r="G455" s="1">
        <v>25644</v>
      </c>
      <c r="H455" s="1">
        <v>5882.8442999999997</v>
      </c>
      <c r="I455" s="1">
        <v>11866.11</v>
      </c>
      <c r="J455" s="1">
        <v>10114.77</v>
      </c>
      <c r="K455" s="2">
        <v>418</v>
      </c>
      <c r="L455" s="1">
        <v>3323283.1</v>
      </c>
      <c r="M455" s="1">
        <v>4387388.42</v>
      </c>
      <c r="N455" s="1">
        <v>1483593.3988999999</v>
      </c>
      <c r="O455" s="1">
        <v>425497</v>
      </c>
      <c r="P455" s="1">
        <v>-110591.76</v>
      </c>
      <c r="Q455" s="2">
        <f>-+Table1[[#This Row],[Current Record Count]]+Table1[[#This Row],[Adj Record Count]]</f>
        <v>413</v>
      </c>
      <c r="R455" s="1">
        <f>+-Table1[[#This Row],[Current Total ADJUSTMENT_AMOUNT]]+Table1[[#This Row],[Adj Total ADJUSTMENT_AMOUNT]]</f>
        <v>3311660.16</v>
      </c>
      <c r="S455" s="1">
        <f>-Table1[[#This Row],[Current Total CHARGE_AMOUNT]]+Table1[[#This Row],[Adj Total CHARGE_AMOUNT]]</f>
        <v>4361744.42</v>
      </c>
      <c r="T455" s="1">
        <f>+Table1[[#This Row],[Adj Total TOTAL_COST]]-Table1[[#This Row],[Current Total TOTAL_COST]]</f>
        <v>1477710.5545999999</v>
      </c>
      <c r="U455" s="1">
        <f>+Table1[[#This Row],[Adj Total CONTRIBUTION_MARGIN]]-Table1[[#This Row],[Current Total CONTRIBUTION_MARGIN]]</f>
        <v>413630.89</v>
      </c>
      <c r="V455" s="1">
        <f>+Table1[[#This Row],[Adj Total OPERATING_MARGIN]]-Table1[[#This Row],[Current Total OPERATING_MARGIN]]</f>
        <v>-120706.53</v>
      </c>
    </row>
    <row r="456" spans="1:22" x14ac:dyDescent="0.3">
      <c r="A456" t="s">
        <v>33</v>
      </c>
      <c r="B456">
        <v>2023</v>
      </c>
      <c r="C456" t="s">
        <v>20</v>
      </c>
      <c r="D456" t="s">
        <v>100</v>
      </c>
      <c r="E456" s="2">
        <v>81</v>
      </c>
      <c r="F456" s="1">
        <v>2925247.12</v>
      </c>
      <c r="G456" s="1">
        <v>3043262.48</v>
      </c>
      <c r="H456" s="1">
        <v>1450775.5231999999</v>
      </c>
      <c r="I456" s="1">
        <v>269325</v>
      </c>
      <c r="J456" s="1">
        <v>127583.23</v>
      </c>
      <c r="K456" s="2">
        <v>4</v>
      </c>
      <c r="L456" s="1">
        <v>186395.26</v>
      </c>
      <c r="M456" s="1">
        <v>189531.95</v>
      </c>
      <c r="N456" s="1">
        <v>59125.808400000002</v>
      </c>
      <c r="O456" s="1">
        <v>14974.3</v>
      </c>
      <c r="P456" s="1">
        <v>7091.02</v>
      </c>
      <c r="Q456" s="2">
        <f>-+Table1[[#This Row],[Current Record Count]]+Table1[[#This Row],[Adj Record Count]]</f>
        <v>-77</v>
      </c>
      <c r="R456" s="1">
        <f>+-Table1[[#This Row],[Current Total ADJUSTMENT_AMOUNT]]+Table1[[#This Row],[Adj Total ADJUSTMENT_AMOUNT]]</f>
        <v>-2738851.8600000003</v>
      </c>
      <c r="S456" s="1">
        <f>-Table1[[#This Row],[Current Total CHARGE_AMOUNT]]+Table1[[#This Row],[Adj Total CHARGE_AMOUNT]]</f>
        <v>-2853730.53</v>
      </c>
      <c r="T456" s="1">
        <f>+Table1[[#This Row],[Adj Total TOTAL_COST]]-Table1[[#This Row],[Current Total TOTAL_COST]]</f>
        <v>-1391649.7148</v>
      </c>
      <c r="U456" s="1">
        <f>+Table1[[#This Row],[Adj Total CONTRIBUTION_MARGIN]]-Table1[[#This Row],[Current Total CONTRIBUTION_MARGIN]]</f>
        <v>-254350.7</v>
      </c>
      <c r="V456" s="1">
        <f>+Table1[[#This Row],[Adj Total OPERATING_MARGIN]]-Table1[[#This Row],[Current Total OPERATING_MARGIN]]</f>
        <v>-120492.20999999999</v>
      </c>
    </row>
    <row r="457" spans="1:22" x14ac:dyDescent="0.3">
      <c r="A457" t="s">
        <v>54</v>
      </c>
      <c r="B457">
        <v>2021</v>
      </c>
      <c r="C457" t="s">
        <v>20</v>
      </c>
      <c r="D457" t="s">
        <v>97</v>
      </c>
      <c r="E457" s="2">
        <v>4</v>
      </c>
      <c r="F457" s="1">
        <v>36987.06</v>
      </c>
      <c r="G457" s="1">
        <v>39471.81</v>
      </c>
      <c r="H457" s="1">
        <v>24924.409</v>
      </c>
      <c r="I457" s="1">
        <v>5321.98</v>
      </c>
      <c r="J457" s="1">
        <v>32.54</v>
      </c>
      <c r="K457" s="2">
        <v>306</v>
      </c>
      <c r="L457" s="1">
        <v>2581603.9</v>
      </c>
      <c r="M457" s="1">
        <v>3426107.46</v>
      </c>
      <c r="N457" s="1">
        <v>1132221.6209</v>
      </c>
      <c r="O457" s="1">
        <v>55944.51</v>
      </c>
      <c r="P457" s="1">
        <v>-119338.82</v>
      </c>
      <c r="Q457" s="2">
        <f>-+Table1[[#This Row],[Current Record Count]]+Table1[[#This Row],[Adj Record Count]]</f>
        <v>302</v>
      </c>
      <c r="R457" s="1">
        <f>+-Table1[[#This Row],[Current Total ADJUSTMENT_AMOUNT]]+Table1[[#This Row],[Adj Total ADJUSTMENT_AMOUNT]]</f>
        <v>2544616.84</v>
      </c>
      <c r="S457" s="1">
        <f>-Table1[[#This Row],[Current Total CHARGE_AMOUNT]]+Table1[[#This Row],[Adj Total CHARGE_AMOUNT]]</f>
        <v>3386635.65</v>
      </c>
      <c r="T457" s="1">
        <f>+Table1[[#This Row],[Adj Total TOTAL_COST]]-Table1[[#This Row],[Current Total TOTAL_COST]]</f>
        <v>1107297.2119</v>
      </c>
      <c r="U457" s="1">
        <f>+Table1[[#This Row],[Adj Total CONTRIBUTION_MARGIN]]-Table1[[#This Row],[Current Total CONTRIBUTION_MARGIN]]</f>
        <v>50622.53</v>
      </c>
      <c r="V457" s="1">
        <f>+Table1[[#This Row],[Adj Total OPERATING_MARGIN]]-Table1[[#This Row],[Current Total OPERATING_MARGIN]]</f>
        <v>-119371.36</v>
      </c>
    </row>
    <row r="458" spans="1:22" x14ac:dyDescent="0.3">
      <c r="A458" t="s">
        <v>31</v>
      </c>
      <c r="B458">
        <v>2021</v>
      </c>
      <c r="C458" t="s">
        <v>28</v>
      </c>
      <c r="D458" t="s">
        <v>28</v>
      </c>
      <c r="E458" s="2">
        <v>34</v>
      </c>
      <c r="F458" s="1">
        <v>856704.26</v>
      </c>
      <c r="G458" s="1">
        <v>1094912.7</v>
      </c>
      <c r="H458" s="1">
        <v>132581.53469999999</v>
      </c>
      <c r="I458" s="1">
        <v>152859.48000000001</v>
      </c>
      <c r="J458" s="1">
        <v>112498.35</v>
      </c>
      <c r="K458" s="2">
        <v>2</v>
      </c>
      <c r="L458" s="1">
        <v>18736.68</v>
      </c>
      <c r="M458" s="1">
        <v>19928.740000000002</v>
      </c>
      <c r="N458" s="1">
        <v>7976.1913000000004</v>
      </c>
      <c r="O458" s="1">
        <v>-4159.42</v>
      </c>
      <c r="P458" s="1">
        <v>-6784.13</v>
      </c>
      <c r="Q458" s="2">
        <f>-+Table1[[#This Row],[Current Record Count]]+Table1[[#This Row],[Adj Record Count]]</f>
        <v>-32</v>
      </c>
      <c r="R458" s="1">
        <f>+-Table1[[#This Row],[Current Total ADJUSTMENT_AMOUNT]]+Table1[[#This Row],[Adj Total ADJUSTMENT_AMOUNT]]</f>
        <v>-837967.58</v>
      </c>
      <c r="S458" s="1">
        <f>-Table1[[#This Row],[Current Total CHARGE_AMOUNT]]+Table1[[#This Row],[Adj Total CHARGE_AMOUNT]]</f>
        <v>-1074983.96</v>
      </c>
      <c r="T458" s="1">
        <f>+Table1[[#This Row],[Adj Total TOTAL_COST]]-Table1[[#This Row],[Current Total TOTAL_COST]]</f>
        <v>-124605.34339999998</v>
      </c>
      <c r="U458" s="1">
        <f>+Table1[[#This Row],[Adj Total CONTRIBUTION_MARGIN]]-Table1[[#This Row],[Current Total CONTRIBUTION_MARGIN]]</f>
        <v>-157018.90000000002</v>
      </c>
      <c r="V458" s="1">
        <f>+Table1[[#This Row],[Adj Total OPERATING_MARGIN]]-Table1[[#This Row],[Current Total OPERATING_MARGIN]]</f>
        <v>-119282.48000000001</v>
      </c>
    </row>
    <row r="459" spans="1:22" x14ac:dyDescent="0.3">
      <c r="A459" t="s">
        <v>78</v>
      </c>
      <c r="B459">
        <v>2025</v>
      </c>
      <c r="C459" t="s">
        <v>51</v>
      </c>
      <c r="D459" t="s">
        <v>51</v>
      </c>
      <c r="E459" s="2">
        <v>1181</v>
      </c>
      <c r="F459" s="1">
        <v>9672727.3800000008</v>
      </c>
      <c r="G459" s="1">
        <v>13077796.970000001</v>
      </c>
      <c r="H459" s="1">
        <v>1975544.736</v>
      </c>
      <c r="I459" s="1">
        <v>679949.28</v>
      </c>
      <c r="J459" s="1">
        <v>118975.19</v>
      </c>
      <c r="K459" s="2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2">
        <f>-+Table1[[#This Row],[Current Record Count]]+Table1[[#This Row],[Adj Record Count]]</f>
        <v>-1181</v>
      </c>
      <c r="R459" s="1">
        <f>+-Table1[[#This Row],[Current Total ADJUSTMENT_AMOUNT]]+Table1[[#This Row],[Adj Total ADJUSTMENT_AMOUNT]]</f>
        <v>-9672727.3800000008</v>
      </c>
      <c r="S459" s="1">
        <f>-Table1[[#This Row],[Current Total CHARGE_AMOUNT]]+Table1[[#This Row],[Adj Total CHARGE_AMOUNT]]</f>
        <v>-13077796.970000001</v>
      </c>
      <c r="T459" s="1">
        <f>+Table1[[#This Row],[Adj Total TOTAL_COST]]-Table1[[#This Row],[Current Total TOTAL_COST]]</f>
        <v>-1975544.736</v>
      </c>
      <c r="U459" s="1">
        <f>+Table1[[#This Row],[Adj Total CONTRIBUTION_MARGIN]]-Table1[[#This Row],[Current Total CONTRIBUTION_MARGIN]]</f>
        <v>-679949.28</v>
      </c>
      <c r="V459" s="1">
        <f>+Table1[[#This Row],[Adj Total OPERATING_MARGIN]]-Table1[[#This Row],[Current Total OPERATING_MARGIN]]</f>
        <v>-118975.19</v>
      </c>
    </row>
    <row r="460" spans="1:22" x14ac:dyDescent="0.3">
      <c r="A460" t="s">
        <v>25</v>
      </c>
      <c r="B460">
        <v>2020</v>
      </c>
      <c r="C460" t="s">
        <v>20</v>
      </c>
      <c r="D460" t="s">
        <v>102</v>
      </c>
      <c r="E460" s="2">
        <v>82</v>
      </c>
      <c r="F460" s="1">
        <v>132952.06</v>
      </c>
      <c r="G460" s="1">
        <v>198129.52</v>
      </c>
      <c r="H460" s="1">
        <v>47781.0818</v>
      </c>
      <c r="I460" s="1">
        <v>35527.22</v>
      </c>
      <c r="J460" s="1">
        <v>17166.18</v>
      </c>
      <c r="K460" s="2">
        <v>207</v>
      </c>
      <c r="L460" s="1">
        <v>460490.66</v>
      </c>
      <c r="M460" s="1">
        <v>700721.86</v>
      </c>
      <c r="N460" s="1">
        <v>338332.6679</v>
      </c>
      <c r="O460" s="1">
        <v>41106.81</v>
      </c>
      <c r="P460" s="1">
        <v>-101111.22</v>
      </c>
      <c r="Q460" s="2">
        <f>-+Table1[[#This Row],[Current Record Count]]+Table1[[#This Row],[Adj Record Count]]</f>
        <v>125</v>
      </c>
      <c r="R460" s="1">
        <f>+-Table1[[#This Row],[Current Total ADJUSTMENT_AMOUNT]]+Table1[[#This Row],[Adj Total ADJUSTMENT_AMOUNT]]</f>
        <v>327538.59999999998</v>
      </c>
      <c r="S460" s="1">
        <f>-Table1[[#This Row],[Current Total CHARGE_AMOUNT]]+Table1[[#This Row],[Adj Total CHARGE_AMOUNT]]</f>
        <v>502592.33999999997</v>
      </c>
      <c r="T460" s="1">
        <f>+Table1[[#This Row],[Adj Total TOTAL_COST]]-Table1[[#This Row],[Current Total TOTAL_COST]]</f>
        <v>290551.58610000001</v>
      </c>
      <c r="U460" s="1">
        <f>+Table1[[#This Row],[Adj Total CONTRIBUTION_MARGIN]]-Table1[[#This Row],[Current Total CONTRIBUTION_MARGIN]]</f>
        <v>5579.5899999999965</v>
      </c>
      <c r="V460" s="1">
        <f>+Table1[[#This Row],[Adj Total OPERATING_MARGIN]]-Table1[[#This Row],[Current Total OPERATING_MARGIN]]</f>
        <v>-118277.4</v>
      </c>
    </row>
    <row r="461" spans="1:22" x14ac:dyDescent="0.3">
      <c r="A461" t="s">
        <v>81</v>
      </c>
      <c r="B461">
        <v>2021</v>
      </c>
      <c r="C461" t="s">
        <v>72</v>
      </c>
      <c r="D461" t="s">
        <v>72</v>
      </c>
      <c r="E461" s="2">
        <v>1</v>
      </c>
      <c r="F461" s="1">
        <v>29.05</v>
      </c>
      <c r="G461" s="1">
        <v>29.05</v>
      </c>
      <c r="H461" s="1">
        <v>31.0471</v>
      </c>
      <c r="I461" s="1">
        <v>-11.9</v>
      </c>
      <c r="J461" s="1">
        <v>-30.92</v>
      </c>
      <c r="K461" s="2">
        <v>34</v>
      </c>
      <c r="L461" s="1">
        <v>253129.7</v>
      </c>
      <c r="M461" s="1">
        <v>314887.08</v>
      </c>
      <c r="N461" s="1">
        <v>234847.55069999999</v>
      </c>
      <c r="O461" s="1">
        <v>-13781.25</v>
      </c>
      <c r="P461" s="1">
        <v>-118046.07</v>
      </c>
      <c r="Q461" s="2">
        <f>-+Table1[[#This Row],[Current Record Count]]+Table1[[#This Row],[Adj Record Count]]</f>
        <v>33</v>
      </c>
      <c r="R461" s="1">
        <f>+-Table1[[#This Row],[Current Total ADJUSTMENT_AMOUNT]]+Table1[[#This Row],[Adj Total ADJUSTMENT_AMOUNT]]</f>
        <v>253100.65000000002</v>
      </c>
      <c r="S461" s="1">
        <f>-Table1[[#This Row],[Current Total CHARGE_AMOUNT]]+Table1[[#This Row],[Adj Total CHARGE_AMOUNT]]</f>
        <v>314858.03000000003</v>
      </c>
      <c r="T461" s="1">
        <f>+Table1[[#This Row],[Adj Total TOTAL_COST]]-Table1[[#This Row],[Current Total TOTAL_COST]]</f>
        <v>234816.5036</v>
      </c>
      <c r="U461" s="1">
        <f>+Table1[[#This Row],[Adj Total CONTRIBUTION_MARGIN]]-Table1[[#This Row],[Current Total CONTRIBUTION_MARGIN]]</f>
        <v>-13769.35</v>
      </c>
      <c r="V461" s="1">
        <f>+Table1[[#This Row],[Adj Total OPERATING_MARGIN]]-Table1[[#This Row],[Current Total OPERATING_MARGIN]]</f>
        <v>-118015.15000000001</v>
      </c>
    </row>
    <row r="462" spans="1:22" x14ac:dyDescent="0.3">
      <c r="A462" t="s">
        <v>31</v>
      </c>
      <c r="B462">
        <v>2024</v>
      </c>
      <c r="C462" t="s">
        <v>28</v>
      </c>
      <c r="D462" t="s">
        <v>28</v>
      </c>
      <c r="E462" s="2">
        <v>45</v>
      </c>
      <c r="F462" s="1">
        <v>497284.04</v>
      </c>
      <c r="G462" s="1">
        <v>665593.72</v>
      </c>
      <c r="H462" s="1">
        <v>97335.901700000002</v>
      </c>
      <c r="I462" s="1">
        <v>148205.82999999999</v>
      </c>
      <c r="J462" s="1">
        <v>116689.91</v>
      </c>
      <c r="K462" s="2">
        <v>6</v>
      </c>
      <c r="L462" s="1">
        <v>12232.95</v>
      </c>
      <c r="M462" s="1">
        <v>16742.849999999999</v>
      </c>
      <c r="N462" s="1">
        <v>5574.0913</v>
      </c>
      <c r="O462" s="1">
        <v>890.87</v>
      </c>
      <c r="P462" s="1">
        <v>-1014.15</v>
      </c>
      <c r="Q462" s="2">
        <f>-+Table1[[#This Row],[Current Record Count]]+Table1[[#This Row],[Adj Record Count]]</f>
        <v>-39</v>
      </c>
      <c r="R462" s="1">
        <f>+-Table1[[#This Row],[Current Total ADJUSTMENT_AMOUNT]]+Table1[[#This Row],[Adj Total ADJUSTMENT_AMOUNT]]</f>
        <v>-485051.08999999997</v>
      </c>
      <c r="S462" s="1">
        <f>-Table1[[#This Row],[Current Total CHARGE_AMOUNT]]+Table1[[#This Row],[Adj Total CHARGE_AMOUNT]]</f>
        <v>-648850.87</v>
      </c>
      <c r="T462" s="1">
        <f>+Table1[[#This Row],[Adj Total TOTAL_COST]]-Table1[[#This Row],[Current Total TOTAL_COST]]</f>
        <v>-91761.810400000002</v>
      </c>
      <c r="U462" s="1">
        <f>+Table1[[#This Row],[Adj Total CONTRIBUTION_MARGIN]]-Table1[[#This Row],[Current Total CONTRIBUTION_MARGIN]]</f>
        <v>-147314.96</v>
      </c>
      <c r="V462" s="1">
        <f>+Table1[[#This Row],[Adj Total OPERATING_MARGIN]]-Table1[[#This Row],[Current Total OPERATING_MARGIN]]</f>
        <v>-117704.06</v>
      </c>
    </row>
    <row r="463" spans="1:22" x14ac:dyDescent="0.3">
      <c r="A463" t="s">
        <v>25</v>
      </c>
      <c r="B463">
        <v>2025</v>
      </c>
      <c r="C463" t="s">
        <v>29</v>
      </c>
      <c r="D463" t="s">
        <v>30</v>
      </c>
      <c r="E463" s="2">
        <v>9384</v>
      </c>
      <c r="F463" s="1">
        <v>17134137.390000001</v>
      </c>
      <c r="G463" s="1">
        <v>20916305.670000002</v>
      </c>
      <c r="H463" s="1">
        <v>1972119.4247999999</v>
      </c>
      <c r="I463" s="1">
        <v>1721993.17</v>
      </c>
      <c r="J463" s="1">
        <v>1121817.44</v>
      </c>
      <c r="K463" s="2">
        <v>11285</v>
      </c>
      <c r="L463" s="1">
        <v>25942029.760000002</v>
      </c>
      <c r="M463" s="1">
        <v>32162620.260000002</v>
      </c>
      <c r="N463" s="1">
        <v>4050475.7689999999</v>
      </c>
      <c r="O463" s="1">
        <v>2224481.98</v>
      </c>
      <c r="P463" s="1">
        <v>1004864.94</v>
      </c>
      <c r="Q463" s="2">
        <f>-+Table1[[#This Row],[Current Record Count]]+Table1[[#This Row],[Adj Record Count]]</f>
        <v>1901</v>
      </c>
      <c r="R463" s="1">
        <f>+-Table1[[#This Row],[Current Total ADJUSTMENT_AMOUNT]]+Table1[[#This Row],[Adj Total ADJUSTMENT_AMOUNT]]</f>
        <v>8807892.370000001</v>
      </c>
      <c r="S463" s="1">
        <f>-Table1[[#This Row],[Current Total CHARGE_AMOUNT]]+Table1[[#This Row],[Adj Total CHARGE_AMOUNT]]</f>
        <v>11246314.59</v>
      </c>
      <c r="T463" s="1">
        <f>+Table1[[#This Row],[Adj Total TOTAL_COST]]-Table1[[#This Row],[Current Total TOTAL_COST]]</f>
        <v>2078356.3441999999</v>
      </c>
      <c r="U463" s="1">
        <f>+Table1[[#This Row],[Adj Total CONTRIBUTION_MARGIN]]-Table1[[#This Row],[Current Total CONTRIBUTION_MARGIN]]</f>
        <v>502488.81000000006</v>
      </c>
      <c r="V463" s="1">
        <f>+Table1[[#This Row],[Adj Total OPERATING_MARGIN]]-Table1[[#This Row],[Current Total OPERATING_MARGIN]]</f>
        <v>-116952.5</v>
      </c>
    </row>
    <row r="464" spans="1:22" x14ac:dyDescent="0.3">
      <c r="A464" t="s">
        <v>22</v>
      </c>
      <c r="B464">
        <v>2020</v>
      </c>
      <c r="C464" t="s">
        <v>20</v>
      </c>
      <c r="D464" t="s">
        <v>49</v>
      </c>
      <c r="E464" s="2">
        <v>1173</v>
      </c>
      <c r="F464" s="1">
        <v>907313.99</v>
      </c>
      <c r="G464" s="1">
        <v>1578239.25</v>
      </c>
      <c r="H464" s="1">
        <v>519859.32530000003</v>
      </c>
      <c r="I464" s="1">
        <v>273099.87</v>
      </c>
      <c r="J464" s="1">
        <v>148139.32</v>
      </c>
      <c r="K464" s="2">
        <v>928</v>
      </c>
      <c r="L464" s="1">
        <v>392716.31</v>
      </c>
      <c r="M464" s="1">
        <v>677061.11</v>
      </c>
      <c r="N464" s="1">
        <v>252205.4221</v>
      </c>
      <c r="O464" s="1">
        <v>108216.14</v>
      </c>
      <c r="P464" s="1">
        <v>31341.25</v>
      </c>
      <c r="Q464" s="2">
        <f>-+Table1[[#This Row],[Current Record Count]]+Table1[[#This Row],[Adj Record Count]]</f>
        <v>-245</v>
      </c>
      <c r="R464" s="1">
        <f>+-Table1[[#This Row],[Current Total ADJUSTMENT_AMOUNT]]+Table1[[#This Row],[Adj Total ADJUSTMENT_AMOUNT]]</f>
        <v>-514597.68</v>
      </c>
      <c r="S464" s="1">
        <f>-Table1[[#This Row],[Current Total CHARGE_AMOUNT]]+Table1[[#This Row],[Adj Total CHARGE_AMOUNT]]</f>
        <v>-901178.14</v>
      </c>
      <c r="T464" s="1">
        <f>+Table1[[#This Row],[Adj Total TOTAL_COST]]-Table1[[#This Row],[Current Total TOTAL_COST]]</f>
        <v>-267653.90320000006</v>
      </c>
      <c r="U464" s="1">
        <f>+Table1[[#This Row],[Adj Total CONTRIBUTION_MARGIN]]-Table1[[#This Row],[Current Total CONTRIBUTION_MARGIN]]</f>
        <v>-164883.72999999998</v>
      </c>
      <c r="V464" s="1">
        <f>+Table1[[#This Row],[Adj Total OPERATING_MARGIN]]-Table1[[#This Row],[Current Total OPERATING_MARGIN]]</f>
        <v>-116798.07</v>
      </c>
    </row>
    <row r="465" spans="1:22" x14ac:dyDescent="0.3">
      <c r="A465" t="s">
        <v>78</v>
      </c>
      <c r="B465">
        <v>2021</v>
      </c>
      <c r="C465" t="s">
        <v>26</v>
      </c>
      <c r="D465" t="s">
        <v>26</v>
      </c>
      <c r="E465" s="2">
        <v>48</v>
      </c>
      <c r="F465" s="1">
        <v>552897.62</v>
      </c>
      <c r="G465" s="1">
        <v>877719.62</v>
      </c>
      <c r="H465" s="1">
        <v>208875.16070000001</v>
      </c>
      <c r="I465" s="1">
        <v>147134.67000000001</v>
      </c>
      <c r="J465" s="1">
        <v>119532.99</v>
      </c>
      <c r="K465" s="2">
        <v>17</v>
      </c>
      <c r="L465" s="1">
        <v>20300.400000000001</v>
      </c>
      <c r="M465" s="1">
        <v>26426.31</v>
      </c>
      <c r="N465" s="1">
        <v>4245.6378000000004</v>
      </c>
      <c r="O465" s="1">
        <v>4534.6000000000004</v>
      </c>
      <c r="P465" s="1">
        <v>2968.73</v>
      </c>
      <c r="Q465" s="2">
        <f>-+Table1[[#This Row],[Current Record Count]]+Table1[[#This Row],[Adj Record Count]]</f>
        <v>-31</v>
      </c>
      <c r="R465" s="1">
        <f>+-Table1[[#This Row],[Current Total ADJUSTMENT_AMOUNT]]+Table1[[#This Row],[Adj Total ADJUSTMENT_AMOUNT]]</f>
        <v>-532597.22</v>
      </c>
      <c r="S465" s="1">
        <f>-Table1[[#This Row],[Current Total CHARGE_AMOUNT]]+Table1[[#This Row],[Adj Total CHARGE_AMOUNT]]</f>
        <v>-851293.30999999994</v>
      </c>
      <c r="T465" s="1">
        <f>+Table1[[#This Row],[Adj Total TOTAL_COST]]-Table1[[#This Row],[Current Total TOTAL_COST]]</f>
        <v>-204629.52290000001</v>
      </c>
      <c r="U465" s="1">
        <f>+Table1[[#This Row],[Adj Total CONTRIBUTION_MARGIN]]-Table1[[#This Row],[Current Total CONTRIBUTION_MARGIN]]</f>
        <v>-142600.07</v>
      </c>
      <c r="V465" s="1">
        <f>+Table1[[#This Row],[Adj Total OPERATING_MARGIN]]-Table1[[#This Row],[Current Total OPERATING_MARGIN]]</f>
        <v>-116564.26000000001</v>
      </c>
    </row>
    <row r="466" spans="1:22" x14ac:dyDescent="0.3">
      <c r="A466" t="s">
        <v>81</v>
      </c>
      <c r="B466">
        <v>2025</v>
      </c>
      <c r="C466" t="s">
        <v>29</v>
      </c>
      <c r="D466" t="s">
        <v>73</v>
      </c>
      <c r="E466" s="2">
        <v>2</v>
      </c>
      <c r="F466" s="1">
        <v>508.51</v>
      </c>
      <c r="G466" s="1">
        <v>554</v>
      </c>
      <c r="H466" s="1">
        <v>496.13119999999998</v>
      </c>
      <c r="I466" s="1">
        <v>-176</v>
      </c>
      <c r="J466" s="1">
        <v>-450.58</v>
      </c>
      <c r="K466" s="2">
        <v>61</v>
      </c>
      <c r="L466" s="1">
        <v>1215158.46</v>
      </c>
      <c r="M466" s="1">
        <v>1467270.13</v>
      </c>
      <c r="N466" s="1">
        <v>299838.79960000003</v>
      </c>
      <c r="O466" s="1">
        <v>-67371.08</v>
      </c>
      <c r="P466" s="1">
        <v>-116728.13</v>
      </c>
      <c r="Q466" s="2">
        <f>-+Table1[[#This Row],[Current Record Count]]+Table1[[#This Row],[Adj Record Count]]</f>
        <v>59</v>
      </c>
      <c r="R466" s="1">
        <f>+-Table1[[#This Row],[Current Total ADJUSTMENT_AMOUNT]]+Table1[[#This Row],[Adj Total ADJUSTMENT_AMOUNT]]</f>
        <v>1214649.95</v>
      </c>
      <c r="S466" s="1">
        <f>-Table1[[#This Row],[Current Total CHARGE_AMOUNT]]+Table1[[#This Row],[Adj Total CHARGE_AMOUNT]]</f>
        <v>1466716.13</v>
      </c>
      <c r="T466" s="1">
        <f>+Table1[[#This Row],[Adj Total TOTAL_COST]]-Table1[[#This Row],[Current Total TOTAL_COST]]</f>
        <v>299342.66840000002</v>
      </c>
      <c r="U466" s="1">
        <f>+Table1[[#This Row],[Adj Total CONTRIBUTION_MARGIN]]-Table1[[#This Row],[Current Total CONTRIBUTION_MARGIN]]</f>
        <v>-67195.08</v>
      </c>
      <c r="V466" s="1">
        <f>+Table1[[#This Row],[Adj Total OPERATING_MARGIN]]-Table1[[#This Row],[Current Total OPERATING_MARGIN]]</f>
        <v>-116277.55</v>
      </c>
    </row>
    <row r="467" spans="1:22" x14ac:dyDescent="0.3">
      <c r="A467" t="s">
        <v>33</v>
      </c>
      <c r="B467">
        <v>2023</v>
      </c>
      <c r="C467" t="s">
        <v>20</v>
      </c>
      <c r="D467" t="s">
        <v>102</v>
      </c>
      <c r="E467" s="2">
        <v>149</v>
      </c>
      <c r="F467" s="1">
        <v>554700.02</v>
      </c>
      <c r="G467" s="1">
        <v>751311.76</v>
      </c>
      <c r="H467" s="1">
        <v>113455.3216</v>
      </c>
      <c r="I467" s="1">
        <v>132700.45000000001</v>
      </c>
      <c r="J467" s="1">
        <v>108418.7</v>
      </c>
      <c r="K467" s="2">
        <v>19</v>
      </c>
      <c r="L467" s="1">
        <v>100267</v>
      </c>
      <c r="M467" s="1">
        <v>117401.17</v>
      </c>
      <c r="N467" s="1">
        <v>24970.181</v>
      </c>
      <c r="O467" s="1">
        <v>-4715.5</v>
      </c>
      <c r="P467" s="1">
        <v>-7449.59</v>
      </c>
      <c r="Q467" s="2">
        <f>-+Table1[[#This Row],[Current Record Count]]+Table1[[#This Row],[Adj Record Count]]</f>
        <v>-130</v>
      </c>
      <c r="R467" s="1">
        <f>+-Table1[[#This Row],[Current Total ADJUSTMENT_AMOUNT]]+Table1[[#This Row],[Adj Total ADJUSTMENT_AMOUNT]]</f>
        <v>-454433.02</v>
      </c>
      <c r="S467" s="1">
        <f>-Table1[[#This Row],[Current Total CHARGE_AMOUNT]]+Table1[[#This Row],[Adj Total CHARGE_AMOUNT]]</f>
        <v>-633910.59</v>
      </c>
      <c r="T467" s="1">
        <f>+Table1[[#This Row],[Adj Total TOTAL_COST]]-Table1[[#This Row],[Current Total TOTAL_COST]]</f>
        <v>-88485.140599999999</v>
      </c>
      <c r="U467" s="1">
        <f>+Table1[[#This Row],[Adj Total CONTRIBUTION_MARGIN]]-Table1[[#This Row],[Current Total CONTRIBUTION_MARGIN]]</f>
        <v>-137415.95000000001</v>
      </c>
      <c r="V467" s="1">
        <f>+Table1[[#This Row],[Adj Total OPERATING_MARGIN]]-Table1[[#This Row],[Current Total OPERATING_MARGIN]]</f>
        <v>-115868.29</v>
      </c>
    </row>
    <row r="468" spans="1:22" x14ac:dyDescent="0.3">
      <c r="A468" t="s">
        <v>31</v>
      </c>
      <c r="B468">
        <v>2024</v>
      </c>
      <c r="C468" t="s">
        <v>20</v>
      </c>
      <c r="D468" t="s">
        <v>49</v>
      </c>
      <c r="E468" s="2">
        <v>33</v>
      </c>
      <c r="F468" s="1">
        <v>432529.07</v>
      </c>
      <c r="G468" s="1">
        <v>752476.85</v>
      </c>
      <c r="H468" s="1">
        <v>209380.9724</v>
      </c>
      <c r="I468" s="1">
        <v>148265.60000000001</v>
      </c>
      <c r="J468" s="1">
        <v>110339.38</v>
      </c>
      <c r="K468" s="2">
        <v>4</v>
      </c>
      <c r="L468" s="1">
        <v>14517.23</v>
      </c>
      <c r="M468" s="1">
        <v>15232.08</v>
      </c>
      <c r="N468" s="1">
        <v>6031.4371000000001</v>
      </c>
      <c r="O468" s="1">
        <v>-3242.06</v>
      </c>
      <c r="P468" s="1">
        <v>-5314.8</v>
      </c>
      <c r="Q468" s="2">
        <f>-+Table1[[#This Row],[Current Record Count]]+Table1[[#This Row],[Adj Record Count]]</f>
        <v>-29</v>
      </c>
      <c r="R468" s="1">
        <f>+-Table1[[#This Row],[Current Total ADJUSTMENT_AMOUNT]]+Table1[[#This Row],[Adj Total ADJUSTMENT_AMOUNT]]</f>
        <v>-418011.84</v>
      </c>
      <c r="S468" s="1">
        <f>-Table1[[#This Row],[Current Total CHARGE_AMOUNT]]+Table1[[#This Row],[Adj Total CHARGE_AMOUNT]]</f>
        <v>-737244.77</v>
      </c>
      <c r="T468" s="1">
        <f>+Table1[[#This Row],[Adj Total TOTAL_COST]]-Table1[[#This Row],[Current Total TOTAL_COST]]</f>
        <v>-203349.53529999999</v>
      </c>
      <c r="U468" s="1">
        <f>+Table1[[#This Row],[Adj Total CONTRIBUTION_MARGIN]]-Table1[[#This Row],[Current Total CONTRIBUTION_MARGIN]]</f>
        <v>-151507.66</v>
      </c>
      <c r="V468" s="1">
        <f>+Table1[[#This Row],[Adj Total OPERATING_MARGIN]]-Table1[[#This Row],[Current Total OPERATING_MARGIN]]</f>
        <v>-115654.18000000001</v>
      </c>
    </row>
    <row r="469" spans="1:22" x14ac:dyDescent="0.3">
      <c r="A469" t="s">
        <v>22</v>
      </c>
      <c r="B469">
        <v>2022</v>
      </c>
      <c r="C469" t="s">
        <v>23</v>
      </c>
      <c r="D469" t="s">
        <v>94</v>
      </c>
      <c r="E469" s="2">
        <v>20929</v>
      </c>
      <c r="F469" s="1">
        <v>9867650.3000000007</v>
      </c>
      <c r="G469" s="1">
        <v>13367678.699999999</v>
      </c>
      <c r="H469" s="1">
        <v>6044689.7381999996</v>
      </c>
      <c r="I469" s="1">
        <v>1167569.6100000001</v>
      </c>
      <c r="J469" s="1">
        <v>-693404.58</v>
      </c>
      <c r="K469" s="2">
        <v>20701</v>
      </c>
      <c r="L469" s="1">
        <v>9274435.0099999998</v>
      </c>
      <c r="M469" s="1">
        <v>12558642.359999999</v>
      </c>
      <c r="N469" s="1">
        <v>5920942.6557</v>
      </c>
      <c r="O469" s="1">
        <v>1011441.58</v>
      </c>
      <c r="P469" s="1">
        <v>-808972.06</v>
      </c>
      <c r="Q469" s="2">
        <f>-+Table1[[#This Row],[Current Record Count]]+Table1[[#This Row],[Adj Record Count]]</f>
        <v>-228</v>
      </c>
      <c r="R469" s="1">
        <f>+-Table1[[#This Row],[Current Total ADJUSTMENT_AMOUNT]]+Table1[[#This Row],[Adj Total ADJUSTMENT_AMOUNT]]</f>
        <v>-593215.29000000097</v>
      </c>
      <c r="S469" s="1">
        <f>-Table1[[#This Row],[Current Total CHARGE_AMOUNT]]+Table1[[#This Row],[Adj Total CHARGE_AMOUNT]]</f>
        <v>-809036.33999999985</v>
      </c>
      <c r="T469" s="1">
        <f>+Table1[[#This Row],[Adj Total TOTAL_COST]]-Table1[[#This Row],[Current Total TOTAL_COST]]</f>
        <v>-123747.08249999955</v>
      </c>
      <c r="U469" s="1">
        <f>+Table1[[#This Row],[Adj Total CONTRIBUTION_MARGIN]]-Table1[[#This Row],[Current Total CONTRIBUTION_MARGIN]]</f>
        <v>-156128.03000000014</v>
      </c>
      <c r="V469" s="1">
        <f>+Table1[[#This Row],[Adj Total OPERATING_MARGIN]]-Table1[[#This Row],[Current Total OPERATING_MARGIN]]</f>
        <v>-115567.4800000001</v>
      </c>
    </row>
    <row r="470" spans="1:22" x14ac:dyDescent="0.3">
      <c r="A470" t="s">
        <v>22</v>
      </c>
      <c r="B470">
        <v>2023</v>
      </c>
      <c r="C470" t="s">
        <v>20</v>
      </c>
      <c r="D470" t="s">
        <v>89</v>
      </c>
      <c r="E470" s="2">
        <v>2103</v>
      </c>
      <c r="F470" s="1">
        <v>2875123.24</v>
      </c>
      <c r="G470" s="1">
        <v>3994412.41</v>
      </c>
      <c r="H470" s="1">
        <v>1432069.7287999999</v>
      </c>
      <c r="I470" s="1">
        <v>440754.38</v>
      </c>
      <c r="J470" s="1">
        <v>5738.43</v>
      </c>
      <c r="K470" s="2">
        <v>1911</v>
      </c>
      <c r="L470" s="1">
        <v>1685699.99</v>
      </c>
      <c r="M470" s="1">
        <v>2294219.2400000002</v>
      </c>
      <c r="N470" s="1">
        <v>1001805.7435</v>
      </c>
      <c r="O470" s="1">
        <v>213896.69</v>
      </c>
      <c r="P470" s="1">
        <v>-108439.03999999999</v>
      </c>
      <c r="Q470" s="2">
        <f>-+Table1[[#This Row],[Current Record Count]]+Table1[[#This Row],[Adj Record Count]]</f>
        <v>-192</v>
      </c>
      <c r="R470" s="1">
        <f>+-Table1[[#This Row],[Current Total ADJUSTMENT_AMOUNT]]+Table1[[#This Row],[Adj Total ADJUSTMENT_AMOUNT]]</f>
        <v>-1189423.2500000002</v>
      </c>
      <c r="S470" s="1">
        <f>-Table1[[#This Row],[Current Total CHARGE_AMOUNT]]+Table1[[#This Row],[Adj Total CHARGE_AMOUNT]]</f>
        <v>-1700193.17</v>
      </c>
      <c r="T470" s="1">
        <f>+Table1[[#This Row],[Adj Total TOTAL_COST]]-Table1[[#This Row],[Current Total TOTAL_COST]]</f>
        <v>-430263.98529999994</v>
      </c>
      <c r="U470" s="1">
        <f>+Table1[[#This Row],[Adj Total CONTRIBUTION_MARGIN]]-Table1[[#This Row],[Current Total CONTRIBUTION_MARGIN]]</f>
        <v>-226857.69</v>
      </c>
      <c r="V470" s="1">
        <f>+Table1[[#This Row],[Adj Total OPERATING_MARGIN]]-Table1[[#This Row],[Current Total OPERATING_MARGIN]]</f>
        <v>-114177.47</v>
      </c>
    </row>
    <row r="471" spans="1:22" x14ac:dyDescent="0.3">
      <c r="A471" t="s">
        <v>33</v>
      </c>
      <c r="B471">
        <v>2023</v>
      </c>
      <c r="C471" t="s">
        <v>29</v>
      </c>
      <c r="D471" t="s">
        <v>30</v>
      </c>
      <c r="E471" s="2">
        <v>2270</v>
      </c>
      <c r="F471" s="1">
        <v>2963379.03</v>
      </c>
      <c r="G471" s="1">
        <v>3840175.6</v>
      </c>
      <c r="H471" s="1">
        <v>1381427.4487999999</v>
      </c>
      <c r="I471" s="1">
        <v>-46905.57</v>
      </c>
      <c r="J471" s="1">
        <v>-317556.53000000003</v>
      </c>
      <c r="K471" s="2">
        <v>1557</v>
      </c>
      <c r="L471" s="1">
        <v>267676.57</v>
      </c>
      <c r="M471" s="1">
        <v>444221.89</v>
      </c>
      <c r="N471" s="1">
        <v>613504.09010000003</v>
      </c>
      <c r="O471" s="1">
        <v>-353580.97</v>
      </c>
      <c r="P471" s="1">
        <v>-431308.96</v>
      </c>
      <c r="Q471" s="2">
        <f>-+Table1[[#This Row],[Current Record Count]]+Table1[[#This Row],[Adj Record Count]]</f>
        <v>-713</v>
      </c>
      <c r="R471" s="1">
        <f>+-Table1[[#This Row],[Current Total ADJUSTMENT_AMOUNT]]+Table1[[#This Row],[Adj Total ADJUSTMENT_AMOUNT]]</f>
        <v>-2695702.46</v>
      </c>
      <c r="S471" s="1">
        <f>-Table1[[#This Row],[Current Total CHARGE_AMOUNT]]+Table1[[#This Row],[Adj Total CHARGE_AMOUNT]]</f>
        <v>-3395953.71</v>
      </c>
      <c r="T471" s="1">
        <f>+Table1[[#This Row],[Adj Total TOTAL_COST]]-Table1[[#This Row],[Current Total TOTAL_COST]]</f>
        <v>-767923.35869999987</v>
      </c>
      <c r="U471" s="1">
        <f>+Table1[[#This Row],[Adj Total CONTRIBUTION_MARGIN]]-Table1[[#This Row],[Current Total CONTRIBUTION_MARGIN]]</f>
        <v>-306675.39999999997</v>
      </c>
      <c r="V471" s="1">
        <f>+Table1[[#This Row],[Adj Total OPERATING_MARGIN]]-Table1[[#This Row],[Current Total OPERATING_MARGIN]]</f>
        <v>-113752.43</v>
      </c>
    </row>
    <row r="472" spans="1:22" x14ac:dyDescent="0.3">
      <c r="A472" t="s">
        <v>33</v>
      </c>
      <c r="B472">
        <v>2022</v>
      </c>
      <c r="C472" t="s">
        <v>47</v>
      </c>
      <c r="D472" t="s">
        <v>63</v>
      </c>
      <c r="E472" s="2">
        <v>260</v>
      </c>
      <c r="F472" s="1">
        <v>1519692.97</v>
      </c>
      <c r="G472" s="1">
        <v>2037523.52</v>
      </c>
      <c r="H472" s="1">
        <v>467032.61739999999</v>
      </c>
      <c r="I472" s="1">
        <v>180279.07</v>
      </c>
      <c r="J472" s="1">
        <v>112289.61</v>
      </c>
      <c r="K472" s="2">
        <v>1</v>
      </c>
      <c r="L472" s="1">
        <v>55.35</v>
      </c>
      <c r="M472" s="1">
        <v>55.35</v>
      </c>
      <c r="N472" s="1">
        <v>16.081099999999999</v>
      </c>
      <c r="O472" s="1">
        <v>-14.8</v>
      </c>
      <c r="P472" s="1">
        <v>-16.079999999999998</v>
      </c>
      <c r="Q472" s="2">
        <f>-+Table1[[#This Row],[Current Record Count]]+Table1[[#This Row],[Adj Record Count]]</f>
        <v>-259</v>
      </c>
      <c r="R472" s="1">
        <f>+-Table1[[#This Row],[Current Total ADJUSTMENT_AMOUNT]]+Table1[[#This Row],[Adj Total ADJUSTMENT_AMOUNT]]</f>
        <v>-1519637.6199999999</v>
      </c>
      <c r="S472" s="1">
        <f>-Table1[[#This Row],[Current Total CHARGE_AMOUNT]]+Table1[[#This Row],[Adj Total CHARGE_AMOUNT]]</f>
        <v>-2037468.17</v>
      </c>
      <c r="T472" s="1">
        <f>+Table1[[#This Row],[Adj Total TOTAL_COST]]-Table1[[#This Row],[Current Total TOTAL_COST]]</f>
        <v>-467016.53629999998</v>
      </c>
      <c r="U472" s="1">
        <f>+Table1[[#This Row],[Adj Total CONTRIBUTION_MARGIN]]-Table1[[#This Row],[Current Total CONTRIBUTION_MARGIN]]</f>
        <v>-180293.87</v>
      </c>
      <c r="V472" s="1">
        <f>+Table1[[#This Row],[Adj Total OPERATING_MARGIN]]-Table1[[#This Row],[Current Total OPERATING_MARGIN]]</f>
        <v>-112305.69</v>
      </c>
    </row>
    <row r="473" spans="1:22" x14ac:dyDescent="0.3">
      <c r="A473" t="s">
        <v>81</v>
      </c>
      <c r="B473">
        <v>2023</v>
      </c>
      <c r="C473" t="s">
        <v>26</v>
      </c>
      <c r="D473" t="s">
        <v>26</v>
      </c>
      <c r="E473" s="2">
        <v>3</v>
      </c>
      <c r="F473" s="1">
        <v>819.57</v>
      </c>
      <c r="G473" s="1">
        <v>1028</v>
      </c>
      <c r="H473" s="1">
        <v>570.90030000000002</v>
      </c>
      <c r="I473" s="1">
        <v>119.61</v>
      </c>
      <c r="J473" s="1">
        <v>-146.18</v>
      </c>
      <c r="K473" s="2">
        <v>480</v>
      </c>
      <c r="L473" s="1">
        <v>793979.1</v>
      </c>
      <c r="M473" s="1">
        <v>908516.41</v>
      </c>
      <c r="N473" s="1">
        <v>295261.01640000002</v>
      </c>
      <c r="O473" s="1">
        <v>-15492.83</v>
      </c>
      <c r="P473" s="1">
        <v>-112180.54</v>
      </c>
      <c r="Q473" s="2">
        <f>-+Table1[[#This Row],[Current Record Count]]+Table1[[#This Row],[Adj Record Count]]</f>
        <v>477</v>
      </c>
      <c r="R473" s="1">
        <f>+-Table1[[#This Row],[Current Total ADJUSTMENT_AMOUNT]]+Table1[[#This Row],[Adj Total ADJUSTMENT_AMOUNT]]</f>
        <v>793159.53</v>
      </c>
      <c r="S473" s="1">
        <f>-Table1[[#This Row],[Current Total CHARGE_AMOUNT]]+Table1[[#This Row],[Adj Total CHARGE_AMOUNT]]</f>
        <v>907488.41</v>
      </c>
      <c r="T473" s="1">
        <f>+Table1[[#This Row],[Adj Total TOTAL_COST]]-Table1[[#This Row],[Current Total TOTAL_COST]]</f>
        <v>294690.11610000004</v>
      </c>
      <c r="U473" s="1">
        <f>+Table1[[#This Row],[Adj Total CONTRIBUTION_MARGIN]]-Table1[[#This Row],[Current Total CONTRIBUTION_MARGIN]]</f>
        <v>-15612.44</v>
      </c>
      <c r="V473" s="1">
        <f>+Table1[[#This Row],[Adj Total OPERATING_MARGIN]]-Table1[[#This Row],[Current Total OPERATING_MARGIN]]</f>
        <v>-112034.36</v>
      </c>
    </row>
    <row r="474" spans="1:22" x14ac:dyDescent="0.3">
      <c r="A474" t="s">
        <v>22</v>
      </c>
      <c r="B474">
        <v>2021</v>
      </c>
      <c r="C474" t="s">
        <v>20</v>
      </c>
      <c r="D474" t="s">
        <v>102</v>
      </c>
      <c r="E474" s="2">
        <v>3546</v>
      </c>
      <c r="F474" s="1">
        <v>1606691.53</v>
      </c>
      <c r="G474" s="1">
        <v>2560687.12</v>
      </c>
      <c r="H474" s="1">
        <v>825574.02819999994</v>
      </c>
      <c r="I474" s="1">
        <v>594630.42000000004</v>
      </c>
      <c r="J474" s="1">
        <v>358556.53</v>
      </c>
      <c r="K474" s="2">
        <v>3465</v>
      </c>
      <c r="L474" s="1">
        <v>1252817.1000000001</v>
      </c>
      <c r="M474" s="1">
        <v>1967908.2</v>
      </c>
      <c r="N474" s="1">
        <v>686587.31779999996</v>
      </c>
      <c r="O474" s="1">
        <v>460478.12</v>
      </c>
      <c r="P474" s="1">
        <v>246588.27</v>
      </c>
      <c r="Q474" s="2">
        <f>-+Table1[[#This Row],[Current Record Count]]+Table1[[#This Row],[Adj Record Count]]</f>
        <v>-81</v>
      </c>
      <c r="R474" s="1">
        <f>+-Table1[[#This Row],[Current Total ADJUSTMENT_AMOUNT]]+Table1[[#This Row],[Adj Total ADJUSTMENT_AMOUNT]]</f>
        <v>-353874.42999999993</v>
      </c>
      <c r="S474" s="1">
        <f>-Table1[[#This Row],[Current Total CHARGE_AMOUNT]]+Table1[[#This Row],[Adj Total CHARGE_AMOUNT]]</f>
        <v>-592778.92000000016</v>
      </c>
      <c r="T474" s="1">
        <f>+Table1[[#This Row],[Adj Total TOTAL_COST]]-Table1[[#This Row],[Current Total TOTAL_COST]]</f>
        <v>-138986.71039999998</v>
      </c>
      <c r="U474" s="1">
        <f>+Table1[[#This Row],[Adj Total CONTRIBUTION_MARGIN]]-Table1[[#This Row],[Current Total CONTRIBUTION_MARGIN]]</f>
        <v>-134152.30000000005</v>
      </c>
      <c r="V474" s="1">
        <f>+Table1[[#This Row],[Adj Total OPERATING_MARGIN]]-Table1[[#This Row],[Current Total OPERATING_MARGIN]]</f>
        <v>-111968.26000000004</v>
      </c>
    </row>
    <row r="475" spans="1:22" x14ac:dyDescent="0.3">
      <c r="A475" t="s">
        <v>25</v>
      </c>
      <c r="B475">
        <v>2025</v>
      </c>
      <c r="C475" t="s">
        <v>90</v>
      </c>
      <c r="D475" t="s">
        <v>90</v>
      </c>
      <c r="E475" s="2">
        <v>467</v>
      </c>
      <c r="F475" s="1">
        <v>652051.57999999996</v>
      </c>
      <c r="G475" s="1">
        <v>897763.26</v>
      </c>
      <c r="H475" s="1">
        <v>274979.24400000001</v>
      </c>
      <c r="I475" s="1">
        <v>15658.18</v>
      </c>
      <c r="J475" s="1">
        <v>-60609.31</v>
      </c>
      <c r="K475" s="2">
        <v>1064</v>
      </c>
      <c r="L475" s="1">
        <v>6544033.8200000003</v>
      </c>
      <c r="M475" s="1">
        <v>9787890.2400000002</v>
      </c>
      <c r="N475" s="1">
        <v>2448764.5112999999</v>
      </c>
      <c r="O475" s="1">
        <v>443145.1</v>
      </c>
      <c r="P475" s="1">
        <v>-172056.12</v>
      </c>
      <c r="Q475" s="2">
        <f>-+Table1[[#This Row],[Current Record Count]]+Table1[[#This Row],[Adj Record Count]]</f>
        <v>597</v>
      </c>
      <c r="R475" s="1">
        <f>+-Table1[[#This Row],[Current Total ADJUSTMENT_AMOUNT]]+Table1[[#This Row],[Adj Total ADJUSTMENT_AMOUNT]]</f>
        <v>5891982.2400000002</v>
      </c>
      <c r="S475" s="1">
        <f>-Table1[[#This Row],[Current Total CHARGE_AMOUNT]]+Table1[[#This Row],[Adj Total CHARGE_AMOUNT]]</f>
        <v>8890126.9800000004</v>
      </c>
      <c r="T475" s="1">
        <f>+Table1[[#This Row],[Adj Total TOTAL_COST]]-Table1[[#This Row],[Current Total TOTAL_COST]]</f>
        <v>2173785.2672999999</v>
      </c>
      <c r="U475" s="1">
        <f>+Table1[[#This Row],[Adj Total CONTRIBUTION_MARGIN]]-Table1[[#This Row],[Current Total CONTRIBUTION_MARGIN]]</f>
        <v>427486.92</v>
      </c>
      <c r="V475" s="1">
        <f>+Table1[[#This Row],[Adj Total OPERATING_MARGIN]]-Table1[[#This Row],[Current Total OPERATING_MARGIN]]</f>
        <v>-111446.81</v>
      </c>
    </row>
    <row r="476" spans="1:22" x14ac:dyDescent="0.3">
      <c r="A476" t="s">
        <v>16</v>
      </c>
      <c r="B476">
        <v>2022</v>
      </c>
      <c r="C476" t="s">
        <v>29</v>
      </c>
      <c r="D476" t="s">
        <v>30</v>
      </c>
      <c r="E476" s="2">
        <v>36288</v>
      </c>
      <c r="F476" s="1">
        <v>19431524.210000001</v>
      </c>
      <c r="G476" s="1">
        <v>23995318.23</v>
      </c>
      <c r="H476" s="1">
        <v>3552461.5726000001</v>
      </c>
      <c r="I476" s="1">
        <v>2924223.54</v>
      </c>
      <c r="J476" s="1">
        <v>1871767.51</v>
      </c>
      <c r="K476" s="2">
        <v>35178</v>
      </c>
      <c r="L476" s="1">
        <v>15897018.1</v>
      </c>
      <c r="M476" s="1">
        <v>19680851.48</v>
      </c>
      <c r="N476" s="1">
        <v>2739300.1568</v>
      </c>
      <c r="O476" s="1">
        <v>2577711.2799999998</v>
      </c>
      <c r="P476" s="1">
        <v>1761130.02</v>
      </c>
      <c r="Q476" s="2">
        <f>-+Table1[[#This Row],[Current Record Count]]+Table1[[#This Row],[Adj Record Count]]</f>
        <v>-1110</v>
      </c>
      <c r="R476" s="1">
        <f>+-Table1[[#This Row],[Current Total ADJUSTMENT_AMOUNT]]+Table1[[#This Row],[Adj Total ADJUSTMENT_AMOUNT]]</f>
        <v>-3534506.1100000013</v>
      </c>
      <c r="S476" s="1">
        <f>-Table1[[#This Row],[Current Total CHARGE_AMOUNT]]+Table1[[#This Row],[Adj Total CHARGE_AMOUNT]]</f>
        <v>-4314466.75</v>
      </c>
      <c r="T476" s="1">
        <f>+Table1[[#This Row],[Adj Total TOTAL_COST]]-Table1[[#This Row],[Current Total TOTAL_COST]]</f>
        <v>-813161.41580000008</v>
      </c>
      <c r="U476" s="1">
        <f>+Table1[[#This Row],[Adj Total CONTRIBUTION_MARGIN]]-Table1[[#This Row],[Current Total CONTRIBUTION_MARGIN]]</f>
        <v>-346512.26000000024</v>
      </c>
      <c r="V476" s="1">
        <f>+Table1[[#This Row],[Adj Total OPERATING_MARGIN]]-Table1[[#This Row],[Current Total OPERATING_MARGIN]]</f>
        <v>-110637.48999999999</v>
      </c>
    </row>
    <row r="477" spans="1:22" x14ac:dyDescent="0.3">
      <c r="A477" t="s">
        <v>39</v>
      </c>
      <c r="B477">
        <v>2024</v>
      </c>
      <c r="C477" t="s">
        <v>29</v>
      </c>
      <c r="D477" t="s">
        <v>62</v>
      </c>
      <c r="E477" s="2">
        <v>4</v>
      </c>
      <c r="F477" s="1">
        <v>253.23</v>
      </c>
      <c r="G477" s="1">
        <v>311</v>
      </c>
      <c r="H477" s="1">
        <v>71.135599999999997</v>
      </c>
      <c r="I477" s="1">
        <v>12.08</v>
      </c>
      <c r="J477" s="1">
        <v>-13.37</v>
      </c>
      <c r="K477" s="2">
        <v>95</v>
      </c>
      <c r="L477" s="1">
        <v>1456393.36</v>
      </c>
      <c r="M477" s="1">
        <v>1711487.05</v>
      </c>
      <c r="N477" s="1">
        <v>417160.86320000002</v>
      </c>
      <c r="O477" s="1">
        <v>31220.5</v>
      </c>
      <c r="P477" s="1">
        <v>-110325.1</v>
      </c>
      <c r="Q477" s="2">
        <f>-+Table1[[#This Row],[Current Record Count]]+Table1[[#This Row],[Adj Record Count]]</f>
        <v>91</v>
      </c>
      <c r="R477" s="1">
        <f>+-Table1[[#This Row],[Current Total ADJUSTMENT_AMOUNT]]+Table1[[#This Row],[Adj Total ADJUSTMENT_AMOUNT]]</f>
        <v>1456140.1300000001</v>
      </c>
      <c r="S477" s="1">
        <f>-Table1[[#This Row],[Current Total CHARGE_AMOUNT]]+Table1[[#This Row],[Adj Total CHARGE_AMOUNT]]</f>
        <v>1711176.05</v>
      </c>
      <c r="T477" s="1">
        <f>+Table1[[#This Row],[Adj Total TOTAL_COST]]-Table1[[#This Row],[Current Total TOTAL_COST]]</f>
        <v>417089.72760000004</v>
      </c>
      <c r="U477" s="1">
        <f>+Table1[[#This Row],[Adj Total CONTRIBUTION_MARGIN]]-Table1[[#This Row],[Current Total CONTRIBUTION_MARGIN]]</f>
        <v>31208.42</v>
      </c>
      <c r="V477" s="1">
        <f>+Table1[[#This Row],[Adj Total OPERATING_MARGIN]]-Table1[[#This Row],[Current Total OPERATING_MARGIN]]</f>
        <v>-110311.73000000001</v>
      </c>
    </row>
    <row r="478" spans="1:22" x14ac:dyDescent="0.3">
      <c r="A478" t="s">
        <v>16</v>
      </c>
      <c r="B478">
        <v>2022</v>
      </c>
      <c r="C478" t="s">
        <v>17</v>
      </c>
      <c r="D478" t="s">
        <v>68</v>
      </c>
      <c r="E478" s="2">
        <v>1846</v>
      </c>
      <c r="F478" s="1">
        <v>2286704.9900000002</v>
      </c>
      <c r="G478" s="1">
        <v>2931360.78</v>
      </c>
      <c r="H478" s="1">
        <v>630023.77049999998</v>
      </c>
      <c r="I478" s="1">
        <v>279740.5</v>
      </c>
      <c r="J478" s="1">
        <v>122875.96</v>
      </c>
      <c r="K478" s="2">
        <v>1548</v>
      </c>
      <c r="L478" s="1">
        <v>494529.74</v>
      </c>
      <c r="M478" s="1">
        <v>695457.82</v>
      </c>
      <c r="N478" s="1">
        <v>235269.2672</v>
      </c>
      <c r="O478" s="1">
        <v>70972.73</v>
      </c>
      <c r="P478" s="1">
        <v>12780.07</v>
      </c>
      <c r="Q478" s="2">
        <f>-+Table1[[#This Row],[Current Record Count]]+Table1[[#This Row],[Adj Record Count]]</f>
        <v>-298</v>
      </c>
      <c r="R478" s="1">
        <f>+-Table1[[#This Row],[Current Total ADJUSTMENT_AMOUNT]]+Table1[[#This Row],[Adj Total ADJUSTMENT_AMOUNT]]</f>
        <v>-1792175.2500000002</v>
      </c>
      <c r="S478" s="1">
        <f>-Table1[[#This Row],[Current Total CHARGE_AMOUNT]]+Table1[[#This Row],[Adj Total CHARGE_AMOUNT]]</f>
        <v>-2235902.96</v>
      </c>
      <c r="T478" s="1">
        <f>+Table1[[#This Row],[Adj Total TOTAL_COST]]-Table1[[#This Row],[Current Total TOTAL_COST]]</f>
        <v>-394754.50329999998</v>
      </c>
      <c r="U478" s="1">
        <f>+Table1[[#This Row],[Adj Total CONTRIBUTION_MARGIN]]-Table1[[#This Row],[Current Total CONTRIBUTION_MARGIN]]</f>
        <v>-208767.77000000002</v>
      </c>
      <c r="V478" s="1">
        <f>+Table1[[#This Row],[Adj Total OPERATING_MARGIN]]-Table1[[#This Row],[Current Total OPERATING_MARGIN]]</f>
        <v>-110095.89000000001</v>
      </c>
    </row>
    <row r="479" spans="1:22" x14ac:dyDescent="0.3">
      <c r="A479" t="s">
        <v>35</v>
      </c>
      <c r="B479">
        <v>2023</v>
      </c>
      <c r="C479" t="s">
        <v>51</v>
      </c>
      <c r="D479" t="s">
        <v>51</v>
      </c>
      <c r="E479" s="2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2">
        <v>381</v>
      </c>
      <c r="L479" s="1">
        <v>3047436.59</v>
      </c>
      <c r="M479" s="1">
        <v>3445672.31</v>
      </c>
      <c r="N479" s="1">
        <v>517998.10930000001</v>
      </c>
      <c r="O479" s="1">
        <v>32891.449999999997</v>
      </c>
      <c r="P479" s="1">
        <v>-109535.18</v>
      </c>
      <c r="Q479" s="2">
        <f>-+Table1[[#This Row],[Current Record Count]]+Table1[[#This Row],[Adj Record Count]]</f>
        <v>381</v>
      </c>
      <c r="R479" s="1">
        <f>+-Table1[[#This Row],[Current Total ADJUSTMENT_AMOUNT]]+Table1[[#This Row],[Adj Total ADJUSTMENT_AMOUNT]]</f>
        <v>3047436.59</v>
      </c>
      <c r="S479" s="1">
        <f>-Table1[[#This Row],[Current Total CHARGE_AMOUNT]]+Table1[[#This Row],[Adj Total CHARGE_AMOUNT]]</f>
        <v>3445672.31</v>
      </c>
      <c r="T479" s="1">
        <f>+Table1[[#This Row],[Adj Total TOTAL_COST]]-Table1[[#This Row],[Current Total TOTAL_COST]]</f>
        <v>517998.10930000001</v>
      </c>
      <c r="U479" s="1">
        <f>+Table1[[#This Row],[Adj Total CONTRIBUTION_MARGIN]]-Table1[[#This Row],[Current Total CONTRIBUTION_MARGIN]]</f>
        <v>32891.449999999997</v>
      </c>
      <c r="V479" s="1">
        <f>+Table1[[#This Row],[Adj Total OPERATING_MARGIN]]-Table1[[#This Row],[Current Total OPERATING_MARGIN]]</f>
        <v>-109535.18</v>
      </c>
    </row>
    <row r="480" spans="1:22" x14ac:dyDescent="0.3">
      <c r="A480" t="s">
        <v>39</v>
      </c>
      <c r="B480">
        <v>2023</v>
      </c>
      <c r="C480" t="s">
        <v>51</v>
      </c>
      <c r="D480" t="s">
        <v>51</v>
      </c>
      <c r="E480" s="2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2">
        <v>3167</v>
      </c>
      <c r="L480" s="1">
        <v>3318497.78</v>
      </c>
      <c r="M480" s="1">
        <v>3936089.54</v>
      </c>
      <c r="N480" s="1">
        <v>779682.12919999997</v>
      </c>
      <c r="O480" s="1">
        <v>158495.56</v>
      </c>
      <c r="P480" s="1">
        <v>-109208.83</v>
      </c>
      <c r="Q480" s="2">
        <f>-+Table1[[#This Row],[Current Record Count]]+Table1[[#This Row],[Adj Record Count]]</f>
        <v>3167</v>
      </c>
      <c r="R480" s="1">
        <f>+-Table1[[#This Row],[Current Total ADJUSTMENT_AMOUNT]]+Table1[[#This Row],[Adj Total ADJUSTMENT_AMOUNT]]</f>
        <v>3318497.78</v>
      </c>
      <c r="S480" s="1">
        <f>-Table1[[#This Row],[Current Total CHARGE_AMOUNT]]+Table1[[#This Row],[Adj Total CHARGE_AMOUNT]]</f>
        <v>3936089.54</v>
      </c>
      <c r="T480" s="1">
        <f>+Table1[[#This Row],[Adj Total TOTAL_COST]]-Table1[[#This Row],[Current Total TOTAL_COST]]</f>
        <v>779682.12919999997</v>
      </c>
      <c r="U480" s="1">
        <f>+Table1[[#This Row],[Adj Total CONTRIBUTION_MARGIN]]-Table1[[#This Row],[Current Total CONTRIBUTION_MARGIN]]</f>
        <v>158495.56</v>
      </c>
      <c r="V480" s="1">
        <f>+Table1[[#This Row],[Adj Total OPERATING_MARGIN]]-Table1[[#This Row],[Current Total OPERATING_MARGIN]]</f>
        <v>-109208.83</v>
      </c>
    </row>
    <row r="481" spans="1:22" x14ac:dyDescent="0.3">
      <c r="A481" t="s">
        <v>22</v>
      </c>
      <c r="B481">
        <v>2021</v>
      </c>
      <c r="C481" t="s">
        <v>29</v>
      </c>
      <c r="D481" t="s">
        <v>43</v>
      </c>
      <c r="E481" s="2">
        <v>7811</v>
      </c>
      <c r="F481" s="1">
        <v>9675183.1500000004</v>
      </c>
      <c r="G481" s="1">
        <v>13645386.26</v>
      </c>
      <c r="H481" s="1">
        <v>5583953.6951000001</v>
      </c>
      <c r="I481" s="1">
        <v>1027745.45</v>
      </c>
      <c r="J481" s="1">
        <v>-1086159.3600000001</v>
      </c>
      <c r="K481" s="2">
        <v>7161</v>
      </c>
      <c r="L481" s="1">
        <v>7086300.1200000001</v>
      </c>
      <c r="M481" s="1">
        <v>9941073.1099999994</v>
      </c>
      <c r="N481" s="1">
        <v>4577907.0494999997</v>
      </c>
      <c r="O481" s="1">
        <v>545426.6</v>
      </c>
      <c r="P481" s="1">
        <v>-1195208.99</v>
      </c>
      <c r="Q481" s="2">
        <f>-+Table1[[#This Row],[Current Record Count]]+Table1[[#This Row],[Adj Record Count]]</f>
        <v>-650</v>
      </c>
      <c r="R481" s="1">
        <f>+-Table1[[#This Row],[Current Total ADJUSTMENT_AMOUNT]]+Table1[[#This Row],[Adj Total ADJUSTMENT_AMOUNT]]</f>
        <v>-2588883.0300000003</v>
      </c>
      <c r="S481" s="1">
        <f>-Table1[[#This Row],[Current Total CHARGE_AMOUNT]]+Table1[[#This Row],[Adj Total CHARGE_AMOUNT]]</f>
        <v>-3704313.1500000004</v>
      </c>
      <c r="T481" s="1">
        <f>+Table1[[#This Row],[Adj Total TOTAL_COST]]-Table1[[#This Row],[Current Total TOTAL_COST]]</f>
        <v>-1006046.6456000004</v>
      </c>
      <c r="U481" s="1">
        <f>+Table1[[#This Row],[Adj Total CONTRIBUTION_MARGIN]]-Table1[[#This Row],[Current Total CONTRIBUTION_MARGIN]]</f>
        <v>-482318.85</v>
      </c>
      <c r="V481" s="1">
        <f>+Table1[[#This Row],[Adj Total OPERATING_MARGIN]]-Table1[[#This Row],[Current Total OPERATING_MARGIN]]</f>
        <v>-109049.62999999989</v>
      </c>
    </row>
    <row r="482" spans="1:22" x14ac:dyDescent="0.3">
      <c r="A482" t="s">
        <v>22</v>
      </c>
      <c r="B482">
        <v>2025</v>
      </c>
      <c r="C482" t="s">
        <v>20</v>
      </c>
      <c r="D482" t="s">
        <v>89</v>
      </c>
      <c r="E482" s="2">
        <v>1560</v>
      </c>
      <c r="F482" s="1">
        <v>2891175.37</v>
      </c>
      <c r="G482" s="1">
        <v>4277868.62</v>
      </c>
      <c r="H482" s="1">
        <v>1046996.1716</v>
      </c>
      <c r="I482" s="1">
        <v>468641.01</v>
      </c>
      <c r="J482" s="1">
        <v>153550.59</v>
      </c>
      <c r="K482" s="2">
        <v>1337</v>
      </c>
      <c r="L482" s="1">
        <v>1306608.96</v>
      </c>
      <c r="M482" s="1">
        <v>1960477.83</v>
      </c>
      <c r="N482" s="1">
        <v>548637.75769999996</v>
      </c>
      <c r="O482" s="1">
        <v>212484.36</v>
      </c>
      <c r="P482" s="1">
        <v>44767.45</v>
      </c>
      <c r="Q482" s="2">
        <f>-+Table1[[#This Row],[Current Record Count]]+Table1[[#This Row],[Adj Record Count]]</f>
        <v>-223</v>
      </c>
      <c r="R482" s="1">
        <f>+-Table1[[#This Row],[Current Total ADJUSTMENT_AMOUNT]]+Table1[[#This Row],[Adj Total ADJUSTMENT_AMOUNT]]</f>
        <v>-1584566.4100000001</v>
      </c>
      <c r="S482" s="1">
        <f>-Table1[[#This Row],[Current Total CHARGE_AMOUNT]]+Table1[[#This Row],[Adj Total CHARGE_AMOUNT]]</f>
        <v>-2317390.79</v>
      </c>
      <c r="T482" s="1">
        <f>+Table1[[#This Row],[Adj Total TOTAL_COST]]-Table1[[#This Row],[Current Total TOTAL_COST]]</f>
        <v>-498358.41390000004</v>
      </c>
      <c r="U482" s="1">
        <f>+Table1[[#This Row],[Adj Total CONTRIBUTION_MARGIN]]-Table1[[#This Row],[Current Total CONTRIBUTION_MARGIN]]</f>
        <v>-256156.65000000002</v>
      </c>
      <c r="V482" s="1">
        <f>+Table1[[#This Row],[Adj Total OPERATING_MARGIN]]-Table1[[#This Row],[Current Total OPERATING_MARGIN]]</f>
        <v>-108783.14</v>
      </c>
    </row>
    <row r="483" spans="1:22" x14ac:dyDescent="0.3">
      <c r="A483" t="s">
        <v>35</v>
      </c>
      <c r="B483">
        <v>2020</v>
      </c>
      <c r="C483" t="s">
        <v>20</v>
      </c>
      <c r="D483" t="s">
        <v>49</v>
      </c>
      <c r="E483" s="2">
        <v>48</v>
      </c>
      <c r="F483" s="1">
        <v>394091.44</v>
      </c>
      <c r="G483" s="1">
        <v>639372.36</v>
      </c>
      <c r="H483" s="1">
        <v>139274.9958</v>
      </c>
      <c r="I483" s="1">
        <v>148869.59</v>
      </c>
      <c r="J483" s="1">
        <v>110062.73</v>
      </c>
      <c r="K483" s="2">
        <v>2</v>
      </c>
      <c r="L483" s="1">
        <v>1572.01</v>
      </c>
      <c r="M483" s="1">
        <v>5068.6499999999996</v>
      </c>
      <c r="N483" s="1">
        <v>2099.7698</v>
      </c>
      <c r="O483" s="1">
        <v>2205.04</v>
      </c>
      <c r="P483" s="1">
        <v>1396.87</v>
      </c>
      <c r="Q483" s="2">
        <f>-+Table1[[#This Row],[Current Record Count]]+Table1[[#This Row],[Adj Record Count]]</f>
        <v>-46</v>
      </c>
      <c r="R483" s="1">
        <f>+-Table1[[#This Row],[Current Total ADJUSTMENT_AMOUNT]]+Table1[[#This Row],[Adj Total ADJUSTMENT_AMOUNT]]</f>
        <v>-392519.43</v>
      </c>
      <c r="S483" s="1">
        <f>-Table1[[#This Row],[Current Total CHARGE_AMOUNT]]+Table1[[#This Row],[Adj Total CHARGE_AMOUNT]]</f>
        <v>-634303.71</v>
      </c>
      <c r="T483" s="1">
        <f>+Table1[[#This Row],[Adj Total TOTAL_COST]]-Table1[[#This Row],[Current Total TOTAL_COST]]</f>
        <v>-137175.226</v>
      </c>
      <c r="U483" s="1">
        <f>+Table1[[#This Row],[Adj Total CONTRIBUTION_MARGIN]]-Table1[[#This Row],[Current Total CONTRIBUTION_MARGIN]]</f>
        <v>-146664.54999999999</v>
      </c>
      <c r="V483" s="1">
        <f>+Table1[[#This Row],[Adj Total OPERATING_MARGIN]]-Table1[[#This Row],[Current Total OPERATING_MARGIN]]</f>
        <v>-108665.86</v>
      </c>
    </row>
    <row r="484" spans="1:22" x14ac:dyDescent="0.3">
      <c r="A484" t="s">
        <v>35</v>
      </c>
      <c r="B484">
        <v>2022</v>
      </c>
      <c r="C484" t="s">
        <v>28</v>
      </c>
      <c r="D484" t="s">
        <v>28</v>
      </c>
      <c r="E484" s="2">
        <v>351</v>
      </c>
      <c r="F484" s="1">
        <v>836911.33</v>
      </c>
      <c r="G484" s="1">
        <v>1181396.47</v>
      </c>
      <c r="H484" s="1">
        <v>267112.40149999998</v>
      </c>
      <c r="I484" s="1">
        <v>191206.97</v>
      </c>
      <c r="J484" s="1">
        <v>115110.16</v>
      </c>
      <c r="K484" s="2">
        <v>51</v>
      </c>
      <c r="L484" s="1">
        <v>27030.94</v>
      </c>
      <c r="M484" s="1">
        <v>40508.67</v>
      </c>
      <c r="N484" s="1">
        <v>8226.5761999999995</v>
      </c>
      <c r="O484" s="1">
        <v>9019.57</v>
      </c>
      <c r="P484" s="1">
        <v>6538.16</v>
      </c>
      <c r="Q484" s="2">
        <f>-+Table1[[#This Row],[Current Record Count]]+Table1[[#This Row],[Adj Record Count]]</f>
        <v>-300</v>
      </c>
      <c r="R484" s="1">
        <f>+-Table1[[#This Row],[Current Total ADJUSTMENT_AMOUNT]]+Table1[[#This Row],[Adj Total ADJUSTMENT_AMOUNT]]</f>
        <v>-809880.39</v>
      </c>
      <c r="S484" s="1">
        <f>-Table1[[#This Row],[Current Total CHARGE_AMOUNT]]+Table1[[#This Row],[Adj Total CHARGE_AMOUNT]]</f>
        <v>-1140887.8</v>
      </c>
      <c r="T484" s="1">
        <f>+Table1[[#This Row],[Adj Total TOTAL_COST]]-Table1[[#This Row],[Current Total TOTAL_COST]]</f>
        <v>-258885.82529999997</v>
      </c>
      <c r="U484" s="1">
        <f>+Table1[[#This Row],[Adj Total CONTRIBUTION_MARGIN]]-Table1[[#This Row],[Current Total CONTRIBUTION_MARGIN]]</f>
        <v>-182187.4</v>
      </c>
      <c r="V484" s="1">
        <f>+Table1[[#This Row],[Adj Total OPERATING_MARGIN]]-Table1[[#This Row],[Current Total OPERATING_MARGIN]]</f>
        <v>-108572</v>
      </c>
    </row>
    <row r="485" spans="1:22" x14ac:dyDescent="0.3">
      <c r="A485" t="s">
        <v>22</v>
      </c>
      <c r="B485">
        <v>2022</v>
      </c>
      <c r="C485" t="s">
        <v>20</v>
      </c>
      <c r="D485" t="s">
        <v>49</v>
      </c>
      <c r="E485" s="2">
        <v>1483</v>
      </c>
      <c r="F485" s="1">
        <v>1113407.07</v>
      </c>
      <c r="G485" s="1">
        <v>1693122</v>
      </c>
      <c r="H485" s="1">
        <v>780249.78559999994</v>
      </c>
      <c r="I485" s="1">
        <v>223047.67999999999</v>
      </c>
      <c r="J485" s="1">
        <v>5169.09</v>
      </c>
      <c r="K485" s="2">
        <v>1263</v>
      </c>
      <c r="L485" s="1">
        <v>509320.46</v>
      </c>
      <c r="M485" s="1">
        <v>778402.81</v>
      </c>
      <c r="N485" s="1">
        <v>459219.58279999997</v>
      </c>
      <c r="O485" s="1">
        <v>51439.29</v>
      </c>
      <c r="P485" s="1">
        <v>-103015.67999999999</v>
      </c>
      <c r="Q485" s="2">
        <f>-+Table1[[#This Row],[Current Record Count]]+Table1[[#This Row],[Adj Record Count]]</f>
        <v>-220</v>
      </c>
      <c r="R485" s="1">
        <f>+-Table1[[#This Row],[Current Total ADJUSTMENT_AMOUNT]]+Table1[[#This Row],[Adj Total ADJUSTMENT_AMOUNT]]</f>
        <v>-604086.6100000001</v>
      </c>
      <c r="S485" s="1">
        <f>-Table1[[#This Row],[Current Total CHARGE_AMOUNT]]+Table1[[#This Row],[Adj Total CHARGE_AMOUNT]]</f>
        <v>-914719.19</v>
      </c>
      <c r="T485" s="1">
        <f>+Table1[[#This Row],[Adj Total TOTAL_COST]]-Table1[[#This Row],[Current Total TOTAL_COST]]</f>
        <v>-321030.20279999997</v>
      </c>
      <c r="U485" s="1">
        <f>+Table1[[#This Row],[Adj Total CONTRIBUTION_MARGIN]]-Table1[[#This Row],[Current Total CONTRIBUTION_MARGIN]]</f>
        <v>-171608.38999999998</v>
      </c>
      <c r="V485" s="1">
        <f>+Table1[[#This Row],[Adj Total OPERATING_MARGIN]]-Table1[[#This Row],[Current Total OPERATING_MARGIN]]</f>
        <v>-108184.76999999999</v>
      </c>
    </row>
    <row r="486" spans="1:22" x14ac:dyDescent="0.3">
      <c r="A486" t="s">
        <v>33</v>
      </c>
      <c r="B486">
        <v>2022</v>
      </c>
      <c r="C486" t="s">
        <v>20</v>
      </c>
      <c r="D486" t="s">
        <v>70</v>
      </c>
      <c r="E486" s="2">
        <v>140</v>
      </c>
      <c r="F486" s="1">
        <v>649009.49</v>
      </c>
      <c r="G486" s="1">
        <v>942735.26</v>
      </c>
      <c r="H486" s="1">
        <v>227476.7965</v>
      </c>
      <c r="I486" s="1">
        <v>176521.33</v>
      </c>
      <c r="J486" s="1">
        <v>108780.55</v>
      </c>
      <c r="K486" s="2">
        <v>11</v>
      </c>
      <c r="L486" s="1">
        <v>1671.5</v>
      </c>
      <c r="M486" s="1">
        <v>3377.6</v>
      </c>
      <c r="N486" s="1">
        <v>1092.3112000000001</v>
      </c>
      <c r="O486" s="1">
        <v>732.32</v>
      </c>
      <c r="P486" s="1">
        <v>613.49</v>
      </c>
      <c r="Q486" s="2">
        <f>-+Table1[[#This Row],[Current Record Count]]+Table1[[#This Row],[Adj Record Count]]</f>
        <v>-129</v>
      </c>
      <c r="R486" s="1">
        <f>+-Table1[[#This Row],[Current Total ADJUSTMENT_AMOUNT]]+Table1[[#This Row],[Adj Total ADJUSTMENT_AMOUNT]]</f>
        <v>-647337.99</v>
      </c>
      <c r="S486" s="1">
        <f>-Table1[[#This Row],[Current Total CHARGE_AMOUNT]]+Table1[[#This Row],[Adj Total CHARGE_AMOUNT]]</f>
        <v>-939357.66</v>
      </c>
      <c r="T486" s="1">
        <f>+Table1[[#This Row],[Adj Total TOTAL_COST]]-Table1[[#This Row],[Current Total TOTAL_COST]]</f>
        <v>-226384.4853</v>
      </c>
      <c r="U486" s="1">
        <f>+Table1[[#This Row],[Adj Total CONTRIBUTION_MARGIN]]-Table1[[#This Row],[Current Total CONTRIBUTION_MARGIN]]</f>
        <v>-175789.00999999998</v>
      </c>
      <c r="V486" s="1">
        <f>+Table1[[#This Row],[Adj Total OPERATING_MARGIN]]-Table1[[#This Row],[Current Total OPERATING_MARGIN]]</f>
        <v>-108167.06</v>
      </c>
    </row>
    <row r="487" spans="1:22" x14ac:dyDescent="0.3">
      <c r="A487" t="s">
        <v>27</v>
      </c>
      <c r="B487">
        <v>2020</v>
      </c>
      <c r="C487" t="s">
        <v>29</v>
      </c>
      <c r="D487" t="s">
        <v>104</v>
      </c>
      <c r="E487" s="2">
        <v>232</v>
      </c>
      <c r="F487" s="1">
        <v>506353.45</v>
      </c>
      <c r="G487" s="1">
        <v>712611.39</v>
      </c>
      <c r="H487" s="1">
        <v>91257.519499999995</v>
      </c>
      <c r="I487" s="1">
        <v>140536.76999999999</v>
      </c>
      <c r="J487" s="1">
        <v>114024.98</v>
      </c>
      <c r="K487" s="2">
        <v>784</v>
      </c>
      <c r="L487" s="1">
        <v>2519275.08</v>
      </c>
      <c r="M487" s="1">
        <v>3443801.95</v>
      </c>
      <c r="N487" s="1">
        <v>905430.1237</v>
      </c>
      <c r="O487" s="1">
        <v>446061.41</v>
      </c>
      <c r="P487" s="1">
        <v>6352.64</v>
      </c>
      <c r="Q487" s="2">
        <f>-+Table1[[#This Row],[Current Record Count]]+Table1[[#This Row],[Adj Record Count]]</f>
        <v>552</v>
      </c>
      <c r="R487" s="1">
        <f>+-Table1[[#This Row],[Current Total ADJUSTMENT_AMOUNT]]+Table1[[#This Row],[Adj Total ADJUSTMENT_AMOUNT]]</f>
        <v>2012921.6300000001</v>
      </c>
      <c r="S487" s="1">
        <f>-Table1[[#This Row],[Current Total CHARGE_AMOUNT]]+Table1[[#This Row],[Adj Total CHARGE_AMOUNT]]</f>
        <v>2731190.56</v>
      </c>
      <c r="T487" s="1">
        <f>+Table1[[#This Row],[Adj Total TOTAL_COST]]-Table1[[#This Row],[Current Total TOTAL_COST]]</f>
        <v>814172.60419999994</v>
      </c>
      <c r="U487" s="1">
        <f>+Table1[[#This Row],[Adj Total CONTRIBUTION_MARGIN]]-Table1[[#This Row],[Current Total CONTRIBUTION_MARGIN]]</f>
        <v>305524.64</v>
      </c>
      <c r="V487" s="1">
        <f>+Table1[[#This Row],[Adj Total OPERATING_MARGIN]]-Table1[[#This Row],[Current Total OPERATING_MARGIN]]</f>
        <v>-107672.34</v>
      </c>
    </row>
    <row r="488" spans="1:22" x14ac:dyDescent="0.3">
      <c r="A488" t="s">
        <v>25</v>
      </c>
      <c r="B488">
        <v>2022</v>
      </c>
      <c r="C488" t="s">
        <v>29</v>
      </c>
      <c r="D488" t="s">
        <v>43</v>
      </c>
      <c r="E488" s="2">
        <v>615</v>
      </c>
      <c r="F488" s="1">
        <v>1660662.75</v>
      </c>
      <c r="G488" s="1">
        <v>1990979</v>
      </c>
      <c r="H488" s="1">
        <v>186743.01389999999</v>
      </c>
      <c r="I488" s="1">
        <v>220485</v>
      </c>
      <c r="J488" s="1">
        <v>165390.35</v>
      </c>
      <c r="K488" s="2">
        <v>1451</v>
      </c>
      <c r="L488" s="1">
        <v>5487015.9100000001</v>
      </c>
      <c r="M488" s="1">
        <v>6912074.9199999999</v>
      </c>
      <c r="N488" s="1">
        <v>1438443.0778999999</v>
      </c>
      <c r="O488" s="1">
        <v>492521.01</v>
      </c>
      <c r="P488" s="1">
        <v>58116.37</v>
      </c>
      <c r="Q488" s="2">
        <f>-+Table1[[#This Row],[Current Record Count]]+Table1[[#This Row],[Adj Record Count]]</f>
        <v>836</v>
      </c>
      <c r="R488" s="1">
        <f>+-Table1[[#This Row],[Current Total ADJUSTMENT_AMOUNT]]+Table1[[#This Row],[Adj Total ADJUSTMENT_AMOUNT]]</f>
        <v>3826353.16</v>
      </c>
      <c r="S488" s="1">
        <f>-Table1[[#This Row],[Current Total CHARGE_AMOUNT]]+Table1[[#This Row],[Adj Total CHARGE_AMOUNT]]</f>
        <v>4921095.92</v>
      </c>
      <c r="T488" s="1">
        <f>+Table1[[#This Row],[Adj Total TOTAL_COST]]-Table1[[#This Row],[Current Total TOTAL_COST]]</f>
        <v>1251700.064</v>
      </c>
      <c r="U488" s="1">
        <f>+Table1[[#This Row],[Adj Total CONTRIBUTION_MARGIN]]-Table1[[#This Row],[Current Total CONTRIBUTION_MARGIN]]</f>
        <v>272036.01</v>
      </c>
      <c r="V488" s="1">
        <f>+Table1[[#This Row],[Adj Total OPERATING_MARGIN]]-Table1[[#This Row],[Current Total OPERATING_MARGIN]]</f>
        <v>-107273.98000000001</v>
      </c>
    </row>
    <row r="489" spans="1:22" x14ac:dyDescent="0.3">
      <c r="A489" t="s">
        <v>39</v>
      </c>
      <c r="B489">
        <v>2024</v>
      </c>
      <c r="C489" t="s">
        <v>51</v>
      </c>
      <c r="D489" t="s">
        <v>51</v>
      </c>
      <c r="E489" s="2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2">
        <v>4067</v>
      </c>
      <c r="L489" s="1">
        <v>2770067.02</v>
      </c>
      <c r="M489" s="1">
        <v>3227768.29</v>
      </c>
      <c r="N489" s="1">
        <v>658793.4044</v>
      </c>
      <c r="O489" s="1">
        <v>129647.08</v>
      </c>
      <c r="P489" s="1">
        <v>-107257.64</v>
      </c>
      <c r="Q489" s="2">
        <f>-+Table1[[#This Row],[Current Record Count]]+Table1[[#This Row],[Adj Record Count]]</f>
        <v>4067</v>
      </c>
      <c r="R489" s="1">
        <f>+-Table1[[#This Row],[Current Total ADJUSTMENT_AMOUNT]]+Table1[[#This Row],[Adj Total ADJUSTMENT_AMOUNT]]</f>
        <v>2770067.02</v>
      </c>
      <c r="S489" s="1">
        <f>-Table1[[#This Row],[Current Total CHARGE_AMOUNT]]+Table1[[#This Row],[Adj Total CHARGE_AMOUNT]]</f>
        <v>3227768.29</v>
      </c>
      <c r="T489" s="1">
        <f>+Table1[[#This Row],[Adj Total TOTAL_COST]]-Table1[[#This Row],[Current Total TOTAL_COST]]</f>
        <v>658793.4044</v>
      </c>
      <c r="U489" s="1">
        <f>+Table1[[#This Row],[Adj Total CONTRIBUTION_MARGIN]]-Table1[[#This Row],[Current Total CONTRIBUTION_MARGIN]]</f>
        <v>129647.08</v>
      </c>
      <c r="V489" s="1">
        <f>+Table1[[#This Row],[Adj Total OPERATING_MARGIN]]-Table1[[#This Row],[Current Total OPERATING_MARGIN]]</f>
        <v>-107257.64</v>
      </c>
    </row>
    <row r="490" spans="1:22" x14ac:dyDescent="0.3">
      <c r="A490" t="s">
        <v>22</v>
      </c>
      <c r="B490">
        <v>2025</v>
      </c>
      <c r="C490" t="s">
        <v>90</v>
      </c>
      <c r="D490" t="s">
        <v>90</v>
      </c>
      <c r="E490" s="2">
        <v>240</v>
      </c>
      <c r="F490" s="1">
        <v>1005810.14</v>
      </c>
      <c r="G490" s="1">
        <v>1368818.83</v>
      </c>
      <c r="H490" s="1">
        <v>234869.03520000001</v>
      </c>
      <c r="I490" s="1">
        <v>157497</v>
      </c>
      <c r="J490" s="1">
        <v>86231.88</v>
      </c>
      <c r="K490" s="2">
        <v>94</v>
      </c>
      <c r="L490" s="1">
        <v>25478.36</v>
      </c>
      <c r="M490" s="1">
        <v>36467.199999999997</v>
      </c>
      <c r="N490" s="1">
        <v>31201.526300000001</v>
      </c>
      <c r="O490" s="1">
        <v>-7546.25</v>
      </c>
      <c r="P490" s="1">
        <v>-20507.63</v>
      </c>
      <c r="Q490" s="2">
        <f>-+Table1[[#This Row],[Current Record Count]]+Table1[[#This Row],[Adj Record Count]]</f>
        <v>-146</v>
      </c>
      <c r="R490" s="1">
        <f>+-Table1[[#This Row],[Current Total ADJUSTMENT_AMOUNT]]+Table1[[#This Row],[Adj Total ADJUSTMENT_AMOUNT]]</f>
        <v>-980331.78</v>
      </c>
      <c r="S490" s="1">
        <f>-Table1[[#This Row],[Current Total CHARGE_AMOUNT]]+Table1[[#This Row],[Adj Total CHARGE_AMOUNT]]</f>
        <v>-1332351.6300000001</v>
      </c>
      <c r="T490" s="1">
        <f>+Table1[[#This Row],[Adj Total TOTAL_COST]]-Table1[[#This Row],[Current Total TOTAL_COST]]</f>
        <v>-203667.50890000002</v>
      </c>
      <c r="U490" s="1">
        <f>+Table1[[#This Row],[Adj Total CONTRIBUTION_MARGIN]]-Table1[[#This Row],[Current Total CONTRIBUTION_MARGIN]]</f>
        <v>-165043.25</v>
      </c>
      <c r="V490" s="1">
        <f>+Table1[[#This Row],[Adj Total OPERATING_MARGIN]]-Table1[[#This Row],[Current Total OPERATING_MARGIN]]</f>
        <v>-106739.51000000001</v>
      </c>
    </row>
    <row r="491" spans="1:22" x14ac:dyDescent="0.3">
      <c r="A491" t="s">
        <v>78</v>
      </c>
      <c r="B491">
        <v>2025</v>
      </c>
      <c r="C491" t="s">
        <v>34</v>
      </c>
      <c r="D491" t="s">
        <v>34</v>
      </c>
      <c r="E491" s="2">
        <v>2226</v>
      </c>
      <c r="F491" s="1">
        <v>5950690.8499999996</v>
      </c>
      <c r="G491" s="1">
        <v>7585668.5199999996</v>
      </c>
      <c r="H491" s="1">
        <v>754101.98329999996</v>
      </c>
      <c r="I491" s="1">
        <v>695656.02</v>
      </c>
      <c r="J491" s="1">
        <v>454115.92</v>
      </c>
      <c r="K491" s="2">
        <v>2029</v>
      </c>
      <c r="L491" s="1">
        <v>4713428.47</v>
      </c>
      <c r="M491" s="1">
        <v>6037280.9800000004</v>
      </c>
      <c r="N491" s="1">
        <v>567132.99360000005</v>
      </c>
      <c r="O491" s="1">
        <v>534902.37</v>
      </c>
      <c r="P491" s="1">
        <v>348430.11</v>
      </c>
      <c r="Q491" s="2">
        <f>-+Table1[[#This Row],[Current Record Count]]+Table1[[#This Row],[Adj Record Count]]</f>
        <v>-197</v>
      </c>
      <c r="R491" s="1">
        <f>+-Table1[[#This Row],[Current Total ADJUSTMENT_AMOUNT]]+Table1[[#This Row],[Adj Total ADJUSTMENT_AMOUNT]]</f>
        <v>-1237262.3799999999</v>
      </c>
      <c r="S491" s="1">
        <f>-Table1[[#This Row],[Current Total CHARGE_AMOUNT]]+Table1[[#This Row],[Adj Total CHARGE_AMOUNT]]</f>
        <v>-1548387.5399999991</v>
      </c>
      <c r="T491" s="1">
        <f>+Table1[[#This Row],[Adj Total TOTAL_COST]]-Table1[[#This Row],[Current Total TOTAL_COST]]</f>
        <v>-186968.98969999992</v>
      </c>
      <c r="U491" s="1">
        <f>+Table1[[#This Row],[Adj Total CONTRIBUTION_MARGIN]]-Table1[[#This Row],[Current Total CONTRIBUTION_MARGIN]]</f>
        <v>-160753.65000000002</v>
      </c>
      <c r="V491" s="1">
        <f>+Table1[[#This Row],[Adj Total OPERATING_MARGIN]]-Table1[[#This Row],[Current Total OPERATING_MARGIN]]</f>
        <v>-105685.81</v>
      </c>
    </row>
    <row r="492" spans="1:22" x14ac:dyDescent="0.3">
      <c r="A492" t="s">
        <v>22</v>
      </c>
      <c r="B492">
        <v>2024</v>
      </c>
      <c r="C492" t="s">
        <v>20</v>
      </c>
      <c r="D492" t="s">
        <v>70</v>
      </c>
      <c r="E492" s="2">
        <v>311</v>
      </c>
      <c r="F492" s="1">
        <v>952921.45</v>
      </c>
      <c r="G492" s="1">
        <v>1368122.3</v>
      </c>
      <c r="H492" s="1">
        <v>424669.28320000001</v>
      </c>
      <c r="I492" s="1">
        <v>210626.43</v>
      </c>
      <c r="J492" s="1">
        <v>80551.19</v>
      </c>
      <c r="K492" s="2">
        <v>169</v>
      </c>
      <c r="L492" s="1">
        <v>87810.44</v>
      </c>
      <c r="M492" s="1">
        <v>150974.94</v>
      </c>
      <c r="N492" s="1">
        <v>111332.62089999999</v>
      </c>
      <c r="O492" s="1">
        <v>7768.72</v>
      </c>
      <c r="P492" s="1">
        <v>-24925.83</v>
      </c>
      <c r="Q492" s="2">
        <f>-+Table1[[#This Row],[Current Record Count]]+Table1[[#This Row],[Adj Record Count]]</f>
        <v>-142</v>
      </c>
      <c r="R492" s="1">
        <f>+-Table1[[#This Row],[Current Total ADJUSTMENT_AMOUNT]]+Table1[[#This Row],[Adj Total ADJUSTMENT_AMOUNT]]</f>
        <v>-865111.01</v>
      </c>
      <c r="S492" s="1">
        <f>-Table1[[#This Row],[Current Total CHARGE_AMOUNT]]+Table1[[#This Row],[Adj Total CHARGE_AMOUNT]]</f>
        <v>-1217147.3600000001</v>
      </c>
      <c r="T492" s="1">
        <f>+Table1[[#This Row],[Adj Total TOTAL_COST]]-Table1[[#This Row],[Current Total TOTAL_COST]]</f>
        <v>-313336.66230000003</v>
      </c>
      <c r="U492" s="1">
        <f>+Table1[[#This Row],[Adj Total CONTRIBUTION_MARGIN]]-Table1[[#This Row],[Current Total CONTRIBUTION_MARGIN]]</f>
        <v>-202857.71</v>
      </c>
      <c r="V492" s="1">
        <f>+Table1[[#This Row],[Adj Total OPERATING_MARGIN]]-Table1[[#This Row],[Current Total OPERATING_MARGIN]]</f>
        <v>-105477.02</v>
      </c>
    </row>
    <row r="493" spans="1:22" x14ac:dyDescent="0.3">
      <c r="A493" t="s">
        <v>81</v>
      </c>
      <c r="B493">
        <v>2024</v>
      </c>
      <c r="C493" t="s">
        <v>29</v>
      </c>
      <c r="D493" t="s">
        <v>87</v>
      </c>
      <c r="E493" s="2">
        <v>4</v>
      </c>
      <c r="F493" s="1">
        <v>1566</v>
      </c>
      <c r="G493" s="1">
        <v>1756</v>
      </c>
      <c r="H493" s="1">
        <v>2766.4207999999999</v>
      </c>
      <c r="I493" s="1">
        <v>2637.19</v>
      </c>
      <c r="J493" s="1">
        <v>1153.83</v>
      </c>
      <c r="K493" s="2">
        <v>89</v>
      </c>
      <c r="L493" s="1">
        <v>903342.47</v>
      </c>
      <c r="M493" s="1">
        <v>1078382.21</v>
      </c>
      <c r="N493" s="1">
        <v>397726.97369999997</v>
      </c>
      <c r="O493" s="1">
        <v>-10273.41</v>
      </c>
      <c r="P493" s="1">
        <v>-104176.42</v>
      </c>
      <c r="Q493" s="2">
        <f>-+Table1[[#This Row],[Current Record Count]]+Table1[[#This Row],[Adj Record Count]]</f>
        <v>85</v>
      </c>
      <c r="R493" s="1">
        <f>+-Table1[[#This Row],[Current Total ADJUSTMENT_AMOUNT]]+Table1[[#This Row],[Adj Total ADJUSTMENT_AMOUNT]]</f>
        <v>901776.47</v>
      </c>
      <c r="S493" s="1">
        <f>-Table1[[#This Row],[Current Total CHARGE_AMOUNT]]+Table1[[#This Row],[Adj Total CHARGE_AMOUNT]]</f>
        <v>1076626.21</v>
      </c>
      <c r="T493" s="1">
        <f>+Table1[[#This Row],[Adj Total TOTAL_COST]]-Table1[[#This Row],[Current Total TOTAL_COST]]</f>
        <v>394960.55289999995</v>
      </c>
      <c r="U493" s="1">
        <f>+Table1[[#This Row],[Adj Total CONTRIBUTION_MARGIN]]-Table1[[#This Row],[Current Total CONTRIBUTION_MARGIN]]</f>
        <v>-12910.6</v>
      </c>
      <c r="V493" s="1">
        <f>+Table1[[#This Row],[Adj Total OPERATING_MARGIN]]-Table1[[#This Row],[Current Total OPERATING_MARGIN]]</f>
        <v>-105330.25</v>
      </c>
    </row>
    <row r="494" spans="1:22" x14ac:dyDescent="0.3">
      <c r="A494" t="s">
        <v>16</v>
      </c>
      <c r="B494">
        <v>2020</v>
      </c>
      <c r="C494" t="s">
        <v>20</v>
      </c>
      <c r="D494" t="s">
        <v>89</v>
      </c>
      <c r="E494" s="2">
        <v>689</v>
      </c>
      <c r="F494" s="1">
        <v>4010219.68</v>
      </c>
      <c r="G494" s="1">
        <v>6406756.0099999998</v>
      </c>
      <c r="H494" s="1">
        <v>2222781.2094999999</v>
      </c>
      <c r="I494" s="1">
        <v>468028.66</v>
      </c>
      <c r="J494" s="1">
        <v>129746.79</v>
      </c>
      <c r="K494" s="2">
        <v>257</v>
      </c>
      <c r="L494" s="1">
        <v>108359.59</v>
      </c>
      <c r="M494" s="1">
        <v>155855.21</v>
      </c>
      <c r="N494" s="1">
        <v>22730.838800000001</v>
      </c>
      <c r="O494" s="1">
        <v>31624.62</v>
      </c>
      <c r="P494" s="1">
        <v>24514.99</v>
      </c>
      <c r="Q494" s="2">
        <f>-+Table1[[#This Row],[Current Record Count]]+Table1[[#This Row],[Adj Record Count]]</f>
        <v>-432</v>
      </c>
      <c r="R494" s="1">
        <f>+-Table1[[#This Row],[Current Total ADJUSTMENT_AMOUNT]]+Table1[[#This Row],[Adj Total ADJUSTMENT_AMOUNT]]</f>
        <v>-3901860.0900000003</v>
      </c>
      <c r="S494" s="1">
        <f>-Table1[[#This Row],[Current Total CHARGE_AMOUNT]]+Table1[[#This Row],[Adj Total CHARGE_AMOUNT]]</f>
        <v>-6250900.7999999998</v>
      </c>
      <c r="T494" s="1">
        <f>+Table1[[#This Row],[Adj Total TOTAL_COST]]-Table1[[#This Row],[Current Total TOTAL_COST]]</f>
        <v>-2200050.3706999999</v>
      </c>
      <c r="U494" s="1">
        <f>+Table1[[#This Row],[Adj Total CONTRIBUTION_MARGIN]]-Table1[[#This Row],[Current Total CONTRIBUTION_MARGIN]]</f>
        <v>-436404.04</v>
      </c>
      <c r="V494" s="1">
        <f>+Table1[[#This Row],[Adj Total OPERATING_MARGIN]]-Table1[[#This Row],[Current Total OPERATING_MARGIN]]</f>
        <v>-105231.79999999999</v>
      </c>
    </row>
    <row r="495" spans="1:22" x14ac:dyDescent="0.3">
      <c r="A495" t="s">
        <v>33</v>
      </c>
      <c r="B495">
        <v>2024</v>
      </c>
      <c r="C495" t="s">
        <v>20</v>
      </c>
      <c r="D495" t="s">
        <v>64</v>
      </c>
      <c r="E495" s="2">
        <v>47</v>
      </c>
      <c r="F495" s="1">
        <v>276389.95</v>
      </c>
      <c r="G495" s="1">
        <v>423827.42</v>
      </c>
      <c r="H495" s="1">
        <v>44608.078200000004</v>
      </c>
      <c r="I495" s="1">
        <v>115136.07</v>
      </c>
      <c r="J495" s="1">
        <v>102938.82</v>
      </c>
      <c r="K495" s="2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2">
        <f>-+Table1[[#This Row],[Current Record Count]]+Table1[[#This Row],[Adj Record Count]]</f>
        <v>-47</v>
      </c>
      <c r="R495" s="1">
        <f>+-Table1[[#This Row],[Current Total ADJUSTMENT_AMOUNT]]+Table1[[#This Row],[Adj Total ADJUSTMENT_AMOUNT]]</f>
        <v>-276389.95</v>
      </c>
      <c r="S495" s="1">
        <f>-Table1[[#This Row],[Current Total CHARGE_AMOUNT]]+Table1[[#This Row],[Adj Total CHARGE_AMOUNT]]</f>
        <v>-423827.42</v>
      </c>
      <c r="T495" s="1">
        <f>+Table1[[#This Row],[Adj Total TOTAL_COST]]-Table1[[#This Row],[Current Total TOTAL_COST]]</f>
        <v>-44608.078200000004</v>
      </c>
      <c r="U495" s="1">
        <f>+Table1[[#This Row],[Adj Total CONTRIBUTION_MARGIN]]-Table1[[#This Row],[Current Total CONTRIBUTION_MARGIN]]</f>
        <v>-115136.07</v>
      </c>
      <c r="V495" s="1">
        <f>+Table1[[#This Row],[Adj Total OPERATING_MARGIN]]-Table1[[#This Row],[Current Total OPERATING_MARGIN]]</f>
        <v>-102938.82</v>
      </c>
    </row>
    <row r="496" spans="1:22" x14ac:dyDescent="0.3">
      <c r="A496" t="s">
        <v>22</v>
      </c>
      <c r="B496">
        <v>2024</v>
      </c>
      <c r="C496" t="s">
        <v>20</v>
      </c>
      <c r="D496" t="s">
        <v>49</v>
      </c>
      <c r="E496" s="2">
        <v>1443</v>
      </c>
      <c r="F496" s="1">
        <v>1165741.1399999999</v>
      </c>
      <c r="G496" s="1">
        <v>1791954.71</v>
      </c>
      <c r="H496" s="1">
        <v>605594.31900000002</v>
      </c>
      <c r="I496" s="1">
        <v>367038.52</v>
      </c>
      <c r="J496" s="1">
        <v>127417.03</v>
      </c>
      <c r="K496" s="2">
        <v>1213</v>
      </c>
      <c r="L496" s="1">
        <v>691870.9</v>
      </c>
      <c r="M496" s="1">
        <v>1027758.72</v>
      </c>
      <c r="N496" s="1">
        <v>406621.96169999999</v>
      </c>
      <c r="O496" s="1">
        <v>206590.96</v>
      </c>
      <c r="P496" s="1">
        <v>24877.81</v>
      </c>
      <c r="Q496" s="2">
        <f>-+Table1[[#This Row],[Current Record Count]]+Table1[[#This Row],[Adj Record Count]]</f>
        <v>-230</v>
      </c>
      <c r="R496" s="1">
        <f>+-Table1[[#This Row],[Current Total ADJUSTMENT_AMOUNT]]+Table1[[#This Row],[Adj Total ADJUSTMENT_AMOUNT]]</f>
        <v>-473870.23999999987</v>
      </c>
      <c r="S496" s="1">
        <f>-Table1[[#This Row],[Current Total CHARGE_AMOUNT]]+Table1[[#This Row],[Adj Total CHARGE_AMOUNT]]</f>
        <v>-764195.99</v>
      </c>
      <c r="T496" s="1">
        <f>+Table1[[#This Row],[Adj Total TOTAL_COST]]-Table1[[#This Row],[Current Total TOTAL_COST]]</f>
        <v>-198972.35730000003</v>
      </c>
      <c r="U496" s="1">
        <f>+Table1[[#This Row],[Adj Total CONTRIBUTION_MARGIN]]-Table1[[#This Row],[Current Total CONTRIBUTION_MARGIN]]</f>
        <v>-160447.56000000003</v>
      </c>
      <c r="V496" s="1">
        <f>+Table1[[#This Row],[Adj Total OPERATING_MARGIN]]-Table1[[#This Row],[Current Total OPERATING_MARGIN]]</f>
        <v>-102539.22</v>
      </c>
    </row>
    <row r="497" spans="1:22" x14ac:dyDescent="0.3">
      <c r="A497" t="s">
        <v>81</v>
      </c>
      <c r="B497">
        <v>2023</v>
      </c>
      <c r="C497" t="s">
        <v>29</v>
      </c>
      <c r="D497" t="s">
        <v>87</v>
      </c>
      <c r="E497" s="2">
        <v>2</v>
      </c>
      <c r="F497" s="1">
        <v>608.76</v>
      </c>
      <c r="G497" s="1">
        <v>700</v>
      </c>
      <c r="H497" s="1">
        <v>770.47839999999997</v>
      </c>
      <c r="I497" s="1">
        <v>119.3</v>
      </c>
      <c r="J497" s="1">
        <v>-239.4</v>
      </c>
      <c r="K497" s="2">
        <v>167</v>
      </c>
      <c r="L497" s="1">
        <v>1432231.53</v>
      </c>
      <c r="M497" s="1">
        <v>1808139.69</v>
      </c>
      <c r="N497" s="1">
        <v>562030.12490000005</v>
      </c>
      <c r="O497" s="1">
        <v>22524.46</v>
      </c>
      <c r="P497" s="1">
        <v>-102653.78</v>
      </c>
      <c r="Q497" s="2">
        <f>-+Table1[[#This Row],[Current Record Count]]+Table1[[#This Row],[Adj Record Count]]</f>
        <v>165</v>
      </c>
      <c r="R497" s="1">
        <f>+-Table1[[#This Row],[Current Total ADJUSTMENT_AMOUNT]]+Table1[[#This Row],[Adj Total ADJUSTMENT_AMOUNT]]</f>
        <v>1431622.77</v>
      </c>
      <c r="S497" s="1">
        <f>-Table1[[#This Row],[Current Total CHARGE_AMOUNT]]+Table1[[#This Row],[Adj Total CHARGE_AMOUNT]]</f>
        <v>1807439.69</v>
      </c>
      <c r="T497" s="1">
        <f>+Table1[[#This Row],[Adj Total TOTAL_COST]]-Table1[[#This Row],[Current Total TOTAL_COST]]</f>
        <v>561259.64650000003</v>
      </c>
      <c r="U497" s="1">
        <f>+Table1[[#This Row],[Adj Total CONTRIBUTION_MARGIN]]-Table1[[#This Row],[Current Total CONTRIBUTION_MARGIN]]</f>
        <v>22405.16</v>
      </c>
      <c r="V497" s="1">
        <f>+Table1[[#This Row],[Adj Total OPERATING_MARGIN]]-Table1[[#This Row],[Current Total OPERATING_MARGIN]]</f>
        <v>-102414.38</v>
      </c>
    </row>
    <row r="498" spans="1:22" x14ac:dyDescent="0.3">
      <c r="A498" t="s">
        <v>81</v>
      </c>
      <c r="B498">
        <v>2020</v>
      </c>
      <c r="C498" t="s">
        <v>92</v>
      </c>
      <c r="D498" t="s">
        <v>92</v>
      </c>
      <c r="E498" s="2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2">
        <v>25</v>
      </c>
      <c r="L498" s="1">
        <v>204130.78</v>
      </c>
      <c r="M498" s="1">
        <v>309654.65000000002</v>
      </c>
      <c r="N498" s="1">
        <v>207700.83379999999</v>
      </c>
      <c r="O498" s="1">
        <v>4271.57</v>
      </c>
      <c r="P498" s="1">
        <v>-102192.63</v>
      </c>
      <c r="Q498" s="2">
        <f>-+Table1[[#This Row],[Current Record Count]]+Table1[[#This Row],[Adj Record Count]]</f>
        <v>25</v>
      </c>
      <c r="R498" s="1">
        <f>+-Table1[[#This Row],[Current Total ADJUSTMENT_AMOUNT]]+Table1[[#This Row],[Adj Total ADJUSTMENT_AMOUNT]]</f>
        <v>204130.78</v>
      </c>
      <c r="S498" s="1">
        <f>-Table1[[#This Row],[Current Total CHARGE_AMOUNT]]+Table1[[#This Row],[Adj Total CHARGE_AMOUNT]]</f>
        <v>309654.65000000002</v>
      </c>
      <c r="T498" s="1">
        <f>+Table1[[#This Row],[Adj Total TOTAL_COST]]-Table1[[#This Row],[Current Total TOTAL_COST]]</f>
        <v>207700.83379999999</v>
      </c>
      <c r="U498" s="1">
        <f>+Table1[[#This Row],[Adj Total CONTRIBUTION_MARGIN]]-Table1[[#This Row],[Current Total CONTRIBUTION_MARGIN]]</f>
        <v>4271.57</v>
      </c>
      <c r="V498" s="1">
        <f>+Table1[[#This Row],[Adj Total OPERATING_MARGIN]]-Table1[[#This Row],[Current Total OPERATING_MARGIN]]</f>
        <v>-102192.63</v>
      </c>
    </row>
    <row r="499" spans="1:22" x14ac:dyDescent="0.3">
      <c r="A499" t="s">
        <v>22</v>
      </c>
      <c r="B499">
        <v>2021</v>
      </c>
      <c r="C499" t="s">
        <v>46</v>
      </c>
      <c r="D499" t="s">
        <v>46</v>
      </c>
      <c r="E499" s="2">
        <v>19095</v>
      </c>
      <c r="F499" s="1">
        <v>16593740.65</v>
      </c>
      <c r="G499" s="1">
        <v>22883964.52</v>
      </c>
      <c r="H499" s="1">
        <v>11789292.3444</v>
      </c>
      <c r="I499" s="1">
        <v>1663138.22</v>
      </c>
      <c r="J499" s="1">
        <v>-2191615.54</v>
      </c>
      <c r="K499" s="2">
        <v>18876</v>
      </c>
      <c r="L499" s="1">
        <v>14868929.93</v>
      </c>
      <c r="M499" s="1">
        <v>20597629.600000001</v>
      </c>
      <c r="N499" s="1">
        <v>11282681.6401</v>
      </c>
      <c r="O499" s="1">
        <v>1407587.63</v>
      </c>
      <c r="P499" s="1">
        <v>-2292695.5499999998</v>
      </c>
      <c r="Q499" s="2">
        <f>-+Table1[[#This Row],[Current Record Count]]+Table1[[#This Row],[Adj Record Count]]</f>
        <v>-219</v>
      </c>
      <c r="R499" s="1">
        <f>+-Table1[[#This Row],[Current Total ADJUSTMENT_AMOUNT]]+Table1[[#This Row],[Adj Total ADJUSTMENT_AMOUNT]]</f>
        <v>-1724810.7200000007</v>
      </c>
      <c r="S499" s="1">
        <f>-Table1[[#This Row],[Current Total CHARGE_AMOUNT]]+Table1[[#This Row],[Adj Total CHARGE_AMOUNT]]</f>
        <v>-2286334.9199999981</v>
      </c>
      <c r="T499" s="1">
        <f>+Table1[[#This Row],[Adj Total TOTAL_COST]]-Table1[[#This Row],[Current Total TOTAL_COST]]</f>
        <v>-506610.7042999994</v>
      </c>
      <c r="U499" s="1">
        <f>+Table1[[#This Row],[Adj Total CONTRIBUTION_MARGIN]]-Table1[[#This Row],[Current Total CONTRIBUTION_MARGIN]]</f>
        <v>-255550.59000000008</v>
      </c>
      <c r="V499" s="1">
        <f>+Table1[[#This Row],[Adj Total OPERATING_MARGIN]]-Table1[[#This Row],[Current Total OPERATING_MARGIN]]</f>
        <v>-101080.00999999978</v>
      </c>
    </row>
    <row r="500" spans="1:22" x14ac:dyDescent="0.3">
      <c r="A500" t="s">
        <v>22</v>
      </c>
      <c r="B500">
        <v>2025</v>
      </c>
      <c r="C500" t="s">
        <v>17</v>
      </c>
      <c r="D500" t="s">
        <v>85</v>
      </c>
      <c r="E500" s="2">
        <v>11734</v>
      </c>
      <c r="F500" s="1">
        <v>8469339.1400000006</v>
      </c>
      <c r="G500" s="1">
        <v>12821414.960000001</v>
      </c>
      <c r="H500" s="1">
        <v>3154485.8961999998</v>
      </c>
      <c r="I500" s="1">
        <v>1751252.41</v>
      </c>
      <c r="J500" s="1">
        <v>417602.49</v>
      </c>
      <c r="K500" s="2">
        <v>11549</v>
      </c>
      <c r="L500" s="1">
        <v>7776168.5800000001</v>
      </c>
      <c r="M500" s="1">
        <v>11883340.35</v>
      </c>
      <c r="N500" s="1">
        <v>3034070.9421999999</v>
      </c>
      <c r="O500" s="1">
        <v>1608226.48</v>
      </c>
      <c r="P500" s="1">
        <v>316591.77</v>
      </c>
      <c r="Q500" s="2">
        <f>-+Table1[[#This Row],[Current Record Count]]+Table1[[#This Row],[Adj Record Count]]</f>
        <v>-185</v>
      </c>
      <c r="R500" s="1">
        <f>+-Table1[[#This Row],[Current Total ADJUSTMENT_AMOUNT]]+Table1[[#This Row],[Adj Total ADJUSTMENT_AMOUNT]]</f>
        <v>-693170.56000000052</v>
      </c>
      <c r="S500" s="1">
        <f>-Table1[[#This Row],[Current Total CHARGE_AMOUNT]]+Table1[[#This Row],[Adj Total CHARGE_AMOUNT]]</f>
        <v>-938074.61000000127</v>
      </c>
      <c r="T500" s="1">
        <f>+Table1[[#This Row],[Adj Total TOTAL_COST]]-Table1[[#This Row],[Current Total TOTAL_COST]]</f>
        <v>-120414.95399999991</v>
      </c>
      <c r="U500" s="1">
        <f>+Table1[[#This Row],[Adj Total CONTRIBUTION_MARGIN]]-Table1[[#This Row],[Current Total CONTRIBUTION_MARGIN]]</f>
        <v>-143025.92999999993</v>
      </c>
      <c r="V500" s="1">
        <f>+Table1[[#This Row],[Adj Total OPERATING_MARGIN]]-Table1[[#This Row],[Current Total OPERATING_MARGIN]]</f>
        <v>-101010.71999999997</v>
      </c>
    </row>
    <row r="501" spans="1:22" x14ac:dyDescent="0.3">
      <c r="A501" t="s">
        <v>22</v>
      </c>
      <c r="B501">
        <v>2021</v>
      </c>
      <c r="C501" t="s">
        <v>17</v>
      </c>
      <c r="D501" t="s">
        <v>66</v>
      </c>
      <c r="E501" s="2">
        <v>9399</v>
      </c>
      <c r="F501" s="1">
        <v>2084569.61</v>
      </c>
      <c r="G501" s="1">
        <v>3321815.89</v>
      </c>
      <c r="H501" s="1">
        <v>2212613.0737999999</v>
      </c>
      <c r="I501" s="1">
        <v>691569.88</v>
      </c>
      <c r="J501" s="1">
        <v>-217344.52</v>
      </c>
      <c r="K501" s="2">
        <v>9272</v>
      </c>
      <c r="L501" s="1">
        <v>1815304.35</v>
      </c>
      <c r="M501" s="1">
        <v>2879885.1</v>
      </c>
      <c r="N501" s="1">
        <v>2132835.0948999999</v>
      </c>
      <c r="O501" s="1">
        <v>564767.55000000005</v>
      </c>
      <c r="P501" s="1">
        <v>-318281.5</v>
      </c>
      <c r="Q501" s="2">
        <f>-+Table1[[#This Row],[Current Record Count]]+Table1[[#This Row],[Adj Record Count]]</f>
        <v>-127</v>
      </c>
      <c r="R501" s="1">
        <f>+-Table1[[#This Row],[Current Total ADJUSTMENT_AMOUNT]]+Table1[[#This Row],[Adj Total ADJUSTMENT_AMOUNT]]</f>
        <v>-269265.26</v>
      </c>
      <c r="S501" s="1">
        <f>-Table1[[#This Row],[Current Total CHARGE_AMOUNT]]+Table1[[#This Row],[Adj Total CHARGE_AMOUNT]]</f>
        <v>-441930.79000000004</v>
      </c>
      <c r="T501" s="1">
        <f>+Table1[[#This Row],[Adj Total TOTAL_COST]]-Table1[[#This Row],[Current Total TOTAL_COST]]</f>
        <v>-79777.978899999987</v>
      </c>
      <c r="U501" s="1">
        <f>+Table1[[#This Row],[Adj Total CONTRIBUTION_MARGIN]]-Table1[[#This Row],[Current Total CONTRIBUTION_MARGIN]]</f>
        <v>-126802.32999999996</v>
      </c>
      <c r="V501" s="1">
        <f>+Table1[[#This Row],[Adj Total OPERATING_MARGIN]]-Table1[[#This Row],[Current Total OPERATING_MARGIN]]</f>
        <v>-100936.98000000001</v>
      </c>
    </row>
    <row r="502" spans="1:22" x14ac:dyDescent="0.3">
      <c r="A502" t="s">
        <v>78</v>
      </c>
      <c r="B502">
        <v>2022</v>
      </c>
      <c r="C502" t="s">
        <v>51</v>
      </c>
      <c r="D502" t="s">
        <v>51</v>
      </c>
      <c r="E502" s="2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2">
        <v>1310</v>
      </c>
      <c r="L502" s="1">
        <v>15371679.279999999</v>
      </c>
      <c r="M502" s="1">
        <v>18377555.100000001</v>
      </c>
      <c r="N502" s="1">
        <v>3283878.4019999998</v>
      </c>
      <c r="O502" s="1">
        <v>745724.99</v>
      </c>
      <c r="P502" s="1">
        <v>-100865.61</v>
      </c>
      <c r="Q502" s="2">
        <f>-+Table1[[#This Row],[Current Record Count]]+Table1[[#This Row],[Adj Record Count]]</f>
        <v>1310</v>
      </c>
      <c r="R502" s="1">
        <f>+-Table1[[#This Row],[Current Total ADJUSTMENT_AMOUNT]]+Table1[[#This Row],[Adj Total ADJUSTMENT_AMOUNT]]</f>
        <v>15371679.279999999</v>
      </c>
      <c r="S502" s="1">
        <f>-Table1[[#This Row],[Current Total CHARGE_AMOUNT]]+Table1[[#This Row],[Adj Total CHARGE_AMOUNT]]</f>
        <v>18377555.100000001</v>
      </c>
      <c r="T502" s="1">
        <f>+Table1[[#This Row],[Adj Total TOTAL_COST]]-Table1[[#This Row],[Current Total TOTAL_COST]]</f>
        <v>3283878.4019999998</v>
      </c>
      <c r="U502" s="1">
        <f>+Table1[[#This Row],[Adj Total CONTRIBUTION_MARGIN]]-Table1[[#This Row],[Current Total CONTRIBUTION_MARGIN]]</f>
        <v>745724.99</v>
      </c>
      <c r="V502" s="1">
        <f>+Table1[[#This Row],[Adj Total OPERATING_MARGIN]]-Table1[[#This Row],[Current Total OPERATING_MARGIN]]</f>
        <v>-100865.61</v>
      </c>
    </row>
    <row r="503" spans="1:22" x14ac:dyDescent="0.3">
      <c r="A503" t="s">
        <v>35</v>
      </c>
      <c r="B503">
        <v>2023</v>
      </c>
      <c r="C503" t="s">
        <v>28</v>
      </c>
      <c r="D503" t="s">
        <v>28</v>
      </c>
      <c r="E503" s="2">
        <v>247</v>
      </c>
      <c r="F503" s="1">
        <v>765941.41</v>
      </c>
      <c r="G503" s="1">
        <v>1079214.26</v>
      </c>
      <c r="H503" s="1">
        <v>245581.66990000001</v>
      </c>
      <c r="I503" s="1">
        <v>184019.94</v>
      </c>
      <c r="J503" s="1">
        <v>110689.14</v>
      </c>
      <c r="K503" s="2">
        <v>47</v>
      </c>
      <c r="L503" s="1">
        <v>68961.78</v>
      </c>
      <c r="M503" s="1">
        <v>92746.75</v>
      </c>
      <c r="N503" s="1">
        <v>31764.135300000002</v>
      </c>
      <c r="O503" s="1">
        <v>21244.65</v>
      </c>
      <c r="P503" s="1">
        <v>10384.129999999999</v>
      </c>
      <c r="Q503" s="2">
        <f>-+Table1[[#This Row],[Current Record Count]]+Table1[[#This Row],[Adj Record Count]]</f>
        <v>-200</v>
      </c>
      <c r="R503" s="1">
        <f>+-Table1[[#This Row],[Current Total ADJUSTMENT_AMOUNT]]+Table1[[#This Row],[Adj Total ADJUSTMENT_AMOUNT]]</f>
        <v>-696979.63</v>
      </c>
      <c r="S503" s="1">
        <f>-Table1[[#This Row],[Current Total CHARGE_AMOUNT]]+Table1[[#This Row],[Adj Total CHARGE_AMOUNT]]</f>
        <v>-986467.51</v>
      </c>
      <c r="T503" s="1">
        <f>+Table1[[#This Row],[Adj Total TOTAL_COST]]-Table1[[#This Row],[Current Total TOTAL_COST]]</f>
        <v>-213817.53460000001</v>
      </c>
      <c r="U503" s="1">
        <f>+Table1[[#This Row],[Adj Total CONTRIBUTION_MARGIN]]-Table1[[#This Row],[Current Total CONTRIBUTION_MARGIN]]</f>
        <v>-162775.29</v>
      </c>
      <c r="V503" s="1">
        <f>+Table1[[#This Row],[Adj Total OPERATING_MARGIN]]-Table1[[#This Row],[Current Total OPERATING_MARGIN]]</f>
        <v>-100305.01</v>
      </c>
    </row>
    <row r="504" spans="1:22" x14ac:dyDescent="0.3">
      <c r="A504" t="s">
        <v>25</v>
      </c>
      <c r="B504">
        <v>2023</v>
      </c>
      <c r="C504" t="s">
        <v>29</v>
      </c>
      <c r="D504" t="s">
        <v>43</v>
      </c>
      <c r="E504" s="2">
        <v>736</v>
      </c>
      <c r="F504" s="1">
        <v>1925138.82</v>
      </c>
      <c r="G504" s="1">
        <v>2289061.8199999998</v>
      </c>
      <c r="H504" s="1">
        <v>200150.2715</v>
      </c>
      <c r="I504" s="1">
        <v>258751.43</v>
      </c>
      <c r="J504" s="1">
        <v>191927.7</v>
      </c>
      <c r="K504" s="2">
        <v>1863</v>
      </c>
      <c r="L504" s="1">
        <v>7342124.96</v>
      </c>
      <c r="M504" s="1">
        <v>9145102.2599999998</v>
      </c>
      <c r="N504" s="1">
        <v>1836029.5405999999</v>
      </c>
      <c r="O504" s="1">
        <v>714056.89</v>
      </c>
      <c r="P504" s="1">
        <v>91873.18</v>
      </c>
      <c r="Q504" s="2">
        <f>-+Table1[[#This Row],[Current Record Count]]+Table1[[#This Row],[Adj Record Count]]</f>
        <v>1127</v>
      </c>
      <c r="R504" s="1">
        <f>+-Table1[[#This Row],[Current Total ADJUSTMENT_AMOUNT]]+Table1[[#This Row],[Adj Total ADJUSTMENT_AMOUNT]]</f>
        <v>5416986.1399999997</v>
      </c>
      <c r="S504" s="1">
        <f>-Table1[[#This Row],[Current Total CHARGE_AMOUNT]]+Table1[[#This Row],[Adj Total CHARGE_AMOUNT]]</f>
        <v>6856040.4399999995</v>
      </c>
      <c r="T504" s="1">
        <f>+Table1[[#This Row],[Adj Total TOTAL_COST]]-Table1[[#This Row],[Current Total TOTAL_COST]]</f>
        <v>1635879.2690999999</v>
      </c>
      <c r="U504" s="1">
        <f>+Table1[[#This Row],[Adj Total CONTRIBUTION_MARGIN]]-Table1[[#This Row],[Current Total CONTRIBUTION_MARGIN]]</f>
        <v>455305.46</v>
      </c>
      <c r="V504" s="1">
        <f>+Table1[[#This Row],[Adj Total OPERATING_MARGIN]]-Table1[[#This Row],[Current Total OPERATING_MARGIN]]</f>
        <v>-100054.52000000002</v>
      </c>
    </row>
    <row r="505" spans="1:22" x14ac:dyDescent="0.3">
      <c r="A505" t="s">
        <v>22</v>
      </c>
      <c r="B505">
        <v>2020</v>
      </c>
      <c r="C505" t="s">
        <v>23</v>
      </c>
      <c r="D505" t="s">
        <v>94</v>
      </c>
      <c r="E505" s="2">
        <v>17271</v>
      </c>
      <c r="F505" s="1">
        <v>6252242.4800000004</v>
      </c>
      <c r="G505" s="1">
        <v>9053926.0899999999</v>
      </c>
      <c r="H505" s="1">
        <v>3838206.4855</v>
      </c>
      <c r="I505" s="1">
        <v>233962.21</v>
      </c>
      <c r="J505" s="1">
        <v>-1072953.54</v>
      </c>
      <c r="K505" s="2">
        <v>17064</v>
      </c>
      <c r="L505" s="1">
        <v>5802642.5899999999</v>
      </c>
      <c r="M505" s="1">
        <v>8409790.3699999992</v>
      </c>
      <c r="N505" s="1">
        <v>3748978.9649</v>
      </c>
      <c r="O505" s="1">
        <v>104785.12</v>
      </c>
      <c r="P505" s="1">
        <v>-1172811.01</v>
      </c>
      <c r="Q505" s="2">
        <f>-+Table1[[#This Row],[Current Record Count]]+Table1[[#This Row],[Adj Record Count]]</f>
        <v>-207</v>
      </c>
      <c r="R505" s="1">
        <f>+-Table1[[#This Row],[Current Total ADJUSTMENT_AMOUNT]]+Table1[[#This Row],[Adj Total ADJUSTMENT_AMOUNT]]</f>
        <v>-449599.8900000006</v>
      </c>
      <c r="S505" s="1">
        <f>-Table1[[#This Row],[Current Total CHARGE_AMOUNT]]+Table1[[#This Row],[Adj Total CHARGE_AMOUNT]]</f>
        <v>-644135.72000000067</v>
      </c>
      <c r="T505" s="1">
        <f>+Table1[[#This Row],[Adj Total TOTAL_COST]]-Table1[[#This Row],[Current Total TOTAL_COST]]</f>
        <v>-89227.520599999931</v>
      </c>
      <c r="U505" s="1">
        <f>+Table1[[#This Row],[Adj Total CONTRIBUTION_MARGIN]]-Table1[[#This Row],[Current Total CONTRIBUTION_MARGIN]]</f>
        <v>-129177.09</v>
      </c>
      <c r="V505" s="1">
        <f>+Table1[[#This Row],[Adj Total OPERATING_MARGIN]]-Table1[[#This Row],[Current Total OPERATING_MARGIN]]</f>
        <v>-99857.469999999972</v>
      </c>
    </row>
    <row r="506" spans="1:22" x14ac:dyDescent="0.3">
      <c r="A506" t="s">
        <v>33</v>
      </c>
      <c r="B506">
        <v>2023</v>
      </c>
      <c r="C506" t="s">
        <v>90</v>
      </c>
      <c r="D506" t="s">
        <v>90</v>
      </c>
      <c r="E506" s="2">
        <v>231</v>
      </c>
      <c r="F506" s="1">
        <v>1199795.54</v>
      </c>
      <c r="G506" s="1">
        <v>1575324.95</v>
      </c>
      <c r="H506" s="1">
        <v>367442.43180000002</v>
      </c>
      <c r="I506" s="1">
        <v>185116.01</v>
      </c>
      <c r="J506" s="1">
        <v>99683.73</v>
      </c>
      <c r="K506" s="2">
        <v>4</v>
      </c>
      <c r="L506" s="1">
        <v>415.59</v>
      </c>
      <c r="M506" s="1">
        <v>420.76</v>
      </c>
      <c r="N506" s="1">
        <v>87.423699999999997</v>
      </c>
      <c r="O506" s="1">
        <v>8.1300000000000008</v>
      </c>
      <c r="P506" s="1">
        <v>-0.1</v>
      </c>
      <c r="Q506" s="2">
        <f>-+Table1[[#This Row],[Current Record Count]]+Table1[[#This Row],[Adj Record Count]]</f>
        <v>-227</v>
      </c>
      <c r="R506" s="1">
        <f>+-Table1[[#This Row],[Current Total ADJUSTMENT_AMOUNT]]+Table1[[#This Row],[Adj Total ADJUSTMENT_AMOUNT]]</f>
        <v>-1199379.95</v>
      </c>
      <c r="S506" s="1">
        <f>-Table1[[#This Row],[Current Total CHARGE_AMOUNT]]+Table1[[#This Row],[Adj Total CHARGE_AMOUNT]]</f>
        <v>-1574904.19</v>
      </c>
      <c r="T506" s="1">
        <f>+Table1[[#This Row],[Adj Total TOTAL_COST]]-Table1[[#This Row],[Current Total TOTAL_COST]]</f>
        <v>-367355.00810000004</v>
      </c>
      <c r="U506" s="1">
        <f>+Table1[[#This Row],[Adj Total CONTRIBUTION_MARGIN]]-Table1[[#This Row],[Current Total CONTRIBUTION_MARGIN]]</f>
        <v>-185107.88</v>
      </c>
      <c r="V506" s="1">
        <f>+Table1[[#This Row],[Adj Total OPERATING_MARGIN]]-Table1[[#This Row],[Current Total OPERATING_MARGIN]]</f>
        <v>-99683.83</v>
      </c>
    </row>
    <row r="507" spans="1:22" x14ac:dyDescent="0.3">
      <c r="A507" t="s">
        <v>22</v>
      </c>
      <c r="B507">
        <v>2021</v>
      </c>
      <c r="C507" t="s">
        <v>17</v>
      </c>
      <c r="D507" t="s">
        <v>56</v>
      </c>
      <c r="E507" s="2">
        <v>1878</v>
      </c>
      <c r="F507" s="1">
        <v>2080268.94</v>
      </c>
      <c r="G507" s="1">
        <v>2715147.33</v>
      </c>
      <c r="H507" s="1">
        <v>872324.66260000004</v>
      </c>
      <c r="I507" s="1">
        <v>231277.99</v>
      </c>
      <c r="J507" s="1">
        <v>-138668.42000000001</v>
      </c>
      <c r="K507" s="2">
        <v>1581</v>
      </c>
      <c r="L507" s="1">
        <v>719346.09</v>
      </c>
      <c r="M507" s="1">
        <v>1066659.1000000001</v>
      </c>
      <c r="N507" s="1">
        <v>666201.14269999997</v>
      </c>
      <c r="O507" s="1">
        <v>63725.919999999998</v>
      </c>
      <c r="P507" s="1">
        <v>-238125.92</v>
      </c>
      <c r="Q507" s="2">
        <f>-+Table1[[#This Row],[Current Record Count]]+Table1[[#This Row],[Adj Record Count]]</f>
        <v>-297</v>
      </c>
      <c r="R507" s="1">
        <f>+-Table1[[#This Row],[Current Total ADJUSTMENT_AMOUNT]]+Table1[[#This Row],[Adj Total ADJUSTMENT_AMOUNT]]</f>
        <v>-1360922.85</v>
      </c>
      <c r="S507" s="1">
        <f>-Table1[[#This Row],[Current Total CHARGE_AMOUNT]]+Table1[[#This Row],[Adj Total CHARGE_AMOUNT]]</f>
        <v>-1648488.23</v>
      </c>
      <c r="T507" s="1">
        <f>+Table1[[#This Row],[Adj Total TOTAL_COST]]-Table1[[#This Row],[Current Total TOTAL_COST]]</f>
        <v>-206123.51990000007</v>
      </c>
      <c r="U507" s="1">
        <f>+Table1[[#This Row],[Adj Total CONTRIBUTION_MARGIN]]-Table1[[#This Row],[Current Total CONTRIBUTION_MARGIN]]</f>
        <v>-167552.07</v>
      </c>
      <c r="V507" s="1">
        <f>+Table1[[#This Row],[Adj Total OPERATING_MARGIN]]-Table1[[#This Row],[Current Total OPERATING_MARGIN]]</f>
        <v>-99457.5</v>
      </c>
    </row>
    <row r="508" spans="1:22" x14ac:dyDescent="0.3">
      <c r="A508" t="s">
        <v>16</v>
      </c>
      <c r="B508">
        <v>2023</v>
      </c>
      <c r="C508" t="s">
        <v>23</v>
      </c>
      <c r="D508" t="s">
        <v>83</v>
      </c>
      <c r="E508" s="2">
        <v>5050</v>
      </c>
      <c r="F508" s="1">
        <v>2435992.89</v>
      </c>
      <c r="G508" s="1">
        <v>3225168.35</v>
      </c>
      <c r="H508" s="1">
        <v>557111.9338</v>
      </c>
      <c r="I508" s="1">
        <v>491973.41</v>
      </c>
      <c r="J508" s="1">
        <v>361022.42</v>
      </c>
      <c r="K508" s="2">
        <v>4901</v>
      </c>
      <c r="L508" s="1">
        <v>1807993.55</v>
      </c>
      <c r="M508" s="1">
        <v>2359261.02</v>
      </c>
      <c r="N508" s="1">
        <v>398189.88809999998</v>
      </c>
      <c r="O508" s="1">
        <v>350582.94</v>
      </c>
      <c r="P508" s="1">
        <v>262072.95</v>
      </c>
      <c r="Q508" s="2">
        <f>-+Table1[[#This Row],[Current Record Count]]+Table1[[#This Row],[Adj Record Count]]</f>
        <v>-149</v>
      </c>
      <c r="R508" s="1">
        <f>+-Table1[[#This Row],[Current Total ADJUSTMENT_AMOUNT]]+Table1[[#This Row],[Adj Total ADJUSTMENT_AMOUNT]]</f>
        <v>-627999.34000000008</v>
      </c>
      <c r="S508" s="1">
        <f>-Table1[[#This Row],[Current Total CHARGE_AMOUNT]]+Table1[[#This Row],[Adj Total CHARGE_AMOUNT]]</f>
        <v>-865907.33000000007</v>
      </c>
      <c r="T508" s="1">
        <f>+Table1[[#This Row],[Adj Total TOTAL_COST]]-Table1[[#This Row],[Current Total TOTAL_COST]]</f>
        <v>-158922.04570000002</v>
      </c>
      <c r="U508" s="1">
        <f>+Table1[[#This Row],[Adj Total CONTRIBUTION_MARGIN]]-Table1[[#This Row],[Current Total CONTRIBUTION_MARGIN]]</f>
        <v>-141390.46999999997</v>
      </c>
      <c r="V508" s="1">
        <f>+Table1[[#This Row],[Adj Total OPERATING_MARGIN]]-Table1[[#This Row],[Current Total OPERATING_MARGIN]]</f>
        <v>-98949.469999999972</v>
      </c>
    </row>
    <row r="509" spans="1:22" x14ac:dyDescent="0.3">
      <c r="A509" t="s">
        <v>39</v>
      </c>
      <c r="B509">
        <v>2021</v>
      </c>
      <c r="C509" t="s">
        <v>46</v>
      </c>
      <c r="D509" t="s">
        <v>46</v>
      </c>
      <c r="E509" s="2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2">
        <v>116</v>
      </c>
      <c r="L509" s="1">
        <v>2492225.89</v>
      </c>
      <c r="M509" s="1">
        <v>2926335.68</v>
      </c>
      <c r="N509" s="1">
        <v>605301.54229999997</v>
      </c>
      <c r="O509" s="1">
        <v>108106.46</v>
      </c>
      <c r="P509" s="1">
        <v>-98289.11</v>
      </c>
      <c r="Q509" s="2">
        <f>-+Table1[[#This Row],[Current Record Count]]+Table1[[#This Row],[Adj Record Count]]</f>
        <v>116</v>
      </c>
      <c r="R509" s="1">
        <f>+-Table1[[#This Row],[Current Total ADJUSTMENT_AMOUNT]]+Table1[[#This Row],[Adj Total ADJUSTMENT_AMOUNT]]</f>
        <v>2492225.89</v>
      </c>
      <c r="S509" s="1">
        <f>-Table1[[#This Row],[Current Total CHARGE_AMOUNT]]+Table1[[#This Row],[Adj Total CHARGE_AMOUNT]]</f>
        <v>2926335.68</v>
      </c>
      <c r="T509" s="1">
        <f>+Table1[[#This Row],[Adj Total TOTAL_COST]]-Table1[[#This Row],[Current Total TOTAL_COST]]</f>
        <v>605301.54229999997</v>
      </c>
      <c r="U509" s="1">
        <f>+Table1[[#This Row],[Adj Total CONTRIBUTION_MARGIN]]-Table1[[#This Row],[Current Total CONTRIBUTION_MARGIN]]</f>
        <v>108106.46</v>
      </c>
      <c r="V509" s="1">
        <f>+Table1[[#This Row],[Adj Total OPERATING_MARGIN]]-Table1[[#This Row],[Current Total OPERATING_MARGIN]]</f>
        <v>-98289.11</v>
      </c>
    </row>
    <row r="510" spans="1:22" x14ac:dyDescent="0.3">
      <c r="A510" t="s">
        <v>19</v>
      </c>
      <c r="B510">
        <v>2021</v>
      </c>
      <c r="C510" t="s">
        <v>51</v>
      </c>
      <c r="D510" t="s">
        <v>51</v>
      </c>
      <c r="E510" s="2">
        <v>16</v>
      </c>
      <c r="F510" s="1">
        <v>96152.76</v>
      </c>
      <c r="G510" s="1">
        <v>281361.27</v>
      </c>
      <c r="H510" s="1">
        <v>77560.6198</v>
      </c>
      <c r="I510" s="1">
        <v>119850.37</v>
      </c>
      <c r="J510" s="1">
        <v>95764.94</v>
      </c>
      <c r="K510" s="2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2">
        <f>-+Table1[[#This Row],[Current Record Count]]+Table1[[#This Row],[Adj Record Count]]</f>
        <v>-16</v>
      </c>
      <c r="R510" s="1">
        <f>+-Table1[[#This Row],[Current Total ADJUSTMENT_AMOUNT]]+Table1[[#This Row],[Adj Total ADJUSTMENT_AMOUNT]]</f>
        <v>-96152.76</v>
      </c>
      <c r="S510" s="1">
        <f>-Table1[[#This Row],[Current Total CHARGE_AMOUNT]]+Table1[[#This Row],[Adj Total CHARGE_AMOUNT]]</f>
        <v>-281361.27</v>
      </c>
      <c r="T510" s="1">
        <f>+Table1[[#This Row],[Adj Total TOTAL_COST]]-Table1[[#This Row],[Current Total TOTAL_COST]]</f>
        <v>-77560.6198</v>
      </c>
      <c r="U510" s="1">
        <f>+Table1[[#This Row],[Adj Total CONTRIBUTION_MARGIN]]-Table1[[#This Row],[Current Total CONTRIBUTION_MARGIN]]</f>
        <v>-119850.37</v>
      </c>
      <c r="V510" s="1">
        <f>+Table1[[#This Row],[Adj Total OPERATING_MARGIN]]-Table1[[#This Row],[Current Total OPERATING_MARGIN]]</f>
        <v>-95764.94</v>
      </c>
    </row>
    <row r="511" spans="1:22" x14ac:dyDescent="0.3">
      <c r="A511" t="s">
        <v>22</v>
      </c>
      <c r="B511">
        <v>2020</v>
      </c>
      <c r="C511" t="s">
        <v>41</v>
      </c>
      <c r="D511" t="s">
        <v>41</v>
      </c>
      <c r="E511" s="2">
        <v>6033</v>
      </c>
      <c r="F511" s="1">
        <v>2800815.9</v>
      </c>
      <c r="G511" s="1">
        <v>4328381.03</v>
      </c>
      <c r="H511" s="1">
        <v>1857254.5204</v>
      </c>
      <c r="I511" s="1">
        <v>150162.22</v>
      </c>
      <c r="J511" s="1">
        <v>-350526.35</v>
      </c>
      <c r="K511" s="2">
        <v>5116</v>
      </c>
      <c r="L511" s="1">
        <v>1483055.39</v>
      </c>
      <c r="M511" s="1">
        <v>2393514.71</v>
      </c>
      <c r="N511" s="1">
        <v>1348299.9406999999</v>
      </c>
      <c r="O511" s="1">
        <v>-118048.73</v>
      </c>
      <c r="P511" s="1">
        <v>-446258.32</v>
      </c>
      <c r="Q511" s="2">
        <f>-+Table1[[#This Row],[Current Record Count]]+Table1[[#This Row],[Adj Record Count]]</f>
        <v>-917</v>
      </c>
      <c r="R511" s="1">
        <f>+-Table1[[#This Row],[Current Total ADJUSTMENT_AMOUNT]]+Table1[[#This Row],[Adj Total ADJUSTMENT_AMOUNT]]</f>
        <v>-1317760.51</v>
      </c>
      <c r="S511" s="1">
        <f>-Table1[[#This Row],[Current Total CHARGE_AMOUNT]]+Table1[[#This Row],[Adj Total CHARGE_AMOUNT]]</f>
        <v>-1934866.3200000003</v>
      </c>
      <c r="T511" s="1">
        <f>+Table1[[#This Row],[Adj Total TOTAL_COST]]-Table1[[#This Row],[Current Total TOTAL_COST]]</f>
        <v>-508954.57970000012</v>
      </c>
      <c r="U511" s="1">
        <f>+Table1[[#This Row],[Adj Total CONTRIBUTION_MARGIN]]-Table1[[#This Row],[Current Total CONTRIBUTION_MARGIN]]</f>
        <v>-268210.95</v>
      </c>
      <c r="V511" s="1">
        <f>+Table1[[#This Row],[Adj Total OPERATING_MARGIN]]-Table1[[#This Row],[Current Total OPERATING_MARGIN]]</f>
        <v>-95731.97000000003</v>
      </c>
    </row>
    <row r="512" spans="1:22" x14ac:dyDescent="0.3">
      <c r="A512" t="s">
        <v>22</v>
      </c>
      <c r="B512">
        <v>2024</v>
      </c>
      <c r="C512" t="s">
        <v>95</v>
      </c>
      <c r="D512" t="s">
        <v>95</v>
      </c>
      <c r="E512" s="2">
        <v>85833</v>
      </c>
      <c r="F512" s="1">
        <v>65564208.729999997</v>
      </c>
      <c r="G512" s="1">
        <v>85953047.129999995</v>
      </c>
      <c r="H512" s="1">
        <v>29529942.596799999</v>
      </c>
      <c r="I512" s="1">
        <v>5653881.0700000003</v>
      </c>
      <c r="J512" s="1">
        <v>-1600908.9</v>
      </c>
      <c r="K512" s="2">
        <v>85688</v>
      </c>
      <c r="L512" s="1">
        <v>64692804.32</v>
      </c>
      <c r="M512" s="1">
        <v>84819471.140000001</v>
      </c>
      <c r="N512" s="1">
        <v>29307431.699200001</v>
      </c>
      <c r="O512" s="1">
        <v>5508049.2999999998</v>
      </c>
      <c r="P512" s="1">
        <v>-1694750.7</v>
      </c>
      <c r="Q512" s="2">
        <f>-+Table1[[#This Row],[Current Record Count]]+Table1[[#This Row],[Adj Record Count]]</f>
        <v>-145</v>
      </c>
      <c r="R512" s="1">
        <f>+-Table1[[#This Row],[Current Total ADJUSTMENT_AMOUNT]]+Table1[[#This Row],[Adj Total ADJUSTMENT_AMOUNT]]</f>
        <v>-871404.40999999642</v>
      </c>
      <c r="S512" s="1">
        <f>-Table1[[#This Row],[Current Total CHARGE_AMOUNT]]+Table1[[#This Row],[Adj Total CHARGE_AMOUNT]]</f>
        <v>-1133575.9899999946</v>
      </c>
      <c r="T512" s="1">
        <f>+Table1[[#This Row],[Adj Total TOTAL_COST]]-Table1[[#This Row],[Current Total TOTAL_COST]]</f>
        <v>-222510.89759999886</v>
      </c>
      <c r="U512" s="1">
        <f>+Table1[[#This Row],[Adj Total CONTRIBUTION_MARGIN]]-Table1[[#This Row],[Current Total CONTRIBUTION_MARGIN]]</f>
        <v>-145831.77000000048</v>
      </c>
      <c r="V512" s="1">
        <f>+Table1[[#This Row],[Adj Total OPERATING_MARGIN]]-Table1[[#This Row],[Current Total OPERATING_MARGIN]]</f>
        <v>-93841.800000000047</v>
      </c>
    </row>
    <row r="513" spans="1:22" x14ac:dyDescent="0.3">
      <c r="A513" t="s">
        <v>35</v>
      </c>
      <c r="B513">
        <v>2024</v>
      </c>
      <c r="C513" t="s">
        <v>28</v>
      </c>
      <c r="D513" t="s">
        <v>28</v>
      </c>
      <c r="E513" s="2">
        <v>239</v>
      </c>
      <c r="F513" s="1">
        <v>884569.93</v>
      </c>
      <c r="G513" s="1">
        <v>1205468.03</v>
      </c>
      <c r="H513" s="1">
        <v>258184.0472</v>
      </c>
      <c r="I513" s="1">
        <v>171467.69</v>
      </c>
      <c r="J513" s="1">
        <v>97588.66</v>
      </c>
      <c r="K513" s="2">
        <v>60</v>
      </c>
      <c r="L513" s="1">
        <v>68486.929999999993</v>
      </c>
      <c r="M513" s="1">
        <v>91337.76</v>
      </c>
      <c r="N513" s="1">
        <v>20291.162</v>
      </c>
      <c r="O513" s="1">
        <v>10994.83</v>
      </c>
      <c r="P513" s="1">
        <v>4061.13</v>
      </c>
      <c r="Q513" s="2">
        <f>-+Table1[[#This Row],[Current Record Count]]+Table1[[#This Row],[Adj Record Count]]</f>
        <v>-179</v>
      </c>
      <c r="R513" s="1">
        <f>+-Table1[[#This Row],[Current Total ADJUSTMENT_AMOUNT]]+Table1[[#This Row],[Adj Total ADJUSTMENT_AMOUNT]]</f>
        <v>-816083</v>
      </c>
      <c r="S513" s="1">
        <f>-Table1[[#This Row],[Current Total CHARGE_AMOUNT]]+Table1[[#This Row],[Adj Total CHARGE_AMOUNT]]</f>
        <v>-1114130.27</v>
      </c>
      <c r="T513" s="1">
        <f>+Table1[[#This Row],[Adj Total TOTAL_COST]]-Table1[[#This Row],[Current Total TOTAL_COST]]</f>
        <v>-237892.88519999999</v>
      </c>
      <c r="U513" s="1">
        <f>+Table1[[#This Row],[Adj Total CONTRIBUTION_MARGIN]]-Table1[[#This Row],[Current Total CONTRIBUTION_MARGIN]]</f>
        <v>-160472.86000000002</v>
      </c>
      <c r="V513" s="1">
        <f>+Table1[[#This Row],[Adj Total OPERATING_MARGIN]]-Table1[[#This Row],[Current Total OPERATING_MARGIN]]</f>
        <v>-93527.53</v>
      </c>
    </row>
    <row r="514" spans="1:22" x14ac:dyDescent="0.3">
      <c r="A514" t="s">
        <v>22</v>
      </c>
      <c r="B514">
        <v>2024</v>
      </c>
      <c r="C514" t="s">
        <v>20</v>
      </c>
      <c r="D514" t="s">
        <v>93</v>
      </c>
      <c r="E514" s="2">
        <v>36936</v>
      </c>
      <c r="F514" s="1">
        <v>20723625.710000001</v>
      </c>
      <c r="G514" s="1">
        <v>27606681</v>
      </c>
      <c r="H514" s="1">
        <v>13933813.411599999</v>
      </c>
      <c r="I514" s="1">
        <v>8167897.5700000003</v>
      </c>
      <c r="J514" s="1">
        <v>4068769.7</v>
      </c>
      <c r="K514" s="2">
        <v>36837</v>
      </c>
      <c r="L514" s="1">
        <v>20390311.149999999</v>
      </c>
      <c r="M514" s="1">
        <v>27165038.23</v>
      </c>
      <c r="N514" s="1">
        <v>13854803.431299999</v>
      </c>
      <c r="O514" s="1">
        <v>8044016.5999999996</v>
      </c>
      <c r="P514" s="1">
        <v>3975741.13</v>
      </c>
      <c r="Q514" s="2">
        <f>-+Table1[[#This Row],[Current Record Count]]+Table1[[#This Row],[Adj Record Count]]</f>
        <v>-99</v>
      </c>
      <c r="R514" s="1">
        <f>+-Table1[[#This Row],[Current Total ADJUSTMENT_AMOUNT]]+Table1[[#This Row],[Adj Total ADJUSTMENT_AMOUNT]]</f>
        <v>-333314.56000000238</v>
      </c>
      <c r="S514" s="1">
        <f>-Table1[[#This Row],[Current Total CHARGE_AMOUNT]]+Table1[[#This Row],[Adj Total CHARGE_AMOUNT]]</f>
        <v>-441642.76999999955</v>
      </c>
      <c r="T514" s="1">
        <f>+Table1[[#This Row],[Adj Total TOTAL_COST]]-Table1[[#This Row],[Current Total TOTAL_COST]]</f>
        <v>-79009.980299999937</v>
      </c>
      <c r="U514" s="1">
        <f>+Table1[[#This Row],[Adj Total CONTRIBUTION_MARGIN]]-Table1[[#This Row],[Current Total CONTRIBUTION_MARGIN]]</f>
        <v>-123880.97000000067</v>
      </c>
      <c r="V514" s="1">
        <f>+Table1[[#This Row],[Adj Total OPERATING_MARGIN]]-Table1[[#This Row],[Current Total OPERATING_MARGIN]]</f>
        <v>-93028.570000000298</v>
      </c>
    </row>
    <row r="515" spans="1:22" x14ac:dyDescent="0.3">
      <c r="A515" t="s">
        <v>16</v>
      </c>
      <c r="B515">
        <v>2023</v>
      </c>
      <c r="C515" t="s">
        <v>92</v>
      </c>
      <c r="D515" t="s">
        <v>92</v>
      </c>
      <c r="E515" s="2">
        <v>3925</v>
      </c>
      <c r="F515" s="1">
        <v>2790724.55</v>
      </c>
      <c r="G515" s="1">
        <v>3616160.53</v>
      </c>
      <c r="H515" s="1">
        <v>549205.49360000005</v>
      </c>
      <c r="I515" s="1">
        <v>472143.95</v>
      </c>
      <c r="J515" s="1">
        <v>347503.92</v>
      </c>
      <c r="K515" s="2">
        <v>3892</v>
      </c>
      <c r="L515" s="1">
        <v>2212593.34</v>
      </c>
      <c r="M515" s="1">
        <v>2788270.77</v>
      </c>
      <c r="N515" s="1">
        <v>359939.83840000001</v>
      </c>
      <c r="O515" s="1">
        <v>351829.13</v>
      </c>
      <c r="P515" s="1">
        <v>255605.57</v>
      </c>
      <c r="Q515" s="2">
        <f>-+Table1[[#This Row],[Current Record Count]]+Table1[[#This Row],[Adj Record Count]]</f>
        <v>-33</v>
      </c>
      <c r="R515" s="1">
        <f>+-Table1[[#This Row],[Current Total ADJUSTMENT_AMOUNT]]+Table1[[#This Row],[Adj Total ADJUSTMENT_AMOUNT]]</f>
        <v>-578131.21</v>
      </c>
      <c r="S515" s="1">
        <f>-Table1[[#This Row],[Current Total CHARGE_AMOUNT]]+Table1[[#This Row],[Adj Total CHARGE_AMOUNT]]</f>
        <v>-827889.75999999978</v>
      </c>
      <c r="T515" s="1">
        <f>+Table1[[#This Row],[Adj Total TOTAL_COST]]-Table1[[#This Row],[Current Total TOTAL_COST]]</f>
        <v>-189265.65520000004</v>
      </c>
      <c r="U515" s="1">
        <f>+Table1[[#This Row],[Adj Total CONTRIBUTION_MARGIN]]-Table1[[#This Row],[Current Total CONTRIBUTION_MARGIN]]</f>
        <v>-120314.82</v>
      </c>
      <c r="V515" s="1">
        <f>+Table1[[#This Row],[Adj Total OPERATING_MARGIN]]-Table1[[#This Row],[Current Total OPERATING_MARGIN]]</f>
        <v>-91898.349999999977</v>
      </c>
    </row>
    <row r="516" spans="1:22" x14ac:dyDescent="0.3">
      <c r="A516" t="s">
        <v>33</v>
      </c>
      <c r="B516">
        <v>2024</v>
      </c>
      <c r="C516" t="s">
        <v>51</v>
      </c>
      <c r="D516" t="s">
        <v>51</v>
      </c>
      <c r="E516" s="2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2">
        <v>1608</v>
      </c>
      <c r="L516" s="1">
        <v>1677954.71</v>
      </c>
      <c r="M516" s="1">
        <v>3918308.59</v>
      </c>
      <c r="N516" s="1">
        <v>3814104.3565000002</v>
      </c>
      <c r="O516" s="1">
        <v>1727995.86</v>
      </c>
      <c r="P516" s="1">
        <v>-91288.61</v>
      </c>
      <c r="Q516" s="2">
        <f>-+Table1[[#This Row],[Current Record Count]]+Table1[[#This Row],[Adj Record Count]]</f>
        <v>1608</v>
      </c>
      <c r="R516" s="1">
        <f>+-Table1[[#This Row],[Current Total ADJUSTMENT_AMOUNT]]+Table1[[#This Row],[Adj Total ADJUSTMENT_AMOUNT]]</f>
        <v>1677954.71</v>
      </c>
      <c r="S516" s="1">
        <f>-Table1[[#This Row],[Current Total CHARGE_AMOUNT]]+Table1[[#This Row],[Adj Total CHARGE_AMOUNT]]</f>
        <v>3918308.59</v>
      </c>
      <c r="T516" s="1">
        <f>+Table1[[#This Row],[Adj Total TOTAL_COST]]-Table1[[#This Row],[Current Total TOTAL_COST]]</f>
        <v>3814104.3565000002</v>
      </c>
      <c r="U516" s="1">
        <f>+Table1[[#This Row],[Adj Total CONTRIBUTION_MARGIN]]-Table1[[#This Row],[Current Total CONTRIBUTION_MARGIN]]</f>
        <v>1727995.86</v>
      </c>
      <c r="V516" s="1">
        <f>+Table1[[#This Row],[Adj Total OPERATING_MARGIN]]-Table1[[#This Row],[Current Total OPERATING_MARGIN]]</f>
        <v>-91288.61</v>
      </c>
    </row>
    <row r="517" spans="1:22" x14ac:dyDescent="0.3">
      <c r="A517" t="s">
        <v>31</v>
      </c>
      <c r="B517">
        <v>2023</v>
      </c>
      <c r="C517" t="s">
        <v>28</v>
      </c>
      <c r="D517" t="s">
        <v>28</v>
      </c>
      <c r="E517" s="2">
        <v>38</v>
      </c>
      <c r="F517" s="1">
        <v>790777.7</v>
      </c>
      <c r="G517" s="1">
        <v>1020000.37</v>
      </c>
      <c r="H517" s="1">
        <v>156921.73560000001</v>
      </c>
      <c r="I517" s="1">
        <v>140562.18</v>
      </c>
      <c r="J517" s="1">
        <v>89685.78</v>
      </c>
      <c r="K517" s="2">
        <v>4</v>
      </c>
      <c r="L517" s="1">
        <v>16513.419999999998</v>
      </c>
      <c r="M517" s="1">
        <v>24678.61</v>
      </c>
      <c r="N517" s="1">
        <v>9313.8901000000005</v>
      </c>
      <c r="O517" s="1">
        <v>2165.73</v>
      </c>
      <c r="P517" s="1">
        <v>-1115.05</v>
      </c>
      <c r="Q517" s="2">
        <f>-+Table1[[#This Row],[Current Record Count]]+Table1[[#This Row],[Adj Record Count]]</f>
        <v>-34</v>
      </c>
      <c r="R517" s="1">
        <f>+-Table1[[#This Row],[Current Total ADJUSTMENT_AMOUNT]]+Table1[[#This Row],[Adj Total ADJUSTMENT_AMOUNT]]</f>
        <v>-774264.27999999991</v>
      </c>
      <c r="S517" s="1">
        <f>-Table1[[#This Row],[Current Total CHARGE_AMOUNT]]+Table1[[#This Row],[Adj Total CHARGE_AMOUNT]]</f>
        <v>-995321.76</v>
      </c>
      <c r="T517" s="1">
        <f>+Table1[[#This Row],[Adj Total TOTAL_COST]]-Table1[[#This Row],[Current Total TOTAL_COST]]</f>
        <v>-147607.84550000002</v>
      </c>
      <c r="U517" s="1">
        <f>+Table1[[#This Row],[Adj Total CONTRIBUTION_MARGIN]]-Table1[[#This Row],[Current Total CONTRIBUTION_MARGIN]]</f>
        <v>-138396.44999999998</v>
      </c>
      <c r="V517" s="1">
        <f>+Table1[[#This Row],[Adj Total OPERATING_MARGIN]]-Table1[[#This Row],[Current Total OPERATING_MARGIN]]</f>
        <v>-90800.83</v>
      </c>
    </row>
    <row r="518" spans="1:22" x14ac:dyDescent="0.3">
      <c r="A518" t="s">
        <v>33</v>
      </c>
      <c r="B518">
        <v>2023</v>
      </c>
      <c r="C518" t="s">
        <v>20</v>
      </c>
      <c r="D518" t="s">
        <v>93</v>
      </c>
      <c r="E518" s="2">
        <v>189</v>
      </c>
      <c r="F518" s="1">
        <v>663632.34</v>
      </c>
      <c r="G518" s="1">
        <v>806743.89</v>
      </c>
      <c r="H518" s="1">
        <v>117447.2781</v>
      </c>
      <c r="I518" s="1">
        <v>121601.56</v>
      </c>
      <c r="J518" s="1">
        <v>90475.28</v>
      </c>
      <c r="K518" s="2">
        <v>2</v>
      </c>
      <c r="L518" s="1">
        <v>262.07</v>
      </c>
      <c r="M518" s="1">
        <v>262.07</v>
      </c>
      <c r="N518" s="1">
        <v>74.998699999999999</v>
      </c>
      <c r="O518" s="1">
        <v>-67.31</v>
      </c>
      <c r="P518" s="1">
        <v>-75</v>
      </c>
      <c r="Q518" s="2">
        <f>-+Table1[[#This Row],[Current Record Count]]+Table1[[#This Row],[Adj Record Count]]</f>
        <v>-187</v>
      </c>
      <c r="R518" s="1">
        <f>+-Table1[[#This Row],[Current Total ADJUSTMENT_AMOUNT]]+Table1[[#This Row],[Adj Total ADJUSTMENT_AMOUNT]]</f>
        <v>-663370.27</v>
      </c>
      <c r="S518" s="1">
        <f>-Table1[[#This Row],[Current Total CHARGE_AMOUNT]]+Table1[[#This Row],[Adj Total CHARGE_AMOUNT]]</f>
        <v>-806481.82000000007</v>
      </c>
      <c r="T518" s="1">
        <f>+Table1[[#This Row],[Adj Total TOTAL_COST]]-Table1[[#This Row],[Current Total TOTAL_COST]]</f>
        <v>-117372.2794</v>
      </c>
      <c r="U518" s="1">
        <f>+Table1[[#This Row],[Adj Total CONTRIBUTION_MARGIN]]-Table1[[#This Row],[Current Total CONTRIBUTION_MARGIN]]</f>
        <v>-121668.87</v>
      </c>
      <c r="V518" s="1">
        <f>+Table1[[#This Row],[Adj Total OPERATING_MARGIN]]-Table1[[#This Row],[Current Total OPERATING_MARGIN]]</f>
        <v>-90550.28</v>
      </c>
    </row>
    <row r="519" spans="1:22" x14ac:dyDescent="0.3">
      <c r="A519" t="s">
        <v>78</v>
      </c>
      <c r="B519">
        <v>2023</v>
      </c>
      <c r="C519" t="s">
        <v>29</v>
      </c>
      <c r="D519" t="s">
        <v>104</v>
      </c>
      <c r="E519" s="2">
        <v>856</v>
      </c>
      <c r="F519" s="1">
        <v>5310221.8099999996</v>
      </c>
      <c r="G519" s="1">
        <v>6694377.9900000002</v>
      </c>
      <c r="H519" s="1">
        <v>1756607.51</v>
      </c>
      <c r="I519" s="1">
        <v>715964.28</v>
      </c>
      <c r="J519" s="1">
        <v>370998.46</v>
      </c>
      <c r="K519" s="2">
        <v>624</v>
      </c>
      <c r="L519" s="1">
        <v>1708754.6</v>
      </c>
      <c r="M519" s="1">
        <v>2220495.89</v>
      </c>
      <c r="N519" s="1">
        <v>296369.05820000003</v>
      </c>
      <c r="O519" s="1">
        <v>378057.15</v>
      </c>
      <c r="P519" s="1">
        <v>280841.23</v>
      </c>
      <c r="Q519" s="2">
        <f>-+Table1[[#This Row],[Current Record Count]]+Table1[[#This Row],[Adj Record Count]]</f>
        <v>-232</v>
      </c>
      <c r="R519" s="1">
        <f>+-Table1[[#This Row],[Current Total ADJUSTMENT_AMOUNT]]+Table1[[#This Row],[Adj Total ADJUSTMENT_AMOUNT]]</f>
        <v>-3601467.2099999995</v>
      </c>
      <c r="S519" s="1">
        <f>-Table1[[#This Row],[Current Total CHARGE_AMOUNT]]+Table1[[#This Row],[Adj Total CHARGE_AMOUNT]]</f>
        <v>-4473882.0999999996</v>
      </c>
      <c r="T519" s="1">
        <f>+Table1[[#This Row],[Adj Total TOTAL_COST]]-Table1[[#This Row],[Current Total TOTAL_COST]]</f>
        <v>-1460238.4517999999</v>
      </c>
      <c r="U519" s="1">
        <f>+Table1[[#This Row],[Adj Total CONTRIBUTION_MARGIN]]-Table1[[#This Row],[Current Total CONTRIBUTION_MARGIN]]</f>
        <v>-337907.13</v>
      </c>
      <c r="V519" s="1">
        <f>+Table1[[#This Row],[Adj Total OPERATING_MARGIN]]-Table1[[#This Row],[Current Total OPERATING_MARGIN]]</f>
        <v>-90157.23000000004</v>
      </c>
    </row>
    <row r="520" spans="1:22" x14ac:dyDescent="0.3">
      <c r="A520" t="s">
        <v>25</v>
      </c>
      <c r="B520">
        <v>2020</v>
      </c>
      <c r="C520" t="s">
        <v>17</v>
      </c>
      <c r="D520" t="s">
        <v>59</v>
      </c>
      <c r="E520" s="2">
        <v>85</v>
      </c>
      <c r="F520" s="1">
        <v>274482.15000000002</v>
      </c>
      <c r="G520" s="1">
        <v>384207.89</v>
      </c>
      <c r="H520" s="1">
        <v>35046.864200000004</v>
      </c>
      <c r="I520" s="1">
        <v>85506.99</v>
      </c>
      <c r="J520" s="1">
        <v>77373.759999999995</v>
      </c>
      <c r="K520" s="2">
        <v>357</v>
      </c>
      <c r="L520" s="1">
        <v>1069532.8799999999</v>
      </c>
      <c r="M520" s="1">
        <v>1539327.36</v>
      </c>
      <c r="N520" s="1">
        <v>475848.55249999999</v>
      </c>
      <c r="O520" s="1">
        <v>165647.20000000001</v>
      </c>
      <c r="P520" s="1">
        <v>-12366.06</v>
      </c>
      <c r="Q520" s="2">
        <f>-+Table1[[#This Row],[Current Record Count]]+Table1[[#This Row],[Adj Record Count]]</f>
        <v>272</v>
      </c>
      <c r="R520" s="1">
        <f>+-Table1[[#This Row],[Current Total ADJUSTMENT_AMOUNT]]+Table1[[#This Row],[Adj Total ADJUSTMENT_AMOUNT]]</f>
        <v>795050.72999999986</v>
      </c>
      <c r="S520" s="1">
        <f>-Table1[[#This Row],[Current Total CHARGE_AMOUNT]]+Table1[[#This Row],[Adj Total CHARGE_AMOUNT]]</f>
        <v>1155119.4700000002</v>
      </c>
      <c r="T520" s="1">
        <f>+Table1[[#This Row],[Adj Total TOTAL_COST]]-Table1[[#This Row],[Current Total TOTAL_COST]]</f>
        <v>440801.68829999998</v>
      </c>
      <c r="U520" s="1">
        <f>+Table1[[#This Row],[Adj Total CONTRIBUTION_MARGIN]]-Table1[[#This Row],[Current Total CONTRIBUTION_MARGIN]]</f>
        <v>80140.210000000006</v>
      </c>
      <c r="V520" s="1">
        <f>+Table1[[#This Row],[Adj Total OPERATING_MARGIN]]-Table1[[#This Row],[Current Total OPERATING_MARGIN]]</f>
        <v>-89739.819999999992</v>
      </c>
    </row>
    <row r="521" spans="1:22" x14ac:dyDescent="0.3">
      <c r="A521" t="s">
        <v>35</v>
      </c>
      <c r="B521">
        <v>2024</v>
      </c>
      <c r="C521" t="s">
        <v>34</v>
      </c>
      <c r="D521" t="s">
        <v>34</v>
      </c>
      <c r="E521" s="2">
        <v>925</v>
      </c>
      <c r="F521" s="1">
        <v>2144310.86</v>
      </c>
      <c r="G521" s="1">
        <v>2621735.0299999998</v>
      </c>
      <c r="H521" s="1">
        <v>562170.34459999995</v>
      </c>
      <c r="I521" s="1">
        <v>329150.08000000002</v>
      </c>
      <c r="J521" s="1">
        <v>147194.64000000001</v>
      </c>
      <c r="K521" s="2">
        <v>632</v>
      </c>
      <c r="L521" s="1">
        <v>403888.78</v>
      </c>
      <c r="M521" s="1">
        <v>509224.79</v>
      </c>
      <c r="N521" s="1">
        <v>101576.6961</v>
      </c>
      <c r="O521" s="1">
        <v>89495.58</v>
      </c>
      <c r="P521" s="1">
        <v>57550.23</v>
      </c>
      <c r="Q521" s="2">
        <f>-+Table1[[#This Row],[Current Record Count]]+Table1[[#This Row],[Adj Record Count]]</f>
        <v>-293</v>
      </c>
      <c r="R521" s="1">
        <f>+-Table1[[#This Row],[Current Total ADJUSTMENT_AMOUNT]]+Table1[[#This Row],[Adj Total ADJUSTMENT_AMOUNT]]</f>
        <v>-1740422.0799999998</v>
      </c>
      <c r="S521" s="1">
        <f>-Table1[[#This Row],[Current Total CHARGE_AMOUNT]]+Table1[[#This Row],[Adj Total CHARGE_AMOUNT]]</f>
        <v>-2112510.2399999998</v>
      </c>
      <c r="T521" s="1">
        <f>+Table1[[#This Row],[Adj Total TOTAL_COST]]-Table1[[#This Row],[Current Total TOTAL_COST]]</f>
        <v>-460593.64849999995</v>
      </c>
      <c r="U521" s="1">
        <f>+Table1[[#This Row],[Adj Total CONTRIBUTION_MARGIN]]-Table1[[#This Row],[Current Total CONTRIBUTION_MARGIN]]</f>
        <v>-239654.5</v>
      </c>
      <c r="V521" s="1">
        <f>+Table1[[#This Row],[Adj Total OPERATING_MARGIN]]-Table1[[#This Row],[Current Total OPERATING_MARGIN]]</f>
        <v>-89644.41</v>
      </c>
    </row>
    <row r="522" spans="1:22" x14ac:dyDescent="0.3">
      <c r="A522" t="s">
        <v>78</v>
      </c>
      <c r="B522">
        <v>2023</v>
      </c>
      <c r="C522" t="s">
        <v>17</v>
      </c>
      <c r="D522" t="s">
        <v>45</v>
      </c>
      <c r="E522" s="2">
        <v>149</v>
      </c>
      <c r="F522" s="1">
        <v>439051.32</v>
      </c>
      <c r="G522" s="1">
        <v>704067.03</v>
      </c>
      <c r="H522" s="1">
        <v>206528.38560000001</v>
      </c>
      <c r="I522" s="1">
        <v>157235.35999999999</v>
      </c>
      <c r="J522" s="1">
        <v>87605.79</v>
      </c>
      <c r="K522" s="2">
        <v>119</v>
      </c>
      <c r="L522" s="1">
        <v>179011.55</v>
      </c>
      <c r="M522" s="1">
        <v>257966.04</v>
      </c>
      <c r="N522" s="1">
        <v>89637.299400000004</v>
      </c>
      <c r="O522" s="1">
        <v>31397.02</v>
      </c>
      <c r="P522" s="1">
        <v>-1981.18</v>
      </c>
      <c r="Q522" s="2">
        <f>-+Table1[[#This Row],[Current Record Count]]+Table1[[#This Row],[Adj Record Count]]</f>
        <v>-30</v>
      </c>
      <c r="R522" s="1">
        <f>+-Table1[[#This Row],[Current Total ADJUSTMENT_AMOUNT]]+Table1[[#This Row],[Adj Total ADJUSTMENT_AMOUNT]]</f>
        <v>-260039.77000000002</v>
      </c>
      <c r="S522" s="1">
        <f>-Table1[[#This Row],[Current Total CHARGE_AMOUNT]]+Table1[[#This Row],[Adj Total CHARGE_AMOUNT]]</f>
        <v>-446100.99</v>
      </c>
      <c r="T522" s="1">
        <f>+Table1[[#This Row],[Adj Total TOTAL_COST]]-Table1[[#This Row],[Current Total TOTAL_COST]]</f>
        <v>-116891.08620000001</v>
      </c>
      <c r="U522" s="1">
        <f>+Table1[[#This Row],[Adj Total CONTRIBUTION_MARGIN]]-Table1[[#This Row],[Current Total CONTRIBUTION_MARGIN]]</f>
        <v>-125838.33999999998</v>
      </c>
      <c r="V522" s="1">
        <f>+Table1[[#This Row],[Adj Total OPERATING_MARGIN]]-Table1[[#This Row],[Current Total OPERATING_MARGIN]]</f>
        <v>-89586.969999999987</v>
      </c>
    </row>
    <row r="523" spans="1:22" x14ac:dyDescent="0.3">
      <c r="A523" t="s">
        <v>25</v>
      </c>
      <c r="B523">
        <v>2020</v>
      </c>
      <c r="C523" t="s">
        <v>29</v>
      </c>
      <c r="D523" t="s">
        <v>38</v>
      </c>
      <c r="E523" s="2">
        <v>1790</v>
      </c>
      <c r="F523" s="1">
        <v>4835952.43</v>
      </c>
      <c r="G523" s="1">
        <v>6333546.1600000001</v>
      </c>
      <c r="H523" s="1">
        <v>1010584.9017</v>
      </c>
      <c r="I523" s="1">
        <v>732369.03</v>
      </c>
      <c r="J523" s="1">
        <v>468396.25</v>
      </c>
      <c r="K523" s="2">
        <v>3556</v>
      </c>
      <c r="L523" s="1">
        <v>12343538.18</v>
      </c>
      <c r="M523" s="1">
        <v>16825783.940000001</v>
      </c>
      <c r="N523" s="1">
        <v>4042009.4446</v>
      </c>
      <c r="O523" s="1">
        <v>1493767.26</v>
      </c>
      <c r="P523" s="1">
        <v>379148.29</v>
      </c>
      <c r="Q523" s="2">
        <f>-+Table1[[#This Row],[Current Record Count]]+Table1[[#This Row],[Adj Record Count]]</f>
        <v>1766</v>
      </c>
      <c r="R523" s="1">
        <f>+-Table1[[#This Row],[Current Total ADJUSTMENT_AMOUNT]]+Table1[[#This Row],[Adj Total ADJUSTMENT_AMOUNT]]</f>
        <v>7507585.75</v>
      </c>
      <c r="S523" s="1">
        <f>-Table1[[#This Row],[Current Total CHARGE_AMOUNT]]+Table1[[#This Row],[Adj Total CHARGE_AMOUNT]]</f>
        <v>10492237.780000001</v>
      </c>
      <c r="T523" s="1">
        <f>+Table1[[#This Row],[Adj Total TOTAL_COST]]-Table1[[#This Row],[Current Total TOTAL_COST]]</f>
        <v>3031424.5428999998</v>
      </c>
      <c r="U523" s="1">
        <f>+Table1[[#This Row],[Adj Total CONTRIBUTION_MARGIN]]-Table1[[#This Row],[Current Total CONTRIBUTION_MARGIN]]</f>
        <v>761398.23</v>
      </c>
      <c r="V523" s="1">
        <f>+Table1[[#This Row],[Adj Total OPERATING_MARGIN]]-Table1[[#This Row],[Current Total OPERATING_MARGIN]]</f>
        <v>-89247.960000000021</v>
      </c>
    </row>
    <row r="524" spans="1:22" x14ac:dyDescent="0.3">
      <c r="A524" t="s">
        <v>22</v>
      </c>
      <c r="B524">
        <v>2021</v>
      </c>
      <c r="C524" t="s">
        <v>58</v>
      </c>
      <c r="D524" t="s">
        <v>58</v>
      </c>
      <c r="E524" s="2">
        <v>1116</v>
      </c>
      <c r="F524" s="1">
        <v>5262253.8499999996</v>
      </c>
      <c r="G524" s="1">
        <v>6556248.2999999998</v>
      </c>
      <c r="H524" s="1">
        <v>1558509.4838</v>
      </c>
      <c r="I524" s="1">
        <v>653190.74</v>
      </c>
      <c r="J524" s="1">
        <v>89667.04</v>
      </c>
      <c r="K524" s="2">
        <v>8</v>
      </c>
      <c r="L524" s="1">
        <v>3467.39</v>
      </c>
      <c r="M524" s="1">
        <v>7254.52</v>
      </c>
      <c r="N524" s="1">
        <v>3542.5374999999999</v>
      </c>
      <c r="O524" s="1">
        <v>1740.87</v>
      </c>
      <c r="P524" s="1">
        <v>757.65</v>
      </c>
      <c r="Q524" s="2">
        <f>-+Table1[[#This Row],[Current Record Count]]+Table1[[#This Row],[Adj Record Count]]</f>
        <v>-1108</v>
      </c>
      <c r="R524" s="1">
        <f>+-Table1[[#This Row],[Current Total ADJUSTMENT_AMOUNT]]+Table1[[#This Row],[Adj Total ADJUSTMENT_AMOUNT]]</f>
        <v>-5258786.46</v>
      </c>
      <c r="S524" s="1">
        <f>-Table1[[#This Row],[Current Total CHARGE_AMOUNT]]+Table1[[#This Row],[Adj Total CHARGE_AMOUNT]]</f>
        <v>-6548993.7800000003</v>
      </c>
      <c r="T524" s="1">
        <f>+Table1[[#This Row],[Adj Total TOTAL_COST]]-Table1[[#This Row],[Current Total TOTAL_COST]]</f>
        <v>-1554966.9463</v>
      </c>
      <c r="U524" s="1">
        <f>+Table1[[#This Row],[Adj Total CONTRIBUTION_MARGIN]]-Table1[[#This Row],[Current Total CONTRIBUTION_MARGIN]]</f>
        <v>-651449.87</v>
      </c>
      <c r="V524" s="1">
        <f>+Table1[[#This Row],[Adj Total OPERATING_MARGIN]]-Table1[[#This Row],[Current Total OPERATING_MARGIN]]</f>
        <v>-88909.39</v>
      </c>
    </row>
    <row r="525" spans="1:22" x14ac:dyDescent="0.3">
      <c r="A525" t="s">
        <v>37</v>
      </c>
      <c r="B525">
        <v>2021</v>
      </c>
      <c r="C525" t="s">
        <v>51</v>
      </c>
      <c r="D525" t="s">
        <v>51</v>
      </c>
      <c r="E525" s="2">
        <v>40</v>
      </c>
      <c r="F525" s="1">
        <v>320895.63</v>
      </c>
      <c r="G525" s="1">
        <v>476679.27</v>
      </c>
      <c r="H525" s="1">
        <v>104124.1635</v>
      </c>
      <c r="I525" s="1">
        <v>120966.82</v>
      </c>
      <c r="J525" s="1">
        <v>88260.59</v>
      </c>
      <c r="K525" s="2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2">
        <f>-+Table1[[#This Row],[Current Record Count]]+Table1[[#This Row],[Adj Record Count]]</f>
        <v>-40</v>
      </c>
      <c r="R525" s="1">
        <f>+-Table1[[#This Row],[Current Total ADJUSTMENT_AMOUNT]]+Table1[[#This Row],[Adj Total ADJUSTMENT_AMOUNT]]</f>
        <v>-320895.63</v>
      </c>
      <c r="S525" s="1">
        <f>-Table1[[#This Row],[Current Total CHARGE_AMOUNT]]+Table1[[#This Row],[Adj Total CHARGE_AMOUNT]]</f>
        <v>-476679.27</v>
      </c>
      <c r="T525" s="1">
        <f>+Table1[[#This Row],[Adj Total TOTAL_COST]]-Table1[[#This Row],[Current Total TOTAL_COST]]</f>
        <v>-104124.1635</v>
      </c>
      <c r="U525" s="1">
        <f>+Table1[[#This Row],[Adj Total CONTRIBUTION_MARGIN]]-Table1[[#This Row],[Current Total CONTRIBUTION_MARGIN]]</f>
        <v>-120966.82</v>
      </c>
      <c r="V525" s="1">
        <f>+Table1[[#This Row],[Adj Total OPERATING_MARGIN]]-Table1[[#This Row],[Current Total OPERATING_MARGIN]]</f>
        <v>-88260.59</v>
      </c>
    </row>
    <row r="526" spans="1:22" x14ac:dyDescent="0.3">
      <c r="A526" t="s">
        <v>81</v>
      </c>
      <c r="B526">
        <v>2023</v>
      </c>
      <c r="C526" t="s">
        <v>23</v>
      </c>
      <c r="D526" t="s">
        <v>77</v>
      </c>
      <c r="E526" s="2">
        <v>1</v>
      </c>
      <c r="F526" s="1">
        <v>123.85</v>
      </c>
      <c r="G526" s="1">
        <v>220</v>
      </c>
      <c r="H526" s="1">
        <v>139.05860000000001</v>
      </c>
      <c r="I526" s="1">
        <v>21.83</v>
      </c>
      <c r="J526" s="1">
        <v>-42.91</v>
      </c>
      <c r="K526" s="2">
        <v>1023</v>
      </c>
      <c r="L526" s="1">
        <v>827985.09</v>
      </c>
      <c r="M526" s="1">
        <v>1055014.32</v>
      </c>
      <c r="N526" s="1">
        <v>432662.3272</v>
      </c>
      <c r="O526" s="1">
        <v>73600.73</v>
      </c>
      <c r="P526" s="1">
        <v>-88250.65</v>
      </c>
      <c r="Q526" s="2">
        <f>-+Table1[[#This Row],[Current Record Count]]+Table1[[#This Row],[Adj Record Count]]</f>
        <v>1022</v>
      </c>
      <c r="R526" s="1">
        <f>+-Table1[[#This Row],[Current Total ADJUSTMENT_AMOUNT]]+Table1[[#This Row],[Adj Total ADJUSTMENT_AMOUNT]]</f>
        <v>827861.24</v>
      </c>
      <c r="S526" s="1">
        <f>-Table1[[#This Row],[Current Total CHARGE_AMOUNT]]+Table1[[#This Row],[Adj Total CHARGE_AMOUNT]]</f>
        <v>1054794.32</v>
      </c>
      <c r="T526" s="1">
        <f>+Table1[[#This Row],[Adj Total TOTAL_COST]]-Table1[[#This Row],[Current Total TOTAL_COST]]</f>
        <v>432523.26860000001</v>
      </c>
      <c r="U526" s="1">
        <f>+Table1[[#This Row],[Adj Total CONTRIBUTION_MARGIN]]-Table1[[#This Row],[Current Total CONTRIBUTION_MARGIN]]</f>
        <v>73578.899999999994</v>
      </c>
      <c r="V526" s="1">
        <f>+Table1[[#This Row],[Adj Total OPERATING_MARGIN]]-Table1[[#This Row],[Current Total OPERATING_MARGIN]]</f>
        <v>-88207.739999999991</v>
      </c>
    </row>
    <row r="527" spans="1:22" x14ac:dyDescent="0.3">
      <c r="A527" t="s">
        <v>35</v>
      </c>
      <c r="B527">
        <v>2020</v>
      </c>
      <c r="C527" t="s">
        <v>41</v>
      </c>
      <c r="D527" t="s">
        <v>41</v>
      </c>
      <c r="E527" s="2">
        <v>560</v>
      </c>
      <c r="F527" s="1">
        <v>980087.46</v>
      </c>
      <c r="G527" s="1">
        <v>1317492.95</v>
      </c>
      <c r="H527" s="1">
        <v>247063.4785</v>
      </c>
      <c r="I527" s="1">
        <v>164532.16</v>
      </c>
      <c r="J527" s="1">
        <v>84550.65</v>
      </c>
      <c r="K527" s="2">
        <v>79</v>
      </c>
      <c r="L527" s="1">
        <v>22010.14</v>
      </c>
      <c r="M527" s="1">
        <v>30236.560000000001</v>
      </c>
      <c r="N527" s="1">
        <v>11579.377200000001</v>
      </c>
      <c r="O527" s="1">
        <v>691.53</v>
      </c>
      <c r="P527" s="1">
        <v>-3534.84</v>
      </c>
      <c r="Q527" s="2">
        <f>-+Table1[[#This Row],[Current Record Count]]+Table1[[#This Row],[Adj Record Count]]</f>
        <v>-481</v>
      </c>
      <c r="R527" s="1">
        <f>+-Table1[[#This Row],[Current Total ADJUSTMENT_AMOUNT]]+Table1[[#This Row],[Adj Total ADJUSTMENT_AMOUNT]]</f>
        <v>-958077.32</v>
      </c>
      <c r="S527" s="1">
        <f>-Table1[[#This Row],[Current Total CHARGE_AMOUNT]]+Table1[[#This Row],[Adj Total CHARGE_AMOUNT]]</f>
        <v>-1287256.3899999999</v>
      </c>
      <c r="T527" s="1">
        <f>+Table1[[#This Row],[Adj Total TOTAL_COST]]-Table1[[#This Row],[Current Total TOTAL_COST]]</f>
        <v>-235484.10130000001</v>
      </c>
      <c r="U527" s="1">
        <f>+Table1[[#This Row],[Adj Total CONTRIBUTION_MARGIN]]-Table1[[#This Row],[Current Total CONTRIBUTION_MARGIN]]</f>
        <v>-163840.63</v>
      </c>
      <c r="V527" s="1">
        <f>+Table1[[#This Row],[Adj Total OPERATING_MARGIN]]-Table1[[#This Row],[Current Total OPERATING_MARGIN]]</f>
        <v>-88085.489999999991</v>
      </c>
    </row>
    <row r="528" spans="1:22" x14ac:dyDescent="0.3">
      <c r="A528" t="s">
        <v>25</v>
      </c>
      <c r="B528">
        <v>2020</v>
      </c>
      <c r="C528" t="s">
        <v>17</v>
      </c>
      <c r="D528" t="s">
        <v>69</v>
      </c>
      <c r="E528" s="2">
        <v>30</v>
      </c>
      <c r="F528" s="1">
        <v>43384.47</v>
      </c>
      <c r="G528" s="1">
        <v>64063.9</v>
      </c>
      <c r="H528" s="1">
        <v>15321.8061</v>
      </c>
      <c r="I528" s="1">
        <v>11597.6</v>
      </c>
      <c r="J528" s="1">
        <v>6811.36</v>
      </c>
      <c r="K528" s="2">
        <v>135</v>
      </c>
      <c r="L528" s="1">
        <v>250029.2</v>
      </c>
      <c r="M528" s="1">
        <v>356623.96</v>
      </c>
      <c r="N528" s="1">
        <v>188036.2573</v>
      </c>
      <c r="O528" s="1">
        <v>-2501.02</v>
      </c>
      <c r="P528" s="1">
        <v>-80999.97</v>
      </c>
      <c r="Q528" s="2">
        <f>-+Table1[[#This Row],[Current Record Count]]+Table1[[#This Row],[Adj Record Count]]</f>
        <v>105</v>
      </c>
      <c r="R528" s="1">
        <f>+-Table1[[#This Row],[Current Total ADJUSTMENT_AMOUNT]]+Table1[[#This Row],[Adj Total ADJUSTMENT_AMOUNT]]</f>
        <v>206644.73</v>
      </c>
      <c r="S528" s="1">
        <f>-Table1[[#This Row],[Current Total CHARGE_AMOUNT]]+Table1[[#This Row],[Adj Total CHARGE_AMOUNT]]</f>
        <v>292560.06</v>
      </c>
      <c r="T528" s="1">
        <f>+Table1[[#This Row],[Adj Total TOTAL_COST]]-Table1[[#This Row],[Current Total TOTAL_COST]]</f>
        <v>172714.45120000001</v>
      </c>
      <c r="U528" s="1">
        <f>+Table1[[#This Row],[Adj Total CONTRIBUTION_MARGIN]]-Table1[[#This Row],[Current Total CONTRIBUTION_MARGIN]]</f>
        <v>-14098.62</v>
      </c>
      <c r="V528" s="1">
        <f>+Table1[[#This Row],[Adj Total OPERATING_MARGIN]]-Table1[[#This Row],[Current Total OPERATING_MARGIN]]</f>
        <v>-87811.33</v>
      </c>
    </row>
    <row r="529" spans="1:22" x14ac:dyDescent="0.3">
      <c r="A529" t="s">
        <v>22</v>
      </c>
      <c r="B529">
        <v>2021</v>
      </c>
      <c r="C529" t="s">
        <v>23</v>
      </c>
      <c r="D529" t="s">
        <v>24</v>
      </c>
      <c r="E529" s="2">
        <v>4736</v>
      </c>
      <c r="F529" s="1">
        <v>2059304.02</v>
      </c>
      <c r="G529" s="1">
        <v>2958103.06</v>
      </c>
      <c r="H529" s="1">
        <v>1213312.2220999999</v>
      </c>
      <c r="I529" s="1">
        <v>452707.9</v>
      </c>
      <c r="J529" s="1">
        <v>5958.76</v>
      </c>
      <c r="K529" s="2">
        <v>4638</v>
      </c>
      <c r="L529" s="1">
        <v>1736243.31</v>
      </c>
      <c r="M529" s="1">
        <v>2473504.21</v>
      </c>
      <c r="N529" s="1">
        <v>1133303.7122</v>
      </c>
      <c r="O529" s="1">
        <v>341127.44</v>
      </c>
      <c r="P529" s="1">
        <v>-81588.7</v>
      </c>
      <c r="Q529" s="2">
        <f>-+Table1[[#This Row],[Current Record Count]]+Table1[[#This Row],[Adj Record Count]]</f>
        <v>-98</v>
      </c>
      <c r="R529" s="1">
        <f>+-Table1[[#This Row],[Current Total ADJUSTMENT_AMOUNT]]+Table1[[#This Row],[Adj Total ADJUSTMENT_AMOUNT]]</f>
        <v>-323060.70999999996</v>
      </c>
      <c r="S529" s="1">
        <f>-Table1[[#This Row],[Current Total CHARGE_AMOUNT]]+Table1[[#This Row],[Adj Total CHARGE_AMOUNT]]</f>
        <v>-484598.85000000009</v>
      </c>
      <c r="T529" s="1">
        <f>+Table1[[#This Row],[Adj Total TOTAL_COST]]-Table1[[#This Row],[Current Total TOTAL_COST]]</f>
        <v>-80008.509899999946</v>
      </c>
      <c r="U529" s="1">
        <f>+Table1[[#This Row],[Adj Total CONTRIBUTION_MARGIN]]-Table1[[#This Row],[Current Total CONTRIBUTION_MARGIN]]</f>
        <v>-111580.46000000002</v>
      </c>
      <c r="V529" s="1">
        <f>+Table1[[#This Row],[Adj Total OPERATING_MARGIN]]-Table1[[#This Row],[Current Total OPERATING_MARGIN]]</f>
        <v>-87547.459999999992</v>
      </c>
    </row>
    <row r="530" spans="1:22" x14ac:dyDescent="0.3">
      <c r="A530" t="s">
        <v>22</v>
      </c>
      <c r="B530">
        <v>2021</v>
      </c>
      <c r="C530" t="s">
        <v>20</v>
      </c>
      <c r="D530" t="s">
        <v>89</v>
      </c>
      <c r="E530" s="2">
        <v>1957</v>
      </c>
      <c r="F530" s="1">
        <v>2075464.65</v>
      </c>
      <c r="G530" s="1">
        <v>3139660.4</v>
      </c>
      <c r="H530" s="1">
        <v>1230435.7054999999</v>
      </c>
      <c r="I530" s="1">
        <v>449585.94</v>
      </c>
      <c r="J530" s="1">
        <v>62711.33</v>
      </c>
      <c r="K530" s="2">
        <v>1736</v>
      </c>
      <c r="L530" s="1">
        <v>1012594.4</v>
      </c>
      <c r="M530" s="1">
        <v>1616478.63</v>
      </c>
      <c r="N530" s="1">
        <v>821161.17830000003</v>
      </c>
      <c r="O530" s="1">
        <v>244852.66</v>
      </c>
      <c r="P530" s="1">
        <v>-24672.84</v>
      </c>
      <c r="Q530" s="2">
        <f>-+Table1[[#This Row],[Current Record Count]]+Table1[[#This Row],[Adj Record Count]]</f>
        <v>-221</v>
      </c>
      <c r="R530" s="1">
        <f>+-Table1[[#This Row],[Current Total ADJUSTMENT_AMOUNT]]+Table1[[#This Row],[Adj Total ADJUSTMENT_AMOUNT]]</f>
        <v>-1062870.25</v>
      </c>
      <c r="S530" s="1">
        <f>-Table1[[#This Row],[Current Total CHARGE_AMOUNT]]+Table1[[#This Row],[Adj Total CHARGE_AMOUNT]]</f>
        <v>-1523181.77</v>
      </c>
      <c r="T530" s="1">
        <f>+Table1[[#This Row],[Adj Total TOTAL_COST]]-Table1[[#This Row],[Current Total TOTAL_COST]]</f>
        <v>-409274.52719999989</v>
      </c>
      <c r="U530" s="1">
        <f>+Table1[[#This Row],[Adj Total CONTRIBUTION_MARGIN]]-Table1[[#This Row],[Current Total CONTRIBUTION_MARGIN]]</f>
        <v>-204733.28</v>
      </c>
      <c r="V530" s="1">
        <f>+Table1[[#This Row],[Adj Total OPERATING_MARGIN]]-Table1[[#This Row],[Current Total OPERATING_MARGIN]]</f>
        <v>-87384.17</v>
      </c>
    </row>
    <row r="531" spans="1:22" x14ac:dyDescent="0.3">
      <c r="A531" t="s">
        <v>78</v>
      </c>
      <c r="B531">
        <v>2022</v>
      </c>
      <c r="C531" t="s">
        <v>34</v>
      </c>
      <c r="D531" t="s">
        <v>34</v>
      </c>
      <c r="E531" s="2">
        <v>2590</v>
      </c>
      <c r="F531" s="1">
        <v>5988169.6699999999</v>
      </c>
      <c r="G531" s="1">
        <v>7482126.7300000004</v>
      </c>
      <c r="H531" s="1">
        <v>1092678.1299999999</v>
      </c>
      <c r="I531" s="1">
        <v>1038369.7</v>
      </c>
      <c r="J531" s="1">
        <v>700467.7</v>
      </c>
      <c r="K531" s="2">
        <v>2373</v>
      </c>
      <c r="L531" s="1">
        <v>4850433.87</v>
      </c>
      <c r="M531" s="1">
        <v>6073396.2000000002</v>
      </c>
      <c r="N531" s="1">
        <v>844612.07350000006</v>
      </c>
      <c r="O531" s="1">
        <v>871987.3</v>
      </c>
      <c r="P531" s="1">
        <v>614184.46</v>
      </c>
      <c r="Q531" s="2">
        <f>-+Table1[[#This Row],[Current Record Count]]+Table1[[#This Row],[Adj Record Count]]</f>
        <v>-217</v>
      </c>
      <c r="R531" s="1">
        <f>+-Table1[[#This Row],[Current Total ADJUSTMENT_AMOUNT]]+Table1[[#This Row],[Adj Total ADJUSTMENT_AMOUNT]]</f>
        <v>-1137735.7999999998</v>
      </c>
      <c r="S531" s="1">
        <f>-Table1[[#This Row],[Current Total CHARGE_AMOUNT]]+Table1[[#This Row],[Adj Total CHARGE_AMOUNT]]</f>
        <v>-1408730.5300000003</v>
      </c>
      <c r="T531" s="1">
        <f>+Table1[[#This Row],[Adj Total TOTAL_COST]]-Table1[[#This Row],[Current Total TOTAL_COST]]</f>
        <v>-248066.05649999983</v>
      </c>
      <c r="U531" s="1">
        <f>+Table1[[#This Row],[Adj Total CONTRIBUTION_MARGIN]]-Table1[[#This Row],[Current Total CONTRIBUTION_MARGIN]]</f>
        <v>-166382.39999999991</v>
      </c>
      <c r="V531" s="1">
        <f>+Table1[[#This Row],[Adj Total OPERATING_MARGIN]]-Table1[[#This Row],[Current Total OPERATING_MARGIN]]</f>
        <v>-86283.239999999991</v>
      </c>
    </row>
    <row r="532" spans="1:22" x14ac:dyDescent="0.3">
      <c r="A532" t="s">
        <v>16</v>
      </c>
      <c r="B532">
        <v>2023</v>
      </c>
      <c r="C532" t="s">
        <v>29</v>
      </c>
      <c r="D532" t="s">
        <v>57</v>
      </c>
      <c r="E532" s="2">
        <v>4626</v>
      </c>
      <c r="F532" s="1">
        <v>3191120.45</v>
      </c>
      <c r="G532" s="1">
        <v>4240249.33</v>
      </c>
      <c r="H532" s="1">
        <v>890880.72779999999</v>
      </c>
      <c r="I532" s="1">
        <v>593655.43999999994</v>
      </c>
      <c r="J532" s="1">
        <v>340889.14</v>
      </c>
      <c r="K532" s="2">
        <v>4363</v>
      </c>
      <c r="L532" s="1">
        <v>1959715.38</v>
      </c>
      <c r="M532" s="1">
        <v>2469981.66</v>
      </c>
      <c r="N532" s="1">
        <v>333331.15299999999</v>
      </c>
      <c r="O532" s="1">
        <v>367125.3</v>
      </c>
      <c r="P532" s="1">
        <v>254923.82</v>
      </c>
      <c r="Q532" s="2">
        <f>-+Table1[[#This Row],[Current Record Count]]+Table1[[#This Row],[Adj Record Count]]</f>
        <v>-263</v>
      </c>
      <c r="R532" s="1">
        <f>+-Table1[[#This Row],[Current Total ADJUSTMENT_AMOUNT]]+Table1[[#This Row],[Adj Total ADJUSTMENT_AMOUNT]]</f>
        <v>-1231405.0700000003</v>
      </c>
      <c r="S532" s="1">
        <f>-Table1[[#This Row],[Current Total CHARGE_AMOUNT]]+Table1[[#This Row],[Adj Total CHARGE_AMOUNT]]</f>
        <v>-1770267.67</v>
      </c>
      <c r="T532" s="1">
        <f>+Table1[[#This Row],[Adj Total TOTAL_COST]]-Table1[[#This Row],[Current Total TOTAL_COST]]</f>
        <v>-557549.57480000006</v>
      </c>
      <c r="U532" s="1">
        <f>+Table1[[#This Row],[Adj Total CONTRIBUTION_MARGIN]]-Table1[[#This Row],[Current Total CONTRIBUTION_MARGIN]]</f>
        <v>-226530.13999999996</v>
      </c>
      <c r="V532" s="1">
        <f>+Table1[[#This Row],[Adj Total OPERATING_MARGIN]]-Table1[[#This Row],[Current Total OPERATING_MARGIN]]</f>
        <v>-85965.32</v>
      </c>
    </row>
    <row r="533" spans="1:22" x14ac:dyDescent="0.3">
      <c r="A533" t="s">
        <v>16</v>
      </c>
      <c r="B533">
        <v>2022</v>
      </c>
      <c r="C533" t="s">
        <v>20</v>
      </c>
      <c r="D533" t="s">
        <v>76</v>
      </c>
      <c r="E533" s="2">
        <v>390</v>
      </c>
      <c r="F533" s="1">
        <v>779942.48</v>
      </c>
      <c r="G533" s="1">
        <v>1047360.64</v>
      </c>
      <c r="H533" s="1">
        <v>205222.49220000001</v>
      </c>
      <c r="I533" s="1">
        <v>140734.56</v>
      </c>
      <c r="J533" s="1">
        <v>113091.34</v>
      </c>
      <c r="K533" s="2">
        <v>319</v>
      </c>
      <c r="L533" s="1">
        <v>143361.74</v>
      </c>
      <c r="M533" s="1">
        <v>195615.32</v>
      </c>
      <c r="N533" s="1">
        <v>37064.6849</v>
      </c>
      <c r="O533" s="1">
        <v>33785.57</v>
      </c>
      <c r="P533" s="1">
        <v>27269.59</v>
      </c>
      <c r="Q533" s="2">
        <f>-+Table1[[#This Row],[Current Record Count]]+Table1[[#This Row],[Adj Record Count]]</f>
        <v>-71</v>
      </c>
      <c r="R533" s="1">
        <f>+-Table1[[#This Row],[Current Total ADJUSTMENT_AMOUNT]]+Table1[[#This Row],[Adj Total ADJUSTMENT_AMOUNT]]</f>
        <v>-636580.74</v>
      </c>
      <c r="S533" s="1">
        <f>-Table1[[#This Row],[Current Total CHARGE_AMOUNT]]+Table1[[#This Row],[Adj Total CHARGE_AMOUNT]]</f>
        <v>-851745.32000000007</v>
      </c>
      <c r="T533" s="1">
        <f>+Table1[[#This Row],[Adj Total TOTAL_COST]]-Table1[[#This Row],[Current Total TOTAL_COST]]</f>
        <v>-168157.80730000001</v>
      </c>
      <c r="U533" s="1">
        <f>+Table1[[#This Row],[Adj Total CONTRIBUTION_MARGIN]]-Table1[[#This Row],[Current Total CONTRIBUTION_MARGIN]]</f>
        <v>-106948.98999999999</v>
      </c>
      <c r="V533" s="1">
        <f>+Table1[[#This Row],[Adj Total OPERATING_MARGIN]]-Table1[[#This Row],[Current Total OPERATING_MARGIN]]</f>
        <v>-85821.75</v>
      </c>
    </row>
    <row r="534" spans="1:22" x14ac:dyDescent="0.3">
      <c r="A534" t="s">
        <v>33</v>
      </c>
      <c r="B534">
        <v>2020</v>
      </c>
      <c r="C534" t="s">
        <v>23</v>
      </c>
      <c r="D534" t="s">
        <v>83</v>
      </c>
      <c r="E534" s="2">
        <v>717</v>
      </c>
      <c r="F534" s="1">
        <v>1384873.03</v>
      </c>
      <c r="G534" s="1">
        <v>1906159.89</v>
      </c>
      <c r="H534" s="1">
        <v>427475.0197</v>
      </c>
      <c r="I534" s="1">
        <v>223144.5</v>
      </c>
      <c r="J534" s="1">
        <v>85439.85</v>
      </c>
      <c r="K534" s="2">
        <v>3</v>
      </c>
      <c r="L534" s="1">
        <v>167.48</v>
      </c>
      <c r="M534" s="1">
        <v>278.39</v>
      </c>
      <c r="N534" s="1">
        <v>74.0672</v>
      </c>
      <c r="O534" s="1">
        <v>22.2</v>
      </c>
      <c r="P534" s="1">
        <v>-7.76</v>
      </c>
      <c r="Q534" s="2">
        <f>-+Table1[[#This Row],[Current Record Count]]+Table1[[#This Row],[Adj Record Count]]</f>
        <v>-714</v>
      </c>
      <c r="R534" s="1">
        <f>+-Table1[[#This Row],[Current Total ADJUSTMENT_AMOUNT]]+Table1[[#This Row],[Adj Total ADJUSTMENT_AMOUNT]]</f>
        <v>-1384705.55</v>
      </c>
      <c r="S534" s="1">
        <f>-Table1[[#This Row],[Current Total CHARGE_AMOUNT]]+Table1[[#This Row],[Adj Total CHARGE_AMOUNT]]</f>
        <v>-1905881.5</v>
      </c>
      <c r="T534" s="1">
        <f>+Table1[[#This Row],[Adj Total TOTAL_COST]]-Table1[[#This Row],[Current Total TOTAL_COST]]</f>
        <v>-427400.95250000001</v>
      </c>
      <c r="U534" s="1">
        <f>+Table1[[#This Row],[Adj Total CONTRIBUTION_MARGIN]]-Table1[[#This Row],[Current Total CONTRIBUTION_MARGIN]]</f>
        <v>-223122.3</v>
      </c>
      <c r="V534" s="1">
        <f>+Table1[[#This Row],[Adj Total OPERATING_MARGIN]]-Table1[[#This Row],[Current Total OPERATING_MARGIN]]</f>
        <v>-85447.61</v>
      </c>
    </row>
    <row r="535" spans="1:22" x14ac:dyDescent="0.3">
      <c r="A535" t="s">
        <v>39</v>
      </c>
      <c r="B535">
        <v>2023</v>
      </c>
      <c r="C535" t="s">
        <v>20</v>
      </c>
      <c r="D535" t="s">
        <v>97</v>
      </c>
      <c r="E535" s="2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2">
        <v>46</v>
      </c>
      <c r="L535" s="1">
        <v>630197</v>
      </c>
      <c r="M535" s="1">
        <v>825306.64</v>
      </c>
      <c r="N535" s="1">
        <v>318540.50420000002</v>
      </c>
      <c r="O535" s="1">
        <v>18880.439999999999</v>
      </c>
      <c r="P535" s="1">
        <v>-85244.86</v>
      </c>
      <c r="Q535" s="2">
        <f>-+Table1[[#This Row],[Current Record Count]]+Table1[[#This Row],[Adj Record Count]]</f>
        <v>46</v>
      </c>
      <c r="R535" s="1">
        <f>+-Table1[[#This Row],[Current Total ADJUSTMENT_AMOUNT]]+Table1[[#This Row],[Adj Total ADJUSTMENT_AMOUNT]]</f>
        <v>630197</v>
      </c>
      <c r="S535" s="1">
        <f>-Table1[[#This Row],[Current Total CHARGE_AMOUNT]]+Table1[[#This Row],[Adj Total CHARGE_AMOUNT]]</f>
        <v>825306.64</v>
      </c>
      <c r="T535" s="1">
        <f>+Table1[[#This Row],[Adj Total TOTAL_COST]]-Table1[[#This Row],[Current Total TOTAL_COST]]</f>
        <v>318540.50420000002</v>
      </c>
      <c r="U535" s="1">
        <f>+Table1[[#This Row],[Adj Total CONTRIBUTION_MARGIN]]-Table1[[#This Row],[Current Total CONTRIBUTION_MARGIN]]</f>
        <v>18880.439999999999</v>
      </c>
      <c r="V535" s="1">
        <f>+Table1[[#This Row],[Adj Total OPERATING_MARGIN]]-Table1[[#This Row],[Current Total OPERATING_MARGIN]]</f>
        <v>-85244.86</v>
      </c>
    </row>
    <row r="536" spans="1:22" x14ac:dyDescent="0.3">
      <c r="A536" t="s">
        <v>54</v>
      </c>
      <c r="B536">
        <v>2024</v>
      </c>
      <c r="C536" t="s">
        <v>17</v>
      </c>
      <c r="D536" t="s">
        <v>85</v>
      </c>
      <c r="E536" s="2">
        <v>22</v>
      </c>
      <c r="F536" s="1">
        <v>23849.93</v>
      </c>
      <c r="G536" s="1">
        <v>39613.86</v>
      </c>
      <c r="H536" s="1">
        <v>6565.6559999999999</v>
      </c>
      <c r="I536" s="1">
        <v>14545.39</v>
      </c>
      <c r="J536" s="1">
        <v>12436.83</v>
      </c>
      <c r="K536" s="2">
        <v>291</v>
      </c>
      <c r="L536" s="1">
        <v>2988676.84</v>
      </c>
      <c r="M536" s="1">
        <v>3917063.75</v>
      </c>
      <c r="N536" s="1">
        <v>1286982.067</v>
      </c>
      <c r="O536" s="1">
        <v>92440.02</v>
      </c>
      <c r="P536" s="1">
        <v>-72776.759999999995</v>
      </c>
      <c r="Q536" s="2">
        <f>-+Table1[[#This Row],[Current Record Count]]+Table1[[#This Row],[Adj Record Count]]</f>
        <v>269</v>
      </c>
      <c r="R536" s="1">
        <f>+-Table1[[#This Row],[Current Total ADJUSTMENT_AMOUNT]]+Table1[[#This Row],[Adj Total ADJUSTMENT_AMOUNT]]</f>
        <v>2964826.9099999997</v>
      </c>
      <c r="S536" s="1">
        <f>-Table1[[#This Row],[Current Total CHARGE_AMOUNT]]+Table1[[#This Row],[Adj Total CHARGE_AMOUNT]]</f>
        <v>3877449.89</v>
      </c>
      <c r="T536" s="1">
        <f>+Table1[[#This Row],[Adj Total TOTAL_COST]]-Table1[[#This Row],[Current Total TOTAL_COST]]</f>
        <v>1280416.4110000001</v>
      </c>
      <c r="U536" s="1">
        <f>+Table1[[#This Row],[Adj Total CONTRIBUTION_MARGIN]]-Table1[[#This Row],[Current Total CONTRIBUTION_MARGIN]]</f>
        <v>77894.63</v>
      </c>
      <c r="V536" s="1">
        <f>+Table1[[#This Row],[Adj Total OPERATING_MARGIN]]-Table1[[#This Row],[Current Total OPERATING_MARGIN]]</f>
        <v>-85213.59</v>
      </c>
    </row>
    <row r="537" spans="1:22" x14ac:dyDescent="0.3">
      <c r="A537" t="s">
        <v>16</v>
      </c>
      <c r="B537">
        <v>2021</v>
      </c>
      <c r="C537" t="s">
        <v>17</v>
      </c>
      <c r="D537" t="s">
        <v>80</v>
      </c>
      <c r="E537" s="2">
        <v>979</v>
      </c>
      <c r="F537" s="1">
        <v>539586.11</v>
      </c>
      <c r="G537" s="1">
        <v>797986.79</v>
      </c>
      <c r="H537" s="1">
        <v>135608.26639999999</v>
      </c>
      <c r="I537" s="1">
        <v>202883.05</v>
      </c>
      <c r="J537" s="1">
        <v>163154.97</v>
      </c>
      <c r="K537" s="2">
        <v>928</v>
      </c>
      <c r="L537" s="1">
        <v>304183.36</v>
      </c>
      <c r="M537" s="1">
        <v>408678.97</v>
      </c>
      <c r="N537" s="1">
        <v>43322.621500000001</v>
      </c>
      <c r="O537" s="1">
        <v>94011.57</v>
      </c>
      <c r="P537" s="1">
        <v>78338.02</v>
      </c>
      <c r="Q537" s="2">
        <f>-+Table1[[#This Row],[Current Record Count]]+Table1[[#This Row],[Adj Record Count]]</f>
        <v>-51</v>
      </c>
      <c r="R537" s="1">
        <f>+-Table1[[#This Row],[Current Total ADJUSTMENT_AMOUNT]]+Table1[[#This Row],[Adj Total ADJUSTMENT_AMOUNT]]</f>
        <v>-235402.75</v>
      </c>
      <c r="S537" s="1">
        <f>-Table1[[#This Row],[Current Total CHARGE_AMOUNT]]+Table1[[#This Row],[Adj Total CHARGE_AMOUNT]]</f>
        <v>-389307.82000000007</v>
      </c>
      <c r="T537" s="1">
        <f>+Table1[[#This Row],[Adj Total TOTAL_COST]]-Table1[[#This Row],[Current Total TOTAL_COST]]</f>
        <v>-92285.644899999985</v>
      </c>
      <c r="U537" s="1">
        <f>+Table1[[#This Row],[Adj Total CONTRIBUTION_MARGIN]]-Table1[[#This Row],[Current Total CONTRIBUTION_MARGIN]]</f>
        <v>-108871.47999999998</v>
      </c>
      <c r="V537" s="1">
        <f>+Table1[[#This Row],[Adj Total OPERATING_MARGIN]]-Table1[[#This Row],[Current Total OPERATING_MARGIN]]</f>
        <v>-84816.95</v>
      </c>
    </row>
    <row r="538" spans="1:22" x14ac:dyDescent="0.3">
      <c r="A538" t="s">
        <v>22</v>
      </c>
      <c r="B538">
        <v>2023</v>
      </c>
      <c r="C538" t="s">
        <v>20</v>
      </c>
      <c r="D538" t="s">
        <v>64</v>
      </c>
      <c r="E538" s="2">
        <v>4777</v>
      </c>
      <c r="F538" s="1">
        <v>7754484.1600000001</v>
      </c>
      <c r="G538" s="1">
        <v>10783448.880000001</v>
      </c>
      <c r="H538" s="1">
        <v>4447627.4380999999</v>
      </c>
      <c r="I538" s="1">
        <v>1521143.72</v>
      </c>
      <c r="J538" s="1">
        <v>-37912.74</v>
      </c>
      <c r="K538" s="2">
        <v>4721</v>
      </c>
      <c r="L538" s="1">
        <v>7490993.8300000001</v>
      </c>
      <c r="M538" s="1">
        <v>10357131.960000001</v>
      </c>
      <c r="N538" s="1">
        <v>4354507.6239999998</v>
      </c>
      <c r="O538" s="1">
        <v>1404488.35</v>
      </c>
      <c r="P538" s="1">
        <v>-122546.05</v>
      </c>
      <c r="Q538" s="2">
        <f>-+Table1[[#This Row],[Current Record Count]]+Table1[[#This Row],[Adj Record Count]]</f>
        <v>-56</v>
      </c>
      <c r="R538" s="1">
        <f>+-Table1[[#This Row],[Current Total ADJUSTMENT_AMOUNT]]+Table1[[#This Row],[Adj Total ADJUSTMENT_AMOUNT]]</f>
        <v>-263490.33000000007</v>
      </c>
      <c r="S538" s="1">
        <f>-Table1[[#This Row],[Current Total CHARGE_AMOUNT]]+Table1[[#This Row],[Adj Total CHARGE_AMOUNT]]</f>
        <v>-426316.91999999993</v>
      </c>
      <c r="T538" s="1">
        <f>+Table1[[#This Row],[Adj Total TOTAL_COST]]-Table1[[#This Row],[Current Total TOTAL_COST]]</f>
        <v>-93119.814100000076</v>
      </c>
      <c r="U538" s="1">
        <f>+Table1[[#This Row],[Adj Total CONTRIBUTION_MARGIN]]-Table1[[#This Row],[Current Total CONTRIBUTION_MARGIN]]</f>
        <v>-116655.36999999988</v>
      </c>
      <c r="V538" s="1">
        <f>+Table1[[#This Row],[Adj Total OPERATING_MARGIN]]-Table1[[#This Row],[Current Total OPERATING_MARGIN]]</f>
        <v>-84633.31</v>
      </c>
    </row>
    <row r="539" spans="1:22" x14ac:dyDescent="0.3">
      <c r="A539" t="s">
        <v>33</v>
      </c>
      <c r="B539">
        <v>2021</v>
      </c>
      <c r="C539" t="s">
        <v>29</v>
      </c>
      <c r="D539" t="s">
        <v>87</v>
      </c>
      <c r="E539" s="2">
        <v>95</v>
      </c>
      <c r="F539" s="1">
        <v>459431.82</v>
      </c>
      <c r="G539" s="1">
        <v>600938.12</v>
      </c>
      <c r="H539" s="1">
        <v>181992.78400000001</v>
      </c>
      <c r="I539" s="1">
        <v>115241.37</v>
      </c>
      <c r="J539" s="1">
        <v>84083.92</v>
      </c>
      <c r="K539" s="2">
        <v>4</v>
      </c>
      <c r="L539" s="1">
        <v>802.19</v>
      </c>
      <c r="M539" s="1">
        <v>864.99</v>
      </c>
      <c r="N539" s="1">
        <v>312.99020000000002</v>
      </c>
      <c r="O539" s="1">
        <v>-182.75</v>
      </c>
      <c r="P539" s="1">
        <v>-312.75</v>
      </c>
      <c r="Q539" s="2">
        <f>-+Table1[[#This Row],[Current Record Count]]+Table1[[#This Row],[Adj Record Count]]</f>
        <v>-91</v>
      </c>
      <c r="R539" s="1">
        <f>+-Table1[[#This Row],[Current Total ADJUSTMENT_AMOUNT]]+Table1[[#This Row],[Adj Total ADJUSTMENT_AMOUNT]]</f>
        <v>-458629.63</v>
      </c>
      <c r="S539" s="1">
        <f>-Table1[[#This Row],[Current Total CHARGE_AMOUNT]]+Table1[[#This Row],[Adj Total CHARGE_AMOUNT]]</f>
        <v>-600073.13</v>
      </c>
      <c r="T539" s="1">
        <f>+Table1[[#This Row],[Adj Total TOTAL_COST]]-Table1[[#This Row],[Current Total TOTAL_COST]]</f>
        <v>-181679.79380000001</v>
      </c>
      <c r="U539" s="1">
        <f>+Table1[[#This Row],[Adj Total CONTRIBUTION_MARGIN]]-Table1[[#This Row],[Current Total CONTRIBUTION_MARGIN]]</f>
        <v>-115424.12</v>
      </c>
      <c r="V539" s="1">
        <f>+Table1[[#This Row],[Adj Total OPERATING_MARGIN]]-Table1[[#This Row],[Current Total OPERATING_MARGIN]]</f>
        <v>-84396.67</v>
      </c>
    </row>
    <row r="540" spans="1:22" x14ac:dyDescent="0.3">
      <c r="A540" t="s">
        <v>33</v>
      </c>
      <c r="B540">
        <v>2021</v>
      </c>
      <c r="C540" t="s">
        <v>20</v>
      </c>
      <c r="D540" t="s">
        <v>93</v>
      </c>
      <c r="E540" s="2">
        <v>225</v>
      </c>
      <c r="F540" s="1">
        <v>676923.1</v>
      </c>
      <c r="G540" s="1">
        <v>853171.96</v>
      </c>
      <c r="H540" s="1">
        <v>152516.61859999999</v>
      </c>
      <c r="I540" s="1">
        <v>134120.95000000001</v>
      </c>
      <c r="J540" s="1">
        <v>84185.49</v>
      </c>
      <c r="K540" s="2">
        <v>8</v>
      </c>
      <c r="L540" s="1">
        <v>925.27</v>
      </c>
      <c r="M540" s="1">
        <v>1299.42</v>
      </c>
      <c r="N540" s="1">
        <v>525.13030000000003</v>
      </c>
      <c r="O540" s="1">
        <v>300.95999999999998</v>
      </c>
      <c r="P540" s="1">
        <v>67.2</v>
      </c>
      <c r="Q540" s="2">
        <f>-+Table1[[#This Row],[Current Record Count]]+Table1[[#This Row],[Adj Record Count]]</f>
        <v>-217</v>
      </c>
      <c r="R540" s="1">
        <f>+-Table1[[#This Row],[Current Total ADJUSTMENT_AMOUNT]]+Table1[[#This Row],[Adj Total ADJUSTMENT_AMOUNT]]</f>
        <v>-675997.83</v>
      </c>
      <c r="S540" s="1">
        <f>-Table1[[#This Row],[Current Total CHARGE_AMOUNT]]+Table1[[#This Row],[Adj Total CHARGE_AMOUNT]]</f>
        <v>-851872.53999999992</v>
      </c>
      <c r="T540" s="1">
        <f>+Table1[[#This Row],[Adj Total TOTAL_COST]]-Table1[[#This Row],[Current Total TOTAL_COST]]</f>
        <v>-151991.4883</v>
      </c>
      <c r="U540" s="1">
        <f>+Table1[[#This Row],[Adj Total CONTRIBUTION_MARGIN]]-Table1[[#This Row],[Current Total CONTRIBUTION_MARGIN]]</f>
        <v>-133819.99000000002</v>
      </c>
      <c r="V540" s="1">
        <f>+Table1[[#This Row],[Adj Total OPERATING_MARGIN]]-Table1[[#This Row],[Current Total OPERATING_MARGIN]]</f>
        <v>-84118.290000000008</v>
      </c>
    </row>
    <row r="541" spans="1:22" x14ac:dyDescent="0.3">
      <c r="A541" t="s">
        <v>22</v>
      </c>
      <c r="B541">
        <v>2023</v>
      </c>
      <c r="C541" t="s">
        <v>29</v>
      </c>
      <c r="D541" t="s">
        <v>38</v>
      </c>
      <c r="E541" s="2">
        <v>21101</v>
      </c>
      <c r="F541" s="1">
        <v>22270640.07</v>
      </c>
      <c r="G541" s="1">
        <v>29422332.489999998</v>
      </c>
      <c r="H541" s="1">
        <v>12297660.1713</v>
      </c>
      <c r="I541" s="1">
        <v>2251678.73</v>
      </c>
      <c r="J541" s="1">
        <v>-2362071.69</v>
      </c>
      <c r="K541" s="2">
        <v>20771</v>
      </c>
      <c r="L541" s="1">
        <v>20420978.91</v>
      </c>
      <c r="M541" s="1">
        <v>26938751.640000001</v>
      </c>
      <c r="N541" s="1">
        <v>11683674.7864</v>
      </c>
      <c r="O541" s="1">
        <v>1912645.62</v>
      </c>
      <c r="P541" s="1">
        <v>-2446115.0099999998</v>
      </c>
      <c r="Q541" s="2">
        <f>-+Table1[[#This Row],[Current Record Count]]+Table1[[#This Row],[Adj Record Count]]</f>
        <v>-330</v>
      </c>
      <c r="R541" s="1">
        <f>+-Table1[[#This Row],[Current Total ADJUSTMENT_AMOUNT]]+Table1[[#This Row],[Adj Total ADJUSTMENT_AMOUNT]]</f>
        <v>-1849661.1600000001</v>
      </c>
      <c r="S541" s="1">
        <f>-Table1[[#This Row],[Current Total CHARGE_AMOUNT]]+Table1[[#This Row],[Adj Total CHARGE_AMOUNT]]</f>
        <v>-2483580.8499999978</v>
      </c>
      <c r="T541" s="1">
        <f>+Table1[[#This Row],[Adj Total TOTAL_COST]]-Table1[[#This Row],[Current Total TOTAL_COST]]</f>
        <v>-613985.38489999995</v>
      </c>
      <c r="U541" s="1">
        <f>+Table1[[#This Row],[Adj Total CONTRIBUTION_MARGIN]]-Table1[[#This Row],[Current Total CONTRIBUTION_MARGIN]]</f>
        <v>-339033.10999999987</v>
      </c>
      <c r="V541" s="1">
        <f>+Table1[[#This Row],[Adj Total OPERATING_MARGIN]]-Table1[[#This Row],[Current Total OPERATING_MARGIN]]</f>
        <v>-84043.319999999832</v>
      </c>
    </row>
    <row r="542" spans="1:22" x14ac:dyDescent="0.3">
      <c r="A542" t="s">
        <v>31</v>
      </c>
      <c r="B542">
        <v>2021</v>
      </c>
      <c r="C542" t="s">
        <v>90</v>
      </c>
      <c r="D542" t="s">
        <v>90</v>
      </c>
      <c r="E542" s="2">
        <v>38</v>
      </c>
      <c r="F542" s="1">
        <v>1174588.04</v>
      </c>
      <c r="G542" s="1">
        <v>1572009.74</v>
      </c>
      <c r="H542" s="1">
        <v>349740.84759999998</v>
      </c>
      <c r="I542" s="1">
        <v>179913.06</v>
      </c>
      <c r="J542" s="1">
        <v>83962.58</v>
      </c>
      <c r="K542" s="2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2">
        <f>-+Table1[[#This Row],[Current Record Count]]+Table1[[#This Row],[Adj Record Count]]</f>
        <v>-38</v>
      </c>
      <c r="R542" s="1">
        <f>+-Table1[[#This Row],[Current Total ADJUSTMENT_AMOUNT]]+Table1[[#This Row],[Adj Total ADJUSTMENT_AMOUNT]]</f>
        <v>-1174588.04</v>
      </c>
      <c r="S542" s="1">
        <f>-Table1[[#This Row],[Current Total CHARGE_AMOUNT]]+Table1[[#This Row],[Adj Total CHARGE_AMOUNT]]</f>
        <v>-1572009.74</v>
      </c>
      <c r="T542" s="1">
        <f>+Table1[[#This Row],[Adj Total TOTAL_COST]]-Table1[[#This Row],[Current Total TOTAL_COST]]</f>
        <v>-349740.84759999998</v>
      </c>
      <c r="U542" s="1">
        <f>+Table1[[#This Row],[Adj Total CONTRIBUTION_MARGIN]]-Table1[[#This Row],[Current Total CONTRIBUTION_MARGIN]]</f>
        <v>-179913.06</v>
      </c>
      <c r="V542" s="1">
        <f>+Table1[[#This Row],[Adj Total OPERATING_MARGIN]]-Table1[[#This Row],[Current Total OPERATING_MARGIN]]</f>
        <v>-83962.58</v>
      </c>
    </row>
    <row r="543" spans="1:22" x14ac:dyDescent="0.3">
      <c r="A543" t="s">
        <v>39</v>
      </c>
      <c r="B543">
        <v>2022</v>
      </c>
      <c r="C543" t="s">
        <v>20</v>
      </c>
      <c r="D543" t="s">
        <v>97</v>
      </c>
      <c r="E543" s="2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2">
        <v>45</v>
      </c>
      <c r="L543" s="1">
        <v>544387.71</v>
      </c>
      <c r="M543" s="1">
        <v>744646.69</v>
      </c>
      <c r="N543" s="1">
        <v>332196.60450000002</v>
      </c>
      <c r="O543" s="1">
        <v>23794.32</v>
      </c>
      <c r="P543" s="1">
        <v>-83775.990000000005</v>
      </c>
      <c r="Q543" s="2">
        <f>-+Table1[[#This Row],[Current Record Count]]+Table1[[#This Row],[Adj Record Count]]</f>
        <v>45</v>
      </c>
      <c r="R543" s="1">
        <f>+-Table1[[#This Row],[Current Total ADJUSTMENT_AMOUNT]]+Table1[[#This Row],[Adj Total ADJUSTMENT_AMOUNT]]</f>
        <v>544387.71</v>
      </c>
      <c r="S543" s="1">
        <f>-Table1[[#This Row],[Current Total CHARGE_AMOUNT]]+Table1[[#This Row],[Adj Total CHARGE_AMOUNT]]</f>
        <v>744646.69</v>
      </c>
      <c r="T543" s="1">
        <f>+Table1[[#This Row],[Adj Total TOTAL_COST]]-Table1[[#This Row],[Current Total TOTAL_COST]]</f>
        <v>332196.60450000002</v>
      </c>
      <c r="U543" s="1">
        <f>+Table1[[#This Row],[Adj Total CONTRIBUTION_MARGIN]]-Table1[[#This Row],[Current Total CONTRIBUTION_MARGIN]]</f>
        <v>23794.32</v>
      </c>
      <c r="V543" s="1">
        <f>+Table1[[#This Row],[Adj Total OPERATING_MARGIN]]-Table1[[#This Row],[Current Total OPERATING_MARGIN]]</f>
        <v>-83775.990000000005</v>
      </c>
    </row>
    <row r="544" spans="1:22" x14ac:dyDescent="0.3">
      <c r="A544" t="s">
        <v>16</v>
      </c>
      <c r="B544">
        <v>2021</v>
      </c>
      <c r="C544" t="s">
        <v>17</v>
      </c>
      <c r="D544" t="s">
        <v>86</v>
      </c>
      <c r="E544" s="2">
        <v>1554</v>
      </c>
      <c r="F544" s="1">
        <v>1564938.87</v>
      </c>
      <c r="G544" s="1">
        <v>1920897.88</v>
      </c>
      <c r="H544" s="1">
        <v>247795.27189999999</v>
      </c>
      <c r="I544" s="1">
        <v>223077.92</v>
      </c>
      <c r="J544" s="1">
        <v>150258.9</v>
      </c>
      <c r="K544" s="2">
        <v>1372</v>
      </c>
      <c r="L544" s="1">
        <v>569702.94999999995</v>
      </c>
      <c r="M544" s="1">
        <v>759137.13</v>
      </c>
      <c r="N544" s="1">
        <v>152377.60200000001</v>
      </c>
      <c r="O544" s="1">
        <v>114430.97</v>
      </c>
      <c r="P544" s="1">
        <v>66541.210000000006</v>
      </c>
      <c r="Q544" s="2">
        <f>-+Table1[[#This Row],[Current Record Count]]+Table1[[#This Row],[Adj Record Count]]</f>
        <v>-182</v>
      </c>
      <c r="R544" s="1">
        <f>+-Table1[[#This Row],[Current Total ADJUSTMENT_AMOUNT]]+Table1[[#This Row],[Adj Total ADJUSTMENT_AMOUNT]]</f>
        <v>-995235.92000000016</v>
      </c>
      <c r="S544" s="1">
        <f>-Table1[[#This Row],[Current Total CHARGE_AMOUNT]]+Table1[[#This Row],[Adj Total CHARGE_AMOUNT]]</f>
        <v>-1161760.75</v>
      </c>
      <c r="T544" s="1">
        <f>+Table1[[#This Row],[Adj Total TOTAL_COST]]-Table1[[#This Row],[Current Total TOTAL_COST]]</f>
        <v>-95417.669899999979</v>
      </c>
      <c r="U544" s="1">
        <f>+Table1[[#This Row],[Adj Total CONTRIBUTION_MARGIN]]-Table1[[#This Row],[Current Total CONTRIBUTION_MARGIN]]</f>
        <v>-108646.95000000001</v>
      </c>
      <c r="V544" s="1">
        <f>+Table1[[#This Row],[Adj Total OPERATING_MARGIN]]-Table1[[#This Row],[Current Total OPERATING_MARGIN]]</f>
        <v>-83717.689999999988</v>
      </c>
    </row>
    <row r="545" spans="1:22" x14ac:dyDescent="0.3">
      <c r="A545" t="s">
        <v>33</v>
      </c>
      <c r="B545">
        <v>2024</v>
      </c>
      <c r="C545" t="s">
        <v>20</v>
      </c>
      <c r="D545" t="s">
        <v>76</v>
      </c>
      <c r="E545" s="2">
        <v>132</v>
      </c>
      <c r="F545" s="1">
        <v>866190.67</v>
      </c>
      <c r="G545" s="1">
        <v>1061413.5</v>
      </c>
      <c r="H545" s="1">
        <v>281073.6802</v>
      </c>
      <c r="I545" s="1">
        <v>141311.96</v>
      </c>
      <c r="J545" s="1">
        <v>105973.68</v>
      </c>
      <c r="K545" s="2">
        <v>56</v>
      </c>
      <c r="L545" s="1">
        <v>138166.26999999999</v>
      </c>
      <c r="M545" s="1">
        <v>167584.74</v>
      </c>
      <c r="N545" s="1">
        <v>11147.505800000001</v>
      </c>
      <c r="O545" s="1">
        <v>23293.66</v>
      </c>
      <c r="P545" s="1">
        <v>22256.94</v>
      </c>
      <c r="Q545" s="2">
        <f>-+Table1[[#This Row],[Current Record Count]]+Table1[[#This Row],[Adj Record Count]]</f>
        <v>-76</v>
      </c>
      <c r="R545" s="1">
        <f>+-Table1[[#This Row],[Current Total ADJUSTMENT_AMOUNT]]+Table1[[#This Row],[Adj Total ADJUSTMENT_AMOUNT]]</f>
        <v>-728024.4</v>
      </c>
      <c r="S545" s="1">
        <f>-Table1[[#This Row],[Current Total CHARGE_AMOUNT]]+Table1[[#This Row],[Adj Total CHARGE_AMOUNT]]</f>
        <v>-893828.76</v>
      </c>
      <c r="T545" s="1">
        <f>+Table1[[#This Row],[Adj Total TOTAL_COST]]-Table1[[#This Row],[Current Total TOTAL_COST]]</f>
        <v>-269926.17440000002</v>
      </c>
      <c r="U545" s="1">
        <f>+Table1[[#This Row],[Adj Total CONTRIBUTION_MARGIN]]-Table1[[#This Row],[Current Total CONTRIBUTION_MARGIN]]</f>
        <v>-118018.29999999999</v>
      </c>
      <c r="V545" s="1">
        <f>+Table1[[#This Row],[Adj Total OPERATING_MARGIN]]-Table1[[#This Row],[Current Total OPERATING_MARGIN]]</f>
        <v>-83716.739999999991</v>
      </c>
    </row>
    <row r="546" spans="1:22" x14ac:dyDescent="0.3">
      <c r="A546" t="s">
        <v>33</v>
      </c>
      <c r="B546">
        <v>2023</v>
      </c>
      <c r="C546" t="s">
        <v>17</v>
      </c>
      <c r="D546" t="s">
        <v>68</v>
      </c>
      <c r="E546" s="2">
        <v>78</v>
      </c>
      <c r="F546" s="1">
        <v>528086.88</v>
      </c>
      <c r="G546" s="1">
        <v>733858.26</v>
      </c>
      <c r="H546" s="1">
        <v>157073.36129999999</v>
      </c>
      <c r="I546" s="1">
        <v>115236.44</v>
      </c>
      <c r="J546" s="1">
        <v>84350.3</v>
      </c>
      <c r="K546" s="2">
        <v>3</v>
      </c>
      <c r="L546" s="1">
        <v>13609.52</v>
      </c>
      <c r="M546" s="1">
        <v>20049.62</v>
      </c>
      <c r="N546" s="1">
        <v>5425.5778</v>
      </c>
      <c r="O546" s="1">
        <v>1556.46</v>
      </c>
      <c r="P546" s="1">
        <v>895.02</v>
      </c>
      <c r="Q546" s="2">
        <f>-+Table1[[#This Row],[Current Record Count]]+Table1[[#This Row],[Adj Record Count]]</f>
        <v>-75</v>
      </c>
      <c r="R546" s="1">
        <f>+-Table1[[#This Row],[Current Total ADJUSTMENT_AMOUNT]]+Table1[[#This Row],[Adj Total ADJUSTMENT_AMOUNT]]</f>
        <v>-514477.36</v>
      </c>
      <c r="S546" s="1">
        <f>-Table1[[#This Row],[Current Total CHARGE_AMOUNT]]+Table1[[#This Row],[Adj Total CHARGE_AMOUNT]]</f>
        <v>-713808.64</v>
      </c>
      <c r="T546" s="1">
        <f>+Table1[[#This Row],[Adj Total TOTAL_COST]]-Table1[[#This Row],[Current Total TOTAL_COST]]</f>
        <v>-151647.78349999999</v>
      </c>
      <c r="U546" s="1">
        <f>+Table1[[#This Row],[Adj Total CONTRIBUTION_MARGIN]]-Table1[[#This Row],[Current Total CONTRIBUTION_MARGIN]]</f>
        <v>-113679.98</v>
      </c>
      <c r="V546" s="1">
        <f>+Table1[[#This Row],[Adj Total OPERATING_MARGIN]]-Table1[[#This Row],[Current Total OPERATING_MARGIN]]</f>
        <v>-83455.28</v>
      </c>
    </row>
    <row r="547" spans="1:22" x14ac:dyDescent="0.3">
      <c r="A547" t="s">
        <v>33</v>
      </c>
      <c r="B547">
        <v>2020</v>
      </c>
      <c r="C547" t="s">
        <v>20</v>
      </c>
      <c r="D547" t="s">
        <v>102</v>
      </c>
      <c r="E547" s="2">
        <v>65</v>
      </c>
      <c r="F547" s="1">
        <v>253872.84</v>
      </c>
      <c r="G547" s="1">
        <v>385052.97</v>
      </c>
      <c r="H547" s="1">
        <v>49044.148099999999</v>
      </c>
      <c r="I547" s="1">
        <v>94506.35</v>
      </c>
      <c r="J547" s="1">
        <v>82463.31</v>
      </c>
      <c r="K547" s="2">
        <v>3</v>
      </c>
      <c r="L547" s="1">
        <v>17792.02</v>
      </c>
      <c r="M547" s="1">
        <v>21290.35</v>
      </c>
      <c r="N547" s="1">
        <v>4403.6813000000002</v>
      </c>
      <c r="O547" s="1">
        <v>-491.12</v>
      </c>
      <c r="P547" s="1">
        <v>-972.65</v>
      </c>
      <c r="Q547" s="2">
        <f>-+Table1[[#This Row],[Current Record Count]]+Table1[[#This Row],[Adj Record Count]]</f>
        <v>-62</v>
      </c>
      <c r="R547" s="1">
        <f>+-Table1[[#This Row],[Current Total ADJUSTMENT_AMOUNT]]+Table1[[#This Row],[Adj Total ADJUSTMENT_AMOUNT]]</f>
        <v>-236080.82</v>
      </c>
      <c r="S547" s="1">
        <f>-Table1[[#This Row],[Current Total CHARGE_AMOUNT]]+Table1[[#This Row],[Adj Total CHARGE_AMOUNT]]</f>
        <v>-363762.62</v>
      </c>
      <c r="T547" s="1">
        <f>+Table1[[#This Row],[Adj Total TOTAL_COST]]-Table1[[#This Row],[Current Total TOTAL_COST]]</f>
        <v>-44640.466799999995</v>
      </c>
      <c r="U547" s="1">
        <f>+Table1[[#This Row],[Adj Total CONTRIBUTION_MARGIN]]-Table1[[#This Row],[Current Total CONTRIBUTION_MARGIN]]</f>
        <v>-94997.47</v>
      </c>
      <c r="V547" s="1">
        <f>+Table1[[#This Row],[Adj Total OPERATING_MARGIN]]-Table1[[#This Row],[Current Total OPERATING_MARGIN]]</f>
        <v>-83435.959999999992</v>
      </c>
    </row>
    <row r="548" spans="1:22" x14ac:dyDescent="0.3">
      <c r="A548" t="s">
        <v>35</v>
      </c>
      <c r="B548">
        <v>2023</v>
      </c>
      <c r="C548" t="s">
        <v>29</v>
      </c>
      <c r="D548" t="s">
        <v>38</v>
      </c>
      <c r="E548" s="2">
        <v>395</v>
      </c>
      <c r="F548" s="1">
        <v>682992.1</v>
      </c>
      <c r="G548" s="1">
        <v>893731.61</v>
      </c>
      <c r="H548" s="1">
        <v>154960.0583</v>
      </c>
      <c r="I548" s="1">
        <v>145024.71</v>
      </c>
      <c r="J548" s="1">
        <v>98176.62</v>
      </c>
      <c r="K548" s="2">
        <v>312</v>
      </c>
      <c r="L548" s="1">
        <v>222948.05</v>
      </c>
      <c r="M548" s="1">
        <v>285459.17</v>
      </c>
      <c r="N548" s="1">
        <v>70461.755499999999</v>
      </c>
      <c r="O548" s="1">
        <v>36886.49</v>
      </c>
      <c r="P548" s="1">
        <v>15664.13</v>
      </c>
      <c r="Q548" s="2">
        <f>-+Table1[[#This Row],[Current Record Count]]+Table1[[#This Row],[Adj Record Count]]</f>
        <v>-83</v>
      </c>
      <c r="R548" s="1">
        <f>+-Table1[[#This Row],[Current Total ADJUSTMENT_AMOUNT]]+Table1[[#This Row],[Adj Total ADJUSTMENT_AMOUNT]]</f>
        <v>-460044.05</v>
      </c>
      <c r="S548" s="1">
        <f>-Table1[[#This Row],[Current Total CHARGE_AMOUNT]]+Table1[[#This Row],[Adj Total CHARGE_AMOUNT]]</f>
        <v>-608272.43999999994</v>
      </c>
      <c r="T548" s="1">
        <f>+Table1[[#This Row],[Adj Total TOTAL_COST]]-Table1[[#This Row],[Current Total TOTAL_COST]]</f>
        <v>-84498.302800000005</v>
      </c>
      <c r="U548" s="1">
        <f>+Table1[[#This Row],[Adj Total CONTRIBUTION_MARGIN]]-Table1[[#This Row],[Current Total CONTRIBUTION_MARGIN]]</f>
        <v>-108138.22</v>
      </c>
      <c r="V548" s="1">
        <f>+Table1[[#This Row],[Adj Total OPERATING_MARGIN]]-Table1[[#This Row],[Current Total OPERATING_MARGIN]]</f>
        <v>-82512.489999999991</v>
      </c>
    </row>
    <row r="549" spans="1:22" x14ac:dyDescent="0.3">
      <c r="A549" t="s">
        <v>44</v>
      </c>
      <c r="B549">
        <v>2021</v>
      </c>
      <c r="C549" t="s">
        <v>17</v>
      </c>
      <c r="D549" t="s">
        <v>69</v>
      </c>
      <c r="E549" s="2">
        <v>32</v>
      </c>
      <c r="F549" s="1">
        <v>259833.12</v>
      </c>
      <c r="G549" s="1">
        <v>434102.2</v>
      </c>
      <c r="H549" s="1">
        <v>97309.149799999999</v>
      </c>
      <c r="I549" s="1">
        <v>112107.9</v>
      </c>
      <c r="J549" s="1">
        <v>81069.929999999993</v>
      </c>
      <c r="K549" s="2">
        <v>7</v>
      </c>
      <c r="L549" s="1">
        <v>3924.7</v>
      </c>
      <c r="M549" s="1">
        <v>4103</v>
      </c>
      <c r="N549" s="1">
        <v>1399.0293999999999</v>
      </c>
      <c r="O549" s="1">
        <v>-440.81</v>
      </c>
      <c r="P549" s="1">
        <v>-729.16</v>
      </c>
      <c r="Q549" s="2">
        <f>-+Table1[[#This Row],[Current Record Count]]+Table1[[#This Row],[Adj Record Count]]</f>
        <v>-25</v>
      </c>
      <c r="R549" s="1">
        <f>+-Table1[[#This Row],[Current Total ADJUSTMENT_AMOUNT]]+Table1[[#This Row],[Adj Total ADJUSTMENT_AMOUNT]]</f>
        <v>-255908.41999999998</v>
      </c>
      <c r="S549" s="1">
        <f>-Table1[[#This Row],[Current Total CHARGE_AMOUNT]]+Table1[[#This Row],[Adj Total CHARGE_AMOUNT]]</f>
        <v>-429999.2</v>
      </c>
      <c r="T549" s="1">
        <f>+Table1[[#This Row],[Adj Total TOTAL_COST]]-Table1[[#This Row],[Current Total TOTAL_COST]]</f>
        <v>-95910.1204</v>
      </c>
      <c r="U549" s="1">
        <f>+Table1[[#This Row],[Adj Total CONTRIBUTION_MARGIN]]-Table1[[#This Row],[Current Total CONTRIBUTION_MARGIN]]</f>
        <v>-112548.70999999999</v>
      </c>
      <c r="V549" s="1">
        <f>+Table1[[#This Row],[Adj Total OPERATING_MARGIN]]-Table1[[#This Row],[Current Total OPERATING_MARGIN]]</f>
        <v>-81799.09</v>
      </c>
    </row>
    <row r="550" spans="1:22" x14ac:dyDescent="0.3">
      <c r="A550" t="s">
        <v>25</v>
      </c>
      <c r="B550">
        <v>2025</v>
      </c>
      <c r="C550" t="s">
        <v>29</v>
      </c>
      <c r="D550" t="s">
        <v>38</v>
      </c>
      <c r="E550" s="2">
        <v>1588</v>
      </c>
      <c r="F550" s="1">
        <v>5138841.3499999996</v>
      </c>
      <c r="G550" s="1">
        <v>6593077.5999999996</v>
      </c>
      <c r="H550" s="1">
        <v>704849.9</v>
      </c>
      <c r="I550" s="1">
        <v>773209.59</v>
      </c>
      <c r="J550" s="1">
        <v>560244.04</v>
      </c>
      <c r="K550" s="2">
        <v>2931</v>
      </c>
      <c r="L550" s="1">
        <v>12577273.91</v>
      </c>
      <c r="M550" s="1">
        <v>16904532.920000002</v>
      </c>
      <c r="N550" s="1">
        <v>3358529.1985999998</v>
      </c>
      <c r="O550" s="1">
        <v>1431526.44</v>
      </c>
      <c r="P550" s="1">
        <v>478631.92</v>
      </c>
      <c r="Q550" s="2">
        <f>-+Table1[[#This Row],[Current Record Count]]+Table1[[#This Row],[Adj Record Count]]</f>
        <v>1343</v>
      </c>
      <c r="R550" s="1">
        <f>+-Table1[[#This Row],[Current Total ADJUSTMENT_AMOUNT]]+Table1[[#This Row],[Adj Total ADJUSTMENT_AMOUNT]]</f>
        <v>7438432.5600000005</v>
      </c>
      <c r="S550" s="1">
        <f>-Table1[[#This Row],[Current Total CHARGE_AMOUNT]]+Table1[[#This Row],[Adj Total CHARGE_AMOUNT]]</f>
        <v>10311455.320000002</v>
      </c>
      <c r="T550" s="1">
        <f>+Table1[[#This Row],[Adj Total TOTAL_COST]]-Table1[[#This Row],[Current Total TOTAL_COST]]</f>
        <v>2653679.2985999999</v>
      </c>
      <c r="U550" s="1">
        <f>+Table1[[#This Row],[Adj Total CONTRIBUTION_MARGIN]]-Table1[[#This Row],[Current Total CONTRIBUTION_MARGIN]]</f>
        <v>658316.85</v>
      </c>
      <c r="V550" s="1">
        <f>+Table1[[#This Row],[Adj Total OPERATING_MARGIN]]-Table1[[#This Row],[Current Total OPERATING_MARGIN]]</f>
        <v>-81612.120000000054</v>
      </c>
    </row>
    <row r="551" spans="1:22" x14ac:dyDescent="0.3">
      <c r="A551" t="s">
        <v>81</v>
      </c>
      <c r="B551">
        <v>2024</v>
      </c>
      <c r="C551" t="s">
        <v>51</v>
      </c>
      <c r="D551" t="s">
        <v>51</v>
      </c>
      <c r="E551" s="2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2">
        <v>209</v>
      </c>
      <c r="L551" s="1">
        <v>2027052.88</v>
      </c>
      <c r="M551" s="1">
        <v>2616631.0699999998</v>
      </c>
      <c r="N551" s="1">
        <v>865982.06660000002</v>
      </c>
      <c r="O551" s="1">
        <v>96459.11</v>
      </c>
      <c r="P551" s="1">
        <v>-81504.81</v>
      </c>
      <c r="Q551" s="2">
        <f>-+Table1[[#This Row],[Current Record Count]]+Table1[[#This Row],[Adj Record Count]]</f>
        <v>209</v>
      </c>
      <c r="R551" s="1">
        <f>+-Table1[[#This Row],[Current Total ADJUSTMENT_AMOUNT]]+Table1[[#This Row],[Adj Total ADJUSTMENT_AMOUNT]]</f>
        <v>2027052.88</v>
      </c>
      <c r="S551" s="1">
        <f>-Table1[[#This Row],[Current Total CHARGE_AMOUNT]]+Table1[[#This Row],[Adj Total CHARGE_AMOUNT]]</f>
        <v>2616631.0699999998</v>
      </c>
      <c r="T551" s="1">
        <f>+Table1[[#This Row],[Adj Total TOTAL_COST]]-Table1[[#This Row],[Current Total TOTAL_COST]]</f>
        <v>865982.06660000002</v>
      </c>
      <c r="U551" s="1">
        <f>+Table1[[#This Row],[Adj Total CONTRIBUTION_MARGIN]]-Table1[[#This Row],[Current Total CONTRIBUTION_MARGIN]]</f>
        <v>96459.11</v>
      </c>
      <c r="V551" s="1">
        <f>+Table1[[#This Row],[Adj Total OPERATING_MARGIN]]-Table1[[#This Row],[Current Total OPERATING_MARGIN]]</f>
        <v>-81504.81</v>
      </c>
    </row>
    <row r="552" spans="1:22" x14ac:dyDescent="0.3">
      <c r="A552" t="s">
        <v>22</v>
      </c>
      <c r="B552">
        <v>2025</v>
      </c>
      <c r="C552" t="s">
        <v>46</v>
      </c>
      <c r="D552" t="s">
        <v>46</v>
      </c>
      <c r="E552" s="2">
        <v>14281</v>
      </c>
      <c r="F552" s="1">
        <v>18161073.260000002</v>
      </c>
      <c r="G552" s="1">
        <v>25512555.09</v>
      </c>
      <c r="H552" s="1">
        <v>11418657.374399999</v>
      </c>
      <c r="I552" s="1">
        <v>-1380427.25</v>
      </c>
      <c r="J552" s="1">
        <v>-5390498.9400000004</v>
      </c>
      <c r="K552" s="2">
        <v>14094</v>
      </c>
      <c r="L552" s="1">
        <v>16551718.07</v>
      </c>
      <c r="M552" s="1">
        <v>23231768.879999999</v>
      </c>
      <c r="N552" s="1">
        <v>10947299.151799999</v>
      </c>
      <c r="O552" s="1">
        <v>-1594976.43</v>
      </c>
      <c r="P552" s="1">
        <v>-5471873.5800000001</v>
      </c>
      <c r="Q552" s="2">
        <f>-+Table1[[#This Row],[Current Record Count]]+Table1[[#This Row],[Adj Record Count]]</f>
        <v>-187</v>
      </c>
      <c r="R552" s="1">
        <f>+-Table1[[#This Row],[Current Total ADJUSTMENT_AMOUNT]]+Table1[[#This Row],[Adj Total ADJUSTMENT_AMOUNT]]</f>
        <v>-1609355.1900000013</v>
      </c>
      <c r="S552" s="1">
        <f>-Table1[[#This Row],[Current Total CHARGE_AMOUNT]]+Table1[[#This Row],[Adj Total CHARGE_AMOUNT]]</f>
        <v>-2280786.2100000009</v>
      </c>
      <c r="T552" s="1">
        <f>+Table1[[#This Row],[Adj Total TOTAL_COST]]-Table1[[#This Row],[Current Total TOTAL_COST]]</f>
        <v>-471358.22259999998</v>
      </c>
      <c r="U552" s="1">
        <f>+Table1[[#This Row],[Adj Total CONTRIBUTION_MARGIN]]-Table1[[#This Row],[Current Total CONTRIBUTION_MARGIN]]</f>
        <v>-214549.17999999993</v>
      </c>
      <c r="V552" s="1">
        <f>+Table1[[#This Row],[Adj Total OPERATING_MARGIN]]-Table1[[#This Row],[Current Total OPERATING_MARGIN]]</f>
        <v>-81374.639999999665</v>
      </c>
    </row>
    <row r="553" spans="1:22" x14ac:dyDescent="0.3">
      <c r="A553" t="s">
        <v>33</v>
      </c>
      <c r="B553">
        <v>2021</v>
      </c>
      <c r="C553" t="s">
        <v>90</v>
      </c>
      <c r="D553" t="s">
        <v>90</v>
      </c>
      <c r="E553" s="2">
        <v>162</v>
      </c>
      <c r="F553" s="1">
        <v>735548.81</v>
      </c>
      <c r="G553" s="1">
        <v>1033611.1</v>
      </c>
      <c r="H553" s="1">
        <v>235111.08929999999</v>
      </c>
      <c r="I553" s="1">
        <v>141931.63</v>
      </c>
      <c r="J553" s="1">
        <v>81202.149999999994</v>
      </c>
      <c r="K553" s="2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2">
        <f>-+Table1[[#This Row],[Current Record Count]]+Table1[[#This Row],[Adj Record Count]]</f>
        <v>-162</v>
      </c>
      <c r="R553" s="1">
        <f>+-Table1[[#This Row],[Current Total ADJUSTMENT_AMOUNT]]+Table1[[#This Row],[Adj Total ADJUSTMENT_AMOUNT]]</f>
        <v>-735548.81</v>
      </c>
      <c r="S553" s="1">
        <f>-Table1[[#This Row],[Current Total CHARGE_AMOUNT]]+Table1[[#This Row],[Adj Total CHARGE_AMOUNT]]</f>
        <v>-1033611.1</v>
      </c>
      <c r="T553" s="1">
        <f>+Table1[[#This Row],[Adj Total TOTAL_COST]]-Table1[[#This Row],[Current Total TOTAL_COST]]</f>
        <v>-235111.08929999999</v>
      </c>
      <c r="U553" s="1">
        <f>+Table1[[#This Row],[Adj Total CONTRIBUTION_MARGIN]]-Table1[[#This Row],[Current Total CONTRIBUTION_MARGIN]]</f>
        <v>-141931.63</v>
      </c>
      <c r="V553" s="1">
        <f>+Table1[[#This Row],[Adj Total OPERATING_MARGIN]]-Table1[[#This Row],[Current Total OPERATING_MARGIN]]</f>
        <v>-81202.149999999994</v>
      </c>
    </row>
    <row r="554" spans="1:22" x14ac:dyDescent="0.3">
      <c r="A554" t="s">
        <v>22</v>
      </c>
      <c r="B554">
        <v>2024</v>
      </c>
      <c r="C554" t="s">
        <v>17</v>
      </c>
      <c r="D554" t="s">
        <v>56</v>
      </c>
      <c r="E554" s="2">
        <v>2093</v>
      </c>
      <c r="F554" s="1">
        <v>3434792.84</v>
      </c>
      <c r="G554" s="1">
        <v>4316970.9000000004</v>
      </c>
      <c r="H554" s="1">
        <v>1234785.9140999999</v>
      </c>
      <c r="I554" s="1">
        <v>296014.84000000003</v>
      </c>
      <c r="J554" s="1">
        <v>-140756.71</v>
      </c>
      <c r="K554" s="2">
        <v>1871</v>
      </c>
      <c r="L554" s="1">
        <v>1646114.93</v>
      </c>
      <c r="M554" s="1">
        <v>2201588.7599999998</v>
      </c>
      <c r="N554" s="1">
        <v>955136.05090000003</v>
      </c>
      <c r="O554" s="1">
        <v>120015.18</v>
      </c>
      <c r="P554" s="1">
        <v>-220709.65</v>
      </c>
      <c r="Q554" s="2">
        <f>-+Table1[[#This Row],[Current Record Count]]+Table1[[#This Row],[Adj Record Count]]</f>
        <v>-222</v>
      </c>
      <c r="R554" s="1">
        <f>+-Table1[[#This Row],[Current Total ADJUSTMENT_AMOUNT]]+Table1[[#This Row],[Adj Total ADJUSTMENT_AMOUNT]]</f>
        <v>-1788677.91</v>
      </c>
      <c r="S554" s="1">
        <f>-Table1[[#This Row],[Current Total CHARGE_AMOUNT]]+Table1[[#This Row],[Adj Total CHARGE_AMOUNT]]</f>
        <v>-2115382.1400000006</v>
      </c>
      <c r="T554" s="1">
        <f>+Table1[[#This Row],[Adj Total TOTAL_COST]]-Table1[[#This Row],[Current Total TOTAL_COST]]</f>
        <v>-279649.86319999991</v>
      </c>
      <c r="U554" s="1">
        <f>+Table1[[#This Row],[Adj Total CONTRIBUTION_MARGIN]]-Table1[[#This Row],[Current Total CONTRIBUTION_MARGIN]]</f>
        <v>-175999.66000000003</v>
      </c>
      <c r="V554" s="1">
        <f>+Table1[[#This Row],[Adj Total OPERATING_MARGIN]]-Table1[[#This Row],[Current Total OPERATING_MARGIN]]</f>
        <v>-79952.94</v>
      </c>
    </row>
    <row r="555" spans="1:22" x14ac:dyDescent="0.3">
      <c r="A555" t="s">
        <v>35</v>
      </c>
      <c r="B555">
        <v>2021</v>
      </c>
      <c r="C555" t="s">
        <v>20</v>
      </c>
      <c r="D555" t="s">
        <v>93</v>
      </c>
      <c r="E555" s="2">
        <v>553</v>
      </c>
      <c r="F555" s="1">
        <v>880046.87</v>
      </c>
      <c r="G555" s="1">
        <v>1185375.56</v>
      </c>
      <c r="H555" s="1">
        <v>294252.98910000001</v>
      </c>
      <c r="I555" s="1">
        <v>222127.15</v>
      </c>
      <c r="J555" s="1">
        <v>113278.56</v>
      </c>
      <c r="K555" s="2">
        <v>226</v>
      </c>
      <c r="L555" s="1">
        <v>111146.91</v>
      </c>
      <c r="M555" s="1">
        <v>167326.5</v>
      </c>
      <c r="N555" s="1">
        <v>36064.005799999999</v>
      </c>
      <c r="O555" s="1">
        <v>45782.45</v>
      </c>
      <c r="P555" s="1">
        <v>33343.949999999997</v>
      </c>
      <c r="Q555" s="2">
        <f>-+Table1[[#This Row],[Current Record Count]]+Table1[[#This Row],[Adj Record Count]]</f>
        <v>-327</v>
      </c>
      <c r="R555" s="1">
        <f>+-Table1[[#This Row],[Current Total ADJUSTMENT_AMOUNT]]+Table1[[#This Row],[Adj Total ADJUSTMENT_AMOUNT]]</f>
        <v>-768899.96</v>
      </c>
      <c r="S555" s="1">
        <f>-Table1[[#This Row],[Current Total CHARGE_AMOUNT]]+Table1[[#This Row],[Adj Total CHARGE_AMOUNT]]</f>
        <v>-1018049.06</v>
      </c>
      <c r="T555" s="1">
        <f>+Table1[[#This Row],[Adj Total TOTAL_COST]]-Table1[[#This Row],[Current Total TOTAL_COST]]</f>
        <v>-258188.98330000002</v>
      </c>
      <c r="U555" s="1">
        <f>+Table1[[#This Row],[Adj Total CONTRIBUTION_MARGIN]]-Table1[[#This Row],[Current Total CONTRIBUTION_MARGIN]]</f>
        <v>-176344.7</v>
      </c>
      <c r="V555" s="1">
        <f>+Table1[[#This Row],[Adj Total OPERATING_MARGIN]]-Table1[[#This Row],[Current Total OPERATING_MARGIN]]</f>
        <v>-79934.61</v>
      </c>
    </row>
    <row r="556" spans="1:22" x14ac:dyDescent="0.3">
      <c r="A556" t="s">
        <v>16</v>
      </c>
      <c r="B556">
        <v>2022</v>
      </c>
      <c r="C556" t="s">
        <v>20</v>
      </c>
      <c r="D556" t="s">
        <v>89</v>
      </c>
      <c r="E556" s="2">
        <v>721</v>
      </c>
      <c r="F556" s="1">
        <v>2353626.7200000002</v>
      </c>
      <c r="G556" s="1">
        <v>3305185.78</v>
      </c>
      <c r="H556" s="1">
        <v>1098837.3374999999</v>
      </c>
      <c r="I556" s="1">
        <v>304625.40000000002</v>
      </c>
      <c r="J556" s="1">
        <v>40165.15</v>
      </c>
      <c r="K556" s="2">
        <v>418</v>
      </c>
      <c r="L556" s="1">
        <v>197732.44</v>
      </c>
      <c r="M556" s="1">
        <v>266776.40000000002</v>
      </c>
      <c r="N556" s="1">
        <v>115228.3224</v>
      </c>
      <c r="O556" s="1">
        <v>14075.31</v>
      </c>
      <c r="P556" s="1">
        <v>-39300.839999999997</v>
      </c>
      <c r="Q556" s="2">
        <f>-+Table1[[#This Row],[Current Record Count]]+Table1[[#This Row],[Adj Record Count]]</f>
        <v>-303</v>
      </c>
      <c r="R556" s="1">
        <f>+-Table1[[#This Row],[Current Total ADJUSTMENT_AMOUNT]]+Table1[[#This Row],[Adj Total ADJUSTMENT_AMOUNT]]</f>
        <v>-2155894.2800000003</v>
      </c>
      <c r="S556" s="1">
        <f>-Table1[[#This Row],[Current Total CHARGE_AMOUNT]]+Table1[[#This Row],[Adj Total CHARGE_AMOUNT]]</f>
        <v>-3038409.38</v>
      </c>
      <c r="T556" s="1">
        <f>+Table1[[#This Row],[Adj Total TOTAL_COST]]-Table1[[#This Row],[Current Total TOTAL_COST]]</f>
        <v>-983609.01509999996</v>
      </c>
      <c r="U556" s="1">
        <f>+Table1[[#This Row],[Adj Total CONTRIBUTION_MARGIN]]-Table1[[#This Row],[Current Total CONTRIBUTION_MARGIN]]</f>
        <v>-290550.09000000003</v>
      </c>
      <c r="V556" s="1">
        <f>+Table1[[#This Row],[Adj Total OPERATING_MARGIN]]-Table1[[#This Row],[Current Total OPERATING_MARGIN]]</f>
        <v>-79465.989999999991</v>
      </c>
    </row>
    <row r="557" spans="1:22" x14ac:dyDescent="0.3">
      <c r="A557" t="s">
        <v>35</v>
      </c>
      <c r="B557">
        <v>2023</v>
      </c>
      <c r="C557" t="s">
        <v>29</v>
      </c>
      <c r="D557" t="s">
        <v>62</v>
      </c>
      <c r="E557" s="2">
        <v>963</v>
      </c>
      <c r="F557" s="1">
        <v>4034695.42</v>
      </c>
      <c r="G557" s="1">
        <v>5096261.33</v>
      </c>
      <c r="H557" s="1">
        <v>1147696.1091</v>
      </c>
      <c r="I557" s="1">
        <v>436287.96</v>
      </c>
      <c r="J557" s="1">
        <v>97367.44</v>
      </c>
      <c r="K557" s="2">
        <v>713</v>
      </c>
      <c r="L557" s="1">
        <v>362598.87</v>
      </c>
      <c r="M557" s="1">
        <v>431162.21</v>
      </c>
      <c r="N557" s="1">
        <v>59363.274100000002</v>
      </c>
      <c r="O557" s="1">
        <v>40325.07</v>
      </c>
      <c r="P557" s="1">
        <v>17947.98</v>
      </c>
      <c r="Q557" s="2">
        <f>-+Table1[[#This Row],[Current Record Count]]+Table1[[#This Row],[Adj Record Count]]</f>
        <v>-250</v>
      </c>
      <c r="R557" s="1">
        <f>+-Table1[[#This Row],[Current Total ADJUSTMENT_AMOUNT]]+Table1[[#This Row],[Adj Total ADJUSTMENT_AMOUNT]]</f>
        <v>-3672096.55</v>
      </c>
      <c r="S557" s="1">
        <f>-Table1[[#This Row],[Current Total CHARGE_AMOUNT]]+Table1[[#This Row],[Adj Total CHARGE_AMOUNT]]</f>
        <v>-4665099.12</v>
      </c>
      <c r="T557" s="1">
        <f>+Table1[[#This Row],[Adj Total TOTAL_COST]]-Table1[[#This Row],[Current Total TOTAL_COST]]</f>
        <v>-1088332.835</v>
      </c>
      <c r="U557" s="1">
        <f>+Table1[[#This Row],[Adj Total CONTRIBUTION_MARGIN]]-Table1[[#This Row],[Current Total CONTRIBUTION_MARGIN]]</f>
        <v>-395962.89</v>
      </c>
      <c r="V557" s="1">
        <f>+Table1[[#This Row],[Adj Total OPERATING_MARGIN]]-Table1[[#This Row],[Current Total OPERATING_MARGIN]]</f>
        <v>-79419.460000000006</v>
      </c>
    </row>
    <row r="558" spans="1:22" x14ac:dyDescent="0.3">
      <c r="A558" t="s">
        <v>81</v>
      </c>
      <c r="B558">
        <v>2020</v>
      </c>
      <c r="C558" t="s">
        <v>29</v>
      </c>
      <c r="D558" t="s">
        <v>43</v>
      </c>
      <c r="E558" s="2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2">
        <v>68</v>
      </c>
      <c r="L558" s="1">
        <v>568500.46</v>
      </c>
      <c r="M558" s="1">
        <v>959170.47</v>
      </c>
      <c r="N558" s="1">
        <v>461547.66970000003</v>
      </c>
      <c r="O558" s="1">
        <v>68475.89</v>
      </c>
      <c r="P558" s="1">
        <v>-79223.53</v>
      </c>
      <c r="Q558" s="2">
        <f>-+Table1[[#This Row],[Current Record Count]]+Table1[[#This Row],[Adj Record Count]]</f>
        <v>68</v>
      </c>
      <c r="R558" s="1">
        <f>+-Table1[[#This Row],[Current Total ADJUSTMENT_AMOUNT]]+Table1[[#This Row],[Adj Total ADJUSTMENT_AMOUNT]]</f>
        <v>568500.46</v>
      </c>
      <c r="S558" s="1">
        <f>-Table1[[#This Row],[Current Total CHARGE_AMOUNT]]+Table1[[#This Row],[Adj Total CHARGE_AMOUNT]]</f>
        <v>959170.47</v>
      </c>
      <c r="T558" s="1">
        <f>+Table1[[#This Row],[Adj Total TOTAL_COST]]-Table1[[#This Row],[Current Total TOTAL_COST]]</f>
        <v>461547.66970000003</v>
      </c>
      <c r="U558" s="1">
        <f>+Table1[[#This Row],[Adj Total CONTRIBUTION_MARGIN]]-Table1[[#This Row],[Current Total CONTRIBUTION_MARGIN]]</f>
        <v>68475.89</v>
      </c>
      <c r="V558" s="1">
        <f>+Table1[[#This Row],[Adj Total OPERATING_MARGIN]]-Table1[[#This Row],[Current Total OPERATING_MARGIN]]</f>
        <v>-79223.53</v>
      </c>
    </row>
    <row r="559" spans="1:22" x14ac:dyDescent="0.3">
      <c r="A559" t="s">
        <v>16</v>
      </c>
      <c r="B559">
        <v>2022</v>
      </c>
      <c r="C559" t="s">
        <v>23</v>
      </c>
      <c r="D559" t="s">
        <v>83</v>
      </c>
      <c r="E559" s="2">
        <v>6171</v>
      </c>
      <c r="F559" s="1">
        <v>2668759.42</v>
      </c>
      <c r="G559" s="1">
        <v>3557044.96</v>
      </c>
      <c r="H559" s="1">
        <v>481817.14669999998</v>
      </c>
      <c r="I559" s="1">
        <v>607608.1</v>
      </c>
      <c r="J559" s="1">
        <v>492475.77</v>
      </c>
      <c r="K559" s="2">
        <v>5999</v>
      </c>
      <c r="L559" s="1">
        <v>1935796.35</v>
      </c>
      <c r="M559" s="1">
        <v>2587212.48</v>
      </c>
      <c r="N559" s="1">
        <v>298233.15340000001</v>
      </c>
      <c r="O559" s="1">
        <v>483253.66</v>
      </c>
      <c r="P559" s="1">
        <v>413406.55</v>
      </c>
      <c r="Q559" s="2">
        <f>-+Table1[[#This Row],[Current Record Count]]+Table1[[#This Row],[Adj Record Count]]</f>
        <v>-172</v>
      </c>
      <c r="R559" s="1">
        <f>+-Table1[[#This Row],[Current Total ADJUSTMENT_AMOUNT]]+Table1[[#This Row],[Adj Total ADJUSTMENT_AMOUNT]]</f>
        <v>-732963.06999999983</v>
      </c>
      <c r="S559" s="1">
        <f>-Table1[[#This Row],[Current Total CHARGE_AMOUNT]]+Table1[[#This Row],[Adj Total CHARGE_AMOUNT]]</f>
        <v>-969832.48</v>
      </c>
      <c r="T559" s="1">
        <f>+Table1[[#This Row],[Adj Total TOTAL_COST]]-Table1[[#This Row],[Current Total TOTAL_COST]]</f>
        <v>-183583.99329999997</v>
      </c>
      <c r="U559" s="1">
        <f>+Table1[[#This Row],[Adj Total CONTRIBUTION_MARGIN]]-Table1[[#This Row],[Current Total CONTRIBUTION_MARGIN]]</f>
        <v>-124354.44</v>
      </c>
      <c r="V559" s="1">
        <f>+Table1[[#This Row],[Adj Total OPERATING_MARGIN]]-Table1[[#This Row],[Current Total OPERATING_MARGIN]]</f>
        <v>-79069.22000000003</v>
      </c>
    </row>
    <row r="560" spans="1:22" x14ac:dyDescent="0.3">
      <c r="A560" t="s">
        <v>81</v>
      </c>
      <c r="B560">
        <v>2025</v>
      </c>
      <c r="C560" t="s">
        <v>29</v>
      </c>
      <c r="D560" t="s">
        <v>62</v>
      </c>
      <c r="E560" s="2">
        <v>12</v>
      </c>
      <c r="F560" s="1">
        <v>7224.71</v>
      </c>
      <c r="G560" s="1">
        <v>14237.23</v>
      </c>
      <c r="H560" s="1">
        <v>417.95350000000002</v>
      </c>
      <c r="I560" s="1">
        <v>5799.71</v>
      </c>
      <c r="J560" s="1">
        <v>5686.53</v>
      </c>
      <c r="K560" s="2">
        <v>159</v>
      </c>
      <c r="L560" s="1">
        <v>1608757.23</v>
      </c>
      <c r="M560" s="1">
        <v>2039649.63</v>
      </c>
      <c r="N560" s="1">
        <v>461324.69059999997</v>
      </c>
      <c r="O560" s="1">
        <v>17605.3</v>
      </c>
      <c r="P560" s="1">
        <v>-73087.08</v>
      </c>
      <c r="Q560" s="2">
        <f>-+Table1[[#This Row],[Current Record Count]]+Table1[[#This Row],[Adj Record Count]]</f>
        <v>147</v>
      </c>
      <c r="R560" s="1">
        <f>+-Table1[[#This Row],[Current Total ADJUSTMENT_AMOUNT]]+Table1[[#This Row],[Adj Total ADJUSTMENT_AMOUNT]]</f>
        <v>1601532.52</v>
      </c>
      <c r="S560" s="1">
        <f>-Table1[[#This Row],[Current Total CHARGE_AMOUNT]]+Table1[[#This Row],[Adj Total CHARGE_AMOUNT]]</f>
        <v>2025412.4</v>
      </c>
      <c r="T560" s="1">
        <f>+Table1[[#This Row],[Adj Total TOTAL_COST]]-Table1[[#This Row],[Current Total TOTAL_COST]]</f>
        <v>460906.73709999997</v>
      </c>
      <c r="U560" s="1">
        <f>+Table1[[#This Row],[Adj Total CONTRIBUTION_MARGIN]]-Table1[[#This Row],[Current Total CONTRIBUTION_MARGIN]]</f>
        <v>11805.59</v>
      </c>
      <c r="V560" s="1">
        <f>+Table1[[#This Row],[Adj Total OPERATING_MARGIN]]-Table1[[#This Row],[Current Total OPERATING_MARGIN]]</f>
        <v>-78773.61</v>
      </c>
    </row>
    <row r="561" spans="1:22" x14ac:dyDescent="0.3">
      <c r="A561" t="s">
        <v>22</v>
      </c>
      <c r="B561">
        <v>2022</v>
      </c>
      <c r="C561" t="s">
        <v>20</v>
      </c>
      <c r="D561" t="s">
        <v>55</v>
      </c>
      <c r="E561" s="2">
        <v>1079</v>
      </c>
      <c r="F561" s="1">
        <v>558192.42000000004</v>
      </c>
      <c r="G561" s="1">
        <v>938664.6</v>
      </c>
      <c r="H561" s="1">
        <v>318401.77830000001</v>
      </c>
      <c r="I561" s="1">
        <v>192147.23</v>
      </c>
      <c r="J561" s="1">
        <v>122313.84</v>
      </c>
      <c r="K561" s="2">
        <v>1055</v>
      </c>
      <c r="L561" s="1">
        <v>322311.24</v>
      </c>
      <c r="M561" s="1">
        <v>508054.44</v>
      </c>
      <c r="N561" s="1">
        <v>188889.71609999999</v>
      </c>
      <c r="O561" s="1">
        <v>99076.82</v>
      </c>
      <c r="P561" s="1">
        <v>43601.62</v>
      </c>
      <c r="Q561" s="2">
        <f>-+Table1[[#This Row],[Current Record Count]]+Table1[[#This Row],[Adj Record Count]]</f>
        <v>-24</v>
      </c>
      <c r="R561" s="1">
        <f>+-Table1[[#This Row],[Current Total ADJUSTMENT_AMOUNT]]+Table1[[#This Row],[Adj Total ADJUSTMENT_AMOUNT]]</f>
        <v>-235881.18000000005</v>
      </c>
      <c r="S561" s="1">
        <f>-Table1[[#This Row],[Current Total CHARGE_AMOUNT]]+Table1[[#This Row],[Adj Total CHARGE_AMOUNT]]</f>
        <v>-430610.16</v>
      </c>
      <c r="T561" s="1">
        <f>+Table1[[#This Row],[Adj Total TOTAL_COST]]-Table1[[#This Row],[Current Total TOTAL_COST]]</f>
        <v>-129512.06220000001</v>
      </c>
      <c r="U561" s="1">
        <f>+Table1[[#This Row],[Adj Total CONTRIBUTION_MARGIN]]-Table1[[#This Row],[Current Total CONTRIBUTION_MARGIN]]</f>
        <v>-93070.41</v>
      </c>
      <c r="V561" s="1">
        <f>+Table1[[#This Row],[Adj Total OPERATING_MARGIN]]-Table1[[#This Row],[Current Total OPERATING_MARGIN]]</f>
        <v>-78712.22</v>
      </c>
    </row>
    <row r="562" spans="1:22" x14ac:dyDescent="0.3">
      <c r="A562" t="s">
        <v>81</v>
      </c>
      <c r="B562">
        <v>2023</v>
      </c>
      <c r="C562" t="s">
        <v>34</v>
      </c>
      <c r="D562" t="s">
        <v>34</v>
      </c>
      <c r="E562" s="2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2">
        <v>70</v>
      </c>
      <c r="L562" s="1">
        <v>711245.12</v>
      </c>
      <c r="M562" s="1">
        <v>843796.26</v>
      </c>
      <c r="N562" s="1">
        <v>241425.9914</v>
      </c>
      <c r="O562" s="1">
        <v>-45714.8</v>
      </c>
      <c r="P562" s="1">
        <v>-78511.509999999995</v>
      </c>
      <c r="Q562" s="2">
        <f>-+Table1[[#This Row],[Current Record Count]]+Table1[[#This Row],[Adj Record Count]]</f>
        <v>70</v>
      </c>
      <c r="R562" s="1">
        <f>+-Table1[[#This Row],[Current Total ADJUSTMENT_AMOUNT]]+Table1[[#This Row],[Adj Total ADJUSTMENT_AMOUNT]]</f>
        <v>711245.12</v>
      </c>
      <c r="S562" s="1">
        <f>-Table1[[#This Row],[Current Total CHARGE_AMOUNT]]+Table1[[#This Row],[Adj Total CHARGE_AMOUNT]]</f>
        <v>843796.26</v>
      </c>
      <c r="T562" s="1">
        <f>+Table1[[#This Row],[Adj Total TOTAL_COST]]-Table1[[#This Row],[Current Total TOTAL_COST]]</f>
        <v>241425.9914</v>
      </c>
      <c r="U562" s="1">
        <f>+Table1[[#This Row],[Adj Total CONTRIBUTION_MARGIN]]-Table1[[#This Row],[Current Total CONTRIBUTION_MARGIN]]</f>
        <v>-45714.8</v>
      </c>
      <c r="V562" s="1">
        <f>+Table1[[#This Row],[Adj Total OPERATING_MARGIN]]-Table1[[#This Row],[Current Total OPERATING_MARGIN]]</f>
        <v>-78511.509999999995</v>
      </c>
    </row>
    <row r="563" spans="1:22" x14ac:dyDescent="0.3">
      <c r="A563" t="s">
        <v>35</v>
      </c>
      <c r="B563">
        <v>2024</v>
      </c>
      <c r="C563" t="s">
        <v>20</v>
      </c>
      <c r="D563" t="s">
        <v>89</v>
      </c>
      <c r="E563" s="2">
        <v>30</v>
      </c>
      <c r="F563" s="1">
        <v>209753.47</v>
      </c>
      <c r="G563" s="1">
        <v>368167.99</v>
      </c>
      <c r="H563" s="1">
        <v>88833.1967</v>
      </c>
      <c r="I563" s="1">
        <v>93359.74</v>
      </c>
      <c r="J563" s="1">
        <v>74946.66</v>
      </c>
      <c r="K563" s="2">
        <v>5</v>
      </c>
      <c r="L563" s="1">
        <v>25327.82</v>
      </c>
      <c r="M563" s="1">
        <v>35503.42</v>
      </c>
      <c r="N563" s="1">
        <v>12795.8866</v>
      </c>
      <c r="O563" s="1">
        <v>743.15</v>
      </c>
      <c r="P563" s="1">
        <v>-2620.29</v>
      </c>
      <c r="Q563" s="2">
        <f>-+Table1[[#This Row],[Current Record Count]]+Table1[[#This Row],[Adj Record Count]]</f>
        <v>-25</v>
      </c>
      <c r="R563" s="1">
        <f>+-Table1[[#This Row],[Current Total ADJUSTMENT_AMOUNT]]+Table1[[#This Row],[Adj Total ADJUSTMENT_AMOUNT]]</f>
        <v>-184425.65</v>
      </c>
      <c r="S563" s="1">
        <f>-Table1[[#This Row],[Current Total CHARGE_AMOUNT]]+Table1[[#This Row],[Adj Total CHARGE_AMOUNT]]</f>
        <v>-332664.57</v>
      </c>
      <c r="T563" s="1">
        <f>+Table1[[#This Row],[Adj Total TOTAL_COST]]-Table1[[#This Row],[Current Total TOTAL_COST]]</f>
        <v>-76037.310100000002</v>
      </c>
      <c r="U563" s="1">
        <f>+Table1[[#This Row],[Adj Total CONTRIBUTION_MARGIN]]-Table1[[#This Row],[Current Total CONTRIBUTION_MARGIN]]</f>
        <v>-92616.590000000011</v>
      </c>
      <c r="V563" s="1">
        <f>+Table1[[#This Row],[Adj Total OPERATING_MARGIN]]-Table1[[#This Row],[Current Total OPERATING_MARGIN]]</f>
        <v>-77566.95</v>
      </c>
    </row>
    <row r="564" spans="1:22" x14ac:dyDescent="0.3">
      <c r="A564" t="s">
        <v>81</v>
      </c>
      <c r="B564">
        <v>2020</v>
      </c>
      <c r="C564" t="s">
        <v>72</v>
      </c>
      <c r="D564" t="s">
        <v>72</v>
      </c>
      <c r="E564" s="2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2">
        <v>26</v>
      </c>
      <c r="L564" s="1">
        <v>137720.94</v>
      </c>
      <c r="M564" s="1">
        <v>213139.31</v>
      </c>
      <c r="N564" s="1">
        <v>152589.87220000001</v>
      </c>
      <c r="O564" s="1">
        <v>-7623.76</v>
      </c>
      <c r="P564" s="1">
        <v>-77507.91</v>
      </c>
      <c r="Q564" s="2">
        <f>-+Table1[[#This Row],[Current Record Count]]+Table1[[#This Row],[Adj Record Count]]</f>
        <v>26</v>
      </c>
      <c r="R564" s="1">
        <f>+-Table1[[#This Row],[Current Total ADJUSTMENT_AMOUNT]]+Table1[[#This Row],[Adj Total ADJUSTMENT_AMOUNT]]</f>
        <v>137720.94</v>
      </c>
      <c r="S564" s="1">
        <f>-Table1[[#This Row],[Current Total CHARGE_AMOUNT]]+Table1[[#This Row],[Adj Total CHARGE_AMOUNT]]</f>
        <v>213139.31</v>
      </c>
      <c r="T564" s="1">
        <f>+Table1[[#This Row],[Adj Total TOTAL_COST]]-Table1[[#This Row],[Current Total TOTAL_COST]]</f>
        <v>152589.87220000001</v>
      </c>
      <c r="U564" s="1">
        <f>+Table1[[#This Row],[Adj Total CONTRIBUTION_MARGIN]]-Table1[[#This Row],[Current Total CONTRIBUTION_MARGIN]]</f>
        <v>-7623.76</v>
      </c>
      <c r="V564" s="1">
        <f>+Table1[[#This Row],[Adj Total OPERATING_MARGIN]]-Table1[[#This Row],[Current Total OPERATING_MARGIN]]</f>
        <v>-77507.91</v>
      </c>
    </row>
    <row r="565" spans="1:22" x14ac:dyDescent="0.3">
      <c r="A565" t="s">
        <v>25</v>
      </c>
      <c r="B565">
        <v>2023</v>
      </c>
      <c r="C565" t="s">
        <v>29</v>
      </c>
      <c r="D565" t="s">
        <v>57</v>
      </c>
      <c r="E565" s="2">
        <v>1444</v>
      </c>
      <c r="F565" s="1">
        <v>4370157.58</v>
      </c>
      <c r="G565" s="1">
        <v>5690627.4199999999</v>
      </c>
      <c r="H565" s="1">
        <v>1916406.8106</v>
      </c>
      <c r="I565" s="1">
        <v>306551.73</v>
      </c>
      <c r="J565" s="1">
        <v>-193785.86</v>
      </c>
      <c r="K565" s="2">
        <v>2162</v>
      </c>
      <c r="L565" s="1">
        <v>6676647.9199999999</v>
      </c>
      <c r="M565" s="1">
        <v>8770254.5800000001</v>
      </c>
      <c r="N565" s="1">
        <v>2905441.3117</v>
      </c>
      <c r="O565" s="1">
        <v>492462.19</v>
      </c>
      <c r="P565" s="1">
        <v>-271217.34999999998</v>
      </c>
      <c r="Q565" s="2">
        <f>-+Table1[[#This Row],[Current Record Count]]+Table1[[#This Row],[Adj Record Count]]</f>
        <v>718</v>
      </c>
      <c r="R565" s="1">
        <f>+-Table1[[#This Row],[Current Total ADJUSTMENT_AMOUNT]]+Table1[[#This Row],[Adj Total ADJUSTMENT_AMOUNT]]</f>
        <v>2306490.34</v>
      </c>
      <c r="S565" s="1">
        <f>-Table1[[#This Row],[Current Total CHARGE_AMOUNT]]+Table1[[#This Row],[Adj Total CHARGE_AMOUNT]]</f>
        <v>3079627.16</v>
      </c>
      <c r="T565" s="1">
        <f>+Table1[[#This Row],[Adj Total TOTAL_COST]]-Table1[[#This Row],[Current Total TOTAL_COST]]</f>
        <v>989034.50109999999</v>
      </c>
      <c r="U565" s="1">
        <f>+Table1[[#This Row],[Adj Total CONTRIBUTION_MARGIN]]-Table1[[#This Row],[Current Total CONTRIBUTION_MARGIN]]</f>
        <v>185910.46000000002</v>
      </c>
      <c r="V565" s="1">
        <f>+Table1[[#This Row],[Adj Total OPERATING_MARGIN]]-Table1[[#This Row],[Current Total OPERATING_MARGIN]]</f>
        <v>-77431.489999999991</v>
      </c>
    </row>
    <row r="566" spans="1:22" x14ac:dyDescent="0.3">
      <c r="A566" t="s">
        <v>33</v>
      </c>
      <c r="B566">
        <v>2021</v>
      </c>
      <c r="C566" t="s">
        <v>23</v>
      </c>
      <c r="D566" t="s">
        <v>24</v>
      </c>
      <c r="E566" s="2">
        <v>235</v>
      </c>
      <c r="F566" s="1">
        <v>535952.15</v>
      </c>
      <c r="G566" s="1">
        <v>750179.8</v>
      </c>
      <c r="H566" s="1">
        <v>171656.46669999999</v>
      </c>
      <c r="I566" s="1">
        <v>135906.56</v>
      </c>
      <c r="J566" s="1">
        <v>77336.67</v>
      </c>
      <c r="K566" s="2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2">
        <f>-+Table1[[#This Row],[Current Record Count]]+Table1[[#This Row],[Adj Record Count]]</f>
        <v>-235</v>
      </c>
      <c r="R566" s="1">
        <f>+-Table1[[#This Row],[Current Total ADJUSTMENT_AMOUNT]]+Table1[[#This Row],[Adj Total ADJUSTMENT_AMOUNT]]</f>
        <v>-535952.15</v>
      </c>
      <c r="S566" s="1">
        <f>-Table1[[#This Row],[Current Total CHARGE_AMOUNT]]+Table1[[#This Row],[Adj Total CHARGE_AMOUNT]]</f>
        <v>-750179.8</v>
      </c>
      <c r="T566" s="1">
        <f>+Table1[[#This Row],[Adj Total TOTAL_COST]]-Table1[[#This Row],[Current Total TOTAL_COST]]</f>
        <v>-171656.46669999999</v>
      </c>
      <c r="U566" s="1">
        <f>+Table1[[#This Row],[Adj Total CONTRIBUTION_MARGIN]]-Table1[[#This Row],[Current Total CONTRIBUTION_MARGIN]]</f>
        <v>-135906.56</v>
      </c>
      <c r="V566" s="1">
        <f>+Table1[[#This Row],[Adj Total OPERATING_MARGIN]]-Table1[[#This Row],[Current Total OPERATING_MARGIN]]</f>
        <v>-77336.67</v>
      </c>
    </row>
    <row r="567" spans="1:22" x14ac:dyDescent="0.3">
      <c r="A567" t="s">
        <v>35</v>
      </c>
      <c r="B567">
        <v>2025</v>
      </c>
      <c r="C567" t="s">
        <v>51</v>
      </c>
      <c r="D567" t="s">
        <v>51</v>
      </c>
      <c r="E567" s="2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2">
        <v>248</v>
      </c>
      <c r="L567" s="1">
        <v>2128093.85</v>
      </c>
      <c r="M567" s="1">
        <v>2752867.39</v>
      </c>
      <c r="N567" s="1">
        <v>355816.63059999997</v>
      </c>
      <c r="O567" s="1">
        <v>40300.93</v>
      </c>
      <c r="P567" s="1">
        <v>-76754.69</v>
      </c>
      <c r="Q567" s="2">
        <f>-+Table1[[#This Row],[Current Record Count]]+Table1[[#This Row],[Adj Record Count]]</f>
        <v>248</v>
      </c>
      <c r="R567" s="1">
        <f>+-Table1[[#This Row],[Current Total ADJUSTMENT_AMOUNT]]+Table1[[#This Row],[Adj Total ADJUSTMENT_AMOUNT]]</f>
        <v>2128093.85</v>
      </c>
      <c r="S567" s="1">
        <f>-Table1[[#This Row],[Current Total CHARGE_AMOUNT]]+Table1[[#This Row],[Adj Total CHARGE_AMOUNT]]</f>
        <v>2752867.39</v>
      </c>
      <c r="T567" s="1">
        <f>+Table1[[#This Row],[Adj Total TOTAL_COST]]-Table1[[#This Row],[Current Total TOTAL_COST]]</f>
        <v>355816.63059999997</v>
      </c>
      <c r="U567" s="1">
        <f>+Table1[[#This Row],[Adj Total CONTRIBUTION_MARGIN]]-Table1[[#This Row],[Current Total CONTRIBUTION_MARGIN]]</f>
        <v>40300.93</v>
      </c>
      <c r="V567" s="1">
        <f>+Table1[[#This Row],[Adj Total OPERATING_MARGIN]]-Table1[[#This Row],[Current Total OPERATING_MARGIN]]</f>
        <v>-76754.69</v>
      </c>
    </row>
    <row r="568" spans="1:22" x14ac:dyDescent="0.3">
      <c r="A568" t="s">
        <v>25</v>
      </c>
      <c r="B568">
        <v>2020</v>
      </c>
      <c r="C568" t="s">
        <v>17</v>
      </c>
      <c r="D568" t="s">
        <v>79</v>
      </c>
      <c r="E568" s="2">
        <v>70</v>
      </c>
      <c r="F568" s="1">
        <v>168548.06</v>
      </c>
      <c r="G568" s="1">
        <v>224347.13</v>
      </c>
      <c r="H568" s="1">
        <v>24551.519199999999</v>
      </c>
      <c r="I568" s="1">
        <v>38034.31</v>
      </c>
      <c r="J568" s="1">
        <v>31152.47</v>
      </c>
      <c r="K568" s="2">
        <v>487</v>
      </c>
      <c r="L568" s="1">
        <v>3406770.34</v>
      </c>
      <c r="M568" s="1">
        <v>4109767.53</v>
      </c>
      <c r="N568" s="1">
        <v>727305.77690000006</v>
      </c>
      <c r="O568" s="1">
        <v>192078.39</v>
      </c>
      <c r="P568" s="1">
        <v>-45541.77</v>
      </c>
      <c r="Q568" s="2">
        <f>-+Table1[[#This Row],[Current Record Count]]+Table1[[#This Row],[Adj Record Count]]</f>
        <v>417</v>
      </c>
      <c r="R568" s="1">
        <f>+-Table1[[#This Row],[Current Total ADJUSTMENT_AMOUNT]]+Table1[[#This Row],[Adj Total ADJUSTMENT_AMOUNT]]</f>
        <v>3238222.28</v>
      </c>
      <c r="S568" s="1">
        <f>-Table1[[#This Row],[Current Total CHARGE_AMOUNT]]+Table1[[#This Row],[Adj Total CHARGE_AMOUNT]]</f>
        <v>3885420.4</v>
      </c>
      <c r="T568" s="1">
        <f>+Table1[[#This Row],[Adj Total TOTAL_COST]]-Table1[[#This Row],[Current Total TOTAL_COST]]</f>
        <v>702754.25770000007</v>
      </c>
      <c r="U568" s="1">
        <f>+Table1[[#This Row],[Adj Total CONTRIBUTION_MARGIN]]-Table1[[#This Row],[Current Total CONTRIBUTION_MARGIN]]</f>
        <v>154044.08000000002</v>
      </c>
      <c r="V568" s="1">
        <f>+Table1[[#This Row],[Adj Total OPERATING_MARGIN]]-Table1[[#This Row],[Current Total OPERATING_MARGIN]]</f>
        <v>-76694.239999999991</v>
      </c>
    </row>
    <row r="569" spans="1:22" x14ac:dyDescent="0.3">
      <c r="A569" t="s">
        <v>16</v>
      </c>
      <c r="B569">
        <v>2020</v>
      </c>
      <c r="C569" t="s">
        <v>29</v>
      </c>
      <c r="D569" t="s">
        <v>30</v>
      </c>
      <c r="E569" s="2">
        <v>46794</v>
      </c>
      <c r="F569" s="1">
        <v>17561417.120000001</v>
      </c>
      <c r="G569" s="1">
        <v>21786154.66</v>
      </c>
      <c r="H569" s="1">
        <v>3643865.2028999999</v>
      </c>
      <c r="I569" s="1">
        <v>1813522.22</v>
      </c>
      <c r="J569" s="1">
        <v>534215.21</v>
      </c>
      <c r="K569" s="2">
        <v>46016</v>
      </c>
      <c r="L569" s="1">
        <v>15506026.029999999</v>
      </c>
      <c r="M569" s="1">
        <v>19222206.530000001</v>
      </c>
      <c r="N569" s="1">
        <v>3227118.0399000002</v>
      </c>
      <c r="O569" s="1">
        <v>1611954.46</v>
      </c>
      <c r="P569" s="1">
        <v>457764.41</v>
      </c>
      <c r="Q569" s="2">
        <f>-+Table1[[#This Row],[Current Record Count]]+Table1[[#This Row],[Adj Record Count]]</f>
        <v>-778</v>
      </c>
      <c r="R569" s="1">
        <f>+-Table1[[#This Row],[Current Total ADJUSTMENT_AMOUNT]]+Table1[[#This Row],[Adj Total ADJUSTMENT_AMOUNT]]</f>
        <v>-2055391.0900000017</v>
      </c>
      <c r="S569" s="1">
        <f>-Table1[[#This Row],[Current Total CHARGE_AMOUNT]]+Table1[[#This Row],[Adj Total CHARGE_AMOUNT]]</f>
        <v>-2563948.129999999</v>
      </c>
      <c r="T569" s="1">
        <f>+Table1[[#This Row],[Adj Total TOTAL_COST]]-Table1[[#This Row],[Current Total TOTAL_COST]]</f>
        <v>-416747.16299999971</v>
      </c>
      <c r="U569" s="1">
        <f>+Table1[[#This Row],[Adj Total CONTRIBUTION_MARGIN]]-Table1[[#This Row],[Current Total CONTRIBUTION_MARGIN]]</f>
        <v>-201567.76</v>
      </c>
      <c r="V569" s="1">
        <f>+Table1[[#This Row],[Adj Total OPERATING_MARGIN]]-Table1[[#This Row],[Current Total OPERATING_MARGIN]]</f>
        <v>-76450.799999999988</v>
      </c>
    </row>
    <row r="570" spans="1:22" x14ac:dyDescent="0.3">
      <c r="A570" t="s">
        <v>78</v>
      </c>
      <c r="B570">
        <v>2021</v>
      </c>
      <c r="C570" t="s">
        <v>60</v>
      </c>
      <c r="D570" t="s">
        <v>60</v>
      </c>
      <c r="E570" s="2">
        <v>93</v>
      </c>
      <c r="F570" s="1">
        <v>459581.47</v>
      </c>
      <c r="G570" s="1">
        <v>619299.47</v>
      </c>
      <c r="H570" s="1">
        <v>102238.1997</v>
      </c>
      <c r="I570" s="1">
        <v>107250.68</v>
      </c>
      <c r="J570" s="1">
        <v>75887.149999999994</v>
      </c>
      <c r="K570" s="2">
        <v>13</v>
      </c>
      <c r="L570" s="1">
        <v>13532.31</v>
      </c>
      <c r="M570" s="1">
        <v>18081.849999999999</v>
      </c>
      <c r="N570" s="1">
        <v>5476.3184000000001</v>
      </c>
      <c r="O570" s="1">
        <v>1731.23</v>
      </c>
      <c r="P570" s="1">
        <v>-389.38</v>
      </c>
      <c r="Q570" s="2">
        <f>-+Table1[[#This Row],[Current Record Count]]+Table1[[#This Row],[Adj Record Count]]</f>
        <v>-80</v>
      </c>
      <c r="R570" s="1">
        <f>+-Table1[[#This Row],[Current Total ADJUSTMENT_AMOUNT]]+Table1[[#This Row],[Adj Total ADJUSTMENT_AMOUNT]]</f>
        <v>-446049.16</v>
      </c>
      <c r="S570" s="1">
        <f>-Table1[[#This Row],[Current Total CHARGE_AMOUNT]]+Table1[[#This Row],[Adj Total CHARGE_AMOUNT]]</f>
        <v>-601217.62</v>
      </c>
      <c r="T570" s="1">
        <f>+Table1[[#This Row],[Adj Total TOTAL_COST]]-Table1[[#This Row],[Current Total TOTAL_COST]]</f>
        <v>-96761.881299999994</v>
      </c>
      <c r="U570" s="1">
        <f>+Table1[[#This Row],[Adj Total CONTRIBUTION_MARGIN]]-Table1[[#This Row],[Current Total CONTRIBUTION_MARGIN]]</f>
        <v>-105519.45</v>
      </c>
      <c r="V570" s="1">
        <f>+Table1[[#This Row],[Adj Total OPERATING_MARGIN]]-Table1[[#This Row],[Current Total OPERATING_MARGIN]]</f>
        <v>-76276.53</v>
      </c>
    </row>
    <row r="571" spans="1:22" x14ac:dyDescent="0.3">
      <c r="A571" t="s">
        <v>81</v>
      </c>
      <c r="B571">
        <v>2023</v>
      </c>
      <c r="C571" t="s">
        <v>29</v>
      </c>
      <c r="D571" t="s">
        <v>62</v>
      </c>
      <c r="E571" s="2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2">
        <v>131</v>
      </c>
      <c r="L571" s="1">
        <v>1637133.9</v>
      </c>
      <c r="M571" s="1">
        <v>2071570.31</v>
      </c>
      <c r="N571" s="1">
        <v>607729.8014</v>
      </c>
      <c r="O571" s="1">
        <v>-1193.18</v>
      </c>
      <c r="P571" s="1">
        <v>-76271.75</v>
      </c>
      <c r="Q571" s="2">
        <f>-+Table1[[#This Row],[Current Record Count]]+Table1[[#This Row],[Adj Record Count]]</f>
        <v>131</v>
      </c>
      <c r="R571" s="1">
        <f>+-Table1[[#This Row],[Current Total ADJUSTMENT_AMOUNT]]+Table1[[#This Row],[Adj Total ADJUSTMENT_AMOUNT]]</f>
        <v>1637133.9</v>
      </c>
      <c r="S571" s="1">
        <f>-Table1[[#This Row],[Current Total CHARGE_AMOUNT]]+Table1[[#This Row],[Adj Total CHARGE_AMOUNT]]</f>
        <v>2071570.31</v>
      </c>
      <c r="T571" s="1">
        <f>+Table1[[#This Row],[Adj Total TOTAL_COST]]-Table1[[#This Row],[Current Total TOTAL_COST]]</f>
        <v>607729.8014</v>
      </c>
      <c r="U571" s="1">
        <f>+Table1[[#This Row],[Adj Total CONTRIBUTION_MARGIN]]-Table1[[#This Row],[Current Total CONTRIBUTION_MARGIN]]</f>
        <v>-1193.18</v>
      </c>
      <c r="V571" s="1">
        <f>+Table1[[#This Row],[Adj Total OPERATING_MARGIN]]-Table1[[#This Row],[Current Total OPERATING_MARGIN]]</f>
        <v>-76271.75</v>
      </c>
    </row>
    <row r="572" spans="1:22" x14ac:dyDescent="0.3">
      <c r="A572" t="s">
        <v>81</v>
      </c>
      <c r="B572">
        <v>2025</v>
      </c>
      <c r="C572" t="s">
        <v>51</v>
      </c>
      <c r="D572" t="s">
        <v>51</v>
      </c>
      <c r="E572" s="2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2">
        <v>216</v>
      </c>
      <c r="L572" s="1">
        <v>2407617.11</v>
      </c>
      <c r="M572" s="1">
        <v>3397893.15</v>
      </c>
      <c r="N572" s="1">
        <v>557566.07759999996</v>
      </c>
      <c r="O572" s="1">
        <v>63611.68</v>
      </c>
      <c r="P572" s="1">
        <v>-76033.600000000006</v>
      </c>
      <c r="Q572" s="2">
        <f>-+Table1[[#This Row],[Current Record Count]]+Table1[[#This Row],[Adj Record Count]]</f>
        <v>216</v>
      </c>
      <c r="R572" s="1">
        <f>+-Table1[[#This Row],[Current Total ADJUSTMENT_AMOUNT]]+Table1[[#This Row],[Adj Total ADJUSTMENT_AMOUNT]]</f>
        <v>2407617.11</v>
      </c>
      <c r="S572" s="1">
        <f>-Table1[[#This Row],[Current Total CHARGE_AMOUNT]]+Table1[[#This Row],[Adj Total CHARGE_AMOUNT]]</f>
        <v>3397893.15</v>
      </c>
      <c r="T572" s="1">
        <f>+Table1[[#This Row],[Adj Total TOTAL_COST]]-Table1[[#This Row],[Current Total TOTAL_COST]]</f>
        <v>557566.07759999996</v>
      </c>
      <c r="U572" s="1">
        <f>+Table1[[#This Row],[Adj Total CONTRIBUTION_MARGIN]]-Table1[[#This Row],[Current Total CONTRIBUTION_MARGIN]]</f>
        <v>63611.68</v>
      </c>
      <c r="V572" s="1">
        <f>+Table1[[#This Row],[Adj Total OPERATING_MARGIN]]-Table1[[#This Row],[Current Total OPERATING_MARGIN]]</f>
        <v>-76033.600000000006</v>
      </c>
    </row>
    <row r="573" spans="1:22" x14ac:dyDescent="0.3">
      <c r="A573" t="s">
        <v>22</v>
      </c>
      <c r="B573">
        <v>2021</v>
      </c>
      <c r="C573" t="s">
        <v>20</v>
      </c>
      <c r="D573" t="s">
        <v>49</v>
      </c>
      <c r="E573" s="2">
        <v>1342</v>
      </c>
      <c r="F573" s="1">
        <v>1003555.38</v>
      </c>
      <c r="G573" s="1">
        <v>1548705.98</v>
      </c>
      <c r="H573" s="1">
        <v>562954.05830000003</v>
      </c>
      <c r="I573" s="1">
        <v>250709.53</v>
      </c>
      <c r="J573" s="1">
        <v>85733.23</v>
      </c>
      <c r="K573" s="2">
        <v>1073</v>
      </c>
      <c r="L573" s="1">
        <v>448963.1</v>
      </c>
      <c r="M573" s="1">
        <v>687009.22</v>
      </c>
      <c r="N573" s="1">
        <v>297857.84139999998</v>
      </c>
      <c r="O573" s="1">
        <v>107786.89</v>
      </c>
      <c r="P573" s="1">
        <v>9786.4500000000007</v>
      </c>
      <c r="Q573" s="2">
        <f>-+Table1[[#This Row],[Current Record Count]]+Table1[[#This Row],[Adj Record Count]]</f>
        <v>-269</v>
      </c>
      <c r="R573" s="1">
        <f>+-Table1[[#This Row],[Current Total ADJUSTMENT_AMOUNT]]+Table1[[#This Row],[Adj Total ADJUSTMENT_AMOUNT]]</f>
        <v>-554592.28</v>
      </c>
      <c r="S573" s="1">
        <f>-Table1[[#This Row],[Current Total CHARGE_AMOUNT]]+Table1[[#This Row],[Adj Total CHARGE_AMOUNT]]</f>
        <v>-861696.76</v>
      </c>
      <c r="T573" s="1">
        <f>+Table1[[#This Row],[Adj Total TOTAL_COST]]-Table1[[#This Row],[Current Total TOTAL_COST]]</f>
        <v>-265096.21690000006</v>
      </c>
      <c r="U573" s="1">
        <f>+Table1[[#This Row],[Adj Total CONTRIBUTION_MARGIN]]-Table1[[#This Row],[Current Total CONTRIBUTION_MARGIN]]</f>
        <v>-142922.64000000001</v>
      </c>
      <c r="V573" s="1">
        <f>+Table1[[#This Row],[Adj Total OPERATING_MARGIN]]-Table1[[#This Row],[Current Total OPERATING_MARGIN]]</f>
        <v>-75946.78</v>
      </c>
    </row>
    <row r="574" spans="1:22" x14ac:dyDescent="0.3">
      <c r="A574" t="s">
        <v>31</v>
      </c>
      <c r="B574">
        <v>2020</v>
      </c>
      <c r="C574" t="s">
        <v>29</v>
      </c>
      <c r="D574" t="s">
        <v>87</v>
      </c>
      <c r="E574" s="2">
        <v>36</v>
      </c>
      <c r="F574" s="1">
        <v>237800.23</v>
      </c>
      <c r="G574" s="1">
        <v>463296.07</v>
      </c>
      <c r="H574" s="1">
        <v>144559.8774</v>
      </c>
      <c r="I574" s="1">
        <v>121626.2</v>
      </c>
      <c r="J574" s="1">
        <v>79906.62</v>
      </c>
      <c r="K574" s="2">
        <v>2</v>
      </c>
      <c r="L574" s="1">
        <v>3590.08</v>
      </c>
      <c r="M574" s="1">
        <v>11860.58</v>
      </c>
      <c r="N574" s="1">
        <v>3084.7123999999999</v>
      </c>
      <c r="O574" s="1">
        <v>5856.28</v>
      </c>
      <c r="P574" s="1">
        <v>4750.9399999999996</v>
      </c>
      <c r="Q574" s="2">
        <f>-+Table1[[#This Row],[Current Record Count]]+Table1[[#This Row],[Adj Record Count]]</f>
        <v>-34</v>
      </c>
      <c r="R574" s="1">
        <f>+-Table1[[#This Row],[Current Total ADJUSTMENT_AMOUNT]]+Table1[[#This Row],[Adj Total ADJUSTMENT_AMOUNT]]</f>
        <v>-234210.15000000002</v>
      </c>
      <c r="S574" s="1">
        <f>-Table1[[#This Row],[Current Total CHARGE_AMOUNT]]+Table1[[#This Row],[Adj Total CHARGE_AMOUNT]]</f>
        <v>-451435.49</v>
      </c>
      <c r="T574" s="1">
        <f>+Table1[[#This Row],[Adj Total TOTAL_COST]]-Table1[[#This Row],[Current Total TOTAL_COST]]</f>
        <v>-141475.16500000001</v>
      </c>
      <c r="U574" s="1">
        <f>+Table1[[#This Row],[Adj Total CONTRIBUTION_MARGIN]]-Table1[[#This Row],[Current Total CONTRIBUTION_MARGIN]]</f>
        <v>-115769.92</v>
      </c>
      <c r="V574" s="1">
        <f>+Table1[[#This Row],[Adj Total OPERATING_MARGIN]]-Table1[[#This Row],[Current Total OPERATING_MARGIN]]</f>
        <v>-75155.679999999993</v>
      </c>
    </row>
    <row r="575" spans="1:22" x14ac:dyDescent="0.3">
      <c r="A575" t="s">
        <v>39</v>
      </c>
      <c r="B575">
        <v>2022</v>
      </c>
      <c r="C575" t="s">
        <v>51</v>
      </c>
      <c r="D575" t="s">
        <v>51</v>
      </c>
      <c r="E575" s="2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2">
        <v>2505</v>
      </c>
      <c r="L575" s="1">
        <v>1546610.54</v>
      </c>
      <c r="M575" s="1">
        <v>1830757.08</v>
      </c>
      <c r="N575" s="1">
        <v>379304.08149999997</v>
      </c>
      <c r="O575" s="1">
        <v>43972.37</v>
      </c>
      <c r="P575" s="1">
        <v>-75111.429999999993</v>
      </c>
      <c r="Q575" s="2">
        <f>-+Table1[[#This Row],[Current Record Count]]+Table1[[#This Row],[Adj Record Count]]</f>
        <v>2505</v>
      </c>
      <c r="R575" s="1">
        <f>+-Table1[[#This Row],[Current Total ADJUSTMENT_AMOUNT]]+Table1[[#This Row],[Adj Total ADJUSTMENT_AMOUNT]]</f>
        <v>1546610.54</v>
      </c>
      <c r="S575" s="1">
        <f>-Table1[[#This Row],[Current Total CHARGE_AMOUNT]]+Table1[[#This Row],[Adj Total CHARGE_AMOUNT]]</f>
        <v>1830757.08</v>
      </c>
      <c r="T575" s="1">
        <f>+Table1[[#This Row],[Adj Total TOTAL_COST]]-Table1[[#This Row],[Current Total TOTAL_COST]]</f>
        <v>379304.08149999997</v>
      </c>
      <c r="U575" s="1">
        <f>+Table1[[#This Row],[Adj Total CONTRIBUTION_MARGIN]]-Table1[[#This Row],[Current Total CONTRIBUTION_MARGIN]]</f>
        <v>43972.37</v>
      </c>
      <c r="V575" s="1">
        <f>+Table1[[#This Row],[Adj Total OPERATING_MARGIN]]-Table1[[#This Row],[Current Total OPERATING_MARGIN]]</f>
        <v>-75111.429999999993</v>
      </c>
    </row>
    <row r="576" spans="1:22" x14ac:dyDescent="0.3">
      <c r="A576" t="s">
        <v>16</v>
      </c>
      <c r="B576">
        <v>2025</v>
      </c>
      <c r="C576" t="s">
        <v>23</v>
      </c>
      <c r="D576" t="s">
        <v>83</v>
      </c>
      <c r="E576" s="2">
        <v>1188</v>
      </c>
      <c r="F576" s="1">
        <v>1150533.3</v>
      </c>
      <c r="G576" s="1">
        <v>1498764.31</v>
      </c>
      <c r="H576" s="1">
        <v>231576.6912</v>
      </c>
      <c r="I576" s="1">
        <v>157210.79</v>
      </c>
      <c r="J576" s="1">
        <v>98599.67</v>
      </c>
      <c r="K576" s="2">
        <v>1101</v>
      </c>
      <c r="L576" s="1">
        <v>830078.59</v>
      </c>
      <c r="M576" s="1">
        <v>1025190.76</v>
      </c>
      <c r="N576" s="1">
        <v>156981.0814</v>
      </c>
      <c r="O576" s="1">
        <v>62643.77</v>
      </c>
      <c r="P576" s="1">
        <v>23690.02</v>
      </c>
      <c r="Q576" s="2">
        <f>-+Table1[[#This Row],[Current Record Count]]+Table1[[#This Row],[Adj Record Count]]</f>
        <v>-87</v>
      </c>
      <c r="R576" s="1">
        <f>+-Table1[[#This Row],[Current Total ADJUSTMENT_AMOUNT]]+Table1[[#This Row],[Adj Total ADJUSTMENT_AMOUNT]]</f>
        <v>-320454.71000000008</v>
      </c>
      <c r="S576" s="1">
        <f>-Table1[[#This Row],[Current Total CHARGE_AMOUNT]]+Table1[[#This Row],[Adj Total CHARGE_AMOUNT]]</f>
        <v>-473573.55000000005</v>
      </c>
      <c r="T576" s="1">
        <f>+Table1[[#This Row],[Adj Total TOTAL_COST]]-Table1[[#This Row],[Current Total TOTAL_COST]]</f>
        <v>-74595.609800000006</v>
      </c>
      <c r="U576" s="1">
        <f>+Table1[[#This Row],[Adj Total CONTRIBUTION_MARGIN]]-Table1[[#This Row],[Current Total CONTRIBUTION_MARGIN]]</f>
        <v>-94567.020000000019</v>
      </c>
      <c r="V576" s="1">
        <f>+Table1[[#This Row],[Adj Total OPERATING_MARGIN]]-Table1[[#This Row],[Current Total OPERATING_MARGIN]]</f>
        <v>-74909.649999999994</v>
      </c>
    </row>
    <row r="577" spans="1:22" x14ac:dyDescent="0.3">
      <c r="A577" t="s">
        <v>16</v>
      </c>
      <c r="B577">
        <v>2022</v>
      </c>
      <c r="C577" t="s">
        <v>29</v>
      </c>
      <c r="D577" t="s">
        <v>57</v>
      </c>
      <c r="E577" s="2">
        <v>3969</v>
      </c>
      <c r="F577" s="1">
        <v>2609211.9900000002</v>
      </c>
      <c r="G577" s="1">
        <v>3331347.73</v>
      </c>
      <c r="H577" s="1">
        <v>651612.54390000005</v>
      </c>
      <c r="I577" s="1">
        <v>403027.19</v>
      </c>
      <c r="J577" s="1">
        <v>225602.51</v>
      </c>
      <c r="K577" s="2">
        <v>3708</v>
      </c>
      <c r="L577" s="1">
        <v>1608448.01</v>
      </c>
      <c r="M577" s="1">
        <v>2004066.32</v>
      </c>
      <c r="N577" s="1">
        <v>299080.65179999999</v>
      </c>
      <c r="O577" s="1">
        <v>236783.43</v>
      </c>
      <c r="P577" s="1">
        <v>151429.34</v>
      </c>
      <c r="Q577" s="2">
        <f>-+Table1[[#This Row],[Current Record Count]]+Table1[[#This Row],[Adj Record Count]]</f>
        <v>-261</v>
      </c>
      <c r="R577" s="1">
        <f>+-Table1[[#This Row],[Current Total ADJUSTMENT_AMOUNT]]+Table1[[#This Row],[Adj Total ADJUSTMENT_AMOUNT]]</f>
        <v>-1000763.9800000002</v>
      </c>
      <c r="S577" s="1">
        <f>-Table1[[#This Row],[Current Total CHARGE_AMOUNT]]+Table1[[#This Row],[Adj Total CHARGE_AMOUNT]]</f>
        <v>-1327281.4099999999</v>
      </c>
      <c r="T577" s="1">
        <f>+Table1[[#This Row],[Adj Total TOTAL_COST]]-Table1[[#This Row],[Current Total TOTAL_COST]]</f>
        <v>-352531.89210000006</v>
      </c>
      <c r="U577" s="1">
        <f>+Table1[[#This Row],[Adj Total CONTRIBUTION_MARGIN]]-Table1[[#This Row],[Current Total CONTRIBUTION_MARGIN]]</f>
        <v>-166243.76</v>
      </c>
      <c r="V577" s="1">
        <f>+Table1[[#This Row],[Adj Total OPERATING_MARGIN]]-Table1[[#This Row],[Current Total OPERATING_MARGIN]]</f>
        <v>-74173.170000000013</v>
      </c>
    </row>
    <row r="578" spans="1:22" x14ac:dyDescent="0.3">
      <c r="A578" t="s">
        <v>31</v>
      </c>
      <c r="B578">
        <v>2022</v>
      </c>
      <c r="C578" t="s">
        <v>28</v>
      </c>
      <c r="D578" t="s">
        <v>28</v>
      </c>
      <c r="E578" s="2">
        <v>40</v>
      </c>
      <c r="F578" s="1">
        <v>727636.38</v>
      </c>
      <c r="G578" s="1">
        <v>1005580.21</v>
      </c>
      <c r="H578" s="1">
        <v>210452.44209999999</v>
      </c>
      <c r="I578" s="1">
        <v>165504.48000000001</v>
      </c>
      <c r="J578" s="1">
        <v>74368.44</v>
      </c>
      <c r="K578" s="2">
        <v>2</v>
      </c>
      <c r="L578" s="1">
        <v>6571.43</v>
      </c>
      <c r="M578" s="1">
        <v>10510.76</v>
      </c>
      <c r="N578" s="1">
        <v>2912.2970999999998</v>
      </c>
      <c r="O578" s="1">
        <v>1972.22</v>
      </c>
      <c r="P578" s="1">
        <v>1027.04</v>
      </c>
      <c r="Q578" s="2">
        <f>-+Table1[[#This Row],[Current Record Count]]+Table1[[#This Row],[Adj Record Count]]</f>
        <v>-38</v>
      </c>
      <c r="R578" s="1">
        <f>+-Table1[[#This Row],[Current Total ADJUSTMENT_AMOUNT]]+Table1[[#This Row],[Adj Total ADJUSTMENT_AMOUNT]]</f>
        <v>-721064.95</v>
      </c>
      <c r="S578" s="1">
        <f>-Table1[[#This Row],[Current Total CHARGE_AMOUNT]]+Table1[[#This Row],[Adj Total CHARGE_AMOUNT]]</f>
        <v>-995069.45</v>
      </c>
      <c r="T578" s="1">
        <f>+Table1[[#This Row],[Adj Total TOTAL_COST]]-Table1[[#This Row],[Current Total TOTAL_COST]]</f>
        <v>-207540.14499999999</v>
      </c>
      <c r="U578" s="1">
        <f>+Table1[[#This Row],[Adj Total CONTRIBUTION_MARGIN]]-Table1[[#This Row],[Current Total CONTRIBUTION_MARGIN]]</f>
        <v>-163532.26</v>
      </c>
      <c r="V578" s="1">
        <f>+Table1[[#This Row],[Adj Total OPERATING_MARGIN]]-Table1[[#This Row],[Current Total OPERATING_MARGIN]]</f>
        <v>-73341.400000000009</v>
      </c>
    </row>
    <row r="579" spans="1:22" x14ac:dyDescent="0.3">
      <c r="A579" t="s">
        <v>22</v>
      </c>
      <c r="B579">
        <v>2023</v>
      </c>
      <c r="C579" t="s">
        <v>20</v>
      </c>
      <c r="D579" t="s">
        <v>93</v>
      </c>
      <c r="E579" s="2">
        <v>37611</v>
      </c>
      <c r="F579" s="1">
        <v>18716860.57</v>
      </c>
      <c r="G579" s="1">
        <v>25268234.489999998</v>
      </c>
      <c r="H579" s="1">
        <v>12842491.3312</v>
      </c>
      <c r="I579" s="1">
        <v>4788260.58</v>
      </c>
      <c r="J579" s="1">
        <v>1045214.49</v>
      </c>
      <c r="K579" s="2">
        <v>37524</v>
      </c>
      <c r="L579" s="1">
        <v>18493944.27</v>
      </c>
      <c r="M579" s="1">
        <v>24946970.199999999</v>
      </c>
      <c r="N579" s="1">
        <v>12797365.8178</v>
      </c>
      <c r="O579" s="1">
        <v>4697490.49</v>
      </c>
      <c r="P579" s="1">
        <v>971887.2</v>
      </c>
      <c r="Q579" s="2">
        <f>-+Table1[[#This Row],[Current Record Count]]+Table1[[#This Row],[Adj Record Count]]</f>
        <v>-87</v>
      </c>
      <c r="R579" s="1">
        <f>+-Table1[[#This Row],[Current Total ADJUSTMENT_AMOUNT]]+Table1[[#This Row],[Adj Total ADJUSTMENT_AMOUNT]]</f>
        <v>-222916.30000000075</v>
      </c>
      <c r="S579" s="1">
        <f>-Table1[[#This Row],[Current Total CHARGE_AMOUNT]]+Table1[[#This Row],[Adj Total CHARGE_AMOUNT]]</f>
        <v>-321264.28999999911</v>
      </c>
      <c r="T579" s="1">
        <f>+Table1[[#This Row],[Adj Total TOTAL_COST]]-Table1[[#This Row],[Current Total TOTAL_COST]]</f>
        <v>-45125.513399999589</v>
      </c>
      <c r="U579" s="1">
        <f>+Table1[[#This Row],[Adj Total CONTRIBUTION_MARGIN]]-Table1[[#This Row],[Current Total CONTRIBUTION_MARGIN]]</f>
        <v>-90770.089999999851</v>
      </c>
      <c r="V579" s="1">
        <f>+Table1[[#This Row],[Adj Total OPERATING_MARGIN]]-Table1[[#This Row],[Current Total OPERATING_MARGIN]]</f>
        <v>-73327.290000000037</v>
      </c>
    </row>
    <row r="580" spans="1:22" x14ac:dyDescent="0.3">
      <c r="A580" t="s">
        <v>78</v>
      </c>
      <c r="B580">
        <v>2020</v>
      </c>
      <c r="C580" t="s">
        <v>29</v>
      </c>
      <c r="D580" t="s">
        <v>87</v>
      </c>
      <c r="E580" s="2">
        <v>690</v>
      </c>
      <c r="F580" s="1">
        <v>1597272.96</v>
      </c>
      <c r="G580" s="1">
        <v>2514566.88</v>
      </c>
      <c r="H580" s="1">
        <v>672447.38540000003</v>
      </c>
      <c r="I580" s="1">
        <v>396995.59</v>
      </c>
      <c r="J580" s="1">
        <v>200026.05</v>
      </c>
      <c r="K580" s="2">
        <v>645</v>
      </c>
      <c r="L580" s="1">
        <v>906373.32</v>
      </c>
      <c r="M580" s="1">
        <v>1500098.97</v>
      </c>
      <c r="N580" s="1">
        <v>424169.08260000002</v>
      </c>
      <c r="O580" s="1">
        <v>264188.08</v>
      </c>
      <c r="P580" s="1">
        <v>127074.31</v>
      </c>
      <c r="Q580" s="2">
        <f>-+Table1[[#This Row],[Current Record Count]]+Table1[[#This Row],[Adj Record Count]]</f>
        <v>-45</v>
      </c>
      <c r="R580" s="1">
        <f>+-Table1[[#This Row],[Current Total ADJUSTMENT_AMOUNT]]+Table1[[#This Row],[Adj Total ADJUSTMENT_AMOUNT]]</f>
        <v>-690899.64</v>
      </c>
      <c r="S580" s="1">
        <f>-Table1[[#This Row],[Current Total CHARGE_AMOUNT]]+Table1[[#This Row],[Adj Total CHARGE_AMOUNT]]</f>
        <v>-1014467.9099999999</v>
      </c>
      <c r="T580" s="1">
        <f>+Table1[[#This Row],[Adj Total TOTAL_COST]]-Table1[[#This Row],[Current Total TOTAL_COST]]</f>
        <v>-248278.3028</v>
      </c>
      <c r="U580" s="1">
        <f>+Table1[[#This Row],[Adj Total CONTRIBUTION_MARGIN]]-Table1[[#This Row],[Current Total CONTRIBUTION_MARGIN]]</f>
        <v>-132807.51</v>
      </c>
      <c r="V580" s="1">
        <f>+Table1[[#This Row],[Adj Total OPERATING_MARGIN]]-Table1[[#This Row],[Current Total OPERATING_MARGIN]]</f>
        <v>-72951.739999999991</v>
      </c>
    </row>
    <row r="581" spans="1:22" x14ac:dyDescent="0.3">
      <c r="A581" t="s">
        <v>33</v>
      </c>
      <c r="B581">
        <v>2020</v>
      </c>
      <c r="C581" t="s">
        <v>29</v>
      </c>
      <c r="D581" t="s">
        <v>43</v>
      </c>
      <c r="E581" s="2">
        <v>74</v>
      </c>
      <c r="F581" s="1">
        <v>396297.52</v>
      </c>
      <c r="G581" s="1">
        <v>768874.67</v>
      </c>
      <c r="H581" s="1">
        <v>297861.84850000002</v>
      </c>
      <c r="I581" s="1">
        <v>152503.71</v>
      </c>
      <c r="J581" s="1">
        <v>71464.34</v>
      </c>
      <c r="K581" s="2">
        <v>3</v>
      </c>
      <c r="L581" s="1">
        <v>406.62</v>
      </c>
      <c r="M581" s="1">
        <v>420.78</v>
      </c>
      <c r="N581" s="1">
        <v>230.96340000000001</v>
      </c>
      <c r="O581" s="1">
        <v>-134.76</v>
      </c>
      <c r="P581" s="1">
        <v>-216.8</v>
      </c>
      <c r="Q581" s="2">
        <f>-+Table1[[#This Row],[Current Record Count]]+Table1[[#This Row],[Adj Record Count]]</f>
        <v>-71</v>
      </c>
      <c r="R581" s="1">
        <f>+-Table1[[#This Row],[Current Total ADJUSTMENT_AMOUNT]]+Table1[[#This Row],[Adj Total ADJUSTMENT_AMOUNT]]</f>
        <v>-395890.9</v>
      </c>
      <c r="S581" s="1">
        <f>-Table1[[#This Row],[Current Total CHARGE_AMOUNT]]+Table1[[#This Row],[Adj Total CHARGE_AMOUNT]]</f>
        <v>-768453.89</v>
      </c>
      <c r="T581" s="1">
        <f>+Table1[[#This Row],[Adj Total TOTAL_COST]]-Table1[[#This Row],[Current Total TOTAL_COST]]</f>
        <v>-297630.88510000001</v>
      </c>
      <c r="U581" s="1">
        <f>+Table1[[#This Row],[Adj Total CONTRIBUTION_MARGIN]]-Table1[[#This Row],[Current Total CONTRIBUTION_MARGIN]]</f>
        <v>-152638.47</v>
      </c>
      <c r="V581" s="1">
        <f>+Table1[[#This Row],[Adj Total OPERATING_MARGIN]]-Table1[[#This Row],[Current Total OPERATING_MARGIN]]</f>
        <v>-71681.14</v>
      </c>
    </row>
    <row r="582" spans="1:22" x14ac:dyDescent="0.3">
      <c r="A582" t="s">
        <v>22</v>
      </c>
      <c r="B582">
        <v>2020</v>
      </c>
      <c r="C582" t="s">
        <v>29</v>
      </c>
      <c r="D582" t="s">
        <v>43</v>
      </c>
      <c r="E582" s="2">
        <v>6246</v>
      </c>
      <c r="F582" s="1">
        <v>6566959.3399999999</v>
      </c>
      <c r="G582" s="1">
        <v>9689648.1500000004</v>
      </c>
      <c r="H582" s="1">
        <v>4184111.4391000001</v>
      </c>
      <c r="I582" s="1">
        <v>265615.81</v>
      </c>
      <c r="J582" s="1">
        <v>-1191776.28</v>
      </c>
      <c r="K582" s="2">
        <v>5735</v>
      </c>
      <c r="L582" s="1">
        <v>4944574.45</v>
      </c>
      <c r="M582" s="1">
        <v>7457685.9900000002</v>
      </c>
      <c r="N582" s="1">
        <v>3656210.7686000001</v>
      </c>
      <c r="O582" s="1">
        <v>13760.48</v>
      </c>
      <c r="P582" s="1">
        <v>-1262475.55</v>
      </c>
      <c r="Q582" s="2">
        <f>-+Table1[[#This Row],[Current Record Count]]+Table1[[#This Row],[Adj Record Count]]</f>
        <v>-511</v>
      </c>
      <c r="R582" s="1">
        <f>+-Table1[[#This Row],[Current Total ADJUSTMENT_AMOUNT]]+Table1[[#This Row],[Adj Total ADJUSTMENT_AMOUNT]]</f>
        <v>-1622384.8899999997</v>
      </c>
      <c r="S582" s="1">
        <f>-Table1[[#This Row],[Current Total CHARGE_AMOUNT]]+Table1[[#This Row],[Adj Total CHARGE_AMOUNT]]</f>
        <v>-2231962.16</v>
      </c>
      <c r="T582" s="1">
        <f>+Table1[[#This Row],[Adj Total TOTAL_COST]]-Table1[[#This Row],[Current Total TOTAL_COST]]</f>
        <v>-527900.67050000001</v>
      </c>
      <c r="U582" s="1">
        <f>+Table1[[#This Row],[Adj Total CONTRIBUTION_MARGIN]]-Table1[[#This Row],[Current Total CONTRIBUTION_MARGIN]]</f>
        <v>-251855.33</v>
      </c>
      <c r="V582" s="1">
        <f>+Table1[[#This Row],[Adj Total OPERATING_MARGIN]]-Table1[[#This Row],[Current Total OPERATING_MARGIN]]</f>
        <v>-70699.270000000019</v>
      </c>
    </row>
    <row r="583" spans="1:22" x14ac:dyDescent="0.3">
      <c r="A583" t="s">
        <v>33</v>
      </c>
      <c r="B583">
        <v>2024</v>
      </c>
      <c r="C583" t="s">
        <v>90</v>
      </c>
      <c r="D583" t="s">
        <v>90</v>
      </c>
      <c r="E583" s="2">
        <v>182</v>
      </c>
      <c r="F583" s="1">
        <v>855520.24</v>
      </c>
      <c r="G583" s="1">
        <v>1156546.53</v>
      </c>
      <c r="H583" s="1">
        <v>237017.67129999999</v>
      </c>
      <c r="I583" s="1">
        <v>132348.35</v>
      </c>
      <c r="J583" s="1">
        <v>70666.16</v>
      </c>
      <c r="K583" s="2">
        <v>3</v>
      </c>
      <c r="L583" s="1">
        <v>179.8</v>
      </c>
      <c r="M583" s="1">
        <v>179.8</v>
      </c>
      <c r="N583" s="1">
        <v>64.317499999999995</v>
      </c>
      <c r="O583" s="1">
        <v>65.069999999999993</v>
      </c>
      <c r="P583" s="1">
        <v>60.26</v>
      </c>
      <c r="Q583" s="2">
        <f>-+Table1[[#This Row],[Current Record Count]]+Table1[[#This Row],[Adj Record Count]]</f>
        <v>-179</v>
      </c>
      <c r="R583" s="1">
        <f>+-Table1[[#This Row],[Current Total ADJUSTMENT_AMOUNT]]+Table1[[#This Row],[Adj Total ADJUSTMENT_AMOUNT]]</f>
        <v>-855340.44</v>
      </c>
      <c r="S583" s="1">
        <f>-Table1[[#This Row],[Current Total CHARGE_AMOUNT]]+Table1[[#This Row],[Adj Total CHARGE_AMOUNT]]</f>
        <v>-1156366.73</v>
      </c>
      <c r="T583" s="1">
        <f>+Table1[[#This Row],[Adj Total TOTAL_COST]]-Table1[[#This Row],[Current Total TOTAL_COST]]</f>
        <v>-236953.35379999998</v>
      </c>
      <c r="U583" s="1">
        <f>+Table1[[#This Row],[Adj Total CONTRIBUTION_MARGIN]]-Table1[[#This Row],[Current Total CONTRIBUTION_MARGIN]]</f>
        <v>-132283.28</v>
      </c>
      <c r="V583" s="1">
        <f>+Table1[[#This Row],[Adj Total OPERATING_MARGIN]]-Table1[[#This Row],[Current Total OPERATING_MARGIN]]</f>
        <v>-70605.900000000009</v>
      </c>
    </row>
    <row r="584" spans="1:22" x14ac:dyDescent="0.3">
      <c r="A584" t="s">
        <v>33</v>
      </c>
      <c r="B584">
        <v>2022</v>
      </c>
      <c r="C584" t="s">
        <v>20</v>
      </c>
      <c r="D584" t="s">
        <v>93</v>
      </c>
      <c r="E584" s="2">
        <v>158</v>
      </c>
      <c r="F584" s="1">
        <v>545344.39</v>
      </c>
      <c r="G584" s="1">
        <v>663674.85</v>
      </c>
      <c r="H584" s="1">
        <v>99813.112099999998</v>
      </c>
      <c r="I584" s="1">
        <v>90591.47</v>
      </c>
      <c r="J584" s="1">
        <v>69911.759999999995</v>
      </c>
      <c r="K584" s="2">
        <v>5</v>
      </c>
      <c r="L584" s="1">
        <v>19969.240000000002</v>
      </c>
      <c r="M584" s="1">
        <v>20018.66</v>
      </c>
      <c r="N584" s="1">
        <v>935.76670000000001</v>
      </c>
      <c r="O584" s="1">
        <v>-391.04</v>
      </c>
      <c r="P584" s="1">
        <v>-447.27</v>
      </c>
      <c r="Q584" s="2">
        <f>-+Table1[[#This Row],[Current Record Count]]+Table1[[#This Row],[Adj Record Count]]</f>
        <v>-153</v>
      </c>
      <c r="R584" s="1">
        <f>+-Table1[[#This Row],[Current Total ADJUSTMENT_AMOUNT]]+Table1[[#This Row],[Adj Total ADJUSTMENT_AMOUNT]]</f>
        <v>-525375.15</v>
      </c>
      <c r="S584" s="1">
        <f>-Table1[[#This Row],[Current Total CHARGE_AMOUNT]]+Table1[[#This Row],[Adj Total CHARGE_AMOUNT]]</f>
        <v>-643656.18999999994</v>
      </c>
      <c r="T584" s="1">
        <f>+Table1[[#This Row],[Adj Total TOTAL_COST]]-Table1[[#This Row],[Current Total TOTAL_COST]]</f>
        <v>-98877.345400000006</v>
      </c>
      <c r="U584" s="1">
        <f>+Table1[[#This Row],[Adj Total CONTRIBUTION_MARGIN]]-Table1[[#This Row],[Current Total CONTRIBUTION_MARGIN]]</f>
        <v>-90982.51</v>
      </c>
      <c r="V584" s="1">
        <f>+Table1[[#This Row],[Adj Total OPERATING_MARGIN]]-Table1[[#This Row],[Current Total OPERATING_MARGIN]]</f>
        <v>-70359.03</v>
      </c>
    </row>
    <row r="585" spans="1:22" x14ac:dyDescent="0.3">
      <c r="A585" t="s">
        <v>54</v>
      </c>
      <c r="B585">
        <v>2020</v>
      </c>
      <c r="C585" t="s">
        <v>92</v>
      </c>
      <c r="D585" t="s">
        <v>92</v>
      </c>
      <c r="E585" s="2">
        <v>1</v>
      </c>
      <c r="F585" s="1">
        <v>2827.41</v>
      </c>
      <c r="G585" s="1">
        <v>7964.56</v>
      </c>
      <c r="H585" s="1">
        <v>927.26620000000003</v>
      </c>
      <c r="I585" s="1">
        <v>4441.18</v>
      </c>
      <c r="J585" s="1">
        <v>4209.88</v>
      </c>
      <c r="K585" s="2">
        <v>18</v>
      </c>
      <c r="L585" s="1">
        <v>119507.11</v>
      </c>
      <c r="M585" s="1">
        <v>169253.69</v>
      </c>
      <c r="N585" s="1">
        <v>115599.308</v>
      </c>
      <c r="O585" s="1">
        <v>-9842</v>
      </c>
      <c r="P585" s="1">
        <v>-66006.09</v>
      </c>
      <c r="Q585" s="2">
        <f>-+Table1[[#This Row],[Current Record Count]]+Table1[[#This Row],[Adj Record Count]]</f>
        <v>17</v>
      </c>
      <c r="R585" s="1">
        <f>+-Table1[[#This Row],[Current Total ADJUSTMENT_AMOUNT]]+Table1[[#This Row],[Adj Total ADJUSTMENT_AMOUNT]]</f>
        <v>116679.7</v>
      </c>
      <c r="S585" s="1">
        <f>-Table1[[#This Row],[Current Total CHARGE_AMOUNT]]+Table1[[#This Row],[Adj Total CHARGE_AMOUNT]]</f>
        <v>161289.13</v>
      </c>
      <c r="T585" s="1">
        <f>+Table1[[#This Row],[Adj Total TOTAL_COST]]-Table1[[#This Row],[Current Total TOTAL_COST]]</f>
        <v>114672.04180000001</v>
      </c>
      <c r="U585" s="1">
        <f>+Table1[[#This Row],[Adj Total CONTRIBUTION_MARGIN]]-Table1[[#This Row],[Current Total CONTRIBUTION_MARGIN]]</f>
        <v>-14283.18</v>
      </c>
      <c r="V585" s="1">
        <f>+Table1[[#This Row],[Adj Total OPERATING_MARGIN]]-Table1[[#This Row],[Current Total OPERATING_MARGIN]]</f>
        <v>-70215.97</v>
      </c>
    </row>
    <row r="586" spans="1:22" x14ac:dyDescent="0.3">
      <c r="A586" t="s">
        <v>44</v>
      </c>
      <c r="B586">
        <v>2025</v>
      </c>
      <c r="C586" t="s">
        <v>58</v>
      </c>
      <c r="D586" t="s">
        <v>58</v>
      </c>
      <c r="E586" s="2">
        <v>191</v>
      </c>
      <c r="F586" s="1">
        <v>1389369.6</v>
      </c>
      <c r="G586" s="1">
        <v>1822386.38</v>
      </c>
      <c r="H586" s="1">
        <v>297559.7795</v>
      </c>
      <c r="I586" s="1">
        <v>161686.84</v>
      </c>
      <c r="J586" s="1">
        <v>68968.160000000003</v>
      </c>
      <c r="K586" s="2">
        <v>11</v>
      </c>
      <c r="L586" s="1">
        <v>5860.58</v>
      </c>
      <c r="M586" s="1">
        <v>8570</v>
      </c>
      <c r="N586" s="1">
        <v>2796.2197999999999</v>
      </c>
      <c r="O586" s="1">
        <v>-225.61</v>
      </c>
      <c r="P586" s="1">
        <v>-932.79</v>
      </c>
      <c r="Q586" s="2">
        <f>-+Table1[[#This Row],[Current Record Count]]+Table1[[#This Row],[Adj Record Count]]</f>
        <v>-180</v>
      </c>
      <c r="R586" s="1">
        <f>+-Table1[[#This Row],[Current Total ADJUSTMENT_AMOUNT]]+Table1[[#This Row],[Adj Total ADJUSTMENT_AMOUNT]]</f>
        <v>-1383509.02</v>
      </c>
      <c r="S586" s="1">
        <f>-Table1[[#This Row],[Current Total CHARGE_AMOUNT]]+Table1[[#This Row],[Adj Total CHARGE_AMOUNT]]</f>
        <v>-1813816.38</v>
      </c>
      <c r="T586" s="1">
        <f>+Table1[[#This Row],[Adj Total TOTAL_COST]]-Table1[[#This Row],[Current Total TOTAL_COST]]</f>
        <v>-294763.55969999998</v>
      </c>
      <c r="U586" s="1">
        <f>+Table1[[#This Row],[Adj Total CONTRIBUTION_MARGIN]]-Table1[[#This Row],[Current Total CONTRIBUTION_MARGIN]]</f>
        <v>-161912.44999999998</v>
      </c>
      <c r="V586" s="1">
        <f>+Table1[[#This Row],[Adj Total OPERATING_MARGIN]]-Table1[[#This Row],[Current Total OPERATING_MARGIN]]</f>
        <v>-69900.95</v>
      </c>
    </row>
    <row r="587" spans="1:22" x14ac:dyDescent="0.3">
      <c r="A587" t="s">
        <v>25</v>
      </c>
      <c r="B587">
        <v>2020</v>
      </c>
      <c r="C587" t="s">
        <v>20</v>
      </c>
      <c r="D587" t="s">
        <v>89</v>
      </c>
      <c r="E587" s="2">
        <v>42</v>
      </c>
      <c r="F587" s="1">
        <v>114873.94</v>
      </c>
      <c r="G587" s="1">
        <v>177012.52</v>
      </c>
      <c r="H587" s="1">
        <v>42465.825400000002</v>
      </c>
      <c r="I587" s="1">
        <v>29199.48</v>
      </c>
      <c r="J587" s="1">
        <v>19473.88</v>
      </c>
      <c r="K587" s="2">
        <v>168</v>
      </c>
      <c r="L587" s="1">
        <v>628748.07999999996</v>
      </c>
      <c r="M587" s="1">
        <v>1001857.67</v>
      </c>
      <c r="N587" s="1">
        <v>411164.26919999998</v>
      </c>
      <c r="O587" s="1">
        <v>57902.16</v>
      </c>
      <c r="P587" s="1">
        <v>-50165.31</v>
      </c>
      <c r="Q587" s="2">
        <f>-+Table1[[#This Row],[Current Record Count]]+Table1[[#This Row],[Adj Record Count]]</f>
        <v>126</v>
      </c>
      <c r="R587" s="1">
        <f>+-Table1[[#This Row],[Current Total ADJUSTMENT_AMOUNT]]+Table1[[#This Row],[Adj Total ADJUSTMENT_AMOUNT]]</f>
        <v>513874.13999999996</v>
      </c>
      <c r="S587" s="1">
        <f>-Table1[[#This Row],[Current Total CHARGE_AMOUNT]]+Table1[[#This Row],[Adj Total CHARGE_AMOUNT]]</f>
        <v>824845.15</v>
      </c>
      <c r="T587" s="1">
        <f>+Table1[[#This Row],[Adj Total TOTAL_COST]]-Table1[[#This Row],[Current Total TOTAL_COST]]</f>
        <v>368698.44380000001</v>
      </c>
      <c r="U587" s="1">
        <f>+Table1[[#This Row],[Adj Total CONTRIBUTION_MARGIN]]-Table1[[#This Row],[Current Total CONTRIBUTION_MARGIN]]</f>
        <v>28702.680000000004</v>
      </c>
      <c r="V587" s="1">
        <f>+Table1[[#This Row],[Adj Total OPERATING_MARGIN]]-Table1[[#This Row],[Current Total OPERATING_MARGIN]]</f>
        <v>-69639.19</v>
      </c>
    </row>
    <row r="588" spans="1:22" x14ac:dyDescent="0.3">
      <c r="A588" t="s">
        <v>35</v>
      </c>
      <c r="B588">
        <v>2023</v>
      </c>
      <c r="C588" t="s">
        <v>20</v>
      </c>
      <c r="D588" t="s">
        <v>89</v>
      </c>
      <c r="E588" s="2">
        <v>25</v>
      </c>
      <c r="F588" s="1">
        <v>214601.51</v>
      </c>
      <c r="G588" s="1">
        <v>466697.81</v>
      </c>
      <c r="H588" s="1">
        <v>219718.42449999999</v>
      </c>
      <c r="I588" s="1">
        <v>99627.05</v>
      </c>
      <c r="J588" s="1">
        <v>52273.54</v>
      </c>
      <c r="K588" s="2">
        <v>6</v>
      </c>
      <c r="L588" s="1">
        <v>51163.360000000001</v>
      </c>
      <c r="M588" s="1">
        <v>159480.39000000001</v>
      </c>
      <c r="N588" s="1">
        <v>126843.0819</v>
      </c>
      <c r="O588" s="1">
        <v>12501.52</v>
      </c>
      <c r="P588" s="1">
        <v>-17073.57</v>
      </c>
      <c r="Q588" s="2">
        <f>-+Table1[[#This Row],[Current Record Count]]+Table1[[#This Row],[Adj Record Count]]</f>
        <v>-19</v>
      </c>
      <c r="R588" s="1">
        <f>+-Table1[[#This Row],[Current Total ADJUSTMENT_AMOUNT]]+Table1[[#This Row],[Adj Total ADJUSTMENT_AMOUNT]]</f>
        <v>-163438.15000000002</v>
      </c>
      <c r="S588" s="1">
        <f>-Table1[[#This Row],[Current Total CHARGE_AMOUNT]]+Table1[[#This Row],[Adj Total CHARGE_AMOUNT]]</f>
        <v>-307217.42</v>
      </c>
      <c r="T588" s="1">
        <f>+Table1[[#This Row],[Adj Total TOTAL_COST]]-Table1[[#This Row],[Current Total TOTAL_COST]]</f>
        <v>-92875.342599999989</v>
      </c>
      <c r="U588" s="1">
        <f>+Table1[[#This Row],[Adj Total CONTRIBUTION_MARGIN]]-Table1[[#This Row],[Current Total CONTRIBUTION_MARGIN]]</f>
        <v>-87125.53</v>
      </c>
      <c r="V588" s="1">
        <f>+Table1[[#This Row],[Adj Total OPERATING_MARGIN]]-Table1[[#This Row],[Current Total OPERATING_MARGIN]]</f>
        <v>-69347.11</v>
      </c>
    </row>
    <row r="589" spans="1:22" x14ac:dyDescent="0.3">
      <c r="A589" t="s">
        <v>33</v>
      </c>
      <c r="B589">
        <v>2023</v>
      </c>
      <c r="C589" t="s">
        <v>20</v>
      </c>
      <c r="D589" t="s">
        <v>70</v>
      </c>
      <c r="E589" s="2">
        <v>148</v>
      </c>
      <c r="F589" s="1">
        <v>805968.82</v>
      </c>
      <c r="G589" s="1">
        <v>1046010.49</v>
      </c>
      <c r="H589" s="1">
        <v>224777.4167</v>
      </c>
      <c r="I589" s="1">
        <v>120026.41</v>
      </c>
      <c r="J589" s="1">
        <v>61443.11</v>
      </c>
      <c r="K589" s="2">
        <v>27</v>
      </c>
      <c r="L589" s="1">
        <v>85764.32</v>
      </c>
      <c r="M589" s="1">
        <v>98831.75</v>
      </c>
      <c r="N589" s="1">
        <v>25959.3138</v>
      </c>
      <c r="O589" s="1">
        <v>-6760.96</v>
      </c>
      <c r="P589" s="1">
        <v>-7818.2</v>
      </c>
      <c r="Q589" s="2">
        <f>-+Table1[[#This Row],[Current Record Count]]+Table1[[#This Row],[Adj Record Count]]</f>
        <v>-121</v>
      </c>
      <c r="R589" s="1">
        <f>+-Table1[[#This Row],[Current Total ADJUSTMENT_AMOUNT]]+Table1[[#This Row],[Adj Total ADJUSTMENT_AMOUNT]]</f>
        <v>-720204.5</v>
      </c>
      <c r="S589" s="1">
        <f>-Table1[[#This Row],[Current Total CHARGE_AMOUNT]]+Table1[[#This Row],[Adj Total CHARGE_AMOUNT]]</f>
        <v>-947178.74</v>
      </c>
      <c r="T589" s="1">
        <f>+Table1[[#This Row],[Adj Total TOTAL_COST]]-Table1[[#This Row],[Current Total TOTAL_COST]]</f>
        <v>-198818.1029</v>
      </c>
      <c r="U589" s="1">
        <f>+Table1[[#This Row],[Adj Total CONTRIBUTION_MARGIN]]-Table1[[#This Row],[Current Total CONTRIBUTION_MARGIN]]</f>
        <v>-126787.37000000001</v>
      </c>
      <c r="V589" s="1">
        <f>+Table1[[#This Row],[Adj Total OPERATING_MARGIN]]-Table1[[#This Row],[Current Total OPERATING_MARGIN]]</f>
        <v>-69261.31</v>
      </c>
    </row>
    <row r="590" spans="1:22" x14ac:dyDescent="0.3">
      <c r="A590" t="s">
        <v>78</v>
      </c>
      <c r="B590">
        <v>2025</v>
      </c>
      <c r="C590" t="s">
        <v>46</v>
      </c>
      <c r="D590" t="s">
        <v>46</v>
      </c>
      <c r="E590" s="2">
        <v>2286</v>
      </c>
      <c r="F590" s="1">
        <v>5110750.83</v>
      </c>
      <c r="G590" s="1">
        <v>6981423.25</v>
      </c>
      <c r="H590" s="1">
        <v>1891005.8570999999</v>
      </c>
      <c r="I590" s="1">
        <v>299575.46999999997</v>
      </c>
      <c r="J590" s="1">
        <v>-261542.42</v>
      </c>
      <c r="K590" s="2">
        <v>2236</v>
      </c>
      <c r="L590" s="1">
        <v>4650063.76</v>
      </c>
      <c r="M590" s="1">
        <v>6352217.9500000002</v>
      </c>
      <c r="N590" s="1">
        <v>1798970.2256</v>
      </c>
      <c r="O590" s="1">
        <v>202477.89</v>
      </c>
      <c r="P590" s="1">
        <v>-330241.68</v>
      </c>
      <c r="Q590" s="2">
        <f>-+Table1[[#This Row],[Current Record Count]]+Table1[[#This Row],[Adj Record Count]]</f>
        <v>-50</v>
      </c>
      <c r="R590" s="1">
        <f>+-Table1[[#This Row],[Current Total ADJUSTMENT_AMOUNT]]+Table1[[#This Row],[Adj Total ADJUSTMENT_AMOUNT]]</f>
        <v>-460687.0700000003</v>
      </c>
      <c r="S590" s="1">
        <f>-Table1[[#This Row],[Current Total CHARGE_AMOUNT]]+Table1[[#This Row],[Adj Total CHARGE_AMOUNT]]</f>
        <v>-629205.29999999981</v>
      </c>
      <c r="T590" s="1">
        <f>+Table1[[#This Row],[Adj Total TOTAL_COST]]-Table1[[#This Row],[Current Total TOTAL_COST]]</f>
        <v>-92035.631499999901</v>
      </c>
      <c r="U590" s="1">
        <f>+Table1[[#This Row],[Adj Total CONTRIBUTION_MARGIN]]-Table1[[#This Row],[Current Total CONTRIBUTION_MARGIN]]</f>
        <v>-97097.579999999958</v>
      </c>
      <c r="V590" s="1">
        <f>+Table1[[#This Row],[Adj Total OPERATING_MARGIN]]-Table1[[#This Row],[Current Total OPERATING_MARGIN]]</f>
        <v>-68699.25999999998</v>
      </c>
    </row>
    <row r="591" spans="1:22" x14ac:dyDescent="0.3">
      <c r="A591" t="s">
        <v>81</v>
      </c>
      <c r="B591">
        <v>2025</v>
      </c>
      <c r="C591" t="s">
        <v>29</v>
      </c>
      <c r="D591" t="s">
        <v>87</v>
      </c>
      <c r="E591" s="2">
        <v>3</v>
      </c>
      <c r="F591" s="1">
        <v>1553.44</v>
      </c>
      <c r="G591" s="1">
        <v>3332.4</v>
      </c>
      <c r="H591" s="1">
        <v>0</v>
      </c>
      <c r="I591" s="1">
        <v>0</v>
      </c>
      <c r="J591" s="1">
        <v>0</v>
      </c>
      <c r="K591" s="2">
        <v>61</v>
      </c>
      <c r="L591" s="1">
        <v>880468.76</v>
      </c>
      <c r="M591" s="1">
        <v>1108987.81</v>
      </c>
      <c r="N591" s="1">
        <v>240484.58069999999</v>
      </c>
      <c r="O591" s="1">
        <v>-9230.4</v>
      </c>
      <c r="P591" s="1">
        <v>-68446.5</v>
      </c>
      <c r="Q591" s="2">
        <f>-+Table1[[#This Row],[Current Record Count]]+Table1[[#This Row],[Adj Record Count]]</f>
        <v>58</v>
      </c>
      <c r="R591" s="1">
        <f>+-Table1[[#This Row],[Current Total ADJUSTMENT_AMOUNT]]+Table1[[#This Row],[Adj Total ADJUSTMENT_AMOUNT]]</f>
        <v>878915.32000000007</v>
      </c>
      <c r="S591" s="1">
        <f>-Table1[[#This Row],[Current Total CHARGE_AMOUNT]]+Table1[[#This Row],[Adj Total CHARGE_AMOUNT]]</f>
        <v>1105655.4100000001</v>
      </c>
      <c r="T591" s="1">
        <f>+Table1[[#This Row],[Adj Total TOTAL_COST]]-Table1[[#This Row],[Current Total TOTAL_COST]]</f>
        <v>240484.58069999999</v>
      </c>
      <c r="U591" s="1">
        <f>+Table1[[#This Row],[Adj Total CONTRIBUTION_MARGIN]]-Table1[[#This Row],[Current Total CONTRIBUTION_MARGIN]]</f>
        <v>-9230.4</v>
      </c>
      <c r="V591" s="1">
        <f>+Table1[[#This Row],[Adj Total OPERATING_MARGIN]]-Table1[[#This Row],[Current Total OPERATING_MARGIN]]</f>
        <v>-68446.5</v>
      </c>
    </row>
    <row r="592" spans="1:22" x14ac:dyDescent="0.3">
      <c r="A592" t="s">
        <v>22</v>
      </c>
      <c r="B592">
        <v>2025</v>
      </c>
      <c r="C592" t="s">
        <v>17</v>
      </c>
      <c r="D592" t="s">
        <v>66</v>
      </c>
      <c r="E592" s="2">
        <v>7027</v>
      </c>
      <c r="F592" s="1">
        <v>2106709.2799999998</v>
      </c>
      <c r="G592" s="1">
        <v>3379353.47</v>
      </c>
      <c r="H592" s="1">
        <v>1820305.2934000001</v>
      </c>
      <c r="I592" s="1">
        <v>77110.45</v>
      </c>
      <c r="J592" s="1">
        <v>-717080.86</v>
      </c>
      <c r="K592" s="2">
        <v>6972</v>
      </c>
      <c r="L592" s="1">
        <v>1923016.08</v>
      </c>
      <c r="M592" s="1">
        <v>3071979.14</v>
      </c>
      <c r="N592" s="1">
        <v>1771737.9731000001</v>
      </c>
      <c r="O592" s="1">
        <v>-5978.38</v>
      </c>
      <c r="P592" s="1">
        <v>-785493.83</v>
      </c>
      <c r="Q592" s="2">
        <f>-+Table1[[#This Row],[Current Record Count]]+Table1[[#This Row],[Adj Record Count]]</f>
        <v>-55</v>
      </c>
      <c r="R592" s="1">
        <f>+-Table1[[#This Row],[Current Total ADJUSTMENT_AMOUNT]]+Table1[[#This Row],[Adj Total ADJUSTMENT_AMOUNT]]</f>
        <v>-183693.19999999972</v>
      </c>
      <c r="S592" s="1">
        <f>-Table1[[#This Row],[Current Total CHARGE_AMOUNT]]+Table1[[#This Row],[Adj Total CHARGE_AMOUNT]]</f>
        <v>-307374.33000000007</v>
      </c>
      <c r="T592" s="1">
        <f>+Table1[[#This Row],[Adj Total TOTAL_COST]]-Table1[[#This Row],[Current Total TOTAL_COST]]</f>
        <v>-48567.320300000021</v>
      </c>
      <c r="U592" s="1">
        <f>+Table1[[#This Row],[Adj Total CONTRIBUTION_MARGIN]]-Table1[[#This Row],[Current Total CONTRIBUTION_MARGIN]]</f>
        <v>-83088.83</v>
      </c>
      <c r="V592" s="1">
        <f>+Table1[[#This Row],[Adj Total OPERATING_MARGIN]]-Table1[[#This Row],[Current Total OPERATING_MARGIN]]</f>
        <v>-68412.969999999972</v>
      </c>
    </row>
    <row r="593" spans="1:22" x14ac:dyDescent="0.3">
      <c r="A593" t="s">
        <v>16</v>
      </c>
      <c r="B593">
        <v>2022</v>
      </c>
      <c r="C593" t="s">
        <v>20</v>
      </c>
      <c r="D593" t="s">
        <v>70</v>
      </c>
      <c r="E593" s="2">
        <v>77</v>
      </c>
      <c r="F593" s="1">
        <v>340886.55</v>
      </c>
      <c r="G593" s="1">
        <v>567662.29</v>
      </c>
      <c r="H593" s="1">
        <v>172927.2126</v>
      </c>
      <c r="I593" s="1">
        <v>115165.31</v>
      </c>
      <c r="J593" s="1">
        <v>69586.13</v>
      </c>
      <c r="K593" s="2">
        <v>16</v>
      </c>
      <c r="L593" s="1">
        <v>2828.26</v>
      </c>
      <c r="M593" s="1">
        <v>3943.5</v>
      </c>
      <c r="N593" s="1">
        <v>225.2106</v>
      </c>
      <c r="O593" s="1">
        <v>1228.3</v>
      </c>
      <c r="P593" s="1">
        <v>1174.99</v>
      </c>
      <c r="Q593" s="2">
        <f>-+Table1[[#This Row],[Current Record Count]]+Table1[[#This Row],[Adj Record Count]]</f>
        <v>-61</v>
      </c>
      <c r="R593" s="1">
        <f>+-Table1[[#This Row],[Current Total ADJUSTMENT_AMOUNT]]+Table1[[#This Row],[Adj Total ADJUSTMENT_AMOUNT]]</f>
        <v>-338058.29</v>
      </c>
      <c r="S593" s="1">
        <f>-Table1[[#This Row],[Current Total CHARGE_AMOUNT]]+Table1[[#This Row],[Adj Total CHARGE_AMOUNT]]</f>
        <v>-563718.79</v>
      </c>
      <c r="T593" s="1">
        <f>+Table1[[#This Row],[Adj Total TOTAL_COST]]-Table1[[#This Row],[Current Total TOTAL_COST]]</f>
        <v>-172702.00200000001</v>
      </c>
      <c r="U593" s="1">
        <f>+Table1[[#This Row],[Adj Total CONTRIBUTION_MARGIN]]-Table1[[#This Row],[Current Total CONTRIBUTION_MARGIN]]</f>
        <v>-113937.01</v>
      </c>
      <c r="V593" s="1">
        <f>+Table1[[#This Row],[Adj Total OPERATING_MARGIN]]-Table1[[#This Row],[Current Total OPERATING_MARGIN]]</f>
        <v>-68411.14</v>
      </c>
    </row>
    <row r="594" spans="1:22" x14ac:dyDescent="0.3">
      <c r="A594" t="s">
        <v>81</v>
      </c>
      <c r="B594">
        <v>2024</v>
      </c>
      <c r="C594" t="s">
        <v>20</v>
      </c>
      <c r="D594" t="s">
        <v>49</v>
      </c>
      <c r="E594" s="2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2">
        <v>23</v>
      </c>
      <c r="L594" s="1">
        <v>158342.62</v>
      </c>
      <c r="M594" s="1">
        <v>234147.13</v>
      </c>
      <c r="N594" s="1">
        <v>144108.79980000001</v>
      </c>
      <c r="O594" s="1">
        <v>1114.83</v>
      </c>
      <c r="P594" s="1">
        <v>-68353.3</v>
      </c>
      <c r="Q594" s="2">
        <f>-+Table1[[#This Row],[Current Record Count]]+Table1[[#This Row],[Adj Record Count]]</f>
        <v>23</v>
      </c>
      <c r="R594" s="1">
        <f>+-Table1[[#This Row],[Current Total ADJUSTMENT_AMOUNT]]+Table1[[#This Row],[Adj Total ADJUSTMENT_AMOUNT]]</f>
        <v>158342.62</v>
      </c>
      <c r="S594" s="1">
        <f>-Table1[[#This Row],[Current Total CHARGE_AMOUNT]]+Table1[[#This Row],[Adj Total CHARGE_AMOUNT]]</f>
        <v>234147.13</v>
      </c>
      <c r="T594" s="1">
        <f>+Table1[[#This Row],[Adj Total TOTAL_COST]]-Table1[[#This Row],[Current Total TOTAL_COST]]</f>
        <v>144108.79980000001</v>
      </c>
      <c r="U594" s="1">
        <f>+Table1[[#This Row],[Adj Total CONTRIBUTION_MARGIN]]-Table1[[#This Row],[Current Total CONTRIBUTION_MARGIN]]</f>
        <v>1114.83</v>
      </c>
      <c r="V594" s="1">
        <f>+Table1[[#This Row],[Adj Total OPERATING_MARGIN]]-Table1[[#This Row],[Current Total OPERATING_MARGIN]]</f>
        <v>-68353.3</v>
      </c>
    </row>
    <row r="595" spans="1:22" x14ac:dyDescent="0.3">
      <c r="A595" t="s">
        <v>31</v>
      </c>
      <c r="B595">
        <v>2021</v>
      </c>
      <c r="C595" t="s">
        <v>29</v>
      </c>
      <c r="D595" t="s">
        <v>30</v>
      </c>
      <c r="E595" s="2">
        <v>216</v>
      </c>
      <c r="F595" s="1">
        <v>2509378.0099999998</v>
      </c>
      <c r="G595" s="1">
        <v>3286582.93</v>
      </c>
      <c r="H595" s="1">
        <v>844455.2108</v>
      </c>
      <c r="I595" s="1">
        <v>338759.88</v>
      </c>
      <c r="J595" s="1">
        <v>54362.28</v>
      </c>
      <c r="K595" s="2">
        <v>23</v>
      </c>
      <c r="L595" s="1">
        <v>89878.43</v>
      </c>
      <c r="M595" s="1">
        <v>123405.46</v>
      </c>
      <c r="N595" s="1">
        <v>49289.019200000002</v>
      </c>
      <c r="O595" s="1">
        <v>3481.42</v>
      </c>
      <c r="P595" s="1">
        <v>-13959.94</v>
      </c>
      <c r="Q595" s="2">
        <f>-+Table1[[#This Row],[Current Record Count]]+Table1[[#This Row],[Adj Record Count]]</f>
        <v>-193</v>
      </c>
      <c r="R595" s="1">
        <f>+-Table1[[#This Row],[Current Total ADJUSTMENT_AMOUNT]]+Table1[[#This Row],[Adj Total ADJUSTMENT_AMOUNT]]</f>
        <v>-2419499.5799999996</v>
      </c>
      <c r="S595" s="1">
        <f>-Table1[[#This Row],[Current Total CHARGE_AMOUNT]]+Table1[[#This Row],[Adj Total CHARGE_AMOUNT]]</f>
        <v>-3163177.47</v>
      </c>
      <c r="T595" s="1">
        <f>+Table1[[#This Row],[Adj Total TOTAL_COST]]-Table1[[#This Row],[Current Total TOTAL_COST]]</f>
        <v>-795166.19160000002</v>
      </c>
      <c r="U595" s="1">
        <f>+Table1[[#This Row],[Adj Total CONTRIBUTION_MARGIN]]-Table1[[#This Row],[Current Total CONTRIBUTION_MARGIN]]</f>
        <v>-335278.46000000002</v>
      </c>
      <c r="V595" s="1">
        <f>+Table1[[#This Row],[Adj Total OPERATING_MARGIN]]-Table1[[#This Row],[Current Total OPERATING_MARGIN]]</f>
        <v>-68322.22</v>
      </c>
    </row>
    <row r="596" spans="1:22" x14ac:dyDescent="0.3">
      <c r="A596" t="s">
        <v>33</v>
      </c>
      <c r="B596">
        <v>2024</v>
      </c>
      <c r="C596" t="s">
        <v>23</v>
      </c>
      <c r="D596" t="s">
        <v>24</v>
      </c>
      <c r="E596" s="2">
        <v>47</v>
      </c>
      <c r="F596" s="1">
        <v>222248</v>
      </c>
      <c r="G596" s="1">
        <v>306609.21000000002</v>
      </c>
      <c r="H596" s="1">
        <v>28022.239000000001</v>
      </c>
      <c r="I596" s="1">
        <v>76516.95</v>
      </c>
      <c r="J596" s="1">
        <v>67961.42</v>
      </c>
      <c r="K596" s="2">
        <v>1</v>
      </c>
      <c r="L596" s="1">
        <v>871.62</v>
      </c>
      <c r="M596" s="1">
        <v>871.62</v>
      </c>
      <c r="N596" s="1">
        <v>271.38470000000001</v>
      </c>
      <c r="O596" s="1">
        <v>-155.81</v>
      </c>
      <c r="P596" s="1">
        <v>-213.7</v>
      </c>
      <c r="Q596" s="2">
        <f>-+Table1[[#This Row],[Current Record Count]]+Table1[[#This Row],[Adj Record Count]]</f>
        <v>-46</v>
      </c>
      <c r="R596" s="1">
        <f>+-Table1[[#This Row],[Current Total ADJUSTMENT_AMOUNT]]+Table1[[#This Row],[Adj Total ADJUSTMENT_AMOUNT]]</f>
        <v>-221376.38</v>
      </c>
      <c r="S596" s="1">
        <f>-Table1[[#This Row],[Current Total CHARGE_AMOUNT]]+Table1[[#This Row],[Adj Total CHARGE_AMOUNT]]</f>
        <v>-305737.59000000003</v>
      </c>
      <c r="T596" s="1">
        <f>+Table1[[#This Row],[Adj Total TOTAL_COST]]-Table1[[#This Row],[Current Total TOTAL_COST]]</f>
        <v>-27750.854300000003</v>
      </c>
      <c r="U596" s="1">
        <f>+Table1[[#This Row],[Adj Total CONTRIBUTION_MARGIN]]-Table1[[#This Row],[Current Total CONTRIBUTION_MARGIN]]</f>
        <v>-76672.759999999995</v>
      </c>
      <c r="V596" s="1">
        <f>+Table1[[#This Row],[Adj Total OPERATING_MARGIN]]-Table1[[#This Row],[Current Total OPERATING_MARGIN]]</f>
        <v>-68175.12</v>
      </c>
    </row>
    <row r="597" spans="1:22" x14ac:dyDescent="0.3">
      <c r="A597" t="s">
        <v>22</v>
      </c>
      <c r="B597">
        <v>2022</v>
      </c>
      <c r="C597" t="s">
        <v>20</v>
      </c>
      <c r="D597" t="s">
        <v>102</v>
      </c>
      <c r="E597" s="2">
        <v>3630</v>
      </c>
      <c r="F597" s="1">
        <v>1938061.79</v>
      </c>
      <c r="G597" s="1">
        <v>2851033.78</v>
      </c>
      <c r="H597" s="1">
        <v>1389735.3478000001</v>
      </c>
      <c r="I597" s="1">
        <v>265749.03999999998</v>
      </c>
      <c r="J597" s="1">
        <v>-135109.6</v>
      </c>
      <c r="K597" s="2">
        <v>3557</v>
      </c>
      <c r="L597" s="1">
        <v>1648907.37</v>
      </c>
      <c r="M597" s="1">
        <v>2391655.9</v>
      </c>
      <c r="N597" s="1">
        <v>1258456.1972000001</v>
      </c>
      <c r="O597" s="1">
        <v>162727.73000000001</v>
      </c>
      <c r="P597" s="1">
        <v>-202945.05</v>
      </c>
      <c r="Q597" s="2">
        <f>-+Table1[[#This Row],[Current Record Count]]+Table1[[#This Row],[Adj Record Count]]</f>
        <v>-73</v>
      </c>
      <c r="R597" s="1">
        <f>+-Table1[[#This Row],[Current Total ADJUSTMENT_AMOUNT]]+Table1[[#This Row],[Adj Total ADJUSTMENT_AMOUNT]]</f>
        <v>-289154.41999999993</v>
      </c>
      <c r="S597" s="1">
        <f>-Table1[[#This Row],[Current Total CHARGE_AMOUNT]]+Table1[[#This Row],[Adj Total CHARGE_AMOUNT]]</f>
        <v>-459377.87999999989</v>
      </c>
      <c r="T597" s="1">
        <f>+Table1[[#This Row],[Adj Total TOTAL_COST]]-Table1[[#This Row],[Current Total TOTAL_COST]]</f>
        <v>-131279.15060000005</v>
      </c>
      <c r="U597" s="1">
        <f>+Table1[[#This Row],[Adj Total CONTRIBUTION_MARGIN]]-Table1[[#This Row],[Current Total CONTRIBUTION_MARGIN]]</f>
        <v>-103021.30999999997</v>
      </c>
      <c r="V597" s="1">
        <f>+Table1[[#This Row],[Adj Total OPERATING_MARGIN]]-Table1[[#This Row],[Current Total OPERATING_MARGIN]]</f>
        <v>-67835.449999999983</v>
      </c>
    </row>
    <row r="598" spans="1:22" x14ac:dyDescent="0.3">
      <c r="A598" t="s">
        <v>33</v>
      </c>
      <c r="B598">
        <v>2025</v>
      </c>
      <c r="C598" t="s">
        <v>17</v>
      </c>
      <c r="D598" t="s">
        <v>68</v>
      </c>
      <c r="E598" s="2">
        <v>123</v>
      </c>
      <c r="F598" s="1">
        <v>838512.08</v>
      </c>
      <c r="G598" s="1">
        <v>1150557.3700000001</v>
      </c>
      <c r="H598" s="1">
        <v>176568.40049999999</v>
      </c>
      <c r="I598" s="1">
        <v>123953.39</v>
      </c>
      <c r="J598" s="1">
        <v>80269.440000000002</v>
      </c>
      <c r="K598" s="2">
        <v>7</v>
      </c>
      <c r="L598" s="1">
        <v>127808.41</v>
      </c>
      <c r="M598" s="1">
        <v>170245.81</v>
      </c>
      <c r="N598" s="1">
        <v>1535.8595</v>
      </c>
      <c r="O598" s="1">
        <v>13306.24</v>
      </c>
      <c r="P598" s="1">
        <v>12808.78</v>
      </c>
      <c r="Q598" s="2">
        <f>-+Table1[[#This Row],[Current Record Count]]+Table1[[#This Row],[Adj Record Count]]</f>
        <v>-116</v>
      </c>
      <c r="R598" s="1">
        <f>+-Table1[[#This Row],[Current Total ADJUSTMENT_AMOUNT]]+Table1[[#This Row],[Adj Total ADJUSTMENT_AMOUNT]]</f>
        <v>-710703.66999999993</v>
      </c>
      <c r="S598" s="1">
        <f>-Table1[[#This Row],[Current Total CHARGE_AMOUNT]]+Table1[[#This Row],[Adj Total CHARGE_AMOUNT]]</f>
        <v>-980311.56</v>
      </c>
      <c r="T598" s="1">
        <f>+Table1[[#This Row],[Adj Total TOTAL_COST]]-Table1[[#This Row],[Current Total TOTAL_COST]]</f>
        <v>-175032.541</v>
      </c>
      <c r="U598" s="1">
        <f>+Table1[[#This Row],[Adj Total CONTRIBUTION_MARGIN]]-Table1[[#This Row],[Current Total CONTRIBUTION_MARGIN]]</f>
        <v>-110647.15</v>
      </c>
      <c r="V598" s="1">
        <f>+Table1[[#This Row],[Adj Total OPERATING_MARGIN]]-Table1[[#This Row],[Current Total OPERATING_MARGIN]]</f>
        <v>-67460.66</v>
      </c>
    </row>
    <row r="599" spans="1:22" x14ac:dyDescent="0.3">
      <c r="A599" t="s">
        <v>31</v>
      </c>
      <c r="B599">
        <v>2022</v>
      </c>
      <c r="C599" t="s">
        <v>17</v>
      </c>
      <c r="D599" t="s">
        <v>85</v>
      </c>
      <c r="E599" s="2">
        <v>29</v>
      </c>
      <c r="F599" s="1">
        <v>141835.94</v>
      </c>
      <c r="G599" s="1">
        <v>343851.36</v>
      </c>
      <c r="H599" s="1">
        <v>109394.9565</v>
      </c>
      <c r="I599" s="1">
        <v>96642.240000000005</v>
      </c>
      <c r="J599" s="1">
        <v>63518.7</v>
      </c>
      <c r="K599" s="2">
        <v>3</v>
      </c>
      <c r="L599" s="1">
        <v>17463.41</v>
      </c>
      <c r="M599" s="1">
        <v>21575.89</v>
      </c>
      <c r="N599" s="1">
        <v>7683.3459000000003</v>
      </c>
      <c r="O599" s="1">
        <v>-1378.6</v>
      </c>
      <c r="P599" s="1">
        <v>-3900.26</v>
      </c>
      <c r="Q599" s="2">
        <f>-+Table1[[#This Row],[Current Record Count]]+Table1[[#This Row],[Adj Record Count]]</f>
        <v>-26</v>
      </c>
      <c r="R599" s="1">
        <f>+-Table1[[#This Row],[Current Total ADJUSTMENT_AMOUNT]]+Table1[[#This Row],[Adj Total ADJUSTMENT_AMOUNT]]</f>
        <v>-124372.53</v>
      </c>
      <c r="S599" s="1">
        <f>-Table1[[#This Row],[Current Total CHARGE_AMOUNT]]+Table1[[#This Row],[Adj Total CHARGE_AMOUNT]]</f>
        <v>-322275.46999999997</v>
      </c>
      <c r="T599" s="1">
        <f>+Table1[[#This Row],[Adj Total TOTAL_COST]]-Table1[[#This Row],[Current Total TOTAL_COST]]</f>
        <v>-101711.6106</v>
      </c>
      <c r="U599" s="1">
        <f>+Table1[[#This Row],[Adj Total CONTRIBUTION_MARGIN]]-Table1[[#This Row],[Current Total CONTRIBUTION_MARGIN]]</f>
        <v>-98020.840000000011</v>
      </c>
      <c r="V599" s="1">
        <f>+Table1[[#This Row],[Adj Total OPERATING_MARGIN]]-Table1[[#This Row],[Current Total OPERATING_MARGIN]]</f>
        <v>-67418.959999999992</v>
      </c>
    </row>
    <row r="600" spans="1:22" x14ac:dyDescent="0.3">
      <c r="A600" t="s">
        <v>16</v>
      </c>
      <c r="B600">
        <v>2021</v>
      </c>
      <c r="C600" t="s">
        <v>17</v>
      </c>
      <c r="D600" t="s">
        <v>79</v>
      </c>
      <c r="E600" s="2">
        <v>1603</v>
      </c>
      <c r="F600" s="1">
        <v>871381.92</v>
      </c>
      <c r="G600" s="1">
        <v>1219611.99</v>
      </c>
      <c r="H600" s="1">
        <v>253541.07</v>
      </c>
      <c r="I600" s="1">
        <v>205816.11</v>
      </c>
      <c r="J600" s="1">
        <v>108759.83</v>
      </c>
      <c r="K600" s="2">
        <v>1547</v>
      </c>
      <c r="L600" s="1">
        <v>543662</v>
      </c>
      <c r="M600" s="1">
        <v>713984.94</v>
      </c>
      <c r="N600" s="1">
        <v>136448.10639999999</v>
      </c>
      <c r="O600" s="1">
        <v>103048.11</v>
      </c>
      <c r="P600" s="1">
        <v>41407.14</v>
      </c>
      <c r="Q600" s="2">
        <f>-+Table1[[#This Row],[Current Record Count]]+Table1[[#This Row],[Adj Record Count]]</f>
        <v>-56</v>
      </c>
      <c r="R600" s="1">
        <f>+-Table1[[#This Row],[Current Total ADJUSTMENT_AMOUNT]]+Table1[[#This Row],[Adj Total ADJUSTMENT_AMOUNT]]</f>
        <v>-327719.92000000004</v>
      </c>
      <c r="S600" s="1">
        <f>-Table1[[#This Row],[Current Total CHARGE_AMOUNT]]+Table1[[#This Row],[Adj Total CHARGE_AMOUNT]]</f>
        <v>-505627.05000000005</v>
      </c>
      <c r="T600" s="1">
        <f>+Table1[[#This Row],[Adj Total TOTAL_COST]]-Table1[[#This Row],[Current Total TOTAL_COST]]</f>
        <v>-117092.96360000002</v>
      </c>
      <c r="U600" s="1">
        <f>+Table1[[#This Row],[Adj Total CONTRIBUTION_MARGIN]]-Table1[[#This Row],[Current Total CONTRIBUTION_MARGIN]]</f>
        <v>-102767.99999999999</v>
      </c>
      <c r="V600" s="1">
        <f>+Table1[[#This Row],[Adj Total OPERATING_MARGIN]]-Table1[[#This Row],[Current Total OPERATING_MARGIN]]</f>
        <v>-67352.69</v>
      </c>
    </row>
    <row r="601" spans="1:22" x14ac:dyDescent="0.3">
      <c r="A601" t="s">
        <v>35</v>
      </c>
      <c r="B601">
        <v>2023</v>
      </c>
      <c r="C601" t="s">
        <v>23</v>
      </c>
      <c r="D601" t="s">
        <v>24</v>
      </c>
      <c r="E601" s="2">
        <v>300</v>
      </c>
      <c r="F601" s="1">
        <v>651896.04</v>
      </c>
      <c r="G601" s="1">
        <v>873093.15</v>
      </c>
      <c r="H601" s="1">
        <v>188418.4693</v>
      </c>
      <c r="I601" s="1">
        <v>126085.12</v>
      </c>
      <c r="J601" s="1">
        <v>73827.850000000006</v>
      </c>
      <c r="K601" s="2">
        <v>55</v>
      </c>
      <c r="L601" s="1">
        <v>27387.599999999999</v>
      </c>
      <c r="M601" s="1">
        <v>37795.199999999997</v>
      </c>
      <c r="N601" s="1">
        <v>5624.3298000000004</v>
      </c>
      <c r="O601" s="1">
        <v>8345.1</v>
      </c>
      <c r="P601" s="1">
        <v>6540.78</v>
      </c>
      <c r="Q601" s="2">
        <f>-+Table1[[#This Row],[Current Record Count]]+Table1[[#This Row],[Adj Record Count]]</f>
        <v>-245</v>
      </c>
      <c r="R601" s="1">
        <f>+-Table1[[#This Row],[Current Total ADJUSTMENT_AMOUNT]]+Table1[[#This Row],[Adj Total ADJUSTMENT_AMOUNT]]</f>
        <v>-624508.44000000006</v>
      </c>
      <c r="S601" s="1">
        <f>-Table1[[#This Row],[Current Total CHARGE_AMOUNT]]+Table1[[#This Row],[Adj Total CHARGE_AMOUNT]]</f>
        <v>-835297.95000000007</v>
      </c>
      <c r="T601" s="1">
        <f>+Table1[[#This Row],[Adj Total TOTAL_COST]]-Table1[[#This Row],[Current Total TOTAL_COST]]</f>
        <v>-182794.13949999999</v>
      </c>
      <c r="U601" s="1">
        <f>+Table1[[#This Row],[Adj Total CONTRIBUTION_MARGIN]]-Table1[[#This Row],[Current Total CONTRIBUTION_MARGIN]]</f>
        <v>-117740.01999999999</v>
      </c>
      <c r="V601" s="1">
        <f>+Table1[[#This Row],[Adj Total OPERATING_MARGIN]]-Table1[[#This Row],[Current Total OPERATING_MARGIN]]</f>
        <v>-67287.070000000007</v>
      </c>
    </row>
    <row r="602" spans="1:22" x14ac:dyDescent="0.3">
      <c r="A602" t="s">
        <v>39</v>
      </c>
      <c r="B602">
        <v>2022</v>
      </c>
      <c r="C602" t="s">
        <v>46</v>
      </c>
      <c r="D602" t="s">
        <v>46</v>
      </c>
      <c r="E602" s="2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2">
        <v>78</v>
      </c>
      <c r="L602" s="1">
        <v>1650772.68</v>
      </c>
      <c r="M602" s="1">
        <v>2022882.49</v>
      </c>
      <c r="N602" s="1">
        <v>486189.32419999997</v>
      </c>
      <c r="O602" s="1">
        <v>76289.87</v>
      </c>
      <c r="P602" s="1">
        <v>-67211.360000000001</v>
      </c>
      <c r="Q602" s="2">
        <f>-+Table1[[#This Row],[Current Record Count]]+Table1[[#This Row],[Adj Record Count]]</f>
        <v>78</v>
      </c>
      <c r="R602" s="1">
        <f>+-Table1[[#This Row],[Current Total ADJUSTMENT_AMOUNT]]+Table1[[#This Row],[Adj Total ADJUSTMENT_AMOUNT]]</f>
        <v>1650772.68</v>
      </c>
      <c r="S602" s="1">
        <f>-Table1[[#This Row],[Current Total CHARGE_AMOUNT]]+Table1[[#This Row],[Adj Total CHARGE_AMOUNT]]</f>
        <v>2022882.49</v>
      </c>
      <c r="T602" s="1">
        <f>+Table1[[#This Row],[Adj Total TOTAL_COST]]-Table1[[#This Row],[Current Total TOTAL_COST]]</f>
        <v>486189.32419999997</v>
      </c>
      <c r="U602" s="1">
        <f>+Table1[[#This Row],[Adj Total CONTRIBUTION_MARGIN]]-Table1[[#This Row],[Current Total CONTRIBUTION_MARGIN]]</f>
        <v>76289.87</v>
      </c>
      <c r="V602" s="1">
        <f>+Table1[[#This Row],[Adj Total OPERATING_MARGIN]]-Table1[[#This Row],[Current Total OPERATING_MARGIN]]</f>
        <v>-67211.360000000001</v>
      </c>
    </row>
    <row r="603" spans="1:22" x14ac:dyDescent="0.3">
      <c r="A603" t="s">
        <v>44</v>
      </c>
      <c r="B603">
        <v>2024</v>
      </c>
      <c r="C603" t="s">
        <v>17</v>
      </c>
      <c r="D603" t="s">
        <v>45</v>
      </c>
      <c r="E603" s="2">
        <v>14</v>
      </c>
      <c r="F603" s="1">
        <v>352740.8</v>
      </c>
      <c r="G603" s="1">
        <v>579813.71</v>
      </c>
      <c r="H603" s="1">
        <v>154701.81880000001</v>
      </c>
      <c r="I603" s="1">
        <v>115007.55</v>
      </c>
      <c r="J603" s="1">
        <v>66771.399999999994</v>
      </c>
      <c r="K603" s="2">
        <v>2</v>
      </c>
      <c r="L603" s="1">
        <v>2048.7399999999998</v>
      </c>
      <c r="M603" s="1">
        <v>2241.4</v>
      </c>
      <c r="N603" s="1">
        <v>710.04409999999996</v>
      </c>
      <c r="O603" s="1">
        <v>-168.3</v>
      </c>
      <c r="P603" s="1">
        <v>-435.71</v>
      </c>
      <c r="Q603" s="2">
        <f>-+Table1[[#This Row],[Current Record Count]]+Table1[[#This Row],[Adj Record Count]]</f>
        <v>-12</v>
      </c>
      <c r="R603" s="1">
        <f>+-Table1[[#This Row],[Current Total ADJUSTMENT_AMOUNT]]+Table1[[#This Row],[Adj Total ADJUSTMENT_AMOUNT]]</f>
        <v>-350692.06</v>
      </c>
      <c r="S603" s="1">
        <f>-Table1[[#This Row],[Current Total CHARGE_AMOUNT]]+Table1[[#This Row],[Adj Total CHARGE_AMOUNT]]</f>
        <v>-577572.30999999994</v>
      </c>
      <c r="T603" s="1">
        <f>+Table1[[#This Row],[Adj Total TOTAL_COST]]-Table1[[#This Row],[Current Total TOTAL_COST]]</f>
        <v>-153991.77470000001</v>
      </c>
      <c r="U603" s="1">
        <f>+Table1[[#This Row],[Adj Total CONTRIBUTION_MARGIN]]-Table1[[#This Row],[Current Total CONTRIBUTION_MARGIN]]</f>
        <v>-115175.85</v>
      </c>
      <c r="V603" s="1">
        <f>+Table1[[#This Row],[Adj Total OPERATING_MARGIN]]-Table1[[#This Row],[Current Total OPERATING_MARGIN]]</f>
        <v>-67207.11</v>
      </c>
    </row>
    <row r="604" spans="1:22" x14ac:dyDescent="0.3">
      <c r="A604" t="s">
        <v>33</v>
      </c>
      <c r="B604">
        <v>2024</v>
      </c>
      <c r="C604" t="s">
        <v>47</v>
      </c>
      <c r="D604" t="s">
        <v>47</v>
      </c>
      <c r="E604" s="2">
        <v>81</v>
      </c>
      <c r="F604" s="1">
        <v>431189.86</v>
      </c>
      <c r="G604" s="1">
        <v>509698.07</v>
      </c>
      <c r="H604" s="1">
        <v>20468.792700000002</v>
      </c>
      <c r="I604" s="1">
        <v>71442.86</v>
      </c>
      <c r="J604" s="1">
        <v>66048.69</v>
      </c>
      <c r="K604" s="2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2">
        <f>-+Table1[[#This Row],[Current Record Count]]+Table1[[#This Row],[Adj Record Count]]</f>
        <v>-81</v>
      </c>
      <c r="R604" s="1">
        <f>+-Table1[[#This Row],[Current Total ADJUSTMENT_AMOUNT]]+Table1[[#This Row],[Adj Total ADJUSTMENT_AMOUNT]]</f>
        <v>-431189.86</v>
      </c>
      <c r="S604" s="1">
        <f>-Table1[[#This Row],[Current Total CHARGE_AMOUNT]]+Table1[[#This Row],[Adj Total CHARGE_AMOUNT]]</f>
        <v>-509698.07</v>
      </c>
      <c r="T604" s="1">
        <f>+Table1[[#This Row],[Adj Total TOTAL_COST]]-Table1[[#This Row],[Current Total TOTAL_COST]]</f>
        <v>-20468.792700000002</v>
      </c>
      <c r="U604" s="1">
        <f>+Table1[[#This Row],[Adj Total CONTRIBUTION_MARGIN]]-Table1[[#This Row],[Current Total CONTRIBUTION_MARGIN]]</f>
        <v>-71442.86</v>
      </c>
      <c r="V604" s="1">
        <f>+Table1[[#This Row],[Adj Total OPERATING_MARGIN]]-Table1[[#This Row],[Current Total OPERATING_MARGIN]]</f>
        <v>-66048.69</v>
      </c>
    </row>
    <row r="605" spans="1:22" x14ac:dyDescent="0.3">
      <c r="A605" t="s">
        <v>25</v>
      </c>
      <c r="B605">
        <v>2025</v>
      </c>
      <c r="C605" t="s">
        <v>29</v>
      </c>
      <c r="D605" t="s">
        <v>57</v>
      </c>
      <c r="E605" s="2">
        <v>1135</v>
      </c>
      <c r="F605" s="1">
        <v>2713189.02</v>
      </c>
      <c r="G605" s="1">
        <v>3602705.97</v>
      </c>
      <c r="H605" s="1">
        <v>1104520.9493</v>
      </c>
      <c r="I605" s="1">
        <v>-65050.05</v>
      </c>
      <c r="J605" s="1">
        <v>-341941.18</v>
      </c>
      <c r="K605" s="2">
        <v>1487</v>
      </c>
      <c r="L605" s="1">
        <v>3744667.16</v>
      </c>
      <c r="M605" s="1">
        <v>5090194.96</v>
      </c>
      <c r="N605" s="1">
        <v>1496383.3473</v>
      </c>
      <c r="O605" s="1">
        <v>-25320.17</v>
      </c>
      <c r="P605" s="1">
        <v>-407568.82</v>
      </c>
      <c r="Q605" s="2">
        <f>-+Table1[[#This Row],[Current Record Count]]+Table1[[#This Row],[Adj Record Count]]</f>
        <v>352</v>
      </c>
      <c r="R605" s="1">
        <f>+-Table1[[#This Row],[Current Total ADJUSTMENT_AMOUNT]]+Table1[[#This Row],[Adj Total ADJUSTMENT_AMOUNT]]</f>
        <v>1031478.1400000001</v>
      </c>
      <c r="S605" s="1">
        <f>-Table1[[#This Row],[Current Total CHARGE_AMOUNT]]+Table1[[#This Row],[Adj Total CHARGE_AMOUNT]]</f>
        <v>1487488.9899999998</v>
      </c>
      <c r="T605" s="1">
        <f>+Table1[[#This Row],[Adj Total TOTAL_COST]]-Table1[[#This Row],[Current Total TOTAL_COST]]</f>
        <v>391862.39800000004</v>
      </c>
      <c r="U605" s="1">
        <f>+Table1[[#This Row],[Adj Total CONTRIBUTION_MARGIN]]-Table1[[#This Row],[Current Total CONTRIBUTION_MARGIN]]</f>
        <v>39729.880000000005</v>
      </c>
      <c r="V605" s="1">
        <f>+Table1[[#This Row],[Adj Total OPERATING_MARGIN]]-Table1[[#This Row],[Current Total OPERATING_MARGIN]]</f>
        <v>-65627.640000000014</v>
      </c>
    </row>
    <row r="606" spans="1:22" x14ac:dyDescent="0.3">
      <c r="A606" t="s">
        <v>35</v>
      </c>
      <c r="B606">
        <v>2022</v>
      </c>
      <c r="C606" t="s">
        <v>29</v>
      </c>
      <c r="D606" t="s">
        <v>38</v>
      </c>
      <c r="E606" s="2">
        <v>386</v>
      </c>
      <c r="F606" s="1">
        <v>775068.1</v>
      </c>
      <c r="G606" s="1">
        <v>999278.51</v>
      </c>
      <c r="H606" s="1">
        <v>170870.67430000001</v>
      </c>
      <c r="I606" s="1">
        <v>128612.87</v>
      </c>
      <c r="J606" s="1">
        <v>81585.710000000006</v>
      </c>
      <c r="K606" s="2">
        <v>290</v>
      </c>
      <c r="L606" s="1">
        <v>191579.5</v>
      </c>
      <c r="M606" s="1">
        <v>246091.72</v>
      </c>
      <c r="N606" s="1">
        <v>58266.895499999999</v>
      </c>
      <c r="O606" s="1">
        <v>32648.83</v>
      </c>
      <c r="P606" s="1">
        <v>16333.53</v>
      </c>
      <c r="Q606" s="2">
        <f>-+Table1[[#This Row],[Current Record Count]]+Table1[[#This Row],[Adj Record Count]]</f>
        <v>-96</v>
      </c>
      <c r="R606" s="1">
        <f>+-Table1[[#This Row],[Current Total ADJUSTMENT_AMOUNT]]+Table1[[#This Row],[Adj Total ADJUSTMENT_AMOUNT]]</f>
        <v>-583488.6</v>
      </c>
      <c r="S606" s="1">
        <f>-Table1[[#This Row],[Current Total CHARGE_AMOUNT]]+Table1[[#This Row],[Adj Total CHARGE_AMOUNT]]</f>
        <v>-753186.79</v>
      </c>
      <c r="T606" s="1">
        <f>+Table1[[#This Row],[Adj Total TOTAL_COST]]-Table1[[#This Row],[Current Total TOTAL_COST]]</f>
        <v>-112603.77880000001</v>
      </c>
      <c r="U606" s="1">
        <f>+Table1[[#This Row],[Adj Total CONTRIBUTION_MARGIN]]-Table1[[#This Row],[Current Total CONTRIBUTION_MARGIN]]</f>
        <v>-95964.04</v>
      </c>
      <c r="V606" s="1">
        <f>+Table1[[#This Row],[Adj Total OPERATING_MARGIN]]-Table1[[#This Row],[Current Total OPERATING_MARGIN]]</f>
        <v>-65252.180000000008</v>
      </c>
    </row>
    <row r="607" spans="1:22" x14ac:dyDescent="0.3">
      <c r="A607" t="s">
        <v>22</v>
      </c>
      <c r="B607">
        <v>2024</v>
      </c>
      <c r="C607" t="s">
        <v>20</v>
      </c>
      <c r="D607" t="s">
        <v>64</v>
      </c>
      <c r="E607" s="2">
        <v>4652</v>
      </c>
      <c r="F607" s="1">
        <v>9148205.0199999996</v>
      </c>
      <c r="G607" s="1">
        <v>12843219.609999999</v>
      </c>
      <c r="H607" s="1">
        <v>7190307.5102000004</v>
      </c>
      <c r="I607" s="1">
        <v>1800470.45</v>
      </c>
      <c r="J607" s="1">
        <v>-680223.88</v>
      </c>
      <c r="K607" s="2">
        <v>4605</v>
      </c>
      <c r="L607" s="1">
        <v>8836884.1699999999</v>
      </c>
      <c r="M607" s="1">
        <v>12383097.23</v>
      </c>
      <c r="N607" s="1">
        <v>7068598.2633999996</v>
      </c>
      <c r="O607" s="1">
        <v>1702215.13</v>
      </c>
      <c r="P607" s="1">
        <v>-745190</v>
      </c>
      <c r="Q607" s="2">
        <f>-+Table1[[#This Row],[Current Record Count]]+Table1[[#This Row],[Adj Record Count]]</f>
        <v>-47</v>
      </c>
      <c r="R607" s="1">
        <f>+-Table1[[#This Row],[Current Total ADJUSTMENT_AMOUNT]]+Table1[[#This Row],[Adj Total ADJUSTMENT_AMOUNT]]</f>
        <v>-311320.84999999963</v>
      </c>
      <c r="S607" s="1">
        <f>-Table1[[#This Row],[Current Total CHARGE_AMOUNT]]+Table1[[#This Row],[Adj Total CHARGE_AMOUNT]]</f>
        <v>-460122.37999999896</v>
      </c>
      <c r="T607" s="1">
        <f>+Table1[[#This Row],[Adj Total TOTAL_COST]]-Table1[[#This Row],[Current Total TOTAL_COST]]</f>
        <v>-121709.24680000078</v>
      </c>
      <c r="U607" s="1">
        <f>+Table1[[#This Row],[Adj Total CONTRIBUTION_MARGIN]]-Table1[[#This Row],[Current Total CONTRIBUTION_MARGIN]]</f>
        <v>-98255.320000000065</v>
      </c>
      <c r="V607" s="1">
        <f>+Table1[[#This Row],[Adj Total OPERATING_MARGIN]]-Table1[[#This Row],[Current Total OPERATING_MARGIN]]</f>
        <v>-64966.119999999995</v>
      </c>
    </row>
    <row r="608" spans="1:22" x14ac:dyDescent="0.3">
      <c r="A608" t="s">
        <v>22</v>
      </c>
      <c r="B608">
        <v>2023</v>
      </c>
      <c r="C608" t="s">
        <v>17</v>
      </c>
      <c r="D608" t="s">
        <v>56</v>
      </c>
      <c r="E608" s="2">
        <v>1953</v>
      </c>
      <c r="F608" s="1">
        <v>2262134.75</v>
      </c>
      <c r="G608" s="1">
        <v>2986397.8</v>
      </c>
      <c r="H608" s="1">
        <v>1113110.4014000001</v>
      </c>
      <c r="I608" s="1">
        <v>177788.27</v>
      </c>
      <c r="J608" s="1">
        <v>-212528.06</v>
      </c>
      <c r="K608" s="2">
        <v>1811</v>
      </c>
      <c r="L608" s="1">
        <v>1290908.67</v>
      </c>
      <c r="M608" s="1">
        <v>1777939.91</v>
      </c>
      <c r="N608" s="1">
        <v>909794.85419999994</v>
      </c>
      <c r="O608" s="1">
        <v>49533.279999999999</v>
      </c>
      <c r="P608" s="1">
        <v>-277061.99</v>
      </c>
      <c r="Q608" s="2">
        <f>-+Table1[[#This Row],[Current Record Count]]+Table1[[#This Row],[Adj Record Count]]</f>
        <v>-142</v>
      </c>
      <c r="R608" s="1">
        <f>+-Table1[[#This Row],[Current Total ADJUSTMENT_AMOUNT]]+Table1[[#This Row],[Adj Total ADJUSTMENT_AMOUNT]]</f>
        <v>-971226.08000000007</v>
      </c>
      <c r="S608" s="1">
        <f>-Table1[[#This Row],[Current Total CHARGE_AMOUNT]]+Table1[[#This Row],[Adj Total CHARGE_AMOUNT]]</f>
        <v>-1208457.8899999999</v>
      </c>
      <c r="T608" s="1">
        <f>+Table1[[#This Row],[Adj Total TOTAL_COST]]-Table1[[#This Row],[Current Total TOTAL_COST]]</f>
        <v>-203315.54720000015</v>
      </c>
      <c r="U608" s="1">
        <f>+Table1[[#This Row],[Adj Total CONTRIBUTION_MARGIN]]-Table1[[#This Row],[Current Total CONTRIBUTION_MARGIN]]</f>
        <v>-128254.98999999999</v>
      </c>
      <c r="V608" s="1">
        <f>+Table1[[#This Row],[Adj Total OPERATING_MARGIN]]-Table1[[#This Row],[Current Total OPERATING_MARGIN]]</f>
        <v>-64533.929999999993</v>
      </c>
    </row>
    <row r="609" spans="1:22" x14ac:dyDescent="0.3">
      <c r="A609" t="s">
        <v>54</v>
      </c>
      <c r="B609">
        <v>2025</v>
      </c>
      <c r="C609" t="s">
        <v>20</v>
      </c>
      <c r="D609" t="s">
        <v>70</v>
      </c>
      <c r="E609" s="2">
        <v>3</v>
      </c>
      <c r="F609" s="1">
        <v>4253.41</v>
      </c>
      <c r="G609" s="1">
        <v>4644.83</v>
      </c>
      <c r="H609" s="1">
        <v>434.58150000000001</v>
      </c>
      <c r="I609" s="1">
        <v>99.37</v>
      </c>
      <c r="J609" s="1">
        <v>-43.15</v>
      </c>
      <c r="K609" s="2">
        <v>48</v>
      </c>
      <c r="L609" s="1">
        <v>342136.59</v>
      </c>
      <c r="M609" s="1">
        <v>407613.29</v>
      </c>
      <c r="N609" s="1">
        <v>129706.7833</v>
      </c>
      <c r="O609" s="1">
        <v>-28234.54</v>
      </c>
      <c r="P609" s="1">
        <v>-63984.19</v>
      </c>
      <c r="Q609" s="2">
        <f>-+Table1[[#This Row],[Current Record Count]]+Table1[[#This Row],[Adj Record Count]]</f>
        <v>45</v>
      </c>
      <c r="R609" s="1">
        <f>+-Table1[[#This Row],[Current Total ADJUSTMENT_AMOUNT]]+Table1[[#This Row],[Adj Total ADJUSTMENT_AMOUNT]]</f>
        <v>337883.18000000005</v>
      </c>
      <c r="S609" s="1">
        <f>-Table1[[#This Row],[Current Total CHARGE_AMOUNT]]+Table1[[#This Row],[Adj Total CHARGE_AMOUNT]]</f>
        <v>402968.45999999996</v>
      </c>
      <c r="T609" s="1">
        <f>+Table1[[#This Row],[Adj Total TOTAL_COST]]-Table1[[#This Row],[Current Total TOTAL_COST]]</f>
        <v>129272.2018</v>
      </c>
      <c r="U609" s="1">
        <f>+Table1[[#This Row],[Adj Total CONTRIBUTION_MARGIN]]-Table1[[#This Row],[Current Total CONTRIBUTION_MARGIN]]</f>
        <v>-28333.91</v>
      </c>
      <c r="V609" s="1">
        <f>+Table1[[#This Row],[Adj Total OPERATING_MARGIN]]-Table1[[#This Row],[Current Total OPERATING_MARGIN]]</f>
        <v>-63941.04</v>
      </c>
    </row>
    <row r="610" spans="1:22" x14ac:dyDescent="0.3">
      <c r="A610" t="s">
        <v>33</v>
      </c>
      <c r="B610">
        <v>2024</v>
      </c>
      <c r="C610" t="s">
        <v>46</v>
      </c>
      <c r="D610" t="s">
        <v>46</v>
      </c>
      <c r="E610" s="2">
        <v>519</v>
      </c>
      <c r="F610" s="1">
        <v>4731043.01</v>
      </c>
      <c r="G610" s="1">
        <v>6276086.1100000003</v>
      </c>
      <c r="H610" s="1">
        <v>1671757.8473</v>
      </c>
      <c r="I610" s="1">
        <v>413212.51</v>
      </c>
      <c r="J610" s="1">
        <v>62465.77</v>
      </c>
      <c r="K610" s="2">
        <v>3</v>
      </c>
      <c r="L610" s="1">
        <v>10240.06</v>
      </c>
      <c r="M610" s="1">
        <v>11640.41</v>
      </c>
      <c r="N610" s="1">
        <v>2842.9252000000001</v>
      </c>
      <c r="O610" s="1">
        <v>-1121.97</v>
      </c>
      <c r="P610" s="1">
        <v>-1384.95</v>
      </c>
      <c r="Q610" s="2">
        <f>-+Table1[[#This Row],[Current Record Count]]+Table1[[#This Row],[Adj Record Count]]</f>
        <v>-516</v>
      </c>
      <c r="R610" s="1">
        <f>+-Table1[[#This Row],[Current Total ADJUSTMENT_AMOUNT]]+Table1[[#This Row],[Adj Total ADJUSTMENT_AMOUNT]]</f>
        <v>-4720802.95</v>
      </c>
      <c r="S610" s="1">
        <f>-Table1[[#This Row],[Current Total CHARGE_AMOUNT]]+Table1[[#This Row],[Adj Total CHARGE_AMOUNT]]</f>
        <v>-6264445.7000000002</v>
      </c>
      <c r="T610" s="1">
        <f>+Table1[[#This Row],[Adj Total TOTAL_COST]]-Table1[[#This Row],[Current Total TOTAL_COST]]</f>
        <v>-1668914.9221000001</v>
      </c>
      <c r="U610" s="1">
        <f>+Table1[[#This Row],[Adj Total CONTRIBUTION_MARGIN]]-Table1[[#This Row],[Current Total CONTRIBUTION_MARGIN]]</f>
        <v>-414334.48</v>
      </c>
      <c r="V610" s="1">
        <f>+Table1[[#This Row],[Adj Total OPERATING_MARGIN]]-Table1[[#This Row],[Current Total OPERATING_MARGIN]]</f>
        <v>-63850.719999999994</v>
      </c>
    </row>
    <row r="611" spans="1:22" x14ac:dyDescent="0.3">
      <c r="A611" t="s">
        <v>33</v>
      </c>
      <c r="B611">
        <v>2025</v>
      </c>
      <c r="C611" t="s">
        <v>47</v>
      </c>
      <c r="D611" t="s">
        <v>47</v>
      </c>
      <c r="E611" s="2">
        <v>60</v>
      </c>
      <c r="F611" s="1">
        <v>435570.07</v>
      </c>
      <c r="G611" s="1">
        <v>582368.69999999995</v>
      </c>
      <c r="H611" s="1">
        <v>58757.967600000004</v>
      </c>
      <c r="I611" s="1">
        <v>76023.850000000006</v>
      </c>
      <c r="J611" s="1">
        <v>63832.71</v>
      </c>
      <c r="K611" s="2">
        <v>1</v>
      </c>
      <c r="L611" s="1">
        <v>467.53</v>
      </c>
      <c r="M611" s="1">
        <v>467.53</v>
      </c>
      <c r="N611" s="1">
        <v>0</v>
      </c>
      <c r="O611" s="1">
        <v>0</v>
      </c>
      <c r="P611" s="1">
        <v>0</v>
      </c>
      <c r="Q611" s="2">
        <f>-+Table1[[#This Row],[Current Record Count]]+Table1[[#This Row],[Adj Record Count]]</f>
        <v>-59</v>
      </c>
      <c r="R611" s="1">
        <f>+-Table1[[#This Row],[Current Total ADJUSTMENT_AMOUNT]]+Table1[[#This Row],[Adj Total ADJUSTMENT_AMOUNT]]</f>
        <v>-435102.54</v>
      </c>
      <c r="S611" s="1">
        <f>-Table1[[#This Row],[Current Total CHARGE_AMOUNT]]+Table1[[#This Row],[Adj Total CHARGE_AMOUNT]]</f>
        <v>-581901.16999999993</v>
      </c>
      <c r="T611" s="1">
        <f>+Table1[[#This Row],[Adj Total TOTAL_COST]]-Table1[[#This Row],[Current Total TOTAL_COST]]</f>
        <v>-58757.967600000004</v>
      </c>
      <c r="U611" s="1">
        <f>+Table1[[#This Row],[Adj Total CONTRIBUTION_MARGIN]]-Table1[[#This Row],[Current Total CONTRIBUTION_MARGIN]]</f>
        <v>-76023.850000000006</v>
      </c>
      <c r="V611" s="1">
        <f>+Table1[[#This Row],[Adj Total OPERATING_MARGIN]]-Table1[[#This Row],[Current Total OPERATING_MARGIN]]</f>
        <v>-63832.71</v>
      </c>
    </row>
    <row r="612" spans="1:22" x14ac:dyDescent="0.3">
      <c r="A612" t="s">
        <v>78</v>
      </c>
      <c r="B612">
        <v>2024</v>
      </c>
      <c r="C612" t="s">
        <v>28</v>
      </c>
      <c r="D612" t="s">
        <v>28</v>
      </c>
      <c r="E612" s="2">
        <v>133</v>
      </c>
      <c r="F612" s="1">
        <v>382219.4</v>
      </c>
      <c r="G612" s="1">
        <v>557139.03</v>
      </c>
      <c r="H612" s="1">
        <v>81089.576199999996</v>
      </c>
      <c r="I612" s="1">
        <v>129209.89</v>
      </c>
      <c r="J612" s="1">
        <v>104362.91</v>
      </c>
      <c r="K612" s="2">
        <v>112</v>
      </c>
      <c r="L612" s="1">
        <v>202883.54</v>
      </c>
      <c r="M612" s="1">
        <v>264656.17</v>
      </c>
      <c r="N612" s="1">
        <v>31013.504400000002</v>
      </c>
      <c r="O612" s="1">
        <v>51203.18</v>
      </c>
      <c r="P612" s="1">
        <v>40599.699999999997</v>
      </c>
      <c r="Q612" s="2">
        <f>-+Table1[[#This Row],[Current Record Count]]+Table1[[#This Row],[Adj Record Count]]</f>
        <v>-21</v>
      </c>
      <c r="R612" s="1">
        <f>+-Table1[[#This Row],[Current Total ADJUSTMENT_AMOUNT]]+Table1[[#This Row],[Adj Total ADJUSTMENT_AMOUNT]]</f>
        <v>-179335.86000000002</v>
      </c>
      <c r="S612" s="1">
        <f>-Table1[[#This Row],[Current Total CHARGE_AMOUNT]]+Table1[[#This Row],[Adj Total CHARGE_AMOUNT]]</f>
        <v>-292482.86000000004</v>
      </c>
      <c r="T612" s="1">
        <f>+Table1[[#This Row],[Adj Total TOTAL_COST]]-Table1[[#This Row],[Current Total TOTAL_COST]]</f>
        <v>-50076.071799999991</v>
      </c>
      <c r="U612" s="1">
        <f>+Table1[[#This Row],[Adj Total CONTRIBUTION_MARGIN]]-Table1[[#This Row],[Current Total CONTRIBUTION_MARGIN]]</f>
        <v>-78006.709999999992</v>
      </c>
      <c r="V612" s="1">
        <f>+Table1[[#This Row],[Adj Total OPERATING_MARGIN]]-Table1[[#This Row],[Current Total OPERATING_MARGIN]]</f>
        <v>-63763.210000000006</v>
      </c>
    </row>
    <row r="613" spans="1:22" x14ac:dyDescent="0.3">
      <c r="A613" t="s">
        <v>81</v>
      </c>
      <c r="B613">
        <v>2020</v>
      </c>
      <c r="C613" t="s">
        <v>34</v>
      </c>
      <c r="D613" t="s">
        <v>34</v>
      </c>
      <c r="E613" s="2">
        <v>12</v>
      </c>
      <c r="F613" s="1">
        <v>1780.83</v>
      </c>
      <c r="G613" s="1">
        <v>2945</v>
      </c>
      <c r="H613" s="1">
        <v>5650.8235000000004</v>
      </c>
      <c r="I613" s="1">
        <v>-1313.06</v>
      </c>
      <c r="J613" s="1">
        <v>-4486.66</v>
      </c>
      <c r="K613" s="2">
        <v>59</v>
      </c>
      <c r="L613" s="1">
        <v>217909.45</v>
      </c>
      <c r="M613" s="1">
        <v>285912.78000000003</v>
      </c>
      <c r="N613" s="1">
        <v>135066.3738</v>
      </c>
      <c r="O613" s="1">
        <v>-18849.599999999999</v>
      </c>
      <c r="P613" s="1">
        <v>-67635.320000000007</v>
      </c>
      <c r="Q613" s="2">
        <f>-+Table1[[#This Row],[Current Record Count]]+Table1[[#This Row],[Adj Record Count]]</f>
        <v>47</v>
      </c>
      <c r="R613" s="1">
        <f>+-Table1[[#This Row],[Current Total ADJUSTMENT_AMOUNT]]+Table1[[#This Row],[Adj Total ADJUSTMENT_AMOUNT]]</f>
        <v>216128.62000000002</v>
      </c>
      <c r="S613" s="1">
        <f>-Table1[[#This Row],[Current Total CHARGE_AMOUNT]]+Table1[[#This Row],[Adj Total CHARGE_AMOUNT]]</f>
        <v>282967.78000000003</v>
      </c>
      <c r="T613" s="1">
        <f>+Table1[[#This Row],[Adj Total TOTAL_COST]]-Table1[[#This Row],[Current Total TOTAL_COST]]</f>
        <v>129415.5503</v>
      </c>
      <c r="U613" s="1">
        <f>+Table1[[#This Row],[Adj Total CONTRIBUTION_MARGIN]]-Table1[[#This Row],[Current Total CONTRIBUTION_MARGIN]]</f>
        <v>-17536.539999999997</v>
      </c>
      <c r="V613" s="1">
        <f>+Table1[[#This Row],[Adj Total OPERATING_MARGIN]]-Table1[[#This Row],[Current Total OPERATING_MARGIN]]</f>
        <v>-63148.66</v>
      </c>
    </row>
    <row r="614" spans="1:22" x14ac:dyDescent="0.3">
      <c r="A614" t="s">
        <v>31</v>
      </c>
      <c r="B614">
        <v>2020</v>
      </c>
      <c r="C614" t="s">
        <v>90</v>
      </c>
      <c r="D614" t="s">
        <v>90</v>
      </c>
      <c r="E614" s="2">
        <v>61</v>
      </c>
      <c r="F614" s="1">
        <v>1794643.37</v>
      </c>
      <c r="G614" s="1">
        <v>2375648.5299999998</v>
      </c>
      <c r="H614" s="1">
        <v>518931.76380000002</v>
      </c>
      <c r="I614" s="1">
        <v>199705.98</v>
      </c>
      <c r="J614" s="1">
        <v>62744.38</v>
      </c>
      <c r="K614" s="2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2">
        <f>-+Table1[[#This Row],[Current Record Count]]+Table1[[#This Row],[Adj Record Count]]</f>
        <v>-61</v>
      </c>
      <c r="R614" s="1">
        <f>+-Table1[[#This Row],[Current Total ADJUSTMENT_AMOUNT]]+Table1[[#This Row],[Adj Total ADJUSTMENT_AMOUNT]]</f>
        <v>-1794643.37</v>
      </c>
      <c r="S614" s="1">
        <f>-Table1[[#This Row],[Current Total CHARGE_AMOUNT]]+Table1[[#This Row],[Adj Total CHARGE_AMOUNT]]</f>
        <v>-2375648.5299999998</v>
      </c>
      <c r="T614" s="1">
        <f>+Table1[[#This Row],[Adj Total TOTAL_COST]]-Table1[[#This Row],[Current Total TOTAL_COST]]</f>
        <v>-518931.76380000002</v>
      </c>
      <c r="U614" s="1">
        <f>+Table1[[#This Row],[Adj Total CONTRIBUTION_MARGIN]]-Table1[[#This Row],[Current Total CONTRIBUTION_MARGIN]]</f>
        <v>-199705.98</v>
      </c>
      <c r="V614" s="1">
        <f>+Table1[[#This Row],[Adj Total OPERATING_MARGIN]]-Table1[[#This Row],[Current Total OPERATING_MARGIN]]</f>
        <v>-62744.38</v>
      </c>
    </row>
    <row r="615" spans="1:22" x14ac:dyDescent="0.3">
      <c r="A615" t="s">
        <v>35</v>
      </c>
      <c r="B615">
        <v>2022</v>
      </c>
      <c r="C615" t="s">
        <v>23</v>
      </c>
      <c r="D615" t="s">
        <v>24</v>
      </c>
      <c r="E615" s="2">
        <v>300</v>
      </c>
      <c r="F615" s="1">
        <v>665870.21</v>
      </c>
      <c r="G615" s="1">
        <v>883771.51</v>
      </c>
      <c r="H615" s="1">
        <v>194844.51819999999</v>
      </c>
      <c r="I615" s="1">
        <v>122831.73</v>
      </c>
      <c r="J615" s="1">
        <v>67494.58</v>
      </c>
      <c r="K615" s="2">
        <v>48</v>
      </c>
      <c r="L615" s="1">
        <v>23795</v>
      </c>
      <c r="M615" s="1">
        <v>32752.58</v>
      </c>
      <c r="N615" s="1">
        <v>5780.2361000000001</v>
      </c>
      <c r="O615" s="1">
        <v>6487.6</v>
      </c>
      <c r="P615" s="1">
        <v>4802.4399999999996</v>
      </c>
      <c r="Q615" s="2">
        <f>-+Table1[[#This Row],[Current Record Count]]+Table1[[#This Row],[Adj Record Count]]</f>
        <v>-252</v>
      </c>
      <c r="R615" s="1">
        <f>+-Table1[[#This Row],[Current Total ADJUSTMENT_AMOUNT]]+Table1[[#This Row],[Adj Total ADJUSTMENT_AMOUNT]]</f>
        <v>-642075.21</v>
      </c>
      <c r="S615" s="1">
        <f>-Table1[[#This Row],[Current Total CHARGE_AMOUNT]]+Table1[[#This Row],[Adj Total CHARGE_AMOUNT]]</f>
        <v>-851018.93</v>
      </c>
      <c r="T615" s="1">
        <f>+Table1[[#This Row],[Adj Total TOTAL_COST]]-Table1[[#This Row],[Current Total TOTAL_COST]]</f>
        <v>-189064.28209999998</v>
      </c>
      <c r="U615" s="1">
        <f>+Table1[[#This Row],[Adj Total CONTRIBUTION_MARGIN]]-Table1[[#This Row],[Current Total CONTRIBUTION_MARGIN]]</f>
        <v>-116344.12999999999</v>
      </c>
      <c r="V615" s="1">
        <f>+Table1[[#This Row],[Adj Total OPERATING_MARGIN]]-Table1[[#This Row],[Current Total OPERATING_MARGIN]]</f>
        <v>-62692.14</v>
      </c>
    </row>
    <row r="616" spans="1:22" x14ac:dyDescent="0.3">
      <c r="A616" t="s">
        <v>81</v>
      </c>
      <c r="B616">
        <v>2020</v>
      </c>
      <c r="C616" t="s">
        <v>29</v>
      </c>
      <c r="D616" t="s">
        <v>65</v>
      </c>
      <c r="E616" s="2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2">
        <v>56</v>
      </c>
      <c r="L616" s="1">
        <v>420446.19</v>
      </c>
      <c r="M616" s="1">
        <v>630529.91</v>
      </c>
      <c r="N616" s="1">
        <v>271630.17460000003</v>
      </c>
      <c r="O616" s="1">
        <v>15921.55</v>
      </c>
      <c r="P616" s="1">
        <v>-61750.78</v>
      </c>
      <c r="Q616" s="2">
        <f>-+Table1[[#This Row],[Current Record Count]]+Table1[[#This Row],[Adj Record Count]]</f>
        <v>56</v>
      </c>
      <c r="R616" s="1">
        <f>+-Table1[[#This Row],[Current Total ADJUSTMENT_AMOUNT]]+Table1[[#This Row],[Adj Total ADJUSTMENT_AMOUNT]]</f>
        <v>420446.19</v>
      </c>
      <c r="S616" s="1">
        <f>-Table1[[#This Row],[Current Total CHARGE_AMOUNT]]+Table1[[#This Row],[Adj Total CHARGE_AMOUNT]]</f>
        <v>630529.91</v>
      </c>
      <c r="T616" s="1">
        <f>+Table1[[#This Row],[Adj Total TOTAL_COST]]-Table1[[#This Row],[Current Total TOTAL_COST]]</f>
        <v>271630.17460000003</v>
      </c>
      <c r="U616" s="1">
        <f>+Table1[[#This Row],[Adj Total CONTRIBUTION_MARGIN]]-Table1[[#This Row],[Current Total CONTRIBUTION_MARGIN]]</f>
        <v>15921.55</v>
      </c>
      <c r="V616" s="1">
        <f>+Table1[[#This Row],[Adj Total OPERATING_MARGIN]]-Table1[[#This Row],[Current Total OPERATING_MARGIN]]</f>
        <v>-61750.78</v>
      </c>
    </row>
    <row r="617" spans="1:22" x14ac:dyDescent="0.3">
      <c r="A617" t="s">
        <v>33</v>
      </c>
      <c r="B617">
        <v>2025</v>
      </c>
      <c r="C617" t="s">
        <v>29</v>
      </c>
      <c r="D617" t="s">
        <v>30</v>
      </c>
      <c r="E617" s="2">
        <v>1124</v>
      </c>
      <c r="F617" s="1">
        <v>2911184.09</v>
      </c>
      <c r="G617" s="1">
        <v>3712955.4</v>
      </c>
      <c r="H617" s="1">
        <v>520296.28149999998</v>
      </c>
      <c r="I617" s="1">
        <v>257935.62</v>
      </c>
      <c r="J617" s="1">
        <v>90305.98</v>
      </c>
      <c r="K617" s="2">
        <v>578</v>
      </c>
      <c r="L617" s="1">
        <v>51465.53</v>
      </c>
      <c r="M617" s="1">
        <v>122582.28</v>
      </c>
      <c r="N617" s="1">
        <v>42773.748500000002</v>
      </c>
      <c r="O617" s="1">
        <v>57408.63</v>
      </c>
      <c r="P617" s="1">
        <v>28855.599999999999</v>
      </c>
      <c r="Q617" s="2">
        <f>-+Table1[[#This Row],[Current Record Count]]+Table1[[#This Row],[Adj Record Count]]</f>
        <v>-546</v>
      </c>
      <c r="R617" s="1">
        <f>+-Table1[[#This Row],[Current Total ADJUSTMENT_AMOUNT]]+Table1[[#This Row],[Adj Total ADJUSTMENT_AMOUNT]]</f>
        <v>-2859718.56</v>
      </c>
      <c r="S617" s="1">
        <f>-Table1[[#This Row],[Current Total CHARGE_AMOUNT]]+Table1[[#This Row],[Adj Total CHARGE_AMOUNT]]</f>
        <v>-3590373.12</v>
      </c>
      <c r="T617" s="1">
        <f>+Table1[[#This Row],[Adj Total TOTAL_COST]]-Table1[[#This Row],[Current Total TOTAL_COST]]</f>
        <v>-477522.533</v>
      </c>
      <c r="U617" s="1">
        <f>+Table1[[#This Row],[Adj Total CONTRIBUTION_MARGIN]]-Table1[[#This Row],[Current Total CONTRIBUTION_MARGIN]]</f>
        <v>-200526.99</v>
      </c>
      <c r="V617" s="1">
        <f>+Table1[[#This Row],[Adj Total OPERATING_MARGIN]]-Table1[[#This Row],[Current Total OPERATING_MARGIN]]</f>
        <v>-61450.38</v>
      </c>
    </row>
    <row r="618" spans="1:22" x14ac:dyDescent="0.3">
      <c r="A618" t="s">
        <v>98</v>
      </c>
      <c r="B618">
        <v>2023</v>
      </c>
      <c r="C618" t="s">
        <v>20</v>
      </c>
      <c r="D618" t="s">
        <v>61</v>
      </c>
      <c r="E618" s="2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2">
        <v>9</v>
      </c>
      <c r="L618" s="1">
        <v>262837.5</v>
      </c>
      <c r="M618" s="1">
        <v>373236.12</v>
      </c>
      <c r="N618" s="1">
        <v>168548.0883</v>
      </c>
      <c r="O618" s="1">
        <v>-11330.63</v>
      </c>
      <c r="P618" s="1">
        <v>-61287.41</v>
      </c>
      <c r="Q618" s="2">
        <f>-+Table1[[#This Row],[Current Record Count]]+Table1[[#This Row],[Adj Record Count]]</f>
        <v>9</v>
      </c>
      <c r="R618" s="1">
        <f>+-Table1[[#This Row],[Current Total ADJUSTMENT_AMOUNT]]+Table1[[#This Row],[Adj Total ADJUSTMENT_AMOUNT]]</f>
        <v>262837.5</v>
      </c>
      <c r="S618" s="1">
        <f>-Table1[[#This Row],[Current Total CHARGE_AMOUNT]]+Table1[[#This Row],[Adj Total CHARGE_AMOUNT]]</f>
        <v>373236.12</v>
      </c>
      <c r="T618" s="1">
        <f>+Table1[[#This Row],[Adj Total TOTAL_COST]]-Table1[[#This Row],[Current Total TOTAL_COST]]</f>
        <v>168548.0883</v>
      </c>
      <c r="U618" s="1">
        <f>+Table1[[#This Row],[Adj Total CONTRIBUTION_MARGIN]]-Table1[[#This Row],[Current Total CONTRIBUTION_MARGIN]]</f>
        <v>-11330.63</v>
      </c>
      <c r="V618" s="1">
        <f>+Table1[[#This Row],[Adj Total OPERATING_MARGIN]]-Table1[[#This Row],[Current Total OPERATING_MARGIN]]</f>
        <v>-61287.41</v>
      </c>
    </row>
    <row r="619" spans="1:22" x14ac:dyDescent="0.3">
      <c r="A619" t="s">
        <v>22</v>
      </c>
      <c r="B619">
        <v>2020</v>
      </c>
      <c r="C619" t="s">
        <v>20</v>
      </c>
      <c r="D619" t="s">
        <v>21</v>
      </c>
      <c r="E619" s="2">
        <v>3178</v>
      </c>
      <c r="F619" s="1">
        <v>1938604.73</v>
      </c>
      <c r="G619" s="1">
        <v>2980168.96</v>
      </c>
      <c r="H619" s="1">
        <v>2537346.0271000001</v>
      </c>
      <c r="I619" s="1">
        <v>-1037088.34</v>
      </c>
      <c r="J619" s="1">
        <v>-1506916.82</v>
      </c>
      <c r="K619" s="2">
        <v>2959</v>
      </c>
      <c r="L619" s="1">
        <v>1650489.88</v>
      </c>
      <c r="M619" s="1">
        <v>2520029.31</v>
      </c>
      <c r="N619" s="1">
        <v>2425454.4297000002</v>
      </c>
      <c r="O619" s="1">
        <v>-1130658.71</v>
      </c>
      <c r="P619" s="1">
        <v>-1567611.65</v>
      </c>
      <c r="Q619" s="2">
        <f>-+Table1[[#This Row],[Current Record Count]]+Table1[[#This Row],[Adj Record Count]]</f>
        <v>-219</v>
      </c>
      <c r="R619" s="1">
        <f>+-Table1[[#This Row],[Current Total ADJUSTMENT_AMOUNT]]+Table1[[#This Row],[Adj Total ADJUSTMENT_AMOUNT]]</f>
        <v>-288114.85000000009</v>
      </c>
      <c r="S619" s="1">
        <f>-Table1[[#This Row],[Current Total CHARGE_AMOUNT]]+Table1[[#This Row],[Adj Total CHARGE_AMOUNT]]</f>
        <v>-460139.64999999991</v>
      </c>
      <c r="T619" s="1">
        <f>+Table1[[#This Row],[Adj Total TOTAL_COST]]-Table1[[#This Row],[Current Total TOTAL_COST]]</f>
        <v>-111891.59739999985</v>
      </c>
      <c r="U619" s="1">
        <f>+Table1[[#This Row],[Adj Total CONTRIBUTION_MARGIN]]-Table1[[#This Row],[Current Total CONTRIBUTION_MARGIN]]</f>
        <v>-93570.37</v>
      </c>
      <c r="V619" s="1">
        <f>+Table1[[#This Row],[Adj Total OPERATING_MARGIN]]-Table1[[#This Row],[Current Total OPERATING_MARGIN]]</f>
        <v>-60694.829999999842</v>
      </c>
    </row>
    <row r="620" spans="1:22" x14ac:dyDescent="0.3">
      <c r="A620" t="s">
        <v>22</v>
      </c>
      <c r="B620">
        <v>2024</v>
      </c>
      <c r="C620" t="s">
        <v>29</v>
      </c>
      <c r="D620" t="s">
        <v>43</v>
      </c>
      <c r="E620" s="2">
        <v>12361</v>
      </c>
      <c r="F620" s="1">
        <v>25375207.760000002</v>
      </c>
      <c r="G620" s="1">
        <v>33442745.82</v>
      </c>
      <c r="H620" s="1">
        <v>11138505.0012</v>
      </c>
      <c r="I620" s="1">
        <v>2484167.4900000002</v>
      </c>
      <c r="J620" s="1">
        <v>-1557563.54</v>
      </c>
      <c r="K620" s="2">
        <v>11415</v>
      </c>
      <c r="L620" s="1">
        <v>20418241.27</v>
      </c>
      <c r="M620" s="1">
        <v>26879658.510000002</v>
      </c>
      <c r="N620" s="1">
        <v>9525788.4429000001</v>
      </c>
      <c r="O620" s="1">
        <v>1848825.97</v>
      </c>
      <c r="P620" s="1">
        <v>-1617633.35</v>
      </c>
      <c r="Q620" s="2">
        <f>-+Table1[[#This Row],[Current Record Count]]+Table1[[#This Row],[Adj Record Count]]</f>
        <v>-946</v>
      </c>
      <c r="R620" s="1">
        <f>+-Table1[[#This Row],[Current Total ADJUSTMENT_AMOUNT]]+Table1[[#This Row],[Adj Total ADJUSTMENT_AMOUNT]]</f>
        <v>-4956966.4900000021</v>
      </c>
      <c r="S620" s="1">
        <f>-Table1[[#This Row],[Current Total CHARGE_AMOUNT]]+Table1[[#This Row],[Adj Total CHARGE_AMOUNT]]</f>
        <v>-6563087.3099999987</v>
      </c>
      <c r="T620" s="1">
        <f>+Table1[[#This Row],[Adj Total TOTAL_COST]]-Table1[[#This Row],[Current Total TOTAL_COST]]</f>
        <v>-1612716.5582999997</v>
      </c>
      <c r="U620" s="1">
        <f>+Table1[[#This Row],[Adj Total CONTRIBUTION_MARGIN]]-Table1[[#This Row],[Current Total CONTRIBUTION_MARGIN]]</f>
        <v>-635341.52000000025</v>
      </c>
      <c r="V620" s="1">
        <f>+Table1[[#This Row],[Adj Total OPERATING_MARGIN]]-Table1[[#This Row],[Current Total OPERATING_MARGIN]]</f>
        <v>-60069.810000000056</v>
      </c>
    </row>
    <row r="621" spans="1:22" x14ac:dyDescent="0.3">
      <c r="A621" t="s">
        <v>31</v>
      </c>
      <c r="B621">
        <v>2024</v>
      </c>
      <c r="C621" t="s">
        <v>47</v>
      </c>
      <c r="D621" t="s">
        <v>63</v>
      </c>
      <c r="E621" s="2">
        <v>56</v>
      </c>
      <c r="F621" s="1">
        <v>780265.09</v>
      </c>
      <c r="G621" s="1">
        <v>928638.86</v>
      </c>
      <c r="H621" s="1">
        <v>240617.1286</v>
      </c>
      <c r="I621" s="1">
        <v>112910.29</v>
      </c>
      <c r="J621" s="1">
        <v>69997.210000000006</v>
      </c>
      <c r="K621" s="2">
        <v>1</v>
      </c>
      <c r="L621" s="1">
        <v>30228.91</v>
      </c>
      <c r="M621" s="1">
        <v>30228.91</v>
      </c>
      <c r="N621" s="1">
        <v>13909.4699</v>
      </c>
      <c r="O621" s="1">
        <v>16204.84</v>
      </c>
      <c r="P621" s="1">
        <v>10058.76</v>
      </c>
      <c r="Q621" s="2">
        <f>-+Table1[[#This Row],[Current Record Count]]+Table1[[#This Row],[Adj Record Count]]</f>
        <v>-55</v>
      </c>
      <c r="R621" s="1">
        <f>+-Table1[[#This Row],[Current Total ADJUSTMENT_AMOUNT]]+Table1[[#This Row],[Adj Total ADJUSTMENT_AMOUNT]]</f>
        <v>-750036.17999999993</v>
      </c>
      <c r="S621" s="1">
        <f>-Table1[[#This Row],[Current Total CHARGE_AMOUNT]]+Table1[[#This Row],[Adj Total CHARGE_AMOUNT]]</f>
        <v>-898409.95</v>
      </c>
      <c r="T621" s="1">
        <f>+Table1[[#This Row],[Adj Total TOTAL_COST]]-Table1[[#This Row],[Current Total TOTAL_COST]]</f>
        <v>-226707.6587</v>
      </c>
      <c r="U621" s="1">
        <f>+Table1[[#This Row],[Adj Total CONTRIBUTION_MARGIN]]-Table1[[#This Row],[Current Total CONTRIBUTION_MARGIN]]</f>
        <v>-96705.45</v>
      </c>
      <c r="V621" s="1">
        <f>+Table1[[#This Row],[Adj Total OPERATING_MARGIN]]-Table1[[#This Row],[Current Total OPERATING_MARGIN]]</f>
        <v>-59938.450000000004</v>
      </c>
    </row>
    <row r="622" spans="1:22" x14ac:dyDescent="0.3">
      <c r="A622" t="s">
        <v>22</v>
      </c>
      <c r="B622">
        <v>2021</v>
      </c>
      <c r="C622" t="s">
        <v>29</v>
      </c>
      <c r="D622" t="s">
        <v>38</v>
      </c>
      <c r="E622" s="2">
        <v>14902</v>
      </c>
      <c r="F622" s="1">
        <v>21733017.760000002</v>
      </c>
      <c r="G622" s="1">
        <v>28939871.379999999</v>
      </c>
      <c r="H622" s="1">
        <v>12591264.960899999</v>
      </c>
      <c r="I622" s="1">
        <v>1636623.74</v>
      </c>
      <c r="J622" s="1">
        <v>-2778200.47</v>
      </c>
      <c r="K622" s="2">
        <v>14520</v>
      </c>
      <c r="L622" s="1">
        <v>19512818.77</v>
      </c>
      <c r="M622" s="1">
        <v>25956114.609999999</v>
      </c>
      <c r="N622" s="1">
        <v>11825914.8048</v>
      </c>
      <c r="O622" s="1">
        <v>1288025.75</v>
      </c>
      <c r="P622" s="1">
        <v>-2837970.31</v>
      </c>
      <c r="Q622" s="2">
        <f>-+Table1[[#This Row],[Current Record Count]]+Table1[[#This Row],[Adj Record Count]]</f>
        <v>-382</v>
      </c>
      <c r="R622" s="1">
        <f>+-Table1[[#This Row],[Current Total ADJUSTMENT_AMOUNT]]+Table1[[#This Row],[Adj Total ADJUSTMENT_AMOUNT]]</f>
        <v>-2220198.9900000021</v>
      </c>
      <c r="S622" s="1">
        <f>-Table1[[#This Row],[Current Total CHARGE_AMOUNT]]+Table1[[#This Row],[Adj Total CHARGE_AMOUNT]]</f>
        <v>-2983756.7699999996</v>
      </c>
      <c r="T622" s="1">
        <f>+Table1[[#This Row],[Adj Total TOTAL_COST]]-Table1[[#This Row],[Current Total TOTAL_COST]]</f>
        <v>-765350.15609999932</v>
      </c>
      <c r="U622" s="1">
        <f>+Table1[[#This Row],[Adj Total CONTRIBUTION_MARGIN]]-Table1[[#This Row],[Current Total CONTRIBUTION_MARGIN]]</f>
        <v>-348597.99</v>
      </c>
      <c r="V622" s="1">
        <f>+Table1[[#This Row],[Adj Total OPERATING_MARGIN]]-Table1[[#This Row],[Current Total OPERATING_MARGIN]]</f>
        <v>-59769.839999999851</v>
      </c>
    </row>
    <row r="623" spans="1:22" x14ac:dyDescent="0.3">
      <c r="A623" t="s">
        <v>54</v>
      </c>
      <c r="B623">
        <v>2020</v>
      </c>
      <c r="C623" t="s">
        <v>17</v>
      </c>
      <c r="D623" t="s">
        <v>86</v>
      </c>
      <c r="E623" s="2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2">
        <v>7</v>
      </c>
      <c r="L623" s="1">
        <v>6819.17</v>
      </c>
      <c r="M623" s="1">
        <v>17774.759999999998</v>
      </c>
      <c r="N623" s="1">
        <v>70513.623600000006</v>
      </c>
      <c r="O623" s="1">
        <v>-41169.1</v>
      </c>
      <c r="P623" s="1">
        <v>-59558.03</v>
      </c>
      <c r="Q623" s="2">
        <f>-+Table1[[#This Row],[Current Record Count]]+Table1[[#This Row],[Adj Record Count]]</f>
        <v>7</v>
      </c>
      <c r="R623" s="1">
        <f>+-Table1[[#This Row],[Current Total ADJUSTMENT_AMOUNT]]+Table1[[#This Row],[Adj Total ADJUSTMENT_AMOUNT]]</f>
        <v>6819.17</v>
      </c>
      <c r="S623" s="1">
        <f>-Table1[[#This Row],[Current Total CHARGE_AMOUNT]]+Table1[[#This Row],[Adj Total CHARGE_AMOUNT]]</f>
        <v>17774.759999999998</v>
      </c>
      <c r="T623" s="1">
        <f>+Table1[[#This Row],[Adj Total TOTAL_COST]]-Table1[[#This Row],[Current Total TOTAL_COST]]</f>
        <v>70513.623600000006</v>
      </c>
      <c r="U623" s="1">
        <f>+Table1[[#This Row],[Adj Total CONTRIBUTION_MARGIN]]-Table1[[#This Row],[Current Total CONTRIBUTION_MARGIN]]</f>
        <v>-41169.1</v>
      </c>
      <c r="V623" s="1">
        <f>+Table1[[#This Row],[Adj Total OPERATING_MARGIN]]-Table1[[#This Row],[Current Total OPERATING_MARGIN]]</f>
        <v>-59558.03</v>
      </c>
    </row>
    <row r="624" spans="1:22" x14ac:dyDescent="0.3">
      <c r="A624" t="s">
        <v>35</v>
      </c>
      <c r="B624">
        <v>2023</v>
      </c>
      <c r="C624" t="s">
        <v>20</v>
      </c>
      <c r="D624" t="s">
        <v>102</v>
      </c>
      <c r="E624" s="2">
        <v>237</v>
      </c>
      <c r="F624" s="1">
        <v>457781.92</v>
      </c>
      <c r="G624" s="1">
        <v>633092.01</v>
      </c>
      <c r="H624" s="1">
        <v>125073.0518</v>
      </c>
      <c r="I624" s="1">
        <v>114633.53</v>
      </c>
      <c r="J624" s="1">
        <v>76173.279999999999</v>
      </c>
      <c r="K624" s="2">
        <v>154</v>
      </c>
      <c r="L624" s="1">
        <v>179709.65</v>
      </c>
      <c r="M624" s="1">
        <v>237093.25</v>
      </c>
      <c r="N624" s="1">
        <v>56019.248899999999</v>
      </c>
      <c r="O624" s="1">
        <v>35012.559999999998</v>
      </c>
      <c r="P624" s="1">
        <v>16761.12</v>
      </c>
      <c r="Q624" s="2">
        <f>-+Table1[[#This Row],[Current Record Count]]+Table1[[#This Row],[Adj Record Count]]</f>
        <v>-83</v>
      </c>
      <c r="R624" s="1">
        <f>+-Table1[[#This Row],[Current Total ADJUSTMENT_AMOUNT]]+Table1[[#This Row],[Adj Total ADJUSTMENT_AMOUNT]]</f>
        <v>-278072.27</v>
      </c>
      <c r="S624" s="1">
        <f>-Table1[[#This Row],[Current Total CHARGE_AMOUNT]]+Table1[[#This Row],[Adj Total CHARGE_AMOUNT]]</f>
        <v>-395998.76</v>
      </c>
      <c r="T624" s="1">
        <f>+Table1[[#This Row],[Adj Total TOTAL_COST]]-Table1[[#This Row],[Current Total TOTAL_COST]]</f>
        <v>-69053.80290000001</v>
      </c>
      <c r="U624" s="1">
        <f>+Table1[[#This Row],[Adj Total CONTRIBUTION_MARGIN]]-Table1[[#This Row],[Current Total CONTRIBUTION_MARGIN]]</f>
        <v>-79620.97</v>
      </c>
      <c r="V624" s="1">
        <f>+Table1[[#This Row],[Adj Total OPERATING_MARGIN]]-Table1[[#This Row],[Current Total OPERATING_MARGIN]]</f>
        <v>-59412.160000000003</v>
      </c>
    </row>
    <row r="625" spans="1:22" x14ac:dyDescent="0.3">
      <c r="A625" t="s">
        <v>16</v>
      </c>
      <c r="B625">
        <v>2020</v>
      </c>
      <c r="C625" t="s">
        <v>17</v>
      </c>
      <c r="D625" t="s">
        <v>80</v>
      </c>
      <c r="E625" s="2">
        <v>118</v>
      </c>
      <c r="F625" s="1">
        <v>155835.45000000001</v>
      </c>
      <c r="G625" s="1">
        <v>268928.39</v>
      </c>
      <c r="H625" s="1">
        <v>51262.3099</v>
      </c>
      <c r="I625" s="1">
        <v>80755.520000000004</v>
      </c>
      <c r="J625" s="1">
        <v>64493.64</v>
      </c>
      <c r="K625" s="2">
        <v>85</v>
      </c>
      <c r="L625" s="1">
        <v>26061.81</v>
      </c>
      <c r="M625" s="1">
        <v>34607.64</v>
      </c>
      <c r="N625" s="1">
        <v>2891.6165999999998</v>
      </c>
      <c r="O625" s="1">
        <v>6762.21</v>
      </c>
      <c r="P625" s="1">
        <v>5536.43</v>
      </c>
      <c r="Q625" s="2">
        <f>-+Table1[[#This Row],[Current Record Count]]+Table1[[#This Row],[Adj Record Count]]</f>
        <v>-33</v>
      </c>
      <c r="R625" s="1">
        <f>+-Table1[[#This Row],[Current Total ADJUSTMENT_AMOUNT]]+Table1[[#This Row],[Adj Total ADJUSTMENT_AMOUNT]]</f>
        <v>-129773.64000000001</v>
      </c>
      <c r="S625" s="1">
        <f>-Table1[[#This Row],[Current Total CHARGE_AMOUNT]]+Table1[[#This Row],[Adj Total CHARGE_AMOUNT]]</f>
        <v>-234320.75</v>
      </c>
      <c r="T625" s="1">
        <f>+Table1[[#This Row],[Adj Total TOTAL_COST]]-Table1[[#This Row],[Current Total TOTAL_COST]]</f>
        <v>-48370.693299999999</v>
      </c>
      <c r="U625" s="1">
        <f>+Table1[[#This Row],[Adj Total CONTRIBUTION_MARGIN]]-Table1[[#This Row],[Current Total CONTRIBUTION_MARGIN]]</f>
        <v>-73993.31</v>
      </c>
      <c r="V625" s="1">
        <f>+Table1[[#This Row],[Adj Total OPERATING_MARGIN]]-Table1[[#This Row],[Current Total OPERATING_MARGIN]]</f>
        <v>-58957.21</v>
      </c>
    </row>
    <row r="626" spans="1:22" x14ac:dyDescent="0.3">
      <c r="A626" t="s">
        <v>35</v>
      </c>
      <c r="B626">
        <v>2023</v>
      </c>
      <c r="C626" t="s">
        <v>51</v>
      </c>
      <c r="D626" t="s">
        <v>51</v>
      </c>
      <c r="E626" s="2">
        <v>650</v>
      </c>
      <c r="F626" s="1">
        <v>3978316.68</v>
      </c>
      <c r="G626" s="1">
        <v>4680523.26</v>
      </c>
      <c r="H626" s="1">
        <v>726671.92799999996</v>
      </c>
      <c r="I626" s="1">
        <v>261730.02</v>
      </c>
      <c r="J626" s="1">
        <v>58643.01</v>
      </c>
      <c r="K626" s="2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2">
        <f>-+Table1[[#This Row],[Current Record Count]]+Table1[[#This Row],[Adj Record Count]]</f>
        <v>-650</v>
      </c>
      <c r="R626" s="1">
        <f>+-Table1[[#This Row],[Current Total ADJUSTMENT_AMOUNT]]+Table1[[#This Row],[Adj Total ADJUSTMENT_AMOUNT]]</f>
        <v>-3978316.68</v>
      </c>
      <c r="S626" s="1">
        <f>-Table1[[#This Row],[Current Total CHARGE_AMOUNT]]+Table1[[#This Row],[Adj Total CHARGE_AMOUNT]]</f>
        <v>-4680523.26</v>
      </c>
      <c r="T626" s="1">
        <f>+Table1[[#This Row],[Adj Total TOTAL_COST]]-Table1[[#This Row],[Current Total TOTAL_COST]]</f>
        <v>-726671.92799999996</v>
      </c>
      <c r="U626" s="1">
        <f>+Table1[[#This Row],[Adj Total CONTRIBUTION_MARGIN]]-Table1[[#This Row],[Current Total CONTRIBUTION_MARGIN]]</f>
        <v>-261730.02</v>
      </c>
      <c r="V626" s="1">
        <f>+Table1[[#This Row],[Adj Total OPERATING_MARGIN]]-Table1[[#This Row],[Current Total OPERATING_MARGIN]]</f>
        <v>-58643.01</v>
      </c>
    </row>
    <row r="627" spans="1:22" x14ac:dyDescent="0.3">
      <c r="A627" t="s">
        <v>39</v>
      </c>
      <c r="B627">
        <v>2020</v>
      </c>
      <c r="C627" t="s">
        <v>29</v>
      </c>
      <c r="D627" t="s">
        <v>87</v>
      </c>
      <c r="E627" s="2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2">
        <v>50</v>
      </c>
      <c r="L627" s="1">
        <v>603492.63</v>
      </c>
      <c r="M627" s="1">
        <v>765683.97</v>
      </c>
      <c r="N627" s="1">
        <v>218370.22820000001</v>
      </c>
      <c r="O627" s="1">
        <v>16385.43</v>
      </c>
      <c r="P627" s="1">
        <v>-58600.87</v>
      </c>
      <c r="Q627" s="2">
        <f>-+Table1[[#This Row],[Current Record Count]]+Table1[[#This Row],[Adj Record Count]]</f>
        <v>50</v>
      </c>
      <c r="R627" s="1">
        <f>+-Table1[[#This Row],[Current Total ADJUSTMENT_AMOUNT]]+Table1[[#This Row],[Adj Total ADJUSTMENT_AMOUNT]]</f>
        <v>603492.63</v>
      </c>
      <c r="S627" s="1">
        <f>-Table1[[#This Row],[Current Total CHARGE_AMOUNT]]+Table1[[#This Row],[Adj Total CHARGE_AMOUNT]]</f>
        <v>765683.97</v>
      </c>
      <c r="T627" s="1">
        <f>+Table1[[#This Row],[Adj Total TOTAL_COST]]-Table1[[#This Row],[Current Total TOTAL_COST]]</f>
        <v>218370.22820000001</v>
      </c>
      <c r="U627" s="1">
        <f>+Table1[[#This Row],[Adj Total CONTRIBUTION_MARGIN]]-Table1[[#This Row],[Current Total CONTRIBUTION_MARGIN]]</f>
        <v>16385.43</v>
      </c>
      <c r="V627" s="1">
        <f>+Table1[[#This Row],[Adj Total OPERATING_MARGIN]]-Table1[[#This Row],[Current Total OPERATING_MARGIN]]</f>
        <v>-58600.87</v>
      </c>
    </row>
    <row r="628" spans="1:22" x14ac:dyDescent="0.3">
      <c r="A628" t="s">
        <v>22</v>
      </c>
      <c r="B628">
        <v>2024</v>
      </c>
      <c r="C628" t="s">
        <v>46</v>
      </c>
      <c r="D628" t="s">
        <v>46</v>
      </c>
      <c r="E628" s="2">
        <v>22710</v>
      </c>
      <c r="F628" s="1">
        <v>29477306.629999999</v>
      </c>
      <c r="G628" s="1">
        <v>40016276.619999997</v>
      </c>
      <c r="H628" s="1">
        <v>19737513.245200001</v>
      </c>
      <c r="I628" s="1">
        <v>3358920.78</v>
      </c>
      <c r="J628" s="1">
        <v>-3119658.05</v>
      </c>
      <c r="K628" s="2">
        <v>22421</v>
      </c>
      <c r="L628" s="1">
        <v>26472947.960000001</v>
      </c>
      <c r="M628" s="1">
        <v>36224634.060000002</v>
      </c>
      <c r="N628" s="1">
        <v>18765417.856199998</v>
      </c>
      <c r="O628" s="1">
        <v>3060941.76</v>
      </c>
      <c r="P628" s="1">
        <v>-3178086.82</v>
      </c>
      <c r="Q628" s="2">
        <f>-+Table1[[#This Row],[Current Record Count]]+Table1[[#This Row],[Adj Record Count]]</f>
        <v>-289</v>
      </c>
      <c r="R628" s="1">
        <f>+-Table1[[#This Row],[Current Total ADJUSTMENT_AMOUNT]]+Table1[[#This Row],[Adj Total ADJUSTMENT_AMOUNT]]</f>
        <v>-3004358.6699999981</v>
      </c>
      <c r="S628" s="1">
        <f>-Table1[[#This Row],[Current Total CHARGE_AMOUNT]]+Table1[[#This Row],[Adj Total CHARGE_AMOUNT]]</f>
        <v>-3791642.5599999949</v>
      </c>
      <c r="T628" s="1">
        <f>+Table1[[#This Row],[Adj Total TOTAL_COST]]-Table1[[#This Row],[Current Total TOTAL_COST]]</f>
        <v>-972095.38900000229</v>
      </c>
      <c r="U628" s="1">
        <f>+Table1[[#This Row],[Adj Total CONTRIBUTION_MARGIN]]-Table1[[#This Row],[Current Total CONTRIBUTION_MARGIN]]</f>
        <v>-297979.02</v>
      </c>
      <c r="V628" s="1">
        <f>+Table1[[#This Row],[Adj Total OPERATING_MARGIN]]-Table1[[#This Row],[Current Total OPERATING_MARGIN]]</f>
        <v>-58428.770000000019</v>
      </c>
    </row>
    <row r="629" spans="1:22" x14ac:dyDescent="0.3">
      <c r="A629" t="s">
        <v>31</v>
      </c>
      <c r="B629">
        <v>2022</v>
      </c>
      <c r="C629" t="s">
        <v>29</v>
      </c>
      <c r="D629" t="s">
        <v>104</v>
      </c>
      <c r="E629" s="2">
        <v>167</v>
      </c>
      <c r="F629" s="1">
        <v>1673308.47</v>
      </c>
      <c r="G629" s="1">
        <v>2482956.34</v>
      </c>
      <c r="H629" s="1">
        <v>867254.97739999997</v>
      </c>
      <c r="I629" s="1">
        <v>262943.71999999997</v>
      </c>
      <c r="J629" s="1">
        <v>40558.949999999997</v>
      </c>
      <c r="K629" s="2">
        <v>26</v>
      </c>
      <c r="L629" s="1">
        <v>134508.71</v>
      </c>
      <c r="M629" s="1">
        <v>161761.14000000001</v>
      </c>
      <c r="N629" s="1">
        <v>53277.467499999999</v>
      </c>
      <c r="O629" s="1">
        <v>-2402.06</v>
      </c>
      <c r="P629" s="1">
        <v>-17862.080000000002</v>
      </c>
      <c r="Q629" s="2">
        <f>-+Table1[[#This Row],[Current Record Count]]+Table1[[#This Row],[Adj Record Count]]</f>
        <v>-141</v>
      </c>
      <c r="R629" s="1">
        <f>+-Table1[[#This Row],[Current Total ADJUSTMENT_AMOUNT]]+Table1[[#This Row],[Adj Total ADJUSTMENT_AMOUNT]]</f>
        <v>-1538799.76</v>
      </c>
      <c r="S629" s="1">
        <f>-Table1[[#This Row],[Current Total CHARGE_AMOUNT]]+Table1[[#This Row],[Adj Total CHARGE_AMOUNT]]</f>
        <v>-2321195.1999999997</v>
      </c>
      <c r="T629" s="1">
        <f>+Table1[[#This Row],[Adj Total TOTAL_COST]]-Table1[[#This Row],[Current Total TOTAL_COST]]</f>
        <v>-813977.50989999995</v>
      </c>
      <c r="U629" s="1">
        <f>+Table1[[#This Row],[Adj Total CONTRIBUTION_MARGIN]]-Table1[[#This Row],[Current Total CONTRIBUTION_MARGIN]]</f>
        <v>-265345.77999999997</v>
      </c>
      <c r="V629" s="1">
        <f>+Table1[[#This Row],[Adj Total OPERATING_MARGIN]]-Table1[[#This Row],[Current Total OPERATING_MARGIN]]</f>
        <v>-58421.03</v>
      </c>
    </row>
    <row r="630" spans="1:22" x14ac:dyDescent="0.3">
      <c r="A630" t="s">
        <v>16</v>
      </c>
      <c r="B630">
        <v>2020</v>
      </c>
      <c r="C630" t="s">
        <v>17</v>
      </c>
      <c r="D630" t="s">
        <v>79</v>
      </c>
      <c r="E630" s="2">
        <v>1545</v>
      </c>
      <c r="F630" s="1">
        <v>322144.81</v>
      </c>
      <c r="G630" s="1">
        <v>607442.06999999995</v>
      </c>
      <c r="H630" s="1">
        <v>145574.1611</v>
      </c>
      <c r="I630" s="1">
        <v>190054.94</v>
      </c>
      <c r="J630" s="1">
        <v>149212</v>
      </c>
      <c r="K630" s="2">
        <v>1488</v>
      </c>
      <c r="L630" s="1">
        <v>44856.52</v>
      </c>
      <c r="M630" s="1">
        <v>164519.51</v>
      </c>
      <c r="N630" s="1">
        <v>28260.2497</v>
      </c>
      <c r="O630" s="1">
        <v>98700.77</v>
      </c>
      <c r="P630" s="1">
        <v>90952.9</v>
      </c>
      <c r="Q630" s="2">
        <f>-+Table1[[#This Row],[Current Record Count]]+Table1[[#This Row],[Adj Record Count]]</f>
        <v>-57</v>
      </c>
      <c r="R630" s="1">
        <f>+-Table1[[#This Row],[Current Total ADJUSTMENT_AMOUNT]]+Table1[[#This Row],[Adj Total ADJUSTMENT_AMOUNT]]</f>
        <v>-277288.28999999998</v>
      </c>
      <c r="S630" s="1">
        <f>-Table1[[#This Row],[Current Total CHARGE_AMOUNT]]+Table1[[#This Row],[Adj Total CHARGE_AMOUNT]]</f>
        <v>-442922.55999999994</v>
      </c>
      <c r="T630" s="1">
        <f>+Table1[[#This Row],[Adj Total TOTAL_COST]]-Table1[[#This Row],[Current Total TOTAL_COST]]</f>
        <v>-117313.9114</v>
      </c>
      <c r="U630" s="1">
        <f>+Table1[[#This Row],[Adj Total CONTRIBUTION_MARGIN]]-Table1[[#This Row],[Current Total CONTRIBUTION_MARGIN]]</f>
        <v>-91354.17</v>
      </c>
      <c r="V630" s="1">
        <f>+Table1[[#This Row],[Adj Total OPERATING_MARGIN]]-Table1[[#This Row],[Current Total OPERATING_MARGIN]]</f>
        <v>-58259.100000000006</v>
      </c>
    </row>
    <row r="631" spans="1:22" x14ac:dyDescent="0.3">
      <c r="A631" t="s">
        <v>31</v>
      </c>
      <c r="B631">
        <v>2024</v>
      </c>
      <c r="C631" t="s">
        <v>17</v>
      </c>
      <c r="D631" t="s">
        <v>68</v>
      </c>
      <c r="E631" s="2">
        <v>48</v>
      </c>
      <c r="F631" s="1">
        <v>257796.11</v>
      </c>
      <c r="G631" s="1">
        <v>340847.02</v>
      </c>
      <c r="H631" s="1">
        <v>31405.783100000001</v>
      </c>
      <c r="I631" s="1">
        <v>67853.75</v>
      </c>
      <c r="J631" s="1">
        <v>57472.02</v>
      </c>
      <c r="K631" s="2">
        <v>2</v>
      </c>
      <c r="L631" s="1">
        <v>112.1</v>
      </c>
      <c r="M631" s="1">
        <v>235</v>
      </c>
      <c r="N631" s="1">
        <v>881.19190000000003</v>
      </c>
      <c r="O631" s="1">
        <v>-314.19</v>
      </c>
      <c r="P631" s="1">
        <v>-758.29</v>
      </c>
      <c r="Q631" s="2">
        <f>-+Table1[[#This Row],[Current Record Count]]+Table1[[#This Row],[Adj Record Count]]</f>
        <v>-46</v>
      </c>
      <c r="R631" s="1">
        <f>+-Table1[[#This Row],[Current Total ADJUSTMENT_AMOUNT]]+Table1[[#This Row],[Adj Total ADJUSTMENT_AMOUNT]]</f>
        <v>-257684.00999999998</v>
      </c>
      <c r="S631" s="1">
        <f>-Table1[[#This Row],[Current Total CHARGE_AMOUNT]]+Table1[[#This Row],[Adj Total CHARGE_AMOUNT]]</f>
        <v>-340612.02</v>
      </c>
      <c r="T631" s="1">
        <f>+Table1[[#This Row],[Adj Total TOTAL_COST]]-Table1[[#This Row],[Current Total TOTAL_COST]]</f>
        <v>-30524.591199999999</v>
      </c>
      <c r="U631" s="1">
        <f>+Table1[[#This Row],[Adj Total CONTRIBUTION_MARGIN]]-Table1[[#This Row],[Current Total CONTRIBUTION_MARGIN]]</f>
        <v>-68167.94</v>
      </c>
      <c r="V631" s="1">
        <f>+Table1[[#This Row],[Adj Total OPERATING_MARGIN]]-Table1[[#This Row],[Current Total OPERATING_MARGIN]]</f>
        <v>-58230.31</v>
      </c>
    </row>
    <row r="632" spans="1:22" x14ac:dyDescent="0.3">
      <c r="A632" t="s">
        <v>35</v>
      </c>
      <c r="B632">
        <v>2020</v>
      </c>
      <c r="C632" t="s">
        <v>51</v>
      </c>
      <c r="D632" t="s">
        <v>51</v>
      </c>
      <c r="E632" s="2">
        <v>534</v>
      </c>
      <c r="F632" s="1">
        <v>2731554.18</v>
      </c>
      <c r="G632" s="1">
        <v>3251635.25</v>
      </c>
      <c r="H632" s="1">
        <v>453126.75180000003</v>
      </c>
      <c r="I632" s="1">
        <v>208781.19</v>
      </c>
      <c r="J632" s="1">
        <v>58116.67</v>
      </c>
      <c r="K632" s="2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2">
        <f>-+Table1[[#This Row],[Current Record Count]]+Table1[[#This Row],[Adj Record Count]]</f>
        <v>-534</v>
      </c>
      <c r="R632" s="1">
        <f>+-Table1[[#This Row],[Current Total ADJUSTMENT_AMOUNT]]+Table1[[#This Row],[Adj Total ADJUSTMENT_AMOUNT]]</f>
        <v>-2731554.18</v>
      </c>
      <c r="S632" s="1">
        <f>-Table1[[#This Row],[Current Total CHARGE_AMOUNT]]+Table1[[#This Row],[Adj Total CHARGE_AMOUNT]]</f>
        <v>-3251635.25</v>
      </c>
      <c r="T632" s="1">
        <f>+Table1[[#This Row],[Adj Total TOTAL_COST]]-Table1[[#This Row],[Current Total TOTAL_COST]]</f>
        <v>-453126.75180000003</v>
      </c>
      <c r="U632" s="1">
        <f>+Table1[[#This Row],[Adj Total CONTRIBUTION_MARGIN]]-Table1[[#This Row],[Current Total CONTRIBUTION_MARGIN]]</f>
        <v>-208781.19</v>
      </c>
      <c r="V632" s="1">
        <f>+Table1[[#This Row],[Adj Total OPERATING_MARGIN]]-Table1[[#This Row],[Current Total OPERATING_MARGIN]]</f>
        <v>-58116.67</v>
      </c>
    </row>
    <row r="633" spans="1:22" x14ac:dyDescent="0.3">
      <c r="A633" t="s">
        <v>22</v>
      </c>
      <c r="B633">
        <v>2022</v>
      </c>
      <c r="C633" t="s">
        <v>17</v>
      </c>
      <c r="D633" t="s">
        <v>56</v>
      </c>
      <c r="E633" s="2">
        <v>1812</v>
      </c>
      <c r="F633" s="1">
        <v>2148005.59</v>
      </c>
      <c r="G633" s="1">
        <v>2859982.67</v>
      </c>
      <c r="H633" s="1">
        <v>1000528.9051</v>
      </c>
      <c r="I633" s="1">
        <v>113071</v>
      </c>
      <c r="J633" s="1">
        <v>-184055.41</v>
      </c>
      <c r="K633" s="2">
        <v>1655</v>
      </c>
      <c r="L633" s="1">
        <v>1138674.1399999999</v>
      </c>
      <c r="M633" s="1">
        <v>1626289.37</v>
      </c>
      <c r="N633" s="1">
        <v>812047.77</v>
      </c>
      <c r="O633" s="1">
        <v>-497.76</v>
      </c>
      <c r="P633" s="1">
        <v>-242018.54</v>
      </c>
      <c r="Q633" s="2">
        <f>-+Table1[[#This Row],[Current Record Count]]+Table1[[#This Row],[Adj Record Count]]</f>
        <v>-157</v>
      </c>
      <c r="R633" s="1">
        <f>+-Table1[[#This Row],[Current Total ADJUSTMENT_AMOUNT]]+Table1[[#This Row],[Adj Total ADJUSTMENT_AMOUNT]]</f>
        <v>-1009331.45</v>
      </c>
      <c r="S633" s="1">
        <f>-Table1[[#This Row],[Current Total CHARGE_AMOUNT]]+Table1[[#This Row],[Adj Total CHARGE_AMOUNT]]</f>
        <v>-1233693.2999999998</v>
      </c>
      <c r="T633" s="1">
        <f>+Table1[[#This Row],[Adj Total TOTAL_COST]]-Table1[[#This Row],[Current Total TOTAL_COST]]</f>
        <v>-188481.13509999996</v>
      </c>
      <c r="U633" s="1">
        <f>+Table1[[#This Row],[Adj Total CONTRIBUTION_MARGIN]]-Table1[[#This Row],[Current Total CONTRIBUTION_MARGIN]]</f>
        <v>-113568.76</v>
      </c>
      <c r="V633" s="1">
        <f>+Table1[[#This Row],[Adj Total OPERATING_MARGIN]]-Table1[[#This Row],[Current Total OPERATING_MARGIN]]</f>
        <v>-57963.130000000005</v>
      </c>
    </row>
    <row r="634" spans="1:22" x14ac:dyDescent="0.3">
      <c r="A634" t="s">
        <v>22</v>
      </c>
      <c r="B634">
        <v>2022</v>
      </c>
      <c r="C634" t="s">
        <v>95</v>
      </c>
      <c r="D634" t="s">
        <v>95</v>
      </c>
      <c r="E634" s="2">
        <v>79074</v>
      </c>
      <c r="F634" s="1">
        <v>48413293.270000003</v>
      </c>
      <c r="G634" s="1">
        <v>65998226.159999996</v>
      </c>
      <c r="H634" s="1">
        <v>23405507.000399999</v>
      </c>
      <c r="I634" s="1">
        <v>2687645.69</v>
      </c>
      <c r="J634" s="1">
        <v>-1798201.53</v>
      </c>
      <c r="K634" s="2">
        <v>78909</v>
      </c>
      <c r="L634" s="1">
        <v>47869329.759999998</v>
      </c>
      <c r="M634" s="1">
        <v>65299995.57</v>
      </c>
      <c r="N634" s="1">
        <v>23287963.298599999</v>
      </c>
      <c r="O634" s="1">
        <v>2601459.08</v>
      </c>
      <c r="P634" s="1">
        <v>-1856036.31</v>
      </c>
      <c r="Q634" s="2">
        <f>-+Table1[[#This Row],[Current Record Count]]+Table1[[#This Row],[Adj Record Count]]</f>
        <v>-165</v>
      </c>
      <c r="R634" s="1">
        <f>+-Table1[[#This Row],[Current Total ADJUSTMENT_AMOUNT]]+Table1[[#This Row],[Adj Total ADJUSTMENT_AMOUNT]]</f>
        <v>-543963.51000000536</v>
      </c>
      <c r="S634" s="1">
        <f>-Table1[[#This Row],[Current Total CHARGE_AMOUNT]]+Table1[[#This Row],[Adj Total CHARGE_AMOUNT]]</f>
        <v>-698230.58999999613</v>
      </c>
      <c r="T634" s="1">
        <f>+Table1[[#This Row],[Adj Total TOTAL_COST]]-Table1[[#This Row],[Current Total TOTAL_COST]]</f>
        <v>-117543.70179999992</v>
      </c>
      <c r="U634" s="1">
        <f>+Table1[[#This Row],[Adj Total CONTRIBUTION_MARGIN]]-Table1[[#This Row],[Current Total CONTRIBUTION_MARGIN]]</f>
        <v>-86186.60999999987</v>
      </c>
      <c r="V634" s="1">
        <f>+Table1[[#This Row],[Adj Total OPERATING_MARGIN]]-Table1[[#This Row],[Current Total OPERATING_MARGIN]]</f>
        <v>-57834.780000000028</v>
      </c>
    </row>
    <row r="635" spans="1:22" x14ac:dyDescent="0.3">
      <c r="A635" t="s">
        <v>16</v>
      </c>
      <c r="B635">
        <v>2025</v>
      </c>
      <c r="C635" t="s">
        <v>29</v>
      </c>
      <c r="D635" t="s">
        <v>62</v>
      </c>
      <c r="E635" s="2">
        <v>5225</v>
      </c>
      <c r="F635" s="1">
        <v>2799289.19</v>
      </c>
      <c r="G635" s="1">
        <v>3397846.01</v>
      </c>
      <c r="H635" s="1">
        <v>438433.13459999999</v>
      </c>
      <c r="I635" s="1">
        <v>257613.05</v>
      </c>
      <c r="J635" s="1">
        <v>109741.97</v>
      </c>
      <c r="K635" s="2">
        <v>5068</v>
      </c>
      <c r="L635" s="1">
        <v>1800134.18</v>
      </c>
      <c r="M635" s="1">
        <v>2136993.7000000002</v>
      </c>
      <c r="N635" s="1">
        <v>248063.92739999999</v>
      </c>
      <c r="O635" s="1">
        <v>148334.25</v>
      </c>
      <c r="P635" s="1">
        <v>52049.41</v>
      </c>
      <c r="Q635" s="2">
        <f>-+Table1[[#This Row],[Current Record Count]]+Table1[[#This Row],[Adj Record Count]]</f>
        <v>-157</v>
      </c>
      <c r="R635" s="1">
        <f>+-Table1[[#This Row],[Current Total ADJUSTMENT_AMOUNT]]+Table1[[#This Row],[Adj Total ADJUSTMENT_AMOUNT]]</f>
        <v>-999155.01</v>
      </c>
      <c r="S635" s="1">
        <f>-Table1[[#This Row],[Current Total CHARGE_AMOUNT]]+Table1[[#This Row],[Adj Total CHARGE_AMOUNT]]</f>
        <v>-1260852.3099999996</v>
      </c>
      <c r="T635" s="1">
        <f>+Table1[[#This Row],[Adj Total TOTAL_COST]]-Table1[[#This Row],[Current Total TOTAL_COST]]</f>
        <v>-190369.2072</v>
      </c>
      <c r="U635" s="1">
        <f>+Table1[[#This Row],[Adj Total CONTRIBUTION_MARGIN]]-Table1[[#This Row],[Current Total CONTRIBUTION_MARGIN]]</f>
        <v>-109278.79999999999</v>
      </c>
      <c r="V635" s="1">
        <f>+Table1[[#This Row],[Adj Total OPERATING_MARGIN]]-Table1[[#This Row],[Current Total OPERATING_MARGIN]]</f>
        <v>-57692.56</v>
      </c>
    </row>
    <row r="636" spans="1:22" x14ac:dyDescent="0.3">
      <c r="A636" t="s">
        <v>25</v>
      </c>
      <c r="B636">
        <v>2021</v>
      </c>
      <c r="C636" t="s">
        <v>29</v>
      </c>
      <c r="D636" t="s">
        <v>52</v>
      </c>
      <c r="E636" s="2">
        <v>681</v>
      </c>
      <c r="F636" s="1">
        <v>1418288.61</v>
      </c>
      <c r="G636" s="1">
        <v>1545623.67</v>
      </c>
      <c r="H636" s="1">
        <v>161303.31529999999</v>
      </c>
      <c r="I636" s="1">
        <v>29170.28</v>
      </c>
      <c r="J636" s="1">
        <v>-27297.78</v>
      </c>
      <c r="K636" s="2">
        <v>903</v>
      </c>
      <c r="L636" s="1">
        <v>2044233.9</v>
      </c>
      <c r="M636" s="1">
        <v>2278774.69</v>
      </c>
      <c r="N636" s="1">
        <v>336102.41009999998</v>
      </c>
      <c r="O636" s="1">
        <v>26084.73</v>
      </c>
      <c r="P636" s="1">
        <v>-84324.99</v>
      </c>
      <c r="Q636" s="2">
        <f>-+Table1[[#This Row],[Current Record Count]]+Table1[[#This Row],[Adj Record Count]]</f>
        <v>222</v>
      </c>
      <c r="R636" s="1">
        <f>+-Table1[[#This Row],[Current Total ADJUSTMENT_AMOUNT]]+Table1[[#This Row],[Adj Total ADJUSTMENT_AMOUNT]]</f>
        <v>625945.2899999998</v>
      </c>
      <c r="S636" s="1">
        <f>-Table1[[#This Row],[Current Total CHARGE_AMOUNT]]+Table1[[#This Row],[Adj Total CHARGE_AMOUNT]]</f>
        <v>733151.02</v>
      </c>
      <c r="T636" s="1">
        <f>+Table1[[#This Row],[Adj Total TOTAL_COST]]-Table1[[#This Row],[Current Total TOTAL_COST]]</f>
        <v>174799.09479999999</v>
      </c>
      <c r="U636" s="1">
        <f>+Table1[[#This Row],[Adj Total CONTRIBUTION_MARGIN]]-Table1[[#This Row],[Current Total CONTRIBUTION_MARGIN]]</f>
        <v>-3085.5499999999993</v>
      </c>
      <c r="V636" s="1">
        <f>+Table1[[#This Row],[Adj Total OPERATING_MARGIN]]-Table1[[#This Row],[Current Total OPERATING_MARGIN]]</f>
        <v>-57027.210000000006</v>
      </c>
    </row>
    <row r="637" spans="1:22" x14ac:dyDescent="0.3">
      <c r="A637" t="s">
        <v>22</v>
      </c>
      <c r="B637">
        <v>2025</v>
      </c>
      <c r="C637" t="s">
        <v>23</v>
      </c>
      <c r="D637" t="s">
        <v>83</v>
      </c>
      <c r="E637" s="2">
        <v>30279</v>
      </c>
      <c r="F637" s="1">
        <v>21127239.199999999</v>
      </c>
      <c r="G637" s="1">
        <v>29222504.469999999</v>
      </c>
      <c r="H637" s="1">
        <v>12408048.290999999</v>
      </c>
      <c r="I637" s="1">
        <v>231642.81</v>
      </c>
      <c r="J637" s="1">
        <v>-5159991.67</v>
      </c>
      <c r="K637" s="2">
        <v>29902</v>
      </c>
      <c r="L637" s="1">
        <v>19821072.52</v>
      </c>
      <c r="M637" s="1">
        <v>27521076.16</v>
      </c>
      <c r="N637" s="1">
        <v>12086887.927200001</v>
      </c>
      <c r="O637" s="1">
        <v>57860.99</v>
      </c>
      <c r="P637" s="1">
        <v>-5217012.84</v>
      </c>
      <c r="Q637" s="2">
        <f>-+Table1[[#This Row],[Current Record Count]]+Table1[[#This Row],[Adj Record Count]]</f>
        <v>-377</v>
      </c>
      <c r="R637" s="1">
        <f>+-Table1[[#This Row],[Current Total ADJUSTMENT_AMOUNT]]+Table1[[#This Row],[Adj Total ADJUSTMENT_AMOUNT]]</f>
        <v>-1306166.6799999997</v>
      </c>
      <c r="S637" s="1">
        <f>-Table1[[#This Row],[Current Total CHARGE_AMOUNT]]+Table1[[#This Row],[Adj Total CHARGE_AMOUNT]]</f>
        <v>-1701428.3099999987</v>
      </c>
      <c r="T637" s="1">
        <f>+Table1[[#This Row],[Adj Total TOTAL_COST]]-Table1[[#This Row],[Current Total TOTAL_COST]]</f>
        <v>-321160.36379999854</v>
      </c>
      <c r="U637" s="1">
        <f>+Table1[[#This Row],[Adj Total CONTRIBUTION_MARGIN]]-Table1[[#This Row],[Current Total CONTRIBUTION_MARGIN]]</f>
        <v>-173781.82</v>
      </c>
      <c r="V637" s="1">
        <f>+Table1[[#This Row],[Adj Total OPERATING_MARGIN]]-Table1[[#This Row],[Current Total OPERATING_MARGIN]]</f>
        <v>-57021.169999999925</v>
      </c>
    </row>
    <row r="638" spans="1:22" x14ac:dyDescent="0.3">
      <c r="A638" t="s">
        <v>39</v>
      </c>
      <c r="B638">
        <v>2021</v>
      </c>
      <c r="C638" t="s">
        <v>20</v>
      </c>
      <c r="D638" t="s">
        <v>71</v>
      </c>
      <c r="E638" s="2">
        <v>38</v>
      </c>
      <c r="F638" s="1">
        <v>14150.06</v>
      </c>
      <c r="G638" s="1">
        <v>18352</v>
      </c>
      <c r="H638" s="1">
        <v>16851.742600000001</v>
      </c>
      <c r="I638" s="1">
        <v>-237.22</v>
      </c>
      <c r="J638" s="1">
        <v>-6402.16</v>
      </c>
      <c r="K638" s="2">
        <v>205</v>
      </c>
      <c r="L638" s="1">
        <v>326020.25</v>
      </c>
      <c r="M638" s="1">
        <v>384535.91</v>
      </c>
      <c r="N638" s="1">
        <v>169376.74710000001</v>
      </c>
      <c r="O638" s="1">
        <v>-11358.33</v>
      </c>
      <c r="P638" s="1">
        <v>-63181.61</v>
      </c>
      <c r="Q638" s="2">
        <f>-+Table1[[#This Row],[Current Record Count]]+Table1[[#This Row],[Adj Record Count]]</f>
        <v>167</v>
      </c>
      <c r="R638" s="1">
        <f>+-Table1[[#This Row],[Current Total ADJUSTMENT_AMOUNT]]+Table1[[#This Row],[Adj Total ADJUSTMENT_AMOUNT]]</f>
        <v>311870.19</v>
      </c>
      <c r="S638" s="1">
        <f>-Table1[[#This Row],[Current Total CHARGE_AMOUNT]]+Table1[[#This Row],[Adj Total CHARGE_AMOUNT]]</f>
        <v>366183.91</v>
      </c>
      <c r="T638" s="1">
        <f>+Table1[[#This Row],[Adj Total TOTAL_COST]]-Table1[[#This Row],[Current Total TOTAL_COST]]</f>
        <v>152525.00450000001</v>
      </c>
      <c r="U638" s="1">
        <f>+Table1[[#This Row],[Adj Total CONTRIBUTION_MARGIN]]-Table1[[#This Row],[Current Total CONTRIBUTION_MARGIN]]</f>
        <v>-11121.11</v>
      </c>
      <c r="V638" s="1">
        <f>+Table1[[#This Row],[Adj Total OPERATING_MARGIN]]-Table1[[#This Row],[Current Total OPERATING_MARGIN]]</f>
        <v>-56779.45</v>
      </c>
    </row>
    <row r="639" spans="1:22" x14ac:dyDescent="0.3">
      <c r="A639" t="s">
        <v>31</v>
      </c>
      <c r="B639">
        <v>2023</v>
      </c>
      <c r="C639" t="s">
        <v>29</v>
      </c>
      <c r="D639" t="s">
        <v>30</v>
      </c>
      <c r="E639" s="2">
        <v>270</v>
      </c>
      <c r="F639" s="1">
        <v>4087014.16</v>
      </c>
      <c r="G639" s="1">
        <v>5410679.96</v>
      </c>
      <c r="H639" s="1">
        <v>1510491.0189</v>
      </c>
      <c r="I639" s="1">
        <v>547160.93000000005</v>
      </c>
      <c r="J639" s="1">
        <v>46758.42</v>
      </c>
      <c r="K639" s="2">
        <v>35</v>
      </c>
      <c r="L639" s="1">
        <v>108503.66</v>
      </c>
      <c r="M639" s="1">
        <v>152590.03</v>
      </c>
      <c r="N639" s="1">
        <v>60569.970999999998</v>
      </c>
      <c r="O639" s="1">
        <v>12805.99</v>
      </c>
      <c r="P639" s="1">
        <v>-8849.7999999999993</v>
      </c>
      <c r="Q639" s="2">
        <f>-+Table1[[#This Row],[Current Record Count]]+Table1[[#This Row],[Adj Record Count]]</f>
        <v>-235</v>
      </c>
      <c r="R639" s="1">
        <f>+-Table1[[#This Row],[Current Total ADJUSTMENT_AMOUNT]]+Table1[[#This Row],[Adj Total ADJUSTMENT_AMOUNT]]</f>
        <v>-3978510.5</v>
      </c>
      <c r="S639" s="1">
        <f>-Table1[[#This Row],[Current Total CHARGE_AMOUNT]]+Table1[[#This Row],[Adj Total CHARGE_AMOUNT]]</f>
        <v>-5258089.93</v>
      </c>
      <c r="T639" s="1">
        <f>+Table1[[#This Row],[Adj Total TOTAL_COST]]-Table1[[#This Row],[Current Total TOTAL_COST]]</f>
        <v>-1449921.0479000001</v>
      </c>
      <c r="U639" s="1">
        <f>+Table1[[#This Row],[Adj Total CONTRIBUTION_MARGIN]]-Table1[[#This Row],[Current Total CONTRIBUTION_MARGIN]]</f>
        <v>-534354.94000000006</v>
      </c>
      <c r="V639" s="1">
        <f>+Table1[[#This Row],[Adj Total OPERATING_MARGIN]]-Table1[[#This Row],[Current Total OPERATING_MARGIN]]</f>
        <v>-55608.22</v>
      </c>
    </row>
    <row r="640" spans="1:22" x14ac:dyDescent="0.3">
      <c r="A640" t="s">
        <v>78</v>
      </c>
      <c r="B640">
        <v>2021</v>
      </c>
      <c r="C640" t="s">
        <v>28</v>
      </c>
      <c r="D640" t="s">
        <v>28</v>
      </c>
      <c r="E640" s="2">
        <v>123</v>
      </c>
      <c r="F640" s="1">
        <v>397473.2</v>
      </c>
      <c r="G640" s="1">
        <v>594466.26</v>
      </c>
      <c r="H640" s="1">
        <v>104923.4103</v>
      </c>
      <c r="I640" s="1">
        <v>128537.14</v>
      </c>
      <c r="J640" s="1">
        <v>95431.47</v>
      </c>
      <c r="K640" s="2">
        <v>106</v>
      </c>
      <c r="L640" s="1">
        <v>187186.96</v>
      </c>
      <c r="M640" s="1">
        <v>261563.12</v>
      </c>
      <c r="N640" s="1">
        <v>37358.874100000001</v>
      </c>
      <c r="O640" s="1">
        <v>54676.78</v>
      </c>
      <c r="P640" s="1">
        <v>40312.300000000003</v>
      </c>
      <c r="Q640" s="2">
        <f>-+Table1[[#This Row],[Current Record Count]]+Table1[[#This Row],[Adj Record Count]]</f>
        <v>-17</v>
      </c>
      <c r="R640" s="1">
        <f>+-Table1[[#This Row],[Current Total ADJUSTMENT_AMOUNT]]+Table1[[#This Row],[Adj Total ADJUSTMENT_AMOUNT]]</f>
        <v>-210286.24000000002</v>
      </c>
      <c r="S640" s="1">
        <f>-Table1[[#This Row],[Current Total CHARGE_AMOUNT]]+Table1[[#This Row],[Adj Total CHARGE_AMOUNT]]</f>
        <v>-332903.14</v>
      </c>
      <c r="T640" s="1">
        <f>+Table1[[#This Row],[Adj Total TOTAL_COST]]-Table1[[#This Row],[Current Total TOTAL_COST]]</f>
        <v>-67564.536200000002</v>
      </c>
      <c r="U640" s="1">
        <f>+Table1[[#This Row],[Adj Total CONTRIBUTION_MARGIN]]-Table1[[#This Row],[Current Total CONTRIBUTION_MARGIN]]</f>
        <v>-73860.36</v>
      </c>
      <c r="V640" s="1">
        <f>+Table1[[#This Row],[Adj Total OPERATING_MARGIN]]-Table1[[#This Row],[Current Total OPERATING_MARGIN]]</f>
        <v>-55119.17</v>
      </c>
    </row>
    <row r="641" spans="1:22" x14ac:dyDescent="0.3">
      <c r="A641" t="s">
        <v>33</v>
      </c>
      <c r="B641">
        <v>2021</v>
      </c>
      <c r="C641" t="s">
        <v>20</v>
      </c>
      <c r="D641" t="s">
        <v>76</v>
      </c>
      <c r="E641" s="2">
        <v>112</v>
      </c>
      <c r="F641" s="1">
        <v>606526.56000000006</v>
      </c>
      <c r="G641" s="1">
        <v>897005.01</v>
      </c>
      <c r="H641" s="1">
        <v>329614.78950000001</v>
      </c>
      <c r="I641" s="1">
        <v>139551.34</v>
      </c>
      <c r="J641" s="1">
        <v>55055.19</v>
      </c>
      <c r="K641" s="2">
        <v>6</v>
      </c>
      <c r="L641" s="1">
        <v>1395.61</v>
      </c>
      <c r="M641" s="1">
        <v>1600.88</v>
      </c>
      <c r="N641" s="1">
        <v>402.56569999999999</v>
      </c>
      <c r="O641" s="1">
        <v>159.58000000000001</v>
      </c>
      <c r="P641" s="1">
        <v>-25.72</v>
      </c>
      <c r="Q641" s="2">
        <f>-+Table1[[#This Row],[Current Record Count]]+Table1[[#This Row],[Adj Record Count]]</f>
        <v>-106</v>
      </c>
      <c r="R641" s="1">
        <f>+-Table1[[#This Row],[Current Total ADJUSTMENT_AMOUNT]]+Table1[[#This Row],[Adj Total ADJUSTMENT_AMOUNT]]</f>
        <v>-605130.95000000007</v>
      </c>
      <c r="S641" s="1">
        <f>-Table1[[#This Row],[Current Total CHARGE_AMOUNT]]+Table1[[#This Row],[Adj Total CHARGE_AMOUNT]]</f>
        <v>-895404.13</v>
      </c>
      <c r="T641" s="1">
        <f>+Table1[[#This Row],[Adj Total TOTAL_COST]]-Table1[[#This Row],[Current Total TOTAL_COST]]</f>
        <v>-329212.22380000004</v>
      </c>
      <c r="U641" s="1">
        <f>+Table1[[#This Row],[Adj Total CONTRIBUTION_MARGIN]]-Table1[[#This Row],[Current Total CONTRIBUTION_MARGIN]]</f>
        <v>-139391.76</v>
      </c>
      <c r="V641" s="1">
        <f>+Table1[[#This Row],[Adj Total OPERATING_MARGIN]]-Table1[[#This Row],[Current Total OPERATING_MARGIN]]</f>
        <v>-55080.91</v>
      </c>
    </row>
    <row r="642" spans="1:22" x14ac:dyDescent="0.3">
      <c r="A642" t="s">
        <v>31</v>
      </c>
      <c r="B642">
        <v>2024</v>
      </c>
      <c r="C642" t="s">
        <v>29</v>
      </c>
      <c r="D642" t="s">
        <v>43</v>
      </c>
      <c r="E642" s="2">
        <v>15</v>
      </c>
      <c r="F642" s="1">
        <v>183523.1</v>
      </c>
      <c r="G642" s="1">
        <v>265399.65999999997</v>
      </c>
      <c r="H642" s="1">
        <v>34031.619299999998</v>
      </c>
      <c r="I642" s="1">
        <v>60054.34</v>
      </c>
      <c r="J642" s="1">
        <v>54417.37</v>
      </c>
      <c r="K642" s="2">
        <v>4</v>
      </c>
      <c r="L642" s="1">
        <v>5848.84</v>
      </c>
      <c r="M642" s="1">
        <v>6478.15</v>
      </c>
      <c r="N642" s="1">
        <v>1100.5085999999999</v>
      </c>
      <c r="O642" s="1">
        <v>-63.44</v>
      </c>
      <c r="P642" s="1">
        <v>-413.52</v>
      </c>
      <c r="Q642" s="2">
        <f>-+Table1[[#This Row],[Current Record Count]]+Table1[[#This Row],[Adj Record Count]]</f>
        <v>-11</v>
      </c>
      <c r="R642" s="1">
        <f>+-Table1[[#This Row],[Current Total ADJUSTMENT_AMOUNT]]+Table1[[#This Row],[Adj Total ADJUSTMENT_AMOUNT]]</f>
        <v>-177674.26</v>
      </c>
      <c r="S642" s="1">
        <f>-Table1[[#This Row],[Current Total CHARGE_AMOUNT]]+Table1[[#This Row],[Adj Total CHARGE_AMOUNT]]</f>
        <v>-258921.50999999998</v>
      </c>
      <c r="T642" s="1">
        <f>+Table1[[#This Row],[Adj Total TOTAL_COST]]-Table1[[#This Row],[Current Total TOTAL_COST]]</f>
        <v>-32931.110699999997</v>
      </c>
      <c r="U642" s="1">
        <f>+Table1[[#This Row],[Adj Total CONTRIBUTION_MARGIN]]-Table1[[#This Row],[Current Total CONTRIBUTION_MARGIN]]</f>
        <v>-60117.78</v>
      </c>
      <c r="V642" s="1">
        <f>+Table1[[#This Row],[Adj Total OPERATING_MARGIN]]-Table1[[#This Row],[Current Total OPERATING_MARGIN]]</f>
        <v>-54830.89</v>
      </c>
    </row>
    <row r="643" spans="1:22" x14ac:dyDescent="0.3">
      <c r="A643" t="s">
        <v>54</v>
      </c>
      <c r="B643">
        <v>2024</v>
      </c>
      <c r="C643" t="s">
        <v>29</v>
      </c>
      <c r="D643" t="s">
        <v>43</v>
      </c>
      <c r="E643" s="2">
        <v>33</v>
      </c>
      <c r="F643" s="1">
        <v>7779.49</v>
      </c>
      <c r="G643" s="1">
        <v>10690</v>
      </c>
      <c r="H643" s="1">
        <v>7839.7120999999997</v>
      </c>
      <c r="I643" s="1">
        <v>-1366.9</v>
      </c>
      <c r="J643" s="1">
        <v>-4031.27</v>
      </c>
      <c r="K643" s="2">
        <v>99</v>
      </c>
      <c r="L643" s="1">
        <v>355874.38</v>
      </c>
      <c r="M643" s="1">
        <v>443995.04</v>
      </c>
      <c r="N643" s="1">
        <v>149846.8181</v>
      </c>
      <c r="O643" s="1">
        <v>-11412.8</v>
      </c>
      <c r="P643" s="1">
        <v>-58683.46</v>
      </c>
      <c r="Q643" s="2">
        <f>-+Table1[[#This Row],[Current Record Count]]+Table1[[#This Row],[Adj Record Count]]</f>
        <v>66</v>
      </c>
      <c r="R643" s="1">
        <f>+-Table1[[#This Row],[Current Total ADJUSTMENT_AMOUNT]]+Table1[[#This Row],[Adj Total ADJUSTMENT_AMOUNT]]</f>
        <v>348094.89</v>
      </c>
      <c r="S643" s="1">
        <f>-Table1[[#This Row],[Current Total CHARGE_AMOUNT]]+Table1[[#This Row],[Adj Total CHARGE_AMOUNT]]</f>
        <v>433305.04</v>
      </c>
      <c r="T643" s="1">
        <f>+Table1[[#This Row],[Adj Total TOTAL_COST]]-Table1[[#This Row],[Current Total TOTAL_COST]]</f>
        <v>142007.106</v>
      </c>
      <c r="U643" s="1">
        <f>+Table1[[#This Row],[Adj Total CONTRIBUTION_MARGIN]]-Table1[[#This Row],[Current Total CONTRIBUTION_MARGIN]]</f>
        <v>-10045.9</v>
      </c>
      <c r="V643" s="1">
        <f>+Table1[[#This Row],[Adj Total OPERATING_MARGIN]]-Table1[[#This Row],[Current Total OPERATING_MARGIN]]</f>
        <v>-54652.19</v>
      </c>
    </row>
    <row r="644" spans="1:22" x14ac:dyDescent="0.3">
      <c r="A644" t="s">
        <v>35</v>
      </c>
      <c r="B644">
        <v>2021</v>
      </c>
      <c r="C644" t="s">
        <v>23</v>
      </c>
      <c r="D644" t="s">
        <v>24</v>
      </c>
      <c r="E644" s="2">
        <v>183</v>
      </c>
      <c r="F644" s="1">
        <v>281406.03999999998</v>
      </c>
      <c r="G644" s="1">
        <v>373659.59</v>
      </c>
      <c r="H644" s="1">
        <v>41679.890299999999</v>
      </c>
      <c r="I644" s="1">
        <v>75246.899999999994</v>
      </c>
      <c r="J644" s="1">
        <v>61858.79</v>
      </c>
      <c r="K644" s="2">
        <v>90</v>
      </c>
      <c r="L644" s="1">
        <v>42298.44</v>
      </c>
      <c r="M644" s="1">
        <v>55928.29</v>
      </c>
      <c r="N644" s="1">
        <v>8826.7535000000007</v>
      </c>
      <c r="O644" s="1">
        <v>10444.61</v>
      </c>
      <c r="P644" s="1">
        <v>7327.66</v>
      </c>
      <c r="Q644" s="2">
        <f>-+Table1[[#This Row],[Current Record Count]]+Table1[[#This Row],[Adj Record Count]]</f>
        <v>-93</v>
      </c>
      <c r="R644" s="1">
        <f>+-Table1[[#This Row],[Current Total ADJUSTMENT_AMOUNT]]+Table1[[#This Row],[Adj Total ADJUSTMENT_AMOUNT]]</f>
        <v>-239107.59999999998</v>
      </c>
      <c r="S644" s="1">
        <f>-Table1[[#This Row],[Current Total CHARGE_AMOUNT]]+Table1[[#This Row],[Adj Total CHARGE_AMOUNT]]</f>
        <v>-317731.30000000005</v>
      </c>
      <c r="T644" s="1">
        <f>+Table1[[#This Row],[Adj Total TOTAL_COST]]-Table1[[#This Row],[Current Total TOTAL_COST]]</f>
        <v>-32853.1368</v>
      </c>
      <c r="U644" s="1">
        <f>+Table1[[#This Row],[Adj Total CONTRIBUTION_MARGIN]]-Table1[[#This Row],[Current Total CONTRIBUTION_MARGIN]]</f>
        <v>-64802.289999999994</v>
      </c>
      <c r="V644" s="1">
        <f>+Table1[[#This Row],[Adj Total OPERATING_MARGIN]]-Table1[[#This Row],[Current Total OPERATING_MARGIN]]</f>
        <v>-54531.130000000005</v>
      </c>
    </row>
    <row r="645" spans="1:22" x14ac:dyDescent="0.3">
      <c r="A645" t="s">
        <v>16</v>
      </c>
      <c r="B645">
        <v>2025</v>
      </c>
      <c r="C645" t="s">
        <v>17</v>
      </c>
      <c r="D645" t="s">
        <v>80</v>
      </c>
      <c r="E645" s="2">
        <v>643</v>
      </c>
      <c r="F645" s="1">
        <v>557334.87</v>
      </c>
      <c r="G645" s="1">
        <v>813928.65</v>
      </c>
      <c r="H645" s="1">
        <v>156555.5937</v>
      </c>
      <c r="I645" s="1">
        <v>130567.03</v>
      </c>
      <c r="J645" s="1">
        <v>85438</v>
      </c>
      <c r="K645" s="2">
        <v>612</v>
      </c>
      <c r="L645" s="1">
        <v>271787.46000000002</v>
      </c>
      <c r="M645" s="1">
        <v>355975.7</v>
      </c>
      <c r="N645" s="1">
        <v>44095.464399999997</v>
      </c>
      <c r="O645" s="1">
        <v>47468.69</v>
      </c>
      <c r="P645" s="1">
        <v>31043.27</v>
      </c>
      <c r="Q645" s="2">
        <f>-+Table1[[#This Row],[Current Record Count]]+Table1[[#This Row],[Adj Record Count]]</f>
        <v>-31</v>
      </c>
      <c r="R645" s="1">
        <f>+-Table1[[#This Row],[Current Total ADJUSTMENT_AMOUNT]]+Table1[[#This Row],[Adj Total ADJUSTMENT_AMOUNT]]</f>
        <v>-285547.40999999997</v>
      </c>
      <c r="S645" s="1">
        <f>-Table1[[#This Row],[Current Total CHARGE_AMOUNT]]+Table1[[#This Row],[Adj Total CHARGE_AMOUNT]]</f>
        <v>-457952.95</v>
      </c>
      <c r="T645" s="1">
        <f>+Table1[[#This Row],[Adj Total TOTAL_COST]]-Table1[[#This Row],[Current Total TOTAL_COST]]</f>
        <v>-112460.1293</v>
      </c>
      <c r="U645" s="1">
        <f>+Table1[[#This Row],[Adj Total CONTRIBUTION_MARGIN]]-Table1[[#This Row],[Current Total CONTRIBUTION_MARGIN]]</f>
        <v>-83098.34</v>
      </c>
      <c r="V645" s="1">
        <f>+Table1[[#This Row],[Adj Total OPERATING_MARGIN]]-Table1[[#This Row],[Current Total OPERATING_MARGIN]]</f>
        <v>-54394.729999999996</v>
      </c>
    </row>
    <row r="646" spans="1:22" x14ac:dyDescent="0.3">
      <c r="A646" t="s">
        <v>22</v>
      </c>
      <c r="B646">
        <v>2021</v>
      </c>
      <c r="C646" t="s">
        <v>17</v>
      </c>
      <c r="D646" t="s">
        <v>69</v>
      </c>
      <c r="E646" s="2">
        <v>2655</v>
      </c>
      <c r="F646" s="1">
        <v>1504570.23</v>
      </c>
      <c r="G646" s="1">
        <v>2531880.9500000002</v>
      </c>
      <c r="H646" s="1">
        <v>786046.45409999997</v>
      </c>
      <c r="I646" s="1">
        <v>595031.43999999994</v>
      </c>
      <c r="J646" s="1">
        <v>346169.16</v>
      </c>
      <c r="K646" s="2">
        <v>2545</v>
      </c>
      <c r="L646" s="1">
        <v>923297.42</v>
      </c>
      <c r="M646" s="1">
        <v>1711195.45</v>
      </c>
      <c r="N646" s="1">
        <v>577319.27639999997</v>
      </c>
      <c r="O646" s="1">
        <v>469604.87</v>
      </c>
      <c r="P646" s="1">
        <v>291890.24</v>
      </c>
      <c r="Q646" s="2">
        <f>-+Table1[[#This Row],[Current Record Count]]+Table1[[#This Row],[Adj Record Count]]</f>
        <v>-110</v>
      </c>
      <c r="R646" s="1">
        <f>+-Table1[[#This Row],[Current Total ADJUSTMENT_AMOUNT]]+Table1[[#This Row],[Adj Total ADJUSTMENT_AMOUNT]]</f>
        <v>-581272.80999999994</v>
      </c>
      <c r="S646" s="1">
        <f>-Table1[[#This Row],[Current Total CHARGE_AMOUNT]]+Table1[[#This Row],[Adj Total CHARGE_AMOUNT]]</f>
        <v>-820685.50000000023</v>
      </c>
      <c r="T646" s="1">
        <f>+Table1[[#This Row],[Adj Total TOTAL_COST]]-Table1[[#This Row],[Current Total TOTAL_COST]]</f>
        <v>-208727.1777</v>
      </c>
      <c r="U646" s="1">
        <f>+Table1[[#This Row],[Adj Total CONTRIBUTION_MARGIN]]-Table1[[#This Row],[Current Total CONTRIBUTION_MARGIN]]</f>
        <v>-125426.56999999995</v>
      </c>
      <c r="V646" s="1">
        <f>+Table1[[#This Row],[Adj Total OPERATING_MARGIN]]-Table1[[#This Row],[Current Total OPERATING_MARGIN]]</f>
        <v>-54278.919999999984</v>
      </c>
    </row>
    <row r="647" spans="1:22" x14ac:dyDescent="0.3">
      <c r="A647" t="s">
        <v>33</v>
      </c>
      <c r="B647">
        <v>2024</v>
      </c>
      <c r="C647" t="s">
        <v>23</v>
      </c>
      <c r="D647" t="s">
        <v>40</v>
      </c>
      <c r="E647" s="2">
        <v>37</v>
      </c>
      <c r="F647" s="1">
        <v>307082.67</v>
      </c>
      <c r="G647" s="1">
        <v>396996.94</v>
      </c>
      <c r="H647" s="1">
        <v>53475.532399999996</v>
      </c>
      <c r="I647" s="1">
        <v>71112.429999999993</v>
      </c>
      <c r="J647" s="1">
        <v>54033.16</v>
      </c>
      <c r="K647" s="2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2">
        <f>-+Table1[[#This Row],[Current Record Count]]+Table1[[#This Row],[Adj Record Count]]</f>
        <v>-37</v>
      </c>
      <c r="R647" s="1">
        <f>+-Table1[[#This Row],[Current Total ADJUSTMENT_AMOUNT]]+Table1[[#This Row],[Adj Total ADJUSTMENT_AMOUNT]]</f>
        <v>-307082.67</v>
      </c>
      <c r="S647" s="1">
        <f>-Table1[[#This Row],[Current Total CHARGE_AMOUNT]]+Table1[[#This Row],[Adj Total CHARGE_AMOUNT]]</f>
        <v>-396996.94</v>
      </c>
      <c r="T647" s="1">
        <f>+Table1[[#This Row],[Adj Total TOTAL_COST]]-Table1[[#This Row],[Current Total TOTAL_COST]]</f>
        <v>-53475.532399999996</v>
      </c>
      <c r="U647" s="1">
        <f>+Table1[[#This Row],[Adj Total CONTRIBUTION_MARGIN]]-Table1[[#This Row],[Current Total CONTRIBUTION_MARGIN]]</f>
        <v>-71112.429999999993</v>
      </c>
      <c r="V647" s="1">
        <f>+Table1[[#This Row],[Adj Total OPERATING_MARGIN]]-Table1[[#This Row],[Current Total OPERATING_MARGIN]]</f>
        <v>-54033.16</v>
      </c>
    </row>
    <row r="648" spans="1:22" x14ac:dyDescent="0.3">
      <c r="A648" t="s">
        <v>25</v>
      </c>
      <c r="B648">
        <v>2020</v>
      </c>
      <c r="C648" t="s">
        <v>29</v>
      </c>
      <c r="D648" t="s">
        <v>65</v>
      </c>
      <c r="E648" s="2">
        <v>326</v>
      </c>
      <c r="F648" s="1">
        <v>743956.36</v>
      </c>
      <c r="G648" s="1">
        <v>1015975.58</v>
      </c>
      <c r="H648" s="1">
        <v>111584.1465</v>
      </c>
      <c r="I648" s="1">
        <v>187301.57</v>
      </c>
      <c r="J648" s="1">
        <v>157040.82</v>
      </c>
      <c r="K648" s="2">
        <v>533</v>
      </c>
      <c r="L648" s="1">
        <v>1270497.23</v>
      </c>
      <c r="M648" s="1">
        <v>1685457.97</v>
      </c>
      <c r="N648" s="1">
        <v>307074.94689999998</v>
      </c>
      <c r="O648" s="1">
        <v>211286.38</v>
      </c>
      <c r="P648" s="1">
        <v>103091.39</v>
      </c>
      <c r="Q648" s="2">
        <f>-+Table1[[#This Row],[Current Record Count]]+Table1[[#This Row],[Adj Record Count]]</f>
        <v>207</v>
      </c>
      <c r="R648" s="1">
        <f>+-Table1[[#This Row],[Current Total ADJUSTMENT_AMOUNT]]+Table1[[#This Row],[Adj Total ADJUSTMENT_AMOUNT]]</f>
        <v>526540.87</v>
      </c>
      <c r="S648" s="1">
        <f>-Table1[[#This Row],[Current Total CHARGE_AMOUNT]]+Table1[[#This Row],[Adj Total CHARGE_AMOUNT]]</f>
        <v>669482.39</v>
      </c>
      <c r="T648" s="1">
        <f>+Table1[[#This Row],[Adj Total TOTAL_COST]]-Table1[[#This Row],[Current Total TOTAL_COST]]</f>
        <v>195490.80039999998</v>
      </c>
      <c r="U648" s="1">
        <f>+Table1[[#This Row],[Adj Total CONTRIBUTION_MARGIN]]-Table1[[#This Row],[Current Total CONTRIBUTION_MARGIN]]</f>
        <v>23984.809999999998</v>
      </c>
      <c r="V648" s="1">
        <f>+Table1[[#This Row],[Adj Total OPERATING_MARGIN]]-Table1[[#This Row],[Current Total OPERATING_MARGIN]]</f>
        <v>-53949.430000000008</v>
      </c>
    </row>
    <row r="649" spans="1:22" x14ac:dyDescent="0.3">
      <c r="A649" t="s">
        <v>22</v>
      </c>
      <c r="B649">
        <v>2022</v>
      </c>
      <c r="C649" t="s">
        <v>17</v>
      </c>
      <c r="D649" t="s">
        <v>91</v>
      </c>
      <c r="E649" s="2">
        <v>9793</v>
      </c>
      <c r="F649" s="1">
        <v>3105986.39</v>
      </c>
      <c r="G649" s="1">
        <v>5033446.78</v>
      </c>
      <c r="H649" s="1">
        <v>3113963.1979</v>
      </c>
      <c r="I649" s="1">
        <v>384989.13</v>
      </c>
      <c r="J649" s="1">
        <v>-437288.51</v>
      </c>
      <c r="K649" s="2">
        <v>9702</v>
      </c>
      <c r="L649" s="1">
        <v>2734022.86</v>
      </c>
      <c r="M649" s="1">
        <v>4545179.16</v>
      </c>
      <c r="N649" s="1">
        <v>3035704.9281000001</v>
      </c>
      <c r="O649" s="1">
        <v>310545.09000000003</v>
      </c>
      <c r="P649" s="1">
        <v>-490524.35</v>
      </c>
      <c r="Q649" s="2">
        <f>-+Table1[[#This Row],[Current Record Count]]+Table1[[#This Row],[Adj Record Count]]</f>
        <v>-91</v>
      </c>
      <c r="R649" s="1">
        <f>+-Table1[[#This Row],[Current Total ADJUSTMENT_AMOUNT]]+Table1[[#This Row],[Adj Total ADJUSTMENT_AMOUNT]]</f>
        <v>-371963.53000000026</v>
      </c>
      <c r="S649" s="1">
        <f>-Table1[[#This Row],[Current Total CHARGE_AMOUNT]]+Table1[[#This Row],[Adj Total CHARGE_AMOUNT]]</f>
        <v>-488267.62000000011</v>
      </c>
      <c r="T649" s="1">
        <f>+Table1[[#This Row],[Adj Total TOTAL_COST]]-Table1[[#This Row],[Current Total TOTAL_COST]]</f>
        <v>-78258.269799999893</v>
      </c>
      <c r="U649" s="1">
        <f>+Table1[[#This Row],[Adj Total CONTRIBUTION_MARGIN]]-Table1[[#This Row],[Current Total CONTRIBUTION_MARGIN]]</f>
        <v>-74444.039999999979</v>
      </c>
      <c r="V649" s="1">
        <f>+Table1[[#This Row],[Adj Total OPERATING_MARGIN]]-Table1[[#This Row],[Current Total OPERATING_MARGIN]]</f>
        <v>-53235.839999999967</v>
      </c>
    </row>
    <row r="650" spans="1:22" x14ac:dyDescent="0.3">
      <c r="A650" t="s">
        <v>35</v>
      </c>
      <c r="B650">
        <v>2021</v>
      </c>
      <c r="C650" t="s">
        <v>34</v>
      </c>
      <c r="D650" t="s">
        <v>34</v>
      </c>
      <c r="E650" s="2">
        <v>488</v>
      </c>
      <c r="F650" s="1">
        <v>1037043.43</v>
      </c>
      <c r="G650" s="1">
        <v>1341562.99</v>
      </c>
      <c r="H650" s="1">
        <v>320337.17849999998</v>
      </c>
      <c r="I650" s="1">
        <v>183859.82</v>
      </c>
      <c r="J650" s="1">
        <v>71749.19</v>
      </c>
      <c r="K650" s="2">
        <v>236</v>
      </c>
      <c r="L650" s="1">
        <v>128140.61</v>
      </c>
      <c r="M650" s="1">
        <v>177150.25</v>
      </c>
      <c r="N650" s="1">
        <v>43344.196499999998</v>
      </c>
      <c r="O650" s="1">
        <v>33908.559999999998</v>
      </c>
      <c r="P650" s="1">
        <v>18604.8</v>
      </c>
      <c r="Q650" s="2">
        <f>-+Table1[[#This Row],[Current Record Count]]+Table1[[#This Row],[Adj Record Count]]</f>
        <v>-252</v>
      </c>
      <c r="R650" s="1">
        <f>+-Table1[[#This Row],[Current Total ADJUSTMENT_AMOUNT]]+Table1[[#This Row],[Adj Total ADJUSTMENT_AMOUNT]]</f>
        <v>-908902.82000000007</v>
      </c>
      <c r="S650" s="1">
        <f>-Table1[[#This Row],[Current Total CHARGE_AMOUNT]]+Table1[[#This Row],[Adj Total CHARGE_AMOUNT]]</f>
        <v>-1164412.74</v>
      </c>
      <c r="T650" s="1">
        <f>+Table1[[#This Row],[Adj Total TOTAL_COST]]-Table1[[#This Row],[Current Total TOTAL_COST]]</f>
        <v>-276992.98199999996</v>
      </c>
      <c r="U650" s="1">
        <f>+Table1[[#This Row],[Adj Total CONTRIBUTION_MARGIN]]-Table1[[#This Row],[Current Total CONTRIBUTION_MARGIN]]</f>
        <v>-149951.26</v>
      </c>
      <c r="V650" s="1">
        <f>+Table1[[#This Row],[Adj Total OPERATING_MARGIN]]-Table1[[#This Row],[Current Total OPERATING_MARGIN]]</f>
        <v>-53144.39</v>
      </c>
    </row>
    <row r="651" spans="1:22" x14ac:dyDescent="0.3">
      <c r="A651" t="s">
        <v>54</v>
      </c>
      <c r="B651">
        <v>2024</v>
      </c>
      <c r="C651" t="s">
        <v>20</v>
      </c>
      <c r="D651" t="s">
        <v>100</v>
      </c>
      <c r="E651" s="2">
        <v>2</v>
      </c>
      <c r="F651" s="1">
        <v>2366.15</v>
      </c>
      <c r="G651" s="1">
        <v>7057.4</v>
      </c>
      <c r="H651" s="1">
        <v>1268.9032999999999</v>
      </c>
      <c r="I651" s="1">
        <v>3796.68</v>
      </c>
      <c r="J651" s="1">
        <v>3422.35</v>
      </c>
      <c r="K651" s="2">
        <v>79</v>
      </c>
      <c r="L651" s="1">
        <v>955412.59</v>
      </c>
      <c r="M651" s="1">
        <v>1066770.01</v>
      </c>
      <c r="N651" s="1">
        <v>516104.12300000002</v>
      </c>
      <c r="O651" s="1">
        <v>20269.02</v>
      </c>
      <c r="P651" s="1">
        <v>-49628.88</v>
      </c>
      <c r="Q651" s="2">
        <f>-+Table1[[#This Row],[Current Record Count]]+Table1[[#This Row],[Adj Record Count]]</f>
        <v>77</v>
      </c>
      <c r="R651" s="1">
        <f>+-Table1[[#This Row],[Current Total ADJUSTMENT_AMOUNT]]+Table1[[#This Row],[Adj Total ADJUSTMENT_AMOUNT]]</f>
        <v>953046.44</v>
      </c>
      <c r="S651" s="1">
        <f>-Table1[[#This Row],[Current Total CHARGE_AMOUNT]]+Table1[[#This Row],[Adj Total CHARGE_AMOUNT]]</f>
        <v>1059712.6100000001</v>
      </c>
      <c r="T651" s="1">
        <f>+Table1[[#This Row],[Adj Total TOTAL_COST]]-Table1[[#This Row],[Current Total TOTAL_COST]]</f>
        <v>514835.21970000002</v>
      </c>
      <c r="U651" s="1">
        <f>+Table1[[#This Row],[Adj Total CONTRIBUTION_MARGIN]]-Table1[[#This Row],[Current Total CONTRIBUTION_MARGIN]]</f>
        <v>16472.34</v>
      </c>
      <c r="V651" s="1">
        <f>+Table1[[#This Row],[Adj Total OPERATING_MARGIN]]-Table1[[#This Row],[Current Total OPERATING_MARGIN]]</f>
        <v>-53051.229999999996</v>
      </c>
    </row>
    <row r="652" spans="1:22" x14ac:dyDescent="0.3">
      <c r="A652" t="s">
        <v>22</v>
      </c>
      <c r="B652">
        <v>2020</v>
      </c>
      <c r="C652" t="s">
        <v>23</v>
      </c>
      <c r="D652" t="s">
        <v>24</v>
      </c>
      <c r="E652" s="2">
        <v>4582</v>
      </c>
      <c r="F652" s="1">
        <v>1840113.3</v>
      </c>
      <c r="G652" s="1">
        <v>2747574.9</v>
      </c>
      <c r="H652" s="1">
        <v>913776.15549999999</v>
      </c>
      <c r="I652" s="1">
        <v>292844.68</v>
      </c>
      <c r="J652" s="1">
        <v>-11635.95</v>
      </c>
      <c r="K652" s="2">
        <v>4482</v>
      </c>
      <c r="L652" s="1">
        <v>1567424.73</v>
      </c>
      <c r="M652" s="1">
        <v>2360984.63</v>
      </c>
      <c r="N652" s="1">
        <v>853138.63580000005</v>
      </c>
      <c r="O652" s="1">
        <v>222044.36</v>
      </c>
      <c r="P652" s="1">
        <v>-64492.82</v>
      </c>
      <c r="Q652" s="2">
        <f>-+Table1[[#This Row],[Current Record Count]]+Table1[[#This Row],[Adj Record Count]]</f>
        <v>-100</v>
      </c>
      <c r="R652" s="1">
        <f>+-Table1[[#This Row],[Current Total ADJUSTMENT_AMOUNT]]+Table1[[#This Row],[Adj Total ADJUSTMENT_AMOUNT]]</f>
        <v>-272688.57000000007</v>
      </c>
      <c r="S652" s="1">
        <f>-Table1[[#This Row],[Current Total CHARGE_AMOUNT]]+Table1[[#This Row],[Adj Total CHARGE_AMOUNT]]</f>
        <v>-386590.27</v>
      </c>
      <c r="T652" s="1">
        <f>+Table1[[#This Row],[Adj Total TOTAL_COST]]-Table1[[#This Row],[Current Total TOTAL_COST]]</f>
        <v>-60637.519699999946</v>
      </c>
      <c r="U652" s="1">
        <f>+Table1[[#This Row],[Adj Total CONTRIBUTION_MARGIN]]-Table1[[#This Row],[Current Total CONTRIBUTION_MARGIN]]</f>
        <v>-70800.320000000007</v>
      </c>
      <c r="V652" s="1">
        <f>+Table1[[#This Row],[Adj Total OPERATING_MARGIN]]-Table1[[#This Row],[Current Total OPERATING_MARGIN]]</f>
        <v>-52856.869999999995</v>
      </c>
    </row>
    <row r="653" spans="1:22" x14ac:dyDescent="0.3">
      <c r="A653" t="s">
        <v>33</v>
      </c>
      <c r="B653">
        <v>2023</v>
      </c>
      <c r="C653" t="s">
        <v>95</v>
      </c>
      <c r="D653" t="s">
        <v>95</v>
      </c>
      <c r="E653" s="2">
        <v>27</v>
      </c>
      <c r="F653" s="1">
        <v>207554.76</v>
      </c>
      <c r="G653" s="1">
        <v>322497.28999999998</v>
      </c>
      <c r="H653" s="1">
        <v>74817.758400000006</v>
      </c>
      <c r="I653" s="1">
        <v>64753.4</v>
      </c>
      <c r="J653" s="1">
        <v>52621.57</v>
      </c>
      <c r="K653" s="2">
        <v>5</v>
      </c>
      <c r="L653" s="1">
        <v>754.25</v>
      </c>
      <c r="M653" s="1">
        <v>801.2</v>
      </c>
      <c r="N653" s="1">
        <v>174.35069999999999</v>
      </c>
      <c r="O653" s="1">
        <v>-52.83</v>
      </c>
      <c r="P653" s="1">
        <v>-66.75</v>
      </c>
      <c r="Q653" s="2">
        <f>-+Table1[[#This Row],[Current Record Count]]+Table1[[#This Row],[Adj Record Count]]</f>
        <v>-22</v>
      </c>
      <c r="R653" s="1">
        <f>+-Table1[[#This Row],[Current Total ADJUSTMENT_AMOUNT]]+Table1[[#This Row],[Adj Total ADJUSTMENT_AMOUNT]]</f>
        <v>-206800.51</v>
      </c>
      <c r="S653" s="1">
        <f>-Table1[[#This Row],[Current Total CHARGE_AMOUNT]]+Table1[[#This Row],[Adj Total CHARGE_AMOUNT]]</f>
        <v>-321696.08999999997</v>
      </c>
      <c r="T653" s="1">
        <f>+Table1[[#This Row],[Adj Total TOTAL_COST]]-Table1[[#This Row],[Current Total TOTAL_COST]]</f>
        <v>-74643.407700000011</v>
      </c>
      <c r="U653" s="1">
        <f>+Table1[[#This Row],[Adj Total CONTRIBUTION_MARGIN]]-Table1[[#This Row],[Current Total CONTRIBUTION_MARGIN]]</f>
        <v>-64806.23</v>
      </c>
      <c r="V653" s="1">
        <f>+Table1[[#This Row],[Adj Total OPERATING_MARGIN]]-Table1[[#This Row],[Current Total OPERATING_MARGIN]]</f>
        <v>-52688.32</v>
      </c>
    </row>
    <row r="654" spans="1:22" x14ac:dyDescent="0.3">
      <c r="A654" t="s">
        <v>35</v>
      </c>
      <c r="B654">
        <v>2024</v>
      </c>
      <c r="C654" t="s">
        <v>47</v>
      </c>
      <c r="D654" t="s">
        <v>63</v>
      </c>
      <c r="E654" s="2">
        <v>366</v>
      </c>
      <c r="F654" s="1">
        <v>2527824.1</v>
      </c>
      <c r="G654" s="1">
        <v>3030906.96</v>
      </c>
      <c r="H654" s="1">
        <v>570300.05819999997</v>
      </c>
      <c r="I654" s="1">
        <v>254646.09</v>
      </c>
      <c r="J654" s="1">
        <v>55126.76</v>
      </c>
      <c r="K654" s="2">
        <v>10</v>
      </c>
      <c r="L654" s="1">
        <v>8152.73</v>
      </c>
      <c r="M654" s="1">
        <v>12048.05</v>
      </c>
      <c r="N654" s="1">
        <v>2445.3094999999998</v>
      </c>
      <c r="O654" s="1">
        <v>3224.48</v>
      </c>
      <c r="P654" s="1">
        <v>2530.1799999999998</v>
      </c>
      <c r="Q654" s="2">
        <f>-+Table1[[#This Row],[Current Record Count]]+Table1[[#This Row],[Adj Record Count]]</f>
        <v>-356</v>
      </c>
      <c r="R654" s="1">
        <f>+-Table1[[#This Row],[Current Total ADJUSTMENT_AMOUNT]]+Table1[[#This Row],[Adj Total ADJUSTMENT_AMOUNT]]</f>
        <v>-2519671.37</v>
      </c>
      <c r="S654" s="1">
        <f>-Table1[[#This Row],[Current Total CHARGE_AMOUNT]]+Table1[[#This Row],[Adj Total CHARGE_AMOUNT]]</f>
        <v>-3018858.91</v>
      </c>
      <c r="T654" s="1">
        <f>+Table1[[#This Row],[Adj Total TOTAL_COST]]-Table1[[#This Row],[Current Total TOTAL_COST]]</f>
        <v>-567854.7487</v>
      </c>
      <c r="U654" s="1">
        <f>+Table1[[#This Row],[Adj Total CONTRIBUTION_MARGIN]]-Table1[[#This Row],[Current Total CONTRIBUTION_MARGIN]]</f>
        <v>-251421.61</v>
      </c>
      <c r="V654" s="1">
        <f>+Table1[[#This Row],[Adj Total OPERATING_MARGIN]]-Table1[[#This Row],[Current Total OPERATING_MARGIN]]</f>
        <v>-52596.58</v>
      </c>
    </row>
    <row r="655" spans="1:22" x14ac:dyDescent="0.3">
      <c r="A655" t="s">
        <v>35</v>
      </c>
      <c r="B655">
        <v>2020</v>
      </c>
      <c r="C655" t="s">
        <v>47</v>
      </c>
      <c r="D655" t="s">
        <v>63</v>
      </c>
      <c r="E655" s="2">
        <v>390</v>
      </c>
      <c r="F655" s="1">
        <v>1726761.77</v>
      </c>
      <c r="G655" s="1">
        <v>2273368.35</v>
      </c>
      <c r="H655" s="1">
        <v>474501.30969999998</v>
      </c>
      <c r="I655" s="1">
        <v>217375.75</v>
      </c>
      <c r="J655" s="1">
        <v>52973.52</v>
      </c>
      <c r="K655" s="2">
        <v>7</v>
      </c>
      <c r="L655" s="1">
        <v>2158.36</v>
      </c>
      <c r="M655" s="1">
        <v>3649.3</v>
      </c>
      <c r="N655" s="1">
        <v>725.36159999999995</v>
      </c>
      <c r="O655" s="1">
        <v>1009.73</v>
      </c>
      <c r="P655" s="1">
        <v>762.84</v>
      </c>
      <c r="Q655" s="2">
        <f>-+Table1[[#This Row],[Current Record Count]]+Table1[[#This Row],[Adj Record Count]]</f>
        <v>-383</v>
      </c>
      <c r="R655" s="1">
        <f>+-Table1[[#This Row],[Current Total ADJUSTMENT_AMOUNT]]+Table1[[#This Row],[Adj Total ADJUSTMENT_AMOUNT]]</f>
        <v>-1724603.41</v>
      </c>
      <c r="S655" s="1">
        <f>-Table1[[#This Row],[Current Total CHARGE_AMOUNT]]+Table1[[#This Row],[Adj Total CHARGE_AMOUNT]]</f>
        <v>-2269719.0500000003</v>
      </c>
      <c r="T655" s="1">
        <f>+Table1[[#This Row],[Adj Total TOTAL_COST]]-Table1[[#This Row],[Current Total TOTAL_COST]]</f>
        <v>-473775.94809999998</v>
      </c>
      <c r="U655" s="1">
        <f>+Table1[[#This Row],[Adj Total CONTRIBUTION_MARGIN]]-Table1[[#This Row],[Current Total CONTRIBUTION_MARGIN]]</f>
        <v>-216366.02</v>
      </c>
      <c r="V655" s="1">
        <f>+Table1[[#This Row],[Adj Total OPERATING_MARGIN]]-Table1[[#This Row],[Current Total OPERATING_MARGIN]]</f>
        <v>-52210.68</v>
      </c>
    </row>
    <row r="656" spans="1:22" x14ac:dyDescent="0.3">
      <c r="A656" t="s">
        <v>16</v>
      </c>
      <c r="B656">
        <v>2022</v>
      </c>
      <c r="C656" t="s">
        <v>90</v>
      </c>
      <c r="D656" t="s">
        <v>90</v>
      </c>
      <c r="E656" s="2">
        <v>1320</v>
      </c>
      <c r="F656" s="1">
        <v>6295108.2999999998</v>
      </c>
      <c r="G656" s="1">
        <v>8450315.6400000006</v>
      </c>
      <c r="H656" s="1">
        <v>2370909.6682000002</v>
      </c>
      <c r="I656" s="1">
        <v>625130.63</v>
      </c>
      <c r="J656" s="1">
        <v>92814.19</v>
      </c>
      <c r="K656" s="2">
        <v>683</v>
      </c>
      <c r="L656" s="1">
        <v>251399.57</v>
      </c>
      <c r="M656" s="1">
        <v>341687.99</v>
      </c>
      <c r="N656" s="1">
        <v>56102.513200000001</v>
      </c>
      <c r="O656" s="1">
        <v>54588.19</v>
      </c>
      <c r="P656" s="1">
        <v>40682.129999999997</v>
      </c>
      <c r="Q656" s="2">
        <f>-+Table1[[#This Row],[Current Record Count]]+Table1[[#This Row],[Adj Record Count]]</f>
        <v>-637</v>
      </c>
      <c r="R656" s="1">
        <f>+-Table1[[#This Row],[Current Total ADJUSTMENT_AMOUNT]]+Table1[[#This Row],[Adj Total ADJUSTMENT_AMOUNT]]</f>
        <v>-6043708.7299999995</v>
      </c>
      <c r="S656" s="1">
        <f>-Table1[[#This Row],[Current Total CHARGE_AMOUNT]]+Table1[[#This Row],[Adj Total CHARGE_AMOUNT]]</f>
        <v>-8108627.6500000004</v>
      </c>
      <c r="T656" s="1">
        <f>+Table1[[#This Row],[Adj Total TOTAL_COST]]-Table1[[#This Row],[Current Total TOTAL_COST]]</f>
        <v>-2314807.1550000003</v>
      </c>
      <c r="U656" s="1">
        <f>+Table1[[#This Row],[Adj Total CONTRIBUTION_MARGIN]]-Table1[[#This Row],[Current Total CONTRIBUTION_MARGIN]]</f>
        <v>-570542.43999999994</v>
      </c>
      <c r="V656" s="1">
        <f>+Table1[[#This Row],[Adj Total OPERATING_MARGIN]]-Table1[[#This Row],[Current Total OPERATING_MARGIN]]</f>
        <v>-52132.060000000005</v>
      </c>
    </row>
    <row r="657" spans="1:22" x14ac:dyDescent="0.3">
      <c r="A657" t="s">
        <v>54</v>
      </c>
      <c r="B657">
        <v>2020</v>
      </c>
      <c r="C657" t="s">
        <v>20</v>
      </c>
      <c r="D657" t="s">
        <v>99</v>
      </c>
      <c r="E657" s="2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2">
        <v>36</v>
      </c>
      <c r="L657" s="1">
        <v>214197.5</v>
      </c>
      <c r="M657" s="1">
        <v>240049.08</v>
      </c>
      <c r="N657" s="1">
        <v>76932.6927</v>
      </c>
      <c r="O657" s="1">
        <v>-42097.34</v>
      </c>
      <c r="P657" s="1">
        <v>-52019.81</v>
      </c>
      <c r="Q657" s="2">
        <f>-+Table1[[#This Row],[Current Record Count]]+Table1[[#This Row],[Adj Record Count]]</f>
        <v>36</v>
      </c>
      <c r="R657" s="1">
        <f>+-Table1[[#This Row],[Current Total ADJUSTMENT_AMOUNT]]+Table1[[#This Row],[Adj Total ADJUSTMENT_AMOUNT]]</f>
        <v>214197.5</v>
      </c>
      <c r="S657" s="1">
        <f>-Table1[[#This Row],[Current Total CHARGE_AMOUNT]]+Table1[[#This Row],[Adj Total CHARGE_AMOUNT]]</f>
        <v>240049.08</v>
      </c>
      <c r="T657" s="1">
        <f>+Table1[[#This Row],[Adj Total TOTAL_COST]]-Table1[[#This Row],[Current Total TOTAL_COST]]</f>
        <v>76932.6927</v>
      </c>
      <c r="U657" s="1">
        <f>+Table1[[#This Row],[Adj Total CONTRIBUTION_MARGIN]]-Table1[[#This Row],[Current Total CONTRIBUTION_MARGIN]]</f>
        <v>-42097.34</v>
      </c>
      <c r="V657" s="1">
        <f>+Table1[[#This Row],[Adj Total OPERATING_MARGIN]]-Table1[[#This Row],[Current Total OPERATING_MARGIN]]</f>
        <v>-52019.81</v>
      </c>
    </row>
    <row r="658" spans="1:22" x14ac:dyDescent="0.3">
      <c r="A658" t="s">
        <v>35</v>
      </c>
      <c r="B658">
        <v>2021</v>
      </c>
      <c r="C658" t="s">
        <v>28</v>
      </c>
      <c r="D658" t="s">
        <v>28</v>
      </c>
      <c r="E658" s="2">
        <v>140</v>
      </c>
      <c r="F658" s="1">
        <v>266484.47999999998</v>
      </c>
      <c r="G658" s="1">
        <v>358621.73</v>
      </c>
      <c r="H658" s="1">
        <v>45621.331299999998</v>
      </c>
      <c r="I658" s="1">
        <v>68739.759999999995</v>
      </c>
      <c r="J658" s="1">
        <v>53337.85</v>
      </c>
      <c r="K658" s="2">
        <v>59</v>
      </c>
      <c r="L658" s="1">
        <v>39148.46</v>
      </c>
      <c r="M658" s="1">
        <v>49056.61</v>
      </c>
      <c r="N658" s="1">
        <v>10662.464</v>
      </c>
      <c r="O658" s="1">
        <v>5198.01</v>
      </c>
      <c r="P658" s="1">
        <v>1328.6</v>
      </c>
      <c r="Q658" s="2">
        <f>-+Table1[[#This Row],[Current Record Count]]+Table1[[#This Row],[Adj Record Count]]</f>
        <v>-81</v>
      </c>
      <c r="R658" s="1">
        <f>+-Table1[[#This Row],[Current Total ADJUSTMENT_AMOUNT]]+Table1[[#This Row],[Adj Total ADJUSTMENT_AMOUNT]]</f>
        <v>-227336.02</v>
      </c>
      <c r="S658" s="1">
        <f>-Table1[[#This Row],[Current Total CHARGE_AMOUNT]]+Table1[[#This Row],[Adj Total CHARGE_AMOUNT]]</f>
        <v>-309565.12</v>
      </c>
      <c r="T658" s="1">
        <f>+Table1[[#This Row],[Adj Total TOTAL_COST]]-Table1[[#This Row],[Current Total TOTAL_COST]]</f>
        <v>-34958.867299999998</v>
      </c>
      <c r="U658" s="1">
        <f>+Table1[[#This Row],[Adj Total CONTRIBUTION_MARGIN]]-Table1[[#This Row],[Current Total CONTRIBUTION_MARGIN]]</f>
        <v>-63541.749999999993</v>
      </c>
      <c r="V658" s="1">
        <f>+Table1[[#This Row],[Adj Total OPERATING_MARGIN]]-Table1[[#This Row],[Current Total OPERATING_MARGIN]]</f>
        <v>-52009.25</v>
      </c>
    </row>
    <row r="659" spans="1:22" x14ac:dyDescent="0.3">
      <c r="A659" t="s">
        <v>78</v>
      </c>
      <c r="B659">
        <v>2021</v>
      </c>
      <c r="C659" t="s">
        <v>23</v>
      </c>
      <c r="D659" t="s">
        <v>94</v>
      </c>
      <c r="E659" s="2">
        <v>179</v>
      </c>
      <c r="F659" s="1">
        <v>293840.48</v>
      </c>
      <c r="G659" s="1">
        <v>594663.84</v>
      </c>
      <c r="H659" s="1">
        <v>65810.732799999998</v>
      </c>
      <c r="I659" s="1">
        <v>266130.11</v>
      </c>
      <c r="J659" s="1">
        <v>243915.08</v>
      </c>
      <c r="K659" s="2">
        <v>164</v>
      </c>
      <c r="L659" s="1">
        <v>243032.38</v>
      </c>
      <c r="M659" s="1">
        <v>475627.44</v>
      </c>
      <c r="N659" s="1">
        <v>47939.5579</v>
      </c>
      <c r="O659" s="1">
        <v>210575.44</v>
      </c>
      <c r="P659" s="1">
        <v>191989.37</v>
      </c>
      <c r="Q659" s="2">
        <f>-+Table1[[#This Row],[Current Record Count]]+Table1[[#This Row],[Adj Record Count]]</f>
        <v>-15</v>
      </c>
      <c r="R659" s="1">
        <f>+-Table1[[#This Row],[Current Total ADJUSTMENT_AMOUNT]]+Table1[[#This Row],[Adj Total ADJUSTMENT_AMOUNT]]</f>
        <v>-50808.099999999977</v>
      </c>
      <c r="S659" s="1">
        <f>-Table1[[#This Row],[Current Total CHARGE_AMOUNT]]+Table1[[#This Row],[Adj Total CHARGE_AMOUNT]]</f>
        <v>-119036.39999999997</v>
      </c>
      <c r="T659" s="1">
        <f>+Table1[[#This Row],[Adj Total TOTAL_COST]]-Table1[[#This Row],[Current Total TOTAL_COST]]</f>
        <v>-17871.174899999998</v>
      </c>
      <c r="U659" s="1">
        <f>+Table1[[#This Row],[Adj Total CONTRIBUTION_MARGIN]]-Table1[[#This Row],[Current Total CONTRIBUTION_MARGIN]]</f>
        <v>-55554.669999999984</v>
      </c>
      <c r="V659" s="1">
        <f>+Table1[[#This Row],[Adj Total OPERATING_MARGIN]]-Table1[[#This Row],[Current Total OPERATING_MARGIN]]</f>
        <v>-51925.709999999992</v>
      </c>
    </row>
    <row r="660" spans="1:22" x14ac:dyDescent="0.3">
      <c r="A660" t="s">
        <v>22</v>
      </c>
      <c r="B660">
        <v>2020</v>
      </c>
      <c r="C660" t="s">
        <v>58</v>
      </c>
      <c r="D660" t="s">
        <v>58</v>
      </c>
      <c r="E660" s="2">
        <v>1290</v>
      </c>
      <c r="F660" s="1">
        <v>5996212.1200000001</v>
      </c>
      <c r="G660" s="1">
        <v>7830869.5599999996</v>
      </c>
      <c r="H660" s="1">
        <v>1759986.8507000001</v>
      </c>
      <c r="I660" s="1">
        <v>656839.81000000006</v>
      </c>
      <c r="J660" s="1">
        <v>50508.17</v>
      </c>
      <c r="K660" s="2">
        <v>23</v>
      </c>
      <c r="L660" s="1">
        <v>4265.1899999999996</v>
      </c>
      <c r="M660" s="1">
        <v>6917.81</v>
      </c>
      <c r="N660" s="1">
        <v>3991.4038999999998</v>
      </c>
      <c r="O660" s="1">
        <v>-185</v>
      </c>
      <c r="P660" s="1">
        <v>-1308.77</v>
      </c>
      <c r="Q660" s="2">
        <f>-+Table1[[#This Row],[Current Record Count]]+Table1[[#This Row],[Adj Record Count]]</f>
        <v>-1267</v>
      </c>
      <c r="R660" s="1">
        <f>+-Table1[[#This Row],[Current Total ADJUSTMENT_AMOUNT]]+Table1[[#This Row],[Adj Total ADJUSTMENT_AMOUNT]]</f>
        <v>-5991946.9299999997</v>
      </c>
      <c r="S660" s="1">
        <f>-Table1[[#This Row],[Current Total CHARGE_AMOUNT]]+Table1[[#This Row],[Adj Total CHARGE_AMOUNT]]</f>
        <v>-7823951.75</v>
      </c>
      <c r="T660" s="1">
        <f>+Table1[[#This Row],[Adj Total TOTAL_COST]]-Table1[[#This Row],[Current Total TOTAL_COST]]</f>
        <v>-1755995.4468</v>
      </c>
      <c r="U660" s="1">
        <f>+Table1[[#This Row],[Adj Total CONTRIBUTION_MARGIN]]-Table1[[#This Row],[Current Total CONTRIBUTION_MARGIN]]</f>
        <v>-657024.81000000006</v>
      </c>
      <c r="V660" s="1">
        <f>+Table1[[#This Row],[Adj Total OPERATING_MARGIN]]-Table1[[#This Row],[Current Total OPERATING_MARGIN]]</f>
        <v>-51816.939999999995</v>
      </c>
    </row>
    <row r="661" spans="1:22" x14ac:dyDescent="0.3">
      <c r="A661" t="s">
        <v>35</v>
      </c>
      <c r="B661">
        <v>2023</v>
      </c>
      <c r="C661" t="s">
        <v>17</v>
      </c>
      <c r="D661" t="s">
        <v>69</v>
      </c>
      <c r="E661" s="2">
        <v>62</v>
      </c>
      <c r="F661" s="1">
        <v>365180.46</v>
      </c>
      <c r="G661" s="1">
        <v>502142.51</v>
      </c>
      <c r="H661" s="1">
        <v>101336.12699999999</v>
      </c>
      <c r="I661" s="1">
        <v>88995.62</v>
      </c>
      <c r="J661" s="1">
        <v>56031.96</v>
      </c>
      <c r="K661" s="2">
        <v>13</v>
      </c>
      <c r="L661" s="1">
        <v>11447.78</v>
      </c>
      <c r="M661" s="1">
        <v>17365.05</v>
      </c>
      <c r="N661" s="1">
        <v>2059.8117000000002</v>
      </c>
      <c r="O661" s="1">
        <v>4842.99</v>
      </c>
      <c r="P661" s="1">
        <v>4236.16</v>
      </c>
      <c r="Q661" s="2">
        <f>-+Table1[[#This Row],[Current Record Count]]+Table1[[#This Row],[Adj Record Count]]</f>
        <v>-49</v>
      </c>
      <c r="R661" s="1">
        <f>+-Table1[[#This Row],[Current Total ADJUSTMENT_AMOUNT]]+Table1[[#This Row],[Adj Total ADJUSTMENT_AMOUNT]]</f>
        <v>-353732.68</v>
      </c>
      <c r="S661" s="1">
        <f>-Table1[[#This Row],[Current Total CHARGE_AMOUNT]]+Table1[[#This Row],[Adj Total CHARGE_AMOUNT]]</f>
        <v>-484777.46</v>
      </c>
      <c r="T661" s="1">
        <f>+Table1[[#This Row],[Adj Total TOTAL_COST]]-Table1[[#This Row],[Current Total TOTAL_COST]]</f>
        <v>-99276.315299999987</v>
      </c>
      <c r="U661" s="1">
        <f>+Table1[[#This Row],[Adj Total CONTRIBUTION_MARGIN]]-Table1[[#This Row],[Current Total CONTRIBUTION_MARGIN]]</f>
        <v>-84152.62999999999</v>
      </c>
      <c r="V661" s="1">
        <f>+Table1[[#This Row],[Adj Total OPERATING_MARGIN]]-Table1[[#This Row],[Current Total OPERATING_MARGIN]]</f>
        <v>-51795.8</v>
      </c>
    </row>
    <row r="662" spans="1:22" x14ac:dyDescent="0.3">
      <c r="A662" t="s">
        <v>35</v>
      </c>
      <c r="B662">
        <v>2024</v>
      </c>
      <c r="C662" t="s">
        <v>17</v>
      </c>
      <c r="D662" t="s">
        <v>69</v>
      </c>
      <c r="E662" s="2">
        <v>60</v>
      </c>
      <c r="F662" s="1">
        <v>285128.65000000002</v>
      </c>
      <c r="G662" s="1">
        <v>473673.16</v>
      </c>
      <c r="H662" s="1">
        <v>98925.510800000004</v>
      </c>
      <c r="I662" s="1">
        <v>87680.69</v>
      </c>
      <c r="J662" s="1">
        <v>56085</v>
      </c>
      <c r="K662" s="2">
        <v>16</v>
      </c>
      <c r="L662" s="1">
        <v>8423.1</v>
      </c>
      <c r="M662" s="1">
        <v>13814.7</v>
      </c>
      <c r="N662" s="1">
        <v>1550.5675000000001</v>
      </c>
      <c r="O662" s="1">
        <v>4840.6899999999996</v>
      </c>
      <c r="P662" s="1">
        <v>4347.68</v>
      </c>
      <c r="Q662" s="2">
        <f>-+Table1[[#This Row],[Current Record Count]]+Table1[[#This Row],[Adj Record Count]]</f>
        <v>-44</v>
      </c>
      <c r="R662" s="1">
        <f>+-Table1[[#This Row],[Current Total ADJUSTMENT_AMOUNT]]+Table1[[#This Row],[Adj Total ADJUSTMENT_AMOUNT]]</f>
        <v>-276705.55000000005</v>
      </c>
      <c r="S662" s="1">
        <f>-Table1[[#This Row],[Current Total CHARGE_AMOUNT]]+Table1[[#This Row],[Adj Total CHARGE_AMOUNT]]</f>
        <v>-459858.45999999996</v>
      </c>
      <c r="T662" s="1">
        <f>+Table1[[#This Row],[Adj Total TOTAL_COST]]-Table1[[#This Row],[Current Total TOTAL_COST]]</f>
        <v>-97374.943299999999</v>
      </c>
      <c r="U662" s="1">
        <f>+Table1[[#This Row],[Adj Total CONTRIBUTION_MARGIN]]-Table1[[#This Row],[Current Total CONTRIBUTION_MARGIN]]</f>
        <v>-82840</v>
      </c>
      <c r="V662" s="1">
        <f>+Table1[[#This Row],[Adj Total OPERATING_MARGIN]]-Table1[[#This Row],[Current Total OPERATING_MARGIN]]</f>
        <v>-51737.32</v>
      </c>
    </row>
    <row r="663" spans="1:22" x14ac:dyDescent="0.3">
      <c r="A663" t="s">
        <v>22</v>
      </c>
      <c r="B663">
        <v>2023</v>
      </c>
      <c r="C663" t="s">
        <v>23</v>
      </c>
      <c r="D663" t="s">
        <v>24</v>
      </c>
      <c r="E663" s="2">
        <v>4200</v>
      </c>
      <c r="F663" s="1">
        <v>1814166.85</v>
      </c>
      <c r="G663" s="1">
        <v>2562860.8199999998</v>
      </c>
      <c r="H663" s="1">
        <v>1080181.0752999999</v>
      </c>
      <c r="I663" s="1">
        <v>407506.47</v>
      </c>
      <c r="J663" s="1">
        <v>-63115.14</v>
      </c>
      <c r="K663" s="2">
        <v>4138</v>
      </c>
      <c r="L663" s="1">
        <v>1599073.02</v>
      </c>
      <c r="M663" s="1">
        <v>2257152.16</v>
      </c>
      <c r="N663" s="1">
        <v>1041733.4644000001</v>
      </c>
      <c r="O663" s="1">
        <v>341029.69</v>
      </c>
      <c r="P663" s="1">
        <v>-114789.28</v>
      </c>
      <c r="Q663" s="2">
        <f>-+Table1[[#This Row],[Current Record Count]]+Table1[[#This Row],[Adj Record Count]]</f>
        <v>-62</v>
      </c>
      <c r="R663" s="1">
        <f>+-Table1[[#This Row],[Current Total ADJUSTMENT_AMOUNT]]+Table1[[#This Row],[Adj Total ADJUSTMENT_AMOUNT]]</f>
        <v>-215093.83000000007</v>
      </c>
      <c r="S663" s="1">
        <f>-Table1[[#This Row],[Current Total CHARGE_AMOUNT]]+Table1[[#This Row],[Adj Total CHARGE_AMOUNT]]</f>
        <v>-305708.65999999968</v>
      </c>
      <c r="T663" s="1">
        <f>+Table1[[#This Row],[Adj Total TOTAL_COST]]-Table1[[#This Row],[Current Total TOTAL_COST]]</f>
        <v>-38447.610899999854</v>
      </c>
      <c r="U663" s="1">
        <f>+Table1[[#This Row],[Adj Total CONTRIBUTION_MARGIN]]-Table1[[#This Row],[Current Total CONTRIBUTION_MARGIN]]</f>
        <v>-66476.77999999997</v>
      </c>
      <c r="V663" s="1">
        <f>+Table1[[#This Row],[Adj Total OPERATING_MARGIN]]-Table1[[#This Row],[Current Total OPERATING_MARGIN]]</f>
        <v>-51674.14</v>
      </c>
    </row>
    <row r="664" spans="1:22" x14ac:dyDescent="0.3">
      <c r="A664" t="s">
        <v>22</v>
      </c>
      <c r="B664">
        <v>2020</v>
      </c>
      <c r="C664" t="s">
        <v>17</v>
      </c>
      <c r="D664" t="s">
        <v>66</v>
      </c>
      <c r="E664" s="2">
        <v>8362</v>
      </c>
      <c r="F664" s="1">
        <v>1462105.29</v>
      </c>
      <c r="G664" s="1">
        <v>2564259.11</v>
      </c>
      <c r="H664" s="1">
        <v>1880580.7507</v>
      </c>
      <c r="I664" s="1">
        <v>-20082.23</v>
      </c>
      <c r="J664" s="1">
        <v>-793436.68</v>
      </c>
      <c r="K664" s="2">
        <v>8241</v>
      </c>
      <c r="L664" s="1">
        <v>1218097.9099999999</v>
      </c>
      <c r="M664" s="1">
        <v>2197810.7599999998</v>
      </c>
      <c r="N664" s="1">
        <v>1810967.3234999999</v>
      </c>
      <c r="O664" s="1">
        <v>-96673.44</v>
      </c>
      <c r="P664" s="1">
        <v>-844803.65</v>
      </c>
      <c r="Q664" s="2">
        <f>-+Table1[[#This Row],[Current Record Count]]+Table1[[#This Row],[Adj Record Count]]</f>
        <v>-121</v>
      </c>
      <c r="R664" s="1">
        <f>+-Table1[[#This Row],[Current Total ADJUSTMENT_AMOUNT]]+Table1[[#This Row],[Adj Total ADJUSTMENT_AMOUNT]]</f>
        <v>-244007.38000000012</v>
      </c>
      <c r="S664" s="1">
        <f>-Table1[[#This Row],[Current Total CHARGE_AMOUNT]]+Table1[[#This Row],[Adj Total CHARGE_AMOUNT]]</f>
        <v>-366448.35000000009</v>
      </c>
      <c r="T664" s="1">
        <f>+Table1[[#This Row],[Adj Total TOTAL_COST]]-Table1[[#This Row],[Current Total TOTAL_COST]]</f>
        <v>-69613.427200000035</v>
      </c>
      <c r="U664" s="1">
        <f>+Table1[[#This Row],[Adj Total CONTRIBUTION_MARGIN]]-Table1[[#This Row],[Current Total CONTRIBUTION_MARGIN]]</f>
        <v>-76591.210000000006</v>
      </c>
      <c r="V664" s="1">
        <f>+Table1[[#This Row],[Adj Total OPERATING_MARGIN]]-Table1[[#This Row],[Current Total OPERATING_MARGIN]]</f>
        <v>-51366.969999999972</v>
      </c>
    </row>
    <row r="665" spans="1:22" x14ac:dyDescent="0.3">
      <c r="A665" t="s">
        <v>82</v>
      </c>
      <c r="B665">
        <v>2025</v>
      </c>
      <c r="C665" t="s">
        <v>29</v>
      </c>
      <c r="D665" t="s">
        <v>30</v>
      </c>
      <c r="E665" s="2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2">
        <v>4</v>
      </c>
      <c r="L665" s="1">
        <v>350956.7</v>
      </c>
      <c r="M665" s="1">
        <v>380933.47</v>
      </c>
      <c r="N665" s="1">
        <v>128490.6939</v>
      </c>
      <c r="O665" s="1">
        <v>-10046.52</v>
      </c>
      <c r="P665" s="1">
        <v>-51264.32</v>
      </c>
      <c r="Q665" s="2">
        <f>-+Table1[[#This Row],[Current Record Count]]+Table1[[#This Row],[Adj Record Count]]</f>
        <v>4</v>
      </c>
      <c r="R665" s="1">
        <f>+-Table1[[#This Row],[Current Total ADJUSTMENT_AMOUNT]]+Table1[[#This Row],[Adj Total ADJUSTMENT_AMOUNT]]</f>
        <v>350956.7</v>
      </c>
      <c r="S665" s="1">
        <f>-Table1[[#This Row],[Current Total CHARGE_AMOUNT]]+Table1[[#This Row],[Adj Total CHARGE_AMOUNT]]</f>
        <v>380933.47</v>
      </c>
      <c r="T665" s="1">
        <f>+Table1[[#This Row],[Adj Total TOTAL_COST]]-Table1[[#This Row],[Current Total TOTAL_COST]]</f>
        <v>128490.6939</v>
      </c>
      <c r="U665" s="1">
        <f>+Table1[[#This Row],[Adj Total CONTRIBUTION_MARGIN]]-Table1[[#This Row],[Current Total CONTRIBUTION_MARGIN]]</f>
        <v>-10046.52</v>
      </c>
      <c r="V665" s="1">
        <f>+Table1[[#This Row],[Adj Total OPERATING_MARGIN]]-Table1[[#This Row],[Current Total OPERATING_MARGIN]]</f>
        <v>-51264.32</v>
      </c>
    </row>
    <row r="666" spans="1:22" x14ac:dyDescent="0.3">
      <c r="A666" t="s">
        <v>33</v>
      </c>
      <c r="B666">
        <v>2021</v>
      </c>
      <c r="C666" t="s">
        <v>20</v>
      </c>
      <c r="D666" t="s">
        <v>70</v>
      </c>
      <c r="E666" s="2">
        <v>105</v>
      </c>
      <c r="F666" s="1">
        <v>450024.9</v>
      </c>
      <c r="G666" s="1">
        <v>688462.41</v>
      </c>
      <c r="H666" s="1">
        <v>224814.0583</v>
      </c>
      <c r="I666" s="1">
        <v>123852.03</v>
      </c>
      <c r="J666" s="1">
        <v>50868.5</v>
      </c>
      <c r="K666" s="2">
        <v>7</v>
      </c>
      <c r="L666" s="1">
        <v>717.18</v>
      </c>
      <c r="M666" s="1">
        <v>1165.01</v>
      </c>
      <c r="N666" s="1">
        <v>580.48530000000005</v>
      </c>
      <c r="O666" s="1">
        <v>76.66</v>
      </c>
      <c r="P666" s="1">
        <v>-181.71</v>
      </c>
      <c r="Q666" s="2">
        <f>-+Table1[[#This Row],[Current Record Count]]+Table1[[#This Row],[Adj Record Count]]</f>
        <v>-98</v>
      </c>
      <c r="R666" s="1">
        <f>+-Table1[[#This Row],[Current Total ADJUSTMENT_AMOUNT]]+Table1[[#This Row],[Adj Total ADJUSTMENT_AMOUNT]]</f>
        <v>-449307.72000000003</v>
      </c>
      <c r="S666" s="1">
        <f>-Table1[[#This Row],[Current Total CHARGE_AMOUNT]]+Table1[[#This Row],[Adj Total CHARGE_AMOUNT]]</f>
        <v>-687297.4</v>
      </c>
      <c r="T666" s="1">
        <f>+Table1[[#This Row],[Adj Total TOTAL_COST]]-Table1[[#This Row],[Current Total TOTAL_COST]]</f>
        <v>-224233.573</v>
      </c>
      <c r="U666" s="1">
        <f>+Table1[[#This Row],[Adj Total CONTRIBUTION_MARGIN]]-Table1[[#This Row],[Current Total CONTRIBUTION_MARGIN]]</f>
        <v>-123775.37</v>
      </c>
      <c r="V666" s="1">
        <f>+Table1[[#This Row],[Adj Total OPERATING_MARGIN]]-Table1[[#This Row],[Current Total OPERATING_MARGIN]]</f>
        <v>-51050.21</v>
      </c>
    </row>
    <row r="667" spans="1:22" x14ac:dyDescent="0.3">
      <c r="A667" t="s">
        <v>82</v>
      </c>
      <c r="B667">
        <v>2023</v>
      </c>
      <c r="C667" t="s">
        <v>47</v>
      </c>
      <c r="D667" t="s">
        <v>47</v>
      </c>
      <c r="E667" s="2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2">
        <v>1</v>
      </c>
      <c r="L667" s="1">
        <v>137325.66</v>
      </c>
      <c r="M667" s="1">
        <v>142154.47</v>
      </c>
      <c r="N667" s="1">
        <v>55324.314200000001</v>
      </c>
      <c r="O667" s="1">
        <v>-40680.36</v>
      </c>
      <c r="P667" s="1">
        <v>-50913.81</v>
      </c>
      <c r="Q667" s="2">
        <f>-+Table1[[#This Row],[Current Record Count]]+Table1[[#This Row],[Adj Record Count]]</f>
        <v>1</v>
      </c>
      <c r="R667" s="1">
        <f>+-Table1[[#This Row],[Current Total ADJUSTMENT_AMOUNT]]+Table1[[#This Row],[Adj Total ADJUSTMENT_AMOUNT]]</f>
        <v>137325.66</v>
      </c>
      <c r="S667" s="1">
        <f>-Table1[[#This Row],[Current Total CHARGE_AMOUNT]]+Table1[[#This Row],[Adj Total CHARGE_AMOUNT]]</f>
        <v>142154.47</v>
      </c>
      <c r="T667" s="1">
        <f>+Table1[[#This Row],[Adj Total TOTAL_COST]]-Table1[[#This Row],[Current Total TOTAL_COST]]</f>
        <v>55324.314200000001</v>
      </c>
      <c r="U667" s="1">
        <f>+Table1[[#This Row],[Adj Total CONTRIBUTION_MARGIN]]-Table1[[#This Row],[Current Total CONTRIBUTION_MARGIN]]</f>
        <v>-40680.36</v>
      </c>
      <c r="V667" s="1">
        <f>+Table1[[#This Row],[Adj Total OPERATING_MARGIN]]-Table1[[#This Row],[Current Total OPERATING_MARGIN]]</f>
        <v>-50913.81</v>
      </c>
    </row>
    <row r="668" spans="1:22" x14ac:dyDescent="0.3">
      <c r="A668" t="s">
        <v>16</v>
      </c>
      <c r="B668">
        <v>2024</v>
      </c>
      <c r="C668" t="s">
        <v>17</v>
      </c>
      <c r="D668" t="s">
        <v>56</v>
      </c>
      <c r="E668" s="2">
        <v>319</v>
      </c>
      <c r="F668" s="1">
        <v>478594.97</v>
      </c>
      <c r="G668" s="1">
        <v>615305</v>
      </c>
      <c r="H668" s="1">
        <v>131658.89790000001</v>
      </c>
      <c r="I668" s="1">
        <v>57055.15</v>
      </c>
      <c r="J668" s="1">
        <v>23668.57</v>
      </c>
      <c r="K668" s="2">
        <v>268</v>
      </c>
      <c r="L668" s="1">
        <v>188256.14</v>
      </c>
      <c r="M668" s="1">
        <v>233284.13</v>
      </c>
      <c r="N668" s="1">
        <v>80753.235000000001</v>
      </c>
      <c r="O668" s="1">
        <v>-8796.92</v>
      </c>
      <c r="P668" s="1">
        <v>-27147.71</v>
      </c>
      <c r="Q668" s="2">
        <f>-+Table1[[#This Row],[Current Record Count]]+Table1[[#This Row],[Adj Record Count]]</f>
        <v>-51</v>
      </c>
      <c r="R668" s="1">
        <f>+-Table1[[#This Row],[Current Total ADJUSTMENT_AMOUNT]]+Table1[[#This Row],[Adj Total ADJUSTMENT_AMOUNT]]</f>
        <v>-290338.82999999996</v>
      </c>
      <c r="S668" s="1">
        <f>-Table1[[#This Row],[Current Total CHARGE_AMOUNT]]+Table1[[#This Row],[Adj Total CHARGE_AMOUNT]]</f>
        <v>-382020.87</v>
      </c>
      <c r="T668" s="1">
        <f>+Table1[[#This Row],[Adj Total TOTAL_COST]]-Table1[[#This Row],[Current Total TOTAL_COST]]</f>
        <v>-50905.66290000001</v>
      </c>
      <c r="U668" s="1">
        <f>+Table1[[#This Row],[Adj Total CONTRIBUTION_MARGIN]]-Table1[[#This Row],[Current Total CONTRIBUTION_MARGIN]]</f>
        <v>-65852.070000000007</v>
      </c>
      <c r="V668" s="1">
        <f>+Table1[[#This Row],[Adj Total OPERATING_MARGIN]]-Table1[[#This Row],[Current Total OPERATING_MARGIN]]</f>
        <v>-50816.28</v>
      </c>
    </row>
    <row r="669" spans="1:22" x14ac:dyDescent="0.3">
      <c r="A669" t="s">
        <v>78</v>
      </c>
      <c r="B669">
        <v>2022</v>
      </c>
      <c r="C669" t="s">
        <v>90</v>
      </c>
      <c r="D669" t="s">
        <v>90</v>
      </c>
      <c r="E669" s="2">
        <v>24</v>
      </c>
      <c r="F669" s="1">
        <v>511968.06</v>
      </c>
      <c r="G669" s="1">
        <v>743011.36</v>
      </c>
      <c r="H669" s="1">
        <v>182676.06909999999</v>
      </c>
      <c r="I669" s="1">
        <v>89655.2</v>
      </c>
      <c r="J669" s="1">
        <v>50869.02</v>
      </c>
      <c r="K669" s="2">
        <v>1</v>
      </c>
      <c r="L669" s="1">
        <v>3075.28</v>
      </c>
      <c r="M669" s="1">
        <v>3574</v>
      </c>
      <c r="N669" s="1">
        <v>453.30020000000002</v>
      </c>
      <c r="O669" s="1">
        <v>174.86</v>
      </c>
      <c r="P669" s="1">
        <v>57.21</v>
      </c>
      <c r="Q669" s="2">
        <f>-+Table1[[#This Row],[Current Record Count]]+Table1[[#This Row],[Adj Record Count]]</f>
        <v>-23</v>
      </c>
      <c r="R669" s="1">
        <f>+-Table1[[#This Row],[Current Total ADJUSTMENT_AMOUNT]]+Table1[[#This Row],[Adj Total ADJUSTMENT_AMOUNT]]</f>
        <v>-508892.77999999997</v>
      </c>
      <c r="S669" s="1">
        <f>-Table1[[#This Row],[Current Total CHARGE_AMOUNT]]+Table1[[#This Row],[Adj Total CHARGE_AMOUNT]]</f>
        <v>-739437.36</v>
      </c>
      <c r="T669" s="1">
        <f>+Table1[[#This Row],[Adj Total TOTAL_COST]]-Table1[[#This Row],[Current Total TOTAL_COST]]</f>
        <v>-182222.7689</v>
      </c>
      <c r="U669" s="1">
        <f>+Table1[[#This Row],[Adj Total CONTRIBUTION_MARGIN]]-Table1[[#This Row],[Current Total CONTRIBUTION_MARGIN]]</f>
        <v>-89480.34</v>
      </c>
      <c r="V669" s="1">
        <f>+Table1[[#This Row],[Adj Total OPERATING_MARGIN]]-Table1[[#This Row],[Current Total OPERATING_MARGIN]]</f>
        <v>-50811.81</v>
      </c>
    </row>
    <row r="670" spans="1:22" x14ac:dyDescent="0.3">
      <c r="A670" t="s">
        <v>78</v>
      </c>
      <c r="B670">
        <v>2021</v>
      </c>
      <c r="C670" t="s">
        <v>20</v>
      </c>
      <c r="D670" t="s">
        <v>61</v>
      </c>
      <c r="E670" s="2">
        <v>96</v>
      </c>
      <c r="F670" s="1">
        <v>670154.82999999996</v>
      </c>
      <c r="G670" s="1">
        <v>963012.52</v>
      </c>
      <c r="H670" s="1">
        <v>272933.91720000003</v>
      </c>
      <c r="I670" s="1">
        <v>118938.33</v>
      </c>
      <c r="J670" s="1">
        <v>43826.3</v>
      </c>
      <c r="K670" s="2">
        <v>73</v>
      </c>
      <c r="L670" s="1">
        <v>423405.31</v>
      </c>
      <c r="M670" s="1">
        <v>573583.32999999996</v>
      </c>
      <c r="N670" s="1">
        <v>167582.63020000001</v>
      </c>
      <c r="O670" s="1">
        <v>39835.199999999997</v>
      </c>
      <c r="P670" s="1">
        <v>-6833.23</v>
      </c>
      <c r="Q670" s="2">
        <f>-+Table1[[#This Row],[Current Record Count]]+Table1[[#This Row],[Adj Record Count]]</f>
        <v>-23</v>
      </c>
      <c r="R670" s="1">
        <f>+-Table1[[#This Row],[Current Total ADJUSTMENT_AMOUNT]]+Table1[[#This Row],[Adj Total ADJUSTMENT_AMOUNT]]</f>
        <v>-246749.51999999996</v>
      </c>
      <c r="S670" s="1">
        <f>-Table1[[#This Row],[Current Total CHARGE_AMOUNT]]+Table1[[#This Row],[Adj Total CHARGE_AMOUNT]]</f>
        <v>-389429.19000000006</v>
      </c>
      <c r="T670" s="1">
        <f>+Table1[[#This Row],[Adj Total TOTAL_COST]]-Table1[[#This Row],[Current Total TOTAL_COST]]</f>
        <v>-105351.28700000001</v>
      </c>
      <c r="U670" s="1">
        <f>+Table1[[#This Row],[Adj Total CONTRIBUTION_MARGIN]]-Table1[[#This Row],[Current Total CONTRIBUTION_MARGIN]]</f>
        <v>-79103.13</v>
      </c>
      <c r="V670" s="1">
        <f>+Table1[[#This Row],[Adj Total OPERATING_MARGIN]]-Table1[[#This Row],[Current Total OPERATING_MARGIN]]</f>
        <v>-50659.53</v>
      </c>
    </row>
    <row r="671" spans="1:22" x14ac:dyDescent="0.3">
      <c r="A671" t="s">
        <v>35</v>
      </c>
      <c r="B671">
        <v>2025</v>
      </c>
      <c r="C671" t="s">
        <v>28</v>
      </c>
      <c r="D671" t="s">
        <v>28</v>
      </c>
      <c r="E671" s="2">
        <v>139</v>
      </c>
      <c r="F671" s="1">
        <v>427591.27</v>
      </c>
      <c r="G671" s="1">
        <v>635916.78</v>
      </c>
      <c r="H671" s="1">
        <v>133194.71280000001</v>
      </c>
      <c r="I671" s="1">
        <v>83891.82</v>
      </c>
      <c r="J671" s="1">
        <v>46891.93</v>
      </c>
      <c r="K671" s="2">
        <v>32</v>
      </c>
      <c r="L671" s="1">
        <v>44696.23</v>
      </c>
      <c r="M671" s="1">
        <v>52139.7</v>
      </c>
      <c r="N671" s="1">
        <v>10466.3755</v>
      </c>
      <c r="O671" s="1">
        <v>-73.900000000000006</v>
      </c>
      <c r="P671" s="1">
        <v>-3681.37</v>
      </c>
      <c r="Q671" s="2">
        <f>-+Table1[[#This Row],[Current Record Count]]+Table1[[#This Row],[Adj Record Count]]</f>
        <v>-107</v>
      </c>
      <c r="R671" s="1">
        <f>+-Table1[[#This Row],[Current Total ADJUSTMENT_AMOUNT]]+Table1[[#This Row],[Adj Total ADJUSTMENT_AMOUNT]]</f>
        <v>-382895.04000000004</v>
      </c>
      <c r="S671" s="1">
        <f>-Table1[[#This Row],[Current Total CHARGE_AMOUNT]]+Table1[[#This Row],[Adj Total CHARGE_AMOUNT]]</f>
        <v>-583777.08000000007</v>
      </c>
      <c r="T671" s="1">
        <f>+Table1[[#This Row],[Adj Total TOTAL_COST]]-Table1[[#This Row],[Current Total TOTAL_COST]]</f>
        <v>-122728.33730000001</v>
      </c>
      <c r="U671" s="1">
        <f>+Table1[[#This Row],[Adj Total CONTRIBUTION_MARGIN]]-Table1[[#This Row],[Current Total CONTRIBUTION_MARGIN]]</f>
        <v>-83965.72</v>
      </c>
      <c r="V671" s="1">
        <f>+Table1[[#This Row],[Adj Total OPERATING_MARGIN]]-Table1[[#This Row],[Current Total OPERATING_MARGIN]]</f>
        <v>-50573.3</v>
      </c>
    </row>
    <row r="672" spans="1:22" x14ac:dyDescent="0.3">
      <c r="A672" t="s">
        <v>16</v>
      </c>
      <c r="B672">
        <v>2022</v>
      </c>
      <c r="C672" t="s">
        <v>51</v>
      </c>
      <c r="D672" t="s">
        <v>51</v>
      </c>
      <c r="E672" s="2">
        <v>8841</v>
      </c>
      <c r="F672" s="1">
        <v>79423757.689999998</v>
      </c>
      <c r="G672" s="1">
        <v>95174764.420000002</v>
      </c>
      <c r="H672" s="1">
        <v>15825412.113600001</v>
      </c>
      <c r="I672" s="1">
        <v>4464687.76</v>
      </c>
      <c r="J672" s="1">
        <v>50561.8</v>
      </c>
      <c r="K672" s="2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2">
        <f>-+Table1[[#This Row],[Current Record Count]]+Table1[[#This Row],[Adj Record Count]]</f>
        <v>-8841</v>
      </c>
      <c r="R672" s="1">
        <f>+-Table1[[#This Row],[Current Total ADJUSTMENT_AMOUNT]]+Table1[[#This Row],[Adj Total ADJUSTMENT_AMOUNT]]</f>
        <v>-79423757.689999998</v>
      </c>
      <c r="S672" s="1">
        <f>-Table1[[#This Row],[Current Total CHARGE_AMOUNT]]+Table1[[#This Row],[Adj Total CHARGE_AMOUNT]]</f>
        <v>-95174764.420000002</v>
      </c>
      <c r="T672" s="1">
        <f>+Table1[[#This Row],[Adj Total TOTAL_COST]]-Table1[[#This Row],[Current Total TOTAL_COST]]</f>
        <v>-15825412.113600001</v>
      </c>
      <c r="U672" s="1">
        <f>+Table1[[#This Row],[Adj Total CONTRIBUTION_MARGIN]]-Table1[[#This Row],[Current Total CONTRIBUTION_MARGIN]]</f>
        <v>-4464687.76</v>
      </c>
      <c r="V672" s="1">
        <f>+Table1[[#This Row],[Adj Total OPERATING_MARGIN]]-Table1[[#This Row],[Current Total OPERATING_MARGIN]]</f>
        <v>-50561.8</v>
      </c>
    </row>
    <row r="673" spans="1:22" x14ac:dyDescent="0.3">
      <c r="A673" t="s">
        <v>22</v>
      </c>
      <c r="B673">
        <v>2022</v>
      </c>
      <c r="C673" t="s">
        <v>20</v>
      </c>
      <c r="D673" t="s">
        <v>89</v>
      </c>
      <c r="E673" s="2">
        <v>1995</v>
      </c>
      <c r="F673" s="1">
        <v>2164562.31</v>
      </c>
      <c r="G673" s="1">
        <v>3331111.51</v>
      </c>
      <c r="H673" s="1">
        <v>1349895.2708999999</v>
      </c>
      <c r="I673" s="1">
        <v>388878.08000000002</v>
      </c>
      <c r="J673" s="1">
        <v>32435.200000000001</v>
      </c>
      <c r="K673" s="2">
        <v>1819</v>
      </c>
      <c r="L673" s="1">
        <v>1170778.8500000001</v>
      </c>
      <c r="M673" s="1">
        <v>1918151.97</v>
      </c>
      <c r="N673" s="1">
        <v>907355.21799999999</v>
      </c>
      <c r="O673" s="1">
        <v>246731.12</v>
      </c>
      <c r="P673" s="1">
        <v>-17994.490000000002</v>
      </c>
      <c r="Q673" s="2">
        <f>-+Table1[[#This Row],[Current Record Count]]+Table1[[#This Row],[Adj Record Count]]</f>
        <v>-176</v>
      </c>
      <c r="R673" s="1">
        <f>+-Table1[[#This Row],[Current Total ADJUSTMENT_AMOUNT]]+Table1[[#This Row],[Adj Total ADJUSTMENT_AMOUNT]]</f>
        <v>-993783.46</v>
      </c>
      <c r="S673" s="1">
        <f>-Table1[[#This Row],[Current Total CHARGE_AMOUNT]]+Table1[[#This Row],[Adj Total CHARGE_AMOUNT]]</f>
        <v>-1412959.5399999998</v>
      </c>
      <c r="T673" s="1">
        <f>+Table1[[#This Row],[Adj Total TOTAL_COST]]-Table1[[#This Row],[Current Total TOTAL_COST]]</f>
        <v>-442540.05289999989</v>
      </c>
      <c r="U673" s="1">
        <f>+Table1[[#This Row],[Adj Total CONTRIBUTION_MARGIN]]-Table1[[#This Row],[Current Total CONTRIBUTION_MARGIN]]</f>
        <v>-142146.96000000002</v>
      </c>
      <c r="V673" s="1">
        <f>+Table1[[#This Row],[Adj Total OPERATING_MARGIN]]-Table1[[#This Row],[Current Total OPERATING_MARGIN]]</f>
        <v>-50429.69</v>
      </c>
    </row>
    <row r="674" spans="1:22" x14ac:dyDescent="0.3">
      <c r="A674" t="s">
        <v>22</v>
      </c>
      <c r="B674">
        <v>2023</v>
      </c>
      <c r="C674" t="s">
        <v>23</v>
      </c>
      <c r="D674" t="s">
        <v>40</v>
      </c>
      <c r="E674" s="2">
        <v>4345</v>
      </c>
      <c r="F674" s="1">
        <v>2584388.7200000002</v>
      </c>
      <c r="G674" s="1">
        <v>3651952.58</v>
      </c>
      <c r="H674" s="1">
        <v>1370191.7908000001</v>
      </c>
      <c r="I674" s="1">
        <v>777177.75</v>
      </c>
      <c r="J674" s="1">
        <v>264584.83</v>
      </c>
      <c r="K674" s="2">
        <v>4238</v>
      </c>
      <c r="L674" s="1">
        <v>2346100.91</v>
      </c>
      <c r="M674" s="1">
        <v>3312864.24</v>
      </c>
      <c r="N674" s="1">
        <v>1305290.1928000001</v>
      </c>
      <c r="O674" s="1">
        <v>704478.2</v>
      </c>
      <c r="P674" s="1">
        <v>214469.5</v>
      </c>
      <c r="Q674" s="2">
        <f>-+Table1[[#This Row],[Current Record Count]]+Table1[[#This Row],[Adj Record Count]]</f>
        <v>-107</v>
      </c>
      <c r="R674" s="1">
        <f>+-Table1[[#This Row],[Current Total ADJUSTMENT_AMOUNT]]+Table1[[#This Row],[Adj Total ADJUSTMENT_AMOUNT]]</f>
        <v>-238287.81000000006</v>
      </c>
      <c r="S674" s="1">
        <f>-Table1[[#This Row],[Current Total CHARGE_AMOUNT]]+Table1[[#This Row],[Adj Total CHARGE_AMOUNT]]</f>
        <v>-339088.33999999985</v>
      </c>
      <c r="T674" s="1">
        <f>+Table1[[#This Row],[Adj Total TOTAL_COST]]-Table1[[#This Row],[Current Total TOTAL_COST]]</f>
        <v>-64901.597999999998</v>
      </c>
      <c r="U674" s="1">
        <f>+Table1[[#This Row],[Adj Total CONTRIBUTION_MARGIN]]-Table1[[#This Row],[Current Total CONTRIBUTION_MARGIN]]</f>
        <v>-72699.550000000047</v>
      </c>
      <c r="V674" s="1">
        <f>+Table1[[#This Row],[Adj Total OPERATING_MARGIN]]-Table1[[#This Row],[Current Total OPERATING_MARGIN]]</f>
        <v>-50115.330000000016</v>
      </c>
    </row>
    <row r="675" spans="1:22" x14ac:dyDescent="0.3">
      <c r="A675" t="s">
        <v>22</v>
      </c>
      <c r="B675">
        <v>2024</v>
      </c>
      <c r="C675" t="s">
        <v>23</v>
      </c>
      <c r="D675" t="s">
        <v>24</v>
      </c>
      <c r="E675" s="2">
        <v>3976</v>
      </c>
      <c r="F675" s="1">
        <v>1931485.3</v>
      </c>
      <c r="G675" s="1">
        <v>2702823.6</v>
      </c>
      <c r="H675" s="1">
        <v>1107491.9901999999</v>
      </c>
      <c r="I675" s="1">
        <v>491468.15</v>
      </c>
      <c r="J675" s="1">
        <v>14224.96</v>
      </c>
      <c r="K675" s="2">
        <v>3913</v>
      </c>
      <c r="L675" s="1">
        <v>1719182.55</v>
      </c>
      <c r="M675" s="1">
        <v>2414785.8199999998</v>
      </c>
      <c r="N675" s="1">
        <v>1073014.7588</v>
      </c>
      <c r="O675" s="1">
        <v>428757.46</v>
      </c>
      <c r="P675" s="1">
        <v>-35836.65</v>
      </c>
      <c r="Q675" s="2">
        <f>-+Table1[[#This Row],[Current Record Count]]+Table1[[#This Row],[Adj Record Count]]</f>
        <v>-63</v>
      </c>
      <c r="R675" s="1">
        <f>+-Table1[[#This Row],[Current Total ADJUSTMENT_AMOUNT]]+Table1[[#This Row],[Adj Total ADJUSTMENT_AMOUNT]]</f>
        <v>-212302.75</v>
      </c>
      <c r="S675" s="1">
        <f>-Table1[[#This Row],[Current Total CHARGE_AMOUNT]]+Table1[[#This Row],[Adj Total CHARGE_AMOUNT]]</f>
        <v>-288037.78000000026</v>
      </c>
      <c r="T675" s="1">
        <f>+Table1[[#This Row],[Adj Total TOTAL_COST]]-Table1[[#This Row],[Current Total TOTAL_COST]]</f>
        <v>-34477.231399999931</v>
      </c>
      <c r="U675" s="1">
        <f>+Table1[[#This Row],[Adj Total CONTRIBUTION_MARGIN]]-Table1[[#This Row],[Current Total CONTRIBUTION_MARGIN]]</f>
        <v>-62710.69</v>
      </c>
      <c r="V675" s="1">
        <f>+Table1[[#This Row],[Adj Total OPERATING_MARGIN]]-Table1[[#This Row],[Current Total OPERATING_MARGIN]]</f>
        <v>-50061.61</v>
      </c>
    </row>
    <row r="676" spans="1:22" x14ac:dyDescent="0.3">
      <c r="A676" t="s">
        <v>35</v>
      </c>
      <c r="B676">
        <v>2024</v>
      </c>
      <c r="C676" t="s">
        <v>51</v>
      </c>
      <c r="D676" t="s">
        <v>51</v>
      </c>
      <c r="E676" s="2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2">
        <v>419</v>
      </c>
      <c r="L676" s="1">
        <v>2910188.42</v>
      </c>
      <c r="M676" s="1">
        <v>3391143.92</v>
      </c>
      <c r="N676" s="1">
        <v>528485.79330000002</v>
      </c>
      <c r="O676" s="1">
        <v>124750.87</v>
      </c>
      <c r="P676" s="1">
        <v>-49991.27</v>
      </c>
      <c r="Q676" s="2">
        <f>-+Table1[[#This Row],[Current Record Count]]+Table1[[#This Row],[Adj Record Count]]</f>
        <v>419</v>
      </c>
      <c r="R676" s="1">
        <f>+-Table1[[#This Row],[Current Total ADJUSTMENT_AMOUNT]]+Table1[[#This Row],[Adj Total ADJUSTMENT_AMOUNT]]</f>
        <v>2910188.42</v>
      </c>
      <c r="S676" s="1">
        <f>-Table1[[#This Row],[Current Total CHARGE_AMOUNT]]+Table1[[#This Row],[Adj Total CHARGE_AMOUNT]]</f>
        <v>3391143.92</v>
      </c>
      <c r="T676" s="1">
        <f>+Table1[[#This Row],[Adj Total TOTAL_COST]]-Table1[[#This Row],[Current Total TOTAL_COST]]</f>
        <v>528485.79330000002</v>
      </c>
      <c r="U676" s="1">
        <f>+Table1[[#This Row],[Adj Total CONTRIBUTION_MARGIN]]-Table1[[#This Row],[Current Total CONTRIBUTION_MARGIN]]</f>
        <v>124750.87</v>
      </c>
      <c r="V676" s="1">
        <f>+Table1[[#This Row],[Adj Total OPERATING_MARGIN]]-Table1[[#This Row],[Current Total OPERATING_MARGIN]]</f>
        <v>-49991.27</v>
      </c>
    </row>
    <row r="677" spans="1:22" x14ac:dyDescent="0.3">
      <c r="A677" t="s">
        <v>22</v>
      </c>
      <c r="B677">
        <v>2022</v>
      </c>
      <c r="C677" t="s">
        <v>29</v>
      </c>
      <c r="D677" t="s">
        <v>38</v>
      </c>
      <c r="E677" s="2">
        <v>21938</v>
      </c>
      <c r="F677" s="1">
        <v>24275860.43</v>
      </c>
      <c r="G677" s="1">
        <v>32280219</v>
      </c>
      <c r="H677" s="1">
        <v>13948859.569700001</v>
      </c>
      <c r="I677" s="1">
        <v>650170.94999999995</v>
      </c>
      <c r="J677" s="1">
        <v>-3541713.1</v>
      </c>
      <c r="K677" s="2">
        <v>21548</v>
      </c>
      <c r="L677" s="1">
        <v>22075888.449999999</v>
      </c>
      <c r="M677" s="1">
        <v>29281612.329999998</v>
      </c>
      <c r="N677" s="1">
        <v>13136344.770500001</v>
      </c>
      <c r="O677" s="1">
        <v>313002.94</v>
      </c>
      <c r="P677" s="1">
        <v>-3591680.54</v>
      </c>
      <c r="Q677" s="2">
        <f>-+Table1[[#This Row],[Current Record Count]]+Table1[[#This Row],[Adj Record Count]]</f>
        <v>-390</v>
      </c>
      <c r="R677" s="1">
        <f>+-Table1[[#This Row],[Current Total ADJUSTMENT_AMOUNT]]+Table1[[#This Row],[Adj Total ADJUSTMENT_AMOUNT]]</f>
        <v>-2199971.9800000004</v>
      </c>
      <c r="S677" s="1">
        <f>-Table1[[#This Row],[Current Total CHARGE_AMOUNT]]+Table1[[#This Row],[Adj Total CHARGE_AMOUNT]]</f>
        <v>-2998606.6700000018</v>
      </c>
      <c r="T677" s="1">
        <f>+Table1[[#This Row],[Adj Total TOTAL_COST]]-Table1[[#This Row],[Current Total TOTAL_COST]]</f>
        <v>-812514.79920000024</v>
      </c>
      <c r="U677" s="1">
        <f>+Table1[[#This Row],[Adj Total CONTRIBUTION_MARGIN]]-Table1[[#This Row],[Current Total CONTRIBUTION_MARGIN]]</f>
        <v>-337168.00999999995</v>
      </c>
      <c r="V677" s="1">
        <f>+Table1[[#This Row],[Adj Total OPERATING_MARGIN]]-Table1[[#This Row],[Current Total OPERATING_MARGIN]]</f>
        <v>-49967.439999999944</v>
      </c>
    </row>
    <row r="678" spans="1:22" x14ac:dyDescent="0.3">
      <c r="A678" t="s">
        <v>25</v>
      </c>
      <c r="B678">
        <v>2020</v>
      </c>
      <c r="C678" t="s">
        <v>29</v>
      </c>
      <c r="D678" t="s">
        <v>52</v>
      </c>
      <c r="E678" s="2">
        <v>502</v>
      </c>
      <c r="F678" s="1">
        <v>1043204.11</v>
      </c>
      <c r="G678" s="1">
        <v>1137953.82</v>
      </c>
      <c r="H678" s="1">
        <v>120194.852</v>
      </c>
      <c r="I678" s="1">
        <v>9781.5300000000007</v>
      </c>
      <c r="J678" s="1">
        <v>-25484.5</v>
      </c>
      <c r="K678" s="2">
        <v>690</v>
      </c>
      <c r="L678" s="1">
        <v>1487280.41</v>
      </c>
      <c r="M678" s="1">
        <v>1664331.55</v>
      </c>
      <c r="N678" s="1">
        <v>251925.6888</v>
      </c>
      <c r="O678" s="1">
        <v>4503.59</v>
      </c>
      <c r="P678" s="1">
        <v>-75416.539999999994</v>
      </c>
      <c r="Q678" s="2">
        <f>-+Table1[[#This Row],[Current Record Count]]+Table1[[#This Row],[Adj Record Count]]</f>
        <v>188</v>
      </c>
      <c r="R678" s="1">
        <f>+-Table1[[#This Row],[Current Total ADJUSTMENT_AMOUNT]]+Table1[[#This Row],[Adj Total ADJUSTMENT_AMOUNT]]</f>
        <v>444076.29999999993</v>
      </c>
      <c r="S678" s="1">
        <f>-Table1[[#This Row],[Current Total CHARGE_AMOUNT]]+Table1[[#This Row],[Adj Total CHARGE_AMOUNT]]</f>
        <v>526377.73</v>
      </c>
      <c r="T678" s="1">
        <f>+Table1[[#This Row],[Adj Total TOTAL_COST]]-Table1[[#This Row],[Current Total TOTAL_COST]]</f>
        <v>131730.83679999999</v>
      </c>
      <c r="U678" s="1">
        <f>+Table1[[#This Row],[Adj Total CONTRIBUTION_MARGIN]]-Table1[[#This Row],[Current Total CONTRIBUTION_MARGIN]]</f>
        <v>-5277.9400000000005</v>
      </c>
      <c r="V678" s="1">
        <f>+Table1[[#This Row],[Adj Total OPERATING_MARGIN]]-Table1[[#This Row],[Current Total OPERATING_MARGIN]]</f>
        <v>-49932.039999999994</v>
      </c>
    </row>
    <row r="679" spans="1:22" x14ac:dyDescent="0.3">
      <c r="A679" t="s">
        <v>22</v>
      </c>
      <c r="B679">
        <v>2023</v>
      </c>
      <c r="C679" t="s">
        <v>17</v>
      </c>
      <c r="D679" t="s">
        <v>66</v>
      </c>
      <c r="E679" s="2">
        <v>11683</v>
      </c>
      <c r="F679" s="1">
        <v>3005446.53</v>
      </c>
      <c r="G679" s="1">
        <v>4542248.5599999996</v>
      </c>
      <c r="H679" s="1">
        <v>3019871.3207999999</v>
      </c>
      <c r="I679" s="1">
        <v>922144.77</v>
      </c>
      <c r="J679" s="1">
        <v>-433580.88</v>
      </c>
      <c r="K679" s="2">
        <v>11580</v>
      </c>
      <c r="L679" s="1">
        <v>2707790.89</v>
      </c>
      <c r="M679" s="1">
        <v>4139590.27</v>
      </c>
      <c r="N679" s="1">
        <v>2945364.9498999999</v>
      </c>
      <c r="O679" s="1">
        <v>847446.45</v>
      </c>
      <c r="P679" s="1">
        <v>-483443.51</v>
      </c>
      <c r="Q679" s="2">
        <f>-+Table1[[#This Row],[Current Record Count]]+Table1[[#This Row],[Adj Record Count]]</f>
        <v>-103</v>
      </c>
      <c r="R679" s="1">
        <f>+-Table1[[#This Row],[Current Total ADJUSTMENT_AMOUNT]]+Table1[[#This Row],[Adj Total ADJUSTMENT_AMOUNT]]</f>
        <v>-297655.63999999966</v>
      </c>
      <c r="S679" s="1">
        <f>-Table1[[#This Row],[Current Total CHARGE_AMOUNT]]+Table1[[#This Row],[Adj Total CHARGE_AMOUNT]]</f>
        <v>-402658.28999999957</v>
      </c>
      <c r="T679" s="1">
        <f>+Table1[[#This Row],[Adj Total TOTAL_COST]]-Table1[[#This Row],[Current Total TOTAL_COST]]</f>
        <v>-74506.37089999998</v>
      </c>
      <c r="U679" s="1">
        <f>+Table1[[#This Row],[Adj Total CONTRIBUTION_MARGIN]]-Table1[[#This Row],[Current Total CONTRIBUTION_MARGIN]]</f>
        <v>-74698.320000000065</v>
      </c>
      <c r="V679" s="1">
        <f>+Table1[[#This Row],[Adj Total OPERATING_MARGIN]]-Table1[[#This Row],[Current Total OPERATING_MARGIN]]</f>
        <v>-49862.630000000005</v>
      </c>
    </row>
    <row r="680" spans="1:22" x14ac:dyDescent="0.3">
      <c r="A680" t="s">
        <v>16</v>
      </c>
      <c r="B680">
        <v>2022</v>
      </c>
      <c r="C680" t="s">
        <v>17</v>
      </c>
      <c r="D680" t="s">
        <v>80</v>
      </c>
      <c r="E680" s="2">
        <v>1153</v>
      </c>
      <c r="F680" s="1">
        <v>750992.74</v>
      </c>
      <c r="G680" s="1">
        <v>987584.15</v>
      </c>
      <c r="H680" s="1">
        <v>180924.24590000001</v>
      </c>
      <c r="I680" s="1">
        <v>155503.62</v>
      </c>
      <c r="J680" s="1">
        <v>109728.55</v>
      </c>
      <c r="K680" s="2">
        <v>1096</v>
      </c>
      <c r="L680" s="1">
        <v>404934.59</v>
      </c>
      <c r="M680" s="1">
        <v>517584.75</v>
      </c>
      <c r="N680" s="1">
        <v>65312.977599999998</v>
      </c>
      <c r="O680" s="1">
        <v>78276.47</v>
      </c>
      <c r="P680" s="1">
        <v>60000.31</v>
      </c>
      <c r="Q680" s="2">
        <f>-+Table1[[#This Row],[Current Record Count]]+Table1[[#This Row],[Adj Record Count]]</f>
        <v>-57</v>
      </c>
      <c r="R680" s="1">
        <f>+-Table1[[#This Row],[Current Total ADJUSTMENT_AMOUNT]]+Table1[[#This Row],[Adj Total ADJUSTMENT_AMOUNT]]</f>
        <v>-346058.14999999997</v>
      </c>
      <c r="S680" s="1">
        <f>-Table1[[#This Row],[Current Total CHARGE_AMOUNT]]+Table1[[#This Row],[Adj Total CHARGE_AMOUNT]]</f>
        <v>-469999.4</v>
      </c>
      <c r="T680" s="1">
        <f>+Table1[[#This Row],[Adj Total TOTAL_COST]]-Table1[[#This Row],[Current Total TOTAL_COST]]</f>
        <v>-115611.26830000001</v>
      </c>
      <c r="U680" s="1">
        <f>+Table1[[#This Row],[Adj Total CONTRIBUTION_MARGIN]]-Table1[[#This Row],[Current Total CONTRIBUTION_MARGIN]]</f>
        <v>-77227.149999999994</v>
      </c>
      <c r="V680" s="1">
        <f>+Table1[[#This Row],[Adj Total OPERATING_MARGIN]]-Table1[[#This Row],[Current Total OPERATING_MARGIN]]</f>
        <v>-49728.240000000005</v>
      </c>
    </row>
    <row r="681" spans="1:22" x14ac:dyDescent="0.3">
      <c r="A681" t="s">
        <v>39</v>
      </c>
      <c r="B681">
        <v>2020</v>
      </c>
      <c r="C681" t="s">
        <v>20</v>
      </c>
      <c r="D681" t="s">
        <v>97</v>
      </c>
      <c r="E681" s="2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2">
        <v>14</v>
      </c>
      <c r="L681" s="1">
        <v>131290.09</v>
      </c>
      <c r="M681" s="1">
        <v>190519.28</v>
      </c>
      <c r="N681" s="1">
        <v>108339.6204</v>
      </c>
      <c r="O681" s="1">
        <v>-6726.87</v>
      </c>
      <c r="P681" s="1">
        <v>-49625.16</v>
      </c>
      <c r="Q681" s="2">
        <f>-+Table1[[#This Row],[Current Record Count]]+Table1[[#This Row],[Adj Record Count]]</f>
        <v>14</v>
      </c>
      <c r="R681" s="1">
        <f>+-Table1[[#This Row],[Current Total ADJUSTMENT_AMOUNT]]+Table1[[#This Row],[Adj Total ADJUSTMENT_AMOUNT]]</f>
        <v>131290.09</v>
      </c>
      <c r="S681" s="1">
        <f>-Table1[[#This Row],[Current Total CHARGE_AMOUNT]]+Table1[[#This Row],[Adj Total CHARGE_AMOUNT]]</f>
        <v>190519.28</v>
      </c>
      <c r="T681" s="1">
        <f>+Table1[[#This Row],[Adj Total TOTAL_COST]]-Table1[[#This Row],[Current Total TOTAL_COST]]</f>
        <v>108339.6204</v>
      </c>
      <c r="U681" s="1">
        <f>+Table1[[#This Row],[Adj Total CONTRIBUTION_MARGIN]]-Table1[[#This Row],[Current Total CONTRIBUTION_MARGIN]]</f>
        <v>-6726.87</v>
      </c>
      <c r="V681" s="1">
        <f>+Table1[[#This Row],[Adj Total OPERATING_MARGIN]]-Table1[[#This Row],[Current Total OPERATING_MARGIN]]</f>
        <v>-49625.16</v>
      </c>
    </row>
    <row r="682" spans="1:22" x14ac:dyDescent="0.3">
      <c r="A682" t="s">
        <v>39</v>
      </c>
      <c r="B682">
        <v>2024</v>
      </c>
      <c r="C682" t="s">
        <v>20</v>
      </c>
      <c r="D682" t="s">
        <v>97</v>
      </c>
      <c r="E682" s="2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2">
        <v>43</v>
      </c>
      <c r="L682" s="1">
        <v>557789.32999999996</v>
      </c>
      <c r="M682" s="1">
        <v>809117.45</v>
      </c>
      <c r="N682" s="1">
        <v>338836.68969999999</v>
      </c>
      <c r="O682" s="1">
        <v>71384.98</v>
      </c>
      <c r="P682" s="1">
        <v>-49443.24</v>
      </c>
      <c r="Q682" s="2">
        <f>-+Table1[[#This Row],[Current Record Count]]+Table1[[#This Row],[Adj Record Count]]</f>
        <v>43</v>
      </c>
      <c r="R682" s="1">
        <f>+-Table1[[#This Row],[Current Total ADJUSTMENT_AMOUNT]]+Table1[[#This Row],[Adj Total ADJUSTMENT_AMOUNT]]</f>
        <v>557789.32999999996</v>
      </c>
      <c r="S682" s="1">
        <f>-Table1[[#This Row],[Current Total CHARGE_AMOUNT]]+Table1[[#This Row],[Adj Total CHARGE_AMOUNT]]</f>
        <v>809117.45</v>
      </c>
      <c r="T682" s="1">
        <f>+Table1[[#This Row],[Adj Total TOTAL_COST]]-Table1[[#This Row],[Current Total TOTAL_COST]]</f>
        <v>338836.68969999999</v>
      </c>
      <c r="U682" s="1">
        <f>+Table1[[#This Row],[Adj Total CONTRIBUTION_MARGIN]]-Table1[[#This Row],[Current Total CONTRIBUTION_MARGIN]]</f>
        <v>71384.98</v>
      </c>
      <c r="V682" s="1">
        <f>+Table1[[#This Row],[Adj Total OPERATING_MARGIN]]-Table1[[#This Row],[Current Total OPERATING_MARGIN]]</f>
        <v>-49443.24</v>
      </c>
    </row>
    <row r="683" spans="1:22" x14ac:dyDescent="0.3">
      <c r="A683" t="s">
        <v>27</v>
      </c>
      <c r="B683">
        <v>2024</v>
      </c>
      <c r="C683" t="s">
        <v>51</v>
      </c>
      <c r="D683" t="s">
        <v>51</v>
      </c>
      <c r="E683" s="2">
        <v>42</v>
      </c>
      <c r="F683" s="1">
        <v>104996.34</v>
      </c>
      <c r="G683" s="1">
        <v>166868.01</v>
      </c>
      <c r="H683" s="1">
        <v>18252.5154</v>
      </c>
      <c r="I683" s="1">
        <v>55983.66</v>
      </c>
      <c r="J683" s="1">
        <v>49238.71</v>
      </c>
      <c r="K683" s="2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2">
        <f>-+Table1[[#This Row],[Current Record Count]]+Table1[[#This Row],[Adj Record Count]]</f>
        <v>-42</v>
      </c>
      <c r="R683" s="1">
        <f>+-Table1[[#This Row],[Current Total ADJUSTMENT_AMOUNT]]+Table1[[#This Row],[Adj Total ADJUSTMENT_AMOUNT]]</f>
        <v>-104996.34</v>
      </c>
      <c r="S683" s="1">
        <f>-Table1[[#This Row],[Current Total CHARGE_AMOUNT]]+Table1[[#This Row],[Adj Total CHARGE_AMOUNT]]</f>
        <v>-166868.01</v>
      </c>
      <c r="T683" s="1">
        <f>+Table1[[#This Row],[Adj Total TOTAL_COST]]-Table1[[#This Row],[Current Total TOTAL_COST]]</f>
        <v>-18252.5154</v>
      </c>
      <c r="U683" s="1">
        <f>+Table1[[#This Row],[Adj Total CONTRIBUTION_MARGIN]]-Table1[[#This Row],[Current Total CONTRIBUTION_MARGIN]]</f>
        <v>-55983.66</v>
      </c>
      <c r="V683" s="1">
        <f>+Table1[[#This Row],[Adj Total OPERATING_MARGIN]]-Table1[[#This Row],[Current Total OPERATING_MARGIN]]</f>
        <v>-49238.71</v>
      </c>
    </row>
    <row r="684" spans="1:22" x14ac:dyDescent="0.3">
      <c r="A684" t="s">
        <v>82</v>
      </c>
      <c r="B684">
        <v>2022</v>
      </c>
      <c r="C684" t="s">
        <v>51</v>
      </c>
      <c r="D684" t="s">
        <v>51</v>
      </c>
      <c r="E684" s="2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2">
        <v>11</v>
      </c>
      <c r="L684" s="1">
        <v>607518.97</v>
      </c>
      <c r="M684" s="1">
        <v>783310.86</v>
      </c>
      <c r="N684" s="1">
        <v>224870.44159999999</v>
      </c>
      <c r="O684" s="1">
        <v>19099.96</v>
      </c>
      <c r="P684" s="1">
        <v>-48951.63</v>
      </c>
      <c r="Q684" s="2">
        <f>-+Table1[[#This Row],[Current Record Count]]+Table1[[#This Row],[Adj Record Count]]</f>
        <v>11</v>
      </c>
      <c r="R684" s="1">
        <f>+-Table1[[#This Row],[Current Total ADJUSTMENT_AMOUNT]]+Table1[[#This Row],[Adj Total ADJUSTMENT_AMOUNT]]</f>
        <v>607518.97</v>
      </c>
      <c r="S684" s="1">
        <f>-Table1[[#This Row],[Current Total CHARGE_AMOUNT]]+Table1[[#This Row],[Adj Total CHARGE_AMOUNT]]</f>
        <v>783310.86</v>
      </c>
      <c r="T684" s="1">
        <f>+Table1[[#This Row],[Adj Total TOTAL_COST]]-Table1[[#This Row],[Current Total TOTAL_COST]]</f>
        <v>224870.44159999999</v>
      </c>
      <c r="U684" s="1">
        <f>+Table1[[#This Row],[Adj Total CONTRIBUTION_MARGIN]]-Table1[[#This Row],[Current Total CONTRIBUTION_MARGIN]]</f>
        <v>19099.96</v>
      </c>
      <c r="V684" s="1">
        <f>+Table1[[#This Row],[Adj Total OPERATING_MARGIN]]-Table1[[#This Row],[Current Total OPERATING_MARGIN]]</f>
        <v>-48951.63</v>
      </c>
    </row>
    <row r="685" spans="1:22" x14ac:dyDescent="0.3">
      <c r="A685" t="s">
        <v>98</v>
      </c>
      <c r="B685">
        <v>2024</v>
      </c>
      <c r="C685" t="s">
        <v>20</v>
      </c>
      <c r="D685" t="s">
        <v>61</v>
      </c>
      <c r="E685" s="2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2">
        <v>10</v>
      </c>
      <c r="L685" s="1">
        <v>149331.17000000001</v>
      </c>
      <c r="M685" s="1">
        <v>165324.9</v>
      </c>
      <c r="N685" s="1">
        <v>64681.390700000004</v>
      </c>
      <c r="O685" s="1">
        <v>-28102.16</v>
      </c>
      <c r="P685" s="1">
        <v>-48679.27</v>
      </c>
      <c r="Q685" s="2">
        <f>-+Table1[[#This Row],[Current Record Count]]+Table1[[#This Row],[Adj Record Count]]</f>
        <v>10</v>
      </c>
      <c r="R685" s="1">
        <f>+-Table1[[#This Row],[Current Total ADJUSTMENT_AMOUNT]]+Table1[[#This Row],[Adj Total ADJUSTMENT_AMOUNT]]</f>
        <v>149331.17000000001</v>
      </c>
      <c r="S685" s="1">
        <f>-Table1[[#This Row],[Current Total CHARGE_AMOUNT]]+Table1[[#This Row],[Adj Total CHARGE_AMOUNT]]</f>
        <v>165324.9</v>
      </c>
      <c r="T685" s="1">
        <f>+Table1[[#This Row],[Adj Total TOTAL_COST]]-Table1[[#This Row],[Current Total TOTAL_COST]]</f>
        <v>64681.390700000004</v>
      </c>
      <c r="U685" s="1">
        <f>+Table1[[#This Row],[Adj Total CONTRIBUTION_MARGIN]]-Table1[[#This Row],[Current Total CONTRIBUTION_MARGIN]]</f>
        <v>-28102.16</v>
      </c>
      <c r="V685" s="1">
        <f>+Table1[[#This Row],[Adj Total OPERATING_MARGIN]]-Table1[[#This Row],[Current Total OPERATING_MARGIN]]</f>
        <v>-48679.27</v>
      </c>
    </row>
    <row r="686" spans="1:22" x14ac:dyDescent="0.3">
      <c r="A686" t="s">
        <v>35</v>
      </c>
      <c r="B686">
        <v>2023</v>
      </c>
      <c r="C686" t="s">
        <v>17</v>
      </c>
      <c r="D686" t="s">
        <v>59</v>
      </c>
      <c r="E686" s="2">
        <v>198</v>
      </c>
      <c r="F686" s="1">
        <v>251985.79</v>
      </c>
      <c r="G686" s="1">
        <v>394435.47</v>
      </c>
      <c r="H686" s="1">
        <v>114137.8676</v>
      </c>
      <c r="I686" s="1">
        <v>73078.11</v>
      </c>
      <c r="J686" s="1">
        <v>40191.22</v>
      </c>
      <c r="K686" s="2">
        <v>96</v>
      </c>
      <c r="L686" s="1">
        <v>73945.25</v>
      </c>
      <c r="M686" s="1">
        <v>96729.4</v>
      </c>
      <c r="N686" s="1">
        <v>38109.220600000001</v>
      </c>
      <c r="O686" s="1">
        <v>2187.06</v>
      </c>
      <c r="P686" s="1">
        <v>-8400.15</v>
      </c>
      <c r="Q686" s="2">
        <f>-+Table1[[#This Row],[Current Record Count]]+Table1[[#This Row],[Adj Record Count]]</f>
        <v>-102</v>
      </c>
      <c r="R686" s="1">
        <f>+-Table1[[#This Row],[Current Total ADJUSTMENT_AMOUNT]]+Table1[[#This Row],[Adj Total ADJUSTMENT_AMOUNT]]</f>
        <v>-178040.54</v>
      </c>
      <c r="S686" s="1">
        <f>-Table1[[#This Row],[Current Total CHARGE_AMOUNT]]+Table1[[#This Row],[Adj Total CHARGE_AMOUNT]]</f>
        <v>-297706.06999999995</v>
      </c>
      <c r="T686" s="1">
        <f>+Table1[[#This Row],[Adj Total TOTAL_COST]]-Table1[[#This Row],[Current Total TOTAL_COST]]</f>
        <v>-76028.646999999997</v>
      </c>
      <c r="U686" s="1">
        <f>+Table1[[#This Row],[Adj Total CONTRIBUTION_MARGIN]]-Table1[[#This Row],[Current Total CONTRIBUTION_MARGIN]]</f>
        <v>-70891.05</v>
      </c>
      <c r="V686" s="1">
        <f>+Table1[[#This Row],[Adj Total OPERATING_MARGIN]]-Table1[[#This Row],[Current Total OPERATING_MARGIN]]</f>
        <v>-48591.37</v>
      </c>
    </row>
    <row r="687" spans="1:22" x14ac:dyDescent="0.3">
      <c r="A687" t="s">
        <v>82</v>
      </c>
      <c r="B687">
        <v>2021</v>
      </c>
      <c r="C687" t="s">
        <v>26</v>
      </c>
      <c r="D687" t="s">
        <v>26</v>
      </c>
      <c r="E687" s="2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2">
        <v>40</v>
      </c>
      <c r="L687" s="1">
        <v>912165.53</v>
      </c>
      <c r="M687" s="1">
        <v>1429012.42</v>
      </c>
      <c r="N687" s="1">
        <v>621265.55099999998</v>
      </c>
      <c r="O687" s="1">
        <v>94940.96</v>
      </c>
      <c r="P687" s="1">
        <v>-48588.29</v>
      </c>
      <c r="Q687" s="2">
        <f>-+Table1[[#This Row],[Current Record Count]]+Table1[[#This Row],[Adj Record Count]]</f>
        <v>40</v>
      </c>
      <c r="R687" s="1">
        <f>+-Table1[[#This Row],[Current Total ADJUSTMENT_AMOUNT]]+Table1[[#This Row],[Adj Total ADJUSTMENT_AMOUNT]]</f>
        <v>912165.53</v>
      </c>
      <c r="S687" s="1">
        <f>-Table1[[#This Row],[Current Total CHARGE_AMOUNT]]+Table1[[#This Row],[Adj Total CHARGE_AMOUNT]]</f>
        <v>1429012.42</v>
      </c>
      <c r="T687" s="1">
        <f>+Table1[[#This Row],[Adj Total TOTAL_COST]]-Table1[[#This Row],[Current Total TOTAL_COST]]</f>
        <v>621265.55099999998</v>
      </c>
      <c r="U687" s="1">
        <f>+Table1[[#This Row],[Adj Total CONTRIBUTION_MARGIN]]-Table1[[#This Row],[Current Total CONTRIBUTION_MARGIN]]</f>
        <v>94940.96</v>
      </c>
      <c r="V687" s="1">
        <f>+Table1[[#This Row],[Adj Total OPERATING_MARGIN]]-Table1[[#This Row],[Current Total OPERATING_MARGIN]]</f>
        <v>-48588.29</v>
      </c>
    </row>
    <row r="688" spans="1:22" x14ac:dyDescent="0.3">
      <c r="A688" t="s">
        <v>22</v>
      </c>
      <c r="B688">
        <v>2022</v>
      </c>
      <c r="C688" t="s">
        <v>20</v>
      </c>
      <c r="D688" t="s">
        <v>76</v>
      </c>
      <c r="E688" s="2">
        <v>4482</v>
      </c>
      <c r="F688" s="1">
        <v>3632041.45</v>
      </c>
      <c r="G688" s="1">
        <v>4784601.3099999996</v>
      </c>
      <c r="H688" s="1">
        <v>1908196.8136</v>
      </c>
      <c r="I688" s="1">
        <v>324480.36</v>
      </c>
      <c r="J688" s="1">
        <v>-12541.27</v>
      </c>
      <c r="K688" s="2">
        <v>4467</v>
      </c>
      <c r="L688" s="1">
        <v>3527936.65</v>
      </c>
      <c r="M688" s="1">
        <v>4597150.05</v>
      </c>
      <c r="N688" s="1">
        <v>1868812.6987000001</v>
      </c>
      <c r="O688" s="1">
        <v>269545.89</v>
      </c>
      <c r="P688" s="1">
        <v>-60979.85</v>
      </c>
      <c r="Q688" s="2">
        <f>-+Table1[[#This Row],[Current Record Count]]+Table1[[#This Row],[Adj Record Count]]</f>
        <v>-15</v>
      </c>
      <c r="R688" s="1">
        <f>+-Table1[[#This Row],[Current Total ADJUSTMENT_AMOUNT]]+Table1[[#This Row],[Adj Total ADJUSTMENT_AMOUNT]]</f>
        <v>-104104.80000000028</v>
      </c>
      <c r="S688" s="1">
        <f>-Table1[[#This Row],[Current Total CHARGE_AMOUNT]]+Table1[[#This Row],[Adj Total CHARGE_AMOUNT]]</f>
        <v>-187451.25999999978</v>
      </c>
      <c r="T688" s="1">
        <f>+Table1[[#This Row],[Adj Total TOTAL_COST]]-Table1[[#This Row],[Current Total TOTAL_COST]]</f>
        <v>-39384.114899999928</v>
      </c>
      <c r="U688" s="1">
        <f>+Table1[[#This Row],[Adj Total CONTRIBUTION_MARGIN]]-Table1[[#This Row],[Current Total CONTRIBUTION_MARGIN]]</f>
        <v>-54934.469999999972</v>
      </c>
      <c r="V688" s="1">
        <f>+Table1[[#This Row],[Adj Total OPERATING_MARGIN]]-Table1[[#This Row],[Current Total OPERATING_MARGIN]]</f>
        <v>-48438.58</v>
      </c>
    </row>
    <row r="689" spans="1:22" x14ac:dyDescent="0.3">
      <c r="A689" t="s">
        <v>81</v>
      </c>
      <c r="B689">
        <v>2023</v>
      </c>
      <c r="C689" t="s">
        <v>95</v>
      </c>
      <c r="D689" t="s">
        <v>95</v>
      </c>
      <c r="E689" s="2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2">
        <v>15</v>
      </c>
      <c r="L689" s="1">
        <v>208353.49</v>
      </c>
      <c r="M689" s="1">
        <v>276777.15999999997</v>
      </c>
      <c r="N689" s="1">
        <v>117594.6802</v>
      </c>
      <c r="O689" s="1">
        <v>-35759.879999999997</v>
      </c>
      <c r="P689" s="1">
        <v>-48337.88</v>
      </c>
      <c r="Q689" s="2">
        <f>-+Table1[[#This Row],[Current Record Count]]+Table1[[#This Row],[Adj Record Count]]</f>
        <v>15</v>
      </c>
      <c r="R689" s="1">
        <f>+-Table1[[#This Row],[Current Total ADJUSTMENT_AMOUNT]]+Table1[[#This Row],[Adj Total ADJUSTMENT_AMOUNT]]</f>
        <v>208353.49</v>
      </c>
      <c r="S689" s="1">
        <f>-Table1[[#This Row],[Current Total CHARGE_AMOUNT]]+Table1[[#This Row],[Adj Total CHARGE_AMOUNT]]</f>
        <v>276777.15999999997</v>
      </c>
      <c r="T689" s="1">
        <f>+Table1[[#This Row],[Adj Total TOTAL_COST]]-Table1[[#This Row],[Current Total TOTAL_COST]]</f>
        <v>117594.6802</v>
      </c>
      <c r="U689" s="1">
        <f>+Table1[[#This Row],[Adj Total CONTRIBUTION_MARGIN]]-Table1[[#This Row],[Current Total CONTRIBUTION_MARGIN]]</f>
        <v>-35759.879999999997</v>
      </c>
      <c r="V689" s="1">
        <f>+Table1[[#This Row],[Adj Total OPERATING_MARGIN]]-Table1[[#This Row],[Current Total OPERATING_MARGIN]]</f>
        <v>-48337.88</v>
      </c>
    </row>
    <row r="690" spans="1:22" x14ac:dyDescent="0.3">
      <c r="A690" t="s">
        <v>22</v>
      </c>
      <c r="B690">
        <v>2022</v>
      </c>
      <c r="C690" t="s">
        <v>17</v>
      </c>
      <c r="D690" t="s">
        <v>66</v>
      </c>
      <c r="E690" s="2">
        <v>11482</v>
      </c>
      <c r="F690" s="1">
        <v>2546526.7400000002</v>
      </c>
      <c r="G690" s="1">
        <v>4001349.05</v>
      </c>
      <c r="H690" s="1">
        <v>3091980.6542000002</v>
      </c>
      <c r="I690" s="1">
        <v>241070.06</v>
      </c>
      <c r="J690" s="1">
        <v>-847464.19</v>
      </c>
      <c r="K690" s="2">
        <v>11380</v>
      </c>
      <c r="L690" s="1">
        <v>2262747.94</v>
      </c>
      <c r="M690" s="1">
        <v>3578142.68</v>
      </c>
      <c r="N690" s="1">
        <v>2991252.8106</v>
      </c>
      <c r="O690" s="1">
        <v>160913.96</v>
      </c>
      <c r="P690" s="1">
        <v>-895654.63</v>
      </c>
      <c r="Q690" s="2">
        <f>-+Table1[[#This Row],[Current Record Count]]+Table1[[#This Row],[Adj Record Count]]</f>
        <v>-102</v>
      </c>
      <c r="R690" s="1">
        <f>+-Table1[[#This Row],[Current Total ADJUSTMENT_AMOUNT]]+Table1[[#This Row],[Adj Total ADJUSTMENT_AMOUNT]]</f>
        <v>-283778.80000000028</v>
      </c>
      <c r="S690" s="1">
        <f>-Table1[[#This Row],[Current Total CHARGE_AMOUNT]]+Table1[[#This Row],[Adj Total CHARGE_AMOUNT]]</f>
        <v>-423206.36999999965</v>
      </c>
      <c r="T690" s="1">
        <f>+Table1[[#This Row],[Adj Total TOTAL_COST]]-Table1[[#This Row],[Current Total TOTAL_COST]]</f>
        <v>-100727.84360000025</v>
      </c>
      <c r="U690" s="1">
        <f>+Table1[[#This Row],[Adj Total CONTRIBUTION_MARGIN]]-Table1[[#This Row],[Current Total CONTRIBUTION_MARGIN]]</f>
        <v>-80156.100000000006</v>
      </c>
      <c r="V690" s="1">
        <f>+Table1[[#This Row],[Adj Total OPERATING_MARGIN]]-Table1[[#This Row],[Current Total OPERATING_MARGIN]]</f>
        <v>-48190.440000000061</v>
      </c>
    </row>
    <row r="691" spans="1:22" x14ac:dyDescent="0.3">
      <c r="A691" t="s">
        <v>25</v>
      </c>
      <c r="B691">
        <v>2020</v>
      </c>
      <c r="C691" t="s">
        <v>26</v>
      </c>
      <c r="D691" t="s">
        <v>26</v>
      </c>
      <c r="E691" s="2">
        <v>296</v>
      </c>
      <c r="F691" s="1">
        <v>1062958.3</v>
      </c>
      <c r="G691" s="1">
        <v>1254314.77</v>
      </c>
      <c r="H691" s="1">
        <v>86844.923699999999</v>
      </c>
      <c r="I691" s="1">
        <v>123878.23</v>
      </c>
      <c r="J691" s="1">
        <v>102430.79</v>
      </c>
      <c r="K691" s="2">
        <v>452</v>
      </c>
      <c r="L691" s="1">
        <v>1575938.26</v>
      </c>
      <c r="M691" s="1">
        <v>1886316.2</v>
      </c>
      <c r="N691" s="1">
        <v>247967.00529999999</v>
      </c>
      <c r="O691" s="1">
        <v>125879.98</v>
      </c>
      <c r="P691" s="1">
        <v>54452.49</v>
      </c>
      <c r="Q691" s="2">
        <f>-+Table1[[#This Row],[Current Record Count]]+Table1[[#This Row],[Adj Record Count]]</f>
        <v>156</v>
      </c>
      <c r="R691" s="1">
        <f>+-Table1[[#This Row],[Current Total ADJUSTMENT_AMOUNT]]+Table1[[#This Row],[Adj Total ADJUSTMENT_AMOUNT]]</f>
        <v>512979.95999999996</v>
      </c>
      <c r="S691" s="1">
        <f>-Table1[[#This Row],[Current Total CHARGE_AMOUNT]]+Table1[[#This Row],[Adj Total CHARGE_AMOUNT]]</f>
        <v>632001.42999999993</v>
      </c>
      <c r="T691" s="1">
        <f>+Table1[[#This Row],[Adj Total TOTAL_COST]]-Table1[[#This Row],[Current Total TOTAL_COST]]</f>
        <v>161122.08159999998</v>
      </c>
      <c r="U691" s="1">
        <f>+Table1[[#This Row],[Adj Total CONTRIBUTION_MARGIN]]-Table1[[#This Row],[Current Total CONTRIBUTION_MARGIN]]</f>
        <v>2001.75</v>
      </c>
      <c r="V691" s="1">
        <f>+Table1[[#This Row],[Adj Total OPERATING_MARGIN]]-Table1[[#This Row],[Current Total OPERATING_MARGIN]]</f>
        <v>-47978.299999999996</v>
      </c>
    </row>
    <row r="692" spans="1:22" x14ac:dyDescent="0.3">
      <c r="A692" t="s">
        <v>25</v>
      </c>
      <c r="B692">
        <v>2022</v>
      </c>
      <c r="C692" t="s">
        <v>29</v>
      </c>
      <c r="D692" t="s">
        <v>52</v>
      </c>
      <c r="E692" s="2">
        <v>806</v>
      </c>
      <c r="F692" s="1">
        <v>1869292.65</v>
      </c>
      <c r="G692" s="1">
        <v>2053139.46</v>
      </c>
      <c r="H692" s="1">
        <v>225302.4908</v>
      </c>
      <c r="I692" s="1">
        <v>35888.29</v>
      </c>
      <c r="J692" s="1">
        <v>-31678.53</v>
      </c>
      <c r="K692" s="2">
        <v>1000</v>
      </c>
      <c r="L692" s="1">
        <v>2581229.7200000002</v>
      </c>
      <c r="M692" s="1">
        <v>2878634.18</v>
      </c>
      <c r="N692" s="1">
        <v>392407.83309999999</v>
      </c>
      <c r="O692" s="1">
        <v>36267.410000000003</v>
      </c>
      <c r="P692" s="1">
        <v>-79599.88</v>
      </c>
      <c r="Q692" s="2">
        <f>-+Table1[[#This Row],[Current Record Count]]+Table1[[#This Row],[Adj Record Count]]</f>
        <v>194</v>
      </c>
      <c r="R692" s="1">
        <f>+-Table1[[#This Row],[Current Total ADJUSTMENT_AMOUNT]]+Table1[[#This Row],[Adj Total ADJUSTMENT_AMOUNT]]</f>
        <v>711937.0700000003</v>
      </c>
      <c r="S692" s="1">
        <f>-Table1[[#This Row],[Current Total CHARGE_AMOUNT]]+Table1[[#This Row],[Adj Total CHARGE_AMOUNT]]</f>
        <v>825494.7200000002</v>
      </c>
      <c r="T692" s="1">
        <f>+Table1[[#This Row],[Adj Total TOTAL_COST]]-Table1[[#This Row],[Current Total TOTAL_COST]]</f>
        <v>167105.34229999999</v>
      </c>
      <c r="U692" s="1">
        <f>+Table1[[#This Row],[Adj Total CONTRIBUTION_MARGIN]]-Table1[[#This Row],[Current Total CONTRIBUTION_MARGIN]]</f>
        <v>379.12000000000262</v>
      </c>
      <c r="V692" s="1">
        <f>+Table1[[#This Row],[Adj Total OPERATING_MARGIN]]-Table1[[#This Row],[Current Total OPERATING_MARGIN]]</f>
        <v>-47921.350000000006</v>
      </c>
    </row>
    <row r="693" spans="1:22" x14ac:dyDescent="0.3">
      <c r="A693" t="s">
        <v>78</v>
      </c>
      <c r="B693">
        <v>2021</v>
      </c>
      <c r="C693" t="s">
        <v>46</v>
      </c>
      <c r="D693" t="s">
        <v>46</v>
      </c>
      <c r="E693" s="2">
        <v>3571</v>
      </c>
      <c r="F693" s="1">
        <v>5670715.9500000002</v>
      </c>
      <c r="G693" s="1">
        <v>7605891.1699999999</v>
      </c>
      <c r="H693" s="1">
        <v>1744313.4091</v>
      </c>
      <c r="I693" s="1">
        <v>1180041.79</v>
      </c>
      <c r="J693" s="1">
        <v>616316.23</v>
      </c>
      <c r="K693" s="2">
        <v>3471</v>
      </c>
      <c r="L693" s="1">
        <v>4787707.0599999996</v>
      </c>
      <c r="M693" s="1">
        <v>6446033.1399999997</v>
      </c>
      <c r="N693" s="1">
        <v>1482298.4431</v>
      </c>
      <c r="O693" s="1">
        <v>1082666.33</v>
      </c>
      <c r="P693" s="1">
        <v>568864.80000000005</v>
      </c>
      <c r="Q693" s="2">
        <f>-+Table1[[#This Row],[Current Record Count]]+Table1[[#This Row],[Adj Record Count]]</f>
        <v>-100</v>
      </c>
      <c r="R693" s="1">
        <f>+-Table1[[#This Row],[Current Total ADJUSTMENT_AMOUNT]]+Table1[[#This Row],[Adj Total ADJUSTMENT_AMOUNT]]</f>
        <v>-883008.8900000006</v>
      </c>
      <c r="S693" s="1">
        <f>-Table1[[#This Row],[Current Total CHARGE_AMOUNT]]+Table1[[#This Row],[Adj Total CHARGE_AMOUNT]]</f>
        <v>-1159858.0300000003</v>
      </c>
      <c r="T693" s="1">
        <f>+Table1[[#This Row],[Adj Total TOTAL_COST]]-Table1[[#This Row],[Current Total TOTAL_COST]]</f>
        <v>-262014.96600000001</v>
      </c>
      <c r="U693" s="1">
        <f>+Table1[[#This Row],[Adj Total CONTRIBUTION_MARGIN]]-Table1[[#This Row],[Current Total CONTRIBUTION_MARGIN]]</f>
        <v>-97375.459999999963</v>
      </c>
      <c r="V693" s="1">
        <f>+Table1[[#This Row],[Adj Total OPERATING_MARGIN]]-Table1[[#This Row],[Current Total OPERATING_MARGIN]]</f>
        <v>-47451.429999999935</v>
      </c>
    </row>
    <row r="694" spans="1:22" x14ac:dyDescent="0.3">
      <c r="A694" t="s">
        <v>22</v>
      </c>
      <c r="B694">
        <v>2020</v>
      </c>
      <c r="C694" t="s">
        <v>20</v>
      </c>
      <c r="D694" t="s">
        <v>102</v>
      </c>
      <c r="E694" s="2">
        <v>3231</v>
      </c>
      <c r="F694" s="1">
        <v>1052729.54</v>
      </c>
      <c r="G694" s="1">
        <v>1864381.7</v>
      </c>
      <c r="H694" s="1">
        <v>748390.47349999996</v>
      </c>
      <c r="I694" s="1">
        <v>263286.67</v>
      </c>
      <c r="J694" s="1">
        <v>54699.199999999997</v>
      </c>
      <c r="K694" s="2">
        <v>3168</v>
      </c>
      <c r="L694" s="1">
        <v>834981.9</v>
      </c>
      <c r="M694" s="1">
        <v>1466662.85</v>
      </c>
      <c r="N694" s="1">
        <v>616628.41590000002</v>
      </c>
      <c r="O694" s="1">
        <v>183307.51999999999</v>
      </c>
      <c r="P694" s="1">
        <v>7495.94</v>
      </c>
      <c r="Q694" s="2">
        <f>-+Table1[[#This Row],[Current Record Count]]+Table1[[#This Row],[Adj Record Count]]</f>
        <v>-63</v>
      </c>
      <c r="R694" s="1">
        <f>+-Table1[[#This Row],[Current Total ADJUSTMENT_AMOUNT]]+Table1[[#This Row],[Adj Total ADJUSTMENT_AMOUNT]]</f>
        <v>-217747.64</v>
      </c>
      <c r="S694" s="1">
        <f>-Table1[[#This Row],[Current Total CHARGE_AMOUNT]]+Table1[[#This Row],[Adj Total CHARGE_AMOUNT]]</f>
        <v>-397718.84999999986</v>
      </c>
      <c r="T694" s="1">
        <f>+Table1[[#This Row],[Adj Total TOTAL_COST]]-Table1[[#This Row],[Current Total TOTAL_COST]]</f>
        <v>-131762.05759999994</v>
      </c>
      <c r="U694" s="1">
        <f>+Table1[[#This Row],[Adj Total CONTRIBUTION_MARGIN]]-Table1[[#This Row],[Current Total CONTRIBUTION_MARGIN]]</f>
        <v>-79979.149999999994</v>
      </c>
      <c r="V694" s="1">
        <f>+Table1[[#This Row],[Adj Total OPERATING_MARGIN]]-Table1[[#This Row],[Current Total OPERATING_MARGIN]]</f>
        <v>-47203.259999999995</v>
      </c>
    </row>
    <row r="695" spans="1:22" x14ac:dyDescent="0.3">
      <c r="A695" t="s">
        <v>25</v>
      </c>
      <c r="B695">
        <v>2024</v>
      </c>
      <c r="C695" t="s">
        <v>29</v>
      </c>
      <c r="D695" t="s">
        <v>57</v>
      </c>
      <c r="E695" s="2">
        <v>1706</v>
      </c>
      <c r="F695" s="1">
        <v>6171402.2599999998</v>
      </c>
      <c r="G695" s="1">
        <v>7975931.5099999998</v>
      </c>
      <c r="H695" s="1">
        <v>2655058.8853000002</v>
      </c>
      <c r="I695" s="1">
        <v>859510.33</v>
      </c>
      <c r="J695" s="1">
        <v>210476.94</v>
      </c>
      <c r="K695" s="2">
        <v>2326</v>
      </c>
      <c r="L695" s="1">
        <v>8875568.5500000007</v>
      </c>
      <c r="M695" s="1">
        <v>11454275.130000001</v>
      </c>
      <c r="N695" s="1">
        <v>3750248.6767000002</v>
      </c>
      <c r="O695" s="1">
        <v>1091258.3799999999</v>
      </c>
      <c r="P695" s="1">
        <v>163319.54999999999</v>
      </c>
      <c r="Q695" s="2">
        <f>-+Table1[[#This Row],[Current Record Count]]+Table1[[#This Row],[Adj Record Count]]</f>
        <v>620</v>
      </c>
      <c r="R695" s="1">
        <f>+-Table1[[#This Row],[Current Total ADJUSTMENT_AMOUNT]]+Table1[[#This Row],[Adj Total ADJUSTMENT_AMOUNT]]</f>
        <v>2704166.290000001</v>
      </c>
      <c r="S695" s="1">
        <f>-Table1[[#This Row],[Current Total CHARGE_AMOUNT]]+Table1[[#This Row],[Adj Total CHARGE_AMOUNT]]</f>
        <v>3478343.620000001</v>
      </c>
      <c r="T695" s="1">
        <f>+Table1[[#This Row],[Adj Total TOTAL_COST]]-Table1[[#This Row],[Current Total TOTAL_COST]]</f>
        <v>1095189.7914</v>
      </c>
      <c r="U695" s="1">
        <f>+Table1[[#This Row],[Adj Total CONTRIBUTION_MARGIN]]-Table1[[#This Row],[Current Total CONTRIBUTION_MARGIN]]</f>
        <v>231748.04999999993</v>
      </c>
      <c r="V695" s="1">
        <f>+Table1[[#This Row],[Adj Total OPERATING_MARGIN]]-Table1[[#This Row],[Current Total OPERATING_MARGIN]]</f>
        <v>-47157.390000000014</v>
      </c>
    </row>
    <row r="696" spans="1:22" x14ac:dyDescent="0.3">
      <c r="A696" t="s">
        <v>33</v>
      </c>
      <c r="B696">
        <v>2024</v>
      </c>
      <c r="C696" t="s">
        <v>20</v>
      </c>
      <c r="D696" t="s">
        <v>70</v>
      </c>
      <c r="E696" s="2">
        <v>139</v>
      </c>
      <c r="F696" s="1">
        <v>1187378.54</v>
      </c>
      <c r="G696" s="1">
        <v>1505348.6</v>
      </c>
      <c r="H696" s="1">
        <v>552759.09299999999</v>
      </c>
      <c r="I696" s="1">
        <v>123410.08</v>
      </c>
      <c r="J696" s="1">
        <v>39190.67</v>
      </c>
      <c r="K696" s="2">
        <v>22</v>
      </c>
      <c r="L696" s="1">
        <v>111655.02</v>
      </c>
      <c r="M696" s="1">
        <v>128245.85</v>
      </c>
      <c r="N696" s="1">
        <v>42132.204299999998</v>
      </c>
      <c r="O696" s="1">
        <v>-3993.06</v>
      </c>
      <c r="P696" s="1">
        <v>-7886.8</v>
      </c>
      <c r="Q696" s="2">
        <f>-+Table1[[#This Row],[Current Record Count]]+Table1[[#This Row],[Adj Record Count]]</f>
        <v>-117</v>
      </c>
      <c r="R696" s="1">
        <f>+-Table1[[#This Row],[Current Total ADJUSTMENT_AMOUNT]]+Table1[[#This Row],[Adj Total ADJUSTMENT_AMOUNT]]</f>
        <v>-1075723.52</v>
      </c>
      <c r="S696" s="1">
        <f>-Table1[[#This Row],[Current Total CHARGE_AMOUNT]]+Table1[[#This Row],[Adj Total CHARGE_AMOUNT]]</f>
        <v>-1377102.75</v>
      </c>
      <c r="T696" s="1">
        <f>+Table1[[#This Row],[Adj Total TOTAL_COST]]-Table1[[#This Row],[Current Total TOTAL_COST]]</f>
        <v>-510626.88870000001</v>
      </c>
      <c r="U696" s="1">
        <f>+Table1[[#This Row],[Adj Total CONTRIBUTION_MARGIN]]-Table1[[#This Row],[Current Total CONTRIBUTION_MARGIN]]</f>
        <v>-127403.14</v>
      </c>
      <c r="V696" s="1">
        <f>+Table1[[#This Row],[Adj Total OPERATING_MARGIN]]-Table1[[#This Row],[Current Total OPERATING_MARGIN]]</f>
        <v>-47077.47</v>
      </c>
    </row>
    <row r="697" spans="1:22" x14ac:dyDescent="0.3">
      <c r="A697" t="s">
        <v>22</v>
      </c>
      <c r="B697">
        <v>2021</v>
      </c>
      <c r="C697" t="s">
        <v>95</v>
      </c>
      <c r="D697" t="s">
        <v>95</v>
      </c>
      <c r="E697" s="2">
        <v>72951</v>
      </c>
      <c r="F697" s="1">
        <v>37656476.140000001</v>
      </c>
      <c r="G697" s="1">
        <v>52469598.950000003</v>
      </c>
      <c r="H697" s="1">
        <v>18689555.916999999</v>
      </c>
      <c r="I697" s="1">
        <v>4816269.28</v>
      </c>
      <c r="J697" s="1">
        <v>576994.77</v>
      </c>
      <c r="K697" s="2">
        <v>72826</v>
      </c>
      <c r="L697" s="1">
        <v>37292161.340000004</v>
      </c>
      <c r="M697" s="1">
        <v>51996598.219999999</v>
      </c>
      <c r="N697" s="1">
        <v>18612504.7623</v>
      </c>
      <c r="O697" s="1">
        <v>4744818.9400000004</v>
      </c>
      <c r="P697" s="1">
        <v>529969.14</v>
      </c>
      <c r="Q697" s="2">
        <f>-+Table1[[#This Row],[Current Record Count]]+Table1[[#This Row],[Adj Record Count]]</f>
        <v>-125</v>
      </c>
      <c r="R697" s="1">
        <f>+-Table1[[#This Row],[Current Total ADJUSTMENT_AMOUNT]]+Table1[[#This Row],[Adj Total ADJUSTMENT_AMOUNT]]</f>
        <v>-364314.79999999702</v>
      </c>
      <c r="S697" s="1">
        <f>-Table1[[#This Row],[Current Total CHARGE_AMOUNT]]+Table1[[#This Row],[Adj Total CHARGE_AMOUNT]]</f>
        <v>-473000.73000000417</v>
      </c>
      <c r="T697" s="1">
        <f>+Table1[[#This Row],[Adj Total TOTAL_COST]]-Table1[[#This Row],[Current Total TOTAL_COST]]</f>
        <v>-77051.154699999839</v>
      </c>
      <c r="U697" s="1">
        <f>+Table1[[#This Row],[Adj Total CONTRIBUTION_MARGIN]]-Table1[[#This Row],[Current Total CONTRIBUTION_MARGIN]]</f>
        <v>-71450.339999999851</v>
      </c>
      <c r="V697" s="1">
        <f>+Table1[[#This Row],[Adj Total OPERATING_MARGIN]]-Table1[[#This Row],[Current Total OPERATING_MARGIN]]</f>
        <v>-47025.630000000005</v>
      </c>
    </row>
    <row r="698" spans="1:22" x14ac:dyDescent="0.3">
      <c r="A698" t="s">
        <v>39</v>
      </c>
      <c r="B698">
        <v>2022</v>
      </c>
      <c r="C698" t="s">
        <v>90</v>
      </c>
      <c r="D698" t="s">
        <v>90</v>
      </c>
      <c r="E698" s="2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2">
        <v>13</v>
      </c>
      <c r="L698" s="1">
        <v>242702.48</v>
      </c>
      <c r="M698" s="1">
        <v>293182.43</v>
      </c>
      <c r="N698" s="1">
        <v>97869.306700000001</v>
      </c>
      <c r="O698" s="1">
        <v>-25630.68</v>
      </c>
      <c r="P698" s="1">
        <v>-46980.49</v>
      </c>
      <c r="Q698" s="2">
        <f>-+Table1[[#This Row],[Current Record Count]]+Table1[[#This Row],[Adj Record Count]]</f>
        <v>13</v>
      </c>
      <c r="R698" s="1">
        <f>+-Table1[[#This Row],[Current Total ADJUSTMENT_AMOUNT]]+Table1[[#This Row],[Adj Total ADJUSTMENT_AMOUNT]]</f>
        <v>242702.48</v>
      </c>
      <c r="S698" s="1">
        <f>-Table1[[#This Row],[Current Total CHARGE_AMOUNT]]+Table1[[#This Row],[Adj Total CHARGE_AMOUNT]]</f>
        <v>293182.43</v>
      </c>
      <c r="T698" s="1">
        <f>+Table1[[#This Row],[Adj Total TOTAL_COST]]-Table1[[#This Row],[Current Total TOTAL_COST]]</f>
        <v>97869.306700000001</v>
      </c>
      <c r="U698" s="1">
        <f>+Table1[[#This Row],[Adj Total CONTRIBUTION_MARGIN]]-Table1[[#This Row],[Current Total CONTRIBUTION_MARGIN]]</f>
        <v>-25630.68</v>
      </c>
      <c r="V698" s="1">
        <f>+Table1[[#This Row],[Adj Total OPERATING_MARGIN]]-Table1[[#This Row],[Current Total OPERATING_MARGIN]]</f>
        <v>-46980.49</v>
      </c>
    </row>
    <row r="699" spans="1:22" x14ac:dyDescent="0.3">
      <c r="A699" t="s">
        <v>81</v>
      </c>
      <c r="B699">
        <v>2020</v>
      </c>
      <c r="C699" t="s">
        <v>29</v>
      </c>
      <c r="D699" t="s">
        <v>30</v>
      </c>
      <c r="E699" s="2">
        <v>34</v>
      </c>
      <c r="F699" s="1">
        <v>4331.7</v>
      </c>
      <c r="G699" s="1">
        <v>7160</v>
      </c>
      <c r="H699" s="1">
        <v>22825.950099999998</v>
      </c>
      <c r="I699" s="1">
        <v>-7002.05</v>
      </c>
      <c r="J699" s="1">
        <v>-20072.25</v>
      </c>
      <c r="K699" s="2">
        <v>104</v>
      </c>
      <c r="L699" s="1">
        <v>282606.38</v>
      </c>
      <c r="M699" s="1">
        <v>425422.6</v>
      </c>
      <c r="N699" s="1">
        <v>209429.61929999999</v>
      </c>
      <c r="O699" s="1">
        <v>3662.1</v>
      </c>
      <c r="P699" s="1">
        <v>-67030.25</v>
      </c>
      <c r="Q699" s="2">
        <f>-+Table1[[#This Row],[Current Record Count]]+Table1[[#This Row],[Adj Record Count]]</f>
        <v>70</v>
      </c>
      <c r="R699" s="1">
        <f>+-Table1[[#This Row],[Current Total ADJUSTMENT_AMOUNT]]+Table1[[#This Row],[Adj Total ADJUSTMENT_AMOUNT]]</f>
        <v>278274.68</v>
      </c>
      <c r="S699" s="1">
        <f>-Table1[[#This Row],[Current Total CHARGE_AMOUNT]]+Table1[[#This Row],[Adj Total CHARGE_AMOUNT]]</f>
        <v>418262.6</v>
      </c>
      <c r="T699" s="1">
        <f>+Table1[[#This Row],[Adj Total TOTAL_COST]]-Table1[[#This Row],[Current Total TOTAL_COST]]</f>
        <v>186603.6692</v>
      </c>
      <c r="U699" s="1">
        <f>+Table1[[#This Row],[Adj Total CONTRIBUTION_MARGIN]]-Table1[[#This Row],[Current Total CONTRIBUTION_MARGIN]]</f>
        <v>10664.15</v>
      </c>
      <c r="V699" s="1">
        <f>+Table1[[#This Row],[Adj Total OPERATING_MARGIN]]-Table1[[#This Row],[Current Total OPERATING_MARGIN]]</f>
        <v>-46958</v>
      </c>
    </row>
    <row r="700" spans="1:22" x14ac:dyDescent="0.3">
      <c r="A700" t="s">
        <v>78</v>
      </c>
      <c r="B700">
        <v>2020</v>
      </c>
      <c r="C700" t="s">
        <v>90</v>
      </c>
      <c r="D700" t="s">
        <v>90</v>
      </c>
      <c r="E700" s="2">
        <v>24</v>
      </c>
      <c r="F700" s="1">
        <v>541985.21</v>
      </c>
      <c r="G700" s="1">
        <v>741157.17</v>
      </c>
      <c r="H700" s="1">
        <v>152185.39420000001</v>
      </c>
      <c r="I700" s="1">
        <v>92224.38</v>
      </c>
      <c r="J700" s="1">
        <v>46904.9</v>
      </c>
      <c r="K700" s="2">
        <v>1</v>
      </c>
      <c r="L700" s="1">
        <v>156.13</v>
      </c>
      <c r="M700" s="1">
        <v>213</v>
      </c>
      <c r="N700" s="1">
        <v>44.685000000000002</v>
      </c>
      <c r="O700" s="1">
        <v>36.57</v>
      </c>
      <c r="P700" s="1">
        <v>12.19</v>
      </c>
      <c r="Q700" s="2">
        <f>-+Table1[[#This Row],[Current Record Count]]+Table1[[#This Row],[Adj Record Count]]</f>
        <v>-23</v>
      </c>
      <c r="R700" s="1">
        <f>+-Table1[[#This Row],[Current Total ADJUSTMENT_AMOUNT]]+Table1[[#This Row],[Adj Total ADJUSTMENT_AMOUNT]]</f>
        <v>-541829.07999999996</v>
      </c>
      <c r="S700" s="1">
        <f>-Table1[[#This Row],[Current Total CHARGE_AMOUNT]]+Table1[[#This Row],[Adj Total CHARGE_AMOUNT]]</f>
        <v>-740944.17</v>
      </c>
      <c r="T700" s="1">
        <f>+Table1[[#This Row],[Adj Total TOTAL_COST]]-Table1[[#This Row],[Current Total TOTAL_COST]]</f>
        <v>-152140.70920000001</v>
      </c>
      <c r="U700" s="1">
        <f>+Table1[[#This Row],[Adj Total CONTRIBUTION_MARGIN]]-Table1[[#This Row],[Current Total CONTRIBUTION_MARGIN]]</f>
        <v>-92187.81</v>
      </c>
      <c r="V700" s="1">
        <f>+Table1[[#This Row],[Adj Total OPERATING_MARGIN]]-Table1[[#This Row],[Current Total OPERATING_MARGIN]]</f>
        <v>-46892.71</v>
      </c>
    </row>
    <row r="701" spans="1:22" x14ac:dyDescent="0.3">
      <c r="A701" t="s">
        <v>39</v>
      </c>
      <c r="B701">
        <v>2022</v>
      </c>
      <c r="C701" t="s">
        <v>20</v>
      </c>
      <c r="D701" t="s">
        <v>71</v>
      </c>
      <c r="E701" s="2">
        <v>37</v>
      </c>
      <c r="F701" s="1">
        <v>14083.93</v>
      </c>
      <c r="G701" s="1">
        <v>18285</v>
      </c>
      <c r="H701" s="1">
        <v>15421.1548</v>
      </c>
      <c r="I701" s="1">
        <v>-3885.38</v>
      </c>
      <c r="J701" s="1">
        <v>-8510.2800000000007</v>
      </c>
      <c r="K701" s="2">
        <v>223</v>
      </c>
      <c r="L701" s="1">
        <v>367152.49</v>
      </c>
      <c r="M701" s="1">
        <v>460969.5</v>
      </c>
      <c r="N701" s="1">
        <v>170728.6954</v>
      </c>
      <c r="O701" s="1">
        <v>-9579.08</v>
      </c>
      <c r="P701" s="1">
        <v>-55306.54</v>
      </c>
      <c r="Q701" s="2">
        <f>-+Table1[[#This Row],[Current Record Count]]+Table1[[#This Row],[Adj Record Count]]</f>
        <v>186</v>
      </c>
      <c r="R701" s="1">
        <f>+-Table1[[#This Row],[Current Total ADJUSTMENT_AMOUNT]]+Table1[[#This Row],[Adj Total ADJUSTMENT_AMOUNT]]</f>
        <v>353068.56</v>
      </c>
      <c r="S701" s="1">
        <f>-Table1[[#This Row],[Current Total CHARGE_AMOUNT]]+Table1[[#This Row],[Adj Total CHARGE_AMOUNT]]</f>
        <v>442684.5</v>
      </c>
      <c r="T701" s="1">
        <f>+Table1[[#This Row],[Adj Total TOTAL_COST]]-Table1[[#This Row],[Current Total TOTAL_COST]]</f>
        <v>155307.54060000001</v>
      </c>
      <c r="U701" s="1">
        <f>+Table1[[#This Row],[Adj Total CONTRIBUTION_MARGIN]]-Table1[[#This Row],[Current Total CONTRIBUTION_MARGIN]]</f>
        <v>-5693.7</v>
      </c>
      <c r="V701" s="1">
        <f>+Table1[[#This Row],[Adj Total OPERATING_MARGIN]]-Table1[[#This Row],[Current Total OPERATING_MARGIN]]</f>
        <v>-46796.26</v>
      </c>
    </row>
    <row r="702" spans="1:22" x14ac:dyDescent="0.3">
      <c r="A702" t="s">
        <v>33</v>
      </c>
      <c r="B702">
        <v>2025</v>
      </c>
      <c r="C702" t="s">
        <v>95</v>
      </c>
      <c r="D702" t="s">
        <v>95</v>
      </c>
      <c r="E702" s="2">
        <v>27</v>
      </c>
      <c r="F702" s="1">
        <v>223494.73</v>
      </c>
      <c r="G702" s="1">
        <v>317829.26</v>
      </c>
      <c r="H702" s="1">
        <v>37832.124300000003</v>
      </c>
      <c r="I702" s="1">
        <v>58479.75</v>
      </c>
      <c r="J702" s="1">
        <v>46219.99</v>
      </c>
      <c r="K702" s="2">
        <v>4</v>
      </c>
      <c r="L702" s="1">
        <v>2524.64</v>
      </c>
      <c r="M702" s="1">
        <v>2524.64</v>
      </c>
      <c r="N702" s="1">
        <v>294.91210000000001</v>
      </c>
      <c r="O702" s="1">
        <v>-251.73</v>
      </c>
      <c r="P702" s="1">
        <v>-294.45</v>
      </c>
      <c r="Q702" s="2">
        <f>-+Table1[[#This Row],[Current Record Count]]+Table1[[#This Row],[Adj Record Count]]</f>
        <v>-23</v>
      </c>
      <c r="R702" s="1">
        <f>+-Table1[[#This Row],[Current Total ADJUSTMENT_AMOUNT]]+Table1[[#This Row],[Adj Total ADJUSTMENT_AMOUNT]]</f>
        <v>-220970.09</v>
      </c>
      <c r="S702" s="1">
        <f>-Table1[[#This Row],[Current Total CHARGE_AMOUNT]]+Table1[[#This Row],[Adj Total CHARGE_AMOUNT]]</f>
        <v>-315304.62</v>
      </c>
      <c r="T702" s="1">
        <f>+Table1[[#This Row],[Adj Total TOTAL_COST]]-Table1[[#This Row],[Current Total TOTAL_COST]]</f>
        <v>-37537.212200000002</v>
      </c>
      <c r="U702" s="1">
        <f>+Table1[[#This Row],[Adj Total CONTRIBUTION_MARGIN]]-Table1[[#This Row],[Current Total CONTRIBUTION_MARGIN]]</f>
        <v>-58731.48</v>
      </c>
      <c r="V702" s="1">
        <f>+Table1[[#This Row],[Adj Total OPERATING_MARGIN]]-Table1[[#This Row],[Current Total OPERATING_MARGIN]]</f>
        <v>-46514.439999999995</v>
      </c>
    </row>
    <row r="703" spans="1:22" x14ac:dyDescent="0.3">
      <c r="A703" t="s">
        <v>16</v>
      </c>
      <c r="B703">
        <v>2023</v>
      </c>
      <c r="C703" t="s">
        <v>17</v>
      </c>
      <c r="D703" t="s">
        <v>56</v>
      </c>
      <c r="E703" s="2">
        <v>540</v>
      </c>
      <c r="F703" s="1">
        <v>676541.75</v>
      </c>
      <c r="G703" s="1">
        <v>887589.17</v>
      </c>
      <c r="H703" s="1">
        <v>191759.80919999999</v>
      </c>
      <c r="I703" s="1">
        <v>90541.82</v>
      </c>
      <c r="J703" s="1">
        <v>44969.72</v>
      </c>
      <c r="K703" s="2">
        <v>447</v>
      </c>
      <c r="L703" s="1">
        <v>189666.12</v>
      </c>
      <c r="M703" s="1">
        <v>250240.39</v>
      </c>
      <c r="N703" s="1">
        <v>77189.944199999998</v>
      </c>
      <c r="O703" s="1">
        <v>15965.87</v>
      </c>
      <c r="P703" s="1">
        <v>-1525.37</v>
      </c>
      <c r="Q703" s="2">
        <f>-+Table1[[#This Row],[Current Record Count]]+Table1[[#This Row],[Adj Record Count]]</f>
        <v>-93</v>
      </c>
      <c r="R703" s="1">
        <f>+-Table1[[#This Row],[Current Total ADJUSTMENT_AMOUNT]]+Table1[[#This Row],[Adj Total ADJUSTMENT_AMOUNT]]</f>
        <v>-486875.63</v>
      </c>
      <c r="S703" s="1">
        <f>-Table1[[#This Row],[Current Total CHARGE_AMOUNT]]+Table1[[#This Row],[Adj Total CHARGE_AMOUNT]]</f>
        <v>-637348.78</v>
      </c>
      <c r="T703" s="1">
        <f>+Table1[[#This Row],[Adj Total TOTAL_COST]]-Table1[[#This Row],[Current Total TOTAL_COST]]</f>
        <v>-114569.86499999999</v>
      </c>
      <c r="U703" s="1">
        <f>+Table1[[#This Row],[Adj Total CONTRIBUTION_MARGIN]]-Table1[[#This Row],[Current Total CONTRIBUTION_MARGIN]]</f>
        <v>-74575.950000000012</v>
      </c>
      <c r="V703" s="1">
        <f>+Table1[[#This Row],[Adj Total OPERATING_MARGIN]]-Table1[[#This Row],[Current Total OPERATING_MARGIN]]</f>
        <v>-46495.090000000004</v>
      </c>
    </row>
    <row r="704" spans="1:22" x14ac:dyDescent="0.3">
      <c r="A704" t="s">
        <v>74</v>
      </c>
      <c r="B704">
        <v>2021</v>
      </c>
      <c r="C704" t="s">
        <v>51</v>
      </c>
      <c r="D704" t="s">
        <v>51</v>
      </c>
      <c r="E704" s="2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2">
        <v>2538</v>
      </c>
      <c r="L704" s="1">
        <v>316478.32</v>
      </c>
      <c r="M704" s="1">
        <v>509227.73</v>
      </c>
      <c r="N704" s="1">
        <v>366271.32189999998</v>
      </c>
      <c r="O704" s="1">
        <v>70652.2</v>
      </c>
      <c r="P704" s="1">
        <v>-46465.27</v>
      </c>
      <c r="Q704" s="2">
        <f>-+Table1[[#This Row],[Current Record Count]]+Table1[[#This Row],[Adj Record Count]]</f>
        <v>2538</v>
      </c>
      <c r="R704" s="1">
        <f>+-Table1[[#This Row],[Current Total ADJUSTMENT_AMOUNT]]+Table1[[#This Row],[Adj Total ADJUSTMENT_AMOUNT]]</f>
        <v>316478.32</v>
      </c>
      <c r="S704" s="1">
        <f>-Table1[[#This Row],[Current Total CHARGE_AMOUNT]]+Table1[[#This Row],[Adj Total CHARGE_AMOUNT]]</f>
        <v>509227.73</v>
      </c>
      <c r="T704" s="1">
        <f>+Table1[[#This Row],[Adj Total TOTAL_COST]]-Table1[[#This Row],[Current Total TOTAL_COST]]</f>
        <v>366271.32189999998</v>
      </c>
      <c r="U704" s="1">
        <f>+Table1[[#This Row],[Adj Total CONTRIBUTION_MARGIN]]-Table1[[#This Row],[Current Total CONTRIBUTION_MARGIN]]</f>
        <v>70652.2</v>
      </c>
      <c r="V704" s="1">
        <f>+Table1[[#This Row],[Adj Total OPERATING_MARGIN]]-Table1[[#This Row],[Current Total OPERATING_MARGIN]]</f>
        <v>-46465.27</v>
      </c>
    </row>
    <row r="705" spans="1:22" x14ac:dyDescent="0.3">
      <c r="A705" t="s">
        <v>98</v>
      </c>
      <c r="B705">
        <v>2023</v>
      </c>
      <c r="C705" t="s">
        <v>17</v>
      </c>
      <c r="D705" t="s">
        <v>69</v>
      </c>
      <c r="E705" s="2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2">
        <v>5</v>
      </c>
      <c r="L705" s="1">
        <v>204946.96</v>
      </c>
      <c r="M705" s="1">
        <v>254734.31</v>
      </c>
      <c r="N705" s="1">
        <v>95713.944000000003</v>
      </c>
      <c r="O705" s="1">
        <v>-17425.52</v>
      </c>
      <c r="P705" s="1">
        <v>-46461.79</v>
      </c>
      <c r="Q705" s="2">
        <f>-+Table1[[#This Row],[Current Record Count]]+Table1[[#This Row],[Adj Record Count]]</f>
        <v>5</v>
      </c>
      <c r="R705" s="1">
        <f>+-Table1[[#This Row],[Current Total ADJUSTMENT_AMOUNT]]+Table1[[#This Row],[Adj Total ADJUSTMENT_AMOUNT]]</f>
        <v>204946.96</v>
      </c>
      <c r="S705" s="1">
        <f>-Table1[[#This Row],[Current Total CHARGE_AMOUNT]]+Table1[[#This Row],[Adj Total CHARGE_AMOUNT]]</f>
        <v>254734.31</v>
      </c>
      <c r="T705" s="1">
        <f>+Table1[[#This Row],[Adj Total TOTAL_COST]]-Table1[[#This Row],[Current Total TOTAL_COST]]</f>
        <v>95713.944000000003</v>
      </c>
      <c r="U705" s="1">
        <f>+Table1[[#This Row],[Adj Total CONTRIBUTION_MARGIN]]-Table1[[#This Row],[Current Total CONTRIBUTION_MARGIN]]</f>
        <v>-17425.52</v>
      </c>
      <c r="V705" s="1">
        <f>+Table1[[#This Row],[Adj Total OPERATING_MARGIN]]-Table1[[#This Row],[Current Total OPERATING_MARGIN]]</f>
        <v>-46461.79</v>
      </c>
    </row>
    <row r="706" spans="1:22" x14ac:dyDescent="0.3">
      <c r="A706" t="s">
        <v>22</v>
      </c>
      <c r="B706">
        <v>2022</v>
      </c>
      <c r="C706" t="s">
        <v>20</v>
      </c>
      <c r="D706" t="s">
        <v>61</v>
      </c>
      <c r="E706" s="2">
        <v>2203</v>
      </c>
      <c r="F706" s="1">
        <v>1497718.81</v>
      </c>
      <c r="G706" s="1">
        <v>2661938.2599999998</v>
      </c>
      <c r="H706" s="1">
        <v>1421491.5692</v>
      </c>
      <c r="I706" s="1">
        <v>223569.78</v>
      </c>
      <c r="J706" s="1">
        <v>-200655.57</v>
      </c>
      <c r="K706" s="2">
        <v>2128</v>
      </c>
      <c r="L706" s="1">
        <v>965984.21</v>
      </c>
      <c r="M706" s="1">
        <v>1869964.87</v>
      </c>
      <c r="N706" s="1">
        <v>1165209.4952</v>
      </c>
      <c r="O706" s="1">
        <v>100778.77</v>
      </c>
      <c r="P706" s="1">
        <v>-246905.24</v>
      </c>
      <c r="Q706" s="2">
        <f>-+Table1[[#This Row],[Current Record Count]]+Table1[[#This Row],[Adj Record Count]]</f>
        <v>-75</v>
      </c>
      <c r="R706" s="1">
        <f>+-Table1[[#This Row],[Current Total ADJUSTMENT_AMOUNT]]+Table1[[#This Row],[Adj Total ADJUSTMENT_AMOUNT]]</f>
        <v>-531734.60000000009</v>
      </c>
      <c r="S706" s="1">
        <f>-Table1[[#This Row],[Current Total CHARGE_AMOUNT]]+Table1[[#This Row],[Adj Total CHARGE_AMOUNT]]</f>
        <v>-791973.38999999966</v>
      </c>
      <c r="T706" s="1">
        <f>+Table1[[#This Row],[Adj Total TOTAL_COST]]-Table1[[#This Row],[Current Total TOTAL_COST]]</f>
        <v>-256282.07400000002</v>
      </c>
      <c r="U706" s="1">
        <f>+Table1[[#This Row],[Adj Total CONTRIBUTION_MARGIN]]-Table1[[#This Row],[Current Total CONTRIBUTION_MARGIN]]</f>
        <v>-122791.01</v>
      </c>
      <c r="V706" s="1">
        <f>+Table1[[#This Row],[Adj Total OPERATING_MARGIN]]-Table1[[#This Row],[Current Total OPERATING_MARGIN]]</f>
        <v>-46249.669999999984</v>
      </c>
    </row>
    <row r="707" spans="1:22" x14ac:dyDescent="0.3">
      <c r="A707" t="s">
        <v>81</v>
      </c>
      <c r="B707">
        <v>2024</v>
      </c>
      <c r="C707" t="s">
        <v>20</v>
      </c>
      <c r="D707" t="s">
        <v>89</v>
      </c>
      <c r="E707" s="2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2">
        <v>13</v>
      </c>
      <c r="L707" s="1">
        <v>137185.84</v>
      </c>
      <c r="M707" s="1">
        <v>183960.55</v>
      </c>
      <c r="N707" s="1">
        <v>93034.880099999995</v>
      </c>
      <c r="O707" s="1">
        <v>-12202.54</v>
      </c>
      <c r="P707" s="1">
        <v>-46222.080000000002</v>
      </c>
      <c r="Q707" s="2">
        <f>-+Table1[[#This Row],[Current Record Count]]+Table1[[#This Row],[Adj Record Count]]</f>
        <v>13</v>
      </c>
      <c r="R707" s="1">
        <f>+-Table1[[#This Row],[Current Total ADJUSTMENT_AMOUNT]]+Table1[[#This Row],[Adj Total ADJUSTMENT_AMOUNT]]</f>
        <v>137185.84</v>
      </c>
      <c r="S707" s="1">
        <f>-Table1[[#This Row],[Current Total CHARGE_AMOUNT]]+Table1[[#This Row],[Adj Total CHARGE_AMOUNT]]</f>
        <v>183960.55</v>
      </c>
      <c r="T707" s="1">
        <f>+Table1[[#This Row],[Adj Total TOTAL_COST]]-Table1[[#This Row],[Current Total TOTAL_COST]]</f>
        <v>93034.880099999995</v>
      </c>
      <c r="U707" s="1">
        <f>+Table1[[#This Row],[Adj Total CONTRIBUTION_MARGIN]]-Table1[[#This Row],[Current Total CONTRIBUTION_MARGIN]]</f>
        <v>-12202.54</v>
      </c>
      <c r="V707" s="1">
        <f>+Table1[[#This Row],[Adj Total OPERATING_MARGIN]]-Table1[[#This Row],[Current Total OPERATING_MARGIN]]</f>
        <v>-46222.080000000002</v>
      </c>
    </row>
    <row r="708" spans="1:22" x14ac:dyDescent="0.3">
      <c r="A708" t="s">
        <v>31</v>
      </c>
      <c r="B708">
        <v>2024</v>
      </c>
      <c r="C708" t="s">
        <v>17</v>
      </c>
      <c r="D708" t="s">
        <v>69</v>
      </c>
      <c r="E708" s="2">
        <v>30</v>
      </c>
      <c r="F708" s="1">
        <v>235468.35</v>
      </c>
      <c r="G708" s="1">
        <v>352879.53</v>
      </c>
      <c r="H708" s="1">
        <v>92508.228099999993</v>
      </c>
      <c r="I708" s="1">
        <v>82169.67</v>
      </c>
      <c r="J708" s="1">
        <v>51223.65</v>
      </c>
      <c r="K708" s="2">
        <v>6</v>
      </c>
      <c r="L708" s="1">
        <v>29255.82</v>
      </c>
      <c r="M708" s="1">
        <v>46121.22</v>
      </c>
      <c r="N708" s="1">
        <v>11850.7256</v>
      </c>
      <c r="O708" s="1">
        <v>9126.44</v>
      </c>
      <c r="P708" s="1">
        <v>5007.83</v>
      </c>
      <c r="Q708" s="2">
        <f>-+Table1[[#This Row],[Current Record Count]]+Table1[[#This Row],[Adj Record Count]]</f>
        <v>-24</v>
      </c>
      <c r="R708" s="1">
        <f>+-Table1[[#This Row],[Current Total ADJUSTMENT_AMOUNT]]+Table1[[#This Row],[Adj Total ADJUSTMENT_AMOUNT]]</f>
        <v>-206212.53</v>
      </c>
      <c r="S708" s="1">
        <f>-Table1[[#This Row],[Current Total CHARGE_AMOUNT]]+Table1[[#This Row],[Adj Total CHARGE_AMOUNT]]</f>
        <v>-306758.31000000006</v>
      </c>
      <c r="T708" s="1">
        <f>+Table1[[#This Row],[Adj Total TOTAL_COST]]-Table1[[#This Row],[Current Total TOTAL_COST]]</f>
        <v>-80657.502499999988</v>
      </c>
      <c r="U708" s="1">
        <f>+Table1[[#This Row],[Adj Total CONTRIBUTION_MARGIN]]-Table1[[#This Row],[Current Total CONTRIBUTION_MARGIN]]</f>
        <v>-73043.23</v>
      </c>
      <c r="V708" s="1">
        <f>+Table1[[#This Row],[Adj Total OPERATING_MARGIN]]-Table1[[#This Row],[Current Total OPERATING_MARGIN]]</f>
        <v>-46215.82</v>
      </c>
    </row>
    <row r="709" spans="1:22" x14ac:dyDescent="0.3">
      <c r="A709" t="s">
        <v>81</v>
      </c>
      <c r="B709">
        <v>2023</v>
      </c>
      <c r="C709" t="s">
        <v>17</v>
      </c>
      <c r="D709" t="s">
        <v>68</v>
      </c>
      <c r="E709" s="2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2">
        <v>55</v>
      </c>
      <c r="L709" s="1">
        <v>577201.5</v>
      </c>
      <c r="M709" s="1">
        <v>686616.28</v>
      </c>
      <c r="N709" s="1">
        <v>202047.334</v>
      </c>
      <c r="O709" s="1">
        <v>-17905.490000000002</v>
      </c>
      <c r="P709" s="1">
        <v>-46132.92</v>
      </c>
      <c r="Q709" s="2">
        <f>-+Table1[[#This Row],[Current Record Count]]+Table1[[#This Row],[Adj Record Count]]</f>
        <v>55</v>
      </c>
      <c r="R709" s="1">
        <f>+-Table1[[#This Row],[Current Total ADJUSTMENT_AMOUNT]]+Table1[[#This Row],[Adj Total ADJUSTMENT_AMOUNT]]</f>
        <v>577201.5</v>
      </c>
      <c r="S709" s="1">
        <f>-Table1[[#This Row],[Current Total CHARGE_AMOUNT]]+Table1[[#This Row],[Adj Total CHARGE_AMOUNT]]</f>
        <v>686616.28</v>
      </c>
      <c r="T709" s="1">
        <f>+Table1[[#This Row],[Adj Total TOTAL_COST]]-Table1[[#This Row],[Current Total TOTAL_COST]]</f>
        <v>202047.334</v>
      </c>
      <c r="U709" s="1">
        <f>+Table1[[#This Row],[Adj Total CONTRIBUTION_MARGIN]]-Table1[[#This Row],[Current Total CONTRIBUTION_MARGIN]]</f>
        <v>-17905.490000000002</v>
      </c>
      <c r="V709" s="1">
        <f>+Table1[[#This Row],[Adj Total OPERATING_MARGIN]]-Table1[[#This Row],[Current Total OPERATING_MARGIN]]</f>
        <v>-46132.92</v>
      </c>
    </row>
    <row r="710" spans="1:22" x14ac:dyDescent="0.3">
      <c r="A710" t="s">
        <v>81</v>
      </c>
      <c r="B710">
        <v>2020</v>
      </c>
      <c r="C710" t="s">
        <v>29</v>
      </c>
      <c r="D710" t="s">
        <v>32</v>
      </c>
      <c r="E710" s="2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2">
        <v>72</v>
      </c>
      <c r="L710" s="1">
        <v>82985.320000000007</v>
      </c>
      <c r="M710" s="1">
        <v>121540.94</v>
      </c>
      <c r="N710" s="1">
        <v>80731.362099999998</v>
      </c>
      <c r="O710" s="1">
        <v>-13769.43</v>
      </c>
      <c r="P710" s="1">
        <v>-46007.96</v>
      </c>
      <c r="Q710" s="2">
        <f>-+Table1[[#This Row],[Current Record Count]]+Table1[[#This Row],[Adj Record Count]]</f>
        <v>72</v>
      </c>
      <c r="R710" s="1">
        <f>+-Table1[[#This Row],[Current Total ADJUSTMENT_AMOUNT]]+Table1[[#This Row],[Adj Total ADJUSTMENT_AMOUNT]]</f>
        <v>82985.320000000007</v>
      </c>
      <c r="S710" s="1">
        <f>-Table1[[#This Row],[Current Total CHARGE_AMOUNT]]+Table1[[#This Row],[Adj Total CHARGE_AMOUNT]]</f>
        <v>121540.94</v>
      </c>
      <c r="T710" s="1">
        <f>+Table1[[#This Row],[Adj Total TOTAL_COST]]-Table1[[#This Row],[Current Total TOTAL_COST]]</f>
        <v>80731.362099999998</v>
      </c>
      <c r="U710" s="1">
        <f>+Table1[[#This Row],[Adj Total CONTRIBUTION_MARGIN]]-Table1[[#This Row],[Current Total CONTRIBUTION_MARGIN]]</f>
        <v>-13769.43</v>
      </c>
      <c r="V710" s="1">
        <f>+Table1[[#This Row],[Adj Total OPERATING_MARGIN]]-Table1[[#This Row],[Current Total OPERATING_MARGIN]]</f>
        <v>-46007.96</v>
      </c>
    </row>
    <row r="711" spans="1:22" x14ac:dyDescent="0.3">
      <c r="A711" t="s">
        <v>33</v>
      </c>
      <c r="B711">
        <v>2023</v>
      </c>
      <c r="C711" t="s">
        <v>17</v>
      </c>
      <c r="D711" t="s">
        <v>45</v>
      </c>
      <c r="E711" s="2">
        <v>61</v>
      </c>
      <c r="F711" s="1">
        <v>201035.41</v>
      </c>
      <c r="G711" s="1">
        <v>327354.68</v>
      </c>
      <c r="H711" s="1">
        <v>74176.311600000001</v>
      </c>
      <c r="I711" s="1">
        <v>63410.5</v>
      </c>
      <c r="J711" s="1">
        <v>44523.77</v>
      </c>
      <c r="K711" s="2">
        <v>12</v>
      </c>
      <c r="L711" s="1">
        <v>2384.6999999999998</v>
      </c>
      <c r="M711" s="1">
        <v>4460.0200000000004</v>
      </c>
      <c r="N711" s="1">
        <v>2303.4805000000001</v>
      </c>
      <c r="O711" s="1">
        <v>-830.19</v>
      </c>
      <c r="P711" s="1">
        <v>-1455.18</v>
      </c>
      <c r="Q711" s="2">
        <f>-+Table1[[#This Row],[Current Record Count]]+Table1[[#This Row],[Adj Record Count]]</f>
        <v>-49</v>
      </c>
      <c r="R711" s="1">
        <f>+-Table1[[#This Row],[Current Total ADJUSTMENT_AMOUNT]]+Table1[[#This Row],[Adj Total ADJUSTMENT_AMOUNT]]</f>
        <v>-198650.71</v>
      </c>
      <c r="S711" s="1">
        <f>-Table1[[#This Row],[Current Total CHARGE_AMOUNT]]+Table1[[#This Row],[Adj Total CHARGE_AMOUNT]]</f>
        <v>-322894.65999999997</v>
      </c>
      <c r="T711" s="1">
        <f>+Table1[[#This Row],[Adj Total TOTAL_COST]]-Table1[[#This Row],[Current Total TOTAL_COST]]</f>
        <v>-71872.831099999996</v>
      </c>
      <c r="U711" s="1">
        <f>+Table1[[#This Row],[Adj Total CONTRIBUTION_MARGIN]]-Table1[[#This Row],[Current Total CONTRIBUTION_MARGIN]]</f>
        <v>-64240.69</v>
      </c>
      <c r="V711" s="1">
        <f>+Table1[[#This Row],[Adj Total OPERATING_MARGIN]]-Table1[[#This Row],[Current Total OPERATING_MARGIN]]</f>
        <v>-45978.95</v>
      </c>
    </row>
    <row r="712" spans="1:22" x14ac:dyDescent="0.3">
      <c r="A712" t="s">
        <v>33</v>
      </c>
      <c r="B712">
        <v>2025</v>
      </c>
      <c r="C712" t="s">
        <v>17</v>
      </c>
      <c r="D712" t="s">
        <v>85</v>
      </c>
      <c r="E712" s="2">
        <v>113</v>
      </c>
      <c r="F712" s="1">
        <v>606239.46</v>
      </c>
      <c r="G712" s="1">
        <v>743365.84</v>
      </c>
      <c r="H712" s="1">
        <v>89004.800099999993</v>
      </c>
      <c r="I712" s="1">
        <v>70201</v>
      </c>
      <c r="J712" s="1">
        <v>42417.24</v>
      </c>
      <c r="K712" s="2">
        <v>4</v>
      </c>
      <c r="L712" s="1">
        <v>14485.35</v>
      </c>
      <c r="M712" s="1">
        <v>16148.89</v>
      </c>
      <c r="N712" s="1">
        <v>5119.6044000000002</v>
      </c>
      <c r="O712" s="1">
        <v>-2831.9</v>
      </c>
      <c r="P712" s="1">
        <v>-3498.54</v>
      </c>
      <c r="Q712" s="2">
        <f>-+Table1[[#This Row],[Current Record Count]]+Table1[[#This Row],[Adj Record Count]]</f>
        <v>-109</v>
      </c>
      <c r="R712" s="1">
        <f>+-Table1[[#This Row],[Current Total ADJUSTMENT_AMOUNT]]+Table1[[#This Row],[Adj Total ADJUSTMENT_AMOUNT]]</f>
        <v>-591754.11</v>
      </c>
      <c r="S712" s="1">
        <f>-Table1[[#This Row],[Current Total CHARGE_AMOUNT]]+Table1[[#This Row],[Adj Total CHARGE_AMOUNT]]</f>
        <v>-727216.95</v>
      </c>
      <c r="T712" s="1">
        <f>+Table1[[#This Row],[Adj Total TOTAL_COST]]-Table1[[#This Row],[Current Total TOTAL_COST]]</f>
        <v>-83885.195699999997</v>
      </c>
      <c r="U712" s="1">
        <f>+Table1[[#This Row],[Adj Total CONTRIBUTION_MARGIN]]-Table1[[#This Row],[Current Total CONTRIBUTION_MARGIN]]</f>
        <v>-73032.899999999994</v>
      </c>
      <c r="V712" s="1">
        <f>+Table1[[#This Row],[Adj Total OPERATING_MARGIN]]-Table1[[#This Row],[Current Total OPERATING_MARGIN]]</f>
        <v>-45915.78</v>
      </c>
    </row>
    <row r="713" spans="1:22" x14ac:dyDescent="0.3">
      <c r="A713" t="s">
        <v>22</v>
      </c>
      <c r="B713">
        <v>2024</v>
      </c>
      <c r="C713" t="s">
        <v>23</v>
      </c>
      <c r="D713" t="s">
        <v>40</v>
      </c>
      <c r="E713" s="2">
        <v>3001</v>
      </c>
      <c r="F713" s="1">
        <v>1756313</v>
      </c>
      <c r="G713" s="1">
        <v>2505577.31</v>
      </c>
      <c r="H713" s="1">
        <v>721911.86340000003</v>
      </c>
      <c r="I713" s="1">
        <v>639801.31999999995</v>
      </c>
      <c r="J713" s="1">
        <v>380275.31</v>
      </c>
      <c r="K713" s="2">
        <v>2934</v>
      </c>
      <c r="L713" s="1">
        <v>1628486.54</v>
      </c>
      <c r="M713" s="1">
        <v>2324981.4900000002</v>
      </c>
      <c r="N713" s="1">
        <v>699830.71429999999</v>
      </c>
      <c r="O713" s="1">
        <v>586541.56999999995</v>
      </c>
      <c r="P713" s="1">
        <v>334490.51</v>
      </c>
      <c r="Q713" s="2">
        <f>-+Table1[[#This Row],[Current Record Count]]+Table1[[#This Row],[Adj Record Count]]</f>
        <v>-67</v>
      </c>
      <c r="R713" s="1">
        <f>+-Table1[[#This Row],[Current Total ADJUSTMENT_AMOUNT]]+Table1[[#This Row],[Adj Total ADJUSTMENT_AMOUNT]]</f>
        <v>-127826.45999999996</v>
      </c>
      <c r="S713" s="1">
        <f>-Table1[[#This Row],[Current Total CHARGE_AMOUNT]]+Table1[[#This Row],[Adj Total CHARGE_AMOUNT]]</f>
        <v>-180595.81999999983</v>
      </c>
      <c r="T713" s="1">
        <f>+Table1[[#This Row],[Adj Total TOTAL_COST]]-Table1[[#This Row],[Current Total TOTAL_COST]]</f>
        <v>-22081.149100000039</v>
      </c>
      <c r="U713" s="1">
        <f>+Table1[[#This Row],[Adj Total CONTRIBUTION_MARGIN]]-Table1[[#This Row],[Current Total CONTRIBUTION_MARGIN]]</f>
        <v>-53259.75</v>
      </c>
      <c r="V713" s="1">
        <f>+Table1[[#This Row],[Adj Total OPERATING_MARGIN]]-Table1[[#This Row],[Current Total OPERATING_MARGIN]]</f>
        <v>-45784.799999999988</v>
      </c>
    </row>
    <row r="714" spans="1:22" x14ac:dyDescent="0.3">
      <c r="A714" t="s">
        <v>22</v>
      </c>
      <c r="B714">
        <v>2024</v>
      </c>
      <c r="C714" t="s">
        <v>29</v>
      </c>
      <c r="D714" t="s">
        <v>73</v>
      </c>
      <c r="E714" s="2">
        <v>253</v>
      </c>
      <c r="F714" s="1">
        <v>1293660</v>
      </c>
      <c r="G714" s="1">
        <v>1678750.23</v>
      </c>
      <c r="H714" s="1">
        <v>496757.80469999998</v>
      </c>
      <c r="I714" s="1">
        <v>110514.43</v>
      </c>
      <c r="J714" s="1">
        <v>24173.97</v>
      </c>
      <c r="K714" s="2">
        <v>190</v>
      </c>
      <c r="L714" s="1">
        <v>48119.74</v>
      </c>
      <c r="M714" s="1">
        <v>71499.78</v>
      </c>
      <c r="N714" s="1">
        <v>54394.022400000002</v>
      </c>
      <c r="O714" s="1">
        <v>8534.6299999999992</v>
      </c>
      <c r="P714" s="1">
        <v>-21536.46</v>
      </c>
      <c r="Q714" s="2">
        <f>-+Table1[[#This Row],[Current Record Count]]+Table1[[#This Row],[Adj Record Count]]</f>
        <v>-63</v>
      </c>
      <c r="R714" s="1">
        <f>+-Table1[[#This Row],[Current Total ADJUSTMENT_AMOUNT]]+Table1[[#This Row],[Adj Total ADJUSTMENT_AMOUNT]]</f>
        <v>-1245540.26</v>
      </c>
      <c r="S714" s="1">
        <f>-Table1[[#This Row],[Current Total CHARGE_AMOUNT]]+Table1[[#This Row],[Adj Total CHARGE_AMOUNT]]</f>
        <v>-1607250.45</v>
      </c>
      <c r="T714" s="1">
        <f>+Table1[[#This Row],[Adj Total TOTAL_COST]]-Table1[[#This Row],[Current Total TOTAL_COST]]</f>
        <v>-442363.78229999996</v>
      </c>
      <c r="U714" s="1">
        <f>+Table1[[#This Row],[Adj Total CONTRIBUTION_MARGIN]]-Table1[[#This Row],[Current Total CONTRIBUTION_MARGIN]]</f>
        <v>-101979.79999999999</v>
      </c>
      <c r="V714" s="1">
        <f>+Table1[[#This Row],[Adj Total OPERATING_MARGIN]]-Table1[[#This Row],[Current Total OPERATING_MARGIN]]</f>
        <v>-45710.43</v>
      </c>
    </row>
    <row r="715" spans="1:22" x14ac:dyDescent="0.3">
      <c r="A715" t="s">
        <v>22</v>
      </c>
      <c r="B715">
        <v>2023</v>
      </c>
      <c r="C715" t="s">
        <v>29</v>
      </c>
      <c r="D715" t="s">
        <v>32</v>
      </c>
      <c r="E715" s="2">
        <v>13352</v>
      </c>
      <c r="F715" s="1">
        <v>20762201.32</v>
      </c>
      <c r="G715" s="1">
        <v>25272191.02</v>
      </c>
      <c r="H715" s="1">
        <v>8093289.2045</v>
      </c>
      <c r="I715" s="1">
        <v>1628998.48</v>
      </c>
      <c r="J715" s="1">
        <v>255591.7</v>
      </c>
      <c r="K715" s="2">
        <v>13321</v>
      </c>
      <c r="L715" s="1">
        <v>20611875.829999998</v>
      </c>
      <c r="M715" s="1">
        <v>25026484.760000002</v>
      </c>
      <c r="N715" s="1">
        <v>8038043.1215000004</v>
      </c>
      <c r="O715" s="1">
        <v>1573296.36</v>
      </c>
      <c r="P715" s="1">
        <v>209997.25</v>
      </c>
      <c r="Q715" s="2">
        <f>-+Table1[[#This Row],[Current Record Count]]+Table1[[#This Row],[Adj Record Count]]</f>
        <v>-31</v>
      </c>
      <c r="R715" s="1">
        <f>+-Table1[[#This Row],[Current Total ADJUSTMENT_AMOUNT]]+Table1[[#This Row],[Adj Total ADJUSTMENT_AMOUNT]]</f>
        <v>-150325.49000000209</v>
      </c>
      <c r="S715" s="1">
        <f>-Table1[[#This Row],[Current Total CHARGE_AMOUNT]]+Table1[[#This Row],[Adj Total CHARGE_AMOUNT]]</f>
        <v>-245706.25999999791</v>
      </c>
      <c r="T715" s="1">
        <f>+Table1[[#This Row],[Adj Total TOTAL_COST]]-Table1[[#This Row],[Current Total TOTAL_COST]]</f>
        <v>-55246.082999999635</v>
      </c>
      <c r="U715" s="1">
        <f>+Table1[[#This Row],[Adj Total CONTRIBUTION_MARGIN]]-Table1[[#This Row],[Current Total CONTRIBUTION_MARGIN]]</f>
        <v>-55702.119999999879</v>
      </c>
      <c r="V715" s="1">
        <f>+Table1[[#This Row],[Adj Total OPERATING_MARGIN]]-Table1[[#This Row],[Current Total OPERATING_MARGIN]]</f>
        <v>-45594.450000000012</v>
      </c>
    </row>
    <row r="716" spans="1:22" x14ac:dyDescent="0.3">
      <c r="A716" t="s">
        <v>98</v>
      </c>
      <c r="B716">
        <v>2021</v>
      </c>
      <c r="C716" t="s">
        <v>46</v>
      </c>
      <c r="D716" t="s">
        <v>46</v>
      </c>
      <c r="E716" s="2">
        <v>6</v>
      </c>
      <c r="F716" s="1">
        <v>79468.84</v>
      </c>
      <c r="G716" s="1">
        <v>169563.2</v>
      </c>
      <c r="H716" s="1">
        <v>79164.773700000005</v>
      </c>
      <c r="I716" s="1">
        <v>27442.22</v>
      </c>
      <c r="J716" s="1">
        <v>11038.67</v>
      </c>
      <c r="K716" s="2">
        <v>9</v>
      </c>
      <c r="L716" s="1">
        <v>228188.71</v>
      </c>
      <c r="M716" s="1">
        <v>330588.78999999998</v>
      </c>
      <c r="N716" s="1">
        <v>137267.9791</v>
      </c>
      <c r="O716" s="1">
        <v>-4849.82</v>
      </c>
      <c r="P716" s="1">
        <v>-34547.1</v>
      </c>
      <c r="Q716" s="2">
        <f>-+Table1[[#This Row],[Current Record Count]]+Table1[[#This Row],[Adj Record Count]]</f>
        <v>3</v>
      </c>
      <c r="R716" s="1">
        <f>+-Table1[[#This Row],[Current Total ADJUSTMENT_AMOUNT]]+Table1[[#This Row],[Adj Total ADJUSTMENT_AMOUNT]]</f>
        <v>148719.87</v>
      </c>
      <c r="S716" s="1">
        <f>-Table1[[#This Row],[Current Total CHARGE_AMOUNT]]+Table1[[#This Row],[Adj Total CHARGE_AMOUNT]]</f>
        <v>161025.58999999997</v>
      </c>
      <c r="T716" s="1">
        <f>+Table1[[#This Row],[Adj Total TOTAL_COST]]-Table1[[#This Row],[Current Total TOTAL_COST]]</f>
        <v>58103.205399999992</v>
      </c>
      <c r="U716" s="1">
        <f>+Table1[[#This Row],[Adj Total CONTRIBUTION_MARGIN]]-Table1[[#This Row],[Current Total CONTRIBUTION_MARGIN]]</f>
        <v>-32292.04</v>
      </c>
      <c r="V716" s="1">
        <f>+Table1[[#This Row],[Adj Total OPERATING_MARGIN]]-Table1[[#This Row],[Current Total OPERATING_MARGIN]]</f>
        <v>-45585.77</v>
      </c>
    </row>
    <row r="717" spans="1:22" x14ac:dyDescent="0.3">
      <c r="A717" t="s">
        <v>35</v>
      </c>
      <c r="B717">
        <v>2022</v>
      </c>
      <c r="C717" t="s">
        <v>29</v>
      </c>
      <c r="D717" t="s">
        <v>62</v>
      </c>
      <c r="E717" s="2">
        <v>1034</v>
      </c>
      <c r="F717" s="1">
        <v>5139059.42</v>
      </c>
      <c r="G717" s="1">
        <v>6357713.0800000001</v>
      </c>
      <c r="H717" s="1">
        <v>1404617.1018999999</v>
      </c>
      <c r="I717" s="1">
        <v>438882.74</v>
      </c>
      <c r="J717" s="1">
        <v>67642.850000000006</v>
      </c>
      <c r="K717" s="2">
        <v>494</v>
      </c>
      <c r="L717" s="1">
        <v>231480.88</v>
      </c>
      <c r="M717" s="1">
        <v>298900.8</v>
      </c>
      <c r="N717" s="1">
        <v>49451.887000000002</v>
      </c>
      <c r="O717" s="1">
        <v>37734.949999999997</v>
      </c>
      <c r="P717" s="1">
        <v>22181.599999999999</v>
      </c>
      <c r="Q717" s="2">
        <f>-+Table1[[#This Row],[Current Record Count]]+Table1[[#This Row],[Adj Record Count]]</f>
        <v>-540</v>
      </c>
      <c r="R717" s="1">
        <f>+-Table1[[#This Row],[Current Total ADJUSTMENT_AMOUNT]]+Table1[[#This Row],[Adj Total ADJUSTMENT_AMOUNT]]</f>
        <v>-4907578.54</v>
      </c>
      <c r="S717" s="1">
        <f>-Table1[[#This Row],[Current Total CHARGE_AMOUNT]]+Table1[[#This Row],[Adj Total CHARGE_AMOUNT]]</f>
        <v>-6058812.2800000003</v>
      </c>
      <c r="T717" s="1">
        <f>+Table1[[#This Row],[Adj Total TOTAL_COST]]-Table1[[#This Row],[Current Total TOTAL_COST]]</f>
        <v>-1355165.2148999998</v>
      </c>
      <c r="U717" s="1">
        <f>+Table1[[#This Row],[Adj Total CONTRIBUTION_MARGIN]]-Table1[[#This Row],[Current Total CONTRIBUTION_MARGIN]]</f>
        <v>-401147.79</v>
      </c>
      <c r="V717" s="1">
        <f>+Table1[[#This Row],[Adj Total OPERATING_MARGIN]]-Table1[[#This Row],[Current Total OPERATING_MARGIN]]</f>
        <v>-45461.250000000007</v>
      </c>
    </row>
    <row r="718" spans="1:22" x14ac:dyDescent="0.3">
      <c r="A718" t="s">
        <v>35</v>
      </c>
      <c r="B718">
        <v>2025</v>
      </c>
      <c r="C718" t="s">
        <v>23</v>
      </c>
      <c r="D718" t="s">
        <v>24</v>
      </c>
      <c r="E718" s="2">
        <v>287</v>
      </c>
      <c r="F718" s="1">
        <v>897311.63</v>
      </c>
      <c r="G718" s="1">
        <v>1211241.51</v>
      </c>
      <c r="H718" s="1">
        <v>231258.39180000001</v>
      </c>
      <c r="I718" s="1">
        <v>108883.14</v>
      </c>
      <c r="J718" s="1">
        <v>47275.32</v>
      </c>
      <c r="K718" s="2">
        <v>39</v>
      </c>
      <c r="L718" s="1">
        <v>23357.74</v>
      </c>
      <c r="M718" s="1">
        <v>31287.5</v>
      </c>
      <c r="N718" s="1">
        <v>4636.2992000000004</v>
      </c>
      <c r="O718" s="1">
        <v>3598.17</v>
      </c>
      <c r="P718" s="1">
        <v>1986.35</v>
      </c>
      <c r="Q718" s="2">
        <f>-+Table1[[#This Row],[Current Record Count]]+Table1[[#This Row],[Adj Record Count]]</f>
        <v>-248</v>
      </c>
      <c r="R718" s="1">
        <f>+-Table1[[#This Row],[Current Total ADJUSTMENT_AMOUNT]]+Table1[[#This Row],[Adj Total ADJUSTMENT_AMOUNT]]</f>
        <v>-873953.89</v>
      </c>
      <c r="S718" s="1">
        <f>-Table1[[#This Row],[Current Total CHARGE_AMOUNT]]+Table1[[#This Row],[Adj Total CHARGE_AMOUNT]]</f>
        <v>-1179954.01</v>
      </c>
      <c r="T718" s="1">
        <f>+Table1[[#This Row],[Adj Total TOTAL_COST]]-Table1[[#This Row],[Current Total TOTAL_COST]]</f>
        <v>-226622.0926</v>
      </c>
      <c r="U718" s="1">
        <f>+Table1[[#This Row],[Adj Total CONTRIBUTION_MARGIN]]-Table1[[#This Row],[Current Total CONTRIBUTION_MARGIN]]</f>
        <v>-105284.97</v>
      </c>
      <c r="V718" s="1">
        <f>+Table1[[#This Row],[Adj Total OPERATING_MARGIN]]-Table1[[#This Row],[Current Total OPERATING_MARGIN]]</f>
        <v>-45288.97</v>
      </c>
    </row>
    <row r="719" spans="1:22" x14ac:dyDescent="0.3">
      <c r="A719" t="s">
        <v>39</v>
      </c>
      <c r="B719">
        <v>2025</v>
      </c>
      <c r="C719" t="s">
        <v>20</v>
      </c>
      <c r="D719" t="s">
        <v>97</v>
      </c>
      <c r="E719" s="2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2">
        <v>17</v>
      </c>
      <c r="L719" s="1">
        <v>192744.75</v>
      </c>
      <c r="M719" s="1">
        <v>275016.39</v>
      </c>
      <c r="N719" s="1">
        <v>119998.4375</v>
      </c>
      <c r="O719" s="1">
        <v>-662.8</v>
      </c>
      <c r="P719" s="1">
        <v>-45219.63</v>
      </c>
      <c r="Q719" s="2">
        <f>-+Table1[[#This Row],[Current Record Count]]+Table1[[#This Row],[Adj Record Count]]</f>
        <v>17</v>
      </c>
      <c r="R719" s="1">
        <f>+-Table1[[#This Row],[Current Total ADJUSTMENT_AMOUNT]]+Table1[[#This Row],[Adj Total ADJUSTMENT_AMOUNT]]</f>
        <v>192744.75</v>
      </c>
      <c r="S719" s="1">
        <f>-Table1[[#This Row],[Current Total CHARGE_AMOUNT]]+Table1[[#This Row],[Adj Total CHARGE_AMOUNT]]</f>
        <v>275016.39</v>
      </c>
      <c r="T719" s="1">
        <f>+Table1[[#This Row],[Adj Total TOTAL_COST]]-Table1[[#This Row],[Current Total TOTAL_COST]]</f>
        <v>119998.4375</v>
      </c>
      <c r="U719" s="1">
        <f>+Table1[[#This Row],[Adj Total CONTRIBUTION_MARGIN]]-Table1[[#This Row],[Current Total CONTRIBUTION_MARGIN]]</f>
        <v>-662.8</v>
      </c>
      <c r="V719" s="1">
        <f>+Table1[[#This Row],[Adj Total OPERATING_MARGIN]]-Table1[[#This Row],[Current Total OPERATING_MARGIN]]</f>
        <v>-45219.63</v>
      </c>
    </row>
    <row r="720" spans="1:22" x14ac:dyDescent="0.3">
      <c r="A720" t="s">
        <v>35</v>
      </c>
      <c r="B720">
        <v>2024</v>
      </c>
      <c r="C720" t="s">
        <v>29</v>
      </c>
      <c r="D720" t="s">
        <v>38</v>
      </c>
      <c r="E720" s="2">
        <v>553</v>
      </c>
      <c r="F720" s="1">
        <v>859800.65</v>
      </c>
      <c r="G720" s="1">
        <v>1058663.54</v>
      </c>
      <c r="H720" s="1">
        <v>175691.56210000001</v>
      </c>
      <c r="I720" s="1">
        <v>137677.26999999999</v>
      </c>
      <c r="J720" s="1">
        <v>87641.67</v>
      </c>
      <c r="K720" s="2">
        <v>451</v>
      </c>
      <c r="L720" s="1">
        <v>307777.56</v>
      </c>
      <c r="M720" s="1">
        <v>407419.37</v>
      </c>
      <c r="N720" s="1">
        <v>93602.323699999994</v>
      </c>
      <c r="O720" s="1">
        <v>67517.87</v>
      </c>
      <c r="P720" s="1">
        <v>42431.72</v>
      </c>
      <c r="Q720" s="2">
        <f>-+Table1[[#This Row],[Current Record Count]]+Table1[[#This Row],[Adj Record Count]]</f>
        <v>-102</v>
      </c>
      <c r="R720" s="1">
        <f>+-Table1[[#This Row],[Current Total ADJUSTMENT_AMOUNT]]+Table1[[#This Row],[Adj Total ADJUSTMENT_AMOUNT]]</f>
        <v>-552023.09000000008</v>
      </c>
      <c r="S720" s="1">
        <f>-Table1[[#This Row],[Current Total CHARGE_AMOUNT]]+Table1[[#This Row],[Adj Total CHARGE_AMOUNT]]</f>
        <v>-651244.17000000004</v>
      </c>
      <c r="T720" s="1">
        <f>+Table1[[#This Row],[Adj Total TOTAL_COST]]-Table1[[#This Row],[Current Total TOTAL_COST]]</f>
        <v>-82089.238400000017</v>
      </c>
      <c r="U720" s="1">
        <f>+Table1[[#This Row],[Adj Total CONTRIBUTION_MARGIN]]-Table1[[#This Row],[Current Total CONTRIBUTION_MARGIN]]</f>
        <v>-70159.399999999994</v>
      </c>
      <c r="V720" s="1">
        <f>+Table1[[#This Row],[Adj Total OPERATING_MARGIN]]-Table1[[#This Row],[Current Total OPERATING_MARGIN]]</f>
        <v>-45209.95</v>
      </c>
    </row>
    <row r="721" spans="1:22" x14ac:dyDescent="0.3">
      <c r="A721" t="s">
        <v>39</v>
      </c>
      <c r="B721">
        <v>2020</v>
      </c>
      <c r="C721" t="s">
        <v>51</v>
      </c>
      <c r="D721" t="s">
        <v>51</v>
      </c>
      <c r="E721" s="2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2">
        <v>2092</v>
      </c>
      <c r="L721" s="1">
        <v>1060234.44</v>
      </c>
      <c r="M721" s="1">
        <v>1282858.3500000001</v>
      </c>
      <c r="N721" s="1">
        <v>266920.82620000001</v>
      </c>
      <c r="O721" s="1">
        <v>53589.29</v>
      </c>
      <c r="P721" s="1">
        <v>-45199.65</v>
      </c>
      <c r="Q721" s="2">
        <f>-+Table1[[#This Row],[Current Record Count]]+Table1[[#This Row],[Adj Record Count]]</f>
        <v>2092</v>
      </c>
      <c r="R721" s="1">
        <f>+-Table1[[#This Row],[Current Total ADJUSTMENT_AMOUNT]]+Table1[[#This Row],[Adj Total ADJUSTMENT_AMOUNT]]</f>
        <v>1060234.44</v>
      </c>
      <c r="S721" s="1">
        <f>-Table1[[#This Row],[Current Total CHARGE_AMOUNT]]+Table1[[#This Row],[Adj Total CHARGE_AMOUNT]]</f>
        <v>1282858.3500000001</v>
      </c>
      <c r="T721" s="1">
        <f>+Table1[[#This Row],[Adj Total TOTAL_COST]]-Table1[[#This Row],[Current Total TOTAL_COST]]</f>
        <v>266920.82620000001</v>
      </c>
      <c r="U721" s="1">
        <f>+Table1[[#This Row],[Adj Total CONTRIBUTION_MARGIN]]-Table1[[#This Row],[Current Total CONTRIBUTION_MARGIN]]</f>
        <v>53589.29</v>
      </c>
      <c r="V721" s="1">
        <f>+Table1[[#This Row],[Adj Total OPERATING_MARGIN]]-Table1[[#This Row],[Current Total OPERATING_MARGIN]]</f>
        <v>-45199.65</v>
      </c>
    </row>
    <row r="722" spans="1:22" x14ac:dyDescent="0.3">
      <c r="A722" t="s">
        <v>78</v>
      </c>
      <c r="B722">
        <v>2024</v>
      </c>
      <c r="C722" t="s">
        <v>17</v>
      </c>
      <c r="D722" t="s">
        <v>86</v>
      </c>
      <c r="E722" s="2">
        <v>2512</v>
      </c>
      <c r="F722" s="1">
        <v>3333853.47</v>
      </c>
      <c r="G722" s="1">
        <v>4171026.86</v>
      </c>
      <c r="H722" s="1">
        <v>1002249.7642</v>
      </c>
      <c r="I722" s="1">
        <v>228037.18</v>
      </c>
      <c r="J722" s="1">
        <v>-19707.59</v>
      </c>
      <c r="K722" s="2">
        <v>2467</v>
      </c>
      <c r="L722" s="1">
        <v>3022383.01</v>
      </c>
      <c r="M722" s="1">
        <v>3768422.64</v>
      </c>
      <c r="N722" s="1">
        <v>952284.68969999999</v>
      </c>
      <c r="O722" s="1">
        <v>167402.71</v>
      </c>
      <c r="P722" s="1">
        <v>-64866.49</v>
      </c>
      <c r="Q722" s="2">
        <f>-+Table1[[#This Row],[Current Record Count]]+Table1[[#This Row],[Adj Record Count]]</f>
        <v>-45</v>
      </c>
      <c r="R722" s="1">
        <f>+-Table1[[#This Row],[Current Total ADJUSTMENT_AMOUNT]]+Table1[[#This Row],[Adj Total ADJUSTMENT_AMOUNT]]</f>
        <v>-311470.46000000043</v>
      </c>
      <c r="S722" s="1">
        <f>-Table1[[#This Row],[Current Total CHARGE_AMOUNT]]+Table1[[#This Row],[Adj Total CHARGE_AMOUNT]]</f>
        <v>-402604.21999999974</v>
      </c>
      <c r="T722" s="1">
        <f>+Table1[[#This Row],[Adj Total TOTAL_COST]]-Table1[[#This Row],[Current Total TOTAL_COST]]</f>
        <v>-49965.074499999988</v>
      </c>
      <c r="U722" s="1">
        <f>+Table1[[#This Row],[Adj Total CONTRIBUTION_MARGIN]]-Table1[[#This Row],[Current Total CONTRIBUTION_MARGIN]]</f>
        <v>-60634.47</v>
      </c>
      <c r="V722" s="1">
        <f>+Table1[[#This Row],[Adj Total OPERATING_MARGIN]]-Table1[[#This Row],[Current Total OPERATING_MARGIN]]</f>
        <v>-45158.899999999994</v>
      </c>
    </row>
    <row r="723" spans="1:22" x14ac:dyDescent="0.3">
      <c r="A723" t="s">
        <v>78</v>
      </c>
      <c r="B723">
        <v>2021</v>
      </c>
      <c r="C723" t="s">
        <v>20</v>
      </c>
      <c r="D723" t="s">
        <v>93</v>
      </c>
      <c r="E723" s="2">
        <v>199</v>
      </c>
      <c r="F723" s="1">
        <v>324120.03000000003</v>
      </c>
      <c r="G723" s="1">
        <v>583696.35</v>
      </c>
      <c r="H723" s="1">
        <v>84590.298500000004</v>
      </c>
      <c r="I723" s="1">
        <v>222505.22</v>
      </c>
      <c r="J723" s="1">
        <v>194435.7</v>
      </c>
      <c r="K723" s="2">
        <v>183</v>
      </c>
      <c r="L723" s="1">
        <v>253366.63</v>
      </c>
      <c r="M723" s="1">
        <v>455589.41</v>
      </c>
      <c r="N723" s="1">
        <v>69100.271999999997</v>
      </c>
      <c r="O723" s="1">
        <v>173623.9</v>
      </c>
      <c r="P723" s="1">
        <v>149381.46</v>
      </c>
      <c r="Q723" s="2">
        <f>-+Table1[[#This Row],[Current Record Count]]+Table1[[#This Row],[Adj Record Count]]</f>
        <v>-16</v>
      </c>
      <c r="R723" s="1">
        <f>+-Table1[[#This Row],[Current Total ADJUSTMENT_AMOUNT]]+Table1[[#This Row],[Adj Total ADJUSTMENT_AMOUNT]]</f>
        <v>-70753.400000000023</v>
      </c>
      <c r="S723" s="1">
        <f>-Table1[[#This Row],[Current Total CHARGE_AMOUNT]]+Table1[[#This Row],[Adj Total CHARGE_AMOUNT]]</f>
        <v>-128106.94</v>
      </c>
      <c r="T723" s="1">
        <f>+Table1[[#This Row],[Adj Total TOTAL_COST]]-Table1[[#This Row],[Current Total TOTAL_COST]]</f>
        <v>-15490.026500000007</v>
      </c>
      <c r="U723" s="1">
        <f>+Table1[[#This Row],[Adj Total CONTRIBUTION_MARGIN]]-Table1[[#This Row],[Current Total CONTRIBUTION_MARGIN]]</f>
        <v>-48881.320000000007</v>
      </c>
      <c r="V723" s="1">
        <f>+Table1[[#This Row],[Adj Total OPERATING_MARGIN]]-Table1[[#This Row],[Current Total OPERATING_MARGIN]]</f>
        <v>-45054.24000000002</v>
      </c>
    </row>
    <row r="724" spans="1:22" x14ac:dyDescent="0.3">
      <c r="A724" t="s">
        <v>54</v>
      </c>
      <c r="B724">
        <v>2022</v>
      </c>
      <c r="C724" t="s">
        <v>29</v>
      </c>
      <c r="D724" t="s">
        <v>36</v>
      </c>
      <c r="E724" s="2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2">
        <v>37</v>
      </c>
      <c r="L724" s="1">
        <v>194194.57</v>
      </c>
      <c r="M724" s="1">
        <v>225130.31</v>
      </c>
      <c r="N724" s="1">
        <v>86135.748900000006</v>
      </c>
      <c r="O724" s="1">
        <v>-28196</v>
      </c>
      <c r="P724" s="1">
        <v>-44974.06</v>
      </c>
      <c r="Q724" s="2">
        <f>-+Table1[[#This Row],[Current Record Count]]+Table1[[#This Row],[Adj Record Count]]</f>
        <v>37</v>
      </c>
      <c r="R724" s="1">
        <f>+-Table1[[#This Row],[Current Total ADJUSTMENT_AMOUNT]]+Table1[[#This Row],[Adj Total ADJUSTMENT_AMOUNT]]</f>
        <v>194194.57</v>
      </c>
      <c r="S724" s="1">
        <f>-Table1[[#This Row],[Current Total CHARGE_AMOUNT]]+Table1[[#This Row],[Adj Total CHARGE_AMOUNT]]</f>
        <v>225130.31</v>
      </c>
      <c r="T724" s="1">
        <f>+Table1[[#This Row],[Adj Total TOTAL_COST]]-Table1[[#This Row],[Current Total TOTAL_COST]]</f>
        <v>86135.748900000006</v>
      </c>
      <c r="U724" s="1">
        <f>+Table1[[#This Row],[Adj Total CONTRIBUTION_MARGIN]]-Table1[[#This Row],[Current Total CONTRIBUTION_MARGIN]]</f>
        <v>-28196</v>
      </c>
      <c r="V724" s="1">
        <f>+Table1[[#This Row],[Adj Total OPERATING_MARGIN]]-Table1[[#This Row],[Current Total OPERATING_MARGIN]]</f>
        <v>-44974.06</v>
      </c>
    </row>
    <row r="725" spans="1:22" x14ac:dyDescent="0.3">
      <c r="A725" t="s">
        <v>39</v>
      </c>
      <c r="B725">
        <v>2022</v>
      </c>
      <c r="C725" t="s">
        <v>20</v>
      </c>
      <c r="D725" t="s">
        <v>99</v>
      </c>
      <c r="E725" s="2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2">
        <v>15</v>
      </c>
      <c r="L725" s="1">
        <v>230374.03</v>
      </c>
      <c r="M725" s="1">
        <v>265051.93</v>
      </c>
      <c r="N725" s="1">
        <v>95610.598599999998</v>
      </c>
      <c r="O725" s="1">
        <v>-19303.849999999999</v>
      </c>
      <c r="P725" s="1">
        <v>-44741.56</v>
      </c>
      <c r="Q725" s="2">
        <f>-+Table1[[#This Row],[Current Record Count]]+Table1[[#This Row],[Adj Record Count]]</f>
        <v>15</v>
      </c>
      <c r="R725" s="1">
        <f>+-Table1[[#This Row],[Current Total ADJUSTMENT_AMOUNT]]+Table1[[#This Row],[Adj Total ADJUSTMENT_AMOUNT]]</f>
        <v>230374.03</v>
      </c>
      <c r="S725" s="1">
        <f>-Table1[[#This Row],[Current Total CHARGE_AMOUNT]]+Table1[[#This Row],[Adj Total CHARGE_AMOUNT]]</f>
        <v>265051.93</v>
      </c>
      <c r="T725" s="1">
        <f>+Table1[[#This Row],[Adj Total TOTAL_COST]]-Table1[[#This Row],[Current Total TOTAL_COST]]</f>
        <v>95610.598599999998</v>
      </c>
      <c r="U725" s="1">
        <f>+Table1[[#This Row],[Adj Total CONTRIBUTION_MARGIN]]-Table1[[#This Row],[Current Total CONTRIBUTION_MARGIN]]</f>
        <v>-19303.849999999999</v>
      </c>
      <c r="V725" s="1">
        <f>+Table1[[#This Row],[Adj Total OPERATING_MARGIN]]-Table1[[#This Row],[Current Total OPERATING_MARGIN]]</f>
        <v>-44741.56</v>
      </c>
    </row>
    <row r="726" spans="1:22" x14ac:dyDescent="0.3">
      <c r="A726" t="s">
        <v>81</v>
      </c>
      <c r="B726">
        <v>2025</v>
      </c>
      <c r="C726" t="s">
        <v>29</v>
      </c>
      <c r="D726" t="s">
        <v>43</v>
      </c>
      <c r="E726" s="2">
        <v>1</v>
      </c>
      <c r="F726" s="1">
        <v>818.85</v>
      </c>
      <c r="G726" s="1">
        <v>875.95</v>
      </c>
      <c r="H726" s="1">
        <v>0</v>
      </c>
      <c r="I726" s="1">
        <v>0</v>
      </c>
      <c r="J726" s="1">
        <v>0</v>
      </c>
      <c r="K726" s="2">
        <v>87</v>
      </c>
      <c r="L726" s="1">
        <v>921795.46</v>
      </c>
      <c r="M726" s="1">
        <v>1600891.75</v>
      </c>
      <c r="N726" s="1">
        <v>707910.21149999998</v>
      </c>
      <c r="O726" s="1">
        <v>293070.56</v>
      </c>
      <c r="P726" s="1">
        <v>-44538.91</v>
      </c>
      <c r="Q726" s="2">
        <f>-+Table1[[#This Row],[Current Record Count]]+Table1[[#This Row],[Adj Record Count]]</f>
        <v>86</v>
      </c>
      <c r="R726" s="1">
        <f>+-Table1[[#This Row],[Current Total ADJUSTMENT_AMOUNT]]+Table1[[#This Row],[Adj Total ADJUSTMENT_AMOUNT]]</f>
        <v>920976.61</v>
      </c>
      <c r="S726" s="1">
        <f>-Table1[[#This Row],[Current Total CHARGE_AMOUNT]]+Table1[[#This Row],[Adj Total CHARGE_AMOUNT]]</f>
        <v>1600015.8</v>
      </c>
      <c r="T726" s="1">
        <f>+Table1[[#This Row],[Adj Total TOTAL_COST]]-Table1[[#This Row],[Current Total TOTAL_COST]]</f>
        <v>707910.21149999998</v>
      </c>
      <c r="U726" s="1">
        <f>+Table1[[#This Row],[Adj Total CONTRIBUTION_MARGIN]]-Table1[[#This Row],[Current Total CONTRIBUTION_MARGIN]]</f>
        <v>293070.56</v>
      </c>
      <c r="V726" s="1">
        <f>+Table1[[#This Row],[Adj Total OPERATING_MARGIN]]-Table1[[#This Row],[Current Total OPERATING_MARGIN]]</f>
        <v>-44538.91</v>
      </c>
    </row>
    <row r="727" spans="1:22" x14ac:dyDescent="0.3">
      <c r="A727" t="s">
        <v>33</v>
      </c>
      <c r="B727">
        <v>2023</v>
      </c>
      <c r="C727" t="s">
        <v>29</v>
      </c>
      <c r="D727" t="s">
        <v>65</v>
      </c>
      <c r="E727" s="2">
        <v>100</v>
      </c>
      <c r="F727" s="1">
        <v>429022.99</v>
      </c>
      <c r="G727" s="1">
        <v>562042.25</v>
      </c>
      <c r="H727" s="1">
        <v>96117.487699999998</v>
      </c>
      <c r="I727" s="1">
        <v>67132.03</v>
      </c>
      <c r="J727" s="1">
        <v>44537.93</v>
      </c>
      <c r="K727" s="2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2">
        <f>-+Table1[[#This Row],[Current Record Count]]+Table1[[#This Row],[Adj Record Count]]</f>
        <v>-100</v>
      </c>
      <c r="R727" s="1">
        <f>+-Table1[[#This Row],[Current Total ADJUSTMENT_AMOUNT]]+Table1[[#This Row],[Adj Total ADJUSTMENT_AMOUNT]]</f>
        <v>-429022.99</v>
      </c>
      <c r="S727" s="1">
        <f>-Table1[[#This Row],[Current Total CHARGE_AMOUNT]]+Table1[[#This Row],[Adj Total CHARGE_AMOUNT]]</f>
        <v>-562042.25</v>
      </c>
      <c r="T727" s="1">
        <f>+Table1[[#This Row],[Adj Total TOTAL_COST]]-Table1[[#This Row],[Current Total TOTAL_COST]]</f>
        <v>-96117.487699999998</v>
      </c>
      <c r="U727" s="1">
        <f>+Table1[[#This Row],[Adj Total CONTRIBUTION_MARGIN]]-Table1[[#This Row],[Current Total CONTRIBUTION_MARGIN]]</f>
        <v>-67132.03</v>
      </c>
      <c r="V727" s="1">
        <f>+Table1[[#This Row],[Adj Total OPERATING_MARGIN]]-Table1[[#This Row],[Current Total OPERATING_MARGIN]]</f>
        <v>-44537.93</v>
      </c>
    </row>
    <row r="728" spans="1:22" x14ac:dyDescent="0.3">
      <c r="A728" t="s">
        <v>33</v>
      </c>
      <c r="B728">
        <v>2025</v>
      </c>
      <c r="C728" t="s">
        <v>20</v>
      </c>
      <c r="D728" t="s">
        <v>64</v>
      </c>
      <c r="E728" s="2">
        <v>32</v>
      </c>
      <c r="F728" s="1">
        <v>139954.26</v>
      </c>
      <c r="G728" s="1">
        <v>220452.42</v>
      </c>
      <c r="H728" s="1">
        <v>30430.043600000001</v>
      </c>
      <c r="I728" s="1">
        <v>51534.93</v>
      </c>
      <c r="J728" s="1">
        <v>44528.39</v>
      </c>
      <c r="K728" s="2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2">
        <f>-+Table1[[#This Row],[Current Record Count]]+Table1[[#This Row],[Adj Record Count]]</f>
        <v>-32</v>
      </c>
      <c r="R728" s="1">
        <f>+-Table1[[#This Row],[Current Total ADJUSTMENT_AMOUNT]]+Table1[[#This Row],[Adj Total ADJUSTMENT_AMOUNT]]</f>
        <v>-139954.26</v>
      </c>
      <c r="S728" s="1">
        <f>-Table1[[#This Row],[Current Total CHARGE_AMOUNT]]+Table1[[#This Row],[Adj Total CHARGE_AMOUNT]]</f>
        <v>-220452.42</v>
      </c>
      <c r="T728" s="1">
        <f>+Table1[[#This Row],[Adj Total TOTAL_COST]]-Table1[[#This Row],[Current Total TOTAL_COST]]</f>
        <v>-30430.043600000001</v>
      </c>
      <c r="U728" s="1">
        <f>+Table1[[#This Row],[Adj Total CONTRIBUTION_MARGIN]]-Table1[[#This Row],[Current Total CONTRIBUTION_MARGIN]]</f>
        <v>-51534.93</v>
      </c>
      <c r="V728" s="1">
        <f>+Table1[[#This Row],[Adj Total OPERATING_MARGIN]]-Table1[[#This Row],[Current Total OPERATING_MARGIN]]</f>
        <v>-44528.39</v>
      </c>
    </row>
    <row r="729" spans="1:22" x14ac:dyDescent="0.3">
      <c r="A729" t="s">
        <v>16</v>
      </c>
      <c r="B729">
        <v>2022</v>
      </c>
      <c r="C729" t="s">
        <v>17</v>
      </c>
      <c r="D729" t="s">
        <v>86</v>
      </c>
      <c r="E729" s="2">
        <v>1570</v>
      </c>
      <c r="F729" s="1">
        <v>1382159.43</v>
      </c>
      <c r="G729" s="1">
        <v>1652501.53</v>
      </c>
      <c r="H729" s="1">
        <v>369673.5257</v>
      </c>
      <c r="I729" s="1">
        <v>899.83</v>
      </c>
      <c r="J729" s="1">
        <v>-71725.289999999994</v>
      </c>
      <c r="K729" s="2">
        <v>1424</v>
      </c>
      <c r="L729" s="1">
        <v>511362.99</v>
      </c>
      <c r="M729" s="1">
        <v>661089.64</v>
      </c>
      <c r="N729" s="1">
        <v>282062.58149999997</v>
      </c>
      <c r="O729" s="1">
        <v>-71120.34</v>
      </c>
      <c r="P729" s="1">
        <v>-116236.35</v>
      </c>
      <c r="Q729" s="2">
        <f>-+Table1[[#This Row],[Current Record Count]]+Table1[[#This Row],[Adj Record Count]]</f>
        <v>-146</v>
      </c>
      <c r="R729" s="1">
        <f>+-Table1[[#This Row],[Current Total ADJUSTMENT_AMOUNT]]+Table1[[#This Row],[Adj Total ADJUSTMENT_AMOUNT]]</f>
        <v>-870796.44</v>
      </c>
      <c r="S729" s="1">
        <f>-Table1[[#This Row],[Current Total CHARGE_AMOUNT]]+Table1[[#This Row],[Adj Total CHARGE_AMOUNT]]</f>
        <v>-991411.89</v>
      </c>
      <c r="T729" s="1">
        <f>+Table1[[#This Row],[Adj Total TOTAL_COST]]-Table1[[#This Row],[Current Total TOTAL_COST]]</f>
        <v>-87610.944200000027</v>
      </c>
      <c r="U729" s="1">
        <f>+Table1[[#This Row],[Adj Total CONTRIBUTION_MARGIN]]-Table1[[#This Row],[Current Total CONTRIBUTION_MARGIN]]</f>
        <v>-72020.17</v>
      </c>
      <c r="V729" s="1">
        <f>+Table1[[#This Row],[Adj Total OPERATING_MARGIN]]-Table1[[#This Row],[Current Total OPERATING_MARGIN]]</f>
        <v>-44511.060000000012</v>
      </c>
    </row>
    <row r="730" spans="1:22" x14ac:dyDescent="0.3">
      <c r="A730" t="s">
        <v>31</v>
      </c>
      <c r="B730">
        <v>2024</v>
      </c>
      <c r="C730" t="s">
        <v>20</v>
      </c>
      <c r="D730" t="s">
        <v>93</v>
      </c>
      <c r="E730" s="2">
        <v>38</v>
      </c>
      <c r="F730" s="1">
        <v>288732.15999999997</v>
      </c>
      <c r="G730" s="1">
        <v>331809.39</v>
      </c>
      <c r="H730" s="1">
        <v>128206.8125</v>
      </c>
      <c r="I730" s="1">
        <v>76012.88</v>
      </c>
      <c r="J730" s="1">
        <v>31259.040000000001</v>
      </c>
      <c r="K730" s="2">
        <v>18</v>
      </c>
      <c r="L730" s="1">
        <v>68857.87</v>
      </c>
      <c r="M730" s="1">
        <v>75098.789999999994</v>
      </c>
      <c r="N730" s="1">
        <v>23621.3226</v>
      </c>
      <c r="O730" s="1">
        <v>-5489.73</v>
      </c>
      <c r="P730" s="1">
        <v>-13083.45</v>
      </c>
      <c r="Q730" s="2">
        <f>-+Table1[[#This Row],[Current Record Count]]+Table1[[#This Row],[Adj Record Count]]</f>
        <v>-20</v>
      </c>
      <c r="R730" s="1">
        <f>+-Table1[[#This Row],[Current Total ADJUSTMENT_AMOUNT]]+Table1[[#This Row],[Adj Total ADJUSTMENT_AMOUNT]]</f>
        <v>-219874.28999999998</v>
      </c>
      <c r="S730" s="1">
        <f>-Table1[[#This Row],[Current Total CHARGE_AMOUNT]]+Table1[[#This Row],[Adj Total CHARGE_AMOUNT]]</f>
        <v>-256710.60000000003</v>
      </c>
      <c r="T730" s="1">
        <f>+Table1[[#This Row],[Adj Total TOTAL_COST]]-Table1[[#This Row],[Current Total TOTAL_COST]]</f>
        <v>-104585.4899</v>
      </c>
      <c r="U730" s="1">
        <f>+Table1[[#This Row],[Adj Total CONTRIBUTION_MARGIN]]-Table1[[#This Row],[Current Total CONTRIBUTION_MARGIN]]</f>
        <v>-81502.61</v>
      </c>
      <c r="V730" s="1">
        <f>+Table1[[#This Row],[Adj Total OPERATING_MARGIN]]-Table1[[#This Row],[Current Total OPERATING_MARGIN]]</f>
        <v>-44342.490000000005</v>
      </c>
    </row>
    <row r="731" spans="1:22" x14ac:dyDescent="0.3">
      <c r="A731" t="s">
        <v>81</v>
      </c>
      <c r="B731">
        <v>2022</v>
      </c>
      <c r="C731" t="s">
        <v>20</v>
      </c>
      <c r="D731" t="s">
        <v>97</v>
      </c>
      <c r="E731" s="2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2">
        <v>9</v>
      </c>
      <c r="L731" s="1">
        <v>78745.88</v>
      </c>
      <c r="M731" s="1">
        <v>108647.85</v>
      </c>
      <c r="N731" s="1">
        <v>74631.166200000007</v>
      </c>
      <c r="O731" s="1">
        <v>-14702.97</v>
      </c>
      <c r="P731" s="1">
        <v>-44170.25</v>
      </c>
      <c r="Q731" s="2">
        <f>-+Table1[[#This Row],[Current Record Count]]+Table1[[#This Row],[Adj Record Count]]</f>
        <v>9</v>
      </c>
      <c r="R731" s="1">
        <f>+-Table1[[#This Row],[Current Total ADJUSTMENT_AMOUNT]]+Table1[[#This Row],[Adj Total ADJUSTMENT_AMOUNT]]</f>
        <v>78745.88</v>
      </c>
      <c r="S731" s="1">
        <f>-Table1[[#This Row],[Current Total CHARGE_AMOUNT]]+Table1[[#This Row],[Adj Total CHARGE_AMOUNT]]</f>
        <v>108647.85</v>
      </c>
      <c r="T731" s="1">
        <f>+Table1[[#This Row],[Adj Total TOTAL_COST]]-Table1[[#This Row],[Current Total TOTAL_COST]]</f>
        <v>74631.166200000007</v>
      </c>
      <c r="U731" s="1">
        <f>+Table1[[#This Row],[Adj Total CONTRIBUTION_MARGIN]]-Table1[[#This Row],[Current Total CONTRIBUTION_MARGIN]]</f>
        <v>-14702.97</v>
      </c>
      <c r="V731" s="1">
        <f>+Table1[[#This Row],[Adj Total OPERATING_MARGIN]]-Table1[[#This Row],[Current Total OPERATING_MARGIN]]</f>
        <v>-44170.25</v>
      </c>
    </row>
    <row r="732" spans="1:22" x14ac:dyDescent="0.3">
      <c r="A732" t="s">
        <v>16</v>
      </c>
      <c r="B732">
        <v>2021</v>
      </c>
      <c r="C732" t="s">
        <v>17</v>
      </c>
      <c r="D732" t="s">
        <v>66</v>
      </c>
      <c r="E732" s="2">
        <v>2568</v>
      </c>
      <c r="F732" s="1">
        <v>816728.51</v>
      </c>
      <c r="G732" s="1">
        <v>1249651.53</v>
      </c>
      <c r="H732" s="1">
        <v>115557.9028</v>
      </c>
      <c r="I732" s="1">
        <v>421870.78</v>
      </c>
      <c r="J732" s="1">
        <v>386086.65</v>
      </c>
      <c r="K732" s="2">
        <v>2528</v>
      </c>
      <c r="L732" s="1">
        <v>708859.74</v>
      </c>
      <c r="M732" s="1">
        <v>1068355.68</v>
      </c>
      <c r="N732" s="1">
        <v>83803.170400000003</v>
      </c>
      <c r="O732" s="1">
        <v>368079.25</v>
      </c>
      <c r="P732" s="1">
        <v>341978.58</v>
      </c>
      <c r="Q732" s="2">
        <f>-+Table1[[#This Row],[Current Record Count]]+Table1[[#This Row],[Adj Record Count]]</f>
        <v>-40</v>
      </c>
      <c r="R732" s="1">
        <f>+-Table1[[#This Row],[Current Total ADJUSTMENT_AMOUNT]]+Table1[[#This Row],[Adj Total ADJUSTMENT_AMOUNT]]</f>
        <v>-107868.77000000002</v>
      </c>
      <c r="S732" s="1">
        <f>-Table1[[#This Row],[Current Total CHARGE_AMOUNT]]+Table1[[#This Row],[Adj Total CHARGE_AMOUNT]]</f>
        <v>-181295.85000000009</v>
      </c>
      <c r="T732" s="1">
        <f>+Table1[[#This Row],[Adj Total TOTAL_COST]]-Table1[[#This Row],[Current Total TOTAL_COST]]</f>
        <v>-31754.732399999994</v>
      </c>
      <c r="U732" s="1">
        <f>+Table1[[#This Row],[Adj Total CONTRIBUTION_MARGIN]]-Table1[[#This Row],[Current Total CONTRIBUTION_MARGIN]]</f>
        <v>-53791.530000000028</v>
      </c>
      <c r="V732" s="1">
        <f>+Table1[[#This Row],[Adj Total OPERATING_MARGIN]]-Table1[[#This Row],[Current Total OPERATING_MARGIN]]</f>
        <v>-44108.070000000007</v>
      </c>
    </row>
    <row r="733" spans="1:22" x14ac:dyDescent="0.3">
      <c r="A733" t="s">
        <v>35</v>
      </c>
      <c r="B733">
        <v>2021</v>
      </c>
      <c r="C733" t="s">
        <v>23</v>
      </c>
      <c r="D733" t="s">
        <v>77</v>
      </c>
      <c r="E733" s="2">
        <v>209</v>
      </c>
      <c r="F733" s="1">
        <v>429036.46</v>
      </c>
      <c r="G733" s="1">
        <v>545871.13</v>
      </c>
      <c r="H733" s="1">
        <v>95059.496100000004</v>
      </c>
      <c r="I733" s="1">
        <v>81771.33</v>
      </c>
      <c r="J733" s="1">
        <v>49566.87</v>
      </c>
      <c r="K733" s="2">
        <v>94</v>
      </c>
      <c r="L733" s="1">
        <v>49640.56</v>
      </c>
      <c r="M733" s="1">
        <v>63527.27</v>
      </c>
      <c r="N733" s="1">
        <v>11261.1702</v>
      </c>
      <c r="O733" s="1">
        <v>9604.9</v>
      </c>
      <c r="P733" s="1">
        <v>5508.97</v>
      </c>
      <c r="Q733" s="2">
        <f>-+Table1[[#This Row],[Current Record Count]]+Table1[[#This Row],[Adj Record Count]]</f>
        <v>-115</v>
      </c>
      <c r="R733" s="1">
        <f>+-Table1[[#This Row],[Current Total ADJUSTMENT_AMOUNT]]+Table1[[#This Row],[Adj Total ADJUSTMENT_AMOUNT]]</f>
        <v>-379395.9</v>
      </c>
      <c r="S733" s="1">
        <f>-Table1[[#This Row],[Current Total CHARGE_AMOUNT]]+Table1[[#This Row],[Adj Total CHARGE_AMOUNT]]</f>
        <v>-482343.86</v>
      </c>
      <c r="T733" s="1">
        <f>+Table1[[#This Row],[Adj Total TOTAL_COST]]-Table1[[#This Row],[Current Total TOTAL_COST]]</f>
        <v>-83798.325899999996</v>
      </c>
      <c r="U733" s="1">
        <f>+Table1[[#This Row],[Adj Total CONTRIBUTION_MARGIN]]-Table1[[#This Row],[Current Total CONTRIBUTION_MARGIN]]</f>
        <v>-72166.430000000008</v>
      </c>
      <c r="V733" s="1">
        <f>+Table1[[#This Row],[Adj Total OPERATING_MARGIN]]-Table1[[#This Row],[Current Total OPERATING_MARGIN]]</f>
        <v>-44057.9</v>
      </c>
    </row>
    <row r="734" spans="1:22" x14ac:dyDescent="0.3">
      <c r="A734" t="s">
        <v>16</v>
      </c>
      <c r="B734">
        <v>2020</v>
      </c>
      <c r="C734" t="s">
        <v>17</v>
      </c>
      <c r="D734" t="s">
        <v>85</v>
      </c>
      <c r="E734" s="2">
        <v>718</v>
      </c>
      <c r="F734" s="1">
        <v>449779.01</v>
      </c>
      <c r="G734" s="1">
        <v>609760.42000000004</v>
      </c>
      <c r="H734" s="1">
        <v>56931.405400000003</v>
      </c>
      <c r="I734" s="1">
        <v>115031.89</v>
      </c>
      <c r="J734" s="1">
        <v>100065.73</v>
      </c>
      <c r="K734" s="2">
        <v>603</v>
      </c>
      <c r="L734" s="1">
        <v>124377.2</v>
      </c>
      <c r="M734" s="1">
        <v>192152.22</v>
      </c>
      <c r="N734" s="1">
        <v>10834.5772</v>
      </c>
      <c r="O734" s="1">
        <v>59077.57</v>
      </c>
      <c r="P734" s="1">
        <v>56019.97</v>
      </c>
      <c r="Q734" s="2">
        <f>-+Table1[[#This Row],[Current Record Count]]+Table1[[#This Row],[Adj Record Count]]</f>
        <v>-115</v>
      </c>
      <c r="R734" s="1">
        <f>+-Table1[[#This Row],[Current Total ADJUSTMENT_AMOUNT]]+Table1[[#This Row],[Adj Total ADJUSTMENT_AMOUNT]]</f>
        <v>-325401.81</v>
      </c>
      <c r="S734" s="1">
        <f>-Table1[[#This Row],[Current Total CHARGE_AMOUNT]]+Table1[[#This Row],[Adj Total CHARGE_AMOUNT]]</f>
        <v>-417608.20000000007</v>
      </c>
      <c r="T734" s="1">
        <f>+Table1[[#This Row],[Adj Total TOTAL_COST]]-Table1[[#This Row],[Current Total TOTAL_COST]]</f>
        <v>-46096.828200000004</v>
      </c>
      <c r="U734" s="1">
        <f>+Table1[[#This Row],[Adj Total CONTRIBUTION_MARGIN]]-Table1[[#This Row],[Current Total CONTRIBUTION_MARGIN]]</f>
        <v>-55954.32</v>
      </c>
      <c r="V734" s="1">
        <f>+Table1[[#This Row],[Adj Total OPERATING_MARGIN]]-Table1[[#This Row],[Current Total OPERATING_MARGIN]]</f>
        <v>-44045.759999999995</v>
      </c>
    </row>
    <row r="735" spans="1:22" x14ac:dyDescent="0.3">
      <c r="A735" t="s">
        <v>22</v>
      </c>
      <c r="B735">
        <v>2022</v>
      </c>
      <c r="C735" t="s">
        <v>17</v>
      </c>
      <c r="D735" t="s">
        <v>69</v>
      </c>
      <c r="E735" s="2">
        <v>3038</v>
      </c>
      <c r="F735" s="1">
        <v>1651719.86</v>
      </c>
      <c r="G735" s="1">
        <v>2771771.9</v>
      </c>
      <c r="H735" s="1">
        <v>1387181.9923</v>
      </c>
      <c r="I735" s="1">
        <v>255119.78</v>
      </c>
      <c r="J735" s="1">
        <v>-149347.43</v>
      </c>
      <c r="K735" s="2">
        <v>2920</v>
      </c>
      <c r="L735" s="1">
        <v>1022700.42</v>
      </c>
      <c r="M735" s="1">
        <v>1884502.69</v>
      </c>
      <c r="N735" s="1">
        <v>1154916.2904999999</v>
      </c>
      <c r="O735" s="1">
        <v>146597.34</v>
      </c>
      <c r="P735" s="1">
        <v>-193365.74</v>
      </c>
      <c r="Q735" s="2">
        <f>-+Table1[[#This Row],[Current Record Count]]+Table1[[#This Row],[Adj Record Count]]</f>
        <v>-118</v>
      </c>
      <c r="R735" s="1">
        <f>+-Table1[[#This Row],[Current Total ADJUSTMENT_AMOUNT]]+Table1[[#This Row],[Adj Total ADJUSTMENT_AMOUNT]]</f>
        <v>-629019.44000000006</v>
      </c>
      <c r="S735" s="1">
        <f>-Table1[[#This Row],[Current Total CHARGE_AMOUNT]]+Table1[[#This Row],[Adj Total CHARGE_AMOUNT]]</f>
        <v>-887269.21</v>
      </c>
      <c r="T735" s="1">
        <f>+Table1[[#This Row],[Adj Total TOTAL_COST]]-Table1[[#This Row],[Current Total TOTAL_COST]]</f>
        <v>-232265.70180000016</v>
      </c>
      <c r="U735" s="1">
        <f>+Table1[[#This Row],[Adj Total CONTRIBUTION_MARGIN]]-Table1[[#This Row],[Current Total CONTRIBUTION_MARGIN]]</f>
        <v>-108522.44</v>
      </c>
      <c r="V735" s="1">
        <f>+Table1[[#This Row],[Adj Total OPERATING_MARGIN]]-Table1[[#This Row],[Current Total OPERATING_MARGIN]]</f>
        <v>-44018.31</v>
      </c>
    </row>
    <row r="736" spans="1:22" x14ac:dyDescent="0.3">
      <c r="A736" t="s">
        <v>78</v>
      </c>
      <c r="B736">
        <v>2021</v>
      </c>
      <c r="C736" t="s">
        <v>17</v>
      </c>
      <c r="D736" t="s">
        <v>86</v>
      </c>
      <c r="E736" s="2">
        <v>2723</v>
      </c>
      <c r="F736" s="1">
        <v>3209347.11</v>
      </c>
      <c r="G736" s="1">
        <v>4088598.25</v>
      </c>
      <c r="H736" s="1">
        <v>761991.6237</v>
      </c>
      <c r="I736" s="1">
        <v>472581.99</v>
      </c>
      <c r="J736" s="1">
        <v>265780.26</v>
      </c>
      <c r="K736" s="2">
        <v>2654</v>
      </c>
      <c r="L736" s="1">
        <v>2792011.77</v>
      </c>
      <c r="M736" s="1">
        <v>3546253.54</v>
      </c>
      <c r="N736" s="1">
        <v>671212.55630000005</v>
      </c>
      <c r="O736" s="1">
        <v>404649.92</v>
      </c>
      <c r="P736" s="1">
        <v>222397.2</v>
      </c>
      <c r="Q736" s="2">
        <f>-+Table1[[#This Row],[Current Record Count]]+Table1[[#This Row],[Adj Record Count]]</f>
        <v>-69</v>
      </c>
      <c r="R736" s="1">
        <f>+-Table1[[#This Row],[Current Total ADJUSTMENT_AMOUNT]]+Table1[[#This Row],[Adj Total ADJUSTMENT_AMOUNT]]</f>
        <v>-417335.33999999985</v>
      </c>
      <c r="S736" s="1">
        <f>-Table1[[#This Row],[Current Total CHARGE_AMOUNT]]+Table1[[#This Row],[Adj Total CHARGE_AMOUNT]]</f>
        <v>-542344.71</v>
      </c>
      <c r="T736" s="1">
        <f>+Table1[[#This Row],[Adj Total TOTAL_COST]]-Table1[[#This Row],[Current Total TOTAL_COST]]</f>
        <v>-90779.067399999942</v>
      </c>
      <c r="U736" s="1">
        <f>+Table1[[#This Row],[Adj Total CONTRIBUTION_MARGIN]]-Table1[[#This Row],[Current Total CONTRIBUTION_MARGIN]]</f>
        <v>-67932.070000000007</v>
      </c>
      <c r="V736" s="1">
        <f>+Table1[[#This Row],[Adj Total OPERATING_MARGIN]]-Table1[[#This Row],[Current Total OPERATING_MARGIN]]</f>
        <v>-43383.06</v>
      </c>
    </row>
    <row r="737" spans="1:22" x14ac:dyDescent="0.3">
      <c r="A737" t="s">
        <v>31</v>
      </c>
      <c r="B737">
        <v>2024</v>
      </c>
      <c r="C737" t="s">
        <v>20</v>
      </c>
      <c r="D737" t="s">
        <v>76</v>
      </c>
      <c r="E737" s="2">
        <v>25</v>
      </c>
      <c r="F737" s="1">
        <v>171895.92</v>
      </c>
      <c r="G737" s="1">
        <v>186638.84</v>
      </c>
      <c r="H737" s="1">
        <v>61860.774599999997</v>
      </c>
      <c r="I737" s="1">
        <v>54021.05</v>
      </c>
      <c r="J737" s="1">
        <v>45000.82</v>
      </c>
      <c r="K737" s="2">
        <v>5</v>
      </c>
      <c r="L737" s="1">
        <v>17105.98</v>
      </c>
      <c r="M737" s="1">
        <v>17827.099999999999</v>
      </c>
      <c r="N737" s="1">
        <v>2331.8119999999999</v>
      </c>
      <c r="O737" s="1">
        <v>2384.9499999999998</v>
      </c>
      <c r="P737" s="1">
        <v>1906.12</v>
      </c>
      <c r="Q737" s="2">
        <f>-+Table1[[#This Row],[Current Record Count]]+Table1[[#This Row],[Adj Record Count]]</f>
        <v>-20</v>
      </c>
      <c r="R737" s="1">
        <f>+-Table1[[#This Row],[Current Total ADJUSTMENT_AMOUNT]]+Table1[[#This Row],[Adj Total ADJUSTMENT_AMOUNT]]</f>
        <v>-154789.94</v>
      </c>
      <c r="S737" s="1">
        <f>-Table1[[#This Row],[Current Total CHARGE_AMOUNT]]+Table1[[#This Row],[Adj Total CHARGE_AMOUNT]]</f>
        <v>-168811.74</v>
      </c>
      <c r="T737" s="1">
        <f>+Table1[[#This Row],[Adj Total TOTAL_COST]]-Table1[[#This Row],[Current Total TOTAL_COST]]</f>
        <v>-59528.962599999999</v>
      </c>
      <c r="U737" s="1">
        <f>+Table1[[#This Row],[Adj Total CONTRIBUTION_MARGIN]]-Table1[[#This Row],[Current Total CONTRIBUTION_MARGIN]]</f>
        <v>-51636.100000000006</v>
      </c>
      <c r="V737" s="1">
        <f>+Table1[[#This Row],[Adj Total OPERATING_MARGIN]]-Table1[[#This Row],[Current Total OPERATING_MARGIN]]</f>
        <v>-43094.7</v>
      </c>
    </row>
    <row r="738" spans="1:22" x14ac:dyDescent="0.3">
      <c r="A738" t="s">
        <v>54</v>
      </c>
      <c r="B738">
        <v>2021</v>
      </c>
      <c r="C738" t="s">
        <v>20</v>
      </c>
      <c r="D738" t="s">
        <v>100</v>
      </c>
      <c r="E738" s="2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2">
        <v>81</v>
      </c>
      <c r="L738" s="1">
        <v>2449133.27</v>
      </c>
      <c r="M738" s="1">
        <v>2541445.65</v>
      </c>
      <c r="N738" s="1">
        <v>1026425.152</v>
      </c>
      <c r="O738" s="1">
        <v>-14946.56</v>
      </c>
      <c r="P738" s="1">
        <v>-42937.1</v>
      </c>
      <c r="Q738" s="2">
        <f>-+Table1[[#This Row],[Current Record Count]]+Table1[[#This Row],[Adj Record Count]]</f>
        <v>81</v>
      </c>
      <c r="R738" s="1">
        <f>+-Table1[[#This Row],[Current Total ADJUSTMENT_AMOUNT]]+Table1[[#This Row],[Adj Total ADJUSTMENT_AMOUNT]]</f>
        <v>2449133.27</v>
      </c>
      <c r="S738" s="1">
        <f>-Table1[[#This Row],[Current Total CHARGE_AMOUNT]]+Table1[[#This Row],[Adj Total CHARGE_AMOUNT]]</f>
        <v>2541445.65</v>
      </c>
      <c r="T738" s="1">
        <f>+Table1[[#This Row],[Adj Total TOTAL_COST]]-Table1[[#This Row],[Current Total TOTAL_COST]]</f>
        <v>1026425.152</v>
      </c>
      <c r="U738" s="1">
        <f>+Table1[[#This Row],[Adj Total CONTRIBUTION_MARGIN]]-Table1[[#This Row],[Current Total CONTRIBUTION_MARGIN]]</f>
        <v>-14946.56</v>
      </c>
      <c r="V738" s="1">
        <f>+Table1[[#This Row],[Adj Total OPERATING_MARGIN]]-Table1[[#This Row],[Current Total OPERATING_MARGIN]]</f>
        <v>-42937.1</v>
      </c>
    </row>
    <row r="739" spans="1:22" x14ac:dyDescent="0.3">
      <c r="A739" t="s">
        <v>22</v>
      </c>
      <c r="B739">
        <v>2025</v>
      </c>
      <c r="C739" t="s">
        <v>58</v>
      </c>
      <c r="D739" t="s">
        <v>58</v>
      </c>
      <c r="E739" s="2">
        <v>866</v>
      </c>
      <c r="F739" s="1">
        <v>5691207.1799999997</v>
      </c>
      <c r="G739" s="1">
        <v>7215304.5</v>
      </c>
      <c r="H739" s="1">
        <v>1470481.2246999999</v>
      </c>
      <c r="I739" s="1">
        <v>533924.81999999995</v>
      </c>
      <c r="J739" s="1">
        <v>40043.279999999999</v>
      </c>
      <c r="K739" s="2">
        <v>6</v>
      </c>
      <c r="L739" s="1">
        <v>6680.96</v>
      </c>
      <c r="M739" s="1">
        <v>6358.21</v>
      </c>
      <c r="N739" s="1">
        <v>2491.2001</v>
      </c>
      <c r="O739" s="1">
        <v>-1755.95</v>
      </c>
      <c r="P739" s="1">
        <v>-2724.1</v>
      </c>
      <c r="Q739" s="2">
        <f>-+Table1[[#This Row],[Current Record Count]]+Table1[[#This Row],[Adj Record Count]]</f>
        <v>-860</v>
      </c>
      <c r="R739" s="1">
        <f>+-Table1[[#This Row],[Current Total ADJUSTMENT_AMOUNT]]+Table1[[#This Row],[Adj Total ADJUSTMENT_AMOUNT]]</f>
        <v>-5684526.2199999997</v>
      </c>
      <c r="S739" s="1">
        <f>-Table1[[#This Row],[Current Total CHARGE_AMOUNT]]+Table1[[#This Row],[Adj Total CHARGE_AMOUNT]]</f>
        <v>-7208946.29</v>
      </c>
      <c r="T739" s="1">
        <f>+Table1[[#This Row],[Adj Total TOTAL_COST]]-Table1[[#This Row],[Current Total TOTAL_COST]]</f>
        <v>-1467990.0245999999</v>
      </c>
      <c r="U739" s="1">
        <f>+Table1[[#This Row],[Adj Total CONTRIBUTION_MARGIN]]-Table1[[#This Row],[Current Total CONTRIBUTION_MARGIN]]</f>
        <v>-535680.7699999999</v>
      </c>
      <c r="V739" s="1">
        <f>+Table1[[#This Row],[Adj Total OPERATING_MARGIN]]-Table1[[#This Row],[Current Total OPERATING_MARGIN]]</f>
        <v>-42767.38</v>
      </c>
    </row>
    <row r="740" spans="1:22" x14ac:dyDescent="0.3">
      <c r="A740" t="s">
        <v>78</v>
      </c>
      <c r="B740">
        <v>2022</v>
      </c>
      <c r="C740" t="s">
        <v>17</v>
      </c>
      <c r="D740" t="s">
        <v>86</v>
      </c>
      <c r="E740" s="2">
        <v>2256</v>
      </c>
      <c r="F740" s="1">
        <v>2795582.71</v>
      </c>
      <c r="G740" s="1">
        <v>3541175.27</v>
      </c>
      <c r="H740" s="1">
        <v>494604.63030000002</v>
      </c>
      <c r="I740" s="1">
        <v>437889.81</v>
      </c>
      <c r="J740" s="1">
        <v>314256.74</v>
      </c>
      <c r="K740" s="2">
        <v>2202</v>
      </c>
      <c r="L740" s="1">
        <v>2488923.2000000002</v>
      </c>
      <c r="M740" s="1">
        <v>3146187.83</v>
      </c>
      <c r="N740" s="1">
        <v>446232.87550000002</v>
      </c>
      <c r="O740" s="1">
        <v>380688.4</v>
      </c>
      <c r="P740" s="1">
        <v>271543.28999999998</v>
      </c>
      <c r="Q740" s="2">
        <f>-+Table1[[#This Row],[Current Record Count]]+Table1[[#This Row],[Adj Record Count]]</f>
        <v>-54</v>
      </c>
      <c r="R740" s="1">
        <f>+-Table1[[#This Row],[Current Total ADJUSTMENT_AMOUNT]]+Table1[[#This Row],[Adj Total ADJUSTMENT_AMOUNT]]</f>
        <v>-306659.50999999978</v>
      </c>
      <c r="S740" s="1">
        <f>-Table1[[#This Row],[Current Total CHARGE_AMOUNT]]+Table1[[#This Row],[Adj Total CHARGE_AMOUNT]]</f>
        <v>-394987.43999999994</v>
      </c>
      <c r="T740" s="1">
        <f>+Table1[[#This Row],[Adj Total TOTAL_COST]]-Table1[[#This Row],[Current Total TOTAL_COST]]</f>
        <v>-48371.754799999995</v>
      </c>
      <c r="U740" s="1">
        <f>+Table1[[#This Row],[Adj Total CONTRIBUTION_MARGIN]]-Table1[[#This Row],[Current Total CONTRIBUTION_MARGIN]]</f>
        <v>-57201.409999999974</v>
      </c>
      <c r="V740" s="1">
        <f>+Table1[[#This Row],[Adj Total OPERATING_MARGIN]]-Table1[[#This Row],[Current Total OPERATING_MARGIN]]</f>
        <v>-42713.450000000012</v>
      </c>
    </row>
    <row r="741" spans="1:22" x14ac:dyDescent="0.3">
      <c r="A741" t="s">
        <v>31</v>
      </c>
      <c r="B741">
        <v>2024</v>
      </c>
      <c r="C741" t="s">
        <v>29</v>
      </c>
      <c r="D741" t="s">
        <v>87</v>
      </c>
      <c r="E741" s="2">
        <v>21</v>
      </c>
      <c r="F741" s="1">
        <v>295769.67</v>
      </c>
      <c r="G741" s="1">
        <v>428628.79</v>
      </c>
      <c r="H741" s="1">
        <v>108087.2761</v>
      </c>
      <c r="I741" s="1">
        <v>50591.14</v>
      </c>
      <c r="J741" s="1">
        <v>20323.73</v>
      </c>
      <c r="K741" s="2">
        <v>6</v>
      </c>
      <c r="L741" s="1">
        <v>74848.34</v>
      </c>
      <c r="M741" s="1">
        <v>81069.62</v>
      </c>
      <c r="N741" s="1">
        <v>28323.9712</v>
      </c>
      <c r="O741" s="1">
        <v>-15336.62</v>
      </c>
      <c r="P741" s="1">
        <v>-22101.37</v>
      </c>
      <c r="Q741" s="2">
        <f>-+Table1[[#This Row],[Current Record Count]]+Table1[[#This Row],[Adj Record Count]]</f>
        <v>-15</v>
      </c>
      <c r="R741" s="1">
        <f>+-Table1[[#This Row],[Current Total ADJUSTMENT_AMOUNT]]+Table1[[#This Row],[Adj Total ADJUSTMENT_AMOUNT]]</f>
        <v>-220921.33</v>
      </c>
      <c r="S741" s="1">
        <f>-Table1[[#This Row],[Current Total CHARGE_AMOUNT]]+Table1[[#This Row],[Adj Total CHARGE_AMOUNT]]</f>
        <v>-347559.17</v>
      </c>
      <c r="T741" s="1">
        <f>+Table1[[#This Row],[Adj Total TOTAL_COST]]-Table1[[#This Row],[Current Total TOTAL_COST]]</f>
        <v>-79763.304900000003</v>
      </c>
      <c r="U741" s="1">
        <f>+Table1[[#This Row],[Adj Total CONTRIBUTION_MARGIN]]-Table1[[#This Row],[Current Total CONTRIBUTION_MARGIN]]</f>
        <v>-65927.759999999995</v>
      </c>
      <c r="V741" s="1">
        <f>+Table1[[#This Row],[Adj Total OPERATING_MARGIN]]-Table1[[#This Row],[Current Total OPERATING_MARGIN]]</f>
        <v>-42425.1</v>
      </c>
    </row>
    <row r="742" spans="1:22" x14ac:dyDescent="0.3">
      <c r="A742" t="s">
        <v>27</v>
      </c>
      <c r="B742">
        <v>2020</v>
      </c>
      <c r="C742" t="s">
        <v>90</v>
      </c>
      <c r="D742" t="s">
        <v>90</v>
      </c>
      <c r="E742" s="2">
        <v>16</v>
      </c>
      <c r="F742" s="1">
        <v>45981.58</v>
      </c>
      <c r="G742" s="1">
        <v>61669.26</v>
      </c>
      <c r="H742" s="1">
        <v>14230.672500000001</v>
      </c>
      <c r="I742" s="1">
        <v>5662.7</v>
      </c>
      <c r="J742" s="1">
        <v>1453.99</v>
      </c>
      <c r="K742" s="2">
        <v>40</v>
      </c>
      <c r="L742" s="1">
        <v>341377.38</v>
      </c>
      <c r="M742" s="1">
        <v>429544.8</v>
      </c>
      <c r="N742" s="1">
        <v>129100.6183</v>
      </c>
      <c r="O742" s="1">
        <v>-1676.82</v>
      </c>
      <c r="P742" s="1">
        <v>-40965.94</v>
      </c>
      <c r="Q742" s="2">
        <f>-+Table1[[#This Row],[Current Record Count]]+Table1[[#This Row],[Adj Record Count]]</f>
        <v>24</v>
      </c>
      <c r="R742" s="1">
        <f>+-Table1[[#This Row],[Current Total ADJUSTMENT_AMOUNT]]+Table1[[#This Row],[Adj Total ADJUSTMENT_AMOUNT]]</f>
        <v>295395.8</v>
      </c>
      <c r="S742" s="1">
        <f>-Table1[[#This Row],[Current Total CHARGE_AMOUNT]]+Table1[[#This Row],[Adj Total CHARGE_AMOUNT]]</f>
        <v>367875.54</v>
      </c>
      <c r="T742" s="1">
        <f>+Table1[[#This Row],[Adj Total TOTAL_COST]]-Table1[[#This Row],[Current Total TOTAL_COST]]</f>
        <v>114869.9458</v>
      </c>
      <c r="U742" s="1">
        <f>+Table1[[#This Row],[Adj Total CONTRIBUTION_MARGIN]]-Table1[[#This Row],[Current Total CONTRIBUTION_MARGIN]]</f>
        <v>-7339.5199999999995</v>
      </c>
      <c r="V742" s="1">
        <f>+Table1[[#This Row],[Adj Total OPERATING_MARGIN]]-Table1[[#This Row],[Current Total OPERATING_MARGIN]]</f>
        <v>-42419.93</v>
      </c>
    </row>
    <row r="743" spans="1:22" x14ac:dyDescent="0.3">
      <c r="A743" t="s">
        <v>78</v>
      </c>
      <c r="B743">
        <v>2025</v>
      </c>
      <c r="C743" t="s">
        <v>29</v>
      </c>
      <c r="D743" t="s">
        <v>43</v>
      </c>
      <c r="E743" s="2">
        <v>733</v>
      </c>
      <c r="F743" s="1">
        <v>1797088.23</v>
      </c>
      <c r="G743" s="1">
        <v>2372730.5099999998</v>
      </c>
      <c r="H743" s="1">
        <v>311432.19189999998</v>
      </c>
      <c r="I743" s="1">
        <v>197211.03</v>
      </c>
      <c r="J743" s="1">
        <v>100567.87</v>
      </c>
      <c r="K743" s="2">
        <v>667</v>
      </c>
      <c r="L743" s="1">
        <v>1166191.74</v>
      </c>
      <c r="M743" s="1">
        <v>1499267.3</v>
      </c>
      <c r="N743" s="1">
        <v>185879.4283</v>
      </c>
      <c r="O743" s="1">
        <v>114873.96</v>
      </c>
      <c r="P743" s="1">
        <v>58259.55</v>
      </c>
      <c r="Q743" s="2">
        <f>-+Table1[[#This Row],[Current Record Count]]+Table1[[#This Row],[Adj Record Count]]</f>
        <v>-66</v>
      </c>
      <c r="R743" s="1">
        <f>+-Table1[[#This Row],[Current Total ADJUSTMENT_AMOUNT]]+Table1[[#This Row],[Adj Total ADJUSTMENT_AMOUNT]]</f>
        <v>-630896.49</v>
      </c>
      <c r="S743" s="1">
        <f>-Table1[[#This Row],[Current Total CHARGE_AMOUNT]]+Table1[[#This Row],[Adj Total CHARGE_AMOUNT]]</f>
        <v>-873463.20999999973</v>
      </c>
      <c r="T743" s="1">
        <f>+Table1[[#This Row],[Adj Total TOTAL_COST]]-Table1[[#This Row],[Current Total TOTAL_COST]]</f>
        <v>-125552.76359999998</v>
      </c>
      <c r="U743" s="1">
        <f>+Table1[[#This Row],[Adj Total CONTRIBUTION_MARGIN]]-Table1[[#This Row],[Current Total CONTRIBUTION_MARGIN]]</f>
        <v>-82337.069999999992</v>
      </c>
      <c r="V743" s="1">
        <f>+Table1[[#This Row],[Adj Total OPERATING_MARGIN]]-Table1[[#This Row],[Current Total OPERATING_MARGIN]]</f>
        <v>-42308.319999999992</v>
      </c>
    </row>
    <row r="744" spans="1:22" x14ac:dyDescent="0.3">
      <c r="A744" t="s">
        <v>16</v>
      </c>
      <c r="B744">
        <v>2022</v>
      </c>
      <c r="C744" t="s">
        <v>17</v>
      </c>
      <c r="D744" t="s">
        <v>66</v>
      </c>
      <c r="E744" s="2">
        <v>2350</v>
      </c>
      <c r="F744" s="1">
        <v>800432.82</v>
      </c>
      <c r="G744" s="1">
        <v>1177164.03</v>
      </c>
      <c r="H744" s="1">
        <v>134304.28909999999</v>
      </c>
      <c r="I744" s="1">
        <v>317549.26</v>
      </c>
      <c r="J744" s="1">
        <v>285822.81</v>
      </c>
      <c r="K744" s="2">
        <v>2311</v>
      </c>
      <c r="L744" s="1">
        <v>704424.48</v>
      </c>
      <c r="M744" s="1">
        <v>1007870.16</v>
      </c>
      <c r="N744" s="1">
        <v>96608.949500000002</v>
      </c>
      <c r="O744" s="1">
        <v>265201.59999999998</v>
      </c>
      <c r="P744" s="1">
        <v>243603.1</v>
      </c>
      <c r="Q744" s="2">
        <f>-+Table1[[#This Row],[Current Record Count]]+Table1[[#This Row],[Adj Record Count]]</f>
        <v>-39</v>
      </c>
      <c r="R744" s="1">
        <f>+-Table1[[#This Row],[Current Total ADJUSTMENT_AMOUNT]]+Table1[[#This Row],[Adj Total ADJUSTMENT_AMOUNT]]</f>
        <v>-96008.339999999967</v>
      </c>
      <c r="S744" s="1">
        <f>-Table1[[#This Row],[Current Total CHARGE_AMOUNT]]+Table1[[#This Row],[Adj Total CHARGE_AMOUNT]]</f>
        <v>-169293.87</v>
      </c>
      <c r="T744" s="1">
        <f>+Table1[[#This Row],[Adj Total TOTAL_COST]]-Table1[[#This Row],[Current Total TOTAL_COST]]</f>
        <v>-37695.339599999992</v>
      </c>
      <c r="U744" s="1">
        <f>+Table1[[#This Row],[Adj Total CONTRIBUTION_MARGIN]]-Table1[[#This Row],[Current Total CONTRIBUTION_MARGIN]]</f>
        <v>-52347.660000000033</v>
      </c>
      <c r="V744" s="1">
        <f>+Table1[[#This Row],[Adj Total OPERATING_MARGIN]]-Table1[[#This Row],[Current Total OPERATING_MARGIN]]</f>
        <v>-42219.709999999992</v>
      </c>
    </row>
    <row r="745" spans="1:22" x14ac:dyDescent="0.3">
      <c r="A745" t="s">
        <v>16</v>
      </c>
      <c r="B745">
        <v>2022</v>
      </c>
      <c r="C745" t="s">
        <v>17</v>
      </c>
      <c r="D745" t="s">
        <v>56</v>
      </c>
      <c r="E745" s="2">
        <v>550</v>
      </c>
      <c r="F745" s="1">
        <v>694917.71</v>
      </c>
      <c r="G745" s="1">
        <v>865937.73</v>
      </c>
      <c r="H745" s="1">
        <v>163630.87299999999</v>
      </c>
      <c r="I745" s="1">
        <v>72193.990000000005</v>
      </c>
      <c r="J745" s="1">
        <v>30419.200000000001</v>
      </c>
      <c r="K745" s="2">
        <v>451</v>
      </c>
      <c r="L745" s="1">
        <v>204969.49</v>
      </c>
      <c r="M745" s="1">
        <v>261373.27</v>
      </c>
      <c r="N745" s="1">
        <v>85679.618600000002</v>
      </c>
      <c r="O745" s="1">
        <v>8112</v>
      </c>
      <c r="P745" s="1">
        <v>-11721.37</v>
      </c>
      <c r="Q745" s="2">
        <f>-+Table1[[#This Row],[Current Record Count]]+Table1[[#This Row],[Adj Record Count]]</f>
        <v>-99</v>
      </c>
      <c r="R745" s="1">
        <f>+-Table1[[#This Row],[Current Total ADJUSTMENT_AMOUNT]]+Table1[[#This Row],[Adj Total ADJUSTMENT_AMOUNT]]</f>
        <v>-489948.22</v>
      </c>
      <c r="S745" s="1">
        <f>-Table1[[#This Row],[Current Total CHARGE_AMOUNT]]+Table1[[#This Row],[Adj Total CHARGE_AMOUNT]]</f>
        <v>-604564.46</v>
      </c>
      <c r="T745" s="1">
        <f>+Table1[[#This Row],[Adj Total TOTAL_COST]]-Table1[[#This Row],[Current Total TOTAL_COST]]</f>
        <v>-77951.254399999991</v>
      </c>
      <c r="U745" s="1">
        <f>+Table1[[#This Row],[Adj Total CONTRIBUTION_MARGIN]]-Table1[[#This Row],[Current Total CONTRIBUTION_MARGIN]]</f>
        <v>-64081.990000000005</v>
      </c>
      <c r="V745" s="1">
        <f>+Table1[[#This Row],[Adj Total OPERATING_MARGIN]]-Table1[[#This Row],[Current Total OPERATING_MARGIN]]</f>
        <v>-42140.57</v>
      </c>
    </row>
    <row r="746" spans="1:22" x14ac:dyDescent="0.3">
      <c r="A746" t="s">
        <v>35</v>
      </c>
      <c r="B746">
        <v>2020</v>
      </c>
      <c r="C746" t="s">
        <v>46</v>
      </c>
      <c r="D746" t="s">
        <v>46</v>
      </c>
      <c r="E746" s="2">
        <v>33</v>
      </c>
      <c r="F746" s="1">
        <v>159918.44</v>
      </c>
      <c r="G746" s="1">
        <v>250090.69</v>
      </c>
      <c r="H746" s="1">
        <v>50278.194199999998</v>
      </c>
      <c r="I746" s="1">
        <v>53276.47</v>
      </c>
      <c r="J746" s="1">
        <v>39719.82</v>
      </c>
      <c r="K746" s="2">
        <v>10</v>
      </c>
      <c r="L746" s="1">
        <v>15850.71</v>
      </c>
      <c r="M746" s="1">
        <v>19218.509999999998</v>
      </c>
      <c r="N746" s="1">
        <v>5582.1486999999997</v>
      </c>
      <c r="O746" s="1">
        <v>-221.99</v>
      </c>
      <c r="P746" s="1">
        <v>-2226.58</v>
      </c>
      <c r="Q746" s="2">
        <f>-+Table1[[#This Row],[Current Record Count]]+Table1[[#This Row],[Adj Record Count]]</f>
        <v>-23</v>
      </c>
      <c r="R746" s="1">
        <f>+-Table1[[#This Row],[Current Total ADJUSTMENT_AMOUNT]]+Table1[[#This Row],[Adj Total ADJUSTMENT_AMOUNT]]</f>
        <v>-144067.73000000001</v>
      </c>
      <c r="S746" s="1">
        <f>-Table1[[#This Row],[Current Total CHARGE_AMOUNT]]+Table1[[#This Row],[Adj Total CHARGE_AMOUNT]]</f>
        <v>-230872.18</v>
      </c>
      <c r="T746" s="1">
        <f>+Table1[[#This Row],[Adj Total TOTAL_COST]]-Table1[[#This Row],[Current Total TOTAL_COST]]</f>
        <v>-44696.0455</v>
      </c>
      <c r="U746" s="1">
        <f>+Table1[[#This Row],[Adj Total CONTRIBUTION_MARGIN]]-Table1[[#This Row],[Current Total CONTRIBUTION_MARGIN]]</f>
        <v>-53498.46</v>
      </c>
      <c r="V746" s="1">
        <f>+Table1[[#This Row],[Adj Total OPERATING_MARGIN]]-Table1[[#This Row],[Current Total OPERATING_MARGIN]]</f>
        <v>-41946.400000000001</v>
      </c>
    </row>
    <row r="747" spans="1:22" x14ac:dyDescent="0.3">
      <c r="A747" t="s">
        <v>98</v>
      </c>
      <c r="B747">
        <v>2022</v>
      </c>
      <c r="C747" t="s">
        <v>17</v>
      </c>
      <c r="D747" t="s">
        <v>69</v>
      </c>
      <c r="E747" s="2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2">
        <v>7</v>
      </c>
      <c r="L747" s="1">
        <v>271480.23</v>
      </c>
      <c r="M747" s="1">
        <v>362332.57</v>
      </c>
      <c r="N747" s="1">
        <v>130942.93</v>
      </c>
      <c r="O747" s="1">
        <v>-15971.96</v>
      </c>
      <c r="P747" s="1">
        <v>-41906.26</v>
      </c>
      <c r="Q747" s="2">
        <f>-+Table1[[#This Row],[Current Record Count]]+Table1[[#This Row],[Adj Record Count]]</f>
        <v>7</v>
      </c>
      <c r="R747" s="1">
        <f>+-Table1[[#This Row],[Current Total ADJUSTMENT_AMOUNT]]+Table1[[#This Row],[Adj Total ADJUSTMENT_AMOUNT]]</f>
        <v>271480.23</v>
      </c>
      <c r="S747" s="1">
        <f>-Table1[[#This Row],[Current Total CHARGE_AMOUNT]]+Table1[[#This Row],[Adj Total CHARGE_AMOUNT]]</f>
        <v>362332.57</v>
      </c>
      <c r="T747" s="1">
        <f>+Table1[[#This Row],[Adj Total TOTAL_COST]]-Table1[[#This Row],[Current Total TOTAL_COST]]</f>
        <v>130942.93</v>
      </c>
      <c r="U747" s="1">
        <f>+Table1[[#This Row],[Adj Total CONTRIBUTION_MARGIN]]-Table1[[#This Row],[Current Total CONTRIBUTION_MARGIN]]</f>
        <v>-15971.96</v>
      </c>
      <c r="V747" s="1">
        <f>+Table1[[#This Row],[Adj Total OPERATING_MARGIN]]-Table1[[#This Row],[Current Total OPERATING_MARGIN]]</f>
        <v>-41906.26</v>
      </c>
    </row>
    <row r="748" spans="1:22" x14ac:dyDescent="0.3">
      <c r="A748" t="s">
        <v>33</v>
      </c>
      <c r="B748">
        <v>2024</v>
      </c>
      <c r="C748" t="s">
        <v>29</v>
      </c>
      <c r="D748" t="s">
        <v>65</v>
      </c>
      <c r="E748" s="2">
        <v>106</v>
      </c>
      <c r="F748" s="1">
        <v>439928.71</v>
      </c>
      <c r="G748" s="1">
        <v>531237.81999999995</v>
      </c>
      <c r="H748" s="1">
        <v>65054.724900000001</v>
      </c>
      <c r="I748" s="1">
        <v>62213.93</v>
      </c>
      <c r="J748" s="1">
        <v>41947.57</v>
      </c>
      <c r="K748" s="2">
        <v>1</v>
      </c>
      <c r="L748" s="1">
        <v>109.59</v>
      </c>
      <c r="M748" s="1">
        <v>462.4</v>
      </c>
      <c r="N748" s="1">
        <v>134.75980000000001</v>
      </c>
      <c r="O748" s="1">
        <v>230.87</v>
      </c>
      <c r="P748" s="1">
        <v>218.05</v>
      </c>
      <c r="Q748" s="2">
        <f>-+Table1[[#This Row],[Current Record Count]]+Table1[[#This Row],[Adj Record Count]]</f>
        <v>-105</v>
      </c>
      <c r="R748" s="1">
        <f>+-Table1[[#This Row],[Current Total ADJUSTMENT_AMOUNT]]+Table1[[#This Row],[Adj Total ADJUSTMENT_AMOUNT]]</f>
        <v>-439819.12</v>
      </c>
      <c r="S748" s="1">
        <f>-Table1[[#This Row],[Current Total CHARGE_AMOUNT]]+Table1[[#This Row],[Adj Total CHARGE_AMOUNT]]</f>
        <v>-530775.41999999993</v>
      </c>
      <c r="T748" s="1">
        <f>+Table1[[#This Row],[Adj Total TOTAL_COST]]-Table1[[#This Row],[Current Total TOTAL_COST]]</f>
        <v>-64919.965100000001</v>
      </c>
      <c r="U748" s="1">
        <f>+Table1[[#This Row],[Adj Total CONTRIBUTION_MARGIN]]-Table1[[#This Row],[Current Total CONTRIBUTION_MARGIN]]</f>
        <v>-61983.06</v>
      </c>
      <c r="V748" s="1">
        <f>+Table1[[#This Row],[Adj Total OPERATING_MARGIN]]-Table1[[#This Row],[Current Total OPERATING_MARGIN]]</f>
        <v>-41729.519999999997</v>
      </c>
    </row>
    <row r="749" spans="1:22" x14ac:dyDescent="0.3">
      <c r="A749" t="s">
        <v>27</v>
      </c>
      <c r="B749">
        <v>2023</v>
      </c>
      <c r="C749" t="s">
        <v>51</v>
      </c>
      <c r="D749" t="s">
        <v>51</v>
      </c>
      <c r="E749" s="2">
        <v>15</v>
      </c>
      <c r="F749" s="1">
        <v>120446.52</v>
      </c>
      <c r="G749" s="1">
        <v>181586.39</v>
      </c>
      <c r="H749" s="1">
        <v>19294.5769</v>
      </c>
      <c r="I749" s="1">
        <v>48390.65</v>
      </c>
      <c r="J749" s="1">
        <v>41675.74</v>
      </c>
      <c r="K749" s="2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2">
        <f>-+Table1[[#This Row],[Current Record Count]]+Table1[[#This Row],[Adj Record Count]]</f>
        <v>-15</v>
      </c>
      <c r="R749" s="1">
        <f>+-Table1[[#This Row],[Current Total ADJUSTMENT_AMOUNT]]+Table1[[#This Row],[Adj Total ADJUSTMENT_AMOUNT]]</f>
        <v>-120446.52</v>
      </c>
      <c r="S749" s="1">
        <f>-Table1[[#This Row],[Current Total CHARGE_AMOUNT]]+Table1[[#This Row],[Adj Total CHARGE_AMOUNT]]</f>
        <v>-181586.39</v>
      </c>
      <c r="T749" s="1">
        <f>+Table1[[#This Row],[Adj Total TOTAL_COST]]-Table1[[#This Row],[Current Total TOTAL_COST]]</f>
        <v>-19294.5769</v>
      </c>
      <c r="U749" s="1">
        <f>+Table1[[#This Row],[Adj Total CONTRIBUTION_MARGIN]]-Table1[[#This Row],[Current Total CONTRIBUTION_MARGIN]]</f>
        <v>-48390.65</v>
      </c>
      <c r="V749" s="1">
        <f>+Table1[[#This Row],[Adj Total OPERATING_MARGIN]]-Table1[[#This Row],[Current Total OPERATING_MARGIN]]</f>
        <v>-41675.74</v>
      </c>
    </row>
    <row r="750" spans="1:22" x14ac:dyDescent="0.3">
      <c r="A750" t="s">
        <v>25</v>
      </c>
      <c r="B750">
        <v>2022</v>
      </c>
      <c r="C750" t="s">
        <v>17</v>
      </c>
      <c r="D750" t="s">
        <v>96</v>
      </c>
      <c r="E750" s="2">
        <v>171</v>
      </c>
      <c r="F750" s="1">
        <v>546202.91</v>
      </c>
      <c r="G750" s="1">
        <v>674311.06</v>
      </c>
      <c r="H750" s="1">
        <v>51325.630299999997</v>
      </c>
      <c r="I750" s="1">
        <v>109360.14</v>
      </c>
      <c r="J750" s="1">
        <v>95817.94</v>
      </c>
      <c r="K750" s="2">
        <v>208</v>
      </c>
      <c r="L750" s="1">
        <v>685175.37</v>
      </c>
      <c r="M750" s="1">
        <v>861543.03</v>
      </c>
      <c r="N750" s="1">
        <v>145158.5453</v>
      </c>
      <c r="O750" s="1">
        <v>113507.05</v>
      </c>
      <c r="P750" s="1">
        <v>54194.68</v>
      </c>
      <c r="Q750" s="2">
        <f>-+Table1[[#This Row],[Current Record Count]]+Table1[[#This Row],[Adj Record Count]]</f>
        <v>37</v>
      </c>
      <c r="R750" s="1">
        <f>+-Table1[[#This Row],[Current Total ADJUSTMENT_AMOUNT]]+Table1[[#This Row],[Adj Total ADJUSTMENT_AMOUNT]]</f>
        <v>138972.45999999996</v>
      </c>
      <c r="S750" s="1">
        <f>-Table1[[#This Row],[Current Total CHARGE_AMOUNT]]+Table1[[#This Row],[Adj Total CHARGE_AMOUNT]]</f>
        <v>187231.96999999997</v>
      </c>
      <c r="T750" s="1">
        <f>+Table1[[#This Row],[Adj Total TOTAL_COST]]-Table1[[#This Row],[Current Total TOTAL_COST]]</f>
        <v>93832.915000000008</v>
      </c>
      <c r="U750" s="1">
        <f>+Table1[[#This Row],[Adj Total CONTRIBUTION_MARGIN]]-Table1[[#This Row],[Current Total CONTRIBUTION_MARGIN]]</f>
        <v>4146.9100000000035</v>
      </c>
      <c r="V750" s="1">
        <f>+Table1[[#This Row],[Adj Total OPERATING_MARGIN]]-Table1[[#This Row],[Current Total OPERATING_MARGIN]]</f>
        <v>-41623.26</v>
      </c>
    </row>
    <row r="751" spans="1:22" x14ac:dyDescent="0.3">
      <c r="A751" t="s">
        <v>39</v>
      </c>
      <c r="B751">
        <v>2024</v>
      </c>
      <c r="C751" t="s">
        <v>28</v>
      </c>
      <c r="D751" t="s">
        <v>28</v>
      </c>
      <c r="E751" s="2">
        <v>2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2">
        <v>63</v>
      </c>
      <c r="L751" s="1">
        <v>1067045.08</v>
      </c>
      <c r="M751" s="1">
        <v>1328731.47</v>
      </c>
      <c r="N751" s="1">
        <v>336985.34409999999</v>
      </c>
      <c r="O751" s="1">
        <v>69560.55</v>
      </c>
      <c r="P751" s="1">
        <v>-41617.67</v>
      </c>
      <c r="Q751" s="2">
        <f>-+Table1[[#This Row],[Current Record Count]]+Table1[[#This Row],[Adj Record Count]]</f>
        <v>61</v>
      </c>
      <c r="R751" s="1">
        <f>+-Table1[[#This Row],[Current Total ADJUSTMENT_AMOUNT]]+Table1[[#This Row],[Adj Total ADJUSTMENT_AMOUNT]]</f>
        <v>1067045.08</v>
      </c>
      <c r="S751" s="1">
        <f>-Table1[[#This Row],[Current Total CHARGE_AMOUNT]]+Table1[[#This Row],[Adj Total CHARGE_AMOUNT]]</f>
        <v>1328731.47</v>
      </c>
      <c r="T751" s="1">
        <f>+Table1[[#This Row],[Adj Total TOTAL_COST]]-Table1[[#This Row],[Current Total TOTAL_COST]]</f>
        <v>336985.34409999999</v>
      </c>
      <c r="U751" s="1">
        <f>+Table1[[#This Row],[Adj Total CONTRIBUTION_MARGIN]]-Table1[[#This Row],[Current Total CONTRIBUTION_MARGIN]]</f>
        <v>69560.55</v>
      </c>
      <c r="V751" s="1">
        <f>+Table1[[#This Row],[Adj Total OPERATING_MARGIN]]-Table1[[#This Row],[Current Total OPERATING_MARGIN]]</f>
        <v>-41617.67</v>
      </c>
    </row>
    <row r="752" spans="1:22" x14ac:dyDescent="0.3">
      <c r="A752" t="s">
        <v>16</v>
      </c>
      <c r="B752">
        <v>2024</v>
      </c>
      <c r="C752" t="s">
        <v>20</v>
      </c>
      <c r="D752" t="s">
        <v>21</v>
      </c>
      <c r="E752" s="2">
        <v>129</v>
      </c>
      <c r="F752" s="1">
        <v>501166.38</v>
      </c>
      <c r="G752" s="1">
        <v>761849.91</v>
      </c>
      <c r="H752" s="1">
        <v>237561.55059999999</v>
      </c>
      <c r="I752" s="1">
        <v>93131.42</v>
      </c>
      <c r="J752" s="1">
        <v>58621.36</v>
      </c>
      <c r="K752" s="2">
        <v>104</v>
      </c>
      <c r="L752" s="1">
        <v>176185.07</v>
      </c>
      <c r="M752" s="1">
        <v>226962.14</v>
      </c>
      <c r="N752" s="1">
        <v>52700.2785</v>
      </c>
      <c r="O752" s="1">
        <v>26515.88</v>
      </c>
      <c r="P752" s="1">
        <v>17092.02</v>
      </c>
      <c r="Q752" s="2">
        <f>-+Table1[[#This Row],[Current Record Count]]+Table1[[#This Row],[Adj Record Count]]</f>
        <v>-25</v>
      </c>
      <c r="R752" s="1">
        <f>+-Table1[[#This Row],[Current Total ADJUSTMENT_AMOUNT]]+Table1[[#This Row],[Adj Total ADJUSTMENT_AMOUNT]]</f>
        <v>-324981.31</v>
      </c>
      <c r="S752" s="1">
        <f>-Table1[[#This Row],[Current Total CHARGE_AMOUNT]]+Table1[[#This Row],[Adj Total CHARGE_AMOUNT]]</f>
        <v>-534887.77</v>
      </c>
      <c r="T752" s="1">
        <f>+Table1[[#This Row],[Adj Total TOTAL_COST]]-Table1[[#This Row],[Current Total TOTAL_COST]]</f>
        <v>-184861.2721</v>
      </c>
      <c r="U752" s="1">
        <f>+Table1[[#This Row],[Adj Total CONTRIBUTION_MARGIN]]-Table1[[#This Row],[Current Total CONTRIBUTION_MARGIN]]</f>
        <v>-66615.539999999994</v>
      </c>
      <c r="V752" s="1">
        <f>+Table1[[#This Row],[Adj Total OPERATING_MARGIN]]-Table1[[#This Row],[Current Total OPERATING_MARGIN]]</f>
        <v>-41529.339999999997</v>
      </c>
    </row>
    <row r="753" spans="1:22" x14ac:dyDescent="0.3">
      <c r="A753" t="s">
        <v>22</v>
      </c>
      <c r="B753">
        <v>2023</v>
      </c>
      <c r="C753" t="s">
        <v>17</v>
      </c>
      <c r="D753" t="s">
        <v>91</v>
      </c>
      <c r="E753" s="2">
        <v>10560</v>
      </c>
      <c r="F753" s="1">
        <v>3679330.17</v>
      </c>
      <c r="G753" s="1">
        <v>5470201.5999999996</v>
      </c>
      <c r="H753" s="1">
        <v>3658473.4737999998</v>
      </c>
      <c r="I753" s="1">
        <v>702269.83</v>
      </c>
      <c r="J753" s="1">
        <v>-596206.84</v>
      </c>
      <c r="K753" s="2">
        <v>10494</v>
      </c>
      <c r="L753" s="1">
        <v>3385768.42</v>
      </c>
      <c r="M753" s="1">
        <v>5059098.1399999997</v>
      </c>
      <c r="N753" s="1">
        <v>3573595.9391000001</v>
      </c>
      <c r="O753" s="1">
        <v>630128.31999999995</v>
      </c>
      <c r="P753" s="1">
        <v>-637654.92000000004</v>
      </c>
      <c r="Q753" s="2">
        <f>-+Table1[[#This Row],[Current Record Count]]+Table1[[#This Row],[Adj Record Count]]</f>
        <v>-66</v>
      </c>
      <c r="R753" s="1">
        <f>+-Table1[[#This Row],[Current Total ADJUSTMENT_AMOUNT]]+Table1[[#This Row],[Adj Total ADJUSTMENT_AMOUNT]]</f>
        <v>-293561.75</v>
      </c>
      <c r="S753" s="1">
        <f>-Table1[[#This Row],[Current Total CHARGE_AMOUNT]]+Table1[[#This Row],[Adj Total CHARGE_AMOUNT]]</f>
        <v>-411103.45999999996</v>
      </c>
      <c r="T753" s="1">
        <f>+Table1[[#This Row],[Adj Total TOTAL_COST]]-Table1[[#This Row],[Current Total TOTAL_COST]]</f>
        <v>-84877.534699999727</v>
      </c>
      <c r="U753" s="1">
        <f>+Table1[[#This Row],[Adj Total CONTRIBUTION_MARGIN]]-Table1[[#This Row],[Current Total CONTRIBUTION_MARGIN]]</f>
        <v>-72141.510000000009</v>
      </c>
      <c r="V753" s="1">
        <f>+Table1[[#This Row],[Adj Total OPERATING_MARGIN]]-Table1[[#This Row],[Current Total OPERATING_MARGIN]]</f>
        <v>-41448.080000000075</v>
      </c>
    </row>
    <row r="754" spans="1:22" x14ac:dyDescent="0.3">
      <c r="A754" t="s">
        <v>35</v>
      </c>
      <c r="B754">
        <v>2021</v>
      </c>
      <c r="C754" t="s">
        <v>29</v>
      </c>
      <c r="D754" t="s">
        <v>38</v>
      </c>
      <c r="E754" s="2">
        <v>292</v>
      </c>
      <c r="F754" s="1">
        <v>434202.11</v>
      </c>
      <c r="G754" s="1">
        <v>574716.12</v>
      </c>
      <c r="H754" s="1">
        <v>204782.12049999999</v>
      </c>
      <c r="I754" s="1">
        <v>88578.85</v>
      </c>
      <c r="J754" s="1">
        <v>24851.18</v>
      </c>
      <c r="K754" s="2">
        <v>227</v>
      </c>
      <c r="L754" s="1">
        <v>164970.26</v>
      </c>
      <c r="M754" s="1">
        <v>210341.19</v>
      </c>
      <c r="N754" s="1">
        <v>138665.91579999999</v>
      </c>
      <c r="O754" s="1">
        <v>25905.53</v>
      </c>
      <c r="P754" s="1">
        <v>-16419.259999999998</v>
      </c>
      <c r="Q754" s="2">
        <f>-+Table1[[#This Row],[Current Record Count]]+Table1[[#This Row],[Adj Record Count]]</f>
        <v>-65</v>
      </c>
      <c r="R754" s="1">
        <f>+-Table1[[#This Row],[Current Total ADJUSTMENT_AMOUNT]]+Table1[[#This Row],[Adj Total ADJUSTMENT_AMOUNT]]</f>
        <v>-269231.84999999998</v>
      </c>
      <c r="S754" s="1">
        <f>-Table1[[#This Row],[Current Total CHARGE_AMOUNT]]+Table1[[#This Row],[Adj Total CHARGE_AMOUNT]]</f>
        <v>-364374.93</v>
      </c>
      <c r="T754" s="1">
        <f>+Table1[[#This Row],[Adj Total TOTAL_COST]]-Table1[[#This Row],[Current Total TOTAL_COST]]</f>
        <v>-66116.204700000002</v>
      </c>
      <c r="U754" s="1">
        <f>+Table1[[#This Row],[Adj Total CONTRIBUTION_MARGIN]]-Table1[[#This Row],[Current Total CONTRIBUTION_MARGIN]]</f>
        <v>-62673.320000000007</v>
      </c>
      <c r="V754" s="1">
        <f>+Table1[[#This Row],[Adj Total OPERATING_MARGIN]]-Table1[[#This Row],[Current Total OPERATING_MARGIN]]</f>
        <v>-41270.44</v>
      </c>
    </row>
    <row r="755" spans="1:22" x14ac:dyDescent="0.3">
      <c r="A755" t="s">
        <v>16</v>
      </c>
      <c r="B755">
        <v>2020</v>
      </c>
      <c r="C755" t="s">
        <v>17</v>
      </c>
      <c r="D755" t="s">
        <v>45</v>
      </c>
      <c r="E755" s="2">
        <v>61</v>
      </c>
      <c r="F755" s="1">
        <v>119813.71</v>
      </c>
      <c r="G755" s="1">
        <v>210357.77</v>
      </c>
      <c r="H755" s="1">
        <v>32368.830600000001</v>
      </c>
      <c r="I755" s="1">
        <v>66595.55</v>
      </c>
      <c r="J755" s="1">
        <v>56871.32</v>
      </c>
      <c r="K755" s="2">
        <v>31</v>
      </c>
      <c r="L755" s="1">
        <v>17788.39</v>
      </c>
      <c r="M755" s="1">
        <v>35418.49</v>
      </c>
      <c r="N755" s="1">
        <v>1567.5333000000001</v>
      </c>
      <c r="O755" s="1">
        <v>16408.38</v>
      </c>
      <c r="P755" s="1">
        <v>15752.85</v>
      </c>
      <c r="Q755" s="2">
        <f>-+Table1[[#This Row],[Current Record Count]]+Table1[[#This Row],[Adj Record Count]]</f>
        <v>-30</v>
      </c>
      <c r="R755" s="1">
        <f>+-Table1[[#This Row],[Current Total ADJUSTMENT_AMOUNT]]+Table1[[#This Row],[Adj Total ADJUSTMENT_AMOUNT]]</f>
        <v>-102025.32</v>
      </c>
      <c r="S755" s="1">
        <f>-Table1[[#This Row],[Current Total CHARGE_AMOUNT]]+Table1[[#This Row],[Adj Total CHARGE_AMOUNT]]</f>
        <v>-174939.28</v>
      </c>
      <c r="T755" s="1">
        <f>+Table1[[#This Row],[Adj Total TOTAL_COST]]-Table1[[#This Row],[Current Total TOTAL_COST]]</f>
        <v>-30801.297300000002</v>
      </c>
      <c r="U755" s="1">
        <f>+Table1[[#This Row],[Adj Total CONTRIBUTION_MARGIN]]-Table1[[#This Row],[Current Total CONTRIBUTION_MARGIN]]</f>
        <v>-50187.17</v>
      </c>
      <c r="V755" s="1">
        <f>+Table1[[#This Row],[Adj Total OPERATING_MARGIN]]-Table1[[#This Row],[Current Total OPERATING_MARGIN]]</f>
        <v>-41118.47</v>
      </c>
    </row>
    <row r="756" spans="1:22" x14ac:dyDescent="0.3">
      <c r="A756" t="s">
        <v>25</v>
      </c>
      <c r="B756">
        <v>2023</v>
      </c>
      <c r="C756" t="s">
        <v>29</v>
      </c>
      <c r="D756" t="s">
        <v>52</v>
      </c>
      <c r="E756" s="2">
        <v>957</v>
      </c>
      <c r="F756" s="1">
        <v>2377480.66</v>
      </c>
      <c r="G756" s="1">
        <v>2626605.44</v>
      </c>
      <c r="H756" s="1">
        <v>289145.98220000003</v>
      </c>
      <c r="I756" s="1">
        <v>76471.22</v>
      </c>
      <c r="J756" s="1">
        <v>-22755.47</v>
      </c>
      <c r="K756" s="2">
        <v>1174</v>
      </c>
      <c r="L756" s="1">
        <v>3187509.51</v>
      </c>
      <c r="M756" s="1">
        <v>3565854.34</v>
      </c>
      <c r="N756" s="1">
        <v>465393.54399999999</v>
      </c>
      <c r="O756" s="1">
        <v>91201.51</v>
      </c>
      <c r="P756" s="1">
        <v>-63868.6</v>
      </c>
      <c r="Q756" s="2">
        <f>-+Table1[[#This Row],[Current Record Count]]+Table1[[#This Row],[Adj Record Count]]</f>
        <v>217</v>
      </c>
      <c r="R756" s="1">
        <f>+-Table1[[#This Row],[Current Total ADJUSTMENT_AMOUNT]]+Table1[[#This Row],[Adj Total ADJUSTMENT_AMOUNT]]</f>
        <v>810028.84999999963</v>
      </c>
      <c r="S756" s="1">
        <f>-Table1[[#This Row],[Current Total CHARGE_AMOUNT]]+Table1[[#This Row],[Adj Total CHARGE_AMOUNT]]</f>
        <v>939248.89999999991</v>
      </c>
      <c r="T756" s="1">
        <f>+Table1[[#This Row],[Adj Total TOTAL_COST]]-Table1[[#This Row],[Current Total TOTAL_COST]]</f>
        <v>176247.56179999997</v>
      </c>
      <c r="U756" s="1">
        <f>+Table1[[#This Row],[Adj Total CONTRIBUTION_MARGIN]]-Table1[[#This Row],[Current Total CONTRIBUTION_MARGIN]]</f>
        <v>14730.289999999994</v>
      </c>
      <c r="V756" s="1">
        <f>+Table1[[#This Row],[Adj Total OPERATING_MARGIN]]-Table1[[#This Row],[Current Total OPERATING_MARGIN]]</f>
        <v>-41113.129999999997</v>
      </c>
    </row>
    <row r="757" spans="1:22" x14ac:dyDescent="0.3">
      <c r="A757" t="s">
        <v>54</v>
      </c>
      <c r="B757">
        <v>2021</v>
      </c>
      <c r="C757" t="s">
        <v>51</v>
      </c>
      <c r="D757" t="s">
        <v>51</v>
      </c>
      <c r="E757" s="2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2">
        <v>528</v>
      </c>
      <c r="L757" s="1">
        <v>987983.38</v>
      </c>
      <c r="M757" s="1">
        <v>1390335.73</v>
      </c>
      <c r="N757" s="1">
        <v>490340.48139999999</v>
      </c>
      <c r="O757" s="1">
        <v>74556.72</v>
      </c>
      <c r="P757" s="1">
        <v>-41106.230000000003</v>
      </c>
      <c r="Q757" s="2">
        <f>-+Table1[[#This Row],[Current Record Count]]+Table1[[#This Row],[Adj Record Count]]</f>
        <v>528</v>
      </c>
      <c r="R757" s="1">
        <f>+-Table1[[#This Row],[Current Total ADJUSTMENT_AMOUNT]]+Table1[[#This Row],[Adj Total ADJUSTMENT_AMOUNT]]</f>
        <v>987983.38</v>
      </c>
      <c r="S757" s="1">
        <f>-Table1[[#This Row],[Current Total CHARGE_AMOUNT]]+Table1[[#This Row],[Adj Total CHARGE_AMOUNT]]</f>
        <v>1390335.73</v>
      </c>
      <c r="T757" s="1">
        <f>+Table1[[#This Row],[Adj Total TOTAL_COST]]-Table1[[#This Row],[Current Total TOTAL_COST]]</f>
        <v>490340.48139999999</v>
      </c>
      <c r="U757" s="1">
        <f>+Table1[[#This Row],[Adj Total CONTRIBUTION_MARGIN]]-Table1[[#This Row],[Current Total CONTRIBUTION_MARGIN]]</f>
        <v>74556.72</v>
      </c>
      <c r="V757" s="1">
        <f>+Table1[[#This Row],[Adj Total OPERATING_MARGIN]]-Table1[[#This Row],[Current Total OPERATING_MARGIN]]</f>
        <v>-41106.230000000003</v>
      </c>
    </row>
    <row r="758" spans="1:22" x14ac:dyDescent="0.3">
      <c r="A758" t="s">
        <v>33</v>
      </c>
      <c r="B758">
        <v>2020</v>
      </c>
      <c r="C758" t="s">
        <v>41</v>
      </c>
      <c r="D758" t="s">
        <v>41</v>
      </c>
      <c r="E758" s="2">
        <v>542</v>
      </c>
      <c r="F758" s="1">
        <v>1840745.63</v>
      </c>
      <c r="G758" s="1">
        <v>2522338</v>
      </c>
      <c r="H758" s="1">
        <v>639573.50210000004</v>
      </c>
      <c r="I758" s="1">
        <v>246826.33</v>
      </c>
      <c r="J758" s="1">
        <v>40826.660000000003</v>
      </c>
      <c r="K758" s="2">
        <v>9</v>
      </c>
      <c r="L758" s="1">
        <v>14829.65</v>
      </c>
      <c r="M758" s="1">
        <v>20482.09</v>
      </c>
      <c r="N758" s="1">
        <v>5872.9414999999999</v>
      </c>
      <c r="O758" s="1">
        <v>700.46</v>
      </c>
      <c r="P758" s="1">
        <v>-248.26</v>
      </c>
      <c r="Q758" s="2">
        <f>-+Table1[[#This Row],[Current Record Count]]+Table1[[#This Row],[Adj Record Count]]</f>
        <v>-533</v>
      </c>
      <c r="R758" s="1">
        <f>+-Table1[[#This Row],[Current Total ADJUSTMENT_AMOUNT]]+Table1[[#This Row],[Adj Total ADJUSTMENT_AMOUNT]]</f>
        <v>-1825915.98</v>
      </c>
      <c r="S758" s="1">
        <f>-Table1[[#This Row],[Current Total CHARGE_AMOUNT]]+Table1[[#This Row],[Adj Total CHARGE_AMOUNT]]</f>
        <v>-2501855.91</v>
      </c>
      <c r="T758" s="1">
        <f>+Table1[[#This Row],[Adj Total TOTAL_COST]]-Table1[[#This Row],[Current Total TOTAL_COST]]</f>
        <v>-633700.56060000008</v>
      </c>
      <c r="U758" s="1">
        <f>+Table1[[#This Row],[Adj Total CONTRIBUTION_MARGIN]]-Table1[[#This Row],[Current Total CONTRIBUTION_MARGIN]]</f>
        <v>-246125.87</v>
      </c>
      <c r="V758" s="1">
        <f>+Table1[[#This Row],[Adj Total OPERATING_MARGIN]]-Table1[[#This Row],[Current Total OPERATING_MARGIN]]</f>
        <v>-41074.920000000006</v>
      </c>
    </row>
    <row r="759" spans="1:22" x14ac:dyDescent="0.3">
      <c r="A759" t="s">
        <v>39</v>
      </c>
      <c r="B759">
        <v>2022</v>
      </c>
      <c r="C759" t="s">
        <v>41</v>
      </c>
      <c r="D759" t="s">
        <v>41</v>
      </c>
      <c r="E759" s="2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2">
        <v>34</v>
      </c>
      <c r="L759" s="1">
        <v>357703.09</v>
      </c>
      <c r="M759" s="1">
        <v>432021.91</v>
      </c>
      <c r="N759" s="1">
        <v>145217.035</v>
      </c>
      <c r="O759" s="1">
        <v>5811.11</v>
      </c>
      <c r="P759" s="1">
        <v>-41055.01</v>
      </c>
      <c r="Q759" s="2">
        <f>-+Table1[[#This Row],[Current Record Count]]+Table1[[#This Row],[Adj Record Count]]</f>
        <v>34</v>
      </c>
      <c r="R759" s="1">
        <f>+-Table1[[#This Row],[Current Total ADJUSTMENT_AMOUNT]]+Table1[[#This Row],[Adj Total ADJUSTMENT_AMOUNT]]</f>
        <v>357703.09</v>
      </c>
      <c r="S759" s="1">
        <f>-Table1[[#This Row],[Current Total CHARGE_AMOUNT]]+Table1[[#This Row],[Adj Total CHARGE_AMOUNT]]</f>
        <v>432021.91</v>
      </c>
      <c r="T759" s="1">
        <f>+Table1[[#This Row],[Adj Total TOTAL_COST]]-Table1[[#This Row],[Current Total TOTAL_COST]]</f>
        <v>145217.035</v>
      </c>
      <c r="U759" s="1">
        <f>+Table1[[#This Row],[Adj Total CONTRIBUTION_MARGIN]]-Table1[[#This Row],[Current Total CONTRIBUTION_MARGIN]]</f>
        <v>5811.11</v>
      </c>
      <c r="V759" s="1">
        <f>+Table1[[#This Row],[Adj Total OPERATING_MARGIN]]-Table1[[#This Row],[Current Total OPERATING_MARGIN]]</f>
        <v>-41055.01</v>
      </c>
    </row>
    <row r="760" spans="1:22" x14ac:dyDescent="0.3">
      <c r="A760" t="s">
        <v>33</v>
      </c>
      <c r="B760">
        <v>2022</v>
      </c>
      <c r="C760" t="s">
        <v>23</v>
      </c>
      <c r="D760" t="s">
        <v>24</v>
      </c>
      <c r="E760" s="2">
        <v>37</v>
      </c>
      <c r="F760" s="1">
        <v>148834.84</v>
      </c>
      <c r="G760" s="1">
        <v>214239.81</v>
      </c>
      <c r="H760" s="1">
        <v>33508.168799999999</v>
      </c>
      <c r="I760" s="1">
        <v>49971.22</v>
      </c>
      <c r="J760" s="1">
        <v>40717.629999999997</v>
      </c>
      <c r="K760" s="2">
        <v>3</v>
      </c>
      <c r="L760" s="1">
        <v>458.21</v>
      </c>
      <c r="M760" s="1">
        <v>458.21</v>
      </c>
      <c r="N760" s="1">
        <v>276.68689999999998</v>
      </c>
      <c r="O760" s="1">
        <v>-220.65</v>
      </c>
      <c r="P760" s="1">
        <v>-265.79000000000002</v>
      </c>
      <c r="Q760" s="2">
        <f>-+Table1[[#This Row],[Current Record Count]]+Table1[[#This Row],[Adj Record Count]]</f>
        <v>-34</v>
      </c>
      <c r="R760" s="1">
        <f>+-Table1[[#This Row],[Current Total ADJUSTMENT_AMOUNT]]+Table1[[#This Row],[Adj Total ADJUSTMENT_AMOUNT]]</f>
        <v>-148376.63</v>
      </c>
      <c r="S760" s="1">
        <f>-Table1[[#This Row],[Current Total CHARGE_AMOUNT]]+Table1[[#This Row],[Adj Total CHARGE_AMOUNT]]</f>
        <v>-213781.6</v>
      </c>
      <c r="T760" s="1">
        <f>+Table1[[#This Row],[Adj Total TOTAL_COST]]-Table1[[#This Row],[Current Total TOTAL_COST]]</f>
        <v>-33231.481899999999</v>
      </c>
      <c r="U760" s="1">
        <f>+Table1[[#This Row],[Adj Total CONTRIBUTION_MARGIN]]-Table1[[#This Row],[Current Total CONTRIBUTION_MARGIN]]</f>
        <v>-50191.87</v>
      </c>
      <c r="V760" s="1">
        <f>+Table1[[#This Row],[Adj Total OPERATING_MARGIN]]-Table1[[#This Row],[Current Total OPERATING_MARGIN]]</f>
        <v>-40983.42</v>
      </c>
    </row>
    <row r="761" spans="1:22" x14ac:dyDescent="0.3">
      <c r="A761" t="s">
        <v>54</v>
      </c>
      <c r="B761">
        <v>2025</v>
      </c>
      <c r="C761" t="s">
        <v>20</v>
      </c>
      <c r="D761" t="s">
        <v>97</v>
      </c>
      <c r="E761" s="2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2">
        <v>37</v>
      </c>
      <c r="L761" s="1">
        <v>240254.74</v>
      </c>
      <c r="M761" s="1">
        <v>300558.34999999998</v>
      </c>
      <c r="N761" s="1">
        <v>100177.37549999999</v>
      </c>
      <c r="O761" s="1">
        <v>-23051.360000000001</v>
      </c>
      <c r="P761" s="1">
        <v>-40706.19</v>
      </c>
      <c r="Q761" s="2">
        <f>-+Table1[[#This Row],[Current Record Count]]+Table1[[#This Row],[Adj Record Count]]</f>
        <v>37</v>
      </c>
      <c r="R761" s="1">
        <f>+-Table1[[#This Row],[Current Total ADJUSTMENT_AMOUNT]]+Table1[[#This Row],[Adj Total ADJUSTMENT_AMOUNT]]</f>
        <v>240254.74</v>
      </c>
      <c r="S761" s="1">
        <f>-Table1[[#This Row],[Current Total CHARGE_AMOUNT]]+Table1[[#This Row],[Adj Total CHARGE_AMOUNT]]</f>
        <v>300558.34999999998</v>
      </c>
      <c r="T761" s="1">
        <f>+Table1[[#This Row],[Adj Total TOTAL_COST]]-Table1[[#This Row],[Current Total TOTAL_COST]]</f>
        <v>100177.37549999999</v>
      </c>
      <c r="U761" s="1">
        <f>+Table1[[#This Row],[Adj Total CONTRIBUTION_MARGIN]]-Table1[[#This Row],[Current Total CONTRIBUTION_MARGIN]]</f>
        <v>-23051.360000000001</v>
      </c>
      <c r="V761" s="1">
        <f>+Table1[[#This Row],[Adj Total OPERATING_MARGIN]]-Table1[[#This Row],[Current Total OPERATING_MARGIN]]</f>
        <v>-40706.19</v>
      </c>
    </row>
    <row r="762" spans="1:22" x14ac:dyDescent="0.3">
      <c r="A762" t="s">
        <v>39</v>
      </c>
      <c r="B762">
        <v>2023</v>
      </c>
      <c r="C762" t="s">
        <v>20</v>
      </c>
      <c r="D762" t="s">
        <v>99</v>
      </c>
      <c r="E762" s="2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2">
        <v>7</v>
      </c>
      <c r="L762" s="1">
        <v>136857.94</v>
      </c>
      <c r="M762" s="1">
        <v>155737.71</v>
      </c>
      <c r="N762" s="1">
        <v>59414.066299999999</v>
      </c>
      <c r="O762" s="1">
        <v>-22915.759999999998</v>
      </c>
      <c r="P762" s="1">
        <v>-40534.300000000003</v>
      </c>
      <c r="Q762" s="2">
        <f>-+Table1[[#This Row],[Current Record Count]]+Table1[[#This Row],[Adj Record Count]]</f>
        <v>7</v>
      </c>
      <c r="R762" s="1">
        <f>+-Table1[[#This Row],[Current Total ADJUSTMENT_AMOUNT]]+Table1[[#This Row],[Adj Total ADJUSTMENT_AMOUNT]]</f>
        <v>136857.94</v>
      </c>
      <c r="S762" s="1">
        <f>-Table1[[#This Row],[Current Total CHARGE_AMOUNT]]+Table1[[#This Row],[Adj Total CHARGE_AMOUNT]]</f>
        <v>155737.71</v>
      </c>
      <c r="T762" s="1">
        <f>+Table1[[#This Row],[Adj Total TOTAL_COST]]-Table1[[#This Row],[Current Total TOTAL_COST]]</f>
        <v>59414.066299999999</v>
      </c>
      <c r="U762" s="1">
        <f>+Table1[[#This Row],[Adj Total CONTRIBUTION_MARGIN]]-Table1[[#This Row],[Current Total CONTRIBUTION_MARGIN]]</f>
        <v>-22915.759999999998</v>
      </c>
      <c r="V762" s="1">
        <f>+Table1[[#This Row],[Adj Total OPERATING_MARGIN]]-Table1[[#This Row],[Current Total OPERATING_MARGIN]]</f>
        <v>-40534.300000000003</v>
      </c>
    </row>
    <row r="763" spans="1:22" x14ac:dyDescent="0.3">
      <c r="A763" t="s">
        <v>44</v>
      </c>
      <c r="B763">
        <v>2021</v>
      </c>
      <c r="C763" t="s">
        <v>17</v>
      </c>
      <c r="D763" t="s">
        <v>45</v>
      </c>
      <c r="E763" s="2">
        <v>159</v>
      </c>
      <c r="F763" s="1">
        <v>1952476.96</v>
      </c>
      <c r="G763" s="1">
        <v>2460886.9500000002</v>
      </c>
      <c r="H763" s="1">
        <v>542354.82490000001</v>
      </c>
      <c r="I763" s="1">
        <v>224322.17</v>
      </c>
      <c r="J763" s="1">
        <v>37605.97</v>
      </c>
      <c r="K763" s="2">
        <v>53</v>
      </c>
      <c r="L763" s="1">
        <v>115074.72</v>
      </c>
      <c r="M763" s="1">
        <v>157599.1</v>
      </c>
      <c r="N763" s="1">
        <v>51463.513700000003</v>
      </c>
      <c r="O763" s="1">
        <v>14804.77</v>
      </c>
      <c r="P763" s="1">
        <v>-2872.95</v>
      </c>
      <c r="Q763" s="2">
        <f>-+Table1[[#This Row],[Current Record Count]]+Table1[[#This Row],[Adj Record Count]]</f>
        <v>-106</v>
      </c>
      <c r="R763" s="1">
        <f>+-Table1[[#This Row],[Current Total ADJUSTMENT_AMOUNT]]+Table1[[#This Row],[Adj Total ADJUSTMENT_AMOUNT]]</f>
        <v>-1837402.24</v>
      </c>
      <c r="S763" s="1">
        <f>-Table1[[#This Row],[Current Total CHARGE_AMOUNT]]+Table1[[#This Row],[Adj Total CHARGE_AMOUNT]]</f>
        <v>-2303287.85</v>
      </c>
      <c r="T763" s="1">
        <f>+Table1[[#This Row],[Adj Total TOTAL_COST]]-Table1[[#This Row],[Current Total TOTAL_COST]]</f>
        <v>-490891.3112</v>
      </c>
      <c r="U763" s="1">
        <f>+Table1[[#This Row],[Adj Total CONTRIBUTION_MARGIN]]-Table1[[#This Row],[Current Total CONTRIBUTION_MARGIN]]</f>
        <v>-209517.40000000002</v>
      </c>
      <c r="V763" s="1">
        <f>+Table1[[#This Row],[Adj Total OPERATING_MARGIN]]-Table1[[#This Row],[Current Total OPERATING_MARGIN]]</f>
        <v>-40478.92</v>
      </c>
    </row>
    <row r="764" spans="1:22" x14ac:dyDescent="0.3">
      <c r="A764" t="s">
        <v>81</v>
      </c>
      <c r="B764">
        <v>2021</v>
      </c>
      <c r="C764" t="s">
        <v>17</v>
      </c>
      <c r="D764" t="s">
        <v>79</v>
      </c>
      <c r="E764" s="2">
        <v>11</v>
      </c>
      <c r="F764" s="1">
        <v>1915.18</v>
      </c>
      <c r="G764" s="1">
        <v>2904.8</v>
      </c>
      <c r="H764" s="1">
        <v>1640.9329</v>
      </c>
      <c r="I764" s="1">
        <v>359.48</v>
      </c>
      <c r="J764" s="1">
        <v>-645.33000000000004</v>
      </c>
      <c r="K764" s="2">
        <v>25</v>
      </c>
      <c r="L764" s="1">
        <v>144406.39000000001</v>
      </c>
      <c r="M764" s="1">
        <v>181539.19</v>
      </c>
      <c r="N764" s="1">
        <v>77736.555900000007</v>
      </c>
      <c r="O764" s="1">
        <v>-8593.1</v>
      </c>
      <c r="P764" s="1">
        <v>-41100.06</v>
      </c>
      <c r="Q764" s="2">
        <f>-+Table1[[#This Row],[Current Record Count]]+Table1[[#This Row],[Adj Record Count]]</f>
        <v>14</v>
      </c>
      <c r="R764" s="1">
        <f>+-Table1[[#This Row],[Current Total ADJUSTMENT_AMOUNT]]+Table1[[#This Row],[Adj Total ADJUSTMENT_AMOUNT]]</f>
        <v>142491.21000000002</v>
      </c>
      <c r="S764" s="1">
        <f>-Table1[[#This Row],[Current Total CHARGE_AMOUNT]]+Table1[[#This Row],[Adj Total CHARGE_AMOUNT]]</f>
        <v>178634.39</v>
      </c>
      <c r="T764" s="1">
        <f>+Table1[[#This Row],[Adj Total TOTAL_COST]]-Table1[[#This Row],[Current Total TOTAL_COST]]</f>
        <v>76095.623000000007</v>
      </c>
      <c r="U764" s="1">
        <f>+Table1[[#This Row],[Adj Total CONTRIBUTION_MARGIN]]-Table1[[#This Row],[Current Total CONTRIBUTION_MARGIN]]</f>
        <v>-8952.58</v>
      </c>
      <c r="V764" s="1">
        <f>+Table1[[#This Row],[Adj Total OPERATING_MARGIN]]-Table1[[#This Row],[Current Total OPERATING_MARGIN]]</f>
        <v>-40454.729999999996</v>
      </c>
    </row>
    <row r="765" spans="1:22" x14ac:dyDescent="0.3">
      <c r="A765" t="s">
        <v>39</v>
      </c>
      <c r="B765">
        <v>2021</v>
      </c>
      <c r="C765" t="s">
        <v>20</v>
      </c>
      <c r="D765" t="s">
        <v>97</v>
      </c>
      <c r="E765" s="2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2">
        <v>24</v>
      </c>
      <c r="L765" s="1">
        <v>284561.09000000003</v>
      </c>
      <c r="M765" s="1">
        <v>353425.21</v>
      </c>
      <c r="N765" s="1">
        <v>148958.42569999999</v>
      </c>
      <c r="O765" s="1">
        <v>18691.41</v>
      </c>
      <c r="P765" s="1">
        <v>-40216.870000000003</v>
      </c>
      <c r="Q765" s="2">
        <f>-+Table1[[#This Row],[Current Record Count]]+Table1[[#This Row],[Adj Record Count]]</f>
        <v>24</v>
      </c>
      <c r="R765" s="1">
        <f>+-Table1[[#This Row],[Current Total ADJUSTMENT_AMOUNT]]+Table1[[#This Row],[Adj Total ADJUSTMENT_AMOUNT]]</f>
        <v>284561.09000000003</v>
      </c>
      <c r="S765" s="1">
        <f>-Table1[[#This Row],[Current Total CHARGE_AMOUNT]]+Table1[[#This Row],[Adj Total CHARGE_AMOUNT]]</f>
        <v>353425.21</v>
      </c>
      <c r="T765" s="1">
        <f>+Table1[[#This Row],[Adj Total TOTAL_COST]]-Table1[[#This Row],[Current Total TOTAL_COST]]</f>
        <v>148958.42569999999</v>
      </c>
      <c r="U765" s="1">
        <f>+Table1[[#This Row],[Adj Total CONTRIBUTION_MARGIN]]-Table1[[#This Row],[Current Total CONTRIBUTION_MARGIN]]</f>
        <v>18691.41</v>
      </c>
      <c r="V765" s="1">
        <f>+Table1[[#This Row],[Adj Total OPERATING_MARGIN]]-Table1[[#This Row],[Current Total OPERATING_MARGIN]]</f>
        <v>-40216.870000000003</v>
      </c>
    </row>
    <row r="766" spans="1:22" x14ac:dyDescent="0.3">
      <c r="A766" t="s">
        <v>37</v>
      </c>
      <c r="B766">
        <v>2024</v>
      </c>
      <c r="C766" t="s">
        <v>51</v>
      </c>
      <c r="D766" t="s">
        <v>51</v>
      </c>
      <c r="E766" s="2">
        <v>12</v>
      </c>
      <c r="F766" s="1">
        <v>131527.22</v>
      </c>
      <c r="G766" s="1">
        <v>198437.77</v>
      </c>
      <c r="H766" s="1">
        <v>33529.360699999997</v>
      </c>
      <c r="I766" s="1">
        <v>48263.34</v>
      </c>
      <c r="J766" s="1">
        <v>40216.25</v>
      </c>
      <c r="K766" s="2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2">
        <f>-+Table1[[#This Row],[Current Record Count]]+Table1[[#This Row],[Adj Record Count]]</f>
        <v>-12</v>
      </c>
      <c r="R766" s="1">
        <f>+-Table1[[#This Row],[Current Total ADJUSTMENT_AMOUNT]]+Table1[[#This Row],[Adj Total ADJUSTMENT_AMOUNT]]</f>
        <v>-131527.22</v>
      </c>
      <c r="S766" s="1">
        <f>-Table1[[#This Row],[Current Total CHARGE_AMOUNT]]+Table1[[#This Row],[Adj Total CHARGE_AMOUNT]]</f>
        <v>-198437.77</v>
      </c>
      <c r="T766" s="1">
        <f>+Table1[[#This Row],[Adj Total TOTAL_COST]]-Table1[[#This Row],[Current Total TOTAL_COST]]</f>
        <v>-33529.360699999997</v>
      </c>
      <c r="U766" s="1">
        <f>+Table1[[#This Row],[Adj Total CONTRIBUTION_MARGIN]]-Table1[[#This Row],[Current Total CONTRIBUTION_MARGIN]]</f>
        <v>-48263.34</v>
      </c>
      <c r="V766" s="1">
        <f>+Table1[[#This Row],[Adj Total OPERATING_MARGIN]]-Table1[[#This Row],[Current Total OPERATING_MARGIN]]</f>
        <v>-40216.25</v>
      </c>
    </row>
    <row r="767" spans="1:22" x14ac:dyDescent="0.3">
      <c r="A767" t="s">
        <v>81</v>
      </c>
      <c r="B767">
        <v>2024</v>
      </c>
      <c r="C767" t="s">
        <v>95</v>
      </c>
      <c r="D767" t="s">
        <v>95</v>
      </c>
      <c r="E767" s="2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2">
        <v>17</v>
      </c>
      <c r="L767" s="1">
        <v>257961.36</v>
      </c>
      <c r="M767" s="1">
        <v>303552.23</v>
      </c>
      <c r="N767" s="1">
        <v>107801.6581</v>
      </c>
      <c r="O767" s="1">
        <v>-10245.73</v>
      </c>
      <c r="P767" s="1">
        <v>-40164.769999999997</v>
      </c>
      <c r="Q767" s="2">
        <f>-+Table1[[#This Row],[Current Record Count]]+Table1[[#This Row],[Adj Record Count]]</f>
        <v>17</v>
      </c>
      <c r="R767" s="1">
        <f>+-Table1[[#This Row],[Current Total ADJUSTMENT_AMOUNT]]+Table1[[#This Row],[Adj Total ADJUSTMENT_AMOUNT]]</f>
        <v>257961.36</v>
      </c>
      <c r="S767" s="1">
        <f>-Table1[[#This Row],[Current Total CHARGE_AMOUNT]]+Table1[[#This Row],[Adj Total CHARGE_AMOUNT]]</f>
        <v>303552.23</v>
      </c>
      <c r="T767" s="1">
        <f>+Table1[[#This Row],[Adj Total TOTAL_COST]]-Table1[[#This Row],[Current Total TOTAL_COST]]</f>
        <v>107801.6581</v>
      </c>
      <c r="U767" s="1">
        <f>+Table1[[#This Row],[Adj Total CONTRIBUTION_MARGIN]]-Table1[[#This Row],[Current Total CONTRIBUTION_MARGIN]]</f>
        <v>-10245.73</v>
      </c>
      <c r="V767" s="1">
        <f>+Table1[[#This Row],[Adj Total OPERATING_MARGIN]]-Table1[[#This Row],[Current Total OPERATING_MARGIN]]</f>
        <v>-40164.769999999997</v>
      </c>
    </row>
    <row r="768" spans="1:22" x14ac:dyDescent="0.3">
      <c r="A768" t="s">
        <v>78</v>
      </c>
      <c r="B768">
        <v>2024</v>
      </c>
      <c r="C768" t="s">
        <v>46</v>
      </c>
      <c r="D768" t="s">
        <v>46</v>
      </c>
      <c r="E768" s="2">
        <v>3648</v>
      </c>
      <c r="F768" s="1">
        <v>9199425.0199999996</v>
      </c>
      <c r="G768" s="1">
        <v>12092512.449999999</v>
      </c>
      <c r="H768" s="1">
        <v>3162747.5957999998</v>
      </c>
      <c r="I768" s="1">
        <v>1475867.46</v>
      </c>
      <c r="J768" s="1">
        <v>505547.64</v>
      </c>
      <c r="K768" s="2">
        <v>3541</v>
      </c>
      <c r="L768" s="1">
        <v>8245329.0700000003</v>
      </c>
      <c r="M768" s="1">
        <v>10845474.439999999</v>
      </c>
      <c r="N768" s="1">
        <v>2916772.4937999998</v>
      </c>
      <c r="O768" s="1">
        <v>1367226.6</v>
      </c>
      <c r="P768" s="1">
        <v>465562.04</v>
      </c>
      <c r="Q768" s="2">
        <f>-+Table1[[#This Row],[Current Record Count]]+Table1[[#This Row],[Adj Record Count]]</f>
        <v>-107</v>
      </c>
      <c r="R768" s="1">
        <f>+-Table1[[#This Row],[Current Total ADJUSTMENT_AMOUNT]]+Table1[[#This Row],[Adj Total ADJUSTMENT_AMOUNT]]</f>
        <v>-954095.94999999925</v>
      </c>
      <c r="S768" s="1">
        <f>-Table1[[#This Row],[Current Total CHARGE_AMOUNT]]+Table1[[#This Row],[Adj Total CHARGE_AMOUNT]]</f>
        <v>-1247038.0099999998</v>
      </c>
      <c r="T768" s="1">
        <f>+Table1[[#This Row],[Adj Total TOTAL_COST]]-Table1[[#This Row],[Current Total TOTAL_COST]]</f>
        <v>-245975.10199999996</v>
      </c>
      <c r="U768" s="1">
        <f>+Table1[[#This Row],[Adj Total CONTRIBUTION_MARGIN]]-Table1[[#This Row],[Current Total CONTRIBUTION_MARGIN]]</f>
        <v>-108640.85999999987</v>
      </c>
      <c r="V768" s="1">
        <f>+Table1[[#This Row],[Adj Total OPERATING_MARGIN]]-Table1[[#This Row],[Current Total OPERATING_MARGIN]]</f>
        <v>-39985.600000000035</v>
      </c>
    </row>
    <row r="769" spans="1:22" x14ac:dyDescent="0.3">
      <c r="A769" t="s">
        <v>33</v>
      </c>
      <c r="B769">
        <v>2020</v>
      </c>
      <c r="C769" t="s">
        <v>20</v>
      </c>
      <c r="D769" t="s">
        <v>93</v>
      </c>
      <c r="E769" s="2">
        <v>216</v>
      </c>
      <c r="F769" s="1">
        <v>518940.72</v>
      </c>
      <c r="G769" s="1">
        <v>698386.99</v>
      </c>
      <c r="H769" s="1">
        <v>139752.01029999999</v>
      </c>
      <c r="I769" s="1">
        <v>81126.539999999994</v>
      </c>
      <c r="J769" s="1">
        <v>39637.14</v>
      </c>
      <c r="K769" s="2">
        <v>16</v>
      </c>
      <c r="L769" s="1">
        <v>11726.55</v>
      </c>
      <c r="M769" s="1">
        <v>18654.09</v>
      </c>
      <c r="N769" s="1">
        <v>7158.9342999999999</v>
      </c>
      <c r="O769" s="1">
        <v>483.72</v>
      </c>
      <c r="P769" s="1">
        <v>-339.61</v>
      </c>
      <c r="Q769" s="2">
        <f>-+Table1[[#This Row],[Current Record Count]]+Table1[[#This Row],[Adj Record Count]]</f>
        <v>-200</v>
      </c>
      <c r="R769" s="1">
        <f>+-Table1[[#This Row],[Current Total ADJUSTMENT_AMOUNT]]+Table1[[#This Row],[Adj Total ADJUSTMENT_AMOUNT]]</f>
        <v>-507214.17</v>
      </c>
      <c r="S769" s="1">
        <f>-Table1[[#This Row],[Current Total CHARGE_AMOUNT]]+Table1[[#This Row],[Adj Total CHARGE_AMOUNT]]</f>
        <v>-679732.9</v>
      </c>
      <c r="T769" s="1">
        <f>+Table1[[#This Row],[Adj Total TOTAL_COST]]-Table1[[#This Row],[Current Total TOTAL_COST]]</f>
        <v>-132593.076</v>
      </c>
      <c r="U769" s="1">
        <f>+Table1[[#This Row],[Adj Total CONTRIBUTION_MARGIN]]-Table1[[#This Row],[Current Total CONTRIBUTION_MARGIN]]</f>
        <v>-80642.819999999992</v>
      </c>
      <c r="V769" s="1">
        <f>+Table1[[#This Row],[Adj Total OPERATING_MARGIN]]-Table1[[#This Row],[Current Total OPERATING_MARGIN]]</f>
        <v>-39976.75</v>
      </c>
    </row>
    <row r="770" spans="1:22" x14ac:dyDescent="0.3">
      <c r="A770" t="s">
        <v>39</v>
      </c>
      <c r="B770">
        <v>2024</v>
      </c>
      <c r="C770" t="s">
        <v>17</v>
      </c>
      <c r="D770" t="s">
        <v>45</v>
      </c>
      <c r="E770" s="2">
        <v>14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2">
        <v>382</v>
      </c>
      <c r="L770" s="1">
        <v>6843758.8200000003</v>
      </c>
      <c r="M770" s="1">
        <v>8272058.5</v>
      </c>
      <c r="N770" s="1">
        <v>1543353.9510999999</v>
      </c>
      <c r="O770" s="1">
        <v>469111.54</v>
      </c>
      <c r="P770" s="1">
        <v>-39975.65</v>
      </c>
      <c r="Q770" s="2">
        <f>-+Table1[[#This Row],[Current Record Count]]+Table1[[#This Row],[Adj Record Count]]</f>
        <v>368</v>
      </c>
      <c r="R770" s="1">
        <f>+-Table1[[#This Row],[Current Total ADJUSTMENT_AMOUNT]]+Table1[[#This Row],[Adj Total ADJUSTMENT_AMOUNT]]</f>
        <v>6843758.8200000003</v>
      </c>
      <c r="S770" s="1">
        <f>-Table1[[#This Row],[Current Total CHARGE_AMOUNT]]+Table1[[#This Row],[Adj Total CHARGE_AMOUNT]]</f>
        <v>8272058.5</v>
      </c>
      <c r="T770" s="1">
        <f>+Table1[[#This Row],[Adj Total TOTAL_COST]]-Table1[[#This Row],[Current Total TOTAL_COST]]</f>
        <v>1543353.9510999999</v>
      </c>
      <c r="U770" s="1">
        <f>+Table1[[#This Row],[Adj Total CONTRIBUTION_MARGIN]]-Table1[[#This Row],[Current Total CONTRIBUTION_MARGIN]]</f>
        <v>469111.54</v>
      </c>
      <c r="V770" s="1">
        <f>+Table1[[#This Row],[Adj Total OPERATING_MARGIN]]-Table1[[#This Row],[Current Total OPERATING_MARGIN]]</f>
        <v>-39975.65</v>
      </c>
    </row>
    <row r="771" spans="1:22" x14ac:dyDescent="0.3">
      <c r="A771" t="s">
        <v>39</v>
      </c>
      <c r="B771">
        <v>2021</v>
      </c>
      <c r="C771" t="s">
        <v>23</v>
      </c>
      <c r="D771" t="s">
        <v>24</v>
      </c>
      <c r="E771" s="2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2">
        <v>13</v>
      </c>
      <c r="L771" s="1">
        <v>195053.48</v>
      </c>
      <c r="M771" s="1">
        <v>216373.33</v>
      </c>
      <c r="N771" s="1">
        <v>67428.031000000003</v>
      </c>
      <c r="O771" s="1">
        <v>-16026.59</v>
      </c>
      <c r="P771" s="1">
        <v>-39623.78</v>
      </c>
      <c r="Q771" s="2">
        <f>-+Table1[[#This Row],[Current Record Count]]+Table1[[#This Row],[Adj Record Count]]</f>
        <v>13</v>
      </c>
      <c r="R771" s="1">
        <f>+-Table1[[#This Row],[Current Total ADJUSTMENT_AMOUNT]]+Table1[[#This Row],[Adj Total ADJUSTMENT_AMOUNT]]</f>
        <v>195053.48</v>
      </c>
      <c r="S771" s="1">
        <f>-Table1[[#This Row],[Current Total CHARGE_AMOUNT]]+Table1[[#This Row],[Adj Total CHARGE_AMOUNT]]</f>
        <v>216373.33</v>
      </c>
      <c r="T771" s="1">
        <f>+Table1[[#This Row],[Adj Total TOTAL_COST]]-Table1[[#This Row],[Current Total TOTAL_COST]]</f>
        <v>67428.031000000003</v>
      </c>
      <c r="U771" s="1">
        <f>+Table1[[#This Row],[Adj Total CONTRIBUTION_MARGIN]]-Table1[[#This Row],[Current Total CONTRIBUTION_MARGIN]]</f>
        <v>-16026.59</v>
      </c>
      <c r="V771" s="1">
        <f>+Table1[[#This Row],[Adj Total OPERATING_MARGIN]]-Table1[[#This Row],[Current Total OPERATING_MARGIN]]</f>
        <v>-39623.78</v>
      </c>
    </row>
    <row r="772" spans="1:22" x14ac:dyDescent="0.3">
      <c r="A772" t="s">
        <v>35</v>
      </c>
      <c r="B772">
        <v>2022</v>
      </c>
      <c r="C772" t="s">
        <v>46</v>
      </c>
      <c r="D772" t="s">
        <v>46</v>
      </c>
      <c r="E772" s="2">
        <v>44</v>
      </c>
      <c r="F772" s="1">
        <v>311547.58</v>
      </c>
      <c r="G772" s="1">
        <v>422609.95</v>
      </c>
      <c r="H772" s="1">
        <v>72486.810400000002</v>
      </c>
      <c r="I772" s="1">
        <v>58561.89</v>
      </c>
      <c r="J772" s="1">
        <v>38135.33</v>
      </c>
      <c r="K772" s="2">
        <v>22</v>
      </c>
      <c r="L772" s="1">
        <v>26457.84</v>
      </c>
      <c r="M772" s="1">
        <v>31781.7</v>
      </c>
      <c r="N772" s="1">
        <v>6973.7218000000003</v>
      </c>
      <c r="O772" s="1">
        <v>465.65</v>
      </c>
      <c r="P772" s="1">
        <v>-1446.58</v>
      </c>
      <c r="Q772" s="2">
        <f>-+Table1[[#This Row],[Current Record Count]]+Table1[[#This Row],[Adj Record Count]]</f>
        <v>-22</v>
      </c>
      <c r="R772" s="1">
        <f>+-Table1[[#This Row],[Current Total ADJUSTMENT_AMOUNT]]+Table1[[#This Row],[Adj Total ADJUSTMENT_AMOUNT]]</f>
        <v>-285089.74</v>
      </c>
      <c r="S772" s="1">
        <f>-Table1[[#This Row],[Current Total CHARGE_AMOUNT]]+Table1[[#This Row],[Adj Total CHARGE_AMOUNT]]</f>
        <v>-390828.25</v>
      </c>
      <c r="T772" s="1">
        <f>+Table1[[#This Row],[Adj Total TOTAL_COST]]-Table1[[#This Row],[Current Total TOTAL_COST]]</f>
        <v>-65513.088600000003</v>
      </c>
      <c r="U772" s="1">
        <f>+Table1[[#This Row],[Adj Total CONTRIBUTION_MARGIN]]-Table1[[#This Row],[Current Total CONTRIBUTION_MARGIN]]</f>
        <v>-58096.24</v>
      </c>
      <c r="V772" s="1">
        <f>+Table1[[#This Row],[Adj Total OPERATING_MARGIN]]-Table1[[#This Row],[Current Total OPERATING_MARGIN]]</f>
        <v>-39581.910000000003</v>
      </c>
    </row>
    <row r="773" spans="1:22" x14ac:dyDescent="0.3">
      <c r="A773" t="s">
        <v>54</v>
      </c>
      <c r="B773">
        <v>2025</v>
      </c>
      <c r="C773" t="s">
        <v>47</v>
      </c>
      <c r="D773" t="s">
        <v>47</v>
      </c>
      <c r="E773" s="2">
        <v>14</v>
      </c>
      <c r="F773" s="1">
        <v>44097.05</v>
      </c>
      <c r="G773" s="1">
        <v>67182.95</v>
      </c>
      <c r="H773" s="1">
        <v>0</v>
      </c>
      <c r="I773" s="1">
        <v>0</v>
      </c>
      <c r="J773" s="1">
        <v>0</v>
      </c>
      <c r="K773" s="2">
        <v>56</v>
      </c>
      <c r="L773" s="1">
        <v>266422.26</v>
      </c>
      <c r="M773" s="1">
        <v>351262.38</v>
      </c>
      <c r="N773" s="1">
        <v>84694.787200000006</v>
      </c>
      <c r="O773" s="1">
        <v>-13626.37</v>
      </c>
      <c r="P773" s="1">
        <v>-39346.35</v>
      </c>
      <c r="Q773" s="2">
        <f>-+Table1[[#This Row],[Current Record Count]]+Table1[[#This Row],[Adj Record Count]]</f>
        <v>42</v>
      </c>
      <c r="R773" s="1">
        <f>+-Table1[[#This Row],[Current Total ADJUSTMENT_AMOUNT]]+Table1[[#This Row],[Adj Total ADJUSTMENT_AMOUNT]]</f>
        <v>222325.21000000002</v>
      </c>
      <c r="S773" s="1">
        <f>-Table1[[#This Row],[Current Total CHARGE_AMOUNT]]+Table1[[#This Row],[Adj Total CHARGE_AMOUNT]]</f>
        <v>284079.43</v>
      </c>
      <c r="T773" s="1">
        <f>+Table1[[#This Row],[Adj Total TOTAL_COST]]-Table1[[#This Row],[Current Total TOTAL_COST]]</f>
        <v>84694.787200000006</v>
      </c>
      <c r="U773" s="1">
        <f>+Table1[[#This Row],[Adj Total CONTRIBUTION_MARGIN]]-Table1[[#This Row],[Current Total CONTRIBUTION_MARGIN]]</f>
        <v>-13626.37</v>
      </c>
      <c r="V773" s="1">
        <f>+Table1[[#This Row],[Adj Total OPERATING_MARGIN]]-Table1[[#This Row],[Current Total OPERATING_MARGIN]]</f>
        <v>-39346.35</v>
      </c>
    </row>
    <row r="774" spans="1:22" x14ac:dyDescent="0.3">
      <c r="A774" t="s">
        <v>81</v>
      </c>
      <c r="B774">
        <v>2020</v>
      </c>
      <c r="C774" t="s">
        <v>20</v>
      </c>
      <c r="D774" t="s">
        <v>89</v>
      </c>
      <c r="E774" s="2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2">
        <v>21</v>
      </c>
      <c r="L774" s="1">
        <v>121868.46</v>
      </c>
      <c r="M774" s="1">
        <v>200706.03</v>
      </c>
      <c r="N774" s="1">
        <v>116904.8842</v>
      </c>
      <c r="O774" s="1">
        <v>5205.47</v>
      </c>
      <c r="P774" s="1">
        <v>-39295.07</v>
      </c>
      <c r="Q774" s="2">
        <f>-+Table1[[#This Row],[Current Record Count]]+Table1[[#This Row],[Adj Record Count]]</f>
        <v>21</v>
      </c>
      <c r="R774" s="1">
        <f>+-Table1[[#This Row],[Current Total ADJUSTMENT_AMOUNT]]+Table1[[#This Row],[Adj Total ADJUSTMENT_AMOUNT]]</f>
        <v>121868.46</v>
      </c>
      <c r="S774" s="1">
        <f>-Table1[[#This Row],[Current Total CHARGE_AMOUNT]]+Table1[[#This Row],[Adj Total CHARGE_AMOUNT]]</f>
        <v>200706.03</v>
      </c>
      <c r="T774" s="1">
        <f>+Table1[[#This Row],[Adj Total TOTAL_COST]]-Table1[[#This Row],[Current Total TOTAL_COST]]</f>
        <v>116904.8842</v>
      </c>
      <c r="U774" s="1">
        <f>+Table1[[#This Row],[Adj Total CONTRIBUTION_MARGIN]]-Table1[[#This Row],[Current Total CONTRIBUTION_MARGIN]]</f>
        <v>5205.47</v>
      </c>
      <c r="V774" s="1">
        <f>+Table1[[#This Row],[Adj Total OPERATING_MARGIN]]-Table1[[#This Row],[Current Total OPERATING_MARGIN]]</f>
        <v>-39295.07</v>
      </c>
    </row>
    <row r="775" spans="1:22" x14ac:dyDescent="0.3">
      <c r="A775" t="s">
        <v>35</v>
      </c>
      <c r="B775">
        <v>2025</v>
      </c>
      <c r="C775" t="s">
        <v>47</v>
      </c>
      <c r="D775" t="s">
        <v>63</v>
      </c>
      <c r="E775" s="2">
        <v>265</v>
      </c>
      <c r="F775" s="1">
        <v>1966806.82</v>
      </c>
      <c r="G775" s="1">
        <v>2485277.17</v>
      </c>
      <c r="H775" s="1">
        <v>444471.94469999999</v>
      </c>
      <c r="I775" s="1">
        <v>193675.36</v>
      </c>
      <c r="J775" s="1">
        <v>39230.94</v>
      </c>
      <c r="K775" s="2">
        <v>1</v>
      </c>
      <c r="L775" s="1">
        <v>913.02</v>
      </c>
      <c r="M775" s="1">
        <v>997.85</v>
      </c>
      <c r="N775" s="1">
        <v>148.0795</v>
      </c>
      <c r="O775" s="1">
        <v>-17.28</v>
      </c>
      <c r="P775" s="1">
        <v>-63.01</v>
      </c>
      <c r="Q775" s="2">
        <f>-+Table1[[#This Row],[Current Record Count]]+Table1[[#This Row],[Adj Record Count]]</f>
        <v>-264</v>
      </c>
      <c r="R775" s="1">
        <f>+-Table1[[#This Row],[Current Total ADJUSTMENT_AMOUNT]]+Table1[[#This Row],[Adj Total ADJUSTMENT_AMOUNT]]</f>
        <v>-1965893.8</v>
      </c>
      <c r="S775" s="1">
        <f>-Table1[[#This Row],[Current Total CHARGE_AMOUNT]]+Table1[[#This Row],[Adj Total CHARGE_AMOUNT]]</f>
        <v>-2484279.3199999998</v>
      </c>
      <c r="T775" s="1">
        <f>+Table1[[#This Row],[Adj Total TOTAL_COST]]-Table1[[#This Row],[Current Total TOTAL_COST]]</f>
        <v>-444323.8652</v>
      </c>
      <c r="U775" s="1">
        <f>+Table1[[#This Row],[Adj Total CONTRIBUTION_MARGIN]]-Table1[[#This Row],[Current Total CONTRIBUTION_MARGIN]]</f>
        <v>-193692.63999999998</v>
      </c>
      <c r="V775" s="1">
        <f>+Table1[[#This Row],[Adj Total OPERATING_MARGIN]]-Table1[[#This Row],[Current Total OPERATING_MARGIN]]</f>
        <v>-39293.950000000004</v>
      </c>
    </row>
    <row r="776" spans="1:22" x14ac:dyDescent="0.3">
      <c r="A776" t="s">
        <v>39</v>
      </c>
      <c r="B776">
        <v>2022</v>
      </c>
      <c r="C776" t="s">
        <v>20</v>
      </c>
      <c r="D776" t="s">
        <v>61</v>
      </c>
      <c r="E776" s="2">
        <v>2</v>
      </c>
      <c r="F776" s="1">
        <v>1375.55</v>
      </c>
      <c r="G776" s="1">
        <v>1450</v>
      </c>
      <c r="H776" s="1">
        <v>403.34609999999998</v>
      </c>
      <c r="I776" s="1">
        <v>-207.92</v>
      </c>
      <c r="J776" s="1">
        <v>-328.9</v>
      </c>
      <c r="K776" s="2">
        <v>197</v>
      </c>
      <c r="L776" s="1">
        <v>1972107.27</v>
      </c>
      <c r="M776" s="1">
        <v>2596389.92</v>
      </c>
      <c r="N776" s="1">
        <v>814462.31550000003</v>
      </c>
      <c r="O776" s="1">
        <v>202972.79999999999</v>
      </c>
      <c r="P776" s="1">
        <v>-39613.870000000003</v>
      </c>
      <c r="Q776" s="2">
        <f>-+Table1[[#This Row],[Current Record Count]]+Table1[[#This Row],[Adj Record Count]]</f>
        <v>195</v>
      </c>
      <c r="R776" s="1">
        <f>+-Table1[[#This Row],[Current Total ADJUSTMENT_AMOUNT]]+Table1[[#This Row],[Adj Total ADJUSTMENT_AMOUNT]]</f>
        <v>1970731.72</v>
      </c>
      <c r="S776" s="1">
        <f>-Table1[[#This Row],[Current Total CHARGE_AMOUNT]]+Table1[[#This Row],[Adj Total CHARGE_AMOUNT]]</f>
        <v>2594939.92</v>
      </c>
      <c r="T776" s="1">
        <f>+Table1[[#This Row],[Adj Total TOTAL_COST]]-Table1[[#This Row],[Current Total TOTAL_COST]]</f>
        <v>814058.96940000006</v>
      </c>
      <c r="U776" s="1">
        <f>+Table1[[#This Row],[Adj Total CONTRIBUTION_MARGIN]]-Table1[[#This Row],[Current Total CONTRIBUTION_MARGIN]]</f>
        <v>203180.72</v>
      </c>
      <c r="V776" s="1">
        <f>+Table1[[#This Row],[Adj Total OPERATING_MARGIN]]-Table1[[#This Row],[Current Total OPERATING_MARGIN]]</f>
        <v>-39284.97</v>
      </c>
    </row>
    <row r="777" spans="1:22" x14ac:dyDescent="0.3">
      <c r="A777" t="s">
        <v>31</v>
      </c>
      <c r="B777">
        <v>2024</v>
      </c>
      <c r="C777" t="s">
        <v>17</v>
      </c>
      <c r="D777" t="s">
        <v>79</v>
      </c>
      <c r="E777" s="2">
        <v>44</v>
      </c>
      <c r="F777" s="1">
        <v>311063.40999999997</v>
      </c>
      <c r="G777" s="1">
        <v>478935.48</v>
      </c>
      <c r="H777" s="1">
        <v>145699.30179999999</v>
      </c>
      <c r="I777" s="1">
        <v>70401.39</v>
      </c>
      <c r="J777" s="1">
        <v>22614.38</v>
      </c>
      <c r="K777" s="2">
        <v>27</v>
      </c>
      <c r="L777" s="1">
        <v>24219.81</v>
      </c>
      <c r="M777" s="1">
        <v>28399.81</v>
      </c>
      <c r="N777" s="1">
        <v>22490.968000000001</v>
      </c>
      <c r="O777" s="1">
        <v>-6444.06</v>
      </c>
      <c r="P777" s="1">
        <v>-16577.580000000002</v>
      </c>
      <c r="Q777" s="2">
        <f>-+Table1[[#This Row],[Current Record Count]]+Table1[[#This Row],[Adj Record Count]]</f>
        <v>-17</v>
      </c>
      <c r="R777" s="1">
        <f>+-Table1[[#This Row],[Current Total ADJUSTMENT_AMOUNT]]+Table1[[#This Row],[Adj Total ADJUSTMENT_AMOUNT]]</f>
        <v>-286843.59999999998</v>
      </c>
      <c r="S777" s="1">
        <f>-Table1[[#This Row],[Current Total CHARGE_AMOUNT]]+Table1[[#This Row],[Adj Total CHARGE_AMOUNT]]</f>
        <v>-450535.67</v>
      </c>
      <c r="T777" s="1">
        <f>+Table1[[#This Row],[Adj Total TOTAL_COST]]-Table1[[#This Row],[Current Total TOTAL_COST]]</f>
        <v>-123208.33379999999</v>
      </c>
      <c r="U777" s="1">
        <f>+Table1[[#This Row],[Adj Total CONTRIBUTION_MARGIN]]-Table1[[#This Row],[Current Total CONTRIBUTION_MARGIN]]</f>
        <v>-76845.45</v>
      </c>
      <c r="V777" s="1">
        <f>+Table1[[#This Row],[Adj Total OPERATING_MARGIN]]-Table1[[#This Row],[Current Total OPERATING_MARGIN]]</f>
        <v>-39191.960000000006</v>
      </c>
    </row>
    <row r="778" spans="1:22" x14ac:dyDescent="0.3">
      <c r="A778" t="s">
        <v>22</v>
      </c>
      <c r="B778">
        <v>2023</v>
      </c>
      <c r="C778" t="s">
        <v>20</v>
      </c>
      <c r="D778" t="s">
        <v>61</v>
      </c>
      <c r="E778" s="2">
        <v>3297</v>
      </c>
      <c r="F778" s="1">
        <v>2106994.56</v>
      </c>
      <c r="G778" s="1">
        <v>3580174.84</v>
      </c>
      <c r="H778" s="1">
        <v>2103900.4588000001</v>
      </c>
      <c r="I778" s="1">
        <v>338294.61</v>
      </c>
      <c r="J778" s="1">
        <v>-443088.41</v>
      </c>
      <c r="K778" s="2">
        <v>3208</v>
      </c>
      <c r="L778" s="1">
        <v>1319364.77</v>
      </c>
      <c r="M778" s="1">
        <v>2499717.66</v>
      </c>
      <c r="N778" s="1">
        <v>1810874.0367999999</v>
      </c>
      <c r="O778" s="1">
        <v>204211.36</v>
      </c>
      <c r="P778" s="1">
        <v>-482221.86</v>
      </c>
      <c r="Q778" s="2">
        <f>-+Table1[[#This Row],[Current Record Count]]+Table1[[#This Row],[Adj Record Count]]</f>
        <v>-89</v>
      </c>
      <c r="R778" s="1">
        <f>+-Table1[[#This Row],[Current Total ADJUSTMENT_AMOUNT]]+Table1[[#This Row],[Adj Total ADJUSTMENT_AMOUNT]]</f>
        <v>-787629.79</v>
      </c>
      <c r="S778" s="1">
        <f>-Table1[[#This Row],[Current Total CHARGE_AMOUNT]]+Table1[[#This Row],[Adj Total CHARGE_AMOUNT]]</f>
        <v>-1080457.1799999997</v>
      </c>
      <c r="T778" s="1">
        <f>+Table1[[#This Row],[Adj Total TOTAL_COST]]-Table1[[#This Row],[Current Total TOTAL_COST]]</f>
        <v>-293026.42200000025</v>
      </c>
      <c r="U778" s="1">
        <f>+Table1[[#This Row],[Adj Total CONTRIBUTION_MARGIN]]-Table1[[#This Row],[Current Total CONTRIBUTION_MARGIN]]</f>
        <v>-134083.25</v>
      </c>
      <c r="V778" s="1">
        <f>+Table1[[#This Row],[Adj Total OPERATING_MARGIN]]-Table1[[#This Row],[Current Total OPERATING_MARGIN]]</f>
        <v>-39133.450000000012</v>
      </c>
    </row>
    <row r="779" spans="1:22" x14ac:dyDescent="0.3">
      <c r="A779" t="s">
        <v>33</v>
      </c>
      <c r="B779">
        <v>2025</v>
      </c>
      <c r="C779" t="s">
        <v>17</v>
      </c>
      <c r="D779" t="s">
        <v>79</v>
      </c>
      <c r="E779" s="2">
        <v>19</v>
      </c>
      <c r="F779" s="1">
        <v>141526.19</v>
      </c>
      <c r="G779" s="1">
        <v>237703.62</v>
      </c>
      <c r="H779" s="1">
        <v>58097.640500000001</v>
      </c>
      <c r="I779" s="1">
        <v>54181.1</v>
      </c>
      <c r="J779" s="1">
        <v>38078.29</v>
      </c>
      <c r="K779" s="2">
        <v>1</v>
      </c>
      <c r="L779" s="1">
        <v>565.87</v>
      </c>
      <c r="M779" s="1">
        <v>1131.74</v>
      </c>
      <c r="N779" s="1">
        <v>1391.0068000000001</v>
      </c>
      <c r="O779" s="1">
        <v>2.27</v>
      </c>
      <c r="P779" s="1">
        <v>-831.93</v>
      </c>
      <c r="Q779" s="2">
        <f>-+Table1[[#This Row],[Current Record Count]]+Table1[[#This Row],[Adj Record Count]]</f>
        <v>-18</v>
      </c>
      <c r="R779" s="1">
        <f>+-Table1[[#This Row],[Current Total ADJUSTMENT_AMOUNT]]+Table1[[#This Row],[Adj Total ADJUSTMENT_AMOUNT]]</f>
        <v>-140960.32000000001</v>
      </c>
      <c r="S779" s="1">
        <f>-Table1[[#This Row],[Current Total CHARGE_AMOUNT]]+Table1[[#This Row],[Adj Total CHARGE_AMOUNT]]</f>
        <v>-236571.88</v>
      </c>
      <c r="T779" s="1">
        <f>+Table1[[#This Row],[Adj Total TOTAL_COST]]-Table1[[#This Row],[Current Total TOTAL_COST]]</f>
        <v>-56706.633699999998</v>
      </c>
      <c r="U779" s="1">
        <f>+Table1[[#This Row],[Adj Total CONTRIBUTION_MARGIN]]-Table1[[#This Row],[Current Total CONTRIBUTION_MARGIN]]</f>
        <v>-54178.83</v>
      </c>
      <c r="V779" s="1">
        <f>+Table1[[#This Row],[Adj Total OPERATING_MARGIN]]-Table1[[#This Row],[Current Total OPERATING_MARGIN]]</f>
        <v>-38910.22</v>
      </c>
    </row>
    <row r="780" spans="1:22" x14ac:dyDescent="0.3">
      <c r="A780" t="s">
        <v>22</v>
      </c>
      <c r="B780">
        <v>2021</v>
      </c>
      <c r="C780" t="s">
        <v>20</v>
      </c>
      <c r="D780" t="s">
        <v>70</v>
      </c>
      <c r="E780" s="2">
        <v>461</v>
      </c>
      <c r="F780" s="1">
        <v>1996198.67</v>
      </c>
      <c r="G780" s="1">
        <v>2877953.85</v>
      </c>
      <c r="H780" s="1">
        <v>988868.1287</v>
      </c>
      <c r="I780" s="1">
        <v>290254.78999999998</v>
      </c>
      <c r="J780" s="1">
        <v>31822.26</v>
      </c>
      <c r="K780" s="2">
        <v>48</v>
      </c>
      <c r="L780" s="1">
        <v>33683.39</v>
      </c>
      <c r="M780" s="1">
        <v>54436.49</v>
      </c>
      <c r="N780" s="1">
        <v>33709.149599999997</v>
      </c>
      <c r="O780" s="1">
        <v>244.25</v>
      </c>
      <c r="P780" s="1">
        <v>-7025.66</v>
      </c>
      <c r="Q780" s="2">
        <f>-+Table1[[#This Row],[Current Record Count]]+Table1[[#This Row],[Adj Record Count]]</f>
        <v>-413</v>
      </c>
      <c r="R780" s="1">
        <f>+-Table1[[#This Row],[Current Total ADJUSTMENT_AMOUNT]]+Table1[[#This Row],[Adj Total ADJUSTMENT_AMOUNT]]</f>
        <v>-1962515.28</v>
      </c>
      <c r="S780" s="1">
        <f>-Table1[[#This Row],[Current Total CHARGE_AMOUNT]]+Table1[[#This Row],[Adj Total CHARGE_AMOUNT]]</f>
        <v>-2823517.36</v>
      </c>
      <c r="T780" s="1">
        <f>+Table1[[#This Row],[Adj Total TOTAL_COST]]-Table1[[#This Row],[Current Total TOTAL_COST]]</f>
        <v>-955158.9791</v>
      </c>
      <c r="U780" s="1">
        <f>+Table1[[#This Row],[Adj Total CONTRIBUTION_MARGIN]]-Table1[[#This Row],[Current Total CONTRIBUTION_MARGIN]]</f>
        <v>-290010.53999999998</v>
      </c>
      <c r="V780" s="1">
        <f>+Table1[[#This Row],[Adj Total OPERATING_MARGIN]]-Table1[[#This Row],[Current Total OPERATING_MARGIN]]</f>
        <v>-38847.919999999998</v>
      </c>
    </row>
    <row r="781" spans="1:22" x14ac:dyDescent="0.3">
      <c r="A781" t="s">
        <v>54</v>
      </c>
      <c r="B781">
        <v>2025</v>
      </c>
      <c r="C781" t="s">
        <v>92</v>
      </c>
      <c r="D781" t="s">
        <v>92</v>
      </c>
      <c r="E781" s="2">
        <v>2</v>
      </c>
      <c r="F781" s="1">
        <v>1613.8</v>
      </c>
      <c r="G781" s="1">
        <v>11115.61</v>
      </c>
      <c r="H781" s="1">
        <v>748.38</v>
      </c>
      <c r="I781" s="1">
        <v>5909.1</v>
      </c>
      <c r="J781" s="1">
        <v>5698.42</v>
      </c>
      <c r="K781" s="2">
        <v>31</v>
      </c>
      <c r="L781" s="1">
        <v>463889.11</v>
      </c>
      <c r="M781" s="1">
        <v>599028.5</v>
      </c>
      <c r="N781" s="1">
        <v>159475.69959999999</v>
      </c>
      <c r="O781" s="1">
        <v>-4794.84</v>
      </c>
      <c r="P781" s="1">
        <v>-32744.77</v>
      </c>
      <c r="Q781" s="2">
        <f>-+Table1[[#This Row],[Current Record Count]]+Table1[[#This Row],[Adj Record Count]]</f>
        <v>29</v>
      </c>
      <c r="R781" s="1">
        <f>+-Table1[[#This Row],[Current Total ADJUSTMENT_AMOUNT]]+Table1[[#This Row],[Adj Total ADJUSTMENT_AMOUNT]]</f>
        <v>462275.31</v>
      </c>
      <c r="S781" s="1">
        <f>-Table1[[#This Row],[Current Total CHARGE_AMOUNT]]+Table1[[#This Row],[Adj Total CHARGE_AMOUNT]]</f>
        <v>587912.89</v>
      </c>
      <c r="T781" s="1">
        <f>+Table1[[#This Row],[Adj Total TOTAL_COST]]-Table1[[#This Row],[Current Total TOTAL_COST]]</f>
        <v>158727.31959999999</v>
      </c>
      <c r="U781" s="1">
        <f>+Table1[[#This Row],[Adj Total CONTRIBUTION_MARGIN]]-Table1[[#This Row],[Current Total CONTRIBUTION_MARGIN]]</f>
        <v>-10703.94</v>
      </c>
      <c r="V781" s="1">
        <f>+Table1[[#This Row],[Adj Total OPERATING_MARGIN]]-Table1[[#This Row],[Current Total OPERATING_MARGIN]]</f>
        <v>-38443.19</v>
      </c>
    </row>
    <row r="782" spans="1:22" x14ac:dyDescent="0.3">
      <c r="A782" t="s">
        <v>33</v>
      </c>
      <c r="B782">
        <v>2020</v>
      </c>
      <c r="C782" t="s">
        <v>17</v>
      </c>
      <c r="D782" t="s">
        <v>85</v>
      </c>
      <c r="E782" s="2">
        <v>53</v>
      </c>
      <c r="F782" s="1">
        <v>128083.73</v>
      </c>
      <c r="G782" s="1">
        <v>208849.65</v>
      </c>
      <c r="H782" s="1">
        <v>42400.092600000004</v>
      </c>
      <c r="I782" s="1">
        <v>50948.57</v>
      </c>
      <c r="J782" s="1">
        <v>38297.26</v>
      </c>
      <c r="K782" s="2">
        <v>1</v>
      </c>
      <c r="L782" s="1">
        <v>39.97</v>
      </c>
      <c r="M782" s="1">
        <v>62.45</v>
      </c>
      <c r="N782" s="1">
        <v>33.891399999999997</v>
      </c>
      <c r="O782" s="1">
        <v>6.9</v>
      </c>
      <c r="P782" s="1">
        <v>-11.41</v>
      </c>
      <c r="Q782" s="2">
        <f>-+Table1[[#This Row],[Current Record Count]]+Table1[[#This Row],[Adj Record Count]]</f>
        <v>-52</v>
      </c>
      <c r="R782" s="1">
        <f>+-Table1[[#This Row],[Current Total ADJUSTMENT_AMOUNT]]+Table1[[#This Row],[Adj Total ADJUSTMENT_AMOUNT]]</f>
        <v>-128043.76</v>
      </c>
      <c r="S782" s="1">
        <f>-Table1[[#This Row],[Current Total CHARGE_AMOUNT]]+Table1[[#This Row],[Adj Total CHARGE_AMOUNT]]</f>
        <v>-208787.19999999998</v>
      </c>
      <c r="T782" s="1">
        <f>+Table1[[#This Row],[Adj Total TOTAL_COST]]-Table1[[#This Row],[Current Total TOTAL_COST]]</f>
        <v>-42366.201200000003</v>
      </c>
      <c r="U782" s="1">
        <f>+Table1[[#This Row],[Adj Total CONTRIBUTION_MARGIN]]-Table1[[#This Row],[Current Total CONTRIBUTION_MARGIN]]</f>
        <v>-50941.67</v>
      </c>
      <c r="V782" s="1">
        <f>+Table1[[#This Row],[Adj Total OPERATING_MARGIN]]-Table1[[#This Row],[Current Total OPERATING_MARGIN]]</f>
        <v>-38308.670000000006</v>
      </c>
    </row>
    <row r="783" spans="1:22" x14ac:dyDescent="0.3">
      <c r="A783" t="s">
        <v>22</v>
      </c>
      <c r="B783">
        <v>2022</v>
      </c>
      <c r="C783" t="s">
        <v>20</v>
      </c>
      <c r="D783" t="s">
        <v>93</v>
      </c>
      <c r="E783" s="2">
        <v>38135</v>
      </c>
      <c r="F783" s="1">
        <v>16360802.619999999</v>
      </c>
      <c r="G783" s="1">
        <v>21693647.739999998</v>
      </c>
      <c r="H783" s="1">
        <v>11919317.459899999</v>
      </c>
      <c r="I783" s="1">
        <v>1104320.08</v>
      </c>
      <c r="J783" s="1">
        <v>-1580134.94</v>
      </c>
      <c r="K783" s="2">
        <v>38068</v>
      </c>
      <c r="L783" s="1">
        <v>16173076.960000001</v>
      </c>
      <c r="M783" s="1">
        <v>21412597.969999999</v>
      </c>
      <c r="N783" s="1">
        <v>11851212.1733</v>
      </c>
      <c r="O783" s="1">
        <v>1046962.9</v>
      </c>
      <c r="P783" s="1">
        <v>-1618379.21</v>
      </c>
      <c r="Q783" s="2">
        <f>-+Table1[[#This Row],[Current Record Count]]+Table1[[#This Row],[Adj Record Count]]</f>
        <v>-67</v>
      </c>
      <c r="R783" s="1">
        <f>+-Table1[[#This Row],[Current Total ADJUSTMENT_AMOUNT]]+Table1[[#This Row],[Adj Total ADJUSTMENT_AMOUNT]]</f>
        <v>-187725.65999999829</v>
      </c>
      <c r="S783" s="1">
        <f>-Table1[[#This Row],[Current Total CHARGE_AMOUNT]]+Table1[[#This Row],[Adj Total CHARGE_AMOUNT]]</f>
        <v>-281049.76999999955</v>
      </c>
      <c r="T783" s="1">
        <f>+Table1[[#This Row],[Adj Total TOTAL_COST]]-Table1[[#This Row],[Current Total TOTAL_COST]]</f>
        <v>-68105.286599999294</v>
      </c>
      <c r="U783" s="1">
        <f>+Table1[[#This Row],[Adj Total CONTRIBUTION_MARGIN]]-Table1[[#This Row],[Current Total CONTRIBUTION_MARGIN]]</f>
        <v>-57357.180000000051</v>
      </c>
      <c r="V783" s="1">
        <f>+Table1[[#This Row],[Adj Total OPERATING_MARGIN]]-Table1[[#This Row],[Current Total OPERATING_MARGIN]]</f>
        <v>-38244.270000000019</v>
      </c>
    </row>
    <row r="784" spans="1:22" x14ac:dyDescent="0.3">
      <c r="A784" t="s">
        <v>35</v>
      </c>
      <c r="B784">
        <v>2020</v>
      </c>
      <c r="C784" t="s">
        <v>20</v>
      </c>
      <c r="D784" t="s">
        <v>93</v>
      </c>
      <c r="E784" s="2">
        <v>363</v>
      </c>
      <c r="F784" s="1">
        <v>514221.31</v>
      </c>
      <c r="G784" s="1">
        <v>727080.8</v>
      </c>
      <c r="H784" s="1">
        <v>173042.60430000001</v>
      </c>
      <c r="I784" s="1">
        <v>90103.39</v>
      </c>
      <c r="J784" s="1">
        <v>39549.99</v>
      </c>
      <c r="K784" s="2">
        <v>152</v>
      </c>
      <c r="L784" s="1">
        <v>62324.57</v>
      </c>
      <c r="M784" s="1">
        <v>90274.44</v>
      </c>
      <c r="N784" s="1">
        <v>26912.644700000001</v>
      </c>
      <c r="O784" s="1">
        <v>9597.7000000000007</v>
      </c>
      <c r="P784" s="1">
        <v>1391.32</v>
      </c>
      <c r="Q784" s="2">
        <f>-+Table1[[#This Row],[Current Record Count]]+Table1[[#This Row],[Adj Record Count]]</f>
        <v>-211</v>
      </c>
      <c r="R784" s="1">
        <f>+-Table1[[#This Row],[Current Total ADJUSTMENT_AMOUNT]]+Table1[[#This Row],[Adj Total ADJUSTMENT_AMOUNT]]</f>
        <v>-451896.74</v>
      </c>
      <c r="S784" s="1">
        <f>-Table1[[#This Row],[Current Total CHARGE_AMOUNT]]+Table1[[#This Row],[Adj Total CHARGE_AMOUNT]]</f>
        <v>-636806.3600000001</v>
      </c>
      <c r="T784" s="1">
        <f>+Table1[[#This Row],[Adj Total TOTAL_COST]]-Table1[[#This Row],[Current Total TOTAL_COST]]</f>
        <v>-146129.9596</v>
      </c>
      <c r="U784" s="1">
        <f>+Table1[[#This Row],[Adj Total CONTRIBUTION_MARGIN]]-Table1[[#This Row],[Current Total CONTRIBUTION_MARGIN]]</f>
        <v>-80505.69</v>
      </c>
      <c r="V784" s="1">
        <f>+Table1[[#This Row],[Adj Total OPERATING_MARGIN]]-Table1[[#This Row],[Current Total OPERATING_MARGIN]]</f>
        <v>-38158.67</v>
      </c>
    </row>
    <row r="785" spans="1:22" x14ac:dyDescent="0.3">
      <c r="A785" t="s">
        <v>44</v>
      </c>
      <c r="B785">
        <v>2021</v>
      </c>
      <c r="C785" t="s">
        <v>58</v>
      </c>
      <c r="D785" t="s">
        <v>58</v>
      </c>
      <c r="E785" s="2">
        <v>51</v>
      </c>
      <c r="F785" s="1">
        <v>413950.82</v>
      </c>
      <c r="G785" s="1">
        <v>547364.48</v>
      </c>
      <c r="H785" s="1">
        <v>100993.60159999999</v>
      </c>
      <c r="I785" s="1">
        <v>71853.98</v>
      </c>
      <c r="J785" s="1">
        <v>38066.019999999997</v>
      </c>
      <c r="K785" s="2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2">
        <f>-+Table1[[#This Row],[Current Record Count]]+Table1[[#This Row],[Adj Record Count]]</f>
        <v>-51</v>
      </c>
      <c r="R785" s="1">
        <f>+-Table1[[#This Row],[Current Total ADJUSTMENT_AMOUNT]]+Table1[[#This Row],[Adj Total ADJUSTMENT_AMOUNT]]</f>
        <v>-413950.82</v>
      </c>
      <c r="S785" s="1">
        <f>-Table1[[#This Row],[Current Total CHARGE_AMOUNT]]+Table1[[#This Row],[Adj Total CHARGE_AMOUNT]]</f>
        <v>-547364.48</v>
      </c>
      <c r="T785" s="1">
        <f>+Table1[[#This Row],[Adj Total TOTAL_COST]]-Table1[[#This Row],[Current Total TOTAL_COST]]</f>
        <v>-100993.60159999999</v>
      </c>
      <c r="U785" s="1">
        <f>+Table1[[#This Row],[Adj Total CONTRIBUTION_MARGIN]]-Table1[[#This Row],[Current Total CONTRIBUTION_MARGIN]]</f>
        <v>-71853.98</v>
      </c>
      <c r="V785" s="1">
        <f>+Table1[[#This Row],[Adj Total OPERATING_MARGIN]]-Table1[[#This Row],[Current Total OPERATING_MARGIN]]</f>
        <v>-38066.019999999997</v>
      </c>
    </row>
    <row r="786" spans="1:22" x14ac:dyDescent="0.3">
      <c r="A786" t="s">
        <v>22</v>
      </c>
      <c r="B786">
        <v>2020</v>
      </c>
      <c r="C786" t="s">
        <v>17</v>
      </c>
      <c r="D786" t="s">
        <v>45</v>
      </c>
      <c r="E786" s="2">
        <v>5560</v>
      </c>
      <c r="F786" s="1">
        <v>3275269.41</v>
      </c>
      <c r="G786" s="1">
        <v>4726741.01</v>
      </c>
      <c r="H786" s="1">
        <v>1621961.3137000001</v>
      </c>
      <c r="I786" s="1">
        <v>375581.4</v>
      </c>
      <c r="J786" s="1">
        <v>-190858.13</v>
      </c>
      <c r="K786" s="2">
        <v>5472</v>
      </c>
      <c r="L786" s="1">
        <v>2456033.7799999998</v>
      </c>
      <c r="M786" s="1">
        <v>3624875.1</v>
      </c>
      <c r="N786" s="1">
        <v>1379174.0963000001</v>
      </c>
      <c r="O786" s="1">
        <v>253074.96</v>
      </c>
      <c r="P786" s="1">
        <v>-228884.39</v>
      </c>
      <c r="Q786" s="2">
        <f>-+Table1[[#This Row],[Current Record Count]]+Table1[[#This Row],[Adj Record Count]]</f>
        <v>-88</v>
      </c>
      <c r="R786" s="1">
        <f>+-Table1[[#This Row],[Current Total ADJUSTMENT_AMOUNT]]+Table1[[#This Row],[Adj Total ADJUSTMENT_AMOUNT]]</f>
        <v>-819235.63000000035</v>
      </c>
      <c r="S786" s="1">
        <f>-Table1[[#This Row],[Current Total CHARGE_AMOUNT]]+Table1[[#This Row],[Adj Total CHARGE_AMOUNT]]</f>
        <v>-1101865.9099999997</v>
      </c>
      <c r="T786" s="1">
        <f>+Table1[[#This Row],[Adj Total TOTAL_COST]]-Table1[[#This Row],[Current Total TOTAL_COST]]</f>
        <v>-242787.21739999996</v>
      </c>
      <c r="U786" s="1">
        <f>+Table1[[#This Row],[Adj Total CONTRIBUTION_MARGIN]]-Table1[[#This Row],[Current Total CONTRIBUTION_MARGIN]]</f>
        <v>-122506.44000000003</v>
      </c>
      <c r="V786" s="1">
        <f>+Table1[[#This Row],[Adj Total OPERATING_MARGIN]]-Table1[[#This Row],[Current Total OPERATING_MARGIN]]</f>
        <v>-38026.260000000009</v>
      </c>
    </row>
    <row r="787" spans="1:22" x14ac:dyDescent="0.3">
      <c r="A787" t="s">
        <v>39</v>
      </c>
      <c r="B787">
        <v>2020</v>
      </c>
      <c r="C787" t="s">
        <v>20</v>
      </c>
      <c r="D787" t="s">
        <v>71</v>
      </c>
      <c r="E787" s="2">
        <v>34</v>
      </c>
      <c r="F787" s="1">
        <v>12464.86</v>
      </c>
      <c r="G787" s="1">
        <v>19106</v>
      </c>
      <c r="H787" s="1">
        <v>11916.751399999999</v>
      </c>
      <c r="I787" s="1">
        <v>-1550.17</v>
      </c>
      <c r="J787" s="1">
        <v>-5477.1</v>
      </c>
      <c r="K787" s="2">
        <v>235</v>
      </c>
      <c r="L787" s="1">
        <v>307405.89</v>
      </c>
      <c r="M787" s="1">
        <v>404603.83</v>
      </c>
      <c r="N787" s="1">
        <v>135913.56659999999</v>
      </c>
      <c r="O787" s="1">
        <v>919.42</v>
      </c>
      <c r="P787" s="1">
        <v>-43487.8</v>
      </c>
      <c r="Q787" s="2">
        <f>-+Table1[[#This Row],[Current Record Count]]+Table1[[#This Row],[Adj Record Count]]</f>
        <v>201</v>
      </c>
      <c r="R787" s="1">
        <f>+-Table1[[#This Row],[Current Total ADJUSTMENT_AMOUNT]]+Table1[[#This Row],[Adj Total ADJUSTMENT_AMOUNT]]</f>
        <v>294941.03000000003</v>
      </c>
      <c r="S787" s="1">
        <f>-Table1[[#This Row],[Current Total CHARGE_AMOUNT]]+Table1[[#This Row],[Adj Total CHARGE_AMOUNT]]</f>
        <v>385497.83</v>
      </c>
      <c r="T787" s="1">
        <f>+Table1[[#This Row],[Adj Total TOTAL_COST]]-Table1[[#This Row],[Current Total TOTAL_COST]]</f>
        <v>123996.8152</v>
      </c>
      <c r="U787" s="1">
        <f>+Table1[[#This Row],[Adj Total CONTRIBUTION_MARGIN]]-Table1[[#This Row],[Current Total CONTRIBUTION_MARGIN]]</f>
        <v>2469.59</v>
      </c>
      <c r="V787" s="1">
        <f>+Table1[[#This Row],[Adj Total OPERATING_MARGIN]]-Table1[[#This Row],[Current Total OPERATING_MARGIN]]</f>
        <v>-38010.700000000004</v>
      </c>
    </row>
    <row r="788" spans="1:22" x14ac:dyDescent="0.3">
      <c r="A788" t="s">
        <v>35</v>
      </c>
      <c r="B788">
        <v>2025</v>
      </c>
      <c r="C788" t="s">
        <v>20</v>
      </c>
      <c r="D788" t="s">
        <v>102</v>
      </c>
      <c r="E788" s="2">
        <v>128</v>
      </c>
      <c r="F788" s="1">
        <v>319138.23</v>
      </c>
      <c r="G788" s="1">
        <v>504431.54</v>
      </c>
      <c r="H788" s="1">
        <v>110191.948</v>
      </c>
      <c r="I788" s="1">
        <v>63141.78</v>
      </c>
      <c r="J788" s="1">
        <v>32161.86</v>
      </c>
      <c r="K788" s="2">
        <v>93</v>
      </c>
      <c r="L788" s="1">
        <v>153542.06</v>
      </c>
      <c r="M788" s="1">
        <v>199743.97</v>
      </c>
      <c r="N788" s="1">
        <v>46967.226600000002</v>
      </c>
      <c r="O788" s="1">
        <v>9718.06</v>
      </c>
      <c r="P788" s="1">
        <v>-5839.53</v>
      </c>
      <c r="Q788" s="2">
        <f>-+Table1[[#This Row],[Current Record Count]]+Table1[[#This Row],[Adj Record Count]]</f>
        <v>-35</v>
      </c>
      <c r="R788" s="1">
        <f>+-Table1[[#This Row],[Current Total ADJUSTMENT_AMOUNT]]+Table1[[#This Row],[Adj Total ADJUSTMENT_AMOUNT]]</f>
        <v>-165596.16999999998</v>
      </c>
      <c r="S788" s="1">
        <f>-Table1[[#This Row],[Current Total CHARGE_AMOUNT]]+Table1[[#This Row],[Adj Total CHARGE_AMOUNT]]</f>
        <v>-304687.56999999995</v>
      </c>
      <c r="T788" s="1">
        <f>+Table1[[#This Row],[Adj Total TOTAL_COST]]-Table1[[#This Row],[Current Total TOTAL_COST]]</f>
        <v>-63224.721400000002</v>
      </c>
      <c r="U788" s="1">
        <f>+Table1[[#This Row],[Adj Total CONTRIBUTION_MARGIN]]-Table1[[#This Row],[Current Total CONTRIBUTION_MARGIN]]</f>
        <v>-53423.72</v>
      </c>
      <c r="V788" s="1">
        <f>+Table1[[#This Row],[Adj Total OPERATING_MARGIN]]-Table1[[#This Row],[Current Total OPERATING_MARGIN]]</f>
        <v>-38001.39</v>
      </c>
    </row>
    <row r="789" spans="1:22" x14ac:dyDescent="0.3">
      <c r="A789" t="s">
        <v>81</v>
      </c>
      <c r="B789">
        <v>2025</v>
      </c>
      <c r="C789" t="s">
        <v>90</v>
      </c>
      <c r="D789" t="s">
        <v>90</v>
      </c>
      <c r="E789" s="2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2">
        <v>9</v>
      </c>
      <c r="L789" s="1">
        <v>210071.94</v>
      </c>
      <c r="M789" s="1">
        <v>241872.37</v>
      </c>
      <c r="N789" s="1">
        <v>69334.8505</v>
      </c>
      <c r="O789" s="1">
        <v>-25057.86</v>
      </c>
      <c r="P789" s="1">
        <v>-37930.050000000003</v>
      </c>
      <c r="Q789" s="2">
        <f>-+Table1[[#This Row],[Current Record Count]]+Table1[[#This Row],[Adj Record Count]]</f>
        <v>9</v>
      </c>
      <c r="R789" s="1">
        <f>+-Table1[[#This Row],[Current Total ADJUSTMENT_AMOUNT]]+Table1[[#This Row],[Adj Total ADJUSTMENT_AMOUNT]]</f>
        <v>210071.94</v>
      </c>
      <c r="S789" s="1">
        <f>-Table1[[#This Row],[Current Total CHARGE_AMOUNT]]+Table1[[#This Row],[Adj Total CHARGE_AMOUNT]]</f>
        <v>241872.37</v>
      </c>
      <c r="T789" s="1">
        <f>+Table1[[#This Row],[Adj Total TOTAL_COST]]-Table1[[#This Row],[Current Total TOTAL_COST]]</f>
        <v>69334.8505</v>
      </c>
      <c r="U789" s="1">
        <f>+Table1[[#This Row],[Adj Total CONTRIBUTION_MARGIN]]-Table1[[#This Row],[Current Total CONTRIBUTION_MARGIN]]</f>
        <v>-25057.86</v>
      </c>
      <c r="V789" s="1">
        <f>+Table1[[#This Row],[Adj Total OPERATING_MARGIN]]-Table1[[#This Row],[Current Total OPERATING_MARGIN]]</f>
        <v>-37930.050000000003</v>
      </c>
    </row>
    <row r="790" spans="1:22" x14ac:dyDescent="0.3">
      <c r="A790" t="s">
        <v>78</v>
      </c>
      <c r="B790">
        <v>2020</v>
      </c>
      <c r="C790" t="s">
        <v>17</v>
      </c>
      <c r="D790" t="s">
        <v>68</v>
      </c>
      <c r="E790" s="2">
        <v>28</v>
      </c>
      <c r="F790" s="1">
        <v>73234.06</v>
      </c>
      <c r="G790" s="1">
        <v>137394.07</v>
      </c>
      <c r="H790" s="1">
        <v>36473.618900000001</v>
      </c>
      <c r="I790" s="1">
        <v>37688.43</v>
      </c>
      <c r="J790" s="1">
        <v>28097.59</v>
      </c>
      <c r="K790" s="2">
        <v>18</v>
      </c>
      <c r="L790" s="1">
        <v>6482.55</v>
      </c>
      <c r="M790" s="1">
        <v>13216.68</v>
      </c>
      <c r="N790" s="1">
        <v>16439.834699999999</v>
      </c>
      <c r="O790" s="1">
        <v>-6350.61</v>
      </c>
      <c r="P790" s="1">
        <v>-9743.83</v>
      </c>
      <c r="Q790" s="2">
        <f>-+Table1[[#This Row],[Current Record Count]]+Table1[[#This Row],[Adj Record Count]]</f>
        <v>-10</v>
      </c>
      <c r="R790" s="1">
        <f>+-Table1[[#This Row],[Current Total ADJUSTMENT_AMOUNT]]+Table1[[#This Row],[Adj Total ADJUSTMENT_AMOUNT]]</f>
        <v>-66751.509999999995</v>
      </c>
      <c r="S790" s="1">
        <f>-Table1[[#This Row],[Current Total CHARGE_AMOUNT]]+Table1[[#This Row],[Adj Total CHARGE_AMOUNT]]</f>
        <v>-124177.39000000001</v>
      </c>
      <c r="T790" s="1">
        <f>+Table1[[#This Row],[Adj Total TOTAL_COST]]-Table1[[#This Row],[Current Total TOTAL_COST]]</f>
        <v>-20033.784200000002</v>
      </c>
      <c r="U790" s="1">
        <f>+Table1[[#This Row],[Adj Total CONTRIBUTION_MARGIN]]-Table1[[#This Row],[Current Total CONTRIBUTION_MARGIN]]</f>
        <v>-44039.040000000001</v>
      </c>
      <c r="V790" s="1">
        <f>+Table1[[#This Row],[Adj Total OPERATING_MARGIN]]-Table1[[#This Row],[Current Total OPERATING_MARGIN]]</f>
        <v>-37841.42</v>
      </c>
    </row>
    <row r="791" spans="1:22" x14ac:dyDescent="0.3">
      <c r="A791" t="s">
        <v>31</v>
      </c>
      <c r="B791">
        <v>2021</v>
      </c>
      <c r="C791" t="s">
        <v>17</v>
      </c>
      <c r="D791" t="s">
        <v>79</v>
      </c>
      <c r="E791" s="2">
        <v>7</v>
      </c>
      <c r="F791" s="1">
        <v>17154.580000000002</v>
      </c>
      <c r="G791" s="1">
        <v>70206.259999999995</v>
      </c>
      <c r="H791" s="1">
        <v>14726.1641</v>
      </c>
      <c r="I791" s="1">
        <v>43533.56</v>
      </c>
      <c r="J791" s="1">
        <v>38768.04</v>
      </c>
      <c r="K791" s="2">
        <v>6</v>
      </c>
      <c r="L791" s="1">
        <v>16552.509999999998</v>
      </c>
      <c r="M791" s="1">
        <v>21282.59</v>
      </c>
      <c r="N791" s="1">
        <v>4038.7114999999999</v>
      </c>
      <c r="O791" s="1">
        <v>2710.76</v>
      </c>
      <c r="P791" s="1">
        <v>1133.8900000000001</v>
      </c>
      <c r="Q791" s="2">
        <f>-+Table1[[#This Row],[Current Record Count]]+Table1[[#This Row],[Adj Record Count]]</f>
        <v>-1</v>
      </c>
      <c r="R791" s="1">
        <f>+-Table1[[#This Row],[Current Total ADJUSTMENT_AMOUNT]]+Table1[[#This Row],[Adj Total ADJUSTMENT_AMOUNT]]</f>
        <v>-602.07000000000335</v>
      </c>
      <c r="S791" s="1">
        <f>-Table1[[#This Row],[Current Total CHARGE_AMOUNT]]+Table1[[#This Row],[Adj Total CHARGE_AMOUNT]]</f>
        <v>-48923.67</v>
      </c>
      <c r="T791" s="1">
        <f>+Table1[[#This Row],[Adj Total TOTAL_COST]]-Table1[[#This Row],[Current Total TOTAL_COST]]</f>
        <v>-10687.452600000001</v>
      </c>
      <c r="U791" s="1">
        <f>+Table1[[#This Row],[Adj Total CONTRIBUTION_MARGIN]]-Table1[[#This Row],[Current Total CONTRIBUTION_MARGIN]]</f>
        <v>-40822.799999999996</v>
      </c>
      <c r="V791" s="1">
        <f>+Table1[[#This Row],[Adj Total OPERATING_MARGIN]]-Table1[[#This Row],[Current Total OPERATING_MARGIN]]</f>
        <v>-37634.15</v>
      </c>
    </row>
    <row r="792" spans="1:22" x14ac:dyDescent="0.3">
      <c r="A792" t="s">
        <v>39</v>
      </c>
      <c r="B792">
        <v>2025</v>
      </c>
      <c r="C792" t="s">
        <v>29</v>
      </c>
      <c r="D792" t="s">
        <v>104</v>
      </c>
      <c r="E792" s="2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2">
        <v>17</v>
      </c>
      <c r="L792" s="1">
        <v>397617.17</v>
      </c>
      <c r="M792" s="1">
        <v>485335.25</v>
      </c>
      <c r="N792" s="1">
        <v>136820.94769999999</v>
      </c>
      <c r="O792" s="1">
        <v>4755.75</v>
      </c>
      <c r="P792" s="1">
        <v>-37618.019999999997</v>
      </c>
      <c r="Q792" s="2">
        <f>-+Table1[[#This Row],[Current Record Count]]+Table1[[#This Row],[Adj Record Count]]</f>
        <v>17</v>
      </c>
      <c r="R792" s="1">
        <f>+-Table1[[#This Row],[Current Total ADJUSTMENT_AMOUNT]]+Table1[[#This Row],[Adj Total ADJUSTMENT_AMOUNT]]</f>
        <v>397617.17</v>
      </c>
      <c r="S792" s="1">
        <f>-Table1[[#This Row],[Current Total CHARGE_AMOUNT]]+Table1[[#This Row],[Adj Total CHARGE_AMOUNT]]</f>
        <v>485335.25</v>
      </c>
      <c r="T792" s="1">
        <f>+Table1[[#This Row],[Adj Total TOTAL_COST]]-Table1[[#This Row],[Current Total TOTAL_COST]]</f>
        <v>136820.94769999999</v>
      </c>
      <c r="U792" s="1">
        <f>+Table1[[#This Row],[Adj Total CONTRIBUTION_MARGIN]]-Table1[[#This Row],[Current Total CONTRIBUTION_MARGIN]]</f>
        <v>4755.75</v>
      </c>
      <c r="V792" s="1">
        <f>+Table1[[#This Row],[Adj Total OPERATING_MARGIN]]-Table1[[#This Row],[Current Total OPERATING_MARGIN]]</f>
        <v>-37618.019999999997</v>
      </c>
    </row>
    <row r="793" spans="1:22" x14ac:dyDescent="0.3">
      <c r="A793" t="s">
        <v>33</v>
      </c>
      <c r="B793">
        <v>2021</v>
      </c>
      <c r="C793" t="s">
        <v>17</v>
      </c>
      <c r="D793" t="s">
        <v>79</v>
      </c>
      <c r="E793" s="2">
        <v>24</v>
      </c>
      <c r="F793" s="1">
        <v>117692.82</v>
      </c>
      <c r="G793" s="1">
        <v>206002.72</v>
      </c>
      <c r="H793" s="1">
        <v>48669.469299999997</v>
      </c>
      <c r="I793" s="1">
        <v>51733.120000000003</v>
      </c>
      <c r="J793" s="1">
        <v>37541.440000000002</v>
      </c>
      <c r="K793" s="2">
        <v>2</v>
      </c>
      <c r="L793" s="1">
        <v>6488.26</v>
      </c>
      <c r="M793" s="1">
        <v>12976.53</v>
      </c>
      <c r="N793" s="1">
        <v>0</v>
      </c>
      <c r="O793" s="1">
        <v>0</v>
      </c>
      <c r="P793" s="1">
        <v>0</v>
      </c>
      <c r="Q793" s="2">
        <f>-+Table1[[#This Row],[Current Record Count]]+Table1[[#This Row],[Adj Record Count]]</f>
        <v>-22</v>
      </c>
      <c r="R793" s="1">
        <f>+-Table1[[#This Row],[Current Total ADJUSTMENT_AMOUNT]]+Table1[[#This Row],[Adj Total ADJUSTMENT_AMOUNT]]</f>
        <v>-111204.56000000001</v>
      </c>
      <c r="S793" s="1">
        <f>-Table1[[#This Row],[Current Total CHARGE_AMOUNT]]+Table1[[#This Row],[Adj Total CHARGE_AMOUNT]]</f>
        <v>-193026.19</v>
      </c>
      <c r="T793" s="1">
        <f>+Table1[[#This Row],[Adj Total TOTAL_COST]]-Table1[[#This Row],[Current Total TOTAL_COST]]</f>
        <v>-48669.469299999997</v>
      </c>
      <c r="U793" s="1">
        <f>+Table1[[#This Row],[Adj Total CONTRIBUTION_MARGIN]]-Table1[[#This Row],[Current Total CONTRIBUTION_MARGIN]]</f>
        <v>-51733.120000000003</v>
      </c>
      <c r="V793" s="1">
        <f>+Table1[[#This Row],[Adj Total OPERATING_MARGIN]]-Table1[[#This Row],[Current Total OPERATING_MARGIN]]</f>
        <v>-37541.440000000002</v>
      </c>
    </row>
    <row r="794" spans="1:22" x14ac:dyDescent="0.3">
      <c r="A794" t="s">
        <v>39</v>
      </c>
      <c r="B794">
        <v>2022</v>
      </c>
      <c r="C794" t="s">
        <v>20</v>
      </c>
      <c r="D794" t="s">
        <v>89</v>
      </c>
      <c r="E794" s="2">
        <v>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2">
        <v>19</v>
      </c>
      <c r="L794" s="1">
        <v>226119.37</v>
      </c>
      <c r="M794" s="1">
        <v>352811.63</v>
      </c>
      <c r="N794" s="1">
        <v>168775.78890000001</v>
      </c>
      <c r="O794" s="1">
        <v>-1384.58</v>
      </c>
      <c r="P794" s="1">
        <v>-37372.1</v>
      </c>
      <c r="Q794" s="2">
        <f>-+Table1[[#This Row],[Current Record Count]]+Table1[[#This Row],[Adj Record Count]]</f>
        <v>18</v>
      </c>
      <c r="R794" s="1">
        <f>+-Table1[[#This Row],[Current Total ADJUSTMENT_AMOUNT]]+Table1[[#This Row],[Adj Total ADJUSTMENT_AMOUNT]]</f>
        <v>226119.37</v>
      </c>
      <c r="S794" s="1">
        <f>-Table1[[#This Row],[Current Total CHARGE_AMOUNT]]+Table1[[#This Row],[Adj Total CHARGE_AMOUNT]]</f>
        <v>352811.63</v>
      </c>
      <c r="T794" s="1">
        <f>+Table1[[#This Row],[Adj Total TOTAL_COST]]-Table1[[#This Row],[Current Total TOTAL_COST]]</f>
        <v>168775.78890000001</v>
      </c>
      <c r="U794" s="1">
        <f>+Table1[[#This Row],[Adj Total CONTRIBUTION_MARGIN]]-Table1[[#This Row],[Current Total CONTRIBUTION_MARGIN]]</f>
        <v>-1384.58</v>
      </c>
      <c r="V794" s="1">
        <f>+Table1[[#This Row],[Adj Total OPERATING_MARGIN]]-Table1[[#This Row],[Current Total OPERATING_MARGIN]]</f>
        <v>-37372.1</v>
      </c>
    </row>
    <row r="795" spans="1:22" x14ac:dyDescent="0.3">
      <c r="A795" t="s">
        <v>81</v>
      </c>
      <c r="B795">
        <v>2024</v>
      </c>
      <c r="C795" t="s">
        <v>29</v>
      </c>
      <c r="D795" t="s">
        <v>38</v>
      </c>
      <c r="E795" s="2">
        <v>29</v>
      </c>
      <c r="F795" s="1">
        <v>8840.9</v>
      </c>
      <c r="G795" s="1">
        <v>12731</v>
      </c>
      <c r="H795" s="1">
        <v>20056.550800000001</v>
      </c>
      <c r="I795" s="1">
        <v>9009.69</v>
      </c>
      <c r="J795" s="1">
        <v>-1744.67</v>
      </c>
      <c r="K795" s="2">
        <v>140</v>
      </c>
      <c r="L795" s="1">
        <v>1024118.17</v>
      </c>
      <c r="M795" s="1">
        <v>1477010.57</v>
      </c>
      <c r="N795" s="1">
        <v>523987.17570000002</v>
      </c>
      <c r="O795" s="1">
        <v>96512.19</v>
      </c>
      <c r="P795" s="1">
        <v>-39111.71</v>
      </c>
      <c r="Q795" s="2">
        <f>-+Table1[[#This Row],[Current Record Count]]+Table1[[#This Row],[Adj Record Count]]</f>
        <v>111</v>
      </c>
      <c r="R795" s="1">
        <f>+-Table1[[#This Row],[Current Total ADJUSTMENT_AMOUNT]]+Table1[[#This Row],[Adj Total ADJUSTMENT_AMOUNT]]</f>
        <v>1015277.27</v>
      </c>
      <c r="S795" s="1">
        <f>-Table1[[#This Row],[Current Total CHARGE_AMOUNT]]+Table1[[#This Row],[Adj Total CHARGE_AMOUNT]]</f>
        <v>1464279.57</v>
      </c>
      <c r="T795" s="1">
        <f>+Table1[[#This Row],[Adj Total TOTAL_COST]]-Table1[[#This Row],[Current Total TOTAL_COST]]</f>
        <v>503930.6249</v>
      </c>
      <c r="U795" s="1">
        <f>+Table1[[#This Row],[Adj Total CONTRIBUTION_MARGIN]]-Table1[[#This Row],[Current Total CONTRIBUTION_MARGIN]]</f>
        <v>87502.5</v>
      </c>
      <c r="V795" s="1">
        <f>+Table1[[#This Row],[Adj Total OPERATING_MARGIN]]-Table1[[#This Row],[Current Total OPERATING_MARGIN]]</f>
        <v>-37367.040000000001</v>
      </c>
    </row>
    <row r="796" spans="1:22" x14ac:dyDescent="0.3">
      <c r="A796" t="s">
        <v>78</v>
      </c>
      <c r="B796">
        <v>2022</v>
      </c>
      <c r="C796" t="s">
        <v>60</v>
      </c>
      <c r="D796" t="s">
        <v>60</v>
      </c>
      <c r="E796" s="2">
        <v>104</v>
      </c>
      <c r="F796" s="1">
        <v>646207.36</v>
      </c>
      <c r="G796" s="1">
        <v>789864.6</v>
      </c>
      <c r="H796" s="1">
        <v>112092.7473</v>
      </c>
      <c r="I796" s="1">
        <v>70020.94</v>
      </c>
      <c r="J796" s="1">
        <v>41238.379999999997</v>
      </c>
      <c r="K796" s="2">
        <v>10</v>
      </c>
      <c r="L796" s="1">
        <v>16822.32</v>
      </c>
      <c r="M796" s="1">
        <v>23813.97</v>
      </c>
      <c r="N796" s="1">
        <v>3767.8213000000001</v>
      </c>
      <c r="O796" s="1">
        <v>5180.1099999999997</v>
      </c>
      <c r="P796" s="1">
        <v>3923.71</v>
      </c>
      <c r="Q796" s="2">
        <f>-+Table1[[#This Row],[Current Record Count]]+Table1[[#This Row],[Adj Record Count]]</f>
        <v>-94</v>
      </c>
      <c r="R796" s="1">
        <f>+-Table1[[#This Row],[Current Total ADJUSTMENT_AMOUNT]]+Table1[[#This Row],[Adj Total ADJUSTMENT_AMOUNT]]</f>
        <v>-629385.04</v>
      </c>
      <c r="S796" s="1">
        <f>-Table1[[#This Row],[Current Total CHARGE_AMOUNT]]+Table1[[#This Row],[Adj Total CHARGE_AMOUNT]]</f>
        <v>-766050.63</v>
      </c>
      <c r="T796" s="1">
        <f>+Table1[[#This Row],[Adj Total TOTAL_COST]]-Table1[[#This Row],[Current Total TOTAL_COST]]</f>
        <v>-108324.92600000001</v>
      </c>
      <c r="U796" s="1">
        <f>+Table1[[#This Row],[Adj Total CONTRIBUTION_MARGIN]]-Table1[[#This Row],[Current Total CONTRIBUTION_MARGIN]]</f>
        <v>-64840.83</v>
      </c>
      <c r="V796" s="1">
        <f>+Table1[[#This Row],[Adj Total OPERATING_MARGIN]]-Table1[[#This Row],[Current Total OPERATING_MARGIN]]</f>
        <v>-37314.67</v>
      </c>
    </row>
    <row r="797" spans="1:22" x14ac:dyDescent="0.3">
      <c r="A797" t="s">
        <v>35</v>
      </c>
      <c r="B797">
        <v>2024</v>
      </c>
      <c r="C797" t="s">
        <v>20</v>
      </c>
      <c r="D797" t="s">
        <v>102</v>
      </c>
      <c r="E797" s="2">
        <v>230</v>
      </c>
      <c r="F797" s="1">
        <v>486898.3</v>
      </c>
      <c r="G797" s="1">
        <v>665795.98</v>
      </c>
      <c r="H797" s="1">
        <v>127061.072</v>
      </c>
      <c r="I797" s="1">
        <v>106595.93</v>
      </c>
      <c r="J797" s="1">
        <v>67733.41</v>
      </c>
      <c r="K797" s="2">
        <v>158</v>
      </c>
      <c r="L797" s="1">
        <v>180390.95</v>
      </c>
      <c r="M797" s="1">
        <v>261463.19</v>
      </c>
      <c r="N797" s="1">
        <v>60769.956700000002</v>
      </c>
      <c r="O797" s="1">
        <v>50589.82</v>
      </c>
      <c r="P797" s="1">
        <v>30687.16</v>
      </c>
      <c r="Q797" s="2">
        <f>-+Table1[[#This Row],[Current Record Count]]+Table1[[#This Row],[Adj Record Count]]</f>
        <v>-72</v>
      </c>
      <c r="R797" s="1">
        <f>+-Table1[[#This Row],[Current Total ADJUSTMENT_AMOUNT]]+Table1[[#This Row],[Adj Total ADJUSTMENT_AMOUNT]]</f>
        <v>-306507.34999999998</v>
      </c>
      <c r="S797" s="1">
        <f>-Table1[[#This Row],[Current Total CHARGE_AMOUNT]]+Table1[[#This Row],[Adj Total CHARGE_AMOUNT]]</f>
        <v>-404332.79</v>
      </c>
      <c r="T797" s="1">
        <f>+Table1[[#This Row],[Adj Total TOTAL_COST]]-Table1[[#This Row],[Current Total TOTAL_COST]]</f>
        <v>-66291.115300000005</v>
      </c>
      <c r="U797" s="1">
        <f>+Table1[[#This Row],[Adj Total CONTRIBUTION_MARGIN]]-Table1[[#This Row],[Current Total CONTRIBUTION_MARGIN]]</f>
        <v>-56006.109999999993</v>
      </c>
      <c r="V797" s="1">
        <f>+Table1[[#This Row],[Adj Total OPERATING_MARGIN]]-Table1[[#This Row],[Current Total OPERATING_MARGIN]]</f>
        <v>-37046.25</v>
      </c>
    </row>
    <row r="798" spans="1:22" x14ac:dyDescent="0.3">
      <c r="A798" t="s">
        <v>16</v>
      </c>
      <c r="B798">
        <v>2021</v>
      </c>
      <c r="C798" t="s">
        <v>20</v>
      </c>
      <c r="D798" t="s">
        <v>70</v>
      </c>
      <c r="E798" s="2">
        <v>92</v>
      </c>
      <c r="F798" s="1">
        <v>325733.28999999998</v>
      </c>
      <c r="G798" s="1">
        <v>526452.47999999998</v>
      </c>
      <c r="H798" s="1">
        <v>233080.39509999999</v>
      </c>
      <c r="I798" s="1">
        <v>104965.01</v>
      </c>
      <c r="J798" s="1">
        <v>43149.3</v>
      </c>
      <c r="K798" s="2">
        <v>42</v>
      </c>
      <c r="L798" s="1">
        <v>7067.68</v>
      </c>
      <c r="M798" s="1">
        <v>14022.34</v>
      </c>
      <c r="N798" s="1">
        <v>1349.7218</v>
      </c>
      <c r="O798" s="1">
        <v>6566</v>
      </c>
      <c r="P798" s="1">
        <v>6119.94</v>
      </c>
      <c r="Q798" s="2">
        <f>-+Table1[[#This Row],[Current Record Count]]+Table1[[#This Row],[Adj Record Count]]</f>
        <v>-50</v>
      </c>
      <c r="R798" s="1">
        <f>+-Table1[[#This Row],[Current Total ADJUSTMENT_AMOUNT]]+Table1[[#This Row],[Adj Total ADJUSTMENT_AMOUNT]]</f>
        <v>-318665.61</v>
      </c>
      <c r="S798" s="1">
        <f>-Table1[[#This Row],[Current Total CHARGE_AMOUNT]]+Table1[[#This Row],[Adj Total CHARGE_AMOUNT]]</f>
        <v>-512430.13999999996</v>
      </c>
      <c r="T798" s="1">
        <f>+Table1[[#This Row],[Adj Total TOTAL_COST]]-Table1[[#This Row],[Current Total TOTAL_COST]]</f>
        <v>-231730.67329999999</v>
      </c>
      <c r="U798" s="1">
        <f>+Table1[[#This Row],[Adj Total CONTRIBUTION_MARGIN]]-Table1[[#This Row],[Current Total CONTRIBUTION_MARGIN]]</f>
        <v>-98399.01</v>
      </c>
      <c r="V798" s="1">
        <f>+Table1[[#This Row],[Adj Total OPERATING_MARGIN]]-Table1[[#This Row],[Current Total OPERATING_MARGIN]]</f>
        <v>-37029.360000000001</v>
      </c>
    </row>
    <row r="799" spans="1:22" x14ac:dyDescent="0.3">
      <c r="A799" t="s">
        <v>16</v>
      </c>
      <c r="B799">
        <v>2023</v>
      </c>
      <c r="C799" t="s">
        <v>20</v>
      </c>
      <c r="D799" t="s">
        <v>49</v>
      </c>
      <c r="E799" s="2">
        <v>682</v>
      </c>
      <c r="F799" s="1">
        <v>2935427.07</v>
      </c>
      <c r="G799" s="1">
        <v>4031522.13</v>
      </c>
      <c r="H799" s="1">
        <v>1376779.8376</v>
      </c>
      <c r="I799" s="1">
        <v>390733.51</v>
      </c>
      <c r="J799" s="1">
        <v>88690.11</v>
      </c>
      <c r="K799" s="2">
        <v>477</v>
      </c>
      <c r="L799" s="1">
        <v>254569.56</v>
      </c>
      <c r="M799" s="1">
        <v>381393.55</v>
      </c>
      <c r="N799" s="1">
        <v>86556.465700000001</v>
      </c>
      <c r="O799" s="1">
        <v>90943.66</v>
      </c>
      <c r="P799" s="1">
        <v>51667.55</v>
      </c>
      <c r="Q799" s="2">
        <f>-+Table1[[#This Row],[Current Record Count]]+Table1[[#This Row],[Adj Record Count]]</f>
        <v>-205</v>
      </c>
      <c r="R799" s="1">
        <f>+-Table1[[#This Row],[Current Total ADJUSTMENT_AMOUNT]]+Table1[[#This Row],[Adj Total ADJUSTMENT_AMOUNT]]</f>
        <v>-2680857.5099999998</v>
      </c>
      <c r="S799" s="1">
        <f>-Table1[[#This Row],[Current Total CHARGE_AMOUNT]]+Table1[[#This Row],[Adj Total CHARGE_AMOUNT]]</f>
        <v>-3650128.58</v>
      </c>
      <c r="T799" s="1">
        <f>+Table1[[#This Row],[Adj Total TOTAL_COST]]-Table1[[#This Row],[Current Total TOTAL_COST]]</f>
        <v>-1290223.3718999999</v>
      </c>
      <c r="U799" s="1">
        <f>+Table1[[#This Row],[Adj Total CONTRIBUTION_MARGIN]]-Table1[[#This Row],[Current Total CONTRIBUTION_MARGIN]]</f>
        <v>-299789.84999999998</v>
      </c>
      <c r="V799" s="1">
        <f>+Table1[[#This Row],[Adj Total OPERATING_MARGIN]]-Table1[[#This Row],[Current Total OPERATING_MARGIN]]</f>
        <v>-37022.559999999998</v>
      </c>
    </row>
    <row r="800" spans="1:22" x14ac:dyDescent="0.3">
      <c r="A800" t="s">
        <v>31</v>
      </c>
      <c r="B800">
        <v>2024</v>
      </c>
      <c r="C800" t="s">
        <v>34</v>
      </c>
      <c r="D800" t="s">
        <v>34</v>
      </c>
      <c r="E800" s="2">
        <v>88</v>
      </c>
      <c r="F800" s="1">
        <v>942698.57</v>
      </c>
      <c r="G800" s="1">
        <v>1128124.79</v>
      </c>
      <c r="H800" s="1">
        <v>245644.12890000001</v>
      </c>
      <c r="I800" s="1">
        <v>110614.74</v>
      </c>
      <c r="J800" s="1">
        <v>33675.72</v>
      </c>
      <c r="K800" s="2">
        <v>12</v>
      </c>
      <c r="L800" s="1">
        <v>25210.02</v>
      </c>
      <c r="M800" s="1">
        <v>34512.21</v>
      </c>
      <c r="N800" s="1">
        <v>11537.9689</v>
      </c>
      <c r="O800" s="1">
        <v>779.69</v>
      </c>
      <c r="P800" s="1">
        <v>-3343.01</v>
      </c>
      <c r="Q800" s="2">
        <f>-+Table1[[#This Row],[Current Record Count]]+Table1[[#This Row],[Adj Record Count]]</f>
        <v>-76</v>
      </c>
      <c r="R800" s="1">
        <f>+-Table1[[#This Row],[Current Total ADJUSTMENT_AMOUNT]]+Table1[[#This Row],[Adj Total ADJUSTMENT_AMOUNT]]</f>
        <v>-917488.54999999993</v>
      </c>
      <c r="S800" s="1">
        <f>-Table1[[#This Row],[Current Total CHARGE_AMOUNT]]+Table1[[#This Row],[Adj Total CHARGE_AMOUNT]]</f>
        <v>-1093612.58</v>
      </c>
      <c r="T800" s="1">
        <f>+Table1[[#This Row],[Adj Total TOTAL_COST]]-Table1[[#This Row],[Current Total TOTAL_COST]]</f>
        <v>-234106.16</v>
      </c>
      <c r="U800" s="1">
        <f>+Table1[[#This Row],[Adj Total CONTRIBUTION_MARGIN]]-Table1[[#This Row],[Current Total CONTRIBUTION_MARGIN]]</f>
        <v>-109835.05</v>
      </c>
      <c r="V800" s="1">
        <f>+Table1[[#This Row],[Adj Total OPERATING_MARGIN]]-Table1[[#This Row],[Current Total OPERATING_MARGIN]]</f>
        <v>-37018.730000000003</v>
      </c>
    </row>
    <row r="801" spans="1:22" x14ac:dyDescent="0.3">
      <c r="A801" t="s">
        <v>16</v>
      </c>
      <c r="B801">
        <v>2024</v>
      </c>
      <c r="C801" t="s">
        <v>17</v>
      </c>
      <c r="D801" t="s">
        <v>80</v>
      </c>
      <c r="E801" s="2">
        <v>1194</v>
      </c>
      <c r="F801" s="1">
        <v>1222411.06</v>
      </c>
      <c r="G801" s="1">
        <v>1621886.76</v>
      </c>
      <c r="H801" s="1">
        <v>329373.99609999999</v>
      </c>
      <c r="I801" s="1">
        <v>219919.51</v>
      </c>
      <c r="J801" s="1">
        <v>125094.72</v>
      </c>
      <c r="K801" s="2">
        <v>1130</v>
      </c>
      <c r="L801" s="1">
        <v>516765.9</v>
      </c>
      <c r="M801" s="1">
        <v>662329.59</v>
      </c>
      <c r="N801" s="1">
        <v>78947.276800000007</v>
      </c>
      <c r="O801" s="1">
        <v>117527.31</v>
      </c>
      <c r="P801" s="1">
        <v>88080.51</v>
      </c>
      <c r="Q801" s="2">
        <f>-+Table1[[#This Row],[Current Record Count]]+Table1[[#This Row],[Adj Record Count]]</f>
        <v>-64</v>
      </c>
      <c r="R801" s="1">
        <f>+-Table1[[#This Row],[Current Total ADJUSTMENT_AMOUNT]]+Table1[[#This Row],[Adj Total ADJUSTMENT_AMOUNT]]</f>
        <v>-705645.16</v>
      </c>
      <c r="S801" s="1">
        <f>-Table1[[#This Row],[Current Total CHARGE_AMOUNT]]+Table1[[#This Row],[Adj Total CHARGE_AMOUNT]]</f>
        <v>-959557.17</v>
      </c>
      <c r="T801" s="1">
        <f>+Table1[[#This Row],[Adj Total TOTAL_COST]]-Table1[[#This Row],[Current Total TOTAL_COST]]</f>
        <v>-250426.7193</v>
      </c>
      <c r="U801" s="1">
        <f>+Table1[[#This Row],[Adj Total CONTRIBUTION_MARGIN]]-Table1[[#This Row],[Current Total CONTRIBUTION_MARGIN]]</f>
        <v>-102392.20000000001</v>
      </c>
      <c r="V801" s="1">
        <f>+Table1[[#This Row],[Adj Total OPERATING_MARGIN]]-Table1[[#This Row],[Current Total OPERATING_MARGIN]]</f>
        <v>-37014.210000000006</v>
      </c>
    </row>
    <row r="802" spans="1:22" x14ac:dyDescent="0.3">
      <c r="A802" t="s">
        <v>16</v>
      </c>
      <c r="B802">
        <v>2025</v>
      </c>
      <c r="C802" t="s">
        <v>29</v>
      </c>
      <c r="D802" t="s">
        <v>43</v>
      </c>
      <c r="E802" s="2">
        <v>2256</v>
      </c>
      <c r="F802" s="1">
        <v>2206934.79</v>
      </c>
      <c r="G802" s="1">
        <v>2896093.17</v>
      </c>
      <c r="H802" s="1">
        <v>729558.83279999997</v>
      </c>
      <c r="I802" s="1">
        <v>188847.94</v>
      </c>
      <c r="J802" s="1">
        <v>-111595.11</v>
      </c>
      <c r="K802" s="2">
        <v>2121</v>
      </c>
      <c r="L802" s="1">
        <v>1029067.77</v>
      </c>
      <c r="M802" s="1">
        <v>1325912.8999999999</v>
      </c>
      <c r="N802" s="1">
        <v>428038.99290000001</v>
      </c>
      <c r="O802" s="1">
        <v>38439.01</v>
      </c>
      <c r="P802" s="1">
        <v>-148335.28</v>
      </c>
      <c r="Q802" s="2">
        <f>-+Table1[[#This Row],[Current Record Count]]+Table1[[#This Row],[Adj Record Count]]</f>
        <v>-135</v>
      </c>
      <c r="R802" s="1">
        <f>+-Table1[[#This Row],[Current Total ADJUSTMENT_AMOUNT]]+Table1[[#This Row],[Adj Total ADJUSTMENT_AMOUNT]]</f>
        <v>-1177867.02</v>
      </c>
      <c r="S802" s="1">
        <f>-Table1[[#This Row],[Current Total CHARGE_AMOUNT]]+Table1[[#This Row],[Adj Total CHARGE_AMOUNT]]</f>
        <v>-1570180.27</v>
      </c>
      <c r="T802" s="1">
        <f>+Table1[[#This Row],[Adj Total TOTAL_COST]]-Table1[[#This Row],[Current Total TOTAL_COST]]</f>
        <v>-301519.83989999996</v>
      </c>
      <c r="U802" s="1">
        <f>+Table1[[#This Row],[Adj Total CONTRIBUTION_MARGIN]]-Table1[[#This Row],[Current Total CONTRIBUTION_MARGIN]]</f>
        <v>-150408.93</v>
      </c>
      <c r="V802" s="1">
        <f>+Table1[[#This Row],[Adj Total OPERATING_MARGIN]]-Table1[[#This Row],[Current Total OPERATING_MARGIN]]</f>
        <v>-36740.17</v>
      </c>
    </row>
    <row r="803" spans="1:22" x14ac:dyDescent="0.3">
      <c r="A803" t="s">
        <v>81</v>
      </c>
      <c r="B803">
        <v>2021</v>
      </c>
      <c r="C803" t="s">
        <v>90</v>
      </c>
      <c r="D803" t="s">
        <v>90</v>
      </c>
      <c r="E803" s="2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2">
        <v>19</v>
      </c>
      <c r="L803" s="1">
        <v>338898.06</v>
      </c>
      <c r="M803" s="1">
        <v>424123.53</v>
      </c>
      <c r="N803" s="1">
        <v>134944.18229999999</v>
      </c>
      <c r="O803" s="1">
        <v>-3916.88</v>
      </c>
      <c r="P803" s="1">
        <v>-36657.74</v>
      </c>
      <c r="Q803" s="2">
        <f>-+Table1[[#This Row],[Current Record Count]]+Table1[[#This Row],[Adj Record Count]]</f>
        <v>19</v>
      </c>
      <c r="R803" s="1">
        <f>+-Table1[[#This Row],[Current Total ADJUSTMENT_AMOUNT]]+Table1[[#This Row],[Adj Total ADJUSTMENT_AMOUNT]]</f>
        <v>338898.06</v>
      </c>
      <c r="S803" s="1">
        <f>-Table1[[#This Row],[Current Total CHARGE_AMOUNT]]+Table1[[#This Row],[Adj Total CHARGE_AMOUNT]]</f>
        <v>424123.53</v>
      </c>
      <c r="T803" s="1">
        <f>+Table1[[#This Row],[Adj Total TOTAL_COST]]-Table1[[#This Row],[Current Total TOTAL_COST]]</f>
        <v>134944.18229999999</v>
      </c>
      <c r="U803" s="1">
        <f>+Table1[[#This Row],[Adj Total CONTRIBUTION_MARGIN]]-Table1[[#This Row],[Current Total CONTRIBUTION_MARGIN]]</f>
        <v>-3916.88</v>
      </c>
      <c r="V803" s="1">
        <f>+Table1[[#This Row],[Adj Total OPERATING_MARGIN]]-Table1[[#This Row],[Current Total OPERATING_MARGIN]]</f>
        <v>-36657.74</v>
      </c>
    </row>
    <row r="804" spans="1:22" x14ac:dyDescent="0.3">
      <c r="A804" t="s">
        <v>81</v>
      </c>
      <c r="B804">
        <v>2021</v>
      </c>
      <c r="C804" t="s">
        <v>20</v>
      </c>
      <c r="D804" t="s">
        <v>89</v>
      </c>
      <c r="E804" s="2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2">
        <v>21</v>
      </c>
      <c r="L804" s="1">
        <v>147987.48000000001</v>
      </c>
      <c r="M804" s="1">
        <v>185233.39</v>
      </c>
      <c r="N804" s="1">
        <v>155834.61369999999</v>
      </c>
      <c r="O804" s="1">
        <v>16552.82</v>
      </c>
      <c r="P804" s="1">
        <v>-36652.720000000001</v>
      </c>
      <c r="Q804" s="2">
        <f>-+Table1[[#This Row],[Current Record Count]]+Table1[[#This Row],[Adj Record Count]]</f>
        <v>21</v>
      </c>
      <c r="R804" s="1">
        <f>+-Table1[[#This Row],[Current Total ADJUSTMENT_AMOUNT]]+Table1[[#This Row],[Adj Total ADJUSTMENT_AMOUNT]]</f>
        <v>147987.48000000001</v>
      </c>
      <c r="S804" s="1">
        <f>-Table1[[#This Row],[Current Total CHARGE_AMOUNT]]+Table1[[#This Row],[Adj Total CHARGE_AMOUNT]]</f>
        <v>185233.39</v>
      </c>
      <c r="T804" s="1">
        <f>+Table1[[#This Row],[Adj Total TOTAL_COST]]-Table1[[#This Row],[Current Total TOTAL_COST]]</f>
        <v>155834.61369999999</v>
      </c>
      <c r="U804" s="1">
        <f>+Table1[[#This Row],[Adj Total CONTRIBUTION_MARGIN]]-Table1[[#This Row],[Current Total CONTRIBUTION_MARGIN]]</f>
        <v>16552.82</v>
      </c>
      <c r="V804" s="1">
        <f>+Table1[[#This Row],[Adj Total OPERATING_MARGIN]]-Table1[[#This Row],[Current Total OPERATING_MARGIN]]</f>
        <v>-36652.720000000001</v>
      </c>
    </row>
    <row r="805" spans="1:22" x14ac:dyDescent="0.3">
      <c r="A805" t="s">
        <v>74</v>
      </c>
      <c r="B805">
        <v>2025</v>
      </c>
      <c r="C805" t="s">
        <v>51</v>
      </c>
      <c r="D805" t="s">
        <v>51</v>
      </c>
      <c r="E805" s="2">
        <v>2382</v>
      </c>
      <c r="F805" s="1">
        <v>516079.53</v>
      </c>
      <c r="G805" s="1">
        <v>823446.73</v>
      </c>
      <c r="H805" s="1">
        <v>226113.70069999999</v>
      </c>
      <c r="I805" s="1">
        <v>111126.07</v>
      </c>
      <c r="J805" s="1">
        <v>36473.370000000003</v>
      </c>
      <c r="K805" s="2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2">
        <f>-+Table1[[#This Row],[Current Record Count]]+Table1[[#This Row],[Adj Record Count]]</f>
        <v>-2382</v>
      </c>
      <c r="R805" s="1">
        <f>+-Table1[[#This Row],[Current Total ADJUSTMENT_AMOUNT]]+Table1[[#This Row],[Adj Total ADJUSTMENT_AMOUNT]]</f>
        <v>-516079.53</v>
      </c>
      <c r="S805" s="1">
        <f>-Table1[[#This Row],[Current Total CHARGE_AMOUNT]]+Table1[[#This Row],[Adj Total CHARGE_AMOUNT]]</f>
        <v>-823446.73</v>
      </c>
      <c r="T805" s="1">
        <f>+Table1[[#This Row],[Adj Total TOTAL_COST]]-Table1[[#This Row],[Current Total TOTAL_COST]]</f>
        <v>-226113.70069999999</v>
      </c>
      <c r="U805" s="1">
        <f>+Table1[[#This Row],[Adj Total CONTRIBUTION_MARGIN]]-Table1[[#This Row],[Current Total CONTRIBUTION_MARGIN]]</f>
        <v>-111126.07</v>
      </c>
      <c r="V805" s="1">
        <f>+Table1[[#This Row],[Adj Total OPERATING_MARGIN]]-Table1[[#This Row],[Current Total OPERATING_MARGIN]]</f>
        <v>-36473.370000000003</v>
      </c>
    </row>
    <row r="806" spans="1:22" x14ac:dyDescent="0.3">
      <c r="A806" t="s">
        <v>78</v>
      </c>
      <c r="B806">
        <v>2023</v>
      </c>
      <c r="C806" t="s">
        <v>90</v>
      </c>
      <c r="D806" t="s">
        <v>90</v>
      </c>
      <c r="E806" s="2">
        <v>17</v>
      </c>
      <c r="F806" s="1">
        <v>346457.69</v>
      </c>
      <c r="G806" s="1">
        <v>464071.61</v>
      </c>
      <c r="H806" s="1">
        <v>93902.190799999997</v>
      </c>
      <c r="I806" s="1">
        <v>59216.25</v>
      </c>
      <c r="J806" s="1">
        <v>36520.019999999997</v>
      </c>
      <c r="K806" s="2">
        <v>1</v>
      </c>
      <c r="L806" s="1">
        <v>198.07</v>
      </c>
      <c r="M806" s="1">
        <v>293</v>
      </c>
      <c r="N806" s="1">
        <v>37.282899999999998</v>
      </c>
      <c r="O806" s="1">
        <v>75.849999999999994</v>
      </c>
      <c r="P806" s="1">
        <v>57.33</v>
      </c>
      <c r="Q806" s="2">
        <f>-+Table1[[#This Row],[Current Record Count]]+Table1[[#This Row],[Adj Record Count]]</f>
        <v>-16</v>
      </c>
      <c r="R806" s="1">
        <f>+-Table1[[#This Row],[Current Total ADJUSTMENT_AMOUNT]]+Table1[[#This Row],[Adj Total ADJUSTMENT_AMOUNT]]</f>
        <v>-346259.62</v>
      </c>
      <c r="S806" s="1">
        <f>-Table1[[#This Row],[Current Total CHARGE_AMOUNT]]+Table1[[#This Row],[Adj Total CHARGE_AMOUNT]]</f>
        <v>-463778.61</v>
      </c>
      <c r="T806" s="1">
        <f>+Table1[[#This Row],[Adj Total TOTAL_COST]]-Table1[[#This Row],[Current Total TOTAL_COST]]</f>
        <v>-93864.907899999991</v>
      </c>
      <c r="U806" s="1">
        <f>+Table1[[#This Row],[Adj Total CONTRIBUTION_MARGIN]]-Table1[[#This Row],[Current Total CONTRIBUTION_MARGIN]]</f>
        <v>-59140.4</v>
      </c>
      <c r="V806" s="1">
        <f>+Table1[[#This Row],[Adj Total OPERATING_MARGIN]]-Table1[[#This Row],[Current Total OPERATING_MARGIN]]</f>
        <v>-36462.689999999995</v>
      </c>
    </row>
    <row r="807" spans="1:22" x14ac:dyDescent="0.3">
      <c r="A807" t="s">
        <v>22</v>
      </c>
      <c r="B807">
        <v>2025</v>
      </c>
      <c r="C807" t="s">
        <v>23</v>
      </c>
      <c r="D807" t="s">
        <v>94</v>
      </c>
      <c r="E807" s="2">
        <v>12275</v>
      </c>
      <c r="F807" s="1">
        <v>7233483.3399999999</v>
      </c>
      <c r="G807" s="1">
        <v>9994813.8499999996</v>
      </c>
      <c r="H807" s="1">
        <v>4344020.9380000001</v>
      </c>
      <c r="I807" s="1">
        <v>-77278.259999999995</v>
      </c>
      <c r="J807" s="1">
        <v>-1889743.11</v>
      </c>
      <c r="K807" s="2">
        <v>12183</v>
      </c>
      <c r="L807" s="1">
        <v>6955587.1799999997</v>
      </c>
      <c r="M807" s="1">
        <v>9612352.2599999998</v>
      </c>
      <c r="N807" s="1">
        <v>4292590.1694999998</v>
      </c>
      <c r="O807" s="1">
        <v>-134227.9</v>
      </c>
      <c r="P807" s="1">
        <v>-1926198.11</v>
      </c>
      <c r="Q807" s="2">
        <f>-+Table1[[#This Row],[Current Record Count]]+Table1[[#This Row],[Adj Record Count]]</f>
        <v>-92</v>
      </c>
      <c r="R807" s="1">
        <f>+-Table1[[#This Row],[Current Total ADJUSTMENT_AMOUNT]]+Table1[[#This Row],[Adj Total ADJUSTMENT_AMOUNT]]</f>
        <v>-277896.16000000015</v>
      </c>
      <c r="S807" s="1">
        <f>-Table1[[#This Row],[Current Total CHARGE_AMOUNT]]+Table1[[#This Row],[Adj Total CHARGE_AMOUNT]]</f>
        <v>-382461.58999999985</v>
      </c>
      <c r="T807" s="1">
        <f>+Table1[[#This Row],[Adj Total TOTAL_COST]]-Table1[[#This Row],[Current Total TOTAL_COST]]</f>
        <v>-51430.768500000238</v>
      </c>
      <c r="U807" s="1">
        <f>+Table1[[#This Row],[Adj Total CONTRIBUTION_MARGIN]]-Table1[[#This Row],[Current Total CONTRIBUTION_MARGIN]]</f>
        <v>-56949.64</v>
      </c>
      <c r="V807" s="1">
        <f>+Table1[[#This Row],[Adj Total OPERATING_MARGIN]]-Table1[[#This Row],[Current Total OPERATING_MARGIN]]</f>
        <v>-36455</v>
      </c>
    </row>
    <row r="808" spans="1:22" x14ac:dyDescent="0.3">
      <c r="A808" t="s">
        <v>78</v>
      </c>
      <c r="B808">
        <v>2024</v>
      </c>
      <c r="C808" t="s">
        <v>60</v>
      </c>
      <c r="D808" t="s">
        <v>60</v>
      </c>
      <c r="E808" s="2">
        <v>119</v>
      </c>
      <c r="F808" s="1">
        <v>488889.34</v>
      </c>
      <c r="G808" s="1">
        <v>597616.86</v>
      </c>
      <c r="H808" s="1">
        <v>75301.889299999995</v>
      </c>
      <c r="I808" s="1">
        <v>67421.36</v>
      </c>
      <c r="J808" s="1">
        <v>44133.26</v>
      </c>
      <c r="K808" s="2">
        <v>33</v>
      </c>
      <c r="L808" s="1">
        <v>40811.86</v>
      </c>
      <c r="M808" s="1">
        <v>52258.1</v>
      </c>
      <c r="N808" s="1">
        <v>6995.3244000000004</v>
      </c>
      <c r="O808" s="1">
        <v>9733.2800000000007</v>
      </c>
      <c r="P808" s="1">
        <v>7843.18</v>
      </c>
      <c r="Q808" s="2">
        <f>-+Table1[[#This Row],[Current Record Count]]+Table1[[#This Row],[Adj Record Count]]</f>
        <v>-86</v>
      </c>
      <c r="R808" s="1">
        <f>+-Table1[[#This Row],[Current Total ADJUSTMENT_AMOUNT]]+Table1[[#This Row],[Adj Total ADJUSTMENT_AMOUNT]]</f>
        <v>-448077.48000000004</v>
      </c>
      <c r="S808" s="1">
        <f>-Table1[[#This Row],[Current Total CHARGE_AMOUNT]]+Table1[[#This Row],[Adj Total CHARGE_AMOUNT]]</f>
        <v>-545358.76</v>
      </c>
      <c r="T808" s="1">
        <f>+Table1[[#This Row],[Adj Total TOTAL_COST]]-Table1[[#This Row],[Current Total TOTAL_COST]]</f>
        <v>-68306.564899999998</v>
      </c>
      <c r="U808" s="1">
        <f>+Table1[[#This Row],[Adj Total CONTRIBUTION_MARGIN]]-Table1[[#This Row],[Current Total CONTRIBUTION_MARGIN]]</f>
        <v>-57688.08</v>
      </c>
      <c r="V808" s="1">
        <f>+Table1[[#This Row],[Adj Total OPERATING_MARGIN]]-Table1[[#This Row],[Current Total OPERATING_MARGIN]]</f>
        <v>-36290.080000000002</v>
      </c>
    </row>
    <row r="809" spans="1:22" x14ac:dyDescent="0.3">
      <c r="A809" t="s">
        <v>81</v>
      </c>
      <c r="B809">
        <v>2020</v>
      </c>
      <c r="C809" t="s">
        <v>29</v>
      </c>
      <c r="D809" t="s">
        <v>73</v>
      </c>
      <c r="E809" s="2">
        <v>5</v>
      </c>
      <c r="F809" s="1">
        <v>295.61</v>
      </c>
      <c r="G809" s="1">
        <v>830</v>
      </c>
      <c r="H809" s="1">
        <v>209.92400000000001</v>
      </c>
      <c r="I809" s="1">
        <v>304.86</v>
      </c>
      <c r="J809" s="1">
        <v>230.86</v>
      </c>
      <c r="K809" s="2">
        <v>76</v>
      </c>
      <c r="L809" s="1">
        <v>108441.3</v>
      </c>
      <c r="M809" s="1">
        <v>126768.12</v>
      </c>
      <c r="N809" s="1">
        <v>54233.418899999997</v>
      </c>
      <c r="O809" s="1">
        <v>-12148.12</v>
      </c>
      <c r="P809" s="1">
        <v>-36057.93</v>
      </c>
      <c r="Q809" s="2">
        <f>-+Table1[[#This Row],[Current Record Count]]+Table1[[#This Row],[Adj Record Count]]</f>
        <v>71</v>
      </c>
      <c r="R809" s="1">
        <f>+-Table1[[#This Row],[Current Total ADJUSTMENT_AMOUNT]]+Table1[[#This Row],[Adj Total ADJUSTMENT_AMOUNT]]</f>
        <v>108145.69</v>
      </c>
      <c r="S809" s="1">
        <f>-Table1[[#This Row],[Current Total CHARGE_AMOUNT]]+Table1[[#This Row],[Adj Total CHARGE_AMOUNT]]</f>
        <v>125938.12</v>
      </c>
      <c r="T809" s="1">
        <f>+Table1[[#This Row],[Adj Total TOTAL_COST]]-Table1[[#This Row],[Current Total TOTAL_COST]]</f>
        <v>54023.494899999998</v>
      </c>
      <c r="U809" s="1">
        <f>+Table1[[#This Row],[Adj Total CONTRIBUTION_MARGIN]]-Table1[[#This Row],[Current Total CONTRIBUTION_MARGIN]]</f>
        <v>-12452.980000000001</v>
      </c>
      <c r="V809" s="1">
        <f>+Table1[[#This Row],[Adj Total OPERATING_MARGIN]]-Table1[[#This Row],[Current Total OPERATING_MARGIN]]</f>
        <v>-36288.79</v>
      </c>
    </row>
    <row r="810" spans="1:22" x14ac:dyDescent="0.3">
      <c r="A810" t="s">
        <v>33</v>
      </c>
      <c r="B810">
        <v>2021</v>
      </c>
      <c r="C810" t="s">
        <v>17</v>
      </c>
      <c r="D810" t="s">
        <v>85</v>
      </c>
      <c r="E810" s="2">
        <v>44</v>
      </c>
      <c r="F810" s="1">
        <v>165789.19</v>
      </c>
      <c r="G810" s="1">
        <v>227531.65</v>
      </c>
      <c r="H810" s="1">
        <v>33129.473100000003</v>
      </c>
      <c r="I810" s="1">
        <v>46545.03</v>
      </c>
      <c r="J810" s="1">
        <v>36255.06</v>
      </c>
      <c r="K810" s="2">
        <v>2</v>
      </c>
      <c r="L810" s="1">
        <v>79</v>
      </c>
      <c r="M810" s="1">
        <v>138.37</v>
      </c>
      <c r="N810" s="1">
        <v>90.829599999999999</v>
      </c>
      <c r="O810" s="1">
        <v>14.14</v>
      </c>
      <c r="P810" s="1">
        <v>-32.21</v>
      </c>
      <c r="Q810" s="2">
        <f>-+Table1[[#This Row],[Current Record Count]]+Table1[[#This Row],[Adj Record Count]]</f>
        <v>-42</v>
      </c>
      <c r="R810" s="1">
        <f>+-Table1[[#This Row],[Current Total ADJUSTMENT_AMOUNT]]+Table1[[#This Row],[Adj Total ADJUSTMENT_AMOUNT]]</f>
        <v>-165710.19</v>
      </c>
      <c r="S810" s="1">
        <f>-Table1[[#This Row],[Current Total CHARGE_AMOUNT]]+Table1[[#This Row],[Adj Total CHARGE_AMOUNT]]</f>
        <v>-227393.28</v>
      </c>
      <c r="T810" s="1">
        <f>+Table1[[#This Row],[Adj Total TOTAL_COST]]-Table1[[#This Row],[Current Total TOTAL_COST]]</f>
        <v>-33038.643500000006</v>
      </c>
      <c r="U810" s="1">
        <f>+Table1[[#This Row],[Adj Total CONTRIBUTION_MARGIN]]-Table1[[#This Row],[Current Total CONTRIBUTION_MARGIN]]</f>
        <v>-46530.89</v>
      </c>
      <c r="V810" s="1">
        <f>+Table1[[#This Row],[Adj Total OPERATING_MARGIN]]-Table1[[#This Row],[Current Total OPERATING_MARGIN]]</f>
        <v>-36287.269999999997</v>
      </c>
    </row>
    <row r="811" spans="1:22" x14ac:dyDescent="0.3">
      <c r="A811" t="s">
        <v>78</v>
      </c>
      <c r="B811">
        <v>2023</v>
      </c>
      <c r="C811" t="s">
        <v>20</v>
      </c>
      <c r="D811" t="s">
        <v>97</v>
      </c>
      <c r="E811" s="2">
        <v>26</v>
      </c>
      <c r="F811" s="1">
        <v>313453.98</v>
      </c>
      <c r="G811" s="1">
        <v>410680.89</v>
      </c>
      <c r="H811" s="1">
        <v>156825.8909</v>
      </c>
      <c r="I811" s="1">
        <v>55397.29</v>
      </c>
      <c r="J811" s="1">
        <v>29907.15</v>
      </c>
      <c r="K811" s="2">
        <v>11</v>
      </c>
      <c r="L811" s="1">
        <v>98635.32</v>
      </c>
      <c r="M811" s="1">
        <v>111253.07</v>
      </c>
      <c r="N811" s="1">
        <v>33185.573799999998</v>
      </c>
      <c r="O811" s="1">
        <v>2884.65</v>
      </c>
      <c r="P811" s="1">
        <v>-6197.65</v>
      </c>
      <c r="Q811" s="2">
        <f>-+Table1[[#This Row],[Current Record Count]]+Table1[[#This Row],[Adj Record Count]]</f>
        <v>-15</v>
      </c>
      <c r="R811" s="1">
        <f>+-Table1[[#This Row],[Current Total ADJUSTMENT_AMOUNT]]+Table1[[#This Row],[Adj Total ADJUSTMENT_AMOUNT]]</f>
        <v>-214818.65999999997</v>
      </c>
      <c r="S811" s="1">
        <f>-Table1[[#This Row],[Current Total CHARGE_AMOUNT]]+Table1[[#This Row],[Adj Total CHARGE_AMOUNT]]</f>
        <v>-299427.82</v>
      </c>
      <c r="T811" s="1">
        <f>+Table1[[#This Row],[Adj Total TOTAL_COST]]-Table1[[#This Row],[Current Total TOTAL_COST]]</f>
        <v>-123640.3171</v>
      </c>
      <c r="U811" s="1">
        <f>+Table1[[#This Row],[Adj Total CONTRIBUTION_MARGIN]]-Table1[[#This Row],[Current Total CONTRIBUTION_MARGIN]]</f>
        <v>-52512.639999999999</v>
      </c>
      <c r="V811" s="1">
        <f>+Table1[[#This Row],[Adj Total OPERATING_MARGIN]]-Table1[[#This Row],[Current Total OPERATING_MARGIN]]</f>
        <v>-36104.800000000003</v>
      </c>
    </row>
    <row r="812" spans="1:22" x14ac:dyDescent="0.3">
      <c r="A812" t="s">
        <v>16</v>
      </c>
      <c r="B812">
        <v>2025</v>
      </c>
      <c r="C812" t="s">
        <v>17</v>
      </c>
      <c r="D812" t="s">
        <v>56</v>
      </c>
      <c r="E812" s="2">
        <v>196</v>
      </c>
      <c r="F812" s="1">
        <v>357289.75</v>
      </c>
      <c r="G812" s="1">
        <v>469971.41</v>
      </c>
      <c r="H812" s="1">
        <v>79825.073900000003</v>
      </c>
      <c r="I812" s="1">
        <v>39515.29</v>
      </c>
      <c r="J812" s="1">
        <v>18238.37</v>
      </c>
      <c r="K812" s="2">
        <v>154</v>
      </c>
      <c r="L812" s="1">
        <v>100095.27</v>
      </c>
      <c r="M812" s="1">
        <v>126895.52</v>
      </c>
      <c r="N812" s="1">
        <v>41462.462500000001</v>
      </c>
      <c r="O812" s="1">
        <v>-7011.73</v>
      </c>
      <c r="P812" s="1">
        <v>-17680.599999999999</v>
      </c>
      <c r="Q812" s="2">
        <f>-+Table1[[#This Row],[Current Record Count]]+Table1[[#This Row],[Adj Record Count]]</f>
        <v>-42</v>
      </c>
      <c r="R812" s="1">
        <f>+-Table1[[#This Row],[Current Total ADJUSTMENT_AMOUNT]]+Table1[[#This Row],[Adj Total ADJUSTMENT_AMOUNT]]</f>
        <v>-257194.47999999998</v>
      </c>
      <c r="S812" s="1">
        <f>-Table1[[#This Row],[Current Total CHARGE_AMOUNT]]+Table1[[#This Row],[Adj Total CHARGE_AMOUNT]]</f>
        <v>-343075.88999999996</v>
      </c>
      <c r="T812" s="1">
        <f>+Table1[[#This Row],[Adj Total TOTAL_COST]]-Table1[[#This Row],[Current Total TOTAL_COST]]</f>
        <v>-38362.611400000002</v>
      </c>
      <c r="U812" s="1">
        <f>+Table1[[#This Row],[Adj Total CONTRIBUTION_MARGIN]]-Table1[[#This Row],[Current Total CONTRIBUTION_MARGIN]]</f>
        <v>-46527.020000000004</v>
      </c>
      <c r="V812" s="1">
        <f>+Table1[[#This Row],[Adj Total OPERATING_MARGIN]]-Table1[[#This Row],[Current Total OPERATING_MARGIN]]</f>
        <v>-35918.97</v>
      </c>
    </row>
    <row r="813" spans="1:22" x14ac:dyDescent="0.3">
      <c r="A813" t="s">
        <v>78</v>
      </c>
      <c r="B813">
        <v>2024</v>
      </c>
      <c r="C813" t="s">
        <v>29</v>
      </c>
      <c r="D813" t="s">
        <v>43</v>
      </c>
      <c r="E813" s="2">
        <v>1250</v>
      </c>
      <c r="F813" s="1">
        <v>2608568.27</v>
      </c>
      <c r="G813" s="1">
        <v>3272312.12</v>
      </c>
      <c r="H813" s="1">
        <v>530486.89289999998</v>
      </c>
      <c r="I813" s="1">
        <v>384947.89</v>
      </c>
      <c r="J813" s="1">
        <v>221662.24</v>
      </c>
      <c r="K813" s="2">
        <v>1173</v>
      </c>
      <c r="L813" s="1">
        <v>1937017.82</v>
      </c>
      <c r="M813" s="1">
        <v>2411562.58</v>
      </c>
      <c r="N813" s="1">
        <v>367217.72499999998</v>
      </c>
      <c r="O813" s="1">
        <v>300901.7</v>
      </c>
      <c r="P813" s="1">
        <v>185967.17</v>
      </c>
      <c r="Q813" s="2">
        <f>-+Table1[[#This Row],[Current Record Count]]+Table1[[#This Row],[Adj Record Count]]</f>
        <v>-77</v>
      </c>
      <c r="R813" s="1">
        <f>+-Table1[[#This Row],[Current Total ADJUSTMENT_AMOUNT]]+Table1[[#This Row],[Adj Total ADJUSTMENT_AMOUNT]]</f>
        <v>-671550.45</v>
      </c>
      <c r="S813" s="1">
        <f>-Table1[[#This Row],[Current Total CHARGE_AMOUNT]]+Table1[[#This Row],[Adj Total CHARGE_AMOUNT]]</f>
        <v>-860749.54</v>
      </c>
      <c r="T813" s="1">
        <f>+Table1[[#This Row],[Adj Total TOTAL_COST]]-Table1[[#This Row],[Current Total TOTAL_COST]]</f>
        <v>-163269.1679</v>
      </c>
      <c r="U813" s="1">
        <f>+Table1[[#This Row],[Adj Total CONTRIBUTION_MARGIN]]-Table1[[#This Row],[Current Total CONTRIBUTION_MARGIN]]</f>
        <v>-84046.19</v>
      </c>
      <c r="V813" s="1">
        <f>+Table1[[#This Row],[Adj Total OPERATING_MARGIN]]-Table1[[#This Row],[Current Total OPERATING_MARGIN]]</f>
        <v>-35695.069999999978</v>
      </c>
    </row>
    <row r="814" spans="1:22" x14ac:dyDescent="0.3">
      <c r="A814" t="s">
        <v>33</v>
      </c>
      <c r="B814">
        <v>2023</v>
      </c>
      <c r="C814" t="s">
        <v>20</v>
      </c>
      <c r="D814" t="s">
        <v>64</v>
      </c>
      <c r="E814" s="2">
        <v>37</v>
      </c>
      <c r="F814" s="1">
        <v>221410.14</v>
      </c>
      <c r="G814" s="1">
        <v>277511.26</v>
      </c>
      <c r="H814" s="1">
        <v>37779.547500000001</v>
      </c>
      <c r="I814" s="1">
        <v>45540.54</v>
      </c>
      <c r="J814" s="1">
        <v>35479.99</v>
      </c>
      <c r="K814" s="2">
        <v>1</v>
      </c>
      <c r="L814" s="1">
        <v>11.94</v>
      </c>
      <c r="M814" s="1">
        <v>27.2</v>
      </c>
      <c r="N814" s="1">
        <v>3.3504999999999998</v>
      </c>
      <c r="O814" s="1">
        <v>12.52</v>
      </c>
      <c r="P814" s="1">
        <v>11.91</v>
      </c>
      <c r="Q814" s="2">
        <f>-+Table1[[#This Row],[Current Record Count]]+Table1[[#This Row],[Adj Record Count]]</f>
        <v>-36</v>
      </c>
      <c r="R814" s="1">
        <f>+-Table1[[#This Row],[Current Total ADJUSTMENT_AMOUNT]]+Table1[[#This Row],[Adj Total ADJUSTMENT_AMOUNT]]</f>
        <v>-221398.2</v>
      </c>
      <c r="S814" s="1">
        <f>-Table1[[#This Row],[Current Total CHARGE_AMOUNT]]+Table1[[#This Row],[Adj Total CHARGE_AMOUNT]]</f>
        <v>-277484.06</v>
      </c>
      <c r="T814" s="1">
        <f>+Table1[[#This Row],[Adj Total TOTAL_COST]]-Table1[[#This Row],[Current Total TOTAL_COST]]</f>
        <v>-37776.197</v>
      </c>
      <c r="U814" s="1">
        <f>+Table1[[#This Row],[Adj Total CONTRIBUTION_MARGIN]]-Table1[[#This Row],[Current Total CONTRIBUTION_MARGIN]]</f>
        <v>-45528.020000000004</v>
      </c>
      <c r="V814" s="1">
        <f>+Table1[[#This Row],[Adj Total OPERATING_MARGIN]]-Table1[[#This Row],[Current Total OPERATING_MARGIN]]</f>
        <v>-35468.079999999994</v>
      </c>
    </row>
    <row r="815" spans="1:22" x14ac:dyDescent="0.3">
      <c r="A815" t="s">
        <v>33</v>
      </c>
      <c r="B815">
        <v>2023</v>
      </c>
      <c r="C815" t="s">
        <v>23</v>
      </c>
      <c r="D815" t="s">
        <v>40</v>
      </c>
      <c r="E815" s="2">
        <v>18</v>
      </c>
      <c r="F815" s="1">
        <v>121669.34</v>
      </c>
      <c r="G815" s="1">
        <v>170005.11</v>
      </c>
      <c r="H815" s="1">
        <v>25455.853999999999</v>
      </c>
      <c r="I815" s="1">
        <v>43148.73</v>
      </c>
      <c r="J815" s="1">
        <v>35433.160000000003</v>
      </c>
      <c r="K815" s="2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2">
        <f>-+Table1[[#This Row],[Current Record Count]]+Table1[[#This Row],[Adj Record Count]]</f>
        <v>-18</v>
      </c>
      <c r="R815" s="1">
        <f>+-Table1[[#This Row],[Current Total ADJUSTMENT_AMOUNT]]+Table1[[#This Row],[Adj Total ADJUSTMENT_AMOUNT]]</f>
        <v>-121669.34</v>
      </c>
      <c r="S815" s="1">
        <f>-Table1[[#This Row],[Current Total CHARGE_AMOUNT]]+Table1[[#This Row],[Adj Total CHARGE_AMOUNT]]</f>
        <v>-170005.11</v>
      </c>
      <c r="T815" s="1">
        <f>+Table1[[#This Row],[Adj Total TOTAL_COST]]-Table1[[#This Row],[Current Total TOTAL_COST]]</f>
        <v>-25455.853999999999</v>
      </c>
      <c r="U815" s="1">
        <f>+Table1[[#This Row],[Adj Total CONTRIBUTION_MARGIN]]-Table1[[#This Row],[Current Total CONTRIBUTION_MARGIN]]</f>
        <v>-43148.73</v>
      </c>
      <c r="V815" s="1">
        <f>+Table1[[#This Row],[Adj Total OPERATING_MARGIN]]-Table1[[#This Row],[Current Total OPERATING_MARGIN]]</f>
        <v>-35433.160000000003</v>
      </c>
    </row>
    <row r="816" spans="1:22" x14ac:dyDescent="0.3">
      <c r="A816" t="s">
        <v>35</v>
      </c>
      <c r="B816">
        <v>2022</v>
      </c>
      <c r="C816" t="s">
        <v>20</v>
      </c>
      <c r="D816" t="s">
        <v>89</v>
      </c>
      <c r="E816" s="2">
        <v>25</v>
      </c>
      <c r="F816" s="1">
        <v>225960.97</v>
      </c>
      <c r="G816" s="1">
        <v>361229.21</v>
      </c>
      <c r="H816" s="1">
        <v>100813.6347</v>
      </c>
      <c r="I816" s="1">
        <v>57850.59</v>
      </c>
      <c r="J816" s="1">
        <v>36547.03</v>
      </c>
      <c r="K816" s="2">
        <v>4</v>
      </c>
      <c r="L816" s="1">
        <v>891.1</v>
      </c>
      <c r="M816" s="1">
        <v>2209</v>
      </c>
      <c r="N816" s="1">
        <v>276.03390000000002</v>
      </c>
      <c r="O816" s="1">
        <v>1183.26</v>
      </c>
      <c r="P816" s="1">
        <v>1117.17</v>
      </c>
      <c r="Q816" s="2">
        <f>-+Table1[[#This Row],[Current Record Count]]+Table1[[#This Row],[Adj Record Count]]</f>
        <v>-21</v>
      </c>
      <c r="R816" s="1">
        <f>+-Table1[[#This Row],[Current Total ADJUSTMENT_AMOUNT]]+Table1[[#This Row],[Adj Total ADJUSTMENT_AMOUNT]]</f>
        <v>-225069.87</v>
      </c>
      <c r="S816" s="1">
        <f>-Table1[[#This Row],[Current Total CHARGE_AMOUNT]]+Table1[[#This Row],[Adj Total CHARGE_AMOUNT]]</f>
        <v>-359020.21</v>
      </c>
      <c r="T816" s="1">
        <f>+Table1[[#This Row],[Adj Total TOTAL_COST]]-Table1[[#This Row],[Current Total TOTAL_COST]]</f>
        <v>-100537.6008</v>
      </c>
      <c r="U816" s="1">
        <f>+Table1[[#This Row],[Adj Total CONTRIBUTION_MARGIN]]-Table1[[#This Row],[Current Total CONTRIBUTION_MARGIN]]</f>
        <v>-56667.329999999994</v>
      </c>
      <c r="V816" s="1">
        <f>+Table1[[#This Row],[Adj Total OPERATING_MARGIN]]-Table1[[#This Row],[Current Total OPERATING_MARGIN]]</f>
        <v>-35429.86</v>
      </c>
    </row>
    <row r="817" spans="1:22" x14ac:dyDescent="0.3">
      <c r="A817" t="s">
        <v>16</v>
      </c>
      <c r="B817">
        <v>2025</v>
      </c>
      <c r="C817" t="s">
        <v>20</v>
      </c>
      <c r="D817" t="s">
        <v>93</v>
      </c>
      <c r="E817" s="2">
        <v>2156</v>
      </c>
      <c r="F817" s="1">
        <v>961209.11</v>
      </c>
      <c r="G817" s="1">
        <v>1472571.92</v>
      </c>
      <c r="H817" s="1">
        <v>224036.5398</v>
      </c>
      <c r="I817" s="1">
        <v>312464.68</v>
      </c>
      <c r="J817" s="1">
        <v>249401.92</v>
      </c>
      <c r="K817" s="2">
        <v>2124</v>
      </c>
      <c r="L817" s="1">
        <v>818016.17</v>
      </c>
      <c r="M817" s="1">
        <v>1225232.69</v>
      </c>
      <c r="N817" s="1">
        <v>167163.57769999999</v>
      </c>
      <c r="O817" s="1">
        <v>265110.55</v>
      </c>
      <c r="P817" s="1">
        <v>214023.88</v>
      </c>
      <c r="Q817" s="2">
        <f>-+Table1[[#This Row],[Current Record Count]]+Table1[[#This Row],[Adj Record Count]]</f>
        <v>-32</v>
      </c>
      <c r="R817" s="1">
        <f>+-Table1[[#This Row],[Current Total ADJUSTMENT_AMOUNT]]+Table1[[#This Row],[Adj Total ADJUSTMENT_AMOUNT]]</f>
        <v>-143192.93999999994</v>
      </c>
      <c r="S817" s="1">
        <f>-Table1[[#This Row],[Current Total CHARGE_AMOUNT]]+Table1[[#This Row],[Adj Total CHARGE_AMOUNT]]</f>
        <v>-247339.22999999998</v>
      </c>
      <c r="T817" s="1">
        <f>+Table1[[#This Row],[Adj Total TOTAL_COST]]-Table1[[#This Row],[Current Total TOTAL_COST]]</f>
        <v>-56872.962100000004</v>
      </c>
      <c r="U817" s="1">
        <f>+Table1[[#This Row],[Adj Total CONTRIBUTION_MARGIN]]-Table1[[#This Row],[Current Total CONTRIBUTION_MARGIN]]</f>
        <v>-47354.130000000005</v>
      </c>
      <c r="V817" s="1">
        <f>+Table1[[#This Row],[Adj Total OPERATING_MARGIN]]-Table1[[#This Row],[Current Total OPERATING_MARGIN]]</f>
        <v>-35378.040000000008</v>
      </c>
    </row>
    <row r="818" spans="1:22" x14ac:dyDescent="0.3">
      <c r="A818" t="s">
        <v>39</v>
      </c>
      <c r="B818">
        <v>2021</v>
      </c>
      <c r="C818" t="s">
        <v>51</v>
      </c>
      <c r="D818" t="s">
        <v>51</v>
      </c>
      <c r="E818" s="2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2">
        <v>2072</v>
      </c>
      <c r="L818" s="1">
        <v>1164731.22</v>
      </c>
      <c r="M818" s="1">
        <v>1383187.2</v>
      </c>
      <c r="N818" s="1">
        <v>279918.5993</v>
      </c>
      <c r="O818" s="1">
        <v>59934.18</v>
      </c>
      <c r="P818" s="1">
        <v>-35335.06</v>
      </c>
      <c r="Q818" s="2">
        <f>-+Table1[[#This Row],[Current Record Count]]+Table1[[#This Row],[Adj Record Count]]</f>
        <v>2072</v>
      </c>
      <c r="R818" s="1">
        <f>+-Table1[[#This Row],[Current Total ADJUSTMENT_AMOUNT]]+Table1[[#This Row],[Adj Total ADJUSTMENT_AMOUNT]]</f>
        <v>1164731.22</v>
      </c>
      <c r="S818" s="1">
        <f>-Table1[[#This Row],[Current Total CHARGE_AMOUNT]]+Table1[[#This Row],[Adj Total CHARGE_AMOUNT]]</f>
        <v>1383187.2</v>
      </c>
      <c r="T818" s="1">
        <f>+Table1[[#This Row],[Adj Total TOTAL_COST]]-Table1[[#This Row],[Current Total TOTAL_COST]]</f>
        <v>279918.5993</v>
      </c>
      <c r="U818" s="1">
        <f>+Table1[[#This Row],[Adj Total CONTRIBUTION_MARGIN]]-Table1[[#This Row],[Current Total CONTRIBUTION_MARGIN]]</f>
        <v>59934.18</v>
      </c>
      <c r="V818" s="1">
        <f>+Table1[[#This Row],[Adj Total OPERATING_MARGIN]]-Table1[[#This Row],[Current Total OPERATING_MARGIN]]</f>
        <v>-35335.06</v>
      </c>
    </row>
    <row r="819" spans="1:22" x14ac:dyDescent="0.3">
      <c r="A819" t="s">
        <v>35</v>
      </c>
      <c r="B819">
        <v>2020</v>
      </c>
      <c r="C819" t="s">
        <v>28</v>
      </c>
      <c r="D819" t="s">
        <v>28</v>
      </c>
      <c r="E819" s="2">
        <v>122</v>
      </c>
      <c r="F819" s="1">
        <v>211587.79</v>
      </c>
      <c r="G819" s="1">
        <v>291403.48</v>
      </c>
      <c r="H819" s="1">
        <v>41280.6823</v>
      </c>
      <c r="I819" s="1">
        <v>50668.72</v>
      </c>
      <c r="J819" s="1">
        <v>38135.199999999997</v>
      </c>
      <c r="K819" s="2">
        <v>53</v>
      </c>
      <c r="L819" s="1">
        <v>21206.48</v>
      </c>
      <c r="M819" s="1">
        <v>29263.1</v>
      </c>
      <c r="N819" s="1">
        <v>5129.8990999999996</v>
      </c>
      <c r="O819" s="1">
        <v>4546.4399999999996</v>
      </c>
      <c r="P819" s="1">
        <v>2816.72</v>
      </c>
      <c r="Q819" s="2">
        <f>-+Table1[[#This Row],[Current Record Count]]+Table1[[#This Row],[Adj Record Count]]</f>
        <v>-69</v>
      </c>
      <c r="R819" s="1">
        <f>+-Table1[[#This Row],[Current Total ADJUSTMENT_AMOUNT]]+Table1[[#This Row],[Adj Total ADJUSTMENT_AMOUNT]]</f>
        <v>-190381.31</v>
      </c>
      <c r="S819" s="1">
        <f>-Table1[[#This Row],[Current Total CHARGE_AMOUNT]]+Table1[[#This Row],[Adj Total CHARGE_AMOUNT]]</f>
        <v>-262140.37999999998</v>
      </c>
      <c r="T819" s="1">
        <f>+Table1[[#This Row],[Adj Total TOTAL_COST]]-Table1[[#This Row],[Current Total TOTAL_COST]]</f>
        <v>-36150.783199999998</v>
      </c>
      <c r="U819" s="1">
        <f>+Table1[[#This Row],[Adj Total CONTRIBUTION_MARGIN]]-Table1[[#This Row],[Current Total CONTRIBUTION_MARGIN]]</f>
        <v>-46122.28</v>
      </c>
      <c r="V819" s="1">
        <f>+Table1[[#This Row],[Adj Total OPERATING_MARGIN]]-Table1[[#This Row],[Current Total OPERATING_MARGIN]]</f>
        <v>-35318.479999999996</v>
      </c>
    </row>
    <row r="820" spans="1:22" x14ac:dyDescent="0.3">
      <c r="A820" t="s">
        <v>31</v>
      </c>
      <c r="B820">
        <v>2023</v>
      </c>
      <c r="C820" t="s">
        <v>41</v>
      </c>
      <c r="D820" t="s">
        <v>41</v>
      </c>
      <c r="E820" s="2">
        <v>32</v>
      </c>
      <c r="F820" s="1">
        <v>385111.34</v>
      </c>
      <c r="G820" s="1">
        <v>496592.36</v>
      </c>
      <c r="H820" s="1">
        <v>104806.8924</v>
      </c>
      <c r="I820" s="1">
        <v>67104.679999999993</v>
      </c>
      <c r="J820" s="1">
        <v>32053.4</v>
      </c>
      <c r="K820" s="2">
        <v>3</v>
      </c>
      <c r="L820" s="1">
        <v>11161.3</v>
      </c>
      <c r="M820" s="1">
        <v>12174.94</v>
      </c>
      <c r="N820" s="1">
        <v>4264.5603000000001</v>
      </c>
      <c r="O820" s="1">
        <v>-1807.51</v>
      </c>
      <c r="P820" s="1">
        <v>-3250.93</v>
      </c>
      <c r="Q820" s="2">
        <f>-+Table1[[#This Row],[Current Record Count]]+Table1[[#This Row],[Adj Record Count]]</f>
        <v>-29</v>
      </c>
      <c r="R820" s="1">
        <f>+-Table1[[#This Row],[Current Total ADJUSTMENT_AMOUNT]]+Table1[[#This Row],[Adj Total ADJUSTMENT_AMOUNT]]</f>
        <v>-373950.04000000004</v>
      </c>
      <c r="S820" s="1">
        <f>-Table1[[#This Row],[Current Total CHARGE_AMOUNT]]+Table1[[#This Row],[Adj Total CHARGE_AMOUNT]]</f>
        <v>-484417.42</v>
      </c>
      <c r="T820" s="1">
        <f>+Table1[[#This Row],[Adj Total TOTAL_COST]]-Table1[[#This Row],[Current Total TOTAL_COST]]</f>
        <v>-100542.3321</v>
      </c>
      <c r="U820" s="1">
        <f>+Table1[[#This Row],[Adj Total CONTRIBUTION_MARGIN]]-Table1[[#This Row],[Current Total CONTRIBUTION_MARGIN]]</f>
        <v>-68912.189999999988</v>
      </c>
      <c r="V820" s="1">
        <f>+Table1[[#This Row],[Adj Total OPERATING_MARGIN]]-Table1[[#This Row],[Current Total OPERATING_MARGIN]]</f>
        <v>-35304.33</v>
      </c>
    </row>
    <row r="821" spans="1:22" x14ac:dyDescent="0.3">
      <c r="A821" t="s">
        <v>16</v>
      </c>
      <c r="B821">
        <v>2023</v>
      </c>
      <c r="C821" t="s">
        <v>17</v>
      </c>
      <c r="D821" t="s">
        <v>86</v>
      </c>
      <c r="E821" s="2">
        <v>922</v>
      </c>
      <c r="F821" s="1">
        <v>839647.45</v>
      </c>
      <c r="G821" s="1">
        <v>1042528.26</v>
      </c>
      <c r="H821" s="1">
        <v>234422.1244</v>
      </c>
      <c r="I821" s="1">
        <v>44790.52</v>
      </c>
      <c r="J821" s="1">
        <v>-10490.6</v>
      </c>
      <c r="K821" s="2">
        <v>855</v>
      </c>
      <c r="L821" s="1">
        <v>468928.05</v>
      </c>
      <c r="M821" s="1">
        <v>607911.19999999995</v>
      </c>
      <c r="N821" s="1">
        <v>202685.9945</v>
      </c>
      <c r="O821" s="1">
        <v>-2449.23</v>
      </c>
      <c r="P821" s="1">
        <v>-45770.03</v>
      </c>
      <c r="Q821" s="2">
        <f>-+Table1[[#This Row],[Current Record Count]]+Table1[[#This Row],[Adj Record Count]]</f>
        <v>-67</v>
      </c>
      <c r="R821" s="1">
        <f>+-Table1[[#This Row],[Current Total ADJUSTMENT_AMOUNT]]+Table1[[#This Row],[Adj Total ADJUSTMENT_AMOUNT]]</f>
        <v>-370719.39999999997</v>
      </c>
      <c r="S821" s="1">
        <f>-Table1[[#This Row],[Current Total CHARGE_AMOUNT]]+Table1[[#This Row],[Adj Total CHARGE_AMOUNT]]</f>
        <v>-434617.06000000006</v>
      </c>
      <c r="T821" s="1">
        <f>+Table1[[#This Row],[Adj Total TOTAL_COST]]-Table1[[#This Row],[Current Total TOTAL_COST]]</f>
        <v>-31736.1299</v>
      </c>
      <c r="U821" s="1">
        <f>+Table1[[#This Row],[Adj Total CONTRIBUTION_MARGIN]]-Table1[[#This Row],[Current Total CONTRIBUTION_MARGIN]]</f>
        <v>-47239.75</v>
      </c>
      <c r="V821" s="1">
        <f>+Table1[[#This Row],[Adj Total OPERATING_MARGIN]]-Table1[[#This Row],[Current Total OPERATING_MARGIN]]</f>
        <v>-35279.43</v>
      </c>
    </row>
    <row r="822" spans="1:22" x14ac:dyDescent="0.3">
      <c r="A822" t="s">
        <v>22</v>
      </c>
      <c r="B822">
        <v>2023</v>
      </c>
      <c r="C822" t="s">
        <v>23</v>
      </c>
      <c r="D822" t="s">
        <v>77</v>
      </c>
      <c r="E822" s="2">
        <v>19630</v>
      </c>
      <c r="F822" s="1">
        <v>19845235.550000001</v>
      </c>
      <c r="G822" s="1">
        <v>25794138.039999999</v>
      </c>
      <c r="H822" s="1">
        <v>8486751.1505999994</v>
      </c>
      <c r="I822" s="1">
        <v>1280591.1299999999</v>
      </c>
      <c r="J822" s="1">
        <v>-777628.63</v>
      </c>
      <c r="K822" s="2">
        <v>19509</v>
      </c>
      <c r="L822" s="1">
        <v>19456260.699999999</v>
      </c>
      <c r="M822" s="1">
        <v>25271345.059999999</v>
      </c>
      <c r="N822" s="1">
        <v>8365812.2115000002</v>
      </c>
      <c r="O822" s="1">
        <v>1209888.1499999999</v>
      </c>
      <c r="P822" s="1">
        <v>-812785.03</v>
      </c>
      <c r="Q822" s="2">
        <f>-+Table1[[#This Row],[Current Record Count]]+Table1[[#This Row],[Adj Record Count]]</f>
        <v>-121</v>
      </c>
      <c r="R822" s="1">
        <f>+-Table1[[#This Row],[Current Total ADJUSTMENT_AMOUNT]]+Table1[[#This Row],[Adj Total ADJUSTMENT_AMOUNT]]</f>
        <v>-388974.85000000149</v>
      </c>
      <c r="S822" s="1">
        <f>-Table1[[#This Row],[Current Total CHARGE_AMOUNT]]+Table1[[#This Row],[Adj Total CHARGE_AMOUNT]]</f>
        <v>-522792.98000000045</v>
      </c>
      <c r="T822" s="1">
        <f>+Table1[[#This Row],[Adj Total TOTAL_COST]]-Table1[[#This Row],[Current Total TOTAL_COST]]</f>
        <v>-120938.93909999914</v>
      </c>
      <c r="U822" s="1">
        <f>+Table1[[#This Row],[Adj Total CONTRIBUTION_MARGIN]]-Table1[[#This Row],[Current Total CONTRIBUTION_MARGIN]]</f>
        <v>-70702.979999999981</v>
      </c>
      <c r="V822" s="1">
        <f>+Table1[[#This Row],[Adj Total OPERATING_MARGIN]]-Table1[[#This Row],[Current Total OPERATING_MARGIN]]</f>
        <v>-35156.400000000023</v>
      </c>
    </row>
    <row r="823" spans="1:22" x14ac:dyDescent="0.3">
      <c r="A823" t="s">
        <v>33</v>
      </c>
      <c r="B823">
        <v>2024</v>
      </c>
      <c r="C823" t="s">
        <v>17</v>
      </c>
      <c r="D823" t="s">
        <v>45</v>
      </c>
      <c r="E823" s="2">
        <v>47</v>
      </c>
      <c r="F823" s="1">
        <v>179629.38</v>
      </c>
      <c r="G823" s="1">
        <v>256043.64</v>
      </c>
      <c r="H823" s="1">
        <v>50595.761200000001</v>
      </c>
      <c r="I823" s="1">
        <v>47798.32</v>
      </c>
      <c r="J823" s="1">
        <v>35002.839999999997</v>
      </c>
      <c r="K823" s="2">
        <v>12</v>
      </c>
      <c r="L823" s="1">
        <v>1283.68</v>
      </c>
      <c r="M823" s="1">
        <v>2071.75</v>
      </c>
      <c r="N823" s="1">
        <v>690.97149999999999</v>
      </c>
      <c r="O823" s="1">
        <v>16.04</v>
      </c>
      <c r="P823" s="1">
        <v>-101.42</v>
      </c>
      <c r="Q823" s="2">
        <f>-+Table1[[#This Row],[Current Record Count]]+Table1[[#This Row],[Adj Record Count]]</f>
        <v>-35</v>
      </c>
      <c r="R823" s="1">
        <f>+-Table1[[#This Row],[Current Total ADJUSTMENT_AMOUNT]]+Table1[[#This Row],[Adj Total ADJUSTMENT_AMOUNT]]</f>
        <v>-178345.7</v>
      </c>
      <c r="S823" s="1">
        <f>-Table1[[#This Row],[Current Total CHARGE_AMOUNT]]+Table1[[#This Row],[Adj Total CHARGE_AMOUNT]]</f>
        <v>-253971.89</v>
      </c>
      <c r="T823" s="1">
        <f>+Table1[[#This Row],[Adj Total TOTAL_COST]]-Table1[[#This Row],[Current Total TOTAL_COST]]</f>
        <v>-49904.789700000001</v>
      </c>
      <c r="U823" s="1">
        <f>+Table1[[#This Row],[Adj Total CONTRIBUTION_MARGIN]]-Table1[[#This Row],[Current Total CONTRIBUTION_MARGIN]]</f>
        <v>-47782.28</v>
      </c>
      <c r="V823" s="1">
        <f>+Table1[[#This Row],[Adj Total OPERATING_MARGIN]]-Table1[[#This Row],[Current Total OPERATING_MARGIN]]</f>
        <v>-35104.259999999995</v>
      </c>
    </row>
    <row r="824" spans="1:22" x14ac:dyDescent="0.3">
      <c r="A824" t="s">
        <v>25</v>
      </c>
      <c r="B824">
        <v>2024</v>
      </c>
      <c r="C824" t="s">
        <v>29</v>
      </c>
      <c r="D824" t="s">
        <v>52</v>
      </c>
      <c r="E824" s="2">
        <v>923</v>
      </c>
      <c r="F824" s="1">
        <v>2545030.87</v>
      </c>
      <c r="G824" s="1">
        <v>2771309.75</v>
      </c>
      <c r="H824" s="1">
        <v>322543.65299999999</v>
      </c>
      <c r="I824" s="1">
        <v>34382.129999999997</v>
      </c>
      <c r="J824" s="1">
        <v>-74460.710000000006</v>
      </c>
      <c r="K824" s="2">
        <v>1157</v>
      </c>
      <c r="L824" s="1">
        <v>3524249.58</v>
      </c>
      <c r="M824" s="1">
        <v>3906620.98</v>
      </c>
      <c r="N824" s="1">
        <v>520448.66360000003</v>
      </c>
      <c r="O824" s="1">
        <v>62736.56</v>
      </c>
      <c r="P824" s="1">
        <v>-109491.03</v>
      </c>
      <c r="Q824" s="2">
        <f>-+Table1[[#This Row],[Current Record Count]]+Table1[[#This Row],[Adj Record Count]]</f>
        <v>234</v>
      </c>
      <c r="R824" s="1">
        <f>+-Table1[[#This Row],[Current Total ADJUSTMENT_AMOUNT]]+Table1[[#This Row],[Adj Total ADJUSTMENT_AMOUNT]]</f>
        <v>979218.71</v>
      </c>
      <c r="S824" s="1">
        <f>-Table1[[#This Row],[Current Total CHARGE_AMOUNT]]+Table1[[#This Row],[Adj Total CHARGE_AMOUNT]]</f>
        <v>1135311.23</v>
      </c>
      <c r="T824" s="1">
        <f>+Table1[[#This Row],[Adj Total TOTAL_COST]]-Table1[[#This Row],[Current Total TOTAL_COST]]</f>
        <v>197905.01060000004</v>
      </c>
      <c r="U824" s="1">
        <f>+Table1[[#This Row],[Adj Total CONTRIBUTION_MARGIN]]-Table1[[#This Row],[Current Total CONTRIBUTION_MARGIN]]</f>
        <v>28354.43</v>
      </c>
      <c r="V824" s="1">
        <f>+Table1[[#This Row],[Adj Total OPERATING_MARGIN]]-Table1[[#This Row],[Current Total OPERATING_MARGIN]]</f>
        <v>-35030.319999999992</v>
      </c>
    </row>
    <row r="825" spans="1:22" x14ac:dyDescent="0.3">
      <c r="A825" t="s">
        <v>16</v>
      </c>
      <c r="B825">
        <v>2023</v>
      </c>
      <c r="C825" t="s">
        <v>29</v>
      </c>
      <c r="D825" t="s">
        <v>104</v>
      </c>
      <c r="E825" s="2">
        <v>17620</v>
      </c>
      <c r="F825" s="1">
        <v>84683626.609999999</v>
      </c>
      <c r="G825" s="1">
        <v>111345341.90000001</v>
      </c>
      <c r="H825" s="1">
        <v>33192373.372299999</v>
      </c>
      <c r="I825" s="1">
        <v>5103887.6399999997</v>
      </c>
      <c r="J825" s="1">
        <v>-406589.53</v>
      </c>
      <c r="K825" s="2">
        <v>10414</v>
      </c>
      <c r="L825" s="1">
        <v>8490955.1699999999</v>
      </c>
      <c r="M825" s="1">
        <v>11196890.5</v>
      </c>
      <c r="N825" s="1">
        <v>3321749.9945999999</v>
      </c>
      <c r="O825" s="1">
        <v>439660.73</v>
      </c>
      <c r="P825" s="1">
        <v>-441405.56</v>
      </c>
      <c r="Q825" s="2">
        <f>-+Table1[[#This Row],[Current Record Count]]+Table1[[#This Row],[Adj Record Count]]</f>
        <v>-7206</v>
      </c>
      <c r="R825" s="1">
        <f>+-Table1[[#This Row],[Current Total ADJUSTMENT_AMOUNT]]+Table1[[#This Row],[Adj Total ADJUSTMENT_AMOUNT]]</f>
        <v>-76192671.439999998</v>
      </c>
      <c r="S825" s="1">
        <f>-Table1[[#This Row],[Current Total CHARGE_AMOUNT]]+Table1[[#This Row],[Adj Total CHARGE_AMOUNT]]</f>
        <v>-100148451.40000001</v>
      </c>
      <c r="T825" s="1">
        <f>+Table1[[#This Row],[Adj Total TOTAL_COST]]-Table1[[#This Row],[Current Total TOTAL_COST]]</f>
        <v>-29870623.377700001</v>
      </c>
      <c r="U825" s="1">
        <f>+Table1[[#This Row],[Adj Total CONTRIBUTION_MARGIN]]-Table1[[#This Row],[Current Total CONTRIBUTION_MARGIN]]</f>
        <v>-4664226.91</v>
      </c>
      <c r="V825" s="1">
        <f>+Table1[[#This Row],[Adj Total OPERATING_MARGIN]]-Table1[[#This Row],[Current Total OPERATING_MARGIN]]</f>
        <v>-34816.02999999997</v>
      </c>
    </row>
    <row r="826" spans="1:22" x14ac:dyDescent="0.3">
      <c r="A826" t="s">
        <v>25</v>
      </c>
      <c r="B826">
        <v>2020</v>
      </c>
      <c r="C826" t="s">
        <v>17</v>
      </c>
      <c r="D826" t="s">
        <v>18</v>
      </c>
      <c r="E826" s="2">
        <v>178</v>
      </c>
      <c r="F826" s="1">
        <v>403919.75</v>
      </c>
      <c r="G826" s="1">
        <v>560742.68999999994</v>
      </c>
      <c r="H826" s="1">
        <v>81124.278399999996</v>
      </c>
      <c r="I826" s="1">
        <v>105704.9</v>
      </c>
      <c r="J826" s="1">
        <v>77373.42</v>
      </c>
      <c r="K826" s="2">
        <v>375</v>
      </c>
      <c r="L826" s="1">
        <v>1044927.14</v>
      </c>
      <c r="M826" s="1">
        <v>1412675.98</v>
      </c>
      <c r="N826" s="1">
        <v>325084.63010000001</v>
      </c>
      <c r="O826" s="1">
        <v>151702.04</v>
      </c>
      <c r="P826" s="1">
        <v>42761.02</v>
      </c>
      <c r="Q826" s="2">
        <f>-+Table1[[#This Row],[Current Record Count]]+Table1[[#This Row],[Adj Record Count]]</f>
        <v>197</v>
      </c>
      <c r="R826" s="1">
        <f>+-Table1[[#This Row],[Current Total ADJUSTMENT_AMOUNT]]+Table1[[#This Row],[Adj Total ADJUSTMENT_AMOUNT]]</f>
        <v>641007.39</v>
      </c>
      <c r="S826" s="1">
        <f>-Table1[[#This Row],[Current Total CHARGE_AMOUNT]]+Table1[[#This Row],[Adj Total CHARGE_AMOUNT]]</f>
        <v>851933.29</v>
      </c>
      <c r="T826" s="1">
        <f>+Table1[[#This Row],[Adj Total TOTAL_COST]]-Table1[[#This Row],[Current Total TOTAL_COST]]</f>
        <v>243960.3517</v>
      </c>
      <c r="U826" s="1">
        <f>+Table1[[#This Row],[Adj Total CONTRIBUTION_MARGIN]]-Table1[[#This Row],[Current Total CONTRIBUTION_MARGIN]]</f>
        <v>45997.140000000014</v>
      </c>
      <c r="V826" s="1">
        <f>+Table1[[#This Row],[Adj Total OPERATING_MARGIN]]-Table1[[#This Row],[Current Total OPERATING_MARGIN]]</f>
        <v>-34612.400000000001</v>
      </c>
    </row>
    <row r="827" spans="1:22" x14ac:dyDescent="0.3">
      <c r="A827" t="s">
        <v>25</v>
      </c>
      <c r="B827">
        <v>2025</v>
      </c>
      <c r="C827" t="s">
        <v>29</v>
      </c>
      <c r="D827" t="s">
        <v>52</v>
      </c>
      <c r="E827" s="2">
        <v>674</v>
      </c>
      <c r="F827" s="1">
        <v>1987846.77</v>
      </c>
      <c r="G827" s="1">
        <v>2178234.36</v>
      </c>
      <c r="H827" s="1">
        <v>242867.9976</v>
      </c>
      <c r="I827" s="1">
        <v>-32509.68</v>
      </c>
      <c r="J827" s="1">
        <v>-106739.73</v>
      </c>
      <c r="K827" s="2">
        <v>816</v>
      </c>
      <c r="L827" s="1">
        <v>2606111.0499999998</v>
      </c>
      <c r="M827" s="1">
        <v>2975805.1</v>
      </c>
      <c r="N827" s="1">
        <v>427997.39309999999</v>
      </c>
      <c r="O827" s="1">
        <v>-16416.47</v>
      </c>
      <c r="P827" s="1">
        <v>-141307.32999999999</v>
      </c>
      <c r="Q827" s="2">
        <f>-+Table1[[#This Row],[Current Record Count]]+Table1[[#This Row],[Adj Record Count]]</f>
        <v>142</v>
      </c>
      <c r="R827" s="1">
        <f>+-Table1[[#This Row],[Current Total ADJUSTMENT_AMOUNT]]+Table1[[#This Row],[Adj Total ADJUSTMENT_AMOUNT]]</f>
        <v>618264.2799999998</v>
      </c>
      <c r="S827" s="1">
        <f>-Table1[[#This Row],[Current Total CHARGE_AMOUNT]]+Table1[[#This Row],[Adj Total CHARGE_AMOUNT]]</f>
        <v>797570.74000000022</v>
      </c>
      <c r="T827" s="1">
        <f>+Table1[[#This Row],[Adj Total TOTAL_COST]]-Table1[[#This Row],[Current Total TOTAL_COST]]</f>
        <v>185129.39549999998</v>
      </c>
      <c r="U827" s="1">
        <f>+Table1[[#This Row],[Adj Total CONTRIBUTION_MARGIN]]-Table1[[#This Row],[Current Total CONTRIBUTION_MARGIN]]</f>
        <v>16093.21</v>
      </c>
      <c r="V827" s="1">
        <f>+Table1[[#This Row],[Adj Total OPERATING_MARGIN]]-Table1[[#This Row],[Current Total OPERATING_MARGIN]]</f>
        <v>-34567.599999999991</v>
      </c>
    </row>
    <row r="828" spans="1:22" x14ac:dyDescent="0.3">
      <c r="A828" t="s">
        <v>22</v>
      </c>
      <c r="B828">
        <v>2022</v>
      </c>
      <c r="C828" t="s">
        <v>50</v>
      </c>
      <c r="D828" t="s">
        <v>50</v>
      </c>
      <c r="E828" s="2">
        <v>13981</v>
      </c>
      <c r="F828" s="1">
        <v>2089872.51</v>
      </c>
      <c r="G828" s="1">
        <v>2802645.61</v>
      </c>
      <c r="H828" s="1">
        <v>2416543.4435999999</v>
      </c>
      <c r="I828" s="1">
        <v>-114747.52</v>
      </c>
      <c r="J828" s="1">
        <v>-969292.6</v>
      </c>
      <c r="K828" s="2">
        <v>13918</v>
      </c>
      <c r="L828" s="1">
        <v>1854413.34</v>
      </c>
      <c r="M828" s="1">
        <v>2470636.79</v>
      </c>
      <c r="N828" s="1">
        <v>2344023.0695000002</v>
      </c>
      <c r="O828" s="1">
        <v>-169349.37</v>
      </c>
      <c r="P828" s="1">
        <v>-1003749.18</v>
      </c>
      <c r="Q828" s="2">
        <f>-+Table1[[#This Row],[Current Record Count]]+Table1[[#This Row],[Adj Record Count]]</f>
        <v>-63</v>
      </c>
      <c r="R828" s="1">
        <f>+-Table1[[#This Row],[Current Total ADJUSTMENT_AMOUNT]]+Table1[[#This Row],[Adj Total ADJUSTMENT_AMOUNT]]</f>
        <v>-235459.16999999993</v>
      </c>
      <c r="S828" s="1">
        <f>-Table1[[#This Row],[Current Total CHARGE_AMOUNT]]+Table1[[#This Row],[Adj Total CHARGE_AMOUNT]]</f>
        <v>-332008.81999999983</v>
      </c>
      <c r="T828" s="1">
        <f>+Table1[[#This Row],[Adj Total TOTAL_COST]]-Table1[[#This Row],[Current Total TOTAL_COST]]</f>
        <v>-72520.374099999666</v>
      </c>
      <c r="U828" s="1">
        <f>+Table1[[#This Row],[Adj Total CONTRIBUTION_MARGIN]]-Table1[[#This Row],[Current Total CONTRIBUTION_MARGIN]]</f>
        <v>-54601.849999999991</v>
      </c>
      <c r="V828" s="1">
        <f>+Table1[[#This Row],[Adj Total OPERATING_MARGIN]]-Table1[[#This Row],[Current Total OPERATING_MARGIN]]</f>
        <v>-34456.580000000075</v>
      </c>
    </row>
    <row r="829" spans="1:22" x14ac:dyDescent="0.3">
      <c r="A829" t="s">
        <v>35</v>
      </c>
      <c r="B829">
        <v>2020</v>
      </c>
      <c r="C829" t="s">
        <v>51</v>
      </c>
      <c r="D829" t="s">
        <v>51</v>
      </c>
      <c r="E829" s="2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2">
        <v>347</v>
      </c>
      <c r="L829" s="1">
        <v>2291939.2000000002</v>
      </c>
      <c r="M829" s="1">
        <v>2599729.41</v>
      </c>
      <c r="N829" s="1">
        <v>341617.73119999998</v>
      </c>
      <c r="O829" s="1">
        <v>84280.85</v>
      </c>
      <c r="P829" s="1">
        <v>-34452.199999999997</v>
      </c>
      <c r="Q829" s="2">
        <f>-+Table1[[#This Row],[Current Record Count]]+Table1[[#This Row],[Adj Record Count]]</f>
        <v>347</v>
      </c>
      <c r="R829" s="1">
        <f>+-Table1[[#This Row],[Current Total ADJUSTMENT_AMOUNT]]+Table1[[#This Row],[Adj Total ADJUSTMENT_AMOUNT]]</f>
        <v>2291939.2000000002</v>
      </c>
      <c r="S829" s="1">
        <f>-Table1[[#This Row],[Current Total CHARGE_AMOUNT]]+Table1[[#This Row],[Adj Total CHARGE_AMOUNT]]</f>
        <v>2599729.41</v>
      </c>
      <c r="T829" s="1">
        <f>+Table1[[#This Row],[Adj Total TOTAL_COST]]-Table1[[#This Row],[Current Total TOTAL_COST]]</f>
        <v>341617.73119999998</v>
      </c>
      <c r="U829" s="1">
        <f>+Table1[[#This Row],[Adj Total CONTRIBUTION_MARGIN]]-Table1[[#This Row],[Current Total CONTRIBUTION_MARGIN]]</f>
        <v>84280.85</v>
      </c>
      <c r="V829" s="1">
        <f>+Table1[[#This Row],[Adj Total OPERATING_MARGIN]]-Table1[[#This Row],[Current Total OPERATING_MARGIN]]</f>
        <v>-34452.199999999997</v>
      </c>
    </row>
    <row r="830" spans="1:22" x14ac:dyDescent="0.3">
      <c r="A830" t="s">
        <v>31</v>
      </c>
      <c r="B830">
        <v>2024</v>
      </c>
      <c r="C830" t="s">
        <v>20</v>
      </c>
      <c r="D830" t="s">
        <v>70</v>
      </c>
      <c r="E830" s="2">
        <v>32</v>
      </c>
      <c r="F830" s="1">
        <v>258281.07</v>
      </c>
      <c r="G830" s="1">
        <v>342459.33</v>
      </c>
      <c r="H830" s="1">
        <v>95348.467699999994</v>
      </c>
      <c r="I830" s="1">
        <v>59227.21</v>
      </c>
      <c r="J830" s="1">
        <v>34550.1</v>
      </c>
      <c r="K830" s="2">
        <v>2</v>
      </c>
      <c r="L830" s="1">
        <v>6389.03</v>
      </c>
      <c r="M830" s="1">
        <v>8209.75</v>
      </c>
      <c r="N830" s="1">
        <v>1574.3689999999999</v>
      </c>
      <c r="O830" s="1">
        <v>717.24</v>
      </c>
      <c r="P830" s="1">
        <v>246.35</v>
      </c>
      <c r="Q830" s="2">
        <f>-+Table1[[#This Row],[Current Record Count]]+Table1[[#This Row],[Adj Record Count]]</f>
        <v>-30</v>
      </c>
      <c r="R830" s="1">
        <f>+-Table1[[#This Row],[Current Total ADJUSTMENT_AMOUNT]]+Table1[[#This Row],[Adj Total ADJUSTMENT_AMOUNT]]</f>
        <v>-251892.04</v>
      </c>
      <c r="S830" s="1">
        <f>-Table1[[#This Row],[Current Total CHARGE_AMOUNT]]+Table1[[#This Row],[Adj Total CHARGE_AMOUNT]]</f>
        <v>-334249.58</v>
      </c>
      <c r="T830" s="1">
        <f>+Table1[[#This Row],[Adj Total TOTAL_COST]]-Table1[[#This Row],[Current Total TOTAL_COST]]</f>
        <v>-93774.098699999988</v>
      </c>
      <c r="U830" s="1">
        <f>+Table1[[#This Row],[Adj Total CONTRIBUTION_MARGIN]]-Table1[[#This Row],[Current Total CONTRIBUTION_MARGIN]]</f>
        <v>-58509.97</v>
      </c>
      <c r="V830" s="1">
        <f>+Table1[[#This Row],[Adj Total OPERATING_MARGIN]]-Table1[[#This Row],[Current Total OPERATING_MARGIN]]</f>
        <v>-34303.75</v>
      </c>
    </row>
    <row r="831" spans="1:22" x14ac:dyDescent="0.3">
      <c r="A831" t="s">
        <v>33</v>
      </c>
      <c r="B831">
        <v>2024</v>
      </c>
      <c r="C831" t="s">
        <v>95</v>
      </c>
      <c r="D831" t="s">
        <v>95</v>
      </c>
      <c r="E831" s="2">
        <v>47</v>
      </c>
      <c r="F831" s="1">
        <v>289915.09999999998</v>
      </c>
      <c r="G831" s="1">
        <v>368565.66</v>
      </c>
      <c r="H831" s="1">
        <v>56473.254300000001</v>
      </c>
      <c r="I831" s="1">
        <v>55829.3</v>
      </c>
      <c r="J831" s="1">
        <v>33778.410000000003</v>
      </c>
      <c r="K831" s="2">
        <v>7</v>
      </c>
      <c r="L831" s="1">
        <v>2489.65</v>
      </c>
      <c r="M831" s="1">
        <v>2791.28</v>
      </c>
      <c r="N831" s="1">
        <v>796.26520000000005</v>
      </c>
      <c r="O831" s="1">
        <v>-186.72</v>
      </c>
      <c r="P831" s="1">
        <v>-493.19</v>
      </c>
      <c r="Q831" s="2">
        <f>-+Table1[[#This Row],[Current Record Count]]+Table1[[#This Row],[Adj Record Count]]</f>
        <v>-40</v>
      </c>
      <c r="R831" s="1">
        <f>+-Table1[[#This Row],[Current Total ADJUSTMENT_AMOUNT]]+Table1[[#This Row],[Adj Total ADJUSTMENT_AMOUNT]]</f>
        <v>-287425.44999999995</v>
      </c>
      <c r="S831" s="1">
        <f>-Table1[[#This Row],[Current Total CHARGE_AMOUNT]]+Table1[[#This Row],[Adj Total CHARGE_AMOUNT]]</f>
        <v>-365774.37999999995</v>
      </c>
      <c r="T831" s="1">
        <f>+Table1[[#This Row],[Adj Total TOTAL_COST]]-Table1[[#This Row],[Current Total TOTAL_COST]]</f>
        <v>-55676.989099999999</v>
      </c>
      <c r="U831" s="1">
        <f>+Table1[[#This Row],[Adj Total CONTRIBUTION_MARGIN]]-Table1[[#This Row],[Current Total CONTRIBUTION_MARGIN]]</f>
        <v>-56016.020000000004</v>
      </c>
      <c r="V831" s="1">
        <f>+Table1[[#This Row],[Adj Total OPERATING_MARGIN]]-Table1[[#This Row],[Current Total OPERATING_MARGIN]]</f>
        <v>-34271.600000000006</v>
      </c>
    </row>
    <row r="832" spans="1:22" x14ac:dyDescent="0.3">
      <c r="A832" t="s">
        <v>78</v>
      </c>
      <c r="B832">
        <v>2023</v>
      </c>
      <c r="C832" t="s">
        <v>17</v>
      </c>
      <c r="D832" t="s">
        <v>56</v>
      </c>
      <c r="E832" s="2">
        <v>355</v>
      </c>
      <c r="F832" s="1">
        <v>861723.47</v>
      </c>
      <c r="G832" s="1">
        <v>1094811.7</v>
      </c>
      <c r="H832" s="1">
        <v>202042.8707</v>
      </c>
      <c r="I832" s="1">
        <v>114337.79</v>
      </c>
      <c r="J832" s="1">
        <v>52073.15</v>
      </c>
      <c r="K832" s="2">
        <v>328</v>
      </c>
      <c r="L832" s="1">
        <v>681442.79</v>
      </c>
      <c r="M832" s="1">
        <v>851091.07</v>
      </c>
      <c r="N832" s="1">
        <v>169392.01689999999</v>
      </c>
      <c r="O832" s="1">
        <v>70649.77</v>
      </c>
      <c r="P832" s="1">
        <v>17852.05</v>
      </c>
      <c r="Q832" s="2">
        <f>-+Table1[[#This Row],[Current Record Count]]+Table1[[#This Row],[Adj Record Count]]</f>
        <v>-27</v>
      </c>
      <c r="R832" s="1">
        <f>+-Table1[[#This Row],[Current Total ADJUSTMENT_AMOUNT]]+Table1[[#This Row],[Adj Total ADJUSTMENT_AMOUNT]]</f>
        <v>-180280.67999999993</v>
      </c>
      <c r="S832" s="1">
        <f>-Table1[[#This Row],[Current Total CHARGE_AMOUNT]]+Table1[[#This Row],[Adj Total CHARGE_AMOUNT]]</f>
        <v>-243720.63</v>
      </c>
      <c r="T832" s="1">
        <f>+Table1[[#This Row],[Adj Total TOTAL_COST]]-Table1[[#This Row],[Current Total TOTAL_COST]]</f>
        <v>-32650.853800000012</v>
      </c>
      <c r="U832" s="1">
        <f>+Table1[[#This Row],[Adj Total CONTRIBUTION_MARGIN]]-Table1[[#This Row],[Current Total CONTRIBUTION_MARGIN]]</f>
        <v>-43688.01999999999</v>
      </c>
      <c r="V832" s="1">
        <f>+Table1[[#This Row],[Adj Total OPERATING_MARGIN]]-Table1[[#This Row],[Current Total OPERATING_MARGIN]]</f>
        <v>-34221.100000000006</v>
      </c>
    </row>
    <row r="833" spans="1:22" x14ac:dyDescent="0.3">
      <c r="A833" t="s">
        <v>33</v>
      </c>
      <c r="B833">
        <v>2023</v>
      </c>
      <c r="C833" t="s">
        <v>47</v>
      </c>
      <c r="D833" t="s">
        <v>47</v>
      </c>
      <c r="E833" s="2">
        <v>30</v>
      </c>
      <c r="F833" s="1">
        <v>216546.05</v>
      </c>
      <c r="G833" s="1">
        <v>287258.12</v>
      </c>
      <c r="H833" s="1">
        <v>45025.476600000002</v>
      </c>
      <c r="I833" s="1">
        <v>40862.47</v>
      </c>
      <c r="J833" s="1">
        <v>34155.18</v>
      </c>
      <c r="K833" s="2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2">
        <f>-+Table1[[#This Row],[Current Record Count]]+Table1[[#This Row],[Adj Record Count]]</f>
        <v>-30</v>
      </c>
      <c r="R833" s="1">
        <f>+-Table1[[#This Row],[Current Total ADJUSTMENT_AMOUNT]]+Table1[[#This Row],[Adj Total ADJUSTMENT_AMOUNT]]</f>
        <v>-216546.05</v>
      </c>
      <c r="S833" s="1">
        <f>-Table1[[#This Row],[Current Total CHARGE_AMOUNT]]+Table1[[#This Row],[Adj Total CHARGE_AMOUNT]]</f>
        <v>-287258.12</v>
      </c>
      <c r="T833" s="1">
        <f>+Table1[[#This Row],[Adj Total TOTAL_COST]]-Table1[[#This Row],[Current Total TOTAL_COST]]</f>
        <v>-45025.476600000002</v>
      </c>
      <c r="U833" s="1">
        <f>+Table1[[#This Row],[Adj Total CONTRIBUTION_MARGIN]]-Table1[[#This Row],[Current Total CONTRIBUTION_MARGIN]]</f>
        <v>-40862.47</v>
      </c>
      <c r="V833" s="1">
        <f>+Table1[[#This Row],[Adj Total OPERATING_MARGIN]]-Table1[[#This Row],[Current Total OPERATING_MARGIN]]</f>
        <v>-34155.18</v>
      </c>
    </row>
    <row r="834" spans="1:22" x14ac:dyDescent="0.3">
      <c r="A834" t="s">
        <v>31</v>
      </c>
      <c r="B834">
        <v>2024</v>
      </c>
      <c r="C834" t="s">
        <v>20</v>
      </c>
      <c r="D834" t="s">
        <v>55</v>
      </c>
      <c r="E834" s="2">
        <v>22</v>
      </c>
      <c r="F834" s="1">
        <v>212468.58</v>
      </c>
      <c r="G834" s="1">
        <v>334047.25</v>
      </c>
      <c r="H834" s="1">
        <v>178589.99720000001</v>
      </c>
      <c r="I834" s="1">
        <v>54331.839999999997</v>
      </c>
      <c r="J834" s="1">
        <v>34142.44</v>
      </c>
      <c r="K834" s="2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2">
        <f>-+Table1[[#This Row],[Current Record Count]]+Table1[[#This Row],[Adj Record Count]]</f>
        <v>-22</v>
      </c>
      <c r="R834" s="1">
        <f>+-Table1[[#This Row],[Current Total ADJUSTMENT_AMOUNT]]+Table1[[#This Row],[Adj Total ADJUSTMENT_AMOUNT]]</f>
        <v>-212468.58</v>
      </c>
      <c r="S834" s="1">
        <f>-Table1[[#This Row],[Current Total CHARGE_AMOUNT]]+Table1[[#This Row],[Adj Total CHARGE_AMOUNT]]</f>
        <v>-334047.25</v>
      </c>
      <c r="T834" s="1">
        <f>+Table1[[#This Row],[Adj Total TOTAL_COST]]-Table1[[#This Row],[Current Total TOTAL_COST]]</f>
        <v>-178589.99720000001</v>
      </c>
      <c r="U834" s="1">
        <f>+Table1[[#This Row],[Adj Total CONTRIBUTION_MARGIN]]-Table1[[#This Row],[Current Total CONTRIBUTION_MARGIN]]</f>
        <v>-54331.839999999997</v>
      </c>
      <c r="V834" s="1">
        <f>+Table1[[#This Row],[Adj Total OPERATING_MARGIN]]-Table1[[#This Row],[Current Total OPERATING_MARGIN]]</f>
        <v>-34142.44</v>
      </c>
    </row>
    <row r="835" spans="1:22" x14ac:dyDescent="0.3">
      <c r="A835" t="s">
        <v>35</v>
      </c>
      <c r="B835">
        <v>2021</v>
      </c>
      <c r="C835" t="s">
        <v>46</v>
      </c>
      <c r="D835" t="s">
        <v>46</v>
      </c>
      <c r="E835" s="2">
        <v>36</v>
      </c>
      <c r="F835" s="1">
        <v>262712.62</v>
      </c>
      <c r="G835" s="1">
        <v>334228.53000000003</v>
      </c>
      <c r="H835" s="1">
        <v>54725.2549</v>
      </c>
      <c r="I835" s="1">
        <v>53840.639999999999</v>
      </c>
      <c r="J835" s="1">
        <v>34275.03</v>
      </c>
      <c r="K835" s="2">
        <v>12</v>
      </c>
      <c r="L835" s="1">
        <v>5994.77</v>
      </c>
      <c r="M835" s="1">
        <v>7835</v>
      </c>
      <c r="N835" s="1">
        <v>1878.0943</v>
      </c>
      <c r="O835" s="1">
        <v>815.27</v>
      </c>
      <c r="P835" s="1">
        <v>171.99</v>
      </c>
      <c r="Q835" s="2">
        <f>-+Table1[[#This Row],[Current Record Count]]+Table1[[#This Row],[Adj Record Count]]</f>
        <v>-24</v>
      </c>
      <c r="R835" s="1">
        <f>+-Table1[[#This Row],[Current Total ADJUSTMENT_AMOUNT]]+Table1[[#This Row],[Adj Total ADJUSTMENT_AMOUNT]]</f>
        <v>-256717.85</v>
      </c>
      <c r="S835" s="1">
        <f>-Table1[[#This Row],[Current Total CHARGE_AMOUNT]]+Table1[[#This Row],[Adj Total CHARGE_AMOUNT]]</f>
        <v>-326393.53000000003</v>
      </c>
      <c r="T835" s="1">
        <f>+Table1[[#This Row],[Adj Total TOTAL_COST]]-Table1[[#This Row],[Current Total TOTAL_COST]]</f>
        <v>-52847.160600000003</v>
      </c>
      <c r="U835" s="1">
        <f>+Table1[[#This Row],[Adj Total CONTRIBUTION_MARGIN]]-Table1[[#This Row],[Current Total CONTRIBUTION_MARGIN]]</f>
        <v>-53025.37</v>
      </c>
      <c r="V835" s="1">
        <f>+Table1[[#This Row],[Adj Total OPERATING_MARGIN]]-Table1[[#This Row],[Current Total OPERATING_MARGIN]]</f>
        <v>-34103.040000000001</v>
      </c>
    </row>
    <row r="836" spans="1:22" x14ac:dyDescent="0.3">
      <c r="A836" t="s">
        <v>22</v>
      </c>
      <c r="B836">
        <v>2022</v>
      </c>
      <c r="C836" t="s">
        <v>23</v>
      </c>
      <c r="D836" t="s">
        <v>40</v>
      </c>
      <c r="E836" s="2">
        <v>3895</v>
      </c>
      <c r="F836" s="1">
        <v>2044811.26</v>
      </c>
      <c r="G836" s="1">
        <v>2961753.29</v>
      </c>
      <c r="H836" s="1">
        <v>1095558.2834000001</v>
      </c>
      <c r="I836" s="1">
        <v>466254.81</v>
      </c>
      <c r="J836" s="1">
        <v>154292.32</v>
      </c>
      <c r="K836" s="2">
        <v>3792</v>
      </c>
      <c r="L836" s="1">
        <v>1881158.46</v>
      </c>
      <c r="M836" s="1">
        <v>2732438.65</v>
      </c>
      <c r="N836" s="1">
        <v>1050470.3803000001</v>
      </c>
      <c r="O836" s="1">
        <v>418908.85</v>
      </c>
      <c r="P836" s="1">
        <v>120223.67999999999</v>
      </c>
      <c r="Q836" s="2">
        <f>-+Table1[[#This Row],[Current Record Count]]+Table1[[#This Row],[Adj Record Count]]</f>
        <v>-103</v>
      </c>
      <c r="R836" s="1">
        <f>+-Table1[[#This Row],[Current Total ADJUSTMENT_AMOUNT]]+Table1[[#This Row],[Adj Total ADJUSTMENT_AMOUNT]]</f>
        <v>-163652.80000000005</v>
      </c>
      <c r="S836" s="1">
        <f>-Table1[[#This Row],[Current Total CHARGE_AMOUNT]]+Table1[[#This Row],[Adj Total CHARGE_AMOUNT]]</f>
        <v>-229314.64000000013</v>
      </c>
      <c r="T836" s="1">
        <f>+Table1[[#This Row],[Adj Total TOTAL_COST]]-Table1[[#This Row],[Current Total TOTAL_COST]]</f>
        <v>-45087.903099999996</v>
      </c>
      <c r="U836" s="1">
        <f>+Table1[[#This Row],[Adj Total CONTRIBUTION_MARGIN]]-Table1[[#This Row],[Current Total CONTRIBUTION_MARGIN]]</f>
        <v>-47345.960000000021</v>
      </c>
      <c r="V836" s="1">
        <f>+Table1[[#This Row],[Adj Total OPERATING_MARGIN]]-Table1[[#This Row],[Current Total OPERATING_MARGIN]]</f>
        <v>-34068.640000000014</v>
      </c>
    </row>
    <row r="837" spans="1:22" x14ac:dyDescent="0.3">
      <c r="A837" t="s">
        <v>22</v>
      </c>
      <c r="B837">
        <v>2024</v>
      </c>
      <c r="C837" t="s">
        <v>92</v>
      </c>
      <c r="D837" t="s">
        <v>92</v>
      </c>
      <c r="E837" s="2">
        <v>40969</v>
      </c>
      <c r="F837" s="1">
        <v>35406404.32</v>
      </c>
      <c r="G837" s="1">
        <v>46076411.380000003</v>
      </c>
      <c r="H837" s="1">
        <v>10173817.921700001</v>
      </c>
      <c r="I837" s="1">
        <v>7063197.21</v>
      </c>
      <c r="J837" s="1">
        <v>3583308.01</v>
      </c>
      <c r="K837" s="2">
        <v>40854</v>
      </c>
      <c r="L837" s="1">
        <v>35026577.340000004</v>
      </c>
      <c r="M837" s="1">
        <v>45617402.799999997</v>
      </c>
      <c r="N837" s="1">
        <v>10107579.0988</v>
      </c>
      <c r="O837" s="1">
        <v>7008993.0999999996</v>
      </c>
      <c r="P837" s="1">
        <v>3549252.5</v>
      </c>
      <c r="Q837" s="2">
        <f>-+Table1[[#This Row],[Current Record Count]]+Table1[[#This Row],[Adj Record Count]]</f>
        <v>-115</v>
      </c>
      <c r="R837" s="1">
        <f>+-Table1[[#This Row],[Current Total ADJUSTMENT_AMOUNT]]+Table1[[#This Row],[Adj Total ADJUSTMENT_AMOUNT]]</f>
        <v>-379826.97999999672</v>
      </c>
      <c r="S837" s="1">
        <f>-Table1[[#This Row],[Current Total CHARGE_AMOUNT]]+Table1[[#This Row],[Adj Total CHARGE_AMOUNT]]</f>
        <v>-459008.58000000566</v>
      </c>
      <c r="T837" s="1">
        <f>+Table1[[#This Row],[Adj Total TOTAL_COST]]-Table1[[#This Row],[Current Total TOTAL_COST]]</f>
        <v>-66238.82290000096</v>
      </c>
      <c r="U837" s="1">
        <f>+Table1[[#This Row],[Adj Total CONTRIBUTION_MARGIN]]-Table1[[#This Row],[Current Total CONTRIBUTION_MARGIN]]</f>
        <v>-54204.110000000335</v>
      </c>
      <c r="V837" s="1">
        <f>+Table1[[#This Row],[Adj Total OPERATING_MARGIN]]-Table1[[#This Row],[Current Total OPERATING_MARGIN]]</f>
        <v>-34055.509999999776</v>
      </c>
    </row>
    <row r="838" spans="1:22" x14ac:dyDescent="0.3">
      <c r="A838" t="s">
        <v>16</v>
      </c>
      <c r="B838">
        <v>2025</v>
      </c>
      <c r="C838" t="s">
        <v>20</v>
      </c>
      <c r="D838" t="s">
        <v>49</v>
      </c>
      <c r="E838" s="2">
        <v>381</v>
      </c>
      <c r="F838" s="1">
        <v>1878039.05</v>
      </c>
      <c r="G838" s="1">
        <v>2891844.9</v>
      </c>
      <c r="H838" s="1">
        <v>887643.38569999998</v>
      </c>
      <c r="I838" s="1">
        <v>257963.79</v>
      </c>
      <c r="J838" s="1">
        <v>44130.1</v>
      </c>
      <c r="K838" s="2">
        <v>279</v>
      </c>
      <c r="L838" s="1">
        <v>173301.27</v>
      </c>
      <c r="M838" s="1">
        <v>251402.59</v>
      </c>
      <c r="N838" s="1">
        <v>64227.493999999999</v>
      </c>
      <c r="O838" s="1">
        <v>39919.769999999997</v>
      </c>
      <c r="P838" s="1">
        <v>10382.92</v>
      </c>
      <c r="Q838" s="2">
        <f>-+Table1[[#This Row],[Current Record Count]]+Table1[[#This Row],[Adj Record Count]]</f>
        <v>-102</v>
      </c>
      <c r="R838" s="1">
        <f>+-Table1[[#This Row],[Current Total ADJUSTMENT_AMOUNT]]+Table1[[#This Row],[Adj Total ADJUSTMENT_AMOUNT]]</f>
        <v>-1704737.78</v>
      </c>
      <c r="S838" s="1">
        <f>-Table1[[#This Row],[Current Total CHARGE_AMOUNT]]+Table1[[#This Row],[Adj Total CHARGE_AMOUNT]]</f>
        <v>-2640442.31</v>
      </c>
      <c r="T838" s="1">
        <f>+Table1[[#This Row],[Adj Total TOTAL_COST]]-Table1[[#This Row],[Current Total TOTAL_COST]]</f>
        <v>-823415.89170000004</v>
      </c>
      <c r="U838" s="1">
        <f>+Table1[[#This Row],[Adj Total CONTRIBUTION_MARGIN]]-Table1[[#This Row],[Current Total CONTRIBUTION_MARGIN]]</f>
        <v>-218044.02000000002</v>
      </c>
      <c r="V838" s="1">
        <f>+Table1[[#This Row],[Adj Total OPERATING_MARGIN]]-Table1[[#This Row],[Current Total OPERATING_MARGIN]]</f>
        <v>-33747.18</v>
      </c>
    </row>
    <row r="839" spans="1:22" x14ac:dyDescent="0.3">
      <c r="A839" t="s">
        <v>22</v>
      </c>
      <c r="B839">
        <v>2021</v>
      </c>
      <c r="C839" t="s">
        <v>17</v>
      </c>
      <c r="D839" t="s">
        <v>91</v>
      </c>
      <c r="E839" s="2">
        <v>9012</v>
      </c>
      <c r="F839" s="1">
        <v>2886101.45</v>
      </c>
      <c r="G839" s="1">
        <v>5168725.8499999996</v>
      </c>
      <c r="H839" s="1">
        <v>3471370.5734000001</v>
      </c>
      <c r="I839" s="1">
        <v>589338.28</v>
      </c>
      <c r="J839" s="1">
        <v>-281392.92</v>
      </c>
      <c r="K839" s="2">
        <v>8928</v>
      </c>
      <c r="L839" s="1">
        <v>2564124.5699999998</v>
      </c>
      <c r="M839" s="1">
        <v>4715157.3</v>
      </c>
      <c r="N839" s="1">
        <v>3363607.0523000001</v>
      </c>
      <c r="O839" s="1">
        <v>527011.17000000004</v>
      </c>
      <c r="P839" s="1">
        <v>-314856.77</v>
      </c>
      <c r="Q839" s="2">
        <f>-+Table1[[#This Row],[Current Record Count]]+Table1[[#This Row],[Adj Record Count]]</f>
        <v>-84</v>
      </c>
      <c r="R839" s="1">
        <f>+-Table1[[#This Row],[Current Total ADJUSTMENT_AMOUNT]]+Table1[[#This Row],[Adj Total ADJUSTMENT_AMOUNT]]</f>
        <v>-321976.88000000035</v>
      </c>
      <c r="S839" s="1">
        <f>-Table1[[#This Row],[Current Total CHARGE_AMOUNT]]+Table1[[#This Row],[Adj Total CHARGE_AMOUNT]]</f>
        <v>-453568.54999999981</v>
      </c>
      <c r="T839" s="1">
        <f>+Table1[[#This Row],[Adj Total TOTAL_COST]]-Table1[[#This Row],[Current Total TOTAL_COST]]</f>
        <v>-107763.52110000001</v>
      </c>
      <c r="U839" s="1">
        <f>+Table1[[#This Row],[Adj Total CONTRIBUTION_MARGIN]]-Table1[[#This Row],[Current Total CONTRIBUTION_MARGIN]]</f>
        <v>-62327.109999999986</v>
      </c>
      <c r="V839" s="1">
        <f>+Table1[[#This Row],[Adj Total OPERATING_MARGIN]]-Table1[[#This Row],[Current Total OPERATING_MARGIN]]</f>
        <v>-33463.850000000035</v>
      </c>
    </row>
    <row r="840" spans="1:22" x14ac:dyDescent="0.3">
      <c r="A840" t="s">
        <v>54</v>
      </c>
      <c r="B840">
        <v>2025</v>
      </c>
      <c r="C840" t="s">
        <v>20</v>
      </c>
      <c r="D840" t="s">
        <v>21</v>
      </c>
      <c r="E840" s="2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2">
        <v>110</v>
      </c>
      <c r="L840" s="1">
        <v>861210.16</v>
      </c>
      <c r="M840" s="1">
        <v>1185354.95</v>
      </c>
      <c r="N840" s="1">
        <v>300759.08980000002</v>
      </c>
      <c r="O840" s="1">
        <v>37816.9</v>
      </c>
      <c r="P840" s="1">
        <v>-33355.370000000003</v>
      </c>
      <c r="Q840" s="2">
        <f>-+Table1[[#This Row],[Current Record Count]]+Table1[[#This Row],[Adj Record Count]]</f>
        <v>110</v>
      </c>
      <c r="R840" s="1">
        <f>+-Table1[[#This Row],[Current Total ADJUSTMENT_AMOUNT]]+Table1[[#This Row],[Adj Total ADJUSTMENT_AMOUNT]]</f>
        <v>861210.16</v>
      </c>
      <c r="S840" s="1">
        <f>-Table1[[#This Row],[Current Total CHARGE_AMOUNT]]+Table1[[#This Row],[Adj Total CHARGE_AMOUNT]]</f>
        <v>1185354.95</v>
      </c>
      <c r="T840" s="1">
        <f>+Table1[[#This Row],[Adj Total TOTAL_COST]]-Table1[[#This Row],[Current Total TOTAL_COST]]</f>
        <v>300759.08980000002</v>
      </c>
      <c r="U840" s="1">
        <f>+Table1[[#This Row],[Adj Total CONTRIBUTION_MARGIN]]-Table1[[#This Row],[Current Total CONTRIBUTION_MARGIN]]</f>
        <v>37816.9</v>
      </c>
      <c r="V840" s="1">
        <f>+Table1[[#This Row],[Adj Total OPERATING_MARGIN]]-Table1[[#This Row],[Current Total OPERATING_MARGIN]]</f>
        <v>-33355.370000000003</v>
      </c>
    </row>
    <row r="841" spans="1:22" x14ac:dyDescent="0.3">
      <c r="A841" t="s">
        <v>22</v>
      </c>
      <c r="B841">
        <v>2020</v>
      </c>
      <c r="C841" t="s">
        <v>20</v>
      </c>
      <c r="D841" t="s">
        <v>64</v>
      </c>
      <c r="E841" s="2">
        <v>3182</v>
      </c>
      <c r="F841" s="1">
        <v>4193712.69</v>
      </c>
      <c r="G841" s="1">
        <v>6363131.46</v>
      </c>
      <c r="H841" s="1">
        <v>4000263.1861999999</v>
      </c>
      <c r="I841" s="1">
        <v>-554452.63</v>
      </c>
      <c r="J841" s="1">
        <v>-1850434.64</v>
      </c>
      <c r="K841" s="2">
        <v>3121</v>
      </c>
      <c r="L841" s="1">
        <v>3962442.12</v>
      </c>
      <c r="M841" s="1">
        <v>5998733.3200000003</v>
      </c>
      <c r="N841" s="1">
        <v>3900839.0635000002</v>
      </c>
      <c r="O841" s="1">
        <v>-617599.56999999995</v>
      </c>
      <c r="P841" s="1">
        <v>-1883660.6</v>
      </c>
      <c r="Q841" s="2">
        <f>-+Table1[[#This Row],[Current Record Count]]+Table1[[#This Row],[Adj Record Count]]</f>
        <v>-61</v>
      </c>
      <c r="R841" s="1">
        <f>+-Table1[[#This Row],[Current Total ADJUSTMENT_AMOUNT]]+Table1[[#This Row],[Adj Total ADJUSTMENT_AMOUNT]]</f>
        <v>-231270.56999999983</v>
      </c>
      <c r="S841" s="1">
        <f>-Table1[[#This Row],[Current Total CHARGE_AMOUNT]]+Table1[[#This Row],[Adj Total CHARGE_AMOUNT]]</f>
        <v>-364398.13999999966</v>
      </c>
      <c r="T841" s="1">
        <f>+Table1[[#This Row],[Adj Total TOTAL_COST]]-Table1[[#This Row],[Current Total TOTAL_COST]]</f>
        <v>-99424.122699999716</v>
      </c>
      <c r="U841" s="1">
        <f>+Table1[[#This Row],[Adj Total CONTRIBUTION_MARGIN]]-Table1[[#This Row],[Current Total CONTRIBUTION_MARGIN]]</f>
        <v>-63146.939999999944</v>
      </c>
      <c r="V841" s="1">
        <f>+Table1[[#This Row],[Adj Total OPERATING_MARGIN]]-Table1[[#This Row],[Current Total OPERATING_MARGIN]]</f>
        <v>-33225.960000000196</v>
      </c>
    </row>
    <row r="842" spans="1:22" x14ac:dyDescent="0.3">
      <c r="A842" t="s">
        <v>54</v>
      </c>
      <c r="B842">
        <v>2020</v>
      </c>
      <c r="C842" t="s">
        <v>20</v>
      </c>
      <c r="D842" t="s">
        <v>21</v>
      </c>
      <c r="E842" s="2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2">
        <v>54</v>
      </c>
      <c r="L842" s="1">
        <v>236323</v>
      </c>
      <c r="M842" s="1">
        <v>349881.51</v>
      </c>
      <c r="N842" s="1">
        <v>148159.6361</v>
      </c>
      <c r="O842" s="1">
        <v>17104.560000000001</v>
      </c>
      <c r="P842" s="1">
        <v>-32998.61</v>
      </c>
      <c r="Q842" s="2">
        <f>-+Table1[[#This Row],[Current Record Count]]+Table1[[#This Row],[Adj Record Count]]</f>
        <v>54</v>
      </c>
      <c r="R842" s="1">
        <f>+-Table1[[#This Row],[Current Total ADJUSTMENT_AMOUNT]]+Table1[[#This Row],[Adj Total ADJUSTMENT_AMOUNT]]</f>
        <v>236323</v>
      </c>
      <c r="S842" s="1">
        <f>-Table1[[#This Row],[Current Total CHARGE_AMOUNT]]+Table1[[#This Row],[Adj Total CHARGE_AMOUNT]]</f>
        <v>349881.51</v>
      </c>
      <c r="T842" s="1">
        <f>+Table1[[#This Row],[Adj Total TOTAL_COST]]-Table1[[#This Row],[Current Total TOTAL_COST]]</f>
        <v>148159.6361</v>
      </c>
      <c r="U842" s="1">
        <f>+Table1[[#This Row],[Adj Total CONTRIBUTION_MARGIN]]-Table1[[#This Row],[Current Total CONTRIBUTION_MARGIN]]</f>
        <v>17104.560000000001</v>
      </c>
      <c r="V842" s="1">
        <f>+Table1[[#This Row],[Adj Total OPERATING_MARGIN]]-Table1[[#This Row],[Current Total OPERATING_MARGIN]]</f>
        <v>-32998.61</v>
      </c>
    </row>
    <row r="843" spans="1:22" x14ac:dyDescent="0.3">
      <c r="A843" t="s">
        <v>16</v>
      </c>
      <c r="B843">
        <v>2020</v>
      </c>
      <c r="C843" t="s">
        <v>23</v>
      </c>
      <c r="D843" t="s">
        <v>83</v>
      </c>
      <c r="E843" s="2">
        <v>506</v>
      </c>
      <c r="F843" s="1">
        <v>482980.28</v>
      </c>
      <c r="G843" s="1">
        <v>668635.41</v>
      </c>
      <c r="H843" s="1">
        <v>110448.9761</v>
      </c>
      <c r="I843" s="1">
        <v>103219.74</v>
      </c>
      <c r="J843" s="1">
        <v>72272.77</v>
      </c>
      <c r="K843" s="2">
        <v>390</v>
      </c>
      <c r="L843" s="1">
        <v>119057.5</v>
      </c>
      <c r="M843" s="1">
        <v>171596.37</v>
      </c>
      <c r="N843" s="1">
        <v>11889.906000000001</v>
      </c>
      <c r="O843" s="1">
        <v>43252.7</v>
      </c>
      <c r="P843" s="1">
        <v>39341.14</v>
      </c>
      <c r="Q843" s="2">
        <f>-+Table1[[#This Row],[Current Record Count]]+Table1[[#This Row],[Adj Record Count]]</f>
        <v>-116</v>
      </c>
      <c r="R843" s="1">
        <f>+-Table1[[#This Row],[Current Total ADJUSTMENT_AMOUNT]]+Table1[[#This Row],[Adj Total ADJUSTMENT_AMOUNT]]</f>
        <v>-363922.78</v>
      </c>
      <c r="S843" s="1">
        <f>-Table1[[#This Row],[Current Total CHARGE_AMOUNT]]+Table1[[#This Row],[Adj Total CHARGE_AMOUNT]]</f>
        <v>-497039.04000000004</v>
      </c>
      <c r="T843" s="1">
        <f>+Table1[[#This Row],[Adj Total TOTAL_COST]]-Table1[[#This Row],[Current Total TOTAL_COST]]</f>
        <v>-98559.070099999997</v>
      </c>
      <c r="U843" s="1">
        <f>+Table1[[#This Row],[Adj Total CONTRIBUTION_MARGIN]]-Table1[[#This Row],[Current Total CONTRIBUTION_MARGIN]]</f>
        <v>-59967.040000000008</v>
      </c>
      <c r="V843" s="1">
        <f>+Table1[[#This Row],[Adj Total OPERATING_MARGIN]]-Table1[[#This Row],[Current Total OPERATING_MARGIN]]</f>
        <v>-32931.630000000005</v>
      </c>
    </row>
    <row r="844" spans="1:22" x14ac:dyDescent="0.3">
      <c r="A844" t="s">
        <v>39</v>
      </c>
      <c r="B844">
        <v>2025</v>
      </c>
      <c r="C844" t="s">
        <v>29</v>
      </c>
      <c r="D844" t="s">
        <v>62</v>
      </c>
      <c r="E844" s="2">
        <v>1</v>
      </c>
      <c r="F844" s="1">
        <v>345.8</v>
      </c>
      <c r="G844" s="1">
        <v>381</v>
      </c>
      <c r="H844" s="1">
        <v>173.35050000000001</v>
      </c>
      <c r="I844" s="1">
        <v>-78.31</v>
      </c>
      <c r="J844" s="1">
        <v>-138.06</v>
      </c>
      <c r="K844" s="2">
        <v>38</v>
      </c>
      <c r="L844" s="1">
        <v>607923.92000000004</v>
      </c>
      <c r="M844" s="1">
        <v>785324.26</v>
      </c>
      <c r="N844" s="1">
        <v>180116.56109999999</v>
      </c>
      <c r="O844" s="1">
        <v>28778.02</v>
      </c>
      <c r="P844" s="1">
        <v>-33026.980000000003</v>
      </c>
      <c r="Q844" s="2">
        <f>-+Table1[[#This Row],[Current Record Count]]+Table1[[#This Row],[Adj Record Count]]</f>
        <v>37</v>
      </c>
      <c r="R844" s="1">
        <f>+-Table1[[#This Row],[Current Total ADJUSTMENT_AMOUNT]]+Table1[[#This Row],[Adj Total ADJUSTMENT_AMOUNT]]</f>
        <v>607578.12</v>
      </c>
      <c r="S844" s="1">
        <f>-Table1[[#This Row],[Current Total CHARGE_AMOUNT]]+Table1[[#This Row],[Adj Total CHARGE_AMOUNT]]</f>
        <v>784943.26</v>
      </c>
      <c r="T844" s="1">
        <f>+Table1[[#This Row],[Adj Total TOTAL_COST]]-Table1[[#This Row],[Current Total TOTAL_COST]]</f>
        <v>179943.21059999999</v>
      </c>
      <c r="U844" s="1">
        <f>+Table1[[#This Row],[Adj Total CONTRIBUTION_MARGIN]]-Table1[[#This Row],[Current Total CONTRIBUTION_MARGIN]]</f>
        <v>28856.33</v>
      </c>
      <c r="V844" s="1">
        <f>+Table1[[#This Row],[Adj Total OPERATING_MARGIN]]-Table1[[#This Row],[Current Total OPERATING_MARGIN]]</f>
        <v>-32888.920000000006</v>
      </c>
    </row>
    <row r="845" spans="1:22" x14ac:dyDescent="0.3">
      <c r="A845" t="s">
        <v>22</v>
      </c>
      <c r="B845">
        <v>2023</v>
      </c>
      <c r="C845" t="s">
        <v>20</v>
      </c>
      <c r="D845" t="s">
        <v>49</v>
      </c>
      <c r="E845" s="2">
        <v>1497</v>
      </c>
      <c r="F845" s="1">
        <v>1015441.76</v>
      </c>
      <c r="G845" s="1">
        <v>1455310.34</v>
      </c>
      <c r="H845" s="1">
        <v>629835.64009999996</v>
      </c>
      <c r="I845" s="1">
        <v>199618.72</v>
      </c>
      <c r="J845" s="1">
        <v>-69590.44</v>
      </c>
      <c r="K845" s="2">
        <v>1310</v>
      </c>
      <c r="L845" s="1">
        <v>623134.92000000004</v>
      </c>
      <c r="M845" s="1">
        <v>900556.39</v>
      </c>
      <c r="N845" s="1">
        <v>484234.44030000002</v>
      </c>
      <c r="O845" s="1">
        <v>110673.01</v>
      </c>
      <c r="P845" s="1">
        <v>-102464.66</v>
      </c>
      <c r="Q845" s="2">
        <f>-+Table1[[#This Row],[Current Record Count]]+Table1[[#This Row],[Adj Record Count]]</f>
        <v>-187</v>
      </c>
      <c r="R845" s="1">
        <f>+-Table1[[#This Row],[Current Total ADJUSTMENT_AMOUNT]]+Table1[[#This Row],[Adj Total ADJUSTMENT_AMOUNT]]</f>
        <v>-392306.83999999997</v>
      </c>
      <c r="S845" s="1">
        <f>-Table1[[#This Row],[Current Total CHARGE_AMOUNT]]+Table1[[#This Row],[Adj Total CHARGE_AMOUNT]]</f>
        <v>-554753.95000000007</v>
      </c>
      <c r="T845" s="1">
        <f>+Table1[[#This Row],[Adj Total TOTAL_COST]]-Table1[[#This Row],[Current Total TOTAL_COST]]</f>
        <v>-145601.19979999994</v>
      </c>
      <c r="U845" s="1">
        <f>+Table1[[#This Row],[Adj Total CONTRIBUTION_MARGIN]]-Table1[[#This Row],[Current Total CONTRIBUTION_MARGIN]]</f>
        <v>-88945.71</v>
      </c>
      <c r="V845" s="1">
        <f>+Table1[[#This Row],[Adj Total OPERATING_MARGIN]]-Table1[[#This Row],[Current Total OPERATING_MARGIN]]</f>
        <v>-32874.22</v>
      </c>
    </row>
    <row r="846" spans="1:22" x14ac:dyDescent="0.3">
      <c r="A846" t="s">
        <v>31</v>
      </c>
      <c r="B846">
        <v>2023</v>
      </c>
      <c r="C846" t="s">
        <v>20</v>
      </c>
      <c r="D846" t="s">
        <v>61</v>
      </c>
      <c r="E846" s="2">
        <v>151</v>
      </c>
      <c r="F846" s="1">
        <v>934181.84</v>
      </c>
      <c r="G846" s="1">
        <v>1299791.3999999999</v>
      </c>
      <c r="H846" s="1">
        <v>382956.72019999998</v>
      </c>
      <c r="I846" s="1">
        <v>164303.15</v>
      </c>
      <c r="J846" s="1">
        <v>35585.519999999997</v>
      </c>
      <c r="K846" s="2">
        <v>77</v>
      </c>
      <c r="L846" s="1">
        <v>290543.93</v>
      </c>
      <c r="M846" s="1">
        <v>416940.02</v>
      </c>
      <c r="N846" s="1">
        <v>131306.85279999999</v>
      </c>
      <c r="O846" s="1">
        <v>47344.14</v>
      </c>
      <c r="P846" s="1">
        <v>2895.7</v>
      </c>
      <c r="Q846" s="2">
        <f>-+Table1[[#This Row],[Current Record Count]]+Table1[[#This Row],[Adj Record Count]]</f>
        <v>-74</v>
      </c>
      <c r="R846" s="1">
        <f>+-Table1[[#This Row],[Current Total ADJUSTMENT_AMOUNT]]+Table1[[#This Row],[Adj Total ADJUSTMENT_AMOUNT]]</f>
        <v>-643637.90999999992</v>
      </c>
      <c r="S846" s="1">
        <f>-Table1[[#This Row],[Current Total CHARGE_AMOUNT]]+Table1[[#This Row],[Adj Total CHARGE_AMOUNT]]</f>
        <v>-882851.37999999989</v>
      </c>
      <c r="T846" s="1">
        <f>+Table1[[#This Row],[Adj Total TOTAL_COST]]-Table1[[#This Row],[Current Total TOTAL_COST]]</f>
        <v>-251649.86739999999</v>
      </c>
      <c r="U846" s="1">
        <f>+Table1[[#This Row],[Adj Total CONTRIBUTION_MARGIN]]-Table1[[#This Row],[Current Total CONTRIBUTION_MARGIN]]</f>
        <v>-116959.01</v>
      </c>
      <c r="V846" s="1">
        <f>+Table1[[#This Row],[Adj Total OPERATING_MARGIN]]-Table1[[#This Row],[Current Total OPERATING_MARGIN]]</f>
        <v>-32689.819999999996</v>
      </c>
    </row>
    <row r="847" spans="1:22" x14ac:dyDescent="0.3">
      <c r="A847" t="s">
        <v>81</v>
      </c>
      <c r="B847">
        <v>2025</v>
      </c>
      <c r="C847" t="s">
        <v>20</v>
      </c>
      <c r="D847" t="s">
        <v>49</v>
      </c>
      <c r="E847" s="2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2">
        <v>14</v>
      </c>
      <c r="L847" s="1">
        <v>104850.18</v>
      </c>
      <c r="M847" s="1">
        <v>155583.78</v>
      </c>
      <c r="N847" s="1">
        <v>83155.099400000006</v>
      </c>
      <c r="O847" s="1">
        <v>10845.62</v>
      </c>
      <c r="P847" s="1">
        <v>-32636.71</v>
      </c>
      <c r="Q847" s="2">
        <f>-+Table1[[#This Row],[Current Record Count]]+Table1[[#This Row],[Adj Record Count]]</f>
        <v>14</v>
      </c>
      <c r="R847" s="1">
        <f>+-Table1[[#This Row],[Current Total ADJUSTMENT_AMOUNT]]+Table1[[#This Row],[Adj Total ADJUSTMENT_AMOUNT]]</f>
        <v>104850.18</v>
      </c>
      <c r="S847" s="1">
        <f>-Table1[[#This Row],[Current Total CHARGE_AMOUNT]]+Table1[[#This Row],[Adj Total CHARGE_AMOUNT]]</f>
        <v>155583.78</v>
      </c>
      <c r="T847" s="1">
        <f>+Table1[[#This Row],[Adj Total TOTAL_COST]]-Table1[[#This Row],[Current Total TOTAL_COST]]</f>
        <v>83155.099400000006</v>
      </c>
      <c r="U847" s="1">
        <f>+Table1[[#This Row],[Adj Total CONTRIBUTION_MARGIN]]-Table1[[#This Row],[Current Total CONTRIBUTION_MARGIN]]</f>
        <v>10845.62</v>
      </c>
      <c r="V847" s="1">
        <f>+Table1[[#This Row],[Adj Total OPERATING_MARGIN]]-Table1[[#This Row],[Current Total OPERATING_MARGIN]]</f>
        <v>-32636.71</v>
      </c>
    </row>
    <row r="848" spans="1:22" x14ac:dyDescent="0.3">
      <c r="A848" t="s">
        <v>81</v>
      </c>
      <c r="B848">
        <v>2020</v>
      </c>
      <c r="C848" t="s">
        <v>17</v>
      </c>
      <c r="D848" t="s">
        <v>68</v>
      </c>
      <c r="E848" s="2">
        <v>2</v>
      </c>
      <c r="F848" s="1">
        <v>211.12</v>
      </c>
      <c r="G848" s="1">
        <v>377</v>
      </c>
      <c r="H848" s="1">
        <v>428.83390000000003</v>
      </c>
      <c r="I848" s="1">
        <v>-16.41</v>
      </c>
      <c r="J848" s="1">
        <v>-262.95</v>
      </c>
      <c r="K848" s="2">
        <v>24</v>
      </c>
      <c r="L848" s="1">
        <v>144738.07</v>
      </c>
      <c r="M848" s="1">
        <v>172901.14</v>
      </c>
      <c r="N848" s="1">
        <v>59847.934800000003</v>
      </c>
      <c r="O848" s="1">
        <v>-19286.78</v>
      </c>
      <c r="P848" s="1">
        <v>-32859.21</v>
      </c>
      <c r="Q848" s="2">
        <f>-+Table1[[#This Row],[Current Record Count]]+Table1[[#This Row],[Adj Record Count]]</f>
        <v>22</v>
      </c>
      <c r="R848" s="1">
        <f>+-Table1[[#This Row],[Current Total ADJUSTMENT_AMOUNT]]+Table1[[#This Row],[Adj Total ADJUSTMENT_AMOUNT]]</f>
        <v>144526.95000000001</v>
      </c>
      <c r="S848" s="1">
        <f>-Table1[[#This Row],[Current Total CHARGE_AMOUNT]]+Table1[[#This Row],[Adj Total CHARGE_AMOUNT]]</f>
        <v>172524.14</v>
      </c>
      <c r="T848" s="1">
        <f>+Table1[[#This Row],[Adj Total TOTAL_COST]]-Table1[[#This Row],[Current Total TOTAL_COST]]</f>
        <v>59419.100900000005</v>
      </c>
      <c r="U848" s="1">
        <f>+Table1[[#This Row],[Adj Total CONTRIBUTION_MARGIN]]-Table1[[#This Row],[Current Total CONTRIBUTION_MARGIN]]</f>
        <v>-19270.37</v>
      </c>
      <c r="V848" s="1">
        <f>+Table1[[#This Row],[Adj Total OPERATING_MARGIN]]-Table1[[#This Row],[Current Total OPERATING_MARGIN]]</f>
        <v>-32596.26</v>
      </c>
    </row>
    <row r="849" spans="1:22" x14ac:dyDescent="0.3">
      <c r="A849" t="s">
        <v>22</v>
      </c>
      <c r="B849">
        <v>2020</v>
      </c>
      <c r="C849" t="s">
        <v>17</v>
      </c>
      <c r="D849" t="s">
        <v>86</v>
      </c>
      <c r="E849" s="2">
        <v>492</v>
      </c>
      <c r="F849" s="1">
        <v>469794.27</v>
      </c>
      <c r="G849" s="1">
        <v>668754.13</v>
      </c>
      <c r="H849" s="1">
        <v>229851.2996</v>
      </c>
      <c r="I849" s="1">
        <v>48396.639999999999</v>
      </c>
      <c r="J849" s="1">
        <v>-33056.730000000003</v>
      </c>
      <c r="K849" s="2">
        <v>448</v>
      </c>
      <c r="L849" s="1">
        <v>244886.23</v>
      </c>
      <c r="M849" s="1">
        <v>362708.89</v>
      </c>
      <c r="N849" s="1">
        <v>182019.46830000001</v>
      </c>
      <c r="O849" s="1">
        <v>236.33</v>
      </c>
      <c r="P849" s="1">
        <v>-65629.52</v>
      </c>
      <c r="Q849" s="2">
        <f>-+Table1[[#This Row],[Current Record Count]]+Table1[[#This Row],[Adj Record Count]]</f>
        <v>-44</v>
      </c>
      <c r="R849" s="1">
        <f>+-Table1[[#This Row],[Current Total ADJUSTMENT_AMOUNT]]+Table1[[#This Row],[Adj Total ADJUSTMENT_AMOUNT]]</f>
        <v>-224908.04</v>
      </c>
      <c r="S849" s="1">
        <f>-Table1[[#This Row],[Current Total CHARGE_AMOUNT]]+Table1[[#This Row],[Adj Total CHARGE_AMOUNT]]</f>
        <v>-306045.24</v>
      </c>
      <c r="T849" s="1">
        <f>+Table1[[#This Row],[Adj Total TOTAL_COST]]-Table1[[#This Row],[Current Total TOTAL_COST]]</f>
        <v>-47831.831299999991</v>
      </c>
      <c r="U849" s="1">
        <f>+Table1[[#This Row],[Adj Total CONTRIBUTION_MARGIN]]-Table1[[#This Row],[Current Total CONTRIBUTION_MARGIN]]</f>
        <v>-48160.31</v>
      </c>
      <c r="V849" s="1">
        <f>+Table1[[#This Row],[Adj Total OPERATING_MARGIN]]-Table1[[#This Row],[Current Total OPERATING_MARGIN]]</f>
        <v>-32572.79</v>
      </c>
    </row>
    <row r="850" spans="1:22" x14ac:dyDescent="0.3">
      <c r="A850" t="s">
        <v>33</v>
      </c>
      <c r="B850">
        <v>2021</v>
      </c>
      <c r="C850" t="s">
        <v>20</v>
      </c>
      <c r="D850" t="s">
        <v>64</v>
      </c>
      <c r="E850" s="2">
        <v>51</v>
      </c>
      <c r="F850" s="1">
        <v>247800.88</v>
      </c>
      <c r="G850" s="1">
        <v>315153.94</v>
      </c>
      <c r="H850" s="1">
        <v>104883.2</v>
      </c>
      <c r="I850" s="1">
        <v>64759.41</v>
      </c>
      <c r="J850" s="1">
        <v>32485.37</v>
      </c>
      <c r="K850" s="2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2">
        <f>-+Table1[[#This Row],[Current Record Count]]+Table1[[#This Row],[Adj Record Count]]</f>
        <v>-51</v>
      </c>
      <c r="R850" s="1">
        <f>+-Table1[[#This Row],[Current Total ADJUSTMENT_AMOUNT]]+Table1[[#This Row],[Adj Total ADJUSTMENT_AMOUNT]]</f>
        <v>-247800.88</v>
      </c>
      <c r="S850" s="1">
        <f>-Table1[[#This Row],[Current Total CHARGE_AMOUNT]]+Table1[[#This Row],[Adj Total CHARGE_AMOUNT]]</f>
        <v>-315153.94</v>
      </c>
      <c r="T850" s="1">
        <f>+Table1[[#This Row],[Adj Total TOTAL_COST]]-Table1[[#This Row],[Current Total TOTAL_COST]]</f>
        <v>-104883.2</v>
      </c>
      <c r="U850" s="1">
        <f>+Table1[[#This Row],[Adj Total CONTRIBUTION_MARGIN]]-Table1[[#This Row],[Current Total CONTRIBUTION_MARGIN]]</f>
        <v>-64759.41</v>
      </c>
      <c r="V850" s="1">
        <f>+Table1[[#This Row],[Adj Total OPERATING_MARGIN]]-Table1[[#This Row],[Current Total OPERATING_MARGIN]]</f>
        <v>-32485.37</v>
      </c>
    </row>
    <row r="851" spans="1:22" x14ac:dyDescent="0.3">
      <c r="A851" t="s">
        <v>78</v>
      </c>
      <c r="B851">
        <v>2023</v>
      </c>
      <c r="C851" t="s">
        <v>17</v>
      </c>
      <c r="D851" t="s">
        <v>86</v>
      </c>
      <c r="E851" s="2">
        <v>2190</v>
      </c>
      <c r="F851" s="1">
        <v>2621771.5</v>
      </c>
      <c r="G851" s="1">
        <v>3361539.48</v>
      </c>
      <c r="H851" s="1">
        <v>515365.06310000003</v>
      </c>
      <c r="I851" s="1">
        <v>443017.1</v>
      </c>
      <c r="J851" s="1">
        <v>289078.33</v>
      </c>
      <c r="K851" s="2">
        <v>2156</v>
      </c>
      <c r="L851" s="1">
        <v>2433524.2000000002</v>
      </c>
      <c r="M851" s="1">
        <v>3105405.18</v>
      </c>
      <c r="N851" s="1">
        <v>479565.06479999999</v>
      </c>
      <c r="O851" s="1">
        <v>398301.14</v>
      </c>
      <c r="P851" s="1">
        <v>256598.99</v>
      </c>
      <c r="Q851" s="2">
        <f>-+Table1[[#This Row],[Current Record Count]]+Table1[[#This Row],[Adj Record Count]]</f>
        <v>-34</v>
      </c>
      <c r="R851" s="1">
        <f>+-Table1[[#This Row],[Current Total ADJUSTMENT_AMOUNT]]+Table1[[#This Row],[Adj Total ADJUSTMENT_AMOUNT]]</f>
        <v>-188247.29999999981</v>
      </c>
      <c r="S851" s="1">
        <f>-Table1[[#This Row],[Current Total CHARGE_AMOUNT]]+Table1[[#This Row],[Adj Total CHARGE_AMOUNT]]</f>
        <v>-256134.29999999981</v>
      </c>
      <c r="T851" s="1">
        <f>+Table1[[#This Row],[Adj Total TOTAL_COST]]-Table1[[#This Row],[Current Total TOTAL_COST]]</f>
        <v>-35799.998300000036</v>
      </c>
      <c r="U851" s="1">
        <f>+Table1[[#This Row],[Adj Total CONTRIBUTION_MARGIN]]-Table1[[#This Row],[Current Total CONTRIBUTION_MARGIN]]</f>
        <v>-44715.959999999963</v>
      </c>
      <c r="V851" s="1">
        <f>+Table1[[#This Row],[Adj Total OPERATING_MARGIN]]-Table1[[#This Row],[Current Total OPERATING_MARGIN]]</f>
        <v>-32479.340000000026</v>
      </c>
    </row>
    <row r="852" spans="1:22" x14ac:dyDescent="0.3">
      <c r="A852" t="s">
        <v>22</v>
      </c>
      <c r="B852">
        <v>2025</v>
      </c>
      <c r="C852" t="s">
        <v>20</v>
      </c>
      <c r="D852" t="s">
        <v>21</v>
      </c>
      <c r="E852" s="2">
        <v>1250</v>
      </c>
      <c r="F852" s="1">
        <v>1542072.75</v>
      </c>
      <c r="G852" s="1">
        <v>2130225.41</v>
      </c>
      <c r="H852" s="1">
        <v>1657388.8143</v>
      </c>
      <c r="I852" s="1">
        <v>-731283.65</v>
      </c>
      <c r="J852" s="1">
        <v>-1148927.96</v>
      </c>
      <c r="K852" s="2">
        <v>1233</v>
      </c>
      <c r="L852" s="1">
        <v>1408384.19</v>
      </c>
      <c r="M852" s="1">
        <v>1936643.94</v>
      </c>
      <c r="N852" s="1">
        <v>1630860.2035999999</v>
      </c>
      <c r="O852" s="1">
        <v>-770790.82</v>
      </c>
      <c r="P852" s="1">
        <v>-1181376.54</v>
      </c>
      <c r="Q852" s="2">
        <f>-+Table1[[#This Row],[Current Record Count]]+Table1[[#This Row],[Adj Record Count]]</f>
        <v>-17</v>
      </c>
      <c r="R852" s="1">
        <f>+-Table1[[#This Row],[Current Total ADJUSTMENT_AMOUNT]]+Table1[[#This Row],[Adj Total ADJUSTMENT_AMOUNT]]</f>
        <v>-133688.56000000006</v>
      </c>
      <c r="S852" s="1">
        <f>-Table1[[#This Row],[Current Total CHARGE_AMOUNT]]+Table1[[#This Row],[Adj Total CHARGE_AMOUNT]]</f>
        <v>-193581.4700000002</v>
      </c>
      <c r="T852" s="1">
        <f>+Table1[[#This Row],[Adj Total TOTAL_COST]]-Table1[[#This Row],[Current Total TOTAL_COST]]</f>
        <v>-26528.610700000077</v>
      </c>
      <c r="U852" s="1">
        <f>+Table1[[#This Row],[Adj Total CONTRIBUTION_MARGIN]]-Table1[[#This Row],[Current Total CONTRIBUTION_MARGIN]]</f>
        <v>-39507.169999999925</v>
      </c>
      <c r="V852" s="1">
        <f>+Table1[[#This Row],[Adj Total OPERATING_MARGIN]]-Table1[[#This Row],[Current Total OPERATING_MARGIN]]</f>
        <v>-32448.580000000075</v>
      </c>
    </row>
    <row r="853" spans="1:22" x14ac:dyDescent="0.3">
      <c r="A853" t="s">
        <v>16</v>
      </c>
      <c r="B853">
        <v>2023</v>
      </c>
      <c r="C853" t="s">
        <v>17</v>
      </c>
      <c r="D853" t="s">
        <v>80</v>
      </c>
      <c r="E853" s="2">
        <v>1462</v>
      </c>
      <c r="F853" s="1">
        <v>1306694.68</v>
      </c>
      <c r="G853" s="1">
        <v>1661993.71</v>
      </c>
      <c r="H853" s="1">
        <v>315347.5626</v>
      </c>
      <c r="I853" s="1">
        <v>199509.15</v>
      </c>
      <c r="J853" s="1">
        <v>115750.3</v>
      </c>
      <c r="K853" s="2">
        <v>1382</v>
      </c>
      <c r="L853" s="1">
        <v>533299.76</v>
      </c>
      <c r="M853" s="1">
        <v>683288.97</v>
      </c>
      <c r="N853" s="1">
        <v>92530.912100000001</v>
      </c>
      <c r="O853" s="1">
        <v>112974.73</v>
      </c>
      <c r="P853" s="1">
        <v>83307.460000000006</v>
      </c>
      <c r="Q853" s="2">
        <f>-+Table1[[#This Row],[Current Record Count]]+Table1[[#This Row],[Adj Record Count]]</f>
        <v>-80</v>
      </c>
      <c r="R853" s="1">
        <f>+-Table1[[#This Row],[Current Total ADJUSTMENT_AMOUNT]]+Table1[[#This Row],[Adj Total ADJUSTMENT_AMOUNT]]</f>
        <v>-773394.91999999993</v>
      </c>
      <c r="S853" s="1">
        <f>-Table1[[#This Row],[Current Total CHARGE_AMOUNT]]+Table1[[#This Row],[Adj Total CHARGE_AMOUNT]]</f>
        <v>-978704.74</v>
      </c>
      <c r="T853" s="1">
        <f>+Table1[[#This Row],[Adj Total TOTAL_COST]]-Table1[[#This Row],[Current Total TOTAL_COST]]</f>
        <v>-222816.65049999999</v>
      </c>
      <c r="U853" s="1">
        <f>+Table1[[#This Row],[Adj Total CONTRIBUTION_MARGIN]]-Table1[[#This Row],[Current Total CONTRIBUTION_MARGIN]]</f>
        <v>-86534.42</v>
      </c>
      <c r="V853" s="1">
        <f>+Table1[[#This Row],[Adj Total OPERATING_MARGIN]]-Table1[[#This Row],[Current Total OPERATING_MARGIN]]</f>
        <v>-32442.839999999997</v>
      </c>
    </row>
    <row r="854" spans="1:22" x14ac:dyDescent="0.3">
      <c r="A854" t="s">
        <v>78</v>
      </c>
      <c r="B854">
        <v>2023</v>
      </c>
      <c r="C854" t="s">
        <v>47</v>
      </c>
      <c r="D854" t="s">
        <v>47</v>
      </c>
      <c r="E854" s="2">
        <v>73</v>
      </c>
      <c r="F854" s="1">
        <v>162738.94</v>
      </c>
      <c r="G854" s="1">
        <v>251744.28</v>
      </c>
      <c r="H854" s="1">
        <v>29823.830399999999</v>
      </c>
      <c r="I854" s="1">
        <v>80891.789999999994</v>
      </c>
      <c r="J854" s="1">
        <v>71747.289999999994</v>
      </c>
      <c r="K854" s="2">
        <v>70</v>
      </c>
      <c r="L854" s="1">
        <v>143562.9</v>
      </c>
      <c r="M854" s="1">
        <v>189546.7</v>
      </c>
      <c r="N854" s="1">
        <v>18425.957200000001</v>
      </c>
      <c r="O854" s="1">
        <v>45737.41</v>
      </c>
      <c r="P854" s="1">
        <v>39395.379999999997</v>
      </c>
      <c r="Q854" s="2">
        <f>-+Table1[[#This Row],[Current Record Count]]+Table1[[#This Row],[Adj Record Count]]</f>
        <v>-3</v>
      </c>
      <c r="R854" s="1">
        <f>+-Table1[[#This Row],[Current Total ADJUSTMENT_AMOUNT]]+Table1[[#This Row],[Adj Total ADJUSTMENT_AMOUNT]]</f>
        <v>-19176.040000000008</v>
      </c>
      <c r="S854" s="1">
        <f>-Table1[[#This Row],[Current Total CHARGE_AMOUNT]]+Table1[[#This Row],[Adj Total CHARGE_AMOUNT]]</f>
        <v>-62197.579999999987</v>
      </c>
      <c r="T854" s="1">
        <f>+Table1[[#This Row],[Adj Total TOTAL_COST]]-Table1[[#This Row],[Current Total TOTAL_COST]]</f>
        <v>-11397.873199999998</v>
      </c>
      <c r="U854" s="1">
        <f>+Table1[[#This Row],[Adj Total CONTRIBUTION_MARGIN]]-Table1[[#This Row],[Current Total CONTRIBUTION_MARGIN]]</f>
        <v>-35154.37999999999</v>
      </c>
      <c r="V854" s="1">
        <f>+Table1[[#This Row],[Adj Total OPERATING_MARGIN]]-Table1[[#This Row],[Current Total OPERATING_MARGIN]]</f>
        <v>-32351.909999999996</v>
      </c>
    </row>
    <row r="855" spans="1:22" x14ac:dyDescent="0.3">
      <c r="A855" t="s">
        <v>22</v>
      </c>
      <c r="B855">
        <v>2023</v>
      </c>
      <c r="C855" t="s">
        <v>29</v>
      </c>
      <c r="D855" t="s">
        <v>73</v>
      </c>
      <c r="E855" s="2">
        <v>434</v>
      </c>
      <c r="F855" s="1">
        <v>291747.92</v>
      </c>
      <c r="G855" s="1">
        <v>449931.65</v>
      </c>
      <c r="H855" s="1">
        <v>146874.80679999999</v>
      </c>
      <c r="I855" s="1">
        <v>62739.99</v>
      </c>
      <c r="J855" s="1">
        <v>28095.9</v>
      </c>
      <c r="K855" s="2">
        <v>414</v>
      </c>
      <c r="L855" s="1">
        <v>40464.01</v>
      </c>
      <c r="M855" s="1">
        <v>80640.7</v>
      </c>
      <c r="N855" s="1">
        <v>50508.9565</v>
      </c>
      <c r="O855" s="1">
        <v>17914.73</v>
      </c>
      <c r="P855" s="1">
        <v>-4229.16</v>
      </c>
      <c r="Q855" s="2">
        <f>-+Table1[[#This Row],[Current Record Count]]+Table1[[#This Row],[Adj Record Count]]</f>
        <v>-20</v>
      </c>
      <c r="R855" s="1">
        <f>+-Table1[[#This Row],[Current Total ADJUSTMENT_AMOUNT]]+Table1[[#This Row],[Adj Total ADJUSTMENT_AMOUNT]]</f>
        <v>-251283.90999999997</v>
      </c>
      <c r="S855" s="1">
        <f>-Table1[[#This Row],[Current Total CHARGE_AMOUNT]]+Table1[[#This Row],[Adj Total CHARGE_AMOUNT]]</f>
        <v>-369290.95</v>
      </c>
      <c r="T855" s="1">
        <f>+Table1[[#This Row],[Adj Total TOTAL_COST]]-Table1[[#This Row],[Current Total TOTAL_COST]]</f>
        <v>-96365.850299999991</v>
      </c>
      <c r="U855" s="1">
        <f>+Table1[[#This Row],[Adj Total CONTRIBUTION_MARGIN]]-Table1[[#This Row],[Current Total CONTRIBUTION_MARGIN]]</f>
        <v>-44825.259999999995</v>
      </c>
      <c r="V855" s="1">
        <f>+Table1[[#This Row],[Adj Total OPERATING_MARGIN]]-Table1[[#This Row],[Current Total OPERATING_MARGIN]]</f>
        <v>-32325.06</v>
      </c>
    </row>
    <row r="856" spans="1:22" x14ac:dyDescent="0.3">
      <c r="A856" t="s">
        <v>33</v>
      </c>
      <c r="B856">
        <v>2024</v>
      </c>
      <c r="C856" t="s">
        <v>17</v>
      </c>
      <c r="D856" t="s">
        <v>69</v>
      </c>
      <c r="E856" s="2">
        <v>18</v>
      </c>
      <c r="F856" s="1">
        <v>50312.51</v>
      </c>
      <c r="G856" s="1">
        <v>98418.9</v>
      </c>
      <c r="H856" s="1">
        <v>12239.3933</v>
      </c>
      <c r="I856" s="1">
        <v>38354.49</v>
      </c>
      <c r="J856" s="1">
        <v>35631.83</v>
      </c>
      <c r="K856" s="2">
        <v>1</v>
      </c>
      <c r="L856" s="1">
        <v>3498.14</v>
      </c>
      <c r="M856" s="1">
        <v>9826.24</v>
      </c>
      <c r="N856" s="1">
        <v>2900.0709999999999</v>
      </c>
      <c r="O856" s="1">
        <v>3696.13</v>
      </c>
      <c r="P856" s="1">
        <v>3428.03</v>
      </c>
      <c r="Q856" s="2">
        <f>-+Table1[[#This Row],[Current Record Count]]+Table1[[#This Row],[Adj Record Count]]</f>
        <v>-17</v>
      </c>
      <c r="R856" s="1">
        <f>+-Table1[[#This Row],[Current Total ADJUSTMENT_AMOUNT]]+Table1[[#This Row],[Adj Total ADJUSTMENT_AMOUNT]]</f>
        <v>-46814.37</v>
      </c>
      <c r="S856" s="1">
        <f>-Table1[[#This Row],[Current Total CHARGE_AMOUNT]]+Table1[[#This Row],[Adj Total CHARGE_AMOUNT]]</f>
        <v>-88592.659999999989</v>
      </c>
      <c r="T856" s="1">
        <f>+Table1[[#This Row],[Adj Total TOTAL_COST]]-Table1[[#This Row],[Current Total TOTAL_COST]]</f>
        <v>-9339.3222999999998</v>
      </c>
      <c r="U856" s="1">
        <f>+Table1[[#This Row],[Adj Total CONTRIBUTION_MARGIN]]-Table1[[#This Row],[Current Total CONTRIBUTION_MARGIN]]</f>
        <v>-34658.36</v>
      </c>
      <c r="V856" s="1">
        <f>+Table1[[#This Row],[Adj Total OPERATING_MARGIN]]-Table1[[#This Row],[Current Total OPERATING_MARGIN]]</f>
        <v>-32203.800000000003</v>
      </c>
    </row>
    <row r="857" spans="1:22" x14ac:dyDescent="0.3">
      <c r="A857" t="s">
        <v>74</v>
      </c>
      <c r="B857">
        <v>2020</v>
      </c>
      <c r="C857" t="s">
        <v>51</v>
      </c>
      <c r="D857" t="s">
        <v>51</v>
      </c>
      <c r="E857" s="2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2">
        <v>4135</v>
      </c>
      <c r="L857" s="1">
        <v>343125.07</v>
      </c>
      <c r="M857" s="1">
        <v>698085.64</v>
      </c>
      <c r="N857" s="1">
        <v>385555.0589</v>
      </c>
      <c r="O857" s="1">
        <v>68957.22</v>
      </c>
      <c r="P857" s="1">
        <v>-32102.5</v>
      </c>
      <c r="Q857" s="2">
        <f>-+Table1[[#This Row],[Current Record Count]]+Table1[[#This Row],[Adj Record Count]]</f>
        <v>4135</v>
      </c>
      <c r="R857" s="1">
        <f>+-Table1[[#This Row],[Current Total ADJUSTMENT_AMOUNT]]+Table1[[#This Row],[Adj Total ADJUSTMENT_AMOUNT]]</f>
        <v>343125.07</v>
      </c>
      <c r="S857" s="1">
        <f>-Table1[[#This Row],[Current Total CHARGE_AMOUNT]]+Table1[[#This Row],[Adj Total CHARGE_AMOUNT]]</f>
        <v>698085.64</v>
      </c>
      <c r="T857" s="1">
        <f>+Table1[[#This Row],[Adj Total TOTAL_COST]]-Table1[[#This Row],[Current Total TOTAL_COST]]</f>
        <v>385555.0589</v>
      </c>
      <c r="U857" s="1">
        <f>+Table1[[#This Row],[Adj Total CONTRIBUTION_MARGIN]]-Table1[[#This Row],[Current Total CONTRIBUTION_MARGIN]]</f>
        <v>68957.22</v>
      </c>
      <c r="V857" s="1">
        <f>+Table1[[#This Row],[Adj Total OPERATING_MARGIN]]-Table1[[#This Row],[Current Total OPERATING_MARGIN]]</f>
        <v>-32102.5</v>
      </c>
    </row>
    <row r="858" spans="1:22" x14ac:dyDescent="0.3">
      <c r="A858" t="s">
        <v>35</v>
      </c>
      <c r="B858">
        <v>2022</v>
      </c>
      <c r="C858" t="s">
        <v>20</v>
      </c>
      <c r="D858" t="s">
        <v>70</v>
      </c>
      <c r="E858" s="2">
        <v>20</v>
      </c>
      <c r="F858" s="1">
        <v>76695.210000000006</v>
      </c>
      <c r="G858" s="1">
        <v>160740.53</v>
      </c>
      <c r="H858" s="1">
        <v>44840.307200000003</v>
      </c>
      <c r="I858" s="1">
        <v>43898.95</v>
      </c>
      <c r="J858" s="1">
        <v>32213.360000000001</v>
      </c>
      <c r="K858" s="2">
        <v>5</v>
      </c>
      <c r="L858" s="1">
        <v>30791.17</v>
      </c>
      <c r="M858" s="1">
        <v>42139.09</v>
      </c>
      <c r="N858" s="1">
        <v>11259.587799999999</v>
      </c>
      <c r="O858" s="1">
        <v>3409.61</v>
      </c>
      <c r="P858" s="1">
        <v>160.22999999999999</v>
      </c>
      <c r="Q858" s="2">
        <f>-+Table1[[#This Row],[Current Record Count]]+Table1[[#This Row],[Adj Record Count]]</f>
        <v>-15</v>
      </c>
      <c r="R858" s="1">
        <f>+-Table1[[#This Row],[Current Total ADJUSTMENT_AMOUNT]]+Table1[[#This Row],[Adj Total ADJUSTMENT_AMOUNT]]</f>
        <v>-45904.040000000008</v>
      </c>
      <c r="S858" s="1">
        <f>-Table1[[#This Row],[Current Total CHARGE_AMOUNT]]+Table1[[#This Row],[Adj Total CHARGE_AMOUNT]]</f>
        <v>-118601.44</v>
      </c>
      <c r="T858" s="1">
        <f>+Table1[[#This Row],[Adj Total TOTAL_COST]]-Table1[[#This Row],[Current Total TOTAL_COST]]</f>
        <v>-33580.719400000002</v>
      </c>
      <c r="U858" s="1">
        <f>+Table1[[#This Row],[Adj Total CONTRIBUTION_MARGIN]]-Table1[[#This Row],[Current Total CONTRIBUTION_MARGIN]]</f>
        <v>-40489.339999999997</v>
      </c>
      <c r="V858" s="1">
        <f>+Table1[[#This Row],[Adj Total OPERATING_MARGIN]]-Table1[[#This Row],[Current Total OPERATING_MARGIN]]</f>
        <v>-32053.13</v>
      </c>
    </row>
    <row r="859" spans="1:22" x14ac:dyDescent="0.3">
      <c r="A859" t="s">
        <v>33</v>
      </c>
      <c r="B859">
        <v>2024</v>
      </c>
      <c r="C859" t="s">
        <v>17</v>
      </c>
      <c r="D859" t="s">
        <v>86</v>
      </c>
      <c r="E859" s="2">
        <v>107</v>
      </c>
      <c r="F859" s="1">
        <v>178809.36</v>
      </c>
      <c r="G859" s="1">
        <v>256500.7</v>
      </c>
      <c r="H859" s="1">
        <v>103681.686</v>
      </c>
      <c r="I859" s="1">
        <v>30667.040000000001</v>
      </c>
      <c r="J859" s="1">
        <v>-1228.1199999999999</v>
      </c>
      <c r="K859" s="2">
        <v>83</v>
      </c>
      <c r="L859" s="1">
        <v>68051.289999999994</v>
      </c>
      <c r="M859" s="1">
        <v>88843.05</v>
      </c>
      <c r="N859" s="1">
        <v>83596.664999999994</v>
      </c>
      <c r="O859" s="1">
        <v>-7835.18</v>
      </c>
      <c r="P859" s="1">
        <v>-33280.019999999997</v>
      </c>
      <c r="Q859" s="2">
        <f>-+Table1[[#This Row],[Current Record Count]]+Table1[[#This Row],[Adj Record Count]]</f>
        <v>-24</v>
      </c>
      <c r="R859" s="1">
        <f>+-Table1[[#This Row],[Current Total ADJUSTMENT_AMOUNT]]+Table1[[#This Row],[Adj Total ADJUSTMENT_AMOUNT]]</f>
        <v>-110758.06999999999</v>
      </c>
      <c r="S859" s="1">
        <f>-Table1[[#This Row],[Current Total CHARGE_AMOUNT]]+Table1[[#This Row],[Adj Total CHARGE_AMOUNT]]</f>
        <v>-167657.65000000002</v>
      </c>
      <c r="T859" s="1">
        <f>+Table1[[#This Row],[Adj Total TOTAL_COST]]-Table1[[#This Row],[Current Total TOTAL_COST]]</f>
        <v>-20085.021000000008</v>
      </c>
      <c r="U859" s="1">
        <f>+Table1[[#This Row],[Adj Total CONTRIBUTION_MARGIN]]-Table1[[#This Row],[Current Total CONTRIBUTION_MARGIN]]</f>
        <v>-38502.22</v>
      </c>
      <c r="V859" s="1">
        <f>+Table1[[#This Row],[Adj Total OPERATING_MARGIN]]-Table1[[#This Row],[Current Total OPERATING_MARGIN]]</f>
        <v>-32051.899999999998</v>
      </c>
    </row>
    <row r="860" spans="1:22" x14ac:dyDescent="0.3">
      <c r="A860" t="s">
        <v>16</v>
      </c>
      <c r="B860">
        <v>2023</v>
      </c>
      <c r="C860" t="s">
        <v>20</v>
      </c>
      <c r="D860" t="s">
        <v>76</v>
      </c>
      <c r="E860" s="2">
        <v>341</v>
      </c>
      <c r="F860" s="1">
        <v>1008532.85</v>
      </c>
      <c r="G860" s="1">
        <v>1270425.72</v>
      </c>
      <c r="H860" s="1">
        <v>285857.9045</v>
      </c>
      <c r="I860" s="1">
        <v>126332.17</v>
      </c>
      <c r="J860" s="1">
        <v>79857.05</v>
      </c>
      <c r="K860" s="2">
        <v>267</v>
      </c>
      <c r="L860" s="1">
        <v>157219.72</v>
      </c>
      <c r="M860" s="1">
        <v>242545.58</v>
      </c>
      <c r="N860" s="1">
        <v>55195.310400000002</v>
      </c>
      <c r="O860" s="1">
        <v>58451.29</v>
      </c>
      <c r="P860" s="1">
        <v>47822.2</v>
      </c>
      <c r="Q860" s="2">
        <f>-+Table1[[#This Row],[Current Record Count]]+Table1[[#This Row],[Adj Record Count]]</f>
        <v>-74</v>
      </c>
      <c r="R860" s="1">
        <f>+-Table1[[#This Row],[Current Total ADJUSTMENT_AMOUNT]]+Table1[[#This Row],[Adj Total ADJUSTMENT_AMOUNT]]</f>
        <v>-851313.13</v>
      </c>
      <c r="S860" s="1">
        <f>-Table1[[#This Row],[Current Total CHARGE_AMOUNT]]+Table1[[#This Row],[Adj Total CHARGE_AMOUNT]]</f>
        <v>-1027880.14</v>
      </c>
      <c r="T860" s="1">
        <f>+Table1[[#This Row],[Adj Total TOTAL_COST]]-Table1[[#This Row],[Current Total TOTAL_COST]]</f>
        <v>-230662.59409999999</v>
      </c>
      <c r="U860" s="1">
        <f>+Table1[[#This Row],[Adj Total CONTRIBUTION_MARGIN]]-Table1[[#This Row],[Current Total CONTRIBUTION_MARGIN]]</f>
        <v>-67880.88</v>
      </c>
      <c r="V860" s="1">
        <f>+Table1[[#This Row],[Adj Total OPERATING_MARGIN]]-Table1[[#This Row],[Current Total OPERATING_MARGIN]]</f>
        <v>-32034.850000000006</v>
      </c>
    </row>
    <row r="861" spans="1:22" x14ac:dyDescent="0.3">
      <c r="A861" t="s">
        <v>31</v>
      </c>
      <c r="B861">
        <v>2021</v>
      </c>
      <c r="C861" t="s">
        <v>67</v>
      </c>
      <c r="D861" t="s">
        <v>67</v>
      </c>
      <c r="E861" s="2">
        <v>4</v>
      </c>
      <c r="F861" s="1">
        <v>12403.98</v>
      </c>
      <c r="G861" s="1">
        <v>35858.699999999997</v>
      </c>
      <c r="H861" s="1">
        <v>10259.959800000001</v>
      </c>
      <c r="I861" s="1">
        <v>35056.879999999997</v>
      </c>
      <c r="J861" s="1">
        <v>31287.38</v>
      </c>
      <c r="K861" s="2">
        <v>2</v>
      </c>
      <c r="L861" s="1">
        <v>3499.15</v>
      </c>
      <c r="M861" s="1">
        <v>3821.8</v>
      </c>
      <c r="N861" s="1">
        <v>2223.1970999999999</v>
      </c>
      <c r="O861" s="1">
        <v>225.66</v>
      </c>
      <c r="P861" s="1">
        <v>-696.14</v>
      </c>
      <c r="Q861" s="2">
        <f>-+Table1[[#This Row],[Current Record Count]]+Table1[[#This Row],[Adj Record Count]]</f>
        <v>-2</v>
      </c>
      <c r="R861" s="1">
        <f>+-Table1[[#This Row],[Current Total ADJUSTMENT_AMOUNT]]+Table1[[#This Row],[Adj Total ADJUSTMENT_AMOUNT]]</f>
        <v>-8904.83</v>
      </c>
      <c r="S861" s="1">
        <f>-Table1[[#This Row],[Current Total CHARGE_AMOUNT]]+Table1[[#This Row],[Adj Total CHARGE_AMOUNT]]</f>
        <v>-32036.899999999998</v>
      </c>
      <c r="T861" s="1">
        <f>+Table1[[#This Row],[Adj Total TOTAL_COST]]-Table1[[#This Row],[Current Total TOTAL_COST]]</f>
        <v>-8036.7627000000011</v>
      </c>
      <c r="U861" s="1">
        <f>+Table1[[#This Row],[Adj Total CONTRIBUTION_MARGIN]]-Table1[[#This Row],[Current Total CONTRIBUTION_MARGIN]]</f>
        <v>-34831.219999999994</v>
      </c>
      <c r="V861" s="1">
        <f>+Table1[[#This Row],[Adj Total OPERATING_MARGIN]]-Table1[[#This Row],[Current Total OPERATING_MARGIN]]</f>
        <v>-31983.52</v>
      </c>
    </row>
    <row r="862" spans="1:22" x14ac:dyDescent="0.3">
      <c r="A862" t="s">
        <v>78</v>
      </c>
      <c r="B862">
        <v>2021</v>
      </c>
      <c r="C862" t="s">
        <v>29</v>
      </c>
      <c r="D862" t="s">
        <v>43</v>
      </c>
      <c r="E862" s="2">
        <v>1044</v>
      </c>
      <c r="F862" s="1">
        <v>1745331.82</v>
      </c>
      <c r="G862" s="1">
        <v>2265986.0699999998</v>
      </c>
      <c r="H862" s="1">
        <v>457121.11139999999</v>
      </c>
      <c r="I862" s="1">
        <v>323865.96000000002</v>
      </c>
      <c r="J862" s="1">
        <v>163980.19</v>
      </c>
      <c r="K862" s="2">
        <v>951</v>
      </c>
      <c r="L862" s="1">
        <v>1010403.09</v>
      </c>
      <c r="M862" s="1">
        <v>1331354.47</v>
      </c>
      <c r="N862" s="1">
        <v>245905.9865</v>
      </c>
      <c r="O862" s="1">
        <v>221851.99</v>
      </c>
      <c r="P862" s="1">
        <v>132005.98000000001</v>
      </c>
      <c r="Q862" s="2">
        <f>-+Table1[[#This Row],[Current Record Count]]+Table1[[#This Row],[Adj Record Count]]</f>
        <v>-93</v>
      </c>
      <c r="R862" s="1">
        <f>+-Table1[[#This Row],[Current Total ADJUSTMENT_AMOUNT]]+Table1[[#This Row],[Adj Total ADJUSTMENT_AMOUNT]]</f>
        <v>-734928.7300000001</v>
      </c>
      <c r="S862" s="1">
        <f>-Table1[[#This Row],[Current Total CHARGE_AMOUNT]]+Table1[[#This Row],[Adj Total CHARGE_AMOUNT]]</f>
        <v>-934631.59999999986</v>
      </c>
      <c r="T862" s="1">
        <f>+Table1[[#This Row],[Adj Total TOTAL_COST]]-Table1[[#This Row],[Current Total TOTAL_COST]]</f>
        <v>-211215.1249</v>
      </c>
      <c r="U862" s="1">
        <f>+Table1[[#This Row],[Adj Total CONTRIBUTION_MARGIN]]-Table1[[#This Row],[Current Total CONTRIBUTION_MARGIN]]</f>
        <v>-102013.97000000003</v>
      </c>
      <c r="V862" s="1">
        <f>+Table1[[#This Row],[Adj Total OPERATING_MARGIN]]-Table1[[#This Row],[Current Total OPERATING_MARGIN]]</f>
        <v>-31974.209999999992</v>
      </c>
    </row>
    <row r="863" spans="1:22" x14ac:dyDescent="0.3">
      <c r="A863" t="s">
        <v>78</v>
      </c>
      <c r="B863">
        <v>2020</v>
      </c>
      <c r="C863" t="s">
        <v>29</v>
      </c>
      <c r="D863" t="s">
        <v>104</v>
      </c>
      <c r="E863" s="2">
        <v>256</v>
      </c>
      <c r="F863" s="1">
        <v>1512777.29</v>
      </c>
      <c r="G863" s="1">
        <v>2156985.16</v>
      </c>
      <c r="H863" s="1">
        <v>579837.57979999995</v>
      </c>
      <c r="I863" s="1">
        <v>219243.13</v>
      </c>
      <c r="J863" s="1">
        <v>47195.21</v>
      </c>
      <c r="K863" s="2">
        <v>85</v>
      </c>
      <c r="L863" s="1">
        <v>105057.64</v>
      </c>
      <c r="M863" s="1">
        <v>144550.35999999999</v>
      </c>
      <c r="N863" s="1">
        <v>24192.961800000001</v>
      </c>
      <c r="O863" s="1">
        <v>24511.53</v>
      </c>
      <c r="P863" s="1">
        <v>15223.3</v>
      </c>
      <c r="Q863" s="2">
        <f>-+Table1[[#This Row],[Current Record Count]]+Table1[[#This Row],[Adj Record Count]]</f>
        <v>-171</v>
      </c>
      <c r="R863" s="1">
        <f>+-Table1[[#This Row],[Current Total ADJUSTMENT_AMOUNT]]+Table1[[#This Row],[Adj Total ADJUSTMENT_AMOUNT]]</f>
        <v>-1407719.6500000001</v>
      </c>
      <c r="S863" s="1">
        <f>-Table1[[#This Row],[Current Total CHARGE_AMOUNT]]+Table1[[#This Row],[Adj Total CHARGE_AMOUNT]]</f>
        <v>-2012434.8000000003</v>
      </c>
      <c r="T863" s="1">
        <f>+Table1[[#This Row],[Adj Total TOTAL_COST]]-Table1[[#This Row],[Current Total TOTAL_COST]]</f>
        <v>-555644.6179999999</v>
      </c>
      <c r="U863" s="1">
        <f>+Table1[[#This Row],[Adj Total CONTRIBUTION_MARGIN]]-Table1[[#This Row],[Current Total CONTRIBUTION_MARGIN]]</f>
        <v>-194731.6</v>
      </c>
      <c r="V863" s="1">
        <f>+Table1[[#This Row],[Adj Total OPERATING_MARGIN]]-Table1[[#This Row],[Current Total OPERATING_MARGIN]]</f>
        <v>-31971.91</v>
      </c>
    </row>
    <row r="864" spans="1:22" x14ac:dyDescent="0.3">
      <c r="A864" t="s">
        <v>39</v>
      </c>
      <c r="B864">
        <v>2020</v>
      </c>
      <c r="C864" t="s">
        <v>17</v>
      </c>
      <c r="D864" t="s">
        <v>85</v>
      </c>
      <c r="E864" s="2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2">
        <v>47</v>
      </c>
      <c r="L864" s="1">
        <v>309897.34000000003</v>
      </c>
      <c r="M864" s="1">
        <v>390924.98</v>
      </c>
      <c r="N864" s="1">
        <v>112224.84510000001</v>
      </c>
      <c r="O864" s="1">
        <v>6516.64</v>
      </c>
      <c r="P864" s="1">
        <v>-31948.94</v>
      </c>
      <c r="Q864" s="2">
        <f>-+Table1[[#This Row],[Current Record Count]]+Table1[[#This Row],[Adj Record Count]]</f>
        <v>47</v>
      </c>
      <c r="R864" s="1">
        <f>+-Table1[[#This Row],[Current Total ADJUSTMENT_AMOUNT]]+Table1[[#This Row],[Adj Total ADJUSTMENT_AMOUNT]]</f>
        <v>309897.34000000003</v>
      </c>
      <c r="S864" s="1">
        <f>-Table1[[#This Row],[Current Total CHARGE_AMOUNT]]+Table1[[#This Row],[Adj Total CHARGE_AMOUNT]]</f>
        <v>390924.98</v>
      </c>
      <c r="T864" s="1">
        <f>+Table1[[#This Row],[Adj Total TOTAL_COST]]-Table1[[#This Row],[Current Total TOTAL_COST]]</f>
        <v>112224.84510000001</v>
      </c>
      <c r="U864" s="1">
        <f>+Table1[[#This Row],[Adj Total CONTRIBUTION_MARGIN]]-Table1[[#This Row],[Current Total CONTRIBUTION_MARGIN]]</f>
        <v>6516.64</v>
      </c>
      <c r="V864" s="1">
        <f>+Table1[[#This Row],[Adj Total OPERATING_MARGIN]]-Table1[[#This Row],[Current Total OPERATING_MARGIN]]</f>
        <v>-31948.94</v>
      </c>
    </row>
    <row r="865" spans="1:22" x14ac:dyDescent="0.3">
      <c r="A865" t="s">
        <v>78</v>
      </c>
      <c r="B865">
        <v>2023</v>
      </c>
      <c r="C865" t="s">
        <v>60</v>
      </c>
      <c r="D865" t="s">
        <v>60</v>
      </c>
      <c r="E865" s="2">
        <v>95</v>
      </c>
      <c r="F865" s="1">
        <v>610900.69999999995</v>
      </c>
      <c r="G865" s="1">
        <v>718543.89</v>
      </c>
      <c r="H865" s="1">
        <v>104669.12239999999</v>
      </c>
      <c r="I865" s="1">
        <v>63679.48</v>
      </c>
      <c r="J865" s="1">
        <v>33352.74</v>
      </c>
      <c r="K865" s="2">
        <v>18</v>
      </c>
      <c r="L865" s="1">
        <v>20399.22</v>
      </c>
      <c r="M865" s="1">
        <v>24627.21</v>
      </c>
      <c r="N865" s="1">
        <v>3605.5392999999999</v>
      </c>
      <c r="O865" s="1">
        <v>2567.92</v>
      </c>
      <c r="P865" s="1">
        <v>1406.03</v>
      </c>
      <c r="Q865" s="2">
        <f>-+Table1[[#This Row],[Current Record Count]]+Table1[[#This Row],[Adj Record Count]]</f>
        <v>-77</v>
      </c>
      <c r="R865" s="1">
        <f>+-Table1[[#This Row],[Current Total ADJUSTMENT_AMOUNT]]+Table1[[#This Row],[Adj Total ADJUSTMENT_AMOUNT]]</f>
        <v>-590501.48</v>
      </c>
      <c r="S865" s="1">
        <f>-Table1[[#This Row],[Current Total CHARGE_AMOUNT]]+Table1[[#This Row],[Adj Total CHARGE_AMOUNT]]</f>
        <v>-693916.68</v>
      </c>
      <c r="T865" s="1">
        <f>+Table1[[#This Row],[Adj Total TOTAL_COST]]-Table1[[#This Row],[Current Total TOTAL_COST]]</f>
        <v>-101063.58309999999</v>
      </c>
      <c r="U865" s="1">
        <f>+Table1[[#This Row],[Adj Total CONTRIBUTION_MARGIN]]-Table1[[#This Row],[Current Total CONTRIBUTION_MARGIN]]</f>
        <v>-61111.560000000005</v>
      </c>
      <c r="V865" s="1">
        <f>+Table1[[#This Row],[Adj Total OPERATING_MARGIN]]-Table1[[#This Row],[Current Total OPERATING_MARGIN]]</f>
        <v>-31946.71</v>
      </c>
    </row>
    <row r="866" spans="1:22" x14ac:dyDescent="0.3">
      <c r="A866" t="s">
        <v>33</v>
      </c>
      <c r="B866">
        <v>2024</v>
      </c>
      <c r="C866" t="s">
        <v>20</v>
      </c>
      <c r="D866" t="s">
        <v>103</v>
      </c>
      <c r="E866" s="2">
        <v>9</v>
      </c>
      <c r="F866" s="1">
        <v>38412.32</v>
      </c>
      <c r="G866" s="1">
        <v>119895.87</v>
      </c>
      <c r="H866" s="1">
        <v>55544.020299999996</v>
      </c>
      <c r="I866" s="1">
        <v>48345.14</v>
      </c>
      <c r="J866" s="1">
        <v>31870.45</v>
      </c>
      <c r="K866" s="2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2">
        <f>-+Table1[[#This Row],[Current Record Count]]+Table1[[#This Row],[Adj Record Count]]</f>
        <v>-9</v>
      </c>
      <c r="R866" s="1">
        <f>+-Table1[[#This Row],[Current Total ADJUSTMENT_AMOUNT]]+Table1[[#This Row],[Adj Total ADJUSTMENT_AMOUNT]]</f>
        <v>-38412.32</v>
      </c>
      <c r="S866" s="1">
        <f>-Table1[[#This Row],[Current Total CHARGE_AMOUNT]]+Table1[[#This Row],[Adj Total CHARGE_AMOUNT]]</f>
        <v>-119895.87</v>
      </c>
      <c r="T866" s="1">
        <f>+Table1[[#This Row],[Adj Total TOTAL_COST]]-Table1[[#This Row],[Current Total TOTAL_COST]]</f>
        <v>-55544.020299999996</v>
      </c>
      <c r="U866" s="1">
        <f>+Table1[[#This Row],[Adj Total CONTRIBUTION_MARGIN]]-Table1[[#This Row],[Current Total CONTRIBUTION_MARGIN]]</f>
        <v>-48345.14</v>
      </c>
      <c r="V866" s="1">
        <f>+Table1[[#This Row],[Adj Total OPERATING_MARGIN]]-Table1[[#This Row],[Current Total OPERATING_MARGIN]]</f>
        <v>-31870.45</v>
      </c>
    </row>
    <row r="867" spans="1:22" x14ac:dyDescent="0.3">
      <c r="A867" t="s">
        <v>37</v>
      </c>
      <c r="B867">
        <v>2020</v>
      </c>
      <c r="C867" t="s">
        <v>51</v>
      </c>
      <c r="D867" t="s">
        <v>51</v>
      </c>
      <c r="E867" s="2">
        <v>34</v>
      </c>
      <c r="F867" s="1">
        <v>306455.90999999997</v>
      </c>
      <c r="G867" s="1">
        <v>411948.62</v>
      </c>
      <c r="H867" s="1">
        <v>75192.5386</v>
      </c>
      <c r="I867" s="1">
        <v>54647.6</v>
      </c>
      <c r="J867" s="1">
        <v>31869.93</v>
      </c>
      <c r="K867" s="2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2">
        <f>-+Table1[[#This Row],[Current Record Count]]+Table1[[#This Row],[Adj Record Count]]</f>
        <v>-34</v>
      </c>
      <c r="R867" s="1">
        <f>+-Table1[[#This Row],[Current Total ADJUSTMENT_AMOUNT]]+Table1[[#This Row],[Adj Total ADJUSTMENT_AMOUNT]]</f>
        <v>-306455.90999999997</v>
      </c>
      <c r="S867" s="1">
        <f>-Table1[[#This Row],[Current Total CHARGE_AMOUNT]]+Table1[[#This Row],[Adj Total CHARGE_AMOUNT]]</f>
        <v>-411948.62</v>
      </c>
      <c r="T867" s="1">
        <f>+Table1[[#This Row],[Adj Total TOTAL_COST]]-Table1[[#This Row],[Current Total TOTAL_COST]]</f>
        <v>-75192.5386</v>
      </c>
      <c r="U867" s="1">
        <f>+Table1[[#This Row],[Adj Total CONTRIBUTION_MARGIN]]-Table1[[#This Row],[Current Total CONTRIBUTION_MARGIN]]</f>
        <v>-54647.6</v>
      </c>
      <c r="V867" s="1">
        <f>+Table1[[#This Row],[Adj Total OPERATING_MARGIN]]-Table1[[#This Row],[Current Total OPERATING_MARGIN]]</f>
        <v>-31869.93</v>
      </c>
    </row>
    <row r="868" spans="1:22" x14ac:dyDescent="0.3">
      <c r="A868" t="s">
        <v>16</v>
      </c>
      <c r="B868">
        <v>2022</v>
      </c>
      <c r="C868" t="s">
        <v>20</v>
      </c>
      <c r="D868" t="s">
        <v>64</v>
      </c>
      <c r="E868" s="2">
        <v>172</v>
      </c>
      <c r="F868" s="1">
        <v>151557.24</v>
      </c>
      <c r="G868" s="1">
        <v>233871.24</v>
      </c>
      <c r="H868" s="1">
        <v>34703.441400000003</v>
      </c>
      <c r="I868" s="1">
        <v>61983.57</v>
      </c>
      <c r="J868" s="1">
        <v>52980.27</v>
      </c>
      <c r="K868" s="2">
        <v>158</v>
      </c>
      <c r="L868" s="1">
        <v>67757.289999999994</v>
      </c>
      <c r="M868" s="1">
        <v>96706.09</v>
      </c>
      <c r="N868" s="1">
        <v>11376.599899999999</v>
      </c>
      <c r="O868" s="1">
        <v>24431.75</v>
      </c>
      <c r="P868" s="1">
        <v>21194.240000000002</v>
      </c>
      <c r="Q868" s="2">
        <f>-+Table1[[#This Row],[Current Record Count]]+Table1[[#This Row],[Adj Record Count]]</f>
        <v>-14</v>
      </c>
      <c r="R868" s="1">
        <f>+-Table1[[#This Row],[Current Total ADJUSTMENT_AMOUNT]]+Table1[[#This Row],[Adj Total ADJUSTMENT_AMOUNT]]</f>
        <v>-83799.95</v>
      </c>
      <c r="S868" s="1">
        <f>-Table1[[#This Row],[Current Total CHARGE_AMOUNT]]+Table1[[#This Row],[Adj Total CHARGE_AMOUNT]]</f>
        <v>-137165.15</v>
      </c>
      <c r="T868" s="1">
        <f>+Table1[[#This Row],[Adj Total TOTAL_COST]]-Table1[[#This Row],[Current Total TOTAL_COST]]</f>
        <v>-23326.841500000002</v>
      </c>
      <c r="U868" s="1">
        <f>+Table1[[#This Row],[Adj Total CONTRIBUTION_MARGIN]]-Table1[[#This Row],[Current Total CONTRIBUTION_MARGIN]]</f>
        <v>-37551.82</v>
      </c>
      <c r="V868" s="1">
        <f>+Table1[[#This Row],[Adj Total OPERATING_MARGIN]]-Table1[[#This Row],[Current Total OPERATING_MARGIN]]</f>
        <v>-31786.029999999995</v>
      </c>
    </row>
    <row r="869" spans="1:22" x14ac:dyDescent="0.3">
      <c r="A869" t="s">
        <v>78</v>
      </c>
      <c r="B869">
        <v>2024</v>
      </c>
      <c r="C869" t="s">
        <v>20</v>
      </c>
      <c r="D869" t="s">
        <v>89</v>
      </c>
      <c r="E869" s="2">
        <v>33</v>
      </c>
      <c r="F869" s="1">
        <v>251278.11</v>
      </c>
      <c r="G869" s="1">
        <v>405438.49</v>
      </c>
      <c r="H869" s="1">
        <v>124528.6088</v>
      </c>
      <c r="I869" s="1">
        <v>67521.91</v>
      </c>
      <c r="J869" s="1">
        <v>34058.04</v>
      </c>
      <c r="K869" s="2">
        <v>13</v>
      </c>
      <c r="L869" s="1">
        <v>21235.21</v>
      </c>
      <c r="M869" s="1">
        <v>36830.800000000003</v>
      </c>
      <c r="N869" s="1">
        <v>21274.970399999998</v>
      </c>
      <c r="O869" s="1">
        <v>9473.7199999999993</v>
      </c>
      <c r="P869" s="1">
        <v>2340.0500000000002</v>
      </c>
      <c r="Q869" s="2">
        <f>-+Table1[[#This Row],[Current Record Count]]+Table1[[#This Row],[Adj Record Count]]</f>
        <v>-20</v>
      </c>
      <c r="R869" s="1">
        <f>+-Table1[[#This Row],[Current Total ADJUSTMENT_AMOUNT]]+Table1[[#This Row],[Adj Total ADJUSTMENT_AMOUNT]]</f>
        <v>-230042.9</v>
      </c>
      <c r="S869" s="1">
        <f>-Table1[[#This Row],[Current Total CHARGE_AMOUNT]]+Table1[[#This Row],[Adj Total CHARGE_AMOUNT]]</f>
        <v>-368607.69</v>
      </c>
      <c r="T869" s="1">
        <f>+Table1[[#This Row],[Adj Total TOTAL_COST]]-Table1[[#This Row],[Current Total TOTAL_COST]]</f>
        <v>-103253.6384</v>
      </c>
      <c r="U869" s="1">
        <f>+Table1[[#This Row],[Adj Total CONTRIBUTION_MARGIN]]-Table1[[#This Row],[Current Total CONTRIBUTION_MARGIN]]</f>
        <v>-58048.19</v>
      </c>
      <c r="V869" s="1">
        <f>+Table1[[#This Row],[Adj Total OPERATING_MARGIN]]-Table1[[#This Row],[Current Total OPERATING_MARGIN]]</f>
        <v>-31717.99</v>
      </c>
    </row>
    <row r="870" spans="1:22" x14ac:dyDescent="0.3">
      <c r="A870" t="s">
        <v>19</v>
      </c>
      <c r="B870">
        <v>2025</v>
      </c>
      <c r="C870" t="s">
        <v>29</v>
      </c>
      <c r="D870" t="s">
        <v>30</v>
      </c>
      <c r="E870" s="2">
        <v>4665</v>
      </c>
      <c r="F870" s="1">
        <v>212455556.63999999</v>
      </c>
      <c r="G870" s="1">
        <v>299637813.79000002</v>
      </c>
      <c r="H870" s="1">
        <v>84947670.327800006</v>
      </c>
      <c r="I870" s="1">
        <v>27697803.579999998</v>
      </c>
      <c r="J870" s="1">
        <v>-666377.97</v>
      </c>
      <c r="K870" s="2">
        <v>4657</v>
      </c>
      <c r="L870" s="1">
        <v>212454419.94</v>
      </c>
      <c r="M870" s="1">
        <v>299404635.41000003</v>
      </c>
      <c r="N870" s="1">
        <v>84895328.748600006</v>
      </c>
      <c r="O870" s="1">
        <v>27649782.449999999</v>
      </c>
      <c r="P870" s="1">
        <v>-697997.57</v>
      </c>
      <c r="Q870" s="2">
        <f>-+Table1[[#This Row],[Current Record Count]]+Table1[[#This Row],[Adj Record Count]]</f>
        <v>-8</v>
      </c>
      <c r="R870" s="1">
        <f>+-Table1[[#This Row],[Current Total ADJUSTMENT_AMOUNT]]+Table1[[#This Row],[Adj Total ADJUSTMENT_AMOUNT]]</f>
        <v>-1136.6999999880791</v>
      </c>
      <c r="S870" s="1">
        <f>-Table1[[#This Row],[Current Total CHARGE_AMOUNT]]+Table1[[#This Row],[Adj Total CHARGE_AMOUNT]]</f>
        <v>-233178.37999999523</v>
      </c>
      <c r="T870" s="1">
        <f>+Table1[[#This Row],[Adj Total TOTAL_COST]]-Table1[[#This Row],[Current Total TOTAL_COST]]</f>
        <v>-52341.579199999571</v>
      </c>
      <c r="U870" s="1">
        <f>+Table1[[#This Row],[Adj Total CONTRIBUTION_MARGIN]]-Table1[[#This Row],[Current Total CONTRIBUTION_MARGIN]]</f>
        <v>-48021.129999998957</v>
      </c>
      <c r="V870" s="1">
        <f>+Table1[[#This Row],[Adj Total OPERATING_MARGIN]]-Table1[[#This Row],[Current Total OPERATING_MARGIN]]</f>
        <v>-31619.599999999977</v>
      </c>
    </row>
    <row r="871" spans="1:22" x14ac:dyDescent="0.3">
      <c r="A871" t="s">
        <v>81</v>
      </c>
      <c r="B871">
        <v>2020</v>
      </c>
      <c r="C871" t="s">
        <v>50</v>
      </c>
      <c r="D871" t="s">
        <v>50</v>
      </c>
      <c r="E871" s="2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2">
        <v>22</v>
      </c>
      <c r="L871" s="1">
        <v>84706.96</v>
      </c>
      <c r="M871" s="1">
        <v>133540.38</v>
      </c>
      <c r="N871" s="1">
        <v>80290.267200000002</v>
      </c>
      <c r="O871" s="1">
        <v>2665.86</v>
      </c>
      <c r="P871" s="1">
        <v>-31572.49</v>
      </c>
      <c r="Q871" s="2">
        <f>-+Table1[[#This Row],[Current Record Count]]+Table1[[#This Row],[Adj Record Count]]</f>
        <v>22</v>
      </c>
      <c r="R871" s="1">
        <f>+-Table1[[#This Row],[Current Total ADJUSTMENT_AMOUNT]]+Table1[[#This Row],[Adj Total ADJUSTMENT_AMOUNT]]</f>
        <v>84706.96</v>
      </c>
      <c r="S871" s="1">
        <f>-Table1[[#This Row],[Current Total CHARGE_AMOUNT]]+Table1[[#This Row],[Adj Total CHARGE_AMOUNT]]</f>
        <v>133540.38</v>
      </c>
      <c r="T871" s="1">
        <f>+Table1[[#This Row],[Adj Total TOTAL_COST]]-Table1[[#This Row],[Current Total TOTAL_COST]]</f>
        <v>80290.267200000002</v>
      </c>
      <c r="U871" s="1">
        <f>+Table1[[#This Row],[Adj Total CONTRIBUTION_MARGIN]]-Table1[[#This Row],[Current Total CONTRIBUTION_MARGIN]]</f>
        <v>2665.86</v>
      </c>
      <c r="V871" s="1">
        <f>+Table1[[#This Row],[Adj Total OPERATING_MARGIN]]-Table1[[#This Row],[Current Total OPERATING_MARGIN]]</f>
        <v>-31572.49</v>
      </c>
    </row>
    <row r="872" spans="1:22" x14ac:dyDescent="0.3">
      <c r="A872" t="s">
        <v>31</v>
      </c>
      <c r="B872">
        <v>2021</v>
      </c>
      <c r="C872" t="s">
        <v>17</v>
      </c>
      <c r="D872" t="s">
        <v>59</v>
      </c>
      <c r="E872" s="2">
        <v>14</v>
      </c>
      <c r="F872" s="1">
        <v>88012.47</v>
      </c>
      <c r="G872" s="1">
        <v>158096.26999999999</v>
      </c>
      <c r="H872" s="1">
        <v>45727.415399999998</v>
      </c>
      <c r="I872" s="1">
        <v>51452.55</v>
      </c>
      <c r="J872" s="1">
        <v>32620.54</v>
      </c>
      <c r="K872" s="2">
        <v>4</v>
      </c>
      <c r="L872" s="1">
        <v>13201.54</v>
      </c>
      <c r="M872" s="1">
        <v>18402.189999999999</v>
      </c>
      <c r="N872" s="1">
        <v>11092.9328</v>
      </c>
      <c r="O872" s="1">
        <v>5898.39</v>
      </c>
      <c r="P872" s="1">
        <v>1162.68</v>
      </c>
      <c r="Q872" s="2">
        <f>-+Table1[[#This Row],[Current Record Count]]+Table1[[#This Row],[Adj Record Count]]</f>
        <v>-10</v>
      </c>
      <c r="R872" s="1">
        <f>+-Table1[[#This Row],[Current Total ADJUSTMENT_AMOUNT]]+Table1[[#This Row],[Adj Total ADJUSTMENT_AMOUNT]]</f>
        <v>-74810.929999999993</v>
      </c>
      <c r="S872" s="1">
        <f>-Table1[[#This Row],[Current Total CHARGE_AMOUNT]]+Table1[[#This Row],[Adj Total CHARGE_AMOUNT]]</f>
        <v>-139694.07999999999</v>
      </c>
      <c r="T872" s="1">
        <f>+Table1[[#This Row],[Adj Total TOTAL_COST]]-Table1[[#This Row],[Current Total TOTAL_COST]]</f>
        <v>-34634.482599999996</v>
      </c>
      <c r="U872" s="1">
        <f>+Table1[[#This Row],[Adj Total CONTRIBUTION_MARGIN]]-Table1[[#This Row],[Current Total CONTRIBUTION_MARGIN]]</f>
        <v>-45554.16</v>
      </c>
      <c r="V872" s="1">
        <f>+Table1[[#This Row],[Adj Total OPERATING_MARGIN]]-Table1[[#This Row],[Current Total OPERATING_MARGIN]]</f>
        <v>-31457.86</v>
      </c>
    </row>
    <row r="873" spans="1:22" x14ac:dyDescent="0.3">
      <c r="A873" t="s">
        <v>35</v>
      </c>
      <c r="B873">
        <v>2023</v>
      </c>
      <c r="C873" t="s">
        <v>46</v>
      </c>
      <c r="D873" t="s">
        <v>46</v>
      </c>
      <c r="E873" s="2">
        <v>55</v>
      </c>
      <c r="F873" s="1">
        <v>210877.5</v>
      </c>
      <c r="G873" s="1">
        <v>288538.95</v>
      </c>
      <c r="H873" s="1">
        <v>55978.782599999999</v>
      </c>
      <c r="I873" s="1">
        <v>43482.68</v>
      </c>
      <c r="J873" s="1">
        <v>26286.99</v>
      </c>
      <c r="K873" s="2">
        <v>27</v>
      </c>
      <c r="L873" s="1">
        <v>42666.29</v>
      </c>
      <c r="M873" s="1">
        <v>49957.599999999999</v>
      </c>
      <c r="N873" s="1">
        <v>13272.5442</v>
      </c>
      <c r="O873" s="1">
        <v>-1242.68</v>
      </c>
      <c r="P873" s="1">
        <v>-5169.04</v>
      </c>
      <c r="Q873" s="2">
        <f>-+Table1[[#This Row],[Current Record Count]]+Table1[[#This Row],[Adj Record Count]]</f>
        <v>-28</v>
      </c>
      <c r="R873" s="1">
        <f>+-Table1[[#This Row],[Current Total ADJUSTMENT_AMOUNT]]+Table1[[#This Row],[Adj Total ADJUSTMENT_AMOUNT]]</f>
        <v>-168211.21</v>
      </c>
      <c r="S873" s="1">
        <f>-Table1[[#This Row],[Current Total CHARGE_AMOUNT]]+Table1[[#This Row],[Adj Total CHARGE_AMOUNT]]</f>
        <v>-238581.35</v>
      </c>
      <c r="T873" s="1">
        <f>+Table1[[#This Row],[Adj Total TOTAL_COST]]-Table1[[#This Row],[Current Total TOTAL_COST]]</f>
        <v>-42706.238400000002</v>
      </c>
      <c r="U873" s="1">
        <f>+Table1[[#This Row],[Adj Total CONTRIBUTION_MARGIN]]-Table1[[#This Row],[Current Total CONTRIBUTION_MARGIN]]</f>
        <v>-44725.36</v>
      </c>
      <c r="V873" s="1">
        <f>+Table1[[#This Row],[Adj Total OPERATING_MARGIN]]-Table1[[#This Row],[Current Total OPERATING_MARGIN]]</f>
        <v>-31456.030000000002</v>
      </c>
    </row>
    <row r="874" spans="1:22" x14ac:dyDescent="0.3">
      <c r="A874" t="s">
        <v>81</v>
      </c>
      <c r="B874">
        <v>2024</v>
      </c>
      <c r="C874" t="s">
        <v>23</v>
      </c>
      <c r="D874" t="s">
        <v>83</v>
      </c>
      <c r="E874" s="2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2">
        <v>10</v>
      </c>
      <c r="L874" s="1">
        <v>237648.62</v>
      </c>
      <c r="M874" s="1">
        <v>277659.25</v>
      </c>
      <c r="N874" s="1">
        <v>97526.107399999994</v>
      </c>
      <c r="O874" s="1">
        <v>-20153.55</v>
      </c>
      <c r="P874" s="1">
        <v>-31285.67</v>
      </c>
      <c r="Q874" s="2">
        <f>-+Table1[[#This Row],[Current Record Count]]+Table1[[#This Row],[Adj Record Count]]</f>
        <v>10</v>
      </c>
      <c r="R874" s="1">
        <f>+-Table1[[#This Row],[Current Total ADJUSTMENT_AMOUNT]]+Table1[[#This Row],[Adj Total ADJUSTMENT_AMOUNT]]</f>
        <v>237648.62</v>
      </c>
      <c r="S874" s="1">
        <f>-Table1[[#This Row],[Current Total CHARGE_AMOUNT]]+Table1[[#This Row],[Adj Total CHARGE_AMOUNT]]</f>
        <v>277659.25</v>
      </c>
      <c r="T874" s="1">
        <f>+Table1[[#This Row],[Adj Total TOTAL_COST]]-Table1[[#This Row],[Current Total TOTAL_COST]]</f>
        <v>97526.107399999994</v>
      </c>
      <c r="U874" s="1">
        <f>+Table1[[#This Row],[Adj Total CONTRIBUTION_MARGIN]]-Table1[[#This Row],[Current Total CONTRIBUTION_MARGIN]]</f>
        <v>-20153.55</v>
      </c>
      <c r="V874" s="1">
        <f>+Table1[[#This Row],[Adj Total OPERATING_MARGIN]]-Table1[[#This Row],[Current Total OPERATING_MARGIN]]</f>
        <v>-31285.67</v>
      </c>
    </row>
    <row r="875" spans="1:22" x14ac:dyDescent="0.3">
      <c r="A875" t="s">
        <v>98</v>
      </c>
      <c r="B875">
        <v>2021</v>
      </c>
      <c r="C875" t="s">
        <v>51</v>
      </c>
      <c r="D875" t="s">
        <v>51</v>
      </c>
      <c r="E875" s="2">
        <v>13</v>
      </c>
      <c r="F875" s="1">
        <v>91876.18</v>
      </c>
      <c r="G875" s="1">
        <v>284451.59999999998</v>
      </c>
      <c r="H875" s="1">
        <v>161304.981</v>
      </c>
      <c r="I875" s="1">
        <v>65485.95</v>
      </c>
      <c r="J875" s="1">
        <v>31270.43</v>
      </c>
      <c r="K875" s="2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2">
        <f>-+Table1[[#This Row],[Current Record Count]]+Table1[[#This Row],[Adj Record Count]]</f>
        <v>-13</v>
      </c>
      <c r="R875" s="1">
        <f>+-Table1[[#This Row],[Current Total ADJUSTMENT_AMOUNT]]+Table1[[#This Row],[Adj Total ADJUSTMENT_AMOUNT]]</f>
        <v>-91876.18</v>
      </c>
      <c r="S875" s="1">
        <f>-Table1[[#This Row],[Current Total CHARGE_AMOUNT]]+Table1[[#This Row],[Adj Total CHARGE_AMOUNT]]</f>
        <v>-284451.59999999998</v>
      </c>
      <c r="T875" s="1">
        <f>+Table1[[#This Row],[Adj Total TOTAL_COST]]-Table1[[#This Row],[Current Total TOTAL_COST]]</f>
        <v>-161304.981</v>
      </c>
      <c r="U875" s="1">
        <f>+Table1[[#This Row],[Adj Total CONTRIBUTION_MARGIN]]-Table1[[#This Row],[Current Total CONTRIBUTION_MARGIN]]</f>
        <v>-65485.95</v>
      </c>
      <c r="V875" s="1">
        <f>+Table1[[#This Row],[Adj Total OPERATING_MARGIN]]-Table1[[#This Row],[Current Total OPERATING_MARGIN]]</f>
        <v>-31270.43</v>
      </c>
    </row>
    <row r="876" spans="1:22" x14ac:dyDescent="0.3">
      <c r="A876" t="s">
        <v>81</v>
      </c>
      <c r="B876">
        <v>2022</v>
      </c>
      <c r="C876" t="s">
        <v>29</v>
      </c>
      <c r="D876" t="s">
        <v>62</v>
      </c>
      <c r="E876" s="2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2">
        <v>46</v>
      </c>
      <c r="L876" s="1">
        <v>371841.49</v>
      </c>
      <c r="M876" s="1">
        <v>438710.85</v>
      </c>
      <c r="N876" s="1">
        <v>133490.53460000001</v>
      </c>
      <c r="O876" s="1">
        <v>-8191.75</v>
      </c>
      <c r="P876" s="1">
        <v>-31256.36</v>
      </c>
      <c r="Q876" s="2">
        <f>-+Table1[[#This Row],[Current Record Count]]+Table1[[#This Row],[Adj Record Count]]</f>
        <v>46</v>
      </c>
      <c r="R876" s="1">
        <f>+-Table1[[#This Row],[Current Total ADJUSTMENT_AMOUNT]]+Table1[[#This Row],[Adj Total ADJUSTMENT_AMOUNT]]</f>
        <v>371841.49</v>
      </c>
      <c r="S876" s="1">
        <f>-Table1[[#This Row],[Current Total CHARGE_AMOUNT]]+Table1[[#This Row],[Adj Total CHARGE_AMOUNT]]</f>
        <v>438710.85</v>
      </c>
      <c r="T876" s="1">
        <f>+Table1[[#This Row],[Adj Total TOTAL_COST]]-Table1[[#This Row],[Current Total TOTAL_COST]]</f>
        <v>133490.53460000001</v>
      </c>
      <c r="U876" s="1">
        <f>+Table1[[#This Row],[Adj Total CONTRIBUTION_MARGIN]]-Table1[[#This Row],[Current Total CONTRIBUTION_MARGIN]]</f>
        <v>-8191.75</v>
      </c>
      <c r="V876" s="1">
        <f>+Table1[[#This Row],[Adj Total OPERATING_MARGIN]]-Table1[[#This Row],[Current Total OPERATING_MARGIN]]</f>
        <v>-31256.36</v>
      </c>
    </row>
    <row r="877" spans="1:22" x14ac:dyDescent="0.3">
      <c r="A877" t="s">
        <v>35</v>
      </c>
      <c r="B877">
        <v>2020</v>
      </c>
      <c r="C877" t="s">
        <v>17</v>
      </c>
      <c r="D877" t="s">
        <v>69</v>
      </c>
      <c r="E877" s="2">
        <v>54</v>
      </c>
      <c r="F877" s="1">
        <v>216398.59</v>
      </c>
      <c r="G877" s="1">
        <v>324078.52</v>
      </c>
      <c r="H877" s="1">
        <v>57885.8462</v>
      </c>
      <c r="I877" s="1">
        <v>50736.4</v>
      </c>
      <c r="J877" s="1">
        <v>32439.19</v>
      </c>
      <c r="K877" s="2">
        <v>9</v>
      </c>
      <c r="L877" s="1">
        <v>2886.12</v>
      </c>
      <c r="M877" s="1">
        <v>5169.68</v>
      </c>
      <c r="N877" s="1">
        <v>1089.3523</v>
      </c>
      <c r="O877" s="1">
        <v>1493.44</v>
      </c>
      <c r="P877" s="1">
        <v>1190.49</v>
      </c>
      <c r="Q877" s="2">
        <f>-+Table1[[#This Row],[Current Record Count]]+Table1[[#This Row],[Adj Record Count]]</f>
        <v>-45</v>
      </c>
      <c r="R877" s="1">
        <f>+-Table1[[#This Row],[Current Total ADJUSTMENT_AMOUNT]]+Table1[[#This Row],[Adj Total ADJUSTMENT_AMOUNT]]</f>
        <v>-213512.47</v>
      </c>
      <c r="S877" s="1">
        <f>-Table1[[#This Row],[Current Total CHARGE_AMOUNT]]+Table1[[#This Row],[Adj Total CHARGE_AMOUNT]]</f>
        <v>-318908.84000000003</v>
      </c>
      <c r="T877" s="1">
        <f>+Table1[[#This Row],[Adj Total TOTAL_COST]]-Table1[[#This Row],[Current Total TOTAL_COST]]</f>
        <v>-56796.493900000001</v>
      </c>
      <c r="U877" s="1">
        <f>+Table1[[#This Row],[Adj Total CONTRIBUTION_MARGIN]]-Table1[[#This Row],[Current Total CONTRIBUTION_MARGIN]]</f>
        <v>-49242.96</v>
      </c>
      <c r="V877" s="1">
        <f>+Table1[[#This Row],[Adj Total OPERATING_MARGIN]]-Table1[[#This Row],[Current Total OPERATING_MARGIN]]</f>
        <v>-31248.699999999997</v>
      </c>
    </row>
    <row r="878" spans="1:22" x14ac:dyDescent="0.3">
      <c r="A878" t="s">
        <v>78</v>
      </c>
      <c r="B878">
        <v>2022</v>
      </c>
      <c r="C878" t="s">
        <v>58</v>
      </c>
      <c r="D878" t="s">
        <v>58</v>
      </c>
      <c r="E878" s="2">
        <v>2090</v>
      </c>
      <c r="F878" s="1">
        <v>15411108.09</v>
      </c>
      <c r="G878" s="1">
        <v>18986952.109999999</v>
      </c>
      <c r="H878" s="1">
        <v>4462204.5950999996</v>
      </c>
      <c r="I878" s="1">
        <v>1346914.8</v>
      </c>
      <c r="J878" s="1">
        <v>33024.050000000003</v>
      </c>
      <c r="K878" s="2">
        <v>22</v>
      </c>
      <c r="L878" s="1">
        <v>50904.68</v>
      </c>
      <c r="M878" s="1">
        <v>56993.919999999998</v>
      </c>
      <c r="N878" s="1">
        <v>6744.8545999999997</v>
      </c>
      <c r="O878" s="1">
        <v>4030.83</v>
      </c>
      <c r="P878" s="1">
        <v>1813.56</v>
      </c>
      <c r="Q878" s="2">
        <f>-+Table1[[#This Row],[Current Record Count]]+Table1[[#This Row],[Adj Record Count]]</f>
        <v>-2068</v>
      </c>
      <c r="R878" s="1">
        <f>+-Table1[[#This Row],[Current Total ADJUSTMENT_AMOUNT]]+Table1[[#This Row],[Adj Total ADJUSTMENT_AMOUNT]]</f>
        <v>-15360203.41</v>
      </c>
      <c r="S878" s="1">
        <f>-Table1[[#This Row],[Current Total CHARGE_AMOUNT]]+Table1[[#This Row],[Adj Total CHARGE_AMOUNT]]</f>
        <v>-18929958.189999998</v>
      </c>
      <c r="T878" s="1">
        <f>+Table1[[#This Row],[Adj Total TOTAL_COST]]-Table1[[#This Row],[Current Total TOTAL_COST]]</f>
        <v>-4455459.7404999994</v>
      </c>
      <c r="U878" s="1">
        <f>+Table1[[#This Row],[Adj Total CONTRIBUTION_MARGIN]]-Table1[[#This Row],[Current Total CONTRIBUTION_MARGIN]]</f>
        <v>-1342883.97</v>
      </c>
      <c r="V878" s="1">
        <f>+Table1[[#This Row],[Adj Total OPERATING_MARGIN]]-Table1[[#This Row],[Current Total OPERATING_MARGIN]]</f>
        <v>-31210.49</v>
      </c>
    </row>
    <row r="879" spans="1:22" x14ac:dyDescent="0.3">
      <c r="A879" t="s">
        <v>54</v>
      </c>
      <c r="B879">
        <v>2020</v>
      </c>
      <c r="C879" t="s">
        <v>20</v>
      </c>
      <c r="D879" t="s">
        <v>93</v>
      </c>
      <c r="E879" s="2">
        <v>7</v>
      </c>
      <c r="F879" s="1">
        <v>13900.12</v>
      </c>
      <c r="G879" s="1">
        <v>19301.98</v>
      </c>
      <c r="H879" s="1">
        <v>2056.0410000000002</v>
      </c>
      <c r="I879" s="1">
        <v>3804.2</v>
      </c>
      <c r="J879" s="1">
        <v>3329.62</v>
      </c>
      <c r="K879" s="2">
        <v>42</v>
      </c>
      <c r="L879" s="1">
        <v>198144.11</v>
      </c>
      <c r="M879" s="1">
        <v>241953.92000000001</v>
      </c>
      <c r="N879" s="1">
        <v>71397.657600000006</v>
      </c>
      <c r="O879" s="1">
        <v>-177.8</v>
      </c>
      <c r="P879" s="1">
        <v>-27834.86</v>
      </c>
      <c r="Q879" s="2">
        <f>-+Table1[[#This Row],[Current Record Count]]+Table1[[#This Row],[Adj Record Count]]</f>
        <v>35</v>
      </c>
      <c r="R879" s="1">
        <f>+-Table1[[#This Row],[Current Total ADJUSTMENT_AMOUNT]]+Table1[[#This Row],[Adj Total ADJUSTMENT_AMOUNT]]</f>
        <v>184243.99</v>
      </c>
      <c r="S879" s="1">
        <f>-Table1[[#This Row],[Current Total CHARGE_AMOUNT]]+Table1[[#This Row],[Adj Total CHARGE_AMOUNT]]</f>
        <v>222651.94</v>
      </c>
      <c r="T879" s="1">
        <f>+Table1[[#This Row],[Adj Total TOTAL_COST]]-Table1[[#This Row],[Current Total TOTAL_COST]]</f>
        <v>69341.616600000008</v>
      </c>
      <c r="U879" s="1">
        <f>+Table1[[#This Row],[Adj Total CONTRIBUTION_MARGIN]]-Table1[[#This Row],[Current Total CONTRIBUTION_MARGIN]]</f>
        <v>-3982</v>
      </c>
      <c r="V879" s="1">
        <f>+Table1[[#This Row],[Adj Total OPERATING_MARGIN]]-Table1[[#This Row],[Current Total OPERATING_MARGIN]]</f>
        <v>-31164.48</v>
      </c>
    </row>
    <row r="880" spans="1:22" x14ac:dyDescent="0.3">
      <c r="A880" t="s">
        <v>33</v>
      </c>
      <c r="B880">
        <v>2023</v>
      </c>
      <c r="C880" t="s">
        <v>20</v>
      </c>
      <c r="D880" t="s">
        <v>61</v>
      </c>
      <c r="E880" s="2">
        <v>53</v>
      </c>
      <c r="F880" s="1">
        <v>380530.64</v>
      </c>
      <c r="G880" s="1">
        <v>455119.94</v>
      </c>
      <c r="H880" s="1">
        <v>122493.766</v>
      </c>
      <c r="I880" s="1">
        <v>55749.93</v>
      </c>
      <c r="J880" s="1">
        <v>31181.1</v>
      </c>
      <c r="K880" s="2">
        <v>2</v>
      </c>
      <c r="L880" s="1">
        <v>6168.36</v>
      </c>
      <c r="M880" s="1">
        <v>8332.07</v>
      </c>
      <c r="N880" s="1">
        <v>2105.2820999999999</v>
      </c>
      <c r="O880" s="1">
        <v>97.69</v>
      </c>
      <c r="P880" s="1">
        <v>58.42</v>
      </c>
      <c r="Q880" s="2">
        <f>-+Table1[[#This Row],[Current Record Count]]+Table1[[#This Row],[Adj Record Count]]</f>
        <v>-51</v>
      </c>
      <c r="R880" s="1">
        <f>+-Table1[[#This Row],[Current Total ADJUSTMENT_AMOUNT]]+Table1[[#This Row],[Adj Total ADJUSTMENT_AMOUNT]]</f>
        <v>-374362.28</v>
      </c>
      <c r="S880" s="1">
        <f>-Table1[[#This Row],[Current Total CHARGE_AMOUNT]]+Table1[[#This Row],[Adj Total CHARGE_AMOUNT]]</f>
        <v>-446787.87</v>
      </c>
      <c r="T880" s="1">
        <f>+Table1[[#This Row],[Adj Total TOTAL_COST]]-Table1[[#This Row],[Current Total TOTAL_COST]]</f>
        <v>-120388.48390000001</v>
      </c>
      <c r="U880" s="1">
        <f>+Table1[[#This Row],[Adj Total CONTRIBUTION_MARGIN]]-Table1[[#This Row],[Current Total CONTRIBUTION_MARGIN]]</f>
        <v>-55652.24</v>
      </c>
      <c r="V880" s="1">
        <f>+Table1[[#This Row],[Adj Total OPERATING_MARGIN]]-Table1[[#This Row],[Current Total OPERATING_MARGIN]]</f>
        <v>-31122.68</v>
      </c>
    </row>
    <row r="881" spans="1:22" x14ac:dyDescent="0.3">
      <c r="A881" t="s">
        <v>31</v>
      </c>
      <c r="B881">
        <v>2021</v>
      </c>
      <c r="C881" t="s">
        <v>20</v>
      </c>
      <c r="D881" t="s">
        <v>61</v>
      </c>
      <c r="E881" s="2">
        <v>155</v>
      </c>
      <c r="F881" s="1">
        <v>1050223.8899999999</v>
      </c>
      <c r="G881" s="1">
        <v>1380297.71</v>
      </c>
      <c r="H881" s="1">
        <v>404324.02779999998</v>
      </c>
      <c r="I881" s="1">
        <v>129103.35</v>
      </c>
      <c r="J881" s="1">
        <v>-547.99</v>
      </c>
      <c r="K881" s="2">
        <v>70</v>
      </c>
      <c r="L881" s="1">
        <v>356099.04</v>
      </c>
      <c r="M881" s="1">
        <v>439692.26</v>
      </c>
      <c r="N881" s="1">
        <v>126036.7277</v>
      </c>
      <c r="O881" s="1">
        <v>7262.31</v>
      </c>
      <c r="P881" s="1">
        <v>-31655.02</v>
      </c>
      <c r="Q881" s="2">
        <f>-+Table1[[#This Row],[Current Record Count]]+Table1[[#This Row],[Adj Record Count]]</f>
        <v>-85</v>
      </c>
      <c r="R881" s="1">
        <f>+-Table1[[#This Row],[Current Total ADJUSTMENT_AMOUNT]]+Table1[[#This Row],[Adj Total ADJUSTMENT_AMOUNT]]</f>
        <v>-694124.84999999986</v>
      </c>
      <c r="S881" s="1">
        <f>-Table1[[#This Row],[Current Total CHARGE_AMOUNT]]+Table1[[#This Row],[Adj Total CHARGE_AMOUNT]]</f>
        <v>-940605.45</v>
      </c>
      <c r="T881" s="1">
        <f>+Table1[[#This Row],[Adj Total TOTAL_COST]]-Table1[[#This Row],[Current Total TOTAL_COST]]</f>
        <v>-278287.30009999999</v>
      </c>
      <c r="U881" s="1">
        <f>+Table1[[#This Row],[Adj Total CONTRIBUTION_MARGIN]]-Table1[[#This Row],[Current Total CONTRIBUTION_MARGIN]]</f>
        <v>-121841.04000000001</v>
      </c>
      <c r="V881" s="1">
        <f>+Table1[[#This Row],[Adj Total OPERATING_MARGIN]]-Table1[[#This Row],[Current Total OPERATING_MARGIN]]</f>
        <v>-31107.03</v>
      </c>
    </row>
    <row r="882" spans="1:22" x14ac:dyDescent="0.3">
      <c r="A882" t="s">
        <v>35</v>
      </c>
      <c r="B882">
        <v>2023</v>
      </c>
      <c r="C882" t="s">
        <v>23</v>
      </c>
      <c r="D882" t="s">
        <v>77</v>
      </c>
      <c r="E882" s="2">
        <v>247</v>
      </c>
      <c r="F882" s="1">
        <v>638157.56999999995</v>
      </c>
      <c r="G882" s="1">
        <v>788637.96</v>
      </c>
      <c r="H882" s="1">
        <v>162704.18299999999</v>
      </c>
      <c r="I882" s="1">
        <v>86103.32</v>
      </c>
      <c r="J882" s="1">
        <v>37346.15</v>
      </c>
      <c r="K882" s="2">
        <v>86</v>
      </c>
      <c r="L882" s="1">
        <v>51255.94</v>
      </c>
      <c r="M882" s="1">
        <v>64621.68</v>
      </c>
      <c r="N882" s="1">
        <v>12054.157800000001</v>
      </c>
      <c r="O882" s="1">
        <v>10767.52</v>
      </c>
      <c r="P882" s="1">
        <v>6323.65</v>
      </c>
      <c r="Q882" s="2">
        <f>-+Table1[[#This Row],[Current Record Count]]+Table1[[#This Row],[Adj Record Count]]</f>
        <v>-161</v>
      </c>
      <c r="R882" s="1">
        <f>+-Table1[[#This Row],[Current Total ADJUSTMENT_AMOUNT]]+Table1[[#This Row],[Adj Total ADJUSTMENT_AMOUNT]]</f>
        <v>-586901.62999999989</v>
      </c>
      <c r="S882" s="1">
        <f>-Table1[[#This Row],[Current Total CHARGE_AMOUNT]]+Table1[[#This Row],[Adj Total CHARGE_AMOUNT]]</f>
        <v>-724016.27999999991</v>
      </c>
      <c r="T882" s="1">
        <f>+Table1[[#This Row],[Adj Total TOTAL_COST]]-Table1[[#This Row],[Current Total TOTAL_COST]]</f>
        <v>-150650.02519999997</v>
      </c>
      <c r="U882" s="1">
        <f>+Table1[[#This Row],[Adj Total CONTRIBUTION_MARGIN]]-Table1[[#This Row],[Current Total CONTRIBUTION_MARGIN]]</f>
        <v>-75335.8</v>
      </c>
      <c r="V882" s="1">
        <f>+Table1[[#This Row],[Adj Total OPERATING_MARGIN]]-Table1[[#This Row],[Current Total OPERATING_MARGIN]]</f>
        <v>-31022.5</v>
      </c>
    </row>
    <row r="883" spans="1:22" x14ac:dyDescent="0.3">
      <c r="A883" t="s">
        <v>35</v>
      </c>
      <c r="B883">
        <v>2020</v>
      </c>
      <c r="C883" t="s">
        <v>23</v>
      </c>
      <c r="D883" t="s">
        <v>24</v>
      </c>
      <c r="E883" s="2">
        <v>107</v>
      </c>
      <c r="F883" s="1">
        <v>129399.4</v>
      </c>
      <c r="G883" s="1">
        <v>186545.69</v>
      </c>
      <c r="H883" s="1">
        <v>23127.5285</v>
      </c>
      <c r="I883" s="1">
        <v>41269.26</v>
      </c>
      <c r="J883" s="1">
        <v>33957.279999999999</v>
      </c>
      <c r="K883" s="2">
        <v>50</v>
      </c>
      <c r="L883" s="1">
        <v>19049.96</v>
      </c>
      <c r="M883" s="1">
        <v>27496</v>
      </c>
      <c r="N883" s="1">
        <v>5453.9678000000004</v>
      </c>
      <c r="O883" s="1">
        <v>4700.7299999999996</v>
      </c>
      <c r="P883" s="1">
        <v>2956.31</v>
      </c>
      <c r="Q883" s="2">
        <f>-+Table1[[#This Row],[Current Record Count]]+Table1[[#This Row],[Adj Record Count]]</f>
        <v>-57</v>
      </c>
      <c r="R883" s="1">
        <f>+-Table1[[#This Row],[Current Total ADJUSTMENT_AMOUNT]]+Table1[[#This Row],[Adj Total ADJUSTMENT_AMOUNT]]</f>
        <v>-110349.44</v>
      </c>
      <c r="S883" s="1">
        <f>-Table1[[#This Row],[Current Total CHARGE_AMOUNT]]+Table1[[#This Row],[Adj Total CHARGE_AMOUNT]]</f>
        <v>-159049.69</v>
      </c>
      <c r="T883" s="1">
        <f>+Table1[[#This Row],[Adj Total TOTAL_COST]]-Table1[[#This Row],[Current Total TOTAL_COST]]</f>
        <v>-17673.560700000002</v>
      </c>
      <c r="U883" s="1">
        <f>+Table1[[#This Row],[Adj Total CONTRIBUTION_MARGIN]]-Table1[[#This Row],[Current Total CONTRIBUTION_MARGIN]]</f>
        <v>-36568.53</v>
      </c>
      <c r="V883" s="1">
        <f>+Table1[[#This Row],[Adj Total OPERATING_MARGIN]]-Table1[[#This Row],[Current Total OPERATING_MARGIN]]</f>
        <v>-31000.969999999998</v>
      </c>
    </row>
    <row r="884" spans="1:22" x14ac:dyDescent="0.3">
      <c r="A884" t="s">
        <v>33</v>
      </c>
      <c r="B884">
        <v>2022</v>
      </c>
      <c r="C884" t="s">
        <v>17</v>
      </c>
      <c r="D884" t="s">
        <v>68</v>
      </c>
      <c r="E884" s="2">
        <v>55</v>
      </c>
      <c r="F884" s="1">
        <v>263972.23</v>
      </c>
      <c r="G884" s="1">
        <v>370528.44</v>
      </c>
      <c r="H884" s="1">
        <v>89847.924100000004</v>
      </c>
      <c r="I884" s="1">
        <v>44778.54</v>
      </c>
      <c r="J884" s="1">
        <v>29827.91</v>
      </c>
      <c r="K884" s="2">
        <v>8</v>
      </c>
      <c r="L884" s="1">
        <v>32806.160000000003</v>
      </c>
      <c r="M884" s="1">
        <v>58623.68</v>
      </c>
      <c r="N884" s="1">
        <v>31312.648700000002</v>
      </c>
      <c r="O884" s="1">
        <v>2547.67</v>
      </c>
      <c r="P884" s="1">
        <v>-1117.92</v>
      </c>
      <c r="Q884" s="2">
        <f>-+Table1[[#This Row],[Current Record Count]]+Table1[[#This Row],[Adj Record Count]]</f>
        <v>-47</v>
      </c>
      <c r="R884" s="1">
        <f>+-Table1[[#This Row],[Current Total ADJUSTMENT_AMOUNT]]+Table1[[#This Row],[Adj Total ADJUSTMENT_AMOUNT]]</f>
        <v>-231166.06999999998</v>
      </c>
      <c r="S884" s="1">
        <f>-Table1[[#This Row],[Current Total CHARGE_AMOUNT]]+Table1[[#This Row],[Adj Total CHARGE_AMOUNT]]</f>
        <v>-311904.76</v>
      </c>
      <c r="T884" s="1">
        <f>+Table1[[#This Row],[Adj Total TOTAL_COST]]-Table1[[#This Row],[Current Total TOTAL_COST]]</f>
        <v>-58535.275399999999</v>
      </c>
      <c r="U884" s="1">
        <f>+Table1[[#This Row],[Adj Total CONTRIBUTION_MARGIN]]-Table1[[#This Row],[Current Total CONTRIBUTION_MARGIN]]</f>
        <v>-42230.87</v>
      </c>
      <c r="V884" s="1">
        <f>+Table1[[#This Row],[Adj Total OPERATING_MARGIN]]-Table1[[#This Row],[Current Total OPERATING_MARGIN]]</f>
        <v>-30945.83</v>
      </c>
    </row>
    <row r="885" spans="1:22" x14ac:dyDescent="0.3">
      <c r="A885" t="s">
        <v>31</v>
      </c>
      <c r="B885">
        <v>2023</v>
      </c>
      <c r="C885" t="s">
        <v>17</v>
      </c>
      <c r="D885" t="s">
        <v>45</v>
      </c>
      <c r="E885" s="2">
        <v>224</v>
      </c>
      <c r="F885" s="1">
        <v>700871.48</v>
      </c>
      <c r="G885" s="1">
        <v>950589.4</v>
      </c>
      <c r="H885" s="1">
        <v>265922.8235</v>
      </c>
      <c r="I885" s="1">
        <v>130302.06</v>
      </c>
      <c r="J885" s="1">
        <v>33769.730000000003</v>
      </c>
      <c r="K885" s="2">
        <v>194</v>
      </c>
      <c r="L885" s="1">
        <v>291789.17</v>
      </c>
      <c r="M885" s="1">
        <v>411440.31</v>
      </c>
      <c r="N885" s="1">
        <v>133413.7776</v>
      </c>
      <c r="O885" s="1">
        <v>53676.97</v>
      </c>
      <c r="P885" s="1">
        <v>2867.8</v>
      </c>
      <c r="Q885" s="2">
        <f>-+Table1[[#This Row],[Current Record Count]]+Table1[[#This Row],[Adj Record Count]]</f>
        <v>-30</v>
      </c>
      <c r="R885" s="1">
        <f>+-Table1[[#This Row],[Current Total ADJUSTMENT_AMOUNT]]+Table1[[#This Row],[Adj Total ADJUSTMENT_AMOUNT]]</f>
        <v>-409082.31</v>
      </c>
      <c r="S885" s="1">
        <f>-Table1[[#This Row],[Current Total CHARGE_AMOUNT]]+Table1[[#This Row],[Adj Total CHARGE_AMOUNT]]</f>
        <v>-539149.09000000008</v>
      </c>
      <c r="T885" s="1">
        <f>+Table1[[#This Row],[Adj Total TOTAL_COST]]-Table1[[#This Row],[Current Total TOTAL_COST]]</f>
        <v>-132509.0459</v>
      </c>
      <c r="U885" s="1">
        <f>+Table1[[#This Row],[Adj Total CONTRIBUTION_MARGIN]]-Table1[[#This Row],[Current Total CONTRIBUTION_MARGIN]]</f>
        <v>-76625.09</v>
      </c>
      <c r="V885" s="1">
        <f>+Table1[[#This Row],[Adj Total OPERATING_MARGIN]]-Table1[[#This Row],[Current Total OPERATING_MARGIN]]</f>
        <v>-30901.930000000004</v>
      </c>
    </row>
    <row r="886" spans="1:22" x14ac:dyDescent="0.3">
      <c r="A886" t="s">
        <v>31</v>
      </c>
      <c r="B886">
        <v>2020</v>
      </c>
      <c r="C886" t="s">
        <v>20</v>
      </c>
      <c r="D886" t="s">
        <v>102</v>
      </c>
      <c r="E886" s="2">
        <v>13</v>
      </c>
      <c r="F886" s="1">
        <v>107471.9</v>
      </c>
      <c r="G886" s="1">
        <v>194202.56</v>
      </c>
      <c r="H886" s="1">
        <v>55758.232499999998</v>
      </c>
      <c r="I886" s="1">
        <v>41493.58</v>
      </c>
      <c r="J886" s="1">
        <v>30819.71</v>
      </c>
      <c r="K886" s="2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2">
        <f>-+Table1[[#This Row],[Current Record Count]]+Table1[[#This Row],[Adj Record Count]]</f>
        <v>-13</v>
      </c>
      <c r="R886" s="1">
        <f>+-Table1[[#This Row],[Current Total ADJUSTMENT_AMOUNT]]+Table1[[#This Row],[Adj Total ADJUSTMENT_AMOUNT]]</f>
        <v>-107471.9</v>
      </c>
      <c r="S886" s="1">
        <f>-Table1[[#This Row],[Current Total CHARGE_AMOUNT]]+Table1[[#This Row],[Adj Total CHARGE_AMOUNT]]</f>
        <v>-194202.56</v>
      </c>
      <c r="T886" s="1">
        <f>+Table1[[#This Row],[Adj Total TOTAL_COST]]-Table1[[#This Row],[Current Total TOTAL_COST]]</f>
        <v>-55758.232499999998</v>
      </c>
      <c r="U886" s="1">
        <f>+Table1[[#This Row],[Adj Total CONTRIBUTION_MARGIN]]-Table1[[#This Row],[Current Total CONTRIBUTION_MARGIN]]</f>
        <v>-41493.58</v>
      </c>
      <c r="V886" s="1">
        <f>+Table1[[#This Row],[Adj Total OPERATING_MARGIN]]-Table1[[#This Row],[Current Total OPERATING_MARGIN]]</f>
        <v>-30819.71</v>
      </c>
    </row>
    <row r="887" spans="1:22" x14ac:dyDescent="0.3">
      <c r="A887" t="s">
        <v>16</v>
      </c>
      <c r="B887">
        <v>2025</v>
      </c>
      <c r="C887" t="s">
        <v>29</v>
      </c>
      <c r="D887" t="s">
        <v>30</v>
      </c>
      <c r="E887" s="2">
        <v>30216</v>
      </c>
      <c r="F887" s="1">
        <v>18897575.690000001</v>
      </c>
      <c r="G887" s="1">
        <v>23755235.530000001</v>
      </c>
      <c r="H887" s="1">
        <v>2700015.4023000002</v>
      </c>
      <c r="I887" s="1">
        <v>2550654.36</v>
      </c>
      <c r="J887" s="1">
        <v>1605875.51</v>
      </c>
      <c r="K887" s="2">
        <v>29657</v>
      </c>
      <c r="L887" s="1">
        <v>16818290.18</v>
      </c>
      <c r="M887" s="1">
        <v>20998162.530000001</v>
      </c>
      <c r="N887" s="1">
        <v>2184729.9108000002</v>
      </c>
      <c r="O887" s="1">
        <v>2366045.89</v>
      </c>
      <c r="P887" s="1">
        <v>1575093.87</v>
      </c>
      <c r="Q887" s="2">
        <f>-+Table1[[#This Row],[Current Record Count]]+Table1[[#This Row],[Adj Record Count]]</f>
        <v>-559</v>
      </c>
      <c r="R887" s="1">
        <f>+-Table1[[#This Row],[Current Total ADJUSTMENT_AMOUNT]]+Table1[[#This Row],[Adj Total ADJUSTMENT_AMOUNT]]</f>
        <v>-2079285.5100000016</v>
      </c>
      <c r="S887" s="1">
        <f>-Table1[[#This Row],[Current Total CHARGE_AMOUNT]]+Table1[[#This Row],[Adj Total CHARGE_AMOUNT]]</f>
        <v>-2757073</v>
      </c>
      <c r="T887" s="1">
        <f>+Table1[[#This Row],[Adj Total TOTAL_COST]]-Table1[[#This Row],[Current Total TOTAL_COST]]</f>
        <v>-515285.4915</v>
      </c>
      <c r="U887" s="1">
        <f>+Table1[[#This Row],[Adj Total CONTRIBUTION_MARGIN]]-Table1[[#This Row],[Current Total CONTRIBUTION_MARGIN]]</f>
        <v>-184608.46999999974</v>
      </c>
      <c r="V887" s="1">
        <f>+Table1[[#This Row],[Adj Total OPERATING_MARGIN]]-Table1[[#This Row],[Current Total OPERATING_MARGIN]]</f>
        <v>-30781.639999999898</v>
      </c>
    </row>
    <row r="888" spans="1:22" x14ac:dyDescent="0.3">
      <c r="A888" t="s">
        <v>81</v>
      </c>
      <c r="B888">
        <v>2022</v>
      </c>
      <c r="C888" t="s">
        <v>17</v>
      </c>
      <c r="D888" t="s">
        <v>79</v>
      </c>
      <c r="E888" s="2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2">
        <v>11</v>
      </c>
      <c r="L888" s="1">
        <v>118082.64</v>
      </c>
      <c r="M888" s="1">
        <v>174824.85</v>
      </c>
      <c r="N888" s="1">
        <v>79852.610100000005</v>
      </c>
      <c r="O888" s="1">
        <v>-3855.6</v>
      </c>
      <c r="P888" s="1">
        <v>-30594.959999999999</v>
      </c>
      <c r="Q888" s="2">
        <f>-+Table1[[#This Row],[Current Record Count]]+Table1[[#This Row],[Adj Record Count]]</f>
        <v>11</v>
      </c>
      <c r="R888" s="1">
        <f>+-Table1[[#This Row],[Current Total ADJUSTMENT_AMOUNT]]+Table1[[#This Row],[Adj Total ADJUSTMENT_AMOUNT]]</f>
        <v>118082.64</v>
      </c>
      <c r="S888" s="1">
        <f>-Table1[[#This Row],[Current Total CHARGE_AMOUNT]]+Table1[[#This Row],[Adj Total CHARGE_AMOUNT]]</f>
        <v>174824.85</v>
      </c>
      <c r="T888" s="1">
        <f>+Table1[[#This Row],[Adj Total TOTAL_COST]]-Table1[[#This Row],[Current Total TOTAL_COST]]</f>
        <v>79852.610100000005</v>
      </c>
      <c r="U888" s="1">
        <f>+Table1[[#This Row],[Adj Total CONTRIBUTION_MARGIN]]-Table1[[#This Row],[Current Total CONTRIBUTION_MARGIN]]</f>
        <v>-3855.6</v>
      </c>
      <c r="V888" s="1">
        <f>+Table1[[#This Row],[Adj Total OPERATING_MARGIN]]-Table1[[#This Row],[Current Total OPERATING_MARGIN]]</f>
        <v>-30594.959999999999</v>
      </c>
    </row>
    <row r="889" spans="1:22" x14ac:dyDescent="0.3">
      <c r="A889" t="s">
        <v>39</v>
      </c>
      <c r="B889">
        <v>2024</v>
      </c>
      <c r="C889" t="s">
        <v>20</v>
      </c>
      <c r="D889" t="s">
        <v>61</v>
      </c>
      <c r="E889" s="2">
        <v>2</v>
      </c>
      <c r="F889" s="1">
        <v>4302.17</v>
      </c>
      <c r="G889" s="1">
        <v>4952.6000000000004</v>
      </c>
      <c r="H889" s="1">
        <v>2198.9151000000002</v>
      </c>
      <c r="I889" s="1">
        <v>-762.1</v>
      </c>
      <c r="J889" s="1">
        <v>-1548.49</v>
      </c>
      <c r="K889" s="2">
        <v>192</v>
      </c>
      <c r="L889" s="1">
        <v>2185718.48</v>
      </c>
      <c r="M889" s="1">
        <v>2756978.69</v>
      </c>
      <c r="N889" s="1">
        <v>788538.05590000004</v>
      </c>
      <c r="O889" s="1">
        <v>215807.62</v>
      </c>
      <c r="P889" s="1">
        <v>-32134.95</v>
      </c>
      <c r="Q889" s="2">
        <f>-+Table1[[#This Row],[Current Record Count]]+Table1[[#This Row],[Adj Record Count]]</f>
        <v>190</v>
      </c>
      <c r="R889" s="1">
        <f>+-Table1[[#This Row],[Current Total ADJUSTMENT_AMOUNT]]+Table1[[#This Row],[Adj Total ADJUSTMENT_AMOUNT]]</f>
        <v>2181416.31</v>
      </c>
      <c r="S889" s="1">
        <f>-Table1[[#This Row],[Current Total CHARGE_AMOUNT]]+Table1[[#This Row],[Adj Total CHARGE_AMOUNT]]</f>
        <v>2752026.09</v>
      </c>
      <c r="T889" s="1">
        <f>+Table1[[#This Row],[Adj Total TOTAL_COST]]-Table1[[#This Row],[Current Total TOTAL_COST]]</f>
        <v>786339.14080000005</v>
      </c>
      <c r="U889" s="1">
        <f>+Table1[[#This Row],[Adj Total CONTRIBUTION_MARGIN]]-Table1[[#This Row],[Current Total CONTRIBUTION_MARGIN]]</f>
        <v>216569.72</v>
      </c>
      <c r="V889" s="1">
        <f>+Table1[[#This Row],[Adj Total OPERATING_MARGIN]]-Table1[[#This Row],[Current Total OPERATING_MARGIN]]</f>
        <v>-30586.46</v>
      </c>
    </row>
    <row r="890" spans="1:22" x14ac:dyDescent="0.3">
      <c r="A890" t="s">
        <v>31</v>
      </c>
      <c r="B890">
        <v>2020</v>
      </c>
      <c r="C890" t="s">
        <v>17</v>
      </c>
      <c r="D890" t="s">
        <v>45</v>
      </c>
      <c r="E890" s="2">
        <v>200</v>
      </c>
      <c r="F890" s="1">
        <v>391809.51</v>
      </c>
      <c r="G890" s="1">
        <v>597242.30000000005</v>
      </c>
      <c r="H890" s="1">
        <v>145878.5508</v>
      </c>
      <c r="I890" s="1">
        <v>109465.1</v>
      </c>
      <c r="J890" s="1">
        <v>55126.69</v>
      </c>
      <c r="K890" s="2">
        <v>180</v>
      </c>
      <c r="L890" s="1">
        <v>218554.65</v>
      </c>
      <c r="M890" s="1">
        <v>329517.28000000003</v>
      </c>
      <c r="N890" s="1">
        <v>82551.781300000002</v>
      </c>
      <c r="O890" s="1">
        <v>55335.22</v>
      </c>
      <c r="P890" s="1">
        <v>24577.84</v>
      </c>
      <c r="Q890" s="2">
        <f>-+Table1[[#This Row],[Current Record Count]]+Table1[[#This Row],[Adj Record Count]]</f>
        <v>-20</v>
      </c>
      <c r="R890" s="1">
        <f>+-Table1[[#This Row],[Current Total ADJUSTMENT_AMOUNT]]+Table1[[#This Row],[Adj Total ADJUSTMENT_AMOUNT]]</f>
        <v>-173254.86000000002</v>
      </c>
      <c r="S890" s="1">
        <f>-Table1[[#This Row],[Current Total CHARGE_AMOUNT]]+Table1[[#This Row],[Adj Total CHARGE_AMOUNT]]</f>
        <v>-267725.02</v>
      </c>
      <c r="T890" s="1">
        <f>+Table1[[#This Row],[Adj Total TOTAL_COST]]-Table1[[#This Row],[Current Total TOTAL_COST]]</f>
        <v>-63326.769499999995</v>
      </c>
      <c r="U890" s="1">
        <f>+Table1[[#This Row],[Adj Total CONTRIBUTION_MARGIN]]-Table1[[#This Row],[Current Total CONTRIBUTION_MARGIN]]</f>
        <v>-54129.880000000005</v>
      </c>
      <c r="V890" s="1">
        <f>+Table1[[#This Row],[Adj Total OPERATING_MARGIN]]-Table1[[#This Row],[Current Total OPERATING_MARGIN]]</f>
        <v>-30548.850000000002</v>
      </c>
    </row>
    <row r="891" spans="1:22" x14ac:dyDescent="0.3">
      <c r="A891" t="s">
        <v>78</v>
      </c>
      <c r="B891">
        <v>2022</v>
      </c>
      <c r="C891" t="s">
        <v>17</v>
      </c>
      <c r="D891" t="s">
        <v>56</v>
      </c>
      <c r="E891" s="2">
        <v>362</v>
      </c>
      <c r="F891" s="1">
        <v>805385.41</v>
      </c>
      <c r="G891" s="1">
        <v>1017947.39</v>
      </c>
      <c r="H891" s="1">
        <v>201897.74419999999</v>
      </c>
      <c r="I891" s="1">
        <v>89594.5</v>
      </c>
      <c r="J891" s="1">
        <v>32862.17</v>
      </c>
      <c r="K891" s="2">
        <v>332</v>
      </c>
      <c r="L891" s="1">
        <v>612366.81999999995</v>
      </c>
      <c r="M891" s="1">
        <v>757279.19</v>
      </c>
      <c r="N891" s="1">
        <v>162538.73550000001</v>
      </c>
      <c r="O891" s="1">
        <v>48497.03</v>
      </c>
      <c r="P891" s="1">
        <v>2319.73</v>
      </c>
      <c r="Q891" s="2">
        <f>-+Table1[[#This Row],[Current Record Count]]+Table1[[#This Row],[Adj Record Count]]</f>
        <v>-30</v>
      </c>
      <c r="R891" s="1">
        <f>+-Table1[[#This Row],[Current Total ADJUSTMENT_AMOUNT]]+Table1[[#This Row],[Adj Total ADJUSTMENT_AMOUNT]]</f>
        <v>-193018.59000000008</v>
      </c>
      <c r="S891" s="1">
        <f>-Table1[[#This Row],[Current Total CHARGE_AMOUNT]]+Table1[[#This Row],[Adj Total CHARGE_AMOUNT]]</f>
        <v>-260668.20000000007</v>
      </c>
      <c r="T891" s="1">
        <f>+Table1[[#This Row],[Adj Total TOTAL_COST]]-Table1[[#This Row],[Current Total TOTAL_COST]]</f>
        <v>-39359.008699999977</v>
      </c>
      <c r="U891" s="1">
        <f>+Table1[[#This Row],[Adj Total CONTRIBUTION_MARGIN]]-Table1[[#This Row],[Current Total CONTRIBUTION_MARGIN]]</f>
        <v>-41097.47</v>
      </c>
      <c r="V891" s="1">
        <f>+Table1[[#This Row],[Adj Total OPERATING_MARGIN]]-Table1[[#This Row],[Current Total OPERATING_MARGIN]]</f>
        <v>-30542.44</v>
      </c>
    </row>
    <row r="892" spans="1:22" x14ac:dyDescent="0.3">
      <c r="A892" t="s">
        <v>25</v>
      </c>
      <c r="B892">
        <v>2022</v>
      </c>
      <c r="C892" t="s">
        <v>29</v>
      </c>
      <c r="D892" t="s">
        <v>36</v>
      </c>
      <c r="E892" s="2">
        <v>261</v>
      </c>
      <c r="F892" s="1">
        <v>790315.49</v>
      </c>
      <c r="G892" s="1">
        <v>945690.17</v>
      </c>
      <c r="H892" s="1">
        <v>72081.373500000002</v>
      </c>
      <c r="I892" s="1">
        <v>116170.96</v>
      </c>
      <c r="J892" s="1">
        <v>95971.99</v>
      </c>
      <c r="K892" s="2">
        <v>477</v>
      </c>
      <c r="L892" s="1">
        <v>1664779.82</v>
      </c>
      <c r="M892" s="1">
        <v>2100874.2799999998</v>
      </c>
      <c r="N892" s="1">
        <v>422247.38189999998</v>
      </c>
      <c r="O892" s="1">
        <v>184031.67</v>
      </c>
      <c r="P892" s="1">
        <v>65471.93</v>
      </c>
      <c r="Q892" s="2">
        <f>-+Table1[[#This Row],[Current Record Count]]+Table1[[#This Row],[Adj Record Count]]</f>
        <v>216</v>
      </c>
      <c r="R892" s="1">
        <f>+-Table1[[#This Row],[Current Total ADJUSTMENT_AMOUNT]]+Table1[[#This Row],[Adj Total ADJUSTMENT_AMOUNT]]</f>
        <v>874464.33000000007</v>
      </c>
      <c r="S892" s="1">
        <f>-Table1[[#This Row],[Current Total CHARGE_AMOUNT]]+Table1[[#This Row],[Adj Total CHARGE_AMOUNT]]</f>
        <v>1155184.1099999999</v>
      </c>
      <c r="T892" s="1">
        <f>+Table1[[#This Row],[Adj Total TOTAL_COST]]-Table1[[#This Row],[Current Total TOTAL_COST]]</f>
        <v>350166.00839999999</v>
      </c>
      <c r="U892" s="1">
        <f>+Table1[[#This Row],[Adj Total CONTRIBUTION_MARGIN]]-Table1[[#This Row],[Current Total CONTRIBUTION_MARGIN]]</f>
        <v>67860.710000000006</v>
      </c>
      <c r="V892" s="1">
        <f>+Table1[[#This Row],[Adj Total OPERATING_MARGIN]]-Table1[[#This Row],[Current Total OPERATING_MARGIN]]</f>
        <v>-30500.060000000005</v>
      </c>
    </row>
    <row r="893" spans="1:22" x14ac:dyDescent="0.3">
      <c r="A893" t="s">
        <v>16</v>
      </c>
      <c r="B893">
        <v>2023</v>
      </c>
      <c r="C893" t="s">
        <v>20</v>
      </c>
      <c r="D893" t="s">
        <v>93</v>
      </c>
      <c r="E893" s="2">
        <v>4389</v>
      </c>
      <c r="F893" s="1">
        <v>1836843.7</v>
      </c>
      <c r="G893" s="1">
        <v>2591802.35</v>
      </c>
      <c r="H893" s="1">
        <v>403094.6238</v>
      </c>
      <c r="I893" s="1">
        <v>693752.89</v>
      </c>
      <c r="J893" s="1">
        <v>587585.17000000004</v>
      </c>
      <c r="K893" s="2">
        <v>4344</v>
      </c>
      <c r="L893" s="1">
        <v>1671799.06</v>
      </c>
      <c r="M893" s="1">
        <v>2384407.94</v>
      </c>
      <c r="N893" s="1">
        <v>375691.73349999997</v>
      </c>
      <c r="O893" s="1">
        <v>655756.78</v>
      </c>
      <c r="P893" s="1">
        <v>557163.06999999995</v>
      </c>
      <c r="Q893" s="2">
        <f>-+Table1[[#This Row],[Current Record Count]]+Table1[[#This Row],[Adj Record Count]]</f>
        <v>-45</v>
      </c>
      <c r="R893" s="1">
        <f>+-Table1[[#This Row],[Current Total ADJUSTMENT_AMOUNT]]+Table1[[#This Row],[Adj Total ADJUSTMENT_AMOUNT]]</f>
        <v>-165044.6399999999</v>
      </c>
      <c r="S893" s="1">
        <f>-Table1[[#This Row],[Current Total CHARGE_AMOUNT]]+Table1[[#This Row],[Adj Total CHARGE_AMOUNT]]</f>
        <v>-207394.41000000015</v>
      </c>
      <c r="T893" s="1">
        <f>+Table1[[#This Row],[Adj Total TOTAL_COST]]-Table1[[#This Row],[Current Total TOTAL_COST]]</f>
        <v>-27402.890300000028</v>
      </c>
      <c r="U893" s="1">
        <f>+Table1[[#This Row],[Adj Total CONTRIBUTION_MARGIN]]-Table1[[#This Row],[Current Total CONTRIBUTION_MARGIN]]</f>
        <v>-37996.109999999986</v>
      </c>
      <c r="V893" s="1">
        <f>+Table1[[#This Row],[Adj Total OPERATING_MARGIN]]-Table1[[#This Row],[Current Total OPERATING_MARGIN]]</f>
        <v>-30422.100000000093</v>
      </c>
    </row>
    <row r="894" spans="1:22" x14ac:dyDescent="0.3">
      <c r="A894" t="s">
        <v>27</v>
      </c>
      <c r="B894">
        <v>2025</v>
      </c>
      <c r="C894" t="s">
        <v>20</v>
      </c>
      <c r="D894" t="s">
        <v>89</v>
      </c>
      <c r="E894" s="2">
        <v>1</v>
      </c>
      <c r="F894" s="1">
        <v>16825.43</v>
      </c>
      <c r="G894" s="1">
        <v>17532</v>
      </c>
      <c r="H894" s="1">
        <v>1827.7538</v>
      </c>
      <c r="I894" s="1">
        <v>-369.07</v>
      </c>
      <c r="J894" s="1">
        <v>-1061.45</v>
      </c>
      <c r="K894" s="2">
        <v>6</v>
      </c>
      <c r="L894" s="1">
        <v>101433.86</v>
      </c>
      <c r="M894" s="1">
        <v>117467.78</v>
      </c>
      <c r="N894" s="1">
        <v>47408.682800000002</v>
      </c>
      <c r="O894" s="1">
        <v>-9013.8700000000008</v>
      </c>
      <c r="P894" s="1">
        <v>-31195.57</v>
      </c>
      <c r="Q894" s="2">
        <f>-+Table1[[#This Row],[Current Record Count]]+Table1[[#This Row],[Adj Record Count]]</f>
        <v>5</v>
      </c>
      <c r="R894" s="1">
        <f>+-Table1[[#This Row],[Current Total ADJUSTMENT_AMOUNT]]+Table1[[#This Row],[Adj Total ADJUSTMENT_AMOUNT]]</f>
        <v>84608.43</v>
      </c>
      <c r="S894" s="1">
        <f>-Table1[[#This Row],[Current Total CHARGE_AMOUNT]]+Table1[[#This Row],[Adj Total CHARGE_AMOUNT]]</f>
        <v>99935.78</v>
      </c>
      <c r="T894" s="1">
        <f>+Table1[[#This Row],[Adj Total TOTAL_COST]]-Table1[[#This Row],[Current Total TOTAL_COST]]</f>
        <v>45580.929000000004</v>
      </c>
      <c r="U894" s="1">
        <f>+Table1[[#This Row],[Adj Total CONTRIBUTION_MARGIN]]-Table1[[#This Row],[Current Total CONTRIBUTION_MARGIN]]</f>
        <v>-8644.8000000000011</v>
      </c>
      <c r="V894" s="1">
        <f>+Table1[[#This Row],[Adj Total OPERATING_MARGIN]]-Table1[[#This Row],[Current Total OPERATING_MARGIN]]</f>
        <v>-30134.12</v>
      </c>
    </row>
    <row r="895" spans="1:22" x14ac:dyDescent="0.3">
      <c r="A895" t="s">
        <v>74</v>
      </c>
      <c r="B895">
        <v>2024</v>
      </c>
      <c r="C895" t="s">
        <v>34</v>
      </c>
      <c r="D895" t="s">
        <v>34</v>
      </c>
      <c r="E895" s="2">
        <v>4247</v>
      </c>
      <c r="F895" s="1">
        <v>1765935.56</v>
      </c>
      <c r="G895" s="1">
        <v>2497835.02</v>
      </c>
      <c r="H895" s="1">
        <v>678478.93689999997</v>
      </c>
      <c r="I895" s="1">
        <v>484259.86</v>
      </c>
      <c r="J895" s="1">
        <v>268418.32</v>
      </c>
      <c r="K895" s="2">
        <v>4080</v>
      </c>
      <c r="L895" s="1">
        <v>823984.32</v>
      </c>
      <c r="M895" s="1">
        <v>1281777.31</v>
      </c>
      <c r="N895" s="1">
        <v>321778.56800000003</v>
      </c>
      <c r="O895" s="1">
        <v>338111.75</v>
      </c>
      <c r="P895" s="1">
        <v>238557.97</v>
      </c>
      <c r="Q895" s="2">
        <f>-+Table1[[#This Row],[Current Record Count]]+Table1[[#This Row],[Adj Record Count]]</f>
        <v>-167</v>
      </c>
      <c r="R895" s="1">
        <f>+-Table1[[#This Row],[Current Total ADJUSTMENT_AMOUNT]]+Table1[[#This Row],[Adj Total ADJUSTMENT_AMOUNT]]</f>
        <v>-941951.24000000011</v>
      </c>
      <c r="S895" s="1">
        <f>-Table1[[#This Row],[Current Total CHARGE_AMOUNT]]+Table1[[#This Row],[Adj Total CHARGE_AMOUNT]]</f>
        <v>-1216057.71</v>
      </c>
      <c r="T895" s="1">
        <f>+Table1[[#This Row],[Adj Total TOTAL_COST]]-Table1[[#This Row],[Current Total TOTAL_COST]]</f>
        <v>-356700.36889999994</v>
      </c>
      <c r="U895" s="1">
        <f>+Table1[[#This Row],[Adj Total CONTRIBUTION_MARGIN]]-Table1[[#This Row],[Current Total CONTRIBUTION_MARGIN]]</f>
        <v>-146148.10999999999</v>
      </c>
      <c r="V895" s="1">
        <f>+Table1[[#This Row],[Adj Total OPERATING_MARGIN]]-Table1[[#This Row],[Current Total OPERATING_MARGIN]]</f>
        <v>-29860.350000000006</v>
      </c>
    </row>
    <row r="896" spans="1:22" x14ac:dyDescent="0.3">
      <c r="A896" t="s">
        <v>22</v>
      </c>
      <c r="B896">
        <v>2021</v>
      </c>
      <c r="C896" t="s">
        <v>20</v>
      </c>
      <c r="D896" t="s">
        <v>21</v>
      </c>
      <c r="E896" s="2">
        <v>2127</v>
      </c>
      <c r="F896" s="1">
        <v>1882165.29</v>
      </c>
      <c r="G896" s="1">
        <v>2710298.08</v>
      </c>
      <c r="H896" s="1">
        <v>1904487.4187</v>
      </c>
      <c r="I896" s="1">
        <v>-331842.51</v>
      </c>
      <c r="J896" s="1">
        <v>-665587.4</v>
      </c>
      <c r="K896" s="2">
        <v>2066</v>
      </c>
      <c r="L896" s="1">
        <v>1707867.17</v>
      </c>
      <c r="M896" s="1">
        <v>2436399.5499999998</v>
      </c>
      <c r="N896" s="1">
        <v>1832101.1173</v>
      </c>
      <c r="O896" s="1">
        <v>-376675</v>
      </c>
      <c r="P896" s="1">
        <v>-695428.39</v>
      </c>
      <c r="Q896" s="2">
        <f>-+Table1[[#This Row],[Current Record Count]]+Table1[[#This Row],[Adj Record Count]]</f>
        <v>-61</v>
      </c>
      <c r="R896" s="1">
        <f>+-Table1[[#This Row],[Current Total ADJUSTMENT_AMOUNT]]+Table1[[#This Row],[Adj Total ADJUSTMENT_AMOUNT]]</f>
        <v>-174298.12000000011</v>
      </c>
      <c r="S896" s="1">
        <f>-Table1[[#This Row],[Current Total CHARGE_AMOUNT]]+Table1[[#This Row],[Adj Total CHARGE_AMOUNT]]</f>
        <v>-273898.53000000026</v>
      </c>
      <c r="T896" s="1">
        <f>+Table1[[#This Row],[Adj Total TOTAL_COST]]-Table1[[#This Row],[Current Total TOTAL_COST]]</f>
        <v>-72386.301399999997</v>
      </c>
      <c r="U896" s="1">
        <f>+Table1[[#This Row],[Adj Total CONTRIBUTION_MARGIN]]-Table1[[#This Row],[Current Total CONTRIBUTION_MARGIN]]</f>
        <v>-44832.489999999991</v>
      </c>
      <c r="V896" s="1">
        <f>+Table1[[#This Row],[Adj Total OPERATING_MARGIN]]-Table1[[#This Row],[Current Total OPERATING_MARGIN]]</f>
        <v>-29840.989999999991</v>
      </c>
    </row>
    <row r="897" spans="1:22" x14ac:dyDescent="0.3">
      <c r="A897" t="s">
        <v>78</v>
      </c>
      <c r="B897">
        <v>2022</v>
      </c>
      <c r="C897" t="s">
        <v>17</v>
      </c>
      <c r="D897" t="s">
        <v>69</v>
      </c>
      <c r="E897" s="2">
        <v>7</v>
      </c>
      <c r="F897" s="1">
        <v>13826.07</v>
      </c>
      <c r="G897" s="1">
        <v>62375.76</v>
      </c>
      <c r="H897" s="1">
        <v>17500.100999999999</v>
      </c>
      <c r="I897" s="1">
        <v>34770</v>
      </c>
      <c r="J897" s="1">
        <v>31395.03</v>
      </c>
      <c r="K897" s="2">
        <v>5</v>
      </c>
      <c r="L897" s="1">
        <v>6394.94</v>
      </c>
      <c r="M897" s="1">
        <v>9026</v>
      </c>
      <c r="N897" s="1">
        <v>1391.6285</v>
      </c>
      <c r="O897" s="1">
        <v>2002.08</v>
      </c>
      <c r="P897" s="1">
        <v>1584.88</v>
      </c>
      <c r="Q897" s="2">
        <f>-+Table1[[#This Row],[Current Record Count]]+Table1[[#This Row],[Adj Record Count]]</f>
        <v>-2</v>
      </c>
      <c r="R897" s="1">
        <f>+-Table1[[#This Row],[Current Total ADJUSTMENT_AMOUNT]]+Table1[[#This Row],[Adj Total ADJUSTMENT_AMOUNT]]</f>
        <v>-7431.13</v>
      </c>
      <c r="S897" s="1">
        <f>-Table1[[#This Row],[Current Total CHARGE_AMOUNT]]+Table1[[#This Row],[Adj Total CHARGE_AMOUNT]]</f>
        <v>-53349.760000000002</v>
      </c>
      <c r="T897" s="1">
        <f>+Table1[[#This Row],[Adj Total TOTAL_COST]]-Table1[[#This Row],[Current Total TOTAL_COST]]</f>
        <v>-16108.472499999998</v>
      </c>
      <c r="U897" s="1">
        <f>+Table1[[#This Row],[Adj Total CONTRIBUTION_MARGIN]]-Table1[[#This Row],[Current Total CONTRIBUTION_MARGIN]]</f>
        <v>-32767.919999999998</v>
      </c>
      <c r="V897" s="1">
        <f>+Table1[[#This Row],[Adj Total OPERATING_MARGIN]]-Table1[[#This Row],[Current Total OPERATING_MARGIN]]</f>
        <v>-29810.149999999998</v>
      </c>
    </row>
    <row r="898" spans="1:22" x14ac:dyDescent="0.3">
      <c r="A898" t="s">
        <v>81</v>
      </c>
      <c r="B898">
        <v>2024</v>
      </c>
      <c r="C898" t="s">
        <v>29</v>
      </c>
      <c r="D898" t="s">
        <v>52</v>
      </c>
      <c r="E898" s="2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2">
        <v>8</v>
      </c>
      <c r="L898" s="1">
        <v>182461.52</v>
      </c>
      <c r="M898" s="1">
        <v>199774.67</v>
      </c>
      <c r="N898" s="1">
        <v>47454.486400000002</v>
      </c>
      <c r="O898" s="1">
        <v>-24930.94</v>
      </c>
      <c r="P898" s="1">
        <v>-29640.560000000001</v>
      </c>
      <c r="Q898" s="2">
        <f>-+Table1[[#This Row],[Current Record Count]]+Table1[[#This Row],[Adj Record Count]]</f>
        <v>8</v>
      </c>
      <c r="R898" s="1">
        <f>+-Table1[[#This Row],[Current Total ADJUSTMENT_AMOUNT]]+Table1[[#This Row],[Adj Total ADJUSTMENT_AMOUNT]]</f>
        <v>182461.52</v>
      </c>
      <c r="S898" s="1">
        <f>-Table1[[#This Row],[Current Total CHARGE_AMOUNT]]+Table1[[#This Row],[Adj Total CHARGE_AMOUNT]]</f>
        <v>199774.67</v>
      </c>
      <c r="T898" s="1">
        <f>+Table1[[#This Row],[Adj Total TOTAL_COST]]-Table1[[#This Row],[Current Total TOTAL_COST]]</f>
        <v>47454.486400000002</v>
      </c>
      <c r="U898" s="1">
        <f>+Table1[[#This Row],[Adj Total CONTRIBUTION_MARGIN]]-Table1[[#This Row],[Current Total CONTRIBUTION_MARGIN]]</f>
        <v>-24930.94</v>
      </c>
      <c r="V898" s="1">
        <f>+Table1[[#This Row],[Adj Total OPERATING_MARGIN]]-Table1[[#This Row],[Current Total OPERATING_MARGIN]]</f>
        <v>-29640.560000000001</v>
      </c>
    </row>
    <row r="899" spans="1:22" x14ac:dyDescent="0.3">
      <c r="A899" t="s">
        <v>39</v>
      </c>
      <c r="B899">
        <v>2023</v>
      </c>
      <c r="C899" t="s">
        <v>23</v>
      </c>
      <c r="D899" t="s">
        <v>83</v>
      </c>
      <c r="E899" s="2">
        <v>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2">
        <v>21</v>
      </c>
      <c r="L899" s="1">
        <v>209214.74</v>
      </c>
      <c r="M899" s="1">
        <v>254410.95</v>
      </c>
      <c r="N899" s="1">
        <v>87975.411300000007</v>
      </c>
      <c r="O899" s="1">
        <v>1619.1</v>
      </c>
      <c r="P899" s="1">
        <v>-29592.26</v>
      </c>
      <c r="Q899" s="2">
        <f>-+Table1[[#This Row],[Current Record Count]]+Table1[[#This Row],[Adj Record Count]]</f>
        <v>20</v>
      </c>
      <c r="R899" s="1">
        <f>+-Table1[[#This Row],[Current Total ADJUSTMENT_AMOUNT]]+Table1[[#This Row],[Adj Total ADJUSTMENT_AMOUNT]]</f>
        <v>209214.74</v>
      </c>
      <c r="S899" s="1">
        <f>-Table1[[#This Row],[Current Total CHARGE_AMOUNT]]+Table1[[#This Row],[Adj Total CHARGE_AMOUNT]]</f>
        <v>254410.95</v>
      </c>
      <c r="T899" s="1">
        <f>+Table1[[#This Row],[Adj Total TOTAL_COST]]-Table1[[#This Row],[Current Total TOTAL_COST]]</f>
        <v>87975.411300000007</v>
      </c>
      <c r="U899" s="1">
        <f>+Table1[[#This Row],[Adj Total CONTRIBUTION_MARGIN]]-Table1[[#This Row],[Current Total CONTRIBUTION_MARGIN]]</f>
        <v>1619.1</v>
      </c>
      <c r="V899" s="1">
        <f>+Table1[[#This Row],[Adj Total OPERATING_MARGIN]]-Table1[[#This Row],[Current Total OPERATING_MARGIN]]</f>
        <v>-29592.26</v>
      </c>
    </row>
    <row r="900" spans="1:22" x14ac:dyDescent="0.3">
      <c r="A900" t="s">
        <v>16</v>
      </c>
      <c r="B900">
        <v>2025</v>
      </c>
      <c r="C900" t="s">
        <v>17</v>
      </c>
      <c r="D900" t="s">
        <v>45</v>
      </c>
      <c r="E900" s="2">
        <v>76</v>
      </c>
      <c r="F900" s="1">
        <v>139339.93</v>
      </c>
      <c r="G900" s="1">
        <v>220767.01</v>
      </c>
      <c r="H900" s="1">
        <v>29477.544099999999</v>
      </c>
      <c r="I900" s="1">
        <v>38511.58</v>
      </c>
      <c r="J900" s="1">
        <v>29747.41</v>
      </c>
      <c r="K900" s="2">
        <v>55</v>
      </c>
      <c r="L900" s="1">
        <v>19486.189999999999</v>
      </c>
      <c r="M900" s="1">
        <v>28438.58</v>
      </c>
      <c r="N900" s="1">
        <v>5575.5802000000003</v>
      </c>
      <c r="O900" s="1">
        <v>1927.6</v>
      </c>
      <c r="P900" s="1">
        <v>169.68</v>
      </c>
      <c r="Q900" s="2">
        <f>-+Table1[[#This Row],[Current Record Count]]+Table1[[#This Row],[Adj Record Count]]</f>
        <v>-21</v>
      </c>
      <c r="R900" s="1">
        <f>+-Table1[[#This Row],[Current Total ADJUSTMENT_AMOUNT]]+Table1[[#This Row],[Adj Total ADJUSTMENT_AMOUNT]]</f>
        <v>-119853.73999999999</v>
      </c>
      <c r="S900" s="1">
        <f>-Table1[[#This Row],[Current Total CHARGE_AMOUNT]]+Table1[[#This Row],[Adj Total CHARGE_AMOUNT]]</f>
        <v>-192328.43</v>
      </c>
      <c r="T900" s="1">
        <f>+Table1[[#This Row],[Adj Total TOTAL_COST]]-Table1[[#This Row],[Current Total TOTAL_COST]]</f>
        <v>-23901.963899999999</v>
      </c>
      <c r="U900" s="1">
        <f>+Table1[[#This Row],[Adj Total CONTRIBUTION_MARGIN]]-Table1[[#This Row],[Current Total CONTRIBUTION_MARGIN]]</f>
        <v>-36583.980000000003</v>
      </c>
      <c r="V900" s="1">
        <f>+Table1[[#This Row],[Adj Total OPERATING_MARGIN]]-Table1[[#This Row],[Current Total OPERATING_MARGIN]]</f>
        <v>-29577.73</v>
      </c>
    </row>
    <row r="901" spans="1:22" x14ac:dyDescent="0.3">
      <c r="A901" t="s">
        <v>16</v>
      </c>
      <c r="B901">
        <v>2024</v>
      </c>
      <c r="C901" t="s">
        <v>17</v>
      </c>
      <c r="D901" t="s">
        <v>45</v>
      </c>
      <c r="E901" s="2">
        <v>133</v>
      </c>
      <c r="F901" s="1">
        <v>255051.13</v>
      </c>
      <c r="G901" s="1">
        <v>342413.86</v>
      </c>
      <c r="H901" s="1">
        <v>79352.624400000001</v>
      </c>
      <c r="I901" s="1">
        <v>54646.080000000002</v>
      </c>
      <c r="J901" s="1">
        <v>31491.84</v>
      </c>
      <c r="K901" s="2">
        <v>103</v>
      </c>
      <c r="L901" s="1">
        <v>54256.09</v>
      </c>
      <c r="M901" s="1">
        <v>64651.8</v>
      </c>
      <c r="N901" s="1">
        <v>28289.687699999999</v>
      </c>
      <c r="O901" s="1">
        <v>10494.02</v>
      </c>
      <c r="P901" s="1">
        <v>2044.39</v>
      </c>
      <c r="Q901" s="2">
        <f>-+Table1[[#This Row],[Current Record Count]]+Table1[[#This Row],[Adj Record Count]]</f>
        <v>-30</v>
      </c>
      <c r="R901" s="1">
        <f>+-Table1[[#This Row],[Current Total ADJUSTMENT_AMOUNT]]+Table1[[#This Row],[Adj Total ADJUSTMENT_AMOUNT]]</f>
        <v>-200795.04</v>
      </c>
      <c r="S901" s="1">
        <f>-Table1[[#This Row],[Current Total CHARGE_AMOUNT]]+Table1[[#This Row],[Adj Total CHARGE_AMOUNT]]</f>
        <v>-277762.06</v>
      </c>
      <c r="T901" s="1">
        <f>+Table1[[#This Row],[Adj Total TOTAL_COST]]-Table1[[#This Row],[Current Total TOTAL_COST]]</f>
        <v>-51062.936700000006</v>
      </c>
      <c r="U901" s="1">
        <f>+Table1[[#This Row],[Adj Total CONTRIBUTION_MARGIN]]-Table1[[#This Row],[Current Total CONTRIBUTION_MARGIN]]</f>
        <v>-44152.06</v>
      </c>
      <c r="V901" s="1">
        <f>+Table1[[#This Row],[Adj Total OPERATING_MARGIN]]-Table1[[#This Row],[Current Total OPERATING_MARGIN]]</f>
        <v>-29447.45</v>
      </c>
    </row>
    <row r="902" spans="1:22" x14ac:dyDescent="0.3">
      <c r="A902" t="s">
        <v>16</v>
      </c>
      <c r="B902">
        <v>2024</v>
      </c>
      <c r="C902" t="s">
        <v>23</v>
      </c>
      <c r="D902" t="s">
        <v>40</v>
      </c>
      <c r="E902" s="2">
        <v>27</v>
      </c>
      <c r="F902" s="1">
        <v>80333.19</v>
      </c>
      <c r="G902" s="1">
        <v>115030.38</v>
      </c>
      <c r="H902" s="1">
        <v>13535.8642</v>
      </c>
      <c r="I902" s="1">
        <v>37797.760000000002</v>
      </c>
      <c r="J902" s="1">
        <v>32798.980000000003</v>
      </c>
      <c r="K902" s="2">
        <v>20</v>
      </c>
      <c r="L902" s="1">
        <v>9461.9699999999993</v>
      </c>
      <c r="M902" s="1">
        <v>15721.75</v>
      </c>
      <c r="N902" s="1">
        <v>3673.9834999999998</v>
      </c>
      <c r="O902" s="1">
        <v>5397.32</v>
      </c>
      <c r="P902" s="1">
        <v>3431.74</v>
      </c>
      <c r="Q902" s="2">
        <f>-+Table1[[#This Row],[Current Record Count]]+Table1[[#This Row],[Adj Record Count]]</f>
        <v>-7</v>
      </c>
      <c r="R902" s="1">
        <f>+-Table1[[#This Row],[Current Total ADJUSTMENT_AMOUNT]]+Table1[[#This Row],[Adj Total ADJUSTMENT_AMOUNT]]</f>
        <v>-70871.22</v>
      </c>
      <c r="S902" s="1">
        <f>-Table1[[#This Row],[Current Total CHARGE_AMOUNT]]+Table1[[#This Row],[Adj Total CHARGE_AMOUNT]]</f>
        <v>-99308.63</v>
      </c>
      <c r="T902" s="1">
        <f>+Table1[[#This Row],[Adj Total TOTAL_COST]]-Table1[[#This Row],[Current Total TOTAL_COST]]</f>
        <v>-9861.8806999999997</v>
      </c>
      <c r="U902" s="1">
        <f>+Table1[[#This Row],[Adj Total CONTRIBUTION_MARGIN]]-Table1[[#This Row],[Current Total CONTRIBUTION_MARGIN]]</f>
        <v>-32400.440000000002</v>
      </c>
      <c r="V902" s="1">
        <f>+Table1[[#This Row],[Adj Total OPERATING_MARGIN]]-Table1[[#This Row],[Current Total OPERATING_MARGIN]]</f>
        <v>-29367.240000000005</v>
      </c>
    </row>
    <row r="903" spans="1:22" x14ac:dyDescent="0.3">
      <c r="A903" t="s">
        <v>16</v>
      </c>
      <c r="B903">
        <v>2022</v>
      </c>
      <c r="C903" t="s">
        <v>47</v>
      </c>
      <c r="D903" t="s">
        <v>47</v>
      </c>
      <c r="E903" s="2">
        <v>7441</v>
      </c>
      <c r="F903" s="1">
        <v>2412210.4300000002</v>
      </c>
      <c r="G903" s="1">
        <v>3368730.28</v>
      </c>
      <c r="H903" s="1">
        <v>540218.73710000003</v>
      </c>
      <c r="I903" s="1">
        <v>694062.68</v>
      </c>
      <c r="J903" s="1">
        <v>591706.85</v>
      </c>
      <c r="K903" s="2">
        <v>7408</v>
      </c>
      <c r="L903" s="1">
        <v>2200862.1800000002</v>
      </c>
      <c r="M903" s="1">
        <v>3098221.52</v>
      </c>
      <c r="N903" s="1">
        <v>496234.3775</v>
      </c>
      <c r="O903" s="1">
        <v>654475</v>
      </c>
      <c r="P903" s="1">
        <v>562349.85</v>
      </c>
      <c r="Q903" s="2">
        <f>-+Table1[[#This Row],[Current Record Count]]+Table1[[#This Row],[Adj Record Count]]</f>
        <v>-33</v>
      </c>
      <c r="R903" s="1">
        <f>+-Table1[[#This Row],[Current Total ADJUSTMENT_AMOUNT]]+Table1[[#This Row],[Adj Total ADJUSTMENT_AMOUNT]]</f>
        <v>-211348.25</v>
      </c>
      <c r="S903" s="1">
        <f>-Table1[[#This Row],[Current Total CHARGE_AMOUNT]]+Table1[[#This Row],[Adj Total CHARGE_AMOUNT]]</f>
        <v>-270508.75999999978</v>
      </c>
      <c r="T903" s="1">
        <f>+Table1[[#This Row],[Adj Total TOTAL_COST]]-Table1[[#This Row],[Current Total TOTAL_COST]]</f>
        <v>-43984.359600000025</v>
      </c>
      <c r="U903" s="1">
        <f>+Table1[[#This Row],[Adj Total CONTRIBUTION_MARGIN]]-Table1[[#This Row],[Current Total CONTRIBUTION_MARGIN]]</f>
        <v>-39587.680000000051</v>
      </c>
      <c r="V903" s="1">
        <f>+Table1[[#This Row],[Adj Total OPERATING_MARGIN]]-Table1[[#This Row],[Current Total OPERATING_MARGIN]]</f>
        <v>-29357</v>
      </c>
    </row>
    <row r="904" spans="1:22" x14ac:dyDescent="0.3">
      <c r="A904" t="s">
        <v>31</v>
      </c>
      <c r="B904">
        <v>2024</v>
      </c>
      <c r="C904" t="s">
        <v>20</v>
      </c>
      <c r="D904" t="s">
        <v>100</v>
      </c>
      <c r="E904" s="2">
        <v>12</v>
      </c>
      <c r="F904" s="1">
        <v>64397.5</v>
      </c>
      <c r="G904" s="1">
        <v>64981.46</v>
      </c>
      <c r="H904" s="1">
        <v>38940.030599999998</v>
      </c>
      <c r="I904" s="1">
        <v>47635.67</v>
      </c>
      <c r="J904" s="1">
        <v>31365.33</v>
      </c>
      <c r="K904" s="2">
        <v>7</v>
      </c>
      <c r="L904" s="1">
        <v>8008.94</v>
      </c>
      <c r="M904" s="1">
        <v>8592.9</v>
      </c>
      <c r="N904" s="1">
        <v>2532.1151</v>
      </c>
      <c r="O904" s="1">
        <v>2466.21</v>
      </c>
      <c r="P904" s="1">
        <v>2046.15</v>
      </c>
      <c r="Q904" s="2">
        <f>-+Table1[[#This Row],[Current Record Count]]+Table1[[#This Row],[Adj Record Count]]</f>
        <v>-5</v>
      </c>
      <c r="R904" s="1">
        <f>+-Table1[[#This Row],[Current Total ADJUSTMENT_AMOUNT]]+Table1[[#This Row],[Adj Total ADJUSTMENT_AMOUNT]]</f>
        <v>-56388.56</v>
      </c>
      <c r="S904" s="1">
        <f>-Table1[[#This Row],[Current Total CHARGE_AMOUNT]]+Table1[[#This Row],[Adj Total CHARGE_AMOUNT]]</f>
        <v>-56388.56</v>
      </c>
      <c r="T904" s="1">
        <f>+Table1[[#This Row],[Adj Total TOTAL_COST]]-Table1[[#This Row],[Current Total TOTAL_COST]]</f>
        <v>-36407.915499999996</v>
      </c>
      <c r="U904" s="1">
        <f>+Table1[[#This Row],[Adj Total CONTRIBUTION_MARGIN]]-Table1[[#This Row],[Current Total CONTRIBUTION_MARGIN]]</f>
        <v>-45169.46</v>
      </c>
      <c r="V904" s="1">
        <f>+Table1[[#This Row],[Adj Total OPERATING_MARGIN]]-Table1[[#This Row],[Current Total OPERATING_MARGIN]]</f>
        <v>-29319.18</v>
      </c>
    </row>
    <row r="905" spans="1:22" x14ac:dyDescent="0.3">
      <c r="A905" t="s">
        <v>22</v>
      </c>
      <c r="B905">
        <v>2023</v>
      </c>
      <c r="C905" t="s">
        <v>17</v>
      </c>
      <c r="D905" t="s">
        <v>107</v>
      </c>
      <c r="E905" s="2">
        <v>6996</v>
      </c>
      <c r="F905" s="1">
        <v>5896198.0599999996</v>
      </c>
      <c r="G905" s="1">
        <v>8025763.3799999999</v>
      </c>
      <c r="H905" s="1">
        <v>2660800.5943999998</v>
      </c>
      <c r="I905" s="1">
        <v>1127069.4099999999</v>
      </c>
      <c r="J905" s="1">
        <v>143539.21</v>
      </c>
      <c r="K905" s="2">
        <v>6939</v>
      </c>
      <c r="L905" s="1">
        <v>5591459.9199999999</v>
      </c>
      <c r="M905" s="1">
        <v>7650731.5199999996</v>
      </c>
      <c r="N905" s="1">
        <v>2604517.4304999998</v>
      </c>
      <c r="O905" s="1">
        <v>1078358.05</v>
      </c>
      <c r="P905" s="1">
        <v>114242.27</v>
      </c>
      <c r="Q905" s="2">
        <f>-+Table1[[#This Row],[Current Record Count]]+Table1[[#This Row],[Adj Record Count]]</f>
        <v>-57</v>
      </c>
      <c r="R905" s="1">
        <f>+-Table1[[#This Row],[Current Total ADJUSTMENT_AMOUNT]]+Table1[[#This Row],[Adj Total ADJUSTMENT_AMOUNT]]</f>
        <v>-304738.13999999966</v>
      </c>
      <c r="S905" s="1">
        <f>-Table1[[#This Row],[Current Total CHARGE_AMOUNT]]+Table1[[#This Row],[Adj Total CHARGE_AMOUNT]]</f>
        <v>-375031.86000000034</v>
      </c>
      <c r="T905" s="1">
        <f>+Table1[[#This Row],[Adj Total TOTAL_COST]]-Table1[[#This Row],[Current Total TOTAL_COST]]</f>
        <v>-56283.163900000043</v>
      </c>
      <c r="U905" s="1">
        <f>+Table1[[#This Row],[Adj Total CONTRIBUTION_MARGIN]]-Table1[[#This Row],[Current Total CONTRIBUTION_MARGIN]]</f>
        <v>-48711.35999999987</v>
      </c>
      <c r="V905" s="1">
        <f>+Table1[[#This Row],[Adj Total OPERATING_MARGIN]]-Table1[[#This Row],[Current Total OPERATING_MARGIN]]</f>
        <v>-29296.939999999988</v>
      </c>
    </row>
    <row r="906" spans="1:22" x14ac:dyDescent="0.3">
      <c r="A906" t="s">
        <v>22</v>
      </c>
      <c r="B906">
        <v>2025</v>
      </c>
      <c r="C906" t="s">
        <v>23</v>
      </c>
      <c r="D906" t="s">
        <v>24</v>
      </c>
      <c r="E906" s="2">
        <v>2563</v>
      </c>
      <c r="F906" s="1">
        <v>1292441.1499999999</v>
      </c>
      <c r="G906" s="1">
        <v>1803349.16</v>
      </c>
      <c r="H906" s="1">
        <v>739762.70050000004</v>
      </c>
      <c r="I906" s="1">
        <v>60086.22</v>
      </c>
      <c r="J906" s="1">
        <v>-246234.68</v>
      </c>
      <c r="K906" s="2">
        <v>2525</v>
      </c>
      <c r="L906" s="1">
        <v>1161521.96</v>
      </c>
      <c r="M906" s="1">
        <v>1611696.69</v>
      </c>
      <c r="N906" s="1">
        <v>709007.09360000002</v>
      </c>
      <c r="O906" s="1">
        <v>19442.240000000002</v>
      </c>
      <c r="P906" s="1">
        <v>-275463.78000000003</v>
      </c>
      <c r="Q906" s="2">
        <f>-+Table1[[#This Row],[Current Record Count]]+Table1[[#This Row],[Adj Record Count]]</f>
        <v>-38</v>
      </c>
      <c r="R906" s="1">
        <f>+-Table1[[#This Row],[Current Total ADJUSTMENT_AMOUNT]]+Table1[[#This Row],[Adj Total ADJUSTMENT_AMOUNT]]</f>
        <v>-130919.18999999994</v>
      </c>
      <c r="S906" s="1">
        <f>-Table1[[#This Row],[Current Total CHARGE_AMOUNT]]+Table1[[#This Row],[Adj Total CHARGE_AMOUNT]]</f>
        <v>-191652.46999999997</v>
      </c>
      <c r="T906" s="1">
        <f>+Table1[[#This Row],[Adj Total TOTAL_COST]]-Table1[[#This Row],[Current Total TOTAL_COST]]</f>
        <v>-30755.606900000013</v>
      </c>
      <c r="U906" s="1">
        <f>+Table1[[#This Row],[Adj Total CONTRIBUTION_MARGIN]]-Table1[[#This Row],[Current Total CONTRIBUTION_MARGIN]]</f>
        <v>-40643.979999999996</v>
      </c>
      <c r="V906" s="1">
        <f>+Table1[[#This Row],[Adj Total OPERATING_MARGIN]]-Table1[[#This Row],[Current Total OPERATING_MARGIN]]</f>
        <v>-29229.100000000035</v>
      </c>
    </row>
    <row r="907" spans="1:22" x14ac:dyDescent="0.3">
      <c r="A907" t="s">
        <v>78</v>
      </c>
      <c r="B907">
        <v>2022</v>
      </c>
      <c r="C907" t="s">
        <v>46</v>
      </c>
      <c r="D907" t="s">
        <v>46</v>
      </c>
      <c r="E907" s="2">
        <v>4182</v>
      </c>
      <c r="F907" s="1">
        <v>6349989.0199999996</v>
      </c>
      <c r="G907" s="1">
        <v>8600647.7200000007</v>
      </c>
      <c r="H907" s="1">
        <v>2604506.9649</v>
      </c>
      <c r="I907" s="1">
        <v>881882.95</v>
      </c>
      <c r="J907" s="1">
        <v>105271.7</v>
      </c>
      <c r="K907" s="2">
        <v>4101</v>
      </c>
      <c r="L907" s="1">
        <v>5547882.6900000004</v>
      </c>
      <c r="M907" s="1">
        <v>7466597.5499999998</v>
      </c>
      <c r="N907" s="1">
        <v>2278255.0036999998</v>
      </c>
      <c r="O907" s="1">
        <v>789148.88</v>
      </c>
      <c r="P907" s="1">
        <v>76317.119999999995</v>
      </c>
      <c r="Q907" s="2">
        <f>-+Table1[[#This Row],[Current Record Count]]+Table1[[#This Row],[Adj Record Count]]</f>
        <v>-81</v>
      </c>
      <c r="R907" s="1">
        <f>+-Table1[[#This Row],[Current Total ADJUSTMENT_AMOUNT]]+Table1[[#This Row],[Adj Total ADJUSTMENT_AMOUNT]]</f>
        <v>-802106.32999999914</v>
      </c>
      <c r="S907" s="1">
        <f>-Table1[[#This Row],[Current Total CHARGE_AMOUNT]]+Table1[[#This Row],[Adj Total CHARGE_AMOUNT]]</f>
        <v>-1134050.1700000009</v>
      </c>
      <c r="T907" s="1">
        <f>+Table1[[#This Row],[Adj Total TOTAL_COST]]-Table1[[#This Row],[Current Total TOTAL_COST]]</f>
        <v>-326251.96120000025</v>
      </c>
      <c r="U907" s="1">
        <f>+Table1[[#This Row],[Adj Total CONTRIBUTION_MARGIN]]-Table1[[#This Row],[Current Total CONTRIBUTION_MARGIN]]</f>
        <v>-92734.069999999949</v>
      </c>
      <c r="V907" s="1">
        <f>+Table1[[#This Row],[Adj Total OPERATING_MARGIN]]-Table1[[#This Row],[Current Total OPERATING_MARGIN]]</f>
        <v>-28954.58</v>
      </c>
    </row>
    <row r="908" spans="1:22" x14ac:dyDescent="0.3">
      <c r="A908" t="s">
        <v>33</v>
      </c>
      <c r="B908">
        <v>2020</v>
      </c>
      <c r="C908" t="s">
        <v>17</v>
      </c>
      <c r="D908" t="s">
        <v>45</v>
      </c>
      <c r="E908" s="2">
        <v>42</v>
      </c>
      <c r="F908" s="1">
        <v>127326.09</v>
      </c>
      <c r="G908" s="1">
        <v>220810.04</v>
      </c>
      <c r="H908" s="1">
        <v>63611.637000000002</v>
      </c>
      <c r="I908" s="1">
        <v>47917.45</v>
      </c>
      <c r="J908" s="1">
        <v>29527.62</v>
      </c>
      <c r="K908" s="2">
        <v>12</v>
      </c>
      <c r="L908" s="1">
        <v>3901.52</v>
      </c>
      <c r="M908" s="1">
        <v>5329.45</v>
      </c>
      <c r="N908" s="1">
        <v>847.75239999999997</v>
      </c>
      <c r="O908" s="1">
        <v>918.39</v>
      </c>
      <c r="P908" s="1">
        <v>580.19000000000005</v>
      </c>
      <c r="Q908" s="2">
        <f>-+Table1[[#This Row],[Current Record Count]]+Table1[[#This Row],[Adj Record Count]]</f>
        <v>-30</v>
      </c>
      <c r="R908" s="1">
        <f>+-Table1[[#This Row],[Current Total ADJUSTMENT_AMOUNT]]+Table1[[#This Row],[Adj Total ADJUSTMENT_AMOUNT]]</f>
        <v>-123424.56999999999</v>
      </c>
      <c r="S908" s="1">
        <f>-Table1[[#This Row],[Current Total CHARGE_AMOUNT]]+Table1[[#This Row],[Adj Total CHARGE_AMOUNT]]</f>
        <v>-215480.59</v>
      </c>
      <c r="T908" s="1">
        <f>+Table1[[#This Row],[Adj Total TOTAL_COST]]-Table1[[#This Row],[Current Total TOTAL_COST]]</f>
        <v>-62763.884600000005</v>
      </c>
      <c r="U908" s="1">
        <f>+Table1[[#This Row],[Adj Total CONTRIBUTION_MARGIN]]-Table1[[#This Row],[Current Total CONTRIBUTION_MARGIN]]</f>
        <v>-46999.06</v>
      </c>
      <c r="V908" s="1">
        <f>+Table1[[#This Row],[Adj Total OPERATING_MARGIN]]-Table1[[#This Row],[Current Total OPERATING_MARGIN]]</f>
        <v>-28947.43</v>
      </c>
    </row>
    <row r="909" spans="1:22" x14ac:dyDescent="0.3">
      <c r="A909" t="s">
        <v>16</v>
      </c>
      <c r="B909">
        <v>2020</v>
      </c>
      <c r="C909" t="s">
        <v>20</v>
      </c>
      <c r="D909" t="s">
        <v>70</v>
      </c>
      <c r="E909" s="2">
        <v>62</v>
      </c>
      <c r="F909" s="1">
        <v>296401.43</v>
      </c>
      <c r="G909" s="1">
        <v>490099.71</v>
      </c>
      <c r="H909" s="1">
        <v>170123.6249</v>
      </c>
      <c r="I909" s="1">
        <v>74768.59</v>
      </c>
      <c r="J909" s="1">
        <v>30283.35</v>
      </c>
      <c r="K909" s="2">
        <v>9</v>
      </c>
      <c r="L909" s="1">
        <v>2544.58</v>
      </c>
      <c r="M909" s="1">
        <v>4753.82</v>
      </c>
      <c r="N909" s="1">
        <v>833.68849999999998</v>
      </c>
      <c r="O909" s="1">
        <v>1568.52</v>
      </c>
      <c r="P909" s="1">
        <v>1374.91</v>
      </c>
      <c r="Q909" s="2">
        <f>-+Table1[[#This Row],[Current Record Count]]+Table1[[#This Row],[Adj Record Count]]</f>
        <v>-53</v>
      </c>
      <c r="R909" s="1">
        <f>+-Table1[[#This Row],[Current Total ADJUSTMENT_AMOUNT]]+Table1[[#This Row],[Adj Total ADJUSTMENT_AMOUNT]]</f>
        <v>-293856.84999999998</v>
      </c>
      <c r="S909" s="1">
        <f>-Table1[[#This Row],[Current Total CHARGE_AMOUNT]]+Table1[[#This Row],[Adj Total CHARGE_AMOUNT]]</f>
        <v>-485345.89</v>
      </c>
      <c r="T909" s="1">
        <f>+Table1[[#This Row],[Adj Total TOTAL_COST]]-Table1[[#This Row],[Current Total TOTAL_COST]]</f>
        <v>-169289.93640000001</v>
      </c>
      <c r="U909" s="1">
        <f>+Table1[[#This Row],[Adj Total CONTRIBUTION_MARGIN]]-Table1[[#This Row],[Current Total CONTRIBUTION_MARGIN]]</f>
        <v>-73200.069999999992</v>
      </c>
      <c r="V909" s="1">
        <f>+Table1[[#This Row],[Adj Total OPERATING_MARGIN]]-Table1[[#This Row],[Current Total OPERATING_MARGIN]]</f>
        <v>-28908.44</v>
      </c>
    </row>
    <row r="910" spans="1:22" x14ac:dyDescent="0.3">
      <c r="A910" t="s">
        <v>82</v>
      </c>
      <c r="B910">
        <v>2024</v>
      </c>
      <c r="C910" t="s">
        <v>17</v>
      </c>
      <c r="D910" t="s">
        <v>79</v>
      </c>
      <c r="E910" s="2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2">
        <v>3</v>
      </c>
      <c r="L910" s="1">
        <v>120374.18</v>
      </c>
      <c r="M910" s="1">
        <v>125994.79</v>
      </c>
      <c r="N910" s="1">
        <v>34509.318099999997</v>
      </c>
      <c r="O910" s="1">
        <v>-20702.7</v>
      </c>
      <c r="P910" s="1">
        <v>-28888.71</v>
      </c>
      <c r="Q910" s="2">
        <f>-+Table1[[#This Row],[Current Record Count]]+Table1[[#This Row],[Adj Record Count]]</f>
        <v>3</v>
      </c>
      <c r="R910" s="1">
        <f>+-Table1[[#This Row],[Current Total ADJUSTMENT_AMOUNT]]+Table1[[#This Row],[Adj Total ADJUSTMENT_AMOUNT]]</f>
        <v>120374.18</v>
      </c>
      <c r="S910" s="1">
        <f>-Table1[[#This Row],[Current Total CHARGE_AMOUNT]]+Table1[[#This Row],[Adj Total CHARGE_AMOUNT]]</f>
        <v>125994.79</v>
      </c>
      <c r="T910" s="1">
        <f>+Table1[[#This Row],[Adj Total TOTAL_COST]]-Table1[[#This Row],[Current Total TOTAL_COST]]</f>
        <v>34509.318099999997</v>
      </c>
      <c r="U910" s="1">
        <f>+Table1[[#This Row],[Adj Total CONTRIBUTION_MARGIN]]-Table1[[#This Row],[Current Total CONTRIBUTION_MARGIN]]</f>
        <v>-20702.7</v>
      </c>
      <c r="V910" s="1">
        <f>+Table1[[#This Row],[Adj Total OPERATING_MARGIN]]-Table1[[#This Row],[Current Total OPERATING_MARGIN]]</f>
        <v>-28888.71</v>
      </c>
    </row>
    <row r="911" spans="1:22" x14ac:dyDescent="0.3">
      <c r="A911" t="s">
        <v>81</v>
      </c>
      <c r="B911">
        <v>2021</v>
      </c>
      <c r="C911" t="s">
        <v>29</v>
      </c>
      <c r="D911" t="s">
        <v>73</v>
      </c>
      <c r="E911" s="2">
        <v>6</v>
      </c>
      <c r="F911" s="1">
        <v>9812.39</v>
      </c>
      <c r="G911" s="1">
        <v>11367.93</v>
      </c>
      <c r="H911" s="1">
        <v>4151.4539999999997</v>
      </c>
      <c r="I911" s="1">
        <v>-978.72</v>
      </c>
      <c r="J911" s="1">
        <v>-2593.36</v>
      </c>
      <c r="K911" s="2">
        <v>28</v>
      </c>
      <c r="L911" s="1">
        <v>153132.92000000001</v>
      </c>
      <c r="M911" s="1">
        <v>185586.63</v>
      </c>
      <c r="N911" s="1">
        <v>68204.941999999995</v>
      </c>
      <c r="O911" s="1">
        <v>-14830.42</v>
      </c>
      <c r="P911" s="1">
        <v>-31376.65</v>
      </c>
      <c r="Q911" s="2">
        <f>-+Table1[[#This Row],[Current Record Count]]+Table1[[#This Row],[Adj Record Count]]</f>
        <v>22</v>
      </c>
      <c r="R911" s="1">
        <f>+-Table1[[#This Row],[Current Total ADJUSTMENT_AMOUNT]]+Table1[[#This Row],[Adj Total ADJUSTMENT_AMOUNT]]</f>
        <v>143320.53000000003</v>
      </c>
      <c r="S911" s="1">
        <f>-Table1[[#This Row],[Current Total CHARGE_AMOUNT]]+Table1[[#This Row],[Adj Total CHARGE_AMOUNT]]</f>
        <v>174218.7</v>
      </c>
      <c r="T911" s="1">
        <f>+Table1[[#This Row],[Adj Total TOTAL_COST]]-Table1[[#This Row],[Current Total TOTAL_COST]]</f>
        <v>64053.487999999998</v>
      </c>
      <c r="U911" s="1">
        <f>+Table1[[#This Row],[Adj Total CONTRIBUTION_MARGIN]]-Table1[[#This Row],[Current Total CONTRIBUTION_MARGIN]]</f>
        <v>-13851.7</v>
      </c>
      <c r="V911" s="1">
        <f>+Table1[[#This Row],[Adj Total OPERATING_MARGIN]]-Table1[[#This Row],[Current Total OPERATING_MARGIN]]</f>
        <v>-28783.29</v>
      </c>
    </row>
    <row r="912" spans="1:22" x14ac:dyDescent="0.3">
      <c r="A912" t="s">
        <v>22</v>
      </c>
      <c r="B912">
        <v>2024</v>
      </c>
      <c r="C912" t="s">
        <v>20</v>
      </c>
      <c r="D912" t="s">
        <v>61</v>
      </c>
      <c r="E912" s="2">
        <v>4684</v>
      </c>
      <c r="F912" s="1">
        <v>2712199.3</v>
      </c>
      <c r="G912" s="1">
        <v>4488265.1100000003</v>
      </c>
      <c r="H912" s="1">
        <v>1796544.0467000001</v>
      </c>
      <c r="I912" s="1">
        <v>1208552.99</v>
      </c>
      <c r="J912" s="1">
        <v>584266.29</v>
      </c>
      <c r="K912" s="2">
        <v>4602</v>
      </c>
      <c r="L912" s="1">
        <v>1996928.39</v>
      </c>
      <c r="M912" s="1">
        <v>3549194.02</v>
      </c>
      <c r="N912" s="1">
        <v>1540553.3959999999</v>
      </c>
      <c r="O912" s="1">
        <v>1096418.3999999999</v>
      </c>
      <c r="P912" s="1">
        <v>555537.18999999994</v>
      </c>
      <c r="Q912" s="2">
        <f>-+Table1[[#This Row],[Current Record Count]]+Table1[[#This Row],[Adj Record Count]]</f>
        <v>-82</v>
      </c>
      <c r="R912" s="1">
        <f>+-Table1[[#This Row],[Current Total ADJUSTMENT_AMOUNT]]+Table1[[#This Row],[Adj Total ADJUSTMENT_AMOUNT]]</f>
        <v>-715270.90999999992</v>
      </c>
      <c r="S912" s="1">
        <f>-Table1[[#This Row],[Current Total CHARGE_AMOUNT]]+Table1[[#This Row],[Adj Total CHARGE_AMOUNT]]</f>
        <v>-939071.09000000032</v>
      </c>
      <c r="T912" s="1">
        <f>+Table1[[#This Row],[Adj Total TOTAL_COST]]-Table1[[#This Row],[Current Total TOTAL_COST]]</f>
        <v>-255990.65070000011</v>
      </c>
      <c r="U912" s="1">
        <f>+Table1[[#This Row],[Adj Total CONTRIBUTION_MARGIN]]-Table1[[#This Row],[Current Total CONTRIBUTION_MARGIN]]</f>
        <v>-112134.59000000008</v>
      </c>
      <c r="V912" s="1">
        <f>+Table1[[#This Row],[Adj Total OPERATING_MARGIN]]-Table1[[#This Row],[Current Total OPERATING_MARGIN]]</f>
        <v>-28729.100000000093</v>
      </c>
    </row>
    <row r="913" spans="1:22" x14ac:dyDescent="0.3">
      <c r="A913" t="s">
        <v>39</v>
      </c>
      <c r="B913">
        <v>2025</v>
      </c>
      <c r="C913" t="s">
        <v>20</v>
      </c>
      <c r="D913" t="s">
        <v>89</v>
      </c>
      <c r="E913" s="2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2">
        <v>13</v>
      </c>
      <c r="L913" s="1">
        <v>304039.96000000002</v>
      </c>
      <c r="M913" s="1">
        <v>406090.42</v>
      </c>
      <c r="N913" s="1">
        <v>103809.9482</v>
      </c>
      <c r="O913" s="1">
        <v>-3276.32</v>
      </c>
      <c r="P913" s="1">
        <v>-28686.720000000001</v>
      </c>
      <c r="Q913" s="2">
        <f>-+Table1[[#This Row],[Current Record Count]]+Table1[[#This Row],[Adj Record Count]]</f>
        <v>13</v>
      </c>
      <c r="R913" s="1">
        <f>+-Table1[[#This Row],[Current Total ADJUSTMENT_AMOUNT]]+Table1[[#This Row],[Adj Total ADJUSTMENT_AMOUNT]]</f>
        <v>304039.96000000002</v>
      </c>
      <c r="S913" s="1">
        <f>-Table1[[#This Row],[Current Total CHARGE_AMOUNT]]+Table1[[#This Row],[Adj Total CHARGE_AMOUNT]]</f>
        <v>406090.42</v>
      </c>
      <c r="T913" s="1">
        <f>+Table1[[#This Row],[Adj Total TOTAL_COST]]-Table1[[#This Row],[Current Total TOTAL_COST]]</f>
        <v>103809.9482</v>
      </c>
      <c r="U913" s="1">
        <f>+Table1[[#This Row],[Adj Total CONTRIBUTION_MARGIN]]-Table1[[#This Row],[Current Total CONTRIBUTION_MARGIN]]</f>
        <v>-3276.32</v>
      </c>
      <c r="V913" s="1">
        <f>+Table1[[#This Row],[Adj Total OPERATING_MARGIN]]-Table1[[#This Row],[Current Total OPERATING_MARGIN]]</f>
        <v>-28686.720000000001</v>
      </c>
    </row>
    <row r="914" spans="1:22" x14ac:dyDescent="0.3">
      <c r="A914" t="s">
        <v>35</v>
      </c>
      <c r="B914">
        <v>2024</v>
      </c>
      <c r="C914" t="s">
        <v>17</v>
      </c>
      <c r="D914" t="s">
        <v>85</v>
      </c>
      <c r="E914" s="2">
        <v>89</v>
      </c>
      <c r="F914" s="1">
        <v>187124.93</v>
      </c>
      <c r="G914" s="1">
        <v>249479.42</v>
      </c>
      <c r="H914" s="1">
        <v>41050.438999999998</v>
      </c>
      <c r="I914" s="1">
        <v>41008.269999999997</v>
      </c>
      <c r="J914" s="1">
        <v>29620.48</v>
      </c>
      <c r="K914" s="2">
        <v>59</v>
      </c>
      <c r="L914" s="1">
        <v>48208.08</v>
      </c>
      <c r="M914" s="1">
        <v>60287.06</v>
      </c>
      <c r="N914" s="1">
        <v>13911.608399999999</v>
      </c>
      <c r="O914" s="1">
        <v>5563.67</v>
      </c>
      <c r="P914" s="1">
        <v>1164.54</v>
      </c>
      <c r="Q914" s="2">
        <f>-+Table1[[#This Row],[Current Record Count]]+Table1[[#This Row],[Adj Record Count]]</f>
        <v>-30</v>
      </c>
      <c r="R914" s="1">
        <f>+-Table1[[#This Row],[Current Total ADJUSTMENT_AMOUNT]]+Table1[[#This Row],[Adj Total ADJUSTMENT_AMOUNT]]</f>
        <v>-138916.84999999998</v>
      </c>
      <c r="S914" s="1">
        <f>-Table1[[#This Row],[Current Total CHARGE_AMOUNT]]+Table1[[#This Row],[Adj Total CHARGE_AMOUNT]]</f>
        <v>-189192.36000000002</v>
      </c>
      <c r="T914" s="1">
        <f>+Table1[[#This Row],[Adj Total TOTAL_COST]]-Table1[[#This Row],[Current Total TOTAL_COST]]</f>
        <v>-27138.830600000001</v>
      </c>
      <c r="U914" s="1">
        <f>+Table1[[#This Row],[Adj Total CONTRIBUTION_MARGIN]]-Table1[[#This Row],[Current Total CONTRIBUTION_MARGIN]]</f>
        <v>-35444.6</v>
      </c>
      <c r="V914" s="1">
        <f>+Table1[[#This Row],[Adj Total OPERATING_MARGIN]]-Table1[[#This Row],[Current Total OPERATING_MARGIN]]</f>
        <v>-28455.94</v>
      </c>
    </row>
    <row r="915" spans="1:22" x14ac:dyDescent="0.3">
      <c r="A915" t="s">
        <v>54</v>
      </c>
      <c r="B915">
        <v>2025</v>
      </c>
      <c r="C915" t="s">
        <v>17</v>
      </c>
      <c r="D915" t="s">
        <v>69</v>
      </c>
      <c r="E915" s="2">
        <v>4</v>
      </c>
      <c r="F915" s="1">
        <v>6679.86</v>
      </c>
      <c r="G915" s="1">
        <v>27584.89</v>
      </c>
      <c r="H915" s="1">
        <v>4429.5252</v>
      </c>
      <c r="I915" s="1">
        <v>15064.98</v>
      </c>
      <c r="J915" s="1">
        <v>13979.11</v>
      </c>
      <c r="K915" s="2">
        <v>41</v>
      </c>
      <c r="L915" s="1">
        <v>220448.15</v>
      </c>
      <c r="M915" s="1">
        <v>264237.48</v>
      </c>
      <c r="N915" s="1">
        <v>56029.235800000002</v>
      </c>
      <c r="O915" s="1">
        <v>-947.71</v>
      </c>
      <c r="P915" s="1">
        <v>-14370.44</v>
      </c>
      <c r="Q915" s="2">
        <f>-+Table1[[#This Row],[Current Record Count]]+Table1[[#This Row],[Adj Record Count]]</f>
        <v>37</v>
      </c>
      <c r="R915" s="1">
        <f>+-Table1[[#This Row],[Current Total ADJUSTMENT_AMOUNT]]+Table1[[#This Row],[Adj Total ADJUSTMENT_AMOUNT]]</f>
        <v>213768.29</v>
      </c>
      <c r="S915" s="1">
        <f>-Table1[[#This Row],[Current Total CHARGE_AMOUNT]]+Table1[[#This Row],[Adj Total CHARGE_AMOUNT]]</f>
        <v>236652.58999999997</v>
      </c>
      <c r="T915" s="1">
        <f>+Table1[[#This Row],[Adj Total TOTAL_COST]]-Table1[[#This Row],[Current Total TOTAL_COST]]</f>
        <v>51599.710600000006</v>
      </c>
      <c r="U915" s="1">
        <f>+Table1[[#This Row],[Adj Total CONTRIBUTION_MARGIN]]-Table1[[#This Row],[Current Total CONTRIBUTION_MARGIN]]</f>
        <v>-16012.689999999999</v>
      </c>
      <c r="V915" s="1">
        <f>+Table1[[#This Row],[Adj Total OPERATING_MARGIN]]-Table1[[#This Row],[Current Total OPERATING_MARGIN]]</f>
        <v>-28349.550000000003</v>
      </c>
    </row>
    <row r="916" spans="1:22" x14ac:dyDescent="0.3">
      <c r="A916" t="s">
        <v>22</v>
      </c>
      <c r="B916">
        <v>2022</v>
      </c>
      <c r="C916" t="s">
        <v>17</v>
      </c>
      <c r="D916" t="s">
        <v>80</v>
      </c>
      <c r="E916" s="2">
        <v>3940</v>
      </c>
      <c r="F916" s="1">
        <v>1562810.78</v>
      </c>
      <c r="G916" s="1">
        <v>2125972.34</v>
      </c>
      <c r="H916" s="1">
        <v>1347729.2923000001</v>
      </c>
      <c r="I916" s="1">
        <v>-15009.12</v>
      </c>
      <c r="J916" s="1">
        <v>-525481.73</v>
      </c>
      <c r="K916" s="2">
        <v>3762</v>
      </c>
      <c r="L916" s="1">
        <v>1279913.3400000001</v>
      </c>
      <c r="M916" s="1">
        <v>1724378.61</v>
      </c>
      <c r="N916" s="1">
        <v>1248209.6602</v>
      </c>
      <c r="O916" s="1">
        <v>-76814.679999999993</v>
      </c>
      <c r="P916" s="1">
        <v>-553813.44999999995</v>
      </c>
      <c r="Q916" s="2">
        <f>-+Table1[[#This Row],[Current Record Count]]+Table1[[#This Row],[Adj Record Count]]</f>
        <v>-178</v>
      </c>
      <c r="R916" s="1">
        <f>+-Table1[[#This Row],[Current Total ADJUSTMENT_AMOUNT]]+Table1[[#This Row],[Adj Total ADJUSTMENT_AMOUNT]]</f>
        <v>-282897.43999999994</v>
      </c>
      <c r="S916" s="1">
        <f>-Table1[[#This Row],[Current Total CHARGE_AMOUNT]]+Table1[[#This Row],[Adj Total CHARGE_AMOUNT]]</f>
        <v>-401593.72999999975</v>
      </c>
      <c r="T916" s="1">
        <f>+Table1[[#This Row],[Adj Total TOTAL_COST]]-Table1[[#This Row],[Current Total TOTAL_COST]]</f>
        <v>-99519.632100000046</v>
      </c>
      <c r="U916" s="1">
        <f>+Table1[[#This Row],[Adj Total CONTRIBUTION_MARGIN]]-Table1[[#This Row],[Current Total CONTRIBUTION_MARGIN]]</f>
        <v>-61805.55999999999</v>
      </c>
      <c r="V916" s="1">
        <f>+Table1[[#This Row],[Adj Total OPERATING_MARGIN]]-Table1[[#This Row],[Current Total OPERATING_MARGIN]]</f>
        <v>-28331.719999999972</v>
      </c>
    </row>
    <row r="917" spans="1:22" x14ac:dyDescent="0.3">
      <c r="A917" t="s">
        <v>16</v>
      </c>
      <c r="B917">
        <v>2022</v>
      </c>
      <c r="C917" t="s">
        <v>17</v>
      </c>
      <c r="D917" t="s">
        <v>45</v>
      </c>
      <c r="E917" s="2">
        <v>313</v>
      </c>
      <c r="F917" s="1">
        <v>352134.54</v>
      </c>
      <c r="G917" s="1">
        <v>455587.59</v>
      </c>
      <c r="H917" s="1">
        <v>112322.19809999999</v>
      </c>
      <c r="I917" s="1">
        <v>34477.22</v>
      </c>
      <c r="J917" s="1">
        <v>6516.52</v>
      </c>
      <c r="K917" s="2">
        <v>272</v>
      </c>
      <c r="L917" s="1">
        <v>126109.6</v>
      </c>
      <c r="M917" s="1">
        <v>156368.79999999999</v>
      </c>
      <c r="N917" s="1">
        <v>61833.449800000002</v>
      </c>
      <c r="O917" s="1">
        <v>-6664.5</v>
      </c>
      <c r="P917" s="1">
        <v>-21704.15</v>
      </c>
      <c r="Q917" s="2">
        <f>-+Table1[[#This Row],[Current Record Count]]+Table1[[#This Row],[Adj Record Count]]</f>
        <v>-41</v>
      </c>
      <c r="R917" s="1">
        <f>+-Table1[[#This Row],[Current Total ADJUSTMENT_AMOUNT]]+Table1[[#This Row],[Adj Total ADJUSTMENT_AMOUNT]]</f>
        <v>-226024.93999999997</v>
      </c>
      <c r="S917" s="1">
        <f>-Table1[[#This Row],[Current Total CHARGE_AMOUNT]]+Table1[[#This Row],[Adj Total CHARGE_AMOUNT]]</f>
        <v>-299218.79000000004</v>
      </c>
      <c r="T917" s="1">
        <f>+Table1[[#This Row],[Adj Total TOTAL_COST]]-Table1[[#This Row],[Current Total TOTAL_COST]]</f>
        <v>-50488.748299999992</v>
      </c>
      <c r="U917" s="1">
        <f>+Table1[[#This Row],[Adj Total CONTRIBUTION_MARGIN]]-Table1[[#This Row],[Current Total CONTRIBUTION_MARGIN]]</f>
        <v>-41141.72</v>
      </c>
      <c r="V917" s="1">
        <f>+Table1[[#This Row],[Adj Total OPERATING_MARGIN]]-Table1[[#This Row],[Current Total OPERATING_MARGIN]]</f>
        <v>-28220.670000000002</v>
      </c>
    </row>
    <row r="918" spans="1:22" x14ac:dyDescent="0.3">
      <c r="A918" t="s">
        <v>33</v>
      </c>
      <c r="B918">
        <v>2021</v>
      </c>
      <c r="C918" t="s">
        <v>20</v>
      </c>
      <c r="D918" t="s">
        <v>61</v>
      </c>
      <c r="E918" s="2">
        <v>27</v>
      </c>
      <c r="F918" s="1">
        <v>125651.28</v>
      </c>
      <c r="G918" s="1">
        <v>176871.24</v>
      </c>
      <c r="H918" s="1">
        <v>37348.8488</v>
      </c>
      <c r="I918" s="1">
        <v>42177.48</v>
      </c>
      <c r="J918" s="1">
        <v>28168.17</v>
      </c>
      <c r="K918" s="2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2">
        <f>-+Table1[[#This Row],[Current Record Count]]+Table1[[#This Row],[Adj Record Count]]</f>
        <v>-27</v>
      </c>
      <c r="R918" s="1">
        <f>+-Table1[[#This Row],[Current Total ADJUSTMENT_AMOUNT]]+Table1[[#This Row],[Adj Total ADJUSTMENT_AMOUNT]]</f>
        <v>-125651.28</v>
      </c>
      <c r="S918" s="1">
        <f>-Table1[[#This Row],[Current Total CHARGE_AMOUNT]]+Table1[[#This Row],[Adj Total CHARGE_AMOUNT]]</f>
        <v>-176871.24</v>
      </c>
      <c r="T918" s="1">
        <f>+Table1[[#This Row],[Adj Total TOTAL_COST]]-Table1[[#This Row],[Current Total TOTAL_COST]]</f>
        <v>-37348.8488</v>
      </c>
      <c r="U918" s="1">
        <f>+Table1[[#This Row],[Adj Total CONTRIBUTION_MARGIN]]-Table1[[#This Row],[Current Total CONTRIBUTION_MARGIN]]</f>
        <v>-42177.48</v>
      </c>
      <c r="V918" s="1">
        <f>+Table1[[#This Row],[Adj Total OPERATING_MARGIN]]-Table1[[#This Row],[Current Total OPERATING_MARGIN]]</f>
        <v>-28168.17</v>
      </c>
    </row>
    <row r="919" spans="1:22" x14ac:dyDescent="0.3">
      <c r="A919" t="s">
        <v>39</v>
      </c>
      <c r="B919">
        <v>2023</v>
      </c>
      <c r="C919" t="s">
        <v>20</v>
      </c>
      <c r="D919" t="s">
        <v>71</v>
      </c>
      <c r="E919" s="2">
        <v>40</v>
      </c>
      <c r="F919" s="1">
        <v>18179.39</v>
      </c>
      <c r="G919" s="1">
        <v>22579</v>
      </c>
      <c r="H919" s="1">
        <v>16167.182199999999</v>
      </c>
      <c r="I919" s="1">
        <v>-4752.1899999999996</v>
      </c>
      <c r="J919" s="1">
        <v>-10337.1</v>
      </c>
      <c r="K919" s="2">
        <v>220</v>
      </c>
      <c r="L919" s="1">
        <v>320257.65999999997</v>
      </c>
      <c r="M919" s="1">
        <v>410632.29</v>
      </c>
      <c r="N919" s="1">
        <v>143069.56770000001</v>
      </c>
      <c r="O919" s="1">
        <v>5279.49</v>
      </c>
      <c r="P919" s="1">
        <v>-38469.910000000003</v>
      </c>
      <c r="Q919" s="2">
        <f>-+Table1[[#This Row],[Current Record Count]]+Table1[[#This Row],[Adj Record Count]]</f>
        <v>180</v>
      </c>
      <c r="R919" s="1">
        <f>+-Table1[[#This Row],[Current Total ADJUSTMENT_AMOUNT]]+Table1[[#This Row],[Adj Total ADJUSTMENT_AMOUNT]]</f>
        <v>302078.26999999996</v>
      </c>
      <c r="S919" s="1">
        <f>-Table1[[#This Row],[Current Total CHARGE_AMOUNT]]+Table1[[#This Row],[Adj Total CHARGE_AMOUNT]]</f>
        <v>388053.29</v>
      </c>
      <c r="T919" s="1">
        <f>+Table1[[#This Row],[Adj Total TOTAL_COST]]-Table1[[#This Row],[Current Total TOTAL_COST]]</f>
        <v>126902.38550000002</v>
      </c>
      <c r="U919" s="1">
        <f>+Table1[[#This Row],[Adj Total CONTRIBUTION_MARGIN]]-Table1[[#This Row],[Current Total CONTRIBUTION_MARGIN]]</f>
        <v>10031.68</v>
      </c>
      <c r="V919" s="1">
        <f>+Table1[[#This Row],[Adj Total OPERATING_MARGIN]]-Table1[[#This Row],[Current Total OPERATING_MARGIN]]</f>
        <v>-28132.810000000005</v>
      </c>
    </row>
    <row r="920" spans="1:22" x14ac:dyDescent="0.3">
      <c r="A920" t="s">
        <v>78</v>
      </c>
      <c r="B920">
        <v>2023</v>
      </c>
      <c r="C920" t="s">
        <v>46</v>
      </c>
      <c r="D920" t="s">
        <v>46</v>
      </c>
      <c r="E920" s="2">
        <v>4638</v>
      </c>
      <c r="F920" s="1">
        <v>7892401.1299999999</v>
      </c>
      <c r="G920" s="1">
        <v>10434631.25</v>
      </c>
      <c r="H920" s="1">
        <v>2871877.2064999999</v>
      </c>
      <c r="I920" s="1">
        <v>1216779.08</v>
      </c>
      <c r="J920" s="1">
        <v>331075.93</v>
      </c>
      <c r="K920" s="2">
        <v>4549</v>
      </c>
      <c r="L920" s="1">
        <v>7024866.75</v>
      </c>
      <c r="M920" s="1">
        <v>9265201.7899999991</v>
      </c>
      <c r="N920" s="1">
        <v>2558728.9961999999</v>
      </c>
      <c r="O920" s="1">
        <v>1111211.1599999999</v>
      </c>
      <c r="P920" s="1">
        <v>303043.8</v>
      </c>
      <c r="Q920" s="2">
        <f>-+Table1[[#This Row],[Current Record Count]]+Table1[[#This Row],[Adj Record Count]]</f>
        <v>-89</v>
      </c>
      <c r="R920" s="1">
        <f>+-Table1[[#This Row],[Current Total ADJUSTMENT_AMOUNT]]+Table1[[#This Row],[Adj Total ADJUSTMENT_AMOUNT]]</f>
        <v>-867534.37999999989</v>
      </c>
      <c r="S920" s="1">
        <f>-Table1[[#This Row],[Current Total CHARGE_AMOUNT]]+Table1[[#This Row],[Adj Total CHARGE_AMOUNT]]</f>
        <v>-1169429.4600000009</v>
      </c>
      <c r="T920" s="1">
        <f>+Table1[[#This Row],[Adj Total TOTAL_COST]]-Table1[[#This Row],[Current Total TOTAL_COST]]</f>
        <v>-313148.21029999992</v>
      </c>
      <c r="U920" s="1">
        <f>+Table1[[#This Row],[Adj Total CONTRIBUTION_MARGIN]]-Table1[[#This Row],[Current Total CONTRIBUTION_MARGIN]]</f>
        <v>-105567.92000000016</v>
      </c>
      <c r="V920" s="1">
        <f>+Table1[[#This Row],[Adj Total OPERATING_MARGIN]]-Table1[[#This Row],[Current Total OPERATING_MARGIN]]</f>
        <v>-28032.130000000005</v>
      </c>
    </row>
    <row r="921" spans="1:22" x14ac:dyDescent="0.3">
      <c r="A921" t="s">
        <v>39</v>
      </c>
      <c r="B921">
        <v>2021</v>
      </c>
      <c r="C921" t="s">
        <v>41</v>
      </c>
      <c r="D921" t="s">
        <v>41</v>
      </c>
      <c r="E921" s="2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2">
        <v>26</v>
      </c>
      <c r="L921" s="1">
        <v>301893.84999999998</v>
      </c>
      <c r="M921" s="1">
        <v>351945.09</v>
      </c>
      <c r="N921" s="1">
        <v>91489.575100000002</v>
      </c>
      <c r="O921" s="1">
        <v>5826.81</v>
      </c>
      <c r="P921" s="1">
        <v>-27895.21</v>
      </c>
      <c r="Q921" s="2">
        <f>-+Table1[[#This Row],[Current Record Count]]+Table1[[#This Row],[Adj Record Count]]</f>
        <v>26</v>
      </c>
      <c r="R921" s="1">
        <f>+-Table1[[#This Row],[Current Total ADJUSTMENT_AMOUNT]]+Table1[[#This Row],[Adj Total ADJUSTMENT_AMOUNT]]</f>
        <v>301893.84999999998</v>
      </c>
      <c r="S921" s="1">
        <f>-Table1[[#This Row],[Current Total CHARGE_AMOUNT]]+Table1[[#This Row],[Adj Total CHARGE_AMOUNT]]</f>
        <v>351945.09</v>
      </c>
      <c r="T921" s="1">
        <f>+Table1[[#This Row],[Adj Total TOTAL_COST]]-Table1[[#This Row],[Current Total TOTAL_COST]]</f>
        <v>91489.575100000002</v>
      </c>
      <c r="U921" s="1">
        <f>+Table1[[#This Row],[Adj Total CONTRIBUTION_MARGIN]]-Table1[[#This Row],[Current Total CONTRIBUTION_MARGIN]]</f>
        <v>5826.81</v>
      </c>
      <c r="V921" s="1">
        <f>+Table1[[#This Row],[Adj Total OPERATING_MARGIN]]-Table1[[#This Row],[Current Total OPERATING_MARGIN]]</f>
        <v>-27895.21</v>
      </c>
    </row>
    <row r="922" spans="1:22" x14ac:dyDescent="0.3">
      <c r="A922" t="s">
        <v>22</v>
      </c>
      <c r="B922">
        <v>2020</v>
      </c>
      <c r="C922" t="s">
        <v>95</v>
      </c>
      <c r="D922" t="s">
        <v>95</v>
      </c>
      <c r="E922" s="2">
        <v>62473</v>
      </c>
      <c r="F922" s="1">
        <v>27264074.91</v>
      </c>
      <c r="G922" s="1">
        <v>40017569.539999999</v>
      </c>
      <c r="H922" s="1">
        <v>16645961.6864</v>
      </c>
      <c r="I922" s="1">
        <v>133339.76999999999</v>
      </c>
      <c r="J922" s="1">
        <v>-4046099.21</v>
      </c>
      <c r="K922" s="2">
        <v>62337</v>
      </c>
      <c r="L922" s="1">
        <v>26897586.620000001</v>
      </c>
      <c r="M922" s="1">
        <v>39534237.789999999</v>
      </c>
      <c r="N922" s="1">
        <v>16556575.665200001</v>
      </c>
      <c r="O922" s="1">
        <v>79841.02</v>
      </c>
      <c r="P922" s="1">
        <v>-4073776.75</v>
      </c>
      <c r="Q922" s="2">
        <f>-+Table1[[#This Row],[Current Record Count]]+Table1[[#This Row],[Adj Record Count]]</f>
        <v>-136</v>
      </c>
      <c r="R922" s="1">
        <f>+-Table1[[#This Row],[Current Total ADJUSTMENT_AMOUNT]]+Table1[[#This Row],[Adj Total ADJUSTMENT_AMOUNT]]</f>
        <v>-366488.28999999911</v>
      </c>
      <c r="S922" s="1">
        <f>-Table1[[#This Row],[Current Total CHARGE_AMOUNT]]+Table1[[#This Row],[Adj Total CHARGE_AMOUNT]]</f>
        <v>-483331.75</v>
      </c>
      <c r="T922" s="1">
        <f>+Table1[[#This Row],[Adj Total TOTAL_COST]]-Table1[[#This Row],[Current Total TOTAL_COST]]</f>
        <v>-89386.021199999377</v>
      </c>
      <c r="U922" s="1">
        <f>+Table1[[#This Row],[Adj Total CONTRIBUTION_MARGIN]]-Table1[[#This Row],[Current Total CONTRIBUTION_MARGIN]]</f>
        <v>-53498.749999999985</v>
      </c>
      <c r="V922" s="1">
        <f>+Table1[[#This Row],[Adj Total OPERATING_MARGIN]]-Table1[[#This Row],[Current Total OPERATING_MARGIN]]</f>
        <v>-27677.540000000037</v>
      </c>
    </row>
    <row r="923" spans="1:22" x14ac:dyDescent="0.3">
      <c r="A923" t="s">
        <v>31</v>
      </c>
      <c r="B923">
        <v>2021</v>
      </c>
      <c r="C923" t="s">
        <v>17</v>
      </c>
      <c r="D923" t="s">
        <v>45</v>
      </c>
      <c r="E923" s="2">
        <v>185</v>
      </c>
      <c r="F923" s="1">
        <v>533623.31000000006</v>
      </c>
      <c r="G923" s="1">
        <v>734718.76</v>
      </c>
      <c r="H923" s="1">
        <v>165385.69089999999</v>
      </c>
      <c r="I923" s="1">
        <v>130493.94</v>
      </c>
      <c r="J923" s="1">
        <v>69036.95</v>
      </c>
      <c r="K923" s="2">
        <v>159</v>
      </c>
      <c r="L923" s="1">
        <v>202524.77</v>
      </c>
      <c r="M923" s="1">
        <v>289444.67</v>
      </c>
      <c r="N923" s="1">
        <v>57858.287499999999</v>
      </c>
      <c r="O923" s="1">
        <v>61963.4</v>
      </c>
      <c r="P923" s="1">
        <v>41484.47</v>
      </c>
      <c r="Q923" s="2">
        <f>-+Table1[[#This Row],[Current Record Count]]+Table1[[#This Row],[Adj Record Count]]</f>
        <v>-26</v>
      </c>
      <c r="R923" s="1">
        <f>+-Table1[[#This Row],[Current Total ADJUSTMENT_AMOUNT]]+Table1[[#This Row],[Adj Total ADJUSTMENT_AMOUNT]]</f>
        <v>-331098.54000000004</v>
      </c>
      <c r="S923" s="1">
        <f>-Table1[[#This Row],[Current Total CHARGE_AMOUNT]]+Table1[[#This Row],[Adj Total CHARGE_AMOUNT]]</f>
        <v>-445274.09</v>
      </c>
      <c r="T923" s="1">
        <f>+Table1[[#This Row],[Adj Total TOTAL_COST]]-Table1[[#This Row],[Current Total TOTAL_COST]]</f>
        <v>-107527.40339999998</v>
      </c>
      <c r="U923" s="1">
        <f>+Table1[[#This Row],[Adj Total CONTRIBUTION_MARGIN]]-Table1[[#This Row],[Current Total CONTRIBUTION_MARGIN]]</f>
        <v>-68530.540000000008</v>
      </c>
      <c r="V923" s="1">
        <f>+Table1[[#This Row],[Adj Total OPERATING_MARGIN]]-Table1[[#This Row],[Current Total OPERATING_MARGIN]]</f>
        <v>-27552.479999999996</v>
      </c>
    </row>
    <row r="924" spans="1:22" x14ac:dyDescent="0.3">
      <c r="A924" t="s">
        <v>82</v>
      </c>
      <c r="B924">
        <v>2024</v>
      </c>
      <c r="C924" t="s">
        <v>47</v>
      </c>
      <c r="D924" t="s">
        <v>47</v>
      </c>
      <c r="E924" s="2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2">
        <v>1</v>
      </c>
      <c r="L924" s="1">
        <v>94886.51</v>
      </c>
      <c r="M924" s="1">
        <v>99718.62</v>
      </c>
      <c r="N924" s="1">
        <v>32073.384399999999</v>
      </c>
      <c r="O924" s="1">
        <v>-21079.19</v>
      </c>
      <c r="P924" s="1">
        <v>-27461.62</v>
      </c>
      <c r="Q924" s="2">
        <f>-+Table1[[#This Row],[Current Record Count]]+Table1[[#This Row],[Adj Record Count]]</f>
        <v>1</v>
      </c>
      <c r="R924" s="1">
        <f>+-Table1[[#This Row],[Current Total ADJUSTMENT_AMOUNT]]+Table1[[#This Row],[Adj Total ADJUSTMENT_AMOUNT]]</f>
        <v>94886.51</v>
      </c>
      <c r="S924" s="1">
        <f>-Table1[[#This Row],[Current Total CHARGE_AMOUNT]]+Table1[[#This Row],[Adj Total CHARGE_AMOUNT]]</f>
        <v>99718.62</v>
      </c>
      <c r="T924" s="1">
        <f>+Table1[[#This Row],[Adj Total TOTAL_COST]]-Table1[[#This Row],[Current Total TOTAL_COST]]</f>
        <v>32073.384399999999</v>
      </c>
      <c r="U924" s="1">
        <f>+Table1[[#This Row],[Adj Total CONTRIBUTION_MARGIN]]-Table1[[#This Row],[Current Total CONTRIBUTION_MARGIN]]</f>
        <v>-21079.19</v>
      </c>
      <c r="V924" s="1">
        <f>+Table1[[#This Row],[Adj Total OPERATING_MARGIN]]-Table1[[#This Row],[Current Total OPERATING_MARGIN]]</f>
        <v>-27461.62</v>
      </c>
    </row>
    <row r="925" spans="1:22" x14ac:dyDescent="0.3">
      <c r="A925" t="s">
        <v>22</v>
      </c>
      <c r="B925">
        <v>2025</v>
      </c>
      <c r="C925" t="s">
        <v>20</v>
      </c>
      <c r="D925" t="s">
        <v>93</v>
      </c>
      <c r="E925" s="2">
        <v>22745</v>
      </c>
      <c r="F925" s="1">
        <v>13885032.869999999</v>
      </c>
      <c r="G925" s="1">
        <v>19484915.82</v>
      </c>
      <c r="H925" s="1">
        <v>8930195.0545000006</v>
      </c>
      <c r="I925" s="1">
        <v>-1229231.6000000001</v>
      </c>
      <c r="J925" s="1">
        <v>-4132578.13</v>
      </c>
      <c r="K925" s="2">
        <v>22680</v>
      </c>
      <c r="L925" s="1">
        <v>13673442.76</v>
      </c>
      <c r="M925" s="1">
        <v>19183766.460000001</v>
      </c>
      <c r="N925" s="1">
        <v>8880606.9459000006</v>
      </c>
      <c r="O925" s="1">
        <v>-1275166.6000000001</v>
      </c>
      <c r="P925" s="1">
        <v>-4159986.85</v>
      </c>
      <c r="Q925" s="2">
        <f>-+Table1[[#This Row],[Current Record Count]]+Table1[[#This Row],[Adj Record Count]]</f>
        <v>-65</v>
      </c>
      <c r="R925" s="1">
        <f>+-Table1[[#This Row],[Current Total ADJUSTMENT_AMOUNT]]+Table1[[#This Row],[Adj Total ADJUSTMENT_AMOUNT]]</f>
        <v>-211590.1099999994</v>
      </c>
      <c r="S925" s="1">
        <f>-Table1[[#This Row],[Current Total CHARGE_AMOUNT]]+Table1[[#This Row],[Adj Total CHARGE_AMOUNT]]</f>
        <v>-301149.3599999994</v>
      </c>
      <c r="T925" s="1">
        <f>+Table1[[#This Row],[Adj Total TOTAL_COST]]-Table1[[#This Row],[Current Total TOTAL_COST]]</f>
        <v>-49588.10859999992</v>
      </c>
      <c r="U925" s="1">
        <f>+Table1[[#This Row],[Adj Total CONTRIBUTION_MARGIN]]-Table1[[#This Row],[Current Total CONTRIBUTION_MARGIN]]</f>
        <v>-45935</v>
      </c>
      <c r="V925" s="1">
        <f>+Table1[[#This Row],[Adj Total OPERATING_MARGIN]]-Table1[[#This Row],[Current Total OPERATING_MARGIN]]</f>
        <v>-27408.720000000205</v>
      </c>
    </row>
    <row r="926" spans="1:22" x14ac:dyDescent="0.3">
      <c r="A926" t="s">
        <v>39</v>
      </c>
      <c r="B926">
        <v>2025</v>
      </c>
      <c r="C926" t="s">
        <v>17</v>
      </c>
      <c r="D926" t="s">
        <v>68</v>
      </c>
      <c r="E926" s="2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2">
        <v>2</v>
      </c>
      <c r="L926" s="1">
        <v>90052.19</v>
      </c>
      <c r="M926" s="1">
        <v>99598.73</v>
      </c>
      <c r="N926" s="1">
        <v>36805.125099999997</v>
      </c>
      <c r="O926" s="1">
        <v>-15294.73</v>
      </c>
      <c r="P926" s="1">
        <v>-27358.58</v>
      </c>
      <c r="Q926" s="2">
        <f>-+Table1[[#This Row],[Current Record Count]]+Table1[[#This Row],[Adj Record Count]]</f>
        <v>2</v>
      </c>
      <c r="R926" s="1">
        <f>+-Table1[[#This Row],[Current Total ADJUSTMENT_AMOUNT]]+Table1[[#This Row],[Adj Total ADJUSTMENT_AMOUNT]]</f>
        <v>90052.19</v>
      </c>
      <c r="S926" s="1">
        <f>-Table1[[#This Row],[Current Total CHARGE_AMOUNT]]+Table1[[#This Row],[Adj Total CHARGE_AMOUNT]]</f>
        <v>99598.73</v>
      </c>
      <c r="T926" s="1">
        <f>+Table1[[#This Row],[Adj Total TOTAL_COST]]-Table1[[#This Row],[Current Total TOTAL_COST]]</f>
        <v>36805.125099999997</v>
      </c>
      <c r="U926" s="1">
        <f>+Table1[[#This Row],[Adj Total CONTRIBUTION_MARGIN]]-Table1[[#This Row],[Current Total CONTRIBUTION_MARGIN]]</f>
        <v>-15294.73</v>
      </c>
      <c r="V926" s="1">
        <f>+Table1[[#This Row],[Adj Total OPERATING_MARGIN]]-Table1[[#This Row],[Current Total OPERATING_MARGIN]]</f>
        <v>-27358.58</v>
      </c>
    </row>
    <row r="927" spans="1:22" x14ac:dyDescent="0.3">
      <c r="A927" t="s">
        <v>81</v>
      </c>
      <c r="B927">
        <v>2020</v>
      </c>
      <c r="C927" t="s">
        <v>17</v>
      </c>
      <c r="D927" t="s">
        <v>79</v>
      </c>
      <c r="E927" s="2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2">
        <v>10</v>
      </c>
      <c r="L927" s="1">
        <v>84887.49</v>
      </c>
      <c r="M927" s="1">
        <v>112263.2</v>
      </c>
      <c r="N927" s="1">
        <v>54602.687599999997</v>
      </c>
      <c r="O927" s="1">
        <v>-12499.75</v>
      </c>
      <c r="P927" s="1">
        <v>-27299.09</v>
      </c>
      <c r="Q927" s="2">
        <f>-+Table1[[#This Row],[Current Record Count]]+Table1[[#This Row],[Adj Record Count]]</f>
        <v>10</v>
      </c>
      <c r="R927" s="1">
        <f>+-Table1[[#This Row],[Current Total ADJUSTMENT_AMOUNT]]+Table1[[#This Row],[Adj Total ADJUSTMENT_AMOUNT]]</f>
        <v>84887.49</v>
      </c>
      <c r="S927" s="1">
        <f>-Table1[[#This Row],[Current Total CHARGE_AMOUNT]]+Table1[[#This Row],[Adj Total CHARGE_AMOUNT]]</f>
        <v>112263.2</v>
      </c>
      <c r="T927" s="1">
        <f>+Table1[[#This Row],[Adj Total TOTAL_COST]]-Table1[[#This Row],[Current Total TOTAL_COST]]</f>
        <v>54602.687599999997</v>
      </c>
      <c r="U927" s="1">
        <f>+Table1[[#This Row],[Adj Total CONTRIBUTION_MARGIN]]-Table1[[#This Row],[Current Total CONTRIBUTION_MARGIN]]</f>
        <v>-12499.75</v>
      </c>
      <c r="V927" s="1">
        <f>+Table1[[#This Row],[Adj Total OPERATING_MARGIN]]-Table1[[#This Row],[Current Total OPERATING_MARGIN]]</f>
        <v>-27299.09</v>
      </c>
    </row>
    <row r="928" spans="1:22" x14ac:dyDescent="0.3">
      <c r="A928" t="s">
        <v>39</v>
      </c>
      <c r="B928">
        <v>2025</v>
      </c>
      <c r="C928" t="s">
        <v>29</v>
      </c>
      <c r="D928" t="s">
        <v>87</v>
      </c>
      <c r="E928" s="2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2">
        <v>4</v>
      </c>
      <c r="L928" s="1">
        <v>66114.850000000006</v>
      </c>
      <c r="M928" s="1">
        <v>77912.149999999994</v>
      </c>
      <c r="N928" s="1">
        <v>39048.926899999999</v>
      </c>
      <c r="O928" s="1">
        <v>-10621.67</v>
      </c>
      <c r="P928" s="1">
        <v>-27280</v>
      </c>
      <c r="Q928" s="2">
        <f>-+Table1[[#This Row],[Current Record Count]]+Table1[[#This Row],[Adj Record Count]]</f>
        <v>4</v>
      </c>
      <c r="R928" s="1">
        <f>+-Table1[[#This Row],[Current Total ADJUSTMENT_AMOUNT]]+Table1[[#This Row],[Adj Total ADJUSTMENT_AMOUNT]]</f>
        <v>66114.850000000006</v>
      </c>
      <c r="S928" s="1">
        <f>-Table1[[#This Row],[Current Total CHARGE_AMOUNT]]+Table1[[#This Row],[Adj Total CHARGE_AMOUNT]]</f>
        <v>77912.149999999994</v>
      </c>
      <c r="T928" s="1">
        <f>+Table1[[#This Row],[Adj Total TOTAL_COST]]-Table1[[#This Row],[Current Total TOTAL_COST]]</f>
        <v>39048.926899999999</v>
      </c>
      <c r="U928" s="1">
        <f>+Table1[[#This Row],[Adj Total CONTRIBUTION_MARGIN]]-Table1[[#This Row],[Current Total CONTRIBUTION_MARGIN]]</f>
        <v>-10621.67</v>
      </c>
      <c r="V928" s="1">
        <f>+Table1[[#This Row],[Adj Total OPERATING_MARGIN]]-Table1[[#This Row],[Current Total OPERATING_MARGIN]]</f>
        <v>-27280</v>
      </c>
    </row>
    <row r="929" spans="1:22" x14ac:dyDescent="0.3">
      <c r="A929" t="s">
        <v>39</v>
      </c>
      <c r="B929">
        <v>2024</v>
      </c>
      <c r="C929" t="s">
        <v>23</v>
      </c>
      <c r="D929" t="s">
        <v>83</v>
      </c>
      <c r="E929" s="2">
        <v>1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2">
        <v>24</v>
      </c>
      <c r="L929" s="1">
        <v>211354.45</v>
      </c>
      <c r="M929" s="1">
        <v>253577.96</v>
      </c>
      <c r="N929" s="1">
        <v>69366.336599999995</v>
      </c>
      <c r="O929" s="1">
        <v>-3240.38</v>
      </c>
      <c r="P929" s="1">
        <v>-27149.95</v>
      </c>
      <c r="Q929" s="2">
        <f>-+Table1[[#This Row],[Current Record Count]]+Table1[[#This Row],[Adj Record Count]]</f>
        <v>23</v>
      </c>
      <c r="R929" s="1">
        <f>+-Table1[[#This Row],[Current Total ADJUSTMENT_AMOUNT]]+Table1[[#This Row],[Adj Total ADJUSTMENT_AMOUNT]]</f>
        <v>211354.45</v>
      </c>
      <c r="S929" s="1">
        <f>-Table1[[#This Row],[Current Total CHARGE_AMOUNT]]+Table1[[#This Row],[Adj Total CHARGE_AMOUNT]]</f>
        <v>253577.96</v>
      </c>
      <c r="T929" s="1">
        <f>+Table1[[#This Row],[Adj Total TOTAL_COST]]-Table1[[#This Row],[Current Total TOTAL_COST]]</f>
        <v>69366.336599999995</v>
      </c>
      <c r="U929" s="1">
        <f>+Table1[[#This Row],[Adj Total CONTRIBUTION_MARGIN]]-Table1[[#This Row],[Current Total CONTRIBUTION_MARGIN]]</f>
        <v>-3240.38</v>
      </c>
      <c r="V929" s="1">
        <f>+Table1[[#This Row],[Adj Total OPERATING_MARGIN]]-Table1[[#This Row],[Current Total OPERATING_MARGIN]]</f>
        <v>-27149.95</v>
      </c>
    </row>
    <row r="930" spans="1:22" x14ac:dyDescent="0.3">
      <c r="A930" t="s">
        <v>39</v>
      </c>
      <c r="B930">
        <v>2023</v>
      </c>
      <c r="C930" t="s">
        <v>29</v>
      </c>
      <c r="D930" t="s">
        <v>87</v>
      </c>
      <c r="E930" s="2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2">
        <v>9</v>
      </c>
      <c r="L930" s="1">
        <v>161336.70000000001</v>
      </c>
      <c r="M930" s="1">
        <v>195654.37</v>
      </c>
      <c r="N930" s="1">
        <v>61499.813099999999</v>
      </c>
      <c r="O930" s="1">
        <v>-3263.01</v>
      </c>
      <c r="P930" s="1">
        <v>-26984.080000000002</v>
      </c>
      <c r="Q930" s="2">
        <f>-+Table1[[#This Row],[Current Record Count]]+Table1[[#This Row],[Adj Record Count]]</f>
        <v>9</v>
      </c>
      <c r="R930" s="1">
        <f>+-Table1[[#This Row],[Current Total ADJUSTMENT_AMOUNT]]+Table1[[#This Row],[Adj Total ADJUSTMENT_AMOUNT]]</f>
        <v>161336.70000000001</v>
      </c>
      <c r="S930" s="1">
        <f>-Table1[[#This Row],[Current Total CHARGE_AMOUNT]]+Table1[[#This Row],[Adj Total CHARGE_AMOUNT]]</f>
        <v>195654.37</v>
      </c>
      <c r="T930" s="1">
        <f>+Table1[[#This Row],[Adj Total TOTAL_COST]]-Table1[[#This Row],[Current Total TOTAL_COST]]</f>
        <v>61499.813099999999</v>
      </c>
      <c r="U930" s="1">
        <f>+Table1[[#This Row],[Adj Total CONTRIBUTION_MARGIN]]-Table1[[#This Row],[Current Total CONTRIBUTION_MARGIN]]</f>
        <v>-3263.01</v>
      </c>
      <c r="V930" s="1">
        <f>+Table1[[#This Row],[Adj Total OPERATING_MARGIN]]-Table1[[#This Row],[Current Total OPERATING_MARGIN]]</f>
        <v>-26984.080000000002</v>
      </c>
    </row>
    <row r="931" spans="1:22" x14ac:dyDescent="0.3">
      <c r="A931" t="s">
        <v>81</v>
      </c>
      <c r="B931">
        <v>2021</v>
      </c>
      <c r="C931" t="s">
        <v>34</v>
      </c>
      <c r="D931" t="s">
        <v>34</v>
      </c>
      <c r="E931" s="2">
        <v>1</v>
      </c>
      <c r="F931" s="1">
        <v>208.47</v>
      </c>
      <c r="G931" s="1">
        <v>264</v>
      </c>
      <c r="H931" s="1">
        <v>108.5598</v>
      </c>
      <c r="I931" s="1">
        <v>-10.85</v>
      </c>
      <c r="J931" s="1">
        <v>-51.83</v>
      </c>
      <c r="K931" s="2">
        <v>39</v>
      </c>
      <c r="L931" s="1">
        <v>111934.02</v>
      </c>
      <c r="M931" s="1">
        <v>152624.48000000001</v>
      </c>
      <c r="N931" s="1">
        <v>75806.771200000003</v>
      </c>
      <c r="O931" s="1">
        <v>752.38</v>
      </c>
      <c r="P931" s="1">
        <v>-26979.200000000001</v>
      </c>
      <c r="Q931" s="2">
        <f>-+Table1[[#This Row],[Current Record Count]]+Table1[[#This Row],[Adj Record Count]]</f>
        <v>38</v>
      </c>
      <c r="R931" s="1">
        <f>+-Table1[[#This Row],[Current Total ADJUSTMENT_AMOUNT]]+Table1[[#This Row],[Adj Total ADJUSTMENT_AMOUNT]]</f>
        <v>111725.55</v>
      </c>
      <c r="S931" s="1">
        <f>-Table1[[#This Row],[Current Total CHARGE_AMOUNT]]+Table1[[#This Row],[Adj Total CHARGE_AMOUNT]]</f>
        <v>152360.48000000001</v>
      </c>
      <c r="T931" s="1">
        <f>+Table1[[#This Row],[Adj Total TOTAL_COST]]-Table1[[#This Row],[Current Total TOTAL_COST]]</f>
        <v>75698.2114</v>
      </c>
      <c r="U931" s="1">
        <f>+Table1[[#This Row],[Adj Total CONTRIBUTION_MARGIN]]-Table1[[#This Row],[Current Total CONTRIBUTION_MARGIN]]</f>
        <v>763.23</v>
      </c>
      <c r="V931" s="1">
        <f>+Table1[[#This Row],[Adj Total OPERATING_MARGIN]]-Table1[[#This Row],[Current Total OPERATING_MARGIN]]</f>
        <v>-26927.37</v>
      </c>
    </row>
    <row r="932" spans="1:22" x14ac:dyDescent="0.3">
      <c r="A932" t="s">
        <v>33</v>
      </c>
      <c r="B932">
        <v>2022</v>
      </c>
      <c r="C932" t="s">
        <v>20</v>
      </c>
      <c r="D932" t="s">
        <v>99</v>
      </c>
      <c r="E932" s="2">
        <v>7</v>
      </c>
      <c r="F932" s="1">
        <v>38342.25</v>
      </c>
      <c r="G932" s="1">
        <v>96223.47</v>
      </c>
      <c r="H932" s="1">
        <v>31375.4424</v>
      </c>
      <c r="I932" s="1">
        <v>30762.13</v>
      </c>
      <c r="J932" s="1">
        <v>26918.18</v>
      </c>
      <c r="K932" s="2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2">
        <f>-+Table1[[#This Row],[Current Record Count]]+Table1[[#This Row],[Adj Record Count]]</f>
        <v>-7</v>
      </c>
      <c r="R932" s="1">
        <f>+-Table1[[#This Row],[Current Total ADJUSTMENT_AMOUNT]]+Table1[[#This Row],[Adj Total ADJUSTMENT_AMOUNT]]</f>
        <v>-38342.25</v>
      </c>
      <c r="S932" s="1">
        <f>-Table1[[#This Row],[Current Total CHARGE_AMOUNT]]+Table1[[#This Row],[Adj Total CHARGE_AMOUNT]]</f>
        <v>-96223.47</v>
      </c>
      <c r="T932" s="1">
        <f>+Table1[[#This Row],[Adj Total TOTAL_COST]]-Table1[[#This Row],[Current Total TOTAL_COST]]</f>
        <v>-31375.4424</v>
      </c>
      <c r="U932" s="1">
        <f>+Table1[[#This Row],[Adj Total CONTRIBUTION_MARGIN]]-Table1[[#This Row],[Current Total CONTRIBUTION_MARGIN]]</f>
        <v>-30762.13</v>
      </c>
      <c r="V932" s="1">
        <f>+Table1[[#This Row],[Adj Total OPERATING_MARGIN]]-Table1[[#This Row],[Current Total OPERATING_MARGIN]]</f>
        <v>-26918.18</v>
      </c>
    </row>
    <row r="933" spans="1:22" x14ac:dyDescent="0.3">
      <c r="A933" t="s">
        <v>33</v>
      </c>
      <c r="B933">
        <v>2020</v>
      </c>
      <c r="C933" t="s">
        <v>23</v>
      </c>
      <c r="D933" t="s">
        <v>40</v>
      </c>
      <c r="E933" s="2">
        <v>17</v>
      </c>
      <c r="F933" s="1">
        <v>92730.03</v>
      </c>
      <c r="G933" s="1">
        <v>141188.07</v>
      </c>
      <c r="H933" s="1">
        <v>21482.6188</v>
      </c>
      <c r="I933" s="1">
        <v>33807.54</v>
      </c>
      <c r="J933" s="1">
        <v>26864.2</v>
      </c>
      <c r="K933" s="2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2">
        <f>-+Table1[[#This Row],[Current Record Count]]+Table1[[#This Row],[Adj Record Count]]</f>
        <v>-17</v>
      </c>
      <c r="R933" s="1">
        <f>+-Table1[[#This Row],[Current Total ADJUSTMENT_AMOUNT]]+Table1[[#This Row],[Adj Total ADJUSTMENT_AMOUNT]]</f>
        <v>-92730.03</v>
      </c>
      <c r="S933" s="1">
        <f>-Table1[[#This Row],[Current Total CHARGE_AMOUNT]]+Table1[[#This Row],[Adj Total CHARGE_AMOUNT]]</f>
        <v>-141188.07</v>
      </c>
      <c r="T933" s="1">
        <f>+Table1[[#This Row],[Adj Total TOTAL_COST]]-Table1[[#This Row],[Current Total TOTAL_COST]]</f>
        <v>-21482.6188</v>
      </c>
      <c r="U933" s="1">
        <f>+Table1[[#This Row],[Adj Total CONTRIBUTION_MARGIN]]-Table1[[#This Row],[Current Total CONTRIBUTION_MARGIN]]</f>
        <v>-33807.54</v>
      </c>
      <c r="V933" s="1">
        <f>+Table1[[#This Row],[Adj Total OPERATING_MARGIN]]-Table1[[#This Row],[Current Total OPERATING_MARGIN]]</f>
        <v>-26864.2</v>
      </c>
    </row>
    <row r="934" spans="1:22" x14ac:dyDescent="0.3">
      <c r="A934" t="s">
        <v>22</v>
      </c>
      <c r="B934">
        <v>2021</v>
      </c>
      <c r="C934" t="s">
        <v>20</v>
      </c>
      <c r="D934" t="s">
        <v>93</v>
      </c>
      <c r="E934" s="2">
        <v>32641</v>
      </c>
      <c r="F934" s="1">
        <v>14737973.789999999</v>
      </c>
      <c r="G934" s="1">
        <v>20103079.300000001</v>
      </c>
      <c r="H934" s="1">
        <v>9529885.4382000007</v>
      </c>
      <c r="I934" s="1">
        <v>3431656.81</v>
      </c>
      <c r="J934" s="1">
        <v>471540.11</v>
      </c>
      <c r="K934" s="2">
        <v>32565</v>
      </c>
      <c r="L934" s="1">
        <v>14540071.960000001</v>
      </c>
      <c r="M934" s="1">
        <v>19843459.050000001</v>
      </c>
      <c r="N934" s="1">
        <v>9481688.5537</v>
      </c>
      <c r="O934" s="1">
        <v>3388002.66</v>
      </c>
      <c r="P934" s="1">
        <v>444753.47</v>
      </c>
      <c r="Q934" s="2">
        <f>-+Table1[[#This Row],[Current Record Count]]+Table1[[#This Row],[Adj Record Count]]</f>
        <v>-76</v>
      </c>
      <c r="R934" s="1">
        <f>+-Table1[[#This Row],[Current Total ADJUSTMENT_AMOUNT]]+Table1[[#This Row],[Adj Total ADJUSTMENT_AMOUNT]]</f>
        <v>-197901.82999999821</v>
      </c>
      <c r="S934" s="1">
        <f>-Table1[[#This Row],[Current Total CHARGE_AMOUNT]]+Table1[[#This Row],[Adj Total CHARGE_AMOUNT]]</f>
        <v>-259620.25</v>
      </c>
      <c r="T934" s="1">
        <f>+Table1[[#This Row],[Adj Total TOTAL_COST]]-Table1[[#This Row],[Current Total TOTAL_COST]]</f>
        <v>-48196.884500000626</v>
      </c>
      <c r="U934" s="1">
        <f>+Table1[[#This Row],[Adj Total CONTRIBUTION_MARGIN]]-Table1[[#This Row],[Current Total CONTRIBUTION_MARGIN]]</f>
        <v>-43654.149999999907</v>
      </c>
      <c r="V934" s="1">
        <f>+Table1[[#This Row],[Adj Total OPERATING_MARGIN]]-Table1[[#This Row],[Current Total OPERATING_MARGIN]]</f>
        <v>-26786.640000000014</v>
      </c>
    </row>
    <row r="935" spans="1:22" x14ac:dyDescent="0.3">
      <c r="A935" t="s">
        <v>33</v>
      </c>
      <c r="B935">
        <v>2023</v>
      </c>
      <c r="C935" t="s">
        <v>29</v>
      </c>
      <c r="D935" t="s">
        <v>87</v>
      </c>
      <c r="E935" s="2">
        <v>56</v>
      </c>
      <c r="F935" s="1">
        <v>310749.33</v>
      </c>
      <c r="G935" s="1">
        <v>448027.51</v>
      </c>
      <c r="H935" s="1">
        <v>131610.0422</v>
      </c>
      <c r="I935" s="1">
        <v>41670.26</v>
      </c>
      <c r="J935" s="1">
        <v>16774.759999999998</v>
      </c>
      <c r="K935" s="2">
        <v>2</v>
      </c>
      <c r="L935" s="1">
        <v>2015.47</v>
      </c>
      <c r="M935" s="1">
        <v>2015.47</v>
      </c>
      <c r="N935" s="1">
        <v>9989.6826000000001</v>
      </c>
      <c r="O935" s="1">
        <v>-8633.7900000000009</v>
      </c>
      <c r="P935" s="1">
        <v>-9989.68</v>
      </c>
      <c r="Q935" s="2">
        <f>-+Table1[[#This Row],[Current Record Count]]+Table1[[#This Row],[Adj Record Count]]</f>
        <v>-54</v>
      </c>
      <c r="R935" s="1">
        <f>+-Table1[[#This Row],[Current Total ADJUSTMENT_AMOUNT]]+Table1[[#This Row],[Adj Total ADJUSTMENT_AMOUNT]]</f>
        <v>-308733.86000000004</v>
      </c>
      <c r="S935" s="1">
        <f>-Table1[[#This Row],[Current Total CHARGE_AMOUNT]]+Table1[[#This Row],[Adj Total CHARGE_AMOUNT]]</f>
        <v>-446012.04000000004</v>
      </c>
      <c r="T935" s="1">
        <f>+Table1[[#This Row],[Adj Total TOTAL_COST]]-Table1[[#This Row],[Current Total TOTAL_COST]]</f>
        <v>-121620.3596</v>
      </c>
      <c r="U935" s="1">
        <f>+Table1[[#This Row],[Adj Total CONTRIBUTION_MARGIN]]-Table1[[#This Row],[Current Total CONTRIBUTION_MARGIN]]</f>
        <v>-50304.05</v>
      </c>
      <c r="V935" s="1">
        <f>+Table1[[#This Row],[Adj Total OPERATING_MARGIN]]-Table1[[#This Row],[Current Total OPERATING_MARGIN]]</f>
        <v>-26764.44</v>
      </c>
    </row>
    <row r="936" spans="1:22" x14ac:dyDescent="0.3">
      <c r="A936" t="s">
        <v>25</v>
      </c>
      <c r="B936">
        <v>2021</v>
      </c>
      <c r="C936" t="s">
        <v>17</v>
      </c>
      <c r="D936" t="s">
        <v>18</v>
      </c>
      <c r="E936" s="2">
        <v>217</v>
      </c>
      <c r="F936" s="1">
        <v>551949.19999999995</v>
      </c>
      <c r="G936" s="1">
        <v>696939.02</v>
      </c>
      <c r="H936" s="1">
        <v>196525.6648</v>
      </c>
      <c r="I936" s="1">
        <v>50472.49</v>
      </c>
      <c r="J936" s="1">
        <v>-450.61</v>
      </c>
      <c r="K936" s="2">
        <v>417</v>
      </c>
      <c r="L936" s="1">
        <v>1307195.3400000001</v>
      </c>
      <c r="M936" s="1">
        <v>1688485.07</v>
      </c>
      <c r="N936" s="1">
        <v>526307.68330000003</v>
      </c>
      <c r="O936" s="1">
        <v>124698.66</v>
      </c>
      <c r="P936" s="1">
        <v>-27177.21</v>
      </c>
      <c r="Q936" s="2">
        <f>-+Table1[[#This Row],[Current Record Count]]+Table1[[#This Row],[Adj Record Count]]</f>
        <v>200</v>
      </c>
      <c r="R936" s="1">
        <f>+-Table1[[#This Row],[Current Total ADJUSTMENT_AMOUNT]]+Table1[[#This Row],[Adj Total ADJUSTMENT_AMOUNT]]</f>
        <v>755246.14000000013</v>
      </c>
      <c r="S936" s="1">
        <f>-Table1[[#This Row],[Current Total CHARGE_AMOUNT]]+Table1[[#This Row],[Adj Total CHARGE_AMOUNT]]</f>
        <v>991546.05</v>
      </c>
      <c r="T936" s="1">
        <f>+Table1[[#This Row],[Adj Total TOTAL_COST]]-Table1[[#This Row],[Current Total TOTAL_COST]]</f>
        <v>329782.01850000001</v>
      </c>
      <c r="U936" s="1">
        <f>+Table1[[#This Row],[Adj Total CONTRIBUTION_MARGIN]]-Table1[[#This Row],[Current Total CONTRIBUTION_MARGIN]]</f>
        <v>74226.170000000013</v>
      </c>
      <c r="V936" s="1">
        <f>+Table1[[#This Row],[Adj Total OPERATING_MARGIN]]-Table1[[#This Row],[Current Total OPERATING_MARGIN]]</f>
        <v>-26726.6</v>
      </c>
    </row>
    <row r="937" spans="1:22" x14ac:dyDescent="0.3">
      <c r="A937" t="s">
        <v>98</v>
      </c>
      <c r="B937">
        <v>2021</v>
      </c>
      <c r="C937" t="s">
        <v>29</v>
      </c>
      <c r="D937" t="s">
        <v>30</v>
      </c>
      <c r="E937" s="2">
        <v>2</v>
      </c>
      <c r="F937" s="1">
        <v>41983.12</v>
      </c>
      <c r="G937" s="1">
        <v>56606</v>
      </c>
      <c r="H937" s="1">
        <v>25866.147799999999</v>
      </c>
      <c r="I937" s="1">
        <v>-5756.62</v>
      </c>
      <c r="J937" s="1">
        <v>-11243.27</v>
      </c>
      <c r="K937" s="2">
        <v>4</v>
      </c>
      <c r="L937" s="1">
        <v>111020.48</v>
      </c>
      <c r="M937" s="1">
        <v>126870.18</v>
      </c>
      <c r="N937" s="1">
        <v>53640.820399999997</v>
      </c>
      <c r="O937" s="1">
        <v>-25696.79</v>
      </c>
      <c r="P937" s="1">
        <v>-37791.129999999997</v>
      </c>
      <c r="Q937" s="2">
        <f>-+Table1[[#This Row],[Current Record Count]]+Table1[[#This Row],[Adj Record Count]]</f>
        <v>2</v>
      </c>
      <c r="R937" s="1">
        <f>+-Table1[[#This Row],[Current Total ADJUSTMENT_AMOUNT]]+Table1[[#This Row],[Adj Total ADJUSTMENT_AMOUNT]]</f>
        <v>69037.359999999986</v>
      </c>
      <c r="S937" s="1">
        <f>-Table1[[#This Row],[Current Total CHARGE_AMOUNT]]+Table1[[#This Row],[Adj Total CHARGE_AMOUNT]]</f>
        <v>70264.179999999993</v>
      </c>
      <c r="T937" s="1">
        <f>+Table1[[#This Row],[Adj Total TOTAL_COST]]-Table1[[#This Row],[Current Total TOTAL_COST]]</f>
        <v>27774.672599999998</v>
      </c>
      <c r="U937" s="1">
        <f>+Table1[[#This Row],[Adj Total CONTRIBUTION_MARGIN]]-Table1[[#This Row],[Current Total CONTRIBUTION_MARGIN]]</f>
        <v>-19940.170000000002</v>
      </c>
      <c r="V937" s="1">
        <f>+Table1[[#This Row],[Adj Total OPERATING_MARGIN]]-Table1[[#This Row],[Current Total OPERATING_MARGIN]]</f>
        <v>-26547.859999999997</v>
      </c>
    </row>
    <row r="938" spans="1:22" x14ac:dyDescent="0.3">
      <c r="A938" t="s">
        <v>35</v>
      </c>
      <c r="B938">
        <v>2023</v>
      </c>
      <c r="C938" t="s">
        <v>20</v>
      </c>
      <c r="D938" t="s">
        <v>61</v>
      </c>
      <c r="E938" s="2">
        <v>57</v>
      </c>
      <c r="F938" s="1">
        <v>402368.88</v>
      </c>
      <c r="G938" s="1">
        <v>551795.81999999995</v>
      </c>
      <c r="H938" s="1">
        <v>170006.56049999999</v>
      </c>
      <c r="I938" s="1">
        <v>39987.61</v>
      </c>
      <c r="J938" s="1">
        <v>-13723</v>
      </c>
      <c r="K938" s="2">
        <v>21</v>
      </c>
      <c r="L938" s="1">
        <v>137247.37</v>
      </c>
      <c r="M938" s="1">
        <v>158518.74</v>
      </c>
      <c r="N938" s="1">
        <v>63169.313300000002</v>
      </c>
      <c r="O938" s="1">
        <v>-20221.47</v>
      </c>
      <c r="P938" s="1">
        <v>-40247.870000000003</v>
      </c>
      <c r="Q938" s="2">
        <f>-+Table1[[#This Row],[Current Record Count]]+Table1[[#This Row],[Adj Record Count]]</f>
        <v>-36</v>
      </c>
      <c r="R938" s="1">
        <f>+-Table1[[#This Row],[Current Total ADJUSTMENT_AMOUNT]]+Table1[[#This Row],[Adj Total ADJUSTMENT_AMOUNT]]</f>
        <v>-265121.51</v>
      </c>
      <c r="S938" s="1">
        <f>-Table1[[#This Row],[Current Total CHARGE_AMOUNT]]+Table1[[#This Row],[Adj Total CHARGE_AMOUNT]]</f>
        <v>-393277.07999999996</v>
      </c>
      <c r="T938" s="1">
        <f>+Table1[[#This Row],[Adj Total TOTAL_COST]]-Table1[[#This Row],[Current Total TOTAL_COST]]</f>
        <v>-106837.24719999998</v>
      </c>
      <c r="U938" s="1">
        <f>+Table1[[#This Row],[Adj Total CONTRIBUTION_MARGIN]]-Table1[[#This Row],[Current Total CONTRIBUTION_MARGIN]]</f>
        <v>-60209.08</v>
      </c>
      <c r="V938" s="1">
        <f>+Table1[[#This Row],[Adj Total OPERATING_MARGIN]]-Table1[[#This Row],[Current Total OPERATING_MARGIN]]</f>
        <v>-26524.870000000003</v>
      </c>
    </row>
    <row r="939" spans="1:22" x14ac:dyDescent="0.3">
      <c r="A939" t="s">
        <v>22</v>
      </c>
      <c r="B939">
        <v>2024</v>
      </c>
      <c r="C939" t="s">
        <v>20</v>
      </c>
      <c r="D939" t="s">
        <v>76</v>
      </c>
      <c r="E939" s="2">
        <v>5543</v>
      </c>
      <c r="F939" s="1">
        <v>5716124.21</v>
      </c>
      <c r="G939" s="1">
        <v>7287201.54</v>
      </c>
      <c r="H939" s="1">
        <v>2201973.9761999999</v>
      </c>
      <c r="I939" s="1">
        <v>1224358.07</v>
      </c>
      <c r="J939" s="1">
        <v>691918.18</v>
      </c>
      <c r="K939" s="2">
        <v>5532</v>
      </c>
      <c r="L939" s="1">
        <v>5653988.9699999997</v>
      </c>
      <c r="M939" s="1">
        <v>7179109.8200000003</v>
      </c>
      <c r="N939" s="1">
        <v>2181751.9901999999</v>
      </c>
      <c r="O939" s="1">
        <v>1193476.95</v>
      </c>
      <c r="P939" s="1">
        <v>665400.68000000005</v>
      </c>
      <c r="Q939" s="2">
        <f>-+Table1[[#This Row],[Current Record Count]]+Table1[[#This Row],[Adj Record Count]]</f>
        <v>-11</v>
      </c>
      <c r="R939" s="1">
        <f>+-Table1[[#This Row],[Current Total ADJUSTMENT_AMOUNT]]+Table1[[#This Row],[Adj Total ADJUSTMENT_AMOUNT]]</f>
        <v>-62135.240000000224</v>
      </c>
      <c r="S939" s="1">
        <f>-Table1[[#This Row],[Current Total CHARGE_AMOUNT]]+Table1[[#This Row],[Adj Total CHARGE_AMOUNT]]</f>
        <v>-108091.71999999974</v>
      </c>
      <c r="T939" s="1">
        <f>+Table1[[#This Row],[Adj Total TOTAL_COST]]-Table1[[#This Row],[Current Total TOTAL_COST]]</f>
        <v>-20221.986000000034</v>
      </c>
      <c r="U939" s="1">
        <f>+Table1[[#This Row],[Adj Total CONTRIBUTION_MARGIN]]-Table1[[#This Row],[Current Total CONTRIBUTION_MARGIN]]</f>
        <v>-30881.120000000112</v>
      </c>
      <c r="V939" s="1">
        <f>+Table1[[#This Row],[Adj Total OPERATING_MARGIN]]-Table1[[#This Row],[Current Total OPERATING_MARGIN]]</f>
        <v>-26517.5</v>
      </c>
    </row>
    <row r="940" spans="1:22" x14ac:dyDescent="0.3">
      <c r="A940" t="s">
        <v>31</v>
      </c>
      <c r="B940">
        <v>2020</v>
      </c>
      <c r="C940" t="s">
        <v>17</v>
      </c>
      <c r="D940" t="s">
        <v>69</v>
      </c>
      <c r="E940" s="2">
        <v>18</v>
      </c>
      <c r="F940" s="1">
        <v>123732.4</v>
      </c>
      <c r="G940" s="1">
        <v>231135.98</v>
      </c>
      <c r="H940" s="1">
        <v>83610.997700000007</v>
      </c>
      <c r="I940" s="1">
        <v>45327</v>
      </c>
      <c r="J940" s="1">
        <v>23216.41</v>
      </c>
      <c r="K940" s="2">
        <v>4</v>
      </c>
      <c r="L940" s="1">
        <v>14980.13</v>
      </c>
      <c r="M940" s="1">
        <v>18633.93</v>
      </c>
      <c r="N940" s="1">
        <v>6853.3945999999996</v>
      </c>
      <c r="O940" s="1">
        <v>-969.18</v>
      </c>
      <c r="P940" s="1">
        <v>-3199.59</v>
      </c>
      <c r="Q940" s="2">
        <f>-+Table1[[#This Row],[Current Record Count]]+Table1[[#This Row],[Adj Record Count]]</f>
        <v>-14</v>
      </c>
      <c r="R940" s="1">
        <f>+-Table1[[#This Row],[Current Total ADJUSTMENT_AMOUNT]]+Table1[[#This Row],[Adj Total ADJUSTMENT_AMOUNT]]</f>
        <v>-108752.26999999999</v>
      </c>
      <c r="S940" s="1">
        <f>-Table1[[#This Row],[Current Total CHARGE_AMOUNT]]+Table1[[#This Row],[Adj Total CHARGE_AMOUNT]]</f>
        <v>-212502.05000000002</v>
      </c>
      <c r="T940" s="1">
        <f>+Table1[[#This Row],[Adj Total TOTAL_COST]]-Table1[[#This Row],[Current Total TOTAL_COST]]</f>
        <v>-76757.603100000008</v>
      </c>
      <c r="U940" s="1">
        <f>+Table1[[#This Row],[Adj Total CONTRIBUTION_MARGIN]]-Table1[[#This Row],[Current Total CONTRIBUTION_MARGIN]]</f>
        <v>-46296.18</v>
      </c>
      <c r="V940" s="1">
        <f>+Table1[[#This Row],[Adj Total OPERATING_MARGIN]]-Table1[[#This Row],[Current Total OPERATING_MARGIN]]</f>
        <v>-26416</v>
      </c>
    </row>
    <row r="941" spans="1:22" x14ac:dyDescent="0.3">
      <c r="A941" t="s">
        <v>16</v>
      </c>
      <c r="B941">
        <v>2020</v>
      </c>
      <c r="C941" t="s">
        <v>20</v>
      </c>
      <c r="D941" t="s">
        <v>61</v>
      </c>
      <c r="E941" s="2">
        <v>26</v>
      </c>
      <c r="F941" s="1">
        <v>50231.05</v>
      </c>
      <c r="G941" s="1">
        <v>101116.97</v>
      </c>
      <c r="H941" s="1">
        <v>22504.804100000001</v>
      </c>
      <c r="I941" s="1">
        <v>34870.58</v>
      </c>
      <c r="J941" s="1">
        <v>28058.27</v>
      </c>
      <c r="K941" s="2">
        <v>12</v>
      </c>
      <c r="L941" s="1">
        <v>7405.57</v>
      </c>
      <c r="M941" s="1">
        <v>9991.81</v>
      </c>
      <c r="N941" s="1">
        <v>938.94979999999998</v>
      </c>
      <c r="O941" s="1">
        <v>1981.29</v>
      </c>
      <c r="P941" s="1">
        <v>1643.03</v>
      </c>
      <c r="Q941" s="2">
        <f>-+Table1[[#This Row],[Current Record Count]]+Table1[[#This Row],[Adj Record Count]]</f>
        <v>-14</v>
      </c>
      <c r="R941" s="1">
        <f>+-Table1[[#This Row],[Current Total ADJUSTMENT_AMOUNT]]+Table1[[#This Row],[Adj Total ADJUSTMENT_AMOUNT]]</f>
        <v>-42825.48</v>
      </c>
      <c r="S941" s="1">
        <f>-Table1[[#This Row],[Current Total CHARGE_AMOUNT]]+Table1[[#This Row],[Adj Total CHARGE_AMOUNT]]</f>
        <v>-91125.16</v>
      </c>
      <c r="T941" s="1">
        <f>+Table1[[#This Row],[Adj Total TOTAL_COST]]-Table1[[#This Row],[Current Total TOTAL_COST]]</f>
        <v>-21565.854300000003</v>
      </c>
      <c r="U941" s="1">
        <f>+Table1[[#This Row],[Adj Total CONTRIBUTION_MARGIN]]-Table1[[#This Row],[Current Total CONTRIBUTION_MARGIN]]</f>
        <v>-32889.29</v>
      </c>
      <c r="V941" s="1">
        <f>+Table1[[#This Row],[Adj Total OPERATING_MARGIN]]-Table1[[#This Row],[Current Total OPERATING_MARGIN]]</f>
        <v>-26415.24</v>
      </c>
    </row>
    <row r="942" spans="1:22" x14ac:dyDescent="0.3">
      <c r="A942" t="s">
        <v>33</v>
      </c>
      <c r="B942">
        <v>2022</v>
      </c>
      <c r="C942" t="s">
        <v>17</v>
      </c>
      <c r="D942" t="s">
        <v>85</v>
      </c>
      <c r="E942" s="2">
        <v>49</v>
      </c>
      <c r="F942" s="1">
        <v>185790.73</v>
      </c>
      <c r="G942" s="1">
        <v>229732.42</v>
      </c>
      <c r="H942" s="1">
        <v>30911.6859</v>
      </c>
      <c r="I942" s="1">
        <v>34418.35</v>
      </c>
      <c r="J942" s="1">
        <v>25946.54</v>
      </c>
      <c r="K942" s="2">
        <v>4</v>
      </c>
      <c r="L942" s="1">
        <v>585.4</v>
      </c>
      <c r="M942" s="1">
        <v>585.4</v>
      </c>
      <c r="N942" s="1">
        <v>333.00029999999998</v>
      </c>
      <c r="O942" s="1">
        <v>-232.93</v>
      </c>
      <c r="P942" s="1">
        <v>-297.73</v>
      </c>
      <c r="Q942" s="2">
        <f>-+Table1[[#This Row],[Current Record Count]]+Table1[[#This Row],[Adj Record Count]]</f>
        <v>-45</v>
      </c>
      <c r="R942" s="1">
        <f>+-Table1[[#This Row],[Current Total ADJUSTMENT_AMOUNT]]+Table1[[#This Row],[Adj Total ADJUSTMENT_AMOUNT]]</f>
        <v>-185205.33000000002</v>
      </c>
      <c r="S942" s="1">
        <f>-Table1[[#This Row],[Current Total CHARGE_AMOUNT]]+Table1[[#This Row],[Adj Total CHARGE_AMOUNT]]</f>
        <v>-229147.02000000002</v>
      </c>
      <c r="T942" s="1">
        <f>+Table1[[#This Row],[Adj Total TOTAL_COST]]-Table1[[#This Row],[Current Total TOTAL_COST]]</f>
        <v>-30578.685600000001</v>
      </c>
      <c r="U942" s="1">
        <f>+Table1[[#This Row],[Adj Total CONTRIBUTION_MARGIN]]-Table1[[#This Row],[Current Total CONTRIBUTION_MARGIN]]</f>
        <v>-34651.279999999999</v>
      </c>
      <c r="V942" s="1">
        <f>+Table1[[#This Row],[Adj Total OPERATING_MARGIN]]-Table1[[#This Row],[Current Total OPERATING_MARGIN]]</f>
        <v>-26244.27</v>
      </c>
    </row>
    <row r="943" spans="1:22" x14ac:dyDescent="0.3">
      <c r="A943" t="s">
        <v>33</v>
      </c>
      <c r="B943">
        <v>2020</v>
      </c>
      <c r="C943" t="s">
        <v>34</v>
      </c>
      <c r="D943" t="s">
        <v>34</v>
      </c>
      <c r="E943" s="2">
        <v>686</v>
      </c>
      <c r="F943" s="1">
        <v>1166571.54</v>
      </c>
      <c r="G943" s="1">
        <v>1569731.79</v>
      </c>
      <c r="H943" s="1">
        <v>353269.69790000003</v>
      </c>
      <c r="I943" s="1">
        <v>125755.1</v>
      </c>
      <c r="J943" s="1">
        <v>26356.21</v>
      </c>
      <c r="K943" s="2">
        <v>276</v>
      </c>
      <c r="L943" s="1">
        <v>47541.66</v>
      </c>
      <c r="M943" s="1">
        <v>71777.09</v>
      </c>
      <c r="N943" s="1">
        <v>6081.0776999999998</v>
      </c>
      <c r="O943" s="1">
        <v>1975.33</v>
      </c>
      <c r="P943" s="1">
        <v>300.52</v>
      </c>
      <c r="Q943" s="2">
        <f>-+Table1[[#This Row],[Current Record Count]]+Table1[[#This Row],[Adj Record Count]]</f>
        <v>-410</v>
      </c>
      <c r="R943" s="1">
        <f>+-Table1[[#This Row],[Current Total ADJUSTMENT_AMOUNT]]+Table1[[#This Row],[Adj Total ADJUSTMENT_AMOUNT]]</f>
        <v>-1119029.8800000001</v>
      </c>
      <c r="S943" s="1">
        <f>-Table1[[#This Row],[Current Total CHARGE_AMOUNT]]+Table1[[#This Row],[Adj Total CHARGE_AMOUNT]]</f>
        <v>-1497954.7</v>
      </c>
      <c r="T943" s="1">
        <f>+Table1[[#This Row],[Adj Total TOTAL_COST]]-Table1[[#This Row],[Current Total TOTAL_COST]]</f>
        <v>-347188.6202</v>
      </c>
      <c r="U943" s="1">
        <f>+Table1[[#This Row],[Adj Total CONTRIBUTION_MARGIN]]-Table1[[#This Row],[Current Total CONTRIBUTION_MARGIN]]</f>
        <v>-123779.77</v>
      </c>
      <c r="V943" s="1">
        <f>+Table1[[#This Row],[Adj Total OPERATING_MARGIN]]-Table1[[#This Row],[Current Total OPERATING_MARGIN]]</f>
        <v>-26055.69</v>
      </c>
    </row>
    <row r="944" spans="1:22" x14ac:dyDescent="0.3">
      <c r="A944" t="s">
        <v>31</v>
      </c>
      <c r="B944">
        <v>2021</v>
      </c>
      <c r="C944" t="s">
        <v>41</v>
      </c>
      <c r="D944" t="s">
        <v>41</v>
      </c>
      <c r="E944" s="2">
        <v>37</v>
      </c>
      <c r="F944" s="1">
        <v>347552.75</v>
      </c>
      <c r="G944" s="1">
        <v>467301.31</v>
      </c>
      <c r="H944" s="1">
        <v>112516.534</v>
      </c>
      <c r="I944" s="1">
        <v>64301.68</v>
      </c>
      <c r="J944" s="1">
        <v>23017.19</v>
      </c>
      <c r="K944" s="2">
        <v>3</v>
      </c>
      <c r="L944" s="1">
        <v>12725.29</v>
      </c>
      <c r="M944" s="1">
        <v>14249.44</v>
      </c>
      <c r="N944" s="1">
        <v>4533.8225000000002</v>
      </c>
      <c r="O944" s="1">
        <v>-1107.6500000000001</v>
      </c>
      <c r="P944" s="1">
        <v>-2961.85</v>
      </c>
      <c r="Q944" s="2">
        <f>-+Table1[[#This Row],[Current Record Count]]+Table1[[#This Row],[Adj Record Count]]</f>
        <v>-34</v>
      </c>
      <c r="R944" s="1">
        <f>+-Table1[[#This Row],[Current Total ADJUSTMENT_AMOUNT]]+Table1[[#This Row],[Adj Total ADJUSTMENT_AMOUNT]]</f>
        <v>-334827.46000000002</v>
      </c>
      <c r="S944" s="1">
        <f>-Table1[[#This Row],[Current Total CHARGE_AMOUNT]]+Table1[[#This Row],[Adj Total CHARGE_AMOUNT]]</f>
        <v>-453051.87</v>
      </c>
      <c r="T944" s="1">
        <f>+Table1[[#This Row],[Adj Total TOTAL_COST]]-Table1[[#This Row],[Current Total TOTAL_COST]]</f>
        <v>-107982.7115</v>
      </c>
      <c r="U944" s="1">
        <f>+Table1[[#This Row],[Adj Total CONTRIBUTION_MARGIN]]-Table1[[#This Row],[Current Total CONTRIBUTION_MARGIN]]</f>
        <v>-65409.33</v>
      </c>
      <c r="V944" s="1">
        <f>+Table1[[#This Row],[Adj Total OPERATING_MARGIN]]-Table1[[#This Row],[Current Total OPERATING_MARGIN]]</f>
        <v>-25979.039999999997</v>
      </c>
    </row>
    <row r="945" spans="1:22" x14ac:dyDescent="0.3">
      <c r="A945" t="s">
        <v>22</v>
      </c>
      <c r="B945">
        <v>2021</v>
      </c>
      <c r="C945" t="s">
        <v>17</v>
      </c>
      <c r="D945" t="s">
        <v>80</v>
      </c>
      <c r="E945" s="2">
        <v>1541</v>
      </c>
      <c r="F945" s="1">
        <v>794747.23</v>
      </c>
      <c r="G945" s="1">
        <v>1101651.52</v>
      </c>
      <c r="H945" s="1">
        <v>462532.30969999998</v>
      </c>
      <c r="I945" s="1">
        <v>123027.99</v>
      </c>
      <c r="J945" s="1">
        <v>-51988.2</v>
      </c>
      <c r="K945" s="2">
        <v>1421</v>
      </c>
      <c r="L945" s="1">
        <v>607950.73</v>
      </c>
      <c r="M945" s="1">
        <v>840518.77</v>
      </c>
      <c r="N945" s="1">
        <v>405961.4951</v>
      </c>
      <c r="O945" s="1">
        <v>79493.56</v>
      </c>
      <c r="P945" s="1">
        <v>-77960.960000000006</v>
      </c>
      <c r="Q945" s="2">
        <f>-+Table1[[#This Row],[Current Record Count]]+Table1[[#This Row],[Adj Record Count]]</f>
        <v>-120</v>
      </c>
      <c r="R945" s="1">
        <f>+-Table1[[#This Row],[Current Total ADJUSTMENT_AMOUNT]]+Table1[[#This Row],[Adj Total ADJUSTMENT_AMOUNT]]</f>
        <v>-186796.5</v>
      </c>
      <c r="S945" s="1">
        <f>-Table1[[#This Row],[Current Total CHARGE_AMOUNT]]+Table1[[#This Row],[Adj Total CHARGE_AMOUNT]]</f>
        <v>-261132.75</v>
      </c>
      <c r="T945" s="1">
        <f>+Table1[[#This Row],[Adj Total TOTAL_COST]]-Table1[[#This Row],[Current Total TOTAL_COST]]</f>
        <v>-56570.814599999983</v>
      </c>
      <c r="U945" s="1">
        <f>+Table1[[#This Row],[Adj Total CONTRIBUTION_MARGIN]]-Table1[[#This Row],[Current Total CONTRIBUTION_MARGIN]]</f>
        <v>-43534.430000000008</v>
      </c>
      <c r="V945" s="1">
        <f>+Table1[[#This Row],[Adj Total OPERATING_MARGIN]]-Table1[[#This Row],[Current Total OPERATING_MARGIN]]</f>
        <v>-25972.760000000009</v>
      </c>
    </row>
    <row r="946" spans="1:22" x14ac:dyDescent="0.3">
      <c r="A946" t="s">
        <v>31</v>
      </c>
      <c r="B946">
        <v>2023</v>
      </c>
      <c r="C946" t="s">
        <v>17</v>
      </c>
      <c r="D946" t="s">
        <v>68</v>
      </c>
      <c r="E946" s="2">
        <v>9</v>
      </c>
      <c r="F946" s="1">
        <v>95539.91</v>
      </c>
      <c r="G946" s="1">
        <v>130723.2</v>
      </c>
      <c r="H946" s="1">
        <v>28286.037199999999</v>
      </c>
      <c r="I946" s="1">
        <v>35591.19</v>
      </c>
      <c r="J946" s="1">
        <v>25823.93</v>
      </c>
      <c r="K946" s="2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2">
        <f>-+Table1[[#This Row],[Current Record Count]]+Table1[[#This Row],[Adj Record Count]]</f>
        <v>-9</v>
      </c>
      <c r="R946" s="1">
        <f>+-Table1[[#This Row],[Current Total ADJUSTMENT_AMOUNT]]+Table1[[#This Row],[Adj Total ADJUSTMENT_AMOUNT]]</f>
        <v>-95539.91</v>
      </c>
      <c r="S946" s="1">
        <f>-Table1[[#This Row],[Current Total CHARGE_AMOUNT]]+Table1[[#This Row],[Adj Total CHARGE_AMOUNT]]</f>
        <v>-130723.2</v>
      </c>
      <c r="T946" s="1">
        <f>+Table1[[#This Row],[Adj Total TOTAL_COST]]-Table1[[#This Row],[Current Total TOTAL_COST]]</f>
        <v>-28286.037199999999</v>
      </c>
      <c r="U946" s="1">
        <f>+Table1[[#This Row],[Adj Total CONTRIBUTION_MARGIN]]-Table1[[#This Row],[Current Total CONTRIBUTION_MARGIN]]</f>
        <v>-35591.19</v>
      </c>
      <c r="V946" s="1">
        <f>+Table1[[#This Row],[Adj Total OPERATING_MARGIN]]-Table1[[#This Row],[Current Total OPERATING_MARGIN]]</f>
        <v>-25823.93</v>
      </c>
    </row>
    <row r="947" spans="1:22" x14ac:dyDescent="0.3">
      <c r="A947" t="s">
        <v>31</v>
      </c>
      <c r="B947">
        <v>2024</v>
      </c>
      <c r="C947" t="s">
        <v>51</v>
      </c>
      <c r="D947" t="s">
        <v>51</v>
      </c>
      <c r="E947" s="2">
        <v>108</v>
      </c>
      <c r="F947" s="1">
        <v>472343.93</v>
      </c>
      <c r="G947" s="1">
        <v>573497.22</v>
      </c>
      <c r="H947" s="1">
        <v>115640.37149999999</v>
      </c>
      <c r="I947" s="1">
        <v>56039.82</v>
      </c>
      <c r="J947" s="1">
        <v>25798.45</v>
      </c>
      <c r="K947" s="2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2">
        <f>-+Table1[[#This Row],[Current Record Count]]+Table1[[#This Row],[Adj Record Count]]</f>
        <v>-108</v>
      </c>
      <c r="R947" s="1">
        <f>+-Table1[[#This Row],[Current Total ADJUSTMENT_AMOUNT]]+Table1[[#This Row],[Adj Total ADJUSTMENT_AMOUNT]]</f>
        <v>-472343.93</v>
      </c>
      <c r="S947" s="1">
        <f>-Table1[[#This Row],[Current Total CHARGE_AMOUNT]]+Table1[[#This Row],[Adj Total CHARGE_AMOUNT]]</f>
        <v>-573497.22</v>
      </c>
      <c r="T947" s="1">
        <f>+Table1[[#This Row],[Adj Total TOTAL_COST]]-Table1[[#This Row],[Current Total TOTAL_COST]]</f>
        <v>-115640.37149999999</v>
      </c>
      <c r="U947" s="1">
        <f>+Table1[[#This Row],[Adj Total CONTRIBUTION_MARGIN]]-Table1[[#This Row],[Current Total CONTRIBUTION_MARGIN]]</f>
        <v>-56039.82</v>
      </c>
      <c r="V947" s="1">
        <f>+Table1[[#This Row],[Adj Total OPERATING_MARGIN]]-Table1[[#This Row],[Current Total OPERATING_MARGIN]]</f>
        <v>-25798.45</v>
      </c>
    </row>
    <row r="948" spans="1:22" x14ac:dyDescent="0.3">
      <c r="A948" t="s">
        <v>16</v>
      </c>
      <c r="B948">
        <v>2022</v>
      </c>
      <c r="C948" t="s">
        <v>29</v>
      </c>
      <c r="D948" t="s">
        <v>65</v>
      </c>
      <c r="E948" s="2">
        <v>2245</v>
      </c>
      <c r="F948" s="1">
        <v>1293408.3999999999</v>
      </c>
      <c r="G948" s="1">
        <v>1666281.74</v>
      </c>
      <c r="H948" s="1">
        <v>252819.4179</v>
      </c>
      <c r="I948" s="1">
        <v>224053.81</v>
      </c>
      <c r="J948" s="1">
        <v>151817.95000000001</v>
      </c>
      <c r="K948" s="2">
        <v>2177</v>
      </c>
      <c r="L948" s="1">
        <v>1023702.04</v>
      </c>
      <c r="M948" s="1">
        <v>1290115.25</v>
      </c>
      <c r="N948" s="1">
        <v>172458.7623</v>
      </c>
      <c r="O948" s="1">
        <v>180114.76</v>
      </c>
      <c r="P948" s="1">
        <v>126043.08</v>
      </c>
      <c r="Q948" s="2">
        <f>-+Table1[[#This Row],[Current Record Count]]+Table1[[#This Row],[Adj Record Count]]</f>
        <v>-68</v>
      </c>
      <c r="R948" s="1">
        <f>+-Table1[[#This Row],[Current Total ADJUSTMENT_AMOUNT]]+Table1[[#This Row],[Adj Total ADJUSTMENT_AMOUNT]]</f>
        <v>-269706.35999999987</v>
      </c>
      <c r="S948" s="1">
        <f>-Table1[[#This Row],[Current Total CHARGE_AMOUNT]]+Table1[[#This Row],[Adj Total CHARGE_AMOUNT]]</f>
        <v>-376166.49</v>
      </c>
      <c r="T948" s="1">
        <f>+Table1[[#This Row],[Adj Total TOTAL_COST]]-Table1[[#This Row],[Current Total TOTAL_COST]]</f>
        <v>-80360.655599999998</v>
      </c>
      <c r="U948" s="1">
        <f>+Table1[[#This Row],[Adj Total CONTRIBUTION_MARGIN]]-Table1[[#This Row],[Current Total CONTRIBUTION_MARGIN]]</f>
        <v>-43939.049999999988</v>
      </c>
      <c r="V948" s="1">
        <f>+Table1[[#This Row],[Adj Total OPERATING_MARGIN]]-Table1[[#This Row],[Current Total OPERATING_MARGIN]]</f>
        <v>-25774.87000000001</v>
      </c>
    </row>
    <row r="949" spans="1:22" x14ac:dyDescent="0.3">
      <c r="A949" t="s">
        <v>33</v>
      </c>
      <c r="B949">
        <v>2025</v>
      </c>
      <c r="C949" t="s">
        <v>20</v>
      </c>
      <c r="D949" t="s">
        <v>102</v>
      </c>
      <c r="E949" s="2">
        <v>60</v>
      </c>
      <c r="F949" s="1">
        <v>266556.11</v>
      </c>
      <c r="G949" s="1">
        <v>365394.84</v>
      </c>
      <c r="H949" s="1">
        <v>73176.086299999995</v>
      </c>
      <c r="I949" s="1">
        <v>33353.480000000003</v>
      </c>
      <c r="J949" s="1">
        <v>17624.59</v>
      </c>
      <c r="K949" s="2">
        <v>7</v>
      </c>
      <c r="L949" s="1">
        <v>54759.519999999997</v>
      </c>
      <c r="M949" s="1">
        <v>64832.4</v>
      </c>
      <c r="N949" s="1">
        <v>18132.754199999999</v>
      </c>
      <c r="O949" s="1">
        <v>-5774.6</v>
      </c>
      <c r="P949" s="1">
        <v>-8135.25</v>
      </c>
      <c r="Q949" s="2">
        <f>-+Table1[[#This Row],[Current Record Count]]+Table1[[#This Row],[Adj Record Count]]</f>
        <v>-53</v>
      </c>
      <c r="R949" s="1">
        <f>+-Table1[[#This Row],[Current Total ADJUSTMENT_AMOUNT]]+Table1[[#This Row],[Adj Total ADJUSTMENT_AMOUNT]]</f>
        <v>-211796.59</v>
      </c>
      <c r="S949" s="1">
        <f>-Table1[[#This Row],[Current Total CHARGE_AMOUNT]]+Table1[[#This Row],[Adj Total CHARGE_AMOUNT]]</f>
        <v>-300562.44</v>
      </c>
      <c r="T949" s="1">
        <f>+Table1[[#This Row],[Adj Total TOTAL_COST]]-Table1[[#This Row],[Current Total TOTAL_COST]]</f>
        <v>-55043.3321</v>
      </c>
      <c r="U949" s="1">
        <f>+Table1[[#This Row],[Adj Total CONTRIBUTION_MARGIN]]-Table1[[#This Row],[Current Total CONTRIBUTION_MARGIN]]</f>
        <v>-39128.080000000002</v>
      </c>
      <c r="V949" s="1">
        <f>+Table1[[#This Row],[Adj Total OPERATING_MARGIN]]-Table1[[#This Row],[Current Total OPERATING_MARGIN]]</f>
        <v>-25759.84</v>
      </c>
    </row>
    <row r="950" spans="1:22" x14ac:dyDescent="0.3">
      <c r="A950" t="s">
        <v>31</v>
      </c>
      <c r="B950">
        <v>2021</v>
      </c>
      <c r="C950" t="s">
        <v>17</v>
      </c>
      <c r="D950" t="s">
        <v>69</v>
      </c>
      <c r="E950" s="2">
        <v>17</v>
      </c>
      <c r="F950" s="1">
        <v>183525.14</v>
      </c>
      <c r="G950" s="1">
        <v>245918.73</v>
      </c>
      <c r="H950" s="1">
        <v>65981.603300000002</v>
      </c>
      <c r="I950" s="1">
        <v>48823.67</v>
      </c>
      <c r="J950" s="1">
        <v>25275.05</v>
      </c>
      <c r="K950" s="2">
        <v>2</v>
      </c>
      <c r="L950" s="1">
        <v>8674.84</v>
      </c>
      <c r="M950" s="1">
        <v>11641.35</v>
      </c>
      <c r="N950" s="1">
        <v>3575.6347999999998</v>
      </c>
      <c r="O950" s="1">
        <v>685.65</v>
      </c>
      <c r="P950" s="1">
        <v>-465.77</v>
      </c>
      <c r="Q950" s="2">
        <f>-+Table1[[#This Row],[Current Record Count]]+Table1[[#This Row],[Adj Record Count]]</f>
        <v>-15</v>
      </c>
      <c r="R950" s="1">
        <f>+-Table1[[#This Row],[Current Total ADJUSTMENT_AMOUNT]]+Table1[[#This Row],[Adj Total ADJUSTMENT_AMOUNT]]</f>
        <v>-174850.30000000002</v>
      </c>
      <c r="S950" s="1">
        <f>-Table1[[#This Row],[Current Total CHARGE_AMOUNT]]+Table1[[#This Row],[Adj Total CHARGE_AMOUNT]]</f>
        <v>-234277.38</v>
      </c>
      <c r="T950" s="1">
        <f>+Table1[[#This Row],[Adj Total TOTAL_COST]]-Table1[[#This Row],[Current Total TOTAL_COST]]</f>
        <v>-62405.968500000003</v>
      </c>
      <c r="U950" s="1">
        <f>+Table1[[#This Row],[Adj Total CONTRIBUTION_MARGIN]]-Table1[[#This Row],[Current Total CONTRIBUTION_MARGIN]]</f>
        <v>-48138.02</v>
      </c>
      <c r="V950" s="1">
        <f>+Table1[[#This Row],[Adj Total OPERATING_MARGIN]]-Table1[[#This Row],[Current Total OPERATING_MARGIN]]</f>
        <v>-25740.82</v>
      </c>
    </row>
    <row r="951" spans="1:22" x14ac:dyDescent="0.3">
      <c r="A951" t="s">
        <v>44</v>
      </c>
      <c r="B951">
        <v>2021</v>
      </c>
      <c r="C951" t="s">
        <v>29</v>
      </c>
      <c r="D951" t="s">
        <v>73</v>
      </c>
      <c r="E951" s="2">
        <v>2</v>
      </c>
      <c r="F951" s="1">
        <v>16250.64</v>
      </c>
      <c r="G951" s="1">
        <v>53468.99</v>
      </c>
      <c r="H951" s="1">
        <v>11848.5015</v>
      </c>
      <c r="I951" s="1">
        <v>30072.46</v>
      </c>
      <c r="J951" s="1">
        <v>25705.35</v>
      </c>
      <c r="K951" s="2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2">
        <f>-+Table1[[#This Row],[Current Record Count]]+Table1[[#This Row],[Adj Record Count]]</f>
        <v>-2</v>
      </c>
      <c r="R951" s="1">
        <f>+-Table1[[#This Row],[Current Total ADJUSTMENT_AMOUNT]]+Table1[[#This Row],[Adj Total ADJUSTMENT_AMOUNT]]</f>
        <v>-16250.64</v>
      </c>
      <c r="S951" s="1">
        <f>-Table1[[#This Row],[Current Total CHARGE_AMOUNT]]+Table1[[#This Row],[Adj Total CHARGE_AMOUNT]]</f>
        <v>-53468.99</v>
      </c>
      <c r="T951" s="1">
        <f>+Table1[[#This Row],[Adj Total TOTAL_COST]]-Table1[[#This Row],[Current Total TOTAL_COST]]</f>
        <v>-11848.5015</v>
      </c>
      <c r="U951" s="1">
        <f>+Table1[[#This Row],[Adj Total CONTRIBUTION_MARGIN]]-Table1[[#This Row],[Current Total CONTRIBUTION_MARGIN]]</f>
        <v>-30072.46</v>
      </c>
      <c r="V951" s="1">
        <f>+Table1[[#This Row],[Adj Total OPERATING_MARGIN]]-Table1[[#This Row],[Current Total OPERATING_MARGIN]]</f>
        <v>-25705.35</v>
      </c>
    </row>
    <row r="952" spans="1:22" x14ac:dyDescent="0.3">
      <c r="A952" t="s">
        <v>27</v>
      </c>
      <c r="B952">
        <v>2021</v>
      </c>
      <c r="C952" t="s">
        <v>51</v>
      </c>
      <c r="D952" t="s">
        <v>51</v>
      </c>
      <c r="E952" s="2">
        <v>34</v>
      </c>
      <c r="F952" s="1">
        <v>106778.98</v>
      </c>
      <c r="G952" s="1">
        <v>143769.23000000001</v>
      </c>
      <c r="H952" s="1">
        <v>16591.8318</v>
      </c>
      <c r="I952" s="1">
        <v>31251.38</v>
      </c>
      <c r="J952" s="1">
        <v>25366.49</v>
      </c>
      <c r="K952" s="2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2">
        <f>-+Table1[[#This Row],[Current Record Count]]+Table1[[#This Row],[Adj Record Count]]</f>
        <v>-34</v>
      </c>
      <c r="R952" s="1">
        <f>+-Table1[[#This Row],[Current Total ADJUSTMENT_AMOUNT]]+Table1[[#This Row],[Adj Total ADJUSTMENT_AMOUNT]]</f>
        <v>-106778.98</v>
      </c>
      <c r="S952" s="1">
        <f>-Table1[[#This Row],[Current Total CHARGE_AMOUNT]]+Table1[[#This Row],[Adj Total CHARGE_AMOUNT]]</f>
        <v>-143769.23000000001</v>
      </c>
      <c r="T952" s="1">
        <f>+Table1[[#This Row],[Adj Total TOTAL_COST]]-Table1[[#This Row],[Current Total TOTAL_COST]]</f>
        <v>-16591.8318</v>
      </c>
      <c r="U952" s="1">
        <f>+Table1[[#This Row],[Adj Total CONTRIBUTION_MARGIN]]-Table1[[#This Row],[Current Total CONTRIBUTION_MARGIN]]</f>
        <v>-31251.38</v>
      </c>
      <c r="V952" s="1">
        <f>+Table1[[#This Row],[Adj Total OPERATING_MARGIN]]-Table1[[#This Row],[Current Total OPERATING_MARGIN]]</f>
        <v>-25366.49</v>
      </c>
    </row>
    <row r="953" spans="1:22" x14ac:dyDescent="0.3">
      <c r="A953" t="s">
        <v>22</v>
      </c>
      <c r="B953">
        <v>2020</v>
      </c>
      <c r="C953" t="s">
        <v>20</v>
      </c>
      <c r="D953" t="s">
        <v>93</v>
      </c>
      <c r="E953" s="2">
        <v>38749</v>
      </c>
      <c r="F953" s="1">
        <v>14079913.949999999</v>
      </c>
      <c r="G953" s="1">
        <v>19063188.57</v>
      </c>
      <c r="H953" s="1">
        <v>9793365.5289999992</v>
      </c>
      <c r="I953" s="1">
        <v>-2097123.77</v>
      </c>
      <c r="J953" s="1">
        <v>-4896301.5</v>
      </c>
      <c r="K953" s="2">
        <v>38682</v>
      </c>
      <c r="L953" s="1">
        <v>13929592.710000001</v>
      </c>
      <c r="M953" s="1">
        <v>18857416.120000001</v>
      </c>
      <c r="N953" s="1">
        <v>9763149.8434999995</v>
      </c>
      <c r="O953" s="1">
        <v>-2131527.16</v>
      </c>
      <c r="P953" s="1">
        <v>-4921610.51</v>
      </c>
      <c r="Q953" s="2">
        <f>-+Table1[[#This Row],[Current Record Count]]+Table1[[#This Row],[Adj Record Count]]</f>
        <v>-67</v>
      </c>
      <c r="R953" s="1">
        <f>+-Table1[[#This Row],[Current Total ADJUSTMENT_AMOUNT]]+Table1[[#This Row],[Adj Total ADJUSTMENT_AMOUNT]]</f>
        <v>-150321.23999999836</v>
      </c>
      <c r="S953" s="1">
        <f>-Table1[[#This Row],[Current Total CHARGE_AMOUNT]]+Table1[[#This Row],[Adj Total CHARGE_AMOUNT]]</f>
        <v>-205772.44999999925</v>
      </c>
      <c r="T953" s="1">
        <f>+Table1[[#This Row],[Adj Total TOTAL_COST]]-Table1[[#This Row],[Current Total TOTAL_COST]]</f>
        <v>-30215.685499999672</v>
      </c>
      <c r="U953" s="1">
        <f>+Table1[[#This Row],[Adj Total CONTRIBUTION_MARGIN]]-Table1[[#This Row],[Current Total CONTRIBUTION_MARGIN]]</f>
        <v>-34403.39000000013</v>
      </c>
      <c r="V953" s="1">
        <f>+Table1[[#This Row],[Adj Total OPERATING_MARGIN]]-Table1[[#This Row],[Current Total OPERATING_MARGIN]]</f>
        <v>-25309.009999999776</v>
      </c>
    </row>
    <row r="954" spans="1:22" x14ac:dyDescent="0.3">
      <c r="A954" t="s">
        <v>31</v>
      </c>
      <c r="B954">
        <v>2022</v>
      </c>
      <c r="C954" t="s">
        <v>29</v>
      </c>
      <c r="D954" t="s">
        <v>87</v>
      </c>
      <c r="E954" s="2">
        <v>21</v>
      </c>
      <c r="F954" s="1">
        <v>330918.8</v>
      </c>
      <c r="G954" s="1">
        <v>455897.61</v>
      </c>
      <c r="H954" s="1">
        <v>139973.49050000001</v>
      </c>
      <c r="I954" s="1">
        <v>37522.92</v>
      </c>
      <c r="J954" s="1">
        <v>117.8</v>
      </c>
      <c r="K954" s="2">
        <v>4</v>
      </c>
      <c r="L954" s="1">
        <v>67291.539999999994</v>
      </c>
      <c r="M954" s="1">
        <v>77773.52</v>
      </c>
      <c r="N954" s="1">
        <v>35561.965900000003</v>
      </c>
      <c r="O954" s="1">
        <v>-15626.67</v>
      </c>
      <c r="P954" s="1">
        <v>-24898.27</v>
      </c>
      <c r="Q954" s="2">
        <f>-+Table1[[#This Row],[Current Record Count]]+Table1[[#This Row],[Adj Record Count]]</f>
        <v>-17</v>
      </c>
      <c r="R954" s="1">
        <f>+-Table1[[#This Row],[Current Total ADJUSTMENT_AMOUNT]]+Table1[[#This Row],[Adj Total ADJUSTMENT_AMOUNT]]</f>
        <v>-263627.26</v>
      </c>
      <c r="S954" s="1">
        <f>-Table1[[#This Row],[Current Total CHARGE_AMOUNT]]+Table1[[#This Row],[Adj Total CHARGE_AMOUNT]]</f>
        <v>-378124.08999999997</v>
      </c>
      <c r="T954" s="1">
        <f>+Table1[[#This Row],[Adj Total TOTAL_COST]]-Table1[[#This Row],[Current Total TOTAL_COST]]</f>
        <v>-104411.5246</v>
      </c>
      <c r="U954" s="1">
        <f>+Table1[[#This Row],[Adj Total CONTRIBUTION_MARGIN]]-Table1[[#This Row],[Current Total CONTRIBUTION_MARGIN]]</f>
        <v>-53149.59</v>
      </c>
      <c r="V954" s="1">
        <f>+Table1[[#This Row],[Adj Total OPERATING_MARGIN]]-Table1[[#This Row],[Current Total OPERATING_MARGIN]]</f>
        <v>-25016.07</v>
      </c>
    </row>
    <row r="955" spans="1:22" x14ac:dyDescent="0.3">
      <c r="A955" t="s">
        <v>54</v>
      </c>
      <c r="B955">
        <v>2025</v>
      </c>
      <c r="C955" t="s">
        <v>20</v>
      </c>
      <c r="D955" t="s">
        <v>100</v>
      </c>
      <c r="E955" s="2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2">
        <v>49</v>
      </c>
      <c r="L955" s="1">
        <v>362984.16</v>
      </c>
      <c r="M955" s="1">
        <v>549164</v>
      </c>
      <c r="N955" s="1">
        <v>143475.82819999999</v>
      </c>
      <c r="O955" s="1">
        <v>-858.03</v>
      </c>
      <c r="P955" s="1">
        <v>-25014.77</v>
      </c>
      <c r="Q955" s="2">
        <f>-+Table1[[#This Row],[Current Record Count]]+Table1[[#This Row],[Adj Record Count]]</f>
        <v>49</v>
      </c>
      <c r="R955" s="1">
        <f>+-Table1[[#This Row],[Current Total ADJUSTMENT_AMOUNT]]+Table1[[#This Row],[Adj Total ADJUSTMENT_AMOUNT]]</f>
        <v>362984.16</v>
      </c>
      <c r="S955" s="1">
        <f>-Table1[[#This Row],[Current Total CHARGE_AMOUNT]]+Table1[[#This Row],[Adj Total CHARGE_AMOUNT]]</f>
        <v>549164</v>
      </c>
      <c r="T955" s="1">
        <f>+Table1[[#This Row],[Adj Total TOTAL_COST]]-Table1[[#This Row],[Current Total TOTAL_COST]]</f>
        <v>143475.82819999999</v>
      </c>
      <c r="U955" s="1">
        <f>+Table1[[#This Row],[Adj Total CONTRIBUTION_MARGIN]]-Table1[[#This Row],[Current Total CONTRIBUTION_MARGIN]]</f>
        <v>-858.03</v>
      </c>
      <c r="V955" s="1">
        <f>+Table1[[#This Row],[Adj Total OPERATING_MARGIN]]-Table1[[#This Row],[Current Total OPERATING_MARGIN]]</f>
        <v>-25014.77</v>
      </c>
    </row>
    <row r="956" spans="1:22" x14ac:dyDescent="0.3">
      <c r="A956" t="s">
        <v>31</v>
      </c>
      <c r="B956">
        <v>2023</v>
      </c>
      <c r="C956" t="s">
        <v>29</v>
      </c>
      <c r="D956" t="s">
        <v>62</v>
      </c>
      <c r="E956" s="2">
        <v>13</v>
      </c>
      <c r="F956" s="1">
        <v>140442.45000000001</v>
      </c>
      <c r="G956" s="1">
        <v>207053.88</v>
      </c>
      <c r="H956" s="1">
        <v>42119.550300000003</v>
      </c>
      <c r="I956" s="1">
        <v>35822.33</v>
      </c>
      <c r="J956" s="1">
        <v>25085.35</v>
      </c>
      <c r="K956" s="2">
        <v>1</v>
      </c>
      <c r="L956" s="1">
        <v>220</v>
      </c>
      <c r="M956" s="1">
        <v>220</v>
      </c>
      <c r="N956" s="1">
        <v>532.83820000000003</v>
      </c>
      <c r="O956" s="1">
        <v>333.69</v>
      </c>
      <c r="P956" s="1">
        <v>95.4</v>
      </c>
      <c r="Q956" s="2">
        <f>-+Table1[[#This Row],[Current Record Count]]+Table1[[#This Row],[Adj Record Count]]</f>
        <v>-12</v>
      </c>
      <c r="R956" s="1">
        <f>+-Table1[[#This Row],[Current Total ADJUSTMENT_AMOUNT]]+Table1[[#This Row],[Adj Total ADJUSTMENT_AMOUNT]]</f>
        <v>-140222.45000000001</v>
      </c>
      <c r="S956" s="1">
        <f>-Table1[[#This Row],[Current Total CHARGE_AMOUNT]]+Table1[[#This Row],[Adj Total CHARGE_AMOUNT]]</f>
        <v>-206833.88</v>
      </c>
      <c r="T956" s="1">
        <f>+Table1[[#This Row],[Adj Total TOTAL_COST]]-Table1[[#This Row],[Current Total TOTAL_COST]]</f>
        <v>-41586.712100000004</v>
      </c>
      <c r="U956" s="1">
        <f>+Table1[[#This Row],[Adj Total CONTRIBUTION_MARGIN]]-Table1[[#This Row],[Current Total CONTRIBUTION_MARGIN]]</f>
        <v>-35488.639999999999</v>
      </c>
      <c r="V956" s="1">
        <f>+Table1[[#This Row],[Adj Total OPERATING_MARGIN]]-Table1[[#This Row],[Current Total OPERATING_MARGIN]]</f>
        <v>-24989.949999999997</v>
      </c>
    </row>
    <row r="957" spans="1:22" x14ac:dyDescent="0.3">
      <c r="A957" t="s">
        <v>33</v>
      </c>
      <c r="B957">
        <v>2024</v>
      </c>
      <c r="C957" t="s">
        <v>17</v>
      </c>
      <c r="D957" t="s">
        <v>79</v>
      </c>
      <c r="E957" s="2">
        <v>45</v>
      </c>
      <c r="F957" s="1">
        <v>325518.21000000002</v>
      </c>
      <c r="G957" s="1">
        <v>462578.45</v>
      </c>
      <c r="H957" s="1">
        <v>118910.9906</v>
      </c>
      <c r="I957" s="1">
        <v>55244.29</v>
      </c>
      <c r="J957" s="1">
        <v>24361.93</v>
      </c>
      <c r="K957" s="2">
        <v>4</v>
      </c>
      <c r="L957" s="1">
        <v>2415.23</v>
      </c>
      <c r="M957" s="1">
        <v>4259.8</v>
      </c>
      <c r="N957" s="1">
        <v>2396.8609999999999</v>
      </c>
      <c r="O957" s="1">
        <v>612.29</v>
      </c>
      <c r="P957" s="1">
        <v>-552.29</v>
      </c>
      <c r="Q957" s="2">
        <f>-+Table1[[#This Row],[Current Record Count]]+Table1[[#This Row],[Adj Record Count]]</f>
        <v>-41</v>
      </c>
      <c r="R957" s="1">
        <f>+-Table1[[#This Row],[Current Total ADJUSTMENT_AMOUNT]]+Table1[[#This Row],[Adj Total ADJUSTMENT_AMOUNT]]</f>
        <v>-323102.98000000004</v>
      </c>
      <c r="S957" s="1">
        <f>-Table1[[#This Row],[Current Total CHARGE_AMOUNT]]+Table1[[#This Row],[Adj Total CHARGE_AMOUNT]]</f>
        <v>-458318.65</v>
      </c>
      <c r="T957" s="1">
        <f>+Table1[[#This Row],[Adj Total TOTAL_COST]]-Table1[[#This Row],[Current Total TOTAL_COST]]</f>
        <v>-116514.1296</v>
      </c>
      <c r="U957" s="1">
        <f>+Table1[[#This Row],[Adj Total CONTRIBUTION_MARGIN]]-Table1[[#This Row],[Current Total CONTRIBUTION_MARGIN]]</f>
        <v>-54632</v>
      </c>
      <c r="V957" s="1">
        <f>+Table1[[#This Row],[Adj Total OPERATING_MARGIN]]-Table1[[#This Row],[Current Total OPERATING_MARGIN]]</f>
        <v>-24914.22</v>
      </c>
    </row>
    <row r="958" spans="1:22" x14ac:dyDescent="0.3">
      <c r="A958" t="s">
        <v>81</v>
      </c>
      <c r="B958">
        <v>2023</v>
      </c>
      <c r="C958" t="s">
        <v>29</v>
      </c>
      <c r="D958" t="s">
        <v>36</v>
      </c>
      <c r="E958" s="2">
        <v>7</v>
      </c>
      <c r="F958" s="1">
        <v>1757.24</v>
      </c>
      <c r="G958" s="1">
        <v>2450</v>
      </c>
      <c r="H958" s="1">
        <v>2696.6743999999999</v>
      </c>
      <c r="I958" s="1">
        <v>-740.98</v>
      </c>
      <c r="J958" s="1">
        <v>-1996.43</v>
      </c>
      <c r="K958" s="2">
        <v>32</v>
      </c>
      <c r="L958" s="1">
        <v>264755.21000000002</v>
      </c>
      <c r="M958" s="1">
        <v>355819.5</v>
      </c>
      <c r="N958" s="1">
        <v>129234.8922</v>
      </c>
      <c r="O958" s="1">
        <v>-9899.06</v>
      </c>
      <c r="P958" s="1">
        <v>-26859.33</v>
      </c>
      <c r="Q958" s="2">
        <f>-+Table1[[#This Row],[Current Record Count]]+Table1[[#This Row],[Adj Record Count]]</f>
        <v>25</v>
      </c>
      <c r="R958" s="1">
        <f>+-Table1[[#This Row],[Current Total ADJUSTMENT_AMOUNT]]+Table1[[#This Row],[Adj Total ADJUSTMENT_AMOUNT]]</f>
        <v>262997.97000000003</v>
      </c>
      <c r="S958" s="1">
        <f>-Table1[[#This Row],[Current Total CHARGE_AMOUNT]]+Table1[[#This Row],[Adj Total CHARGE_AMOUNT]]</f>
        <v>353369.5</v>
      </c>
      <c r="T958" s="1">
        <f>+Table1[[#This Row],[Adj Total TOTAL_COST]]-Table1[[#This Row],[Current Total TOTAL_COST]]</f>
        <v>126538.2178</v>
      </c>
      <c r="U958" s="1">
        <f>+Table1[[#This Row],[Adj Total CONTRIBUTION_MARGIN]]-Table1[[#This Row],[Current Total CONTRIBUTION_MARGIN]]</f>
        <v>-9158.08</v>
      </c>
      <c r="V958" s="1">
        <f>+Table1[[#This Row],[Adj Total OPERATING_MARGIN]]-Table1[[#This Row],[Current Total OPERATING_MARGIN]]</f>
        <v>-24862.9</v>
      </c>
    </row>
    <row r="959" spans="1:22" x14ac:dyDescent="0.3">
      <c r="A959" t="s">
        <v>31</v>
      </c>
      <c r="B959">
        <v>2024</v>
      </c>
      <c r="C959" t="s">
        <v>29</v>
      </c>
      <c r="D959" t="s">
        <v>62</v>
      </c>
      <c r="E959" s="2">
        <v>34</v>
      </c>
      <c r="F959" s="1">
        <v>204494.12</v>
      </c>
      <c r="G959" s="1">
        <v>263490.03999999998</v>
      </c>
      <c r="H959" s="1">
        <v>39733.279600000002</v>
      </c>
      <c r="I959" s="1">
        <v>34690.870000000003</v>
      </c>
      <c r="J959" s="1">
        <v>22357.4</v>
      </c>
      <c r="K959" s="2">
        <v>9</v>
      </c>
      <c r="L959" s="1">
        <v>2117.1999999999998</v>
      </c>
      <c r="M959" s="1">
        <v>3268.52</v>
      </c>
      <c r="N959" s="1">
        <v>3818.8742999999999</v>
      </c>
      <c r="O959" s="1">
        <v>-612.19000000000005</v>
      </c>
      <c r="P959" s="1">
        <v>-2457</v>
      </c>
      <c r="Q959" s="2">
        <f>-+Table1[[#This Row],[Current Record Count]]+Table1[[#This Row],[Adj Record Count]]</f>
        <v>-25</v>
      </c>
      <c r="R959" s="1">
        <f>+-Table1[[#This Row],[Current Total ADJUSTMENT_AMOUNT]]+Table1[[#This Row],[Adj Total ADJUSTMENT_AMOUNT]]</f>
        <v>-202376.91999999998</v>
      </c>
      <c r="S959" s="1">
        <f>-Table1[[#This Row],[Current Total CHARGE_AMOUNT]]+Table1[[#This Row],[Adj Total CHARGE_AMOUNT]]</f>
        <v>-260221.52</v>
      </c>
      <c r="T959" s="1">
        <f>+Table1[[#This Row],[Adj Total TOTAL_COST]]-Table1[[#This Row],[Current Total TOTAL_COST]]</f>
        <v>-35914.405299999999</v>
      </c>
      <c r="U959" s="1">
        <f>+Table1[[#This Row],[Adj Total CONTRIBUTION_MARGIN]]-Table1[[#This Row],[Current Total CONTRIBUTION_MARGIN]]</f>
        <v>-35303.060000000005</v>
      </c>
      <c r="V959" s="1">
        <f>+Table1[[#This Row],[Adj Total OPERATING_MARGIN]]-Table1[[#This Row],[Current Total OPERATING_MARGIN]]</f>
        <v>-24814.400000000001</v>
      </c>
    </row>
    <row r="960" spans="1:22" x14ac:dyDescent="0.3">
      <c r="A960" t="s">
        <v>31</v>
      </c>
      <c r="B960">
        <v>2024</v>
      </c>
      <c r="C960" t="s">
        <v>29</v>
      </c>
      <c r="D960" t="s">
        <v>38</v>
      </c>
      <c r="E960" s="2">
        <v>37</v>
      </c>
      <c r="F960" s="1">
        <v>232416.13</v>
      </c>
      <c r="G960" s="1">
        <v>286167.88</v>
      </c>
      <c r="H960" s="1">
        <v>39630.014499999997</v>
      </c>
      <c r="I960" s="1">
        <v>34915.26</v>
      </c>
      <c r="J960" s="1">
        <v>24134.43</v>
      </c>
      <c r="K960" s="2">
        <v>1</v>
      </c>
      <c r="L960" s="1">
        <v>-60.95</v>
      </c>
      <c r="M960" s="1">
        <v>235</v>
      </c>
      <c r="N960" s="1">
        <v>878.80269999999996</v>
      </c>
      <c r="O960" s="1">
        <v>-140.44</v>
      </c>
      <c r="P960" s="1">
        <v>-582.85</v>
      </c>
      <c r="Q960" s="2">
        <f>-+Table1[[#This Row],[Current Record Count]]+Table1[[#This Row],[Adj Record Count]]</f>
        <v>-36</v>
      </c>
      <c r="R960" s="1">
        <f>+-Table1[[#This Row],[Current Total ADJUSTMENT_AMOUNT]]+Table1[[#This Row],[Adj Total ADJUSTMENT_AMOUNT]]</f>
        <v>-232477.08000000002</v>
      </c>
      <c r="S960" s="1">
        <f>-Table1[[#This Row],[Current Total CHARGE_AMOUNT]]+Table1[[#This Row],[Adj Total CHARGE_AMOUNT]]</f>
        <v>-285932.88</v>
      </c>
      <c r="T960" s="1">
        <f>+Table1[[#This Row],[Adj Total TOTAL_COST]]-Table1[[#This Row],[Current Total TOTAL_COST]]</f>
        <v>-38751.211799999997</v>
      </c>
      <c r="U960" s="1">
        <f>+Table1[[#This Row],[Adj Total CONTRIBUTION_MARGIN]]-Table1[[#This Row],[Current Total CONTRIBUTION_MARGIN]]</f>
        <v>-35055.700000000004</v>
      </c>
      <c r="V960" s="1">
        <f>+Table1[[#This Row],[Adj Total OPERATING_MARGIN]]-Table1[[#This Row],[Current Total OPERATING_MARGIN]]</f>
        <v>-24717.279999999999</v>
      </c>
    </row>
    <row r="961" spans="1:22" x14ac:dyDescent="0.3">
      <c r="A961" t="s">
        <v>22</v>
      </c>
      <c r="B961">
        <v>2024</v>
      </c>
      <c r="C961" t="s">
        <v>20</v>
      </c>
      <c r="D961" t="s">
        <v>99</v>
      </c>
      <c r="E961" s="2">
        <v>2106</v>
      </c>
      <c r="F961" s="1">
        <v>2048273.93</v>
      </c>
      <c r="G961" s="1">
        <v>3062392.69</v>
      </c>
      <c r="H961" s="1">
        <v>785950.48380000005</v>
      </c>
      <c r="I961" s="1">
        <v>694008.03</v>
      </c>
      <c r="J961" s="1">
        <v>437865.49</v>
      </c>
      <c r="K961" s="2">
        <v>2077</v>
      </c>
      <c r="L961" s="1">
        <v>1900223.1</v>
      </c>
      <c r="M961" s="1">
        <v>2853910.58</v>
      </c>
      <c r="N961" s="1">
        <v>744412.32369999995</v>
      </c>
      <c r="O961" s="1">
        <v>655605.72</v>
      </c>
      <c r="P961" s="1">
        <v>413241.94</v>
      </c>
      <c r="Q961" s="2">
        <f>-+Table1[[#This Row],[Current Record Count]]+Table1[[#This Row],[Adj Record Count]]</f>
        <v>-29</v>
      </c>
      <c r="R961" s="1">
        <f>+-Table1[[#This Row],[Current Total ADJUSTMENT_AMOUNT]]+Table1[[#This Row],[Adj Total ADJUSTMENT_AMOUNT]]</f>
        <v>-148050.82999999984</v>
      </c>
      <c r="S961" s="1">
        <f>-Table1[[#This Row],[Current Total CHARGE_AMOUNT]]+Table1[[#This Row],[Adj Total CHARGE_AMOUNT]]</f>
        <v>-208482.10999999987</v>
      </c>
      <c r="T961" s="1">
        <f>+Table1[[#This Row],[Adj Total TOTAL_COST]]-Table1[[#This Row],[Current Total TOTAL_COST]]</f>
        <v>-41538.160100000096</v>
      </c>
      <c r="U961" s="1">
        <f>+Table1[[#This Row],[Adj Total CONTRIBUTION_MARGIN]]-Table1[[#This Row],[Current Total CONTRIBUTION_MARGIN]]</f>
        <v>-38402.310000000056</v>
      </c>
      <c r="V961" s="1">
        <f>+Table1[[#This Row],[Adj Total OPERATING_MARGIN]]-Table1[[#This Row],[Current Total OPERATING_MARGIN]]</f>
        <v>-24623.549999999988</v>
      </c>
    </row>
    <row r="962" spans="1:22" x14ac:dyDescent="0.3">
      <c r="A962" t="s">
        <v>33</v>
      </c>
      <c r="B962">
        <v>2025</v>
      </c>
      <c r="C962" t="s">
        <v>47</v>
      </c>
      <c r="D962" t="s">
        <v>48</v>
      </c>
      <c r="E962" s="2">
        <v>2</v>
      </c>
      <c r="F962" s="1">
        <v>17269.04</v>
      </c>
      <c r="G962" s="1">
        <v>46673.1</v>
      </c>
      <c r="H962" s="1">
        <v>4645.5465000000004</v>
      </c>
      <c r="I962" s="1">
        <v>25746.25</v>
      </c>
      <c r="J962" s="1">
        <v>24576.48</v>
      </c>
      <c r="K962" s="2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2">
        <f>-+Table1[[#This Row],[Current Record Count]]+Table1[[#This Row],[Adj Record Count]]</f>
        <v>-2</v>
      </c>
      <c r="R962" s="1">
        <f>+-Table1[[#This Row],[Current Total ADJUSTMENT_AMOUNT]]+Table1[[#This Row],[Adj Total ADJUSTMENT_AMOUNT]]</f>
        <v>-17269.04</v>
      </c>
      <c r="S962" s="1">
        <f>-Table1[[#This Row],[Current Total CHARGE_AMOUNT]]+Table1[[#This Row],[Adj Total CHARGE_AMOUNT]]</f>
        <v>-46673.1</v>
      </c>
      <c r="T962" s="1">
        <f>+Table1[[#This Row],[Adj Total TOTAL_COST]]-Table1[[#This Row],[Current Total TOTAL_COST]]</f>
        <v>-4645.5465000000004</v>
      </c>
      <c r="U962" s="1">
        <f>+Table1[[#This Row],[Adj Total CONTRIBUTION_MARGIN]]-Table1[[#This Row],[Current Total CONTRIBUTION_MARGIN]]</f>
        <v>-25746.25</v>
      </c>
      <c r="V962" s="1">
        <f>+Table1[[#This Row],[Adj Total OPERATING_MARGIN]]-Table1[[#This Row],[Current Total OPERATING_MARGIN]]</f>
        <v>-24576.48</v>
      </c>
    </row>
    <row r="963" spans="1:22" x14ac:dyDescent="0.3">
      <c r="A963" t="s">
        <v>16</v>
      </c>
      <c r="B963">
        <v>2023</v>
      </c>
      <c r="C963" t="s">
        <v>29</v>
      </c>
      <c r="D963" t="s">
        <v>65</v>
      </c>
      <c r="E963" s="2">
        <v>3653</v>
      </c>
      <c r="F963" s="1">
        <v>2081021.36</v>
      </c>
      <c r="G963" s="1">
        <v>2581661.7799999998</v>
      </c>
      <c r="H963" s="1">
        <v>296219.10749999998</v>
      </c>
      <c r="I963" s="1">
        <v>373201.66</v>
      </c>
      <c r="J963" s="1">
        <v>275396.24</v>
      </c>
      <c r="K963" s="2">
        <v>3582</v>
      </c>
      <c r="L963" s="1">
        <v>1756357.27</v>
      </c>
      <c r="M963" s="1">
        <v>2171861.9900000002</v>
      </c>
      <c r="N963" s="1">
        <v>218342.31150000001</v>
      </c>
      <c r="O963" s="1">
        <v>327599.08</v>
      </c>
      <c r="P963" s="1">
        <v>250981.56</v>
      </c>
      <c r="Q963" s="2">
        <f>-+Table1[[#This Row],[Current Record Count]]+Table1[[#This Row],[Adj Record Count]]</f>
        <v>-71</v>
      </c>
      <c r="R963" s="1">
        <f>+-Table1[[#This Row],[Current Total ADJUSTMENT_AMOUNT]]+Table1[[#This Row],[Adj Total ADJUSTMENT_AMOUNT]]</f>
        <v>-324664.09000000008</v>
      </c>
      <c r="S963" s="1">
        <f>-Table1[[#This Row],[Current Total CHARGE_AMOUNT]]+Table1[[#This Row],[Adj Total CHARGE_AMOUNT]]</f>
        <v>-409799.78999999957</v>
      </c>
      <c r="T963" s="1">
        <f>+Table1[[#This Row],[Adj Total TOTAL_COST]]-Table1[[#This Row],[Current Total TOTAL_COST]]</f>
        <v>-77876.795999999973</v>
      </c>
      <c r="U963" s="1">
        <f>+Table1[[#This Row],[Adj Total CONTRIBUTION_MARGIN]]-Table1[[#This Row],[Current Total CONTRIBUTION_MARGIN]]</f>
        <v>-45602.579999999958</v>
      </c>
      <c r="V963" s="1">
        <f>+Table1[[#This Row],[Adj Total OPERATING_MARGIN]]-Table1[[#This Row],[Current Total OPERATING_MARGIN]]</f>
        <v>-24414.679999999993</v>
      </c>
    </row>
    <row r="964" spans="1:22" x14ac:dyDescent="0.3">
      <c r="A964" t="s">
        <v>33</v>
      </c>
      <c r="B964">
        <v>2024</v>
      </c>
      <c r="C964" t="s">
        <v>47</v>
      </c>
      <c r="D964" t="s">
        <v>63</v>
      </c>
      <c r="E964" s="2">
        <v>300</v>
      </c>
      <c r="F964" s="1">
        <v>2927595.51</v>
      </c>
      <c r="G964" s="1">
        <v>3572830.12</v>
      </c>
      <c r="H964" s="1">
        <v>904427.07649999997</v>
      </c>
      <c r="I964" s="1">
        <v>148826.94</v>
      </c>
      <c r="J964" s="1">
        <v>24372.89</v>
      </c>
      <c r="K964" s="2">
        <v>1</v>
      </c>
      <c r="L964" s="1">
        <v>14.3</v>
      </c>
      <c r="M964" s="1">
        <v>14.3</v>
      </c>
      <c r="N964" s="1">
        <v>3.2778</v>
      </c>
      <c r="O964" s="1">
        <v>-2.98</v>
      </c>
      <c r="P964" s="1">
        <v>-3.28</v>
      </c>
      <c r="Q964" s="2">
        <f>-+Table1[[#This Row],[Current Record Count]]+Table1[[#This Row],[Adj Record Count]]</f>
        <v>-299</v>
      </c>
      <c r="R964" s="1">
        <f>+-Table1[[#This Row],[Current Total ADJUSTMENT_AMOUNT]]+Table1[[#This Row],[Adj Total ADJUSTMENT_AMOUNT]]</f>
        <v>-2927581.21</v>
      </c>
      <c r="S964" s="1">
        <f>-Table1[[#This Row],[Current Total CHARGE_AMOUNT]]+Table1[[#This Row],[Adj Total CHARGE_AMOUNT]]</f>
        <v>-3572815.8200000003</v>
      </c>
      <c r="T964" s="1">
        <f>+Table1[[#This Row],[Adj Total TOTAL_COST]]-Table1[[#This Row],[Current Total TOTAL_COST]]</f>
        <v>-904423.79869999993</v>
      </c>
      <c r="U964" s="1">
        <f>+Table1[[#This Row],[Adj Total CONTRIBUTION_MARGIN]]-Table1[[#This Row],[Current Total CONTRIBUTION_MARGIN]]</f>
        <v>-148829.92000000001</v>
      </c>
      <c r="V964" s="1">
        <f>+Table1[[#This Row],[Adj Total OPERATING_MARGIN]]-Table1[[#This Row],[Current Total OPERATING_MARGIN]]</f>
        <v>-24376.17</v>
      </c>
    </row>
    <row r="965" spans="1:22" x14ac:dyDescent="0.3">
      <c r="A965" t="s">
        <v>33</v>
      </c>
      <c r="B965">
        <v>2022</v>
      </c>
      <c r="C965" t="s">
        <v>17</v>
      </c>
      <c r="D965" t="s">
        <v>45</v>
      </c>
      <c r="E965" s="2">
        <v>43</v>
      </c>
      <c r="F965" s="1">
        <v>174564.79</v>
      </c>
      <c r="G965" s="1">
        <v>244606.07999999999</v>
      </c>
      <c r="H965" s="1">
        <v>51843.503599999996</v>
      </c>
      <c r="I965" s="1">
        <v>35243.300000000003</v>
      </c>
      <c r="J965" s="1">
        <v>23025.360000000001</v>
      </c>
      <c r="K965" s="2">
        <v>10</v>
      </c>
      <c r="L965" s="1">
        <v>2622.62</v>
      </c>
      <c r="M965" s="1">
        <v>2847.41</v>
      </c>
      <c r="N965" s="1">
        <v>3016.6795000000002</v>
      </c>
      <c r="O965" s="1">
        <v>-540.5</v>
      </c>
      <c r="P965" s="1">
        <v>-1324.38</v>
      </c>
      <c r="Q965" s="2">
        <f>-+Table1[[#This Row],[Current Record Count]]+Table1[[#This Row],[Adj Record Count]]</f>
        <v>-33</v>
      </c>
      <c r="R965" s="1">
        <f>+-Table1[[#This Row],[Current Total ADJUSTMENT_AMOUNT]]+Table1[[#This Row],[Adj Total ADJUSTMENT_AMOUNT]]</f>
        <v>-171942.17</v>
      </c>
      <c r="S965" s="1">
        <f>-Table1[[#This Row],[Current Total CHARGE_AMOUNT]]+Table1[[#This Row],[Adj Total CHARGE_AMOUNT]]</f>
        <v>-241758.66999999998</v>
      </c>
      <c r="T965" s="1">
        <f>+Table1[[#This Row],[Adj Total TOTAL_COST]]-Table1[[#This Row],[Current Total TOTAL_COST]]</f>
        <v>-48826.824099999998</v>
      </c>
      <c r="U965" s="1">
        <f>+Table1[[#This Row],[Adj Total CONTRIBUTION_MARGIN]]-Table1[[#This Row],[Current Total CONTRIBUTION_MARGIN]]</f>
        <v>-35783.800000000003</v>
      </c>
      <c r="V965" s="1">
        <f>+Table1[[#This Row],[Adj Total OPERATING_MARGIN]]-Table1[[#This Row],[Current Total OPERATING_MARGIN]]</f>
        <v>-24349.74</v>
      </c>
    </row>
    <row r="966" spans="1:22" x14ac:dyDescent="0.3">
      <c r="A966" t="s">
        <v>78</v>
      </c>
      <c r="B966">
        <v>2023</v>
      </c>
      <c r="C966" t="s">
        <v>20</v>
      </c>
      <c r="D966" t="s">
        <v>89</v>
      </c>
      <c r="E966" s="2">
        <v>35</v>
      </c>
      <c r="F966" s="1">
        <v>311335.77</v>
      </c>
      <c r="G966" s="1">
        <v>526218.26</v>
      </c>
      <c r="H966" s="1">
        <v>246990.761</v>
      </c>
      <c r="I966" s="1">
        <v>25792.7</v>
      </c>
      <c r="J966" s="1">
        <v>-5155.2</v>
      </c>
      <c r="K966" s="2">
        <v>15</v>
      </c>
      <c r="L966" s="1">
        <v>68750.16</v>
      </c>
      <c r="M966" s="1">
        <v>186307.62</v>
      </c>
      <c r="N966" s="1">
        <v>149396.58429999999</v>
      </c>
      <c r="O966" s="1">
        <v>-24109.69</v>
      </c>
      <c r="P966" s="1">
        <v>-29446.36</v>
      </c>
      <c r="Q966" s="2">
        <f>-+Table1[[#This Row],[Current Record Count]]+Table1[[#This Row],[Adj Record Count]]</f>
        <v>-20</v>
      </c>
      <c r="R966" s="1">
        <f>+-Table1[[#This Row],[Current Total ADJUSTMENT_AMOUNT]]+Table1[[#This Row],[Adj Total ADJUSTMENT_AMOUNT]]</f>
        <v>-242585.61000000002</v>
      </c>
      <c r="S966" s="1">
        <f>-Table1[[#This Row],[Current Total CHARGE_AMOUNT]]+Table1[[#This Row],[Adj Total CHARGE_AMOUNT]]</f>
        <v>-339910.64</v>
      </c>
      <c r="T966" s="1">
        <f>+Table1[[#This Row],[Adj Total TOTAL_COST]]-Table1[[#This Row],[Current Total TOTAL_COST]]</f>
        <v>-97594.176700000011</v>
      </c>
      <c r="U966" s="1">
        <f>+Table1[[#This Row],[Adj Total CONTRIBUTION_MARGIN]]-Table1[[#This Row],[Current Total CONTRIBUTION_MARGIN]]</f>
        <v>-49902.39</v>
      </c>
      <c r="V966" s="1">
        <f>+Table1[[#This Row],[Adj Total OPERATING_MARGIN]]-Table1[[#This Row],[Current Total OPERATING_MARGIN]]</f>
        <v>-24291.16</v>
      </c>
    </row>
    <row r="967" spans="1:22" x14ac:dyDescent="0.3">
      <c r="A967" t="s">
        <v>54</v>
      </c>
      <c r="B967">
        <v>2025</v>
      </c>
      <c r="C967" t="s">
        <v>20</v>
      </c>
      <c r="D967" t="s">
        <v>61</v>
      </c>
      <c r="E967" s="2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2">
        <v>18</v>
      </c>
      <c r="L967" s="1">
        <v>173682.25</v>
      </c>
      <c r="M967" s="1">
        <v>221253.17</v>
      </c>
      <c r="N967" s="1">
        <v>64244.198900000003</v>
      </c>
      <c r="O967" s="1">
        <v>-10046.42</v>
      </c>
      <c r="P967" s="1">
        <v>-24272.080000000002</v>
      </c>
      <c r="Q967" s="2">
        <f>-+Table1[[#This Row],[Current Record Count]]+Table1[[#This Row],[Adj Record Count]]</f>
        <v>18</v>
      </c>
      <c r="R967" s="1">
        <f>+-Table1[[#This Row],[Current Total ADJUSTMENT_AMOUNT]]+Table1[[#This Row],[Adj Total ADJUSTMENT_AMOUNT]]</f>
        <v>173682.25</v>
      </c>
      <c r="S967" s="1">
        <f>-Table1[[#This Row],[Current Total CHARGE_AMOUNT]]+Table1[[#This Row],[Adj Total CHARGE_AMOUNT]]</f>
        <v>221253.17</v>
      </c>
      <c r="T967" s="1">
        <f>+Table1[[#This Row],[Adj Total TOTAL_COST]]-Table1[[#This Row],[Current Total TOTAL_COST]]</f>
        <v>64244.198900000003</v>
      </c>
      <c r="U967" s="1">
        <f>+Table1[[#This Row],[Adj Total CONTRIBUTION_MARGIN]]-Table1[[#This Row],[Current Total CONTRIBUTION_MARGIN]]</f>
        <v>-10046.42</v>
      </c>
      <c r="V967" s="1">
        <f>+Table1[[#This Row],[Adj Total OPERATING_MARGIN]]-Table1[[#This Row],[Current Total OPERATING_MARGIN]]</f>
        <v>-24272.080000000002</v>
      </c>
    </row>
    <row r="968" spans="1:22" x14ac:dyDescent="0.3">
      <c r="A968" t="s">
        <v>78</v>
      </c>
      <c r="B968">
        <v>2022</v>
      </c>
      <c r="C968" t="s">
        <v>17</v>
      </c>
      <c r="D968" t="s">
        <v>68</v>
      </c>
      <c r="E968" s="2">
        <v>153</v>
      </c>
      <c r="F968" s="1">
        <v>205786.96</v>
      </c>
      <c r="G968" s="1">
        <v>297434.27</v>
      </c>
      <c r="H968" s="1">
        <v>101621.2567</v>
      </c>
      <c r="I968" s="1">
        <v>21786.87</v>
      </c>
      <c r="J968" s="1">
        <v>-3318.41</v>
      </c>
      <c r="K968" s="2">
        <v>134</v>
      </c>
      <c r="L968" s="1">
        <v>109006.39</v>
      </c>
      <c r="M968" s="1">
        <v>152877.79999999999</v>
      </c>
      <c r="N968" s="1">
        <v>76491.248099999997</v>
      </c>
      <c r="O968" s="1">
        <v>-9778.64</v>
      </c>
      <c r="P968" s="1">
        <v>-27517.65</v>
      </c>
      <c r="Q968" s="2">
        <f>-+Table1[[#This Row],[Current Record Count]]+Table1[[#This Row],[Adj Record Count]]</f>
        <v>-19</v>
      </c>
      <c r="R968" s="1">
        <f>+-Table1[[#This Row],[Current Total ADJUSTMENT_AMOUNT]]+Table1[[#This Row],[Adj Total ADJUSTMENT_AMOUNT]]</f>
        <v>-96780.569999999992</v>
      </c>
      <c r="S968" s="1">
        <f>-Table1[[#This Row],[Current Total CHARGE_AMOUNT]]+Table1[[#This Row],[Adj Total CHARGE_AMOUNT]]</f>
        <v>-144556.47000000003</v>
      </c>
      <c r="T968" s="1">
        <f>+Table1[[#This Row],[Adj Total TOTAL_COST]]-Table1[[#This Row],[Current Total TOTAL_COST]]</f>
        <v>-25130.008600000001</v>
      </c>
      <c r="U968" s="1">
        <f>+Table1[[#This Row],[Adj Total CONTRIBUTION_MARGIN]]-Table1[[#This Row],[Current Total CONTRIBUTION_MARGIN]]</f>
        <v>-31565.51</v>
      </c>
      <c r="V968" s="1">
        <f>+Table1[[#This Row],[Adj Total OPERATING_MARGIN]]-Table1[[#This Row],[Current Total OPERATING_MARGIN]]</f>
        <v>-24199.24</v>
      </c>
    </row>
    <row r="969" spans="1:22" x14ac:dyDescent="0.3">
      <c r="A969" t="s">
        <v>39</v>
      </c>
      <c r="B969">
        <v>2020</v>
      </c>
      <c r="C969" t="s">
        <v>17</v>
      </c>
      <c r="D969" t="s">
        <v>59</v>
      </c>
      <c r="E969" s="2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2">
        <v>6</v>
      </c>
      <c r="L969" s="1">
        <v>117544.57</v>
      </c>
      <c r="M969" s="1">
        <v>128367.08</v>
      </c>
      <c r="N969" s="1">
        <v>34985.0429</v>
      </c>
      <c r="O969" s="1">
        <v>-11651.08</v>
      </c>
      <c r="P969" s="1">
        <v>-24162.53</v>
      </c>
      <c r="Q969" s="2">
        <f>-+Table1[[#This Row],[Current Record Count]]+Table1[[#This Row],[Adj Record Count]]</f>
        <v>6</v>
      </c>
      <c r="R969" s="1">
        <f>+-Table1[[#This Row],[Current Total ADJUSTMENT_AMOUNT]]+Table1[[#This Row],[Adj Total ADJUSTMENT_AMOUNT]]</f>
        <v>117544.57</v>
      </c>
      <c r="S969" s="1">
        <f>-Table1[[#This Row],[Current Total CHARGE_AMOUNT]]+Table1[[#This Row],[Adj Total CHARGE_AMOUNT]]</f>
        <v>128367.08</v>
      </c>
      <c r="T969" s="1">
        <f>+Table1[[#This Row],[Adj Total TOTAL_COST]]-Table1[[#This Row],[Current Total TOTAL_COST]]</f>
        <v>34985.0429</v>
      </c>
      <c r="U969" s="1">
        <f>+Table1[[#This Row],[Adj Total CONTRIBUTION_MARGIN]]-Table1[[#This Row],[Current Total CONTRIBUTION_MARGIN]]</f>
        <v>-11651.08</v>
      </c>
      <c r="V969" s="1">
        <f>+Table1[[#This Row],[Adj Total OPERATING_MARGIN]]-Table1[[#This Row],[Current Total OPERATING_MARGIN]]</f>
        <v>-24162.53</v>
      </c>
    </row>
    <row r="970" spans="1:22" x14ac:dyDescent="0.3">
      <c r="A970" t="s">
        <v>78</v>
      </c>
      <c r="B970">
        <v>2021</v>
      </c>
      <c r="C970" t="s">
        <v>17</v>
      </c>
      <c r="D970" t="s">
        <v>56</v>
      </c>
      <c r="E970" s="2">
        <v>242</v>
      </c>
      <c r="F970" s="1">
        <v>471330.75</v>
      </c>
      <c r="G970" s="1">
        <v>628517.23</v>
      </c>
      <c r="H970" s="1">
        <v>137269.99549999999</v>
      </c>
      <c r="I970" s="1">
        <v>75140.88</v>
      </c>
      <c r="J970" s="1">
        <v>30065.21</v>
      </c>
      <c r="K970" s="2">
        <v>214</v>
      </c>
      <c r="L970" s="1">
        <v>313678.7</v>
      </c>
      <c r="M970" s="1">
        <v>406854.27</v>
      </c>
      <c r="N970" s="1">
        <v>95688.531099999993</v>
      </c>
      <c r="O970" s="1">
        <v>40121.050000000003</v>
      </c>
      <c r="P970" s="1">
        <v>6093.49</v>
      </c>
      <c r="Q970" s="2">
        <f>-+Table1[[#This Row],[Current Record Count]]+Table1[[#This Row],[Adj Record Count]]</f>
        <v>-28</v>
      </c>
      <c r="R970" s="1">
        <f>+-Table1[[#This Row],[Current Total ADJUSTMENT_AMOUNT]]+Table1[[#This Row],[Adj Total ADJUSTMENT_AMOUNT]]</f>
        <v>-157652.04999999999</v>
      </c>
      <c r="S970" s="1">
        <f>-Table1[[#This Row],[Current Total CHARGE_AMOUNT]]+Table1[[#This Row],[Adj Total CHARGE_AMOUNT]]</f>
        <v>-221662.95999999996</v>
      </c>
      <c r="T970" s="1">
        <f>+Table1[[#This Row],[Adj Total TOTAL_COST]]-Table1[[#This Row],[Current Total TOTAL_COST]]</f>
        <v>-41581.464399999997</v>
      </c>
      <c r="U970" s="1">
        <f>+Table1[[#This Row],[Adj Total CONTRIBUTION_MARGIN]]-Table1[[#This Row],[Current Total CONTRIBUTION_MARGIN]]</f>
        <v>-35019.83</v>
      </c>
      <c r="V970" s="1">
        <f>+Table1[[#This Row],[Adj Total OPERATING_MARGIN]]-Table1[[#This Row],[Current Total OPERATING_MARGIN]]</f>
        <v>-23971.72</v>
      </c>
    </row>
    <row r="971" spans="1:22" x14ac:dyDescent="0.3">
      <c r="A971" t="s">
        <v>31</v>
      </c>
      <c r="B971">
        <v>2023</v>
      </c>
      <c r="C971" t="s">
        <v>90</v>
      </c>
      <c r="D971" t="s">
        <v>90</v>
      </c>
      <c r="E971" s="2">
        <v>11</v>
      </c>
      <c r="F971" s="1">
        <v>448489.4</v>
      </c>
      <c r="G971" s="1">
        <v>506630.39</v>
      </c>
      <c r="H971" s="1">
        <v>99753.959900000002</v>
      </c>
      <c r="I971" s="1">
        <v>47501.19</v>
      </c>
      <c r="J971" s="1">
        <v>23970.06</v>
      </c>
      <c r="K971" s="2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2">
        <f>-+Table1[[#This Row],[Current Record Count]]+Table1[[#This Row],[Adj Record Count]]</f>
        <v>-11</v>
      </c>
      <c r="R971" s="1">
        <f>+-Table1[[#This Row],[Current Total ADJUSTMENT_AMOUNT]]+Table1[[#This Row],[Adj Total ADJUSTMENT_AMOUNT]]</f>
        <v>-448489.4</v>
      </c>
      <c r="S971" s="1">
        <f>-Table1[[#This Row],[Current Total CHARGE_AMOUNT]]+Table1[[#This Row],[Adj Total CHARGE_AMOUNT]]</f>
        <v>-506630.39</v>
      </c>
      <c r="T971" s="1">
        <f>+Table1[[#This Row],[Adj Total TOTAL_COST]]-Table1[[#This Row],[Current Total TOTAL_COST]]</f>
        <v>-99753.959900000002</v>
      </c>
      <c r="U971" s="1">
        <f>+Table1[[#This Row],[Adj Total CONTRIBUTION_MARGIN]]-Table1[[#This Row],[Current Total CONTRIBUTION_MARGIN]]</f>
        <v>-47501.19</v>
      </c>
      <c r="V971" s="1">
        <f>+Table1[[#This Row],[Adj Total OPERATING_MARGIN]]-Table1[[#This Row],[Current Total OPERATING_MARGIN]]</f>
        <v>-23970.06</v>
      </c>
    </row>
    <row r="972" spans="1:22" x14ac:dyDescent="0.3">
      <c r="A972" t="s">
        <v>16</v>
      </c>
      <c r="B972">
        <v>2023</v>
      </c>
      <c r="C972" t="s">
        <v>47</v>
      </c>
      <c r="D972" t="s">
        <v>47</v>
      </c>
      <c r="E972" s="2">
        <v>8131</v>
      </c>
      <c r="F972" s="1">
        <v>3497690.59</v>
      </c>
      <c r="G972" s="1">
        <v>4945335.3600000003</v>
      </c>
      <c r="H972" s="1">
        <v>917165.16940000001</v>
      </c>
      <c r="I972" s="1">
        <v>1097428.4099999999</v>
      </c>
      <c r="J972" s="1">
        <v>902777.57</v>
      </c>
      <c r="K972" s="2">
        <v>8074</v>
      </c>
      <c r="L972" s="1">
        <v>2714420.37</v>
      </c>
      <c r="M972" s="1">
        <v>3992451.33</v>
      </c>
      <c r="N972" s="1">
        <v>693044.55379999999</v>
      </c>
      <c r="O972" s="1">
        <v>1024549.92</v>
      </c>
      <c r="P972" s="1">
        <v>878890.34</v>
      </c>
      <c r="Q972" s="2">
        <f>-+Table1[[#This Row],[Current Record Count]]+Table1[[#This Row],[Adj Record Count]]</f>
        <v>-57</v>
      </c>
      <c r="R972" s="1">
        <f>+-Table1[[#This Row],[Current Total ADJUSTMENT_AMOUNT]]+Table1[[#This Row],[Adj Total ADJUSTMENT_AMOUNT]]</f>
        <v>-783270.21999999974</v>
      </c>
      <c r="S972" s="1">
        <f>-Table1[[#This Row],[Current Total CHARGE_AMOUNT]]+Table1[[#This Row],[Adj Total CHARGE_AMOUNT]]</f>
        <v>-952884.03000000026</v>
      </c>
      <c r="T972" s="1">
        <f>+Table1[[#This Row],[Adj Total TOTAL_COST]]-Table1[[#This Row],[Current Total TOTAL_COST]]</f>
        <v>-224120.61560000002</v>
      </c>
      <c r="U972" s="1">
        <f>+Table1[[#This Row],[Adj Total CONTRIBUTION_MARGIN]]-Table1[[#This Row],[Current Total CONTRIBUTION_MARGIN]]</f>
        <v>-72878.489999999874</v>
      </c>
      <c r="V972" s="1">
        <f>+Table1[[#This Row],[Adj Total OPERATING_MARGIN]]-Table1[[#This Row],[Current Total OPERATING_MARGIN]]</f>
        <v>-23887.229999999981</v>
      </c>
    </row>
    <row r="973" spans="1:22" x14ac:dyDescent="0.3">
      <c r="A973" t="s">
        <v>54</v>
      </c>
      <c r="B973">
        <v>2022</v>
      </c>
      <c r="C973" t="s">
        <v>29</v>
      </c>
      <c r="D973" t="s">
        <v>87</v>
      </c>
      <c r="E973" s="2">
        <v>353</v>
      </c>
      <c r="F973" s="1">
        <v>29277.45</v>
      </c>
      <c r="G973" s="1">
        <v>40276</v>
      </c>
      <c r="H973" s="1">
        <v>34619.869100000004</v>
      </c>
      <c r="I973" s="1">
        <v>1097.82</v>
      </c>
      <c r="J973" s="1">
        <v>-11782.92</v>
      </c>
      <c r="K973" s="2">
        <v>461</v>
      </c>
      <c r="L973" s="1">
        <v>529147.32999999996</v>
      </c>
      <c r="M973" s="1">
        <v>770682.63</v>
      </c>
      <c r="N973" s="1">
        <v>282802.9926</v>
      </c>
      <c r="O973" s="1">
        <v>90140.78</v>
      </c>
      <c r="P973" s="1">
        <v>-35609.32</v>
      </c>
      <c r="Q973" s="2">
        <f>-+Table1[[#This Row],[Current Record Count]]+Table1[[#This Row],[Adj Record Count]]</f>
        <v>108</v>
      </c>
      <c r="R973" s="1">
        <f>+-Table1[[#This Row],[Current Total ADJUSTMENT_AMOUNT]]+Table1[[#This Row],[Adj Total ADJUSTMENT_AMOUNT]]</f>
        <v>499869.87999999995</v>
      </c>
      <c r="S973" s="1">
        <f>-Table1[[#This Row],[Current Total CHARGE_AMOUNT]]+Table1[[#This Row],[Adj Total CHARGE_AMOUNT]]</f>
        <v>730406.63</v>
      </c>
      <c r="T973" s="1">
        <f>+Table1[[#This Row],[Adj Total TOTAL_COST]]-Table1[[#This Row],[Current Total TOTAL_COST]]</f>
        <v>248183.12349999999</v>
      </c>
      <c r="U973" s="1">
        <f>+Table1[[#This Row],[Adj Total CONTRIBUTION_MARGIN]]-Table1[[#This Row],[Current Total CONTRIBUTION_MARGIN]]</f>
        <v>89042.959999999992</v>
      </c>
      <c r="V973" s="1">
        <f>+Table1[[#This Row],[Adj Total OPERATING_MARGIN]]-Table1[[#This Row],[Current Total OPERATING_MARGIN]]</f>
        <v>-23826.400000000001</v>
      </c>
    </row>
    <row r="974" spans="1:22" x14ac:dyDescent="0.3">
      <c r="A974" t="s">
        <v>78</v>
      </c>
      <c r="B974">
        <v>2025</v>
      </c>
      <c r="C974" t="s">
        <v>47</v>
      </c>
      <c r="D974" t="s">
        <v>47</v>
      </c>
      <c r="E974" s="2">
        <v>53</v>
      </c>
      <c r="F974" s="1">
        <v>110366.03</v>
      </c>
      <c r="G974" s="1">
        <v>235291.01</v>
      </c>
      <c r="H974" s="1">
        <v>24928.638999999999</v>
      </c>
      <c r="I974" s="1">
        <v>41244.14</v>
      </c>
      <c r="J974" s="1">
        <v>34272.870000000003</v>
      </c>
      <c r="K974" s="2">
        <v>50</v>
      </c>
      <c r="L974" s="1">
        <v>100170.75</v>
      </c>
      <c r="M974" s="1">
        <v>154307.4</v>
      </c>
      <c r="N974" s="1">
        <v>10141.042600000001</v>
      </c>
      <c r="O974" s="1">
        <v>13705.13</v>
      </c>
      <c r="P974" s="1">
        <v>10469.18</v>
      </c>
      <c r="Q974" s="2">
        <f>-+Table1[[#This Row],[Current Record Count]]+Table1[[#This Row],[Adj Record Count]]</f>
        <v>-3</v>
      </c>
      <c r="R974" s="1">
        <f>+-Table1[[#This Row],[Current Total ADJUSTMENT_AMOUNT]]+Table1[[#This Row],[Adj Total ADJUSTMENT_AMOUNT]]</f>
        <v>-10195.279999999999</v>
      </c>
      <c r="S974" s="1">
        <f>-Table1[[#This Row],[Current Total CHARGE_AMOUNT]]+Table1[[#This Row],[Adj Total CHARGE_AMOUNT]]</f>
        <v>-80983.610000000015</v>
      </c>
      <c r="T974" s="1">
        <f>+Table1[[#This Row],[Adj Total TOTAL_COST]]-Table1[[#This Row],[Current Total TOTAL_COST]]</f>
        <v>-14787.596399999999</v>
      </c>
      <c r="U974" s="1">
        <f>+Table1[[#This Row],[Adj Total CONTRIBUTION_MARGIN]]-Table1[[#This Row],[Current Total CONTRIBUTION_MARGIN]]</f>
        <v>-27539.010000000002</v>
      </c>
      <c r="V974" s="1">
        <f>+Table1[[#This Row],[Adj Total OPERATING_MARGIN]]-Table1[[#This Row],[Current Total OPERATING_MARGIN]]</f>
        <v>-23803.690000000002</v>
      </c>
    </row>
    <row r="975" spans="1:22" x14ac:dyDescent="0.3">
      <c r="A975" t="s">
        <v>78</v>
      </c>
      <c r="B975">
        <v>2021</v>
      </c>
      <c r="C975" t="s">
        <v>17</v>
      </c>
      <c r="D975" t="s">
        <v>68</v>
      </c>
      <c r="E975" s="2">
        <v>120</v>
      </c>
      <c r="F975" s="1">
        <v>236959.37</v>
      </c>
      <c r="G975" s="1">
        <v>333670.92</v>
      </c>
      <c r="H975" s="1">
        <v>96407.977100000004</v>
      </c>
      <c r="I975" s="1">
        <v>33935.4</v>
      </c>
      <c r="J975" s="1">
        <v>6365.67</v>
      </c>
      <c r="K975" s="2">
        <v>96</v>
      </c>
      <c r="L975" s="1">
        <v>77647.759999999995</v>
      </c>
      <c r="M975" s="1">
        <v>112079.47</v>
      </c>
      <c r="N975" s="1">
        <v>56410.175499999998</v>
      </c>
      <c r="O975" s="1">
        <v>-2233.56</v>
      </c>
      <c r="P975" s="1">
        <v>-17333.86</v>
      </c>
      <c r="Q975" s="2">
        <f>-+Table1[[#This Row],[Current Record Count]]+Table1[[#This Row],[Adj Record Count]]</f>
        <v>-24</v>
      </c>
      <c r="R975" s="1">
        <f>+-Table1[[#This Row],[Current Total ADJUSTMENT_AMOUNT]]+Table1[[#This Row],[Adj Total ADJUSTMENT_AMOUNT]]</f>
        <v>-159311.60999999999</v>
      </c>
      <c r="S975" s="1">
        <f>-Table1[[#This Row],[Current Total CHARGE_AMOUNT]]+Table1[[#This Row],[Adj Total CHARGE_AMOUNT]]</f>
        <v>-221591.44999999998</v>
      </c>
      <c r="T975" s="1">
        <f>+Table1[[#This Row],[Adj Total TOTAL_COST]]-Table1[[#This Row],[Current Total TOTAL_COST]]</f>
        <v>-39997.801600000006</v>
      </c>
      <c r="U975" s="1">
        <f>+Table1[[#This Row],[Adj Total CONTRIBUTION_MARGIN]]-Table1[[#This Row],[Current Total CONTRIBUTION_MARGIN]]</f>
        <v>-36168.959999999999</v>
      </c>
      <c r="V975" s="1">
        <f>+Table1[[#This Row],[Adj Total OPERATING_MARGIN]]-Table1[[#This Row],[Current Total OPERATING_MARGIN]]</f>
        <v>-23699.53</v>
      </c>
    </row>
    <row r="976" spans="1:22" x14ac:dyDescent="0.3">
      <c r="A976" t="s">
        <v>98</v>
      </c>
      <c r="B976">
        <v>2020</v>
      </c>
      <c r="C976" t="s">
        <v>51</v>
      </c>
      <c r="D976" t="s">
        <v>51</v>
      </c>
      <c r="E976" s="2">
        <v>6</v>
      </c>
      <c r="F976" s="1">
        <v>17940</v>
      </c>
      <c r="G976" s="1">
        <v>127405.8</v>
      </c>
      <c r="H976" s="1">
        <v>85832.566200000001</v>
      </c>
      <c r="I976" s="1">
        <v>39301.25</v>
      </c>
      <c r="J976" s="1">
        <v>23633.24</v>
      </c>
      <c r="K976" s="2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2">
        <f>-+Table1[[#This Row],[Current Record Count]]+Table1[[#This Row],[Adj Record Count]]</f>
        <v>-6</v>
      </c>
      <c r="R976" s="1">
        <f>+-Table1[[#This Row],[Current Total ADJUSTMENT_AMOUNT]]+Table1[[#This Row],[Adj Total ADJUSTMENT_AMOUNT]]</f>
        <v>-17940</v>
      </c>
      <c r="S976" s="1">
        <f>-Table1[[#This Row],[Current Total CHARGE_AMOUNT]]+Table1[[#This Row],[Adj Total CHARGE_AMOUNT]]</f>
        <v>-127405.8</v>
      </c>
      <c r="T976" s="1">
        <f>+Table1[[#This Row],[Adj Total TOTAL_COST]]-Table1[[#This Row],[Current Total TOTAL_COST]]</f>
        <v>-85832.566200000001</v>
      </c>
      <c r="U976" s="1">
        <f>+Table1[[#This Row],[Adj Total CONTRIBUTION_MARGIN]]-Table1[[#This Row],[Current Total CONTRIBUTION_MARGIN]]</f>
        <v>-39301.25</v>
      </c>
      <c r="V976" s="1">
        <f>+Table1[[#This Row],[Adj Total OPERATING_MARGIN]]-Table1[[#This Row],[Current Total OPERATING_MARGIN]]</f>
        <v>-23633.24</v>
      </c>
    </row>
    <row r="977" spans="1:22" x14ac:dyDescent="0.3">
      <c r="A977" t="s">
        <v>31</v>
      </c>
      <c r="B977">
        <v>2023</v>
      </c>
      <c r="C977" t="s">
        <v>17</v>
      </c>
      <c r="D977" t="s">
        <v>79</v>
      </c>
      <c r="E977" s="2">
        <v>18</v>
      </c>
      <c r="F977" s="1">
        <v>123865.77</v>
      </c>
      <c r="G977" s="1">
        <v>214758.84</v>
      </c>
      <c r="H977" s="1">
        <v>60615.097600000001</v>
      </c>
      <c r="I977" s="1">
        <v>43200.08</v>
      </c>
      <c r="J977" s="1">
        <v>19830.79</v>
      </c>
      <c r="K977" s="2">
        <v>4</v>
      </c>
      <c r="L977" s="1">
        <v>7570.08</v>
      </c>
      <c r="M977" s="1">
        <v>23180.02</v>
      </c>
      <c r="N977" s="1">
        <v>9747.5473000000002</v>
      </c>
      <c r="O977" s="1">
        <v>-168.43</v>
      </c>
      <c r="P977" s="1">
        <v>-3785.93</v>
      </c>
      <c r="Q977" s="2">
        <f>-+Table1[[#This Row],[Current Record Count]]+Table1[[#This Row],[Adj Record Count]]</f>
        <v>-14</v>
      </c>
      <c r="R977" s="1">
        <f>+-Table1[[#This Row],[Current Total ADJUSTMENT_AMOUNT]]+Table1[[#This Row],[Adj Total ADJUSTMENT_AMOUNT]]</f>
        <v>-116295.69</v>
      </c>
      <c r="S977" s="1">
        <f>-Table1[[#This Row],[Current Total CHARGE_AMOUNT]]+Table1[[#This Row],[Adj Total CHARGE_AMOUNT]]</f>
        <v>-191578.82</v>
      </c>
      <c r="T977" s="1">
        <f>+Table1[[#This Row],[Adj Total TOTAL_COST]]-Table1[[#This Row],[Current Total TOTAL_COST]]</f>
        <v>-50867.550300000003</v>
      </c>
      <c r="U977" s="1">
        <f>+Table1[[#This Row],[Adj Total CONTRIBUTION_MARGIN]]-Table1[[#This Row],[Current Total CONTRIBUTION_MARGIN]]</f>
        <v>-43368.51</v>
      </c>
      <c r="V977" s="1">
        <f>+Table1[[#This Row],[Adj Total OPERATING_MARGIN]]-Table1[[#This Row],[Current Total OPERATING_MARGIN]]</f>
        <v>-23616.720000000001</v>
      </c>
    </row>
    <row r="978" spans="1:22" x14ac:dyDescent="0.3">
      <c r="A978" t="s">
        <v>16</v>
      </c>
      <c r="B978">
        <v>2024</v>
      </c>
      <c r="C978" t="s">
        <v>29</v>
      </c>
      <c r="D978" t="s">
        <v>65</v>
      </c>
      <c r="E978" s="2">
        <v>4068</v>
      </c>
      <c r="F978" s="1">
        <v>2323262.89</v>
      </c>
      <c r="G978" s="1">
        <v>2854407.67</v>
      </c>
      <c r="H978" s="1">
        <v>337432.59629999998</v>
      </c>
      <c r="I978" s="1">
        <v>439406.76</v>
      </c>
      <c r="J978" s="1">
        <v>318903.90000000002</v>
      </c>
      <c r="K978" s="2">
        <v>4019</v>
      </c>
      <c r="L978" s="1">
        <v>2108538.79</v>
      </c>
      <c r="M978" s="1">
        <v>2593758.4300000002</v>
      </c>
      <c r="N978" s="1">
        <v>283052.46480000002</v>
      </c>
      <c r="O978" s="1">
        <v>399412.87</v>
      </c>
      <c r="P978" s="1">
        <v>295376.87</v>
      </c>
      <c r="Q978" s="2">
        <f>-+Table1[[#This Row],[Current Record Count]]+Table1[[#This Row],[Adj Record Count]]</f>
        <v>-49</v>
      </c>
      <c r="R978" s="1">
        <f>+-Table1[[#This Row],[Current Total ADJUSTMENT_AMOUNT]]+Table1[[#This Row],[Adj Total ADJUSTMENT_AMOUNT]]</f>
        <v>-214724.10000000009</v>
      </c>
      <c r="S978" s="1">
        <f>-Table1[[#This Row],[Current Total CHARGE_AMOUNT]]+Table1[[#This Row],[Adj Total CHARGE_AMOUNT]]</f>
        <v>-260649.23999999976</v>
      </c>
      <c r="T978" s="1">
        <f>+Table1[[#This Row],[Adj Total TOTAL_COST]]-Table1[[#This Row],[Current Total TOTAL_COST]]</f>
        <v>-54380.131499999959</v>
      </c>
      <c r="U978" s="1">
        <f>+Table1[[#This Row],[Adj Total CONTRIBUTION_MARGIN]]-Table1[[#This Row],[Current Total CONTRIBUTION_MARGIN]]</f>
        <v>-39993.890000000014</v>
      </c>
      <c r="V978" s="1">
        <f>+Table1[[#This Row],[Adj Total OPERATING_MARGIN]]-Table1[[#This Row],[Current Total OPERATING_MARGIN]]</f>
        <v>-23527.030000000028</v>
      </c>
    </row>
    <row r="979" spans="1:22" x14ac:dyDescent="0.3">
      <c r="A979" t="s">
        <v>22</v>
      </c>
      <c r="B979">
        <v>2022</v>
      </c>
      <c r="C979" t="s">
        <v>20</v>
      </c>
      <c r="D979" t="s">
        <v>100</v>
      </c>
      <c r="E979" s="2">
        <v>1783</v>
      </c>
      <c r="F979" s="1">
        <v>691891.54</v>
      </c>
      <c r="G979" s="1">
        <v>1050835.67</v>
      </c>
      <c r="H979" s="1">
        <v>1238885.7037</v>
      </c>
      <c r="I979" s="1">
        <v>-428413.76</v>
      </c>
      <c r="J979" s="1">
        <v>-633125.21</v>
      </c>
      <c r="K979" s="2">
        <v>1760</v>
      </c>
      <c r="L979" s="1">
        <v>505705.35</v>
      </c>
      <c r="M979" s="1">
        <v>807054.94</v>
      </c>
      <c r="N979" s="1">
        <v>1153781.8211000001</v>
      </c>
      <c r="O979" s="1">
        <v>-462490.6</v>
      </c>
      <c r="P979" s="1">
        <v>-656514.24</v>
      </c>
      <c r="Q979" s="2">
        <f>-+Table1[[#This Row],[Current Record Count]]+Table1[[#This Row],[Adj Record Count]]</f>
        <v>-23</v>
      </c>
      <c r="R979" s="1">
        <f>+-Table1[[#This Row],[Current Total ADJUSTMENT_AMOUNT]]+Table1[[#This Row],[Adj Total ADJUSTMENT_AMOUNT]]</f>
        <v>-186186.19000000006</v>
      </c>
      <c r="S979" s="1">
        <f>-Table1[[#This Row],[Current Total CHARGE_AMOUNT]]+Table1[[#This Row],[Adj Total CHARGE_AMOUNT]]</f>
        <v>-243780.72999999998</v>
      </c>
      <c r="T979" s="1">
        <f>+Table1[[#This Row],[Adj Total TOTAL_COST]]-Table1[[#This Row],[Current Total TOTAL_COST]]</f>
        <v>-85103.882599999895</v>
      </c>
      <c r="U979" s="1">
        <f>+Table1[[#This Row],[Adj Total CONTRIBUTION_MARGIN]]-Table1[[#This Row],[Current Total CONTRIBUTION_MARGIN]]</f>
        <v>-34076.839999999967</v>
      </c>
      <c r="V979" s="1">
        <f>+Table1[[#This Row],[Adj Total OPERATING_MARGIN]]-Table1[[#This Row],[Current Total OPERATING_MARGIN]]</f>
        <v>-23389.030000000028</v>
      </c>
    </row>
    <row r="980" spans="1:22" x14ac:dyDescent="0.3">
      <c r="A980" t="s">
        <v>16</v>
      </c>
      <c r="B980">
        <v>2024</v>
      </c>
      <c r="C980" t="s">
        <v>20</v>
      </c>
      <c r="D980" t="s">
        <v>93</v>
      </c>
      <c r="E980" s="2">
        <v>3189</v>
      </c>
      <c r="F980" s="1">
        <v>1295307.52</v>
      </c>
      <c r="G980" s="1">
        <v>1991630.53</v>
      </c>
      <c r="H980" s="1">
        <v>274076.62359999999</v>
      </c>
      <c r="I980" s="1">
        <v>670565.56999999995</v>
      </c>
      <c r="J980" s="1">
        <v>585370.24</v>
      </c>
      <c r="K980" s="2">
        <v>3157</v>
      </c>
      <c r="L980" s="1">
        <v>1209439.53</v>
      </c>
      <c r="M980" s="1">
        <v>1872007.34</v>
      </c>
      <c r="N980" s="1">
        <v>258007.4094</v>
      </c>
      <c r="O980" s="1">
        <v>642172.21</v>
      </c>
      <c r="P980" s="1">
        <v>561991.18000000005</v>
      </c>
      <c r="Q980" s="2">
        <f>-+Table1[[#This Row],[Current Record Count]]+Table1[[#This Row],[Adj Record Count]]</f>
        <v>-32</v>
      </c>
      <c r="R980" s="1">
        <f>+-Table1[[#This Row],[Current Total ADJUSTMENT_AMOUNT]]+Table1[[#This Row],[Adj Total ADJUSTMENT_AMOUNT]]</f>
        <v>-85867.989999999991</v>
      </c>
      <c r="S980" s="1">
        <f>-Table1[[#This Row],[Current Total CHARGE_AMOUNT]]+Table1[[#This Row],[Adj Total CHARGE_AMOUNT]]</f>
        <v>-119623.18999999994</v>
      </c>
      <c r="T980" s="1">
        <f>+Table1[[#This Row],[Adj Total TOTAL_COST]]-Table1[[#This Row],[Current Total TOTAL_COST]]</f>
        <v>-16069.214199999988</v>
      </c>
      <c r="U980" s="1">
        <f>+Table1[[#This Row],[Adj Total CONTRIBUTION_MARGIN]]-Table1[[#This Row],[Current Total CONTRIBUTION_MARGIN]]</f>
        <v>-28393.359999999986</v>
      </c>
      <c r="V980" s="1">
        <f>+Table1[[#This Row],[Adj Total OPERATING_MARGIN]]-Table1[[#This Row],[Current Total OPERATING_MARGIN]]</f>
        <v>-23379.059999999939</v>
      </c>
    </row>
    <row r="981" spans="1:22" x14ac:dyDescent="0.3">
      <c r="A981" t="s">
        <v>22</v>
      </c>
      <c r="B981">
        <v>2022</v>
      </c>
      <c r="C981" t="s">
        <v>23</v>
      </c>
      <c r="D981" t="s">
        <v>77</v>
      </c>
      <c r="E981" s="2">
        <v>18284</v>
      </c>
      <c r="F981" s="1">
        <v>17833199.609999999</v>
      </c>
      <c r="G981" s="1">
        <v>23569903.02</v>
      </c>
      <c r="H981" s="1">
        <v>8171841.1375000002</v>
      </c>
      <c r="I981" s="1">
        <v>527181.18999999994</v>
      </c>
      <c r="J981" s="1">
        <v>-964389.26</v>
      </c>
      <c r="K981" s="2">
        <v>18169</v>
      </c>
      <c r="L981" s="1">
        <v>17444911.309999999</v>
      </c>
      <c r="M981" s="1">
        <v>23065507.620000001</v>
      </c>
      <c r="N981" s="1">
        <v>8057752.284</v>
      </c>
      <c r="O981" s="1">
        <v>475760.93</v>
      </c>
      <c r="P981" s="1">
        <v>-987655.98</v>
      </c>
      <c r="Q981" s="2">
        <f>-+Table1[[#This Row],[Current Record Count]]+Table1[[#This Row],[Adj Record Count]]</f>
        <v>-115</v>
      </c>
      <c r="R981" s="1">
        <f>+-Table1[[#This Row],[Current Total ADJUSTMENT_AMOUNT]]+Table1[[#This Row],[Adj Total ADJUSTMENT_AMOUNT]]</f>
        <v>-388288.30000000075</v>
      </c>
      <c r="S981" s="1">
        <f>-Table1[[#This Row],[Current Total CHARGE_AMOUNT]]+Table1[[#This Row],[Adj Total CHARGE_AMOUNT]]</f>
        <v>-504395.39999999851</v>
      </c>
      <c r="T981" s="1">
        <f>+Table1[[#This Row],[Adj Total TOTAL_COST]]-Table1[[#This Row],[Current Total TOTAL_COST]]</f>
        <v>-114088.8535000002</v>
      </c>
      <c r="U981" s="1">
        <f>+Table1[[#This Row],[Adj Total CONTRIBUTION_MARGIN]]-Table1[[#This Row],[Current Total CONTRIBUTION_MARGIN]]</f>
        <v>-51420.259999999951</v>
      </c>
      <c r="V981" s="1">
        <f>+Table1[[#This Row],[Adj Total OPERATING_MARGIN]]-Table1[[#This Row],[Current Total OPERATING_MARGIN]]</f>
        <v>-23266.719999999972</v>
      </c>
    </row>
    <row r="982" spans="1:22" x14ac:dyDescent="0.3">
      <c r="A982" t="s">
        <v>78</v>
      </c>
      <c r="B982">
        <v>2021</v>
      </c>
      <c r="C982" t="s">
        <v>17</v>
      </c>
      <c r="D982" t="s">
        <v>79</v>
      </c>
      <c r="E982" s="2">
        <v>30</v>
      </c>
      <c r="F982" s="1">
        <v>161273.01</v>
      </c>
      <c r="G982" s="1">
        <v>217861.29</v>
      </c>
      <c r="H982" s="1">
        <v>42329.396699999998</v>
      </c>
      <c r="I982" s="1">
        <v>32999.22</v>
      </c>
      <c r="J982" s="1">
        <v>18737.060000000001</v>
      </c>
      <c r="K982" s="2">
        <v>14</v>
      </c>
      <c r="L982" s="1">
        <v>54029.41</v>
      </c>
      <c r="M982" s="1">
        <v>57831.89</v>
      </c>
      <c r="N982" s="1">
        <v>9913.8026000000009</v>
      </c>
      <c r="O982" s="1">
        <v>-768.89</v>
      </c>
      <c r="P982" s="1">
        <v>-4467.53</v>
      </c>
      <c r="Q982" s="2">
        <f>-+Table1[[#This Row],[Current Record Count]]+Table1[[#This Row],[Adj Record Count]]</f>
        <v>-16</v>
      </c>
      <c r="R982" s="1">
        <f>+-Table1[[#This Row],[Current Total ADJUSTMENT_AMOUNT]]+Table1[[#This Row],[Adj Total ADJUSTMENT_AMOUNT]]</f>
        <v>-107243.6</v>
      </c>
      <c r="S982" s="1">
        <f>-Table1[[#This Row],[Current Total CHARGE_AMOUNT]]+Table1[[#This Row],[Adj Total CHARGE_AMOUNT]]</f>
        <v>-160029.40000000002</v>
      </c>
      <c r="T982" s="1">
        <f>+Table1[[#This Row],[Adj Total TOTAL_COST]]-Table1[[#This Row],[Current Total TOTAL_COST]]</f>
        <v>-32415.594099999995</v>
      </c>
      <c r="U982" s="1">
        <f>+Table1[[#This Row],[Adj Total CONTRIBUTION_MARGIN]]-Table1[[#This Row],[Current Total CONTRIBUTION_MARGIN]]</f>
        <v>-33768.11</v>
      </c>
      <c r="V982" s="1">
        <f>+Table1[[#This Row],[Adj Total OPERATING_MARGIN]]-Table1[[#This Row],[Current Total OPERATING_MARGIN]]</f>
        <v>-23204.59</v>
      </c>
    </row>
    <row r="983" spans="1:22" x14ac:dyDescent="0.3">
      <c r="A983" t="s">
        <v>78</v>
      </c>
      <c r="B983">
        <v>2023</v>
      </c>
      <c r="C983" t="s">
        <v>20</v>
      </c>
      <c r="D983" t="s">
        <v>64</v>
      </c>
      <c r="E983" s="2">
        <v>924</v>
      </c>
      <c r="F983" s="1">
        <v>2068247.4</v>
      </c>
      <c r="G983" s="1">
        <v>2823586.06</v>
      </c>
      <c r="H983" s="1">
        <v>926045.73910000001</v>
      </c>
      <c r="I983" s="1">
        <v>484559.46</v>
      </c>
      <c r="J983" s="1">
        <v>167837.65</v>
      </c>
      <c r="K983" s="2">
        <v>894</v>
      </c>
      <c r="L983" s="1">
        <v>1877205.32</v>
      </c>
      <c r="M983" s="1">
        <v>2567124.29</v>
      </c>
      <c r="N983" s="1">
        <v>857038.58640000003</v>
      </c>
      <c r="O983" s="1">
        <v>439528.33</v>
      </c>
      <c r="P983" s="1">
        <v>144683.65</v>
      </c>
      <c r="Q983" s="2">
        <f>-+Table1[[#This Row],[Current Record Count]]+Table1[[#This Row],[Adj Record Count]]</f>
        <v>-30</v>
      </c>
      <c r="R983" s="1">
        <f>+-Table1[[#This Row],[Current Total ADJUSTMENT_AMOUNT]]+Table1[[#This Row],[Adj Total ADJUSTMENT_AMOUNT]]</f>
        <v>-191042.07999999984</v>
      </c>
      <c r="S983" s="1">
        <f>-Table1[[#This Row],[Current Total CHARGE_AMOUNT]]+Table1[[#This Row],[Adj Total CHARGE_AMOUNT]]</f>
        <v>-256461.77000000002</v>
      </c>
      <c r="T983" s="1">
        <f>+Table1[[#This Row],[Adj Total TOTAL_COST]]-Table1[[#This Row],[Current Total TOTAL_COST]]</f>
        <v>-69007.152699999977</v>
      </c>
      <c r="U983" s="1">
        <f>+Table1[[#This Row],[Adj Total CONTRIBUTION_MARGIN]]-Table1[[#This Row],[Current Total CONTRIBUTION_MARGIN]]</f>
        <v>-45031.130000000005</v>
      </c>
      <c r="V983" s="1">
        <f>+Table1[[#This Row],[Adj Total OPERATING_MARGIN]]-Table1[[#This Row],[Current Total OPERATING_MARGIN]]</f>
        <v>-23154</v>
      </c>
    </row>
    <row r="984" spans="1:22" x14ac:dyDescent="0.3">
      <c r="A984" t="s">
        <v>22</v>
      </c>
      <c r="B984">
        <v>2023</v>
      </c>
      <c r="C984" t="s">
        <v>50</v>
      </c>
      <c r="D984" t="s">
        <v>50</v>
      </c>
      <c r="E984" s="2">
        <v>13111</v>
      </c>
      <c r="F984" s="1">
        <v>2257612.09</v>
      </c>
      <c r="G984" s="1">
        <v>2939150.24</v>
      </c>
      <c r="H984" s="1">
        <v>2017903.1577999999</v>
      </c>
      <c r="I984" s="1">
        <v>269804.23</v>
      </c>
      <c r="J984" s="1">
        <v>-541188.17000000004</v>
      </c>
      <c r="K984" s="2">
        <v>13063</v>
      </c>
      <c r="L984" s="1">
        <v>1990230.83</v>
      </c>
      <c r="M984" s="1">
        <v>2621933.7999999998</v>
      </c>
      <c r="N984" s="1">
        <v>1965791.0514</v>
      </c>
      <c r="O984" s="1">
        <v>232496.88</v>
      </c>
      <c r="P984" s="1">
        <v>-564319.38</v>
      </c>
      <c r="Q984" s="2">
        <f>-+Table1[[#This Row],[Current Record Count]]+Table1[[#This Row],[Adj Record Count]]</f>
        <v>-48</v>
      </c>
      <c r="R984" s="1">
        <f>+-Table1[[#This Row],[Current Total ADJUSTMENT_AMOUNT]]+Table1[[#This Row],[Adj Total ADJUSTMENT_AMOUNT]]</f>
        <v>-267381.25999999978</v>
      </c>
      <c r="S984" s="1">
        <f>-Table1[[#This Row],[Current Total CHARGE_AMOUNT]]+Table1[[#This Row],[Adj Total CHARGE_AMOUNT]]</f>
        <v>-317216.44000000041</v>
      </c>
      <c r="T984" s="1">
        <f>+Table1[[#This Row],[Adj Total TOTAL_COST]]-Table1[[#This Row],[Current Total TOTAL_COST]]</f>
        <v>-52112.106399999931</v>
      </c>
      <c r="U984" s="1">
        <f>+Table1[[#This Row],[Adj Total CONTRIBUTION_MARGIN]]-Table1[[#This Row],[Current Total CONTRIBUTION_MARGIN]]</f>
        <v>-37307.349999999977</v>
      </c>
      <c r="V984" s="1">
        <f>+Table1[[#This Row],[Adj Total OPERATING_MARGIN]]-Table1[[#This Row],[Current Total OPERATING_MARGIN]]</f>
        <v>-23131.209999999963</v>
      </c>
    </row>
    <row r="985" spans="1:22" x14ac:dyDescent="0.3">
      <c r="A985" t="s">
        <v>31</v>
      </c>
      <c r="B985">
        <v>2024</v>
      </c>
      <c r="C985" t="s">
        <v>41</v>
      </c>
      <c r="D985" t="s">
        <v>41</v>
      </c>
      <c r="E985" s="2">
        <v>61</v>
      </c>
      <c r="F985" s="1">
        <v>688160.69</v>
      </c>
      <c r="G985" s="1">
        <v>861165.63</v>
      </c>
      <c r="H985" s="1">
        <v>197070.55960000001</v>
      </c>
      <c r="I985" s="1">
        <v>82821.679999999993</v>
      </c>
      <c r="J985" s="1">
        <v>22282.32</v>
      </c>
      <c r="K985" s="2">
        <v>3</v>
      </c>
      <c r="L985" s="1">
        <v>3368.54</v>
      </c>
      <c r="M985" s="1">
        <v>5226.0600000000004</v>
      </c>
      <c r="N985" s="1">
        <v>2700.4517000000001</v>
      </c>
      <c r="O985" s="1">
        <v>286.29000000000002</v>
      </c>
      <c r="P985" s="1">
        <v>-842.93</v>
      </c>
      <c r="Q985" s="2">
        <f>-+Table1[[#This Row],[Current Record Count]]+Table1[[#This Row],[Adj Record Count]]</f>
        <v>-58</v>
      </c>
      <c r="R985" s="1">
        <f>+-Table1[[#This Row],[Current Total ADJUSTMENT_AMOUNT]]+Table1[[#This Row],[Adj Total ADJUSTMENT_AMOUNT]]</f>
        <v>-684792.14999999991</v>
      </c>
      <c r="S985" s="1">
        <f>-Table1[[#This Row],[Current Total CHARGE_AMOUNT]]+Table1[[#This Row],[Adj Total CHARGE_AMOUNT]]</f>
        <v>-855939.57</v>
      </c>
      <c r="T985" s="1">
        <f>+Table1[[#This Row],[Adj Total TOTAL_COST]]-Table1[[#This Row],[Current Total TOTAL_COST]]</f>
        <v>-194370.1079</v>
      </c>
      <c r="U985" s="1">
        <f>+Table1[[#This Row],[Adj Total CONTRIBUTION_MARGIN]]-Table1[[#This Row],[Current Total CONTRIBUTION_MARGIN]]</f>
        <v>-82535.39</v>
      </c>
      <c r="V985" s="1">
        <f>+Table1[[#This Row],[Adj Total OPERATING_MARGIN]]-Table1[[#This Row],[Current Total OPERATING_MARGIN]]</f>
        <v>-23125.25</v>
      </c>
    </row>
    <row r="986" spans="1:22" x14ac:dyDescent="0.3">
      <c r="A986" t="s">
        <v>31</v>
      </c>
      <c r="B986">
        <v>2025</v>
      </c>
      <c r="C986" t="s">
        <v>46</v>
      </c>
      <c r="D986" t="s">
        <v>46</v>
      </c>
      <c r="E986" s="2">
        <v>67</v>
      </c>
      <c r="F986" s="1">
        <v>779669.01</v>
      </c>
      <c r="G986" s="1">
        <v>1166651.8400000001</v>
      </c>
      <c r="H986" s="1">
        <v>173413.64910000001</v>
      </c>
      <c r="I986" s="1">
        <v>80017.600000000006</v>
      </c>
      <c r="J986" s="1">
        <v>25029.64</v>
      </c>
      <c r="K986" s="2">
        <v>3</v>
      </c>
      <c r="L986" s="1">
        <v>4208.07</v>
      </c>
      <c r="M986" s="1">
        <v>8688.14</v>
      </c>
      <c r="N986" s="1">
        <v>2575.3020999999999</v>
      </c>
      <c r="O986" s="1">
        <v>2851.28</v>
      </c>
      <c r="P986" s="1">
        <v>1904.77</v>
      </c>
      <c r="Q986" s="2">
        <f>-+Table1[[#This Row],[Current Record Count]]+Table1[[#This Row],[Adj Record Count]]</f>
        <v>-64</v>
      </c>
      <c r="R986" s="1">
        <f>+-Table1[[#This Row],[Current Total ADJUSTMENT_AMOUNT]]+Table1[[#This Row],[Adj Total ADJUSTMENT_AMOUNT]]</f>
        <v>-775460.94000000006</v>
      </c>
      <c r="S986" s="1">
        <f>-Table1[[#This Row],[Current Total CHARGE_AMOUNT]]+Table1[[#This Row],[Adj Total CHARGE_AMOUNT]]</f>
        <v>-1157963.7000000002</v>
      </c>
      <c r="T986" s="1">
        <f>+Table1[[#This Row],[Adj Total TOTAL_COST]]-Table1[[#This Row],[Current Total TOTAL_COST]]</f>
        <v>-170838.34700000001</v>
      </c>
      <c r="U986" s="1">
        <f>+Table1[[#This Row],[Adj Total CONTRIBUTION_MARGIN]]-Table1[[#This Row],[Current Total CONTRIBUTION_MARGIN]]</f>
        <v>-77166.320000000007</v>
      </c>
      <c r="V986" s="1">
        <f>+Table1[[#This Row],[Adj Total OPERATING_MARGIN]]-Table1[[#This Row],[Current Total OPERATING_MARGIN]]</f>
        <v>-23124.87</v>
      </c>
    </row>
    <row r="987" spans="1:22" x14ac:dyDescent="0.3">
      <c r="A987" t="s">
        <v>54</v>
      </c>
      <c r="B987">
        <v>2020</v>
      </c>
      <c r="C987" t="s">
        <v>29</v>
      </c>
      <c r="D987" t="s">
        <v>30</v>
      </c>
      <c r="E987" s="2">
        <v>5</v>
      </c>
      <c r="F987" s="1">
        <v>1675.78</v>
      </c>
      <c r="G987" s="1">
        <v>3313.7</v>
      </c>
      <c r="H987" s="1">
        <v>708.01639999999998</v>
      </c>
      <c r="I987" s="1">
        <v>1131.51</v>
      </c>
      <c r="J987" s="1">
        <v>929.91</v>
      </c>
      <c r="K987" s="2">
        <v>47</v>
      </c>
      <c r="L987" s="1">
        <v>171918.58</v>
      </c>
      <c r="M987" s="1">
        <v>200405.03</v>
      </c>
      <c r="N987" s="1">
        <v>49879.013800000001</v>
      </c>
      <c r="O987" s="1">
        <v>-9571.49</v>
      </c>
      <c r="P987" s="1">
        <v>-22148.23</v>
      </c>
      <c r="Q987" s="2">
        <f>-+Table1[[#This Row],[Current Record Count]]+Table1[[#This Row],[Adj Record Count]]</f>
        <v>42</v>
      </c>
      <c r="R987" s="1">
        <f>+-Table1[[#This Row],[Current Total ADJUSTMENT_AMOUNT]]+Table1[[#This Row],[Adj Total ADJUSTMENT_AMOUNT]]</f>
        <v>170242.8</v>
      </c>
      <c r="S987" s="1">
        <f>-Table1[[#This Row],[Current Total CHARGE_AMOUNT]]+Table1[[#This Row],[Adj Total CHARGE_AMOUNT]]</f>
        <v>197091.33</v>
      </c>
      <c r="T987" s="1">
        <f>+Table1[[#This Row],[Adj Total TOTAL_COST]]-Table1[[#This Row],[Current Total TOTAL_COST]]</f>
        <v>49170.9974</v>
      </c>
      <c r="U987" s="1">
        <f>+Table1[[#This Row],[Adj Total CONTRIBUTION_MARGIN]]-Table1[[#This Row],[Current Total CONTRIBUTION_MARGIN]]</f>
        <v>-10703</v>
      </c>
      <c r="V987" s="1">
        <f>+Table1[[#This Row],[Adj Total OPERATING_MARGIN]]-Table1[[#This Row],[Current Total OPERATING_MARGIN]]</f>
        <v>-23078.14</v>
      </c>
    </row>
    <row r="988" spans="1:22" x14ac:dyDescent="0.3">
      <c r="A988" t="s">
        <v>16</v>
      </c>
      <c r="B988">
        <v>2022</v>
      </c>
      <c r="C988" t="s">
        <v>17</v>
      </c>
      <c r="D988" t="s">
        <v>96</v>
      </c>
      <c r="E988" s="2">
        <v>1043</v>
      </c>
      <c r="F988" s="1">
        <v>443699.21</v>
      </c>
      <c r="G988" s="1">
        <v>575298.05000000005</v>
      </c>
      <c r="H988" s="1">
        <v>61252.770199999999</v>
      </c>
      <c r="I988" s="1">
        <v>102053.28</v>
      </c>
      <c r="J988" s="1">
        <v>87861.19</v>
      </c>
      <c r="K988" s="2">
        <v>1019</v>
      </c>
      <c r="L988" s="1">
        <v>338663.39</v>
      </c>
      <c r="M988" s="1">
        <v>433740.3</v>
      </c>
      <c r="N988" s="1">
        <v>44482.930999999997</v>
      </c>
      <c r="O988" s="1">
        <v>74902.039999999994</v>
      </c>
      <c r="P988" s="1">
        <v>64821.8</v>
      </c>
      <c r="Q988" s="2">
        <f>-+Table1[[#This Row],[Current Record Count]]+Table1[[#This Row],[Adj Record Count]]</f>
        <v>-24</v>
      </c>
      <c r="R988" s="1">
        <f>+-Table1[[#This Row],[Current Total ADJUSTMENT_AMOUNT]]+Table1[[#This Row],[Adj Total ADJUSTMENT_AMOUNT]]</f>
        <v>-105035.82</v>
      </c>
      <c r="S988" s="1">
        <f>-Table1[[#This Row],[Current Total CHARGE_AMOUNT]]+Table1[[#This Row],[Adj Total CHARGE_AMOUNT]]</f>
        <v>-141557.75000000006</v>
      </c>
      <c r="T988" s="1">
        <f>+Table1[[#This Row],[Adj Total TOTAL_COST]]-Table1[[#This Row],[Current Total TOTAL_COST]]</f>
        <v>-16769.839200000002</v>
      </c>
      <c r="U988" s="1">
        <f>+Table1[[#This Row],[Adj Total CONTRIBUTION_MARGIN]]-Table1[[#This Row],[Current Total CONTRIBUTION_MARGIN]]</f>
        <v>-27151.240000000005</v>
      </c>
      <c r="V988" s="1">
        <f>+Table1[[#This Row],[Adj Total OPERATING_MARGIN]]-Table1[[#This Row],[Current Total OPERATING_MARGIN]]</f>
        <v>-23039.39</v>
      </c>
    </row>
    <row r="989" spans="1:22" x14ac:dyDescent="0.3">
      <c r="A989" t="s">
        <v>98</v>
      </c>
      <c r="B989">
        <v>2025</v>
      </c>
      <c r="C989" t="s">
        <v>20</v>
      </c>
      <c r="D989" t="s">
        <v>99</v>
      </c>
      <c r="E989" s="2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2">
        <v>1</v>
      </c>
      <c r="L989" s="1">
        <v>72193.77</v>
      </c>
      <c r="M989" s="1">
        <v>79861.52</v>
      </c>
      <c r="N989" s="1">
        <v>30537.860199999999</v>
      </c>
      <c r="O989" s="1">
        <v>-14055.71</v>
      </c>
      <c r="P989" s="1">
        <v>-22902.05</v>
      </c>
      <c r="Q989" s="2">
        <f>-+Table1[[#This Row],[Current Record Count]]+Table1[[#This Row],[Adj Record Count]]</f>
        <v>1</v>
      </c>
      <c r="R989" s="1">
        <f>+-Table1[[#This Row],[Current Total ADJUSTMENT_AMOUNT]]+Table1[[#This Row],[Adj Total ADJUSTMENT_AMOUNT]]</f>
        <v>72193.77</v>
      </c>
      <c r="S989" s="1">
        <f>-Table1[[#This Row],[Current Total CHARGE_AMOUNT]]+Table1[[#This Row],[Adj Total CHARGE_AMOUNT]]</f>
        <v>79861.52</v>
      </c>
      <c r="T989" s="1">
        <f>+Table1[[#This Row],[Adj Total TOTAL_COST]]-Table1[[#This Row],[Current Total TOTAL_COST]]</f>
        <v>30537.860199999999</v>
      </c>
      <c r="U989" s="1">
        <f>+Table1[[#This Row],[Adj Total CONTRIBUTION_MARGIN]]-Table1[[#This Row],[Current Total CONTRIBUTION_MARGIN]]</f>
        <v>-14055.71</v>
      </c>
      <c r="V989" s="1">
        <f>+Table1[[#This Row],[Adj Total OPERATING_MARGIN]]-Table1[[#This Row],[Current Total OPERATING_MARGIN]]</f>
        <v>-22902.05</v>
      </c>
    </row>
    <row r="990" spans="1:22" x14ac:dyDescent="0.3">
      <c r="A990" t="s">
        <v>27</v>
      </c>
      <c r="B990">
        <v>2020</v>
      </c>
      <c r="C990" t="s">
        <v>50</v>
      </c>
      <c r="D990" t="s">
        <v>50</v>
      </c>
      <c r="E990" s="2">
        <v>8</v>
      </c>
      <c r="F990" s="1">
        <v>25687.98</v>
      </c>
      <c r="G990" s="1">
        <v>31973</v>
      </c>
      <c r="H990" s="1">
        <v>5687.4470000000001</v>
      </c>
      <c r="I990" s="1">
        <v>2239.0100000000002</v>
      </c>
      <c r="J990" s="1">
        <v>497.71</v>
      </c>
      <c r="K990" s="2">
        <v>33</v>
      </c>
      <c r="L990" s="1">
        <v>134035.54999999999</v>
      </c>
      <c r="M990" s="1">
        <v>155799.32999999999</v>
      </c>
      <c r="N990" s="1">
        <v>43786.118600000002</v>
      </c>
      <c r="O990" s="1">
        <v>1766.32</v>
      </c>
      <c r="P990" s="1">
        <v>-22396.44</v>
      </c>
      <c r="Q990" s="2">
        <f>-+Table1[[#This Row],[Current Record Count]]+Table1[[#This Row],[Adj Record Count]]</f>
        <v>25</v>
      </c>
      <c r="R990" s="1">
        <f>+-Table1[[#This Row],[Current Total ADJUSTMENT_AMOUNT]]+Table1[[#This Row],[Adj Total ADJUSTMENT_AMOUNT]]</f>
        <v>108347.56999999999</v>
      </c>
      <c r="S990" s="1">
        <f>-Table1[[#This Row],[Current Total CHARGE_AMOUNT]]+Table1[[#This Row],[Adj Total CHARGE_AMOUNT]]</f>
        <v>123826.32999999999</v>
      </c>
      <c r="T990" s="1">
        <f>+Table1[[#This Row],[Adj Total TOTAL_COST]]-Table1[[#This Row],[Current Total TOTAL_COST]]</f>
        <v>38098.671600000001</v>
      </c>
      <c r="U990" s="1">
        <f>+Table1[[#This Row],[Adj Total CONTRIBUTION_MARGIN]]-Table1[[#This Row],[Current Total CONTRIBUTION_MARGIN]]</f>
        <v>-472.69000000000028</v>
      </c>
      <c r="V990" s="1">
        <f>+Table1[[#This Row],[Adj Total OPERATING_MARGIN]]-Table1[[#This Row],[Current Total OPERATING_MARGIN]]</f>
        <v>-22894.149999999998</v>
      </c>
    </row>
    <row r="991" spans="1:22" x14ac:dyDescent="0.3">
      <c r="A991" t="s">
        <v>35</v>
      </c>
      <c r="B991">
        <v>2024</v>
      </c>
      <c r="C991" t="s">
        <v>17</v>
      </c>
      <c r="D991" t="s">
        <v>68</v>
      </c>
      <c r="E991" s="2">
        <v>56</v>
      </c>
      <c r="F991" s="1">
        <v>144848.65</v>
      </c>
      <c r="G991" s="1">
        <v>208794.95</v>
      </c>
      <c r="H991" s="1">
        <v>41276.920599999998</v>
      </c>
      <c r="I991" s="1">
        <v>35248.26</v>
      </c>
      <c r="J991" s="1">
        <v>23458.76</v>
      </c>
      <c r="K991" s="2">
        <v>28</v>
      </c>
      <c r="L991" s="1">
        <v>16879.72</v>
      </c>
      <c r="M991" s="1">
        <v>22436.2</v>
      </c>
      <c r="N991" s="1">
        <v>4880.4526999999998</v>
      </c>
      <c r="O991" s="1">
        <v>2004.91</v>
      </c>
      <c r="P991" s="1">
        <v>619.92999999999995</v>
      </c>
      <c r="Q991" s="2">
        <f>-+Table1[[#This Row],[Current Record Count]]+Table1[[#This Row],[Adj Record Count]]</f>
        <v>-28</v>
      </c>
      <c r="R991" s="1">
        <f>+-Table1[[#This Row],[Current Total ADJUSTMENT_AMOUNT]]+Table1[[#This Row],[Adj Total ADJUSTMENT_AMOUNT]]</f>
        <v>-127968.93</v>
      </c>
      <c r="S991" s="1">
        <f>-Table1[[#This Row],[Current Total CHARGE_AMOUNT]]+Table1[[#This Row],[Adj Total CHARGE_AMOUNT]]</f>
        <v>-186358.75</v>
      </c>
      <c r="T991" s="1">
        <f>+Table1[[#This Row],[Adj Total TOTAL_COST]]-Table1[[#This Row],[Current Total TOTAL_COST]]</f>
        <v>-36396.467899999996</v>
      </c>
      <c r="U991" s="1">
        <f>+Table1[[#This Row],[Adj Total CONTRIBUTION_MARGIN]]-Table1[[#This Row],[Current Total CONTRIBUTION_MARGIN]]</f>
        <v>-33243.35</v>
      </c>
      <c r="V991" s="1">
        <f>+Table1[[#This Row],[Adj Total OPERATING_MARGIN]]-Table1[[#This Row],[Current Total OPERATING_MARGIN]]</f>
        <v>-22838.829999999998</v>
      </c>
    </row>
    <row r="992" spans="1:22" x14ac:dyDescent="0.3">
      <c r="A992" t="s">
        <v>39</v>
      </c>
      <c r="B992">
        <v>2020</v>
      </c>
      <c r="C992" t="s">
        <v>23</v>
      </c>
      <c r="D992" t="s">
        <v>83</v>
      </c>
      <c r="E992" s="2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2">
        <v>27</v>
      </c>
      <c r="L992" s="1">
        <v>235744.39</v>
      </c>
      <c r="M992" s="1">
        <v>290629.64</v>
      </c>
      <c r="N992" s="1">
        <v>73236.392600000006</v>
      </c>
      <c r="O992" s="1">
        <v>2938.41</v>
      </c>
      <c r="P992" s="1">
        <v>-22687.93</v>
      </c>
      <c r="Q992" s="2">
        <f>-+Table1[[#This Row],[Current Record Count]]+Table1[[#This Row],[Adj Record Count]]</f>
        <v>27</v>
      </c>
      <c r="R992" s="1">
        <f>+-Table1[[#This Row],[Current Total ADJUSTMENT_AMOUNT]]+Table1[[#This Row],[Adj Total ADJUSTMENT_AMOUNT]]</f>
        <v>235744.39</v>
      </c>
      <c r="S992" s="1">
        <f>-Table1[[#This Row],[Current Total CHARGE_AMOUNT]]+Table1[[#This Row],[Adj Total CHARGE_AMOUNT]]</f>
        <v>290629.64</v>
      </c>
      <c r="T992" s="1">
        <f>+Table1[[#This Row],[Adj Total TOTAL_COST]]-Table1[[#This Row],[Current Total TOTAL_COST]]</f>
        <v>73236.392600000006</v>
      </c>
      <c r="U992" s="1">
        <f>+Table1[[#This Row],[Adj Total CONTRIBUTION_MARGIN]]-Table1[[#This Row],[Current Total CONTRIBUTION_MARGIN]]</f>
        <v>2938.41</v>
      </c>
      <c r="V992" s="1">
        <f>+Table1[[#This Row],[Adj Total OPERATING_MARGIN]]-Table1[[#This Row],[Current Total OPERATING_MARGIN]]</f>
        <v>-22687.93</v>
      </c>
    </row>
    <row r="993" spans="1:22" x14ac:dyDescent="0.3">
      <c r="A993" t="s">
        <v>39</v>
      </c>
      <c r="B993">
        <v>2023</v>
      </c>
      <c r="C993" t="s">
        <v>41</v>
      </c>
      <c r="D993" t="s">
        <v>41</v>
      </c>
      <c r="E993" s="2">
        <v>1</v>
      </c>
      <c r="F993" s="1">
        <v>314.32</v>
      </c>
      <c r="G993" s="1">
        <v>435</v>
      </c>
      <c r="H993" s="1">
        <v>293.0351</v>
      </c>
      <c r="I993" s="1">
        <v>-43.65</v>
      </c>
      <c r="J993" s="1">
        <v>-171.04</v>
      </c>
      <c r="K993" s="2">
        <v>18</v>
      </c>
      <c r="L993" s="1">
        <v>289008.98</v>
      </c>
      <c r="M993" s="1">
        <v>316676.42</v>
      </c>
      <c r="N993" s="1">
        <v>80773.558999999994</v>
      </c>
      <c r="O993" s="1">
        <v>5608.49</v>
      </c>
      <c r="P993" s="1">
        <v>-22676.97</v>
      </c>
      <c r="Q993" s="2">
        <f>-+Table1[[#This Row],[Current Record Count]]+Table1[[#This Row],[Adj Record Count]]</f>
        <v>17</v>
      </c>
      <c r="R993" s="1">
        <f>+-Table1[[#This Row],[Current Total ADJUSTMENT_AMOUNT]]+Table1[[#This Row],[Adj Total ADJUSTMENT_AMOUNT]]</f>
        <v>288694.65999999997</v>
      </c>
      <c r="S993" s="1">
        <f>-Table1[[#This Row],[Current Total CHARGE_AMOUNT]]+Table1[[#This Row],[Adj Total CHARGE_AMOUNT]]</f>
        <v>316241.42</v>
      </c>
      <c r="T993" s="1">
        <f>+Table1[[#This Row],[Adj Total TOTAL_COST]]-Table1[[#This Row],[Current Total TOTAL_COST]]</f>
        <v>80480.5239</v>
      </c>
      <c r="U993" s="1">
        <f>+Table1[[#This Row],[Adj Total CONTRIBUTION_MARGIN]]-Table1[[#This Row],[Current Total CONTRIBUTION_MARGIN]]</f>
        <v>5652.1399999999994</v>
      </c>
      <c r="V993" s="1">
        <f>+Table1[[#This Row],[Adj Total OPERATING_MARGIN]]-Table1[[#This Row],[Current Total OPERATING_MARGIN]]</f>
        <v>-22505.93</v>
      </c>
    </row>
    <row r="994" spans="1:22" x14ac:dyDescent="0.3">
      <c r="A994" t="s">
        <v>33</v>
      </c>
      <c r="B994">
        <v>2022</v>
      </c>
      <c r="C994" t="s">
        <v>17</v>
      </c>
      <c r="D994" t="s">
        <v>79</v>
      </c>
      <c r="E994" s="2">
        <v>34</v>
      </c>
      <c r="F994" s="1">
        <v>204351.59</v>
      </c>
      <c r="G994" s="1">
        <v>350618.82</v>
      </c>
      <c r="H994" s="1">
        <v>107363.2043</v>
      </c>
      <c r="I994" s="1">
        <v>42409.99</v>
      </c>
      <c r="J994" s="1">
        <v>14384.82</v>
      </c>
      <c r="K994" s="2">
        <v>4</v>
      </c>
      <c r="L994" s="1">
        <v>10994.34</v>
      </c>
      <c r="M994" s="1">
        <v>11729.64</v>
      </c>
      <c r="N994" s="1">
        <v>8547.8852000000006</v>
      </c>
      <c r="O994" s="1">
        <v>-4949.4799999999996</v>
      </c>
      <c r="P994" s="1">
        <v>-7812.59</v>
      </c>
      <c r="Q994" s="2">
        <f>-+Table1[[#This Row],[Current Record Count]]+Table1[[#This Row],[Adj Record Count]]</f>
        <v>-30</v>
      </c>
      <c r="R994" s="1">
        <f>+-Table1[[#This Row],[Current Total ADJUSTMENT_AMOUNT]]+Table1[[#This Row],[Adj Total ADJUSTMENT_AMOUNT]]</f>
        <v>-193357.25</v>
      </c>
      <c r="S994" s="1">
        <f>-Table1[[#This Row],[Current Total CHARGE_AMOUNT]]+Table1[[#This Row],[Adj Total CHARGE_AMOUNT]]</f>
        <v>-338889.18</v>
      </c>
      <c r="T994" s="1">
        <f>+Table1[[#This Row],[Adj Total TOTAL_COST]]-Table1[[#This Row],[Current Total TOTAL_COST]]</f>
        <v>-98815.319099999993</v>
      </c>
      <c r="U994" s="1">
        <f>+Table1[[#This Row],[Adj Total CONTRIBUTION_MARGIN]]-Table1[[#This Row],[Current Total CONTRIBUTION_MARGIN]]</f>
        <v>-47359.47</v>
      </c>
      <c r="V994" s="1">
        <f>+Table1[[#This Row],[Adj Total OPERATING_MARGIN]]-Table1[[#This Row],[Current Total OPERATING_MARGIN]]</f>
        <v>-22197.41</v>
      </c>
    </row>
    <row r="995" spans="1:22" x14ac:dyDescent="0.3">
      <c r="A995" t="s">
        <v>39</v>
      </c>
      <c r="B995">
        <v>2023</v>
      </c>
      <c r="C995" t="s">
        <v>17</v>
      </c>
      <c r="D995" t="s">
        <v>18</v>
      </c>
      <c r="E995" s="2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2">
        <v>13</v>
      </c>
      <c r="L995" s="1">
        <v>224991.45</v>
      </c>
      <c r="M995" s="1">
        <v>275631.5</v>
      </c>
      <c r="N995" s="1">
        <v>79372.629400000005</v>
      </c>
      <c r="O995" s="1">
        <v>6259.51</v>
      </c>
      <c r="P995" s="1">
        <v>-22080.12</v>
      </c>
      <c r="Q995" s="2">
        <f>-+Table1[[#This Row],[Current Record Count]]+Table1[[#This Row],[Adj Record Count]]</f>
        <v>13</v>
      </c>
      <c r="R995" s="1">
        <f>+-Table1[[#This Row],[Current Total ADJUSTMENT_AMOUNT]]+Table1[[#This Row],[Adj Total ADJUSTMENT_AMOUNT]]</f>
        <v>224991.45</v>
      </c>
      <c r="S995" s="1">
        <f>-Table1[[#This Row],[Current Total CHARGE_AMOUNT]]+Table1[[#This Row],[Adj Total CHARGE_AMOUNT]]</f>
        <v>275631.5</v>
      </c>
      <c r="T995" s="1">
        <f>+Table1[[#This Row],[Adj Total TOTAL_COST]]-Table1[[#This Row],[Current Total TOTAL_COST]]</f>
        <v>79372.629400000005</v>
      </c>
      <c r="U995" s="1">
        <f>+Table1[[#This Row],[Adj Total CONTRIBUTION_MARGIN]]-Table1[[#This Row],[Current Total CONTRIBUTION_MARGIN]]</f>
        <v>6259.51</v>
      </c>
      <c r="V995" s="1">
        <f>+Table1[[#This Row],[Adj Total OPERATING_MARGIN]]-Table1[[#This Row],[Current Total OPERATING_MARGIN]]</f>
        <v>-22080.12</v>
      </c>
    </row>
    <row r="996" spans="1:22" x14ac:dyDescent="0.3">
      <c r="A996" t="s">
        <v>98</v>
      </c>
      <c r="B996">
        <v>2023</v>
      </c>
      <c r="C996" t="s">
        <v>20</v>
      </c>
      <c r="D996" t="s">
        <v>97</v>
      </c>
      <c r="E996" s="2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2">
        <v>1</v>
      </c>
      <c r="L996" s="1">
        <v>51584.77</v>
      </c>
      <c r="M996" s="1">
        <v>52278.53</v>
      </c>
      <c r="N996" s="1">
        <v>22704.2997</v>
      </c>
      <c r="O996" s="1">
        <v>-15158.58</v>
      </c>
      <c r="P996" s="1">
        <v>-22010.54</v>
      </c>
      <c r="Q996" s="2">
        <f>-+Table1[[#This Row],[Current Record Count]]+Table1[[#This Row],[Adj Record Count]]</f>
        <v>1</v>
      </c>
      <c r="R996" s="1">
        <f>+-Table1[[#This Row],[Current Total ADJUSTMENT_AMOUNT]]+Table1[[#This Row],[Adj Total ADJUSTMENT_AMOUNT]]</f>
        <v>51584.77</v>
      </c>
      <c r="S996" s="1">
        <f>-Table1[[#This Row],[Current Total CHARGE_AMOUNT]]+Table1[[#This Row],[Adj Total CHARGE_AMOUNT]]</f>
        <v>52278.53</v>
      </c>
      <c r="T996" s="1">
        <f>+Table1[[#This Row],[Adj Total TOTAL_COST]]-Table1[[#This Row],[Current Total TOTAL_COST]]</f>
        <v>22704.2997</v>
      </c>
      <c r="U996" s="1">
        <f>+Table1[[#This Row],[Adj Total CONTRIBUTION_MARGIN]]-Table1[[#This Row],[Current Total CONTRIBUTION_MARGIN]]</f>
        <v>-15158.58</v>
      </c>
      <c r="V996" s="1">
        <f>+Table1[[#This Row],[Adj Total OPERATING_MARGIN]]-Table1[[#This Row],[Current Total OPERATING_MARGIN]]</f>
        <v>-22010.54</v>
      </c>
    </row>
    <row r="997" spans="1:22" x14ac:dyDescent="0.3">
      <c r="A997" t="s">
        <v>35</v>
      </c>
      <c r="B997">
        <v>2020</v>
      </c>
      <c r="C997" t="s">
        <v>26</v>
      </c>
      <c r="D997" t="s">
        <v>26</v>
      </c>
      <c r="E997" s="2">
        <v>56</v>
      </c>
      <c r="F997" s="1">
        <v>164546.71</v>
      </c>
      <c r="G997" s="1">
        <v>218624.14</v>
      </c>
      <c r="H997" s="1">
        <v>29326.1587</v>
      </c>
      <c r="I997" s="1">
        <v>31432.28</v>
      </c>
      <c r="J997" s="1">
        <v>22431.91</v>
      </c>
      <c r="K997" s="2">
        <v>26</v>
      </c>
      <c r="L997" s="1">
        <v>9913.7000000000007</v>
      </c>
      <c r="M997" s="1">
        <v>12152.1</v>
      </c>
      <c r="N997" s="1">
        <v>1788.7798</v>
      </c>
      <c r="O997" s="1">
        <v>1049.1099999999999</v>
      </c>
      <c r="P997" s="1">
        <v>442.76</v>
      </c>
      <c r="Q997" s="2">
        <f>-+Table1[[#This Row],[Current Record Count]]+Table1[[#This Row],[Adj Record Count]]</f>
        <v>-30</v>
      </c>
      <c r="R997" s="1">
        <f>+-Table1[[#This Row],[Current Total ADJUSTMENT_AMOUNT]]+Table1[[#This Row],[Adj Total ADJUSTMENT_AMOUNT]]</f>
        <v>-154633.00999999998</v>
      </c>
      <c r="S997" s="1">
        <f>-Table1[[#This Row],[Current Total CHARGE_AMOUNT]]+Table1[[#This Row],[Adj Total CHARGE_AMOUNT]]</f>
        <v>-206472.04</v>
      </c>
      <c r="T997" s="1">
        <f>+Table1[[#This Row],[Adj Total TOTAL_COST]]-Table1[[#This Row],[Current Total TOTAL_COST]]</f>
        <v>-27537.3789</v>
      </c>
      <c r="U997" s="1">
        <f>+Table1[[#This Row],[Adj Total CONTRIBUTION_MARGIN]]-Table1[[#This Row],[Current Total CONTRIBUTION_MARGIN]]</f>
        <v>-30383.17</v>
      </c>
      <c r="V997" s="1">
        <f>+Table1[[#This Row],[Adj Total OPERATING_MARGIN]]-Table1[[#This Row],[Current Total OPERATING_MARGIN]]</f>
        <v>-21989.15</v>
      </c>
    </row>
    <row r="998" spans="1:22" x14ac:dyDescent="0.3">
      <c r="A998" t="s">
        <v>39</v>
      </c>
      <c r="B998">
        <v>2024</v>
      </c>
      <c r="C998" t="s">
        <v>46</v>
      </c>
      <c r="D998" t="s">
        <v>46</v>
      </c>
      <c r="E998" s="2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2">
        <v>89</v>
      </c>
      <c r="L998" s="1">
        <v>2003849.21</v>
      </c>
      <c r="M998" s="1">
        <v>2472009.89</v>
      </c>
      <c r="N998" s="1">
        <v>522010.35960000003</v>
      </c>
      <c r="O998" s="1">
        <v>139581.76000000001</v>
      </c>
      <c r="P998" s="1">
        <v>-21925.119999999999</v>
      </c>
      <c r="Q998" s="2">
        <f>-+Table1[[#This Row],[Current Record Count]]+Table1[[#This Row],[Adj Record Count]]</f>
        <v>89</v>
      </c>
      <c r="R998" s="1">
        <f>+-Table1[[#This Row],[Current Total ADJUSTMENT_AMOUNT]]+Table1[[#This Row],[Adj Total ADJUSTMENT_AMOUNT]]</f>
        <v>2003849.21</v>
      </c>
      <c r="S998" s="1">
        <f>-Table1[[#This Row],[Current Total CHARGE_AMOUNT]]+Table1[[#This Row],[Adj Total CHARGE_AMOUNT]]</f>
        <v>2472009.89</v>
      </c>
      <c r="T998" s="1">
        <f>+Table1[[#This Row],[Adj Total TOTAL_COST]]-Table1[[#This Row],[Current Total TOTAL_COST]]</f>
        <v>522010.35960000003</v>
      </c>
      <c r="U998" s="1">
        <f>+Table1[[#This Row],[Adj Total CONTRIBUTION_MARGIN]]-Table1[[#This Row],[Current Total CONTRIBUTION_MARGIN]]</f>
        <v>139581.76000000001</v>
      </c>
      <c r="V998" s="1">
        <f>+Table1[[#This Row],[Adj Total OPERATING_MARGIN]]-Table1[[#This Row],[Current Total OPERATING_MARGIN]]</f>
        <v>-21925.119999999999</v>
      </c>
    </row>
    <row r="999" spans="1:22" x14ac:dyDescent="0.3">
      <c r="A999" t="s">
        <v>16</v>
      </c>
      <c r="B999">
        <v>2024</v>
      </c>
      <c r="C999" t="s">
        <v>29</v>
      </c>
      <c r="D999" t="s">
        <v>62</v>
      </c>
      <c r="E999" s="2">
        <v>8186</v>
      </c>
      <c r="F999" s="1">
        <v>4323484.21</v>
      </c>
      <c r="G999" s="1">
        <v>5097072.3899999997</v>
      </c>
      <c r="H999" s="1">
        <v>736061.24609999999</v>
      </c>
      <c r="I999" s="1">
        <v>404686.8</v>
      </c>
      <c r="J999" s="1">
        <v>178018.44</v>
      </c>
      <c r="K999" s="2">
        <v>7947</v>
      </c>
      <c r="L999" s="1">
        <v>2706551.76</v>
      </c>
      <c r="M999" s="1">
        <v>3154020.84</v>
      </c>
      <c r="N999" s="1">
        <v>365105.39419999998</v>
      </c>
      <c r="O999" s="1">
        <v>305462.96999999997</v>
      </c>
      <c r="P999" s="1">
        <v>156105.59</v>
      </c>
      <c r="Q999" s="2">
        <f>-+Table1[[#This Row],[Current Record Count]]+Table1[[#This Row],[Adj Record Count]]</f>
        <v>-239</v>
      </c>
      <c r="R999" s="1">
        <f>+-Table1[[#This Row],[Current Total ADJUSTMENT_AMOUNT]]+Table1[[#This Row],[Adj Total ADJUSTMENT_AMOUNT]]</f>
        <v>-1616932.4500000002</v>
      </c>
      <c r="S999" s="1">
        <f>-Table1[[#This Row],[Current Total CHARGE_AMOUNT]]+Table1[[#This Row],[Adj Total CHARGE_AMOUNT]]</f>
        <v>-1943051.5499999998</v>
      </c>
      <c r="T999" s="1">
        <f>+Table1[[#This Row],[Adj Total TOTAL_COST]]-Table1[[#This Row],[Current Total TOTAL_COST]]</f>
        <v>-370955.85190000001</v>
      </c>
      <c r="U999" s="1">
        <f>+Table1[[#This Row],[Adj Total CONTRIBUTION_MARGIN]]-Table1[[#This Row],[Current Total CONTRIBUTION_MARGIN]]</f>
        <v>-99223.830000000016</v>
      </c>
      <c r="V999" s="1">
        <f>+Table1[[#This Row],[Adj Total OPERATING_MARGIN]]-Table1[[#This Row],[Current Total OPERATING_MARGIN]]</f>
        <v>-21912.850000000006</v>
      </c>
    </row>
    <row r="1000" spans="1:22" x14ac:dyDescent="0.3">
      <c r="A1000" t="s">
        <v>78</v>
      </c>
      <c r="B1000">
        <v>2022</v>
      </c>
      <c r="C1000" t="s">
        <v>17</v>
      </c>
      <c r="D1000" t="s">
        <v>45</v>
      </c>
      <c r="E1000" s="2">
        <v>173</v>
      </c>
      <c r="F1000" s="1">
        <v>430776.57</v>
      </c>
      <c r="G1000" s="1">
        <v>628605</v>
      </c>
      <c r="H1000" s="1">
        <v>191079.9344</v>
      </c>
      <c r="I1000" s="1">
        <v>69954.509999999995</v>
      </c>
      <c r="J1000" s="1">
        <v>14419.56</v>
      </c>
      <c r="K1000" s="2">
        <v>155</v>
      </c>
      <c r="L1000" s="1">
        <v>241235.39</v>
      </c>
      <c r="M1000" s="1">
        <v>336341.98</v>
      </c>
      <c r="N1000" s="1">
        <v>110779.6467</v>
      </c>
      <c r="O1000" s="1">
        <v>26054.799999999999</v>
      </c>
      <c r="P1000" s="1">
        <v>-7483.27</v>
      </c>
      <c r="Q1000" s="2">
        <f>-+Table1[[#This Row],[Current Record Count]]+Table1[[#This Row],[Adj Record Count]]</f>
        <v>-18</v>
      </c>
      <c r="R1000" s="1">
        <f>+-Table1[[#This Row],[Current Total ADJUSTMENT_AMOUNT]]+Table1[[#This Row],[Adj Total ADJUSTMENT_AMOUNT]]</f>
        <v>-189541.18</v>
      </c>
      <c r="S1000" s="1">
        <f>-Table1[[#This Row],[Current Total CHARGE_AMOUNT]]+Table1[[#This Row],[Adj Total CHARGE_AMOUNT]]</f>
        <v>-292263.02</v>
      </c>
      <c r="T1000" s="1">
        <f>+Table1[[#This Row],[Adj Total TOTAL_COST]]-Table1[[#This Row],[Current Total TOTAL_COST]]</f>
        <v>-80300.287700000001</v>
      </c>
      <c r="U1000" s="1">
        <f>+Table1[[#This Row],[Adj Total CONTRIBUTION_MARGIN]]-Table1[[#This Row],[Current Total CONTRIBUTION_MARGIN]]</f>
        <v>-43899.709999999992</v>
      </c>
      <c r="V1000" s="1">
        <f>+Table1[[#This Row],[Adj Total OPERATING_MARGIN]]-Table1[[#This Row],[Current Total OPERATING_MARGIN]]</f>
        <v>-21902.83</v>
      </c>
    </row>
    <row r="1001" spans="1:22" x14ac:dyDescent="0.3">
      <c r="A1001" t="s">
        <v>33</v>
      </c>
      <c r="B1001">
        <v>2025</v>
      </c>
      <c r="C1001" t="s">
        <v>23</v>
      </c>
      <c r="D1001" t="s">
        <v>40</v>
      </c>
      <c r="E1001" s="2">
        <v>21</v>
      </c>
      <c r="F1001" s="1">
        <v>108528.24</v>
      </c>
      <c r="G1001" s="1">
        <v>170201.52</v>
      </c>
      <c r="H1001" s="1">
        <v>27140.451000000001</v>
      </c>
      <c r="I1001" s="1">
        <v>29866.12</v>
      </c>
      <c r="J1001" s="1">
        <v>21862.05</v>
      </c>
      <c r="K1001" s="2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2">
        <f>-+Table1[[#This Row],[Current Record Count]]+Table1[[#This Row],[Adj Record Count]]</f>
        <v>-21</v>
      </c>
      <c r="R1001" s="1">
        <f>+-Table1[[#This Row],[Current Total ADJUSTMENT_AMOUNT]]+Table1[[#This Row],[Adj Total ADJUSTMENT_AMOUNT]]</f>
        <v>-108528.24</v>
      </c>
      <c r="S1001" s="1">
        <f>-Table1[[#This Row],[Current Total CHARGE_AMOUNT]]+Table1[[#This Row],[Adj Total CHARGE_AMOUNT]]</f>
        <v>-170201.52</v>
      </c>
      <c r="T1001" s="1">
        <f>+Table1[[#This Row],[Adj Total TOTAL_COST]]-Table1[[#This Row],[Current Total TOTAL_COST]]</f>
        <v>-27140.451000000001</v>
      </c>
      <c r="U1001" s="1">
        <f>+Table1[[#This Row],[Adj Total CONTRIBUTION_MARGIN]]-Table1[[#This Row],[Current Total CONTRIBUTION_MARGIN]]</f>
        <v>-29866.12</v>
      </c>
      <c r="V1001" s="1">
        <f>+Table1[[#This Row],[Adj Total OPERATING_MARGIN]]-Table1[[#This Row],[Current Total OPERATING_MARGIN]]</f>
        <v>-21862.05</v>
      </c>
    </row>
    <row r="1002" spans="1:22" x14ac:dyDescent="0.3">
      <c r="A1002" t="s">
        <v>78</v>
      </c>
      <c r="B1002">
        <v>2023</v>
      </c>
      <c r="C1002" t="s">
        <v>29</v>
      </c>
      <c r="D1002" t="s">
        <v>38</v>
      </c>
      <c r="E1002" s="2">
        <v>161</v>
      </c>
      <c r="F1002" s="1">
        <v>382198.21</v>
      </c>
      <c r="G1002" s="1">
        <v>500757.02</v>
      </c>
      <c r="H1002" s="1">
        <v>121910.6617</v>
      </c>
      <c r="I1002" s="1">
        <v>61108.31</v>
      </c>
      <c r="J1002" s="1">
        <v>23529.21</v>
      </c>
      <c r="K1002" s="2">
        <v>147</v>
      </c>
      <c r="L1002" s="1">
        <v>173104.47</v>
      </c>
      <c r="M1002" s="1">
        <v>213370.56</v>
      </c>
      <c r="N1002" s="1">
        <v>63974.421399999999</v>
      </c>
      <c r="O1002" s="1">
        <v>23834.79</v>
      </c>
      <c r="P1002" s="1">
        <v>1768.04</v>
      </c>
      <c r="Q1002" s="2">
        <f>-+Table1[[#This Row],[Current Record Count]]+Table1[[#This Row],[Adj Record Count]]</f>
        <v>-14</v>
      </c>
      <c r="R1002" s="1">
        <f>+-Table1[[#This Row],[Current Total ADJUSTMENT_AMOUNT]]+Table1[[#This Row],[Adj Total ADJUSTMENT_AMOUNT]]</f>
        <v>-209093.74000000002</v>
      </c>
      <c r="S1002" s="1">
        <f>-Table1[[#This Row],[Current Total CHARGE_AMOUNT]]+Table1[[#This Row],[Adj Total CHARGE_AMOUNT]]</f>
        <v>-287386.46000000002</v>
      </c>
      <c r="T1002" s="1">
        <f>+Table1[[#This Row],[Adj Total TOTAL_COST]]-Table1[[#This Row],[Current Total TOTAL_COST]]</f>
        <v>-57936.240299999998</v>
      </c>
      <c r="U1002" s="1">
        <f>+Table1[[#This Row],[Adj Total CONTRIBUTION_MARGIN]]-Table1[[#This Row],[Current Total CONTRIBUTION_MARGIN]]</f>
        <v>-37273.519999999997</v>
      </c>
      <c r="V1002" s="1">
        <f>+Table1[[#This Row],[Adj Total OPERATING_MARGIN]]-Table1[[#This Row],[Current Total OPERATING_MARGIN]]</f>
        <v>-21761.17</v>
      </c>
    </row>
    <row r="1003" spans="1:22" x14ac:dyDescent="0.3">
      <c r="A1003" t="s">
        <v>22</v>
      </c>
      <c r="B1003">
        <v>2022</v>
      </c>
      <c r="C1003" t="s">
        <v>17</v>
      </c>
      <c r="D1003" t="s">
        <v>18</v>
      </c>
      <c r="E1003" s="2">
        <v>11374</v>
      </c>
      <c r="F1003" s="1">
        <v>3887213.7</v>
      </c>
      <c r="G1003" s="1">
        <v>5392428.8399999999</v>
      </c>
      <c r="H1003" s="1">
        <v>4050168.4698999999</v>
      </c>
      <c r="I1003" s="1">
        <v>231869.14</v>
      </c>
      <c r="J1003" s="1">
        <v>-1322765.0900000001</v>
      </c>
      <c r="K1003" s="2">
        <v>11314</v>
      </c>
      <c r="L1003" s="1">
        <v>3697206.9</v>
      </c>
      <c r="M1003" s="1">
        <v>5140811.18</v>
      </c>
      <c r="N1003" s="1">
        <v>4002083.2991999998</v>
      </c>
      <c r="O1003" s="1">
        <v>194327.95</v>
      </c>
      <c r="P1003" s="1">
        <v>-1344509.39</v>
      </c>
      <c r="Q1003" s="2">
        <f>-+Table1[[#This Row],[Current Record Count]]+Table1[[#This Row],[Adj Record Count]]</f>
        <v>-60</v>
      </c>
      <c r="R1003" s="1">
        <f>+-Table1[[#This Row],[Current Total ADJUSTMENT_AMOUNT]]+Table1[[#This Row],[Adj Total ADJUSTMENT_AMOUNT]]</f>
        <v>-190006.80000000028</v>
      </c>
      <c r="S1003" s="1">
        <f>-Table1[[#This Row],[Current Total CHARGE_AMOUNT]]+Table1[[#This Row],[Adj Total CHARGE_AMOUNT]]</f>
        <v>-251617.66000000015</v>
      </c>
      <c r="T1003" s="1">
        <f>+Table1[[#This Row],[Adj Total TOTAL_COST]]-Table1[[#This Row],[Current Total TOTAL_COST]]</f>
        <v>-48085.170700000133</v>
      </c>
      <c r="U1003" s="1">
        <f>+Table1[[#This Row],[Adj Total CONTRIBUTION_MARGIN]]-Table1[[#This Row],[Current Total CONTRIBUTION_MARGIN]]</f>
        <v>-37541.19</v>
      </c>
      <c r="V1003" s="1">
        <f>+Table1[[#This Row],[Adj Total OPERATING_MARGIN]]-Table1[[#This Row],[Current Total OPERATING_MARGIN]]</f>
        <v>-21744.299999999814</v>
      </c>
    </row>
    <row r="1004" spans="1:22" x14ac:dyDescent="0.3">
      <c r="A1004" t="s">
        <v>31</v>
      </c>
      <c r="B1004">
        <v>2025</v>
      </c>
      <c r="C1004" t="s">
        <v>28</v>
      </c>
      <c r="D1004" t="s">
        <v>28</v>
      </c>
      <c r="E1004" s="2">
        <v>19</v>
      </c>
      <c r="F1004" s="1">
        <v>219809.38</v>
      </c>
      <c r="G1004" s="1">
        <v>347261.15</v>
      </c>
      <c r="H1004" s="1">
        <v>48041.129099999998</v>
      </c>
      <c r="I1004" s="1">
        <v>35656.46</v>
      </c>
      <c r="J1004" s="1">
        <v>21750.61</v>
      </c>
      <c r="K1004" s="2">
        <v>2</v>
      </c>
      <c r="L1004" s="1">
        <v>303.49</v>
      </c>
      <c r="M1004" s="1">
        <v>354.49</v>
      </c>
      <c r="N1004" s="1">
        <v>31.9008</v>
      </c>
      <c r="O1004" s="1">
        <v>31.9</v>
      </c>
      <c r="P1004" s="1">
        <v>19.100000000000001</v>
      </c>
      <c r="Q1004" s="2">
        <f>-+Table1[[#This Row],[Current Record Count]]+Table1[[#This Row],[Adj Record Count]]</f>
        <v>-17</v>
      </c>
      <c r="R1004" s="1">
        <f>+-Table1[[#This Row],[Current Total ADJUSTMENT_AMOUNT]]+Table1[[#This Row],[Adj Total ADJUSTMENT_AMOUNT]]</f>
        <v>-219505.89</v>
      </c>
      <c r="S1004" s="1">
        <f>-Table1[[#This Row],[Current Total CHARGE_AMOUNT]]+Table1[[#This Row],[Adj Total CHARGE_AMOUNT]]</f>
        <v>-346906.66000000003</v>
      </c>
      <c r="T1004" s="1">
        <f>+Table1[[#This Row],[Adj Total TOTAL_COST]]-Table1[[#This Row],[Current Total TOTAL_COST]]</f>
        <v>-48009.228299999995</v>
      </c>
      <c r="U1004" s="1">
        <f>+Table1[[#This Row],[Adj Total CONTRIBUTION_MARGIN]]-Table1[[#This Row],[Current Total CONTRIBUTION_MARGIN]]</f>
        <v>-35624.559999999998</v>
      </c>
      <c r="V1004" s="1">
        <f>+Table1[[#This Row],[Adj Total OPERATING_MARGIN]]-Table1[[#This Row],[Current Total OPERATING_MARGIN]]</f>
        <v>-21731.510000000002</v>
      </c>
    </row>
    <row r="1005" spans="1:22" x14ac:dyDescent="0.3">
      <c r="A1005" t="s">
        <v>16</v>
      </c>
      <c r="B1005">
        <v>2024</v>
      </c>
      <c r="C1005" t="s">
        <v>20</v>
      </c>
      <c r="D1005" t="s">
        <v>64</v>
      </c>
      <c r="E1005" s="2">
        <v>164</v>
      </c>
      <c r="F1005" s="1">
        <v>97190.09</v>
      </c>
      <c r="G1005" s="1">
        <v>153407.87</v>
      </c>
      <c r="H1005" s="1">
        <v>16946.160400000001</v>
      </c>
      <c r="I1005" s="1">
        <v>49681.93</v>
      </c>
      <c r="J1005" s="1">
        <v>44134.16</v>
      </c>
      <c r="K1005" s="2">
        <v>154</v>
      </c>
      <c r="L1005" s="1">
        <v>65845.570000000007</v>
      </c>
      <c r="M1005" s="1">
        <v>93896.24</v>
      </c>
      <c r="N1005" s="1">
        <v>9917.2157999999999</v>
      </c>
      <c r="O1005" s="1">
        <v>26068.7</v>
      </c>
      <c r="P1005" s="1">
        <v>22437.15</v>
      </c>
      <c r="Q1005" s="2">
        <f>-+Table1[[#This Row],[Current Record Count]]+Table1[[#This Row],[Adj Record Count]]</f>
        <v>-10</v>
      </c>
      <c r="R1005" s="1">
        <f>+-Table1[[#This Row],[Current Total ADJUSTMENT_AMOUNT]]+Table1[[#This Row],[Adj Total ADJUSTMENT_AMOUNT]]</f>
        <v>-31344.51999999999</v>
      </c>
      <c r="S1005" s="1">
        <f>-Table1[[#This Row],[Current Total CHARGE_AMOUNT]]+Table1[[#This Row],[Adj Total CHARGE_AMOUNT]]</f>
        <v>-59511.62999999999</v>
      </c>
      <c r="T1005" s="1">
        <f>+Table1[[#This Row],[Adj Total TOTAL_COST]]-Table1[[#This Row],[Current Total TOTAL_COST]]</f>
        <v>-7028.9446000000007</v>
      </c>
      <c r="U1005" s="1">
        <f>+Table1[[#This Row],[Adj Total CONTRIBUTION_MARGIN]]-Table1[[#This Row],[Current Total CONTRIBUTION_MARGIN]]</f>
        <v>-23613.23</v>
      </c>
      <c r="V1005" s="1">
        <f>+Table1[[#This Row],[Adj Total OPERATING_MARGIN]]-Table1[[#This Row],[Current Total OPERATING_MARGIN]]</f>
        <v>-21697.010000000002</v>
      </c>
    </row>
    <row r="1006" spans="1:22" x14ac:dyDescent="0.3">
      <c r="A1006" t="s">
        <v>35</v>
      </c>
      <c r="B1006">
        <v>2023</v>
      </c>
      <c r="C1006" t="s">
        <v>20</v>
      </c>
      <c r="D1006" t="s">
        <v>97</v>
      </c>
      <c r="E1006" s="2">
        <v>30</v>
      </c>
      <c r="F1006" s="1">
        <v>108583.63</v>
      </c>
      <c r="G1006" s="1">
        <v>143749.75</v>
      </c>
      <c r="H1006" s="1">
        <v>41567.4997</v>
      </c>
      <c r="I1006" s="1">
        <v>33581.879999999997</v>
      </c>
      <c r="J1006" s="1">
        <v>27699.97</v>
      </c>
      <c r="K1006" s="2">
        <v>19</v>
      </c>
      <c r="L1006" s="1">
        <v>12282.42</v>
      </c>
      <c r="M1006" s="1">
        <v>21180.53</v>
      </c>
      <c r="N1006" s="1">
        <v>3356.3845000000001</v>
      </c>
      <c r="O1006" s="1">
        <v>7150.73</v>
      </c>
      <c r="P1006" s="1">
        <v>6140.77</v>
      </c>
      <c r="Q1006" s="2">
        <f>-+Table1[[#This Row],[Current Record Count]]+Table1[[#This Row],[Adj Record Count]]</f>
        <v>-11</v>
      </c>
      <c r="R1006" s="1">
        <f>+-Table1[[#This Row],[Current Total ADJUSTMENT_AMOUNT]]+Table1[[#This Row],[Adj Total ADJUSTMENT_AMOUNT]]</f>
        <v>-96301.21</v>
      </c>
      <c r="S1006" s="1">
        <f>-Table1[[#This Row],[Current Total CHARGE_AMOUNT]]+Table1[[#This Row],[Adj Total CHARGE_AMOUNT]]</f>
        <v>-122569.22</v>
      </c>
      <c r="T1006" s="1">
        <f>+Table1[[#This Row],[Adj Total TOTAL_COST]]-Table1[[#This Row],[Current Total TOTAL_COST]]</f>
        <v>-38211.1152</v>
      </c>
      <c r="U1006" s="1">
        <f>+Table1[[#This Row],[Adj Total CONTRIBUTION_MARGIN]]-Table1[[#This Row],[Current Total CONTRIBUTION_MARGIN]]</f>
        <v>-26431.149999999998</v>
      </c>
      <c r="V1006" s="1">
        <f>+Table1[[#This Row],[Adj Total OPERATING_MARGIN]]-Table1[[#This Row],[Current Total OPERATING_MARGIN]]</f>
        <v>-21559.200000000001</v>
      </c>
    </row>
    <row r="1007" spans="1:22" x14ac:dyDescent="0.3">
      <c r="A1007" t="s">
        <v>27</v>
      </c>
      <c r="B1007">
        <v>2020</v>
      </c>
      <c r="C1007" t="s">
        <v>29</v>
      </c>
      <c r="D1007" t="s">
        <v>30</v>
      </c>
      <c r="E1007" s="2">
        <v>7</v>
      </c>
      <c r="F1007" s="1">
        <v>17734.61</v>
      </c>
      <c r="G1007" s="1">
        <v>25632</v>
      </c>
      <c r="H1007" s="1">
        <v>2678.0097000000001</v>
      </c>
      <c r="I1007" s="1">
        <v>6099.67</v>
      </c>
      <c r="J1007" s="1">
        <v>5219.37</v>
      </c>
      <c r="K1007" s="2">
        <v>25</v>
      </c>
      <c r="L1007" s="1">
        <v>176326.49</v>
      </c>
      <c r="M1007" s="1">
        <v>212104.19</v>
      </c>
      <c r="N1007" s="1">
        <v>51744.477599999998</v>
      </c>
      <c r="O1007" s="1">
        <v>-3745.68</v>
      </c>
      <c r="P1007" s="1">
        <v>-16332.1</v>
      </c>
      <c r="Q1007" s="2">
        <f>-+Table1[[#This Row],[Current Record Count]]+Table1[[#This Row],[Adj Record Count]]</f>
        <v>18</v>
      </c>
      <c r="R1007" s="1">
        <f>+-Table1[[#This Row],[Current Total ADJUSTMENT_AMOUNT]]+Table1[[#This Row],[Adj Total ADJUSTMENT_AMOUNT]]</f>
        <v>158591.88</v>
      </c>
      <c r="S1007" s="1">
        <f>-Table1[[#This Row],[Current Total CHARGE_AMOUNT]]+Table1[[#This Row],[Adj Total CHARGE_AMOUNT]]</f>
        <v>186472.19</v>
      </c>
      <c r="T1007" s="1">
        <f>+Table1[[#This Row],[Adj Total TOTAL_COST]]-Table1[[#This Row],[Current Total TOTAL_COST]]</f>
        <v>49066.467899999996</v>
      </c>
      <c r="U1007" s="1">
        <f>+Table1[[#This Row],[Adj Total CONTRIBUTION_MARGIN]]-Table1[[#This Row],[Current Total CONTRIBUTION_MARGIN]]</f>
        <v>-9845.35</v>
      </c>
      <c r="V1007" s="1">
        <f>+Table1[[#This Row],[Adj Total OPERATING_MARGIN]]-Table1[[#This Row],[Current Total OPERATING_MARGIN]]</f>
        <v>-21551.47</v>
      </c>
    </row>
    <row r="1008" spans="1:22" x14ac:dyDescent="0.3">
      <c r="A1008" t="s">
        <v>78</v>
      </c>
      <c r="B1008">
        <v>2021</v>
      </c>
      <c r="C1008" t="s">
        <v>17</v>
      </c>
      <c r="D1008" t="s">
        <v>45</v>
      </c>
      <c r="E1008" s="2">
        <v>171</v>
      </c>
      <c r="F1008" s="1">
        <v>313674.09999999998</v>
      </c>
      <c r="G1008" s="1">
        <v>456703</v>
      </c>
      <c r="H1008" s="1">
        <v>89741.715800000005</v>
      </c>
      <c r="I1008" s="1">
        <v>105036.01</v>
      </c>
      <c r="J1008" s="1">
        <v>73301.31</v>
      </c>
      <c r="K1008" s="2">
        <v>158</v>
      </c>
      <c r="L1008" s="1">
        <v>199387</v>
      </c>
      <c r="M1008" s="1">
        <v>300327.71999999997</v>
      </c>
      <c r="N1008" s="1">
        <v>61871.118499999997</v>
      </c>
      <c r="O1008" s="1">
        <v>74297.75</v>
      </c>
      <c r="P1008" s="1">
        <v>51779.92</v>
      </c>
      <c r="Q1008" s="2">
        <f>-+Table1[[#This Row],[Current Record Count]]+Table1[[#This Row],[Adj Record Count]]</f>
        <v>-13</v>
      </c>
      <c r="R1008" s="1">
        <f>+-Table1[[#This Row],[Current Total ADJUSTMENT_AMOUNT]]+Table1[[#This Row],[Adj Total ADJUSTMENT_AMOUNT]]</f>
        <v>-114287.09999999998</v>
      </c>
      <c r="S1008" s="1">
        <f>-Table1[[#This Row],[Current Total CHARGE_AMOUNT]]+Table1[[#This Row],[Adj Total CHARGE_AMOUNT]]</f>
        <v>-156375.28000000003</v>
      </c>
      <c r="T1008" s="1">
        <f>+Table1[[#This Row],[Adj Total TOTAL_COST]]-Table1[[#This Row],[Current Total TOTAL_COST]]</f>
        <v>-27870.597300000009</v>
      </c>
      <c r="U1008" s="1">
        <f>+Table1[[#This Row],[Adj Total CONTRIBUTION_MARGIN]]-Table1[[#This Row],[Current Total CONTRIBUTION_MARGIN]]</f>
        <v>-30738.259999999995</v>
      </c>
      <c r="V1008" s="1">
        <f>+Table1[[#This Row],[Adj Total OPERATING_MARGIN]]-Table1[[#This Row],[Current Total OPERATING_MARGIN]]</f>
        <v>-21521.39</v>
      </c>
    </row>
    <row r="1009" spans="1:22" x14ac:dyDescent="0.3">
      <c r="A1009" t="s">
        <v>81</v>
      </c>
      <c r="B1009">
        <v>2020</v>
      </c>
      <c r="C1009" t="s">
        <v>23</v>
      </c>
      <c r="D1009" t="s">
        <v>24</v>
      </c>
      <c r="E1009" s="2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2">
        <v>1</v>
      </c>
      <c r="L1009" s="1">
        <v>7892.3</v>
      </c>
      <c r="M1009" s="1">
        <v>12687.85</v>
      </c>
      <c r="N1009" s="1">
        <v>26214.1921</v>
      </c>
      <c r="O1009" s="1">
        <v>-20913.86</v>
      </c>
      <c r="P1009" s="1">
        <v>-21418.639999999999</v>
      </c>
      <c r="Q1009" s="2">
        <f>-+Table1[[#This Row],[Current Record Count]]+Table1[[#This Row],[Adj Record Count]]</f>
        <v>1</v>
      </c>
      <c r="R1009" s="1">
        <f>+-Table1[[#This Row],[Current Total ADJUSTMENT_AMOUNT]]+Table1[[#This Row],[Adj Total ADJUSTMENT_AMOUNT]]</f>
        <v>7892.3</v>
      </c>
      <c r="S1009" s="1">
        <f>-Table1[[#This Row],[Current Total CHARGE_AMOUNT]]+Table1[[#This Row],[Adj Total CHARGE_AMOUNT]]</f>
        <v>12687.85</v>
      </c>
      <c r="T1009" s="1">
        <f>+Table1[[#This Row],[Adj Total TOTAL_COST]]-Table1[[#This Row],[Current Total TOTAL_COST]]</f>
        <v>26214.1921</v>
      </c>
      <c r="U1009" s="1">
        <f>+Table1[[#This Row],[Adj Total CONTRIBUTION_MARGIN]]-Table1[[#This Row],[Current Total CONTRIBUTION_MARGIN]]</f>
        <v>-20913.86</v>
      </c>
      <c r="V1009" s="1">
        <f>+Table1[[#This Row],[Adj Total OPERATING_MARGIN]]-Table1[[#This Row],[Current Total OPERATING_MARGIN]]</f>
        <v>-21418.639999999999</v>
      </c>
    </row>
    <row r="1010" spans="1:22" x14ac:dyDescent="0.3">
      <c r="A1010" t="s">
        <v>35</v>
      </c>
      <c r="B1010">
        <v>2025</v>
      </c>
      <c r="C1010" t="s">
        <v>29</v>
      </c>
      <c r="D1010" t="s">
        <v>38</v>
      </c>
      <c r="E1010" s="2">
        <v>367</v>
      </c>
      <c r="F1010" s="1">
        <v>468670.38</v>
      </c>
      <c r="G1010" s="1">
        <v>622778.89</v>
      </c>
      <c r="H1010" s="1">
        <v>110342.0901</v>
      </c>
      <c r="I1010" s="1">
        <v>54754.23</v>
      </c>
      <c r="J1010" s="1">
        <v>20574.599999999999</v>
      </c>
      <c r="K1010" s="2">
        <v>322</v>
      </c>
      <c r="L1010" s="1">
        <v>239462.01</v>
      </c>
      <c r="M1010" s="1">
        <v>302311.23</v>
      </c>
      <c r="N1010" s="1">
        <v>57822.539100000002</v>
      </c>
      <c r="O1010" s="1">
        <v>14171.15</v>
      </c>
      <c r="P1010" s="1">
        <v>-786.57</v>
      </c>
      <c r="Q1010" s="2">
        <f>-+Table1[[#This Row],[Current Record Count]]+Table1[[#This Row],[Adj Record Count]]</f>
        <v>-45</v>
      </c>
      <c r="R1010" s="1">
        <f>+-Table1[[#This Row],[Current Total ADJUSTMENT_AMOUNT]]+Table1[[#This Row],[Adj Total ADJUSTMENT_AMOUNT]]</f>
        <v>-229208.37</v>
      </c>
      <c r="S1010" s="1">
        <f>-Table1[[#This Row],[Current Total CHARGE_AMOUNT]]+Table1[[#This Row],[Adj Total CHARGE_AMOUNT]]</f>
        <v>-320467.66000000003</v>
      </c>
      <c r="T1010" s="1">
        <f>+Table1[[#This Row],[Adj Total TOTAL_COST]]-Table1[[#This Row],[Current Total TOTAL_COST]]</f>
        <v>-52519.550999999999</v>
      </c>
      <c r="U1010" s="1">
        <f>+Table1[[#This Row],[Adj Total CONTRIBUTION_MARGIN]]-Table1[[#This Row],[Current Total CONTRIBUTION_MARGIN]]</f>
        <v>-40583.08</v>
      </c>
      <c r="V1010" s="1">
        <f>+Table1[[#This Row],[Adj Total OPERATING_MARGIN]]-Table1[[#This Row],[Current Total OPERATING_MARGIN]]</f>
        <v>-21361.17</v>
      </c>
    </row>
    <row r="1011" spans="1:22" x14ac:dyDescent="0.3">
      <c r="A1011" t="s">
        <v>22</v>
      </c>
      <c r="B1011">
        <v>2023</v>
      </c>
      <c r="C1011" t="s">
        <v>95</v>
      </c>
      <c r="D1011" t="s">
        <v>95</v>
      </c>
      <c r="E1011" s="2">
        <v>80124</v>
      </c>
      <c r="F1011" s="1">
        <v>55156007.810000002</v>
      </c>
      <c r="G1011" s="1">
        <v>73913220.650000006</v>
      </c>
      <c r="H1011" s="1">
        <v>26118230.402600002</v>
      </c>
      <c r="I1011" s="1">
        <v>3906673.79</v>
      </c>
      <c r="J1011" s="1">
        <v>-2388951.8199999998</v>
      </c>
      <c r="K1011" s="2">
        <v>79964</v>
      </c>
      <c r="L1011" s="1">
        <v>54544787.82</v>
      </c>
      <c r="M1011" s="1">
        <v>73125485.620000005</v>
      </c>
      <c r="N1011" s="1">
        <v>25948798.708900001</v>
      </c>
      <c r="O1011" s="1">
        <v>3843184.72</v>
      </c>
      <c r="P1011" s="1">
        <v>-2410289.08</v>
      </c>
      <c r="Q1011" s="2">
        <f>-+Table1[[#This Row],[Current Record Count]]+Table1[[#This Row],[Adj Record Count]]</f>
        <v>-160</v>
      </c>
      <c r="R1011" s="1">
        <f>+-Table1[[#This Row],[Current Total ADJUSTMENT_AMOUNT]]+Table1[[#This Row],[Adj Total ADJUSTMENT_AMOUNT]]</f>
        <v>-611219.99000000209</v>
      </c>
      <c r="S1011" s="1">
        <f>-Table1[[#This Row],[Current Total CHARGE_AMOUNT]]+Table1[[#This Row],[Adj Total CHARGE_AMOUNT]]</f>
        <v>-787735.03000000119</v>
      </c>
      <c r="T1011" s="1">
        <f>+Table1[[#This Row],[Adj Total TOTAL_COST]]-Table1[[#This Row],[Current Total TOTAL_COST]]</f>
        <v>-169431.69370000064</v>
      </c>
      <c r="U1011" s="1">
        <f>+Table1[[#This Row],[Adj Total CONTRIBUTION_MARGIN]]-Table1[[#This Row],[Current Total CONTRIBUTION_MARGIN]]</f>
        <v>-63489.069999999832</v>
      </c>
      <c r="V1011" s="1">
        <f>+Table1[[#This Row],[Adj Total OPERATING_MARGIN]]-Table1[[#This Row],[Current Total OPERATING_MARGIN]]</f>
        <v>-21337.260000000242</v>
      </c>
    </row>
    <row r="1012" spans="1:22" x14ac:dyDescent="0.3">
      <c r="A1012" t="s">
        <v>22</v>
      </c>
      <c r="B1012">
        <v>2022</v>
      </c>
      <c r="C1012" t="s">
        <v>29</v>
      </c>
      <c r="D1012" t="s">
        <v>32</v>
      </c>
      <c r="E1012" s="2">
        <v>11860</v>
      </c>
      <c r="F1012" s="1">
        <v>15618118.210000001</v>
      </c>
      <c r="G1012" s="1">
        <v>19819513.5</v>
      </c>
      <c r="H1012" s="1">
        <v>6802367.4271</v>
      </c>
      <c r="I1012" s="1">
        <v>1208603.6299999999</v>
      </c>
      <c r="J1012" s="1">
        <v>231840.21</v>
      </c>
      <c r="K1012" s="2">
        <v>11831</v>
      </c>
      <c r="L1012" s="1">
        <v>15531686.6</v>
      </c>
      <c r="M1012" s="1">
        <v>19692194.600000001</v>
      </c>
      <c r="N1012" s="1">
        <v>6778826.0482000001</v>
      </c>
      <c r="O1012" s="1">
        <v>1182733.71</v>
      </c>
      <c r="P1012" s="1">
        <v>210539.4</v>
      </c>
      <c r="Q1012" s="2">
        <f>-+Table1[[#This Row],[Current Record Count]]+Table1[[#This Row],[Adj Record Count]]</f>
        <v>-29</v>
      </c>
      <c r="R1012" s="1">
        <f>+-Table1[[#This Row],[Current Total ADJUSTMENT_AMOUNT]]+Table1[[#This Row],[Adj Total ADJUSTMENT_AMOUNT]]</f>
        <v>-86431.610000001267</v>
      </c>
      <c r="S1012" s="1">
        <f>-Table1[[#This Row],[Current Total CHARGE_AMOUNT]]+Table1[[#This Row],[Adj Total CHARGE_AMOUNT]]</f>
        <v>-127318.89999999851</v>
      </c>
      <c r="T1012" s="1">
        <f>+Table1[[#This Row],[Adj Total TOTAL_COST]]-Table1[[#This Row],[Current Total TOTAL_COST]]</f>
        <v>-23541.378899999894</v>
      </c>
      <c r="U1012" s="1">
        <f>+Table1[[#This Row],[Adj Total CONTRIBUTION_MARGIN]]-Table1[[#This Row],[Current Total CONTRIBUTION_MARGIN]]</f>
        <v>-25869.919999999925</v>
      </c>
      <c r="V1012" s="1">
        <f>+Table1[[#This Row],[Adj Total OPERATING_MARGIN]]-Table1[[#This Row],[Current Total OPERATING_MARGIN]]</f>
        <v>-21300.809999999998</v>
      </c>
    </row>
    <row r="1013" spans="1:22" x14ac:dyDescent="0.3">
      <c r="A1013" t="s">
        <v>81</v>
      </c>
      <c r="B1013">
        <v>2025</v>
      </c>
      <c r="C1013" t="s">
        <v>29</v>
      </c>
      <c r="D1013" t="s">
        <v>30</v>
      </c>
      <c r="E1013" s="2">
        <v>16</v>
      </c>
      <c r="F1013" s="1">
        <v>5089.92</v>
      </c>
      <c r="G1013" s="1">
        <v>6851</v>
      </c>
      <c r="H1013" s="1">
        <v>8218.8988000000008</v>
      </c>
      <c r="I1013" s="1">
        <v>-2556.5</v>
      </c>
      <c r="J1013" s="1">
        <v>-7105.12</v>
      </c>
      <c r="K1013" s="2">
        <v>96</v>
      </c>
      <c r="L1013" s="1">
        <v>823263.76</v>
      </c>
      <c r="M1013" s="1">
        <v>994927.24</v>
      </c>
      <c r="N1013" s="1">
        <v>114299.1367</v>
      </c>
      <c r="O1013" s="1">
        <v>8174.22</v>
      </c>
      <c r="P1013" s="1">
        <v>-28395.22</v>
      </c>
      <c r="Q1013" s="2">
        <f>-+Table1[[#This Row],[Current Record Count]]+Table1[[#This Row],[Adj Record Count]]</f>
        <v>80</v>
      </c>
      <c r="R1013" s="1">
        <f>+-Table1[[#This Row],[Current Total ADJUSTMENT_AMOUNT]]+Table1[[#This Row],[Adj Total ADJUSTMENT_AMOUNT]]</f>
        <v>818173.84</v>
      </c>
      <c r="S1013" s="1">
        <f>-Table1[[#This Row],[Current Total CHARGE_AMOUNT]]+Table1[[#This Row],[Adj Total CHARGE_AMOUNT]]</f>
        <v>988076.24</v>
      </c>
      <c r="T1013" s="1">
        <f>+Table1[[#This Row],[Adj Total TOTAL_COST]]-Table1[[#This Row],[Current Total TOTAL_COST]]</f>
        <v>106080.23790000001</v>
      </c>
      <c r="U1013" s="1">
        <f>+Table1[[#This Row],[Adj Total CONTRIBUTION_MARGIN]]-Table1[[#This Row],[Current Total CONTRIBUTION_MARGIN]]</f>
        <v>10730.720000000001</v>
      </c>
      <c r="V1013" s="1">
        <f>+Table1[[#This Row],[Adj Total OPERATING_MARGIN]]-Table1[[#This Row],[Current Total OPERATING_MARGIN]]</f>
        <v>-21290.100000000002</v>
      </c>
    </row>
    <row r="1014" spans="1:22" x14ac:dyDescent="0.3">
      <c r="A1014" t="s">
        <v>16</v>
      </c>
      <c r="B1014">
        <v>2021</v>
      </c>
      <c r="C1014" t="s">
        <v>17</v>
      </c>
      <c r="D1014" t="s">
        <v>18</v>
      </c>
      <c r="E1014" s="2">
        <v>1694</v>
      </c>
      <c r="F1014" s="1">
        <v>822567.24</v>
      </c>
      <c r="G1014" s="1">
        <v>1119666.6399999999</v>
      </c>
      <c r="H1014" s="1">
        <v>154765.49230000001</v>
      </c>
      <c r="I1014" s="1">
        <v>249112.41</v>
      </c>
      <c r="J1014" s="1">
        <v>195057.81</v>
      </c>
      <c r="K1014" s="2">
        <v>1653</v>
      </c>
      <c r="L1014" s="1">
        <v>681021.24</v>
      </c>
      <c r="M1014" s="1">
        <v>908157.63</v>
      </c>
      <c r="N1014" s="1">
        <v>99317.900599999994</v>
      </c>
      <c r="O1014" s="1">
        <v>208449.93</v>
      </c>
      <c r="P1014" s="1">
        <v>173798.25</v>
      </c>
      <c r="Q1014" s="2">
        <f>-+Table1[[#This Row],[Current Record Count]]+Table1[[#This Row],[Adj Record Count]]</f>
        <v>-41</v>
      </c>
      <c r="R1014" s="1">
        <f>+-Table1[[#This Row],[Current Total ADJUSTMENT_AMOUNT]]+Table1[[#This Row],[Adj Total ADJUSTMENT_AMOUNT]]</f>
        <v>-141546</v>
      </c>
      <c r="S1014" s="1">
        <f>-Table1[[#This Row],[Current Total CHARGE_AMOUNT]]+Table1[[#This Row],[Adj Total CHARGE_AMOUNT]]</f>
        <v>-211509.00999999989</v>
      </c>
      <c r="T1014" s="1">
        <f>+Table1[[#This Row],[Adj Total TOTAL_COST]]-Table1[[#This Row],[Current Total TOTAL_COST]]</f>
        <v>-55447.591700000019</v>
      </c>
      <c r="U1014" s="1">
        <f>+Table1[[#This Row],[Adj Total CONTRIBUTION_MARGIN]]-Table1[[#This Row],[Current Total CONTRIBUTION_MARGIN]]</f>
        <v>-40662.48000000001</v>
      </c>
      <c r="V1014" s="1">
        <f>+Table1[[#This Row],[Adj Total OPERATING_MARGIN]]-Table1[[#This Row],[Current Total OPERATING_MARGIN]]</f>
        <v>-21259.559999999998</v>
      </c>
    </row>
    <row r="1015" spans="1:22" x14ac:dyDescent="0.3">
      <c r="A1015" t="s">
        <v>98</v>
      </c>
      <c r="B1015">
        <v>2022</v>
      </c>
      <c r="C1015" t="s">
        <v>20</v>
      </c>
      <c r="D1015" t="s">
        <v>61</v>
      </c>
      <c r="E1015" s="2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2">
        <v>5</v>
      </c>
      <c r="L1015" s="1">
        <v>157140.26999999999</v>
      </c>
      <c r="M1015" s="1">
        <v>214899.23</v>
      </c>
      <c r="N1015" s="1">
        <v>79019.876900000003</v>
      </c>
      <c r="O1015" s="1">
        <v>-7427.12</v>
      </c>
      <c r="P1015" s="1">
        <v>-21189.02</v>
      </c>
      <c r="Q1015" s="2">
        <f>-+Table1[[#This Row],[Current Record Count]]+Table1[[#This Row],[Adj Record Count]]</f>
        <v>5</v>
      </c>
      <c r="R1015" s="1">
        <f>+-Table1[[#This Row],[Current Total ADJUSTMENT_AMOUNT]]+Table1[[#This Row],[Adj Total ADJUSTMENT_AMOUNT]]</f>
        <v>157140.26999999999</v>
      </c>
      <c r="S1015" s="1">
        <f>-Table1[[#This Row],[Current Total CHARGE_AMOUNT]]+Table1[[#This Row],[Adj Total CHARGE_AMOUNT]]</f>
        <v>214899.23</v>
      </c>
      <c r="T1015" s="1">
        <f>+Table1[[#This Row],[Adj Total TOTAL_COST]]-Table1[[#This Row],[Current Total TOTAL_COST]]</f>
        <v>79019.876900000003</v>
      </c>
      <c r="U1015" s="1">
        <f>+Table1[[#This Row],[Adj Total CONTRIBUTION_MARGIN]]-Table1[[#This Row],[Current Total CONTRIBUTION_MARGIN]]</f>
        <v>-7427.12</v>
      </c>
      <c r="V1015" s="1">
        <f>+Table1[[#This Row],[Adj Total OPERATING_MARGIN]]-Table1[[#This Row],[Current Total OPERATING_MARGIN]]</f>
        <v>-21189.02</v>
      </c>
    </row>
    <row r="1016" spans="1:22" x14ac:dyDescent="0.3">
      <c r="A1016" t="s">
        <v>16</v>
      </c>
      <c r="B1016">
        <v>2021</v>
      </c>
      <c r="C1016" t="s">
        <v>23</v>
      </c>
      <c r="D1016" t="s">
        <v>83</v>
      </c>
      <c r="E1016" s="2">
        <v>5982</v>
      </c>
      <c r="F1016" s="1">
        <v>2382386.7200000002</v>
      </c>
      <c r="G1016" s="1">
        <v>3196505.67</v>
      </c>
      <c r="H1016" s="1">
        <v>408455.25790000003</v>
      </c>
      <c r="I1016" s="1">
        <v>646034.06999999995</v>
      </c>
      <c r="J1016" s="1">
        <v>518331.88</v>
      </c>
      <c r="K1016" s="2">
        <v>5805</v>
      </c>
      <c r="L1016" s="1">
        <v>1794423.03</v>
      </c>
      <c r="M1016" s="1">
        <v>2428450.4900000002</v>
      </c>
      <c r="N1016" s="1">
        <v>225368.0295</v>
      </c>
      <c r="O1016" s="1">
        <v>574964.85</v>
      </c>
      <c r="P1016" s="1">
        <v>497301.47</v>
      </c>
      <c r="Q1016" s="2">
        <f>-+Table1[[#This Row],[Current Record Count]]+Table1[[#This Row],[Adj Record Count]]</f>
        <v>-177</v>
      </c>
      <c r="R1016" s="1">
        <f>+-Table1[[#This Row],[Current Total ADJUSTMENT_AMOUNT]]+Table1[[#This Row],[Adj Total ADJUSTMENT_AMOUNT]]</f>
        <v>-587963.69000000018</v>
      </c>
      <c r="S1016" s="1">
        <f>-Table1[[#This Row],[Current Total CHARGE_AMOUNT]]+Table1[[#This Row],[Adj Total CHARGE_AMOUNT]]</f>
        <v>-768055.1799999997</v>
      </c>
      <c r="T1016" s="1">
        <f>+Table1[[#This Row],[Adj Total TOTAL_COST]]-Table1[[#This Row],[Current Total TOTAL_COST]]</f>
        <v>-183087.22840000002</v>
      </c>
      <c r="U1016" s="1">
        <f>+Table1[[#This Row],[Adj Total CONTRIBUTION_MARGIN]]-Table1[[#This Row],[Current Total CONTRIBUTION_MARGIN]]</f>
        <v>-71069.219999999972</v>
      </c>
      <c r="V1016" s="1">
        <f>+Table1[[#This Row],[Adj Total OPERATING_MARGIN]]-Table1[[#This Row],[Current Total OPERATING_MARGIN]]</f>
        <v>-21030.410000000033</v>
      </c>
    </row>
    <row r="1017" spans="1:22" x14ac:dyDescent="0.3">
      <c r="A1017" t="s">
        <v>82</v>
      </c>
      <c r="B1017">
        <v>2023</v>
      </c>
      <c r="C1017" t="s">
        <v>51</v>
      </c>
      <c r="D1017" t="s">
        <v>51</v>
      </c>
      <c r="E1017" s="2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2">
        <v>11</v>
      </c>
      <c r="L1017" s="1">
        <v>416601.09</v>
      </c>
      <c r="M1017" s="1">
        <v>550671.43999999994</v>
      </c>
      <c r="N1017" s="1">
        <v>155150.43470000001</v>
      </c>
      <c r="O1017" s="1">
        <v>12588.74</v>
      </c>
      <c r="P1017" s="1">
        <v>-21021.35</v>
      </c>
      <c r="Q1017" s="2">
        <f>-+Table1[[#This Row],[Current Record Count]]+Table1[[#This Row],[Adj Record Count]]</f>
        <v>11</v>
      </c>
      <c r="R1017" s="1">
        <f>+-Table1[[#This Row],[Current Total ADJUSTMENT_AMOUNT]]+Table1[[#This Row],[Adj Total ADJUSTMENT_AMOUNT]]</f>
        <v>416601.09</v>
      </c>
      <c r="S1017" s="1">
        <f>-Table1[[#This Row],[Current Total CHARGE_AMOUNT]]+Table1[[#This Row],[Adj Total CHARGE_AMOUNT]]</f>
        <v>550671.43999999994</v>
      </c>
      <c r="T1017" s="1">
        <f>+Table1[[#This Row],[Adj Total TOTAL_COST]]-Table1[[#This Row],[Current Total TOTAL_COST]]</f>
        <v>155150.43470000001</v>
      </c>
      <c r="U1017" s="1">
        <f>+Table1[[#This Row],[Adj Total CONTRIBUTION_MARGIN]]-Table1[[#This Row],[Current Total CONTRIBUTION_MARGIN]]</f>
        <v>12588.74</v>
      </c>
      <c r="V1017" s="1">
        <f>+Table1[[#This Row],[Adj Total OPERATING_MARGIN]]-Table1[[#This Row],[Current Total OPERATING_MARGIN]]</f>
        <v>-21021.35</v>
      </c>
    </row>
    <row r="1018" spans="1:22" x14ac:dyDescent="0.3">
      <c r="A1018" t="s">
        <v>16</v>
      </c>
      <c r="B1018">
        <v>2024</v>
      </c>
      <c r="C1018" t="s">
        <v>20</v>
      </c>
      <c r="D1018" t="s">
        <v>100</v>
      </c>
      <c r="E1018" s="2">
        <v>249</v>
      </c>
      <c r="F1018" s="1">
        <v>392149.46</v>
      </c>
      <c r="G1018" s="1">
        <v>567121.31999999995</v>
      </c>
      <c r="H1018" s="1">
        <v>109240.36569999999</v>
      </c>
      <c r="I1018" s="1">
        <v>158131.95000000001</v>
      </c>
      <c r="J1018" s="1">
        <v>141225.63</v>
      </c>
      <c r="K1018" s="2">
        <v>238</v>
      </c>
      <c r="L1018" s="1">
        <v>299424.8</v>
      </c>
      <c r="M1018" s="1">
        <v>467685.38</v>
      </c>
      <c r="N1018" s="1">
        <v>81026.193299999999</v>
      </c>
      <c r="O1018" s="1">
        <v>133554.03</v>
      </c>
      <c r="P1018" s="1">
        <v>120211.9</v>
      </c>
      <c r="Q1018" s="2">
        <f>-+Table1[[#This Row],[Current Record Count]]+Table1[[#This Row],[Adj Record Count]]</f>
        <v>-11</v>
      </c>
      <c r="R1018" s="1">
        <f>+-Table1[[#This Row],[Current Total ADJUSTMENT_AMOUNT]]+Table1[[#This Row],[Adj Total ADJUSTMENT_AMOUNT]]</f>
        <v>-92724.660000000033</v>
      </c>
      <c r="S1018" s="1">
        <f>-Table1[[#This Row],[Current Total CHARGE_AMOUNT]]+Table1[[#This Row],[Adj Total CHARGE_AMOUNT]]</f>
        <v>-99435.939999999944</v>
      </c>
      <c r="T1018" s="1">
        <f>+Table1[[#This Row],[Adj Total TOTAL_COST]]-Table1[[#This Row],[Current Total TOTAL_COST]]</f>
        <v>-28214.172399999996</v>
      </c>
      <c r="U1018" s="1">
        <f>+Table1[[#This Row],[Adj Total CONTRIBUTION_MARGIN]]-Table1[[#This Row],[Current Total CONTRIBUTION_MARGIN]]</f>
        <v>-24577.920000000013</v>
      </c>
      <c r="V1018" s="1">
        <f>+Table1[[#This Row],[Adj Total OPERATING_MARGIN]]-Table1[[#This Row],[Current Total OPERATING_MARGIN]]</f>
        <v>-21013.73000000001</v>
      </c>
    </row>
    <row r="1019" spans="1:22" x14ac:dyDescent="0.3">
      <c r="A1019" t="s">
        <v>81</v>
      </c>
      <c r="B1019">
        <v>2024</v>
      </c>
      <c r="C1019" t="s">
        <v>41</v>
      </c>
      <c r="D1019" t="s">
        <v>41</v>
      </c>
      <c r="E1019" s="2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2">
        <v>8</v>
      </c>
      <c r="L1019" s="1">
        <v>214002.1</v>
      </c>
      <c r="M1019" s="1">
        <v>263483.27</v>
      </c>
      <c r="N1019" s="1">
        <v>70679.319300000003</v>
      </c>
      <c r="O1019" s="1">
        <v>-13394.58</v>
      </c>
      <c r="P1019" s="1">
        <v>-20996.37</v>
      </c>
      <c r="Q1019" s="2">
        <f>-+Table1[[#This Row],[Current Record Count]]+Table1[[#This Row],[Adj Record Count]]</f>
        <v>8</v>
      </c>
      <c r="R1019" s="1">
        <f>+-Table1[[#This Row],[Current Total ADJUSTMENT_AMOUNT]]+Table1[[#This Row],[Adj Total ADJUSTMENT_AMOUNT]]</f>
        <v>214002.1</v>
      </c>
      <c r="S1019" s="1">
        <f>-Table1[[#This Row],[Current Total CHARGE_AMOUNT]]+Table1[[#This Row],[Adj Total CHARGE_AMOUNT]]</f>
        <v>263483.27</v>
      </c>
      <c r="T1019" s="1">
        <f>+Table1[[#This Row],[Adj Total TOTAL_COST]]-Table1[[#This Row],[Current Total TOTAL_COST]]</f>
        <v>70679.319300000003</v>
      </c>
      <c r="U1019" s="1">
        <f>+Table1[[#This Row],[Adj Total CONTRIBUTION_MARGIN]]-Table1[[#This Row],[Current Total CONTRIBUTION_MARGIN]]</f>
        <v>-13394.58</v>
      </c>
      <c r="V1019" s="1">
        <f>+Table1[[#This Row],[Adj Total OPERATING_MARGIN]]-Table1[[#This Row],[Current Total OPERATING_MARGIN]]</f>
        <v>-20996.37</v>
      </c>
    </row>
    <row r="1020" spans="1:22" x14ac:dyDescent="0.3">
      <c r="A1020" t="s">
        <v>81</v>
      </c>
      <c r="B1020">
        <v>2022</v>
      </c>
      <c r="C1020" t="s">
        <v>29</v>
      </c>
      <c r="D1020" t="s">
        <v>65</v>
      </c>
      <c r="E1020" s="2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2">
        <v>20</v>
      </c>
      <c r="L1020" s="1">
        <v>121971.67</v>
      </c>
      <c r="M1020" s="1">
        <v>168379.45</v>
      </c>
      <c r="N1020" s="1">
        <v>72832.972599999994</v>
      </c>
      <c r="O1020" s="1">
        <v>7229.2</v>
      </c>
      <c r="P1020" s="1">
        <v>-20853.78</v>
      </c>
      <c r="Q1020" s="2">
        <f>-+Table1[[#This Row],[Current Record Count]]+Table1[[#This Row],[Adj Record Count]]</f>
        <v>20</v>
      </c>
      <c r="R1020" s="1">
        <f>+-Table1[[#This Row],[Current Total ADJUSTMENT_AMOUNT]]+Table1[[#This Row],[Adj Total ADJUSTMENT_AMOUNT]]</f>
        <v>121971.67</v>
      </c>
      <c r="S1020" s="1">
        <f>-Table1[[#This Row],[Current Total CHARGE_AMOUNT]]+Table1[[#This Row],[Adj Total CHARGE_AMOUNT]]</f>
        <v>168379.45</v>
      </c>
      <c r="T1020" s="1">
        <f>+Table1[[#This Row],[Adj Total TOTAL_COST]]-Table1[[#This Row],[Current Total TOTAL_COST]]</f>
        <v>72832.972599999994</v>
      </c>
      <c r="U1020" s="1">
        <f>+Table1[[#This Row],[Adj Total CONTRIBUTION_MARGIN]]-Table1[[#This Row],[Current Total CONTRIBUTION_MARGIN]]</f>
        <v>7229.2</v>
      </c>
      <c r="V1020" s="1">
        <f>+Table1[[#This Row],[Adj Total OPERATING_MARGIN]]-Table1[[#This Row],[Current Total OPERATING_MARGIN]]</f>
        <v>-20853.78</v>
      </c>
    </row>
    <row r="1021" spans="1:22" x14ac:dyDescent="0.3">
      <c r="A1021" t="s">
        <v>81</v>
      </c>
      <c r="B1021">
        <v>2024</v>
      </c>
      <c r="C1021" t="s">
        <v>50</v>
      </c>
      <c r="D1021" t="s">
        <v>50</v>
      </c>
      <c r="E1021" s="2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2">
        <v>17</v>
      </c>
      <c r="L1021" s="1">
        <v>180648.48</v>
      </c>
      <c r="M1021" s="1">
        <v>226441.67</v>
      </c>
      <c r="N1021" s="1">
        <v>70170.083899999998</v>
      </c>
      <c r="O1021" s="1">
        <v>4609.97</v>
      </c>
      <c r="P1021" s="1">
        <v>-20811.02</v>
      </c>
      <c r="Q1021" s="2">
        <f>-+Table1[[#This Row],[Current Record Count]]+Table1[[#This Row],[Adj Record Count]]</f>
        <v>17</v>
      </c>
      <c r="R1021" s="1">
        <f>+-Table1[[#This Row],[Current Total ADJUSTMENT_AMOUNT]]+Table1[[#This Row],[Adj Total ADJUSTMENT_AMOUNT]]</f>
        <v>180648.48</v>
      </c>
      <c r="S1021" s="1">
        <f>-Table1[[#This Row],[Current Total CHARGE_AMOUNT]]+Table1[[#This Row],[Adj Total CHARGE_AMOUNT]]</f>
        <v>226441.67</v>
      </c>
      <c r="T1021" s="1">
        <f>+Table1[[#This Row],[Adj Total TOTAL_COST]]-Table1[[#This Row],[Current Total TOTAL_COST]]</f>
        <v>70170.083899999998</v>
      </c>
      <c r="U1021" s="1">
        <f>+Table1[[#This Row],[Adj Total CONTRIBUTION_MARGIN]]-Table1[[#This Row],[Current Total CONTRIBUTION_MARGIN]]</f>
        <v>4609.97</v>
      </c>
      <c r="V1021" s="1">
        <f>+Table1[[#This Row],[Adj Total OPERATING_MARGIN]]-Table1[[#This Row],[Current Total OPERATING_MARGIN]]</f>
        <v>-20811.02</v>
      </c>
    </row>
    <row r="1022" spans="1:22" x14ac:dyDescent="0.3">
      <c r="A1022" t="s">
        <v>39</v>
      </c>
      <c r="B1022">
        <v>2022</v>
      </c>
      <c r="C1022" t="s">
        <v>67</v>
      </c>
      <c r="D1022" t="s">
        <v>67</v>
      </c>
      <c r="E1022" s="2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2">
        <v>5</v>
      </c>
      <c r="L1022" s="1">
        <v>51369.29</v>
      </c>
      <c r="M1022" s="1">
        <v>54077.63</v>
      </c>
      <c r="N1022" s="1">
        <v>25741.567899999998</v>
      </c>
      <c r="O1022" s="1">
        <v>-12382.08</v>
      </c>
      <c r="P1022" s="1">
        <v>-20641.43</v>
      </c>
      <c r="Q1022" s="2">
        <f>-+Table1[[#This Row],[Current Record Count]]+Table1[[#This Row],[Adj Record Count]]</f>
        <v>5</v>
      </c>
      <c r="R1022" s="1">
        <f>+-Table1[[#This Row],[Current Total ADJUSTMENT_AMOUNT]]+Table1[[#This Row],[Adj Total ADJUSTMENT_AMOUNT]]</f>
        <v>51369.29</v>
      </c>
      <c r="S1022" s="1">
        <f>-Table1[[#This Row],[Current Total CHARGE_AMOUNT]]+Table1[[#This Row],[Adj Total CHARGE_AMOUNT]]</f>
        <v>54077.63</v>
      </c>
      <c r="T1022" s="1">
        <f>+Table1[[#This Row],[Adj Total TOTAL_COST]]-Table1[[#This Row],[Current Total TOTAL_COST]]</f>
        <v>25741.567899999998</v>
      </c>
      <c r="U1022" s="1">
        <f>+Table1[[#This Row],[Adj Total CONTRIBUTION_MARGIN]]-Table1[[#This Row],[Current Total CONTRIBUTION_MARGIN]]</f>
        <v>-12382.08</v>
      </c>
      <c r="V1022" s="1">
        <f>+Table1[[#This Row],[Adj Total OPERATING_MARGIN]]-Table1[[#This Row],[Current Total OPERATING_MARGIN]]</f>
        <v>-20641.43</v>
      </c>
    </row>
    <row r="1023" spans="1:22" x14ac:dyDescent="0.3">
      <c r="A1023" t="s">
        <v>81</v>
      </c>
      <c r="B1023">
        <v>2023</v>
      </c>
      <c r="C1023" t="s">
        <v>29</v>
      </c>
      <c r="D1023" t="s">
        <v>52</v>
      </c>
      <c r="E1023" s="2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2">
        <v>8</v>
      </c>
      <c r="L1023" s="1">
        <v>129961.91</v>
      </c>
      <c r="M1023" s="1">
        <v>144812.59</v>
      </c>
      <c r="N1023" s="1">
        <v>35927.4329</v>
      </c>
      <c r="O1023" s="1">
        <v>-16512.77</v>
      </c>
      <c r="P1023" s="1">
        <v>-20636.05</v>
      </c>
      <c r="Q1023" s="2">
        <f>-+Table1[[#This Row],[Current Record Count]]+Table1[[#This Row],[Adj Record Count]]</f>
        <v>8</v>
      </c>
      <c r="R1023" s="1">
        <f>+-Table1[[#This Row],[Current Total ADJUSTMENT_AMOUNT]]+Table1[[#This Row],[Adj Total ADJUSTMENT_AMOUNT]]</f>
        <v>129961.91</v>
      </c>
      <c r="S1023" s="1">
        <f>-Table1[[#This Row],[Current Total CHARGE_AMOUNT]]+Table1[[#This Row],[Adj Total CHARGE_AMOUNT]]</f>
        <v>144812.59</v>
      </c>
      <c r="T1023" s="1">
        <f>+Table1[[#This Row],[Adj Total TOTAL_COST]]-Table1[[#This Row],[Current Total TOTAL_COST]]</f>
        <v>35927.4329</v>
      </c>
      <c r="U1023" s="1">
        <f>+Table1[[#This Row],[Adj Total CONTRIBUTION_MARGIN]]-Table1[[#This Row],[Current Total CONTRIBUTION_MARGIN]]</f>
        <v>-16512.77</v>
      </c>
      <c r="V1023" s="1">
        <f>+Table1[[#This Row],[Adj Total OPERATING_MARGIN]]-Table1[[#This Row],[Current Total OPERATING_MARGIN]]</f>
        <v>-20636.05</v>
      </c>
    </row>
    <row r="1024" spans="1:22" x14ac:dyDescent="0.3">
      <c r="A1024" t="s">
        <v>82</v>
      </c>
      <c r="B1024">
        <v>2025</v>
      </c>
      <c r="C1024" t="s">
        <v>20</v>
      </c>
      <c r="D1024" t="s">
        <v>64</v>
      </c>
      <c r="E1024" s="2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2">
        <v>8</v>
      </c>
      <c r="L1024" s="1">
        <v>148035.82999999999</v>
      </c>
      <c r="M1024" s="1">
        <v>235026.05</v>
      </c>
      <c r="N1024" s="1">
        <v>43216.38</v>
      </c>
      <c r="O1024" s="1">
        <v>-10962.4</v>
      </c>
      <c r="P1024" s="1">
        <v>-20579.66</v>
      </c>
      <c r="Q1024" s="2">
        <f>-+Table1[[#This Row],[Current Record Count]]+Table1[[#This Row],[Adj Record Count]]</f>
        <v>8</v>
      </c>
      <c r="R1024" s="1">
        <f>+-Table1[[#This Row],[Current Total ADJUSTMENT_AMOUNT]]+Table1[[#This Row],[Adj Total ADJUSTMENT_AMOUNT]]</f>
        <v>148035.82999999999</v>
      </c>
      <c r="S1024" s="1">
        <f>-Table1[[#This Row],[Current Total CHARGE_AMOUNT]]+Table1[[#This Row],[Adj Total CHARGE_AMOUNT]]</f>
        <v>235026.05</v>
      </c>
      <c r="T1024" s="1">
        <f>+Table1[[#This Row],[Adj Total TOTAL_COST]]-Table1[[#This Row],[Current Total TOTAL_COST]]</f>
        <v>43216.38</v>
      </c>
      <c r="U1024" s="1">
        <f>+Table1[[#This Row],[Adj Total CONTRIBUTION_MARGIN]]-Table1[[#This Row],[Current Total CONTRIBUTION_MARGIN]]</f>
        <v>-10962.4</v>
      </c>
      <c r="V1024" s="1">
        <f>+Table1[[#This Row],[Adj Total OPERATING_MARGIN]]-Table1[[#This Row],[Current Total OPERATING_MARGIN]]</f>
        <v>-20579.66</v>
      </c>
    </row>
    <row r="1025" spans="1:22" x14ac:dyDescent="0.3">
      <c r="A1025" t="s">
        <v>33</v>
      </c>
      <c r="B1025">
        <v>2020</v>
      </c>
      <c r="C1025" t="s">
        <v>29</v>
      </c>
      <c r="D1025" t="s">
        <v>30</v>
      </c>
      <c r="E1025" s="2">
        <v>1831</v>
      </c>
      <c r="F1025" s="1">
        <v>1101336.1399999999</v>
      </c>
      <c r="G1025" s="1">
        <v>1561702.67</v>
      </c>
      <c r="H1025" s="1">
        <v>336589.46919999999</v>
      </c>
      <c r="I1025" s="1">
        <v>156041.63</v>
      </c>
      <c r="J1025" s="1">
        <v>66277.850000000006</v>
      </c>
      <c r="K1025" s="2">
        <v>1477</v>
      </c>
      <c r="L1025" s="1">
        <v>91983.85</v>
      </c>
      <c r="M1025" s="1">
        <v>202987.57</v>
      </c>
      <c r="N1025" s="1">
        <v>24020.335800000001</v>
      </c>
      <c r="O1025" s="1">
        <v>50580.66</v>
      </c>
      <c r="P1025" s="1">
        <v>45731.26</v>
      </c>
      <c r="Q1025" s="2">
        <f>-+Table1[[#This Row],[Current Record Count]]+Table1[[#This Row],[Adj Record Count]]</f>
        <v>-354</v>
      </c>
      <c r="R1025" s="1">
        <f>+-Table1[[#This Row],[Current Total ADJUSTMENT_AMOUNT]]+Table1[[#This Row],[Adj Total ADJUSTMENT_AMOUNT]]</f>
        <v>-1009352.2899999999</v>
      </c>
      <c r="S1025" s="1">
        <f>-Table1[[#This Row],[Current Total CHARGE_AMOUNT]]+Table1[[#This Row],[Adj Total CHARGE_AMOUNT]]</f>
        <v>-1358715.0999999999</v>
      </c>
      <c r="T1025" s="1">
        <f>+Table1[[#This Row],[Adj Total TOTAL_COST]]-Table1[[#This Row],[Current Total TOTAL_COST]]</f>
        <v>-312569.13339999999</v>
      </c>
      <c r="U1025" s="1">
        <f>+Table1[[#This Row],[Adj Total CONTRIBUTION_MARGIN]]-Table1[[#This Row],[Current Total CONTRIBUTION_MARGIN]]</f>
        <v>-105460.97</v>
      </c>
      <c r="V1025" s="1">
        <f>+Table1[[#This Row],[Adj Total OPERATING_MARGIN]]-Table1[[#This Row],[Current Total OPERATING_MARGIN]]</f>
        <v>-20546.590000000004</v>
      </c>
    </row>
    <row r="1026" spans="1:22" x14ac:dyDescent="0.3">
      <c r="A1026" t="s">
        <v>44</v>
      </c>
      <c r="B1026">
        <v>2022</v>
      </c>
      <c r="C1026" t="s">
        <v>58</v>
      </c>
      <c r="D1026" t="s">
        <v>58</v>
      </c>
      <c r="E1026" s="2">
        <v>43</v>
      </c>
      <c r="F1026" s="1">
        <v>300018.26</v>
      </c>
      <c r="G1026" s="1">
        <v>382945.16</v>
      </c>
      <c r="H1026" s="1">
        <v>71646.390199999994</v>
      </c>
      <c r="I1026" s="1">
        <v>42517.45</v>
      </c>
      <c r="J1026" s="1">
        <v>20424.63</v>
      </c>
      <c r="K1026" s="2">
        <v>1</v>
      </c>
      <c r="L1026" s="1">
        <v>999.5</v>
      </c>
      <c r="M1026" s="1">
        <v>999.5</v>
      </c>
      <c r="N1026" s="1">
        <v>292.34859999999998</v>
      </c>
      <c r="O1026" s="1">
        <v>23.84</v>
      </c>
      <c r="P1026" s="1">
        <v>-78.069999999999993</v>
      </c>
      <c r="Q1026" s="2">
        <f>-+Table1[[#This Row],[Current Record Count]]+Table1[[#This Row],[Adj Record Count]]</f>
        <v>-42</v>
      </c>
      <c r="R1026" s="1">
        <f>+-Table1[[#This Row],[Current Total ADJUSTMENT_AMOUNT]]+Table1[[#This Row],[Adj Total ADJUSTMENT_AMOUNT]]</f>
        <v>-299018.76</v>
      </c>
      <c r="S1026" s="1">
        <f>-Table1[[#This Row],[Current Total CHARGE_AMOUNT]]+Table1[[#This Row],[Adj Total CHARGE_AMOUNT]]</f>
        <v>-381945.66</v>
      </c>
      <c r="T1026" s="1">
        <f>+Table1[[#This Row],[Adj Total TOTAL_COST]]-Table1[[#This Row],[Current Total TOTAL_COST]]</f>
        <v>-71354.041599999997</v>
      </c>
      <c r="U1026" s="1">
        <f>+Table1[[#This Row],[Adj Total CONTRIBUTION_MARGIN]]-Table1[[#This Row],[Current Total CONTRIBUTION_MARGIN]]</f>
        <v>-42493.61</v>
      </c>
      <c r="V1026" s="1">
        <f>+Table1[[#This Row],[Adj Total OPERATING_MARGIN]]-Table1[[#This Row],[Current Total OPERATING_MARGIN]]</f>
        <v>-20502.7</v>
      </c>
    </row>
    <row r="1027" spans="1:22" x14ac:dyDescent="0.3">
      <c r="A1027" t="s">
        <v>39</v>
      </c>
      <c r="B1027">
        <v>2025</v>
      </c>
      <c r="C1027" t="s">
        <v>50</v>
      </c>
      <c r="D1027" t="s">
        <v>50</v>
      </c>
      <c r="E1027" s="2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2">
        <v>9</v>
      </c>
      <c r="L1027" s="1">
        <v>96288.24</v>
      </c>
      <c r="M1027" s="1">
        <v>113398.15</v>
      </c>
      <c r="N1027" s="1">
        <v>37759.285100000001</v>
      </c>
      <c r="O1027" s="1">
        <v>-6000.95</v>
      </c>
      <c r="P1027" s="1">
        <v>-20500.32</v>
      </c>
      <c r="Q1027" s="2">
        <f>-+Table1[[#This Row],[Current Record Count]]+Table1[[#This Row],[Adj Record Count]]</f>
        <v>9</v>
      </c>
      <c r="R1027" s="1">
        <f>+-Table1[[#This Row],[Current Total ADJUSTMENT_AMOUNT]]+Table1[[#This Row],[Adj Total ADJUSTMENT_AMOUNT]]</f>
        <v>96288.24</v>
      </c>
      <c r="S1027" s="1">
        <f>-Table1[[#This Row],[Current Total CHARGE_AMOUNT]]+Table1[[#This Row],[Adj Total CHARGE_AMOUNT]]</f>
        <v>113398.15</v>
      </c>
      <c r="T1027" s="1">
        <f>+Table1[[#This Row],[Adj Total TOTAL_COST]]-Table1[[#This Row],[Current Total TOTAL_COST]]</f>
        <v>37759.285100000001</v>
      </c>
      <c r="U1027" s="1">
        <f>+Table1[[#This Row],[Adj Total CONTRIBUTION_MARGIN]]-Table1[[#This Row],[Current Total CONTRIBUTION_MARGIN]]</f>
        <v>-6000.95</v>
      </c>
      <c r="V1027" s="1">
        <f>+Table1[[#This Row],[Adj Total OPERATING_MARGIN]]-Table1[[#This Row],[Current Total OPERATING_MARGIN]]</f>
        <v>-20500.32</v>
      </c>
    </row>
    <row r="1028" spans="1:22" x14ac:dyDescent="0.3">
      <c r="A1028" t="s">
        <v>27</v>
      </c>
      <c r="B1028">
        <v>2020</v>
      </c>
      <c r="C1028" t="s">
        <v>51</v>
      </c>
      <c r="D1028" t="s">
        <v>51</v>
      </c>
      <c r="E1028" s="2">
        <v>55</v>
      </c>
      <c r="F1028" s="1">
        <v>190502.62</v>
      </c>
      <c r="G1028" s="1">
        <v>237787</v>
      </c>
      <c r="H1028" s="1">
        <v>26583.649000000001</v>
      </c>
      <c r="I1028" s="1">
        <v>28466.38</v>
      </c>
      <c r="J1028" s="1">
        <v>20485.02</v>
      </c>
      <c r="K1028" s="2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2">
        <f>-+Table1[[#This Row],[Current Record Count]]+Table1[[#This Row],[Adj Record Count]]</f>
        <v>-55</v>
      </c>
      <c r="R1028" s="1">
        <f>+-Table1[[#This Row],[Current Total ADJUSTMENT_AMOUNT]]+Table1[[#This Row],[Adj Total ADJUSTMENT_AMOUNT]]</f>
        <v>-190502.62</v>
      </c>
      <c r="S1028" s="1">
        <f>-Table1[[#This Row],[Current Total CHARGE_AMOUNT]]+Table1[[#This Row],[Adj Total CHARGE_AMOUNT]]</f>
        <v>-237787</v>
      </c>
      <c r="T1028" s="1">
        <f>+Table1[[#This Row],[Adj Total TOTAL_COST]]-Table1[[#This Row],[Current Total TOTAL_COST]]</f>
        <v>-26583.649000000001</v>
      </c>
      <c r="U1028" s="1">
        <f>+Table1[[#This Row],[Adj Total CONTRIBUTION_MARGIN]]-Table1[[#This Row],[Current Total CONTRIBUTION_MARGIN]]</f>
        <v>-28466.38</v>
      </c>
      <c r="V1028" s="1">
        <f>+Table1[[#This Row],[Adj Total OPERATING_MARGIN]]-Table1[[#This Row],[Current Total OPERATING_MARGIN]]</f>
        <v>-20485.02</v>
      </c>
    </row>
    <row r="1029" spans="1:22" x14ac:dyDescent="0.3">
      <c r="A1029" t="s">
        <v>31</v>
      </c>
      <c r="B1029">
        <v>2021</v>
      </c>
      <c r="C1029" t="s">
        <v>17</v>
      </c>
      <c r="D1029" t="s">
        <v>85</v>
      </c>
      <c r="E1029" s="2">
        <v>28</v>
      </c>
      <c r="F1029" s="1">
        <v>179643.95</v>
      </c>
      <c r="G1029" s="1">
        <v>256586.45</v>
      </c>
      <c r="H1029" s="1">
        <v>82118.403300000005</v>
      </c>
      <c r="I1029" s="1">
        <v>49085.89</v>
      </c>
      <c r="J1029" s="1">
        <v>18712.93</v>
      </c>
      <c r="K1029" s="2">
        <v>3</v>
      </c>
      <c r="L1029" s="1">
        <v>20049.03</v>
      </c>
      <c r="M1029" s="1">
        <v>21426.400000000001</v>
      </c>
      <c r="N1029" s="1">
        <v>5449.7303000000002</v>
      </c>
      <c r="O1029" s="1">
        <v>95.93</v>
      </c>
      <c r="P1029" s="1">
        <v>-1759.8</v>
      </c>
      <c r="Q1029" s="2">
        <f>-+Table1[[#This Row],[Current Record Count]]+Table1[[#This Row],[Adj Record Count]]</f>
        <v>-25</v>
      </c>
      <c r="R1029" s="1">
        <f>+-Table1[[#This Row],[Current Total ADJUSTMENT_AMOUNT]]+Table1[[#This Row],[Adj Total ADJUSTMENT_AMOUNT]]</f>
        <v>-159594.92000000001</v>
      </c>
      <c r="S1029" s="1">
        <f>-Table1[[#This Row],[Current Total CHARGE_AMOUNT]]+Table1[[#This Row],[Adj Total CHARGE_AMOUNT]]</f>
        <v>-235160.05000000002</v>
      </c>
      <c r="T1029" s="1">
        <f>+Table1[[#This Row],[Adj Total TOTAL_COST]]-Table1[[#This Row],[Current Total TOTAL_COST]]</f>
        <v>-76668.67300000001</v>
      </c>
      <c r="U1029" s="1">
        <f>+Table1[[#This Row],[Adj Total CONTRIBUTION_MARGIN]]-Table1[[#This Row],[Current Total CONTRIBUTION_MARGIN]]</f>
        <v>-48989.96</v>
      </c>
      <c r="V1029" s="1">
        <f>+Table1[[#This Row],[Adj Total OPERATING_MARGIN]]-Table1[[#This Row],[Current Total OPERATING_MARGIN]]</f>
        <v>-20472.73</v>
      </c>
    </row>
    <row r="1030" spans="1:22" x14ac:dyDescent="0.3">
      <c r="A1030" t="s">
        <v>16</v>
      </c>
      <c r="B1030">
        <v>2020</v>
      </c>
      <c r="C1030" t="s">
        <v>17</v>
      </c>
      <c r="D1030" t="s">
        <v>66</v>
      </c>
      <c r="E1030" s="2">
        <v>327</v>
      </c>
      <c r="F1030" s="1">
        <v>157224.21</v>
      </c>
      <c r="G1030" s="1">
        <v>236022.45</v>
      </c>
      <c r="H1030" s="1">
        <v>24169.2222</v>
      </c>
      <c r="I1030" s="1">
        <v>60187.53</v>
      </c>
      <c r="J1030" s="1">
        <v>53464.04</v>
      </c>
      <c r="K1030" s="2">
        <v>301</v>
      </c>
      <c r="L1030" s="1">
        <v>88990.34</v>
      </c>
      <c r="M1030" s="1">
        <v>138053.20000000001</v>
      </c>
      <c r="N1030" s="1">
        <v>14920.497600000001</v>
      </c>
      <c r="O1030" s="1">
        <v>37023.800000000003</v>
      </c>
      <c r="P1030" s="1">
        <v>33038.11</v>
      </c>
      <c r="Q1030" s="2">
        <f>-+Table1[[#This Row],[Current Record Count]]+Table1[[#This Row],[Adj Record Count]]</f>
        <v>-26</v>
      </c>
      <c r="R1030" s="1">
        <f>+-Table1[[#This Row],[Current Total ADJUSTMENT_AMOUNT]]+Table1[[#This Row],[Adj Total ADJUSTMENT_AMOUNT]]</f>
        <v>-68233.87</v>
      </c>
      <c r="S1030" s="1">
        <f>-Table1[[#This Row],[Current Total CHARGE_AMOUNT]]+Table1[[#This Row],[Adj Total CHARGE_AMOUNT]]</f>
        <v>-97969.25</v>
      </c>
      <c r="T1030" s="1">
        <f>+Table1[[#This Row],[Adj Total TOTAL_COST]]-Table1[[#This Row],[Current Total TOTAL_COST]]</f>
        <v>-9248.7245999999996</v>
      </c>
      <c r="U1030" s="1">
        <f>+Table1[[#This Row],[Adj Total CONTRIBUTION_MARGIN]]-Table1[[#This Row],[Current Total CONTRIBUTION_MARGIN]]</f>
        <v>-23163.729999999996</v>
      </c>
      <c r="V1030" s="1">
        <f>+Table1[[#This Row],[Adj Total OPERATING_MARGIN]]-Table1[[#This Row],[Current Total OPERATING_MARGIN]]</f>
        <v>-20425.93</v>
      </c>
    </row>
    <row r="1031" spans="1:22" x14ac:dyDescent="0.3">
      <c r="A1031" t="s">
        <v>27</v>
      </c>
      <c r="B1031">
        <v>2022</v>
      </c>
      <c r="C1031" t="s">
        <v>51</v>
      </c>
      <c r="D1031" t="s">
        <v>51</v>
      </c>
      <c r="E1031" s="2">
        <v>17</v>
      </c>
      <c r="F1031" s="1">
        <v>111703.02</v>
      </c>
      <c r="G1031" s="1">
        <v>148466</v>
      </c>
      <c r="H1031" s="1">
        <v>18483.169099999999</v>
      </c>
      <c r="I1031" s="1">
        <v>27245.16</v>
      </c>
      <c r="J1031" s="1">
        <v>20323.71</v>
      </c>
      <c r="K1031" s="2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2">
        <f>-+Table1[[#This Row],[Current Record Count]]+Table1[[#This Row],[Adj Record Count]]</f>
        <v>-17</v>
      </c>
      <c r="R1031" s="1">
        <f>+-Table1[[#This Row],[Current Total ADJUSTMENT_AMOUNT]]+Table1[[#This Row],[Adj Total ADJUSTMENT_AMOUNT]]</f>
        <v>-111703.02</v>
      </c>
      <c r="S1031" s="1">
        <f>-Table1[[#This Row],[Current Total CHARGE_AMOUNT]]+Table1[[#This Row],[Adj Total CHARGE_AMOUNT]]</f>
        <v>-148466</v>
      </c>
      <c r="T1031" s="1">
        <f>+Table1[[#This Row],[Adj Total TOTAL_COST]]-Table1[[#This Row],[Current Total TOTAL_COST]]</f>
        <v>-18483.169099999999</v>
      </c>
      <c r="U1031" s="1">
        <f>+Table1[[#This Row],[Adj Total CONTRIBUTION_MARGIN]]-Table1[[#This Row],[Current Total CONTRIBUTION_MARGIN]]</f>
        <v>-27245.16</v>
      </c>
      <c r="V1031" s="1">
        <f>+Table1[[#This Row],[Adj Total OPERATING_MARGIN]]-Table1[[#This Row],[Current Total OPERATING_MARGIN]]</f>
        <v>-20323.71</v>
      </c>
    </row>
    <row r="1032" spans="1:22" x14ac:dyDescent="0.3">
      <c r="A1032" t="s">
        <v>35</v>
      </c>
      <c r="B1032">
        <v>2023</v>
      </c>
      <c r="C1032" t="s">
        <v>17</v>
      </c>
      <c r="D1032" t="s">
        <v>86</v>
      </c>
      <c r="E1032" s="2">
        <v>222</v>
      </c>
      <c r="F1032" s="1">
        <v>301502.90999999997</v>
      </c>
      <c r="G1032" s="1">
        <v>386106.03</v>
      </c>
      <c r="H1032" s="1">
        <v>100472.8339</v>
      </c>
      <c r="I1032" s="1">
        <v>17116.990000000002</v>
      </c>
      <c r="J1032" s="1">
        <v>-8976.31</v>
      </c>
      <c r="K1032" s="2">
        <v>218</v>
      </c>
      <c r="L1032" s="1">
        <v>258773.82</v>
      </c>
      <c r="M1032" s="1">
        <v>317642.87</v>
      </c>
      <c r="N1032" s="1">
        <v>94971.207899999994</v>
      </c>
      <c r="O1032" s="1">
        <v>-4913.3100000000004</v>
      </c>
      <c r="P1032" s="1">
        <v>-29268.53</v>
      </c>
      <c r="Q1032" s="2">
        <f>-+Table1[[#This Row],[Current Record Count]]+Table1[[#This Row],[Adj Record Count]]</f>
        <v>-4</v>
      </c>
      <c r="R1032" s="1">
        <f>+-Table1[[#This Row],[Current Total ADJUSTMENT_AMOUNT]]+Table1[[#This Row],[Adj Total ADJUSTMENT_AMOUNT]]</f>
        <v>-42729.089999999967</v>
      </c>
      <c r="S1032" s="1">
        <f>-Table1[[#This Row],[Current Total CHARGE_AMOUNT]]+Table1[[#This Row],[Adj Total CHARGE_AMOUNT]]</f>
        <v>-68463.160000000033</v>
      </c>
      <c r="T1032" s="1">
        <f>+Table1[[#This Row],[Adj Total TOTAL_COST]]-Table1[[#This Row],[Current Total TOTAL_COST]]</f>
        <v>-5501.6260000000038</v>
      </c>
      <c r="U1032" s="1">
        <f>+Table1[[#This Row],[Adj Total CONTRIBUTION_MARGIN]]-Table1[[#This Row],[Current Total CONTRIBUTION_MARGIN]]</f>
        <v>-22030.300000000003</v>
      </c>
      <c r="V1032" s="1">
        <f>+Table1[[#This Row],[Adj Total OPERATING_MARGIN]]-Table1[[#This Row],[Current Total OPERATING_MARGIN]]</f>
        <v>-20292.22</v>
      </c>
    </row>
    <row r="1033" spans="1:22" x14ac:dyDescent="0.3">
      <c r="A1033" t="s">
        <v>35</v>
      </c>
      <c r="B1033">
        <v>2024</v>
      </c>
      <c r="C1033" t="s">
        <v>47</v>
      </c>
      <c r="D1033" t="s">
        <v>47</v>
      </c>
      <c r="E1033" s="2">
        <v>82</v>
      </c>
      <c r="F1033" s="1">
        <v>57742.77</v>
      </c>
      <c r="G1033" s="1">
        <v>87429.59</v>
      </c>
      <c r="H1033" s="1">
        <v>8545.7558000000008</v>
      </c>
      <c r="I1033" s="1">
        <v>28047.8</v>
      </c>
      <c r="J1033" s="1">
        <v>25466.63</v>
      </c>
      <c r="K1033" s="2">
        <v>68</v>
      </c>
      <c r="L1033" s="1">
        <v>27977.46</v>
      </c>
      <c r="M1033" s="1">
        <v>35162.18</v>
      </c>
      <c r="N1033" s="1">
        <v>3888.0529999999999</v>
      </c>
      <c r="O1033" s="1">
        <v>6551.46</v>
      </c>
      <c r="P1033" s="1">
        <v>5227.2299999999996</v>
      </c>
      <c r="Q1033" s="2">
        <f>-+Table1[[#This Row],[Current Record Count]]+Table1[[#This Row],[Adj Record Count]]</f>
        <v>-14</v>
      </c>
      <c r="R1033" s="1">
        <f>+-Table1[[#This Row],[Current Total ADJUSTMENT_AMOUNT]]+Table1[[#This Row],[Adj Total ADJUSTMENT_AMOUNT]]</f>
        <v>-29765.309999999998</v>
      </c>
      <c r="S1033" s="1">
        <f>-Table1[[#This Row],[Current Total CHARGE_AMOUNT]]+Table1[[#This Row],[Adj Total CHARGE_AMOUNT]]</f>
        <v>-52267.409999999996</v>
      </c>
      <c r="T1033" s="1">
        <f>+Table1[[#This Row],[Adj Total TOTAL_COST]]-Table1[[#This Row],[Current Total TOTAL_COST]]</f>
        <v>-4657.7028000000009</v>
      </c>
      <c r="U1033" s="1">
        <f>+Table1[[#This Row],[Adj Total CONTRIBUTION_MARGIN]]-Table1[[#This Row],[Current Total CONTRIBUTION_MARGIN]]</f>
        <v>-21496.34</v>
      </c>
      <c r="V1033" s="1">
        <f>+Table1[[#This Row],[Adj Total OPERATING_MARGIN]]-Table1[[#This Row],[Current Total OPERATING_MARGIN]]</f>
        <v>-20239.400000000001</v>
      </c>
    </row>
    <row r="1034" spans="1:22" x14ac:dyDescent="0.3">
      <c r="A1034" t="s">
        <v>78</v>
      </c>
      <c r="B1034">
        <v>2024</v>
      </c>
      <c r="C1034" t="s">
        <v>90</v>
      </c>
      <c r="D1034" t="s">
        <v>90</v>
      </c>
      <c r="E1034" s="2">
        <v>22</v>
      </c>
      <c r="F1034" s="1">
        <v>798479.68</v>
      </c>
      <c r="G1034" s="1">
        <v>1037365.36</v>
      </c>
      <c r="H1034" s="1">
        <v>237901.94519999999</v>
      </c>
      <c r="I1034" s="1">
        <v>74717.48</v>
      </c>
      <c r="J1034" s="1">
        <v>22405.99</v>
      </c>
      <c r="K1034" s="2">
        <v>3</v>
      </c>
      <c r="L1034" s="1">
        <v>1483.84</v>
      </c>
      <c r="M1034" s="1">
        <v>4349</v>
      </c>
      <c r="N1034" s="1">
        <v>591.81949999999995</v>
      </c>
      <c r="O1034" s="1">
        <v>2436.06</v>
      </c>
      <c r="P1034" s="1">
        <v>2255.41</v>
      </c>
      <c r="Q1034" s="2">
        <f>-+Table1[[#This Row],[Current Record Count]]+Table1[[#This Row],[Adj Record Count]]</f>
        <v>-19</v>
      </c>
      <c r="R1034" s="1">
        <f>+-Table1[[#This Row],[Current Total ADJUSTMENT_AMOUNT]]+Table1[[#This Row],[Adj Total ADJUSTMENT_AMOUNT]]</f>
        <v>-796995.84000000008</v>
      </c>
      <c r="S1034" s="1">
        <f>-Table1[[#This Row],[Current Total CHARGE_AMOUNT]]+Table1[[#This Row],[Adj Total CHARGE_AMOUNT]]</f>
        <v>-1033016.36</v>
      </c>
      <c r="T1034" s="1">
        <f>+Table1[[#This Row],[Adj Total TOTAL_COST]]-Table1[[#This Row],[Current Total TOTAL_COST]]</f>
        <v>-237310.12569999998</v>
      </c>
      <c r="U1034" s="1">
        <f>+Table1[[#This Row],[Adj Total CONTRIBUTION_MARGIN]]-Table1[[#This Row],[Current Total CONTRIBUTION_MARGIN]]</f>
        <v>-72281.42</v>
      </c>
      <c r="V1034" s="1">
        <f>+Table1[[#This Row],[Adj Total OPERATING_MARGIN]]-Table1[[#This Row],[Current Total OPERATING_MARGIN]]</f>
        <v>-20150.580000000002</v>
      </c>
    </row>
    <row r="1035" spans="1:22" x14ac:dyDescent="0.3">
      <c r="A1035" t="s">
        <v>98</v>
      </c>
      <c r="B1035">
        <v>2025</v>
      </c>
      <c r="C1035" t="s">
        <v>20</v>
      </c>
      <c r="D1035" t="s">
        <v>103</v>
      </c>
      <c r="E1035" s="2">
        <v>5</v>
      </c>
      <c r="F1035" s="1">
        <v>68163.22</v>
      </c>
      <c r="G1035" s="1">
        <v>192374</v>
      </c>
      <c r="H1035" s="1">
        <v>74077.916899999997</v>
      </c>
      <c r="I1035" s="1">
        <v>49812.23</v>
      </c>
      <c r="J1035" s="1">
        <v>28553.61</v>
      </c>
      <c r="K1035" s="2">
        <v>6</v>
      </c>
      <c r="L1035" s="1">
        <v>97939.12</v>
      </c>
      <c r="M1035" s="1">
        <v>244379.78</v>
      </c>
      <c r="N1035" s="1">
        <v>94188.645300000004</v>
      </c>
      <c r="O1035" s="1">
        <v>35475.58</v>
      </c>
      <c r="P1035" s="1">
        <v>8442.8799999999992</v>
      </c>
      <c r="Q1035" s="2">
        <f>-+Table1[[#This Row],[Current Record Count]]+Table1[[#This Row],[Adj Record Count]]</f>
        <v>1</v>
      </c>
      <c r="R1035" s="1">
        <f>+-Table1[[#This Row],[Current Total ADJUSTMENT_AMOUNT]]+Table1[[#This Row],[Adj Total ADJUSTMENT_AMOUNT]]</f>
        <v>29775.899999999994</v>
      </c>
      <c r="S1035" s="1">
        <f>-Table1[[#This Row],[Current Total CHARGE_AMOUNT]]+Table1[[#This Row],[Adj Total CHARGE_AMOUNT]]</f>
        <v>52005.78</v>
      </c>
      <c r="T1035" s="1">
        <f>+Table1[[#This Row],[Adj Total TOTAL_COST]]-Table1[[#This Row],[Current Total TOTAL_COST]]</f>
        <v>20110.728400000007</v>
      </c>
      <c r="U1035" s="1">
        <f>+Table1[[#This Row],[Adj Total CONTRIBUTION_MARGIN]]-Table1[[#This Row],[Current Total CONTRIBUTION_MARGIN]]</f>
        <v>-14336.650000000001</v>
      </c>
      <c r="V1035" s="1">
        <f>+Table1[[#This Row],[Adj Total OPERATING_MARGIN]]-Table1[[#This Row],[Current Total OPERATING_MARGIN]]</f>
        <v>-20110.730000000003</v>
      </c>
    </row>
    <row r="1036" spans="1:22" x14ac:dyDescent="0.3">
      <c r="A1036" t="s">
        <v>22</v>
      </c>
      <c r="B1036">
        <v>2022</v>
      </c>
      <c r="C1036" t="s">
        <v>23</v>
      </c>
      <c r="D1036" t="s">
        <v>24</v>
      </c>
      <c r="E1036" s="2">
        <v>4739</v>
      </c>
      <c r="F1036" s="1">
        <v>2012809.64</v>
      </c>
      <c r="G1036" s="1">
        <v>2804037.66</v>
      </c>
      <c r="H1036" s="1">
        <v>1237398.0033</v>
      </c>
      <c r="I1036" s="1">
        <v>227555.4</v>
      </c>
      <c r="J1036" s="1">
        <v>-182709.17</v>
      </c>
      <c r="K1036" s="2">
        <v>4672</v>
      </c>
      <c r="L1036" s="1">
        <v>1739946.29</v>
      </c>
      <c r="M1036" s="1">
        <v>2455373.64</v>
      </c>
      <c r="N1036" s="1">
        <v>1175832.5134000001</v>
      </c>
      <c r="O1036" s="1">
        <v>187723.9</v>
      </c>
      <c r="P1036" s="1">
        <v>-202753.56</v>
      </c>
      <c r="Q1036" s="2">
        <f>-+Table1[[#This Row],[Current Record Count]]+Table1[[#This Row],[Adj Record Count]]</f>
        <v>-67</v>
      </c>
      <c r="R1036" s="1">
        <f>+-Table1[[#This Row],[Current Total ADJUSTMENT_AMOUNT]]+Table1[[#This Row],[Adj Total ADJUSTMENT_AMOUNT]]</f>
        <v>-272863.34999999986</v>
      </c>
      <c r="S1036" s="1">
        <f>-Table1[[#This Row],[Current Total CHARGE_AMOUNT]]+Table1[[#This Row],[Adj Total CHARGE_AMOUNT]]</f>
        <v>-348664.02</v>
      </c>
      <c r="T1036" s="1">
        <f>+Table1[[#This Row],[Adj Total TOTAL_COST]]-Table1[[#This Row],[Current Total TOTAL_COST]]</f>
        <v>-61565.489899999928</v>
      </c>
      <c r="U1036" s="1">
        <f>+Table1[[#This Row],[Adj Total CONTRIBUTION_MARGIN]]-Table1[[#This Row],[Current Total CONTRIBUTION_MARGIN]]</f>
        <v>-39831.5</v>
      </c>
      <c r="V1036" s="1">
        <f>+Table1[[#This Row],[Adj Total OPERATING_MARGIN]]-Table1[[#This Row],[Current Total OPERATING_MARGIN]]</f>
        <v>-20044.389999999985</v>
      </c>
    </row>
    <row r="1037" spans="1:22" x14ac:dyDescent="0.3">
      <c r="A1037" t="s">
        <v>78</v>
      </c>
      <c r="B1037">
        <v>2025</v>
      </c>
      <c r="C1037" t="s">
        <v>17</v>
      </c>
      <c r="D1037" t="s">
        <v>85</v>
      </c>
      <c r="E1037" s="2">
        <v>19</v>
      </c>
      <c r="F1037" s="1">
        <v>57450.33</v>
      </c>
      <c r="G1037" s="1">
        <v>104633.15</v>
      </c>
      <c r="H1037" s="1">
        <v>22524.454099999999</v>
      </c>
      <c r="I1037" s="1">
        <v>26594.37</v>
      </c>
      <c r="J1037" s="1">
        <v>19603.97</v>
      </c>
      <c r="K1037" s="2">
        <v>14</v>
      </c>
      <c r="L1037" s="1">
        <v>10249.58</v>
      </c>
      <c r="M1037" s="1">
        <v>17733.75</v>
      </c>
      <c r="N1037" s="1">
        <v>2823.0126</v>
      </c>
      <c r="O1037" s="1">
        <v>548.66999999999996</v>
      </c>
      <c r="P1037" s="1">
        <v>-120.05</v>
      </c>
      <c r="Q1037" s="2">
        <f>-+Table1[[#This Row],[Current Record Count]]+Table1[[#This Row],[Adj Record Count]]</f>
        <v>-5</v>
      </c>
      <c r="R1037" s="1">
        <f>+-Table1[[#This Row],[Current Total ADJUSTMENT_AMOUNT]]+Table1[[#This Row],[Adj Total ADJUSTMENT_AMOUNT]]</f>
        <v>-47200.75</v>
      </c>
      <c r="S1037" s="1">
        <f>-Table1[[#This Row],[Current Total CHARGE_AMOUNT]]+Table1[[#This Row],[Adj Total CHARGE_AMOUNT]]</f>
        <v>-86899.4</v>
      </c>
      <c r="T1037" s="1">
        <f>+Table1[[#This Row],[Adj Total TOTAL_COST]]-Table1[[#This Row],[Current Total TOTAL_COST]]</f>
        <v>-19701.441500000001</v>
      </c>
      <c r="U1037" s="1">
        <f>+Table1[[#This Row],[Adj Total CONTRIBUTION_MARGIN]]-Table1[[#This Row],[Current Total CONTRIBUTION_MARGIN]]</f>
        <v>-26045.7</v>
      </c>
      <c r="V1037" s="1">
        <f>+Table1[[#This Row],[Adj Total OPERATING_MARGIN]]-Table1[[#This Row],[Current Total OPERATING_MARGIN]]</f>
        <v>-19724.02</v>
      </c>
    </row>
    <row r="1038" spans="1:22" x14ac:dyDescent="0.3">
      <c r="A1038" t="s">
        <v>78</v>
      </c>
      <c r="B1038">
        <v>2024</v>
      </c>
      <c r="C1038" t="s">
        <v>17</v>
      </c>
      <c r="D1038" t="s">
        <v>68</v>
      </c>
      <c r="E1038" s="2">
        <v>283</v>
      </c>
      <c r="F1038" s="1">
        <v>505118.73</v>
      </c>
      <c r="G1038" s="1">
        <v>653748.31999999995</v>
      </c>
      <c r="H1038" s="1">
        <v>219123.85759999999</v>
      </c>
      <c r="I1038" s="1">
        <v>23116.75</v>
      </c>
      <c r="J1038" s="1">
        <v>-38045.949999999997</v>
      </c>
      <c r="K1038" s="2">
        <v>253</v>
      </c>
      <c r="L1038" s="1">
        <v>230179.13</v>
      </c>
      <c r="M1038" s="1">
        <v>310396.08</v>
      </c>
      <c r="N1038" s="1">
        <v>166188.95610000001</v>
      </c>
      <c r="O1038" s="1">
        <v>-10764.86</v>
      </c>
      <c r="P1038" s="1">
        <v>-57742.16</v>
      </c>
      <c r="Q1038" s="2">
        <f>-+Table1[[#This Row],[Current Record Count]]+Table1[[#This Row],[Adj Record Count]]</f>
        <v>-30</v>
      </c>
      <c r="R1038" s="1">
        <f>+-Table1[[#This Row],[Current Total ADJUSTMENT_AMOUNT]]+Table1[[#This Row],[Adj Total ADJUSTMENT_AMOUNT]]</f>
        <v>-274939.59999999998</v>
      </c>
      <c r="S1038" s="1">
        <f>-Table1[[#This Row],[Current Total CHARGE_AMOUNT]]+Table1[[#This Row],[Adj Total CHARGE_AMOUNT]]</f>
        <v>-343352.23999999993</v>
      </c>
      <c r="T1038" s="1">
        <f>+Table1[[#This Row],[Adj Total TOTAL_COST]]-Table1[[#This Row],[Current Total TOTAL_COST]]</f>
        <v>-52934.901499999978</v>
      </c>
      <c r="U1038" s="1">
        <f>+Table1[[#This Row],[Adj Total CONTRIBUTION_MARGIN]]-Table1[[#This Row],[Current Total CONTRIBUTION_MARGIN]]</f>
        <v>-33881.61</v>
      </c>
      <c r="V1038" s="1">
        <f>+Table1[[#This Row],[Adj Total OPERATING_MARGIN]]-Table1[[#This Row],[Current Total OPERATING_MARGIN]]</f>
        <v>-19696.210000000006</v>
      </c>
    </row>
    <row r="1039" spans="1:22" x14ac:dyDescent="0.3">
      <c r="A1039" t="s">
        <v>22</v>
      </c>
      <c r="B1039">
        <v>2024</v>
      </c>
      <c r="C1039" t="s">
        <v>29</v>
      </c>
      <c r="D1039" t="s">
        <v>65</v>
      </c>
      <c r="E1039" s="2">
        <v>13747</v>
      </c>
      <c r="F1039" s="1">
        <v>9839389.0199999996</v>
      </c>
      <c r="G1039" s="1">
        <v>12870592.460000001</v>
      </c>
      <c r="H1039" s="1">
        <v>4428182.2824999997</v>
      </c>
      <c r="I1039" s="1">
        <v>2079809.08</v>
      </c>
      <c r="J1039" s="1">
        <v>119116.37</v>
      </c>
      <c r="K1039" s="2">
        <v>13699</v>
      </c>
      <c r="L1039" s="1">
        <v>9659892.2100000009</v>
      </c>
      <c r="M1039" s="1">
        <v>12648280.630000001</v>
      </c>
      <c r="N1039" s="1">
        <v>4390380.6533000004</v>
      </c>
      <c r="O1039" s="1">
        <v>2044831.16</v>
      </c>
      <c r="P1039" s="1">
        <v>99478.19</v>
      </c>
      <c r="Q1039" s="2">
        <f>-+Table1[[#This Row],[Current Record Count]]+Table1[[#This Row],[Adj Record Count]]</f>
        <v>-48</v>
      </c>
      <c r="R1039" s="1">
        <f>+-Table1[[#This Row],[Current Total ADJUSTMENT_AMOUNT]]+Table1[[#This Row],[Adj Total ADJUSTMENT_AMOUNT]]</f>
        <v>-179496.80999999866</v>
      </c>
      <c r="S1039" s="1">
        <f>-Table1[[#This Row],[Current Total CHARGE_AMOUNT]]+Table1[[#This Row],[Adj Total CHARGE_AMOUNT]]</f>
        <v>-222311.83000000007</v>
      </c>
      <c r="T1039" s="1">
        <f>+Table1[[#This Row],[Adj Total TOTAL_COST]]-Table1[[#This Row],[Current Total TOTAL_COST]]</f>
        <v>-37801.629199999385</v>
      </c>
      <c r="U1039" s="1">
        <f>+Table1[[#This Row],[Adj Total CONTRIBUTION_MARGIN]]-Table1[[#This Row],[Current Total CONTRIBUTION_MARGIN]]</f>
        <v>-34977.920000000158</v>
      </c>
      <c r="V1039" s="1">
        <f>+Table1[[#This Row],[Adj Total OPERATING_MARGIN]]-Table1[[#This Row],[Current Total OPERATING_MARGIN]]</f>
        <v>-19638.179999999993</v>
      </c>
    </row>
    <row r="1040" spans="1:22" x14ac:dyDescent="0.3">
      <c r="A1040" t="s">
        <v>98</v>
      </c>
      <c r="B1040">
        <v>2024</v>
      </c>
      <c r="C1040" t="s">
        <v>20</v>
      </c>
      <c r="D1040" t="s">
        <v>93</v>
      </c>
      <c r="E1040" s="2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2">
        <v>4</v>
      </c>
      <c r="L1040" s="1">
        <v>62010.89</v>
      </c>
      <c r="M1040" s="1">
        <v>72949.75</v>
      </c>
      <c r="N1040" s="1">
        <v>30251.300500000001</v>
      </c>
      <c r="O1040" s="1">
        <v>-10135.780000000001</v>
      </c>
      <c r="P1040" s="1">
        <v>-19481.900000000001</v>
      </c>
      <c r="Q1040" s="2">
        <f>-+Table1[[#This Row],[Current Record Count]]+Table1[[#This Row],[Adj Record Count]]</f>
        <v>4</v>
      </c>
      <c r="R1040" s="1">
        <f>+-Table1[[#This Row],[Current Total ADJUSTMENT_AMOUNT]]+Table1[[#This Row],[Adj Total ADJUSTMENT_AMOUNT]]</f>
        <v>62010.89</v>
      </c>
      <c r="S1040" s="1">
        <f>-Table1[[#This Row],[Current Total CHARGE_AMOUNT]]+Table1[[#This Row],[Adj Total CHARGE_AMOUNT]]</f>
        <v>72949.75</v>
      </c>
      <c r="T1040" s="1">
        <f>+Table1[[#This Row],[Adj Total TOTAL_COST]]-Table1[[#This Row],[Current Total TOTAL_COST]]</f>
        <v>30251.300500000001</v>
      </c>
      <c r="U1040" s="1">
        <f>+Table1[[#This Row],[Adj Total CONTRIBUTION_MARGIN]]-Table1[[#This Row],[Current Total CONTRIBUTION_MARGIN]]</f>
        <v>-10135.780000000001</v>
      </c>
      <c r="V1040" s="1">
        <f>+Table1[[#This Row],[Adj Total OPERATING_MARGIN]]-Table1[[#This Row],[Current Total OPERATING_MARGIN]]</f>
        <v>-19481.900000000001</v>
      </c>
    </row>
    <row r="1041" spans="1:22" x14ac:dyDescent="0.3">
      <c r="A1041" t="s">
        <v>81</v>
      </c>
      <c r="B1041">
        <v>2021</v>
      </c>
      <c r="C1041" t="s">
        <v>17</v>
      </c>
      <c r="D1041" t="s">
        <v>56</v>
      </c>
      <c r="E1041" s="2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2">
        <v>3</v>
      </c>
      <c r="L1041" s="1">
        <v>14803.41</v>
      </c>
      <c r="M1041" s="1">
        <v>35148.81</v>
      </c>
      <c r="N1041" s="1">
        <v>39747.554100000001</v>
      </c>
      <c r="O1041" s="1">
        <v>3229.17</v>
      </c>
      <c r="P1041" s="1">
        <v>-19402.150000000001</v>
      </c>
      <c r="Q1041" s="2">
        <f>-+Table1[[#This Row],[Current Record Count]]+Table1[[#This Row],[Adj Record Count]]</f>
        <v>3</v>
      </c>
      <c r="R1041" s="1">
        <f>+-Table1[[#This Row],[Current Total ADJUSTMENT_AMOUNT]]+Table1[[#This Row],[Adj Total ADJUSTMENT_AMOUNT]]</f>
        <v>14803.41</v>
      </c>
      <c r="S1041" s="1">
        <f>-Table1[[#This Row],[Current Total CHARGE_AMOUNT]]+Table1[[#This Row],[Adj Total CHARGE_AMOUNT]]</f>
        <v>35148.81</v>
      </c>
      <c r="T1041" s="1">
        <f>+Table1[[#This Row],[Adj Total TOTAL_COST]]-Table1[[#This Row],[Current Total TOTAL_COST]]</f>
        <v>39747.554100000001</v>
      </c>
      <c r="U1041" s="1">
        <f>+Table1[[#This Row],[Adj Total CONTRIBUTION_MARGIN]]-Table1[[#This Row],[Current Total CONTRIBUTION_MARGIN]]</f>
        <v>3229.17</v>
      </c>
      <c r="V1041" s="1">
        <f>+Table1[[#This Row],[Adj Total OPERATING_MARGIN]]-Table1[[#This Row],[Current Total OPERATING_MARGIN]]</f>
        <v>-19402.150000000001</v>
      </c>
    </row>
    <row r="1042" spans="1:22" x14ac:dyDescent="0.3">
      <c r="A1042" t="s">
        <v>78</v>
      </c>
      <c r="B1042">
        <v>2025</v>
      </c>
      <c r="C1042" t="s">
        <v>17</v>
      </c>
      <c r="D1042" t="s">
        <v>56</v>
      </c>
      <c r="E1042" s="2">
        <v>282</v>
      </c>
      <c r="F1042" s="1">
        <v>772291.44</v>
      </c>
      <c r="G1042" s="1">
        <v>985959.7</v>
      </c>
      <c r="H1042" s="1">
        <v>148978.25659999999</v>
      </c>
      <c r="I1042" s="1">
        <v>70128.55</v>
      </c>
      <c r="J1042" s="1">
        <v>25811.99</v>
      </c>
      <c r="K1042" s="2">
        <v>254</v>
      </c>
      <c r="L1042" s="1">
        <v>588251.98</v>
      </c>
      <c r="M1042" s="1">
        <v>747040.3</v>
      </c>
      <c r="N1042" s="1">
        <v>119587.4054</v>
      </c>
      <c r="O1042" s="1">
        <v>42411.71</v>
      </c>
      <c r="P1042" s="1">
        <v>6410.15</v>
      </c>
      <c r="Q1042" s="2">
        <f>-+Table1[[#This Row],[Current Record Count]]+Table1[[#This Row],[Adj Record Count]]</f>
        <v>-28</v>
      </c>
      <c r="R1042" s="1">
        <f>+-Table1[[#This Row],[Current Total ADJUSTMENT_AMOUNT]]+Table1[[#This Row],[Adj Total ADJUSTMENT_AMOUNT]]</f>
        <v>-184039.45999999996</v>
      </c>
      <c r="S1042" s="1">
        <f>-Table1[[#This Row],[Current Total CHARGE_AMOUNT]]+Table1[[#This Row],[Adj Total CHARGE_AMOUNT]]</f>
        <v>-238919.39999999991</v>
      </c>
      <c r="T1042" s="1">
        <f>+Table1[[#This Row],[Adj Total TOTAL_COST]]-Table1[[#This Row],[Current Total TOTAL_COST]]</f>
        <v>-29390.85119999999</v>
      </c>
      <c r="U1042" s="1">
        <f>+Table1[[#This Row],[Adj Total CONTRIBUTION_MARGIN]]-Table1[[#This Row],[Current Total CONTRIBUTION_MARGIN]]</f>
        <v>-27716.840000000004</v>
      </c>
      <c r="V1042" s="1">
        <f>+Table1[[#This Row],[Adj Total OPERATING_MARGIN]]-Table1[[#This Row],[Current Total OPERATING_MARGIN]]</f>
        <v>-19401.840000000004</v>
      </c>
    </row>
    <row r="1043" spans="1:22" x14ac:dyDescent="0.3">
      <c r="A1043" t="s">
        <v>33</v>
      </c>
      <c r="B1043">
        <v>2021</v>
      </c>
      <c r="C1043" t="s">
        <v>23</v>
      </c>
      <c r="D1043" t="s">
        <v>40</v>
      </c>
      <c r="E1043" s="2">
        <v>18</v>
      </c>
      <c r="F1043" s="1">
        <v>147500.63</v>
      </c>
      <c r="G1043" s="1">
        <v>179692.65</v>
      </c>
      <c r="H1043" s="1">
        <v>21883.885699999999</v>
      </c>
      <c r="I1043" s="1">
        <v>26793.87</v>
      </c>
      <c r="J1043" s="1">
        <v>19361.96</v>
      </c>
      <c r="K1043" s="2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2">
        <f>-+Table1[[#This Row],[Current Record Count]]+Table1[[#This Row],[Adj Record Count]]</f>
        <v>-18</v>
      </c>
      <c r="R1043" s="1">
        <f>+-Table1[[#This Row],[Current Total ADJUSTMENT_AMOUNT]]+Table1[[#This Row],[Adj Total ADJUSTMENT_AMOUNT]]</f>
        <v>-147500.63</v>
      </c>
      <c r="S1043" s="1">
        <f>-Table1[[#This Row],[Current Total CHARGE_AMOUNT]]+Table1[[#This Row],[Adj Total CHARGE_AMOUNT]]</f>
        <v>-179692.65</v>
      </c>
      <c r="T1043" s="1">
        <f>+Table1[[#This Row],[Adj Total TOTAL_COST]]-Table1[[#This Row],[Current Total TOTAL_COST]]</f>
        <v>-21883.885699999999</v>
      </c>
      <c r="U1043" s="1">
        <f>+Table1[[#This Row],[Adj Total CONTRIBUTION_MARGIN]]-Table1[[#This Row],[Current Total CONTRIBUTION_MARGIN]]</f>
        <v>-26793.87</v>
      </c>
      <c r="V1043" s="1">
        <f>+Table1[[#This Row],[Adj Total OPERATING_MARGIN]]-Table1[[#This Row],[Current Total OPERATING_MARGIN]]</f>
        <v>-19361.96</v>
      </c>
    </row>
    <row r="1044" spans="1:22" x14ac:dyDescent="0.3">
      <c r="A1044" t="s">
        <v>25</v>
      </c>
      <c r="B1044">
        <v>2025</v>
      </c>
      <c r="C1044" t="s">
        <v>58</v>
      </c>
      <c r="D1044" t="s">
        <v>58</v>
      </c>
      <c r="E1044" s="2">
        <v>66</v>
      </c>
      <c r="F1044" s="1">
        <v>172673.08</v>
      </c>
      <c r="G1044" s="1">
        <v>231360.05</v>
      </c>
      <c r="H1044" s="1">
        <v>20869.2415</v>
      </c>
      <c r="I1044" s="1">
        <v>9550.68</v>
      </c>
      <c r="J1044" s="1">
        <v>4391.55</v>
      </c>
      <c r="K1044" s="2">
        <v>98</v>
      </c>
      <c r="L1044" s="1">
        <v>349103.61</v>
      </c>
      <c r="M1044" s="1">
        <v>488501.35</v>
      </c>
      <c r="N1044" s="1">
        <v>68022.145000000004</v>
      </c>
      <c r="O1044" s="1">
        <v>1876.32</v>
      </c>
      <c r="P1044" s="1">
        <v>-14930.87</v>
      </c>
      <c r="Q1044" s="2">
        <f>-+Table1[[#This Row],[Current Record Count]]+Table1[[#This Row],[Adj Record Count]]</f>
        <v>32</v>
      </c>
      <c r="R1044" s="1">
        <f>+-Table1[[#This Row],[Current Total ADJUSTMENT_AMOUNT]]+Table1[[#This Row],[Adj Total ADJUSTMENT_AMOUNT]]</f>
        <v>176430.53</v>
      </c>
      <c r="S1044" s="1">
        <f>-Table1[[#This Row],[Current Total CHARGE_AMOUNT]]+Table1[[#This Row],[Adj Total CHARGE_AMOUNT]]</f>
        <v>257141.3</v>
      </c>
      <c r="T1044" s="1">
        <f>+Table1[[#This Row],[Adj Total TOTAL_COST]]-Table1[[#This Row],[Current Total TOTAL_COST]]</f>
        <v>47152.9035</v>
      </c>
      <c r="U1044" s="1">
        <f>+Table1[[#This Row],[Adj Total CONTRIBUTION_MARGIN]]-Table1[[#This Row],[Current Total CONTRIBUTION_MARGIN]]</f>
        <v>-7674.3600000000006</v>
      </c>
      <c r="V1044" s="1">
        <f>+Table1[[#This Row],[Adj Total OPERATING_MARGIN]]-Table1[[#This Row],[Current Total OPERATING_MARGIN]]</f>
        <v>-19322.420000000002</v>
      </c>
    </row>
    <row r="1045" spans="1:22" x14ac:dyDescent="0.3">
      <c r="A1045" t="s">
        <v>16</v>
      </c>
      <c r="B1045">
        <v>2021</v>
      </c>
      <c r="C1045" t="s">
        <v>23</v>
      </c>
      <c r="D1045" t="s">
        <v>94</v>
      </c>
      <c r="E1045" s="2">
        <v>2155</v>
      </c>
      <c r="F1045" s="1">
        <v>655225.44999999995</v>
      </c>
      <c r="G1045" s="1">
        <v>924954.26</v>
      </c>
      <c r="H1045" s="1">
        <v>62353.393900000003</v>
      </c>
      <c r="I1045" s="1">
        <v>270413.23</v>
      </c>
      <c r="J1045" s="1">
        <v>248026.38</v>
      </c>
      <c r="K1045" s="2">
        <v>2127</v>
      </c>
      <c r="L1045" s="1">
        <v>591971.19999999995</v>
      </c>
      <c r="M1045" s="1">
        <v>835386.5</v>
      </c>
      <c r="N1045" s="1">
        <v>52427.105199999998</v>
      </c>
      <c r="O1045" s="1">
        <v>247656.69</v>
      </c>
      <c r="P1045" s="1">
        <v>228717.31</v>
      </c>
      <c r="Q1045" s="2">
        <f>-+Table1[[#This Row],[Current Record Count]]+Table1[[#This Row],[Adj Record Count]]</f>
        <v>-28</v>
      </c>
      <c r="R1045" s="1">
        <f>+-Table1[[#This Row],[Current Total ADJUSTMENT_AMOUNT]]+Table1[[#This Row],[Adj Total ADJUSTMENT_AMOUNT]]</f>
        <v>-63254.25</v>
      </c>
      <c r="S1045" s="1">
        <f>-Table1[[#This Row],[Current Total CHARGE_AMOUNT]]+Table1[[#This Row],[Adj Total CHARGE_AMOUNT]]</f>
        <v>-89567.760000000009</v>
      </c>
      <c r="T1045" s="1">
        <f>+Table1[[#This Row],[Adj Total TOTAL_COST]]-Table1[[#This Row],[Current Total TOTAL_COST]]</f>
        <v>-9926.2887000000046</v>
      </c>
      <c r="U1045" s="1">
        <f>+Table1[[#This Row],[Adj Total CONTRIBUTION_MARGIN]]-Table1[[#This Row],[Current Total CONTRIBUTION_MARGIN]]</f>
        <v>-22756.539999999979</v>
      </c>
      <c r="V1045" s="1">
        <f>+Table1[[#This Row],[Adj Total OPERATING_MARGIN]]-Table1[[#This Row],[Current Total OPERATING_MARGIN]]</f>
        <v>-19309.070000000007</v>
      </c>
    </row>
    <row r="1046" spans="1:22" x14ac:dyDescent="0.3">
      <c r="A1046" t="s">
        <v>31</v>
      </c>
      <c r="B1046">
        <v>2023</v>
      </c>
      <c r="C1046" t="s">
        <v>29</v>
      </c>
      <c r="D1046" t="s">
        <v>38</v>
      </c>
      <c r="E1046" s="2">
        <v>17</v>
      </c>
      <c r="F1046" s="1">
        <v>131254.18</v>
      </c>
      <c r="G1046" s="1">
        <v>201422.9</v>
      </c>
      <c r="H1046" s="1">
        <v>48896.483099999998</v>
      </c>
      <c r="I1046" s="1">
        <v>37113.440000000002</v>
      </c>
      <c r="J1046" s="1">
        <v>21234.74</v>
      </c>
      <c r="K1046" s="2">
        <v>4</v>
      </c>
      <c r="L1046" s="1">
        <v>1365.33</v>
      </c>
      <c r="M1046" s="1">
        <v>5471.28</v>
      </c>
      <c r="N1046" s="1">
        <v>2161.0902000000001</v>
      </c>
      <c r="O1046" s="1">
        <v>2753.19</v>
      </c>
      <c r="P1046" s="1">
        <v>1945.53</v>
      </c>
      <c r="Q1046" s="2">
        <f>-+Table1[[#This Row],[Current Record Count]]+Table1[[#This Row],[Adj Record Count]]</f>
        <v>-13</v>
      </c>
      <c r="R1046" s="1">
        <f>+-Table1[[#This Row],[Current Total ADJUSTMENT_AMOUNT]]+Table1[[#This Row],[Adj Total ADJUSTMENT_AMOUNT]]</f>
        <v>-129888.84999999999</v>
      </c>
      <c r="S1046" s="1">
        <f>-Table1[[#This Row],[Current Total CHARGE_AMOUNT]]+Table1[[#This Row],[Adj Total CHARGE_AMOUNT]]</f>
        <v>-195951.62</v>
      </c>
      <c r="T1046" s="1">
        <f>+Table1[[#This Row],[Adj Total TOTAL_COST]]-Table1[[#This Row],[Current Total TOTAL_COST]]</f>
        <v>-46735.392899999999</v>
      </c>
      <c r="U1046" s="1">
        <f>+Table1[[#This Row],[Adj Total CONTRIBUTION_MARGIN]]-Table1[[#This Row],[Current Total CONTRIBUTION_MARGIN]]</f>
        <v>-34360.25</v>
      </c>
      <c r="V1046" s="1">
        <f>+Table1[[#This Row],[Adj Total OPERATING_MARGIN]]-Table1[[#This Row],[Current Total OPERATING_MARGIN]]</f>
        <v>-19289.210000000003</v>
      </c>
    </row>
    <row r="1047" spans="1:22" x14ac:dyDescent="0.3">
      <c r="A1047" t="s">
        <v>33</v>
      </c>
      <c r="B1047">
        <v>2020</v>
      </c>
      <c r="C1047" t="s">
        <v>23</v>
      </c>
      <c r="D1047" t="s">
        <v>24</v>
      </c>
      <c r="E1047" s="2">
        <v>149</v>
      </c>
      <c r="F1047" s="1">
        <v>325293.12</v>
      </c>
      <c r="G1047" s="1">
        <v>492564.7</v>
      </c>
      <c r="H1047" s="1">
        <v>146836.12210000001</v>
      </c>
      <c r="I1047" s="1">
        <v>58332.79</v>
      </c>
      <c r="J1047" s="1">
        <v>19195.64</v>
      </c>
      <c r="K1047" s="2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2">
        <f>-+Table1[[#This Row],[Current Record Count]]+Table1[[#This Row],[Adj Record Count]]</f>
        <v>-149</v>
      </c>
      <c r="R1047" s="1">
        <f>+-Table1[[#This Row],[Current Total ADJUSTMENT_AMOUNT]]+Table1[[#This Row],[Adj Total ADJUSTMENT_AMOUNT]]</f>
        <v>-325293.12</v>
      </c>
      <c r="S1047" s="1">
        <f>-Table1[[#This Row],[Current Total CHARGE_AMOUNT]]+Table1[[#This Row],[Adj Total CHARGE_AMOUNT]]</f>
        <v>-492564.7</v>
      </c>
      <c r="T1047" s="1">
        <f>+Table1[[#This Row],[Adj Total TOTAL_COST]]-Table1[[#This Row],[Current Total TOTAL_COST]]</f>
        <v>-146836.12210000001</v>
      </c>
      <c r="U1047" s="1">
        <f>+Table1[[#This Row],[Adj Total CONTRIBUTION_MARGIN]]-Table1[[#This Row],[Current Total CONTRIBUTION_MARGIN]]</f>
        <v>-58332.79</v>
      </c>
      <c r="V1047" s="1">
        <f>+Table1[[#This Row],[Adj Total OPERATING_MARGIN]]-Table1[[#This Row],[Current Total OPERATING_MARGIN]]</f>
        <v>-19195.64</v>
      </c>
    </row>
    <row r="1048" spans="1:22" x14ac:dyDescent="0.3">
      <c r="A1048" t="s">
        <v>35</v>
      </c>
      <c r="B1048">
        <v>2022</v>
      </c>
      <c r="C1048" t="s">
        <v>20</v>
      </c>
      <c r="D1048" t="s">
        <v>102</v>
      </c>
      <c r="E1048" s="2">
        <v>238</v>
      </c>
      <c r="F1048" s="1">
        <v>397975.41</v>
      </c>
      <c r="G1048" s="1">
        <v>537130.68000000005</v>
      </c>
      <c r="H1048" s="1">
        <v>129558.6162</v>
      </c>
      <c r="I1048" s="1">
        <v>70965.429999999993</v>
      </c>
      <c r="J1048" s="1">
        <v>33888.47</v>
      </c>
      <c r="K1048" s="2">
        <v>179</v>
      </c>
      <c r="L1048" s="1">
        <v>221418.35</v>
      </c>
      <c r="M1048" s="1">
        <v>295977.81</v>
      </c>
      <c r="N1048" s="1">
        <v>76030.755799999999</v>
      </c>
      <c r="O1048" s="1">
        <v>37507.089999999997</v>
      </c>
      <c r="P1048" s="1">
        <v>14695.48</v>
      </c>
      <c r="Q1048" s="2">
        <f>-+Table1[[#This Row],[Current Record Count]]+Table1[[#This Row],[Adj Record Count]]</f>
        <v>-59</v>
      </c>
      <c r="R1048" s="1">
        <f>+-Table1[[#This Row],[Current Total ADJUSTMENT_AMOUNT]]+Table1[[#This Row],[Adj Total ADJUSTMENT_AMOUNT]]</f>
        <v>-176557.05999999997</v>
      </c>
      <c r="S1048" s="1">
        <f>-Table1[[#This Row],[Current Total CHARGE_AMOUNT]]+Table1[[#This Row],[Adj Total CHARGE_AMOUNT]]</f>
        <v>-241152.87000000005</v>
      </c>
      <c r="T1048" s="1">
        <f>+Table1[[#This Row],[Adj Total TOTAL_COST]]-Table1[[#This Row],[Current Total TOTAL_COST]]</f>
        <v>-53527.860400000005</v>
      </c>
      <c r="U1048" s="1">
        <f>+Table1[[#This Row],[Adj Total CONTRIBUTION_MARGIN]]-Table1[[#This Row],[Current Total CONTRIBUTION_MARGIN]]</f>
        <v>-33458.339999999997</v>
      </c>
      <c r="V1048" s="1">
        <f>+Table1[[#This Row],[Adj Total OPERATING_MARGIN]]-Table1[[#This Row],[Current Total OPERATING_MARGIN]]</f>
        <v>-19192.990000000002</v>
      </c>
    </row>
    <row r="1049" spans="1:22" x14ac:dyDescent="0.3">
      <c r="A1049" t="s">
        <v>31</v>
      </c>
      <c r="B1049">
        <v>2022</v>
      </c>
      <c r="C1049" t="s">
        <v>20</v>
      </c>
      <c r="D1049" t="s">
        <v>61</v>
      </c>
      <c r="E1049" s="2">
        <v>266</v>
      </c>
      <c r="F1049" s="1">
        <v>1795095.98</v>
      </c>
      <c r="G1049" s="1">
        <v>2375499.0699999998</v>
      </c>
      <c r="H1049" s="1">
        <v>774454.93599999999</v>
      </c>
      <c r="I1049" s="1">
        <v>165461.22</v>
      </c>
      <c r="J1049" s="1">
        <v>-60030.080000000002</v>
      </c>
      <c r="K1049" s="2">
        <v>133</v>
      </c>
      <c r="L1049" s="1">
        <v>578958.72</v>
      </c>
      <c r="M1049" s="1">
        <v>753544.2</v>
      </c>
      <c r="N1049" s="1">
        <v>277711.70169999998</v>
      </c>
      <c r="O1049" s="1">
        <v>5641.55</v>
      </c>
      <c r="P1049" s="1">
        <v>-79185.88</v>
      </c>
      <c r="Q1049" s="2">
        <f>-+Table1[[#This Row],[Current Record Count]]+Table1[[#This Row],[Adj Record Count]]</f>
        <v>-133</v>
      </c>
      <c r="R1049" s="1">
        <f>+-Table1[[#This Row],[Current Total ADJUSTMENT_AMOUNT]]+Table1[[#This Row],[Adj Total ADJUSTMENT_AMOUNT]]</f>
        <v>-1216137.26</v>
      </c>
      <c r="S1049" s="1">
        <f>-Table1[[#This Row],[Current Total CHARGE_AMOUNT]]+Table1[[#This Row],[Adj Total CHARGE_AMOUNT]]</f>
        <v>-1621954.8699999999</v>
      </c>
      <c r="T1049" s="1">
        <f>+Table1[[#This Row],[Adj Total TOTAL_COST]]-Table1[[#This Row],[Current Total TOTAL_COST]]</f>
        <v>-496743.23430000001</v>
      </c>
      <c r="U1049" s="1">
        <f>+Table1[[#This Row],[Adj Total CONTRIBUTION_MARGIN]]-Table1[[#This Row],[Current Total CONTRIBUTION_MARGIN]]</f>
        <v>-159819.67000000001</v>
      </c>
      <c r="V1049" s="1">
        <f>+Table1[[#This Row],[Adj Total OPERATING_MARGIN]]-Table1[[#This Row],[Current Total OPERATING_MARGIN]]</f>
        <v>-19155.800000000003</v>
      </c>
    </row>
    <row r="1050" spans="1:22" x14ac:dyDescent="0.3">
      <c r="A1050" t="s">
        <v>16</v>
      </c>
      <c r="B1050">
        <v>2024</v>
      </c>
      <c r="C1050" t="s">
        <v>67</v>
      </c>
      <c r="D1050" t="s">
        <v>67</v>
      </c>
      <c r="E1050" s="2">
        <v>5553</v>
      </c>
      <c r="F1050" s="1">
        <v>1689988.6</v>
      </c>
      <c r="G1050" s="1">
        <v>2517906.62</v>
      </c>
      <c r="H1050" s="1">
        <v>324275.34340000001</v>
      </c>
      <c r="I1050" s="1">
        <v>629213.1</v>
      </c>
      <c r="J1050" s="1">
        <v>552779.88</v>
      </c>
      <c r="K1050" s="2">
        <v>5538</v>
      </c>
      <c r="L1050" s="1">
        <v>1609176.74</v>
      </c>
      <c r="M1050" s="1">
        <v>2403280.29</v>
      </c>
      <c r="N1050" s="1">
        <v>302953.25880000001</v>
      </c>
      <c r="O1050" s="1">
        <v>604774.18000000005</v>
      </c>
      <c r="P1050" s="1">
        <v>533638.54</v>
      </c>
      <c r="Q1050" s="2">
        <f>-+Table1[[#This Row],[Current Record Count]]+Table1[[#This Row],[Adj Record Count]]</f>
        <v>-15</v>
      </c>
      <c r="R1050" s="1">
        <f>+-Table1[[#This Row],[Current Total ADJUSTMENT_AMOUNT]]+Table1[[#This Row],[Adj Total ADJUSTMENT_AMOUNT]]</f>
        <v>-80811.860000000102</v>
      </c>
      <c r="S1050" s="1">
        <f>-Table1[[#This Row],[Current Total CHARGE_AMOUNT]]+Table1[[#This Row],[Adj Total CHARGE_AMOUNT]]</f>
        <v>-114626.33000000007</v>
      </c>
      <c r="T1050" s="1">
        <f>+Table1[[#This Row],[Adj Total TOTAL_COST]]-Table1[[#This Row],[Current Total TOTAL_COST]]</f>
        <v>-21322.084600000002</v>
      </c>
      <c r="U1050" s="1">
        <f>+Table1[[#This Row],[Adj Total CONTRIBUTION_MARGIN]]-Table1[[#This Row],[Current Total CONTRIBUTION_MARGIN]]</f>
        <v>-24438.919999999925</v>
      </c>
      <c r="V1050" s="1">
        <f>+Table1[[#This Row],[Adj Total OPERATING_MARGIN]]-Table1[[#This Row],[Current Total OPERATING_MARGIN]]</f>
        <v>-19141.339999999967</v>
      </c>
    </row>
    <row r="1051" spans="1:22" x14ac:dyDescent="0.3">
      <c r="A1051" t="s">
        <v>98</v>
      </c>
      <c r="B1051">
        <v>2023</v>
      </c>
      <c r="C1051" t="s">
        <v>28</v>
      </c>
      <c r="D1051" t="s">
        <v>28</v>
      </c>
      <c r="E1051" s="2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2">
        <v>3</v>
      </c>
      <c r="L1051" s="1">
        <v>126555.64</v>
      </c>
      <c r="M1051" s="1">
        <v>171401.11</v>
      </c>
      <c r="N1051" s="1">
        <v>63334.034500000002</v>
      </c>
      <c r="O1051" s="1">
        <v>252.95</v>
      </c>
      <c r="P1051" s="1">
        <v>-19051.22</v>
      </c>
      <c r="Q1051" s="2">
        <f>-+Table1[[#This Row],[Current Record Count]]+Table1[[#This Row],[Adj Record Count]]</f>
        <v>3</v>
      </c>
      <c r="R1051" s="1">
        <f>+-Table1[[#This Row],[Current Total ADJUSTMENT_AMOUNT]]+Table1[[#This Row],[Adj Total ADJUSTMENT_AMOUNT]]</f>
        <v>126555.64</v>
      </c>
      <c r="S1051" s="1">
        <f>-Table1[[#This Row],[Current Total CHARGE_AMOUNT]]+Table1[[#This Row],[Adj Total CHARGE_AMOUNT]]</f>
        <v>171401.11</v>
      </c>
      <c r="T1051" s="1">
        <f>+Table1[[#This Row],[Adj Total TOTAL_COST]]-Table1[[#This Row],[Current Total TOTAL_COST]]</f>
        <v>63334.034500000002</v>
      </c>
      <c r="U1051" s="1">
        <f>+Table1[[#This Row],[Adj Total CONTRIBUTION_MARGIN]]-Table1[[#This Row],[Current Total CONTRIBUTION_MARGIN]]</f>
        <v>252.95</v>
      </c>
      <c r="V1051" s="1">
        <f>+Table1[[#This Row],[Adj Total OPERATING_MARGIN]]-Table1[[#This Row],[Current Total OPERATING_MARGIN]]</f>
        <v>-19051.22</v>
      </c>
    </row>
    <row r="1052" spans="1:22" x14ac:dyDescent="0.3">
      <c r="A1052" t="s">
        <v>16</v>
      </c>
      <c r="B1052">
        <v>2021</v>
      </c>
      <c r="C1052" t="s">
        <v>17</v>
      </c>
      <c r="D1052" t="s">
        <v>45</v>
      </c>
      <c r="E1052" s="2">
        <v>328</v>
      </c>
      <c r="F1052" s="1">
        <v>290585.51</v>
      </c>
      <c r="G1052" s="1">
        <v>405186.89</v>
      </c>
      <c r="H1052" s="1">
        <v>86424.030199999994</v>
      </c>
      <c r="I1052" s="1">
        <v>58338.33</v>
      </c>
      <c r="J1052" s="1">
        <v>31624.080000000002</v>
      </c>
      <c r="K1052" s="2">
        <v>281</v>
      </c>
      <c r="L1052" s="1">
        <v>105400.87</v>
      </c>
      <c r="M1052" s="1">
        <v>134618.39000000001</v>
      </c>
      <c r="N1052" s="1">
        <v>27140.0448</v>
      </c>
      <c r="O1052" s="1">
        <v>21465.17</v>
      </c>
      <c r="P1052" s="1">
        <v>12598.55</v>
      </c>
      <c r="Q1052" s="2">
        <f>-+Table1[[#This Row],[Current Record Count]]+Table1[[#This Row],[Adj Record Count]]</f>
        <v>-47</v>
      </c>
      <c r="R1052" s="1">
        <f>+-Table1[[#This Row],[Current Total ADJUSTMENT_AMOUNT]]+Table1[[#This Row],[Adj Total ADJUSTMENT_AMOUNT]]</f>
        <v>-185184.64000000001</v>
      </c>
      <c r="S1052" s="1">
        <f>-Table1[[#This Row],[Current Total CHARGE_AMOUNT]]+Table1[[#This Row],[Adj Total CHARGE_AMOUNT]]</f>
        <v>-270568.5</v>
      </c>
      <c r="T1052" s="1">
        <f>+Table1[[#This Row],[Adj Total TOTAL_COST]]-Table1[[#This Row],[Current Total TOTAL_COST]]</f>
        <v>-59283.98539999999</v>
      </c>
      <c r="U1052" s="1">
        <f>+Table1[[#This Row],[Adj Total CONTRIBUTION_MARGIN]]-Table1[[#This Row],[Current Total CONTRIBUTION_MARGIN]]</f>
        <v>-36873.160000000003</v>
      </c>
      <c r="V1052" s="1">
        <f>+Table1[[#This Row],[Adj Total OPERATING_MARGIN]]-Table1[[#This Row],[Current Total OPERATING_MARGIN]]</f>
        <v>-19025.530000000002</v>
      </c>
    </row>
    <row r="1053" spans="1:22" x14ac:dyDescent="0.3">
      <c r="A1053" t="s">
        <v>31</v>
      </c>
      <c r="B1053">
        <v>2023</v>
      </c>
      <c r="C1053" t="s">
        <v>17</v>
      </c>
      <c r="D1053" t="s">
        <v>69</v>
      </c>
      <c r="E1053" s="2">
        <v>21</v>
      </c>
      <c r="F1053" s="1">
        <v>194641.66</v>
      </c>
      <c r="G1053" s="1">
        <v>272056.13</v>
      </c>
      <c r="H1053" s="1">
        <v>71900.023400000005</v>
      </c>
      <c r="I1053" s="1">
        <v>42074.53</v>
      </c>
      <c r="J1053" s="1">
        <v>18541.88</v>
      </c>
      <c r="K1053" s="2">
        <v>1</v>
      </c>
      <c r="L1053" s="1">
        <v>2638.88</v>
      </c>
      <c r="M1053" s="1">
        <v>2638.88</v>
      </c>
      <c r="N1053" s="1">
        <v>541.93290000000002</v>
      </c>
      <c r="O1053" s="1">
        <v>-289.02</v>
      </c>
      <c r="P1053" s="1">
        <v>-482.16</v>
      </c>
      <c r="Q1053" s="2">
        <f>-+Table1[[#This Row],[Current Record Count]]+Table1[[#This Row],[Adj Record Count]]</f>
        <v>-20</v>
      </c>
      <c r="R1053" s="1">
        <f>+-Table1[[#This Row],[Current Total ADJUSTMENT_AMOUNT]]+Table1[[#This Row],[Adj Total ADJUSTMENT_AMOUNT]]</f>
        <v>-192002.78</v>
      </c>
      <c r="S1053" s="1">
        <f>-Table1[[#This Row],[Current Total CHARGE_AMOUNT]]+Table1[[#This Row],[Adj Total CHARGE_AMOUNT]]</f>
        <v>-269417.25</v>
      </c>
      <c r="T1053" s="1">
        <f>+Table1[[#This Row],[Adj Total TOTAL_COST]]-Table1[[#This Row],[Current Total TOTAL_COST]]</f>
        <v>-71358.090500000006</v>
      </c>
      <c r="U1053" s="1">
        <f>+Table1[[#This Row],[Adj Total CONTRIBUTION_MARGIN]]-Table1[[#This Row],[Current Total CONTRIBUTION_MARGIN]]</f>
        <v>-42363.549999999996</v>
      </c>
      <c r="V1053" s="1">
        <f>+Table1[[#This Row],[Adj Total OPERATING_MARGIN]]-Table1[[#This Row],[Current Total OPERATING_MARGIN]]</f>
        <v>-19024.04</v>
      </c>
    </row>
    <row r="1054" spans="1:22" x14ac:dyDescent="0.3">
      <c r="A1054" t="s">
        <v>22</v>
      </c>
      <c r="B1054">
        <v>2023</v>
      </c>
      <c r="C1054" t="s">
        <v>20</v>
      </c>
      <c r="D1054" t="s">
        <v>102</v>
      </c>
      <c r="E1054" s="2">
        <v>4425</v>
      </c>
      <c r="F1054" s="1">
        <v>2409247.2200000002</v>
      </c>
      <c r="G1054" s="1">
        <v>3544006.27</v>
      </c>
      <c r="H1054" s="1">
        <v>2562738.6466000001</v>
      </c>
      <c r="I1054" s="1">
        <v>35379.620000000003</v>
      </c>
      <c r="J1054" s="1">
        <v>-739295.13</v>
      </c>
      <c r="K1054" s="2">
        <v>4360</v>
      </c>
      <c r="L1054" s="1">
        <v>2091500.93</v>
      </c>
      <c r="M1054" s="1">
        <v>3103254.91</v>
      </c>
      <c r="N1054" s="1">
        <v>2436259.8467000001</v>
      </c>
      <c r="O1054" s="1">
        <v>-17580.509999999998</v>
      </c>
      <c r="P1054" s="1">
        <v>-758308.39</v>
      </c>
      <c r="Q1054" s="2">
        <f>-+Table1[[#This Row],[Current Record Count]]+Table1[[#This Row],[Adj Record Count]]</f>
        <v>-65</v>
      </c>
      <c r="R1054" s="1">
        <f>+-Table1[[#This Row],[Current Total ADJUSTMENT_AMOUNT]]+Table1[[#This Row],[Adj Total ADJUSTMENT_AMOUNT]]</f>
        <v>-317746.29000000027</v>
      </c>
      <c r="S1054" s="1">
        <f>-Table1[[#This Row],[Current Total CHARGE_AMOUNT]]+Table1[[#This Row],[Adj Total CHARGE_AMOUNT]]</f>
        <v>-440751.35999999987</v>
      </c>
      <c r="T1054" s="1">
        <f>+Table1[[#This Row],[Adj Total TOTAL_COST]]-Table1[[#This Row],[Current Total TOTAL_COST]]</f>
        <v>-126478.79989999998</v>
      </c>
      <c r="U1054" s="1">
        <f>+Table1[[#This Row],[Adj Total CONTRIBUTION_MARGIN]]-Table1[[#This Row],[Current Total CONTRIBUTION_MARGIN]]</f>
        <v>-52960.130000000005</v>
      </c>
      <c r="V1054" s="1">
        <f>+Table1[[#This Row],[Adj Total OPERATING_MARGIN]]-Table1[[#This Row],[Current Total OPERATING_MARGIN]]</f>
        <v>-19013.260000000009</v>
      </c>
    </row>
    <row r="1055" spans="1:22" x14ac:dyDescent="0.3">
      <c r="A1055" t="s">
        <v>33</v>
      </c>
      <c r="B1055">
        <v>2022</v>
      </c>
      <c r="C1055" t="s">
        <v>20</v>
      </c>
      <c r="D1055" t="s">
        <v>89</v>
      </c>
      <c r="E1055" s="2">
        <v>192</v>
      </c>
      <c r="F1055" s="1">
        <v>1286875.78</v>
      </c>
      <c r="G1055" s="1">
        <v>1879850.76</v>
      </c>
      <c r="H1055" s="1">
        <v>685854.32790000003</v>
      </c>
      <c r="I1055" s="1">
        <v>92606.69</v>
      </c>
      <c r="J1055" s="1">
        <v>18907.43</v>
      </c>
      <c r="K1055" s="2">
        <v>3</v>
      </c>
      <c r="L1055" s="1">
        <v>186.41</v>
      </c>
      <c r="M1055" s="1">
        <v>208.17</v>
      </c>
      <c r="N1055" s="1">
        <v>51.072499999999998</v>
      </c>
      <c r="O1055" s="1">
        <v>-16.25</v>
      </c>
      <c r="P1055" s="1">
        <v>-20.9</v>
      </c>
      <c r="Q1055" s="2">
        <f>-+Table1[[#This Row],[Current Record Count]]+Table1[[#This Row],[Adj Record Count]]</f>
        <v>-189</v>
      </c>
      <c r="R1055" s="1">
        <f>+-Table1[[#This Row],[Current Total ADJUSTMENT_AMOUNT]]+Table1[[#This Row],[Adj Total ADJUSTMENT_AMOUNT]]</f>
        <v>-1286689.3700000001</v>
      </c>
      <c r="S1055" s="1">
        <f>-Table1[[#This Row],[Current Total CHARGE_AMOUNT]]+Table1[[#This Row],[Adj Total CHARGE_AMOUNT]]</f>
        <v>-1879642.59</v>
      </c>
      <c r="T1055" s="1">
        <f>+Table1[[#This Row],[Adj Total TOTAL_COST]]-Table1[[#This Row],[Current Total TOTAL_COST]]</f>
        <v>-685803.25540000002</v>
      </c>
      <c r="U1055" s="1">
        <f>+Table1[[#This Row],[Adj Total CONTRIBUTION_MARGIN]]-Table1[[#This Row],[Current Total CONTRIBUTION_MARGIN]]</f>
        <v>-92622.94</v>
      </c>
      <c r="V1055" s="1">
        <f>+Table1[[#This Row],[Adj Total OPERATING_MARGIN]]-Table1[[#This Row],[Current Total OPERATING_MARGIN]]</f>
        <v>-18928.330000000002</v>
      </c>
    </row>
    <row r="1056" spans="1:22" x14ac:dyDescent="0.3">
      <c r="A1056" t="s">
        <v>22</v>
      </c>
      <c r="B1056">
        <v>2021</v>
      </c>
      <c r="C1056" t="s">
        <v>17</v>
      </c>
      <c r="D1056" t="s">
        <v>107</v>
      </c>
      <c r="E1056" s="2">
        <v>6173</v>
      </c>
      <c r="F1056" s="1">
        <v>4309927.76</v>
      </c>
      <c r="G1056" s="1">
        <v>6177564.46</v>
      </c>
      <c r="H1056" s="1">
        <v>1876410.3940000001</v>
      </c>
      <c r="I1056" s="1">
        <v>1054043.6399999999</v>
      </c>
      <c r="J1056" s="1">
        <v>474869.28</v>
      </c>
      <c r="K1056" s="2">
        <v>6135</v>
      </c>
      <c r="L1056" s="1">
        <v>4172518.82</v>
      </c>
      <c r="M1056" s="1">
        <v>5991213.7800000003</v>
      </c>
      <c r="N1056" s="1">
        <v>1842998.0848999999</v>
      </c>
      <c r="O1056" s="1">
        <v>1024770.28</v>
      </c>
      <c r="P1056" s="1">
        <v>455952.37</v>
      </c>
      <c r="Q1056" s="2">
        <f>-+Table1[[#This Row],[Current Record Count]]+Table1[[#This Row],[Adj Record Count]]</f>
        <v>-38</v>
      </c>
      <c r="R1056" s="1">
        <f>+-Table1[[#This Row],[Current Total ADJUSTMENT_AMOUNT]]+Table1[[#This Row],[Adj Total ADJUSTMENT_AMOUNT]]</f>
        <v>-137408.93999999994</v>
      </c>
      <c r="S1056" s="1">
        <f>-Table1[[#This Row],[Current Total CHARGE_AMOUNT]]+Table1[[#This Row],[Adj Total CHARGE_AMOUNT]]</f>
        <v>-186350.6799999997</v>
      </c>
      <c r="T1056" s="1">
        <f>+Table1[[#This Row],[Adj Total TOTAL_COST]]-Table1[[#This Row],[Current Total TOTAL_COST]]</f>
        <v>-33412.309100000188</v>
      </c>
      <c r="U1056" s="1">
        <f>+Table1[[#This Row],[Adj Total CONTRIBUTION_MARGIN]]-Table1[[#This Row],[Current Total CONTRIBUTION_MARGIN]]</f>
        <v>-29273.35999999987</v>
      </c>
      <c r="V1056" s="1">
        <f>+Table1[[#This Row],[Adj Total OPERATING_MARGIN]]-Table1[[#This Row],[Current Total OPERATING_MARGIN]]</f>
        <v>-18916.910000000033</v>
      </c>
    </row>
    <row r="1057" spans="1:22" x14ac:dyDescent="0.3">
      <c r="A1057" t="s">
        <v>35</v>
      </c>
      <c r="B1057">
        <v>2021</v>
      </c>
      <c r="C1057" t="s">
        <v>23</v>
      </c>
      <c r="D1057" t="s">
        <v>40</v>
      </c>
      <c r="E1057" s="2">
        <v>54</v>
      </c>
      <c r="F1057" s="1">
        <v>60718.22</v>
      </c>
      <c r="G1057" s="1">
        <v>93393.04</v>
      </c>
      <c r="H1057" s="1">
        <v>17588.655200000001</v>
      </c>
      <c r="I1057" s="1">
        <v>31355.01</v>
      </c>
      <c r="J1057" s="1">
        <v>24814.6</v>
      </c>
      <c r="K1057" s="2">
        <v>40</v>
      </c>
      <c r="L1057" s="1">
        <v>19271.740000000002</v>
      </c>
      <c r="M1057" s="1">
        <v>26681</v>
      </c>
      <c r="N1057" s="1">
        <v>4462.817</v>
      </c>
      <c r="O1057" s="1">
        <v>7451.11</v>
      </c>
      <c r="P1057" s="1">
        <v>5898.28</v>
      </c>
      <c r="Q1057" s="2">
        <f>-+Table1[[#This Row],[Current Record Count]]+Table1[[#This Row],[Adj Record Count]]</f>
        <v>-14</v>
      </c>
      <c r="R1057" s="1">
        <f>+-Table1[[#This Row],[Current Total ADJUSTMENT_AMOUNT]]+Table1[[#This Row],[Adj Total ADJUSTMENT_AMOUNT]]</f>
        <v>-41446.479999999996</v>
      </c>
      <c r="S1057" s="1">
        <f>-Table1[[#This Row],[Current Total CHARGE_AMOUNT]]+Table1[[#This Row],[Adj Total CHARGE_AMOUNT]]</f>
        <v>-66712.039999999994</v>
      </c>
      <c r="T1057" s="1">
        <f>+Table1[[#This Row],[Adj Total TOTAL_COST]]-Table1[[#This Row],[Current Total TOTAL_COST]]</f>
        <v>-13125.838200000002</v>
      </c>
      <c r="U1057" s="1">
        <f>+Table1[[#This Row],[Adj Total CONTRIBUTION_MARGIN]]-Table1[[#This Row],[Current Total CONTRIBUTION_MARGIN]]</f>
        <v>-23903.899999999998</v>
      </c>
      <c r="V1057" s="1">
        <f>+Table1[[#This Row],[Adj Total OPERATING_MARGIN]]-Table1[[#This Row],[Current Total OPERATING_MARGIN]]</f>
        <v>-18916.32</v>
      </c>
    </row>
    <row r="1058" spans="1:22" x14ac:dyDescent="0.3">
      <c r="A1058" t="s">
        <v>78</v>
      </c>
      <c r="B1058">
        <v>2020</v>
      </c>
      <c r="C1058" t="s">
        <v>17</v>
      </c>
      <c r="D1058" t="s">
        <v>86</v>
      </c>
      <c r="E1058" s="2">
        <v>711</v>
      </c>
      <c r="F1058" s="1">
        <v>1237430.8700000001</v>
      </c>
      <c r="G1058" s="1">
        <v>1581946.54</v>
      </c>
      <c r="H1058" s="1">
        <v>352030.52909999999</v>
      </c>
      <c r="I1058" s="1">
        <v>144511.01999999999</v>
      </c>
      <c r="J1058" s="1">
        <v>-13628.01</v>
      </c>
      <c r="K1058" s="2">
        <v>636</v>
      </c>
      <c r="L1058" s="1">
        <v>554554.66</v>
      </c>
      <c r="M1058" s="1">
        <v>726125.47</v>
      </c>
      <c r="N1058" s="1">
        <v>202162.24220000001</v>
      </c>
      <c r="O1058" s="1">
        <v>68771.759999999995</v>
      </c>
      <c r="P1058" s="1">
        <v>-32532.18</v>
      </c>
      <c r="Q1058" s="2">
        <f>-+Table1[[#This Row],[Current Record Count]]+Table1[[#This Row],[Adj Record Count]]</f>
        <v>-75</v>
      </c>
      <c r="R1058" s="1">
        <f>+-Table1[[#This Row],[Current Total ADJUSTMENT_AMOUNT]]+Table1[[#This Row],[Adj Total ADJUSTMENT_AMOUNT]]</f>
        <v>-682876.21000000008</v>
      </c>
      <c r="S1058" s="1">
        <f>-Table1[[#This Row],[Current Total CHARGE_AMOUNT]]+Table1[[#This Row],[Adj Total CHARGE_AMOUNT]]</f>
        <v>-855821.07000000007</v>
      </c>
      <c r="T1058" s="1">
        <f>+Table1[[#This Row],[Adj Total TOTAL_COST]]-Table1[[#This Row],[Current Total TOTAL_COST]]</f>
        <v>-149868.28689999998</v>
      </c>
      <c r="U1058" s="1">
        <f>+Table1[[#This Row],[Adj Total CONTRIBUTION_MARGIN]]-Table1[[#This Row],[Current Total CONTRIBUTION_MARGIN]]</f>
        <v>-75739.259999999995</v>
      </c>
      <c r="V1058" s="1">
        <f>+Table1[[#This Row],[Adj Total OPERATING_MARGIN]]-Table1[[#This Row],[Current Total OPERATING_MARGIN]]</f>
        <v>-18904.169999999998</v>
      </c>
    </row>
    <row r="1059" spans="1:22" x14ac:dyDescent="0.3">
      <c r="A1059" t="s">
        <v>39</v>
      </c>
      <c r="B1059">
        <v>2023</v>
      </c>
      <c r="C1059" t="s">
        <v>50</v>
      </c>
      <c r="D1059" t="s">
        <v>50</v>
      </c>
      <c r="E1059" s="2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2">
        <v>11</v>
      </c>
      <c r="L1059" s="1">
        <v>83043.64</v>
      </c>
      <c r="M1059" s="1">
        <v>93481.31</v>
      </c>
      <c r="N1059" s="1">
        <v>29443.607199999999</v>
      </c>
      <c r="O1059" s="1">
        <v>-7533.42</v>
      </c>
      <c r="P1059" s="1">
        <v>-18863.37</v>
      </c>
      <c r="Q1059" s="2">
        <f>-+Table1[[#This Row],[Current Record Count]]+Table1[[#This Row],[Adj Record Count]]</f>
        <v>11</v>
      </c>
      <c r="R1059" s="1">
        <f>+-Table1[[#This Row],[Current Total ADJUSTMENT_AMOUNT]]+Table1[[#This Row],[Adj Total ADJUSTMENT_AMOUNT]]</f>
        <v>83043.64</v>
      </c>
      <c r="S1059" s="1">
        <f>-Table1[[#This Row],[Current Total CHARGE_AMOUNT]]+Table1[[#This Row],[Adj Total CHARGE_AMOUNT]]</f>
        <v>93481.31</v>
      </c>
      <c r="T1059" s="1">
        <f>+Table1[[#This Row],[Adj Total TOTAL_COST]]-Table1[[#This Row],[Current Total TOTAL_COST]]</f>
        <v>29443.607199999999</v>
      </c>
      <c r="U1059" s="1">
        <f>+Table1[[#This Row],[Adj Total CONTRIBUTION_MARGIN]]-Table1[[#This Row],[Current Total CONTRIBUTION_MARGIN]]</f>
        <v>-7533.42</v>
      </c>
      <c r="V1059" s="1">
        <f>+Table1[[#This Row],[Adj Total OPERATING_MARGIN]]-Table1[[#This Row],[Current Total OPERATING_MARGIN]]</f>
        <v>-18863.37</v>
      </c>
    </row>
    <row r="1060" spans="1:22" x14ac:dyDescent="0.3">
      <c r="A1060" t="s">
        <v>82</v>
      </c>
      <c r="B1060">
        <v>2024</v>
      </c>
      <c r="C1060" t="s">
        <v>29</v>
      </c>
      <c r="D1060" t="s">
        <v>87</v>
      </c>
      <c r="E1060" s="2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2">
        <v>4</v>
      </c>
      <c r="L1060" s="1">
        <v>114262.35</v>
      </c>
      <c r="M1060" s="1">
        <v>139069.79</v>
      </c>
      <c r="N1060" s="1">
        <v>43633.172700000003</v>
      </c>
      <c r="O1060" s="1">
        <v>-11915.65</v>
      </c>
      <c r="P1060" s="1">
        <v>-18825.73</v>
      </c>
      <c r="Q1060" s="2">
        <f>-+Table1[[#This Row],[Current Record Count]]+Table1[[#This Row],[Adj Record Count]]</f>
        <v>4</v>
      </c>
      <c r="R1060" s="1">
        <f>+-Table1[[#This Row],[Current Total ADJUSTMENT_AMOUNT]]+Table1[[#This Row],[Adj Total ADJUSTMENT_AMOUNT]]</f>
        <v>114262.35</v>
      </c>
      <c r="S1060" s="1">
        <f>-Table1[[#This Row],[Current Total CHARGE_AMOUNT]]+Table1[[#This Row],[Adj Total CHARGE_AMOUNT]]</f>
        <v>139069.79</v>
      </c>
      <c r="T1060" s="1">
        <f>+Table1[[#This Row],[Adj Total TOTAL_COST]]-Table1[[#This Row],[Current Total TOTAL_COST]]</f>
        <v>43633.172700000003</v>
      </c>
      <c r="U1060" s="1">
        <f>+Table1[[#This Row],[Adj Total CONTRIBUTION_MARGIN]]-Table1[[#This Row],[Current Total CONTRIBUTION_MARGIN]]</f>
        <v>-11915.65</v>
      </c>
      <c r="V1060" s="1">
        <f>+Table1[[#This Row],[Adj Total OPERATING_MARGIN]]-Table1[[#This Row],[Current Total OPERATING_MARGIN]]</f>
        <v>-18825.73</v>
      </c>
    </row>
    <row r="1061" spans="1:22" x14ac:dyDescent="0.3">
      <c r="A1061" t="s">
        <v>54</v>
      </c>
      <c r="B1061">
        <v>2025</v>
      </c>
      <c r="C1061" t="s">
        <v>17</v>
      </c>
      <c r="D1061" t="s">
        <v>79</v>
      </c>
      <c r="E1061" s="2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2">
        <v>46</v>
      </c>
      <c r="L1061" s="1">
        <v>275978.19</v>
      </c>
      <c r="M1061" s="1">
        <v>410158.06</v>
      </c>
      <c r="N1061" s="1">
        <v>135720.5759</v>
      </c>
      <c r="O1061" s="1">
        <v>55848.72</v>
      </c>
      <c r="P1061" s="1">
        <v>-18815.57</v>
      </c>
      <c r="Q1061" s="2">
        <f>-+Table1[[#This Row],[Current Record Count]]+Table1[[#This Row],[Adj Record Count]]</f>
        <v>46</v>
      </c>
      <c r="R1061" s="1">
        <f>+-Table1[[#This Row],[Current Total ADJUSTMENT_AMOUNT]]+Table1[[#This Row],[Adj Total ADJUSTMENT_AMOUNT]]</f>
        <v>275978.19</v>
      </c>
      <c r="S1061" s="1">
        <f>-Table1[[#This Row],[Current Total CHARGE_AMOUNT]]+Table1[[#This Row],[Adj Total CHARGE_AMOUNT]]</f>
        <v>410158.06</v>
      </c>
      <c r="T1061" s="1">
        <f>+Table1[[#This Row],[Adj Total TOTAL_COST]]-Table1[[#This Row],[Current Total TOTAL_COST]]</f>
        <v>135720.5759</v>
      </c>
      <c r="U1061" s="1">
        <f>+Table1[[#This Row],[Adj Total CONTRIBUTION_MARGIN]]-Table1[[#This Row],[Current Total CONTRIBUTION_MARGIN]]</f>
        <v>55848.72</v>
      </c>
      <c r="V1061" s="1">
        <f>+Table1[[#This Row],[Adj Total OPERATING_MARGIN]]-Table1[[#This Row],[Current Total OPERATING_MARGIN]]</f>
        <v>-18815.57</v>
      </c>
    </row>
    <row r="1062" spans="1:22" x14ac:dyDescent="0.3">
      <c r="A1062" t="s">
        <v>22</v>
      </c>
      <c r="B1062">
        <v>2024</v>
      </c>
      <c r="C1062" t="s">
        <v>20</v>
      </c>
      <c r="D1062" t="s">
        <v>55</v>
      </c>
      <c r="E1062" s="2">
        <v>1196</v>
      </c>
      <c r="F1062" s="1">
        <v>558595.94999999995</v>
      </c>
      <c r="G1062" s="1">
        <v>890212.46</v>
      </c>
      <c r="H1062" s="1">
        <v>197908.59330000001</v>
      </c>
      <c r="I1062" s="1">
        <v>258814.21</v>
      </c>
      <c r="J1062" s="1">
        <v>193567.37</v>
      </c>
      <c r="K1062" s="2">
        <v>1187</v>
      </c>
      <c r="L1062" s="1">
        <v>475314.97</v>
      </c>
      <c r="M1062" s="1">
        <v>749480.42</v>
      </c>
      <c r="N1062" s="1">
        <v>157627.18830000001</v>
      </c>
      <c r="O1062" s="1">
        <v>234450.29</v>
      </c>
      <c r="P1062" s="1">
        <v>174808.1</v>
      </c>
      <c r="Q1062" s="2">
        <f>-+Table1[[#This Row],[Current Record Count]]+Table1[[#This Row],[Adj Record Count]]</f>
        <v>-9</v>
      </c>
      <c r="R1062" s="1">
        <f>+-Table1[[#This Row],[Current Total ADJUSTMENT_AMOUNT]]+Table1[[#This Row],[Adj Total ADJUSTMENT_AMOUNT]]</f>
        <v>-83280.979999999981</v>
      </c>
      <c r="S1062" s="1">
        <f>-Table1[[#This Row],[Current Total CHARGE_AMOUNT]]+Table1[[#This Row],[Adj Total CHARGE_AMOUNT]]</f>
        <v>-140732.03999999992</v>
      </c>
      <c r="T1062" s="1">
        <f>+Table1[[#This Row],[Adj Total TOTAL_COST]]-Table1[[#This Row],[Current Total TOTAL_COST]]</f>
        <v>-40281.404999999999</v>
      </c>
      <c r="U1062" s="1">
        <f>+Table1[[#This Row],[Adj Total CONTRIBUTION_MARGIN]]-Table1[[#This Row],[Current Total CONTRIBUTION_MARGIN]]</f>
        <v>-24363.919999999984</v>
      </c>
      <c r="V1062" s="1">
        <f>+Table1[[#This Row],[Adj Total OPERATING_MARGIN]]-Table1[[#This Row],[Current Total OPERATING_MARGIN]]</f>
        <v>-18759.26999999999</v>
      </c>
    </row>
    <row r="1063" spans="1:22" x14ac:dyDescent="0.3">
      <c r="A1063" t="s">
        <v>33</v>
      </c>
      <c r="B1063">
        <v>2021</v>
      </c>
      <c r="C1063" t="s">
        <v>17</v>
      </c>
      <c r="D1063" t="s">
        <v>66</v>
      </c>
      <c r="E1063" s="2">
        <v>11</v>
      </c>
      <c r="F1063" s="1">
        <v>27511.32</v>
      </c>
      <c r="G1063" s="1">
        <v>56307.69</v>
      </c>
      <c r="H1063" s="1">
        <v>10250.6541</v>
      </c>
      <c r="I1063" s="1">
        <v>23159.99</v>
      </c>
      <c r="J1063" s="1">
        <v>19148.080000000002</v>
      </c>
      <c r="K1063" s="2">
        <v>5</v>
      </c>
      <c r="L1063" s="1">
        <v>333.66</v>
      </c>
      <c r="M1063" s="1">
        <v>366.56</v>
      </c>
      <c r="N1063" s="1">
        <v>254.30029999999999</v>
      </c>
      <c r="O1063" s="1">
        <v>531.95000000000005</v>
      </c>
      <c r="P1063" s="1">
        <v>412.44</v>
      </c>
      <c r="Q1063" s="2">
        <f>-+Table1[[#This Row],[Current Record Count]]+Table1[[#This Row],[Adj Record Count]]</f>
        <v>-6</v>
      </c>
      <c r="R1063" s="1">
        <f>+-Table1[[#This Row],[Current Total ADJUSTMENT_AMOUNT]]+Table1[[#This Row],[Adj Total ADJUSTMENT_AMOUNT]]</f>
        <v>-27177.66</v>
      </c>
      <c r="S1063" s="1">
        <f>-Table1[[#This Row],[Current Total CHARGE_AMOUNT]]+Table1[[#This Row],[Adj Total CHARGE_AMOUNT]]</f>
        <v>-55941.130000000005</v>
      </c>
      <c r="T1063" s="1">
        <f>+Table1[[#This Row],[Adj Total TOTAL_COST]]-Table1[[#This Row],[Current Total TOTAL_COST]]</f>
        <v>-9996.353799999999</v>
      </c>
      <c r="U1063" s="1">
        <f>+Table1[[#This Row],[Adj Total CONTRIBUTION_MARGIN]]-Table1[[#This Row],[Current Total CONTRIBUTION_MARGIN]]</f>
        <v>-22628.04</v>
      </c>
      <c r="V1063" s="1">
        <f>+Table1[[#This Row],[Adj Total OPERATING_MARGIN]]-Table1[[#This Row],[Current Total OPERATING_MARGIN]]</f>
        <v>-18735.640000000003</v>
      </c>
    </row>
    <row r="1064" spans="1:22" x14ac:dyDescent="0.3">
      <c r="A1064" t="s">
        <v>35</v>
      </c>
      <c r="B1064">
        <v>2024</v>
      </c>
      <c r="C1064" t="s">
        <v>20</v>
      </c>
      <c r="D1064" t="s">
        <v>55</v>
      </c>
      <c r="E1064" s="2">
        <v>3</v>
      </c>
      <c r="F1064" s="1">
        <v>12049.01</v>
      </c>
      <c r="G1064" s="1">
        <v>34186.49</v>
      </c>
      <c r="H1064" s="1">
        <v>13932.4249</v>
      </c>
      <c r="I1064" s="1">
        <v>20465.78</v>
      </c>
      <c r="J1064" s="1">
        <v>18755.77</v>
      </c>
      <c r="K1064" s="2">
        <v>1</v>
      </c>
      <c r="L1064" s="1">
        <v>479.66</v>
      </c>
      <c r="M1064" s="1">
        <v>501</v>
      </c>
      <c r="N1064" s="1">
        <v>49.461500000000001</v>
      </c>
      <c r="O1064" s="1">
        <v>44.54</v>
      </c>
      <c r="P1064" s="1">
        <v>29.13</v>
      </c>
      <c r="Q1064" s="2">
        <f>-+Table1[[#This Row],[Current Record Count]]+Table1[[#This Row],[Adj Record Count]]</f>
        <v>-2</v>
      </c>
      <c r="R1064" s="1">
        <f>+-Table1[[#This Row],[Current Total ADJUSTMENT_AMOUNT]]+Table1[[#This Row],[Adj Total ADJUSTMENT_AMOUNT]]</f>
        <v>-11569.35</v>
      </c>
      <c r="S1064" s="1">
        <f>-Table1[[#This Row],[Current Total CHARGE_AMOUNT]]+Table1[[#This Row],[Adj Total CHARGE_AMOUNT]]</f>
        <v>-33685.49</v>
      </c>
      <c r="T1064" s="1">
        <f>+Table1[[#This Row],[Adj Total TOTAL_COST]]-Table1[[#This Row],[Current Total TOTAL_COST]]</f>
        <v>-13882.963400000001</v>
      </c>
      <c r="U1064" s="1">
        <f>+Table1[[#This Row],[Adj Total CONTRIBUTION_MARGIN]]-Table1[[#This Row],[Current Total CONTRIBUTION_MARGIN]]</f>
        <v>-20421.239999999998</v>
      </c>
      <c r="V1064" s="1">
        <f>+Table1[[#This Row],[Adj Total OPERATING_MARGIN]]-Table1[[#This Row],[Current Total OPERATING_MARGIN]]</f>
        <v>-18726.64</v>
      </c>
    </row>
    <row r="1065" spans="1:22" x14ac:dyDescent="0.3">
      <c r="A1065" t="s">
        <v>16</v>
      </c>
      <c r="B1065">
        <v>2023</v>
      </c>
      <c r="C1065" t="s">
        <v>17</v>
      </c>
      <c r="D1065" t="s">
        <v>45</v>
      </c>
      <c r="E1065" s="2">
        <v>264</v>
      </c>
      <c r="F1065" s="1">
        <v>247931.14</v>
      </c>
      <c r="G1065" s="1">
        <v>321931.42</v>
      </c>
      <c r="H1065" s="1">
        <v>84166.583400000003</v>
      </c>
      <c r="I1065" s="1">
        <v>32160</v>
      </c>
      <c r="J1065" s="1">
        <v>7060.14</v>
      </c>
      <c r="K1065" s="2">
        <v>234</v>
      </c>
      <c r="L1065" s="1">
        <v>87757.93</v>
      </c>
      <c r="M1065" s="1">
        <v>118481.15</v>
      </c>
      <c r="N1065" s="1">
        <v>55796.9421</v>
      </c>
      <c r="O1065" s="1">
        <v>5250.89</v>
      </c>
      <c r="P1065" s="1">
        <v>-11622.66</v>
      </c>
      <c r="Q1065" s="2">
        <f>-+Table1[[#This Row],[Current Record Count]]+Table1[[#This Row],[Adj Record Count]]</f>
        <v>-30</v>
      </c>
      <c r="R1065" s="1">
        <f>+-Table1[[#This Row],[Current Total ADJUSTMENT_AMOUNT]]+Table1[[#This Row],[Adj Total ADJUSTMENT_AMOUNT]]</f>
        <v>-160173.21000000002</v>
      </c>
      <c r="S1065" s="1">
        <f>-Table1[[#This Row],[Current Total CHARGE_AMOUNT]]+Table1[[#This Row],[Adj Total CHARGE_AMOUNT]]</f>
        <v>-203450.27</v>
      </c>
      <c r="T1065" s="1">
        <f>+Table1[[#This Row],[Adj Total TOTAL_COST]]-Table1[[#This Row],[Current Total TOTAL_COST]]</f>
        <v>-28369.641300000003</v>
      </c>
      <c r="U1065" s="1">
        <f>+Table1[[#This Row],[Adj Total CONTRIBUTION_MARGIN]]-Table1[[#This Row],[Current Total CONTRIBUTION_MARGIN]]</f>
        <v>-26909.11</v>
      </c>
      <c r="V1065" s="1">
        <f>+Table1[[#This Row],[Adj Total OPERATING_MARGIN]]-Table1[[#This Row],[Current Total OPERATING_MARGIN]]</f>
        <v>-18682.8</v>
      </c>
    </row>
    <row r="1066" spans="1:22" x14ac:dyDescent="0.3">
      <c r="A1066" t="s">
        <v>75</v>
      </c>
      <c r="B1066" t="s">
        <v>51</v>
      </c>
      <c r="C1066" t="s">
        <v>51</v>
      </c>
      <c r="D1066" t="s">
        <v>51</v>
      </c>
      <c r="E1066" s="2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2">
        <v>288</v>
      </c>
      <c r="L1066" s="1">
        <v>0</v>
      </c>
      <c r="M1066" s="1">
        <v>0</v>
      </c>
      <c r="N1066" s="1">
        <v>18663.580999999998</v>
      </c>
      <c r="O1066" s="1">
        <v>-12077.2</v>
      </c>
      <c r="P1066" s="1">
        <v>-18663.48</v>
      </c>
      <c r="Q1066" s="2">
        <f>-+Table1[[#This Row],[Current Record Count]]+Table1[[#This Row],[Adj Record Count]]</f>
        <v>288</v>
      </c>
      <c r="R1066" s="1">
        <f>+-Table1[[#This Row],[Current Total ADJUSTMENT_AMOUNT]]+Table1[[#This Row],[Adj Total ADJUSTMENT_AMOUNT]]</f>
        <v>0</v>
      </c>
      <c r="S1066" s="1">
        <f>-Table1[[#This Row],[Current Total CHARGE_AMOUNT]]+Table1[[#This Row],[Adj Total CHARGE_AMOUNT]]</f>
        <v>0</v>
      </c>
      <c r="T1066" s="1">
        <f>+Table1[[#This Row],[Adj Total TOTAL_COST]]-Table1[[#This Row],[Current Total TOTAL_COST]]</f>
        <v>18663.580999999998</v>
      </c>
      <c r="U1066" s="1">
        <f>+Table1[[#This Row],[Adj Total CONTRIBUTION_MARGIN]]-Table1[[#This Row],[Current Total CONTRIBUTION_MARGIN]]</f>
        <v>-12077.2</v>
      </c>
      <c r="V1066" s="1">
        <f>+Table1[[#This Row],[Adj Total OPERATING_MARGIN]]-Table1[[#This Row],[Current Total OPERATING_MARGIN]]</f>
        <v>-18663.48</v>
      </c>
    </row>
    <row r="1067" spans="1:22" x14ac:dyDescent="0.3">
      <c r="A1067" t="s">
        <v>22</v>
      </c>
      <c r="B1067">
        <v>2022</v>
      </c>
      <c r="C1067" t="s">
        <v>29</v>
      </c>
      <c r="D1067" t="s">
        <v>73</v>
      </c>
      <c r="E1067" s="2">
        <v>457</v>
      </c>
      <c r="F1067" s="1">
        <v>178622.77</v>
      </c>
      <c r="G1067" s="1">
        <v>269404.14</v>
      </c>
      <c r="H1067" s="1">
        <v>97638.320900000006</v>
      </c>
      <c r="I1067" s="1">
        <v>26505.73</v>
      </c>
      <c r="J1067" s="1">
        <v>2271.8000000000002</v>
      </c>
      <c r="K1067" s="2">
        <v>436</v>
      </c>
      <c r="L1067" s="1">
        <v>48855.49</v>
      </c>
      <c r="M1067" s="1">
        <v>76494.05</v>
      </c>
      <c r="N1067" s="1">
        <v>49222.055899999999</v>
      </c>
      <c r="O1067" s="1">
        <v>1494.46</v>
      </c>
      <c r="P1067" s="1">
        <v>-16317.79</v>
      </c>
      <c r="Q1067" s="2">
        <f>-+Table1[[#This Row],[Current Record Count]]+Table1[[#This Row],[Adj Record Count]]</f>
        <v>-21</v>
      </c>
      <c r="R1067" s="1">
        <f>+-Table1[[#This Row],[Current Total ADJUSTMENT_AMOUNT]]+Table1[[#This Row],[Adj Total ADJUSTMENT_AMOUNT]]</f>
        <v>-129767.28</v>
      </c>
      <c r="S1067" s="1">
        <f>-Table1[[#This Row],[Current Total CHARGE_AMOUNT]]+Table1[[#This Row],[Adj Total CHARGE_AMOUNT]]</f>
        <v>-192910.09000000003</v>
      </c>
      <c r="T1067" s="1">
        <f>+Table1[[#This Row],[Adj Total TOTAL_COST]]-Table1[[#This Row],[Current Total TOTAL_COST]]</f>
        <v>-48416.265000000007</v>
      </c>
      <c r="U1067" s="1">
        <f>+Table1[[#This Row],[Adj Total CONTRIBUTION_MARGIN]]-Table1[[#This Row],[Current Total CONTRIBUTION_MARGIN]]</f>
        <v>-25011.27</v>
      </c>
      <c r="V1067" s="1">
        <f>+Table1[[#This Row],[Adj Total OPERATING_MARGIN]]-Table1[[#This Row],[Current Total OPERATING_MARGIN]]</f>
        <v>-18589.59</v>
      </c>
    </row>
    <row r="1068" spans="1:22" x14ac:dyDescent="0.3">
      <c r="A1068" t="s">
        <v>35</v>
      </c>
      <c r="B1068">
        <v>2021</v>
      </c>
      <c r="C1068" t="s">
        <v>17</v>
      </c>
      <c r="D1068" t="s">
        <v>86</v>
      </c>
      <c r="E1068" s="2">
        <v>426</v>
      </c>
      <c r="F1068" s="1">
        <v>468246.95</v>
      </c>
      <c r="G1068" s="1">
        <v>600521.79</v>
      </c>
      <c r="H1068" s="1">
        <v>164426.3161</v>
      </c>
      <c r="I1068" s="1">
        <v>29597.19</v>
      </c>
      <c r="J1068" s="1">
        <v>-16244.67</v>
      </c>
      <c r="K1068" s="2">
        <v>409</v>
      </c>
      <c r="L1068" s="1">
        <v>344467.98</v>
      </c>
      <c r="M1068" s="1">
        <v>429750.18</v>
      </c>
      <c r="N1068" s="1">
        <v>134481.58689999999</v>
      </c>
      <c r="O1068" s="1">
        <v>2374.6999999999998</v>
      </c>
      <c r="P1068" s="1">
        <v>-34802.629999999997</v>
      </c>
      <c r="Q1068" s="2">
        <f>-+Table1[[#This Row],[Current Record Count]]+Table1[[#This Row],[Adj Record Count]]</f>
        <v>-17</v>
      </c>
      <c r="R1068" s="1">
        <f>+-Table1[[#This Row],[Current Total ADJUSTMENT_AMOUNT]]+Table1[[#This Row],[Adj Total ADJUSTMENT_AMOUNT]]</f>
        <v>-123778.97000000003</v>
      </c>
      <c r="S1068" s="1">
        <f>-Table1[[#This Row],[Current Total CHARGE_AMOUNT]]+Table1[[#This Row],[Adj Total CHARGE_AMOUNT]]</f>
        <v>-170771.61000000004</v>
      </c>
      <c r="T1068" s="1">
        <f>+Table1[[#This Row],[Adj Total TOTAL_COST]]-Table1[[#This Row],[Current Total TOTAL_COST]]</f>
        <v>-29944.729200000002</v>
      </c>
      <c r="U1068" s="1">
        <f>+Table1[[#This Row],[Adj Total CONTRIBUTION_MARGIN]]-Table1[[#This Row],[Current Total CONTRIBUTION_MARGIN]]</f>
        <v>-27222.489999999998</v>
      </c>
      <c r="V1068" s="1">
        <f>+Table1[[#This Row],[Adj Total OPERATING_MARGIN]]-Table1[[#This Row],[Current Total OPERATING_MARGIN]]</f>
        <v>-18557.96</v>
      </c>
    </row>
    <row r="1069" spans="1:22" x14ac:dyDescent="0.3">
      <c r="A1069" t="s">
        <v>16</v>
      </c>
      <c r="B1069">
        <v>2022</v>
      </c>
      <c r="C1069" t="s">
        <v>20</v>
      </c>
      <c r="D1069" t="s">
        <v>61</v>
      </c>
      <c r="E1069" s="2">
        <v>73</v>
      </c>
      <c r="F1069" s="1">
        <v>90059.05</v>
      </c>
      <c r="G1069" s="1">
        <v>139505.51</v>
      </c>
      <c r="H1069" s="1">
        <v>27279.734700000001</v>
      </c>
      <c r="I1069" s="1">
        <v>31523.8</v>
      </c>
      <c r="J1069" s="1">
        <v>25220.720000000001</v>
      </c>
      <c r="K1069" s="2">
        <v>62</v>
      </c>
      <c r="L1069" s="1">
        <v>20686.900000000001</v>
      </c>
      <c r="M1069" s="1">
        <v>31924.1</v>
      </c>
      <c r="N1069" s="1">
        <v>5411.8607000000002</v>
      </c>
      <c r="O1069" s="1">
        <v>7991.24</v>
      </c>
      <c r="P1069" s="1">
        <v>6690.72</v>
      </c>
      <c r="Q1069" s="2">
        <f>-+Table1[[#This Row],[Current Record Count]]+Table1[[#This Row],[Adj Record Count]]</f>
        <v>-11</v>
      </c>
      <c r="R1069" s="1">
        <f>+-Table1[[#This Row],[Current Total ADJUSTMENT_AMOUNT]]+Table1[[#This Row],[Adj Total ADJUSTMENT_AMOUNT]]</f>
        <v>-69372.149999999994</v>
      </c>
      <c r="S1069" s="1">
        <f>-Table1[[#This Row],[Current Total CHARGE_AMOUNT]]+Table1[[#This Row],[Adj Total CHARGE_AMOUNT]]</f>
        <v>-107581.41</v>
      </c>
      <c r="T1069" s="1">
        <f>+Table1[[#This Row],[Adj Total TOTAL_COST]]-Table1[[#This Row],[Current Total TOTAL_COST]]</f>
        <v>-21867.874</v>
      </c>
      <c r="U1069" s="1">
        <f>+Table1[[#This Row],[Adj Total CONTRIBUTION_MARGIN]]-Table1[[#This Row],[Current Total CONTRIBUTION_MARGIN]]</f>
        <v>-23532.559999999998</v>
      </c>
      <c r="V1069" s="1">
        <f>+Table1[[#This Row],[Adj Total OPERATING_MARGIN]]-Table1[[#This Row],[Current Total OPERATING_MARGIN]]</f>
        <v>-18530</v>
      </c>
    </row>
    <row r="1070" spans="1:22" x14ac:dyDescent="0.3">
      <c r="A1070" t="s">
        <v>39</v>
      </c>
      <c r="B1070">
        <v>2025</v>
      </c>
      <c r="C1070" t="s">
        <v>46</v>
      </c>
      <c r="D1070" t="s">
        <v>46</v>
      </c>
      <c r="E1070" s="2">
        <v>1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2">
        <v>37</v>
      </c>
      <c r="L1070" s="1">
        <v>758550.43</v>
      </c>
      <c r="M1070" s="1">
        <v>920091.39</v>
      </c>
      <c r="N1070" s="1">
        <v>172306.1844</v>
      </c>
      <c r="O1070" s="1">
        <v>36330.519999999997</v>
      </c>
      <c r="P1070" s="1">
        <v>-18454.11</v>
      </c>
      <c r="Q1070" s="2">
        <f>-+Table1[[#This Row],[Current Record Count]]+Table1[[#This Row],[Adj Record Count]]</f>
        <v>36</v>
      </c>
      <c r="R1070" s="1">
        <f>+-Table1[[#This Row],[Current Total ADJUSTMENT_AMOUNT]]+Table1[[#This Row],[Adj Total ADJUSTMENT_AMOUNT]]</f>
        <v>758550.43</v>
      </c>
      <c r="S1070" s="1">
        <f>-Table1[[#This Row],[Current Total CHARGE_AMOUNT]]+Table1[[#This Row],[Adj Total CHARGE_AMOUNT]]</f>
        <v>920091.39</v>
      </c>
      <c r="T1070" s="1">
        <f>+Table1[[#This Row],[Adj Total TOTAL_COST]]-Table1[[#This Row],[Current Total TOTAL_COST]]</f>
        <v>172306.1844</v>
      </c>
      <c r="U1070" s="1">
        <f>+Table1[[#This Row],[Adj Total CONTRIBUTION_MARGIN]]-Table1[[#This Row],[Current Total CONTRIBUTION_MARGIN]]</f>
        <v>36330.519999999997</v>
      </c>
      <c r="V1070" s="1">
        <f>+Table1[[#This Row],[Adj Total OPERATING_MARGIN]]-Table1[[#This Row],[Current Total OPERATING_MARGIN]]</f>
        <v>-18454.11</v>
      </c>
    </row>
    <row r="1071" spans="1:22" x14ac:dyDescent="0.3">
      <c r="A1071" t="s">
        <v>39</v>
      </c>
      <c r="B1071">
        <v>2023</v>
      </c>
      <c r="C1071" t="s">
        <v>17</v>
      </c>
      <c r="D1071" t="s">
        <v>85</v>
      </c>
      <c r="E1071" s="2">
        <v>2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2">
        <v>33</v>
      </c>
      <c r="L1071" s="1">
        <v>317936.53999999998</v>
      </c>
      <c r="M1071" s="1">
        <v>417845.35</v>
      </c>
      <c r="N1071" s="1">
        <v>122419.0382</v>
      </c>
      <c r="O1071" s="1">
        <v>23476.32</v>
      </c>
      <c r="P1071" s="1">
        <v>-18442.47</v>
      </c>
      <c r="Q1071" s="2">
        <f>-+Table1[[#This Row],[Current Record Count]]+Table1[[#This Row],[Adj Record Count]]</f>
        <v>31</v>
      </c>
      <c r="R1071" s="1">
        <f>+-Table1[[#This Row],[Current Total ADJUSTMENT_AMOUNT]]+Table1[[#This Row],[Adj Total ADJUSTMENT_AMOUNT]]</f>
        <v>317936.53999999998</v>
      </c>
      <c r="S1071" s="1">
        <f>-Table1[[#This Row],[Current Total CHARGE_AMOUNT]]+Table1[[#This Row],[Adj Total CHARGE_AMOUNT]]</f>
        <v>417845.35</v>
      </c>
      <c r="T1071" s="1">
        <f>+Table1[[#This Row],[Adj Total TOTAL_COST]]-Table1[[#This Row],[Current Total TOTAL_COST]]</f>
        <v>122419.0382</v>
      </c>
      <c r="U1071" s="1">
        <f>+Table1[[#This Row],[Adj Total CONTRIBUTION_MARGIN]]-Table1[[#This Row],[Current Total CONTRIBUTION_MARGIN]]</f>
        <v>23476.32</v>
      </c>
      <c r="V1071" s="1">
        <f>+Table1[[#This Row],[Adj Total OPERATING_MARGIN]]-Table1[[#This Row],[Current Total OPERATING_MARGIN]]</f>
        <v>-18442.47</v>
      </c>
    </row>
    <row r="1072" spans="1:22" x14ac:dyDescent="0.3">
      <c r="A1072" t="s">
        <v>31</v>
      </c>
      <c r="B1072">
        <v>2024</v>
      </c>
      <c r="C1072" t="s">
        <v>29</v>
      </c>
      <c r="D1072" t="s">
        <v>65</v>
      </c>
      <c r="E1072" s="2">
        <v>11</v>
      </c>
      <c r="F1072" s="1">
        <v>85790.57</v>
      </c>
      <c r="G1072" s="1">
        <v>122104.64</v>
      </c>
      <c r="H1072" s="1">
        <v>19092.696100000001</v>
      </c>
      <c r="I1072" s="1">
        <v>21875.919999999998</v>
      </c>
      <c r="J1072" s="1">
        <v>17749.29</v>
      </c>
      <c r="K1072" s="2">
        <v>1</v>
      </c>
      <c r="L1072" s="1">
        <v>4787.8100000000004</v>
      </c>
      <c r="M1072" s="1">
        <v>5470.93</v>
      </c>
      <c r="N1072" s="1">
        <v>1363.5117</v>
      </c>
      <c r="O1072" s="1">
        <v>-434.21</v>
      </c>
      <c r="P1072" s="1">
        <v>-658.21</v>
      </c>
      <c r="Q1072" s="2">
        <f>-+Table1[[#This Row],[Current Record Count]]+Table1[[#This Row],[Adj Record Count]]</f>
        <v>-10</v>
      </c>
      <c r="R1072" s="1">
        <f>+-Table1[[#This Row],[Current Total ADJUSTMENT_AMOUNT]]+Table1[[#This Row],[Adj Total ADJUSTMENT_AMOUNT]]</f>
        <v>-81002.760000000009</v>
      </c>
      <c r="S1072" s="1">
        <f>-Table1[[#This Row],[Current Total CHARGE_AMOUNT]]+Table1[[#This Row],[Adj Total CHARGE_AMOUNT]]</f>
        <v>-116633.70999999999</v>
      </c>
      <c r="T1072" s="1">
        <f>+Table1[[#This Row],[Adj Total TOTAL_COST]]-Table1[[#This Row],[Current Total TOTAL_COST]]</f>
        <v>-17729.184400000002</v>
      </c>
      <c r="U1072" s="1">
        <f>+Table1[[#This Row],[Adj Total CONTRIBUTION_MARGIN]]-Table1[[#This Row],[Current Total CONTRIBUTION_MARGIN]]</f>
        <v>-22310.129999999997</v>
      </c>
      <c r="V1072" s="1">
        <f>+Table1[[#This Row],[Adj Total OPERATING_MARGIN]]-Table1[[#This Row],[Current Total OPERATING_MARGIN]]</f>
        <v>-18407.5</v>
      </c>
    </row>
    <row r="1073" spans="1:22" x14ac:dyDescent="0.3">
      <c r="A1073" t="s">
        <v>39</v>
      </c>
      <c r="B1073">
        <v>2024</v>
      </c>
      <c r="C1073" t="s">
        <v>17</v>
      </c>
      <c r="D1073" t="s">
        <v>96</v>
      </c>
      <c r="E1073" s="2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2">
        <v>3</v>
      </c>
      <c r="L1073" s="1">
        <v>76500.600000000006</v>
      </c>
      <c r="M1073" s="1">
        <v>80330.679999999993</v>
      </c>
      <c r="N1073" s="1">
        <v>26939.2451</v>
      </c>
      <c r="O1073" s="1">
        <v>-8782.32</v>
      </c>
      <c r="P1073" s="1">
        <v>-18385.82</v>
      </c>
      <c r="Q1073" s="2">
        <f>-+Table1[[#This Row],[Current Record Count]]+Table1[[#This Row],[Adj Record Count]]</f>
        <v>3</v>
      </c>
      <c r="R1073" s="1">
        <f>+-Table1[[#This Row],[Current Total ADJUSTMENT_AMOUNT]]+Table1[[#This Row],[Adj Total ADJUSTMENT_AMOUNT]]</f>
        <v>76500.600000000006</v>
      </c>
      <c r="S1073" s="1">
        <f>-Table1[[#This Row],[Current Total CHARGE_AMOUNT]]+Table1[[#This Row],[Adj Total CHARGE_AMOUNT]]</f>
        <v>80330.679999999993</v>
      </c>
      <c r="T1073" s="1">
        <f>+Table1[[#This Row],[Adj Total TOTAL_COST]]-Table1[[#This Row],[Current Total TOTAL_COST]]</f>
        <v>26939.2451</v>
      </c>
      <c r="U1073" s="1">
        <f>+Table1[[#This Row],[Adj Total CONTRIBUTION_MARGIN]]-Table1[[#This Row],[Current Total CONTRIBUTION_MARGIN]]</f>
        <v>-8782.32</v>
      </c>
      <c r="V1073" s="1">
        <f>+Table1[[#This Row],[Adj Total OPERATING_MARGIN]]-Table1[[#This Row],[Current Total OPERATING_MARGIN]]</f>
        <v>-18385.82</v>
      </c>
    </row>
    <row r="1074" spans="1:22" x14ac:dyDescent="0.3">
      <c r="A1074" t="s">
        <v>16</v>
      </c>
      <c r="B1074">
        <v>2023</v>
      </c>
      <c r="C1074" t="s">
        <v>23</v>
      </c>
      <c r="D1074" t="s">
        <v>94</v>
      </c>
      <c r="E1074" s="2">
        <v>1415</v>
      </c>
      <c r="F1074" s="1">
        <v>529240.11</v>
      </c>
      <c r="G1074" s="1">
        <v>714226.16</v>
      </c>
      <c r="H1074" s="1">
        <v>123657.5292</v>
      </c>
      <c r="I1074" s="1">
        <v>151024.53</v>
      </c>
      <c r="J1074" s="1">
        <v>122633.29</v>
      </c>
      <c r="K1074" s="2">
        <v>1392</v>
      </c>
      <c r="L1074" s="1">
        <v>423946.6</v>
      </c>
      <c r="M1074" s="1">
        <v>581257.42000000004</v>
      </c>
      <c r="N1074" s="1">
        <v>99207.632500000007</v>
      </c>
      <c r="O1074" s="1">
        <v>126491.78</v>
      </c>
      <c r="P1074" s="1">
        <v>104269.99</v>
      </c>
      <c r="Q1074" s="2">
        <f>-+Table1[[#This Row],[Current Record Count]]+Table1[[#This Row],[Adj Record Count]]</f>
        <v>-23</v>
      </c>
      <c r="R1074" s="1">
        <f>+-Table1[[#This Row],[Current Total ADJUSTMENT_AMOUNT]]+Table1[[#This Row],[Adj Total ADJUSTMENT_AMOUNT]]</f>
        <v>-105293.51000000001</v>
      </c>
      <c r="S1074" s="1">
        <f>-Table1[[#This Row],[Current Total CHARGE_AMOUNT]]+Table1[[#This Row],[Adj Total CHARGE_AMOUNT]]</f>
        <v>-132968.74</v>
      </c>
      <c r="T1074" s="1">
        <f>+Table1[[#This Row],[Adj Total TOTAL_COST]]-Table1[[#This Row],[Current Total TOTAL_COST]]</f>
        <v>-24449.896699999998</v>
      </c>
      <c r="U1074" s="1">
        <f>+Table1[[#This Row],[Adj Total CONTRIBUTION_MARGIN]]-Table1[[#This Row],[Current Total CONTRIBUTION_MARGIN]]</f>
        <v>-24532.75</v>
      </c>
      <c r="V1074" s="1">
        <f>+Table1[[#This Row],[Adj Total OPERATING_MARGIN]]-Table1[[#This Row],[Current Total OPERATING_MARGIN]]</f>
        <v>-18363.299999999988</v>
      </c>
    </row>
    <row r="1075" spans="1:22" x14ac:dyDescent="0.3">
      <c r="A1075" t="s">
        <v>33</v>
      </c>
      <c r="B1075">
        <v>2024</v>
      </c>
      <c r="C1075" t="s">
        <v>29</v>
      </c>
      <c r="D1075" t="s">
        <v>52</v>
      </c>
      <c r="E1075" s="2">
        <v>309</v>
      </c>
      <c r="F1075" s="1">
        <v>261225.74</v>
      </c>
      <c r="G1075" s="1">
        <v>344588.14</v>
      </c>
      <c r="H1075" s="1">
        <v>52148.001199999999</v>
      </c>
      <c r="I1075" s="1">
        <v>52483.93</v>
      </c>
      <c r="J1075" s="1">
        <v>33803.230000000003</v>
      </c>
      <c r="K1075" s="2">
        <v>241</v>
      </c>
      <c r="L1075" s="1">
        <v>8664.65</v>
      </c>
      <c r="M1075" s="1">
        <v>33960.81</v>
      </c>
      <c r="N1075" s="1">
        <v>9925.9122000000007</v>
      </c>
      <c r="O1075" s="1">
        <v>20880.759999999998</v>
      </c>
      <c r="P1075" s="1">
        <v>15443.03</v>
      </c>
      <c r="Q1075" s="2">
        <f>-+Table1[[#This Row],[Current Record Count]]+Table1[[#This Row],[Adj Record Count]]</f>
        <v>-68</v>
      </c>
      <c r="R1075" s="1">
        <f>+-Table1[[#This Row],[Current Total ADJUSTMENT_AMOUNT]]+Table1[[#This Row],[Adj Total ADJUSTMENT_AMOUNT]]</f>
        <v>-252561.09</v>
      </c>
      <c r="S1075" s="1">
        <f>-Table1[[#This Row],[Current Total CHARGE_AMOUNT]]+Table1[[#This Row],[Adj Total CHARGE_AMOUNT]]</f>
        <v>-310627.33</v>
      </c>
      <c r="T1075" s="1">
        <f>+Table1[[#This Row],[Adj Total TOTAL_COST]]-Table1[[#This Row],[Current Total TOTAL_COST]]</f>
        <v>-42222.089</v>
      </c>
      <c r="U1075" s="1">
        <f>+Table1[[#This Row],[Adj Total CONTRIBUTION_MARGIN]]-Table1[[#This Row],[Current Total CONTRIBUTION_MARGIN]]</f>
        <v>-31603.170000000002</v>
      </c>
      <c r="V1075" s="1">
        <f>+Table1[[#This Row],[Adj Total OPERATING_MARGIN]]-Table1[[#This Row],[Current Total OPERATING_MARGIN]]</f>
        <v>-18360.200000000004</v>
      </c>
    </row>
    <row r="1076" spans="1:22" x14ac:dyDescent="0.3">
      <c r="A1076" t="s">
        <v>16</v>
      </c>
      <c r="B1076">
        <v>2021</v>
      </c>
      <c r="C1076" t="s">
        <v>17</v>
      </c>
      <c r="D1076" t="s">
        <v>56</v>
      </c>
      <c r="E1076" s="2">
        <v>520</v>
      </c>
      <c r="F1076" s="1">
        <v>694478.59</v>
      </c>
      <c r="G1076" s="1">
        <v>881120.28</v>
      </c>
      <c r="H1076" s="1">
        <v>154928.3805</v>
      </c>
      <c r="I1076" s="1">
        <v>100123.02</v>
      </c>
      <c r="J1076" s="1">
        <v>52523.360000000001</v>
      </c>
      <c r="K1076" s="2">
        <v>392</v>
      </c>
      <c r="L1076" s="1">
        <v>118949.26</v>
      </c>
      <c r="M1076" s="1">
        <v>175472.48</v>
      </c>
      <c r="N1076" s="1">
        <v>31959.4787</v>
      </c>
      <c r="O1076" s="1">
        <v>43765.41</v>
      </c>
      <c r="P1076" s="1">
        <v>34174.959999999999</v>
      </c>
      <c r="Q1076" s="2">
        <f>-+Table1[[#This Row],[Current Record Count]]+Table1[[#This Row],[Adj Record Count]]</f>
        <v>-128</v>
      </c>
      <c r="R1076" s="1">
        <f>+-Table1[[#This Row],[Current Total ADJUSTMENT_AMOUNT]]+Table1[[#This Row],[Adj Total ADJUSTMENT_AMOUNT]]</f>
        <v>-575529.32999999996</v>
      </c>
      <c r="S1076" s="1">
        <f>-Table1[[#This Row],[Current Total CHARGE_AMOUNT]]+Table1[[#This Row],[Adj Total CHARGE_AMOUNT]]</f>
        <v>-705647.8</v>
      </c>
      <c r="T1076" s="1">
        <f>+Table1[[#This Row],[Adj Total TOTAL_COST]]-Table1[[#This Row],[Current Total TOTAL_COST]]</f>
        <v>-122968.90179999999</v>
      </c>
      <c r="U1076" s="1">
        <f>+Table1[[#This Row],[Adj Total CONTRIBUTION_MARGIN]]-Table1[[#This Row],[Current Total CONTRIBUTION_MARGIN]]</f>
        <v>-56357.61</v>
      </c>
      <c r="V1076" s="1">
        <f>+Table1[[#This Row],[Adj Total OPERATING_MARGIN]]-Table1[[#This Row],[Current Total OPERATING_MARGIN]]</f>
        <v>-18348.400000000001</v>
      </c>
    </row>
    <row r="1077" spans="1:22" x14ac:dyDescent="0.3">
      <c r="A1077" t="s">
        <v>19</v>
      </c>
      <c r="B1077">
        <v>2025</v>
      </c>
      <c r="C1077" t="s">
        <v>34</v>
      </c>
      <c r="D1077" t="s">
        <v>34</v>
      </c>
      <c r="E1077" s="2">
        <v>550</v>
      </c>
      <c r="F1077" s="1">
        <v>18436356.210000001</v>
      </c>
      <c r="G1077" s="1">
        <v>25671930.780000001</v>
      </c>
      <c r="H1077" s="1">
        <v>7414832.0802999996</v>
      </c>
      <c r="I1077" s="1">
        <v>3309865.28</v>
      </c>
      <c r="J1077" s="1">
        <v>747439.54</v>
      </c>
      <c r="K1077" s="2">
        <v>548</v>
      </c>
      <c r="L1077" s="1">
        <v>18438314.949999999</v>
      </c>
      <c r="M1077" s="1">
        <v>25523163.18</v>
      </c>
      <c r="N1077" s="1">
        <v>7363145.8265000004</v>
      </c>
      <c r="O1077" s="1">
        <v>3272898.17</v>
      </c>
      <c r="P1077" s="1">
        <v>729106.57</v>
      </c>
      <c r="Q1077" s="2">
        <f>-+Table1[[#This Row],[Current Record Count]]+Table1[[#This Row],[Adj Record Count]]</f>
        <v>-2</v>
      </c>
      <c r="R1077" s="1">
        <f>+-Table1[[#This Row],[Current Total ADJUSTMENT_AMOUNT]]+Table1[[#This Row],[Adj Total ADJUSTMENT_AMOUNT]]</f>
        <v>1958.7399999983609</v>
      </c>
      <c r="S1077" s="1">
        <f>-Table1[[#This Row],[Current Total CHARGE_AMOUNT]]+Table1[[#This Row],[Adj Total CHARGE_AMOUNT]]</f>
        <v>-148767.60000000149</v>
      </c>
      <c r="T1077" s="1">
        <f>+Table1[[#This Row],[Adj Total TOTAL_COST]]-Table1[[#This Row],[Current Total TOTAL_COST]]</f>
        <v>-51686.253799999133</v>
      </c>
      <c r="U1077" s="1">
        <f>+Table1[[#This Row],[Adj Total CONTRIBUTION_MARGIN]]-Table1[[#This Row],[Current Total CONTRIBUTION_MARGIN]]</f>
        <v>-36967.10999999987</v>
      </c>
      <c r="V1077" s="1">
        <f>+Table1[[#This Row],[Adj Total OPERATING_MARGIN]]-Table1[[#This Row],[Current Total OPERATING_MARGIN]]</f>
        <v>-18332.970000000088</v>
      </c>
    </row>
    <row r="1078" spans="1:22" x14ac:dyDescent="0.3">
      <c r="A1078" t="s">
        <v>39</v>
      </c>
      <c r="B1078">
        <v>2024</v>
      </c>
      <c r="C1078" t="s">
        <v>17</v>
      </c>
      <c r="D1078" t="s">
        <v>59</v>
      </c>
      <c r="E1078" s="2">
        <v>2</v>
      </c>
      <c r="F1078" s="1">
        <v>2608.65</v>
      </c>
      <c r="G1078" s="1">
        <v>3218</v>
      </c>
      <c r="H1078" s="1">
        <v>865.57619999999997</v>
      </c>
      <c r="I1078" s="1">
        <v>53.32</v>
      </c>
      <c r="J1078" s="1">
        <v>-256.23</v>
      </c>
      <c r="K1078" s="2">
        <v>13</v>
      </c>
      <c r="L1078" s="1">
        <v>219558.85</v>
      </c>
      <c r="M1078" s="1">
        <v>256290.89</v>
      </c>
      <c r="N1078" s="1">
        <v>62455.237000000001</v>
      </c>
      <c r="O1078" s="1">
        <v>2190.2199999999998</v>
      </c>
      <c r="P1078" s="1">
        <v>-18557.349999999999</v>
      </c>
      <c r="Q1078" s="2">
        <f>-+Table1[[#This Row],[Current Record Count]]+Table1[[#This Row],[Adj Record Count]]</f>
        <v>11</v>
      </c>
      <c r="R1078" s="1">
        <f>+-Table1[[#This Row],[Current Total ADJUSTMENT_AMOUNT]]+Table1[[#This Row],[Adj Total ADJUSTMENT_AMOUNT]]</f>
        <v>216950.2</v>
      </c>
      <c r="S1078" s="1">
        <f>-Table1[[#This Row],[Current Total CHARGE_AMOUNT]]+Table1[[#This Row],[Adj Total CHARGE_AMOUNT]]</f>
        <v>253072.89</v>
      </c>
      <c r="T1078" s="1">
        <f>+Table1[[#This Row],[Adj Total TOTAL_COST]]-Table1[[#This Row],[Current Total TOTAL_COST]]</f>
        <v>61589.660799999998</v>
      </c>
      <c r="U1078" s="1">
        <f>+Table1[[#This Row],[Adj Total CONTRIBUTION_MARGIN]]-Table1[[#This Row],[Current Total CONTRIBUTION_MARGIN]]</f>
        <v>2136.8999999999996</v>
      </c>
      <c r="V1078" s="1">
        <f>+Table1[[#This Row],[Adj Total OPERATING_MARGIN]]-Table1[[#This Row],[Current Total OPERATING_MARGIN]]</f>
        <v>-18301.12</v>
      </c>
    </row>
    <row r="1079" spans="1:22" x14ac:dyDescent="0.3">
      <c r="A1079" t="s">
        <v>54</v>
      </c>
      <c r="B1079">
        <v>2020</v>
      </c>
      <c r="C1079" t="s">
        <v>20</v>
      </c>
      <c r="D1079" t="s">
        <v>97</v>
      </c>
      <c r="E1079" s="2">
        <v>1</v>
      </c>
      <c r="F1079" s="1">
        <v>9020.09</v>
      </c>
      <c r="G1079" s="1">
        <v>9671.35</v>
      </c>
      <c r="H1079" s="1">
        <v>942.36400000000003</v>
      </c>
      <c r="I1079" s="1">
        <v>-56.27</v>
      </c>
      <c r="J1079" s="1">
        <v>-291.10000000000002</v>
      </c>
      <c r="K1079" s="2">
        <v>106</v>
      </c>
      <c r="L1079" s="1">
        <v>553679.53</v>
      </c>
      <c r="M1079" s="1">
        <v>830604.11</v>
      </c>
      <c r="N1079" s="1">
        <v>265547.14929999999</v>
      </c>
      <c r="O1079" s="1">
        <v>23183.47</v>
      </c>
      <c r="P1079" s="1">
        <v>-18380.03</v>
      </c>
      <c r="Q1079" s="2">
        <f>-+Table1[[#This Row],[Current Record Count]]+Table1[[#This Row],[Adj Record Count]]</f>
        <v>105</v>
      </c>
      <c r="R1079" s="1">
        <f>+-Table1[[#This Row],[Current Total ADJUSTMENT_AMOUNT]]+Table1[[#This Row],[Adj Total ADJUSTMENT_AMOUNT]]</f>
        <v>544659.44000000006</v>
      </c>
      <c r="S1079" s="1">
        <f>-Table1[[#This Row],[Current Total CHARGE_AMOUNT]]+Table1[[#This Row],[Adj Total CHARGE_AMOUNT]]</f>
        <v>820932.76</v>
      </c>
      <c r="T1079" s="1">
        <f>+Table1[[#This Row],[Adj Total TOTAL_COST]]-Table1[[#This Row],[Current Total TOTAL_COST]]</f>
        <v>264604.78529999999</v>
      </c>
      <c r="U1079" s="1">
        <f>+Table1[[#This Row],[Adj Total CONTRIBUTION_MARGIN]]-Table1[[#This Row],[Current Total CONTRIBUTION_MARGIN]]</f>
        <v>23239.74</v>
      </c>
      <c r="V1079" s="1">
        <f>+Table1[[#This Row],[Adj Total OPERATING_MARGIN]]-Table1[[#This Row],[Current Total OPERATING_MARGIN]]</f>
        <v>-18088.93</v>
      </c>
    </row>
    <row r="1080" spans="1:22" x14ac:dyDescent="0.3">
      <c r="A1080" t="s">
        <v>31</v>
      </c>
      <c r="B1080">
        <v>2020</v>
      </c>
      <c r="C1080" t="s">
        <v>20</v>
      </c>
      <c r="D1080" t="s">
        <v>89</v>
      </c>
      <c r="E1080" s="2">
        <v>92</v>
      </c>
      <c r="F1080" s="1">
        <v>624688.48</v>
      </c>
      <c r="G1080" s="1">
        <v>997829.46</v>
      </c>
      <c r="H1080" s="1">
        <v>345595.53230000002</v>
      </c>
      <c r="I1080" s="1">
        <v>92436.7</v>
      </c>
      <c r="J1080" s="1">
        <v>16810.3</v>
      </c>
      <c r="K1080" s="2">
        <v>41</v>
      </c>
      <c r="L1080" s="1">
        <v>198819.87</v>
      </c>
      <c r="M1080" s="1">
        <v>302803.34999999998</v>
      </c>
      <c r="N1080" s="1">
        <v>95304.522100000002</v>
      </c>
      <c r="O1080" s="1">
        <v>20146.259999999998</v>
      </c>
      <c r="P1080" s="1">
        <v>-1239.6199999999999</v>
      </c>
      <c r="Q1080" s="2">
        <f>-+Table1[[#This Row],[Current Record Count]]+Table1[[#This Row],[Adj Record Count]]</f>
        <v>-51</v>
      </c>
      <c r="R1080" s="1">
        <f>+-Table1[[#This Row],[Current Total ADJUSTMENT_AMOUNT]]+Table1[[#This Row],[Adj Total ADJUSTMENT_AMOUNT]]</f>
        <v>-425868.61</v>
      </c>
      <c r="S1080" s="1">
        <f>-Table1[[#This Row],[Current Total CHARGE_AMOUNT]]+Table1[[#This Row],[Adj Total CHARGE_AMOUNT]]</f>
        <v>-695026.11</v>
      </c>
      <c r="T1080" s="1">
        <f>+Table1[[#This Row],[Adj Total TOTAL_COST]]-Table1[[#This Row],[Current Total TOTAL_COST]]</f>
        <v>-250291.01020000002</v>
      </c>
      <c r="U1080" s="1">
        <f>+Table1[[#This Row],[Adj Total CONTRIBUTION_MARGIN]]-Table1[[#This Row],[Current Total CONTRIBUTION_MARGIN]]</f>
        <v>-72290.44</v>
      </c>
      <c r="V1080" s="1">
        <f>+Table1[[#This Row],[Adj Total OPERATING_MARGIN]]-Table1[[#This Row],[Current Total OPERATING_MARGIN]]</f>
        <v>-18049.919999999998</v>
      </c>
    </row>
    <row r="1081" spans="1:22" x14ac:dyDescent="0.3">
      <c r="A1081" t="s">
        <v>82</v>
      </c>
      <c r="B1081">
        <v>2021</v>
      </c>
      <c r="C1081" t="s">
        <v>51</v>
      </c>
      <c r="D1081" t="s">
        <v>51</v>
      </c>
      <c r="E1081" s="2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2">
        <v>6</v>
      </c>
      <c r="L1081" s="1">
        <v>570221.18999999994</v>
      </c>
      <c r="M1081" s="1">
        <v>672278.15</v>
      </c>
      <c r="N1081" s="1">
        <v>120714.93979999999</v>
      </c>
      <c r="O1081" s="1">
        <v>21791.1</v>
      </c>
      <c r="P1081" s="1">
        <v>-18022.86</v>
      </c>
      <c r="Q1081" s="2">
        <f>-+Table1[[#This Row],[Current Record Count]]+Table1[[#This Row],[Adj Record Count]]</f>
        <v>6</v>
      </c>
      <c r="R1081" s="1">
        <f>+-Table1[[#This Row],[Current Total ADJUSTMENT_AMOUNT]]+Table1[[#This Row],[Adj Total ADJUSTMENT_AMOUNT]]</f>
        <v>570221.18999999994</v>
      </c>
      <c r="S1081" s="1">
        <f>-Table1[[#This Row],[Current Total CHARGE_AMOUNT]]+Table1[[#This Row],[Adj Total CHARGE_AMOUNT]]</f>
        <v>672278.15</v>
      </c>
      <c r="T1081" s="1">
        <f>+Table1[[#This Row],[Adj Total TOTAL_COST]]-Table1[[#This Row],[Current Total TOTAL_COST]]</f>
        <v>120714.93979999999</v>
      </c>
      <c r="U1081" s="1">
        <f>+Table1[[#This Row],[Adj Total CONTRIBUTION_MARGIN]]-Table1[[#This Row],[Current Total CONTRIBUTION_MARGIN]]</f>
        <v>21791.1</v>
      </c>
      <c r="V1081" s="1">
        <f>+Table1[[#This Row],[Adj Total OPERATING_MARGIN]]-Table1[[#This Row],[Current Total OPERATING_MARGIN]]</f>
        <v>-18022.86</v>
      </c>
    </row>
    <row r="1082" spans="1:22" x14ac:dyDescent="0.3">
      <c r="A1082" t="s">
        <v>39</v>
      </c>
      <c r="B1082">
        <v>2025</v>
      </c>
      <c r="C1082" t="s">
        <v>20</v>
      </c>
      <c r="D1082" t="s">
        <v>93</v>
      </c>
      <c r="E1082" s="2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2">
        <v>13</v>
      </c>
      <c r="L1082" s="1">
        <v>123972.61</v>
      </c>
      <c r="M1082" s="1">
        <v>149496.74</v>
      </c>
      <c r="N1082" s="1">
        <v>43537.492899999997</v>
      </c>
      <c r="O1082" s="1">
        <v>-3680.52</v>
      </c>
      <c r="P1082" s="1">
        <v>-18000.55</v>
      </c>
      <c r="Q1082" s="2">
        <f>-+Table1[[#This Row],[Current Record Count]]+Table1[[#This Row],[Adj Record Count]]</f>
        <v>13</v>
      </c>
      <c r="R1082" s="1">
        <f>+-Table1[[#This Row],[Current Total ADJUSTMENT_AMOUNT]]+Table1[[#This Row],[Adj Total ADJUSTMENT_AMOUNT]]</f>
        <v>123972.61</v>
      </c>
      <c r="S1082" s="1">
        <f>-Table1[[#This Row],[Current Total CHARGE_AMOUNT]]+Table1[[#This Row],[Adj Total CHARGE_AMOUNT]]</f>
        <v>149496.74</v>
      </c>
      <c r="T1082" s="1">
        <f>+Table1[[#This Row],[Adj Total TOTAL_COST]]-Table1[[#This Row],[Current Total TOTAL_COST]]</f>
        <v>43537.492899999997</v>
      </c>
      <c r="U1082" s="1">
        <f>+Table1[[#This Row],[Adj Total CONTRIBUTION_MARGIN]]-Table1[[#This Row],[Current Total CONTRIBUTION_MARGIN]]</f>
        <v>-3680.52</v>
      </c>
      <c r="V1082" s="1">
        <f>+Table1[[#This Row],[Adj Total OPERATING_MARGIN]]-Table1[[#This Row],[Current Total OPERATING_MARGIN]]</f>
        <v>-18000.55</v>
      </c>
    </row>
    <row r="1083" spans="1:22" x14ac:dyDescent="0.3">
      <c r="A1083" t="s">
        <v>35</v>
      </c>
      <c r="B1083">
        <v>2021</v>
      </c>
      <c r="C1083" t="s">
        <v>47</v>
      </c>
      <c r="D1083" t="s">
        <v>47</v>
      </c>
      <c r="E1083" s="2">
        <v>67</v>
      </c>
      <c r="F1083" s="1">
        <v>82979.960000000006</v>
      </c>
      <c r="G1083" s="1">
        <v>108156.96</v>
      </c>
      <c r="H1083" s="1">
        <v>10226.607</v>
      </c>
      <c r="I1083" s="1">
        <v>23422.78</v>
      </c>
      <c r="J1083" s="1">
        <v>20082.060000000001</v>
      </c>
      <c r="K1083" s="2">
        <v>32</v>
      </c>
      <c r="L1083" s="1">
        <v>18640.73</v>
      </c>
      <c r="M1083" s="1">
        <v>21853.32</v>
      </c>
      <c r="N1083" s="1">
        <v>3269.3407000000002</v>
      </c>
      <c r="O1083" s="1">
        <v>3338.05</v>
      </c>
      <c r="P1083" s="1">
        <v>2121.54</v>
      </c>
      <c r="Q1083" s="2">
        <f>-+Table1[[#This Row],[Current Record Count]]+Table1[[#This Row],[Adj Record Count]]</f>
        <v>-35</v>
      </c>
      <c r="R1083" s="1">
        <f>+-Table1[[#This Row],[Current Total ADJUSTMENT_AMOUNT]]+Table1[[#This Row],[Adj Total ADJUSTMENT_AMOUNT]]</f>
        <v>-64339.23000000001</v>
      </c>
      <c r="S1083" s="1">
        <f>-Table1[[#This Row],[Current Total CHARGE_AMOUNT]]+Table1[[#This Row],[Adj Total CHARGE_AMOUNT]]</f>
        <v>-86303.640000000014</v>
      </c>
      <c r="T1083" s="1">
        <f>+Table1[[#This Row],[Adj Total TOTAL_COST]]-Table1[[#This Row],[Current Total TOTAL_COST]]</f>
        <v>-6957.2662999999993</v>
      </c>
      <c r="U1083" s="1">
        <f>+Table1[[#This Row],[Adj Total CONTRIBUTION_MARGIN]]-Table1[[#This Row],[Current Total CONTRIBUTION_MARGIN]]</f>
        <v>-20084.73</v>
      </c>
      <c r="V1083" s="1">
        <f>+Table1[[#This Row],[Adj Total OPERATING_MARGIN]]-Table1[[#This Row],[Current Total OPERATING_MARGIN]]</f>
        <v>-17960.52</v>
      </c>
    </row>
    <row r="1084" spans="1:22" x14ac:dyDescent="0.3">
      <c r="A1084" t="s">
        <v>25</v>
      </c>
      <c r="B1084">
        <v>2020</v>
      </c>
      <c r="C1084" t="s">
        <v>23</v>
      </c>
      <c r="D1084" t="s">
        <v>77</v>
      </c>
      <c r="E1084" s="2">
        <v>643</v>
      </c>
      <c r="F1084" s="1">
        <v>2009042.91</v>
      </c>
      <c r="G1084" s="1">
        <v>2554555.62</v>
      </c>
      <c r="H1084" s="1">
        <v>171910.9088</v>
      </c>
      <c r="I1084" s="1">
        <v>400286.18</v>
      </c>
      <c r="J1084" s="1">
        <v>357406.98</v>
      </c>
      <c r="K1084" s="2">
        <v>939</v>
      </c>
      <c r="L1084" s="1">
        <v>2938799.64</v>
      </c>
      <c r="M1084" s="1">
        <v>3765260.32</v>
      </c>
      <c r="N1084" s="1">
        <v>459617.88630000001</v>
      </c>
      <c r="O1084" s="1">
        <v>464331.62</v>
      </c>
      <c r="P1084" s="1">
        <v>339497.6</v>
      </c>
      <c r="Q1084" s="2">
        <f>-+Table1[[#This Row],[Current Record Count]]+Table1[[#This Row],[Adj Record Count]]</f>
        <v>296</v>
      </c>
      <c r="R1084" s="1">
        <f>+-Table1[[#This Row],[Current Total ADJUSTMENT_AMOUNT]]+Table1[[#This Row],[Adj Total ADJUSTMENT_AMOUNT]]</f>
        <v>929756.73000000021</v>
      </c>
      <c r="S1084" s="1">
        <f>-Table1[[#This Row],[Current Total CHARGE_AMOUNT]]+Table1[[#This Row],[Adj Total CHARGE_AMOUNT]]</f>
        <v>1210704.6999999997</v>
      </c>
      <c r="T1084" s="1">
        <f>+Table1[[#This Row],[Adj Total TOTAL_COST]]-Table1[[#This Row],[Current Total TOTAL_COST]]</f>
        <v>287706.97750000004</v>
      </c>
      <c r="U1084" s="1">
        <f>+Table1[[#This Row],[Adj Total CONTRIBUTION_MARGIN]]-Table1[[#This Row],[Current Total CONTRIBUTION_MARGIN]]</f>
        <v>64045.440000000002</v>
      </c>
      <c r="V1084" s="1">
        <f>+Table1[[#This Row],[Adj Total OPERATING_MARGIN]]-Table1[[#This Row],[Current Total OPERATING_MARGIN]]</f>
        <v>-17909.380000000005</v>
      </c>
    </row>
    <row r="1085" spans="1:22" x14ac:dyDescent="0.3">
      <c r="A1085" t="s">
        <v>98</v>
      </c>
      <c r="B1085">
        <v>2020</v>
      </c>
      <c r="C1085" t="s">
        <v>20</v>
      </c>
      <c r="D1085" t="s">
        <v>70</v>
      </c>
      <c r="E1085" s="2">
        <v>3</v>
      </c>
      <c r="F1085" s="1">
        <v>8969.4</v>
      </c>
      <c r="G1085" s="1">
        <v>61167.6</v>
      </c>
      <c r="H1085" s="1">
        <v>41301.824099999998</v>
      </c>
      <c r="I1085" s="1">
        <v>18435.669999999998</v>
      </c>
      <c r="J1085" s="1">
        <v>10896.37</v>
      </c>
      <c r="K1085" s="2">
        <v>7</v>
      </c>
      <c r="L1085" s="1">
        <v>86868.85</v>
      </c>
      <c r="M1085" s="1">
        <v>186322.5</v>
      </c>
      <c r="N1085" s="1">
        <v>106415.7426</v>
      </c>
      <c r="O1085" s="1">
        <v>13127.02</v>
      </c>
      <c r="P1085" s="1">
        <v>-6962.1</v>
      </c>
      <c r="Q1085" s="2">
        <f>-+Table1[[#This Row],[Current Record Count]]+Table1[[#This Row],[Adj Record Count]]</f>
        <v>4</v>
      </c>
      <c r="R1085" s="1">
        <f>+-Table1[[#This Row],[Current Total ADJUSTMENT_AMOUNT]]+Table1[[#This Row],[Adj Total ADJUSTMENT_AMOUNT]]</f>
        <v>77899.450000000012</v>
      </c>
      <c r="S1085" s="1">
        <f>-Table1[[#This Row],[Current Total CHARGE_AMOUNT]]+Table1[[#This Row],[Adj Total CHARGE_AMOUNT]]</f>
        <v>125154.9</v>
      </c>
      <c r="T1085" s="1">
        <f>+Table1[[#This Row],[Adj Total TOTAL_COST]]-Table1[[#This Row],[Current Total TOTAL_COST]]</f>
        <v>65113.9185</v>
      </c>
      <c r="U1085" s="1">
        <f>+Table1[[#This Row],[Adj Total CONTRIBUTION_MARGIN]]-Table1[[#This Row],[Current Total CONTRIBUTION_MARGIN]]</f>
        <v>-5308.6499999999978</v>
      </c>
      <c r="V1085" s="1">
        <f>+Table1[[#This Row],[Adj Total OPERATING_MARGIN]]-Table1[[#This Row],[Current Total OPERATING_MARGIN]]</f>
        <v>-17858.47</v>
      </c>
    </row>
    <row r="1086" spans="1:22" x14ac:dyDescent="0.3">
      <c r="A1086" t="s">
        <v>22</v>
      </c>
      <c r="B1086">
        <v>2021</v>
      </c>
      <c r="C1086" t="s">
        <v>20</v>
      </c>
      <c r="D1086" t="s">
        <v>55</v>
      </c>
      <c r="E1086" s="2">
        <v>945</v>
      </c>
      <c r="F1086" s="1">
        <v>398010.26</v>
      </c>
      <c r="G1086" s="1">
        <v>635638.03</v>
      </c>
      <c r="H1086" s="1">
        <v>169345.72099999999</v>
      </c>
      <c r="I1086" s="1">
        <v>164320.62</v>
      </c>
      <c r="J1086" s="1">
        <v>124669.18</v>
      </c>
      <c r="K1086" s="2">
        <v>926</v>
      </c>
      <c r="L1086" s="1">
        <v>237992.93</v>
      </c>
      <c r="M1086" s="1">
        <v>388529.28</v>
      </c>
      <c r="N1086" s="1">
        <v>94503.755799999999</v>
      </c>
      <c r="O1086" s="1">
        <v>138179.42000000001</v>
      </c>
      <c r="P1086" s="1">
        <v>106857.17</v>
      </c>
      <c r="Q1086" s="2">
        <f>-+Table1[[#This Row],[Current Record Count]]+Table1[[#This Row],[Adj Record Count]]</f>
        <v>-19</v>
      </c>
      <c r="R1086" s="1">
        <f>+-Table1[[#This Row],[Current Total ADJUSTMENT_AMOUNT]]+Table1[[#This Row],[Adj Total ADJUSTMENT_AMOUNT]]</f>
        <v>-160017.33000000002</v>
      </c>
      <c r="S1086" s="1">
        <f>-Table1[[#This Row],[Current Total CHARGE_AMOUNT]]+Table1[[#This Row],[Adj Total CHARGE_AMOUNT]]</f>
        <v>-247108.75</v>
      </c>
      <c r="T1086" s="1">
        <f>+Table1[[#This Row],[Adj Total TOTAL_COST]]-Table1[[#This Row],[Current Total TOTAL_COST]]</f>
        <v>-74841.965199999991</v>
      </c>
      <c r="U1086" s="1">
        <f>+Table1[[#This Row],[Adj Total CONTRIBUTION_MARGIN]]-Table1[[#This Row],[Current Total CONTRIBUTION_MARGIN]]</f>
        <v>-26141.199999999983</v>
      </c>
      <c r="V1086" s="1">
        <f>+Table1[[#This Row],[Adj Total OPERATING_MARGIN]]-Table1[[#This Row],[Current Total OPERATING_MARGIN]]</f>
        <v>-17812.009999999995</v>
      </c>
    </row>
    <row r="1087" spans="1:22" x14ac:dyDescent="0.3">
      <c r="A1087" t="s">
        <v>54</v>
      </c>
      <c r="B1087">
        <v>2025</v>
      </c>
      <c r="C1087" t="s">
        <v>29</v>
      </c>
      <c r="D1087" t="s">
        <v>36</v>
      </c>
      <c r="E1087" s="2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2">
        <v>6</v>
      </c>
      <c r="L1087" s="1">
        <v>85585.99</v>
      </c>
      <c r="M1087" s="1">
        <v>96486.3</v>
      </c>
      <c r="N1087" s="1">
        <v>18345.059000000001</v>
      </c>
      <c r="O1087" s="1">
        <v>-14337.99</v>
      </c>
      <c r="P1087" s="1">
        <v>-17624.95</v>
      </c>
      <c r="Q1087" s="2">
        <f>-+Table1[[#This Row],[Current Record Count]]+Table1[[#This Row],[Adj Record Count]]</f>
        <v>6</v>
      </c>
      <c r="R1087" s="1">
        <f>+-Table1[[#This Row],[Current Total ADJUSTMENT_AMOUNT]]+Table1[[#This Row],[Adj Total ADJUSTMENT_AMOUNT]]</f>
        <v>85585.99</v>
      </c>
      <c r="S1087" s="1">
        <f>-Table1[[#This Row],[Current Total CHARGE_AMOUNT]]+Table1[[#This Row],[Adj Total CHARGE_AMOUNT]]</f>
        <v>96486.3</v>
      </c>
      <c r="T1087" s="1">
        <f>+Table1[[#This Row],[Adj Total TOTAL_COST]]-Table1[[#This Row],[Current Total TOTAL_COST]]</f>
        <v>18345.059000000001</v>
      </c>
      <c r="U1087" s="1">
        <f>+Table1[[#This Row],[Adj Total CONTRIBUTION_MARGIN]]-Table1[[#This Row],[Current Total CONTRIBUTION_MARGIN]]</f>
        <v>-14337.99</v>
      </c>
      <c r="V1087" s="1">
        <f>+Table1[[#This Row],[Adj Total OPERATING_MARGIN]]-Table1[[#This Row],[Current Total OPERATING_MARGIN]]</f>
        <v>-17624.95</v>
      </c>
    </row>
    <row r="1088" spans="1:22" x14ac:dyDescent="0.3">
      <c r="A1088" t="s">
        <v>33</v>
      </c>
      <c r="B1088">
        <v>2023</v>
      </c>
      <c r="C1088" t="s">
        <v>17</v>
      </c>
      <c r="D1088" t="s">
        <v>18</v>
      </c>
      <c r="E1088" s="2">
        <v>73</v>
      </c>
      <c r="F1088" s="1">
        <v>154956.64000000001</v>
      </c>
      <c r="G1088" s="1">
        <v>215868.93</v>
      </c>
      <c r="H1088" s="1">
        <v>55754.5524</v>
      </c>
      <c r="I1088" s="1">
        <v>34523.339999999997</v>
      </c>
      <c r="J1088" s="1">
        <v>17511.439999999999</v>
      </c>
      <c r="K1088" s="2">
        <v>1</v>
      </c>
      <c r="L1088" s="1">
        <v>11.66</v>
      </c>
      <c r="M1088" s="1">
        <v>34.29</v>
      </c>
      <c r="N1088" s="1">
        <v>7.9645999999999999</v>
      </c>
      <c r="O1088" s="1">
        <v>15.42</v>
      </c>
      <c r="P1088" s="1">
        <v>14.67</v>
      </c>
      <c r="Q1088" s="2">
        <f>-+Table1[[#This Row],[Current Record Count]]+Table1[[#This Row],[Adj Record Count]]</f>
        <v>-72</v>
      </c>
      <c r="R1088" s="1">
        <f>+-Table1[[#This Row],[Current Total ADJUSTMENT_AMOUNT]]+Table1[[#This Row],[Adj Total ADJUSTMENT_AMOUNT]]</f>
        <v>-154944.98000000001</v>
      </c>
      <c r="S1088" s="1">
        <f>-Table1[[#This Row],[Current Total CHARGE_AMOUNT]]+Table1[[#This Row],[Adj Total CHARGE_AMOUNT]]</f>
        <v>-215834.63999999998</v>
      </c>
      <c r="T1088" s="1">
        <f>+Table1[[#This Row],[Adj Total TOTAL_COST]]-Table1[[#This Row],[Current Total TOTAL_COST]]</f>
        <v>-55746.587800000001</v>
      </c>
      <c r="U1088" s="1">
        <f>+Table1[[#This Row],[Adj Total CONTRIBUTION_MARGIN]]-Table1[[#This Row],[Current Total CONTRIBUTION_MARGIN]]</f>
        <v>-34507.919999999998</v>
      </c>
      <c r="V1088" s="1">
        <f>+Table1[[#This Row],[Adj Total OPERATING_MARGIN]]-Table1[[#This Row],[Current Total OPERATING_MARGIN]]</f>
        <v>-17496.77</v>
      </c>
    </row>
    <row r="1089" spans="1:22" x14ac:dyDescent="0.3">
      <c r="A1089" t="s">
        <v>78</v>
      </c>
      <c r="B1089">
        <v>2023</v>
      </c>
      <c r="C1089" t="s">
        <v>17</v>
      </c>
      <c r="D1089" t="s">
        <v>68</v>
      </c>
      <c r="E1089" s="2">
        <v>168</v>
      </c>
      <c r="F1089" s="1">
        <v>245452.9</v>
      </c>
      <c r="G1089" s="1">
        <v>320826.39</v>
      </c>
      <c r="H1089" s="1">
        <v>117527.7794</v>
      </c>
      <c r="I1089" s="1">
        <v>7570.15</v>
      </c>
      <c r="J1089" s="1">
        <v>-25694.71</v>
      </c>
      <c r="K1089" s="2">
        <v>152</v>
      </c>
      <c r="L1089" s="1">
        <v>157585.21</v>
      </c>
      <c r="M1089" s="1">
        <v>200100.5</v>
      </c>
      <c r="N1089" s="1">
        <v>99166.407699999996</v>
      </c>
      <c r="O1089" s="1">
        <v>-15270.11</v>
      </c>
      <c r="P1089" s="1">
        <v>-43175.99</v>
      </c>
      <c r="Q1089" s="2">
        <f>-+Table1[[#This Row],[Current Record Count]]+Table1[[#This Row],[Adj Record Count]]</f>
        <v>-16</v>
      </c>
      <c r="R1089" s="1">
        <f>+-Table1[[#This Row],[Current Total ADJUSTMENT_AMOUNT]]+Table1[[#This Row],[Adj Total ADJUSTMENT_AMOUNT]]</f>
        <v>-87867.69</v>
      </c>
      <c r="S1089" s="1">
        <f>-Table1[[#This Row],[Current Total CHARGE_AMOUNT]]+Table1[[#This Row],[Adj Total CHARGE_AMOUNT]]</f>
        <v>-120725.89000000001</v>
      </c>
      <c r="T1089" s="1">
        <f>+Table1[[#This Row],[Adj Total TOTAL_COST]]-Table1[[#This Row],[Current Total TOTAL_COST]]</f>
        <v>-18361.371700000003</v>
      </c>
      <c r="U1089" s="1">
        <f>+Table1[[#This Row],[Adj Total CONTRIBUTION_MARGIN]]-Table1[[#This Row],[Current Total CONTRIBUTION_MARGIN]]</f>
        <v>-22840.260000000002</v>
      </c>
      <c r="V1089" s="1">
        <f>+Table1[[#This Row],[Adj Total OPERATING_MARGIN]]-Table1[[#This Row],[Current Total OPERATING_MARGIN]]</f>
        <v>-17481.28</v>
      </c>
    </row>
    <row r="1090" spans="1:22" x14ac:dyDescent="0.3">
      <c r="A1090" t="s">
        <v>37</v>
      </c>
      <c r="B1090" t="s">
        <v>51</v>
      </c>
      <c r="C1090" t="s">
        <v>17</v>
      </c>
      <c r="D1090" t="s">
        <v>80</v>
      </c>
      <c r="E1090" s="2">
        <v>1</v>
      </c>
      <c r="F1090" s="1">
        <v>11548.81</v>
      </c>
      <c r="G1090" s="1">
        <v>34996.519999999997</v>
      </c>
      <c r="H1090" s="1">
        <v>5985.8752000000004</v>
      </c>
      <c r="I1090" s="1">
        <v>18864.62</v>
      </c>
      <c r="J1090" s="1">
        <v>17461.830000000002</v>
      </c>
      <c r="K1090" s="2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2">
        <f>-+Table1[[#This Row],[Current Record Count]]+Table1[[#This Row],[Adj Record Count]]</f>
        <v>-1</v>
      </c>
      <c r="R1090" s="1">
        <f>+-Table1[[#This Row],[Current Total ADJUSTMENT_AMOUNT]]+Table1[[#This Row],[Adj Total ADJUSTMENT_AMOUNT]]</f>
        <v>-11548.81</v>
      </c>
      <c r="S1090" s="1">
        <f>-Table1[[#This Row],[Current Total CHARGE_AMOUNT]]+Table1[[#This Row],[Adj Total CHARGE_AMOUNT]]</f>
        <v>-34996.519999999997</v>
      </c>
      <c r="T1090" s="1">
        <f>+Table1[[#This Row],[Adj Total TOTAL_COST]]-Table1[[#This Row],[Current Total TOTAL_COST]]</f>
        <v>-5985.8752000000004</v>
      </c>
      <c r="U1090" s="1">
        <f>+Table1[[#This Row],[Adj Total CONTRIBUTION_MARGIN]]-Table1[[#This Row],[Current Total CONTRIBUTION_MARGIN]]</f>
        <v>-18864.62</v>
      </c>
      <c r="V1090" s="1">
        <f>+Table1[[#This Row],[Adj Total OPERATING_MARGIN]]-Table1[[#This Row],[Current Total OPERATING_MARGIN]]</f>
        <v>-17461.830000000002</v>
      </c>
    </row>
    <row r="1091" spans="1:22" x14ac:dyDescent="0.3">
      <c r="A1091" t="s">
        <v>35</v>
      </c>
      <c r="B1091">
        <v>2024</v>
      </c>
      <c r="C1091" t="s">
        <v>20</v>
      </c>
      <c r="D1091" t="s">
        <v>49</v>
      </c>
      <c r="E1091" s="2">
        <v>15</v>
      </c>
      <c r="F1091" s="1">
        <v>72401.759999999995</v>
      </c>
      <c r="G1091" s="1">
        <v>111630.92</v>
      </c>
      <c r="H1091" s="1">
        <v>33159.723100000003</v>
      </c>
      <c r="I1091" s="1">
        <v>22255.46</v>
      </c>
      <c r="J1091" s="1">
        <v>11633.32</v>
      </c>
      <c r="K1091" s="2">
        <v>3</v>
      </c>
      <c r="L1091" s="1">
        <v>27546.32</v>
      </c>
      <c r="M1091" s="1">
        <v>34079.51</v>
      </c>
      <c r="N1091" s="1">
        <v>16041.7382</v>
      </c>
      <c r="O1091" s="1">
        <v>-894.03</v>
      </c>
      <c r="P1091" s="1">
        <v>-5823.85</v>
      </c>
      <c r="Q1091" s="2">
        <f>-+Table1[[#This Row],[Current Record Count]]+Table1[[#This Row],[Adj Record Count]]</f>
        <v>-12</v>
      </c>
      <c r="R1091" s="1">
        <f>+-Table1[[#This Row],[Current Total ADJUSTMENT_AMOUNT]]+Table1[[#This Row],[Adj Total ADJUSTMENT_AMOUNT]]</f>
        <v>-44855.439999999995</v>
      </c>
      <c r="S1091" s="1">
        <f>-Table1[[#This Row],[Current Total CHARGE_AMOUNT]]+Table1[[#This Row],[Adj Total CHARGE_AMOUNT]]</f>
        <v>-77551.41</v>
      </c>
      <c r="T1091" s="1">
        <f>+Table1[[#This Row],[Adj Total TOTAL_COST]]-Table1[[#This Row],[Current Total TOTAL_COST]]</f>
        <v>-17117.984900000003</v>
      </c>
      <c r="U1091" s="1">
        <f>+Table1[[#This Row],[Adj Total CONTRIBUTION_MARGIN]]-Table1[[#This Row],[Current Total CONTRIBUTION_MARGIN]]</f>
        <v>-23149.489999999998</v>
      </c>
      <c r="V1091" s="1">
        <f>+Table1[[#This Row],[Adj Total OPERATING_MARGIN]]-Table1[[#This Row],[Current Total OPERATING_MARGIN]]</f>
        <v>-17457.169999999998</v>
      </c>
    </row>
    <row r="1092" spans="1:22" x14ac:dyDescent="0.3">
      <c r="A1092" t="s">
        <v>16</v>
      </c>
      <c r="B1092">
        <v>2023</v>
      </c>
      <c r="C1092" t="s">
        <v>20</v>
      </c>
      <c r="D1092" t="s">
        <v>70</v>
      </c>
      <c r="E1092" s="2">
        <v>68</v>
      </c>
      <c r="F1092" s="1">
        <v>419667.44</v>
      </c>
      <c r="G1092" s="1">
        <v>582632.54</v>
      </c>
      <c r="H1092" s="1">
        <v>183428.39300000001</v>
      </c>
      <c r="I1092" s="1">
        <v>61980.12</v>
      </c>
      <c r="J1092" s="1">
        <v>18385.54</v>
      </c>
      <c r="K1092" s="2">
        <v>21</v>
      </c>
      <c r="L1092" s="1">
        <v>2266.58</v>
      </c>
      <c r="M1092" s="1">
        <v>3523.79</v>
      </c>
      <c r="N1092" s="1">
        <v>573.72839999999997</v>
      </c>
      <c r="O1092" s="1">
        <v>1056.52</v>
      </c>
      <c r="P1092" s="1">
        <v>939.18</v>
      </c>
      <c r="Q1092" s="2">
        <f>-+Table1[[#This Row],[Current Record Count]]+Table1[[#This Row],[Adj Record Count]]</f>
        <v>-47</v>
      </c>
      <c r="R1092" s="1">
        <f>+-Table1[[#This Row],[Current Total ADJUSTMENT_AMOUNT]]+Table1[[#This Row],[Adj Total ADJUSTMENT_AMOUNT]]</f>
        <v>-417400.86</v>
      </c>
      <c r="S1092" s="1">
        <f>-Table1[[#This Row],[Current Total CHARGE_AMOUNT]]+Table1[[#This Row],[Adj Total CHARGE_AMOUNT]]</f>
        <v>-579108.75</v>
      </c>
      <c r="T1092" s="1">
        <f>+Table1[[#This Row],[Adj Total TOTAL_COST]]-Table1[[#This Row],[Current Total TOTAL_COST]]</f>
        <v>-182854.66460000002</v>
      </c>
      <c r="U1092" s="1">
        <f>+Table1[[#This Row],[Adj Total CONTRIBUTION_MARGIN]]-Table1[[#This Row],[Current Total CONTRIBUTION_MARGIN]]</f>
        <v>-60923.600000000006</v>
      </c>
      <c r="V1092" s="1">
        <f>+Table1[[#This Row],[Adj Total OPERATING_MARGIN]]-Table1[[#This Row],[Current Total OPERATING_MARGIN]]</f>
        <v>-17446.36</v>
      </c>
    </row>
    <row r="1093" spans="1:22" x14ac:dyDescent="0.3">
      <c r="A1093" t="s">
        <v>54</v>
      </c>
      <c r="B1093">
        <v>2022</v>
      </c>
      <c r="C1093" t="s">
        <v>29</v>
      </c>
      <c r="D1093" t="s">
        <v>65</v>
      </c>
      <c r="E1093" s="2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2">
        <v>5</v>
      </c>
      <c r="L1093" s="1">
        <v>8548.16</v>
      </c>
      <c r="M1093" s="1">
        <v>14877.04</v>
      </c>
      <c r="N1093" s="1">
        <v>23781.9267</v>
      </c>
      <c r="O1093" s="1">
        <v>-16522.560000000001</v>
      </c>
      <c r="P1093" s="1">
        <v>-17439.57</v>
      </c>
      <c r="Q1093" s="2">
        <f>-+Table1[[#This Row],[Current Record Count]]+Table1[[#This Row],[Adj Record Count]]</f>
        <v>5</v>
      </c>
      <c r="R1093" s="1">
        <f>+-Table1[[#This Row],[Current Total ADJUSTMENT_AMOUNT]]+Table1[[#This Row],[Adj Total ADJUSTMENT_AMOUNT]]</f>
        <v>8548.16</v>
      </c>
      <c r="S1093" s="1">
        <f>-Table1[[#This Row],[Current Total CHARGE_AMOUNT]]+Table1[[#This Row],[Adj Total CHARGE_AMOUNT]]</f>
        <v>14877.04</v>
      </c>
      <c r="T1093" s="1">
        <f>+Table1[[#This Row],[Adj Total TOTAL_COST]]-Table1[[#This Row],[Current Total TOTAL_COST]]</f>
        <v>23781.9267</v>
      </c>
      <c r="U1093" s="1">
        <f>+Table1[[#This Row],[Adj Total CONTRIBUTION_MARGIN]]-Table1[[#This Row],[Current Total CONTRIBUTION_MARGIN]]</f>
        <v>-16522.560000000001</v>
      </c>
      <c r="V1093" s="1">
        <f>+Table1[[#This Row],[Adj Total OPERATING_MARGIN]]-Table1[[#This Row],[Current Total OPERATING_MARGIN]]</f>
        <v>-17439.57</v>
      </c>
    </row>
    <row r="1094" spans="1:22" x14ac:dyDescent="0.3">
      <c r="A1094" t="s">
        <v>19</v>
      </c>
      <c r="B1094" t="s">
        <v>51</v>
      </c>
      <c r="C1094" t="s">
        <v>29</v>
      </c>
      <c r="D1094" t="s">
        <v>104</v>
      </c>
      <c r="E1094" s="2">
        <v>2</v>
      </c>
      <c r="F1094" s="1">
        <v>120318.91</v>
      </c>
      <c r="G1094" s="1">
        <v>193994.35</v>
      </c>
      <c r="H1094" s="1">
        <v>56289.607000000004</v>
      </c>
      <c r="I1094" s="1">
        <v>38923.120000000003</v>
      </c>
      <c r="J1094" s="1">
        <v>17385.84</v>
      </c>
      <c r="K1094" s="2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2">
        <f>-+Table1[[#This Row],[Current Record Count]]+Table1[[#This Row],[Adj Record Count]]</f>
        <v>-2</v>
      </c>
      <c r="R1094" s="1">
        <f>+-Table1[[#This Row],[Current Total ADJUSTMENT_AMOUNT]]+Table1[[#This Row],[Adj Total ADJUSTMENT_AMOUNT]]</f>
        <v>-120318.91</v>
      </c>
      <c r="S1094" s="1">
        <f>-Table1[[#This Row],[Current Total CHARGE_AMOUNT]]+Table1[[#This Row],[Adj Total CHARGE_AMOUNT]]</f>
        <v>-193994.35</v>
      </c>
      <c r="T1094" s="1">
        <f>+Table1[[#This Row],[Adj Total TOTAL_COST]]-Table1[[#This Row],[Current Total TOTAL_COST]]</f>
        <v>-56289.607000000004</v>
      </c>
      <c r="U1094" s="1">
        <f>+Table1[[#This Row],[Adj Total CONTRIBUTION_MARGIN]]-Table1[[#This Row],[Current Total CONTRIBUTION_MARGIN]]</f>
        <v>-38923.120000000003</v>
      </c>
      <c r="V1094" s="1">
        <f>+Table1[[#This Row],[Adj Total OPERATING_MARGIN]]-Table1[[#This Row],[Current Total OPERATING_MARGIN]]</f>
        <v>-17385.84</v>
      </c>
    </row>
    <row r="1095" spans="1:22" x14ac:dyDescent="0.3">
      <c r="A1095" t="s">
        <v>35</v>
      </c>
      <c r="B1095">
        <v>2021</v>
      </c>
      <c r="C1095" t="s">
        <v>26</v>
      </c>
      <c r="D1095" t="s">
        <v>26</v>
      </c>
      <c r="E1095" s="2">
        <v>45</v>
      </c>
      <c r="F1095" s="1">
        <v>216477.78</v>
      </c>
      <c r="G1095" s="1">
        <v>296328.67</v>
      </c>
      <c r="H1095" s="1">
        <v>61289.680200000003</v>
      </c>
      <c r="I1095" s="1">
        <v>32490.94</v>
      </c>
      <c r="J1095" s="1">
        <v>19041.650000000001</v>
      </c>
      <c r="K1095" s="2">
        <v>27</v>
      </c>
      <c r="L1095" s="1">
        <v>11019.06</v>
      </c>
      <c r="M1095" s="1">
        <v>13838.6</v>
      </c>
      <c r="N1095" s="1">
        <v>1995.9595999999999</v>
      </c>
      <c r="O1095" s="1">
        <v>2641.8</v>
      </c>
      <c r="P1095" s="1">
        <v>1849.33</v>
      </c>
      <c r="Q1095" s="2">
        <f>-+Table1[[#This Row],[Current Record Count]]+Table1[[#This Row],[Adj Record Count]]</f>
        <v>-18</v>
      </c>
      <c r="R1095" s="1">
        <f>+-Table1[[#This Row],[Current Total ADJUSTMENT_AMOUNT]]+Table1[[#This Row],[Adj Total ADJUSTMENT_AMOUNT]]</f>
        <v>-205458.72</v>
      </c>
      <c r="S1095" s="1">
        <f>-Table1[[#This Row],[Current Total CHARGE_AMOUNT]]+Table1[[#This Row],[Adj Total CHARGE_AMOUNT]]</f>
        <v>-282490.07</v>
      </c>
      <c r="T1095" s="1">
        <f>+Table1[[#This Row],[Adj Total TOTAL_COST]]-Table1[[#This Row],[Current Total TOTAL_COST]]</f>
        <v>-59293.720600000001</v>
      </c>
      <c r="U1095" s="1">
        <f>+Table1[[#This Row],[Adj Total CONTRIBUTION_MARGIN]]-Table1[[#This Row],[Current Total CONTRIBUTION_MARGIN]]</f>
        <v>-29849.14</v>
      </c>
      <c r="V1095" s="1">
        <f>+Table1[[#This Row],[Adj Total OPERATING_MARGIN]]-Table1[[#This Row],[Current Total OPERATING_MARGIN]]</f>
        <v>-17192.32</v>
      </c>
    </row>
    <row r="1096" spans="1:22" x14ac:dyDescent="0.3">
      <c r="A1096" t="s">
        <v>81</v>
      </c>
      <c r="B1096">
        <v>2021</v>
      </c>
      <c r="C1096" t="s">
        <v>29</v>
      </c>
      <c r="D1096" t="s">
        <v>32</v>
      </c>
      <c r="E1096" s="2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2">
        <v>41</v>
      </c>
      <c r="L1096" s="1">
        <v>17078.36</v>
      </c>
      <c r="M1096" s="1">
        <v>26713.96</v>
      </c>
      <c r="N1096" s="1">
        <v>26666.534</v>
      </c>
      <c r="O1096" s="1">
        <v>-1011.67</v>
      </c>
      <c r="P1096" s="1">
        <v>-17176.04</v>
      </c>
      <c r="Q1096" s="2">
        <f>-+Table1[[#This Row],[Current Record Count]]+Table1[[#This Row],[Adj Record Count]]</f>
        <v>41</v>
      </c>
      <c r="R1096" s="1">
        <f>+-Table1[[#This Row],[Current Total ADJUSTMENT_AMOUNT]]+Table1[[#This Row],[Adj Total ADJUSTMENT_AMOUNT]]</f>
        <v>17078.36</v>
      </c>
      <c r="S1096" s="1">
        <f>-Table1[[#This Row],[Current Total CHARGE_AMOUNT]]+Table1[[#This Row],[Adj Total CHARGE_AMOUNT]]</f>
        <v>26713.96</v>
      </c>
      <c r="T1096" s="1">
        <f>+Table1[[#This Row],[Adj Total TOTAL_COST]]-Table1[[#This Row],[Current Total TOTAL_COST]]</f>
        <v>26666.534</v>
      </c>
      <c r="U1096" s="1">
        <f>+Table1[[#This Row],[Adj Total CONTRIBUTION_MARGIN]]-Table1[[#This Row],[Current Total CONTRIBUTION_MARGIN]]</f>
        <v>-1011.67</v>
      </c>
      <c r="V1096" s="1">
        <f>+Table1[[#This Row],[Adj Total OPERATING_MARGIN]]-Table1[[#This Row],[Current Total OPERATING_MARGIN]]</f>
        <v>-17176.04</v>
      </c>
    </row>
    <row r="1097" spans="1:22" x14ac:dyDescent="0.3">
      <c r="A1097" t="s">
        <v>39</v>
      </c>
      <c r="B1097">
        <v>2022</v>
      </c>
      <c r="C1097" t="s">
        <v>17</v>
      </c>
      <c r="D1097" t="s">
        <v>79</v>
      </c>
      <c r="E1097" s="2">
        <v>1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2">
        <v>16</v>
      </c>
      <c r="L1097" s="1">
        <v>166211.85999999999</v>
      </c>
      <c r="M1097" s="1">
        <v>200949.35</v>
      </c>
      <c r="N1097" s="1">
        <v>54862.046499999997</v>
      </c>
      <c r="O1097" s="1">
        <v>-609.41</v>
      </c>
      <c r="P1097" s="1">
        <v>-17155.07</v>
      </c>
      <c r="Q1097" s="2">
        <f>-+Table1[[#This Row],[Current Record Count]]+Table1[[#This Row],[Adj Record Count]]</f>
        <v>15</v>
      </c>
      <c r="R1097" s="1">
        <f>+-Table1[[#This Row],[Current Total ADJUSTMENT_AMOUNT]]+Table1[[#This Row],[Adj Total ADJUSTMENT_AMOUNT]]</f>
        <v>166211.85999999999</v>
      </c>
      <c r="S1097" s="1">
        <f>-Table1[[#This Row],[Current Total CHARGE_AMOUNT]]+Table1[[#This Row],[Adj Total CHARGE_AMOUNT]]</f>
        <v>200949.35</v>
      </c>
      <c r="T1097" s="1">
        <f>+Table1[[#This Row],[Adj Total TOTAL_COST]]-Table1[[#This Row],[Current Total TOTAL_COST]]</f>
        <v>54862.046499999997</v>
      </c>
      <c r="U1097" s="1">
        <f>+Table1[[#This Row],[Adj Total CONTRIBUTION_MARGIN]]-Table1[[#This Row],[Current Total CONTRIBUTION_MARGIN]]</f>
        <v>-609.41</v>
      </c>
      <c r="V1097" s="1">
        <f>+Table1[[#This Row],[Adj Total OPERATING_MARGIN]]-Table1[[#This Row],[Current Total OPERATING_MARGIN]]</f>
        <v>-17155.07</v>
      </c>
    </row>
    <row r="1098" spans="1:22" x14ac:dyDescent="0.3">
      <c r="A1098" t="s">
        <v>98</v>
      </c>
      <c r="B1098">
        <v>2020</v>
      </c>
      <c r="C1098" t="s">
        <v>20</v>
      </c>
      <c r="D1098" t="s">
        <v>61</v>
      </c>
      <c r="E1098" s="2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2">
        <v>3</v>
      </c>
      <c r="L1098" s="1">
        <v>74030.38</v>
      </c>
      <c r="M1098" s="1">
        <v>111479.48</v>
      </c>
      <c r="N1098" s="1">
        <v>53798.6538</v>
      </c>
      <c r="O1098" s="1">
        <v>-5966.64</v>
      </c>
      <c r="P1098" s="1">
        <v>-17038.189999999999</v>
      </c>
      <c r="Q1098" s="2">
        <f>-+Table1[[#This Row],[Current Record Count]]+Table1[[#This Row],[Adj Record Count]]</f>
        <v>3</v>
      </c>
      <c r="R1098" s="1">
        <f>+-Table1[[#This Row],[Current Total ADJUSTMENT_AMOUNT]]+Table1[[#This Row],[Adj Total ADJUSTMENT_AMOUNT]]</f>
        <v>74030.38</v>
      </c>
      <c r="S1098" s="1">
        <f>-Table1[[#This Row],[Current Total CHARGE_AMOUNT]]+Table1[[#This Row],[Adj Total CHARGE_AMOUNT]]</f>
        <v>111479.48</v>
      </c>
      <c r="T1098" s="1">
        <f>+Table1[[#This Row],[Adj Total TOTAL_COST]]-Table1[[#This Row],[Current Total TOTAL_COST]]</f>
        <v>53798.6538</v>
      </c>
      <c r="U1098" s="1">
        <f>+Table1[[#This Row],[Adj Total CONTRIBUTION_MARGIN]]-Table1[[#This Row],[Current Total CONTRIBUTION_MARGIN]]</f>
        <v>-5966.64</v>
      </c>
      <c r="V1098" s="1">
        <f>+Table1[[#This Row],[Adj Total OPERATING_MARGIN]]-Table1[[#This Row],[Current Total OPERATING_MARGIN]]</f>
        <v>-17038.189999999999</v>
      </c>
    </row>
    <row r="1099" spans="1:22" x14ac:dyDescent="0.3">
      <c r="A1099" t="s">
        <v>25</v>
      </c>
      <c r="B1099">
        <v>2020</v>
      </c>
      <c r="C1099" t="s">
        <v>20</v>
      </c>
      <c r="D1099" t="s">
        <v>76</v>
      </c>
      <c r="E1099" s="2">
        <v>13</v>
      </c>
      <c r="F1099" s="1">
        <v>17469.45</v>
      </c>
      <c r="G1099" s="1">
        <v>29146.01</v>
      </c>
      <c r="H1099" s="1">
        <v>1000.3196</v>
      </c>
      <c r="I1099" s="1">
        <v>11005.73</v>
      </c>
      <c r="J1099" s="1">
        <v>10673.53</v>
      </c>
      <c r="K1099" s="2">
        <v>20</v>
      </c>
      <c r="L1099" s="1">
        <v>51830.6</v>
      </c>
      <c r="M1099" s="1">
        <v>72549.23</v>
      </c>
      <c r="N1099" s="1">
        <v>26943.814699999999</v>
      </c>
      <c r="O1099" s="1">
        <v>-641.64</v>
      </c>
      <c r="P1099" s="1">
        <v>-6333.76</v>
      </c>
      <c r="Q1099" s="2">
        <f>-+Table1[[#This Row],[Current Record Count]]+Table1[[#This Row],[Adj Record Count]]</f>
        <v>7</v>
      </c>
      <c r="R1099" s="1">
        <f>+-Table1[[#This Row],[Current Total ADJUSTMENT_AMOUNT]]+Table1[[#This Row],[Adj Total ADJUSTMENT_AMOUNT]]</f>
        <v>34361.149999999994</v>
      </c>
      <c r="S1099" s="1">
        <f>-Table1[[#This Row],[Current Total CHARGE_AMOUNT]]+Table1[[#This Row],[Adj Total CHARGE_AMOUNT]]</f>
        <v>43403.22</v>
      </c>
      <c r="T1099" s="1">
        <f>+Table1[[#This Row],[Adj Total TOTAL_COST]]-Table1[[#This Row],[Current Total TOTAL_COST]]</f>
        <v>25943.4951</v>
      </c>
      <c r="U1099" s="1">
        <f>+Table1[[#This Row],[Adj Total CONTRIBUTION_MARGIN]]-Table1[[#This Row],[Current Total CONTRIBUTION_MARGIN]]</f>
        <v>-11647.369999999999</v>
      </c>
      <c r="V1099" s="1">
        <f>+Table1[[#This Row],[Adj Total OPERATING_MARGIN]]-Table1[[#This Row],[Current Total OPERATING_MARGIN]]</f>
        <v>-17007.29</v>
      </c>
    </row>
    <row r="1100" spans="1:22" x14ac:dyDescent="0.3">
      <c r="A1100" t="s">
        <v>39</v>
      </c>
      <c r="B1100">
        <v>2020</v>
      </c>
      <c r="C1100" t="s">
        <v>67</v>
      </c>
      <c r="D1100" t="s">
        <v>67</v>
      </c>
      <c r="E1100" s="2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2">
        <v>8</v>
      </c>
      <c r="L1100" s="1">
        <v>86667.41</v>
      </c>
      <c r="M1100" s="1">
        <v>96436.74</v>
      </c>
      <c r="N1100" s="1">
        <v>26761.792799999999</v>
      </c>
      <c r="O1100" s="1">
        <v>-7677.01</v>
      </c>
      <c r="P1100" s="1">
        <v>-16992.45</v>
      </c>
      <c r="Q1100" s="2">
        <f>-+Table1[[#This Row],[Current Record Count]]+Table1[[#This Row],[Adj Record Count]]</f>
        <v>8</v>
      </c>
      <c r="R1100" s="1">
        <f>+-Table1[[#This Row],[Current Total ADJUSTMENT_AMOUNT]]+Table1[[#This Row],[Adj Total ADJUSTMENT_AMOUNT]]</f>
        <v>86667.41</v>
      </c>
      <c r="S1100" s="1">
        <f>-Table1[[#This Row],[Current Total CHARGE_AMOUNT]]+Table1[[#This Row],[Adj Total CHARGE_AMOUNT]]</f>
        <v>96436.74</v>
      </c>
      <c r="T1100" s="1">
        <f>+Table1[[#This Row],[Adj Total TOTAL_COST]]-Table1[[#This Row],[Current Total TOTAL_COST]]</f>
        <v>26761.792799999999</v>
      </c>
      <c r="U1100" s="1">
        <f>+Table1[[#This Row],[Adj Total CONTRIBUTION_MARGIN]]-Table1[[#This Row],[Current Total CONTRIBUTION_MARGIN]]</f>
        <v>-7677.01</v>
      </c>
      <c r="V1100" s="1">
        <f>+Table1[[#This Row],[Adj Total OPERATING_MARGIN]]-Table1[[#This Row],[Current Total OPERATING_MARGIN]]</f>
        <v>-16992.45</v>
      </c>
    </row>
    <row r="1101" spans="1:22" x14ac:dyDescent="0.3">
      <c r="A1101" t="s">
        <v>35</v>
      </c>
      <c r="B1101">
        <v>2024</v>
      </c>
      <c r="C1101" t="s">
        <v>23</v>
      </c>
      <c r="D1101" t="s">
        <v>77</v>
      </c>
      <c r="E1101" s="2">
        <v>247</v>
      </c>
      <c r="F1101" s="1">
        <v>893450.11</v>
      </c>
      <c r="G1101" s="1">
        <v>1107163.6200000001</v>
      </c>
      <c r="H1101" s="1">
        <v>241180.56890000001</v>
      </c>
      <c r="I1101" s="1">
        <v>96530.18</v>
      </c>
      <c r="J1101" s="1">
        <v>27568.47</v>
      </c>
      <c r="K1101" s="2">
        <v>77</v>
      </c>
      <c r="L1101" s="1">
        <v>85737.9</v>
      </c>
      <c r="M1101" s="1">
        <v>105432.77</v>
      </c>
      <c r="N1101" s="1">
        <v>14146.242200000001</v>
      </c>
      <c r="O1101" s="1">
        <v>15816.49</v>
      </c>
      <c r="P1101" s="1">
        <v>10597.77</v>
      </c>
      <c r="Q1101" s="2">
        <f>-+Table1[[#This Row],[Current Record Count]]+Table1[[#This Row],[Adj Record Count]]</f>
        <v>-170</v>
      </c>
      <c r="R1101" s="1">
        <f>+-Table1[[#This Row],[Current Total ADJUSTMENT_AMOUNT]]+Table1[[#This Row],[Adj Total ADJUSTMENT_AMOUNT]]</f>
        <v>-807712.21</v>
      </c>
      <c r="S1101" s="1">
        <f>-Table1[[#This Row],[Current Total CHARGE_AMOUNT]]+Table1[[#This Row],[Adj Total CHARGE_AMOUNT]]</f>
        <v>-1001730.8500000001</v>
      </c>
      <c r="T1101" s="1">
        <f>+Table1[[#This Row],[Adj Total TOTAL_COST]]-Table1[[#This Row],[Current Total TOTAL_COST]]</f>
        <v>-227034.32670000001</v>
      </c>
      <c r="U1101" s="1">
        <f>+Table1[[#This Row],[Adj Total CONTRIBUTION_MARGIN]]-Table1[[#This Row],[Current Total CONTRIBUTION_MARGIN]]</f>
        <v>-80713.689999999988</v>
      </c>
      <c r="V1101" s="1">
        <f>+Table1[[#This Row],[Adj Total OPERATING_MARGIN]]-Table1[[#This Row],[Current Total OPERATING_MARGIN]]</f>
        <v>-16970.7</v>
      </c>
    </row>
    <row r="1102" spans="1:22" x14ac:dyDescent="0.3">
      <c r="A1102" t="s">
        <v>39</v>
      </c>
      <c r="B1102">
        <v>2022</v>
      </c>
      <c r="C1102" t="s">
        <v>20</v>
      </c>
      <c r="D1102" t="s">
        <v>93</v>
      </c>
      <c r="E1102" s="2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2">
        <v>24</v>
      </c>
      <c r="L1102" s="1">
        <v>216676.48000000001</v>
      </c>
      <c r="M1102" s="1">
        <v>256426.06</v>
      </c>
      <c r="N1102" s="1">
        <v>84889.031600000002</v>
      </c>
      <c r="O1102" s="1">
        <v>9195.34</v>
      </c>
      <c r="P1102" s="1">
        <v>-16775.919999999998</v>
      </c>
      <c r="Q1102" s="2">
        <f>-+Table1[[#This Row],[Current Record Count]]+Table1[[#This Row],[Adj Record Count]]</f>
        <v>24</v>
      </c>
      <c r="R1102" s="1">
        <f>+-Table1[[#This Row],[Current Total ADJUSTMENT_AMOUNT]]+Table1[[#This Row],[Adj Total ADJUSTMENT_AMOUNT]]</f>
        <v>216676.48000000001</v>
      </c>
      <c r="S1102" s="1">
        <f>-Table1[[#This Row],[Current Total CHARGE_AMOUNT]]+Table1[[#This Row],[Adj Total CHARGE_AMOUNT]]</f>
        <v>256426.06</v>
      </c>
      <c r="T1102" s="1">
        <f>+Table1[[#This Row],[Adj Total TOTAL_COST]]-Table1[[#This Row],[Current Total TOTAL_COST]]</f>
        <v>84889.031600000002</v>
      </c>
      <c r="U1102" s="1">
        <f>+Table1[[#This Row],[Adj Total CONTRIBUTION_MARGIN]]-Table1[[#This Row],[Current Total CONTRIBUTION_MARGIN]]</f>
        <v>9195.34</v>
      </c>
      <c r="V1102" s="1">
        <f>+Table1[[#This Row],[Adj Total OPERATING_MARGIN]]-Table1[[#This Row],[Current Total OPERATING_MARGIN]]</f>
        <v>-16775.919999999998</v>
      </c>
    </row>
    <row r="1103" spans="1:22" x14ac:dyDescent="0.3">
      <c r="A1103" t="s">
        <v>33</v>
      </c>
      <c r="B1103">
        <v>2024</v>
      </c>
      <c r="C1103" t="s">
        <v>20</v>
      </c>
      <c r="D1103" t="s">
        <v>61</v>
      </c>
      <c r="E1103" s="2">
        <v>29</v>
      </c>
      <c r="F1103" s="1">
        <v>121856.09</v>
      </c>
      <c r="G1103" s="1">
        <v>155421.16</v>
      </c>
      <c r="H1103" s="1">
        <v>34945.333899999998</v>
      </c>
      <c r="I1103" s="1">
        <v>26532.5</v>
      </c>
      <c r="J1103" s="1">
        <v>16516.060000000001</v>
      </c>
      <c r="K1103" s="2">
        <v>4</v>
      </c>
      <c r="L1103" s="1">
        <v>1022.95</v>
      </c>
      <c r="M1103" s="1">
        <v>1026.07</v>
      </c>
      <c r="N1103" s="1">
        <v>274.08589999999998</v>
      </c>
      <c r="O1103" s="1">
        <v>-178.1</v>
      </c>
      <c r="P1103" s="1">
        <v>-203.43</v>
      </c>
      <c r="Q1103" s="2">
        <f>-+Table1[[#This Row],[Current Record Count]]+Table1[[#This Row],[Adj Record Count]]</f>
        <v>-25</v>
      </c>
      <c r="R1103" s="1">
        <f>+-Table1[[#This Row],[Current Total ADJUSTMENT_AMOUNT]]+Table1[[#This Row],[Adj Total ADJUSTMENT_AMOUNT]]</f>
        <v>-120833.14</v>
      </c>
      <c r="S1103" s="1">
        <f>-Table1[[#This Row],[Current Total CHARGE_AMOUNT]]+Table1[[#This Row],[Adj Total CHARGE_AMOUNT]]</f>
        <v>-154395.09</v>
      </c>
      <c r="T1103" s="1">
        <f>+Table1[[#This Row],[Adj Total TOTAL_COST]]-Table1[[#This Row],[Current Total TOTAL_COST]]</f>
        <v>-34671.248</v>
      </c>
      <c r="U1103" s="1">
        <f>+Table1[[#This Row],[Adj Total CONTRIBUTION_MARGIN]]-Table1[[#This Row],[Current Total CONTRIBUTION_MARGIN]]</f>
        <v>-26710.6</v>
      </c>
      <c r="V1103" s="1">
        <f>+Table1[[#This Row],[Adj Total OPERATING_MARGIN]]-Table1[[#This Row],[Current Total OPERATING_MARGIN]]</f>
        <v>-16719.490000000002</v>
      </c>
    </row>
    <row r="1104" spans="1:22" x14ac:dyDescent="0.3">
      <c r="A1104" t="s">
        <v>22</v>
      </c>
      <c r="B1104">
        <v>2021</v>
      </c>
      <c r="C1104" t="s">
        <v>17</v>
      </c>
      <c r="D1104" t="s">
        <v>59</v>
      </c>
      <c r="E1104" s="2">
        <v>3922</v>
      </c>
      <c r="F1104" s="1">
        <v>1482913.21</v>
      </c>
      <c r="G1104" s="1">
        <v>2139029.9900000002</v>
      </c>
      <c r="H1104" s="1">
        <v>1630588.273</v>
      </c>
      <c r="I1104" s="1">
        <v>-114221.64</v>
      </c>
      <c r="J1104" s="1">
        <v>-494696.37</v>
      </c>
      <c r="K1104" s="2">
        <v>3709</v>
      </c>
      <c r="L1104" s="1">
        <v>1003029.37</v>
      </c>
      <c r="M1104" s="1">
        <v>1479482.91</v>
      </c>
      <c r="N1104" s="1">
        <v>1418436.7017000001</v>
      </c>
      <c r="O1104" s="1">
        <v>-190326.95</v>
      </c>
      <c r="P1104" s="1">
        <v>-511408.18</v>
      </c>
      <c r="Q1104" s="2">
        <f>-+Table1[[#This Row],[Current Record Count]]+Table1[[#This Row],[Adj Record Count]]</f>
        <v>-213</v>
      </c>
      <c r="R1104" s="1">
        <f>+-Table1[[#This Row],[Current Total ADJUSTMENT_AMOUNT]]+Table1[[#This Row],[Adj Total ADJUSTMENT_AMOUNT]]</f>
        <v>-479883.83999999997</v>
      </c>
      <c r="S1104" s="1">
        <f>-Table1[[#This Row],[Current Total CHARGE_AMOUNT]]+Table1[[#This Row],[Adj Total CHARGE_AMOUNT]]</f>
        <v>-659547.08000000031</v>
      </c>
      <c r="T1104" s="1">
        <f>+Table1[[#This Row],[Adj Total TOTAL_COST]]-Table1[[#This Row],[Current Total TOTAL_COST]]</f>
        <v>-212151.57129999995</v>
      </c>
      <c r="U1104" s="1">
        <f>+Table1[[#This Row],[Adj Total CONTRIBUTION_MARGIN]]-Table1[[#This Row],[Current Total CONTRIBUTION_MARGIN]]</f>
        <v>-76105.310000000012</v>
      </c>
      <c r="V1104" s="1">
        <f>+Table1[[#This Row],[Adj Total OPERATING_MARGIN]]-Table1[[#This Row],[Current Total OPERATING_MARGIN]]</f>
        <v>-16711.809999999998</v>
      </c>
    </row>
    <row r="1105" spans="1:22" x14ac:dyDescent="0.3">
      <c r="A1105" t="s">
        <v>54</v>
      </c>
      <c r="B1105">
        <v>2025</v>
      </c>
      <c r="C1105" t="s">
        <v>20</v>
      </c>
      <c r="D1105" t="s">
        <v>49</v>
      </c>
      <c r="E1105" s="2">
        <v>1</v>
      </c>
      <c r="F1105" s="1">
        <v>2665.38</v>
      </c>
      <c r="G1105" s="1">
        <v>2838.77</v>
      </c>
      <c r="H1105" s="1">
        <v>1733.5866000000001</v>
      </c>
      <c r="I1105" s="1">
        <v>-1101.73</v>
      </c>
      <c r="J1105" s="1">
        <v>-1560.2</v>
      </c>
      <c r="K1105" s="2">
        <v>129</v>
      </c>
      <c r="L1105" s="1">
        <v>1956945.74</v>
      </c>
      <c r="M1105" s="1">
        <v>2994335.72</v>
      </c>
      <c r="N1105" s="1">
        <v>904972.7389</v>
      </c>
      <c r="O1105" s="1">
        <v>170286.44</v>
      </c>
      <c r="P1105" s="1">
        <v>-18245.54</v>
      </c>
      <c r="Q1105" s="2">
        <f>-+Table1[[#This Row],[Current Record Count]]+Table1[[#This Row],[Adj Record Count]]</f>
        <v>128</v>
      </c>
      <c r="R1105" s="1">
        <f>+-Table1[[#This Row],[Current Total ADJUSTMENT_AMOUNT]]+Table1[[#This Row],[Adj Total ADJUSTMENT_AMOUNT]]</f>
        <v>1954280.36</v>
      </c>
      <c r="S1105" s="1">
        <f>-Table1[[#This Row],[Current Total CHARGE_AMOUNT]]+Table1[[#This Row],[Adj Total CHARGE_AMOUNT]]</f>
        <v>2991496.95</v>
      </c>
      <c r="T1105" s="1">
        <f>+Table1[[#This Row],[Adj Total TOTAL_COST]]-Table1[[#This Row],[Current Total TOTAL_COST]]</f>
        <v>903239.15229999996</v>
      </c>
      <c r="U1105" s="1">
        <f>+Table1[[#This Row],[Adj Total CONTRIBUTION_MARGIN]]-Table1[[#This Row],[Current Total CONTRIBUTION_MARGIN]]</f>
        <v>171388.17</v>
      </c>
      <c r="V1105" s="1">
        <f>+Table1[[#This Row],[Adj Total OPERATING_MARGIN]]-Table1[[#This Row],[Current Total OPERATING_MARGIN]]</f>
        <v>-16685.34</v>
      </c>
    </row>
    <row r="1106" spans="1:22" x14ac:dyDescent="0.3">
      <c r="A1106" t="s">
        <v>31</v>
      </c>
      <c r="B1106">
        <v>2022</v>
      </c>
      <c r="C1106" t="s">
        <v>29</v>
      </c>
      <c r="D1106" t="s">
        <v>38</v>
      </c>
      <c r="E1106" s="2">
        <v>28</v>
      </c>
      <c r="F1106" s="1">
        <v>228864.53</v>
      </c>
      <c r="G1106" s="1">
        <v>345424.31</v>
      </c>
      <c r="H1106" s="1">
        <v>107019.1767</v>
      </c>
      <c r="I1106" s="1">
        <v>42662.87</v>
      </c>
      <c r="J1106" s="1">
        <v>11153.45</v>
      </c>
      <c r="K1106" s="2">
        <v>4</v>
      </c>
      <c r="L1106" s="1">
        <v>12685.8</v>
      </c>
      <c r="M1106" s="1">
        <v>14117.23</v>
      </c>
      <c r="N1106" s="1">
        <v>6902.0297</v>
      </c>
      <c r="O1106" s="1">
        <v>-2918.4</v>
      </c>
      <c r="P1106" s="1">
        <v>-5517.82</v>
      </c>
      <c r="Q1106" s="2">
        <f>-+Table1[[#This Row],[Current Record Count]]+Table1[[#This Row],[Adj Record Count]]</f>
        <v>-24</v>
      </c>
      <c r="R1106" s="1">
        <f>+-Table1[[#This Row],[Current Total ADJUSTMENT_AMOUNT]]+Table1[[#This Row],[Adj Total ADJUSTMENT_AMOUNT]]</f>
        <v>-216178.73</v>
      </c>
      <c r="S1106" s="1">
        <f>-Table1[[#This Row],[Current Total CHARGE_AMOUNT]]+Table1[[#This Row],[Adj Total CHARGE_AMOUNT]]</f>
        <v>-331307.08</v>
      </c>
      <c r="T1106" s="1">
        <f>+Table1[[#This Row],[Adj Total TOTAL_COST]]-Table1[[#This Row],[Current Total TOTAL_COST]]</f>
        <v>-100117.147</v>
      </c>
      <c r="U1106" s="1">
        <f>+Table1[[#This Row],[Adj Total CONTRIBUTION_MARGIN]]-Table1[[#This Row],[Current Total CONTRIBUTION_MARGIN]]</f>
        <v>-45581.270000000004</v>
      </c>
      <c r="V1106" s="1">
        <f>+Table1[[#This Row],[Adj Total OPERATING_MARGIN]]-Table1[[#This Row],[Current Total OPERATING_MARGIN]]</f>
        <v>-16671.27</v>
      </c>
    </row>
    <row r="1107" spans="1:22" x14ac:dyDescent="0.3">
      <c r="A1107" t="s">
        <v>22</v>
      </c>
      <c r="B1107">
        <v>2024</v>
      </c>
      <c r="C1107" t="s">
        <v>20</v>
      </c>
      <c r="D1107" t="s">
        <v>100</v>
      </c>
      <c r="E1107" s="2">
        <v>1542</v>
      </c>
      <c r="F1107" s="1">
        <v>617921.91</v>
      </c>
      <c r="G1107" s="1">
        <v>940699.45</v>
      </c>
      <c r="H1107" s="1">
        <v>1303121.0773</v>
      </c>
      <c r="I1107" s="1">
        <v>-308835.49</v>
      </c>
      <c r="J1107" s="1">
        <v>-627940.53</v>
      </c>
      <c r="K1107" s="2">
        <v>1531</v>
      </c>
      <c r="L1107" s="1">
        <v>520101.82</v>
      </c>
      <c r="M1107" s="1">
        <v>829414.98</v>
      </c>
      <c r="N1107" s="1">
        <v>1265002.4656</v>
      </c>
      <c r="O1107" s="1">
        <v>-331557.86</v>
      </c>
      <c r="P1107" s="1">
        <v>-644597.47</v>
      </c>
      <c r="Q1107" s="2">
        <f>-+Table1[[#This Row],[Current Record Count]]+Table1[[#This Row],[Adj Record Count]]</f>
        <v>-11</v>
      </c>
      <c r="R1107" s="1">
        <f>+-Table1[[#This Row],[Current Total ADJUSTMENT_AMOUNT]]+Table1[[#This Row],[Adj Total ADJUSTMENT_AMOUNT]]</f>
        <v>-97820.090000000026</v>
      </c>
      <c r="S1107" s="1">
        <f>-Table1[[#This Row],[Current Total CHARGE_AMOUNT]]+Table1[[#This Row],[Adj Total CHARGE_AMOUNT]]</f>
        <v>-111284.46999999997</v>
      </c>
      <c r="T1107" s="1">
        <f>+Table1[[#This Row],[Adj Total TOTAL_COST]]-Table1[[#This Row],[Current Total TOTAL_COST]]</f>
        <v>-38118.611700000009</v>
      </c>
      <c r="U1107" s="1">
        <f>+Table1[[#This Row],[Adj Total CONTRIBUTION_MARGIN]]-Table1[[#This Row],[Current Total CONTRIBUTION_MARGIN]]</f>
        <v>-22722.369999999995</v>
      </c>
      <c r="V1107" s="1">
        <f>+Table1[[#This Row],[Adj Total OPERATING_MARGIN]]-Table1[[#This Row],[Current Total OPERATING_MARGIN]]</f>
        <v>-16656.939999999944</v>
      </c>
    </row>
    <row r="1108" spans="1:22" x14ac:dyDescent="0.3">
      <c r="A1108" t="s">
        <v>22</v>
      </c>
      <c r="B1108">
        <v>2021</v>
      </c>
      <c r="C1108" t="s">
        <v>47</v>
      </c>
      <c r="D1108" t="s">
        <v>47</v>
      </c>
      <c r="E1108" s="2">
        <v>15945</v>
      </c>
      <c r="F1108" s="1">
        <v>7412061.3099999996</v>
      </c>
      <c r="G1108" s="1">
        <v>9673311.0800000001</v>
      </c>
      <c r="H1108" s="1">
        <v>4355716.0257999999</v>
      </c>
      <c r="I1108" s="1">
        <v>1500977.36</v>
      </c>
      <c r="J1108" s="1">
        <v>215976.35</v>
      </c>
      <c r="K1108" s="2">
        <v>15793</v>
      </c>
      <c r="L1108" s="1">
        <v>7163556.21</v>
      </c>
      <c r="M1108" s="1">
        <v>9342750.8599999994</v>
      </c>
      <c r="N1108" s="1">
        <v>4271612.2136000004</v>
      </c>
      <c r="O1108" s="1">
        <v>1456779.9</v>
      </c>
      <c r="P1108" s="1">
        <v>199329.69</v>
      </c>
      <c r="Q1108" s="2">
        <f>-+Table1[[#This Row],[Current Record Count]]+Table1[[#This Row],[Adj Record Count]]</f>
        <v>-152</v>
      </c>
      <c r="R1108" s="1">
        <f>+-Table1[[#This Row],[Current Total ADJUSTMENT_AMOUNT]]+Table1[[#This Row],[Adj Total ADJUSTMENT_AMOUNT]]</f>
        <v>-248505.09999999963</v>
      </c>
      <c r="S1108" s="1">
        <f>-Table1[[#This Row],[Current Total CHARGE_AMOUNT]]+Table1[[#This Row],[Adj Total CHARGE_AMOUNT]]</f>
        <v>-330560.22000000067</v>
      </c>
      <c r="T1108" s="1">
        <f>+Table1[[#This Row],[Adj Total TOTAL_COST]]-Table1[[#This Row],[Current Total TOTAL_COST]]</f>
        <v>-84103.812199999578</v>
      </c>
      <c r="U1108" s="1">
        <f>+Table1[[#This Row],[Adj Total CONTRIBUTION_MARGIN]]-Table1[[#This Row],[Current Total CONTRIBUTION_MARGIN]]</f>
        <v>-44197.460000000196</v>
      </c>
      <c r="V1108" s="1">
        <f>+Table1[[#This Row],[Adj Total OPERATING_MARGIN]]-Table1[[#This Row],[Current Total OPERATING_MARGIN]]</f>
        <v>-16646.660000000003</v>
      </c>
    </row>
    <row r="1109" spans="1:22" x14ac:dyDescent="0.3">
      <c r="A1109" t="s">
        <v>78</v>
      </c>
      <c r="B1109">
        <v>2023</v>
      </c>
      <c r="C1109" t="s">
        <v>28</v>
      </c>
      <c r="D1109" t="s">
        <v>28</v>
      </c>
      <c r="E1109" s="2">
        <v>111</v>
      </c>
      <c r="F1109" s="1">
        <v>482760.06</v>
      </c>
      <c r="G1109" s="1">
        <v>608009.54</v>
      </c>
      <c r="H1109" s="1">
        <v>98801.765799999994</v>
      </c>
      <c r="I1109" s="1">
        <v>76011.149999999994</v>
      </c>
      <c r="J1109" s="1">
        <v>44549.05</v>
      </c>
      <c r="K1109" s="2">
        <v>90</v>
      </c>
      <c r="L1109" s="1">
        <v>161604.48000000001</v>
      </c>
      <c r="M1109" s="1">
        <v>211683.36</v>
      </c>
      <c r="N1109" s="1">
        <v>31037.6152</v>
      </c>
      <c r="O1109" s="1">
        <v>38597.29</v>
      </c>
      <c r="P1109" s="1">
        <v>27938.71</v>
      </c>
      <c r="Q1109" s="2">
        <f>-+Table1[[#This Row],[Current Record Count]]+Table1[[#This Row],[Adj Record Count]]</f>
        <v>-21</v>
      </c>
      <c r="R1109" s="1">
        <f>+-Table1[[#This Row],[Current Total ADJUSTMENT_AMOUNT]]+Table1[[#This Row],[Adj Total ADJUSTMENT_AMOUNT]]</f>
        <v>-321155.57999999996</v>
      </c>
      <c r="S1109" s="1">
        <f>-Table1[[#This Row],[Current Total CHARGE_AMOUNT]]+Table1[[#This Row],[Adj Total CHARGE_AMOUNT]]</f>
        <v>-396326.18000000005</v>
      </c>
      <c r="T1109" s="1">
        <f>+Table1[[#This Row],[Adj Total TOTAL_COST]]-Table1[[#This Row],[Current Total TOTAL_COST]]</f>
        <v>-67764.150599999994</v>
      </c>
      <c r="U1109" s="1">
        <f>+Table1[[#This Row],[Adj Total CONTRIBUTION_MARGIN]]-Table1[[#This Row],[Current Total CONTRIBUTION_MARGIN]]</f>
        <v>-37413.859999999993</v>
      </c>
      <c r="V1109" s="1">
        <f>+Table1[[#This Row],[Adj Total OPERATING_MARGIN]]-Table1[[#This Row],[Current Total OPERATING_MARGIN]]</f>
        <v>-16610.340000000004</v>
      </c>
    </row>
    <row r="1110" spans="1:22" x14ac:dyDescent="0.3">
      <c r="A1110" t="s">
        <v>31</v>
      </c>
      <c r="B1110">
        <v>2022</v>
      </c>
      <c r="C1110" t="s">
        <v>20</v>
      </c>
      <c r="D1110" t="s">
        <v>89</v>
      </c>
      <c r="E1110" s="2">
        <v>64</v>
      </c>
      <c r="F1110" s="1">
        <v>454620.48</v>
      </c>
      <c r="G1110" s="1">
        <v>708555</v>
      </c>
      <c r="H1110" s="1">
        <v>253529.6349</v>
      </c>
      <c r="I1110" s="1">
        <v>97192.67</v>
      </c>
      <c r="J1110" s="1">
        <v>38143.160000000003</v>
      </c>
      <c r="K1110" s="2">
        <v>35</v>
      </c>
      <c r="L1110" s="1">
        <v>190525.08</v>
      </c>
      <c r="M1110" s="1">
        <v>304430.49</v>
      </c>
      <c r="N1110" s="1">
        <v>111544.6292</v>
      </c>
      <c r="O1110" s="1">
        <v>44641.05</v>
      </c>
      <c r="P1110" s="1">
        <v>21553.42</v>
      </c>
      <c r="Q1110" s="2">
        <f>-+Table1[[#This Row],[Current Record Count]]+Table1[[#This Row],[Adj Record Count]]</f>
        <v>-29</v>
      </c>
      <c r="R1110" s="1">
        <f>+-Table1[[#This Row],[Current Total ADJUSTMENT_AMOUNT]]+Table1[[#This Row],[Adj Total ADJUSTMENT_AMOUNT]]</f>
        <v>-264095.40000000002</v>
      </c>
      <c r="S1110" s="1">
        <f>-Table1[[#This Row],[Current Total CHARGE_AMOUNT]]+Table1[[#This Row],[Adj Total CHARGE_AMOUNT]]</f>
        <v>-404124.51</v>
      </c>
      <c r="T1110" s="1">
        <f>+Table1[[#This Row],[Adj Total TOTAL_COST]]-Table1[[#This Row],[Current Total TOTAL_COST]]</f>
        <v>-141985.00570000001</v>
      </c>
      <c r="U1110" s="1">
        <f>+Table1[[#This Row],[Adj Total CONTRIBUTION_MARGIN]]-Table1[[#This Row],[Current Total CONTRIBUTION_MARGIN]]</f>
        <v>-52551.619999999995</v>
      </c>
      <c r="V1110" s="1">
        <f>+Table1[[#This Row],[Adj Total OPERATING_MARGIN]]-Table1[[#This Row],[Current Total OPERATING_MARGIN]]</f>
        <v>-16589.740000000005</v>
      </c>
    </row>
    <row r="1111" spans="1:22" x14ac:dyDescent="0.3">
      <c r="A1111" t="s">
        <v>33</v>
      </c>
      <c r="B1111">
        <v>2024</v>
      </c>
      <c r="C1111" t="s">
        <v>29</v>
      </c>
      <c r="D1111" t="s">
        <v>73</v>
      </c>
      <c r="E1111" s="2">
        <v>39</v>
      </c>
      <c r="F1111" s="1">
        <v>238821.59</v>
      </c>
      <c r="G1111" s="1">
        <v>291049.34000000003</v>
      </c>
      <c r="H1111" s="1">
        <v>63270.713799999998</v>
      </c>
      <c r="I1111" s="1">
        <v>29187.77</v>
      </c>
      <c r="J1111" s="1">
        <v>16522.78</v>
      </c>
      <c r="K1111" s="2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2">
        <f>-+Table1[[#This Row],[Current Record Count]]+Table1[[#This Row],[Adj Record Count]]</f>
        <v>-39</v>
      </c>
      <c r="R1111" s="1">
        <f>+-Table1[[#This Row],[Current Total ADJUSTMENT_AMOUNT]]+Table1[[#This Row],[Adj Total ADJUSTMENT_AMOUNT]]</f>
        <v>-238821.59</v>
      </c>
      <c r="S1111" s="1">
        <f>-Table1[[#This Row],[Current Total CHARGE_AMOUNT]]+Table1[[#This Row],[Adj Total CHARGE_AMOUNT]]</f>
        <v>-291049.34000000003</v>
      </c>
      <c r="T1111" s="1">
        <f>+Table1[[#This Row],[Adj Total TOTAL_COST]]-Table1[[#This Row],[Current Total TOTAL_COST]]</f>
        <v>-63270.713799999998</v>
      </c>
      <c r="U1111" s="1">
        <f>+Table1[[#This Row],[Adj Total CONTRIBUTION_MARGIN]]-Table1[[#This Row],[Current Total CONTRIBUTION_MARGIN]]</f>
        <v>-29187.77</v>
      </c>
      <c r="V1111" s="1">
        <f>+Table1[[#This Row],[Adj Total OPERATING_MARGIN]]-Table1[[#This Row],[Current Total OPERATING_MARGIN]]</f>
        <v>-16522.78</v>
      </c>
    </row>
    <row r="1112" spans="1:22" x14ac:dyDescent="0.3">
      <c r="A1112" t="s">
        <v>31</v>
      </c>
      <c r="B1112">
        <v>2025</v>
      </c>
      <c r="C1112" t="s">
        <v>17</v>
      </c>
      <c r="D1112" t="s">
        <v>66</v>
      </c>
      <c r="E1112" s="2">
        <v>4</v>
      </c>
      <c r="F1112" s="1">
        <v>33253.440000000002</v>
      </c>
      <c r="G1112" s="1">
        <v>64999.519999999997</v>
      </c>
      <c r="H1112" s="1">
        <v>15241.3004</v>
      </c>
      <c r="I1112" s="1">
        <v>21616.79</v>
      </c>
      <c r="J1112" s="1">
        <v>16504.78</v>
      </c>
      <c r="K1112" s="2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2">
        <f>-+Table1[[#This Row],[Current Record Count]]+Table1[[#This Row],[Adj Record Count]]</f>
        <v>-4</v>
      </c>
      <c r="R1112" s="1">
        <f>+-Table1[[#This Row],[Current Total ADJUSTMENT_AMOUNT]]+Table1[[#This Row],[Adj Total ADJUSTMENT_AMOUNT]]</f>
        <v>-33253.440000000002</v>
      </c>
      <c r="S1112" s="1">
        <f>-Table1[[#This Row],[Current Total CHARGE_AMOUNT]]+Table1[[#This Row],[Adj Total CHARGE_AMOUNT]]</f>
        <v>-64999.519999999997</v>
      </c>
      <c r="T1112" s="1">
        <f>+Table1[[#This Row],[Adj Total TOTAL_COST]]-Table1[[#This Row],[Current Total TOTAL_COST]]</f>
        <v>-15241.3004</v>
      </c>
      <c r="U1112" s="1">
        <f>+Table1[[#This Row],[Adj Total CONTRIBUTION_MARGIN]]-Table1[[#This Row],[Current Total CONTRIBUTION_MARGIN]]</f>
        <v>-21616.79</v>
      </c>
      <c r="V1112" s="1">
        <f>+Table1[[#This Row],[Adj Total OPERATING_MARGIN]]-Table1[[#This Row],[Current Total OPERATING_MARGIN]]</f>
        <v>-16504.78</v>
      </c>
    </row>
    <row r="1113" spans="1:22" x14ac:dyDescent="0.3">
      <c r="A1113" t="s">
        <v>35</v>
      </c>
      <c r="B1113">
        <v>2020</v>
      </c>
      <c r="C1113" t="s">
        <v>17</v>
      </c>
      <c r="D1113" t="s">
        <v>56</v>
      </c>
      <c r="E1113" s="2">
        <v>85</v>
      </c>
      <c r="F1113" s="1">
        <v>220805.5</v>
      </c>
      <c r="G1113" s="1">
        <v>340446.35</v>
      </c>
      <c r="H1113" s="1">
        <v>110773.84600000001</v>
      </c>
      <c r="I1113" s="1">
        <v>42271.98</v>
      </c>
      <c r="J1113" s="1">
        <v>8658.6200000000008</v>
      </c>
      <c r="K1113" s="2">
        <v>44</v>
      </c>
      <c r="L1113" s="1">
        <v>47509.38</v>
      </c>
      <c r="M1113" s="1">
        <v>59530.31</v>
      </c>
      <c r="N1113" s="1">
        <v>19866.855500000001</v>
      </c>
      <c r="O1113" s="1">
        <v>-744.39</v>
      </c>
      <c r="P1113" s="1">
        <v>-7837.34</v>
      </c>
      <c r="Q1113" s="2">
        <f>-+Table1[[#This Row],[Current Record Count]]+Table1[[#This Row],[Adj Record Count]]</f>
        <v>-41</v>
      </c>
      <c r="R1113" s="1">
        <f>+-Table1[[#This Row],[Current Total ADJUSTMENT_AMOUNT]]+Table1[[#This Row],[Adj Total ADJUSTMENT_AMOUNT]]</f>
        <v>-173296.12</v>
      </c>
      <c r="S1113" s="1">
        <f>-Table1[[#This Row],[Current Total CHARGE_AMOUNT]]+Table1[[#This Row],[Adj Total CHARGE_AMOUNT]]</f>
        <v>-280916.03999999998</v>
      </c>
      <c r="T1113" s="1">
        <f>+Table1[[#This Row],[Adj Total TOTAL_COST]]-Table1[[#This Row],[Current Total TOTAL_COST]]</f>
        <v>-90906.9905</v>
      </c>
      <c r="U1113" s="1">
        <f>+Table1[[#This Row],[Adj Total CONTRIBUTION_MARGIN]]-Table1[[#This Row],[Current Total CONTRIBUTION_MARGIN]]</f>
        <v>-43016.37</v>
      </c>
      <c r="V1113" s="1">
        <f>+Table1[[#This Row],[Adj Total OPERATING_MARGIN]]-Table1[[#This Row],[Current Total OPERATING_MARGIN]]</f>
        <v>-16495.96</v>
      </c>
    </row>
    <row r="1114" spans="1:22" x14ac:dyDescent="0.3">
      <c r="A1114" t="s">
        <v>82</v>
      </c>
      <c r="B1114">
        <v>2020</v>
      </c>
      <c r="C1114" t="s">
        <v>58</v>
      </c>
      <c r="D1114" t="s">
        <v>58</v>
      </c>
      <c r="E1114" s="2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2">
        <v>12</v>
      </c>
      <c r="L1114" s="1">
        <v>313376.92</v>
      </c>
      <c r="M1114" s="1">
        <v>353030.88</v>
      </c>
      <c r="N1114" s="1">
        <v>55867.678399999997</v>
      </c>
      <c r="O1114" s="1">
        <v>3195.77</v>
      </c>
      <c r="P1114" s="1">
        <v>-16395.13</v>
      </c>
      <c r="Q1114" s="2">
        <f>-+Table1[[#This Row],[Current Record Count]]+Table1[[#This Row],[Adj Record Count]]</f>
        <v>12</v>
      </c>
      <c r="R1114" s="1">
        <f>+-Table1[[#This Row],[Current Total ADJUSTMENT_AMOUNT]]+Table1[[#This Row],[Adj Total ADJUSTMENT_AMOUNT]]</f>
        <v>313376.92</v>
      </c>
      <c r="S1114" s="1">
        <f>-Table1[[#This Row],[Current Total CHARGE_AMOUNT]]+Table1[[#This Row],[Adj Total CHARGE_AMOUNT]]</f>
        <v>353030.88</v>
      </c>
      <c r="T1114" s="1">
        <f>+Table1[[#This Row],[Adj Total TOTAL_COST]]-Table1[[#This Row],[Current Total TOTAL_COST]]</f>
        <v>55867.678399999997</v>
      </c>
      <c r="U1114" s="1">
        <f>+Table1[[#This Row],[Adj Total CONTRIBUTION_MARGIN]]-Table1[[#This Row],[Current Total CONTRIBUTION_MARGIN]]</f>
        <v>3195.77</v>
      </c>
      <c r="V1114" s="1">
        <f>+Table1[[#This Row],[Adj Total OPERATING_MARGIN]]-Table1[[#This Row],[Current Total OPERATING_MARGIN]]</f>
        <v>-16395.13</v>
      </c>
    </row>
    <row r="1115" spans="1:22" x14ac:dyDescent="0.3">
      <c r="A1115" t="s">
        <v>44</v>
      </c>
      <c r="B1115">
        <v>2022</v>
      </c>
      <c r="C1115" t="s">
        <v>23</v>
      </c>
      <c r="D1115" t="s">
        <v>24</v>
      </c>
      <c r="E1115" s="2">
        <v>5</v>
      </c>
      <c r="F1115" s="1">
        <v>40717.85</v>
      </c>
      <c r="G1115" s="1">
        <v>73027.63</v>
      </c>
      <c r="H1115" s="1">
        <v>21227.874100000001</v>
      </c>
      <c r="I1115" s="1">
        <v>23958.2</v>
      </c>
      <c r="J1115" s="1">
        <v>16765.669999999998</v>
      </c>
      <c r="K1115" s="2">
        <v>1</v>
      </c>
      <c r="L1115" s="1">
        <v>296.5</v>
      </c>
      <c r="M1115" s="1">
        <v>898.5</v>
      </c>
      <c r="N1115" s="1">
        <v>200.24719999999999</v>
      </c>
      <c r="O1115" s="1">
        <v>436.31</v>
      </c>
      <c r="P1115" s="1">
        <v>401.75</v>
      </c>
      <c r="Q1115" s="2">
        <f>-+Table1[[#This Row],[Current Record Count]]+Table1[[#This Row],[Adj Record Count]]</f>
        <v>-4</v>
      </c>
      <c r="R1115" s="1">
        <f>+-Table1[[#This Row],[Current Total ADJUSTMENT_AMOUNT]]+Table1[[#This Row],[Adj Total ADJUSTMENT_AMOUNT]]</f>
        <v>-40421.35</v>
      </c>
      <c r="S1115" s="1">
        <f>-Table1[[#This Row],[Current Total CHARGE_AMOUNT]]+Table1[[#This Row],[Adj Total CHARGE_AMOUNT]]</f>
        <v>-72129.13</v>
      </c>
      <c r="T1115" s="1">
        <f>+Table1[[#This Row],[Adj Total TOTAL_COST]]-Table1[[#This Row],[Current Total TOTAL_COST]]</f>
        <v>-21027.626899999999</v>
      </c>
      <c r="U1115" s="1">
        <f>+Table1[[#This Row],[Adj Total CONTRIBUTION_MARGIN]]-Table1[[#This Row],[Current Total CONTRIBUTION_MARGIN]]</f>
        <v>-23521.89</v>
      </c>
      <c r="V1115" s="1">
        <f>+Table1[[#This Row],[Adj Total OPERATING_MARGIN]]-Table1[[#This Row],[Current Total OPERATING_MARGIN]]</f>
        <v>-16363.919999999998</v>
      </c>
    </row>
    <row r="1116" spans="1:22" x14ac:dyDescent="0.3">
      <c r="A1116" t="s">
        <v>22</v>
      </c>
      <c r="B1116">
        <v>2025</v>
      </c>
      <c r="C1116" t="s">
        <v>17</v>
      </c>
      <c r="D1116" t="s">
        <v>107</v>
      </c>
      <c r="E1116" s="2">
        <v>3551</v>
      </c>
      <c r="F1116" s="1">
        <v>3493875.3</v>
      </c>
      <c r="G1116" s="1">
        <v>5095172.8600000003</v>
      </c>
      <c r="H1116" s="1">
        <v>1697952.3329</v>
      </c>
      <c r="I1116" s="1">
        <v>141773.28</v>
      </c>
      <c r="J1116" s="1">
        <v>-432053.32</v>
      </c>
      <c r="K1116" s="2">
        <v>3531</v>
      </c>
      <c r="L1116" s="1">
        <v>3379277.22</v>
      </c>
      <c r="M1116" s="1">
        <v>4953018.75</v>
      </c>
      <c r="N1116" s="1">
        <v>1679915.1402</v>
      </c>
      <c r="O1116" s="1">
        <v>119412.69</v>
      </c>
      <c r="P1116" s="1">
        <v>-448408.27</v>
      </c>
      <c r="Q1116" s="2">
        <f>-+Table1[[#This Row],[Current Record Count]]+Table1[[#This Row],[Adj Record Count]]</f>
        <v>-20</v>
      </c>
      <c r="R1116" s="1">
        <f>+-Table1[[#This Row],[Current Total ADJUSTMENT_AMOUNT]]+Table1[[#This Row],[Adj Total ADJUSTMENT_AMOUNT]]</f>
        <v>-114598.07999999961</v>
      </c>
      <c r="S1116" s="1">
        <f>-Table1[[#This Row],[Current Total CHARGE_AMOUNT]]+Table1[[#This Row],[Adj Total CHARGE_AMOUNT]]</f>
        <v>-142154.11000000034</v>
      </c>
      <c r="T1116" s="1">
        <f>+Table1[[#This Row],[Adj Total TOTAL_COST]]-Table1[[#This Row],[Current Total TOTAL_COST]]</f>
        <v>-18037.192700000014</v>
      </c>
      <c r="U1116" s="1">
        <f>+Table1[[#This Row],[Adj Total CONTRIBUTION_MARGIN]]-Table1[[#This Row],[Current Total CONTRIBUTION_MARGIN]]</f>
        <v>-22360.589999999997</v>
      </c>
      <c r="V1116" s="1">
        <f>+Table1[[#This Row],[Adj Total OPERATING_MARGIN]]-Table1[[#This Row],[Current Total OPERATING_MARGIN]]</f>
        <v>-16354.950000000012</v>
      </c>
    </row>
    <row r="1117" spans="1:22" x14ac:dyDescent="0.3">
      <c r="A1117" t="s">
        <v>31</v>
      </c>
      <c r="B1117">
        <v>2025</v>
      </c>
      <c r="C1117" t="s">
        <v>17</v>
      </c>
      <c r="D1117" t="s">
        <v>96</v>
      </c>
      <c r="E1117" s="2">
        <v>5</v>
      </c>
      <c r="F1117" s="1">
        <v>55291.08</v>
      </c>
      <c r="G1117" s="1">
        <v>91876.160000000003</v>
      </c>
      <c r="H1117" s="1">
        <v>20281.439299999998</v>
      </c>
      <c r="I1117" s="1">
        <v>23523.040000000001</v>
      </c>
      <c r="J1117" s="1">
        <v>16303.64</v>
      </c>
      <c r="K1117" s="2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2">
        <f>-+Table1[[#This Row],[Current Record Count]]+Table1[[#This Row],[Adj Record Count]]</f>
        <v>-5</v>
      </c>
      <c r="R1117" s="1">
        <f>+-Table1[[#This Row],[Current Total ADJUSTMENT_AMOUNT]]+Table1[[#This Row],[Adj Total ADJUSTMENT_AMOUNT]]</f>
        <v>-55291.08</v>
      </c>
      <c r="S1117" s="1">
        <f>-Table1[[#This Row],[Current Total CHARGE_AMOUNT]]+Table1[[#This Row],[Adj Total CHARGE_AMOUNT]]</f>
        <v>-91876.160000000003</v>
      </c>
      <c r="T1117" s="1">
        <f>+Table1[[#This Row],[Adj Total TOTAL_COST]]-Table1[[#This Row],[Current Total TOTAL_COST]]</f>
        <v>-20281.439299999998</v>
      </c>
      <c r="U1117" s="1">
        <f>+Table1[[#This Row],[Adj Total CONTRIBUTION_MARGIN]]-Table1[[#This Row],[Current Total CONTRIBUTION_MARGIN]]</f>
        <v>-23523.040000000001</v>
      </c>
      <c r="V1117" s="1">
        <f>+Table1[[#This Row],[Adj Total OPERATING_MARGIN]]-Table1[[#This Row],[Current Total OPERATING_MARGIN]]</f>
        <v>-16303.64</v>
      </c>
    </row>
    <row r="1118" spans="1:22" x14ac:dyDescent="0.3">
      <c r="A1118" t="s">
        <v>98</v>
      </c>
      <c r="B1118">
        <v>2021</v>
      </c>
      <c r="C1118" t="s">
        <v>20</v>
      </c>
      <c r="D1118" t="s">
        <v>97</v>
      </c>
      <c r="E1118" s="2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2">
        <v>1</v>
      </c>
      <c r="L1118" s="1">
        <v>37390.230000000003</v>
      </c>
      <c r="M1118" s="1">
        <v>37487.589999999997</v>
      </c>
      <c r="N1118" s="1">
        <v>16389.982400000001</v>
      </c>
      <c r="O1118" s="1">
        <v>-12208.1</v>
      </c>
      <c r="P1118" s="1">
        <v>-16292.62</v>
      </c>
      <c r="Q1118" s="2">
        <f>-+Table1[[#This Row],[Current Record Count]]+Table1[[#This Row],[Adj Record Count]]</f>
        <v>1</v>
      </c>
      <c r="R1118" s="1">
        <f>+-Table1[[#This Row],[Current Total ADJUSTMENT_AMOUNT]]+Table1[[#This Row],[Adj Total ADJUSTMENT_AMOUNT]]</f>
        <v>37390.230000000003</v>
      </c>
      <c r="S1118" s="1">
        <f>-Table1[[#This Row],[Current Total CHARGE_AMOUNT]]+Table1[[#This Row],[Adj Total CHARGE_AMOUNT]]</f>
        <v>37487.589999999997</v>
      </c>
      <c r="T1118" s="1">
        <f>+Table1[[#This Row],[Adj Total TOTAL_COST]]-Table1[[#This Row],[Current Total TOTAL_COST]]</f>
        <v>16389.982400000001</v>
      </c>
      <c r="U1118" s="1">
        <f>+Table1[[#This Row],[Adj Total CONTRIBUTION_MARGIN]]-Table1[[#This Row],[Current Total CONTRIBUTION_MARGIN]]</f>
        <v>-12208.1</v>
      </c>
      <c r="V1118" s="1">
        <f>+Table1[[#This Row],[Adj Total OPERATING_MARGIN]]-Table1[[#This Row],[Current Total OPERATING_MARGIN]]</f>
        <v>-16292.62</v>
      </c>
    </row>
    <row r="1119" spans="1:22" x14ac:dyDescent="0.3">
      <c r="A1119" t="s">
        <v>16</v>
      </c>
      <c r="B1119">
        <v>2021</v>
      </c>
      <c r="C1119" t="s">
        <v>29</v>
      </c>
      <c r="D1119" t="s">
        <v>65</v>
      </c>
      <c r="E1119" s="2">
        <v>2158</v>
      </c>
      <c r="F1119" s="1">
        <v>1285368.77</v>
      </c>
      <c r="G1119" s="1">
        <v>1658513.63</v>
      </c>
      <c r="H1119" s="1">
        <v>295918.51260000002</v>
      </c>
      <c r="I1119" s="1">
        <v>212294.42</v>
      </c>
      <c r="J1119" s="1">
        <v>117222.28</v>
      </c>
      <c r="K1119" s="2">
        <v>2100</v>
      </c>
      <c r="L1119" s="1">
        <v>987029.84</v>
      </c>
      <c r="M1119" s="1">
        <v>1227516.67</v>
      </c>
      <c r="N1119" s="1">
        <v>177545.33979999999</v>
      </c>
      <c r="O1119" s="1">
        <v>168528.68</v>
      </c>
      <c r="P1119" s="1">
        <v>100964.18</v>
      </c>
      <c r="Q1119" s="2">
        <f>-+Table1[[#This Row],[Current Record Count]]+Table1[[#This Row],[Adj Record Count]]</f>
        <v>-58</v>
      </c>
      <c r="R1119" s="1">
        <f>+-Table1[[#This Row],[Current Total ADJUSTMENT_AMOUNT]]+Table1[[#This Row],[Adj Total ADJUSTMENT_AMOUNT]]</f>
        <v>-298338.93000000005</v>
      </c>
      <c r="S1119" s="1">
        <f>-Table1[[#This Row],[Current Total CHARGE_AMOUNT]]+Table1[[#This Row],[Adj Total CHARGE_AMOUNT]]</f>
        <v>-430996.95999999996</v>
      </c>
      <c r="T1119" s="1">
        <f>+Table1[[#This Row],[Adj Total TOTAL_COST]]-Table1[[#This Row],[Current Total TOTAL_COST]]</f>
        <v>-118373.17280000003</v>
      </c>
      <c r="U1119" s="1">
        <f>+Table1[[#This Row],[Adj Total CONTRIBUTION_MARGIN]]-Table1[[#This Row],[Current Total CONTRIBUTION_MARGIN]]</f>
        <v>-43765.74000000002</v>
      </c>
      <c r="V1119" s="1">
        <f>+Table1[[#This Row],[Adj Total OPERATING_MARGIN]]-Table1[[#This Row],[Current Total OPERATING_MARGIN]]</f>
        <v>-16258.100000000006</v>
      </c>
    </row>
    <row r="1120" spans="1:22" x14ac:dyDescent="0.3">
      <c r="A1120" t="s">
        <v>81</v>
      </c>
      <c r="B1120">
        <v>2022</v>
      </c>
      <c r="C1120" t="s">
        <v>95</v>
      </c>
      <c r="D1120" t="s">
        <v>95</v>
      </c>
      <c r="E1120" s="2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2">
        <v>13</v>
      </c>
      <c r="L1120" s="1">
        <v>109166.34</v>
      </c>
      <c r="M1120" s="1">
        <v>133996.53</v>
      </c>
      <c r="N1120" s="1">
        <v>59014.657800000001</v>
      </c>
      <c r="O1120" s="1">
        <v>2263.9699999999998</v>
      </c>
      <c r="P1120" s="1">
        <v>-16228.01</v>
      </c>
      <c r="Q1120" s="2">
        <f>-+Table1[[#This Row],[Current Record Count]]+Table1[[#This Row],[Adj Record Count]]</f>
        <v>13</v>
      </c>
      <c r="R1120" s="1">
        <f>+-Table1[[#This Row],[Current Total ADJUSTMENT_AMOUNT]]+Table1[[#This Row],[Adj Total ADJUSTMENT_AMOUNT]]</f>
        <v>109166.34</v>
      </c>
      <c r="S1120" s="1">
        <f>-Table1[[#This Row],[Current Total CHARGE_AMOUNT]]+Table1[[#This Row],[Adj Total CHARGE_AMOUNT]]</f>
        <v>133996.53</v>
      </c>
      <c r="T1120" s="1">
        <f>+Table1[[#This Row],[Adj Total TOTAL_COST]]-Table1[[#This Row],[Current Total TOTAL_COST]]</f>
        <v>59014.657800000001</v>
      </c>
      <c r="U1120" s="1">
        <f>+Table1[[#This Row],[Adj Total CONTRIBUTION_MARGIN]]-Table1[[#This Row],[Current Total CONTRIBUTION_MARGIN]]</f>
        <v>2263.9699999999998</v>
      </c>
      <c r="V1120" s="1">
        <f>+Table1[[#This Row],[Adj Total OPERATING_MARGIN]]-Table1[[#This Row],[Current Total OPERATING_MARGIN]]</f>
        <v>-16228.01</v>
      </c>
    </row>
    <row r="1121" spans="1:22" x14ac:dyDescent="0.3">
      <c r="A1121" t="s">
        <v>22</v>
      </c>
      <c r="B1121">
        <v>2022</v>
      </c>
      <c r="C1121" t="s">
        <v>29</v>
      </c>
      <c r="D1121" t="s">
        <v>65</v>
      </c>
      <c r="E1121" s="2">
        <v>7813</v>
      </c>
      <c r="F1121" s="1">
        <v>4925607.49</v>
      </c>
      <c r="G1121" s="1">
        <v>6470303.2300000004</v>
      </c>
      <c r="H1121" s="1">
        <v>2418650.6570000001</v>
      </c>
      <c r="I1121" s="1">
        <v>374876.06</v>
      </c>
      <c r="J1121" s="1">
        <v>-375489.85</v>
      </c>
      <c r="K1121" s="2">
        <v>7757</v>
      </c>
      <c r="L1121" s="1">
        <v>4780452.9800000004</v>
      </c>
      <c r="M1121" s="1">
        <v>6274925.1699999999</v>
      </c>
      <c r="N1121" s="1">
        <v>2380481.9895000001</v>
      </c>
      <c r="O1121" s="1">
        <v>348184.76</v>
      </c>
      <c r="P1121" s="1">
        <v>-391651.64</v>
      </c>
      <c r="Q1121" s="2">
        <f>-+Table1[[#This Row],[Current Record Count]]+Table1[[#This Row],[Adj Record Count]]</f>
        <v>-56</v>
      </c>
      <c r="R1121" s="1">
        <f>+-Table1[[#This Row],[Current Total ADJUSTMENT_AMOUNT]]+Table1[[#This Row],[Adj Total ADJUSTMENT_AMOUNT]]</f>
        <v>-145154.50999999978</v>
      </c>
      <c r="S1121" s="1">
        <f>-Table1[[#This Row],[Current Total CHARGE_AMOUNT]]+Table1[[#This Row],[Adj Total CHARGE_AMOUNT]]</f>
        <v>-195378.06000000052</v>
      </c>
      <c r="T1121" s="1">
        <f>+Table1[[#This Row],[Adj Total TOTAL_COST]]-Table1[[#This Row],[Current Total TOTAL_COST]]</f>
        <v>-38168.667499999981</v>
      </c>
      <c r="U1121" s="1">
        <f>+Table1[[#This Row],[Adj Total CONTRIBUTION_MARGIN]]-Table1[[#This Row],[Current Total CONTRIBUTION_MARGIN]]</f>
        <v>-26691.299999999988</v>
      </c>
      <c r="V1121" s="1">
        <f>+Table1[[#This Row],[Adj Total OPERATING_MARGIN]]-Table1[[#This Row],[Current Total OPERATING_MARGIN]]</f>
        <v>-16161.790000000037</v>
      </c>
    </row>
    <row r="1122" spans="1:22" x14ac:dyDescent="0.3">
      <c r="A1122" t="s">
        <v>31</v>
      </c>
      <c r="B1122">
        <v>2025</v>
      </c>
      <c r="C1122" t="s">
        <v>20</v>
      </c>
      <c r="D1122" t="s">
        <v>89</v>
      </c>
      <c r="E1122" s="2">
        <v>55</v>
      </c>
      <c r="F1122" s="1">
        <v>433355.16</v>
      </c>
      <c r="G1122" s="1">
        <v>602589.34</v>
      </c>
      <c r="H1122" s="1">
        <v>129120.6395</v>
      </c>
      <c r="I1122" s="1">
        <v>60538.400000000001</v>
      </c>
      <c r="J1122" s="1">
        <v>28555.34</v>
      </c>
      <c r="K1122" s="2">
        <v>18</v>
      </c>
      <c r="L1122" s="1">
        <v>160585.54999999999</v>
      </c>
      <c r="M1122" s="1">
        <v>199881.98</v>
      </c>
      <c r="N1122" s="1">
        <v>21257.344700000001</v>
      </c>
      <c r="O1122" s="1">
        <v>18047.060000000001</v>
      </c>
      <c r="P1122" s="1">
        <v>12394.51</v>
      </c>
      <c r="Q1122" s="2">
        <f>-+Table1[[#This Row],[Current Record Count]]+Table1[[#This Row],[Adj Record Count]]</f>
        <v>-37</v>
      </c>
      <c r="R1122" s="1">
        <f>+-Table1[[#This Row],[Current Total ADJUSTMENT_AMOUNT]]+Table1[[#This Row],[Adj Total ADJUSTMENT_AMOUNT]]</f>
        <v>-272769.61</v>
      </c>
      <c r="S1122" s="1">
        <f>-Table1[[#This Row],[Current Total CHARGE_AMOUNT]]+Table1[[#This Row],[Adj Total CHARGE_AMOUNT]]</f>
        <v>-402707.36</v>
      </c>
      <c r="T1122" s="1">
        <f>+Table1[[#This Row],[Adj Total TOTAL_COST]]-Table1[[#This Row],[Current Total TOTAL_COST]]</f>
        <v>-107863.2948</v>
      </c>
      <c r="U1122" s="1">
        <f>+Table1[[#This Row],[Adj Total CONTRIBUTION_MARGIN]]-Table1[[#This Row],[Current Total CONTRIBUTION_MARGIN]]</f>
        <v>-42491.34</v>
      </c>
      <c r="V1122" s="1">
        <f>+Table1[[#This Row],[Adj Total OPERATING_MARGIN]]-Table1[[#This Row],[Current Total OPERATING_MARGIN]]</f>
        <v>-16160.83</v>
      </c>
    </row>
    <row r="1123" spans="1:22" x14ac:dyDescent="0.3">
      <c r="A1123" t="s">
        <v>54</v>
      </c>
      <c r="B1123">
        <v>2024</v>
      </c>
      <c r="C1123" t="s">
        <v>29</v>
      </c>
      <c r="D1123" t="s">
        <v>104</v>
      </c>
      <c r="E1123" s="2">
        <v>10</v>
      </c>
      <c r="F1123" s="1">
        <v>6367.29</v>
      </c>
      <c r="G1123" s="1">
        <v>10513.9</v>
      </c>
      <c r="H1123" s="1">
        <v>2581.5590999999999</v>
      </c>
      <c r="I1123" s="1">
        <v>2510.0100000000002</v>
      </c>
      <c r="J1123" s="1">
        <v>1580.5</v>
      </c>
      <c r="K1123" s="2">
        <v>41</v>
      </c>
      <c r="L1123" s="1">
        <v>280474.15000000002</v>
      </c>
      <c r="M1123" s="1">
        <v>388938.4</v>
      </c>
      <c r="N1123" s="1">
        <v>139364.2291</v>
      </c>
      <c r="O1123" s="1">
        <v>7466.51</v>
      </c>
      <c r="P1123" s="1">
        <v>-14458.56</v>
      </c>
      <c r="Q1123" s="2">
        <f>-+Table1[[#This Row],[Current Record Count]]+Table1[[#This Row],[Adj Record Count]]</f>
        <v>31</v>
      </c>
      <c r="R1123" s="1">
        <f>+-Table1[[#This Row],[Current Total ADJUSTMENT_AMOUNT]]+Table1[[#This Row],[Adj Total ADJUSTMENT_AMOUNT]]</f>
        <v>274106.86000000004</v>
      </c>
      <c r="S1123" s="1">
        <f>-Table1[[#This Row],[Current Total CHARGE_AMOUNT]]+Table1[[#This Row],[Adj Total CHARGE_AMOUNT]]</f>
        <v>378424.5</v>
      </c>
      <c r="T1123" s="1">
        <f>+Table1[[#This Row],[Adj Total TOTAL_COST]]-Table1[[#This Row],[Current Total TOTAL_COST]]</f>
        <v>136782.66999999998</v>
      </c>
      <c r="U1123" s="1">
        <f>+Table1[[#This Row],[Adj Total CONTRIBUTION_MARGIN]]-Table1[[#This Row],[Current Total CONTRIBUTION_MARGIN]]</f>
        <v>4956.5</v>
      </c>
      <c r="V1123" s="1">
        <f>+Table1[[#This Row],[Adj Total OPERATING_MARGIN]]-Table1[[#This Row],[Current Total OPERATING_MARGIN]]</f>
        <v>-16039.06</v>
      </c>
    </row>
    <row r="1124" spans="1:22" x14ac:dyDescent="0.3">
      <c r="A1124" t="s">
        <v>78</v>
      </c>
      <c r="B1124">
        <v>2021</v>
      </c>
      <c r="C1124" t="s">
        <v>47</v>
      </c>
      <c r="D1124" t="s">
        <v>63</v>
      </c>
      <c r="E1124" s="2">
        <v>83</v>
      </c>
      <c r="F1124" s="1">
        <v>473940.88</v>
      </c>
      <c r="G1124" s="1">
        <v>605119.25</v>
      </c>
      <c r="H1124" s="1">
        <v>109590.1802</v>
      </c>
      <c r="I1124" s="1">
        <v>69653.81</v>
      </c>
      <c r="J1124" s="1">
        <v>35461.97</v>
      </c>
      <c r="K1124" s="2">
        <v>43</v>
      </c>
      <c r="L1124" s="1">
        <v>86002.41</v>
      </c>
      <c r="M1124" s="1">
        <v>116360.56</v>
      </c>
      <c r="N1124" s="1">
        <v>15572.0326</v>
      </c>
      <c r="O1124" s="1">
        <v>24624.48</v>
      </c>
      <c r="P1124" s="1">
        <v>19449.75</v>
      </c>
      <c r="Q1124" s="2">
        <f>-+Table1[[#This Row],[Current Record Count]]+Table1[[#This Row],[Adj Record Count]]</f>
        <v>-40</v>
      </c>
      <c r="R1124" s="1">
        <f>+-Table1[[#This Row],[Current Total ADJUSTMENT_AMOUNT]]+Table1[[#This Row],[Adj Total ADJUSTMENT_AMOUNT]]</f>
        <v>-387938.47</v>
      </c>
      <c r="S1124" s="1">
        <f>-Table1[[#This Row],[Current Total CHARGE_AMOUNT]]+Table1[[#This Row],[Adj Total CHARGE_AMOUNT]]</f>
        <v>-488758.69</v>
      </c>
      <c r="T1124" s="1">
        <f>+Table1[[#This Row],[Adj Total TOTAL_COST]]-Table1[[#This Row],[Current Total TOTAL_COST]]</f>
        <v>-94018.147599999997</v>
      </c>
      <c r="U1124" s="1">
        <f>+Table1[[#This Row],[Adj Total CONTRIBUTION_MARGIN]]-Table1[[#This Row],[Current Total CONTRIBUTION_MARGIN]]</f>
        <v>-45029.33</v>
      </c>
      <c r="V1124" s="1">
        <f>+Table1[[#This Row],[Adj Total OPERATING_MARGIN]]-Table1[[#This Row],[Current Total OPERATING_MARGIN]]</f>
        <v>-16012.220000000001</v>
      </c>
    </row>
    <row r="1125" spans="1:22" x14ac:dyDescent="0.3">
      <c r="A1125" t="s">
        <v>16</v>
      </c>
      <c r="B1125">
        <v>2024</v>
      </c>
      <c r="C1125" t="s">
        <v>20</v>
      </c>
      <c r="D1125" t="s">
        <v>61</v>
      </c>
      <c r="E1125" s="2">
        <v>49</v>
      </c>
      <c r="F1125" s="1">
        <v>111875.08</v>
      </c>
      <c r="G1125" s="1">
        <v>142330.14000000001</v>
      </c>
      <c r="H1125" s="1">
        <v>31317.253799999999</v>
      </c>
      <c r="I1125" s="1">
        <v>27511.52</v>
      </c>
      <c r="J1125" s="1">
        <v>20166.330000000002</v>
      </c>
      <c r="K1125" s="2">
        <v>36</v>
      </c>
      <c r="L1125" s="1">
        <v>18879.02</v>
      </c>
      <c r="M1125" s="1">
        <v>24666.32</v>
      </c>
      <c r="N1125" s="1">
        <v>3279.2302</v>
      </c>
      <c r="O1125" s="1">
        <v>5180.04</v>
      </c>
      <c r="P1125" s="1">
        <v>4163.33</v>
      </c>
      <c r="Q1125" s="2">
        <f>-+Table1[[#This Row],[Current Record Count]]+Table1[[#This Row],[Adj Record Count]]</f>
        <v>-13</v>
      </c>
      <c r="R1125" s="1">
        <f>+-Table1[[#This Row],[Current Total ADJUSTMENT_AMOUNT]]+Table1[[#This Row],[Adj Total ADJUSTMENT_AMOUNT]]</f>
        <v>-92996.06</v>
      </c>
      <c r="S1125" s="1">
        <f>-Table1[[#This Row],[Current Total CHARGE_AMOUNT]]+Table1[[#This Row],[Adj Total CHARGE_AMOUNT]]</f>
        <v>-117663.82</v>
      </c>
      <c r="T1125" s="1">
        <f>+Table1[[#This Row],[Adj Total TOTAL_COST]]-Table1[[#This Row],[Current Total TOTAL_COST]]</f>
        <v>-28038.0236</v>
      </c>
      <c r="U1125" s="1">
        <f>+Table1[[#This Row],[Adj Total CONTRIBUTION_MARGIN]]-Table1[[#This Row],[Current Total CONTRIBUTION_MARGIN]]</f>
        <v>-22331.48</v>
      </c>
      <c r="V1125" s="1">
        <f>+Table1[[#This Row],[Adj Total OPERATING_MARGIN]]-Table1[[#This Row],[Current Total OPERATING_MARGIN]]</f>
        <v>-16003.000000000002</v>
      </c>
    </row>
    <row r="1126" spans="1:22" x14ac:dyDescent="0.3">
      <c r="A1126" t="s">
        <v>39</v>
      </c>
      <c r="B1126">
        <v>2024</v>
      </c>
      <c r="C1126" t="s">
        <v>17</v>
      </c>
      <c r="D1126" t="s">
        <v>66</v>
      </c>
      <c r="E1126" s="2">
        <v>1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2">
        <v>12</v>
      </c>
      <c r="L1126" s="1">
        <v>124758.75</v>
      </c>
      <c r="M1126" s="1">
        <v>147094.98000000001</v>
      </c>
      <c r="N1126" s="1">
        <v>38027.035199999998</v>
      </c>
      <c r="O1126" s="1">
        <v>-3186.79</v>
      </c>
      <c r="P1126" s="1">
        <v>-16002.21</v>
      </c>
      <c r="Q1126" s="2">
        <f>-+Table1[[#This Row],[Current Record Count]]+Table1[[#This Row],[Adj Record Count]]</f>
        <v>11</v>
      </c>
      <c r="R1126" s="1">
        <f>+-Table1[[#This Row],[Current Total ADJUSTMENT_AMOUNT]]+Table1[[#This Row],[Adj Total ADJUSTMENT_AMOUNT]]</f>
        <v>124758.75</v>
      </c>
      <c r="S1126" s="1">
        <f>-Table1[[#This Row],[Current Total CHARGE_AMOUNT]]+Table1[[#This Row],[Adj Total CHARGE_AMOUNT]]</f>
        <v>147094.98000000001</v>
      </c>
      <c r="T1126" s="1">
        <f>+Table1[[#This Row],[Adj Total TOTAL_COST]]-Table1[[#This Row],[Current Total TOTAL_COST]]</f>
        <v>38027.035199999998</v>
      </c>
      <c r="U1126" s="1">
        <f>+Table1[[#This Row],[Adj Total CONTRIBUTION_MARGIN]]-Table1[[#This Row],[Current Total CONTRIBUTION_MARGIN]]</f>
        <v>-3186.79</v>
      </c>
      <c r="V1126" s="1">
        <f>+Table1[[#This Row],[Adj Total OPERATING_MARGIN]]-Table1[[#This Row],[Current Total OPERATING_MARGIN]]</f>
        <v>-16002.21</v>
      </c>
    </row>
    <row r="1127" spans="1:22" x14ac:dyDescent="0.3">
      <c r="A1127" t="s">
        <v>39</v>
      </c>
      <c r="B1127">
        <v>2025</v>
      </c>
      <c r="C1127" t="s">
        <v>20</v>
      </c>
      <c r="D1127" t="s">
        <v>70</v>
      </c>
      <c r="E1127" s="2">
        <v>3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2">
        <v>23</v>
      </c>
      <c r="L1127" s="1">
        <v>152997.68</v>
      </c>
      <c r="M1127" s="1">
        <v>217831.1</v>
      </c>
      <c r="N1127" s="1">
        <v>55801.128100000002</v>
      </c>
      <c r="O1127" s="1">
        <v>808.49</v>
      </c>
      <c r="P1127" s="1">
        <v>-15994.24</v>
      </c>
      <c r="Q1127" s="2">
        <f>-+Table1[[#This Row],[Current Record Count]]+Table1[[#This Row],[Adj Record Count]]</f>
        <v>20</v>
      </c>
      <c r="R1127" s="1">
        <f>+-Table1[[#This Row],[Current Total ADJUSTMENT_AMOUNT]]+Table1[[#This Row],[Adj Total ADJUSTMENT_AMOUNT]]</f>
        <v>152997.68</v>
      </c>
      <c r="S1127" s="1">
        <f>-Table1[[#This Row],[Current Total CHARGE_AMOUNT]]+Table1[[#This Row],[Adj Total CHARGE_AMOUNT]]</f>
        <v>217831.1</v>
      </c>
      <c r="T1127" s="1">
        <f>+Table1[[#This Row],[Adj Total TOTAL_COST]]-Table1[[#This Row],[Current Total TOTAL_COST]]</f>
        <v>55801.128100000002</v>
      </c>
      <c r="U1127" s="1">
        <f>+Table1[[#This Row],[Adj Total CONTRIBUTION_MARGIN]]-Table1[[#This Row],[Current Total CONTRIBUTION_MARGIN]]</f>
        <v>808.49</v>
      </c>
      <c r="V1127" s="1">
        <f>+Table1[[#This Row],[Adj Total OPERATING_MARGIN]]-Table1[[#This Row],[Current Total OPERATING_MARGIN]]</f>
        <v>-15994.24</v>
      </c>
    </row>
    <row r="1128" spans="1:22" x14ac:dyDescent="0.3">
      <c r="A1128" t="s">
        <v>33</v>
      </c>
      <c r="B1128">
        <v>2022</v>
      </c>
      <c r="C1128" t="s">
        <v>23</v>
      </c>
      <c r="D1128" t="s">
        <v>40</v>
      </c>
      <c r="E1128" s="2">
        <v>15</v>
      </c>
      <c r="F1128" s="1">
        <v>118917.06</v>
      </c>
      <c r="G1128" s="1">
        <v>155465.75</v>
      </c>
      <c r="H1128" s="1">
        <v>23112.3073</v>
      </c>
      <c r="I1128" s="1">
        <v>24157.3</v>
      </c>
      <c r="J1128" s="1">
        <v>15979.32</v>
      </c>
      <c r="K1128" s="2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2">
        <f>-+Table1[[#This Row],[Current Record Count]]+Table1[[#This Row],[Adj Record Count]]</f>
        <v>-15</v>
      </c>
      <c r="R1128" s="1">
        <f>+-Table1[[#This Row],[Current Total ADJUSTMENT_AMOUNT]]+Table1[[#This Row],[Adj Total ADJUSTMENT_AMOUNT]]</f>
        <v>-118917.06</v>
      </c>
      <c r="S1128" s="1">
        <f>-Table1[[#This Row],[Current Total CHARGE_AMOUNT]]+Table1[[#This Row],[Adj Total CHARGE_AMOUNT]]</f>
        <v>-155465.75</v>
      </c>
      <c r="T1128" s="1">
        <f>+Table1[[#This Row],[Adj Total TOTAL_COST]]-Table1[[#This Row],[Current Total TOTAL_COST]]</f>
        <v>-23112.3073</v>
      </c>
      <c r="U1128" s="1">
        <f>+Table1[[#This Row],[Adj Total CONTRIBUTION_MARGIN]]-Table1[[#This Row],[Current Total CONTRIBUTION_MARGIN]]</f>
        <v>-24157.3</v>
      </c>
      <c r="V1128" s="1">
        <f>+Table1[[#This Row],[Adj Total OPERATING_MARGIN]]-Table1[[#This Row],[Current Total OPERATING_MARGIN]]</f>
        <v>-15979.32</v>
      </c>
    </row>
    <row r="1129" spans="1:22" x14ac:dyDescent="0.3">
      <c r="A1129" t="s">
        <v>35</v>
      </c>
      <c r="B1129">
        <v>2022</v>
      </c>
      <c r="C1129" t="s">
        <v>20</v>
      </c>
      <c r="D1129" t="s">
        <v>76</v>
      </c>
      <c r="E1129" s="2">
        <v>5</v>
      </c>
      <c r="F1129" s="1">
        <v>30207.96</v>
      </c>
      <c r="G1129" s="1">
        <v>56587.9</v>
      </c>
      <c r="H1129" s="1">
        <v>9971.2296999999999</v>
      </c>
      <c r="I1129" s="1">
        <v>17656.23</v>
      </c>
      <c r="J1129" s="1">
        <v>16408.439999999999</v>
      </c>
      <c r="K1129" s="2">
        <v>1</v>
      </c>
      <c r="L1129" s="1">
        <v>289.81</v>
      </c>
      <c r="M1129" s="1">
        <v>999.35</v>
      </c>
      <c r="N1129" s="1">
        <v>160.0778</v>
      </c>
      <c r="O1129" s="1">
        <v>604.87</v>
      </c>
      <c r="P1129" s="1">
        <v>549.19000000000005</v>
      </c>
      <c r="Q1129" s="2">
        <f>-+Table1[[#This Row],[Current Record Count]]+Table1[[#This Row],[Adj Record Count]]</f>
        <v>-4</v>
      </c>
      <c r="R1129" s="1">
        <f>+-Table1[[#This Row],[Current Total ADJUSTMENT_AMOUNT]]+Table1[[#This Row],[Adj Total ADJUSTMENT_AMOUNT]]</f>
        <v>-29918.149999999998</v>
      </c>
      <c r="S1129" s="1">
        <f>-Table1[[#This Row],[Current Total CHARGE_AMOUNT]]+Table1[[#This Row],[Adj Total CHARGE_AMOUNT]]</f>
        <v>-55588.55</v>
      </c>
      <c r="T1129" s="1">
        <f>+Table1[[#This Row],[Adj Total TOTAL_COST]]-Table1[[#This Row],[Current Total TOTAL_COST]]</f>
        <v>-9811.1519000000008</v>
      </c>
      <c r="U1129" s="1">
        <f>+Table1[[#This Row],[Adj Total CONTRIBUTION_MARGIN]]-Table1[[#This Row],[Current Total CONTRIBUTION_MARGIN]]</f>
        <v>-17051.36</v>
      </c>
      <c r="V1129" s="1">
        <f>+Table1[[#This Row],[Adj Total OPERATING_MARGIN]]-Table1[[#This Row],[Current Total OPERATING_MARGIN]]</f>
        <v>-15859.249999999998</v>
      </c>
    </row>
    <row r="1130" spans="1:22" x14ac:dyDescent="0.3">
      <c r="A1130" t="s">
        <v>39</v>
      </c>
      <c r="B1130">
        <v>2024</v>
      </c>
      <c r="C1130" t="s">
        <v>20</v>
      </c>
      <c r="D1130" t="s">
        <v>71</v>
      </c>
      <c r="E1130" s="2">
        <v>68</v>
      </c>
      <c r="F1130" s="1">
        <v>32671</v>
      </c>
      <c r="G1130" s="1">
        <v>46842</v>
      </c>
      <c r="H1130" s="1">
        <v>27882.6129</v>
      </c>
      <c r="I1130" s="1">
        <v>-567.71</v>
      </c>
      <c r="J1130" s="1">
        <v>-10532.36</v>
      </c>
      <c r="K1130" s="2">
        <v>267</v>
      </c>
      <c r="L1130" s="1">
        <v>365554.79</v>
      </c>
      <c r="M1130" s="1">
        <v>518591.8</v>
      </c>
      <c r="N1130" s="1">
        <v>161816.03200000001</v>
      </c>
      <c r="O1130" s="1">
        <v>25378.39</v>
      </c>
      <c r="P1130" s="1">
        <v>-26378.47</v>
      </c>
      <c r="Q1130" s="2">
        <f>-+Table1[[#This Row],[Current Record Count]]+Table1[[#This Row],[Adj Record Count]]</f>
        <v>199</v>
      </c>
      <c r="R1130" s="1">
        <f>+-Table1[[#This Row],[Current Total ADJUSTMENT_AMOUNT]]+Table1[[#This Row],[Adj Total ADJUSTMENT_AMOUNT]]</f>
        <v>332883.78999999998</v>
      </c>
      <c r="S1130" s="1">
        <f>-Table1[[#This Row],[Current Total CHARGE_AMOUNT]]+Table1[[#This Row],[Adj Total CHARGE_AMOUNT]]</f>
        <v>471749.8</v>
      </c>
      <c r="T1130" s="1">
        <f>+Table1[[#This Row],[Adj Total TOTAL_COST]]-Table1[[#This Row],[Current Total TOTAL_COST]]</f>
        <v>133933.4191</v>
      </c>
      <c r="U1130" s="1">
        <f>+Table1[[#This Row],[Adj Total CONTRIBUTION_MARGIN]]-Table1[[#This Row],[Current Total CONTRIBUTION_MARGIN]]</f>
        <v>25946.1</v>
      </c>
      <c r="V1130" s="1">
        <f>+Table1[[#This Row],[Adj Total OPERATING_MARGIN]]-Table1[[#This Row],[Current Total OPERATING_MARGIN]]</f>
        <v>-15846.11</v>
      </c>
    </row>
    <row r="1131" spans="1:22" x14ac:dyDescent="0.3">
      <c r="A1131" t="s">
        <v>16</v>
      </c>
      <c r="B1131">
        <v>2022</v>
      </c>
      <c r="C1131" t="s">
        <v>23</v>
      </c>
      <c r="D1131" t="s">
        <v>94</v>
      </c>
      <c r="E1131" s="2">
        <v>2071</v>
      </c>
      <c r="F1131" s="1">
        <v>697028.46</v>
      </c>
      <c r="G1131" s="1">
        <v>951882.09</v>
      </c>
      <c r="H1131" s="1">
        <v>80484.647200000007</v>
      </c>
      <c r="I1131" s="1">
        <v>221880.33</v>
      </c>
      <c r="J1131" s="1">
        <v>201732.56</v>
      </c>
      <c r="K1131" s="2">
        <v>2030</v>
      </c>
      <c r="L1131" s="1">
        <v>577657.32999999996</v>
      </c>
      <c r="M1131" s="1">
        <v>803877.47</v>
      </c>
      <c r="N1131" s="1">
        <v>63818.3586</v>
      </c>
      <c r="O1131" s="1">
        <v>201920.51</v>
      </c>
      <c r="P1131" s="1">
        <v>185899.32</v>
      </c>
      <c r="Q1131" s="2">
        <f>-+Table1[[#This Row],[Current Record Count]]+Table1[[#This Row],[Adj Record Count]]</f>
        <v>-41</v>
      </c>
      <c r="R1131" s="1">
        <f>+-Table1[[#This Row],[Current Total ADJUSTMENT_AMOUNT]]+Table1[[#This Row],[Adj Total ADJUSTMENT_AMOUNT]]</f>
        <v>-119371.13</v>
      </c>
      <c r="S1131" s="1">
        <f>-Table1[[#This Row],[Current Total CHARGE_AMOUNT]]+Table1[[#This Row],[Adj Total CHARGE_AMOUNT]]</f>
        <v>-148004.62</v>
      </c>
      <c r="T1131" s="1">
        <f>+Table1[[#This Row],[Adj Total TOTAL_COST]]-Table1[[#This Row],[Current Total TOTAL_COST]]</f>
        <v>-16666.288600000007</v>
      </c>
      <c r="U1131" s="1">
        <f>+Table1[[#This Row],[Adj Total CONTRIBUTION_MARGIN]]-Table1[[#This Row],[Current Total CONTRIBUTION_MARGIN]]</f>
        <v>-19959.819999999978</v>
      </c>
      <c r="V1131" s="1">
        <f>+Table1[[#This Row],[Adj Total OPERATING_MARGIN]]-Table1[[#This Row],[Current Total OPERATING_MARGIN]]</f>
        <v>-15833.239999999991</v>
      </c>
    </row>
    <row r="1132" spans="1:22" x14ac:dyDescent="0.3">
      <c r="A1132" t="s">
        <v>81</v>
      </c>
      <c r="B1132">
        <v>2025</v>
      </c>
      <c r="C1132" t="s">
        <v>29</v>
      </c>
      <c r="D1132" t="s">
        <v>32</v>
      </c>
      <c r="E1132" s="2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2">
        <v>5</v>
      </c>
      <c r="L1132" s="1">
        <v>107114.23</v>
      </c>
      <c r="M1132" s="1">
        <v>117620.09</v>
      </c>
      <c r="N1132" s="1">
        <v>19131.816500000001</v>
      </c>
      <c r="O1132" s="1">
        <v>-13298.48</v>
      </c>
      <c r="P1132" s="1">
        <v>-15813.58</v>
      </c>
      <c r="Q1132" s="2">
        <f>-+Table1[[#This Row],[Current Record Count]]+Table1[[#This Row],[Adj Record Count]]</f>
        <v>5</v>
      </c>
      <c r="R1132" s="1">
        <f>+-Table1[[#This Row],[Current Total ADJUSTMENT_AMOUNT]]+Table1[[#This Row],[Adj Total ADJUSTMENT_AMOUNT]]</f>
        <v>107114.23</v>
      </c>
      <c r="S1132" s="1">
        <f>-Table1[[#This Row],[Current Total CHARGE_AMOUNT]]+Table1[[#This Row],[Adj Total CHARGE_AMOUNT]]</f>
        <v>117620.09</v>
      </c>
      <c r="T1132" s="1">
        <f>+Table1[[#This Row],[Adj Total TOTAL_COST]]-Table1[[#This Row],[Current Total TOTAL_COST]]</f>
        <v>19131.816500000001</v>
      </c>
      <c r="U1132" s="1">
        <f>+Table1[[#This Row],[Adj Total CONTRIBUTION_MARGIN]]-Table1[[#This Row],[Current Total CONTRIBUTION_MARGIN]]</f>
        <v>-13298.48</v>
      </c>
      <c r="V1132" s="1">
        <f>+Table1[[#This Row],[Adj Total OPERATING_MARGIN]]-Table1[[#This Row],[Current Total OPERATING_MARGIN]]</f>
        <v>-15813.58</v>
      </c>
    </row>
    <row r="1133" spans="1:22" x14ac:dyDescent="0.3">
      <c r="A1133" t="s">
        <v>33</v>
      </c>
      <c r="B1133">
        <v>2022</v>
      </c>
      <c r="C1133" t="s">
        <v>29</v>
      </c>
      <c r="D1133" t="s">
        <v>65</v>
      </c>
      <c r="E1133" s="2">
        <v>105</v>
      </c>
      <c r="F1133" s="1">
        <v>407098.8</v>
      </c>
      <c r="G1133" s="1">
        <v>500496.99</v>
      </c>
      <c r="H1133" s="1">
        <v>92297.735000000001</v>
      </c>
      <c r="I1133" s="1">
        <v>45003.839999999997</v>
      </c>
      <c r="J1133" s="1">
        <v>15805.44</v>
      </c>
      <c r="K1133" s="2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2">
        <f>-+Table1[[#This Row],[Current Record Count]]+Table1[[#This Row],[Adj Record Count]]</f>
        <v>-105</v>
      </c>
      <c r="R1133" s="1">
        <f>+-Table1[[#This Row],[Current Total ADJUSTMENT_AMOUNT]]+Table1[[#This Row],[Adj Total ADJUSTMENT_AMOUNT]]</f>
        <v>-407098.8</v>
      </c>
      <c r="S1133" s="1">
        <f>-Table1[[#This Row],[Current Total CHARGE_AMOUNT]]+Table1[[#This Row],[Adj Total CHARGE_AMOUNT]]</f>
        <v>-500496.99</v>
      </c>
      <c r="T1133" s="1">
        <f>+Table1[[#This Row],[Adj Total TOTAL_COST]]-Table1[[#This Row],[Current Total TOTAL_COST]]</f>
        <v>-92297.735000000001</v>
      </c>
      <c r="U1133" s="1">
        <f>+Table1[[#This Row],[Adj Total CONTRIBUTION_MARGIN]]-Table1[[#This Row],[Current Total CONTRIBUTION_MARGIN]]</f>
        <v>-45003.839999999997</v>
      </c>
      <c r="V1133" s="1">
        <f>+Table1[[#This Row],[Adj Total OPERATING_MARGIN]]-Table1[[#This Row],[Current Total OPERATING_MARGIN]]</f>
        <v>-15805.44</v>
      </c>
    </row>
    <row r="1134" spans="1:22" x14ac:dyDescent="0.3">
      <c r="A1134" t="s">
        <v>33</v>
      </c>
      <c r="B1134">
        <v>2022</v>
      </c>
      <c r="C1134" t="s">
        <v>20</v>
      </c>
      <c r="D1134" t="s">
        <v>64</v>
      </c>
      <c r="E1134" s="2">
        <v>31</v>
      </c>
      <c r="F1134" s="1">
        <v>161323.85</v>
      </c>
      <c r="G1134" s="1">
        <v>201034.01</v>
      </c>
      <c r="H1134" s="1">
        <v>53254.106699999997</v>
      </c>
      <c r="I1134" s="1">
        <v>24446.55</v>
      </c>
      <c r="J1134" s="1">
        <v>15731.05</v>
      </c>
      <c r="K1134" s="2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2">
        <f>-+Table1[[#This Row],[Current Record Count]]+Table1[[#This Row],[Adj Record Count]]</f>
        <v>-31</v>
      </c>
      <c r="R1134" s="1">
        <f>+-Table1[[#This Row],[Current Total ADJUSTMENT_AMOUNT]]+Table1[[#This Row],[Adj Total ADJUSTMENT_AMOUNT]]</f>
        <v>-161323.85</v>
      </c>
      <c r="S1134" s="1">
        <f>-Table1[[#This Row],[Current Total CHARGE_AMOUNT]]+Table1[[#This Row],[Adj Total CHARGE_AMOUNT]]</f>
        <v>-201034.01</v>
      </c>
      <c r="T1134" s="1">
        <f>+Table1[[#This Row],[Adj Total TOTAL_COST]]-Table1[[#This Row],[Current Total TOTAL_COST]]</f>
        <v>-53254.106699999997</v>
      </c>
      <c r="U1134" s="1">
        <f>+Table1[[#This Row],[Adj Total CONTRIBUTION_MARGIN]]-Table1[[#This Row],[Current Total CONTRIBUTION_MARGIN]]</f>
        <v>-24446.55</v>
      </c>
      <c r="V1134" s="1">
        <f>+Table1[[#This Row],[Adj Total OPERATING_MARGIN]]-Table1[[#This Row],[Current Total OPERATING_MARGIN]]</f>
        <v>-15731.05</v>
      </c>
    </row>
    <row r="1135" spans="1:22" x14ac:dyDescent="0.3">
      <c r="A1135" t="s">
        <v>44</v>
      </c>
      <c r="B1135">
        <v>2021</v>
      </c>
      <c r="C1135" t="s">
        <v>20</v>
      </c>
      <c r="D1135" t="s">
        <v>89</v>
      </c>
      <c r="E1135" s="2">
        <v>7</v>
      </c>
      <c r="F1135" s="1">
        <v>24765.73</v>
      </c>
      <c r="G1135" s="1">
        <v>49379.25</v>
      </c>
      <c r="H1135" s="1">
        <v>23894.2565</v>
      </c>
      <c r="I1135" s="1">
        <v>15198.54</v>
      </c>
      <c r="J1135" s="1">
        <v>7671.54</v>
      </c>
      <c r="K1135" s="2">
        <v>5</v>
      </c>
      <c r="L1135" s="1">
        <v>18060.57</v>
      </c>
      <c r="M1135" s="1">
        <v>21317.89</v>
      </c>
      <c r="N1135" s="1">
        <v>18075.754199999999</v>
      </c>
      <c r="O1135" s="1">
        <v>-2008.65</v>
      </c>
      <c r="P1135" s="1">
        <v>-7866.15</v>
      </c>
      <c r="Q1135" s="2">
        <f>-+Table1[[#This Row],[Current Record Count]]+Table1[[#This Row],[Adj Record Count]]</f>
        <v>-2</v>
      </c>
      <c r="R1135" s="1">
        <f>+-Table1[[#This Row],[Current Total ADJUSTMENT_AMOUNT]]+Table1[[#This Row],[Adj Total ADJUSTMENT_AMOUNT]]</f>
        <v>-6705.16</v>
      </c>
      <c r="S1135" s="1">
        <f>-Table1[[#This Row],[Current Total CHARGE_AMOUNT]]+Table1[[#This Row],[Adj Total CHARGE_AMOUNT]]</f>
        <v>-28061.360000000001</v>
      </c>
      <c r="T1135" s="1">
        <f>+Table1[[#This Row],[Adj Total TOTAL_COST]]-Table1[[#This Row],[Current Total TOTAL_COST]]</f>
        <v>-5818.5023000000001</v>
      </c>
      <c r="U1135" s="1">
        <f>+Table1[[#This Row],[Adj Total CONTRIBUTION_MARGIN]]-Table1[[#This Row],[Current Total CONTRIBUTION_MARGIN]]</f>
        <v>-17207.190000000002</v>
      </c>
      <c r="V1135" s="1">
        <f>+Table1[[#This Row],[Adj Total OPERATING_MARGIN]]-Table1[[#This Row],[Current Total OPERATING_MARGIN]]</f>
        <v>-15537.689999999999</v>
      </c>
    </row>
    <row r="1136" spans="1:22" x14ac:dyDescent="0.3">
      <c r="A1136" t="s">
        <v>35</v>
      </c>
      <c r="B1136">
        <v>2021</v>
      </c>
      <c r="C1136" t="s">
        <v>47</v>
      </c>
      <c r="D1136" t="s">
        <v>88</v>
      </c>
      <c r="E1136" s="2">
        <v>25</v>
      </c>
      <c r="F1136" s="1">
        <v>40730.19</v>
      </c>
      <c r="G1136" s="1">
        <v>58599.17</v>
      </c>
      <c r="H1136" s="1">
        <v>4845.9202999999998</v>
      </c>
      <c r="I1136" s="1">
        <v>16808.91</v>
      </c>
      <c r="J1136" s="1">
        <v>15168.26</v>
      </c>
      <c r="K1136" s="2">
        <v>1</v>
      </c>
      <c r="L1136" s="1">
        <v>1448.48</v>
      </c>
      <c r="M1136" s="1">
        <v>1539</v>
      </c>
      <c r="N1136" s="1">
        <v>464.46559999999999</v>
      </c>
      <c r="O1136" s="1">
        <v>-162.41</v>
      </c>
      <c r="P1136" s="1">
        <v>-366.97</v>
      </c>
      <c r="Q1136" s="2">
        <f>-+Table1[[#This Row],[Current Record Count]]+Table1[[#This Row],[Adj Record Count]]</f>
        <v>-24</v>
      </c>
      <c r="R1136" s="1">
        <f>+-Table1[[#This Row],[Current Total ADJUSTMENT_AMOUNT]]+Table1[[#This Row],[Adj Total ADJUSTMENT_AMOUNT]]</f>
        <v>-39281.71</v>
      </c>
      <c r="S1136" s="1">
        <f>-Table1[[#This Row],[Current Total CHARGE_AMOUNT]]+Table1[[#This Row],[Adj Total CHARGE_AMOUNT]]</f>
        <v>-57060.17</v>
      </c>
      <c r="T1136" s="1">
        <f>+Table1[[#This Row],[Adj Total TOTAL_COST]]-Table1[[#This Row],[Current Total TOTAL_COST]]</f>
        <v>-4381.4547000000002</v>
      </c>
      <c r="U1136" s="1">
        <f>+Table1[[#This Row],[Adj Total CONTRIBUTION_MARGIN]]-Table1[[#This Row],[Current Total CONTRIBUTION_MARGIN]]</f>
        <v>-16971.32</v>
      </c>
      <c r="V1136" s="1">
        <f>+Table1[[#This Row],[Adj Total OPERATING_MARGIN]]-Table1[[#This Row],[Current Total OPERATING_MARGIN]]</f>
        <v>-15535.23</v>
      </c>
    </row>
    <row r="1137" spans="1:22" x14ac:dyDescent="0.3">
      <c r="A1137" t="s">
        <v>22</v>
      </c>
      <c r="B1137">
        <v>2023</v>
      </c>
      <c r="C1137" t="s">
        <v>29</v>
      </c>
      <c r="D1137" t="s">
        <v>65</v>
      </c>
      <c r="E1137" s="2">
        <v>9395</v>
      </c>
      <c r="F1137" s="1">
        <v>6193526.0800000001</v>
      </c>
      <c r="G1137" s="1">
        <v>8026403.6600000001</v>
      </c>
      <c r="H1137" s="1">
        <v>2501688.1647000001</v>
      </c>
      <c r="I1137" s="1">
        <v>1164247.6299999999</v>
      </c>
      <c r="J1137" s="1">
        <v>39299.620000000003</v>
      </c>
      <c r="K1137" s="2">
        <v>9353</v>
      </c>
      <c r="L1137" s="1">
        <v>6041758.1200000001</v>
      </c>
      <c r="M1137" s="1">
        <v>7838999.3799999999</v>
      </c>
      <c r="N1137" s="1">
        <v>2474759.0112999999</v>
      </c>
      <c r="O1137" s="1">
        <v>1138789.0900000001</v>
      </c>
      <c r="P1137" s="1">
        <v>23780.26</v>
      </c>
      <c r="Q1137" s="2">
        <f>-+Table1[[#This Row],[Current Record Count]]+Table1[[#This Row],[Adj Record Count]]</f>
        <v>-42</v>
      </c>
      <c r="R1137" s="1">
        <f>+-Table1[[#This Row],[Current Total ADJUSTMENT_AMOUNT]]+Table1[[#This Row],[Adj Total ADJUSTMENT_AMOUNT]]</f>
        <v>-151767.95999999996</v>
      </c>
      <c r="S1137" s="1">
        <f>-Table1[[#This Row],[Current Total CHARGE_AMOUNT]]+Table1[[#This Row],[Adj Total CHARGE_AMOUNT]]</f>
        <v>-187404.28000000026</v>
      </c>
      <c r="T1137" s="1">
        <f>+Table1[[#This Row],[Adj Total TOTAL_COST]]-Table1[[#This Row],[Current Total TOTAL_COST]]</f>
        <v>-26929.153400000185</v>
      </c>
      <c r="U1137" s="1">
        <f>+Table1[[#This Row],[Adj Total CONTRIBUTION_MARGIN]]-Table1[[#This Row],[Current Total CONTRIBUTION_MARGIN]]</f>
        <v>-25458.539999999804</v>
      </c>
      <c r="V1137" s="1">
        <f>+Table1[[#This Row],[Adj Total OPERATING_MARGIN]]-Table1[[#This Row],[Current Total OPERATING_MARGIN]]</f>
        <v>-15519.360000000004</v>
      </c>
    </row>
    <row r="1138" spans="1:22" x14ac:dyDescent="0.3">
      <c r="A1138" t="s">
        <v>78</v>
      </c>
      <c r="B1138">
        <v>2025</v>
      </c>
      <c r="C1138" t="s">
        <v>28</v>
      </c>
      <c r="D1138" t="s">
        <v>28</v>
      </c>
      <c r="E1138" s="2">
        <v>127</v>
      </c>
      <c r="F1138" s="1">
        <v>364048.45</v>
      </c>
      <c r="G1138" s="1">
        <v>507147.37</v>
      </c>
      <c r="H1138" s="1">
        <v>59519.326699999998</v>
      </c>
      <c r="I1138" s="1">
        <v>98091.7</v>
      </c>
      <c r="J1138" s="1">
        <v>76929.09</v>
      </c>
      <c r="K1138" s="2">
        <v>117</v>
      </c>
      <c r="L1138" s="1">
        <v>250775</v>
      </c>
      <c r="M1138" s="1">
        <v>353182.52</v>
      </c>
      <c r="N1138" s="1">
        <v>34456.741699999999</v>
      </c>
      <c r="O1138" s="1">
        <v>75357.16</v>
      </c>
      <c r="P1138" s="1">
        <v>61460.86</v>
      </c>
      <c r="Q1138" s="2">
        <f>-+Table1[[#This Row],[Current Record Count]]+Table1[[#This Row],[Adj Record Count]]</f>
        <v>-10</v>
      </c>
      <c r="R1138" s="1">
        <f>+-Table1[[#This Row],[Current Total ADJUSTMENT_AMOUNT]]+Table1[[#This Row],[Adj Total ADJUSTMENT_AMOUNT]]</f>
        <v>-113273.45000000001</v>
      </c>
      <c r="S1138" s="1">
        <f>-Table1[[#This Row],[Current Total CHARGE_AMOUNT]]+Table1[[#This Row],[Adj Total CHARGE_AMOUNT]]</f>
        <v>-153964.84999999998</v>
      </c>
      <c r="T1138" s="1">
        <f>+Table1[[#This Row],[Adj Total TOTAL_COST]]-Table1[[#This Row],[Current Total TOTAL_COST]]</f>
        <v>-25062.584999999999</v>
      </c>
      <c r="U1138" s="1">
        <f>+Table1[[#This Row],[Adj Total CONTRIBUTION_MARGIN]]-Table1[[#This Row],[Current Total CONTRIBUTION_MARGIN]]</f>
        <v>-22734.539999999994</v>
      </c>
      <c r="V1138" s="1">
        <f>+Table1[[#This Row],[Adj Total OPERATING_MARGIN]]-Table1[[#This Row],[Current Total OPERATING_MARGIN]]</f>
        <v>-15468.229999999996</v>
      </c>
    </row>
    <row r="1139" spans="1:22" x14ac:dyDescent="0.3">
      <c r="A1139" t="s">
        <v>16</v>
      </c>
      <c r="B1139">
        <v>2021</v>
      </c>
      <c r="C1139" t="s">
        <v>50</v>
      </c>
      <c r="D1139" t="s">
        <v>50</v>
      </c>
      <c r="E1139" s="2">
        <v>1275</v>
      </c>
      <c r="F1139" s="1">
        <v>463583.21</v>
      </c>
      <c r="G1139" s="1">
        <v>620307.68000000005</v>
      </c>
      <c r="H1139" s="1">
        <v>103624.0082</v>
      </c>
      <c r="I1139" s="1">
        <v>143923.84</v>
      </c>
      <c r="J1139" s="1">
        <v>109969.06</v>
      </c>
      <c r="K1139" s="2">
        <v>1264</v>
      </c>
      <c r="L1139" s="1">
        <v>391850.99</v>
      </c>
      <c r="M1139" s="1">
        <v>513687.38</v>
      </c>
      <c r="N1139" s="1">
        <v>65803.695900000006</v>
      </c>
      <c r="O1139" s="1">
        <v>117936.62</v>
      </c>
      <c r="P1139" s="1">
        <v>94582.85</v>
      </c>
      <c r="Q1139" s="2">
        <f>-+Table1[[#This Row],[Current Record Count]]+Table1[[#This Row],[Adj Record Count]]</f>
        <v>-11</v>
      </c>
      <c r="R1139" s="1">
        <f>+-Table1[[#This Row],[Current Total ADJUSTMENT_AMOUNT]]+Table1[[#This Row],[Adj Total ADJUSTMENT_AMOUNT]]</f>
        <v>-71732.22000000003</v>
      </c>
      <c r="S1139" s="1">
        <f>-Table1[[#This Row],[Current Total CHARGE_AMOUNT]]+Table1[[#This Row],[Adj Total CHARGE_AMOUNT]]</f>
        <v>-106620.30000000005</v>
      </c>
      <c r="T1139" s="1">
        <f>+Table1[[#This Row],[Adj Total TOTAL_COST]]-Table1[[#This Row],[Current Total TOTAL_COST]]</f>
        <v>-37820.312299999991</v>
      </c>
      <c r="U1139" s="1">
        <f>+Table1[[#This Row],[Adj Total CONTRIBUTION_MARGIN]]-Table1[[#This Row],[Current Total CONTRIBUTION_MARGIN]]</f>
        <v>-25987.22</v>
      </c>
      <c r="V1139" s="1">
        <f>+Table1[[#This Row],[Adj Total OPERATING_MARGIN]]-Table1[[#This Row],[Current Total OPERATING_MARGIN]]</f>
        <v>-15386.209999999992</v>
      </c>
    </row>
    <row r="1140" spans="1:22" x14ac:dyDescent="0.3">
      <c r="A1140" t="s">
        <v>54</v>
      </c>
      <c r="B1140">
        <v>2023</v>
      </c>
      <c r="C1140" t="s">
        <v>20</v>
      </c>
      <c r="D1140" t="s">
        <v>105</v>
      </c>
      <c r="E1140" s="2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2">
        <v>20</v>
      </c>
      <c r="L1140" s="1">
        <v>54407.77</v>
      </c>
      <c r="M1140" s="1">
        <v>72760.72</v>
      </c>
      <c r="N1140" s="1">
        <v>38256.419000000002</v>
      </c>
      <c r="O1140" s="1">
        <v>-1129.43</v>
      </c>
      <c r="P1140" s="1">
        <v>-15363.9</v>
      </c>
      <c r="Q1140" s="2">
        <f>-+Table1[[#This Row],[Current Record Count]]+Table1[[#This Row],[Adj Record Count]]</f>
        <v>20</v>
      </c>
      <c r="R1140" s="1">
        <f>+-Table1[[#This Row],[Current Total ADJUSTMENT_AMOUNT]]+Table1[[#This Row],[Adj Total ADJUSTMENT_AMOUNT]]</f>
        <v>54407.77</v>
      </c>
      <c r="S1140" s="1">
        <f>-Table1[[#This Row],[Current Total CHARGE_AMOUNT]]+Table1[[#This Row],[Adj Total CHARGE_AMOUNT]]</f>
        <v>72760.72</v>
      </c>
      <c r="T1140" s="1">
        <f>+Table1[[#This Row],[Adj Total TOTAL_COST]]-Table1[[#This Row],[Current Total TOTAL_COST]]</f>
        <v>38256.419000000002</v>
      </c>
      <c r="U1140" s="1">
        <f>+Table1[[#This Row],[Adj Total CONTRIBUTION_MARGIN]]-Table1[[#This Row],[Current Total CONTRIBUTION_MARGIN]]</f>
        <v>-1129.43</v>
      </c>
      <c r="V1140" s="1">
        <f>+Table1[[#This Row],[Adj Total OPERATING_MARGIN]]-Table1[[#This Row],[Current Total OPERATING_MARGIN]]</f>
        <v>-15363.9</v>
      </c>
    </row>
    <row r="1141" spans="1:22" x14ac:dyDescent="0.3">
      <c r="A1141" t="s">
        <v>98</v>
      </c>
      <c r="B1141">
        <v>2023</v>
      </c>
      <c r="C1141" t="s">
        <v>29</v>
      </c>
      <c r="D1141" t="s">
        <v>62</v>
      </c>
      <c r="E1141" s="2">
        <v>5</v>
      </c>
      <c r="F1141" s="1">
        <v>72324.03</v>
      </c>
      <c r="G1141" s="1">
        <v>140300</v>
      </c>
      <c r="H1141" s="1">
        <v>67734.61</v>
      </c>
      <c r="I1141" s="1">
        <v>19853.04</v>
      </c>
      <c r="J1141" s="1">
        <v>122.49</v>
      </c>
      <c r="K1141" s="2">
        <v>7</v>
      </c>
      <c r="L1141" s="1">
        <v>130675.58</v>
      </c>
      <c r="M1141" s="1">
        <v>216175.24</v>
      </c>
      <c r="N1141" s="1">
        <v>100837.016</v>
      </c>
      <c r="O1141" s="1">
        <v>14354.61</v>
      </c>
      <c r="P1141" s="1">
        <v>-15225.32</v>
      </c>
      <c r="Q1141" s="2">
        <f>-+Table1[[#This Row],[Current Record Count]]+Table1[[#This Row],[Adj Record Count]]</f>
        <v>2</v>
      </c>
      <c r="R1141" s="1">
        <f>+-Table1[[#This Row],[Current Total ADJUSTMENT_AMOUNT]]+Table1[[#This Row],[Adj Total ADJUSTMENT_AMOUNT]]</f>
        <v>58351.55</v>
      </c>
      <c r="S1141" s="1">
        <f>-Table1[[#This Row],[Current Total CHARGE_AMOUNT]]+Table1[[#This Row],[Adj Total CHARGE_AMOUNT]]</f>
        <v>75875.239999999991</v>
      </c>
      <c r="T1141" s="1">
        <f>+Table1[[#This Row],[Adj Total TOTAL_COST]]-Table1[[#This Row],[Current Total TOTAL_COST]]</f>
        <v>33102.406000000003</v>
      </c>
      <c r="U1141" s="1">
        <f>+Table1[[#This Row],[Adj Total CONTRIBUTION_MARGIN]]-Table1[[#This Row],[Current Total CONTRIBUTION_MARGIN]]</f>
        <v>-5498.43</v>
      </c>
      <c r="V1141" s="1">
        <f>+Table1[[#This Row],[Adj Total OPERATING_MARGIN]]-Table1[[#This Row],[Current Total OPERATING_MARGIN]]</f>
        <v>-15347.81</v>
      </c>
    </row>
    <row r="1142" spans="1:22" x14ac:dyDescent="0.3">
      <c r="A1142" t="s">
        <v>33</v>
      </c>
      <c r="B1142">
        <v>2021</v>
      </c>
      <c r="C1142" t="s">
        <v>17</v>
      </c>
      <c r="D1142" t="s">
        <v>45</v>
      </c>
      <c r="E1142" s="2">
        <v>34</v>
      </c>
      <c r="F1142" s="1">
        <v>138072.44</v>
      </c>
      <c r="G1142" s="1">
        <v>205455.17</v>
      </c>
      <c r="H1142" s="1">
        <v>57557.773300000001</v>
      </c>
      <c r="I1142" s="1">
        <v>28688.39</v>
      </c>
      <c r="J1142" s="1">
        <v>11754.59</v>
      </c>
      <c r="K1142" s="2">
        <v>6</v>
      </c>
      <c r="L1142" s="1">
        <v>4105.3900000000003</v>
      </c>
      <c r="M1142" s="1">
        <v>4376.49</v>
      </c>
      <c r="N1142" s="1">
        <v>5131.0689000000002</v>
      </c>
      <c r="O1142" s="1">
        <v>-2041.57</v>
      </c>
      <c r="P1142" s="1">
        <v>-3592.36</v>
      </c>
      <c r="Q1142" s="2">
        <f>-+Table1[[#This Row],[Current Record Count]]+Table1[[#This Row],[Adj Record Count]]</f>
        <v>-28</v>
      </c>
      <c r="R1142" s="1">
        <f>+-Table1[[#This Row],[Current Total ADJUSTMENT_AMOUNT]]+Table1[[#This Row],[Adj Total ADJUSTMENT_AMOUNT]]</f>
        <v>-133967.04999999999</v>
      </c>
      <c r="S1142" s="1">
        <f>-Table1[[#This Row],[Current Total CHARGE_AMOUNT]]+Table1[[#This Row],[Adj Total CHARGE_AMOUNT]]</f>
        <v>-201078.68000000002</v>
      </c>
      <c r="T1142" s="1">
        <f>+Table1[[#This Row],[Adj Total TOTAL_COST]]-Table1[[#This Row],[Current Total TOTAL_COST]]</f>
        <v>-52426.704400000002</v>
      </c>
      <c r="U1142" s="1">
        <f>+Table1[[#This Row],[Adj Total CONTRIBUTION_MARGIN]]-Table1[[#This Row],[Current Total CONTRIBUTION_MARGIN]]</f>
        <v>-30729.96</v>
      </c>
      <c r="V1142" s="1">
        <f>+Table1[[#This Row],[Adj Total OPERATING_MARGIN]]-Table1[[#This Row],[Current Total OPERATING_MARGIN]]</f>
        <v>-15346.95</v>
      </c>
    </row>
    <row r="1143" spans="1:22" x14ac:dyDescent="0.3">
      <c r="A1143" t="s">
        <v>22</v>
      </c>
      <c r="B1143">
        <v>2024</v>
      </c>
      <c r="C1143" t="s">
        <v>23</v>
      </c>
      <c r="D1143" t="s">
        <v>77</v>
      </c>
      <c r="E1143" s="2">
        <v>17254</v>
      </c>
      <c r="F1143" s="1">
        <v>22413113.940000001</v>
      </c>
      <c r="G1143" s="1">
        <v>28785785.5</v>
      </c>
      <c r="H1143" s="1">
        <v>8529686.2831999995</v>
      </c>
      <c r="I1143" s="1">
        <v>2029723.83</v>
      </c>
      <c r="J1143" s="1">
        <v>32113.51</v>
      </c>
      <c r="K1143" s="2">
        <v>17152</v>
      </c>
      <c r="L1143" s="1">
        <v>22002744.920000002</v>
      </c>
      <c r="M1143" s="1">
        <v>28275153.16</v>
      </c>
      <c r="N1143" s="1">
        <v>8398078.4686999992</v>
      </c>
      <c r="O1143" s="1">
        <v>1975931.76</v>
      </c>
      <c r="P1143" s="1">
        <v>16831.32</v>
      </c>
      <c r="Q1143" s="2">
        <f>-+Table1[[#This Row],[Current Record Count]]+Table1[[#This Row],[Adj Record Count]]</f>
        <v>-102</v>
      </c>
      <c r="R1143" s="1">
        <f>+-Table1[[#This Row],[Current Total ADJUSTMENT_AMOUNT]]+Table1[[#This Row],[Adj Total ADJUSTMENT_AMOUNT]]</f>
        <v>-410369.01999999955</v>
      </c>
      <c r="S1143" s="1">
        <f>-Table1[[#This Row],[Current Total CHARGE_AMOUNT]]+Table1[[#This Row],[Adj Total CHARGE_AMOUNT]]</f>
        <v>-510632.33999999985</v>
      </c>
      <c r="T1143" s="1">
        <f>+Table1[[#This Row],[Adj Total TOTAL_COST]]-Table1[[#This Row],[Current Total TOTAL_COST]]</f>
        <v>-131607.81450000033</v>
      </c>
      <c r="U1143" s="1">
        <f>+Table1[[#This Row],[Adj Total CONTRIBUTION_MARGIN]]-Table1[[#This Row],[Current Total CONTRIBUTION_MARGIN]]</f>
        <v>-53792.070000000065</v>
      </c>
      <c r="V1143" s="1">
        <f>+Table1[[#This Row],[Adj Total OPERATING_MARGIN]]-Table1[[#This Row],[Current Total OPERATING_MARGIN]]</f>
        <v>-15282.189999999999</v>
      </c>
    </row>
    <row r="1144" spans="1:22" x14ac:dyDescent="0.3">
      <c r="A1144" t="s">
        <v>33</v>
      </c>
      <c r="B1144">
        <v>2023</v>
      </c>
      <c r="C1144" t="s">
        <v>17</v>
      </c>
      <c r="D1144" t="s">
        <v>69</v>
      </c>
      <c r="E1144" s="2">
        <v>16</v>
      </c>
      <c r="F1144" s="1">
        <v>65226.47</v>
      </c>
      <c r="G1144" s="1">
        <v>90628.46</v>
      </c>
      <c r="H1144" s="1">
        <v>14261.184800000001</v>
      </c>
      <c r="I1144" s="1">
        <v>19117.400000000001</v>
      </c>
      <c r="J1144" s="1">
        <v>15279.2</v>
      </c>
      <c r="K1144" s="2">
        <v>1</v>
      </c>
      <c r="L1144" s="1">
        <v>37.380000000000003</v>
      </c>
      <c r="M1144" s="1">
        <v>66.16</v>
      </c>
      <c r="N1144" s="1">
        <v>12.458500000000001</v>
      </c>
      <c r="O1144" s="1">
        <v>17.11</v>
      </c>
      <c r="P1144" s="1">
        <v>16.32</v>
      </c>
      <c r="Q1144" s="2">
        <f>-+Table1[[#This Row],[Current Record Count]]+Table1[[#This Row],[Adj Record Count]]</f>
        <v>-15</v>
      </c>
      <c r="R1144" s="1">
        <f>+-Table1[[#This Row],[Current Total ADJUSTMENT_AMOUNT]]+Table1[[#This Row],[Adj Total ADJUSTMENT_AMOUNT]]</f>
        <v>-65189.090000000004</v>
      </c>
      <c r="S1144" s="1">
        <f>-Table1[[#This Row],[Current Total CHARGE_AMOUNT]]+Table1[[#This Row],[Adj Total CHARGE_AMOUNT]]</f>
        <v>-90562.3</v>
      </c>
      <c r="T1144" s="1">
        <f>+Table1[[#This Row],[Adj Total TOTAL_COST]]-Table1[[#This Row],[Current Total TOTAL_COST]]</f>
        <v>-14248.7263</v>
      </c>
      <c r="U1144" s="1">
        <f>+Table1[[#This Row],[Adj Total CONTRIBUTION_MARGIN]]-Table1[[#This Row],[Current Total CONTRIBUTION_MARGIN]]</f>
        <v>-19100.29</v>
      </c>
      <c r="V1144" s="1">
        <f>+Table1[[#This Row],[Adj Total OPERATING_MARGIN]]-Table1[[#This Row],[Current Total OPERATING_MARGIN]]</f>
        <v>-15262.880000000001</v>
      </c>
    </row>
    <row r="1145" spans="1:22" x14ac:dyDescent="0.3">
      <c r="A1145" t="s">
        <v>39</v>
      </c>
      <c r="B1145">
        <v>2024</v>
      </c>
      <c r="C1145" t="s">
        <v>20</v>
      </c>
      <c r="D1145" t="s">
        <v>70</v>
      </c>
      <c r="E1145" s="2">
        <v>17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2">
        <v>38</v>
      </c>
      <c r="L1145" s="1">
        <v>72704.08</v>
      </c>
      <c r="M1145" s="1">
        <v>78262.36</v>
      </c>
      <c r="N1145" s="1">
        <v>20551.430100000001</v>
      </c>
      <c r="O1145" s="1">
        <v>-8620.7099999999991</v>
      </c>
      <c r="P1145" s="1">
        <v>-15217.95</v>
      </c>
      <c r="Q1145" s="2">
        <f>-+Table1[[#This Row],[Current Record Count]]+Table1[[#This Row],[Adj Record Count]]</f>
        <v>21</v>
      </c>
      <c r="R1145" s="1">
        <f>+-Table1[[#This Row],[Current Total ADJUSTMENT_AMOUNT]]+Table1[[#This Row],[Adj Total ADJUSTMENT_AMOUNT]]</f>
        <v>72704.08</v>
      </c>
      <c r="S1145" s="1">
        <f>-Table1[[#This Row],[Current Total CHARGE_AMOUNT]]+Table1[[#This Row],[Adj Total CHARGE_AMOUNT]]</f>
        <v>78262.36</v>
      </c>
      <c r="T1145" s="1">
        <f>+Table1[[#This Row],[Adj Total TOTAL_COST]]-Table1[[#This Row],[Current Total TOTAL_COST]]</f>
        <v>20551.430100000001</v>
      </c>
      <c r="U1145" s="1">
        <f>+Table1[[#This Row],[Adj Total CONTRIBUTION_MARGIN]]-Table1[[#This Row],[Current Total CONTRIBUTION_MARGIN]]</f>
        <v>-8620.7099999999991</v>
      </c>
      <c r="V1145" s="1">
        <f>+Table1[[#This Row],[Adj Total OPERATING_MARGIN]]-Table1[[#This Row],[Current Total OPERATING_MARGIN]]</f>
        <v>-15217.95</v>
      </c>
    </row>
    <row r="1146" spans="1:22" x14ac:dyDescent="0.3">
      <c r="A1146" t="s">
        <v>78</v>
      </c>
      <c r="B1146">
        <v>2024</v>
      </c>
      <c r="C1146" t="s">
        <v>20</v>
      </c>
      <c r="D1146" t="s">
        <v>55</v>
      </c>
      <c r="E1146" s="2">
        <v>15</v>
      </c>
      <c r="F1146" s="1">
        <v>143531.9</v>
      </c>
      <c r="G1146" s="1">
        <v>183665.68</v>
      </c>
      <c r="H1146" s="1">
        <v>67202.237399999998</v>
      </c>
      <c r="I1146" s="1">
        <v>26063.71</v>
      </c>
      <c r="J1146" s="1">
        <v>17277.169999999998</v>
      </c>
      <c r="K1146" s="2">
        <v>4</v>
      </c>
      <c r="L1146" s="1">
        <v>10023.780000000001</v>
      </c>
      <c r="M1146" s="1">
        <v>12821.9</v>
      </c>
      <c r="N1146" s="1">
        <v>1860.4666999999999</v>
      </c>
      <c r="O1146" s="1">
        <v>2716.08</v>
      </c>
      <c r="P1146" s="1">
        <v>2074.1999999999998</v>
      </c>
      <c r="Q1146" s="2">
        <f>-+Table1[[#This Row],[Current Record Count]]+Table1[[#This Row],[Adj Record Count]]</f>
        <v>-11</v>
      </c>
      <c r="R1146" s="1">
        <f>+-Table1[[#This Row],[Current Total ADJUSTMENT_AMOUNT]]+Table1[[#This Row],[Adj Total ADJUSTMENT_AMOUNT]]</f>
        <v>-133508.12</v>
      </c>
      <c r="S1146" s="1">
        <f>-Table1[[#This Row],[Current Total CHARGE_AMOUNT]]+Table1[[#This Row],[Adj Total CHARGE_AMOUNT]]</f>
        <v>-170843.78</v>
      </c>
      <c r="T1146" s="1">
        <f>+Table1[[#This Row],[Adj Total TOTAL_COST]]-Table1[[#This Row],[Current Total TOTAL_COST]]</f>
        <v>-65341.770700000001</v>
      </c>
      <c r="U1146" s="1">
        <f>+Table1[[#This Row],[Adj Total CONTRIBUTION_MARGIN]]-Table1[[#This Row],[Current Total CONTRIBUTION_MARGIN]]</f>
        <v>-23347.629999999997</v>
      </c>
      <c r="V1146" s="1">
        <f>+Table1[[#This Row],[Adj Total OPERATING_MARGIN]]-Table1[[#This Row],[Current Total OPERATING_MARGIN]]</f>
        <v>-15202.969999999998</v>
      </c>
    </row>
    <row r="1147" spans="1:22" x14ac:dyDescent="0.3">
      <c r="A1147" t="s">
        <v>39</v>
      </c>
      <c r="B1147">
        <v>2022</v>
      </c>
      <c r="C1147" t="s">
        <v>26</v>
      </c>
      <c r="D1147" t="s">
        <v>26</v>
      </c>
      <c r="E1147" s="2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2">
        <v>8</v>
      </c>
      <c r="L1147" s="1">
        <v>118831.59</v>
      </c>
      <c r="M1147" s="1">
        <v>139968.15</v>
      </c>
      <c r="N1147" s="1">
        <v>36609.882599999997</v>
      </c>
      <c r="O1147" s="1">
        <v>-4891.16</v>
      </c>
      <c r="P1147" s="1">
        <v>-15172.94</v>
      </c>
      <c r="Q1147" s="2">
        <f>-+Table1[[#This Row],[Current Record Count]]+Table1[[#This Row],[Adj Record Count]]</f>
        <v>8</v>
      </c>
      <c r="R1147" s="1">
        <f>+-Table1[[#This Row],[Current Total ADJUSTMENT_AMOUNT]]+Table1[[#This Row],[Adj Total ADJUSTMENT_AMOUNT]]</f>
        <v>118831.59</v>
      </c>
      <c r="S1147" s="1">
        <f>-Table1[[#This Row],[Current Total CHARGE_AMOUNT]]+Table1[[#This Row],[Adj Total CHARGE_AMOUNT]]</f>
        <v>139968.15</v>
      </c>
      <c r="T1147" s="1">
        <f>+Table1[[#This Row],[Adj Total TOTAL_COST]]-Table1[[#This Row],[Current Total TOTAL_COST]]</f>
        <v>36609.882599999997</v>
      </c>
      <c r="U1147" s="1">
        <f>+Table1[[#This Row],[Adj Total CONTRIBUTION_MARGIN]]-Table1[[#This Row],[Current Total CONTRIBUTION_MARGIN]]</f>
        <v>-4891.16</v>
      </c>
      <c r="V1147" s="1">
        <f>+Table1[[#This Row],[Adj Total OPERATING_MARGIN]]-Table1[[#This Row],[Current Total OPERATING_MARGIN]]</f>
        <v>-15172.94</v>
      </c>
    </row>
    <row r="1148" spans="1:22" x14ac:dyDescent="0.3">
      <c r="A1148" t="s">
        <v>39</v>
      </c>
      <c r="B1148">
        <v>2022</v>
      </c>
      <c r="C1148" t="s">
        <v>29</v>
      </c>
      <c r="D1148" t="s">
        <v>65</v>
      </c>
      <c r="E1148" s="2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2">
        <v>2</v>
      </c>
      <c r="L1148" s="1">
        <v>45098.18</v>
      </c>
      <c r="M1148" s="1">
        <v>48337.15</v>
      </c>
      <c r="N1148" s="1">
        <v>18521.1459</v>
      </c>
      <c r="O1148" s="1">
        <v>-8802.9500000000007</v>
      </c>
      <c r="P1148" s="1">
        <v>-15122.72</v>
      </c>
      <c r="Q1148" s="2">
        <f>-+Table1[[#This Row],[Current Record Count]]+Table1[[#This Row],[Adj Record Count]]</f>
        <v>2</v>
      </c>
      <c r="R1148" s="1">
        <f>+-Table1[[#This Row],[Current Total ADJUSTMENT_AMOUNT]]+Table1[[#This Row],[Adj Total ADJUSTMENT_AMOUNT]]</f>
        <v>45098.18</v>
      </c>
      <c r="S1148" s="1">
        <f>-Table1[[#This Row],[Current Total CHARGE_AMOUNT]]+Table1[[#This Row],[Adj Total CHARGE_AMOUNT]]</f>
        <v>48337.15</v>
      </c>
      <c r="T1148" s="1">
        <f>+Table1[[#This Row],[Adj Total TOTAL_COST]]-Table1[[#This Row],[Current Total TOTAL_COST]]</f>
        <v>18521.1459</v>
      </c>
      <c r="U1148" s="1">
        <f>+Table1[[#This Row],[Adj Total CONTRIBUTION_MARGIN]]-Table1[[#This Row],[Current Total CONTRIBUTION_MARGIN]]</f>
        <v>-8802.9500000000007</v>
      </c>
      <c r="V1148" s="1">
        <f>+Table1[[#This Row],[Adj Total OPERATING_MARGIN]]-Table1[[#This Row],[Current Total OPERATING_MARGIN]]</f>
        <v>-15122.72</v>
      </c>
    </row>
    <row r="1149" spans="1:22" x14ac:dyDescent="0.3">
      <c r="A1149" t="s">
        <v>39</v>
      </c>
      <c r="B1149">
        <v>2022</v>
      </c>
      <c r="C1149" t="s">
        <v>17</v>
      </c>
      <c r="D1149" t="s">
        <v>86</v>
      </c>
      <c r="E1149" s="2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2">
        <v>7</v>
      </c>
      <c r="L1149" s="1">
        <v>83753.509999999995</v>
      </c>
      <c r="M1149" s="1">
        <v>93577.78</v>
      </c>
      <c r="N1149" s="1">
        <v>27446.3652</v>
      </c>
      <c r="O1149" s="1">
        <v>-6380.31</v>
      </c>
      <c r="P1149" s="1">
        <v>-15112.98</v>
      </c>
      <c r="Q1149" s="2">
        <f>-+Table1[[#This Row],[Current Record Count]]+Table1[[#This Row],[Adj Record Count]]</f>
        <v>7</v>
      </c>
      <c r="R1149" s="1">
        <f>+-Table1[[#This Row],[Current Total ADJUSTMENT_AMOUNT]]+Table1[[#This Row],[Adj Total ADJUSTMENT_AMOUNT]]</f>
        <v>83753.509999999995</v>
      </c>
      <c r="S1149" s="1">
        <f>-Table1[[#This Row],[Current Total CHARGE_AMOUNT]]+Table1[[#This Row],[Adj Total CHARGE_AMOUNT]]</f>
        <v>93577.78</v>
      </c>
      <c r="T1149" s="1">
        <f>+Table1[[#This Row],[Adj Total TOTAL_COST]]-Table1[[#This Row],[Current Total TOTAL_COST]]</f>
        <v>27446.3652</v>
      </c>
      <c r="U1149" s="1">
        <f>+Table1[[#This Row],[Adj Total CONTRIBUTION_MARGIN]]-Table1[[#This Row],[Current Total CONTRIBUTION_MARGIN]]</f>
        <v>-6380.31</v>
      </c>
      <c r="V1149" s="1">
        <f>+Table1[[#This Row],[Adj Total OPERATING_MARGIN]]-Table1[[#This Row],[Current Total OPERATING_MARGIN]]</f>
        <v>-15112.98</v>
      </c>
    </row>
    <row r="1150" spans="1:22" x14ac:dyDescent="0.3">
      <c r="A1150" t="s">
        <v>39</v>
      </c>
      <c r="B1150">
        <v>2022</v>
      </c>
      <c r="C1150" t="s">
        <v>23</v>
      </c>
      <c r="D1150" t="s">
        <v>83</v>
      </c>
      <c r="E1150" s="2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2">
        <v>22</v>
      </c>
      <c r="L1150" s="1">
        <v>145211.39000000001</v>
      </c>
      <c r="M1150" s="1">
        <v>195907.88</v>
      </c>
      <c r="N1150" s="1">
        <v>62265.695200000002</v>
      </c>
      <c r="O1150" s="1">
        <v>4479.54</v>
      </c>
      <c r="P1150" s="1">
        <v>-15066.96</v>
      </c>
      <c r="Q1150" s="2">
        <f>-+Table1[[#This Row],[Current Record Count]]+Table1[[#This Row],[Adj Record Count]]</f>
        <v>22</v>
      </c>
      <c r="R1150" s="1">
        <f>+-Table1[[#This Row],[Current Total ADJUSTMENT_AMOUNT]]+Table1[[#This Row],[Adj Total ADJUSTMENT_AMOUNT]]</f>
        <v>145211.39000000001</v>
      </c>
      <c r="S1150" s="1">
        <f>-Table1[[#This Row],[Current Total CHARGE_AMOUNT]]+Table1[[#This Row],[Adj Total CHARGE_AMOUNT]]</f>
        <v>195907.88</v>
      </c>
      <c r="T1150" s="1">
        <f>+Table1[[#This Row],[Adj Total TOTAL_COST]]-Table1[[#This Row],[Current Total TOTAL_COST]]</f>
        <v>62265.695200000002</v>
      </c>
      <c r="U1150" s="1">
        <f>+Table1[[#This Row],[Adj Total CONTRIBUTION_MARGIN]]-Table1[[#This Row],[Current Total CONTRIBUTION_MARGIN]]</f>
        <v>4479.54</v>
      </c>
      <c r="V1150" s="1">
        <f>+Table1[[#This Row],[Adj Total OPERATING_MARGIN]]-Table1[[#This Row],[Current Total OPERATING_MARGIN]]</f>
        <v>-15066.96</v>
      </c>
    </row>
    <row r="1151" spans="1:22" x14ac:dyDescent="0.3">
      <c r="A1151" t="s">
        <v>35</v>
      </c>
      <c r="B1151">
        <v>2024</v>
      </c>
      <c r="C1151" t="s">
        <v>29</v>
      </c>
      <c r="D1151" t="s">
        <v>36</v>
      </c>
      <c r="E1151" s="2">
        <v>48</v>
      </c>
      <c r="F1151" s="1">
        <v>66315.42</v>
      </c>
      <c r="G1151" s="1">
        <v>86229.02</v>
      </c>
      <c r="H1151" s="1">
        <v>27956.082399999999</v>
      </c>
      <c r="I1151" s="1">
        <v>30604.5</v>
      </c>
      <c r="J1151" s="1">
        <v>19598.900000000001</v>
      </c>
      <c r="K1151" s="2">
        <v>42</v>
      </c>
      <c r="L1151" s="1">
        <v>30037</v>
      </c>
      <c r="M1151" s="1">
        <v>40304.79</v>
      </c>
      <c r="N1151" s="1">
        <v>6979.7777999999998</v>
      </c>
      <c r="O1151" s="1">
        <v>6786.65</v>
      </c>
      <c r="P1151" s="1">
        <v>4546.53</v>
      </c>
      <c r="Q1151" s="2">
        <f>-+Table1[[#This Row],[Current Record Count]]+Table1[[#This Row],[Adj Record Count]]</f>
        <v>-6</v>
      </c>
      <c r="R1151" s="1">
        <f>+-Table1[[#This Row],[Current Total ADJUSTMENT_AMOUNT]]+Table1[[#This Row],[Adj Total ADJUSTMENT_AMOUNT]]</f>
        <v>-36278.42</v>
      </c>
      <c r="S1151" s="1">
        <f>-Table1[[#This Row],[Current Total CHARGE_AMOUNT]]+Table1[[#This Row],[Adj Total CHARGE_AMOUNT]]</f>
        <v>-45924.23</v>
      </c>
      <c r="T1151" s="1">
        <f>+Table1[[#This Row],[Adj Total TOTAL_COST]]-Table1[[#This Row],[Current Total TOTAL_COST]]</f>
        <v>-20976.304599999999</v>
      </c>
      <c r="U1151" s="1">
        <f>+Table1[[#This Row],[Adj Total CONTRIBUTION_MARGIN]]-Table1[[#This Row],[Current Total CONTRIBUTION_MARGIN]]</f>
        <v>-23817.85</v>
      </c>
      <c r="V1151" s="1">
        <f>+Table1[[#This Row],[Adj Total OPERATING_MARGIN]]-Table1[[#This Row],[Current Total OPERATING_MARGIN]]</f>
        <v>-15052.370000000003</v>
      </c>
    </row>
    <row r="1152" spans="1:22" x14ac:dyDescent="0.3">
      <c r="A1152" t="s">
        <v>22</v>
      </c>
      <c r="B1152">
        <v>2025</v>
      </c>
      <c r="C1152" t="s">
        <v>92</v>
      </c>
      <c r="D1152" t="s">
        <v>92</v>
      </c>
      <c r="E1152" s="2">
        <v>25537</v>
      </c>
      <c r="F1152" s="1">
        <v>23625490.140000001</v>
      </c>
      <c r="G1152" s="1">
        <v>31901593.620000001</v>
      </c>
      <c r="H1152" s="1">
        <v>5977722.9626000002</v>
      </c>
      <c r="I1152" s="1">
        <v>2491342.69</v>
      </c>
      <c r="J1152" s="1">
        <v>435283.29</v>
      </c>
      <c r="K1152" s="2">
        <v>25457</v>
      </c>
      <c r="L1152" s="1">
        <v>23144030.32</v>
      </c>
      <c r="M1152" s="1">
        <v>31260538.030000001</v>
      </c>
      <c r="N1152" s="1">
        <v>5864578.6859999998</v>
      </c>
      <c r="O1152" s="1">
        <v>2451825.34</v>
      </c>
      <c r="P1152" s="1">
        <v>420276.12</v>
      </c>
      <c r="Q1152" s="2">
        <f>-+Table1[[#This Row],[Current Record Count]]+Table1[[#This Row],[Adj Record Count]]</f>
        <v>-80</v>
      </c>
      <c r="R1152" s="1">
        <f>+-Table1[[#This Row],[Current Total ADJUSTMENT_AMOUNT]]+Table1[[#This Row],[Adj Total ADJUSTMENT_AMOUNT]]</f>
        <v>-481459.8200000003</v>
      </c>
      <c r="S1152" s="1">
        <f>-Table1[[#This Row],[Current Total CHARGE_AMOUNT]]+Table1[[#This Row],[Adj Total CHARGE_AMOUNT]]</f>
        <v>-641055.58999999985</v>
      </c>
      <c r="T1152" s="1">
        <f>+Table1[[#This Row],[Adj Total TOTAL_COST]]-Table1[[#This Row],[Current Total TOTAL_COST]]</f>
        <v>-113144.27660000045</v>
      </c>
      <c r="U1152" s="1">
        <f>+Table1[[#This Row],[Adj Total CONTRIBUTION_MARGIN]]-Table1[[#This Row],[Current Total CONTRIBUTION_MARGIN]]</f>
        <v>-39517.350000000093</v>
      </c>
      <c r="V1152" s="1">
        <f>+Table1[[#This Row],[Adj Total OPERATING_MARGIN]]-Table1[[#This Row],[Current Total OPERATING_MARGIN]]</f>
        <v>-15007.169999999984</v>
      </c>
    </row>
    <row r="1153" spans="1:22" x14ac:dyDescent="0.3">
      <c r="A1153" t="s">
        <v>81</v>
      </c>
      <c r="B1153">
        <v>2021</v>
      </c>
      <c r="C1153" t="s">
        <v>95</v>
      </c>
      <c r="D1153" t="s">
        <v>95</v>
      </c>
      <c r="E1153" s="2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2">
        <v>4</v>
      </c>
      <c r="L1153" s="1">
        <v>26540.799999999999</v>
      </c>
      <c r="M1153" s="1">
        <v>32376.6</v>
      </c>
      <c r="N1153" s="1">
        <v>20837.369699999999</v>
      </c>
      <c r="O1153" s="1">
        <v>-3381.48</v>
      </c>
      <c r="P1153" s="1">
        <v>-15001.56</v>
      </c>
      <c r="Q1153" s="2">
        <f>-+Table1[[#This Row],[Current Record Count]]+Table1[[#This Row],[Adj Record Count]]</f>
        <v>4</v>
      </c>
      <c r="R1153" s="1">
        <f>+-Table1[[#This Row],[Current Total ADJUSTMENT_AMOUNT]]+Table1[[#This Row],[Adj Total ADJUSTMENT_AMOUNT]]</f>
        <v>26540.799999999999</v>
      </c>
      <c r="S1153" s="1">
        <f>-Table1[[#This Row],[Current Total CHARGE_AMOUNT]]+Table1[[#This Row],[Adj Total CHARGE_AMOUNT]]</f>
        <v>32376.6</v>
      </c>
      <c r="T1153" s="1">
        <f>+Table1[[#This Row],[Adj Total TOTAL_COST]]-Table1[[#This Row],[Current Total TOTAL_COST]]</f>
        <v>20837.369699999999</v>
      </c>
      <c r="U1153" s="1">
        <f>+Table1[[#This Row],[Adj Total CONTRIBUTION_MARGIN]]-Table1[[#This Row],[Current Total CONTRIBUTION_MARGIN]]</f>
        <v>-3381.48</v>
      </c>
      <c r="V1153" s="1">
        <f>+Table1[[#This Row],[Adj Total OPERATING_MARGIN]]-Table1[[#This Row],[Current Total OPERATING_MARGIN]]</f>
        <v>-15001.56</v>
      </c>
    </row>
    <row r="1154" spans="1:22" x14ac:dyDescent="0.3">
      <c r="A1154" t="s">
        <v>54</v>
      </c>
      <c r="B1154">
        <v>2025</v>
      </c>
      <c r="C1154" t="s">
        <v>29</v>
      </c>
      <c r="D1154" t="s">
        <v>43</v>
      </c>
      <c r="E1154" s="2">
        <v>18</v>
      </c>
      <c r="F1154" s="1">
        <v>2751.83</v>
      </c>
      <c r="G1154" s="1">
        <v>4446</v>
      </c>
      <c r="H1154" s="1">
        <v>3936.4944</v>
      </c>
      <c r="I1154" s="1">
        <v>-1262.3599999999999</v>
      </c>
      <c r="J1154" s="1">
        <v>-2614.36</v>
      </c>
      <c r="K1154" s="2">
        <v>63</v>
      </c>
      <c r="L1154" s="1">
        <v>161915.39000000001</v>
      </c>
      <c r="M1154" s="1">
        <v>215983.39</v>
      </c>
      <c r="N1154" s="1">
        <v>67539.685200000007</v>
      </c>
      <c r="O1154" s="1">
        <v>3396.98</v>
      </c>
      <c r="P1154" s="1">
        <v>-17615.16</v>
      </c>
      <c r="Q1154" s="2">
        <f>-+Table1[[#This Row],[Current Record Count]]+Table1[[#This Row],[Adj Record Count]]</f>
        <v>45</v>
      </c>
      <c r="R1154" s="1">
        <f>+-Table1[[#This Row],[Current Total ADJUSTMENT_AMOUNT]]+Table1[[#This Row],[Adj Total ADJUSTMENT_AMOUNT]]</f>
        <v>159163.56000000003</v>
      </c>
      <c r="S1154" s="1">
        <f>-Table1[[#This Row],[Current Total CHARGE_AMOUNT]]+Table1[[#This Row],[Adj Total CHARGE_AMOUNT]]</f>
        <v>211537.39</v>
      </c>
      <c r="T1154" s="1">
        <f>+Table1[[#This Row],[Adj Total TOTAL_COST]]-Table1[[#This Row],[Current Total TOTAL_COST]]</f>
        <v>63603.190800000004</v>
      </c>
      <c r="U1154" s="1">
        <f>+Table1[[#This Row],[Adj Total CONTRIBUTION_MARGIN]]-Table1[[#This Row],[Current Total CONTRIBUTION_MARGIN]]</f>
        <v>4659.34</v>
      </c>
      <c r="V1154" s="1">
        <f>+Table1[[#This Row],[Adj Total OPERATING_MARGIN]]-Table1[[#This Row],[Current Total OPERATING_MARGIN]]</f>
        <v>-15000.8</v>
      </c>
    </row>
    <row r="1155" spans="1:22" x14ac:dyDescent="0.3">
      <c r="A1155" t="s">
        <v>39</v>
      </c>
      <c r="B1155">
        <v>2022</v>
      </c>
      <c r="C1155" t="s">
        <v>17</v>
      </c>
      <c r="D1155" t="s">
        <v>68</v>
      </c>
      <c r="E1155" s="2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2">
        <v>7</v>
      </c>
      <c r="L1155" s="1">
        <v>117436.32</v>
      </c>
      <c r="M1155" s="1">
        <v>137736.35</v>
      </c>
      <c r="N1155" s="1">
        <v>38612.280400000003</v>
      </c>
      <c r="O1155" s="1">
        <v>-3608.32</v>
      </c>
      <c r="P1155" s="1">
        <v>-14999.58</v>
      </c>
      <c r="Q1155" s="2">
        <f>-+Table1[[#This Row],[Current Record Count]]+Table1[[#This Row],[Adj Record Count]]</f>
        <v>7</v>
      </c>
      <c r="R1155" s="1">
        <f>+-Table1[[#This Row],[Current Total ADJUSTMENT_AMOUNT]]+Table1[[#This Row],[Adj Total ADJUSTMENT_AMOUNT]]</f>
        <v>117436.32</v>
      </c>
      <c r="S1155" s="1">
        <f>-Table1[[#This Row],[Current Total CHARGE_AMOUNT]]+Table1[[#This Row],[Adj Total CHARGE_AMOUNT]]</f>
        <v>137736.35</v>
      </c>
      <c r="T1155" s="1">
        <f>+Table1[[#This Row],[Adj Total TOTAL_COST]]-Table1[[#This Row],[Current Total TOTAL_COST]]</f>
        <v>38612.280400000003</v>
      </c>
      <c r="U1155" s="1">
        <f>+Table1[[#This Row],[Adj Total CONTRIBUTION_MARGIN]]-Table1[[#This Row],[Current Total CONTRIBUTION_MARGIN]]</f>
        <v>-3608.32</v>
      </c>
      <c r="V1155" s="1">
        <f>+Table1[[#This Row],[Adj Total OPERATING_MARGIN]]-Table1[[#This Row],[Current Total OPERATING_MARGIN]]</f>
        <v>-14999.58</v>
      </c>
    </row>
    <row r="1156" spans="1:22" x14ac:dyDescent="0.3">
      <c r="A1156" t="s">
        <v>35</v>
      </c>
      <c r="B1156">
        <v>2023</v>
      </c>
      <c r="C1156" t="s">
        <v>17</v>
      </c>
      <c r="D1156" t="s">
        <v>85</v>
      </c>
      <c r="E1156" s="2">
        <v>75</v>
      </c>
      <c r="F1156" s="1">
        <v>153039.51999999999</v>
      </c>
      <c r="G1156" s="1">
        <v>192552.45</v>
      </c>
      <c r="H1156" s="1">
        <v>25898.891100000001</v>
      </c>
      <c r="I1156" s="1">
        <v>26666.3</v>
      </c>
      <c r="J1156" s="1">
        <v>19207.66</v>
      </c>
      <c r="K1156" s="2">
        <v>46</v>
      </c>
      <c r="L1156" s="1">
        <v>19663.03</v>
      </c>
      <c r="M1156" s="1">
        <v>27832.25</v>
      </c>
      <c r="N1156" s="1">
        <v>5794.2975999999999</v>
      </c>
      <c r="O1156" s="1">
        <v>6015.84</v>
      </c>
      <c r="P1156" s="1">
        <v>4215.1099999999997</v>
      </c>
      <c r="Q1156" s="2">
        <f>-+Table1[[#This Row],[Current Record Count]]+Table1[[#This Row],[Adj Record Count]]</f>
        <v>-29</v>
      </c>
      <c r="R1156" s="1">
        <f>+-Table1[[#This Row],[Current Total ADJUSTMENT_AMOUNT]]+Table1[[#This Row],[Adj Total ADJUSTMENT_AMOUNT]]</f>
        <v>-133376.49</v>
      </c>
      <c r="S1156" s="1">
        <f>-Table1[[#This Row],[Current Total CHARGE_AMOUNT]]+Table1[[#This Row],[Adj Total CHARGE_AMOUNT]]</f>
        <v>-164720.20000000001</v>
      </c>
      <c r="T1156" s="1">
        <f>+Table1[[#This Row],[Adj Total TOTAL_COST]]-Table1[[#This Row],[Current Total TOTAL_COST]]</f>
        <v>-20104.593500000003</v>
      </c>
      <c r="U1156" s="1">
        <f>+Table1[[#This Row],[Adj Total CONTRIBUTION_MARGIN]]-Table1[[#This Row],[Current Total CONTRIBUTION_MARGIN]]</f>
        <v>-20650.46</v>
      </c>
      <c r="V1156" s="1">
        <f>+Table1[[#This Row],[Adj Total OPERATING_MARGIN]]-Table1[[#This Row],[Current Total OPERATING_MARGIN]]</f>
        <v>-14992.55</v>
      </c>
    </row>
    <row r="1157" spans="1:22" x14ac:dyDescent="0.3">
      <c r="A1157" t="s">
        <v>25</v>
      </c>
      <c r="B1157">
        <v>2021</v>
      </c>
      <c r="C1157" t="s">
        <v>29</v>
      </c>
      <c r="D1157" t="s">
        <v>36</v>
      </c>
      <c r="E1157" s="2">
        <v>305</v>
      </c>
      <c r="F1157" s="1">
        <v>777958.28</v>
      </c>
      <c r="G1157" s="1">
        <v>970346.34</v>
      </c>
      <c r="H1157" s="1">
        <v>93381.362899999993</v>
      </c>
      <c r="I1157" s="1">
        <v>147173.45000000001</v>
      </c>
      <c r="J1157" s="1">
        <v>120583.86</v>
      </c>
      <c r="K1157" s="2">
        <v>541</v>
      </c>
      <c r="L1157" s="1">
        <v>1685408.92</v>
      </c>
      <c r="M1157" s="1">
        <v>2134882.0699999998</v>
      </c>
      <c r="N1157" s="1">
        <v>424379.87280000001</v>
      </c>
      <c r="O1157" s="1">
        <v>239904.89</v>
      </c>
      <c r="P1157" s="1">
        <v>105596.76</v>
      </c>
      <c r="Q1157" s="2">
        <f>-+Table1[[#This Row],[Current Record Count]]+Table1[[#This Row],[Adj Record Count]]</f>
        <v>236</v>
      </c>
      <c r="R1157" s="1">
        <f>+-Table1[[#This Row],[Current Total ADJUSTMENT_AMOUNT]]+Table1[[#This Row],[Adj Total ADJUSTMENT_AMOUNT]]</f>
        <v>907450.6399999999</v>
      </c>
      <c r="S1157" s="1">
        <f>-Table1[[#This Row],[Current Total CHARGE_AMOUNT]]+Table1[[#This Row],[Adj Total CHARGE_AMOUNT]]</f>
        <v>1164535.73</v>
      </c>
      <c r="T1157" s="1">
        <f>+Table1[[#This Row],[Adj Total TOTAL_COST]]-Table1[[#This Row],[Current Total TOTAL_COST]]</f>
        <v>330998.5099</v>
      </c>
      <c r="U1157" s="1">
        <f>+Table1[[#This Row],[Adj Total CONTRIBUTION_MARGIN]]-Table1[[#This Row],[Current Total CONTRIBUTION_MARGIN]]</f>
        <v>92731.44</v>
      </c>
      <c r="V1157" s="1">
        <f>+Table1[[#This Row],[Adj Total OPERATING_MARGIN]]-Table1[[#This Row],[Current Total OPERATING_MARGIN]]</f>
        <v>-14987.100000000006</v>
      </c>
    </row>
    <row r="1158" spans="1:22" x14ac:dyDescent="0.3">
      <c r="A1158" t="s">
        <v>98</v>
      </c>
      <c r="B1158">
        <v>2022</v>
      </c>
      <c r="C1158" t="s">
        <v>29</v>
      </c>
      <c r="D1158" t="s">
        <v>30</v>
      </c>
      <c r="E1158" s="2">
        <v>3</v>
      </c>
      <c r="F1158" s="1">
        <v>52569.56</v>
      </c>
      <c r="G1158" s="1">
        <v>113619.4</v>
      </c>
      <c r="H1158" s="1">
        <v>50487.459300000002</v>
      </c>
      <c r="I1158" s="1">
        <v>18487.78</v>
      </c>
      <c r="J1158" s="1">
        <v>10756.28</v>
      </c>
      <c r="K1158" s="2">
        <v>6</v>
      </c>
      <c r="L1158" s="1">
        <v>149138.51999999999</v>
      </c>
      <c r="M1158" s="1">
        <v>246445.96</v>
      </c>
      <c r="N1158" s="1">
        <v>101241.8731</v>
      </c>
      <c r="O1158" s="1">
        <v>12492.16</v>
      </c>
      <c r="P1158" s="1">
        <v>-4124.08</v>
      </c>
      <c r="Q1158" s="2">
        <f>-+Table1[[#This Row],[Current Record Count]]+Table1[[#This Row],[Adj Record Count]]</f>
        <v>3</v>
      </c>
      <c r="R1158" s="1">
        <f>+-Table1[[#This Row],[Current Total ADJUSTMENT_AMOUNT]]+Table1[[#This Row],[Adj Total ADJUSTMENT_AMOUNT]]</f>
        <v>96568.959999999992</v>
      </c>
      <c r="S1158" s="1">
        <f>-Table1[[#This Row],[Current Total CHARGE_AMOUNT]]+Table1[[#This Row],[Adj Total CHARGE_AMOUNT]]</f>
        <v>132826.56</v>
      </c>
      <c r="T1158" s="1">
        <f>+Table1[[#This Row],[Adj Total TOTAL_COST]]-Table1[[#This Row],[Current Total TOTAL_COST]]</f>
        <v>50754.413799999995</v>
      </c>
      <c r="U1158" s="1">
        <f>+Table1[[#This Row],[Adj Total CONTRIBUTION_MARGIN]]-Table1[[#This Row],[Current Total CONTRIBUTION_MARGIN]]</f>
        <v>-5995.619999999999</v>
      </c>
      <c r="V1158" s="1">
        <f>+Table1[[#This Row],[Adj Total OPERATING_MARGIN]]-Table1[[#This Row],[Current Total OPERATING_MARGIN]]</f>
        <v>-14880.36</v>
      </c>
    </row>
    <row r="1159" spans="1:22" x14ac:dyDescent="0.3">
      <c r="A1159" t="s">
        <v>81</v>
      </c>
      <c r="B1159">
        <v>2021</v>
      </c>
      <c r="C1159" t="s">
        <v>17</v>
      </c>
      <c r="D1159" t="s">
        <v>68</v>
      </c>
      <c r="E1159" s="2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2">
        <v>24</v>
      </c>
      <c r="L1159" s="1">
        <v>154601.18</v>
      </c>
      <c r="M1159" s="1">
        <v>200259.95</v>
      </c>
      <c r="N1159" s="1">
        <v>64483.630599999997</v>
      </c>
      <c r="O1159" s="1">
        <v>196.3</v>
      </c>
      <c r="P1159" s="1">
        <v>-14840.42</v>
      </c>
      <c r="Q1159" s="2">
        <f>-+Table1[[#This Row],[Current Record Count]]+Table1[[#This Row],[Adj Record Count]]</f>
        <v>24</v>
      </c>
      <c r="R1159" s="1">
        <f>+-Table1[[#This Row],[Current Total ADJUSTMENT_AMOUNT]]+Table1[[#This Row],[Adj Total ADJUSTMENT_AMOUNT]]</f>
        <v>154601.18</v>
      </c>
      <c r="S1159" s="1">
        <f>-Table1[[#This Row],[Current Total CHARGE_AMOUNT]]+Table1[[#This Row],[Adj Total CHARGE_AMOUNT]]</f>
        <v>200259.95</v>
      </c>
      <c r="T1159" s="1">
        <f>+Table1[[#This Row],[Adj Total TOTAL_COST]]-Table1[[#This Row],[Current Total TOTAL_COST]]</f>
        <v>64483.630599999997</v>
      </c>
      <c r="U1159" s="1">
        <f>+Table1[[#This Row],[Adj Total CONTRIBUTION_MARGIN]]-Table1[[#This Row],[Current Total CONTRIBUTION_MARGIN]]</f>
        <v>196.3</v>
      </c>
      <c r="V1159" s="1">
        <f>+Table1[[#This Row],[Adj Total OPERATING_MARGIN]]-Table1[[#This Row],[Current Total OPERATING_MARGIN]]</f>
        <v>-14840.42</v>
      </c>
    </row>
    <row r="1160" spans="1:22" x14ac:dyDescent="0.3">
      <c r="A1160" t="s">
        <v>78</v>
      </c>
      <c r="B1160">
        <v>2025</v>
      </c>
      <c r="C1160" t="s">
        <v>23</v>
      </c>
      <c r="D1160" t="s">
        <v>83</v>
      </c>
      <c r="E1160" s="2">
        <v>170</v>
      </c>
      <c r="F1160" s="1">
        <v>422649.09</v>
      </c>
      <c r="G1160" s="1">
        <v>553666.39</v>
      </c>
      <c r="H1160" s="1">
        <v>59559.1584</v>
      </c>
      <c r="I1160" s="1">
        <v>65140.23</v>
      </c>
      <c r="J1160" s="1">
        <v>43742.8</v>
      </c>
      <c r="K1160" s="2">
        <v>158</v>
      </c>
      <c r="L1160" s="1">
        <v>351282.57</v>
      </c>
      <c r="M1160" s="1">
        <v>457954.26</v>
      </c>
      <c r="N1160" s="1">
        <v>49214.395799999998</v>
      </c>
      <c r="O1160" s="1">
        <v>47408.14</v>
      </c>
      <c r="P1160" s="1">
        <v>28973.16</v>
      </c>
      <c r="Q1160" s="2">
        <f>-+Table1[[#This Row],[Current Record Count]]+Table1[[#This Row],[Adj Record Count]]</f>
        <v>-12</v>
      </c>
      <c r="R1160" s="1">
        <f>+-Table1[[#This Row],[Current Total ADJUSTMENT_AMOUNT]]+Table1[[#This Row],[Adj Total ADJUSTMENT_AMOUNT]]</f>
        <v>-71366.520000000019</v>
      </c>
      <c r="S1160" s="1">
        <f>-Table1[[#This Row],[Current Total CHARGE_AMOUNT]]+Table1[[#This Row],[Adj Total CHARGE_AMOUNT]]</f>
        <v>-95712.13</v>
      </c>
      <c r="T1160" s="1">
        <f>+Table1[[#This Row],[Adj Total TOTAL_COST]]-Table1[[#This Row],[Current Total TOTAL_COST]]</f>
        <v>-10344.762600000002</v>
      </c>
      <c r="U1160" s="1">
        <f>+Table1[[#This Row],[Adj Total CONTRIBUTION_MARGIN]]-Table1[[#This Row],[Current Total CONTRIBUTION_MARGIN]]</f>
        <v>-17732.090000000004</v>
      </c>
      <c r="V1160" s="1">
        <f>+Table1[[#This Row],[Adj Total OPERATING_MARGIN]]-Table1[[#This Row],[Current Total OPERATING_MARGIN]]</f>
        <v>-14769.640000000003</v>
      </c>
    </row>
    <row r="1161" spans="1:22" x14ac:dyDescent="0.3">
      <c r="A1161" t="s">
        <v>35</v>
      </c>
      <c r="B1161">
        <v>2022</v>
      </c>
      <c r="C1161" t="s">
        <v>47</v>
      </c>
      <c r="D1161" t="s">
        <v>63</v>
      </c>
      <c r="E1161" s="2">
        <v>742</v>
      </c>
      <c r="F1161" s="1">
        <v>4544891.55</v>
      </c>
      <c r="G1161" s="1">
        <v>5396200.1799999997</v>
      </c>
      <c r="H1161" s="1">
        <v>1070823.9539999999</v>
      </c>
      <c r="I1161" s="1">
        <v>350367.54</v>
      </c>
      <c r="J1161" s="1">
        <v>14303.29</v>
      </c>
      <c r="K1161" s="2">
        <v>3</v>
      </c>
      <c r="L1161" s="1">
        <v>4286.53</v>
      </c>
      <c r="M1161" s="1">
        <v>4636.9399999999996</v>
      </c>
      <c r="N1161" s="1">
        <v>1613.0778</v>
      </c>
      <c r="O1161" s="1">
        <v>-37.65</v>
      </c>
      <c r="P1161" s="1">
        <v>-446.06</v>
      </c>
      <c r="Q1161" s="2">
        <f>-+Table1[[#This Row],[Current Record Count]]+Table1[[#This Row],[Adj Record Count]]</f>
        <v>-739</v>
      </c>
      <c r="R1161" s="1">
        <f>+-Table1[[#This Row],[Current Total ADJUSTMENT_AMOUNT]]+Table1[[#This Row],[Adj Total ADJUSTMENT_AMOUNT]]</f>
        <v>-4540605.0199999996</v>
      </c>
      <c r="S1161" s="1">
        <f>-Table1[[#This Row],[Current Total CHARGE_AMOUNT]]+Table1[[#This Row],[Adj Total CHARGE_AMOUNT]]</f>
        <v>-5391563.2399999993</v>
      </c>
      <c r="T1161" s="1">
        <f>+Table1[[#This Row],[Adj Total TOTAL_COST]]-Table1[[#This Row],[Current Total TOTAL_COST]]</f>
        <v>-1069210.8761999998</v>
      </c>
      <c r="U1161" s="1">
        <f>+Table1[[#This Row],[Adj Total CONTRIBUTION_MARGIN]]-Table1[[#This Row],[Current Total CONTRIBUTION_MARGIN]]</f>
        <v>-350405.19</v>
      </c>
      <c r="V1161" s="1">
        <f>+Table1[[#This Row],[Adj Total OPERATING_MARGIN]]-Table1[[#This Row],[Current Total OPERATING_MARGIN]]</f>
        <v>-14749.35</v>
      </c>
    </row>
    <row r="1162" spans="1:22" x14ac:dyDescent="0.3">
      <c r="A1162" t="s">
        <v>16</v>
      </c>
      <c r="B1162">
        <v>2023</v>
      </c>
      <c r="C1162" t="s">
        <v>17</v>
      </c>
      <c r="D1162" t="s">
        <v>18</v>
      </c>
      <c r="E1162" s="2">
        <v>1346</v>
      </c>
      <c r="F1162" s="1">
        <v>841047.77</v>
      </c>
      <c r="G1162" s="1">
        <v>1113342.18</v>
      </c>
      <c r="H1162" s="1">
        <v>172791.6177</v>
      </c>
      <c r="I1162" s="1">
        <v>205927.39</v>
      </c>
      <c r="J1162" s="1">
        <v>157310.1</v>
      </c>
      <c r="K1162" s="2">
        <v>1317</v>
      </c>
      <c r="L1162" s="1">
        <v>698556.1</v>
      </c>
      <c r="M1162" s="1">
        <v>919212.4</v>
      </c>
      <c r="N1162" s="1">
        <v>126160.1229</v>
      </c>
      <c r="O1162" s="1">
        <v>178452.69</v>
      </c>
      <c r="P1162" s="1">
        <v>142704.68</v>
      </c>
      <c r="Q1162" s="2">
        <f>-+Table1[[#This Row],[Current Record Count]]+Table1[[#This Row],[Adj Record Count]]</f>
        <v>-29</v>
      </c>
      <c r="R1162" s="1">
        <f>+-Table1[[#This Row],[Current Total ADJUSTMENT_AMOUNT]]+Table1[[#This Row],[Adj Total ADJUSTMENT_AMOUNT]]</f>
        <v>-142491.67000000004</v>
      </c>
      <c r="S1162" s="1">
        <f>-Table1[[#This Row],[Current Total CHARGE_AMOUNT]]+Table1[[#This Row],[Adj Total CHARGE_AMOUNT]]</f>
        <v>-194129.77999999991</v>
      </c>
      <c r="T1162" s="1">
        <f>+Table1[[#This Row],[Adj Total TOTAL_COST]]-Table1[[#This Row],[Current Total TOTAL_COST]]</f>
        <v>-46631.4948</v>
      </c>
      <c r="U1162" s="1">
        <f>+Table1[[#This Row],[Adj Total CONTRIBUTION_MARGIN]]-Table1[[#This Row],[Current Total CONTRIBUTION_MARGIN]]</f>
        <v>-27474.700000000012</v>
      </c>
      <c r="V1162" s="1">
        <f>+Table1[[#This Row],[Adj Total OPERATING_MARGIN]]-Table1[[#This Row],[Current Total OPERATING_MARGIN]]</f>
        <v>-14605.420000000013</v>
      </c>
    </row>
    <row r="1163" spans="1:22" x14ac:dyDescent="0.3">
      <c r="A1163" t="s">
        <v>33</v>
      </c>
      <c r="B1163">
        <v>2025</v>
      </c>
      <c r="C1163" t="s">
        <v>20</v>
      </c>
      <c r="D1163" t="s">
        <v>97</v>
      </c>
      <c r="E1163" s="2">
        <v>7</v>
      </c>
      <c r="F1163" s="1">
        <v>14221.53</v>
      </c>
      <c r="G1163" s="1">
        <v>34824.89</v>
      </c>
      <c r="H1163" s="1">
        <v>5857.5537000000004</v>
      </c>
      <c r="I1163" s="1">
        <v>16229.53</v>
      </c>
      <c r="J1163" s="1">
        <v>14387.09</v>
      </c>
      <c r="K1163" s="2">
        <v>2</v>
      </c>
      <c r="L1163" s="1">
        <v>292.23</v>
      </c>
      <c r="M1163" s="1">
        <v>410.64</v>
      </c>
      <c r="N1163" s="1">
        <v>135.76310000000001</v>
      </c>
      <c r="O1163" s="1">
        <v>-107.85</v>
      </c>
      <c r="P1163" s="1">
        <v>-125.49</v>
      </c>
      <c r="Q1163" s="2">
        <f>-+Table1[[#This Row],[Current Record Count]]+Table1[[#This Row],[Adj Record Count]]</f>
        <v>-5</v>
      </c>
      <c r="R1163" s="1">
        <f>+-Table1[[#This Row],[Current Total ADJUSTMENT_AMOUNT]]+Table1[[#This Row],[Adj Total ADJUSTMENT_AMOUNT]]</f>
        <v>-13929.300000000001</v>
      </c>
      <c r="S1163" s="1">
        <f>-Table1[[#This Row],[Current Total CHARGE_AMOUNT]]+Table1[[#This Row],[Adj Total CHARGE_AMOUNT]]</f>
        <v>-34414.25</v>
      </c>
      <c r="T1163" s="1">
        <f>+Table1[[#This Row],[Adj Total TOTAL_COST]]-Table1[[#This Row],[Current Total TOTAL_COST]]</f>
        <v>-5721.7906000000003</v>
      </c>
      <c r="U1163" s="1">
        <f>+Table1[[#This Row],[Adj Total CONTRIBUTION_MARGIN]]-Table1[[#This Row],[Current Total CONTRIBUTION_MARGIN]]</f>
        <v>-16337.380000000001</v>
      </c>
      <c r="V1163" s="1">
        <f>+Table1[[#This Row],[Adj Total OPERATING_MARGIN]]-Table1[[#This Row],[Current Total OPERATING_MARGIN]]</f>
        <v>-14512.58</v>
      </c>
    </row>
    <row r="1164" spans="1:22" x14ac:dyDescent="0.3">
      <c r="A1164" t="s">
        <v>16</v>
      </c>
      <c r="B1164">
        <v>2025</v>
      </c>
      <c r="C1164" t="s">
        <v>29</v>
      </c>
      <c r="D1164" t="s">
        <v>65</v>
      </c>
      <c r="E1164" s="2">
        <v>2640</v>
      </c>
      <c r="F1164" s="1">
        <v>1593045.15</v>
      </c>
      <c r="G1164" s="1">
        <v>2026342.91</v>
      </c>
      <c r="H1164" s="1">
        <v>211714.4657</v>
      </c>
      <c r="I1164" s="1">
        <v>243882</v>
      </c>
      <c r="J1164" s="1">
        <v>166176.81</v>
      </c>
      <c r="K1164" s="2">
        <v>2611</v>
      </c>
      <c r="L1164" s="1">
        <v>1390339.46</v>
      </c>
      <c r="M1164" s="1">
        <v>1773238.42</v>
      </c>
      <c r="N1164" s="1">
        <v>186560.5791</v>
      </c>
      <c r="O1164" s="1">
        <v>222047.03</v>
      </c>
      <c r="P1164" s="1">
        <v>151701.34</v>
      </c>
      <c r="Q1164" s="2">
        <f>-+Table1[[#This Row],[Current Record Count]]+Table1[[#This Row],[Adj Record Count]]</f>
        <v>-29</v>
      </c>
      <c r="R1164" s="1">
        <f>+-Table1[[#This Row],[Current Total ADJUSTMENT_AMOUNT]]+Table1[[#This Row],[Adj Total ADJUSTMENT_AMOUNT]]</f>
        <v>-202705.68999999994</v>
      </c>
      <c r="S1164" s="1">
        <f>-Table1[[#This Row],[Current Total CHARGE_AMOUNT]]+Table1[[#This Row],[Adj Total CHARGE_AMOUNT]]</f>
        <v>-253104.49</v>
      </c>
      <c r="T1164" s="1">
        <f>+Table1[[#This Row],[Adj Total TOTAL_COST]]-Table1[[#This Row],[Current Total TOTAL_COST]]</f>
        <v>-25153.886599999998</v>
      </c>
      <c r="U1164" s="1">
        <f>+Table1[[#This Row],[Adj Total CONTRIBUTION_MARGIN]]-Table1[[#This Row],[Current Total CONTRIBUTION_MARGIN]]</f>
        <v>-21834.97</v>
      </c>
      <c r="V1164" s="1">
        <f>+Table1[[#This Row],[Adj Total OPERATING_MARGIN]]-Table1[[#This Row],[Current Total OPERATING_MARGIN]]</f>
        <v>-14475.470000000001</v>
      </c>
    </row>
    <row r="1165" spans="1:22" x14ac:dyDescent="0.3">
      <c r="A1165" t="s">
        <v>35</v>
      </c>
      <c r="B1165">
        <v>2021</v>
      </c>
      <c r="C1165" t="s">
        <v>20</v>
      </c>
      <c r="D1165" t="s">
        <v>70</v>
      </c>
      <c r="E1165" s="2">
        <v>31</v>
      </c>
      <c r="F1165" s="1">
        <v>121101.51</v>
      </c>
      <c r="G1165" s="1">
        <v>214706.35</v>
      </c>
      <c r="H1165" s="1">
        <v>79324.790200000003</v>
      </c>
      <c r="I1165" s="1">
        <v>35348.71</v>
      </c>
      <c r="J1165" s="1">
        <v>12820.97</v>
      </c>
      <c r="K1165" s="2">
        <v>1</v>
      </c>
      <c r="L1165" s="1">
        <v>8977.2800000000007</v>
      </c>
      <c r="M1165" s="1">
        <v>9806.16</v>
      </c>
      <c r="N1165" s="1">
        <v>2394.2664</v>
      </c>
      <c r="O1165" s="1">
        <v>-921.83</v>
      </c>
      <c r="P1165" s="1">
        <v>-1565.39</v>
      </c>
      <c r="Q1165" s="2">
        <f>-+Table1[[#This Row],[Current Record Count]]+Table1[[#This Row],[Adj Record Count]]</f>
        <v>-30</v>
      </c>
      <c r="R1165" s="1">
        <f>+-Table1[[#This Row],[Current Total ADJUSTMENT_AMOUNT]]+Table1[[#This Row],[Adj Total ADJUSTMENT_AMOUNT]]</f>
        <v>-112124.23</v>
      </c>
      <c r="S1165" s="1">
        <f>-Table1[[#This Row],[Current Total CHARGE_AMOUNT]]+Table1[[#This Row],[Adj Total CHARGE_AMOUNT]]</f>
        <v>-204900.19</v>
      </c>
      <c r="T1165" s="1">
        <f>+Table1[[#This Row],[Adj Total TOTAL_COST]]-Table1[[#This Row],[Current Total TOTAL_COST]]</f>
        <v>-76930.52380000001</v>
      </c>
      <c r="U1165" s="1">
        <f>+Table1[[#This Row],[Adj Total CONTRIBUTION_MARGIN]]-Table1[[#This Row],[Current Total CONTRIBUTION_MARGIN]]</f>
        <v>-36270.54</v>
      </c>
      <c r="V1165" s="1">
        <f>+Table1[[#This Row],[Adj Total OPERATING_MARGIN]]-Table1[[#This Row],[Current Total OPERATING_MARGIN]]</f>
        <v>-14386.359999999999</v>
      </c>
    </row>
    <row r="1166" spans="1:22" x14ac:dyDescent="0.3">
      <c r="A1166" t="s">
        <v>81</v>
      </c>
      <c r="B1166">
        <v>2020</v>
      </c>
      <c r="C1166" t="s">
        <v>29</v>
      </c>
      <c r="D1166" t="s">
        <v>36</v>
      </c>
      <c r="E1166" s="2">
        <v>8</v>
      </c>
      <c r="F1166" s="1">
        <v>799.66</v>
      </c>
      <c r="G1166" s="1">
        <v>1604</v>
      </c>
      <c r="H1166" s="1">
        <v>4600.7057999999997</v>
      </c>
      <c r="I1166" s="1">
        <v>-1167.99</v>
      </c>
      <c r="J1166" s="1">
        <v>-3803.75</v>
      </c>
      <c r="K1166" s="2">
        <v>44</v>
      </c>
      <c r="L1166" s="1">
        <v>216817.68</v>
      </c>
      <c r="M1166" s="1">
        <v>320480.23</v>
      </c>
      <c r="N1166" s="1">
        <v>121736.07090000001</v>
      </c>
      <c r="O1166" s="1">
        <v>22054.53</v>
      </c>
      <c r="P1166" s="1">
        <v>-18150.13</v>
      </c>
      <c r="Q1166" s="2">
        <f>-+Table1[[#This Row],[Current Record Count]]+Table1[[#This Row],[Adj Record Count]]</f>
        <v>36</v>
      </c>
      <c r="R1166" s="1">
        <f>+-Table1[[#This Row],[Current Total ADJUSTMENT_AMOUNT]]+Table1[[#This Row],[Adj Total ADJUSTMENT_AMOUNT]]</f>
        <v>216018.02</v>
      </c>
      <c r="S1166" s="1">
        <f>-Table1[[#This Row],[Current Total CHARGE_AMOUNT]]+Table1[[#This Row],[Adj Total CHARGE_AMOUNT]]</f>
        <v>318876.23</v>
      </c>
      <c r="T1166" s="1">
        <f>+Table1[[#This Row],[Adj Total TOTAL_COST]]-Table1[[#This Row],[Current Total TOTAL_COST]]</f>
        <v>117135.36510000001</v>
      </c>
      <c r="U1166" s="1">
        <f>+Table1[[#This Row],[Adj Total CONTRIBUTION_MARGIN]]-Table1[[#This Row],[Current Total CONTRIBUTION_MARGIN]]</f>
        <v>23222.52</v>
      </c>
      <c r="V1166" s="1">
        <f>+Table1[[#This Row],[Adj Total OPERATING_MARGIN]]-Table1[[#This Row],[Current Total OPERATING_MARGIN]]</f>
        <v>-14346.380000000001</v>
      </c>
    </row>
    <row r="1167" spans="1:22" x14ac:dyDescent="0.3">
      <c r="A1167" t="s">
        <v>22</v>
      </c>
      <c r="B1167">
        <v>2021</v>
      </c>
      <c r="C1167" t="s">
        <v>17</v>
      </c>
      <c r="D1167" t="s">
        <v>18</v>
      </c>
      <c r="E1167" s="2">
        <v>10068</v>
      </c>
      <c r="F1167" s="1">
        <v>3377008.69</v>
      </c>
      <c r="G1167" s="1">
        <v>4640517.83</v>
      </c>
      <c r="H1167" s="1">
        <v>3099245.6087000002</v>
      </c>
      <c r="I1167" s="1">
        <v>458846.46</v>
      </c>
      <c r="J1167" s="1">
        <v>-695283.44</v>
      </c>
      <c r="K1167" s="2">
        <v>10017</v>
      </c>
      <c r="L1167" s="1">
        <v>3179295.74</v>
      </c>
      <c r="M1167" s="1">
        <v>4382699.95</v>
      </c>
      <c r="N1167" s="1">
        <v>3043289.1776999999</v>
      </c>
      <c r="O1167" s="1">
        <v>422591.62</v>
      </c>
      <c r="P1167" s="1">
        <v>-709586.83</v>
      </c>
      <c r="Q1167" s="2">
        <f>-+Table1[[#This Row],[Current Record Count]]+Table1[[#This Row],[Adj Record Count]]</f>
        <v>-51</v>
      </c>
      <c r="R1167" s="1">
        <f>+-Table1[[#This Row],[Current Total ADJUSTMENT_AMOUNT]]+Table1[[#This Row],[Adj Total ADJUSTMENT_AMOUNT]]</f>
        <v>-197712.94999999972</v>
      </c>
      <c r="S1167" s="1">
        <f>-Table1[[#This Row],[Current Total CHARGE_AMOUNT]]+Table1[[#This Row],[Adj Total CHARGE_AMOUNT]]</f>
        <v>-257817.87999999989</v>
      </c>
      <c r="T1167" s="1">
        <f>+Table1[[#This Row],[Adj Total TOTAL_COST]]-Table1[[#This Row],[Current Total TOTAL_COST]]</f>
        <v>-55956.431000000332</v>
      </c>
      <c r="U1167" s="1">
        <f>+Table1[[#This Row],[Adj Total CONTRIBUTION_MARGIN]]-Table1[[#This Row],[Current Total CONTRIBUTION_MARGIN]]</f>
        <v>-36254.840000000026</v>
      </c>
      <c r="V1167" s="1">
        <f>+Table1[[#This Row],[Adj Total OPERATING_MARGIN]]-Table1[[#This Row],[Current Total OPERATING_MARGIN]]</f>
        <v>-14303.390000000014</v>
      </c>
    </row>
    <row r="1168" spans="1:22" x14ac:dyDescent="0.3">
      <c r="A1168" t="s">
        <v>22</v>
      </c>
      <c r="B1168">
        <v>2022</v>
      </c>
      <c r="C1168" t="s">
        <v>17</v>
      </c>
      <c r="D1168" t="s">
        <v>59</v>
      </c>
      <c r="E1168" s="2">
        <v>1262</v>
      </c>
      <c r="F1168" s="1">
        <v>548088.65</v>
      </c>
      <c r="G1168" s="1">
        <v>762723.24</v>
      </c>
      <c r="H1168" s="1">
        <v>485270.91859999998</v>
      </c>
      <c r="I1168" s="1">
        <v>-33065.29</v>
      </c>
      <c r="J1168" s="1">
        <v>-160340.92000000001</v>
      </c>
      <c r="K1168" s="2">
        <v>1195</v>
      </c>
      <c r="L1168" s="1">
        <v>391507.5</v>
      </c>
      <c r="M1168" s="1">
        <v>549011.15</v>
      </c>
      <c r="N1168" s="1">
        <v>434587.76650000003</v>
      </c>
      <c r="O1168" s="1">
        <v>-61212.42</v>
      </c>
      <c r="P1168" s="1">
        <v>-174586.3</v>
      </c>
      <c r="Q1168" s="2">
        <f>-+Table1[[#This Row],[Current Record Count]]+Table1[[#This Row],[Adj Record Count]]</f>
        <v>-67</v>
      </c>
      <c r="R1168" s="1">
        <f>+-Table1[[#This Row],[Current Total ADJUSTMENT_AMOUNT]]+Table1[[#This Row],[Adj Total ADJUSTMENT_AMOUNT]]</f>
        <v>-156581.15000000002</v>
      </c>
      <c r="S1168" s="1">
        <f>-Table1[[#This Row],[Current Total CHARGE_AMOUNT]]+Table1[[#This Row],[Adj Total CHARGE_AMOUNT]]</f>
        <v>-213712.08999999997</v>
      </c>
      <c r="T1168" s="1">
        <f>+Table1[[#This Row],[Adj Total TOTAL_COST]]-Table1[[#This Row],[Current Total TOTAL_COST]]</f>
        <v>-50683.152099999948</v>
      </c>
      <c r="U1168" s="1">
        <f>+Table1[[#This Row],[Adj Total CONTRIBUTION_MARGIN]]-Table1[[#This Row],[Current Total CONTRIBUTION_MARGIN]]</f>
        <v>-28147.129999999997</v>
      </c>
      <c r="V1168" s="1">
        <f>+Table1[[#This Row],[Adj Total OPERATING_MARGIN]]-Table1[[#This Row],[Current Total OPERATING_MARGIN]]</f>
        <v>-14245.379999999976</v>
      </c>
    </row>
    <row r="1169" spans="1:22" x14ac:dyDescent="0.3">
      <c r="A1169" t="s">
        <v>39</v>
      </c>
      <c r="B1169">
        <v>2020</v>
      </c>
      <c r="C1169" t="s">
        <v>20</v>
      </c>
      <c r="D1169" t="s">
        <v>99</v>
      </c>
      <c r="E1169" s="2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2">
        <v>8</v>
      </c>
      <c r="L1169" s="1">
        <v>76398.22</v>
      </c>
      <c r="M1169" s="1">
        <v>94903.89</v>
      </c>
      <c r="N1169" s="1">
        <v>32630.599300000002</v>
      </c>
      <c r="O1169" s="1">
        <v>-5739.95</v>
      </c>
      <c r="P1169" s="1">
        <v>-14210.07</v>
      </c>
      <c r="Q1169" s="2">
        <f>-+Table1[[#This Row],[Current Record Count]]+Table1[[#This Row],[Adj Record Count]]</f>
        <v>8</v>
      </c>
      <c r="R1169" s="1">
        <f>+-Table1[[#This Row],[Current Total ADJUSTMENT_AMOUNT]]+Table1[[#This Row],[Adj Total ADJUSTMENT_AMOUNT]]</f>
        <v>76398.22</v>
      </c>
      <c r="S1169" s="1">
        <f>-Table1[[#This Row],[Current Total CHARGE_AMOUNT]]+Table1[[#This Row],[Adj Total CHARGE_AMOUNT]]</f>
        <v>94903.89</v>
      </c>
      <c r="T1169" s="1">
        <f>+Table1[[#This Row],[Adj Total TOTAL_COST]]-Table1[[#This Row],[Current Total TOTAL_COST]]</f>
        <v>32630.599300000002</v>
      </c>
      <c r="U1169" s="1">
        <f>+Table1[[#This Row],[Adj Total CONTRIBUTION_MARGIN]]-Table1[[#This Row],[Current Total CONTRIBUTION_MARGIN]]</f>
        <v>-5739.95</v>
      </c>
      <c r="V1169" s="1">
        <f>+Table1[[#This Row],[Adj Total OPERATING_MARGIN]]-Table1[[#This Row],[Current Total OPERATING_MARGIN]]</f>
        <v>-14210.07</v>
      </c>
    </row>
    <row r="1170" spans="1:22" x14ac:dyDescent="0.3">
      <c r="A1170" t="s">
        <v>22</v>
      </c>
      <c r="B1170">
        <v>2021</v>
      </c>
      <c r="C1170" t="s">
        <v>20</v>
      </c>
      <c r="D1170" t="s">
        <v>76</v>
      </c>
      <c r="E1170" s="2">
        <v>2990</v>
      </c>
      <c r="F1170" s="1">
        <v>2815629.39</v>
      </c>
      <c r="G1170" s="1">
        <v>3633128.33</v>
      </c>
      <c r="H1170" s="1">
        <v>1426599.0255</v>
      </c>
      <c r="I1170" s="1">
        <v>348306</v>
      </c>
      <c r="J1170" s="1">
        <v>84300.41</v>
      </c>
      <c r="K1170" s="2">
        <v>2976</v>
      </c>
      <c r="L1170" s="1">
        <v>2742321.82</v>
      </c>
      <c r="M1170" s="1">
        <v>3509735.09</v>
      </c>
      <c r="N1170" s="1">
        <v>1387927.0148</v>
      </c>
      <c r="O1170" s="1">
        <v>324394.06</v>
      </c>
      <c r="P1170" s="1">
        <v>70166.02</v>
      </c>
      <c r="Q1170" s="2">
        <f>-+Table1[[#This Row],[Current Record Count]]+Table1[[#This Row],[Adj Record Count]]</f>
        <v>-14</v>
      </c>
      <c r="R1170" s="1">
        <f>+-Table1[[#This Row],[Current Total ADJUSTMENT_AMOUNT]]+Table1[[#This Row],[Adj Total ADJUSTMENT_AMOUNT]]</f>
        <v>-73307.570000000298</v>
      </c>
      <c r="S1170" s="1">
        <f>-Table1[[#This Row],[Current Total CHARGE_AMOUNT]]+Table1[[#This Row],[Adj Total CHARGE_AMOUNT]]</f>
        <v>-123393.24000000022</v>
      </c>
      <c r="T1170" s="1">
        <f>+Table1[[#This Row],[Adj Total TOTAL_COST]]-Table1[[#This Row],[Current Total TOTAL_COST]]</f>
        <v>-38672.010699999984</v>
      </c>
      <c r="U1170" s="1">
        <f>+Table1[[#This Row],[Adj Total CONTRIBUTION_MARGIN]]-Table1[[#This Row],[Current Total CONTRIBUTION_MARGIN]]</f>
        <v>-23911.940000000002</v>
      </c>
      <c r="V1170" s="1">
        <f>+Table1[[#This Row],[Adj Total OPERATING_MARGIN]]-Table1[[#This Row],[Current Total OPERATING_MARGIN]]</f>
        <v>-14134.39</v>
      </c>
    </row>
    <row r="1171" spans="1:22" x14ac:dyDescent="0.3">
      <c r="A1171" t="s">
        <v>54</v>
      </c>
      <c r="B1171">
        <v>2025</v>
      </c>
      <c r="C1171" t="s">
        <v>29</v>
      </c>
      <c r="D1171" t="s">
        <v>62</v>
      </c>
      <c r="E1171" s="2">
        <v>1</v>
      </c>
      <c r="F1171" s="1">
        <v>123.6</v>
      </c>
      <c r="G1171" s="1">
        <v>247</v>
      </c>
      <c r="H1171" s="1">
        <v>219.22309999999999</v>
      </c>
      <c r="I1171" s="1">
        <v>-4.3</v>
      </c>
      <c r="J1171" s="1">
        <v>-95.76</v>
      </c>
      <c r="K1171" s="2">
        <v>34</v>
      </c>
      <c r="L1171" s="1">
        <v>54673.87</v>
      </c>
      <c r="M1171" s="1">
        <v>66075.600000000006</v>
      </c>
      <c r="N1171" s="1">
        <v>23142.4889</v>
      </c>
      <c r="O1171" s="1">
        <v>-6327.87</v>
      </c>
      <c r="P1171" s="1">
        <v>-14196.66</v>
      </c>
      <c r="Q1171" s="2">
        <f>-+Table1[[#This Row],[Current Record Count]]+Table1[[#This Row],[Adj Record Count]]</f>
        <v>33</v>
      </c>
      <c r="R1171" s="1">
        <f>+-Table1[[#This Row],[Current Total ADJUSTMENT_AMOUNT]]+Table1[[#This Row],[Adj Total ADJUSTMENT_AMOUNT]]</f>
        <v>54550.270000000004</v>
      </c>
      <c r="S1171" s="1">
        <f>-Table1[[#This Row],[Current Total CHARGE_AMOUNT]]+Table1[[#This Row],[Adj Total CHARGE_AMOUNT]]</f>
        <v>65828.600000000006</v>
      </c>
      <c r="T1171" s="1">
        <f>+Table1[[#This Row],[Adj Total TOTAL_COST]]-Table1[[#This Row],[Current Total TOTAL_COST]]</f>
        <v>22923.265800000001</v>
      </c>
      <c r="U1171" s="1">
        <f>+Table1[[#This Row],[Adj Total CONTRIBUTION_MARGIN]]-Table1[[#This Row],[Current Total CONTRIBUTION_MARGIN]]</f>
        <v>-6323.57</v>
      </c>
      <c r="V1171" s="1">
        <f>+Table1[[#This Row],[Adj Total OPERATING_MARGIN]]-Table1[[#This Row],[Current Total OPERATING_MARGIN]]</f>
        <v>-14100.9</v>
      </c>
    </row>
    <row r="1172" spans="1:22" x14ac:dyDescent="0.3">
      <c r="A1172" t="s">
        <v>78</v>
      </c>
      <c r="B1172">
        <v>2020</v>
      </c>
      <c r="C1172" t="s">
        <v>28</v>
      </c>
      <c r="D1172" t="s">
        <v>28</v>
      </c>
      <c r="E1172" s="2">
        <v>50</v>
      </c>
      <c r="F1172" s="1">
        <v>177970.15</v>
      </c>
      <c r="G1172" s="1">
        <v>269963.95</v>
      </c>
      <c r="H1172" s="1">
        <v>64550.031600000002</v>
      </c>
      <c r="I1172" s="1">
        <v>37869.339999999997</v>
      </c>
      <c r="J1172" s="1">
        <v>17015.09</v>
      </c>
      <c r="K1172" s="2">
        <v>35</v>
      </c>
      <c r="L1172" s="1">
        <v>48694.67</v>
      </c>
      <c r="M1172" s="1">
        <v>82819.08</v>
      </c>
      <c r="N1172" s="1">
        <v>20464.993999999999</v>
      </c>
      <c r="O1172" s="1">
        <v>10756.13</v>
      </c>
      <c r="P1172" s="1">
        <v>2930.73</v>
      </c>
      <c r="Q1172" s="2">
        <f>-+Table1[[#This Row],[Current Record Count]]+Table1[[#This Row],[Adj Record Count]]</f>
        <v>-15</v>
      </c>
      <c r="R1172" s="1">
        <f>+-Table1[[#This Row],[Current Total ADJUSTMENT_AMOUNT]]+Table1[[#This Row],[Adj Total ADJUSTMENT_AMOUNT]]</f>
        <v>-129275.48</v>
      </c>
      <c r="S1172" s="1">
        <f>-Table1[[#This Row],[Current Total CHARGE_AMOUNT]]+Table1[[#This Row],[Adj Total CHARGE_AMOUNT]]</f>
        <v>-187144.87</v>
      </c>
      <c r="T1172" s="1">
        <f>+Table1[[#This Row],[Adj Total TOTAL_COST]]-Table1[[#This Row],[Current Total TOTAL_COST]]</f>
        <v>-44085.037600000003</v>
      </c>
      <c r="U1172" s="1">
        <f>+Table1[[#This Row],[Adj Total CONTRIBUTION_MARGIN]]-Table1[[#This Row],[Current Total CONTRIBUTION_MARGIN]]</f>
        <v>-27113.21</v>
      </c>
      <c r="V1172" s="1">
        <f>+Table1[[#This Row],[Adj Total OPERATING_MARGIN]]-Table1[[#This Row],[Current Total OPERATING_MARGIN]]</f>
        <v>-14084.36</v>
      </c>
    </row>
    <row r="1173" spans="1:22" x14ac:dyDescent="0.3">
      <c r="A1173" t="s">
        <v>39</v>
      </c>
      <c r="B1173">
        <v>2024</v>
      </c>
      <c r="C1173" t="s">
        <v>29</v>
      </c>
      <c r="D1173" t="s">
        <v>87</v>
      </c>
      <c r="E1173" s="2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2">
        <v>9</v>
      </c>
      <c r="L1173" s="1">
        <v>163707.56</v>
      </c>
      <c r="M1173" s="1">
        <v>202855.09</v>
      </c>
      <c r="N1173" s="1">
        <v>61525.983</v>
      </c>
      <c r="O1173" s="1">
        <v>8339.44</v>
      </c>
      <c r="P1173" s="1">
        <v>-14055.17</v>
      </c>
      <c r="Q1173" s="2">
        <f>-+Table1[[#This Row],[Current Record Count]]+Table1[[#This Row],[Adj Record Count]]</f>
        <v>9</v>
      </c>
      <c r="R1173" s="1">
        <f>+-Table1[[#This Row],[Current Total ADJUSTMENT_AMOUNT]]+Table1[[#This Row],[Adj Total ADJUSTMENT_AMOUNT]]</f>
        <v>163707.56</v>
      </c>
      <c r="S1173" s="1">
        <f>-Table1[[#This Row],[Current Total CHARGE_AMOUNT]]+Table1[[#This Row],[Adj Total CHARGE_AMOUNT]]</f>
        <v>202855.09</v>
      </c>
      <c r="T1173" s="1">
        <f>+Table1[[#This Row],[Adj Total TOTAL_COST]]-Table1[[#This Row],[Current Total TOTAL_COST]]</f>
        <v>61525.983</v>
      </c>
      <c r="U1173" s="1">
        <f>+Table1[[#This Row],[Adj Total CONTRIBUTION_MARGIN]]-Table1[[#This Row],[Current Total CONTRIBUTION_MARGIN]]</f>
        <v>8339.44</v>
      </c>
      <c r="V1173" s="1">
        <f>+Table1[[#This Row],[Adj Total OPERATING_MARGIN]]-Table1[[#This Row],[Current Total OPERATING_MARGIN]]</f>
        <v>-14055.17</v>
      </c>
    </row>
    <row r="1174" spans="1:22" x14ac:dyDescent="0.3">
      <c r="A1174" t="s">
        <v>16</v>
      </c>
      <c r="B1174">
        <v>2024</v>
      </c>
      <c r="C1174" t="s">
        <v>17</v>
      </c>
      <c r="D1174" t="s">
        <v>86</v>
      </c>
      <c r="E1174" s="2">
        <v>477</v>
      </c>
      <c r="F1174" s="1">
        <v>588174.06000000006</v>
      </c>
      <c r="G1174" s="1">
        <v>703474.29</v>
      </c>
      <c r="H1174" s="1">
        <v>157057.76800000001</v>
      </c>
      <c r="I1174" s="1">
        <v>10032.25</v>
      </c>
      <c r="J1174" s="1">
        <v>-31618.14</v>
      </c>
      <c r="K1174" s="2">
        <v>432</v>
      </c>
      <c r="L1174" s="1">
        <v>313737.19</v>
      </c>
      <c r="M1174" s="1">
        <v>386136.06</v>
      </c>
      <c r="N1174" s="1">
        <v>122293.8208</v>
      </c>
      <c r="O1174" s="1">
        <v>-17044.43</v>
      </c>
      <c r="P1174" s="1">
        <v>-45638.73</v>
      </c>
      <c r="Q1174" s="2">
        <f>-+Table1[[#This Row],[Current Record Count]]+Table1[[#This Row],[Adj Record Count]]</f>
        <v>-45</v>
      </c>
      <c r="R1174" s="1">
        <f>+-Table1[[#This Row],[Current Total ADJUSTMENT_AMOUNT]]+Table1[[#This Row],[Adj Total ADJUSTMENT_AMOUNT]]</f>
        <v>-274436.87000000005</v>
      </c>
      <c r="S1174" s="1">
        <f>-Table1[[#This Row],[Current Total CHARGE_AMOUNT]]+Table1[[#This Row],[Adj Total CHARGE_AMOUNT]]</f>
        <v>-317338.23000000004</v>
      </c>
      <c r="T1174" s="1">
        <f>+Table1[[#This Row],[Adj Total TOTAL_COST]]-Table1[[#This Row],[Current Total TOTAL_COST]]</f>
        <v>-34763.94720000001</v>
      </c>
      <c r="U1174" s="1">
        <f>+Table1[[#This Row],[Adj Total CONTRIBUTION_MARGIN]]-Table1[[#This Row],[Current Total CONTRIBUTION_MARGIN]]</f>
        <v>-27076.68</v>
      </c>
      <c r="V1174" s="1">
        <f>+Table1[[#This Row],[Adj Total OPERATING_MARGIN]]-Table1[[#This Row],[Current Total OPERATING_MARGIN]]</f>
        <v>-14020.590000000004</v>
      </c>
    </row>
    <row r="1175" spans="1:22" x14ac:dyDescent="0.3">
      <c r="A1175" t="s">
        <v>22</v>
      </c>
      <c r="B1175">
        <v>2023</v>
      </c>
      <c r="C1175" t="s">
        <v>92</v>
      </c>
      <c r="D1175" t="s">
        <v>92</v>
      </c>
      <c r="E1175" s="2">
        <v>39437</v>
      </c>
      <c r="F1175" s="1">
        <v>23761725.920000002</v>
      </c>
      <c r="G1175" s="1">
        <v>32134830.559999999</v>
      </c>
      <c r="H1175" s="1">
        <v>8441871.6325000003</v>
      </c>
      <c r="I1175" s="1">
        <v>4793758.62</v>
      </c>
      <c r="J1175" s="1">
        <v>1883360.47</v>
      </c>
      <c r="K1175" s="2">
        <v>39324</v>
      </c>
      <c r="L1175" s="1">
        <v>23336025.670000002</v>
      </c>
      <c r="M1175" s="1">
        <v>31587661.199999999</v>
      </c>
      <c r="N1175" s="1">
        <v>8320666.0888</v>
      </c>
      <c r="O1175" s="1">
        <v>4755391.47</v>
      </c>
      <c r="P1175" s="1">
        <v>1869345.19</v>
      </c>
      <c r="Q1175" s="2">
        <f>-+Table1[[#This Row],[Current Record Count]]+Table1[[#This Row],[Adj Record Count]]</f>
        <v>-113</v>
      </c>
      <c r="R1175" s="1">
        <f>+-Table1[[#This Row],[Current Total ADJUSTMENT_AMOUNT]]+Table1[[#This Row],[Adj Total ADJUSTMENT_AMOUNT]]</f>
        <v>-425700.25</v>
      </c>
      <c r="S1175" s="1">
        <f>-Table1[[#This Row],[Current Total CHARGE_AMOUNT]]+Table1[[#This Row],[Adj Total CHARGE_AMOUNT]]</f>
        <v>-547169.3599999994</v>
      </c>
      <c r="T1175" s="1">
        <f>+Table1[[#This Row],[Adj Total TOTAL_COST]]-Table1[[#This Row],[Current Total TOTAL_COST]]</f>
        <v>-121205.54370000027</v>
      </c>
      <c r="U1175" s="1">
        <f>+Table1[[#This Row],[Adj Total CONTRIBUTION_MARGIN]]-Table1[[#This Row],[Current Total CONTRIBUTION_MARGIN]]</f>
        <v>-38367.150000000373</v>
      </c>
      <c r="V1175" s="1">
        <f>+Table1[[#This Row],[Adj Total OPERATING_MARGIN]]-Table1[[#This Row],[Current Total OPERATING_MARGIN]]</f>
        <v>-14015.280000000028</v>
      </c>
    </row>
    <row r="1176" spans="1:22" x14ac:dyDescent="0.3">
      <c r="A1176" t="s">
        <v>33</v>
      </c>
      <c r="B1176">
        <v>2021</v>
      </c>
      <c r="C1176" t="s">
        <v>29</v>
      </c>
      <c r="D1176" t="s">
        <v>65</v>
      </c>
      <c r="E1176" s="2">
        <v>126</v>
      </c>
      <c r="F1176" s="1">
        <v>529370.42000000004</v>
      </c>
      <c r="G1176" s="1">
        <v>702370.11</v>
      </c>
      <c r="H1176" s="1">
        <v>175919.81340000001</v>
      </c>
      <c r="I1176" s="1">
        <v>71674.649999999994</v>
      </c>
      <c r="J1176" s="1">
        <v>13839.47</v>
      </c>
      <c r="K1176" s="2">
        <v>1</v>
      </c>
      <c r="L1176" s="1">
        <v>123.75</v>
      </c>
      <c r="M1176" s="1">
        <v>123.75</v>
      </c>
      <c r="N1176" s="1">
        <v>71.827799999999996</v>
      </c>
      <c r="O1176" s="1">
        <v>-40.68</v>
      </c>
      <c r="P1176" s="1">
        <v>-71.27</v>
      </c>
      <c r="Q1176" s="2">
        <f>-+Table1[[#This Row],[Current Record Count]]+Table1[[#This Row],[Adj Record Count]]</f>
        <v>-125</v>
      </c>
      <c r="R1176" s="1">
        <f>+-Table1[[#This Row],[Current Total ADJUSTMENT_AMOUNT]]+Table1[[#This Row],[Adj Total ADJUSTMENT_AMOUNT]]</f>
        <v>-529246.67000000004</v>
      </c>
      <c r="S1176" s="1">
        <f>-Table1[[#This Row],[Current Total CHARGE_AMOUNT]]+Table1[[#This Row],[Adj Total CHARGE_AMOUNT]]</f>
        <v>-702246.36</v>
      </c>
      <c r="T1176" s="1">
        <f>+Table1[[#This Row],[Adj Total TOTAL_COST]]-Table1[[#This Row],[Current Total TOTAL_COST]]</f>
        <v>-175847.98560000001</v>
      </c>
      <c r="U1176" s="1">
        <f>+Table1[[#This Row],[Adj Total CONTRIBUTION_MARGIN]]-Table1[[#This Row],[Current Total CONTRIBUTION_MARGIN]]</f>
        <v>-71715.329999999987</v>
      </c>
      <c r="V1176" s="1">
        <f>+Table1[[#This Row],[Adj Total OPERATING_MARGIN]]-Table1[[#This Row],[Current Total OPERATING_MARGIN]]</f>
        <v>-13910.74</v>
      </c>
    </row>
    <row r="1177" spans="1:22" x14ac:dyDescent="0.3">
      <c r="A1177" t="s">
        <v>22</v>
      </c>
      <c r="B1177">
        <v>2024</v>
      </c>
      <c r="C1177" t="s">
        <v>50</v>
      </c>
      <c r="D1177" t="s">
        <v>50</v>
      </c>
      <c r="E1177" s="2">
        <v>5152</v>
      </c>
      <c r="F1177" s="1">
        <v>1448020.38</v>
      </c>
      <c r="G1177" s="1">
        <v>1967381.95</v>
      </c>
      <c r="H1177" s="1">
        <v>1617166.3674999999</v>
      </c>
      <c r="I1177" s="1">
        <v>183547.23</v>
      </c>
      <c r="J1177" s="1">
        <v>-458195.48</v>
      </c>
      <c r="K1177" s="2">
        <v>5116</v>
      </c>
      <c r="L1177" s="1">
        <v>1068091.9099999999</v>
      </c>
      <c r="M1177" s="1">
        <v>1511706.6</v>
      </c>
      <c r="N1177" s="1">
        <v>1534644.0356999999</v>
      </c>
      <c r="O1177" s="1">
        <v>142069.42000000001</v>
      </c>
      <c r="P1177" s="1">
        <v>-471999.95</v>
      </c>
      <c r="Q1177" s="2">
        <f>-+Table1[[#This Row],[Current Record Count]]+Table1[[#This Row],[Adj Record Count]]</f>
        <v>-36</v>
      </c>
      <c r="R1177" s="1">
        <f>+-Table1[[#This Row],[Current Total ADJUSTMENT_AMOUNT]]+Table1[[#This Row],[Adj Total ADJUSTMENT_AMOUNT]]</f>
        <v>-379928.47</v>
      </c>
      <c r="S1177" s="1">
        <f>-Table1[[#This Row],[Current Total CHARGE_AMOUNT]]+Table1[[#This Row],[Adj Total CHARGE_AMOUNT]]</f>
        <v>-455675.34999999986</v>
      </c>
      <c r="T1177" s="1">
        <f>+Table1[[#This Row],[Adj Total TOTAL_COST]]-Table1[[#This Row],[Current Total TOTAL_COST]]</f>
        <v>-82522.331800000044</v>
      </c>
      <c r="U1177" s="1">
        <f>+Table1[[#This Row],[Adj Total CONTRIBUTION_MARGIN]]-Table1[[#This Row],[Current Total CONTRIBUTION_MARGIN]]</f>
        <v>-41477.81</v>
      </c>
      <c r="V1177" s="1">
        <f>+Table1[[#This Row],[Adj Total OPERATING_MARGIN]]-Table1[[#This Row],[Current Total OPERATING_MARGIN]]</f>
        <v>-13804.47000000003</v>
      </c>
    </row>
    <row r="1178" spans="1:22" x14ac:dyDescent="0.3">
      <c r="A1178" t="s">
        <v>78</v>
      </c>
      <c r="B1178">
        <v>2025</v>
      </c>
      <c r="C1178" t="s">
        <v>51</v>
      </c>
      <c r="D1178" t="s">
        <v>51</v>
      </c>
      <c r="E1178" s="2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2">
        <v>1026</v>
      </c>
      <c r="L1178" s="1">
        <v>8836349.4700000007</v>
      </c>
      <c r="M1178" s="1">
        <v>11829039.07</v>
      </c>
      <c r="N1178" s="1">
        <v>1803961.2308</v>
      </c>
      <c r="O1178" s="1">
        <v>505498.3</v>
      </c>
      <c r="P1178" s="1">
        <v>-13707.86</v>
      </c>
      <c r="Q1178" s="2">
        <f>-+Table1[[#This Row],[Current Record Count]]+Table1[[#This Row],[Adj Record Count]]</f>
        <v>1026</v>
      </c>
      <c r="R1178" s="1">
        <f>+-Table1[[#This Row],[Current Total ADJUSTMENT_AMOUNT]]+Table1[[#This Row],[Adj Total ADJUSTMENT_AMOUNT]]</f>
        <v>8836349.4700000007</v>
      </c>
      <c r="S1178" s="1">
        <f>-Table1[[#This Row],[Current Total CHARGE_AMOUNT]]+Table1[[#This Row],[Adj Total CHARGE_AMOUNT]]</f>
        <v>11829039.07</v>
      </c>
      <c r="T1178" s="1">
        <f>+Table1[[#This Row],[Adj Total TOTAL_COST]]-Table1[[#This Row],[Current Total TOTAL_COST]]</f>
        <v>1803961.2308</v>
      </c>
      <c r="U1178" s="1">
        <f>+Table1[[#This Row],[Adj Total CONTRIBUTION_MARGIN]]-Table1[[#This Row],[Current Total CONTRIBUTION_MARGIN]]</f>
        <v>505498.3</v>
      </c>
      <c r="V1178" s="1">
        <f>+Table1[[#This Row],[Adj Total OPERATING_MARGIN]]-Table1[[#This Row],[Current Total OPERATING_MARGIN]]</f>
        <v>-13707.86</v>
      </c>
    </row>
    <row r="1179" spans="1:22" x14ac:dyDescent="0.3">
      <c r="A1179" t="s">
        <v>33</v>
      </c>
      <c r="B1179">
        <v>2024</v>
      </c>
      <c r="C1179" t="s">
        <v>17</v>
      </c>
      <c r="D1179" t="s">
        <v>66</v>
      </c>
      <c r="E1179" s="2">
        <v>27</v>
      </c>
      <c r="F1179" s="1">
        <v>142891.93</v>
      </c>
      <c r="G1179" s="1">
        <v>187062.84</v>
      </c>
      <c r="H1179" s="1">
        <v>35490.195899999999</v>
      </c>
      <c r="I1179" s="1">
        <v>23089.82</v>
      </c>
      <c r="J1179" s="1">
        <v>13630.35</v>
      </c>
      <c r="K1179" s="2">
        <v>2</v>
      </c>
      <c r="L1179" s="1">
        <v>14.44</v>
      </c>
      <c r="M1179" s="1">
        <v>407.38</v>
      </c>
      <c r="N1179" s="1">
        <v>112.2266</v>
      </c>
      <c r="O1179" s="1">
        <v>-39.22</v>
      </c>
      <c r="P1179" s="1">
        <v>-49.56</v>
      </c>
      <c r="Q1179" s="2">
        <f>-+Table1[[#This Row],[Current Record Count]]+Table1[[#This Row],[Adj Record Count]]</f>
        <v>-25</v>
      </c>
      <c r="R1179" s="1">
        <f>+-Table1[[#This Row],[Current Total ADJUSTMENT_AMOUNT]]+Table1[[#This Row],[Adj Total ADJUSTMENT_AMOUNT]]</f>
        <v>-142877.49</v>
      </c>
      <c r="S1179" s="1">
        <f>-Table1[[#This Row],[Current Total CHARGE_AMOUNT]]+Table1[[#This Row],[Adj Total CHARGE_AMOUNT]]</f>
        <v>-186655.46</v>
      </c>
      <c r="T1179" s="1">
        <f>+Table1[[#This Row],[Adj Total TOTAL_COST]]-Table1[[#This Row],[Current Total TOTAL_COST]]</f>
        <v>-35377.969299999997</v>
      </c>
      <c r="U1179" s="1">
        <f>+Table1[[#This Row],[Adj Total CONTRIBUTION_MARGIN]]-Table1[[#This Row],[Current Total CONTRIBUTION_MARGIN]]</f>
        <v>-23129.040000000001</v>
      </c>
      <c r="V1179" s="1">
        <f>+Table1[[#This Row],[Adj Total OPERATING_MARGIN]]-Table1[[#This Row],[Current Total OPERATING_MARGIN]]</f>
        <v>-13679.91</v>
      </c>
    </row>
    <row r="1180" spans="1:22" x14ac:dyDescent="0.3">
      <c r="A1180" t="s">
        <v>78</v>
      </c>
      <c r="B1180">
        <v>2024</v>
      </c>
      <c r="C1180" t="s">
        <v>17</v>
      </c>
      <c r="D1180" t="s">
        <v>18</v>
      </c>
      <c r="E1180" s="2">
        <v>130</v>
      </c>
      <c r="F1180" s="1">
        <v>338200.61</v>
      </c>
      <c r="G1180" s="1">
        <v>422735.17</v>
      </c>
      <c r="H1180" s="1">
        <v>96341.191699999996</v>
      </c>
      <c r="I1180" s="1">
        <v>28346.83</v>
      </c>
      <c r="J1180" s="1">
        <v>711.76</v>
      </c>
      <c r="K1180" s="2">
        <v>100</v>
      </c>
      <c r="L1180" s="1">
        <v>106898.72</v>
      </c>
      <c r="M1180" s="1">
        <v>137486.43</v>
      </c>
      <c r="N1180" s="1">
        <v>54461.051800000001</v>
      </c>
      <c r="O1180" s="1">
        <v>4303.84</v>
      </c>
      <c r="P1180" s="1">
        <v>-12911.05</v>
      </c>
      <c r="Q1180" s="2">
        <f>-+Table1[[#This Row],[Current Record Count]]+Table1[[#This Row],[Adj Record Count]]</f>
        <v>-30</v>
      </c>
      <c r="R1180" s="1">
        <f>+-Table1[[#This Row],[Current Total ADJUSTMENT_AMOUNT]]+Table1[[#This Row],[Adj Total ADJUSTMENT_AMOUNT]]</f>
        <v>-231301.88999999998</v>
      </c>
      <c r="S1180" s="1">
        <f>-Table1[[#This Row],[Current Total CHARGE_AMOUNT]]+Table1[[#This Row],[Adj Total CHARGE_AMOUNT]]</f>
        <v>-285248.74</v>
      </c>
      <c r="T1180" s="1">
        <f>+Table1[[#This Row],[Adj Total TOTAL_COST]]-Table1[[#This Row],[Current Total TOTAL_COST]]</f>
        <v>-41880.139899999995</v>
      </c>
      <c r="U1180" s="1">
        <f>+Table1[[#This Row],[Adj Total CONTRIBUTION_MARGIN]]-Table1[[#This Row],[Current Total CONTRIBUTION_MARGIN]]</f>
        <v>-24042.99</v>
      </c>
      <c r="V1180" s="1">
        <f>+Table1[[#This Row],[Adj Total OPERATING_MARGIN]]-Table1[[#This Row],[Current Total OPERATING_MARGIN]]</f>
        <v>-13622.81</v>
      </c>
    </row>
    <row r="1181" spans="1:22" x14ac:dyDescent="0.3">
      <c r="A1181" t="s">
        <v>74</v>
      </c>
      <c r="B1181">
        <v>2023</v>
      </c>
      <c r="C1181" t="s">
        <v>51</v>
      </c>
      <c r="D1181" t="s">
        <v>51</v>
      </c>
      <c r="E1181" s="2">
        <v>4336</v>
      </c>
      <c r="F1181" s="1">
        <v>667348.46</v>
      </c>
      <c r="G1181" s="1">
        <v>1030268.63</v>
      </c>
      <c r="H1181" s="1">
        <v>500580.43359999999</v>
      </c>
      <c r="I1181" s="1">
        <v>179059.74</v>
      </c>
      <c r="J1181" s="1">
        <v>13601.69</v>
      </c>
      <c r="K1181" s="2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2">
        <f>-+Table1[[#This Row],[Current Record Count]]+Table1[[#This Row],[Adj Record Count]]</f>
        <v>-4336</v>
      </c>
      <c r="R1181" s="1">
        <f>+-Table1[[#This Row],[Current Total ADJUSTMENT_AMOUNT]]+Table1[[#This Row],[Adj Total ADJUSTMENT_AMOUNT]]</f>
        <v>-667348.46</v>
      </c>
      <c r="S1181" s="1">
        <f>-Table1[[#This Row],[Current Total CHARGE_AMOUNT]]+Table1[[#This Row],[Adj Total CHARGE_AMOUNT]]</f>
        <v>-1030268.63</v>
      </c>
      <c r="T1181" s="1">
        <f>+Table1[[#This Row],[Adj Total TOTAL_COST]]-Table1[[#This Row],[Current Total TOTAL_COST]]</f>
        <v>-500580.43359999999</v>
      </c>
      <c r="U1181" s="1">
        <f>+Table1[[#This Row],[Adj Total CONTRIBUTION_MARGIN]]-Table1[[#This Row],[Current Total CONTRIBUTION_MARGIN]]</f>
        <v>-179059.74</v>
      </c>
      <c r="V1181" s="1">
        <f>+Table1[[#This Row],[Adj Total OPERATING_MARGIN]]-Table1[[#This Row],[Current Total OPERATING_MARGIN]]</f>
        <v>-13601.69</v>
      </c>
    </row>
    <row r="1182" spans="1:22" x14ac:dyDescent="0.3">
      <c r="A1182" t="s">
        <v>22</v>
      </c>
      <c r="B1182">
        <v>2021</v>
      </c>
      <c r="C1182" t="s">
        <v>23</v>
      </c>
      <c r="D1182" t="s">
        <v>40</v>
      </c>
      <c r="E1182" s="2">
        <v>3708</v>
      </c>
      <c r="F1182" s="1">
        <v>1951121.11</v>
      </c>
      <c r="G1182" s="1">
        <v>2793515.08</v>
      </c>
      <c r="H1182" s="1">
        <v>1016795.3512</v>
      </c>
      <c r="I1182" s="1">
        <v>527829.56999999995</v>
      </c>
      <c r="J1182" s="1">
        <v>216850.14</v>
      </c>
      <c r="K1182" s="2">
        <v>3592</v>
      </c>
      <c r="L1182" s="1">
        <v>1722153.14</v>
      </c>
      <c r="M1182" s="1">
        <v>2496130.88</v>
      </c>
      <c r="N1182" s="1">
        <v>943668.56819999998</v>
      </c>
      <c r="O1182" s="1">
        <v>487257.34</v>
      </c>
      <c r="P1182" s="1">
        <v>203273.17</v>
      </c>
      <c r="Q1182" s="2">
        <f>-+Table1[[#This Row],[Current Record Count]]+Table1[[#This Row],[Adj Record Count]]</f>
        <v>-116</v>
      </c>
      <c r="R1182" s="1">
        <f>+-Table1[[#This Row],[Current Total ADJUSTMENT_AMOUNT]]+Table1[[#This Row],[Adj Total ADJUSTMENT_AMOUNT]]</f>
        <v>-228967.9700000002</v>
      </c>
      <c r="S1182" s="1">
        <f>-Table1[[#This Row],[Current Total CHARGE_AMOUNT]]+Table1[[#This Row],[Adj Total CHARGE_AMOUNT]]</f>
        <v>-297384.20000000019</v>
      </c>
      <c r="T1182" s="1">
        <f>+Table1[[#This Row],[Adj Total TOTAL_COST]]-Table1[[#This Row],[Current Total TOTAL_COST]]</f>
        <v>-73126.783000000054</v>
      </c>
      <c r="U1182" s="1">
        <f>+Table1[[#This Row],[Adj Total CONTRIBUTION_MARGIN]]-Table1[[#This Row],[Current Total CONTRIBUTION_MARGIN]]</f>
        <v>-40572.229999999923</v>
      </c>
      <c r="V1182" s="1">
        <f>+Table1[[#This Row],[Adj Total OPERATING_MARGIN]]-Table1[[#This Row],[Current Total OPERATING_MARGIN]]</f>
        <v>-13576.970000000001</v>
      </c>
    </row>
    <row r="1183" spans="1:22" x14ac:dyDescent="0.3">
      <c r="A1183" t="s">
        <v>33</v>
      </c>
      <c r="B1183">
        <v>2020</v>
      </c>
      <c r="C1183" t="s">
        <v>95</v>
      </c>
      <c r="D1183" t="s">
        <v>95</v>
      </c>
      <c r="E1183" s="2">
        <v>19</v>
      </c>
      <c r="F1183" s="1">
        <v>129602.77</v>
      </c>
      <c r="G1183" s="1">
        <v>189007.23</v>
      </c>
      <c r="H1183" s="1">
        <v>46375.914499999999</v>
      </c>
      <c r="I1183" s="1">
        <v>26691.83</v>
      </c>
      <c r="J1183" s="1">
        <v>12949.91</v>
      </c>
      <c r="K1183" s="2">
        <v>3</v>
      </c>
      <c r="L1183" s="1">
        <v>1775.8</v>
      </c>
      <c r="M1183" s="1">
        <v>1822.98</v>
      </c>
      <c r="N1183" s="1">
        <v>600.55610000000001</v>
      </c>
      <c r="O1183" s="1">
        <v>-484.97</v>
      </c>
      <c r="P1183" s="1">
        <v>-600.54999999999995</v>
      </c>
      <c r="Q1183" s="2">
        <f>-+Table1[[#This Row],[Current Record Count]]+Table1[[#This Row],[Adj Record Count]]</f>
        <v>-16</v>
      </c>
      <c r="R1183" s="1">
        <f>+-Table1[[#This Row],[Current Total ADJUSTMENT_AMOUNT]]+Table1[[#This Row],[Adj Total ADJUSTMENT_AMOUNT]]</f>
        <v>-127826.97</v>
      </c>
      <c r="S1183" s="1">
        <f>-Table1[[#This Row],[Current Total CHARGE_AMOUNT]]+Table1[[#This Row],[Adj Total CHARGE_AMOUNT]]</f>
        <v>-187184.25</v>
      </c>
      <c r="T1183" s="1">
        <f>+Table1[[#This Row],[Adj Total TOTAL_COST]]-Table1[[#This Row],[Current Total TOTAL_COST]]</f>
        <v>-45775.358399999997</v>
      </c>
      <c r="U1183" s="1">
        <f>+Table1[[#This Row],[Adj Total CONTRIBUTION_MARGIN]]-Table1[[#This Row],[Current Total CONTRIBUTION_MARGIN]]</f>
        <v>-27176.800000000003</v>
      </c>
      <c r="V1183" s="1">
        <f>+Table1[[#This Row],[Adj Total OPERATING_MARGIN]]-Table1[[#This Row],[Current Total OPERATING_MARGIN]]</f>
        <v>-13550.46</v>
      </c>
    </row>
    <row r="1184" spans="1:22" x14ac:dyDescent="0.3">
      <c r="A1184" t="s">
        <v>78</v>
      </c>
      <c r="B1184">
        <v>2024</v>
      </c>
      <c r="C1184" t="s">
        <v>20</v>
      </c>
      <c r="D1184" t="s">
        <v>76</v>
      </c>
      <c r="E1184" s="2">
        <v>79</v>
      </c>
      <c r="F1184" s="1">
        <v>116930.43</v>
      </c>
      <c r="G1184" s="1">
        <v>158610.51</v>
      </c>
      <c r="H1184" s="1">
        <v>31864.790199999999</v>
      </c>
      <c r="I1184" s="1">
        <v>38261.879999999997</v>
      </c>
      <c r="J1184" s="1">
        <v>30606.47</v>
      </c>
      <c r="K1184" s="2">
        <v>76</v>
      </c>
      <c r="L1184" s="1">
        <v>76451.11</v>
      </c>
      <c r="M1184" s="1">
        <v>104648.72</v>
      </c>
      <c r="N1184" s="1">
        <v>20491.021499999999</v>
      </c>
      <c r="O1184" s="1">
        <v>23133.96</v>
      </c>
      <c r="P1184" s="1">
        <v>17099.919999999998</v>
      </c>
      <c r="Q1184" s="2">
        <f>-+Table1[[#This Row],[Current Record Count]]+Table1[[#This Row],[Adj Record Count]]</f>
        <v>-3</v>
      </c>
      <c r="R1184" s="1">
        <f>+-Table1[[#This Row],[Current Total ADJUSTMENT_AMOUNT]]+Table1[[#This Row],[Adj Total ADJUSTMENT_AMOUNT]]</f>
        <v>-40479.319999999992</v>
      </c>
      <c r="S1184" s="1">
        <f>-Table1[[#This Row],[Current Total CHARGE_AMOUNT]]+Table1[[#This Row],[Adj Total CHARGE_AMOUNT]]</f>
        <v>-53961.790000000008</v>
      </c>
      <c r="T1184" s="1">
        <f>+Table1[[#This Row],[Adj Total TOTAL_COST]]-Table1[[#This Row],[Current Total TOTAL_COST]]</f>
        <v>-11373.768700000001</v>
      </c>
      <c r="U1184" s="1">
        <f>+Table1[[#This Row],[Adj Total CONTRIBUTION_MARGIN]]-Table1[[#This Row],[Current Total CONTRIBUTION_MARGIN]]</f>
        <v>-15127.919999999998</v>
      </c>
      <c r="V1184" s="1">
        <f>+Table1[[#This Row],[Adj Total OPERATING_MARGIN]]-Table1[[#This Row],[Current Total OPERATING_MARGIN]]</f>
        <v>-13506.550000000003</v>
      </c>
    </row>
    <row r="1185" spans="1:22" x14ac:dyDescent="0.3">
      <c r="A1185" t="s">
        <v>22</v>
      </c>
      <c r="B1185">
        <v>2022</v>
      </c>
      <c r="C1185" t="s">
        <v>17</v>
      </c>
      <c r="D1185" t="s">
        <v>107</v>
      </c>
      <c r="E1185" s="2">
        <v>6389</v>
      </c>
      <c r="F1185" s="1">
        <v>5188073.55</v>
      </c>
      <c r="G1185" s="1">
        <v>7126924.46</v>
      </c>
      <c r="H1185" s="1">
        <v>2343384.0181</v>
      </c>
      <c r="I1185" s="1">
        <v>778853.37</v>
      </c>
      <c r="J1185" s="1">
        <v>87958.62</v>
      </c>
      <c r="K1185" s="2">
        <v>6345</v>
      </c>
      <c r="L1185" s="1">
        <v>5011588.09</v>
      </c>
      <c r="M1185" s="1">
        <v>6902648.29</v>
      </c>
      <c r="N1185" s="1">
        <v>2304134.0685999999</v>
      </c>
      <c r="O1185" s="1">
        <v>754498</v>
      </c>
      <c r="P1185" s="1">
        <v>74530.41</v>
      </c>
      <c r="Q1185" s="2">
        <f>-+Table1[[#This Row],[Current Record Count]]+Table1[[#This Row],[Adj Record Count]]</f>
        <v>-44</v>
      </c>
      <c r="R1185" s="1">
        <f>+-Table1[[#This Row],[Current Total ADJUSTMENT_AMOUNT]]+Table1[[#This Row],[Adj Total ADJUSTMENT_AMOUNT]]</f>
        <v>-176485.45999999996</v>
      </c>
      <c r="S1185" s="1">
        <f>-Table1[[#This Row],[Current Total CHARGE_AMOUNT]]+Table1[[#This Row],[Adj Total CHARGE_AMOUNT]]</f>
        <v>-224276.16999999993</v>
      </c>
      <c r="T1185" s="1">
        <f>+Table1[[#This Row],[Adj Total TOTAL_COST]]-Table1[[#This Row],[Current Total TOTAL_COST]]</f>
        <v>-39249.949500000104</v>
      </c>
      <c r="U1185" s="1">
        <f>+Table1[[#This Row],[Adj Total CONTRIBUTION_MARGIN]]-Table1[[#This Row],[Current Total CONTRIBUTION_MARGIN]]</f>
        <v>-24355.369999999995</v>
      </c>
      <c r="V1185" s="1">
        <f>+Table1[[#This Row],[Adj Total OPERATING_MARGIN]]-Table1[[#This Row],[Current Total OPERATING_MARGIN]]</f>
        <v>-13428.209999999992</v>
      </c>
    </row>
    <row r="1186" spans="1:22" x14ac:dyDescent="0.3">
      <c r="A1186" t="s">
        <v>31</v>
      </c>
      <c r="B1186">
        <v>2022</v>
      </c>
      <c r="C1186" t="s">
        <v>17</v>
      </c>
      <c r="D1186" t="s">
        <v>66</v>
      </c>
      <c r="E1186" s="2">
        <v>4</v>
      </c>
      <c r="F1186" s="1">
        <v>27758.79</v>
      </c>
      <c r="G1186" s="1">
        <v>52080.99</v>
      </c>
      <c r="H1186" s="1">
        <v>21525.8429</v>
      </c>
      <c r="I1186" s="1">
        <v>14270.72</v>
      </c>
      <c r="J1186" s="1">
        <v>6895.41</v>
      </c>
      <c r="K1186" s="2">
        <v>2</v>
      </c>
      <c r="L1186" s="1">
        <v>18120.740000000002</v>
      </c>
      <c r="M1186" s="1">
        <v>25345.49</v>
      </c>
      <c r="N1186" s="1">
        <v>13709.572099999999</v>
      </c>
      <c r="O1186" s="1">
        <v>-1525.23</v>
      </c>
      <c r="P1186" s="1">
        <v>-6484.82</v>
      </c>
      <c r="Q1186" s="2">
        <f>-+Table1[[#This Row],[Current Record Count]]+Table1[[#This Row],[Adj Record Count]]</f>
        <v>-2</v>
      </c>
      <c r="R1186" s="1">
        <f>+-Table1[[#This Row],[Current Total ADJUSTMENT_AMOUNT]]+Table1[[#This Row],[Adj Total ADJUSTMENT_AMOUNT]]</f>
        <v>-9638.0499999999993</v>
      </c>
      <c r="S1186" s="1">
        <f>-Table1[[#This Row],[Current Total CHARGE_AMOUNT]]+Table1[[#This Row],[Adj Total CHARGE_AMOUNT]]</f>
        <v>-26735.499999999996</v>
      </c>
      <c r="T1186" s="1">
        <f>+Table1[[#This Row],[Adj Total TOTAL_COST]]-Table1[[#This Row],[Current Total TOTAL_COST]]</f>
        <v>-7816.2708000000002</v>
      </c>
      <c r="U1186" s="1">
        <f>+Table1[[#This Row],[Adj Total CONTRIBUTION_MARGIN]]-Table1[[#This Row],[Current Total CONTRIBUTION_MARGIN]]</f>
        <v>-15795.949999999999</v>
      </c>
      <c r="V1186" s="1">
        <f>+Table1[[#This Row],[Adj Total OPERATING_MARGIN]]-Table1[[#This Row],[Current Total OPERATING_MARGIN]]</f>
        <v>-13380.23</v>
      </c>
    </row>
    <row r="1187" spans="1:22" x14ac:dyDescent="0.3">
      <c r="A1187" t="s">
        <v>33</v>
      </c>
      <c r="B1187">
        <v>2023</v>
      </c>
      <c r="C1187" t="s">
        <v>17</v>
      </c>
      <c r="D1187" t="s">
        <v>85</v>
      </c>
      <c r="E1187" s="2">
        <v>41</v>
      </c>
      <c r="F1187" s="1">
        <v>161260.67000000001</v>
      </c>
      <c r="G1187" s="1">
        <v>199481.3</v>
      </c>
      <c r="H1187" s="1">
        <v>31758.414000000001</v>
      </c>
      <c r="I1187" s="1">
        <v>21728.57</v>
      </c>
      <c r="J1187" s="1">
        <v>13344.32</v>
      </c>
      <c r="K1187" s="2">
        <v>2</v>
      </c>
      <c r="L1187" s="1">
        <v>156.80000000000001</v>
      </c>
      <c r="M1187" s="1">
        <v>156.80000000000001</v>
      </c>
      <c r="N1187" s="1">
        <v>26.252099999999999</v>
      </c>
      <c r="O1187" s="1">
        <v>-23.16</v>
      </c>
      <c r="P1187" s="1">
        <v>-25.78</v>
      </c>
      <c r="Q1187" s="2">
        <f>-+Table1[[#This Row],[Current Record Count]]+Table1[[#This Row],[Adj Record Count]]</f>
        <v>-39</v>
      </c>
      <c r="R1187" s="1">
        <f>+-Table1[[#This Row],[Current Total ADJUSTMENT_AMOUNT]]+Table1[[#This Row],[Adj Total ADJUSTMENT_AMOUNT]]</f>
        <v>-161103.87000000002</v>
      </c>
      <c r="S1187" s="1">
        <f>-Table1[[#This Row],[Current Total CHARGE_AMOUNT]]+Table1[[#This Row],[Adj Total CHARGE_AMOUNT]]</f>
        <v>-199324.5</v>
      </c>
      <c r="T1187" s="1">
        <f>+Table1[[#This Row],[Adj Total TOTAL_COST]]-Table1[[#This Row],[Current Total TOTAL_COST]]</f>
        <v>-31732.161899999999</v>
      </c>
      <c r="U1187" s="1">
        <f>+Table1[[#This Row],[Adj Total CONTRIBUTION_MARGIN]]-Table1[[#This Row],[Current Total CONTRIBUTION_MARGIN]]</f>
        <v>-21751.73</v>
      </c>
      <c r="V1187" s="1">
        <f>+Table1[[#This Row],[Adj Total OPERATING_MARGIN]]-Table1[[#This Row],[Current Total OPERATING_MARGIN]]</f>
        <v>-13370.1</v>
      </c>
    </row>
    <row r="1188" spans="1:22" x14ac:dyDescent="0.3">
      <c r="A1188" t="s">
        <v>33</v>
      </c>
      <c r="B1188">
        <v>2020</v>
      </c>
      <c r="C1188" t="s">
        <v>17</v>
      </c>
      <c r="D1188" t="s">
        <v>69</v>
      </c>
      <c r="E1188" s="2">
        <v>11</v>
      </c>
      <c r="F1188" s="1">
        <v>29882.31</v>
      </c>
      <c r="G1188" s="1">
        <v>50008.77</v>
      </c>
      <c r="H1188" s="1">
        <v>6789.8771999999999</v>
      </c>
      <c r="I1188" s="1">
        <v>15544.74</v>
      </c>
      <c r="J1188" s="1">
        <v>13333.62</v>
      </c>
      <c r="K1188" s="2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2">
        <f>-+Table1[[#This Row],[Current Record Count]]+Table1[[#This Row],[Adj Record Count]]</f>
        <v>-11</v>
      </c>
      <c r="R1188" s="1">
        <f>+-Table1[[#This Row],[Current Total ADJUSTMENT_AMOUNT]]+Table1[[#This Row],[Adj Total ADJUSTMENT_AMOUNT]]</f>
        <v>-29882.31</v>
      </c>
      <c r="S1188" s="1">
        <f>-Table1[[#This Row],[Current Total CHARGE_AMOUNT]]+Table1[[#This Row],[Adj Total CHARGE_AMOUNT]]</f>
        <v>-50008.77</v>
      </c>
      <c r="T1188" s="1">
        <f>+Table1[[#This Row],[Adj Total TOTAL_COST]]-Table1[[#This Row],[Current Total TOTAL_COST]]</f>
        <v>-6789.8771999999999</v>
      </c>
      <c r="U1188" s="1">
        <f>+Table1[[#This Row],[Adj Total CONTRIBUTION_MARGIN]]-Table1[[#This Row],[Current Total CONTRIBUTION_MARGIN]]</f>
        <v>-15544.74</v>
      </c>
      <c r="V1188" s="1">
        <f>+Table1[[#This Row],[Adj Total OPERATING_MARGIN]]-Table1[[#This Row],[Current Total OPERATING_MARGIN]]</f>
        <v>-13333.62</v>
      </c>
    </row>
    <row r="1189" spans="1:22" x14ac:dyDescent="0.3">
      <c r="A1189" t="s">
        <v>81</v>
      </c>
      <c r="B1189">
        <v>2022</v>
      </c>
      <c r="C1189" t="s">
        <v>34</v>
      </c>
      <c r="D1189" t="s">
        <v>34</v>
      </c>
      <c r="E1189" s="2">
        <v>3</v>
      </c>
      <c r="F1189" s="1">
        <v>391.5</v>
      </c>
      <c r="G1189" s="1">
        <v>692</v>
      </c>
      <c r="H1189" s="1">
        <v>2610.1781000000001</v>
      </c>
      <c r="I1189" s="1">
        <v>-1390.3</v>
      </c>
      <c r="J1189" s="1">
        <v>-2362.16</v>
      </c>
      <c r="K1189" s="2">
        <v>43</v>
      </c>
      <c r="L1189" s="1">
        <v>343483.28</v>
      </c>
      <c r="M1189" s="1">
        <v>447778.39</v>
      </c>
      <c r="N1189" s="1">
        <v>125741.17479999999</v>
      </c>
      <c r="O1189" s="1">
        <v>2864.5</v>
      </c>
      <c r="P1189" s="1">
        <v>-15666.13</v>
      </c>
      <c r="Q1189" s="2">
        <f>-+Table1[[#This Row],[Current Record Count]]+Table1[[#This Row],[Adj Record Count]]</f>
        <v>40</v>
      </c>
      <c r="R1189" s="1">
        <f>+-Table1[[#This Row],[Current Total ADJUSTMENT_AMOUNT]]+Table1[[#This Row],[Adj Total ADJUSTMENT_AMOUNT]]</f>
        <v>343091.78</v>
      </c>
      <c r="S1189" s="1">
        <f>-Table1[[#This Row],[Current Total CHARGE_AMOUNT]]+Table1[[#This Row],[Adj Total CHARGE_AMOUNT]]</f>
        <v>447086.39</v>
      </c>
      <c r="T1189" s="1">
        <f>+Table1[[#This Row],[Adj Total TOTAL_COST]]-Table1[[#This Row],[Current Total TOTAL_COST]]</f>
        <v>123130.99669999999</v>
      </c>
      <c r="U1189" s="1">
        <f>+Table1[[#This Row],[Adj Total CONTRIBUTION_MARGIN]]-Table1[[#This Row],[Current Total CONTRIBUTION_MARGIN]]</f>
        <v>4254.8</v>
      </c>
      <c r="V1189" s="1">
        <f>+Table1[[#This Row],[Adj Total OPERATING_MARGIN]]-Table1[[#This Row],[Current Total OPERATING_MARGIN]]</f>
        <v>-13303.97</v>
      </c>
    </row>
    <row r="1190" spans="1:22" x14ac:dyDescent="0.3">
      <c r="A1190" t="s">
        <v>81</v>
      </c>
      <c r="B1190">
        <v>2024</v>
      </c>
      <c r="C1190" t="s">
        <v>17</v>
      </c>
      <c r="D1190" t="s">
        <v>45</v>
      </c>
      <c r="E1190" s="2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2">
        <v>4</v>
      </c>
      <c r="L1190" s="1">
        <v>54144.39</v>
      </c>
      <c r="M1190" s="1">
        <v>63424.42</v>
      </c>
      <c r="N1190" s="1">
        <v>22644.799900000002</v>
      </c>
      <c r="O1190" s="1">
        <v>-10500.47</v>
      </c>
      <c r="P1190" s="1">
        <v>-13286.82</v>
      </c>
      <c r="Q1190" s="2">
        <f>-+Table1[[#This Row],[Current Record Count]]+Table1[[#This Row],[Adj Record Count]]</f>
        <v>4</v>
      </c>
      <c r="R1190" s="1">
        <f>+-Table1[[#This Row],[Current Total ADJUSTMENT_AMOUNT]]+Table1[[#This Row],[Adj Total ADJUSTMENT_AMOUNT]]</f>
        <v>54144.39</v>
      </c>
      <c r="S1190" s="1">
        <f>-Table1[[#This Row],[Current Total CHARGE_AMOUNT]]+Table1[[#This Row],[Adj Total CHARGE_AMOUNT]]</f>
        <v>63424.42</v>
      </c>
      <c r="T1190" s="1">
        <f>+Table1[[#This Row],[Adj Total TOTAL_COST]]-Table1[[#This Row],[Current Total TOTAL_COST]]</f>
        <v>22644.799900000002</v>
      </c>
      <c r="U1190" s="1">
        <f>+Table1[[#This Row],[Adj Total CONTRIBUTION_MARGIN]]-Table1[[#This Row],[Current Total CONTRIBUTION_MARGIN]]</f>
        <v>-10500.47</v>
      </c>
      <c r="V1190" s="1">
        <f>+Table1[[#This Row],[Adj Total OPERATING_MARGIN]]-Table1[[#This Row],[Current Total OPERATING_MARGIN]]</f>
        <v>-13286.82</v>
      </c>
    </row>
    <row r="1191" spans="1:22" x14ac:dyDescent="0.3">
      <c r="A1191" t="s">
        <v>35</v>
      </c>
      <c r="B1191">
        <v>2022</v>
      </c>
      <c r="C1191" t="s">
        <v>47</v>
      </c>
      <c r="D1191" t="s">
        <v>47</v>
      </c>
      <c r="E1191" s="2">
        <v>78</v>
      </c>
      <c r="F1191" s="1">
        <v>59622.54</v>
      </c>
      <c r="G1191" s="1">
        <v>82711.94</v>
      </c>
      <c r="H1191" s="1">
        <v>6904.8854000000001</v>
      </c>
      <c r="I1191" s="1">
        <v>20841.2</v>
      </c>
      <c r="J1191" s="1">
        <v>18692.54</v>
      </c>
      <c r="K1191" s="2">
        <v>65</v>
      </c>
      <c r="L1191" s="1">
        <v>23576.11</v>
      </c>
      <c r="M1191" s="1">
        <v>32419.4</v>
      </c>
      <c r="N1191" s="1">
        <v>4313.0802999999996</v>
      </c>
      <c r="O1191" s="1">
        <v>6832.99</v>
      </c>
      <c r="P1191" s="1">
        <v>5412.12</v>
      </c>
      <c r="Q1191" s="2">
        <f>-+Table1[[#This Row],[Current Record Count]]+Table1[[#This Row],[Adj Record Count]]</f>
        <v>-13</v>
      </c>
      <c r="R1191" s="1">
        <f>+-Table1[[#This Row],[Current Total ADJUSTMENT_AMOUNT]]+Table1[[#This Row],[Adj Total ADJUSTMENT_AMOUNT]]</f>
        <v>-36046.43</v>
      </c>
      <c r="S1191" s="1">
        <f>-Table1[[#This Row],[Current Total CHARGE_AMOUNT]]+Table1[[#This Row],[Adj Total CHARGE_AMOUNT]]</f>
        <v>-50292.54</v>
      </c>
      <c r="T1191" s="1">
        <f>+Table1[[#This Row],[Adj Total TOTAL_COST]]-Table1[[#This Row],[Current Total TOTAL_COST]]</f>
        <v>-2591.8051000000005</v>
      </c>
      <c r="U1191" s="1">
        <f>+Table1[[#This Row],[Adj Total CONTRIBUTION_MARGIN]]-Table1[[#This Row],[Current Total CONTRIBUTION_MARGIN]]</f>
        <v>-14008.210000000001</v>
      </c>
      <c r="V1191" s="1">
        <f>+Table1[[#This Row],[Adj Total OPERATING_MARGIN]]-Table1[[#This Row],[Current Total OPERATING_MARGIN]]</f>
        <v>-13280.420000000002</v>
      </c>
    </row>
    <row r="1192" spans="1:22" x14ac:dyDescent="0.3">
      <c r="A1192" t="s">
        <v>33</v>
      </c>
      <c r="B1192">
        <v>2020</v>
      </c>
      <c r="C1192" t="s">
        <v>20</v>
      </c>
      <c r="D1192" t="s">
        <v>61</v>
      </c>
      <c r="E1192" s="2">
        <v>39</v>
      </c>
      <c r="F1192" s="1">
        <v>206886.41</v>
      </c>
      <c r="G1192" s="1">
        <v>295240.68</v>
      </c>
      <c r="H1192" s="1">
        <v>74445.801399999997</v>
      </c>
      <c r="I1192" s="1">
        <v>46400.88</v>
      </c>
      <c r="J1192" s="1">
        <v>13205.31</v>
      </c>
      <c r="K1192" s="2">
        <v>1</v>
      </c>
      <c r="L1192" s="1">
        <v>30.63</v>
      </c>
      <c r="M1192" s="1">
        <v>30.63</v>
      </c>
      <c r="N1192" s="1">
        <v>12.9529</v>
      </c>
      <c r="O1192" s="1">
        <v>-9.34</v>
      </c>
      <c r="P1192" s="1">
        <v>-12.95</v>
      </c>
      <c r="Q1192" s="2">
        <f>-+Table1[[#This Row],[Current Record Count]]+Table1[[#This Row],[Adj Record Count]]</f>
        <v>-38</v>
      </c>
      <c r="R1192" s="1">
        <f>+-Table1[[#This Row],[Current Total ADJUSTMENT_AMOUNT]]+Table1[[#This Row],[Adj Total ADJUSTMENT_AMOUNT]]</f>
        <v>-206855.78</v>
      </c>
      <c r="S1192" s="1">
        <f>-Table1[[#This Row],[Current Total CHARGE_AMOUNT]]+Table1[[#This Row],[Adj Total CHARGE_AMOUNT]]</f>
        <v>-295210.05</v>
      </c>
      <c r="T1192" s="1">
        <f>+Table1[[#This Row],[Adj Total TOTAL_COST]]-Table1[[#This Row],[Current Total TOTAL_COST]]</f>
        <v>-74432.848499999993</v>
      </c>
      <c r="U1192" s="1">
        <f>+Table1[[#This Row],[Adj Total CONTRIBUTION_MARGIN]]-Table1[[#This Row],[Current Total CONTRIBUTION_MARGIN]]</f>
        <v>-46410.219999999994</v>
      </c>
      <c r="V1192" s="1">
        <f>+Table1[[#This Row],[Adj Total OPERATING_MARGIN]]-Table1[[#This Row],[Current Total OPERATING_MARGIN]]</f>
        <v>-13218.26</v>
      </c>
    </row>
    <row r="1193" spans="1:22" x14ac:dyDescent="0.3">
      <c r="A1193" t="s">
        <v>81</v>
      </c>
      <c r="B1193">
        <v>2023</v>
      </c>
      <c r="C1193" t="s">
        <v>17</v>
      </c>
      <c r="D1193" t="s">
        <v>91</v>
      </c>
      <c r="E1193" s="2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2">
        <v>3</v>
      </c>
      <c r="L1193" s="1">
        <v>10848.24</v>
      </c>
      <c r="M1193" s="1">
        <v>14262.68</v>
      </c>
      <c r="N1193" s="1">
        <v>16649.371999999999</v>
      </c>
      <c r="O1193" s="1">
        <v>-3208.78</v>
      </c>
      <c r="P1193" s="1">
        <v>-13198.35</v>
      </c>
      <c r="Q1193" s="2">
        <f>-+Table1[[#This Row],[Current Record Count]]+Table1[[#This Row],[Adj Record Count]]</f>
        <v>3</v>
      </c>
      <c r="R1193" s="1">
        <f>+-Table1[[#This Row],[Current Total ADJUSTMENT_AMOUNT]]+Table1[[#This Row],[Adj Total ADJUSTMENT_AMOUNT]]</f>
        <v>10848.24</v>
      </c>
      <c r="S1193" s="1">
        <f>-Table1[[#This Row],[Current Total CHARGE_AMOUNT]]+Table1[[#This Row],[Adj Total CHARGE_AMOUNT]]</f>
        <v>14262.68</v>
      </c>
      <c r="T1193" s="1">
        <f>+Table1[[#This Row],[Adj Total TOTAL_COST]]-Table1[[#This Row],[Current Total TOTAL_COST]]</f>
        <v>16649.371999999999</v>
      </c>
      <c r="U1193" s="1">
        <f>+Table1[[#This Row],[Adj Total CONTRIBUTION_MARGIN]]-Table1[[#This Row],[Current Total CONTRIBUTION_MARGIN]]</f>
        <v>-3208.78</v>
      </c>
      <c r="V1193" s="1">
        <f>+Table1[[#This Row],[Adj Total OPERATING_MARGIN]]-Table1[[#This Row],[Current Total OPERATING_MARGIN]]</f>
        <v>-13198.35</v>
      </c>
    </row>
    <row r="1194" spans="1:22" x14ac:dyDescent="0.3">
      <c r="A1194" t="s">
        <v>16</v>
      </c>
      <c r="B1194">
        <v>2023</v>
      </c>
      <c r="C1194" t="s">
        <v>67</v>
      </c>
      <c r="D1194" t="s">
        <v>67</v>
      </c>
      <c r="E1194" s="2">
        <v>5911</v>
      </c>
      <c r="F1194" s="1">
        <v>1576905.99</v>
      </c>
      <c r="G1194" s="1">
        <v>2407331.5699999998</v>
      </c>
      <c r="H1194" s="1">
        <v>365229.91450000001</v>
      </c>
      <c r="I1194" s="1">
        <v>623969.85</v>
      </c>
      <c r="J1194" s="1">
        <v>518162.84</v>
      </c>
      <c r="K1194" s="2">
        <v>5816</v>
      </c>
      <c r="L1194" s="1">
        <v>1489358.85</v>
      </c>
      <c r="M1194" s="1">
        <v>2287033.86</v>
      </c>
      <c r="N1194" s="1">
        <v>339858.43359999999</v>
      </c>
      <c r="O1194" s="1">
        <v>601208.81000000006</v>
      </c>
      <c r="P1194" s="1">
        <v>504968.59</v>
      </c>
      <c r="Q1194" s="2">
        <f>-+Table1[[#This Row],[Current Record Count]]+Table1[[#This Row],[Adj Record Count]]</f>
        <v>-95</v>
      </c>
      <c r="R1194" s="1">
        <f>+-Table1[[#This Row],[Current Total ADJUSTMENT_AMOUNT]]+Table1[[#This Row],[Adj Total ADJUSTMENT_AMOUNT]]</f>
        <v>-87547.139999999898</v>
      </c>
      <c r="S1194" s="1">
        <f>-Table1[[#This Row],[Current Total CHARGE_AMOUNT]]+Table1[[#This Row],[Adj Total CHARGE_AMOUNT]]</f>
        <v>-120297.70999999996</v>
      </c>
      <c r="T1194" s="1">
        <f>+Table1[[#This Row],[Adj Total TOTAL_COST]]-Table1[[#This Row],[Current Total TOTAL_COST]]</f>
        <v>-25371.480900000024</v>
      </c>
      <c r="U1194" s="1">
        <f>+Table1[[#This Row],[Adj Total CONTRIBUTION_MARGIN]]-Table1[[#This Row],[Current Total CONTRIBUTION_MARGIN]]</f>
        <v>-22761.039999999921</v>
      </c>
      <c r="V1194" s="1">
        <f>+Table1[[#This Row],[Adj Total OPERATING_MARGIN]]-Table1[[#This Row],[Current Total OPERATING_MARGIN]]</f>
        <v>-13194.25</v>
      </c>
    </row>
    <row r="1195" spans="1:22" x14ac:dyDescent="0.3">
      <c r="A1195" t="s">
        <v>16</v>
      </c>
      <c r="B1195">
        <v>2023</v>
      </c>
      <c r="C1195" t="s">
        <v>17</v>
      </c>
      <c r="D1195" t="s">
        <v>96</v>
      </c>
      <c r="E1195" s="2">
        <v>1089</v>
      </c>
      <c r="F1195" s="1">
        <v>424204.44</v>
      </c>
      <c r="G1195" s="1">
        <v>547545.80000000005</v>
      </c>
      <c r="H1195" s="1">
        <v>86140.685500000007</v>
      </c>
      <c r="I1195" s="1">
        <v>90092.11</v>
      </c>
      <c r="J1195" s="1">
        <v>71067.02</v>
      </c>
      <c r="K1195" s="2">
        <v>1080</v>
      </c>
      <c r="L1195" s="1">
        <v>384377.74</v>
      </c>
      <c r="M1195" s="1">
        <v>491033.41</v>
      </c>
      <c r="N1195" s="1">
        <v>80130.137600000002</v>
      </c>
      <c r="O1195" s="1">
        <v>75253.66</v>
      </c>
      <c r="P1195" s="1">
        <v>57876.74</v>
      </c>
      <c r="Q1195" s="2">
        <f>-+Table1[[#This Row],[Current Record Count]]+Table1[[#This Row],[Adj Record Count]]</f>
        <v>-9</v>
      </c>
      <c r="R1195" s="1">
        <f>+-Table1[[#This Row],[Current Total ADJUSTMENT_AMOUNT]]+Table1[[#This Row],[Adj Total ADJUSTMENT_AMOUNT]]</f>
        <v>-39826.700000000012</v>
      </c>
      <c r="S1195" s="1">
        <f>-Table1[[#This Row],[Current Total CHARGE_AMOUNT]]+Table1[[#This Row],[Adj Total CHARGE_AMOUNT]]</f>
        <v>-56512.390000000072</v>
      </c>
      <c r="T1195" s="1">
        <f>+Table1[[#This Row],[Adj Total TOTAL_COST]]-Table1[[#This Row],[Current Total TOTAL_COST]]</f>
        <v>-6010.547900000005</v>
      </c>
      <c r="U1195" s="1">
        <f>+Table1[[#This Row],[Adj Total CONTRIBUTION_MARGIN]]-Table1[[#This Row],[Current Total CONTRIBUTION_MARGIN]]</f>
        <v>-14838.449999999997</v>
      </c>
      <c r="V1195" s="1">
        <f>+Table1[[#This Row],[Adj Total OPERATING_MARGIN]]-Table1[[#This Row],[Current Total OPERATING_MARGIN]]</f>
        <v>-13190.280000000006</v>
      </c>
    </row>
    <row r="1196" spans="1:22" x14ac:dyDescent="0.3">
      <c r="A1196" t="s">
        <v>82</v>
      </c>
      <c r="B1196">
        <v>2023</v>
      </c>
      <c r="C1196" t="s">
        <v>29</v>
      </c>
      <c r="D1196" t="s">
        <v>43</v>
      </c>
      <c r="E1196" s="2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2">
        <v>19</v>
      </c>
      <c r="L1196" s="1">
        <v>463734.2</v>
      </c>
      <c r="M1196" s="1">
        <v>528726.56999999995</v>
      </c>
      <c r="N1196" s="1">
        <v>82207.399699999994</v>
      </c>
      <c r="O1196" s="1">
        <v>3897.74</v>
      </c>
      <c r="P1196" s="1">
        <v>-13139.27</v>
      </c>
      <c r="Q1196" s="2">
        <f>-+Table1[[#This Row],[Current Record Count]]+Table1[[#This Row],[Adj Record Count]]</f>
        <v>19</v>
      </c>
      <c r="R1196" s="1">
        <f>+-Table1[[#This Row],[Current Total ADJUSTMENT_AMOUNT]]+Table1[[#This Row],[Adj Total ADJUSTMENT_AMOUNT]]</f>
        <v>463734.2</v>
      </c>
      <c r="S1196" s="1">
        <f>-Table1[[#This Row],[Current Total CHARGE_AMOUNT]]+Table1[[#This Row],[Adj Total CHARGE_AMOUNT]]</f>
        <v>528726.56999999995</v>
      </c>
      <c r="T1196" s="1">
        <f>+Table1[[#This Row],[Adj Total TOTAL_COST]]-Table1[[#This Row],[Current Total TOTAL_COST]]</f>
        <v>82207.399699999994</v>
      </c>
      <c r="U1196" s="1">
        <f>+Table1[[#This Row],[Adj Total CONTRIBUTION_MARGIN]]-Table1[[#This Row],[Current Total CONTRIBUTION_MARGIN]]</f>
        <v>3897.74</v>
      </c>
      <c r="V1196" s="1">
        <f>+Table1[[#This Row],[Adj Total OPERATING_MARGIN]]-Table1[[#This Row],[Current Total OPERATING_MARGIN]]</f>
        <v>-13139.27</v>
      </c>
    </row>
    <row r="1197" spans="1:22" x14ac:dyDescent="0.3">
      <c r="A1197" t="s">
        <v>35</v>
      </c>
      <c r="B1197">
        <v>2024</v>
      </c>
      <c r="C1197" t="s">
        <v>17</v>
      </c>
      <c r="D1197" t="s">
        <v>18</v>
      </c>
      <c r="E1197" s="2">
        <v>451</v>
      </c>
      <c r="F1197" s="1">
        <v>348705.25</v>
      </c>
      <c r="G1197" s="1">
        <v>478883.32</v>
      </c>
      <c r="H1197" s="1">
        <v>116286.704</v>
      </c>
      <c r="I1197" s="1">
        <v>85509.83</v>
      </c>
      <c r="J1197" s="1">
        <v>51473.13</v>
      </c>
      <c r="K1197" s="2">
        <v>424</v>
      </c>
      <c r="L1197" s="1">
        <v>308794.39</v>
      </c>
      <c r="M1197" s="1">
        <v>408712.1</v>
      </c>
      <c r="N1197" s="1">
        <v>98305.676300000006</v>
      </c>
      <c r="O1197" s="1">
        <v>67088.33</v>
      </c>
      <c r="P1197" s="1">
        <v>38339.47</v>
      </c>
      <c r="Q1197" s="2">
        <f>-+Table1[[#This Row],[Current Record Count]]+Table1[[#This Row],[Adj Record Count]]</f>
        <v>-27</v>
      </c>
      <c r="R1197" s="1">
        <f>+-Table1[[#This Row],[Current Total ADJUSTMENT_AMOUNT]]+Table1[[#This Row],[Adj Total ADJUSTMENT_AMOUNT]]</f>
        <v>-39910.859999999986</v>
      </c>
      <c r="S1197" s="1">
        <f>-Table1[[#This Row],[Current Total CHARGE_AMOUNT]]+Table1[[#This Row],[Adj Total CHARGE_AMOUNT]]</f>
        <v>-70171.22000000003</v>
      </c>
      <c r="T1197" s="1">
        <f>+Table1[[#This Row],[Adj Total TOTAL_COST]]-Table1[[#This Row],[Current Total TOTAL_COST]]</f>
        <v>-17981.027699999991</v>
      </c>
      <c r="U1197" s="1">
        <f>+Table1[[#This Row],[Adj Total CONTRIBUTION_MARGIN]]-Table1[[#This Row],[Current Total CONTRIBUTION_MARGIN]]</f>
        <v>-18421.5</v>
      </c>
      <c r="V1197" s="1">
        <f>+Table1[[#This Row],[Adj Total OPERATING_MARGIN]]-Table1[[#This Row],[Current Total OPERATING_MARGIN]]</f>
        <v>-13133.659999999996</v>
      </c>
    </row>
    <row r="1198" spans="1:22" x14ac:dyDescent="0.3">
      <c r="A1198" t="s">
        <v>22</v>
      </c>
      <c r="B1198">
        <v>2020</v>
      </c>
      <c r="C1198" t="s">
        <v>23</v>
      </c>
      <c r="D1198" t="s">
        <v>40</v>
      </c>
      <c r="E1198" s="2">
        <v>4515</v>
      </c>
      <c r="F1198" s="1">
        <v>1943757.2</v>
      </c>
      <c r="G1198" s="1">
        <v>2995782.66</v>
      </c>
      <c r="H1198" s="1">
        <v>1150154.9894999999</v>
      </c>
      <c r="I1198" s="1">
        <v>223186.78</v>
      </c>
      <c r="J1198" s="1">
        <v>-112269.3</v>
      </c>
      <c r="K1198" s="2">
        <v>4397</v>
      </c>
      <c r="L1198" s="1">
        <v>1784319.7</v>
      </c>
      <c r="M1198" s="1">
        <v>2740228.15</v>
      </c>
      <c r="N1198" s="1">
        <v>1073040.5005000001</v>
      </c>
      <c r="O1198" s="1">
        <v>185151.05</v>
      </c>
      <c r="P1198" s="1">
        <v>-125371.81</v>
      </c>
      <c r="Q1198" s="2">
        <f>-+Table1[[#This Row],[Current Record Count]]+Table1[[#This Row],[Adj Record Count]]</f>
        <v>-118</v>
      </c>
      <c r="R1198" s="1">
        <f>+-Table1[[#This Row],[Current Total ADJUSTMENT_AMOUNT]]+Table1[[#This Row],[Adj Total ADJUSTMENT_AMOUNT]]</f>
        <v>-159437.5</v>
      </c>
      <c r="S1198" s="1">
        <f>-Table1[[#This Row],[Current Total CHARGE_AMOUNT]]+Table1[[#This Row],[Adj Total CHARGE_AMOUNT]]</f>
        <v>-255554.51000000024</v>
      </c>
      <c r="T1198" s="1">
        <f>+Table1[[#This Row],[Adj Total TOTAL_COST]]-Table1[[#This Row],[Current Total TOTAL_COST]]</f>
        <v>-77114.488999999827</v>
      </c>
      <c r="U1198" s="1">
        <f>+Table1[[#This Row],[Adj Total CONTRIBUTION_MARGIN]]-Table1[[#This Row],[Current Total CONTRIBUTION_MARGIN]]</f>
        <v>-38035.73000000001</v>
      </c>
      <c r="V1198" s="1">
        <f>+Table1[[#This Row],[Adj Total OPERATING_MARGIN]]-Table1[[#This Row],[Current Total OPERATING_MARGIN]]</f>
        <v>-13102.509999999995</v>
      </c>
    </row>
    <row r="1199" spans="1:22" x14ac:dyDescent="0.3">
      <c r="A1199" t="s">
        <v>39</v>
      </c>
      <c r="B1199">
        <v>2024</v>
      </c>
      <c r="C1199" t="s">
        <v>23</v>
      </c>
      <c r="D1199" t="s">
        <v>24</v>
      </c>
      <c r="E1199" s="2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2">
        <v>3</v>
      </c>
      <c r="L1199" s="1">
        <v>82896.33</v>
      </c>
      <c r="M1199" s="1">
        <v>93840.03</v>
      </c>
      <c r="N1199" s="1">
        <v>23736.326000000001</v>
      </c>
      <c r="O1199" s="1">
        <v>-5394.83</v>
      </c>
      <c r="P1199" s="1">
        <v>-13065.74</v>
      </c>
      <c r="Q1199" s="2">
        <f>-+Table1[[#This Row],[Current Record Count]]+Table1[[#This Row],[Adj Record Count]]</f>
        <v>3</v>
      </c>
      <c r="R1199" s="1">
        <f>+-Table1[[#This Row],[Current Total ADJUSTMENT_AMOUNT]]+Table1[[#This Row],[Adj Total ADJUSTMENT_AMOUNT]]</f>
        <v>82896.33</v>
      </c>
      <c r="S1199" s="1">
        <f>-Table1[[#This Row],[Current Total CHARGE_AMOUNT]]+Table1[[#This Row],[Adj Total CHARGE_AMOUNT]]</f>
        <v>93840.03</v>
      </c>
      <c r="T1199" s="1">
        <f>+Table1[[#This Row],[Adj Total TOTAL_COST]]-Table1[[#This Row],[Current Total TOTAL_COST]]</f>
        <v>23736.326000000001</v>
      </c>
      <c r="U1199" s="1">
        <f>+Table1[[#This Row],[Adj Total CONTRIBUTION_MARGIN]]-Table1[[#This Row],[Current Total CONTRIBUTION_MARGIN]]</f>
        <v>-5394.83</v>
      </c>
      <c r="V1199" s="1">
        <f>+Table1[[#This Row],[Adj Total OPERATING_MARGIN]]-Table1[[#This Row],[Current Total OPERATING_MARGIN]]</f>
        <v>-13065.74</v>
      </c>
    </row>
    <row r="1200" spans="1:22" x14ac:dyDescent="0.3">
      <c r="A1200" t="s">
        <v>35</v>
      </c>
      <c r="B1200">
        <v>2020</v>
      </c>
      <c r="C1200" t="s">
        <v>17</v>
      </c>
      <c r="D1200" t="s">
        <v>86</v>
      </c>
      <c r="E1200" s="2">
        <v>455</v>
      </c>
      <c r="F1200" s="1">
        <v>423665.72</v>
      </c>
      <c r="G1200" s="1">
        <v>541230.15</v>
      </c>
      <c r="H1200" s="1">
        <v>83313.643599999996</v>
      </c>
      <c r="I1200" s="1">
        <v>61056.32</v>
      </c>
      <c r="J1200" s="1">
        <v>30352.880000000001</v>
      </c>
      <c r="K1200" s="2">
        <v>444</v>
      </c>
      <c r="L1200" s="1">
        <v>366463.75</v>
      </c>
      <c r="M1200" s="1">
        <v>458699.06</v>
      </c>
      <c r="N1200" s="1">
        <v>71075.415800000002</v>
      </c>
      <c r="O1200" s="1">
        <v>43556.83</v>
      </c>
      <c r="P1200" s="1">
        <v>17301.75</v>
      </c>
      <c r="Q1200" s="2">
        <f>-+Table1[[#This Row],[Current Record Count]]+Table1[[#This Row],[Adj Record Count]]</f>
        <v>-11</v>
      </c>
      <c r="R1200" s="1">
        <f>+-Table1[[#This Row],[Current Total ADJUSTMENT_AMOUNT]]+Table1[[#This Row],[Adj Total ADJUSTMENT_AMOUNT]]</f>
        <v>-57201.969999999972</v>
      </c>
      <c r="S1200" s="1">
        <f>-Table1[[#This Row],[Current Total CHARGE_AMOUNT]]+Table1[[#This Row],[Adj Total CHARGE_AMOUNT]]</f>
        <v>-82531.090000000026</v>
      </c>
      <c r="T1200" s="1">
        <f>+Table1[[#This Row],[Adj Total TOTAL_COST]]-Table1[[#This Row],[Current Total TOTAL_COST]]</f>
        <v>-12238.227799999993</v>
      </c>
      <c r="U1200" s="1">
        <f>+Table1[[#This Row],[Adj Total CONTRIBUTION_MARGIN]]-Table1[[#This Row],[Current Total CONTRIBUTION_MARGIN]]</f>
        <v>-17499.489999999998</v>
      </c>
      <c r="V1200" s="1">
        <f>+Table1[[#This Row],[Adj Total OPERATING_MARGIN]]-Table1[[#This Row],[Current Total OPERATING_MARGIN]]</f>
        <v>-13051.130000000001</v>
      </c>
    </row>
    <row r="1201" spans="1:22" x14ac:dyDescent="0.3">
      <c r="A1201" t="s">
        <v>39</v>
      </c>
      <c r="B1201">
        <v>2024</v>
      </c>
      <c r="C1201" t="s">
        <v>29</v>
      </c>
      <c r="D1201" t="s">
        <v>43</v>
      </c>
      <c r="E1201" s="2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2">
        <v>12</v>
      </c>
      <c r="L1201" s="1">
        <v>313423.40000000002</v>
      </c>
      <c r="M1201" s="1">
        <v>445480.18</v>
      </c>
      <c r="N1201" s="1">
        <v>149551.2101</v>
      </c>
      <c r="O1201" s="1">
        <v>33311.65</v>
      </c>
      <c r="P1201" s="1">
        <v>-13051.05</v>
      </c>
      <c r="Q1201" s="2">
        <f>-+Table1[[#This Row],[Current Record Count]]+Table1[[#This Row],[Adj Record Count]]</f>
        <v>12</v>
      </c>
      <c r="R1201" s="1">
        <f>+-Table1[[#This Row],[Current Total ADJUSTMENT_AMOUNT]]+Table1[[#This Row],[Adj Total ADJUSTMENT_AMOUNT]]</f>
        <v>313423.40000000002</v>
      </c>
      <c r="S1201" s="1">
        <f>-Table1[[#This Row],[Current Total CHARGE_AMOUNT]]+Table1[[#This Row],[Adj Total CHARGE_AMOUNT]]</f>
        <v>445480.18</v>
      </c>
      <c r="T1201" s="1">
        <f>+Table1[[#This Row],[Adj Total TOTAL_COST]]-Table1[[#This Row],[Current Total TOTAL_COST]]</f>
        <v>149551.2101</v>
      </c>
      <c r="U1201" s="1">
        <f>+Table1[[#This Row],[Adj Total CONTRIBUTION_MARGIN]]-Table1[[#This Row],[Current Total CONTRIBUTION_MARGIN]]</f>
        <v>33311.65</v>
      </c>
      <c r="V1201" s="1">
        <f>+Table1[[#This Row],[Adj Total OPERATING_MARGIN]]-Table1[[#This Row],[Current Total OPERATING_MARGIN]]</f>
        <v>-13051.05</v>
      </c>
    </row>
    <row r="1202" spans="1:22" x14ac:dyDescent="0.3">
      <c r="A1202" t="s">
        <v>25</v>
      </c>
      <c r="B1202">
        <v>2021</v>
      </c>
      <c r="C1202" t="s">
        <v>20</v>
      </c>
      <c r="D1202" t="s">
        <v>61</v>
      </c>
      <c r="E1202" s="2">
        <v>5</v>
      </c>
      <c r="F1202" s="1">
        <v>9340.9</v>
      </c>
      <c r="G1202" s="1">
        <v>12714.27</v>
      </c>
      <c r="H1202" s="1">
        <v>1700.9476999999999</v>
      </c>
      <c r="I1202" s="1">
        <v>2224.2600000000002</v>
      </c>
      <c r="J1202" s="1">
        <v>1900.05</v>
      </c>
      <c r="K1202" s="2">
        <v>49</v>
      </c>
      <c r="L1202" s="1">
        <v>291202.95</v>
      </c>
      <c r="M1202" s="1">
        <v>381866.19</v>
      </c>
      <c r="N1202" s="1">
        <v>104785.8002</v>
      </c>
      <c r="O1202" s="1">
        <v>18112.16</v>
      </c>
      <c r="P1202" s="1">
        <v>-11148.82</v>
      </c>
      <c r="Q1202" s="2">
        <f>-+Table1[[#This Row],[Current Record Count]]+Table1[[#This Row],[Adj Record Count]]</f>
        <v>44</v>
      </c>
      <c r="R1202" s="1">
        <f>+-Table1[[#This Row],[Current Total ADJUSTMENT_AMOUNT]]+Table1[[#This Row],[Adj Total ADJUSTMENT_AMOUNT]]</f>
        <v>281862.05</v>
      </c>
      <c r="S1202" s="1">
        <f>-Table1[[#This Row],[Current Total CHARGE_AMOUNT]]+Table1[[#This Row],[Adj Total CHARGE_AMOUNT]]</f>
        <v>369151.92</v>
      </c>
      <c r="T1202" s="1">
        <f>+Table1[[#This Row],[Adj Total TOTAL_COST]]-Table1[[#This Row],[Current Total TOTAL_COST]]</f>
        <v>103084.85249999999</v>
      </c>
      <c r="U1202" s="1">
        <f>+Table1[[#This Row],[Adj Total CONTRIBUTION_MARGIN]]-Table1[[#This Row],[Current Total CONTRIBUTION_MARGIN]]</f>
        <v>15887.9</v>
      </c>
      <c r="V1202" s="1">
        <f>+Table1[[#This Row],[Adj Total OPERATING_MARGIN]]-Table1[[#This Row],[Current Total OPERATING_MARGIN]]</f>
        <v>-13048.869999999999</v>
      </c>
    </row>
    <row r="1203" spans="1:22" x14ac:dyDescent="0.3">
      <c r="A1203" t="s">
        <v>31</v>
      </c>
      <c r="B1203">
        <v>2025</v>
      </c>
      <c r="C1203" t="s">
        <v>29</v>
      </c>
      <c r="D1203" t="s">
        <v>38</v>
      </c>
      <c r="E1203" s="2">
        <v>17</v>
      </c>
      <c r="F1203" s="1">
        <v>85924.69</v>
      </c>
      <c r="G1203" s="1">
        <v>116491.38</v>
      </c>
      <c r="H1203" s="1">
        <v>17568.188300000002</v>
      </c>
      <c r="I1203" s="1">
        <v>19011.830000000002</v>
      </c>
      <c r="J1203" s="1">
        <v>13021.48</v>
      </c>
      <c r="K1203" s="2">
        <v>1</v>
      </c>
      <c r="L1203" s="1">
        <v>0</v>
      </c>
      <c r="M1203" s="1">
        <v>0</v>
      </c>
      <c r="N1203" s="1">
        <v>2.5836000000000001</v>
      </c>
      <c r="O1203" s="1">
        <v>-0.7</v>
      </c>
      <c r="P1203" s="1">
        <v>-2.58</v>
      </c>
      <c r="Q1203" s="2">
        <f>-+Table1[[#This Row],[Current Record Count]]+Table1[[#This Row],[Adj Record Count]]</f>
        <v>-16</v>
      </c>
      <c r="R1203" s="1">
        <f>+-Table1[[#This Row],[Current Total ADJUSTMENT_AMOUNT]]+Table1[[#This Row],[Adj Total ADJUSTMENT_AMOUNT]]</f>
        <v>-85924.69</v>
      </c>
      <c r="S1203" s="1">
        <f>-Table1[[#This Row],[Current Total CHARGE_AMOUNT]]+Table1[[#This Row],[Adj Total CHARGE_AMOUNT]]</f>
        <v>-116491.38</v>
      </c>
      <c r="T1203" s="1">
        <f>+Table1[[#This Row],[Adj Total TOTAL_COST]]-Table1[[#This Row],[Current Total TOTAL_COST]]</f>
        <v>-17565.6047</v>
      </c>
      <c r="U1203" s="1">
        <f>+Table1[[#This Row],[Adj Total CONTRIBUTION_MARGIN]]-Table1[[#This Row],[Current Total CONTRIBUTION_MARGIN]]</f>
        <v>-19012.530000000002</v>
      </c>
      <c r="V1203" s="1">
        <f>+Table1[[#This Row],[Adj Total OPERATING_MARGIN]]-Table1[[#This Row],[Current Total OPERATING_MARGIN]]</f>
        <v>-13024.06</v>
      </c>
    </row>
    <row r="1204" spans="1:22" x14ac:dyDescent="0.3">
      <c r="A1204" t="s">
        <v>39</v>
      </c>
      <c r="B1204">
        <v>2025</v>
      </c>
      <c r="C1204" t="s">
        <v>20</v>
      </c>
      <c r="D1204" t="s">
        <v>71</v>
      </c>
      <c r="E1204" s="2">
        <v>33</v>
      </c>
      <c r="F1204" s="1">
        <v>12081.26</v>
      </c>
      <c r="G1204" s="1">
        <v>21252</v>
      </c>
      <c r="H1204" s="1">
        <v>14779.9938</v>
      </c>
      <c r="I1204" s="1">
        <v>-5483.02</v>
      </c>
      <c r="J1204" s="1">
        <v>-10577.56</v>
      </c>
      <c r="K1204" s="2">
        <v>124</v>
      </c>
      <c r="L1204" s="1">
        <v>148558.89000000001</v>
      </c>
      <c r="M1204" s="1">
        <v>266877.59000000003</v>
      </c>
      <c r="N1204" s="1">
        <v>85001.810700000002</v>
      </c>
      <c r="O1204" s="1">
        <v>2699.76</v>
      </c>
      <c r="P1204" s="1">
        <v>-23582.799999999999</v>
      </c>
      <c r="Q1204" s="2">
        <f>-+Table1[[#This Row],[Current Record Count]]+Table1[[#This Row],[Adj Record Count]]</f>
        <v>91</v>
      </c>
      <c r="R1204" s="1">
        <f>+-Table1[[#This Row],[Current Total ADJUSTMENT_AMOUNT]]+Table1[[#This Row],[Adj Total ADJUSTMENT_AMOUNT]]</f>
        <v>136477.63</v>
      </c>
      <c r="S1204" s="1">
        <f>-Table1[[#This Row],[Current Total CHARGE_AMOUNT]]+Table1[[#This Row],[Adj Total CHARGE_AMOUNT]]</f>
        <v>245625.59000000003</v>
      </c>
      <c r="T1204" s="1">
        <f>+Table1[[#This Row],[Adj Total TOTAL_COST]]-Table1[[#This Row],[Current Total TOTAL_COST]]</f>
        <v>70221.816900000005</v>
      </c>
      <c r="U1204" s="1">
        <f>+Table1[[#This Row],[Adj Total CONTRIBUTION_MARGIN]]-Table1[[#This Row],[Current Total CONTRIBUTION_MARGIN]]</f>
        <v>8182.7800000000007</v>
      </c>
      <c r="V1204" s="1">
        <f>+Table1[[#This Row],[Adj Total OPERATING_MARGIN]]-Table1[[#This Row],[Current Total OPERATING_MARGIN]]</f>
        <v>-13005.24</v>
      </c>
    </row>
    <row r="1205" spans="1:22" x14ac:dyDescent="0.3">
      <c r="A1205" t="s">
        <v>31</v>
      </c>
      <c r="B1205">
        <v>2020</v>
      </c>
      <c r="C1205" t="s">
        <v>17</v>
      </c>
      <c r="D1205" t="s">
        <v>66</v>
      </c>
      <c r="E1205" s="2">
        <v>5</v>
      </c>
      <c r="F1205" s="1">
        <v>11696.81</v>
      </c>
      <c r="G1205" s="1">
        <v>31860.09</v>
      </c>
      <c r="H1205" s="1">
        <v>7190.8047999999999</v>
      </c>
      <c r="I1205" s="1">
        <v>15339.8</v>
      </c>
      <c r="J1205" s="1">
        <v>12998.84</v>
      </c>
      <c r="K1205" s="2">
        <v>1</v>
      </c>
      <c r="L1205" s="1">
        <v>1402.1</v>
      </c>
      <c r="M1205" s="1">
        <v>2163.75</v>
      </c>
      <c r="N1205" s="1">
        <v>744.90650000000005</v>
      </c>
      <c r="O1205" s="1">
        <v>259.74</v>
      </c>
      <c r="P1205" s="1">
        <v>16.739999999999998</v>
      </c>
      <c r="Q1205" s="2">
        <f>-+Table1[[#This Row],[Current Record Count]]+Table1[[#This Row],[Adj Record Count]]</f>
        <v>-4</v>
      </c>
      <c r="R1205" s="1">
        <f>+-Table1[[#This Row],[Current Total ADJUSTMENT_AMOUNT]]+Table1[[#This Row],[Adj Total ADJUSTMENT_AMOUNT]]</f>
        <v>-10294.709999999999</v>
      </c>
      <c r="S1205" s="1">
        <f>-Table1[[#This Row],[Current Total CHARGE_AMOUNT]]+Table1[[#This Row],[Adj Total CHARGE_AMOUNT]]</f>
        <v>-29696.34</v>
      </c>
      <c r="T1205" s="1">
        <f>+Table1[[#This Row],[Adj Total TOTAL_COST]]-Table1[[#This Row],[Current Total TOTAL_COST]]</f>
        <v>-6445.8982999999998</v>
      </c>
      <c r="U1205" s="1">
        <f>+Table1[[#This Row],[Adj Total CONTRIBUTION_MARGIN]]-Table1[[#This Row],[Current Total CONTRIBUTION_MARGIN]]</f>
        <v>-15080.06</v>
      </c>
      <c r="V1205" s="1">
        <f>+Table1[[#This Row],[Adj Total OPERATING_MARGIN]]-Table1[[#This Row],[Current Total OPERATING_MARGIN]]</f>
        <v>-12982.1</v>
      </c>
    </row>
    <row r="1206" spans="1:22" x14ac:dyDescent="0.3">
      <c r="A1206" t="s">
        <v>98</v>
      </c>
      <c r="B1206">
        <v>2024</v>
      </c>
      <c r="C1206" t="s">
        <v>17</v>
      </c>
      <c r="D1206" t="s">
        <v>56</v>
      </c>
      <c r="E1206" s="2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2">
        <v>1</v>
      </c>
      <c r="L1206" s="1">
        <v>58393.22</v>
      </c>
      <c r="M1206" s="1">
        <v>65190.31</v>
      </c>
      <c r="N1206" s="1">
        <v>19733.379400000002</v>
      </c>
      <c r="O1206" s="1">
        <v>-7263.63</v>
      </c>
      <c r="P1206" s="1">
        <v>-12936.29</v>
      </c>
      <c r="Q1206" s="2">
        <f>-+Table1[[#This Row],[Current Record Count]]+Table1[[#This Row],[Adj Record Count]]</f>
        <v>1</v>
      </c>
      <c r="R1206" s="1">
        <f>+-Table1[[#This Row],[Current Total ADJUSTMENT_AMOUNT]]+Table1[[#This Row],[Adj Total ADJUSTMENT_AMOUNT]]</f>
        <v>58393.22</v>
      </c>
      <c r="S1206" s="1">
        <f>-Table1[[#This Row],[Current Total CHARGE_AMOUNT]]+Table1[[#This Row],[Adj Total CHARGE_AMOUNT]]</f>
        <v>65190.31</v>
      </c>
      <c r="T1206" s="1">
        <f>+Table1[[#This Row],[Adj Total TOTAL_COST]]-Table1[[#This Row],[Current Total TOTAL_COST]]</f>
        <v>19733.379400000002</v>
      </c>
      <c r="U1206" s="1">
        <f>+Table1[[#This Row],[Adj Total CONTRIBUTION_MARGIN]]-Table1[[#This Row],[Current Total CONTRIBUTION_MARGIN]]</f>
        <v>-7263.63</v>
      </c>
      <c r="V1206" s="1">
        <f>+Table1[[#This Row],[Adj Total OPERATING_MARGIN]]-Table1[[#This Row],[Current Total OPERATING_MARGIN]]</f>
        <v>-12936.29</v>
      </c>
    </row>
    <row r="1207" spans="1:22" x14ac:dyDescent="0.3">
      <c r="A1207" t="s">
        <v>22</v>
      </c>
      <c r="B1207">
        <v>2022</v>
      </c>
      <c r="C1207" t="s">
        <v>20</v>
      </c>
      <c r="D1207" t="s">
        <v>103</v>
      </c>
      <c r="E1207" s="2">
        <v>2</v>
      </c>
      <c r="F1207" s="1">
        <v>14135.8</v>
      </c>
      <c r="G1207" s="1">
        <v>42854.2</v>
      </c>
      <c r="H1207" s="1">
        <v>15688.916300000001</v>
      </c>
      <c r="I1207" s="1">
        <v>17231.96</v>
      </c>
      <c r="J1207" s="1">
        <v>13029.49</v>
      </c>
      <c r="K1207" s="2">
        <v>1</v>
      </c>
      <c r="L1207" s="1">
        <v>194.56</v>
      </c>
      <c r="M1207" s="1">
        <v>608</v>
      </c>
      <c r="N1207" s="1">
        <v>301.71159999999998</v>
      </c>
      <c r="O1207" s="1">
        <v>196.48</v>
      </c>
      <c r="P1207" s="1">
        <v>111.73</v>
      </c>
      <c r="Q1207" s="2">
        <f>-+Table1[[#This Row],[Current Record Count]]+Table1[[#This Row],[Adj Record Count]]</f>
        <v>-1</v>
      </c>
      <c r="R1207" s="1">
        <f>+-Table1[[#This Row],[Current Total ADJUSTMENT_AMOUNT]]+Table1[[#This Row],[Adj Total ADJUSTMENT_AMOUNT]]</f>
        <v>-13941.24</v>
      </c>
      <c r="S1207" s="1">
        <f>-Table1[[#This Row],[Current Total CHARGE_AMOUNT]]+Table1[[#This Row],[Adj Total CHARGE_AMOUNT]]</f>
        <v>-42246.2</v>
      </c>
      <c r="T1207" s="1">
        <f>+Table1[[#This Row],[Adj Total TOTAL_COST]]-Table1[[#This Row],[Current Total TOTAL_COST]]</f>
        <v>-15387.2047</v>
      </c>
      <c r="U1207" s="1">
        <f>+Table1[[#This Row],[Adj Total CONTRIBUTION_MARGIN]]-Table1[[#This Row],[Current Total CONTRIBUTION_MARGIN]]</f>
        <v>-17035.48</v>
      </c>
      <c r="V1207" s="1">
        <f>+Table1[[#This Row],[Adj Total OPERATING_MARGIN]]-Table1[[#This Row],[Current Total OPERATING_MARGIN]]</f>
        <v>-12917.76</v>
      </c>
    </row>
    <row r="1208" spans="1:22" x14ac:dyDescent="0.3">
      <c r="A1208" t="s">
        <v>22</v>
      </c>
      <c r="B1208">
        <v>2023</v>
      </c>
      <c r="C1208" t="s">
        <v>20</v>
      </c>
      <c r="D1208" t="s">
        <v>55</v>
      </c>
      <c r="E1208" s="2">
        <v>1150</v>
      </c>
      <c r="F1208" s="1">
        <v>609889.77</v>
      </c>
      <c r="G1208" s="1">
        <v>888686</v>
      </c>
      <c r="H1208" s="1">
        <v>335685.31770000001</v>
      </c>
      <c r="I1208" s="1">
        <v>144573.16</v>
      </c>
      <c r="J1208" s="1">
        <v>34485.83</v>
      </c>
      <c r="K1208" s="2">
        <v>1124</v>
      </c>
      <c r="L1208" s="1">
        <v>363840.82</v>
      </c>
      <c r="M1208" s="1">
        <v>559336.93999999994</v>
      </c>
      <c r="N1208" s="1">
        <v>244542.96549999999</v>
      </c>
      <c r="O1208" s="1">
        <v>117720.63</v>
      </c>
      <c r="P1208" s="1">
        <v>21578.76</v>
      </c>
      <c r="Q1208" s="2">
        <f>-+Table1[[#This Row],[Current Record Count]]+Table1[[#This Row],[Adj Record Count]]</f>
        <v>-26</v>
      </c>
      <c r="R1208" s="1">
        <f>+-Table1[[#This Row],[Current Total ADJUSTMENT_AMOUNT]]+Table1[[#This Row],[Adj Total ADJUSTMENT_AMOUNT]]</f>
        <v>-246048.95</v>
      </c>
      <c r="S1208" s="1">
        <f>-Table1[[#This Row],[Current Total CHARGE_AMOUNT]]+Table1[[#This Row],[Adj Total CHARGE_AMOUNT]]</f>
        <v>-329349.06000000006</v>
      </c>
      <c r="T1208" s="1">
        <f>+Table1[[#This Row],[Adj Total TOTAL_COST]]-Table1[[#This Row],[Current Total TOTAL_COST]]</f>
        <v>-91142.352200000023</v>
      </c>
      <c r="U1208" s="1">
        <f>+Table1[[#This Row],[Adj Total CONTRIBUTION_MARGIN]]-Table1[[#This Row],[Current Total CONTRIBUTION_MARGIN]]</f>
        <v>-26852.53</v>
      </c>
      <c r="V1208" s="1">
        <f>+Table1[[#This Row],[Adj Total OPERATING_MARGIN]]-Table1[[#This Row],[Current Total OPERATING_MARGIN]]</f>
        <v>-12907.070000000003</v>
      </c>
    </row>
    <row r="1209" spans="1:22" x14ac:dyDescent="0.3">
      <c r="A1209" t="s">
        <v>22</v>
      </c>
      <c r="B1209">
        <v>2021</v>
      </c>
      <c r="C1209" t="s">
        <v>20</v>
      </c>
      <c r="D1209" t="s">
        <v>64</v>
      </c>
      <c r="E1209" s="2">
        <v>3652</v>
      </c>
      <c r="F1209" s="1">
        <v>5896265.3099999996</v>
      </c>
      <c r="G1209" s="1">
        <v>8150444.54</v>
      </c>
      <c r="H1209" s="1">
        <v>3689967.6110999999</v>
      </c>
      <c r="I1209" s="1">
        <v>840445.48</v>
      </c>
      <c r="J1209" s="1">
        <v>-356719.53</v>
      </c>
      <c r="K1209" s="2">
        <v>3569</v>
      </c>
      <c r="L1209" s="1">
        <v>5426331.5199999996</v>
      </c>
      <c r="M1209" s="1">
        <v>7554972.1399999997</v>
      </c>
      <c r="N1209" s="1">
        <v>3489045.9618000002</v>
      </c>
      <c r="O1209" s="1">
        <v>770022.56</v>
      </c>
      <c r="P1209" s="1">
        <v>-369623.16</v>
      </c>
      <c r="Q1209" s="2">
        <f>-+Table1[[#This Row],[Current Record Count]]+Table1[[#This Row],[Adj Record Count]]</f>
        <v>-83</v>
      </c>
      <c r="R1209" s="1">
        <f>+-Table1[[#This Row],[Current Total ADJUSTMENT_AMOUNT]]+Table1[[#This Row],[Adj Total ADJUSTMENT_AMOUNT]]</f>
        <v>-469933.79000000004</v>
      </c>
      <c r="S1209" s="1">
        <f>-Table1[[#This Row],[Current Total CHARGE_AMOUNT]]+Table1[[#This Row],[Adj Total CHARGE_AMOUNT]]</f>
        <v>-595472.40000000037</v>
      </c>
      <c r="T1209" s="1">
        <f>+Table1[[#This Row],[Adj Total TOTAL_COST]]-Table1[[#This Row],[Current Total TOTAL_COST]]</f>
        <v>-200921.6492999997</v>
      </c>
      <c r="U1209" s="1">
        <f>+Table1[[#This Row],[Adj Total CONTRIBUTION_MARGIN]]-Table1[[#This Row],[Current Total CONTRIBUTION_MARGIN]]</f>
        <v>-70422.919999999925</v>
      </c>
      <c r="V1209" s="1">
        <f>+Table1[[#This Row],[Adj Total OPERATING_MARGIN]]-Table1[[#This Row],[Current Total OPERATING_MARGIN]]</f>
        <v>-12903.629999999946</v>
      </c>
    </row>
    <row r="1210" spans="1:22" x14ac:dyDescent="0.3">
      <c r="A1210" t="s">
        <v>35</v>
      </c>
      <c r="B1210">
        <v>2021</v>
      </c>
      <c r="C1210" t="s">
        <v>17</v>
      </c>
      <c r="D1210" t="s">
        <v>85</v>
      </c>
      <c r="E1210" s="2">
        <v>44</v>
      </c>
      <c r="F1210" s="1">
        <v>111259.09</v>
      </c>
      <c r="G1210" s="1">
        <v>141174.31</v>
      </c>
      <c r="H1210" s="1">
        <v>21409.805199999999</v>
      </c>
      <c r="I1210" s="1">
        <v>20284.439999999999</v>
      </c>
      <c r="J1210" s="1">
        <v>14222.77</v>
      </c>
      <c r="K1210" s="2">
        <v>24</v>
      </c>
      <c r="L1210" s="1">
        <v>9963.5</v>
      </c>
      <c r="M1210" s="1">
        <v>12981</v>
      </c>
      <c r="N1210" s="1">
        <v>2779.2692000000002</v>
      </c>
      <c r="O1210" s="1">
        <v>2283.34</v>
      </c>
      <c r="P1210" s="1">
        <v>1319.79</v>
      </c>
      <c r="Q1210" s="2">
        <f>-+Table1[[#This Row],[Current Record Count]]+Table1[[#This Row],[Adj Record Count]]</f>
        <v>-20</v>
      </c>
      <c r="R1210" s="1">
        <f>+-Table1[[#This Row],[Current Total ADJUSTMENT_AMOUNT]]+Table1[[#This Row],[Adj Total ADJUSTMENT_AMOUNT]]</f>
        <v>-101295.59</v>
      </c>
      <c r="S1210" s="1">
        <f>-Table1[[#This Row],[Current Total CHARGE_AMOUNT]]+Table1[[#This Row],[Adj Total CHARGE_AMOUNT]]</f>
        <v>-128193.31</v>
      </c>
      <c r="T1210" s="1">
        <f>+Table1[[#This Row],[Adj Total TOTAL_COST]]-Table1[[#This Row],[Current Total TOTAL_COST]]</f>
        <v>-18630.536</v>
      </c>
      <c r="U1210" s="1">
        <f>+Table1[[#This Row],[Adj Total CONTRIBUTION_MARGIN]]-Table1[[#This Row],[Current Total CONTRIBUTION_MARGIN]]</f>
        <v>-18001.099999999999</v>
      </c>
      <c r="V1210" s="1">
        <f>+Table1[[#This Row],[Adj Total OPERATING_MARGIN]]-Table1[[#This Row],[Current Total OPERATING_MARGIN]]</f>
        <v>-12902.98</v>
      </c>
    </row>
    <row r="1211" spans="1:22" x14ac:dyDescent="0.3">
      <c r="A1211" t="s">
        <v>39</v>
      </c>
      <c r="B1211">
        <v>2020</v>
      </c>
      <c r="C1211" t="s">
        <v>29</v>
      </c>
      <c r="D1211" t="s">
        <v>52</v>
      </c>
      <c r="E1211" s="2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2">
        <v>13</v>
      </c>
      <c r="L1211" s="1">
        <v>128460.98</v>
      </c>
      <c r="M1211" s="1">
        <v>182938.86</v>
      </c>
      <c r="N1211" s="1">
        <v>49316.122600000002</v>
      </c>
      <c r="O1211" s="1">
        <v>5605.02</v>
      </c>
      <c r="P1211" s="1">
        <v>-12874.5</v>
      </c>
      <c r="Q1211" s="2">
        <f>-+Table1[[#This Row],[Current Record Count]]+Table1[[#This Row],[Adj Record Count]]</f>
        <v>13</v>
      </c>
      <c r="R1211" s="1">
        <f>+-Table1[[#This Row],[Current Total ADJUSTMENT_AMOUNT]]+Table1[[#This Row],[Adj Total ADJUSTMENT_AMOUNT]]</f>
        <v>128460.98</v>
      </c>
      <c r="S1211" s="1">
        <f>-Table1[[#This Row],[Current Total CHARGE_AMOUNT]]+Table1[[#This Row],[Adj Total CHARGE_AMOUNT]]</f>
        <v>182938.86</v>
      </c>
      <c r="T1211" s="1">
        <f>+Table1[[#This Row],[Adj Total TOTAL_COST]]-Table1[[#This Row],[Current Total TOTAL_COST]]</f>
        <v>49316.122600000002</v>
      </c>
      <c r="U1211" s="1">
        <f>+Table1[[#This Row],[Adj Total CONTRIBUTION_MARGIN]]-Table1[[#This Row],[Current Total CONTRIBUTION_MARGIN]]</f>
        <v>5605.02</v>
      </c>
      <c r="V1211" s="1">
        <f>+Table1[[#This Row],[Adj Total OPERATING_MARGIN]]-Table1[[#This Row],[Current Total OPERATING_MARGIN]]</f>
        <v>-12874.5</v>
      </c>
    </row>
    <row r="1212" spans="1:22" x14ac:dyDescent="0.3">
      <c r="A1212" t="s">
        <v>19</v>
      </c>
      <c r="B1212">
        <v>2023</v>
      </c>
      <c r="C1212" t="s">
        <v>51</v>
      </c>
      <c r="D1212" t="s">
        <v>51</v>
      </c>
      <c r="E1212" s="2">
        <v>17</v>
      </c>
      <c r="F1212" s="1">
        <v>179265.45</v>
      </c>
      <c r="G1212" s="1">
        <v>221159.16</v>
      </c>
      <c r="H1212" s="1">
        <v>40208.006399999998</v>
      </c>
      <c r="I1212" s="1">
        <v>23625.31</v>
      </c>
      <c r="J1212" s="1">
        <v>12861.84</v>
      </c>
      <c r="K1212" s="2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2">
        <f>-+Table1[[#This Row],[Current Record Count]]+Table1[[#This Row],[Adj Record Count]]</f>
        <v>-17</v>
      </c>
      <c r="R1212" s="1">
        <f>+-Table1[[#This Row],[Current Total ADJUSTMENT_AMOUNT]]+Table1[[#This Row],[Adj Total ADJUSTMENT_AMOUNT]]</f>
        <v>-179265.45</v>
      </c>
      <c r="S1212" s="1">
        <f>-Table1[[#This Row],[Current Total CHARGE_AMOUNT]]+Table1[[#This Row],[Adj Total CHARGE_AMOUNT]]</f>
        <v>-221159.16</v>
      </c>
      <c r="T1212" s="1">
        <f>+Table1[[#This Row],[Adj Total TOTAL_COST]]-Table1[[#This Row],[Current Total TOTAL_COST]]</f>
        <v>-40208.006399999998</v>
      </c>
      <c r="U1212" s="1">
        <f>+Table1[[#This Row],[Adj Total CONTRIBUTION_MARGIN]]-Table1[[#This Row],[Current Total CONTRIBUTION_MARGIN]]</f>
        <v>-23625.31</v>
      </c>
      <c r="V1212" s="1">
        <f>+Table1[[#This Row],[Adj Total OPERATING_MARGIN]]-Table1[[#This Row],[Current Total OPERATING_MARGIN]]</f>
        <v>-12861.84</v>
      </c>
    </row>
    <row r="1213" spans="1:22" x14ac:dyDescent="0.3">
      <c r="A1213" t="s">
        <v>33</v>
      </c>
      <c r="B1213">
        <v>2024</v>
      </c>
      <c r="C1213" t="s">
        <v>17</v>
      </c>
      <c r="D1213" t="s">
        <v>96</v>
      </c>
      <c r="E1213" s="2">
        <v>17</v>
      </c>
      <c r="F1213" s="1">
        <v>89650.06</v>
      </c>
      <c r="G1213" s="1">
        <v>111803.89</v>
      </c>
      <c r="H1213" s="1">
        <v>11994.0782</v>
      </c>
      <c r="I1213" s="1">
        <v>16539.13</v>
      </c>
      <c r="J1213" s="1">
        <v>12934.45</v>
      </c>
      <c r="K1213" s="2">
        <v>1</v>
      </c>
      <c r="L1213" s="1">
        <v>34.68</v>
      </c>
      <c r="M1213" s="1">
        <v>133</v>
      </c>
      <c r="N1213" s="1">
        <v>3.6766000000000001</v>
      </c>
      <c r="O1213" s="1">
        <v>95.36</v>
      </c>
      <c r="P1213" s="1">
        <v>95.01</v>
      </c>
      <c r="Q1213" s="2">
        <f>-+Table1[[#This Row],[Current Record Count]]+Table1[[#This Row],[Adj Record Count]]</f>
        <v>-16</v>
      </c>
      <c r="R1213" s="1">
        <f>+-Table1[[#This Row],[Current Total ADJUSTMENT_AMOUNT]]+Table1[[#This Row],[Adj Total ADJUSTMENT_AMOUNT]]</f>
        <v>-89615.38</v>
      </c>
      <c r="S1213" s="1">
        <f>-Table1[[#This Row],[Current Total CHARGE_AMOUNT]]+Table1[[#This Row],[Adj Total CHARGE_AMOUNT]]</f>
        <v>-111670.89</v>
      </c>
      <c r="T1213" s="1">
        <f>+Table1[[#This Row],[Adj Total TOTAL_COST]]-Table1[[#This Row],[Current Total TOTAL_COST]]</f>
        <v>-11990.401599999999</v>
      </c>
      <c r="U1213" s="1">
        <f>+Table1[[#This Row],[Adj Total CONTRIBUTION_MARGIN]]-Table1[[#This Row],[Current Total CONTRIBUTION_MARGIN]]</f>
        <v>-16443.77</v>
      </c>
      <c r="V1213" s="1">
        <f>+Table1[[#This Row],[Adj Total OPERATING_MARGIN]]-Table1[[#This Row],[Current Total OPERATING_MARGIN]]</f>
        <v>-12839.44</v>
      </c>
    </row>
    <row r="1214" spans="1:22" x14ac:dyDescent="0.3">
      <c r="A1214" t="s">
        <v>31</v>
      </c>
      <c r="B1214">
        <v>2023</v>
      </c>
      <c r="C1214" t="s">
        <v>51</v>
      </c>
      <c r="D1214" t="s">
        <v>51</v>
      </c>
      <c r="E1214" s="2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2">
        <v>83</v>
      </c>
      <c r="L1214" s="1">
        <v>21460.36</v>
      </c>
      <c r="M1214" s="1">
        <v>45566.080000000002</v>
      </c>
      <c r="N1214" s="1">
        <v>42347.216999999997</v>
      </c>
      <c r="O1214" s="1">
        <v>5303.59</v>
      </c>
      <c r="P1214" s="1">
        <v>-12823.78</v>
      </c>
      <c r="Q1214" s="2">
        <f>-+Table1[[#This Row],[Current Record Count]]+Table1[[#This Row],[Adj Record Count]]</f>
        <v>83</v>
      </c>
      <c r="R1214" s="1">
        <f>+-Table1[[#This Row],[Current Total ADJUSTMENT_AMOUNT]]+Table1[[#This Row],[Adj Total ADJUSTMENT_AMOUNT]]</f>
        <v>21460.36</v>
      </c>
      <c r="S1214" s="1">
        <f>-Table1[[#This Row],[Current Total CHARGE_AMOUNT]]+Table1[[#This Row],[Adj Total CHARGE_AMOUNT]]</f>
        <v>45566.080000000002</v>
      </c>
      <c r="T1214" s="1">
        <f>+Table1[[#This Row],[Adj Total TOTAL_COST]]-Table1[[#This Row],[Current Total TOTAL_COST]]</f>
        <v>42347.216999999997</v>
      </c>
      <c r="U1214" s="1">
        <f>+Table1[[#This Row],[Adj Total CONTRIBUTION_MARGIN]]-Table1[[#This Row],[Current Total CONTRIBUTION_MARGIN]]</f>
        <v>5303.59</v>
      </c>
      <c r="V1214" s="1">
        <f>+Table1[[#This Row],[Adj Total OPERATING_MARGIN]]-Table1[[#This Row],[Current Total OPERATING_MARGIN]]</f>
        <v>-12823.78</v>
      </c>
    </row>
    <row r="1215" spans="1:22" x14ac:dyDescent="0.3">
      <c r="A1215" t="s">
        <v>81</v>
      </c>
      <c r="B1215">
        <v>2022</v>
      </c>
      <c r="C1215" t="s">
        <v>29</v>
      </c>
      <c r="D1215" t="s">
        <v>36</v>
      </c>
      <c r="E1215" s="2">
        <v>6</v>
      </c>
      <c r="F1215" s="1">
        <v>1177.74</v>
      </c>
      <c r="G1215" s="1">
        <v>1752</v>
      </c>
      <c r="H1215" s="1">
        <v>3003.4877999999999</v>
      </c>
      <c r="I1215" s="1">
        <v>-955.74</v>
      </c>
      <c r="J1215" s="1">
        <v>-2423.46</v>
      </c>
      <c r="K1215" s="2">
        <v>35</v>
      </c>
      <c r="L1215" s="1">
        <v>139804.73000000001</v>
      </c>
      <c r="M1215" s="1">
        <v>249543.24</v>
      </c>
      <c r="N1215" s="1">
        <v>125753.7211</v>
      </c>
      <c r="O1215" s="1">
        <v>26943.05</v>
      </c>
      <c r="P1215" s="1">
        <v>-15237.22</v>
      </c>
      <c r="Q1215" s="2">
        <f>-+Table1[[#This Row],[Current Record Count]]+Table1[[#This Row],[Adj Record Count]]</f>
        <v>29</v>
      </c>
      <c r="R1215" s="1">
        <f>+-Table1[[#This Row],[Current Total ADJUSTMENT_AMOUNT]]+Table1[[#This Row],[Adj Total ADJUSTMENT_AMOUNT]]</f>
        <v>138626.99000000002</v>
      </c>
      <c r="S1215" s="1">
        <f>-Table1[[#This Row],[Current Total CHARGE_AMOUNT]]+Table1[[#This Row],[Adj Total CHARGE_AMOUNT]]</f>
        <v>247791.24</v>
      </c>
      <c r="T1215" s="1">
        <f>+Table1[[#This Row],[Adj Total TOTAL_COST]]-Table1[[#This Row],[Current Total TOTAL_COST]]</f>
        <v>122750.23329999999</v>
      </c>
      <c r="U1215" s="1">
        <f>+Table1[[#This Row],[Adj Total CONTRIBUTION_MARGIN]]-Table1[[#This Row],[Current Total CONTRIBUTION_MARGIN]]</f>
        <v>27898.79</v>
      </c>
      <c r="V1215" s="1">
        <f>+Table1[[#This Row],[Adj Total OPERATING_MARGIN]]-Table1[[#This Row],[Current Total OPERATING_MARGIN]]</f>
        <v>-12813.759999999998</v>
      </c>
    </row>
    <row r="1216" spans="1:22" x14ac:dyDescent="0.3">
      <c r="A1216" t="s">
        <v>22</v>
      </c>
      <c r="B1216">
        <v>2020</v>
      </c>
      <c r="C1216" t="s">
        <v>17</v>
      </c>
      <c r="D1216" t="s">
        <v>18</v>
      </c>
      <c r="E1216" s="2">
        <v>7852</v>
      </c>
      <c r="F1216" s="1">
        <v>2854200.88</v>
      </c>
      <c r="G1216" s="1">
        <v>4236149.13</v>
      </c>
      <c r="H1216" s="1">
        <v>2842910.5625999998</v>
      </c>
      <c r="I1216" s="1">
        <v>-555646.79</v>
      </c>
      <c r="J1216" s="1">
        <v>-1476132.77</v>
      </c>
      <c r="K1216" s="2">
        <v>7770</v>
      </c>
      <c r="L1216" s="1">
        <v>2589182.9500000002</v>
      </c>
      <c r="M1216" s="1">
        <v>3887260.25</v>
      </c>
      <c r="N1216" s="1">
        <v>2772012.0726999999</v>
      </c>
      <c r="O1216" s="1">
        <v>-590404.43999999994</v>
      </c>
      <c r="P1216" s="1">
        <v>-1488859.9</v>
      </c>
      <c r="Q1216" s="2">
        <f>-+Table1[[#This Row],[Current Record Count]]+Table1[[#This Row],[Adj Record Count]]</f>
        <v>-82</v>
      </c>
      <c r="R1216" s="1">
        <f>+-Table1[[#This Row],[Current Total ADJUSTMENT_AMOUNT]]+Table1[[#This Row],[Adj Total ADJUSTMENT_AMOUNT]]</f>
        <v>-265017.9299999997</v>
      </c>
      <c r="S1216" s="1">
        <f>-Table1[[#This Row],[Current Total CHARGE_AMOUNT]]+Table1[[#This Row],[Adj Total CHARGE_AMOUNT]]</f>
        <v>-348888.87999999989</v>
      </c>
      <c r="T1216" s="1">
        <f>+Table1[[#This Row],[Adj Total TOTAL_COST]]-Table1[[#This Row],[Current Total TOTAL_COST]]</f>
        <v>-70898.489899999928</v>
      </c>
      <c r="U1216" s="1">
        <f>+Table1[[#This Row],[Adj Total CONTRIBUTION_MARGIN]]-Table1[[#This Row],[Current Total CONTRIBUTION_MARGIN]]</f>
        <v>-34757.649999999907</v>
      </c>
      <c r="V1216" s="1">
        <f>+Table1[[#This Row],[Adj Total OPERATING_MARGIN]]-Table1[[#This Row],[Current Total OPERATING_MARGIN]]</f>
        <v>-12727.129999999888</v>
      </c>
    </row>
    <row r="1217" spans="1:22" x14ac:dyDescent="0.3">
      <c r="A1217" t="s">
        <v>78</v>
      </c>
      <c r="B1217">
        <v>2024</v>
      </c>
      <c r="C1217" t="s">
        <v>29</v>
      </c>
      <c r="D1217" t="s">
        <v>52</v>
      </c>
      <c r="E1217" s="2">
        <v>318</v>
      </c>
      <c r="F1217" s="1">
        <v>841015.73</v>
      </c>
      <c r="G1217" s="1">
        <v>1023950.45</v>
      </c>
      <c r="H1217" s="1">
        <v>116594.5058</v>
      </c>
      <c r="I1217" s="1">
        <v>116393.68</v>
      </c>
      <c r="J1217" s="1">
        <v>79868.460000000006</v>
      </c>
      <c r="K1217" s="2">
        <v>297</v>
      </c>
      <c r="L1217" s="1">
        <v>719253.27</v>
      </c>
      <c r="M1217" s="1">
        <v>874982.19</v>
      </c>
      <c r="N1217" s="1">
        <v>99901.8891</v>
      </c>
      <c r="O1217" s="1">
        <v>98800.13</v>
      </c>
      <c r="P1217" s="1">
        <v>67196.320000000007</v>
      </c>
      <c r="Q1217" s="2">
        <f>-+Table1[[#This Row],[Current Record Count]]+Table1[[#This Row],[Adj Record Count]]</f>
        <v>-21</v>
      </c>
      <c r="R1217" s="1">
        <f>+-Table1[[#This Row],[Current Total ADJUSTMENT_AMOUNT]]+Table1[[#This Row],[Adj Total ADJUSTMENT_AMOUNT]]</f>
        <v>-121762.45999999996</v>
      </c>
      <c r="S1217" s="1">
        <f>-Table1[[#This Row],[Current Total CHARGE_AMOUNT]]+Table1[[#This Row],[Adj Total CHARGE_AMOUNT]]</f>
        <v>-148968.26</v>
      </c>
      <c r="T1217" s="1">
        <f>+Table1[[#This Row],[Adj Total TOTAL_COST]]-Table1[[#This Row],[Current Total TOTAL_COST]]</f>
        <v>-16692.616699999999</v>
      </c>
      <c r="U1217" s="1">
        <f>+Table1[[#This Row],[Adj Total CONTRIBUTION_MARGIN]]-Table1[[#This Row],[Current Total CONTRIBUTION_MARGIN]]</f>
        <v>-17593.549999999988</v>
      </c>
      <c r="V1217" s="1">
        <f>+Table1[[#This Row],[Adj Total OPERATING_MARGIN]]-Table1[[#This Row],[Current Total OPERATING_MARGIN]]</f>
        <v>-12672.14</v>
      </c>
    </row>
    <row r="1218" spans="1:22" x14ac:dyDescent="0.3">
      <c r="A1218" t="s">
        <v>16</v>
      </c>
      <c r="B1218">
        <v>2024</v>
      </c>
      <c r="C1218" t="s">
        <v>29</v>
      </c>
      <c r="D1218" t="s">
        <v>73</v>
      </c>
      <c r="E1218" s="2">
        <v>28</v>
      </c>
      <c r="F1218" s="1">
        <v>240313.56</v>
      </c>
      <c r="G1218" s="1">
        <v>257900.59</v>
      </c>
      <c r="H1218" s="1">
        <v>58584.8514</v>
      </c>
      <c r="I1218" s="1">
        <v>20170.46</v>
      </c>
      <c r="J1218" s="1">
        <v>12716.86</v>
      </c>
      <c r="K1218" s="2">
        <v>11</v>
      </c>
      <c r="L1218" s="1">
        <v>5615.14</v>
      </c>
      <c r="M1218" s="1">
        <v>6306.75</v>
      </c>
      <c r="N1218" s="1">
        <v>603.90679999999998</v>
      </c>
      <c r="O1218" s="1">
        <v>342.68</v>
      </c>
      <c r="P1218" s="1">
        <v>92.24</v>
      </c>
      <c r="Q1218" s="2">
        <f>-+Table1[[#This Row],[Current Record Count]]+Table1[[#This Row],[Adj Record Count]]</f>
        <v>-17</v>
      </c>
      <c r="R1218" s="1">
        <f>+-Table1[[#This Row],[Current Total ADJUSTMENT_AMOUNT]]+Table1[[#This Row],[Adj Total ADJUSTMENT_AMOUNT]]</f>
        <v>-234698.41999999998</v>
      </c>
      <c r="S1218" s="1">
        <f>-Table1[[#This Row],[Current Total CHARGE_AMOUNT]]+Table1[[#This Row],[Adj Total CHARGE_AMOUNT]]</f>
        <v>-251593.84</v>
      </c>
      <c r="T1218" s="1">
        <f>+Table1[[#This Row],[Adj Total TOTAL_COST]]-Table1[[#This Row],[Current Total TOTAL_COST]]</f>
        <v>-57980.944600000003</v>
      </c>
      <c r="U1218" s="1">
        <f>+Table1[[#This Row],[Adj Total CONTRIBUTION_MARGIN]]-Table1[[#This Row],[Current Total CONTRIBUTION_MARGIN]]</f>
        <v>-19827.78</v>
      </c>
      <c r="V1218" s="1">
        <f>+Table1[[#This Row],[Adj Total OPERATING_MARGIN]]-Table1[[#This Row],[Current Total OPERATING_MARGIN]]</f>
        <v>-12624.62</v>
      </c>
    </row>
    <row r="1219" spans="1:22" x14ac:dyDescent="0.3">
      <c r="A1219" t="s">
        <v>31</v>
      </c>
      <c r="B1219">
        <v>2021</v>
      </c>
      <c r="C1219" t="s">
        <v>60</v>
      </c>
      <c r="D1219" t="s">
        <v>60</v>
      </c>
      <c r="E1219" s="2">
        <v>8</v>
      </c>
      <c r="F1219" s="1">
        <v>37319.42</v>
      </c>
      <c r="G1219" s="1">
        <v>58611.28</v>
      </c>
      <c r="H1219" s="1">
        <v>8823.3711000000003</v>
      </c>
      <c r="I1219" s="1">
        <v>16085.16</v>
      </c>
      <c r="J1219" s="1">
        <v>12587.77</v>
      </c>
      <c r="K1219" s="2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2">
        <f>-+Table1[[#This Row],[Current Record Count]]+Table1[[#This Row],[Adj Record Count]]</f>
        <v>-8</v>
      </c>
      <c r="R1219" s="1">
        <f>+-Table1[[#This Row],[Current Total ADJUSTMENT_AMOUNT]]+Table1[[#This Row],[Adj Total ADJUSTMENT_AMOUNT]]</f>
        <v>-37319.42</v>
      </c>
      <c r="S1219" s="1">
        <f>-Table1[[#This Row],[Current Total CHARGE_AMOUNT]]+Table1[[#This Row],[Adj Total CHARGE_AMOUNT]]</f>
        <v>-58611.28</v>
      </c>
      <c r="T1219" s="1">
        <f>+Table1[[#This Row],[Adj Total TOTAL_COST]]-Table1[[#This Row],[Current Total TOTAL_COST]]</f>
        <v>-8823.3711000000003</v>
      </c>
      <c r="U1219" s="1">
        <f>+Table1[[#This Row],[Adj Total CONTRIBUTION_MARGIN]]-Table1[[#This Row],[Current Total CONTRIBUTION_MARGIN]]</f>
        <v>-16085.16</v>
      </c>
      <c r="V1219" s="1">
        <f>+Table1[[#This Row],[Adj Total OPERATING_MARGIN]]-Table1[[#This Row],[Current Total OPERATING_MARGIN]]</f>
        <v>-12587.77</v>
      </c>
    </row>
    <row r="1220" spans="1:22" x14ac:dyDescent="0.3">
      <c r="A1220" t="s">
        <v>16</v>
      </c>
      <c r="B1220">
        <v>2021</v>
      </c>
      <c r="C1220" t="s">
        <v>47</v>
      </c>
      <c r="D1220" t="s">
        <v>47</v>
      </c>
      <c r="E1220" s="2">
        <v>6246</v>
      </c>
      <c r="F1220" s="1">
        <v>1886004.43</v>
      </c>
      <c r="G1220" s="1">
        <v>2528552.12</v>
      </c>
      <c r="H1220" s="1">
        <v>478935.18520000001</v>
      </c>
      <c r="I1220" s="1">
        <v>500215.92</v>
      </c>
      <c r="J1220" s="1">
        <v>396051.05</v>
      </c>
      <c r="K1220" s="2">
        <v>6208</v>
      </c>
      <c r="L1220" s="1">
        <v>1749025.65</v>
      </c>
      <c r="M1220" s="1">
        <v>2353130.71</v>
      </c>
      <c r="N1220" s="1">
        <v>449464.67700000003</v>
      </c>
      <c r="O1220" s="1">
        <v>478691.73</v>
      </c>
      <c r="P1220" s="1">
        <v>383483.55</v>
      </c>
      <c r="Q1220" s="2">
        <f>-+Table1[[#This Row],[Current Record Count]]+Table1[[#This Row],[Adj Record Count]]</f>
        <v>-38</v>
      </c>
      <c r="R1220" s="1">
        <f>+-Table1[[#This Row],[Current Total ADJUSTMENT_AMOUNT]]+Table1[[#This Row],[Adj Total ADJUSTMENT_AMOUNT]]</f>
        <v>-136978.78000000003</v>
      </c>
      <c r="S1220" s="1">
        <f>-Table1[[#This Row],[Current Total CHARGE_AMOUNT]]+Table1[[#This Row],[Adj Total CHARGE_AMOUNT]]</f>
        <v>-175421.41000000015</v>
      </c>
      <c r="T1220" s="1">
        <f>+Table1[[#This Row],[Adj Total TOTAL_COST]]-Table1[[#This Row],[Current Total TOTAL_COST]]</f>
        <v>-29470.508199999982</v>
      </c>
      <c r="U1220" s="1">
        <f>+Table1[[#This Row],[Adj Total CONTRIBUTION_MARGIN]]-Table1[[#This Row],[Current Total CONTRIBUTION_MARGIN]]</f>
        <v>-21524.190000000002</v>
      </c>
      <c r="V1220" s="1">
        <f>+Table1[[#This Row],[Adj Total OPERATING_MARGIN]]-Table1[[#This Row],[Current Total OPERATING_MARGIN]]</f>
        <v>-12567.5</v>
      </c>
    </row>
    <row r="1221" spans="1:22" x14ac:dyDescent="0.3">
      <c r="A1221" t="s">
        <v>81</v>
      </c>
      <c r="B1221">
        <v>2022</v>
      </c>
      <c r="C1221" t="s">
        <v>29</v>
      </c>
      <c r="D1221" t="s">
        <v>87</v>
      </c>
      <c r="E1221" s="2">
        <v>1</v>
      </c>
      <c r="F1221" s="1">
        <v>178.51</v>
      </c>
      <c r="G1221" s="1">
        <v>292</v>
      </c>
      <c r="H1221" s="1">
        <v>500.5813</v>
      </c>
      <c r="I1221" s="1">
        <v>-141.51</v>
      </c>
      <c r="J1221" s="1">
        <v>-386.13</v>
      </c>
      <c r="K1221" s="2">
        <v>213</v>
      </c>
      <c r="L1221" s="1">
        <v>1621940.3</v>
      </c>
      <c r="M1221" s="1">
        <v>2149825.87</v>
      </c>
      <c r="N1221" s="1">
        <v>763025.06680000003</v>
      </c>
      <c r="O1221" s="1">
        <v>152970.89000000001</v>
      </c>
      <c r="P1221" s="1">
        <v>-12920.45</v>
      </c>
      <c r="Q1221" s="2">
        <f>-+Table1[[#This Row],[Current Record Count]]+Table1[[#This Row],[Adj Record Count]]</f>
        <v>212</v>
      </c>
      <c r="R1221" s="1">
        <f>+-Table1[[#This Row],[Current Total ADJUSTMENT_AMOUNT]]+Table1[[#This Row],[Adj Total ADJUSTMENT_AMOUNT]]</f>
        <v>1621761.79</v>
      </c>
      <c r="S1221" s="1">
        <f>-Table1[[#This Row],[Current Total CHARGE_AMOUNT]]+Table1[[#This Row],[Adj Total CHARGE_AMOUNT]]</f>
        <v>2149533.87</v>
      </c>
      <c r="T1221" s="1">
        <f>+Table1[[#This Row],[Adj Total TOTAL_COST]]-Table1[[#This Row],[Current Total TOTAL_COST]]</f>
        <v>762524.48550000007</v>
      </c>
      <c r="U1221" s="1">
        <f>+Table1[[#This Row],[Adj Total CONTRIBUTION_MARGIN]]-Table1[[#This Row],[Current Total CONTRIBUTION_MARGIN]]</f>
        <v>153112.40000000002</v>
      </c>
      <c r="V1221" s="1">
        <f>+Table1[[#This Row],[Adj Total OPERATING_MARGIN]]-Table1[[#This Row],[Current Total OPERATING_MARGIN]]</f>
        <v>-12534.320000000002</v>
      </c>
    </row>
    <row r="1222" spans="1:22" x14ac:dyDescent="0.3">
      <c r="A1222" t="s">
        <v>39</v>
      </c>
      <c r="B1222">
        <v>2024</v>
      </c>
      <c r="C1222" t="s">
        <v>20</v>
      </c>
      <c r="D1222" t="s">
        <v>64</v>
      </c>
      <c r="E1222" s="2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2">
        <v>8</v>
      </c>
      <c r="L1222" s="1">
        <v>100124.27</v>
      </c>
      <c r="M1222" s="1">
        <v>119924.89</v>
      </c>
      <c r="N1222" s="1">
        <v>34627.969499999999</v>
      </c>
      <c r="O1222" s="1">
        <v>-796.36</v>
      </c>
      <c r="P1222" s="1">
        <v>-12523.14</v>
      </c>
      <c r="Q1222" s="2">
        <f>-+Table1[[#This Row],[Current Record Count]]+Table1[[#This Row],[Adj Record Count]]</f>
        <v>8</v>
      </c>
      <c r="R1222" s="1">
        <f>+-Table1[[#This Row],[Current Total ADJUSTMENT_AMOUNT]]+Table1[[#This Row],[Adj Total ADJUSTMENT_AMOUNT]]</f>
        <v>100124.27</v>
      </c>
      <c r="S1222" s="1">
        <f>-Table1[[#This Row],[Current Total CHARGE_AMOUNT]]+Table1[[#This Row],[Adj Total CHARGE_AMOUNT]]</f>
        <v>119924.89</v>
      </c>
      <c r="T1222" s="1">
        <f>+Table1[[#This Row],[Adj Total TOTAL_COST]]-Table1[[#This Row],[Current Total TOTAL_COST]]</f>
        <v>34627.969499999999</v>
      </c>
      <c r="U1222" s="1">
        <f>+Table1[[#This Row],[Adj Total CONTRIBUTION_MARGIN]]-Table1[[#This Row],[Current Total CONTRIBUTION_MARGIN]]</f>
        <v>-796.36</v>
      </c>
      <c r="V1222" s="1">
        <f>+Table1[[#This Row],[Adj Total OPERATING_MARGIN]]-Table1[[#This Row],[Current Total OPERATING_MARGIN]]</f>
        <v>-12523.14</v>
      </c>
    </row>
    <row r="1223" spans="1:22" x14ac:dyDescent="0.3">
      <c r="A1223" t="s">
        <v>78</v>
      </c>
      <c r="B1223">
        <v>2020</v>
      </c>
      <c r="C1223" t="s">
        <v>23</v>
      </c>
      <c r="D1223" t="s">
        <v>83</v>
      </c>
      <c r="E1223" s="2">
        <v>149</v>
      </c>
      <c r="F1223" s="1">
        <v>288345.09999999998</v>
      </c>
      <c r="G1223" s="1">
        <v>412806.47</v>
      </c>
      <c r="H1223" s="1">
        <v>58587.867700000003</v>
      </c>
      <c r="I1223" s="1">
        <v>89540.7</v>
      </c>
      <c r="J1223" s="1">
        <v>62968.72</v>
      </c>
      <c r="K1223" s="2">
        <v>143</v>
      </c>
      <c r="L1223" s="1">
        <v>271014.90999999997</v>
      </c>
      <c r="M1223" s="1">
        <v>379088.02</v>
      </c>
      <c r="N1223" s="1">
        <v>54674.519699999997</v>
      </c>
      <c r="O1223" s="1">
        <v>75493.039999999994</v>
      </c>
      <c r="P1223" s="1">
        <v>50513.29</v>
      </c>
      <c r="Q1223" s="2">
        <f>-+Table1[[#This Row],[Current Record Count]]+Table1[[#This Row],[Adj Record Count]]</f>
        <v>-6</v>
      </c>
      <c r="R1223" s="1">
        <f>+-Table1[[#This Row],[Current Total ADJUSTMENT_AMOUNT]]+Table1[[#This Row],[Adj Total ADJUSTMENT_AMOUNT]]</f>
        <v>-17330.190000000002</v>
      </c>
      <c r="S1223" s="1">
        <f>-Table1[[#This Row],[Current Total CHARGE_AMOUNT]]+Table1[[#This Row],[Adj Total CHARGE_AMOUNT]]</f>
        <v>-33718.449999999953</v>
      </c>
      <c r="T1223" s="1">
        <f>+Table1[[#This Row],[Adj Total TOTAL_COST]]-Table1[[#This Row],[Current Total TOTAL_COST]]</f>
        <v>-3913.3480000000054</v>
      </c>
      <c r="U1223" s="1">
        <f>+Table1[[#This Row],[Adj Total CONTRIBUTION_MARGIN]]-Table1[[#This Row],[Current Total CONTRIBUTION_MARGIN]]</f>
        <v>-14047.660000000003</v>
      </c>
      <c r="V1223" s="1">
        <f>+Table1[[#This Row],[Adj Total OPERATING_MARGIN]]-Table1[[#This Row],[Current Total OPERATING_MARGIN]]</f>
        <v>-12455.43</v>
      </c>
    </row>
    <row r="1224" spans="1:22" x14ac:dyDescent="0.3">
      <c r="A1224" t="s">
        <v>98</v>
      </c>
      <c r="B1224">
        <v>2024</v>
      </c>
      <c r="C1224" t="s">
        <v>46</v>
      </c>
      <c r="D1224" t="s">
        <v>46</v>
      </c>
      <c r="E1224" s="2">
        <v>1</v>
      </c>
      <c r="F1224" s="1">
        <v>29506.19</v>
      </c>
      <c r="G1224" s="1">
        <v>34476</v>
      </c>
      <c r="H1224" s="1">
        <v>16109.472299999999</v>
      </c>
      <c r="I1224" s="1">
        <v>-6420.6</v>
      </c>
      <c r="J1224" s="1">
        <v>-11225.85</v>
      </c>
      <c r="K1224" s="2">
        <v>2</v>
      </c>
      <c r="L1224" s="1">
        <v>94037.17</v>
      </c>
      <c r="M1224" s="1">
        <v>110734.52</v>
      </c>
      <c r="N1224" s="1">
        <v>40038.830199999997</v>
      </c>
      <c r="O1224" s="1">
        <v>-11327.22</v>
      </c>
      <c r="P1224" s="1">
        <v>-23636.02</v>
      </c>
      <c r="Q1224" s="2">
        <f>-+Table1[[#This Row],[Current Record Count]]+Table1[[#This Row],[Adj Record Count]]</f>
        <v>1</v>
      </c>
      <c r="R1224" s="1">
        <f>+-Table1[[#This Row],[Current Total ADJUSTMENT_AMOUNT]]+Table1[[#This Row],[Adj Total ADJUSTMENT_AMOUNT]]</f>
        <v>64530.979999999996</v>
      </c>
      <c r="S1224" s="1">
        <f>-Table1[[#This Row],[Current Total CHARGE_AMOUNT]]+Table1[[#This Row],[Adj Total CHARGE_AMOUNT]]</f>
        <v>76258.52</v>
      </c>
      <c r="T1224" s="1">
        <f>+Table1[[#This Row],[Adj Total TOTAL_COST]]-Table1[[#This Row],[Current Total TOTAL_COST]]</f>
        <v>23929.357899999995</v>
      </c>
      <c r="U1224" s="1">
        <f>+Table1[[#This Row],[Adj Total CONTRIBUTION_MARGIN]]-Table1[[#This Row],[Current Total CONTRIBUTION_MARGIN]]</f>
        <v>-4906.619999999999</v>
      </c>
      <c r="V1224" s="1">
        <f>+Table1[[#This Row],[Adj Total OPERATING_MARGIN]]-Table1[[#This Row],[Current Total OPERATING_MARGIN]]</f>
        <v>-12410.17</v>
      </c>
    </row>
    <row r="1225" spans="1:22" x14ac:dyDescent="0.3">
      <c r="A1225" t="s">
        <v>33</v>
      </c>
      <c r="B1225">
        <v>2022</v>
      </c>
      <c r="C1225" t="s">
        <v>20</v>
      </c>
      <c r="D1225" t="s">
        <v>61</v>
      </c>
      <c r="E1225" s="2">
        <v>30</v>
      </c>
      <c r="F1225" s="1">
        <v>206355.04</v>
      </c>
      <c r="G1225" s="1">
        <v>247702.95</v>
      </c>
      <c r="H1225" s="1">
        <v>45875.229200000002</v>
      </c>
      <c r="I1225" s="1">
        <v>27841.82</v>
      </c>
      <c r="J1225" s="1">
        <v>12368</v>
      </c>
      <c r="K1225" s="2">
        <v>2</v>
      </c>
      <c r="L1225" s="1">
        <v>46.85</v>
      </c>
      <c r="M1225" s="1">
        <v>64</v>
      </c>
      <c r="N1225" s="1">
        <v>55.031300000000002</v>
      </c>
      <c r="O1225" s="1">
        <v>-37.25</v>
      </c>
      <c r="P1225" s="1">
        <v>-38.64</v>
      </c>
      <c r="Q1225" s="2">
        <f>-+Table1[[#This Row],[Current Record Count]]+Table1[[#This Row],[Adj Record Count]]</f>
        <v>-28</v>
      </c>
      <c r="R1225" s="1">
        <f>+-Table1[[#This Row],[Current Total ADJUSTMENT_AMOUNT]]+Table1[[#This Row],[Adj Total ADJUSTMENT_AMOUNT]]</f>
        <v>-206308.19</v>
      </c>
      <c r="S1225" s="1">
        <f>-Table1[[#This Row],[Current Total CHARGE_AMOUNT]]+Table1[[#This Row],[Adj Total CHARGE_AMOUNT]]</f>
        <v>-247638.95</v>
      </c>
      <c r="T1225" s="1">
        <f>+Table1[[#This Row],[Adj Total TOTAL_COST]]-Table1[[#This Row],[Current Total TOTAL_COST]]</f>
        <v>-45820.197899999999</v>
      </c>
      <c r="U1225" s="1">
        <f>+Table1[[#This Row],[Adj Total CONTRIBUTION_MARGIN]]-Table1[[#This Row],[Current Total CONTRIBUTION_MARGIN]]</f>
        <v>-27879.07</v>
      </c>
      <c r="V1225" s="1">
        <f>+Table1[[#This Row],[Adj Total OPERATING_MARGIN]]-Table1[[#This Row],[Current Total OPERATING_MARGIN]]</f>
        <v>-12406.64</v>
      </c>
    </row>
    <row r="1226" spans="1:22" x14ac:dyDescent="0.3">
      <c r="A1226" t="s">
        <v>39</v>
      </c>
      <c r="B1226">
        <v>2021</v>
      </c>
      <c r="C1226" t="s">
        <v>50</v>
      </c>
      <c r="D1226" t="s">
        <v>50</v>
      </c>
      <c r="E1226" s="2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2">
        <v>11</v>
      </c>
      <c r="L1226" s="1">
        <v>73718.149999999994</v>
      </c>
      <c r="M1226" s="1">
        <v>81356.77</v>
      </c>
      <c r="N1226" s="1">
        <v>24374.5995</v>
      </c>
      <c r="O1226" s="1">
        <v>-2647.01</v>
      </c>
      <c r="P1226" s="1">
        <v>-12359.02</v>
      </c>
      <c r="Q1226" s="2">
        <f>-+Table1[[#This Row],[Current Record Count]]+Table1[[#This Row],[Adj Record Count]]</f>
        <v>11</v>
      </c>
      <c r="R1226" s="1">
        <f>+-Table1[[#This Row],[Current Total ADJUSTMENT_AMOUNT]]+Table1[[#This Row],[Adj Total ADJUSTMENT_AMOUNT]]</f>
        <v>73718.149999999994</v>
      </c>
      <c r="S1226" s="1">
        <f>-Table1[[#This Row],[Current Total CHARGE_AMOUNT]]+Table1[[#This Row],[Adj Total CHARGE_AMOUNT]]</f>
        <v>81356.77</v>
      </c>
      <c r="T1226" s="1">
        <f>+Table1[[#This Row],[Adj Total TOTAL_COST]]-Table1[[#This Row],[Current Total TOTAL_COST]]</f>
        <v>24374.5995</v>
      </c>
      <c r="U1226" s="1">
        <f>+Table1[[#This Row],[Adj Total CONTRIBUTION_MARGIN]]-Table1[[#This Row],[Current Total CONTRIBUTION_MARGIN]]</f>
        <v>-2647.01</v>
      </c>
      <c r="V1226" s="1">
        <f>+Table1[[#This Row],[Adj Total OPERATING_MARGIN]]-Table1[[#This Row],[Current Total OPERATING_MARGIN]]</f>
        <v>-12359.02</v>
      </c>
    </row>
    <row r="1227" spans="1:22" x14ac:dyDescent="0.3">
      <c r="A1227" t="s">
        <v>31</v>
      </c>
      <c r="B1227">
        <v>2024</v>
      </c>
      <c r="C1227" t="s">
        <v>17</v>
      </c>
      <c r="D1227" t="s">
        <v>45</v>
      </c>
      <c r="E1227" s="2">
        <v>307</v>
      </c>
      <c r="F1227" s="1">
        <v>736628.61</v>
      </c>
      <c r="G1227" s="1">
        <v>1002788.98</v>
      </c>
      <c r="H1227" s="1">
        <v>266030.4498</v>
      </c>
      <c r="I1227" s="1">
        <v>139190.32999999999</v>
      </c>
      <c r="J1227" s="1">
        <v>43907.29</v>
      </c>
      <c r="K1227" s="2">
        <v>284</v>
      </c>
      <c r="L1227" s="1">
        <v>437331.84</v>
      </c>
      <c r="M1227" s="1">
        <v>628480.39</v>
      </c>
      <c r="N1227" s="1">
        <v>181482.69459999999</v>
      </c>
      <c r="O1227" s="1">
        <v>99840.52</v>
      </c>
      <c r="P1227" s="1">
        <v>31626.639999999999</v>
      </c>
      <c r="Q1227" s="2">
        <f>-+Table1[[#This Row],[Current Record Count]]+Table1[[#This Row],[Adj Record Count]]</f>
        <v>-23</v>
      </c>
      <c r="R1227" s="1">
        <f>+-Table1[[#This Row],[Current Total ADJUSTMENT_AMOUNT]]+Table1[[#This Row],[Adj Total ADJUSTMENT_AMOUNT]]</f>
        <v>-299296.76999999996</v>
      </c>
      <c r="S1227" s="1">
        <f>-Table1[[#This Row],[Current Total CHARGE_AMOUNT]]+Table1[[#This Row],[Adj Total CHARGE_AMOUNT]]</f>
        <v>-374308.58999999997</v>
      </c>
      <c r="T1227" s="1">
        <f>+Table1[[#This Row],[Adj Total TOTAL_COST]]-Table1[[#This Row],[Current Total TOTAL_COST]]</f>
        <v>-84547.755200000014</v>
      </c>
      <c r="U1227" s="1">
        <f>+Table1[[#This Row],[Adj Total CONTRIBUTION_MARGIN]]-Table1[[#This Row],[Current Total CONTRIBUTION_MARGIN]]</f>
        <v>-39349.809999999983</v>
      </c>
      <c r="V1227" s="1">
        <f>+Table1[[#This Row],[Adj Total OPERATING_MARGIN]]-Table1[[#This Row],[Current Total OPERATING_MARGIN]]</f>
        <v>-12280.650000000001</v>
      </c>
    </row>
    <row r="1228" spans="1:22" x14ac:dyDescent="0.3">
      <c r="A1228" t="s">
        <v>31</v>
      </c>
      <c r="B1228">
        <v>2023</v>
      </c>
      <c r="C1228" t="s">
        <v>17</v>
      </c>
      <c r="D1228" t="s">
        <v>18</v>
      </c>
      <c r="E1228" s="2">
        <v>4</v>
      </c>
      <c r="F1228" s="1">
        <v>50655.95</v>
      </c>
      <c r="G1228" s="1">
        <v>74396.160000000003</v>
      </c>
      <c r="H1228" s="1">
        <v>16362.876200000001</v>
      </c>
      <c r="I1228" s="1">
        <v>18093.740000000002</v>
      </c>
      <c r="J1228" s="1">
        <v>12270.54</v>
      </c>
      <c r="K1228" s="2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2">
        <f>-+Table1[[#This Row],[Current Record Count]]+Table1[[#This Row],[Adj Record Count]]</f>
        <v>-4</v>
      </c>
      <c r="R1228" s="1">
        <f>+-Table1[[#This Row],[Current Total ADJUSTMENT_AMOUNT]]+Table1[[#This Row],[Adj Total ADJUSTMENT_AMOUNT]]</f>
        <v>-50655.95</v>
      </c>
      <c r="S1228" s="1">
        <f>-Table1[[#This Row],[Current Total CHARGE_AMOUNT]]+Table1[[#This Row],[Adj Total CHARGE_AMOUNT]]</f>
        <v>-74396.160000000003</v>
      </c>
      <c r="T1228" s="1">
        <f>+Table1[[#This Row],[Adj Total TOTAL_COST]]-Table1[[#This Row],[Current Total TOTAL_COST]]</f>
        <v>-16362.876200000001</v>
      </c>
      <c r="U1228" s="1">
        <f>+Table1[[#This Row],[Adj Total CONTRIBUTION_MARGIN]]-Table1[[#This Row],[Current Total CONTRIBUTION_MARGIN]]</f>
        <v>-18093.740000000002</v>
      </c>
      <c r="V1228" s="1">
        <f>+Table1[[#This Row],[Adj Total OPERATING_MARGIN]]-Table1[[#This Row],[Current Total OPERATING_MARGIN]]</f>
        <v>-12270.54</v>
      </c>
    </row>
    <row r="1229" spans="1:22" x14ac:dyDescent="0.3">
      <c r="A1229" t="s">
        <v>98</v>
      </c>
      <c r="B1229">
        <v>2020</v>
      </c>
      <c r="C1229" t="s">
        <v>46</v>
      </c>
      <c r="D1229" t="s">
        <v>46</v>
      </c>
      <c r="E1229" s="2">
        <v>1</v>
      </c>
      <c r="F1229" s="1">
        <v>35643.199999999997</v>
      </c>
      <c r="G1229" s="1">
        <v>35643.199999999997</v>
      </c>
      <c r="H1229" s="1">
        <v>19686.957699999999</v>
      </c>
      <c r="I1229" s="1">
        <v>-16093.28</v>
      </c>
      <c r="J1229" s="1">
        <v>-19686.96</v>
      </c>
      <c r="K1229" s="2">
        <v>2</v>
      </c>
      <c r="L1229" s="1">
        <v>71309.539999999994</v>
      </c>
      <c r="M1229" s="1">
        <v>80109.94</v>
      </c>
      <c r="N1229" s="1">
        <v>40709.5533</v>
      </c>
      <c r="O1229" s="1">
        <v>-23585.46</v>
      </c>
      <c r="P1229" s="1">
        <v>-31909.16</v>
      </c>
      <c r="Q1229" s="2">
        <f>-+Table1[[#This Row],[Current Record Count]]+Table1[[#This Row],[Adj Record Count]]</f>
        <v>1</v>
      </c>
      <c r="R1229" s="1">
        <f>+-Table1[[#This Row],[Current Total ADJUSTMENT_AMOUNT]]+Table1[[#This Row],[Adj Total ADJUSTMENT_AMOUNT]]</f>
        <v>35666.339999999997</v>
      </c>
      <c r="S1229" s="1">
        <f>-Table1[[#This Row],[Current Total CHARGE_AMOUNT]]+Table1[[#This Row],[Adj Total CHARGE_AMOUNT]]</f>
        <v>44466.740000000005</v>
      </c>
      <c r="T1229" s="1">
        <f>+Table1[[#This Row],[Adj Total TOTAL_COST]]-Table1[[#This Row],[Current Total TOTAL_COST]]</f>
        <v>21022.595600000001</v>
      </c>
      <c r="U1229" s="1">
        <f>+Table1[[#This Row],[Adj Total CONTRIBUTION_MARGIN]]-Table1[[#This Row],[Current Total CONTRIBUTION_MARGIN]]</f>
        <v>-7492.1799999999985</v>
      </c>
      <c r="V1229" s="1">
        <f>+Table1[[#This Row],[Adj Total OPERATING_MARGIN]]-Table1[[#This Row],[Current Total OPERATING_MARGIN]]</f>
        <v>-12222.2</v>
      </c>
    </row>
    <row r="1230" spans="1:22" x14ac:dyDescent="0.3">
      <c r="A1230" t="s">
        <v>78</v>
      </c>
      <c r="B1230">
        <v>2024</v>
      </c>
      <c r="C1230" t="s">
        <v>29</v>
      </c>
      <c r="D1230" t="s">
        <v>36</v>
      </c>
      <c r="E1230" s="2">
        <v>74</v>
      </c>
      <c r="F1230" s="1">
        <v>171768.2</v>
      </c>
      <c r="G1230" s="1">
        <v>227691.54</v>
      </c>
      <c r="H1230" s="1">
        <v>27822.7363</v>
      </c>
      <c r="I1230" s="1">
        <v>40216.36</v>
      </c>
      <c r="J1230" s="1">
        <v>32954.26</v>
      </c>
      <c r="K1230" s="2">
        <v>68</v>
      </c>
      <c r="L1230" s="1">
        <v>105815.81</v>
      </c>
      <c r="M1230" s="1">
        <v>141504.14000000001</v>
      </c>
      <c r="N1230" s="1">
        <v>17636.920699999999</v>
      </c>
      <c r="O1230" s="1">
        <v>25806.12</v>
      </c>
      <c r="P1230" s="1">
        <v>20761.05</v>
      </c>
      <c r="Q1230" s="2">
        <f>-+Table1[[#This Row],[Current Record Count]]+Table1[[#This Row],[Adj Record Count]]</f>
        <v>-6</v>
      </c>
      <c r="R1230" s="1">
        <f>+-Table1[[#This Row],[Current Total ADJUSTMENT_AMOUNT]]+Table1[[#This Row],[Adj Total ADJUSTMENT_AMOUNT]]</f>
        <v>-65952.390000000014</v>
      </c>
      <c r="S1230" s="1">
        <f>-Table1[[#This Row],[Current Total CHARGE_AMOUNT]]+Table1[[#This Row],[Adj Total CHARGE_AMOUNT]]</f>
        <v>-86187.4</v>
      </c>
      <c r="T1230" s="1">
        <f>+Table1[[#This Row],[Adj Total TOTAL_COST]]-Table1[[#This Row],[Current Total TOTAL_COST]]</f>
        <v>-10185.815600000002</v>
      </c>
      <c r="U1230" s="1">
        <f>+Table1[[#This Row],[Adj Total CONTRIBUTION_MARGIN]]-Table1[[#This Row],[Current Total CONTRIBUTION_MARGIN]]</f>
        <v>-14410.240000000002</v>
      </c>
      <c r="V1230" s="1">
        <f>+Table1[[#This Row],[Adj Total OPERATING_MARGIN]]-Table1[[#This Row],[Current Total OPERATING_MARGIN]]</f>
        <v>-12193.210000000003</v>
      </c>
    </row>
    <row r="1231" spans="1:22" x14ac:dyDescent="0.3">
      <c r="A1231" t="s">
        <v>81</v>
      </c>
      <c r="B1231">
        <v>2021</v>
      </c>
      <c r="C1231" t="s">
        <v>29</v>
      </c>
      <c r="D1231" t="s">
        <v>65</v>
      </c>
      <c r="E1231" s="2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2">
        <v>30</v>
      </c>
      <c r="L1231" s="1">
        <v>324220.77</v>
      </c>
      <c r="M1231" s="1">
        <v>512937.42</v>
      </c>
      <c r="N1231" s="1">
        <v>199913.10800000001</v>
      </c>
      <c r="O1231" s="1">
        <v>38981.1</v>
      </c>
      <c r="P1231" s="1">
        <v>-12029.44</v>
      </c>
      <c r="Q1231" s="2">
        <f>-+Table1[[#This Row],[Current Record Count]]+Table1[[#This Row],[Adj Record Count]]</f>
        <v>30</v>
      </c>
      <c r="R1231" s="1">
        <f>+-Table1[[#This Row],[Current Total ADJUSTMENT_AMOUNT]]+Table1[[#This Row],[Adj Total ADJUSTMENT_AMOUNT]]</f>
        <v>324220.77</v>
      </c>
      <c r="S1231" s="1">
        <f>-Table1[[#This Row],[Current Total CHARGE_AMOUNT]]+Table1[[#This Row],[Adj Total CHARGE_AMOUNT]]</f>
        <v>512937.42</v>
      </c>
      <c r="T1231" s="1">
        <f>+Table1[[#This Row],[Adj Total TOTAL_COST]]-Table1[[#This Row],[Current Total TOTAL_COST]]</f>
        <v>199913.10800000001</v>
      </c>
      <c r="U1231" s="1">
        <f>+Table1[[#This Row],[Adj Total CONTRIBUTION_MARGIN]]-Table1[[#This Row],[Current Total CONTRIBUTION_MARGIN]]</f>
        <v>38981.1</v>
      </c>
      <c r="V1231" s="1">
        <f>+Table1[[#This Row],[Adj Total OPERATING_MARGIN]]-Table1[[#This Row],[Current Total OPERATING_MARGIN]]</f>
        <v>-12029.44</v>
      </c>
    </row>
    <row r="1232" spans="1:22" x14ac:dyDescent="0.3">
      <c r="A1232" t="s">
        <v>39</v>
      </c>
      <c r="B1232">
        <v>2025</v>
      </c>
      <c r="C1232" t="s">
        <v>29</v>
      </c>
      <c r="D1232" t="s">
        <v>52</v>
      </c>
      <c r="E1232" s="2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2">
        <v>1</v>
      </c>
      <c r="L1232" s="1">
        <v>48495.21</v>
      </c>
      <c r="M1232" s="1">
        <v>50266.42</v>
      </c>
      <c r="N1232" s="1">
        <v>13791.6623</v>
      </c>
      <c r="O1232" s="1">
        <v>-7087.47</v>
      </c>
      <c r="P1232" s="1">
        <v>-12020.45</v>
      </c>
      <c r="Q1232" s="2">
        <f>-+Table1[[#This Row],[Current Record Count]]+Table1[[#This Row],[Adj Record Count]]</f>
        <v>1</v>
      </c>
      <c r="R1232" s="1">
        <f>+-Table1[[#This Row],[Current Total ADJUSTMENT_AMOUNT]]+Table1[[#This Row],[Adj Total ADJUSTMENT_AMOUNT]]</f>
        <v>48495.21</v>
      </c>
      <c r="S1232" s="1">
        <f>-Table1[[#This Row],[Current Total CHARGE_AMOUNT]]+Table1[[#This Row],[Adj Total CHARGE_AMOUNT]]</f>
        <v>50266.42</v>
      </c>
      <c r="T1232" s="1">
        <f>+Table1[[#This Row],[Adj Total TOTAL_COST]]-Table1[[#This Row],[Current Total TOTAL_COST]]</f>
        <v>13791.6623</v>
      </c>
      <c r="U1232" s="1">
        <f>+Table1[[#This Row],[Adj Total CONTRIBUTION_MARGIN]]-Table1[[#This Row],[Current Total CONTRIBUTION_MARGIN]]</f>
        <v>-7087.47</v>
      </c>
      <c r="V1232" s="1">
        <f>+Table1[[#This Row],[Adj Total OPERATING_MARGIN]]-Table1[[#This Row],[Current Total OPERATING_MARGIN]]</f>
        <v>-12020.45</v>
      </c>
    </row>
    <row r="1233" spans="1:22" x14ac:dyDescent="0.3">
      <c r="A1233" t="s">
        <v>33</v>
      </c>
      <c r="B1233">
        <v>2024</v>
      </c>
      <c r="C1233" t="s">
        <v>29</v>
      </c>
      <c r="D1233" t="s">
        <v>57</v>
      </c>
      <c r="E1233" s="2">
        <v>24</v>
      </c>
      <c r="F1233" s="1">
        <v>99897.94</v>
      </c>
      <c r="G1233" s="1">
        <v>116538.22</v>
      </c>
      <c r="H1233" s="1">
        <v>11121.7</v>
      </c>
      <c r="I1233" s="1">
        <v>16522.330000000002</v>
      </c>
      <c r="J1233" s="1">
        <v>12469.23</v>
      </c>
      <c r="K1233" s="2">
        <v>6</v>
      </c>
      <c r="L1233" s="1">
        <v>128.76</v>
      </c>
      <c r="M1233" s="1">
        <v>695.6</v>
      </c>
      <c r="N1233" s="1">
        <v>25.476099999999999</v>
      </c>
      <c r="O1233" s="1">
        <v>560.37</v>
      </c>
      <c r="P1233" s="1">
        <v>555.91999999999996</v>
      </c>
      <c r="Q1233" s="2">
        <f>-+Table1[[#This Row],[Current Record Count]]+Table1[[#This Row],[Adj Record Count]]</f>
        <v>-18</v>
      </c>
      <c r="R1233" s="1">
        <f>+-Table1[[#This Row],[Current Total ADJUSTMENT_AMOUNT]]+Table1[[#This Row],[Adj Total ADJUSTMENT_AMOUNT]]</f>
        <v>-99769.180000000008</v>
      </c>
      <c r="S1233" s="1">
        <f>-Table1[[#This Row],[Current Total CHARGE_AMOUNT]]+Table1[[#This Row],[Adj Total CHARGE_AMOUNT]]</f>
        <v>-115842.62</v>
      </c>
      <c r="T1233" s="1">
        <f>+Table1[[#This Row],[Adj Total TOTAL_COST]]-Table1[[#This Row],[Current Total TOTAL_COST]]</f>
        <v>-11096.223900000001</v>
      </c>
      <c r="U1233" s="1">
        <f>+Table1[[#This Row],[Adj Total CONTRIBUTION_MARGIN]]-Table1[[#This Row],[Current Total CONTRIBUTION_MARGIN]]</f>
        <v>-15961.960000000001</v>
      </c>
      <c r="V1233" s="1">
        <f>+Table1[[#This Row],[Adj Total OPERATING_MARGIN]]-Table1[[#This Row],[Current Total OPERATING_MARGIN]]</f>
        <v>-11913.31</v>
      </c>
    </row>
    <row r="1234" spans="1:22" x14ac:dyDescent="0.3">
      <c r="A1234" t="s">
        <v>16</v>
      </c>
      <c r="B1234">
        <v>2021</v>
      </c>
      <c r="C1234" t="s">
        <v>23</v>
      </c>
      <c r="D1234" t="s">
        <v>40</v>
      </c>
      <c r="E1234" s="2">
        <v>172</v>
      </c>
      <c r="F1234" s="1">
        <v>55420.18</v>
      </c>
      <c r="G1234" s="1">
        <v>91544.41</v>
      </c>
      <c r="H1234" s="1">
        <v>7760.3998000000001</v>
      </c>
      <c r="I1234" s="1">
        <v>36583.26</v>
      </c>
      <c r="J1234" s="1">
        <v>33821.57</v>
      </c>
      <c r="K1234" s="2">
        <v>171</v>
      </c>
      <c r="L1234" s="1">
        <v>48452.55</v>
      </c>
      <c r="M1234" s="1">
        <v>70430.399999999994</v>
      </c>
      <c r="N1234" s="1">
        <v>5524.5315000000001</v>
      </c>
      <c r="O1234" s="1">
        <v>23757.55</v>
      </c>
      <c r="P1234" s="1">
        <v>21911.06</v>
      </c>
      <c r="Q1234" s="2">
        <f>-+Table1[[#This Row],[Current Record Count]]+Table1[[#This Row],[Adj Record Count]]</f>
        <v>-1</v>
      </c>
      <c r="R1234" s="1">
        <f>+-Table1[[#This Row],[Current Total ADJUSTMENT_AMOUNT]]+Table1[[#This Row],[Adj Total ADJUSTMENT_AMOUNT]]</f>
        <v>-6967.6299999999974</v>
      </c>
      <c r="S1234" s="1">
        <f>-Table1[[#This Row],[Current Total CHARGE_AMOUNT]]+Table1[[#This Row],[Adj Total CHARGE_AMOUNT]]</f>
        <v>-21114.010000000009</v>
      </c>
      <c r="T1234" s="1">
        <f>+Table1[[#This Row],[Adj Total TOTAL_COST]]-Table1[[#This Row],[Current Total TOTAL_COST]]</f>
        <v>-2235.8683000000001</v>
      </c>
      <c r="U1234" s="1">
        <f>+Table1[[#This Row],[Adj Total CONTRIBUTION_MARGIN]]-Table1[[#This Row],[Current Total CONTRIBUTION_MARGIN]]</f>
        <v>-12825.710000000003</v>
      </c>
      <c r="V1234" s="1">
        <f>+Table1[[#This Row],[Adj Total OPERATING_MARGIN]]-Table1[[#This Row],[Current Total OPERATING_MARGIN]]</f>
        <v>-11910.509999999998</v>
      </c>
    </row>
    <row r="1235" spans="1:22" x14ac:dyDescent="0.3">
      <c r="A1235" t="s">
        <v>22</v>
      </c>
      <c r="B1235">
        <v>2021</v>
      </c>
      <c r="C1235" t="s">
        <v>17</v>
      </c>
      <c r="D1235" t="s">
        <v>86</v>
      </c>
      <c r="E1235" s="2">
        <v>201</v>
      </c>
      <c r="F1235" s="1">
        <v>244932.69</v>
      </c>
      <c r="G1235" s="1">
        <v>322199.78000000003</v>
      </c>
      <c r="H1235" s="1">
        <v>93369.272400000002</v>
      </c>
      <c r="I1235" s="1">
        <v>31087.83</v>
      </c>
      <c r="J1235" s="1">
        <v>1425.98</v>
      </c>
      <c r="K1235" s="2">
        <v>182</v>
      </c>
      <c r="L1235" s="1">
        <v>120205.17</v>
      </c>
      <c r="M1235" s="1">
        <v>165049.57</v>
      </c>
      <c r="N1235" s="1">
        <v>71523.000700000004</v>
      </c>
      <c r="O1235" s="1">
        <v>13282.17</v>
      </c>
      <c r="P1235" s="1">
        <v>-10484.14</v>
      </c>
      <c r="Q1235" s="2">
        <f>-+Table1[[#This Row],[Current Record Count]]+Table1[[#This Row],[Adj Record Count]]</f>
        <v>-19</v>
      </c>
      <c r="R1235" s="1">
        <f>+-Table1[[#This Row],[Current Total ADJUSTMENT_AMOUNT]]+Table1[[#This Row],[Adj Total ADJUSTMENT_AMOUNT]]</f>
        <v>-124727.52</v>
      </c>
      <c r="S1235" s="1">
        <f>-Table1[[#This Row],[Current Total CHARGE_AMOUNT]]+Table1[[#This Row],[Adj Total CHARGE_AMOUNT]]</f>
        <v>-157150.21000000002</v>
      </c>
      <c r="T1235" s="1">
        <f>+Table1[[#This Row],[Adj Total TOTAL_COST]]-Table1[[#This Row],[Current Total TOTAL_COST]]</f>
        <v>-21846.271699999998</v>
      </c>
      <c r="U1235" s="1">
        <f>+Table1[[#This Row],[Adj Total CONTRIBUTION_MARGIN]]-Table1[[#This Row],[Current Total CONTRIBUTION_MARGIN]]</f>
        <v>-17805.660000000003</v>
      </c>
      <c r="V1235" s="1">
        <f>+Table1[[#This Row],[Adj Total OPERATING_MARGIN]]-Table1[[#This Row],[Current Total OPERATING_MARGIN]]</f>
        <v>-11910.119999999999</v>
      </c>
    </row>
    <row r="1236" spans="1:22" x14ac:dyDescent="0.3">
      <c r="A1236" t="s">
        <v>39</v>
      </c>
      <c r="B1236">
        <v>2020</v>
      </c>
      <c r="C1236" t="s">
        <v>50</v>
      </c>
      <c r="D1236" t="s">
        <v>50</v>
      </c>
      <c r="E1236" s="2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2">
        <v>12</v>
      </c>
      <c r="L1236" s="1">
        <v>69272.289999999994</v>
      </c>
      <c r="M1236" s="1">
        <v>87081.01</v>
      </c>
      <c r="N1236" s="1">
        <v>29223.915199999999</v>
      </c>
      <c r="O1236" s="1">
        <v>-894.88</v>
      </c>
      <c r="P1236" s="1">
        <v>-11905.46</v>
      </c>
      <c r="Q1236" s="2">
        <f>-+Table1[[#This Row],[Current Record Count]]+Table1[[#This Row],[Adj Record Count]]</f>
        <v>12</v>
      </c>
      <c r="R1236" s="1">
        <f>+-Table1[[#This Row],[Current Total ADJUSTMENT_AMOUNT]]+Table1[[#This Row],[Adj Total ADJUSTMENT_AMOUNT]]</f>
        <v>69272.289999999994</v>
      </c>
      <c r="S1236" s="1">
        <f>-Table1[[#This Row],[Current Total CHARGE_AMOUNT]]+Table1[[#This Row],[Adj Total CHARGE_AMOUNT]]</f>
        <v>87081.01</v>
      </c>
      <c r="T1236" s="1">
        <f>+Table1[[#This Row],[Adj Total TOTAL_COST]]-Table1[[#This Row],[Current Total TOTAL_COST]]</f>
        <v>29223.915199999999</v>
      </c>
      <c r="U1236" s="1">
        <f>+Table1[[#This Row],[Adj Total CONTRIBUTION_MARGIN]]-Table1[[#This Row],[Current Total CONTRIBUTION_MARGIN]]</f>
        <v>-894.88</v>
      </c>
      <c r="V1236" s="1">
        <f>+Table1[[#This Row],[Adj Total OPERATING_MARGIN]]-Table1[[#This Row],[Current Total OPERATING_MARGIN]]</f>
        <v>-11905.46</v>
      </c>
    </row>
    <row r="1237" spans="1:22" x14ac:dyDescent="0.3">
      <c r="A1237" t="s">
        <v>39</v>
      </c>
      <c r="B1237">
        <v>2023</v>
      </c>
      <c r="C1237" t="s">
        <v>20</v>
      </c>
      <c r="D1237" t="s">
        <v>49</v>
      </c>
      <c r="E1237" s="2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2">
        <v>4</v>
      </c>
      <c r="L1237" s="1">
        <v>83216.89</v>
      </c>
      <c r="M1237" s="1">
        <v>98508.07</v>
      </c>
      <c r="N1237" s="1">
        <v>27019.0504</v>
      </c>
      <c r="O1237" s="1">
        <v>-4521.37</v>
      </c>
      <c r="P1237" s="1">
        <v>-11886.85</v>
      </c>
      <c r="Q1237" s="2">
        <f>-+Table1[[#This Row],[Current Record Count]]+Table1[[#This Row],[Adj Record Count]]</f>
        <v>4</v>
      </c>
      <c r="R1237" s="1">
        <f>+-Table1[[#This Row],[Current Total ADJUSTMENT_AMOUNT]]+Table1[[#This Row],[Adj Total ADJUSTMENT_AMOUNT]]</f>
        <v>83216.89</v>
      </c>
      <c r="S1237" s="1">
        <f>-Table1[[#This Row],[Current Total CHARGE_AMOUNT]]+Table1[[#This Row],[Adj Total CHARGE_AMOUNT]]</f>
        <v>98508.07</v>
      </c>
      <c r="T1237" s="1">
        <f>+Table1[[#This Row],[Adj Total TOTAL_COST]]-Table1[[#This Row],[Current Total TOTAL_COST]]</f>
        <v>27019.0504</v>
      </c>
      <c r="U1237" s="1">
        <f>+Table1[[#This Row],[Adj Total CONTRIBUTION_MARGIN]]-Table1[[#This Row],[Current Total CONTRIBUTION_MARGIN]]</f>
        <v>-4521.37</v>
      </c>
      <c r="V1237" s="1">
        <f>+Table1[[#This Row],[Adj Total OPERATING_MARGIN]]-Table1[[#This Row],[Current Total OPERATING_MARGIN]]</f>
        <v>-11886.85</v>
      </c>
    </row>
    <row r="1238" spans="1:22" x14ac:dyDescent="0.3">
      <c r="A1238" t="s">
        <v>35</v>
      </c>
      <c r="B1238">
        <v>2020</v>
      </c>
      <c r="C1238" t="s">
        <v>34</v>
      </c>
      <c r="D1238" t="s">
        <v>34</v>
      </c>
      <c r="E1238" s="2">
        <v>618</v>
      </c>
      <c r="F1238" s="1">
        <v>1677220.42</v>
      </c>
      <c r="G1238" s="1">
        <v>2210115.2799999998</v>
      </c>
      <c r="H1238" s="1">
        <v>511679.08140000002</v>
      </c>
      <c r="I1238" s="1">
        <v>181097.8</v>
      </c>
      <c r="J1238" s="1">
        <v>16405.89</v>
      </c>
      <c r="K1238" s="2">
        <v>183</v>
      </c>
      <c r="L1238" s="1">
        <v>77367.649999999994</v>
      </c>
      <c r="M1238" s="1">
        <v>115225.42</v>
      </c>
      <c r="N1238" s="1">
        <v>30467.318500000001</v>
      </c>
      <c r="O1238" s="1">
        <v>14494.68</v>
      </c>
      <c r="P1238" s="1">
        <v>4523.29</v>
      </c>
      <c r="Q1238" s="2">
        <f>-+Table1[[#This Row],[Current Record Count]]+Table1[[#This Row],[Adj Record Count]]</f>
        <v>-435</v>
      </c>
      <c r="R1238" s="1">
        <f>+-Table1[[#This Row],[Current Total ADJUSTMENT_AMOUNT]]+Table1[[#This Row],[Adj Total ADJUSTMENT_AMOUNT]]</f>
        <v>-1599852.77</v>
      </c>
      <c r="S1238" s="1">
        <f>-Table1[[#This Row],[Current Total CHARGE_AMOUNT]]+Table1[[#This Row],[Adj Total CHARGE_AMOUNT]]</f>
        <v>-2094889.8599999999</v>
      </c>
      <c r="T1238" s="1">
        <f>+Table1[[#This Row],[Adj Total TOTAL_COST]]-Table1[[#This Row],[Current Total TOTAL_COST]]</f>
        <v>-481211.76290000003</v>
      </c>
      <c r="U1238" s="1">
        <f>+Table1[[#This Row],[Adj Total CONTRIBUTION_MARGIN]]-Table1[[#This Row],[Current Total CONTRIBUTION_MARGIN]]</f>
        <v>-166603.12</v>
      </c>
      <c r="V1238" s="1">
        <f>+Table1[[#This Row],[Adj Total OPERATING_MARGIN]]-Table1[[#This Row],[Current Total OPERATING_MARGIN]]</f>
        <v>-11882.599999999999</v>
      </c>
    </row>
    <row r="1239" spans="1:22" x14ac:dyDescent="0.3">
      <c r="A1239" t="s">
        <v>39</v>
      </c>
      <c r="B1239">
        <v>2021</v>
      </c>
      <c r="C1239" t="s">
        <v>29</v>
      </c>
      <c r="D1239" t="s">
        <v>87</v>
      </c>
      <c r="E1239" s="2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2">
        <v>10</v>
      </c>
      <c r="L1239" s="1">
        <v>132819.39000000001</v>
      </c>
      <c r="M1239" s="1">
        <v>158959.88</v>
      </c>
      <c r="N1239" s="1">
        <v>42948.127899999999</v>
      </c>
      <c r="O1239" s="1">
        <v>5628.05</v>
      </c>
      <c r="P1239" s="1">
        <v>-11882.53</v>
      </c>
      <c r="Q1239" s="2">
        <f>-+Table1[[#This Row],[Current Record Count]]+Table1[[#This Row],[Adj Record Count]]</f>
        <v>10</v>
      </c>
      <c r="R1239" s="1">
        <f>+-Table1[[#This Row],[Current Total ADJUSTMENT_AMOUNT]]+Table1[[#This Row],[Adj Total ADJUSTMENT_AMOUNT]]</f>
        <v>132819.39000000001</v>
      </c>
      <c r="S1239" s="1">
        <f>-Table1[[#This Row],[Current Total CHARGE_AMOUNT]]+Table1[[#This Row],[Adj Total CHARGE_AMOUNT]]</f>
        <v>158959.88</v>
      </c>
      <c r="T1239" s="1">
        <f>+Table1[[#This Row],[Adj Total TOTAL_COST]]-Table1[[#This Row],[Current Total TOTAL_COST]]</f>
        <v>42948.127899999999</v>
      </c>
      <c r="U1239" s="1">
        <f>+Table1[[#This Row],[Adj Total CONTRIBUTION_MARGIN]]-Table1[[#This Row],[Current Total CONTRIBUTION_MARGIN]]</f>
        <v>5628.05</v>
      </c>
      <c r="V1239" s="1">
        <f>+Table1[[#This Row],[Adj Total OPERATING_MARGIN]]-Table1[[#This Row],[Current Total OPERATING_MARGIN]]</f>
        <v>-11882.53</v>
      </c>
    </row>
    <row r="1240" spans="1:22" x14ac:dyDescent="0.3">
      <c r="A1240" t="s">
        <v>35</v>
      </c>
      <c r="B1240">
        <v>2020</v>
      </c>
      <c r="C1240" t="s">
        <v>47</v>
      </c>
      <c r="D1240" t="s">
        <v>47</v>
      </c>
      <c r="E1240" s="2">
        <v>69</v>
      </c>
      <c r="F1240" s="1">
        <v>67712.509999999995</v>
      </c>
      <c r="G1240" s="1">
        <v>96489.32</v>
      </c>
      <c r="H1240" s="1">
        <v>14135.0396</v>
      </c>
      <c r="I1240" s="1">
        <v>18835.419999999998</v>
      </c>
      <c r="J1240" s="1">
        <v>14407.53</v>
      </c>
      <c r="K1240" s="2">
        <v>40</v>
      </c>
      <c r="L1240" s="1">
        <v>13845.4</v>
      </c>
      <c r="M1240" s="1">
        <v>19563.77</v>
      </c>
      <c r="N1240" s="1">
        <v>3129.1550999999999</v>
      </c>
      <c r="O1240" s="1">
        <v>3723.9</v>
      </c>
      <c r="P1240" s="1">
        <v>2548.89</v>
      </c>
      <c r="Q1240" s="2">
        <f>-+Table1[[#This Row],[Current Record Count]]+Table1[[#This Row],[Adj Record Count]]</f>
        <v>-29</v>
      </c>
      <c r="R1240" s="1">
        <f>+-Table1[[#This Row],[Current Total ADJUSTMENT_AMOUNT]]+Table1[[#This Row],[Adj Total ADJUSTMENT_AMOUNT]]</f>
        <v>-53867.109999999993</v>
      </c>
      <c r="S1240" s="1">
        <f>-Table1[[#This Row],[Current Total CHARGE_AMOUNT]]+Table1[[#This Row],[Adj Total CHARGE_AMOUNT]]</f>
        <v>-76925.55</v>
      </c>
      <c r="T1240" s="1">
        <f>+Table1[[#This Row],[Adj Total TOTAL_COST]]-Table1[[#This Row],[Current Total TOTAL_COST]]</f>
        <v>-11005.8845</v>
      </c>
      <c r="U1240" s="1">
        <f>+Table1[[#This Row],[Adj Total CONTRIBUTION_MARGIN]]-Table1[[#This Row],[Current Total CONTRIBUTION_MARGIN]]</f>
        <v>-15111.519999999999</v>
      </c>
      <c r="V1240" s="1">
        <f>+Table1[[#This Row],[Adj Total OPERATING_MARGIN]]-Table1[[#This Row],[Current Total OPERATING_MARGIN]]</f>
        <v>-11858.640000000001</v>
      </c>
    </row>
    <row r="1241" spans="1:22" x14ac:dyDescent="0.3">
      <c r="A1241" t="s">
        <v>16</v>
      </c>
      <c r="B1241">
        <v>2020</v>
      </c>
      <c r="C1241" t="s">
        <v>29</v>
      </c>
      <c r="D1241" t="s">
        <v>65</v>
      </c>
      <c r="E1241" s="2">
        <v>200</v>
      </c>
      <c r="F1241" s="1">
        <v>329268.53999999998</v>
      </c>
      <c r="G1241" s="1">
        <v>496332.21</v>
      </c>
      <c r="H1241" s="1">
        <v>152999.26490000001</v>
      </c>
      <c r="I1241" s="1">
        <v>54019.02</v>
      </c>
      <c r="J1241" s="1">
        <v>13667.29</v>
      </c>
      <c r="K1241" s="2">
        <v>136</v>
      </c>
      <c r="L1241" s="1">
        <v>49930.25</v>
      </c>
      <c r="M1241" s="1">
        <v>64216.93</v>
      </c>
      <c r="N1241" s="1">
        <v>12291.644200000001</v>
      </c>
      <c r="O1241" s="1">
        <v>6619.85</v>
      </c>
      <c r="P1241" s="1">
        <v>1823.79</v>
      </c>
      <c r="Q1241" s="2">
        <f>-+Table1[[#This Row],[Current Record Count]]+Table1[[#This Row],[Adj Record Count]]</f>
        <v>-64</v>
      </c>
      <c r="R1241" s="1">
        <f>+-Table1[[#This Row],[Current Total ADJUSTMENT_AMOUNT]]+Table1[[#This Row],[Adj Total ADJUSTMENT_AMOUNT]]</f>
        <v>-279338.28999999998</v>
      </c>
      <c r="S1241" s="1">
        <f>-Table1[[#This Row],[Current Total CHARGE_AMOUNT]]+Table1[[#This Row],[Adj Total CHARGE_AMOUNT]]</f>
        <v>-432115.28</v>
      </c>
      <c r="T1241" s="1">
        <f>+Table1[[#This Row],[Adj Total TOTAL_COST]]-Table1[[#This Row],[Current Total TOTAL_COST]]</f>
        <v>-140707.6207</v>
      </c>
      <c r="U1241" s="1">
        <f>+Table1[[#This Row],[Adj Total CONTRIBUTION_MARGIN]]-Table1[[#This Row],[Current Total CONTRIBUTION_MARGIN]]</f>
        <v>-47399.17</v>
      </c>
      <c r="V1241" s="1">
        <f>+Table1[[#This Row],[Adj Total OPERATING_MARGIN]]-Table1[[#This Row],[Current Total OPERATING_MARGIN]]</f>
        <v>-11843.5</v>
      </c>
    </row>
    <row r="1242" spans="1:22" x14ac:dyDescent="0.3">
      <c r="A1242" t="s">
        <v>31</v>
      </c>
      <c r="B1242">
        <v>2024</v>
      </c>
      <c r="C1242" t="s">
        <v>51</v>
      </c>
      <c r="D1242" t="s">
        <v>51</v>
      </c>
      <c r="E1242" s="2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2">
        <v>33</v>
      </c>
      <c r="L1242" s="1">
        <v>20655.849999999999</v>
      </c>
      <c r="M1242" s="1">
        <v>26221.05</v>
      </c>
      <c r="N1242" s="1">
        <v>18619.754400000002</v>
      </c>
      <c r="O1242" s="1">
        <v>-2194.77</v>
      </c>
      <c r="P1242" s="1">
        <v>-11820.11</v>
      </c>
      <c r="Q1242" s="2">
        <f>-+Table1[[#This Row],[Current Record Count]]+Table1[[#This Row],[Adj Record Count]]</f>
        <v>33</v>
      </c>
      <c r="R1242" s="1">
        <f>+-Table1[[#This Row],[Current Total ADJUSTMENT_AMOUNT]]+Table1[[#This Row],[Adj Total ADJUSTMENT_AMOUNT]]</f>
        <v>20655.849999999999</v>
      </c>
      <c r="S1242" s="1">
        <f>-Table1[[#This Row],[Current Total CHARGE_AMOUNT]]+Table1[[#This Row],[Adj Total CHARGE_AMOUNT]]</f>
        <v>26221.05</v>
      </c>
      <c r="T1242" s="1">
        <f>+Table1[[#This Row],[Adj Total TOTAL_COST]]-Table1[[#This Row],[Current Total TOTAL_COST]]</f>
        <v>18619.754400000002</v>
      </c>
      <c r="U1242" s="1">
        <f>+Table1[[#This Row],[Adj Total CONTRIBUTION_MARGIN]]-Table1[[#This Row],[Current Total CONTRIBUTION_MARGIN]]</f>
        <v>-2194.77</v>
      </c>
      <c r="V1242" s="1">
        <f>+Table1[[#This Row],[Adj Total OPERATING_MARGIN]]-Table1[[#This Row],[Current Total OPERATING_MARGIN]]</f>
        <v>-11820.11</v>
      </c>
    </row>
    <row r="1243" spans="1:22" x14ac:dyDescent="0.3">
      <c r="A1243" t="s">
        <v>44</v>
      </c>
      <c r="B1243">
        <v>2024</v>
      </c>
      <c r="C1243" t="s">
        <v>29</v>
      </c>
      <c r="D1243" t="s">
        <v>104</v>
      </c>
      <c r="E1243" s="2">
        <v>6</v>
      </c>
      <c r="F1243" s="1">
        <v>64781.98</v>
      </c>
      <c r="G1243" s="1">
        <v>66707.929999999993</v>
      </c>
      <c r="H1243" s="1">
        <v>24267.8158</v>
      </c>
      <c r="I1243" s="1">
        <v>10805.94</v>
      </c>
      <c r="J1243" s="1">
        <v>4179.54</v>
      </c>
      <c r="K1243" s="2">
        <v>5</v>
      </c>
      <c r="L1243" s="1">
        <v>21912.54</v>
      </c>
      <c r="M1243" s="1">
        <v>23838.49</v>
      </c>
      <c r="N1243" s="1">
        <v>9606.2929000000004</v>
      </c>
      <c r="O1243" s="1">
        <v>-4494.33</v>
      </c>
      <c r="P1243" s="1">
        <v>-7621.65</v>
      </c>
      <c r="Q1243" s="2">
        <f>-+Table1[[#This Row],[Current Record Count]]+Table1[[#This Row],[Adj Record Count]]</f>
        <v>-1</v>
      </c>
      <c r="R1243" s="1">
        <f>+-Table1[[#This Row],[Current Total ADJUSTMENT_AMOUNT]]+Table1[[#This Row],[Adj Total ADJUSTMENT_AMOUNT]]</f>
        <v>-42869.440000000002</v>
      </c>
      <c r="S1243" s="1">
        <f>-Table1[[#This Row],[Current Total CHARGE_AMOUNT]]+Table1[[#This Row],[Adj Total CHARGE_AMOUNT]]</f>
        <v>-42869.439999999988</v>
      </c>
      <c r="T1243" s="1">
        <f>+Table1[[#This Row],[Adj Total TOTAL_COST]]-Table1[[#This Row],[Current Total TOTAL_COST]]</f>
        <v>-14661.5229</v>
      </c>
      <c r="U1243" s="1">
        <f>+Table1[[#This Row],[Adj Total CONTRIBUTION_MARGIN]]-Table1[[#This Row],[Current Total CONTRIBUTION_MARGIN]]</f>
        <v>-15300.27</v>
      </c>
      <c r="V1243" s="1">
        <f>+Table1[[#This Row],[Adj Total OPERATING_MARGIN]]-Table1[[#This Row],[Current Total OPERATING_MARGIN]]</f>
        <v>-11801.189999999999</v>
      </c>
    </row>
    <row r="1244" spans="1:22" x14ac:dyDescent="0.3">
      <c r="A1244" t="s">
        <v>39</v>
      </c>
      <c r="B1244">
        <v>2024</v>
      </c>
      <c r="C1244" t="s">
        <v>20</v>
      </c>
      <c r="D1244" t="s">
        <v>102</v>
      </c>
      <c r="E1244" s="2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2">
        <v>24</v>
      </c>
      <c r="L1244" s="1">
        <v>341113.76</v>
      </c>
      <c r="M1244" s="1">
        <v>431263.57</v>
      </c>
      <c r="N1244" s="1">
        <v>114366.64260000001</v>
      </c>
      <c r="O1244" s="1">
        <v>27286.92</v>
      </c>
      <c r="P1244" s="1">
        <v>-11763.62</v>
      </c>
      <c r="Q1244" s="2">
        <f>-+Table1[[#This Row],[Current Record Count]]+Table1[[#This Row],[Adj Record Count]]</f>
        <v>24</v>
      </c>
      <c r="R1244" s="1">
        <f>+-Table1[[#This Row],[Current Total ADJUSTMENT_AMOUNT]]+Table1[[#This Row],[Adj Total ADJUSTMENT_AMOUNT]]</f>
        <v>341113.76</v>
      </c>
      <c r="S1244" s="1">
        <f>-Table1[[#This Row],[Current Total CHARGE_AMOUNT]]+Table1[[#This Row],[Adj Total CHARGE_AMOUNT]]</f>
        <v>431263.57</v>
      </c>
      <c r="T1244" s="1">
        <f>+Table1[[#This Row],[Adj Total TOTAL_COST]]-Table1[[#This Row],[Current Total TOTAL_COST]]</f>
        <v>114366.64260000001</v>
      </c>
      <c r="U1244" s="1">
        <f>+Table1[[#This Row],[Adj Total CONTRIBUTION_MARGIN]]-Table1[[#This Row],[Current Total CONTRIBUTION_MARGIN]]</f>
        <v>27286.92</v>
      </c>
      <c r="V1244" s="1">
        <f>+Table1[[#This Row],[Adj Total OPERATING_MARGIN]]-Table1[[#This Row],[Current Total OPERATING_MARGIN]]</f>
        <v>-11763.62</v>
      </c>
    </row>
    <row r="1245" spans="1:22" x14ac:dyDescent="0.3">
      <c r="A1245" t="s">
        <v>39</v>
      </c>
      <c r="B1245">
        <v>2022</v>
      </c>
      <c r="C1245" t="s">
        <v>17</v>
      </c>
      <c r="D1245" t="s">
        <v>56</v>
      </c>
      <c r="E1245" s="2">
        <v>1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2">
        <v>8</v>
      </c>
      <c r="L1245" s="1">
        <v>92976.49</v>
      </c>
      <c r="M1245" s="1">
        <v>100140.65</v>
      </c>
      <c r="N1245" s="1">
        <v>30001.2798</v>
      </c>
      <c r="O1245" s="1">
        <v>-2116.48</v>
      </c>
      <c r="P1245" s="1">
        <v>-11727.55</v>
      </c>
      <c r="Q1245" s="2">
        <f>-+Table1[[#This Row],[Current Record Count]]+Table1[[#This Row],[Adj Record Count]]</f>
        <v>7</v>
      </c>
      <c r="R1245" s="1">
        <f>+-Table1[[#This Row],[Current Total ADJUSTMENT_AMOUNT]]+Table1[[#This Row],[Adj Total ADJUSTMENT_AMOUNT]]</f>
        <v>92976.49</v>
      </c>
      <c r="S1245" s="1">
        <f>-Table1[[#This Row],[Current Total CHARGE_AMOUNT]]+Table1[[#This Row],[Adj Total CHARGE_AMOUNT]]</f>
        <v>100140.65</v>
      </c>
      <c r="T1245" s="1">
        <f>+Table1[[#This Row],[Adj Total TOTAL_COST]]-Table1[[#This Row],[Current Total TOTAL_COST]]</f>
        <v>30001.2798</v>
      </c>
      <c r="U1245" s="1">
        <f>+Table1[[#This Row],[Adj Total CONTRIBUTION_MARGIN]]-Table1[[#This Row],[Current Total CONTRIBUTION_MARGIN]]</f>
        <v>-2116.48</v>
      </c>
      <c r="V1245" s="1">
        <f>+Table1[[#This Row],[Adj Total OPERATING_MARGIN]]-Table1[[#This Row],[Current Total OPERATING_MARGIN]]</f>
        <v>-11727.55</v>
      </c>
    </row>
    <row r="1246" spans="1:22" x14ac:dyDescent="0.3">
      <c r="A1246" t="s">
        <v>31</v>
      </c>
      <c r="B1246">
        <v>2025</v>
      </c>
      <c r="C1246" t="s">
        <v>47</v>
      </c>
      <c r="D1246" t="s">
        <v>47</v>
      </c>
      <c r="E1246" s="2">
        <v>9</v>
      </c>
      <c r="F1246" s="1">
        <v>44982.46</v>
      </c>
      <c r="G1246" s="1">
        <v>62031.32</v>
      </c>
      <c r="H1246" s="1">
        <v>5382.0367999999999</v>
      </c>
      <c r="I1246" s="1">
        <v>13104.86</v>
      </c>
      <c r="J1246" s="1">
        <v>11726.18</v>
      </c>
      <c r="K1246" s="2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2">
        <f>-+Table1[[#This Row],[Current Record Count]]+Table1[[#This Row],[Adj Record Count]]</f>
        <v>-9</v>
      </c>
      <c r="R1246" s="1">
        <f>+-Table1[[#This Row],[Current Total ADJUSTMENT_AMOUNT]]+Table1[[#This Row],[Adj Total ADJUSTMENT_AMOUNT]]</f>
        <v>-44982.46</v>
      </c>
      <c r="S1246" s="1">
        <f>-Table1[[#This Row],[Current Total CHARGE_AMOUNT]]+Table1[[#This Row],[Adj Total CHARGE_AMOUNT]]</f>
        <v>-62031.32</v>
      </c>
      <c r="T1246" s="1">
        <f>+Table1[[#This Row],[Adj Total TOTAL_COST]]-Table1[[#This Row],[Current Total TOTAL_COST]]</f>
        <v>-5382.0367999999999</v>
      </c>
      <c r="U1246" s="1">
        <f>+Table1[[#This Row],[Adj Total CONTRIBUTION_MARGIN]]-Table1[[#This Row],[Current Total CONTRIBUTION_MARGIN]]</f>
        <v>-13104.86</v>
      </c>
      <c r="V1246" s="1">
        <f>+Table1[[#This Row],[Adj Total OPERATING_MARGIN]]-Table1[[#This Row],[Current Total OPERATING_MARGIN]]</f>
        <v>-11726.18</v>
      </c>
    </row>
    <row r="1247" spans="1:22" x14ac:dyDescent="0.3">
      <c r="A1247" t="s">
        <v>39</v>
      </c>
      <c r="B1247">
        <v>2024</v>
      </c>
      <c r="C1247" t="s">
        <v>29</v>
      </c>
      <c r="D1247" t="s">
        <v>73</v>
      </c>
      <c r="E1247" s="2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2">
        <v>3</v>
      </c>
      <c r="L1247" s="1">
        <v>56890.15</v>
      </c>
      <c r="M1247" s="1">
        <v>58961.54</v>
      </c>
      <c r="N1247" s="1">
        <v>13932.5285</v>
      </c>
      <c r="O1247" s="1">
        <v>-7111.69</v>
      </c>
      <c r="P1247" s="1">
        <v>-11696.23</v>
      </c>
      <c r="Q1247" s="2">
        <f>-+Table1[[#This Row],[Current Record Count]]+Table1[[#This Row],[Adj Record Count]]</f>
        <v>3</v>
      </c>
      <c r="R1247" s="1">
        <f>+-Table1[[#This Row],[Current Total ADJUSTMENT_AMOUNT]]+Table1[[#This Row],[Adj Total ADJUSTMENT_AMOUNT]]</f>
        <v>56890.15</v>
      </c>
      <c r="S1247" s="1">
        <f>-Table1[[#This Row],[Current Total CHARGE_AMOUNT]]+Table1[[#This Row],[Adj Total CHARGE_AMOUNT]]</f>
        <v>58961.54</v>
      </c>
      <c r="T1247" s="1">
        <f>+Table1[[#This Row],[Adj Total TOTAL_COST]]-Table1[[#This Row],[Current Total TOTAL_COST]]</f>
        <v>13932.5285</v>
      </c>
      <c r="U1247" s="1">
        <f>+Table1[[#This Row],[Adj Total CONTRIBUTION_MARGIN]]-Table1[[#This Row],[Current Total CONTRIBUTION_MARGIN]]</f>
        <v>-7111.69</v>
      </c>
      <c r="V1247" s="1">
        <f>+Table1[[#This Row],[Adj Total OPERATING_MARGIN]]-Table1[[#This Row],[Current Total OPERATING_MARGIN]]</f>
        <v>-11696.23</v>
      </c>
    </row>
    <row r="1248" spans="1:22" x14ac:dyDescent="0.3">
      <c r="A1248" t="s">
        <v>33</v>
      </c>
      <c r="B1248">
        <v>2022</v>
      </c>
      <c r="C1248" t="s">
        <v>17</v>
      </c>
      <c r="D1248" t="s">
        <v>56</v>
      </c>
      <c r="E1248" s="2">
        <v>18</v>
      </c>
      <c r="F1248" s="1">
        <v>66190.05</v>
      </c>
      <c r="G1248" s="1">
        <v>109737.7</v>
      </c>
      <c r="H1248" s="1">
        <v>33178.700599999996</v>
      </c>
      <c r="I1248" s="1">
        <v>16509.419999999998</v>
      </c>
      <c r="J1248" s="1">
        <v>11537.34</v>
      </c>
      <c r="K1248" s="2">
        <v>1</v>
      </c>
      <c r="L1248" s="1">
        <v>222.64</v>
      </c>
      <c r="M1248" s="1">
        <v>332.3</v>
      </c>
      <c r="N1248" s="1">
        <v>277.18099999999998</v>
      </c>
      <c r="O1248" s="1">
        <v>-122.91</v>
      </c>
      <c r="P1248" s="1">
        <v>-128.13</v>
      </c>
      <c r="Q1248" s="2">
        <f>-+Table1[[#This Row],[Current Record Count]]+Table1[[#This Row],[Adj Record Count]]</f>
        <v>-17</v>
      </c>
      <c r="R1248" s="1">
        <f>+-Table1[[#This Row],[Current Total ADJUSTMENT_AMOUNT]]+Table1[[#This Row],[Adj Total ADJUSTMENT_AMOUNT]]</f>
        <v>-65967.41</v>
      </c>
      <c r="S1248" s="1">
        <f>-Table1[[#This Row],[Current Total CHARGE_AMOUNT]]+Table1[[#This Row],[Adj Total CHARGE_AMOUNT]]</f>
        <v>-109405.4</v>
      </c>
      <c r="T1248" s="1">
        <f>+Table1[[#This Row],[Adj Total TOTAL_COST]]-Table1[[#This Row],[Current Total TOTAL_COST]]</f>
        <v>-32901.5196</v>
      </c>
      <c r="U1248" s="1">
        <f>+Table1[[#This Row],[Adj Total CONTRIBUTION_MARGIN]]-Table1[[#This Row],[Current Total CONTRIBUTION_MARGIN]]</f>
        <v>-16632.329999999998</v>
      </c>
      <c r="V1248" s="1">
        <f>+Table1[[#This Row],[Adj Total OPERATING_MARGIN]]-Table1[[#This Row],[Current Total OPERATING_MARGIN]]</f>
        <v>-11665.47</v>
      </c>
    </row>
    <row r="1249" spans="1:22" x14ac:dyDescent="0.3">
      <c r="A1249" t="s">
        <v>33</v>
      </c>
      <c r="B1249">
        <v>2023</v>
      </c>
      <c r="C1249" t="s">
        <v>50</v>
      </c>
      <c r="D1249" t="s">
        <v>50</v>
      </c>
      <c r="E1249" s="2">
        <v>5</v>
      </c>
      <c r="F1249" s="1">
        <v>30122.1</v>
      </c>
      <c r="G1249" s="1">
        <v>53969.55</v>
      </c>
      <c r="H1249" s="1">
        <v>13413.0344</v>
      </c>
      <c r="I1249" s="1">
        <v>13049.23</v>
      </c>
      <c r="J1249" s="1">
        <v>11617.42</v>
      </c>
      <c r="K1249" s="2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2">
        <f>-+Table1[[#This Row],[Current Record Count]]+Table1[[#This Row],[Adj Record Count]]</f>
        <v>-5</v>
      </c>
      <c r="R1249" s="1">
        <f>+-Table1[[#This Row],[Current Total ADJUSTMENT_AMOUNT]]+Table1[[#This Row],[Adj Total ADJUSTMENT_AMOUNT]]</f>
        <v>-30122.1</v>
      </c>
      <c r="S1249" s="1">
        <f>-Table1[[#This Row],[Current Total CHARGE_AMOUNT]]+Table1[[#This Row],[Adj Total CHARGE_AMOUNT]]</f>
        <v>-53969.55</v>
      </c>
      <c r="T1249" s="1">
        <f>+Table1[[#This Row],[Adj Total TOTAL_COST]]-Table1[[#This Row],[Current Total TOTAL_COST]]</f>
        <v>-13413.0344</v>
      </c>
      <c r="U1249" s="1">
        <f>+Table1[[#This Row],[Adj Total CONTRIBUTION_MARGIN]]-Table1[[#This Row],[Current Total CONTRIBUTION_MARGIN]]</f>
        <v>-13049.23</v>
      </c>
      <c r="V1249" s="1">
        <f>+Table1[[#This Row],[Adj Total OPERATING_MARGIN]]-Table1[[#This Row],[Current Total OPERATING_MARGIN]]</f>
        <v>-11617.42</v>
      </c>
    </row>
    <row r="1250" spans="1:22" x14ac:dyDescent="0.3">
      <c r="A1250" t="s">
        <v>35</v>
      </c>
      <c r="B1250">
        <v>2020</v>
      </c>
      <c r="C1250" t="s">
        <v>20</v>
      </c>
      <c r="D1250" t="s">
        <v>55</v>
      </c>
      <c r="E1250" s="2">
        <v>22</v>
      </c>
      <c r="F1250" s="1">
        <v>55533.02</v>
      </c>
      <c r="G1250" s="1">
        <v>80560.75</v>
      </c>
      <c r="H1250" s="1">
        <v>13313.4735</v>
      </c>
      <c r="I1250" s="1">
        <v>18953.64</v>
      </c>
      <c r="J1250" s="1">
        <v>13494.24</v>
      </c>
      <c r="K1250" s="2">
        <v>6</v>
      </c>
      <c r="L1250" s="1">
        <v>1768.53</v>
      </c>
      <c r="M1250" s="1">
        <v>4321.05</v>
      </c>
      <c r="N1250" s="1">
        <v>644.38509999999997</v>
      </c>
      <c r="O1250" s="1">
        <v>2102.5100000000002</v>
      </c>
      <c r="P1250" s="1">
        <v>1904.03</v>
      </c>
      <c r="Q1250" s="2">
        <f>-+Table1[[#This Row],[Current Record Count]]+Table1[[#This Row],[Adj Record Count]]</f>
        <v>-16</v>
      </c>
      <c r="R1250" s="1">
        <f>+-Table1[[#This Row],[Current Total ADJUSTMENT_AMOUNT]]+Table1[[#This Row],[Adj Total ADJUSTMENT_AMOUNT]]</f>
        <v>-53764.49</v>
      </c>
      <c r="S1250" s="1">
        <f>-Table1[[#This Row],[Current Total CHARGE_AMOUNT]]+Table1[[#This Row],[Adj Total CHARGE_AMOUNT]]</f>
        <v>-76239.7</v>
      </c>
      <c r="T1250" s="1">
        <f>+Table1[[#This Row],[Adj Total TOTAL_COST]]-Table1[[#This Row],[Current Total TOTAL_COST]]</f>
        <v>-12669.088400000001</v>
      </c>
      <c r="U1250" s="1">
        <f>+Table1[[#This Row],[Adj Total CONTRIBUTION_MARGIN]]-Table1[[#This Row],[Current Total CONTRIBUTION_MARGIN]]</f>
        <v>-16851.129999999997</v>
      </c>
      <c r="V1250" s="1">
        <f>+Table1[[#This Row],[Adj Total OPERATING_MARGIN]]-Table1[[#This Row],[Current Total OPERATING_MARGIN]]</f>
        <v>-11590.21</v>
      </c>
    </row>
    <row r="1251" spans="1:22" x14ac:dyDescent="0.3">
      <c r="A1251" t="s">
        <v>44</v>
      </c>
      <c r="B1251">
        <v>2025</v>
      </c>
      <c r="C1251" t="s">
        <v>29</v>
      </c>
      <c r="D1251" t="s">
        <v>104</v>
      </c>
      <c r="E1251" s="2">
        <v>13</v>
      </c>
      <c r="F1251" s="1">
        <v>39771.980000000003</v>
      </c>
      <c r="G1251" s="1">
        <v>90067.46</v>
      </c>
      <c r="H1251" s="1">
        <v>28823.6594</v>
      </c>
      <c r="I1251" s="1">
        <v>16600.04</v>
      </c>
      <c r="J1251" s="1">
        <v>11183.78</v>
      </c>
      <c r="K1251" s="2">
        <v>5</v>
      </c>
      <c r="L1251" s="1">
        <v>4052.21</v>
      </c>
      <c r="M1251" s="1">
        <v>5410.95</v>
      </c>
      <c r="N1251" s="1">
        <v>1384.7188000000001</v>
      </c>
      <c r="O1251" s="1">
        <v>-9.43</v>
      </c>
      <c r="P1251" s="1">
        <v>-400.92</v>
      </c>
      <c r="Q1251" s="2">
        <f>-+Table1[[#This Row],[Current Record Count]]+Table1[[#This Row],[Adj Record Count]]</f>
        <v>-8</v>
      </c>
      <c r="R1251" s="1">
        <f>+-Table1[[#This Row],[Current Total ADJUSTMENT_AMOUNT]]+Table1[[#This Row],[Adj Total ADJUSTMENT_AMOUNT]]</f>
        <v>-35719.770000000004</v>
      </c>
      <c r="S1251" s="1">
        <f>-Table1[[#This Row],[Current Total CHARGE_AMOUNT]]+Table1[[#This Row],[Adj Total CHARGE_AMOUNT]]</f>
        <v>-84656.510000000009</v>
      </c>
      <c r="T1251" s="1">
        <f>+Table1[[#This Row],[Adj Total TOTAL_COST]]-Table1[[#This Row],[Current Total TOTAL_COST]]</f>
        <v>-27438.940600000002</v>
      </c>
      <c r="U1251" s="1">
        <f>+Table1[[#This Row],[Adj Total CONTRIBUTION_MARGIN]]-Table1[[#This Row],[Current Total CONTRIBUTION_MARGIN]]</f>
        <v>-16609.47</v>
      </c>
      <c r="V1251" s="1">
        <f>+Table1[[#This Row],[Adj Total OPERATING_MARGIN]]-Table1[[#This Row],[Current Total OPERATING_MARGIN]]</f>
        <v>-11584.7</v>
      </c>
    </row>
    <row r="1252" spans="1:22" x14ac:dyDescent="0.3">
      <c r="A1252" t="s">
        <v>81</v>
      </c>
      <c r="B1252">
        <v>2021</v>
      </c>
      <c r="C1252" t="s">
        <v>29</v>
      </c>
      <c r="D1252" t="s">
        <v>36</v>
      </c>
      <c r="E1252" s="2">
        <v>6</v>
      </c>
      <c r="F1252" s="1">
        <v>926.16</v>
      </c>
      <c r="G1252" s="1">
        <v>1590</v>
      </c>
      <c r="H1252" s="1">
        <v>3219.2280000000001</v>
      </c>
      <c r="I1252" s="1">
        <v>-577.08000000000004</v>
      </c>
      <c r="J1252" s="1">
        <v>-2548.1999999999998</v>
      </c>
      <c r="K1252" s="2">
        <v>40</v>
      </c>
      <c r="L1252" s="1">
        <v>102807.23</v>
      </c>
      <c r="M1252" s="1">
        <v>137412.54999999999</v>
      </c>
      <c r="N1252" s="1">
        <v>53186.8946</v>
      </c>
      <c r="O1252" s="1">
        <v>7076.04</v>
      </c>
      <c r="P1252" s="1">
        <v>-14057.07</v>
      </c>
      <c r="Q1252" s="2">
        <f>-+Table1[[#This Row],[Current Record Count]]+Table1[[#This Row],[Adj Record Count]]</f>
        <v>34</v>
      </c>
      <c r="R1252" s="1">
        <f>+-Table1[[#This Row],[Current Total ADJUSTMENT_AMOUNT]]+Table1[[#This Row],[Adj Total ADJUSTMENT_AMOUNT]]</f>
        <v>101881.06999999999</v>
      </c>
      <c r="S1252" s="1">
        <f>-Table1[[#This Row],[Current Total CHARGE_AMOUNT]]+Table1[[#This Row],[Adj Total CHARGE_AMOUNT]]</f>
        <v>135822.54999999999</v>
      </c>
      <c r="T1252" s="1">
        <f>+Table1[[#This Row],[Adj Total TOTAL_COST]]-Table1[[#This Row],[Current Total TOTAL_COST]]</f>
        <v>49967.666599999997</v>
      </c>
      <c r="U1252" s="1">
        <f>+Table1[[#This Row],[Adj Total CONTRIBUTION_MARGIN]]-Table1[[#This Row],[Current Total CONTRIBUTION_MARGIN]]</f>
        <v>7653.12</v>
      </c>
      <c r="V1252" s="1">
        <f>+Table1[[#This Row],[Adj Total OPERATING_MARGIN]]-Table1[[#This Row],[Current Total OPERATING_MARGIN]]</f>
        <v>-11508.869999999999</v>
      </c>
    </row>
    <row r="1253" spans="1:22" x14ac:dyDescent="0.3">
      <c r="A1253" t="s">
        <v>78</v>
      </c>
      <c r="B1253">
        <v>2020</v>
      </c>
      <c r="C1253" t="s">
        <v>41</v>
      </c>
      <c r="D1253" t="s">
        <v>41</v>
      </c>
      <c r="E1253" s="2">
        <v>337</v>
      </c>
      <c r="F1253" s="1">
        <v>569036.25</v>
      </c>
      <c r="G1253" s="1">
        <v>730333.16</v>
      </c>
      <c r="H1253" s="1">
        <v>147652.12</v>
      </c>
      <c r="I1253" s="1">
        <v>70645.570000000007</v>
      </c>
      <c r="J1253" s="1">
        <v>13110.22</v>
      </c>
      <c r="K1253" s="2">
        <v>19</v>
      </c>
      <c r="L1253" s="1">
        <v>31031.61</v>
      </c>
      <c r="M1253" s="1">
        <v>40703.480000000003</v>
      </c>
      <c r="N1253" s="1">
        <v>7924.8635000000004</v>
      </c>
      <c r="O1253" s="1">
        <v>4645.96</v>
      </c>
      <c r="P1253" s="1">
        <v>1639.85</v>
      </c>
      <c r="Q1253" s="2">
        <f>-+Table1[[#This Row],[Current Record Count]]+Table1[[#This Row],[Adj Record Count]]</f>
        <v>-318</v>
      </c>
      <c r="R1253" s="1">
        <f>+-Table1[[#This Row],[Current Total ADJUSTMENT_AMOUNT]]+Table1[[#This Row],[Adj Total ADJUSTMENT_AMOUNT]]</f>
        <v>-538004.64</v>
      </c>
      <c r="S1253" s="1">
        <f>-Table1[[#This Row],[Current Total CHARGE_AMOUNT]]+Table1[[#This Row],[Adj Total CHARGE_AMOUNT]]</f>
        <v>-689629.68</v>
      </c>
      <c r="T1253" s="1">
        <f>+Table1[[#This Row],[Adj Total TOTAL_COST]]-Table1[[#This Row],[Current Total TOTAL_COST]]</f>
        <v>-139727.25649999999</v>
      </c>
      <c r="U1253" s="1">
        <f>+Table1[[#This Row],[Adj Total CONTRIBUTION_MARGIN]]-Table1[[#This Row],[Current Total CONTRIBUTION_MARGIN]]</f>
        <v>-65999.61</v>
      </c>
      <c r="V1253" s="1">
        <f>+Table1[[#This Row],[Adj Total OPERATING_MARGIN]]-Table1[[#This Row],[Current Total OPERATING_MARGIN]]</f>
        <v>-11470.369999999999</v>
      </c>
    </row>
    <row r="1254" spans="1:22" x14ac:dyDescent="0.3">
      <c r="A1254" t="s">
        <v>82</v>
      </c>
      <c r="B1254">
        <v>2023</v>
      </c>
      <c r="C1254" t="s">
        <v>29</v>
      </c>
      <c r="D1254" t="s">
        <v>30</v>
      </c>
      <c r="E1254" s="2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2">
        <v>2</v>
      </c>
      <c r="L1254" s="1">
        <v>118599.27</v>
      </c>
      <c r="M1254" s="1">
        <v>139938.45000000001</v>
      </c>
      <c r="N1254" s="1">
        <v>32955.339699999997</v>
      </c>
      <c r="O1254" s="1">
        <v>-3126.65</v>
      </c>
      <c r="P1254" s="1">
        <v>-11442.32</v>
      </c>
      <c r="Q1254" s="2">
        <f>-+Table1[[#This Row],[Current Record Count]]+Table1[[#This Row],[Adj Record Count]]</f>
        <v>2</v>
      </c>
      <c r="R1254" s="1">
        <f>+-Table1[[#This Row],[Current Total ADJUSTMENT_AMOUNT]]+Table1[[#This Row],[Adj Total ADJUSTMENT_AMOUNT]]</f>
        <v>118599.27</v>
      </c>
      <c r="S1254" s="1">
        <f>-Table1[[#This Row],[Current Total CHARGE_AMOUNT]]+Table1[[#This Row],[Adj Total CHARGE_AMOUNT]]</f>
        <v>139938.45000000001</v>
      </c>
      <c r="T1254" s="1">
        <f>+Table1[[#This Row],[Adj Total TOTAL_COST]]-Table1[[#This Row],[Current Total TOTAL_COST]]</f>
        <v>32955.339699999997</v>
      </c>
      <c r="U1254" s="1">
        <f>+Table1[[#This Row],[Adj Total CONTRIBUTION_MARGIN]]-Table1[[#This Row],[Current Total CONTRIBUTION_MARGIN]]</f>
        <v>-3126.65</v>
      </c>
      <c r="V1254" s="1">
        <f>+Table1[[#This Row],[Adj Total OPERATING_MARGIN]]-Table1[[#This Row],[Current Total OPERATING_MARGIN]]</f>
        <v>-11442.32</v>
      </c>
    </row>
    <row r="1255" spans="1:22" x14ac:dyDescent="0.3">
      <c r="A1255" t="s">
        <v>39</v>
      </c>
      <c r="B1255">
        <v>2025</v>
      </c>
      <c r="C1255" t="s">
        <v>29</v>
      </c>
      <c r="D1255" t="s">
        <v>43</v>
      </c>
      <c r="E1255" s="2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2">
        <v>6</v>
      </c>
      <c r="L1255" s="1">
        <v>97269.14</v>
      </c>
      <c r="M1255" s="1">
        <v>186279.74</v>
      </c>
      <c r="N1255" s="1">
        <v>59769.117700000003</v>
      </c>
      <c r="O1255" s="1">
        <v>8134.87</v>
      </c>
      <c r="P1255" s="1">
        <v>-11438.75</v>
      </c>
      <c r="Q1255" s="2">
        <f>-+Table1[[#This Row],[Current Record Count]]+Table1[[#This Row],[Adj Record Count]]</f>
        <v>6</v>
      </c>
      <c r="R1255" s="1">
        <f>+-Table1[[#This Row],[Current Total ADJUSTMENT_AMOUNT]]+Table1[[#This Row],[Adj Total ADJUSTMENT_AMOUNT]]</f>
        <v>97269.14</v>
      </c>
      <c r="S1255" s="1">
        <f>-Table1[[#This Row],[Current Total CHARGE_AMOUNT]]+Table1[[#This Row],[Adj Total CHARGE_AMOUNT]]</f>
        <v>186279.74</v>
      </c>
      <c r="T1255" s="1">
        <f>+Table1[[#This Row],[Adj Total TOTAL_COST]]-Table1[[#This Row],[Current Total TOTAL_COST]]</f>
        <v>59769.117700000003</v>
      </c>
      <c r="U1255" s="1">
        <f>+Table1[[#This Row],[Adj Total CONTRIBUTION_MARGIN]]-Table1[[#This Row],[Current Total CONTRIBUTION_MARGIN]]</f>
        <v>8134.87</v>
      </c>
      <c r="V1255" s="1">
        <f>+Table1[[#This Row],[Adj Total OPERATING_MARGIN]]-Table1[[#This Row],[Current Total OPERATING_MARGIN]]</f>
        <v>-11438.75</v>
      </c>
    </row>
    <row r="1256" spans="1:22" x14ac:dyDescent="0.3">
      <c r="A1256" t="s">
        <v>81</v>
      </c>
      <c r="B1256">
        <v>2020</v>
      </c>
      <c r="C1256" t="s">
        <v>29</v>
      </c>
      <c r="D1256" t="s">
        <v>57</v>
      </c>
      <c r="E1256" s="2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2">
        <v>15</v>
      </c>
      <c r="L1256" s="1">
        <v>27777.73</v>
      </c>
      <c r="M1256" s="1">
        <v>39043.910000000003</v>
      </c>
      <c r="N1256" s="1">
        <v>22467.945400000001</v>
      </c>
      <c r="O1256" s="1">
        <v>-1730.2</v>
      </c>
      <c r="P1256" s="1">
        <v>-11416.64</v>
      </c>
      <c r="Q1256" s="2">
        <f>-+Table1[[#This Row],[Current Record Count]]+Table1[[#This Row],[Adj Record Count]]</f>
        <v>15</v>
      </c>
      <c r="R1256" s="1">
        <f>+-Table1[[#This Row],[Current Total ADJUSTMENT_AMOUNT]]+Table1[[#This Row],[Adj Total ADJUSTMENT_AMOUNT]]</f>
        <v>27777.73</v>
      </c>
      <c r="S1256" s="1">
        <f>-Table1[[#This Row],[Current Total CHARGE_AMOUNT]]+Table1[[#This Row],[Adj Total CHARGE_AMOUNT]]</f>
        <v>39043.910000000003</v>
      </c>
      <c r="T1256" s="1">
        <f>+Table1[[#This Row],[Adj Total TOTAL_COST]]-Table1[[#This Row],[Current Total TOTAL_COST]]</f>
        <v>22467.945400000001</v>
      </c>
      <c r="U1256" s="1">
        <f>+Table1[[#This Row],[Adj Total CONTRIBUTION_MARGIN]]-Table1[[#This Row],[Current Total CONTRIBUTION_MARGIN]]</f>
        <v>-1730.2</v>
      </c>
      <c r="V1256" s="1">
        <f>+Table1[[#This Row],[Adj Total OPERATING_MARGIN]]-Table1[[#This Row],[Current Total OPERATING_MARGIN]]</f>
        <v>-11416.64</v>
      </c>
    </row>
    <row r="1257" spans="1:22" x14ac:dyDescent="0.3">
      <c r="A1257" t="s">
        <v>22</v>
      </c>
      <c r="B1257">
        <v>2025</v>
      </c>
      <c r="C1257" t="s">
        <v>17</v>
      </c>
      <c r="D1257" t="s">
        <v>59</v>
      </c>
      <c r="E1257" s="2">
        <v>104</v>
      </c>
      <c r="F1257" s="1">
        <v>120927.19</v>
      </c>
      <c r="G1257" s="1">
        <v>219553.85</v>
      </c>
      <c r="H1257" s="1">
        <v>87654.8511</v>
      </c>
      <c r="I1257" s="1">
        <v>21890.32</v>
      </c>
      <c r="J1257" s="1">
        <v>-8581.56</v>
      </c>
      <c r="K1257" s="2">
        <v>95</v>
      </c>
      <c r="L1257" s="1">
        <v>55523.57</v>
      </c>
      <c r="M1257" s="1">
        <v>101468.92</v>
      </c>
      <c r="N1257" s="1">
        <v>62519.207199999997</v>
      </c>
      <c r="O1257" s="1">
        <v>2124.5700000000002</v>
      </c>
      <c r="P1257" s="1">
        <v>-19996.8</v>
      </c>
      <c r="Q1257" s="2">
        <f>-+Table1[[#This Row],[Current Record Count]]+Table1[[#This Row],[Adj Record Count]]</f>
        <v>-9</v>
      </c>
      <c r="R1257" s="1">
        <f>+-Table1[[#This Row],[Current Total ADJUSTMENT_AMOUNT]]+Table1[[#This Row],[Adj Total ADJUSTMENT_AMOUNT]]</f>
        <v>-65403.62</v>
      </c>
      <c r="S1257" s="1">
        <f>-Table1[[#This Row],[Current Total CHARGE_AMOUNT]]+Table1[[#This Row],[Adj Total CHARGE_AMOUNT]]</f>
        <v>-118084.93000000001</v>
      </c>
      <c r="T1257" s="1">
        <f>+Table1[[#This Row],[Adj Total TOTAL_COST]]-Table1[[#This Row],[Current Total TOTAL_COST]]</f>
        <v>-25135.643900000003</v>
      </c>
      <c r="U1257" s="1">
        <f>+Table1[[#This Row],[Adj Total CONTRIBUTION_MARGIN]]-Table1[[#This Row],[Current Total CONTRIBUTION_MARGIN]]</f>
        <v>-19765.75</v>
      </c>
      <c r="V1257" s="1">
        <f>+Table1[[#This Row],[Adj Total OPERATING_MARGIN]]-Table1[[#This Row],[Current Total OPERATING_MARGIN]]</f>
        <v>-11415.24</v>
      </c>
    </row>
    <row r="1258" spans="1:22" x14ac:dyDescent="0.3">
      <c r="A1258" t="s">
        <v>78</v>
      </c>
      <c r="B1258">
        <v>2020</v>
      </c>
      <c r="C1258" t="s">
        <v>47</v>
      </c>
      <c r="D1258" t="s">
        <v>63</v>
      </c>
      <c r="E1258" s="2">
        <v>37</v>
      </c>
      <c r="F1258" s="1">
        <v>306686.19</v>
      </c>
      <c r="G1258" s="1">
        <v>408278.97</v>
      </c>
      <c r="H1258" s="1">
        <v>86730.649900000004</v>
      </c>
      <c r="I1258" s="1">
        <v>39130.410000000003</v>
      </c>
      <c r="J1258" s="1">
        <v>14558.21</v>
      </c>
      <c r="K1258" s="2">
        <v>7</v>
      </c>
      <c r="L1258" s="1">
        <v>6002.46</v>
      </c>
      <c r="M1258" s="1">
        <v>10979.46</v>
      </c>
      <c r="N1258" s="1">
        <v>1832.8193000000001</v>
      </c>
      <c r="O1258" s="1">
        <v>3887.11</v>
      </c>
      <c r="P1258" s="1">
        <v>3144.19</v>
      </c>
      <c r="Q1258" s="2">
        <f>-+Table1[[#This Row],[Current Record Count]]+Table1[[#This Row],[Adj Record Count]]</f>
        <v>-30</v>
      </c>
      <c r="R1258" s="1">
        <f>+-Table1[[#This Row],[Current Total ADJUSTMENT_AMOUNT]]+Table1[[#This Row],[Adj Total ADJUSTMENT_AMOUNT]]</f>
        <v>-300683.73</v>
      </c>
      <c r="S1258" s="1">
        <f>-Table1[[#This Row],[Current Total CHARGE_AMOUNT]]+Table1[[#This Row],[Adj Total CHARGE_AMOUNT]]</f>
        <v>-397299.50999999995</v>
      </c>
      <c r="T1258" s="1">
        <f>+Table1[[#This Row],[Adj Total TOTAL_COST]]-Table1[[#This Row],[Current Total TOTAL_COST]]</f>
        <v>-84897.830600000001</v>
      </c>
      <c r="U1258" s="1">
        <f>+Table1[[#This Row],[Adj Total CONTRIBUTION_MARGIN]]-Table1[[#This Row],[Current Total CONTRIBUTION_MARGIN]]</f>
        <v>-35243.300000000003</v>
      </c>
      <c r="V1258" s="1">
        <f>+Table1[[#This Row],[Adj Total OPERATING_MARGIN]]-Table1[[#This Row],[Current Total OPERATING_MARGIN]]</f>
        <v>-11414.019999999999</v>
      </c>
    </row>
    <row r="1259" spans="1:22" x14ac:dyDescent="0.3">
      <c r="A1259" t="s">
        <v>27</v>
      </c>
      <c r="B1259">
        <v>2020</v>
      </c>
      <c r="C1259" t="s">
        <v>34</v>
      </c>
      <c r="D1259" t="s">
        <v>34</v>
      </c>
      <c r="E1259" s="2">
        <v>3</v>
      </c>
      <c r="F1259" s="1">
        <v>17701.349999999999</v>
      </c>
      <c r="G1259" s="1">
        <v>22381</v>
      </c>
      <c r="H1259" s="1">
        <v>2120.0832</v>
      </c>
      <c r="I1259" s="1">
        <v>3162.04</v>
      </c>
      <c r="J1259" s="1">
        <v>2518.23</v>
      </c>
      <c r="K1259" s="2">
        <v>13</v>
      </c>
      <c r="L1259" s="1">
        <v>91709.88</v>
      </c>
      <c r="M1259" s="1">
        <v>107650.72</v>
      </c>
      <c r="N1259" s="1">
        <v>24792.709299999999</v>
      </c>
      <c r="O1259" s="1">
        <v>-5733.09</v>
      </c>
      <c r="P1259" s="1">
        <v>-8893.2000000000007</v>
      </c>
      <c r="Q1259" s="2">
        <f>-+Table1[[#This Row],[Current Record Count]]+Table1[[#This Row],[Adj Record Count]]</f>
        <v>10</v>
      </c>
      <c r="R1259" s="1">
        <f>+-Table1[[#This Row],[Current Total ADJUSTMENT_AMOUNT]]+Table1[[#This Row],[Adj Total ADJUSTMENT_AMOUNT]]</f>
        <v>74008.53</v>
      </c>
      <c r="S1259" s="1">
        <f>-Table1[[#This Row],[Current Total CHARGE_AMOUNT]]+Table1[[#This Row],[Adj Total CHARGE_AMOUNT]]</f>
        <v>85269.72</v>
      </c>
      <c r="T1259" s="1">
        <f>+Table1[[#This Row],[Adj Total TOTAL_COST]]-Table1[[#This Row],[Current Total TOTAL_COST]]</f>
        <v>22672.626099999998</v>
      </c>
      <c r="U1259" s="1">
        <f>+Table1[[#This Row],[Adj Total CONTRIBUTION_MARGIN]]-Table1[[#This Row],[Current Total CONTRIBUTION_MARGIN]]</f>
        <v>-8895.130000000001</v>
      </c>
      <c r="V1259" s="1">
        <f>+Table1[[#This Row],[Adj Total OPERATING_MARGIN]]-Table1[[#This Row],[Current Total OPERATING_MARGIN]]</f>
        <v>-11411.43</v>
      </c>
    </row>
    <row r="1260" spans="1:22" x14ac:dyDescent="0.3">
      <c r="A1260" t="s">
        <v>22</v>
      </c>
      <c r="B1260">
        <v>2022</v>
      </c>
      <c r="C1260" t="s">
        <v>20</v>
      </c>
      <c r="D1260" t="s">
        <v>21</v>
      </c>
      <c r="E1260" s="2">
        <v>1787</v>
      </c>
      <c r="F1260" s="1">
        <v>1922273.69</v>
      </c>
      <c r="G1260" s="1">
        <v>2724638.47</v>
      </c>
      <c r="H1260" s="1">
        <v>1783349.1513</v>
      </c>
      <c r="I1260" s="1">
        <v>-374960.25</v>
      </c>
      <c r="J1260" s="1">
        <v>-657483.42000000004</v>
      </c>
      <c r="K1260" s="2">
        <v>1764</v>
      </c>
      <c r="L1260" s="1">
        <v>1773632.97</v>
      </c>
      <c r="M1260" s="1">
        <v>2501237.44</v>
      </c>
      <c r="N1260" s="1">
        <v>1718215.4842000001</v>
      </c>
      <c r="O1260" s="1">
        <v>-398736.57</v>
      </c>
      <c r="P1260" s="1">
        <v>-668866.36</v>
      </c>
      <c r="Q1260" s="2">
        <f>-+Table1[[#This Row],[Current Record Count]]+Table1[[#This Row],[Adj Record Count]]</f>
        <v>-23</v>
      </c>
      <c r="R1260" s="1">
        <f>+-Table1[[#This Row],[Current Total ADJUSTMENT_AMOUNT]]+Table1[[#This Row],[Adj Total ADJUSTMENT_AMOUNT]]</f>
        <v>-148640.71999999997</v>
      </c>
      <c r="S1260" s="1">
        <f>-Table1[[#This Row],[Current Total CHARGE_AMOUNT]]+Table1[[#This Row],[Adj Total CHARGE_AMOUNT]]</f>
        <v>-223401.03000000026</v>
      </c>
      <c r="T1260" s="1">
        <f>+Table1[[#This Row],[Adj Total TOTAL_COST]]-Table1[[#This Row],[Current Total TOTAL_COST]]</f>
        <v>-65133.667099999962</v>
      </c>
      <c r="U1260" s="1">
        <f>+Table1[[#This Row],[Adj Total CONTRIBUTION_MARGIN]]-Table1[[#This Row],[Current Total CONTRIBUTION_MARGIN]]</f>
        <v>-23776.320000000007</v>
      </c>
      <c r="V1260" s="1">
        <f>+Table1[[#This Row],[Adj Total OPERATING_MARGIN]]-Table1[[#This Row],[Current Total OPERATING_MARGIN]]</f>
        <v>-11382.939999999944</v>
      </c>
    </row>
    <row r="1261" spans="1:22" x14ac:dyDescent="0.3">
      <c r="A1261" t="s">
        <v>44</v>
      </c>
      <c r="B1261">
        <v>2022</v>
      </c>
      <c r="C1261" t="s">
        <v>60</v>
      </c>
      <c r="D1261" t="s">
        <v>60</v>
      </c>
      <c r="E1261" s="2">
        <v>12</v>
      </c>
      <c r="F1261" s="1">
        <v>46711.67</v>
      </c>
      <c r="G1261" s="1">
        <v>63545</v>
      </c>
      <c r="H1261" s="1">
        <v>6178.2146000000002</v>
      </c>
      <c r="I1261" s="1">
        <v>12960.5</v>
      </c>
      <c r="J1261" s="1">
        <v>11357.66</v>
      </c>
      <c r="K1261" s="2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2">
        <f>-+Table1[[#This Row],[Current Record Count]]+Table1[[#This Row],[Adj Record Count]]</f>
        <v>-12</v>
      </c>
      <c r="R1261" s="1">
        <f>+-Table1[[#This Row],[Current Total ADJUSTMENT_AMOUNT]]+Table1[[#This Row],[Adj Total ADJUSTMENT_AMOUNT]]</f>
        <v>-46711.67</v>
      </c>
      <c r="S1261" s="1">
        <f>-Table1[[#This Row],[Current Total CHARGE_AMOUNT]]+Table1[[#This Row],[Adj Total CHARGE_AMOUNT]]</f>
        <v>-63545</v>
      </c>
      <c r="T1261" s="1">
        <f>+Table1[[#This Row],[Adj Total TOTAL_COST]]-Table1[[#This Row],[Current Total TOTAL_COST]]</f>
        <v>-6178.2146000000002</v>
      </c>
      <c r="U1261" s="1">
        <f>+Table1[[#This Row],[Adj Total CONTRIBUTION_MARGIN]]-Table1[[#This Row],[Current Total CONTRIBUTION_MARGIN]]</f>
        <v>-12960.5</v>
      </c>
      <c r="V1261" s="1">
        <f>+Table1[[#This Row],[Adj Total OPERATING_MARGIN]]-Table1[[#This Row],[Current Total OPERATING_MARGIN]]</f>
        <v>-11357.66</v>
      </c>
    </row>
    <row r="1262" spans="1:22" x14ac:dyDescent="0.3">
      <c r="A1262" t="s">
        <v>35</v>
      </c>
      <c r="B1262">
        <v>2022</v>
      </c>
      <c r="C1262" t="s">
        <v>26</v>
      </c>
      <c r="D1262" t="s">
        <v>26</v>
      </c>
      <c r="E1262" s="2">
        <v>43</v>
      </c>
      <c r="F1262" s="1">
        <v>240933.97</v>
      </c>
      <c r="G1262" s="1">
        <v>334649.90000000002</v>
      </c>
      <c r="H1262" s="1">
        <v>76183.338199999998</v>
      </c>
      <c r="I1262" s="1">
        <v>30429.69</v>
      </c>
      <c r="J1262" s="1">
        <v>12569.76</v>
      </c>
      <c r="K1262" s="2">
        <v>15</v>
      </c>
      <c r="L1262" s="1">
        <v>5777.18</v>
      </c>
      <c r="M1262" s="1">
        <v>8119.45</v>
      </c>
      <c r="N1262" s="1">
        <v>1315.5309</v>
      </c>
      <c r="O1262" s="1">
        <v>1687.27</v>
      </c>
      <c r="P1262" s="1">
        <v>1215.4000000000001</v>
      </c>
      <c r="Q1262" s="2">
        <f>-+Table1[[#This Row],[Current Record Count]]+Table1[[#This Row],[Adj Record Count]]</f>
        <v>-28</v>
      </c>
      <c r="R1262" s="1">
        <f>+-Table1[[#This Row],[Current Total ADJUSTMENT_AMOUNT]]+Table1[[#This Row],[Adj Total ADJUSTMENT_AMOUNT]]</f>
        <v>-235156.79</v>
      </c>
      <c r="S1262" s="1">
        <f>-Table1[[#This Row],[Current Total CHARGE_AMOUNT]]+Table1[[#This Row],[Adj Total CHARGE_AMOUNT]]</f>
        <v>-326530.45</v>
      </c>
      <c r="T1262" s="1">
        <f>+Table1[[#This Row],[Adj Total TOTAL_COST]]-Table1[[#This Row],[Current Total TOTAL_COST]]</f>
        <v>-74867.8073</v>
      </c>
      <c r="U1262" s="1">
        <f>+Table1[[#This Row],[Adj Total CONTRIBUTION_MARGIN]]-Table1[[#This Row],[Current Total CONTRIBUTION_MARGIN]]</f>
        <v>-28742.42</v>
      </c>
      <c r="V1262" s="1">
        <f>+Table1[[#This Row],[Adj Total OPERATING_MARGIN]]-Table1[[#This Row],[Current Total OPERATING_MARGIN]]</f>
        <v>-11354.36</v>
      </c>
    </row>
    <row r="1263" spans="1:22" x14ac:dyDescent="0.3">
      <c r="A1263" t="s">
        <v>16</v>
      </c>
      <c r="B1263">
        <v>2024</v>
      </c>
      <c r="C1263" t="s">
        <v>29</v>
      </c>
      <c r="D1263" t="s">
        <v>36</v>
      </c>
      <c r="E1263" s="2">
        <v>1933</v>
      </c>
      <c r="F1263" s="1">
        <v>2166037.89</v>
      </c>
      <c r="G1263" s="1">
        <v>2811498.6</v>
      </c>
      <c r="H1263" s="1">
        <v>405432.19199999998</v>
      </c>
      <c r="I1263" s="1">
        <v>486667.32</v>
      </c>
      <c r="J1263" s="1">
        <v>385872.4</v>
      </c>
      <c r="K1263" s="2">
        <v>1869</v>
      </c>
      <c r="L1263" s="1">
        <v>1692727.06</v>
      </c>
      <c r="M1263" s="1">
        <v>2231333.2799999998</v>
      </c>
      <c r="N1263" s="1">
        <v>281743.46179999999</v>
      </c>
      <c r="O1263" s="1">
        <v>445891.6</v>
      </c>
      <c r="P1263" s="1">
        <v>374536.28</v>
      </c>
      <c r="Q1263" s="2">
        <f>-+Table1[[#This Row],[Current Record Count]]+Table1[[#This Row],[Adj Record Count]]</f>
        <v>-64</v>
      </c>
      <c r="R1263" s="1">
        <f>+-Table1[[#This Row],[Current Total ADJUSTMENT_AMOUNT]]+Table1[[#This Row],[Adj Total ADJUSTMENT_AMOUNT]]</f>
        <v>-473310.83000000007</v>
      </c>
      <c r="S1263" s="1">
        <f>-Table1[[#This Row],[Current Total CHARGE_AMOUNT]]+Table1[[#This Row],[Adj Total CHARGE_AMOUNT]]</f>
        <v>-580165.3200000003</v>
      </c>
      <c r="T1263" s="1">
        <f>+Table1[[#This Row],[Adj Total TOTAL_COST]]-Table1[[#This Row],[Current Total TOTAL_COST]]</f>
        <v>-123688.73019999999</v>
      </c>
      <c r="U1263" s="1">
        <f>+Table1[[#This Row],[Adj Total CONTRIBUTION_MARGIN]]-Table1[[#This Row],[Current Total CONTRIBUTION_MARGIN]]</f>
        <v>-40775.72000000003</v>
      </c>
      <c r="V1263" s="1">
        <f>+Table1[[#This Row],[Adj Total OPERATING_MARGIN]]-Table1[[#This Row],[Current Total OPERATING_MARGIN]]</f>
        <v>-11336.119999999995</v>
      </c>
    </row>
    <row r="1264" spans="1:22" x14ac:dyDescent="0.3">
      <c r="A1264" t="s">
        <v>25</v>
      </c>
      <c r="B1264">
        <v>2025</v>
      </c>
      <c r="C1264" t="s">
        <v>17</v>
      </c>
      <c r="D1264" t="s">
        <v>18</v>
      </c>
      <c r="E1264" s="2">
        <v>199</v>
      </c>
      <c r="F1264" s="1">
        <v>623609.5</v>
      </c>
      <c r="G1264" s="1">
        <v>803518.13</v>
      </c>
      <c r="H1264" s="1">
        <v>99083.988299999997</v>
      </c>
      <c r="I1264" s="1">
        <v>82010.55</v>
      </c>
      <c r="J1264" s="1">
        <v>54395.25</v>
      </c>
      <c r="K1264" s="2">
        <v>278</v>
      </c>
      <c r="L1264" s="1">
        <v>946952.65</v>
      </c>
      <c r="M1264" s="1">
        <v>1225951.77</v>
      </c>
      <c r="N1264" s="1">
        <v>192137.4485</v>
      </c>
      <c r="O1264" s="1">
        <v>98605.37</v>
      </c>
      <c r="P1264" s="1">
        <v>43114.64</v>
      </c>
      <c r="Q1264" s="2">
        <f>-+Table1[[#This Row],[Current Record Count]]+Table1[[#This Row],[Adj Record Count]]</f>
        <v>79</v>
      </c>
      <c r="R1264" s="1">
        <f>+-Table1[[#This Row],[Current Total ADJUSTMENT_AMOUNT]]+Table1[[#This Row],[Adj Total ADJUSTMENT_AMOUNT]]</f>
        <v>323343.15000000002</v>
      </c>
      <c r="S1264" s="1">
        <f>-Table1[[#This Row],[Current Total CHARGE_AMOUNT]]+Table1[[#This Row],[Adj Total CHARGE_AMOUNT]]</f>
        <v>422433.64</v>
      </c>
      <c r="T1264" s="1">
        <f>+Table1[[#This Row],[Adj Total TOTAL_COST]]-Table1[[#This Row],[Current Total TOTAL_COST]]</f>
        <v>93053.460200000001</v>
      </c>
      <c r="U1264" s="1">
        <f>+Table1[[#This Row],[Adj Total CONTRIBUTION_MARGIN]]-Table1[[#This Row],[Current Total CONTRIBUTION_MARGIN]]</f>
        <v>16594.819999999992</v>
      </c>
      <c r="V1264" s="1">
        <f>+Table1[[#This Row],[Adj Total OPERATING_MARGIN]]-Table1[[#This Row],[Current Total OPERATING_MARGIN]]</f>
        <v>-11280.61</v>
      </c>
    </row>
    <row r="1265" spans="1:22" x14ac:dyDescent="0.3">
      <c r="A1265" t="s">
        <v>98</v>
      </c>
      <c r="B1265">
        <v>2022</v>
      </c>
      <c r="C1265" t="s">
        <v>28</v>
      </c>
      <c r="D1265" t="s">
        <v>28</v>
      </c>
      <c r="E1265" s="2">
        <v>4</v>
      </c>
      <c r="F1265" s="1">
        <v>-6871.62</v>
      </c>
      <c r="G1265" s="1">
        <v>109421.4</v>
      </c>
      <c r="H1265" s="1">
        <v>45779.331599999998</v>
      </c>
      <c r="I1265" s="1">
        <v>70668.08</v>
      </c>
      <c r="J1265" s="1">
        <v>63657.599999999999</v>
      </c>
      <c r="K1265" s="2">
        <v>7</v>
      </c>
      <c r="L1265" s="1">
        <v>88977.78</v>
      </c>
      <c r="M1265" s="1">
        <v>247439.67</v>
      </c>
      <c r="N1265" s="1">
        <v>98128.075599999996</v>
      </c>
      <c r="O1265" s="1">
        <v>70055.77</v>
      </c>
      <c r="P1265" s="1">
        <v>52434.71</v>
      </c>
      <c r="Q1265" s="2">
        <f>-+Table1[[#This Row],[Current Record Count]]+Table1[[#This Row],[Adj Record Count]]</f>
        <v>3</v>
      </c>
      <c r="R1265" s="1">
        <f>+-Table1[[#This Row],[Current Total ADJUSTMENT_AMOUNT]]+Table1[[#This Row],[Adj Total ADJUSTMENT_AMOUNT]]</f>
        <v>95849.4</v>
      </c>
      <c r="S1265" s="1">
        <f>-Table1[[#This Row],[Current Total CHARGE_AMOUNT]]+Table1[[#This Row],[Adj Total CHARGE_AMOUNT]]</f>
        <v>138018.27000000002</v>
      </c>
      <c r="T1265" s="1">
        <f>+Table1[[#This Row],[Adj Total TOTAL_COST]]-Table1[[#This Row],[Current Total TOTAL_COST]]</f>
        <v>52348.743999999999</v>
      </c>
      <c r="U1265" s="1">
        <f>+Table1[[#This Row],[Adj Total CONTRIBUTION_MARGIN]]-Table1[[#This Row],[Current Total CONTRIBUTION_MARGIN]]</f>
        <v>-612.30999999999767</v>
      </c>
      <c r="V1265" s="1">
        <f>+Table1[[#This Row],[Adj Total OPERATING_MARGIN]]-Table1[[#This Row],[Current Total OPERATING_MARGIN]]</f>
        <v>-11222.89</v>
      </c>
    </row>
    <row r="1266" spans="1:22" x14ac:dyDescent="0.3">
      <c r="A1266" t="s">
        <v>78</v>
      </c>
      <c r="B1266">
        <v>2024</v>
      </c>
      <c r="C1266" t="s">
        <v>29</v>
      </c>
      <c r="D1266" t="s">
        <v>104</v>
      </c>
      <c r="E1266" s="2">
        <v>1190</v>
      </c>
      <c r="F1266" s="1">
        <v>7309197.6900000004</v>
      </c>
      <c r="G1266" s="1">
        <v>9657434.5199999996</v>
      </c>
      <c r="H1266" s="1">
        <v>2408349.9205</v>
      </c>
      <c r="I1266" s="1">
        <v>928434.51</v>
      </c>
      <c r="J1266" s="1">
        <v>269939.05</v>
      </c>
      <c r="K1266" s="2">
        <v>862</v>
      </c>
      <c r="L1266" s="1">
        <v>2787897.17</v>
      </c>
      <c r="M1266" s="1">
        <v>3664708.41</v>
      </c>
      <c r="N1266" s="1">
        <v>722387.84860000003</v>
      </c>
      <c r="O1266" s="1">
        <v>509308.91</v>
      </c>
      <c r="P1266" s="1">
        <v>258725.94</v>
      </c>
      <c r="Q1266" s="2">
        <f>-+Table1[[#This Row],[Current Record Count]]+Table1[[#This Row],[Adj Record Count]]</f>
        <v>-328</v>
      </c>
      <c r="R1266" s="1">
        <f>+-Table1[[#This Row],[Current Total ADJUSTMENT_AMOUNT]]+Table1[[#This Row],[Adj Total ADJUSTMENT_AMOUNT]]</f>
        <v>-4521300.5200000005</v>
      </c>
      <c r="S1266" s="1">
        <f>-Table1[[#This Row],[Current Total CHARGE_AMOUNT]]+Table1[[#This Row],[Adj Total CHARGE_AMOUNT]]</f>
        <v>-5992726.1099999994</v>
      </c>
      <c r="T1266" s="1">
        <f>+Table1[[#This Row],[Adj Total TOTAL_COST]]-Table1[[#This Row],[Current Total TOTAL_COST]]</f>
        <v>-1685962.0718999999</v>
      </c>
      <c r="U1266" s="1">
        <f>+Table1[[#This Row],[Adj Total CONTRIBUTION_MARGIN]]-Table1[[#This Row],[Current Total CONTRIBUTION_MARGIN]]</f>
        <v>-419125.60000000003</v>
      </c>
      <c r="V1266" s="1">
        <f>+Table1[[#This Row],[Adj Total OPERATING_MARGIN]]-Table1[[#This Row],[Current Total OPERATING_MARGIN]]</f>
        <v>-11213.109999999986</v>
      </c>
    </row>
    <row r="1267" spans="1:22" x14ac:dyDescent="0.3">
      <c r="A1267" t="s">
        <v>16</v>
      </c>
      <c r="B1267">
        <v>2024</v>
      </c>
      <c r="C1267" t="s">
        <v>92</v>
      </c>
      <c r="D1267" t="s">
        <v>92</v>
      </c>
      <c r="E1267" s="2">
        <v>4690</v>
      </c>
      <c r="F1267" s="1">
        <v>3281447.87</v>
      </c>
      <c r="G1267" s="1">
        <v>4130825.01</v>
      </c>
      <c r="H1267" s="1">
        <v>508949.50219999999</v>
      </c>
      <c r="I1267" s="1">
        <v>520231.46</v>
      </c>
      <c r="J1267" s="1">
        <v>390858.83</v>
      </c>
      <c r="K1267" s="2">
        <v>4664</v>
      </c>
      <c r="L1267" s="1">
        <v>2959859.42</v>
      </c>
      <c r="M1267" s="1">
        <v>3690763.6</v>
      </c>
      <c r="N1267" s="1">
        <v>395503.16720000003</v>
      </c>
      <c r="O1267" s="1">
        <v>495307.87</v>
      </c>
      <c r="P1267" s="1">
        <v>379651.27</v>
      </c>
      <c r="Q1267" s="2">
        <f>-+Table1[[#This Row],[Current Record Count]]+Table1[[#This Row],[Adj Record Count]]</f>
        <v>-26</v>
      </c>
      <c r="R1267" s="1">
        <f>+-Table1[[#This Row],[Current Total ADJUSTMENT_AMOUNT]]+Table1[[#This Row],[Adj Total ADJUSTMENT_AMOUNT]]</f>
        <v>-321588.45000000019</v>
      </c>
      <c r="S1267" s="1">
        <f>-Table1[[#This Row],[Current Total CHARGE_AMOUNT]]+Table1[[#This Row],[Adj Total CHARGE_AMOUNT]]</f>
        <v>-440061.40999999968</v>
      </c>
      <c r="T1267" s="1">
        <f>+Table1[[#This Row],[Adj Total TOTAL_COST]]-Table1[[#This Row],[Current Total TOTAL_COST]]</f>
        <v>-113446.33499999996</v>
      </c>
      <c r="U1267" s="1">
        <f>+Table1[[#This Row],[Adj Total CONTRIBUTION_MARGIN]]-Table1[[#This Row],[Current Total CONTRIBUTION_MARGIN]]</f>
        <v>-24923.590000000026</v>
      </c>
      <c r="V1267" s="1">
        <f>+Table1[[#This Row],[Adj Total OPERATING_MARGIN]]-Table1[[#This Row],[Current Total OPERATING_MARGIN]]</f>
        <v>-11207.559999999998</v>
      </c>
    </row>
    <row r="1268" spans="1:22" x14ac:dyDescent="0.3">
      <c r="A1268" t="s">
        <v>54</v>
      </c>
      <c r="B1268">
        <v>2023</v>
      </c>
      <c r="C1268" t="s">
        <v>20</v>
      </c>
      <c r="D1268" t="s">
        <v>21</v>
      </c>
      <c r="E1268" s="2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2">
        <v>68</v>
      </c>
      <c r="L1268" s="1">
        <v>570757.76</v>
      </c>
      <c r="M1268" s="1">
        <v>824692.98</v>
      </c>
      <c r="N1268" s="1">
        <v>279482.63740000001</v>
      </c>
      <c r="O1268" s="1">
        <v>21333.45</v>
      </c>
      <c r="P1268" s="1">
        <v>-11076.95</v>
      </c>
      <c r="Q1268" s="2">
        <f>-+Table1[[#This Row],[Current Record Count]]+Table1[[#This Row],[Adj Record Count]]</f>
        <v>68</v>
      </c>
      <c r="R1268" s="1">
        <f>+-Table1[[#This Row],[Current Total ADJUSTMENT_AMOUNT]]+Table1[[#This Row],[Adj Total ADJUSTMENT_AMOUNT]]</f>
        <v>570757.76</v>
      </c>
      <c r="S1268" s="1">
        <f>-Table1[[#This Row],[Current Total CHARGE_AMOUNT]]+Table1[[#This Row],[Adj Total CHARGE_AMOUNT]]</f>
        <v>824692.98</v>
      </c>
      <c r="T1268" s="1">
        <f>+Table1[[#This Row],[Adj Total TOTAL_COST]]-Table1[[#This Row],[Current Total TOTAL_COST]]</f>
        <v>279482.63740000001</v>
      </c>
      <c r="U1268" s="1">
        <f>+Table1[[#This Row],[Adj Total CONTRIBUTION_MARGIN]]-Table1[[#This Row],[Current Total CONTRIBUTION_MARGIN]]</f>
        <v>21333.45</v>
      </c>
      <c r="V1268" s="1">
        <f>+Table1[[#This Row],[Adj Total OPERATING_MARGIN]]-Table1[[#This Row],[Current Total OPERATING_MARGIN]]</f>
        <v>-11076.95</v>
      </c>
    </row>
    <row r="1269" spans="1:22" x14ac:dyDescent="0.3">
      <c r="A1269" t="s">
        <v>31</v>
      </c>
      <c r="B1269">
        <v>2025</v>
      </c>
      <c r="C1269" t="s">
        <v>17</v>
      </c>
      <c r="D1269" t="s">
        <v>79</v>
      </c>
      <c r="E1269" s="2">
        <v>23</v>
      </c>
      <c r="F1269" s="1">
        <v>109030.05</v>
      </c>
      <c r="G1269" s="1">
        <v>176780.84</v>
      </c>
      <c r="H1269" s="1">
        <v>49412.085899999998</v>
      </c>
      <c r="I1269" s="1">
        <v>15420.26</v>
      </c>
      <c r="J1269" s="1">
        <v>-2371.65</v>
      </c>
      <c r="K1269" s="2">
        <v>14</v>
      </c>
      <c r="L1269" s="1">
        <v>21202.080000000002</v>
      </c>
      <c r="M1269" s="1">
        <v>23453.55</v>
      </c>
      <c r="N1269" s="1">
        <v>15297.536899999999</v>
      </c>
      <c r="O1269" s="1">
        <v>-7011.24</v>
      </c>
      <c r="P1269" s="1">
        <v>-13427.29</v>
      </c>
      <c r="Q1269" s="2">
        <f>-+Table1[[#This Row],[Current Record Count]]+Table1[[#This Row],[Adj Record Count]]</f>
        <v>-9</v>
      </c>
      <c r="R1269" s="1">
        <f>+-Table1[[#This Row],[Current Total ADJUSTMENT_AMOUNT]]+Table1[[#This Row],[Adj Total ADJUSTMENT_AMOUNT]]</f>
        <v>-87827.97</v>
      </c>
      <c r="S1269" s="1">
        <f>-Table1[[#This Row],[Current Total CHARGE_AMOUNT]]+Table1[[#This Row],[Adj Total CHARGE_AMOUNT]]</f>
        <v>-153327.29</v>
      </c>
      <c r="T1269" s="1">
        <f>+Table1[[#This Row],[Adj Total TOTAL_COST]]-Table1[[#This Row],[Current Total TOTAL_COST]]</f>
        <v>-34114.548999999999</v>
      </c>
      <c r="U1269" s="1">
        <f>+Table1[[#This Row],[Adj Total CONTRIBUTION_MARGIN]]-Table1[[#This Row],[Current Total CONTRIBUTION_MARGIN]]</f>
        <v>-22431.5</v>
      </c>
      <c r="V1269" s="1">
        <f>+Table1[[#This Row],[Adj Total OPERATING_MARGIN]]-Table1[[#This Row],[Current Total OPERATING_MARGIN]]</f>
        <v>-11055.640000000001</v>
      </c>
    </row>
    <row r="1270" spans="1:22" x14ac:dyDescent="0.3">
      <c r="A1270" t="s">
        <v>31</v>
      </c>
      <c r="B1270">
        <v>2022</v>
      </c>
      <c r="C1270" t="s">
        <v>17</v>
      </c>
      <c r="D1270" t="s">
        <v>59</v>
      </c>
      <c r="E1270" s="2">
        <v>10</v>
      </c>
      <c r="F1270" s="1">
        <v>84507.95</v>
      </c>
      <c r="G1270" s="1">
        <v>117048.94</v>
      </c>
      <c r="H1270" s="1">
        <v>29182.329699999998</v>
      </c>
      <c r="I1270" s="1">
        <v>19897.04</v>
      </c>
      <c r="J1270" s="1">
        <v>10457.15</v>
      </c>
      <c r="K1270" s="2">
        <v>2</v>
      </c>
      <c r="L1270" s="1">
        <v>590.63</v>
      </c>
      <c r="M1270" s="1">
        <v>4005.8</v>
      </c>
      <c r="N1270" s="1">
        <v>2567.9468000000002</v>
      </c>
      <c r="O1270" s="1">
        <v>463.54</v>
      </c>
      <c r="P1270" s="1">
        <v>-594.39</v>
      </c>
      <c r="Q1270" s="2">
        <f>-+Table1[[#This Row],[Current Record Count]]+Table1[[#This Row],[Adj Record Count]]</f>
        <v>-8</v>
      </c>
      <c r="R1270" s="1">
        <f>+-Table1[[#This Row],[Current Total ADJUSTMENT_AMOUNT]]+Table1[[#This Row],[Adj Total ADJUSTMENT_AMOUNT]]</f>
        <v>-83917.319999999992</v>
      </c>
      <c r="S1270" s="1">
        <f>-Table1[[#This Row],[Current Total CHARGE_AMOUNT]]+Table1[[#This Row],[Adj Total CHARGE_AMOUNT]]</f>
        <v>-113043.14</v>
      </c>
      <c r="T1270" s="1">
        <f>+Table1[[#This Row],[Adj Total TOTAL_COST]]-Table1[[#This Row],[Current Total TOTAL_COST]]</f>
        <v>-26614.382899999997</v>
      </c>
      <c r="U1270" s="1">
        <f>+Table1[[#This Row],[Adj Total CONTRIBUTION_MARGIN]]-Table1[[#This Row],[Current Total CONTRIBUTION_MARGIN]]</f>
        <v>-19433.5</v>
      </c>
      <c r="V1270" s="1">
        <f>+Table1[[#This Row],[Adj Total OPERATING_MARGIN]]-Table1[[#This Row],[Current Total OPERATING_MARGIN]]</f>
        <v>-11051.539999999999</v>
      </c>
    </row>
    <row r="1271" spans="1:22" x14ac:dyDescent="0.3">
      <c r="A1271" t="s">
        <v>39</v>
      </c>
      <c r="B1271">
        <v>2021</v>
      </c>
      <c r="C1271" t="s">
        <v>26</v>
      </c>
      <c r="D1271" t="s">
        <v>26</v>
      </c>
      <c r="E1271" s="2">
        <v>1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2">
        <v>3</v>
      </c>
      <c r="L1271" s="1">
        <v>50043.78</v>
      </c>
      <c r="M1271" s="1">
        <v>55280.24</v>
      </c>
      <c r="N1271" s="1">
        <v>16447.632699999998</v>
      </c>
      <c r="O1271" s="1">
        <v>-4368.99</v>
      </c>
      <c r="P1271" s="1">
        <v>-11048.64</v>
      </c>
      <c r="Q1271" s="2">
        <f>-+Table1[[#This Row],[Current Record Count]]+Table1[[#This Row],[Adj Record Count]]</f>
        <v>2</v>
      </c>
      <c r="R1271" s="1">
        <f>+-Table1[[#This Row],[Current Total ADJUSTMENT_AMOUNT]]+Table1[[#This Row],[Adj Total ADJUSTMENT_AMOUNT]]</f>
        <v>50043.78</v>
      </c>
      <c r="S1271" s="1">
        <f>-Table1[[#This Row],[Current Total CHARGE_AMOUNT]]+Table1[[#This Row],[Adj Total CHARGE_AMOUNT]]</f>
        <v>55280.24</v>
      </c>
      <c r="T1271" s="1">
        <f>+Table1[[#This Row],[Adj Total TOTAL_COST]]-Table1[[#This Row],[Current Total TOTAL_COST]]</f>
        <v>16447.632699999998</v>
      </c>
      <c r="U1271" s="1">
        <f>+Table1[[#This Row],[Adj Total CONTRIBUTION_MARGIN]]-Table1[[#This Row],[Current Total CONTRIBUTION_MARGIN]]</f>
        <v>-4368.99</v>
      </c>
      <c r="V1271" s="1">
        <f>+Table1[[#This Row],[Adj Total OPERATING_MARGIN]]-Table1[[#This Row],[Current Total OPERATING_MARGIN]]</f>
        <v>-11048.64</v>
      </c>
    </row>
    <row r="1272" spans="1:22" x14ac:dyDescent="0.3">
      <c r="A1272" t="s">
        <v>22</v>
      </c>
      <c r="B1272">
        <v>2020</v>
      </c>
      <c r="C1272" t="s">
        <v>17</v>
      </c>
      <c r="D1272" t="s">
        <v>80</v>
      </c>
      <c r="E1272" s="2">
        <v>1727</v>
      </c>
      <c r="F1272" s="1">
        <v>1070394.45</v>
      </c>
      <c r="G1272" s="1">
        <v>1503809.33</v>
      </c>
      <c r="H1272" s="1">
        <v>530547.64930000005</v>
      </c>
      <c r="I1272" s="1">
        <v>29192.240000000002</v>
      </c>
      <c r="J1272" s="1">
        <v>-99022.97</v>
      </c>
      <c r="K1272" s="2">
        <v>1545</v>
      </c>
      <c r="L1272" s="1">
        <v>765166.92</v>
      </c>
      <c r="M1272" s="1">
        <v>1083448.6000000001</v>
      </c>
      <c r="N1272" s="1">
        <v>427686.3835</v>
      </c>
      <c r="O1272" s="1">
        <v>-10228.56</v>
      </c>
      <c r="P1272" s="1">
        <v>-109986.9</v>
      </c>
      <c r="Q1272" s="2">
        <f>-+Table1[[#This Row],[Current Record Count]]+Table1[[#This Row],[Adj Record Count]]</f>
        <v>-182</v>
      </c>
      <c r="R1272" s="1">
        <f>+-Table1[[#This Row],[Current Total ADJUSTMENT_AMOUNT]]+Table1[[#This Row],[Adj Total ADJUSTMENT_AMOUNT]]</f>
        <v>-305227.52999999991</v>
      </c>
      <c r="S1272" s="1">
        <f>-Table1[[#This Row],[Current Total CHARGE_AMOUNT]]+Table1[[#This Row],[Adj Total CHARGE_AMOUNT]]</f>
        <v>-420360.73</v>
      </c>
      <c r="T1272" s="1">
        <f>+Table1[[#This Row],[Adj Total TOTAL_COST]]-Table1[[#This Row],[Current Total TOTAL_COST]]</f>
        <v>-102861.26580000005</v>
      </c>
      <c r="U1272" s="1">
        <f>+Table1[[#This Row],[Adj Total CONTRIBUTION_MARGIN]]-Table1[[#This Row],[Current Total CONTRIBUTION_MARGIN]]</f>
        <v>-39420.800000000003</v>
      </c>
      <c r="V1272" s="1">
        <f>+Table1[[#This Row],[Adj Total OPERATING_MARGIN]]-Table1[[#This Row],[Current Total OPERATING_MARGIN]]</f>
        <v>-10963.929999999993</v>
      </c>
    </row>
    <row r="1273" spans="1:22" x14ac:dyDescent="0.3">
      <c r="A1273" t="s">
        <v>78</v>
      </c>
      <c r="B1273">
        <v>2025</v>
      </c>
      <c r="C1273" t="s">
        <v>60</v>
      </c>
      <c r="D1273" t="s">
        <v>60</v>
      </c>
      <c r="E1273" s="2">
        <v>66</v>
      </c>
      <c r="F1273" s="1">
        <v>348253.44</v>
      </c>
      <c r="G1273" s="1">
        <v>426286.85</v>
      </c>
      <c r="H1273" s="1">
        <v>52095.214200000002</v>
      </c>
      <c r="I1273" s="1">
        <v>28367.99</v>
      </c>
      <c r="J1273" s="1">
        <v>10901.78</v>
      </c>
      <c r="K1273" s="2">
        <v>11</v>
      </c>
      <c r="L1273" s="1">
        <v>12759.17</v>
      </c>
      <c r="M1273" s="1">
        <v>15238</v>
      </c>
      <c r="N1273" s="1">
        <v>1177.0935999999999</v>
      </c>
      <c r="O1273" s="1">
        <v>294.3</v>
      </c>
      <c r="P1273" s="1">
        <v>-27.82</v>
      </c>
      <c r="Q1273" s="2">
        <f>-+Table1[[#This Row],[Current Record Count]]+Table1[[#This Row],[Adj Record Count]]</f>
        <v>-55</v>
      </c>
      <c r="R1273" s="1">
        <f>+-Table1[[#This Row],[Current Total ADJUSTMENT_AMOUNT]]+Table1[[#This Row],[Adj Total ADJUSTMENT_AMOUNT]]</f>
        <v>-335494.27</v>
      </c>
      <c r="S1273" s="1">
        <f>-Table1[[#This Row],[Current Total CHARGE_AMOUNT]]+Table1[[#This Row],[Adj Total CHARGE_AMOUNT]]</f>
        <v>-411048.85</v>
      </c>
      <c r="T1273" s="1">
        <f>+Table1[[#This Row],[Adj Total TOTAL_COST]]-Table1[[#This Row],[Current Total TOTAL_COST]]</f>
        <v>-50918.120600000002</v>
      </c>
      <c r="U1273" s="1">
        <f>+Table1[[#This Row],[Adj Total CONTRIBUTION_MARGIN]]-Table1[[#This Row],[Current Total CONTRIBUTION_MARGIN]]</f>
        <v>-28073.690000000002</v>
      </c>
      <c r="V1273" s="1">
        <f>+Table1[[#This Row],[Adj Total OPERATING_MARGIN]]-Table1[[#This Row],[Current Total OPERATING_MARGIN]]</f>
        <v>-10929.6</v>
      </c>
    </row>
    <row r="1274" spans="1:22" x14ac:dyDescent="0.3">
      <c r="A1274" t="s">
        <v>98</v>
      </c>
      <c r="B1274">
        <v>2024</v>
      </c>
      <c r="C1274" t="s">
        <v>29</v>
      </c>
      <c r="D1274" t="s">
        <v>30</v>
      </c>
      <c r="E1274" s="2">
        <v>2</v>
      </c>
      <c r="F1274" s="1">
        <v>0</v>
      </c>
      <c r="G1274" s="1">
        <v>68536.2</v>
      </c>
      <c r="H1274" s="1">
        <v>32111.4866</v>
      </c>
      <c r="I1274" s="1">
        <v>46003.17</v>
      </c>
      <c r="J1274" s="1">
        <v>36424.71</v>
      </c>
      <c r="K1274" s="2">
        <v>6</v>
      </c>
      <c r="L1274" s="1">
        <v>34757.769999999997</v>
      </c>
      <c r="M1274" s="1">
        <v>104567.09</v>
      </c>
      <c r="N1274" s="1">
        <v>44462.580300000001</v>
      </c>
      <c r="O1274" s="1">
        <v>39347.58</v>
      </c>
      <c r="P1274" s="1">
        <v>25519.78</v>
      </c>
      <c r="Q1274" s="2">
        <f>-+Table1[[#This Row],[Current Record Count]]+Table1[[#This Row],[Adj Record Count]]</f>
        <v>4</v>
      </c>
      <c r="R1274" s="1">
        <f>+-Table1[[#This Row],[Current Total ADJUSTMENT_AMOUNT]]+Table1[[#This Row],[Adj Total ADJUSTMENT_AMOUNT]]</f>
        <v>34757.769999999997</v>
      </c>
      <c r="S1274" s="1">
        <f>-Table1[[#This Row],[Current Total CHARGE_AMOUNT]]+Table1[[#This Row],[Adj Total CHARGE_AMOUNT]]</f>
        <v>36030.89</v>
      </c>
      <c r="T1274" s="1">
        <f>+Table1[[#This Row],[Adj Total TOTAL_COST]]-Table1[[#This Row],[Current Total TOTAL_COST]]</f>
        <v>12351.093700000001</v>
      </c>
      <c r="U1274" s="1">
        <f>+Table1[[#This Row],[Adj Total CONTRIBUTION_MARGIN]]-Table1[[#This Row],[Current Total CONTRIBUTION_MARGIN]]</f>
        <v>-6655.5899999999965</v>
      </c>
      <c r="V1274" s="1">
        <f>+Table1[[#This Row],[Adj Total OPERATING_MARGIN]]-Table1[[#This Row],[Current Total OPERATING_MARGIN]]</f>
        <v>-10904.93</v>
      </c>
    </row>
    <row r="1275" spans="1:22" x14ac:dyDescent="0.3">
      <c r="A1275" t="s">
        <v>98</v>
      </c>
      <c r="B1275">
        <v>2020</v>
      </c>
      <c r="C1275" t="s">
        <v>28</v>
      </c>
      <c r="D1275" t="s">
        <v>28</v>
      </c>
      <c r="E1275" s="2">
        <v>2</v>
      </c>
      <c r="F1275" s="1">
        <v>25866.73</v>
      </c>
      <c r="G1275" s="1">
        <v>65602.399999999994</v>
      </c>
      <c r="H1275" s="1">
        <v>36252.627999999997</v>
      </c>
      <c r="I1275" s="1">
        <v>-16107.75</v>
      </c>
      <c r="J1275" s="1">
        <v>-22725.360000000001</v>
      </c>
      <c r="K1275" s="2">
        <v>3</v>
      </c>
      <c r="L1275" s="1">
        <v>70772.98</v>
      </c>
      <c r="M1275" s="1">
        <v>121550.26</v>
      </c>
      <c r="N1275" s="1">
        <v>58174.844899999996</v>
      </c>
      <c r="O1275" s="1">
        <v>-22084.799999999999</v>
      </c>
      <c r="P1275" s="1">
        <v>-33605.97</v>
      </c>
      <c r="Q1275" s="2">
        <f>-+Table1[[#This Row],[Current Record Count]]+Table1[[#This Row],[Adj Record Count]]</f>
        <v>1</v>
      </c>
      <c r="R1275" s="1">
        <f>+-Table1[[#This Row],[Current Total ADJUSTMENT_AMOUNT]]+Table1[[#This Row],[Adj Total ADJUSTMENT_AMOUNT]]</f>
        <v>44906.25</v>
      </c>
      <c r="S1275" s="1">
        <f>-Table1[[#This Row],[Current Total CHARGE_AMOUNT]]+Table1[[#This Row],[Adj Total CHARGE_AMOUNT]]</f>
        <v>55947.86</v>
      </c>
      <c r="T1275" s="1">
        <f>+Table1[[#This Row],[Adj Total TOTAL_COST]]-Table1[[#This Row],[Current Total TOTAL_COST]]</f>
        <v>21922.216899999999</v>
      </c>
      <c r="U1275" s="1">
        <f>+Table1[[#This Row],[Adj Total CONTRIBUTION_MARGIN]]-Table1[[#This Row],[Current Total CONTRIBUTION_MARGIN]]</f>
        <v>-5977.0499999999993</v>
      </c>
      <c r="V1275" s="1">
        <f>+Table1[[#This Row],[Adj Total OPERATING_MARGIN]]-Table1[[#This Row],[Current Total OPERATING_MARGIN]]</f>
        <v>-10880.61</v>
      </c>
    </row>
    <row r="1276" spans="1:22" x14ac:dyDescent="0.3">
      <c r="A1276" t="s">
        <v>33</v>
      </c>
      <c r="B1276">
        <v>2022</v>
      </c>
      <c r="C1276" t="s">
        <v>17</v>
      </c>
      <c r="D1276" t="s">
        <v>86</v>
      </c>
      <c r="E1276" s="2">
        <v>868</v>
      </c>
      <c r="F1276" s="1">
        <v>173358.83</v>
      </c>
      <c r="G1276" s="1">
        <v>312887.07</v>
      </c>
      <c r="H1276" s="1">
        <v>177645.81899999999</v>
      </c>
      <c r="I1276" s="1">
        <v>41808.6</v>
      </c>
      <c r="J1276" s="1">
        <v>1584.03</v>
      </c>
      <c r="K1276" s="2">
        <v>860</v>
      </c>
      <c r="L1276" s="1">
        <v>131094.1</v>
      </c>
      <c r="M1276" s="1">
        <v>248963.18</v>
      </c>
      <c r="N1276" s="1">
        <v>165773.93030000001</v>
      </c>
      <c r="O1276" s="1">
        <v>28133.360000000001</v>
      </c>
      <c r="P1276" s="1">
        <v>-9291.2199999999993</v>
      </c>
      <c r="Q1276" s="2">
        <f>-+Table1[[#This Row],[Current Record Count]]+Table1[[#This Row],[Adj Record Count]]</f>
        <v>-8</v>
      </c>
      <c r="R1276" s="1">
        <f>+-Table1[[#This Row],[Current Total ADJUSTMENT_AMOUNT]]+Table1[[#This Row],[Adj Total ADJUSTMENT_AMOUNT]]</f>
        <v>-42264.729999999981</v>
      </c>
      <c r="S1276" s="1">
        <f>-Table1[[#This Row],[Current Total CHARGE_AMOUNT]]+Table1[[#This Row],[Adj Total CHARGE_AMOUNT]]</f>
        <v>-63923.890000000014</v>
      </c>
      <c r="T1276" s="1">
        <f>+Table1[[#This Row],[Adj Total TOTAL_COST]]-Table1[[#This Row],[Current Total TOTAL_COST]]</f>
        <v>-11871.888699999981</v>
      </c>
      <c r="U1276" s="1">
        <f>+Table1[[#This Row],[Adj Total CONTRIBUTION_MARGIN]]-Table1[[#This Row],[Current Total CONTRIBUTION_MARGIN]]</f>
        <v>-13675.239999999998</v>
      </c>
      <c r="V1276" s="1">
        <f>+Table1[[#This Row],[Adj Total OPERATING_MARGIN]]-Table1[[#This Row],[Current Total OPERATING_MARGIN]]</f>
        <v>-10875.25</v>
      </c>
    </row>
    <row r="1277" spans="1:22" x14ac:dyDescent="0.3">
      <c r="A1277" t="s">
        <v>33</v>
      </c>
      <c r="B1277">
        <v>2023</v>
      </c>
      <c r="C1277" t="s">
        <v>17</v>
      </c>
      <c r="D1277" t="s">
        <v>79</v>
      </c>
      <c r="E1277" s="2">
        <v>31</v>
      </c>
      <c r="F1277" s="1">
        <v>170220.52</v>
      </c>
      <c r="G1277" s="1">
        <v>230447.03</v>
      </c>
      <c r="H1277" s="1">
        <v>61541.080300000001</v>
      </c>
      <c r="I1277" s="1">
        <v>12138.99</v>
      </c>
      <c r="J1277" s="1">
        <v>-1083.43</v>
      </c>
      <c r="K1277" s="2">
        <v>6</v>
      </c>
      <c r="L1277" s="1">
        <v>4464.3900000000003</v>
      </c>
      <c r="M1277" s="1">
        <v>7875.36</v>
      </c>
      <c r="N1277" s="1">
        <v>15343.4565</v>
      </c>
      <c r="O1277" s="1">
        <v>-10162.27</v>
      </c>
      <c r="P1277" s="1">
        <v>-11932.48</v>
      </c>
      <c r="Q1277" s="2">
        <f>-+Table1[[#This Row],[Current Record Count]]+Table1[[#This Row],[Adj Record Count]]</f>
        <v>-25</v>
      </c>
      <c r="R1277" s="1">
        <f>+-Table1[[#This Row],[Current Total ADJUSTMENT_AMOUNT]]+Table1[[#This Row],[Adj Total ADJUSTMENT_AMOUNT]]</f>
        <v>-165756.12999999998</v>
      </c>
      <c r="S1277" s="1">
        <f>-Table1[[#This Row],[Current Total CHARGE_AMOUNT]]+Table1[[#This Row],[Adj Total CHARGE_AMOUNT]]</f>
        <v>-222571.67</v>
      </c>
      <c r="T1277" s="1">
        <f>+Table1[[#This Row],[Adj Total TOTAL_COST]]-Table1[[#This Row],[Current Total TOTAL_COST]]</f>
        <v>-46197.623800000001</v>
      </c>
      <c r="U1277" s="1">
        <f>+Table1[[#This Row],[Adj Total CONTRIBUTION_MARGIN]]-Table1[[#This Row],[Current Total CONTRIBUTION_MARGIN]]</f>
        <v>-22301.260000000002</v>
      </c>
      <c r="V1277" s="1">
        <f>+Table1[[#This Row],[Adj Total OPERATING_MARGIN]]-Table1[[#This Row],[Current Total OPERATING_MARGIN]]</f>
        <v>-10849.05</v>
      </c>
    </row>
    <row r="1278" spans="1:22" x14ac:dyDescent="0.3">
      <c r="A1278" t="s">
        <v>31</v>
      </c>
      <c r="B1278">
        <v>2025</v>
      </c>
      <c r="C1278" t="s">
        <v>29</v>
      </c>
      <c r="D1278" t="s">
        <v>65</v>
      </c>
      <c r="E1278" s="2">
        <v>7</v>
      </c>
      <c r="F1278" s="1">
        <v>141014.81</v>
      </c>
      <c r="G1278" s="1">
        <v>220235.26</v>
      </c>
      <c r="H1278" s="1">
        <v>4044.7093</v>
      </c>
      <c r="I1278" s="1">
        <v>11954.89</v>
      </c>
      <c r="J1278" s="1">
        <v>10840.09</v>
      </c>
      <c r="K1278" s="2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2">
        <f>-+Table1[[#This Row],[Current Record Count]]+Table1[[#This Row],[Adj Record Count]]</f>
        <v>-7</v>
      </c>
      <c r="R1278" s="1">
        <f>+-Table1[[#This Row],[Current Total ADJUSTMENT_AMOUNT]]+Table1[[#This Row],[Adj Total ADJUSTMENT_AMOUNT]]</f>
        <v>-141014.81</v>
      </c>
      <c r="S1278" s="1">
        <f>-Table1[[#This Row],[Current Total CHARGE_AMOUNT]]+Table1[[#This Row],[Adj Total CHARGE_AMOUNT]]</f>
        <v>-220235.26</v>
      </c>
      <c r="T1278" s="1">
        <f>+Table1[[#This Row],[Adj Total TOTAL_COST]]-Table1[[#This Row],[Current Total TOTAL_COST]]</f>
        <v>-4044.7093</v>
      </c>
      <c r="U1278" s="1">
        <f>+Table1[[#This Row],[Adj Total CONTRIBUTION_MARGIN]]-Table1[[#This Row],[Current Total CONTRIBUTION_MARGIN]]</f>
        <v>-11954.89</v>
      </c>
      <c r="V1278" s="1">
        <f>+Table1[[#This Row],[Adj Total OPERATING_MARGIN]]-Table1[[#This Row],[Current Total OPERATING_MARGIN]]</f>
        <v>-10840.09</v>
      </c>
    </row>
    <row r="1279" spans="1:22" x14ac:dyDescent="0.3">
      <c r="A1279" t="s">
        <v>81</v>
      </c>
      <c r="B1279">
        <v>2023</v>
      </c>
      <c r="C1279" t="s">
        <v>17</v>
      </c>
      <c r="D1279" t="s">
        <v>85</v>
      </c>
      <c r="E1279" s="2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2">
        <v>13</v>
      </c>
      <c r="L1279" s="1">
        <v>123110.83</v>
      </c>
      <c r="M1279" s="1">
        <v>138840</v>
      </c>
      <c r="N1279" s="1">
        <v>43337.672599999998</v>
      </c>
      <c r="O1279" s="1">
        <v>-1320.15</v>
      </c>
      <c r="P1279" s="1">
        <v>-10815.4</v>
      </c>
      <c r="Q1279" s="2">
        <f>-+Table1[[#This Row],[Current Record Count]]+Table1[[#This Row],[Adj Record Count]]</f>
        <v>13</v>
      </c>
      <c r="R1279" s="1">
        <f>+-Table1[[#This Row],[Current Total ADJUSTMENT_AMOUNT]]+Table1[[#This Row],[Adj Total ADJUSTMENT_AMOUNT]]</f>
        <v>123110.83</v>
      </c>
      <c r="S1279" s="1">
        <f>-Table1[[#This Row],[Current Total CHARGE_AMOUNT]]+Table1[[#This Row],[Adj Total CHARGE_AMOUNT]]</f>
        <v>138840</v>
      </c>
      <c r="T1279" s="1">
        <f>+Table1[[#This Row],[Adj Total TOTAL_COST]]-Table1[[#This Row],[Current Total TOTAL_COST]]</f>
        <v>43337.672599999998</v>
      </c>
      <c r="U1279" s="1">
        <f>+Table1[[#This Row],[Adj Total CONTRIBUTION_MARGIN]]-Table1[[#This Row],[Current Total CONTRIBUTION_MARGIN]]</f>
        <v>-1320.15</v>
      </c>
      <c r="V1279" s="1">
        <f>+Table1[[#This Row],[Adj Total OPERATING_MARGIN]]-Table1[[#This Row],[Current Total OPERATING_MARGIN]]</f>
        <v>-10815.4</v>
      </c>
    </row>
    <row r="1280" spans="1:22" x14ac:dyDescent="0.3">
      <c r="A1280" t="s">
        <v>22</v>
      </c>
      <c r="B1280">
        <v>2025</v>
      </c>
      <c r="C1280" t="s">
        <v>20</v>
      </c>
      <c r="D1280" t="s">
        <v>100</v>
      </c>
      <c r="E1280" s="2">
        <v>953</v>
      </c>
      <c r="F1280" s="1">
        <v>392467.79</v>
      </c>
      <c r="G1280" s="1">
        <v>630530.31000000006</v>
      </c>
      <c r="H1280" s="1">
        <v>689956.15930000006</v>
      </c>
      <c r="I1280" s="1">
        <v>-299225.71999999997</v>
      </c>
      <c r="J1280" s="1">
        <v>-470625.49</v>
      </c>
      <c r="K1280" s="2">
        <v>946</v>
      </c>
      <c r="L1280" s="1">
        <v>375850.25</v>
      </c>
      <c r="M1280" s="1">
        <v>589319.76</v>
      </c>
      <c r="N1280" s="1">
        <v>678766.31599999999</v>
      </c>
      <c r="O1280" s="1">
        <v>-312493.93</v>
      </c>
      <c r="P1280" s="1">
        <v>-481304.98</v>
      </c>
      <c r="Q1280" s="2">
        <f>-+Table1[[#This Row],[Current Record Count]]+Table1[[#This Row],[Adj Record Count]]</f>
        <v>-7</v>
      </c>
      <c r="R1280" s="1">
        <f>+-Table1[[#This Row],[Current Total ADJUSTMENT_AMOUNT]]+Table1[[#This Row],[Adj Total ADJUSTMENT_AMOUNT]]</f>
        <v>-16617.539999999979</v>
      </c>
      <c r="S1280" s="1">
        <f>-Table1[[#This Row],[Current Total CHARGE_AMOUNT]]+Table1[[#This Row],[Adj Total CHARGE_AMOUNT]]</f>
        <v>-41210.550000000047</v>
      </c>
      <c r="T1280" s="1">
        <f>+Table1[[#This Row],[Adj Total TOTAL_COST]]-Table1[[#This Row],[Current Total TOTAL_COST]]</f>
        <v>-11189.843300000066</v>
      </c>
      <c r="U1280" s="1">
        <f>+Table1[[#This Row],[Adj Total CONTRIBUTION_MARGIN]]-Table1[[#This Row],[Current Total CONTRIBUTION_MARGIN]]</f>
        <v>-13268.210000000021</v>
      </c>
      <c r="V1280" s="1">
        <f>+Table1[[#This Row],[Adj Total OPERATING_MARGIN]]-Table1[[#This Row],[Current Total OPERATING_MARGIN]]</f>
        <v>-10679.489999999991</v>
      </c>
    </row>
    <row r="1281" spans="1:22" x14ac:dyDescent="0.3">
      <c r="A1281" t="s">
        <v>39</v>
      </c>
      <c r="B1281">
        <v>2025</v>
      </c>
      <c r="C1281" t="s">
        <v>17</v>
      </c>
      <c r="D1281" t="s">
        <v>85</v>
      </c>
      <c r="E1281" s="2">
        <v>1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2">
        <v>14</v>
      </c>
      <c r="L1281" s="1">
        <v>128155.52</v>
      </c>
      <c r="M1281" s="1">
        <v>171134.72</v>
      </c>
      <c r="N1281" s="1">
        <v>54359.476799999997</v>
      </c>
      <c r="O1281" s="1">
        <v>7706.15</v>
      </c>
      <c r="P1281" s="1">
        <v>-10662.98</v>
      </c>
      <c r="Q1281" s="2">
        <f>-+Table1[[#This Row],[Current Record Count]]+Table1[[#This Row],[Adj Record Count]]</f>
        <v>13</v>
      </c>
      <c r="R1281" s="1">
        <f>+-Table1[[#This Row],[Current Total ADJUSTMENT_AMOUNT]]+Table1[[#This Row],[Adj Total ADJUSTMENT_AMOUNT]]</f>
        <v>128155.52</v>
      </c>
      <c r="S1281" s="1">
        <f>-Table1[[#This Row],[Current Total CHARGE_AMOUNT]]+Table1[[#This Row],[Adj Total CHARGE_AMOUNT]]</f>
        <v>171134.72</v>
      </c>
      <c r="T1281" s="1">
        <f>+Table1[[#This Row],[Adj Total TOTAL_COST]]-Table1[[#This Row],[Current Total TOTAL_COST]]</f>
        <v>54359.476799999997</v>
      </c>
      <c r="U1281" s="1">
        <f>+Table1[[#This Row],[Adj Total CONTRIBUTION_MARGIN]]-Table1[[#This Row],[Current Total CONTRIBUTION_MARGIN]]</f>
        <v>7706.15</v>
      </c>
      <c r="V1281" s="1">
        <f>+Table1[[#This Row],[Adj Total OPERATING_MARGIN]]-Table1[[#This Row],[Current Total OPERATING_MARGIN]]</f>
        <v>-10662.98</v>
      </c>
    </row>
    <row r="1282" spans="1:22" x14ac:dyDescent="0.3">
      <c r="A1282" t="s">
        <v>22</v>
      </c>
      <c r="B1282">
        <v>2023</v>
      </c>
      <c r="C1282" t="s">
        <v>17</v>
      </c>
      <c r="D1282" t="s">
        <v>80</v>
      </c>
      <c r="E1282" s="2">
        <v>4716</v>
      </c>
      <c r="F1282" s="1">
        <v>1961384.84</v>
      </c>
      <c r="G1282" s="1">
        <v>2621545.73</v>
      </c>
      <c r="H1282" s="1">
        <v>1546950.7213000001</v>
      </c>
      <c r="I1282" s="1">
        <v>129124.38</v>
      </c>
      <c r="J1282" s="1">
        <v>-527940.81999999995</v>
      </c>
      <c r="K1282" s="2">
        <v>4503</v>
      </c>
      <c r="L1282" s="1">
        <v>1607687.55</v>
      </c>
      <c r="M1282" s="1">
        <v>2163613.42</v>
      </c>
      <c r="N1282" s="1">
        <v>1435283.6203999999</v>
      </c>
      <c r="O1282" s="1">
        <v>71055.149999999994</v>
      </c>
      <c r="P1282" s="1">
        <v>-538598.72</v>
      </c>
      <c r="Q1282" s="2">
        <f>-+Table1[[#This Row],[Current Record Count]]+Table1[[#This Row],[Adj Record Count]]</f>
        <v>-213</v>
      </c>
      <c r="R1282" s="1">
        <f>+-Table1[[#This Row],[Current Total ADJUSTMENT_AMOUNT]]+Table1[[#This Row],[Adj Total ADJUSTMENT_AMOUNT]]</f>
        <v>-353697.29000000004</v>
      </c>
      <c r="S1282" s="1">
        <f>-Table1[[#This Row],[Current Total CHARGE_AMOUNT]]+Table1[[#This Row],[Adj Total CHARGE_AMOUNT]]</f>
        <v>-457932.31000000006</v>
      </c>
      <c r="T1282" s="1">
        <f>+Table1[[#This Row],[Adj Total TOTAL_COST]]-Table1[[#This Row],[Current Total TOTAL_COST]]</f>
        <v>-111667.10090000019</v>
      </c>
      <c r="U1282" s="1">
        <f>+Table1[[#This Row],[Adj Total CONTRIBUTION_MARGIN]]-Table1[[#This Row],[Current Total CONTRIBUTION_MARGIN]]</f>
        <v>-58069.23000000001</v>
      </c>
      <c r="V1282" s="1">
        <f>+Table1[[#This Row],[Adj Total OPERATING_MARGIN]]-Table1[[#This Row],[Current Total OPERATING_MARGIN]]</f>
        <v>-10657.900000000023</v>
      </c>
    </row>
    <row r="1283" spans="1:22" x14ac:dyDescent="0.3">
      <c r="A1283" t="s">
        <v>22</v>
      </c>
      <c r="B1283">
        <v>2021</v>
      </c>
      <c r="C1283" t="s">
        <v>29</v>
      </c>
      <c r="D1283" t="s">
        <v>32</v>
      </c>
      <c r="E1283" s="2">
        <v>9391</v>
      </c>
      <c r="F1283" s="1">
        <v>12058014.51</v>
      </c>
      <c r="G1283" s="1">
        <v>15515584.050000001</v>
      </c>
      <c r="H1283" s="1">
        <v>5668954.6516000004</v>
      </c>
      <c r="I1283" s="1">
        <v>1301710.8700000001</v>
      </c>
      <c r="J1283" s="1">
        <v>499650.79</v>
      </c>
      <c r="K1283" s="2">
        <v>9371</v>
      </c>
      <c r="L1283" s="1">
        <v>11973888.66</v>
      </c>
      <c r="M1283" s="1">
        <v>15408152.93</v>
      </c>
      <c r="N1283" s="1">
        <v>5646454.2060000002</v>
      </c>
      <c r="O1283" s="1">
        <v>1286447.02</v>
      </c>
      <c r="P1283" s="1">
        <v>489041.52</v>
      </c>
      <c r="Q1283" s="2">
        <f>-+Table1[[#This Row],[Current Record Count]]+Table1[[#This Row],[Adj Record Count]]</f>
        <v>-20</v>
      </c>
      <c r="R1283" s="1">
        <f>+-Table1[[#This Row],[Current Total ADJUSTMENT_AMOUNT]]+Table1[[#This Row],[Adj Total ADJUSTMENT_AMOUNT]]</f>
        <v>-84125.849999999627</v>
      </c>
      <c r="S1283" s="1">
        <f>-Table1[[#This Row],[Current Total CHARGE_AMOUNT]]+Table1[[#This Row],[Adj Total CHARGE_AMOUNT]]</f>
        <v>-107431.12000000104</v>
      </c>
      <c r="T1283" s="1">
        <f>+Table1[[#This Row],[Adj Total TOTAL_COST]]-Table1[[#This Row],[Current Total TOTAL_COST]]</f>
        <v>-22500.44560000021</v>
      </c>
      <c r="U1283" s="1">
        <f>+Table1[[#This Row],[Adj Total CONTRIBUTION_MARGIN]]-Table1[[#This Row],[Current Total CONTRIBUTION_MARGIN]]</f>
        <v>-15263.850000000093</v>
      </c>
      <c r="V1283" s="1">
        <f>+Table1[[#This Row],[Adj Total OPERATING_MARGIN]]-Table1[[#This Row],[Current Total OPERATING_MARGIN]]</f>
        <v>-10609.26999999996</v>
      </c>
    </row>
    <row r="1284" spans="1:22" x14ac:dyDescent="0.3">
      <c r="A1284" t="s">
        <v>78</v>
      </c>
      <c r="B1284">
        <v>2025</v>
      </c>
      <c r="C1284" t="s">
        <v>20</v>
      </c>
      <c r="D1284" t="s">
        <v>70</v>
      </c>
      <c r="E1284" s="2">
        <v>16</v>
      </c>
      <c r="F1284" s="1">
        <v>149439.99</v>
      </c>
      <c r="G1284" s="1">
        <v>253859.02</v>
      </c>
      <c r="H1284" s="1">
        <v>66598.944900000002</v>
      </c>
      <c r="I1284" s="1">
        <v>29964.560000000001</v>
      </c>
      <c r="J1284" s="1">
        <v>9736.08</v>
      </c>
      <c r="K1284" s="2">
        <v>2</v>
      </c>
      <c r="L1284" s="1">
        <v>21444.34</v>
      </c>
      <c r="M1284" s="1">
        <v>29501.08</v>
      </c>
      <c r="N1284" s="1">
        <v>5602.3918000000003</v>
      </c>
      <c r="O1284" s="1">
        <v>1100.23</v>
      </c>
      <c r="P1284" s="1">
        <v>-849.34</v>
      </c>
      <c r="Q1284" s="2">
        <f>-+Table1[[#This Row],[Current Record Count]]+Table1[[#This Row],[Adj Record Count]]</f>
        <v>-14</v>
      </c>
      <c r="R1284" s="1">
        <f>+-Table1[[#This Row],[Current Total ADJUSTMENT_AMOUNT]]+Table1[[#This Row],[Adj Total ADJUSTMENT_AMOUNT]]</f>
        <v>-127995.65</v>
      </c>
      <c r="S1284" s="1">
        <f>-Table1[[#This Row],[Current Total CHARGE_AMOUNT]]+Table1[[#This Row],[Adj Total CHARGE_AMOUNT]]</f>
        <v>-224357.94</v>
      </c>
      <c r="T1284" s="1">
        <f>+Table1[[#This Row],[Adj Total TOTAL_COST]]-Table1[[#This Row],[Current Total TOTAL_COST]]</f>
        <v>-60996.553100000005</v>
      </c>
      <c r="U1284" s="1">
        <f>+Table1[[#This Row],[Adj Total CONTRIBUTION_MARGIN]]-Table1[[#This Row],[Current Total CONTRIBUTION_MARGIN]]</f>
        <v>-28864.33</v>
      </c>
      <c r="V1284" s="1">
        <f>+Table1[[#This Row],[Adj Total OPERATING_MARGIN]]-Table1[[#This Row],[Current Total OPERATING_MARGIN]]</f>
        <v>-10585.42</v>
      </c>
    </row>
    <row r="1285" spans="1:22" x14ac:dyDescent="0.3">
      <c r="A1285" t="s">
        <v>16</v>
      </c>
      <c r="B1285">
        <v>2022</v>
      </c>
      <c r="C1285" t="s">
        <v>47</v>
      </c>
      <c r="D1285" t="s">
        <v>88</v>
      </c>
      <c r="E1285" s="2">
        <v>612</v>
      </c>
      <c r="F1285" s="1">
        <v>165599.81</v>
      </c>
      <c r="G1285" s="1">
        <v>261641.57</v>
      </c>
      <c r="H1285" s="1">
        <v>36884.466800000002</v>
      </c>
      <c r="I1285" s="1">
        <v>76662.62</v>
      </c>
      <c r="J1285" s="1">
        <v>69807.649999999994</v>
      </c>
      <c r="K1285" s="2">
        <v>611</v>
      </c>
      <c r="L1285" s="1">
        <v>162746.01999999999</v>
      </c>
      <c r="M1285" s="1">
        <v>247372.6</v>
      </c>
      <c r="N1285" s="1">
        <v>36048.2811</v>
      </c>
      <c r="O1285" s="1">
        <v>65767.009999999995</v>
      </c>
      <c r="P1285" s="1">
        <v>59228.66</v>
      </c>
      <c r="Q1285" s="2">
        <f>-+Table1[[#This Row],[Current Record Count]]+Table1[[#This Row],[Adj Record Count]]</f>
        <v>-1</v>
      </c>
      <c r="R1285" s="1">
        <f>+-Table1[[#This Row],[Current Total ADJUSTMENT_AMOUNT]]+Table1[[#This Row],[Adj Total ADJUSTMENT_AMOUNT]]</f>
        <v>-2853.7900000000081</v>
      </c>
      <c r="S1285" s="1">
        <f>-Table1[[#This Row],[Current Total CHARGE_AMOUNT]]+Table1[[#This Row],[Adj Total CHARGE_AMOUNT]]</f>
        <v>-14268.970000000001</v>
      </c>
      <c r="T1285" s="1">
        <f>+Table1[[#This Row],[Adj Total TOTAL_COST]]-Table1[[#This Row],[Current Total TOTAL_COST]]</f>
        <v>-836.18570000000182</v>
      </c>
      <c r="U1285" s="1">
        <f>+Table1[[#This Row],[Adj Total CONTRIBUTION_MARGIN]]-Table1[[#This Row],[Current Total CONTRIBUTION_MARGIN]]</f>
        <v>-10895.61</v>
      </c>
      <c r="V1285" s="1">
        <f>+Table1[[#This Row],[Adj Total OPERATING_MARGIN]]-Table1[[#This Row],[Current Total OPERATING_MARGIN]]</f>
        <v>-10578.989999999991</v>
      </c>
    </row>
    <row r="1286" spans="1:22" x14ac:dyDescent="0.3">
      <c r="A1286" t="s">
        <v>44</v>
      </c>
      <c r="B1286">
        <v>2024</v>
      </c>
      <c r="C1286" t="s">
        <v>17</v>
      </c>
      <c r="D1286" t="s">
        <v>69</v>
      </c>
      <c r="E1286" s="2">
        <v>3</v>
      </c>
      <c r="F1286" s="1">
        <v>8097.7</v>
      </c>
      <c r="G1286" s="1">
        <v>22059.98</v>
      </c>
      <c r="H1286" s="1">
        <v>3531.2501000000002</v>
      </c>
      <c r="I1286" s="1">
        <v>11842.33</v>
      </c>
      <c r="J1286" s="1">
        <v>10726.53</v>
      </c>
      <c r="K1286" s="2">
        <v>2</v>
      </c>
      <c r="L1286" s="1">
        <v>977.1</v>
      </c>
      <c r="M1286" s="1">
        <v>1117</v>
      </c>
      <c r="N1286" s="1">
        <v>283.69940000000003</v>
      </c>
      <c r="O1286" s="1">
        <v>213.72</v>
      </c>
      <c r="P1286" s="1">
        <v>151.69999999999999</v>
      </c>
      <c r="Q1286" s="2">
        <f>-+Table1[[#This Row],[Current Record Count]]+Table1[[#This Row],[Adj Record Count]]</f>
        <v>-1</v>
      </c>
      <c r="R1286" s="1">
        <f>+-Table1[[#This Row],[Current Total ADJUSTMENT_AMOUNT]]+Table1[[#This Row],[Adj Total ADJUSTMENT_AMOUNT]]</f>
        <v>-7120.5999999999995</v>
      </c>
      <c r="S1286" s="1">
        <f>-Table1[[#This Row],[Current Total CHARGE_AMOUNT]]+Table1[[#This Row],[Adj Total CHARGE_AMOUNT]]</f>
        <v>-20942.98</v>
      </c>
      <c r="T1286" s="1">
        <f>+Table1[[#This Row],[Adj Total TOTAL_COST]]-Table1[[#This Row],[Current Total TOTAL_COST]]</f>
        <v>-3247.5507000000002</v>
      </c>
      <c r="U1286" s="1">
        <f>+Table1[[#This Row],[Adj Total CONTRIBUTION_MARGIN]]-Table1[[#This Row],[Current Total CONTRIBUTION_MARGIN]]</f>
        <v>-11628.61</v>
      </c>
      <c r="V1286" s="1">
        <f>+Table1[[#This Row],[Adj Total OPERATING_MARGIN]]-Table1[[#This Row],[Current Total OPERATING_MARGIN]]</f>
        <v>-10574.83</v>
      </c>
    </row>
    <row r="1287" spans="1:22" x14ac:dyDescent="0.3">
      <c r="A1287" t="s">
        <v>33</v>
      </c>
      <c r="B1287">
        <v>2023</v>
      </c>
      <c r="C1287" t="s">
        <v>17</v>
      </c>
      <c r="D1287" t="s">
        <v>86</v>
      </c>
      <c r="E1287" s="2">
        <v>111</v>
      </c>
      <c r="F1287" s="1">
        <v>136565.25</v>
      </c>
      <c r="G1287" s="1">
        <v>175444.86</v>
      </c>
      <c r="H1287" s="1">
        <v>99136.620999999999</v>
      </c>
      <c r="I1287" s="1">
        <v>-9312.1200000000008</v>
      </c>
      <c r="J1287" s="1">
        <v>-37703.29</v>
      </c>
      <c r="K1287" s="2">
        <v>97</v>
      </c>
      <c r="L1287" s="1">
        <v>63756.19</v>
      </c>
      <c r="M1287" s="1">
        <v>86073.24</v>
      </c>
      <c r="N1287" s="1">
        <v>89761.431400000001</v>
      </c>
      <c r="O1287" s="1">
        <v>-22058.2</v>
      </c>
      <c r="P1287" s="1">
        <v>-48252.67</v>
      </c>
      <c r="Q1287" s="2">
        <f>-+Table1[[#This Row],[Current Record Count]]+Table1[[#This Row],[Adj Record Count]]</f>
        <v>-14</v>
      </c>
      <c r="R1287" s="1">
        <f>+-Table1[[#This Row],[Current Total ADJUSTMENT_AMOUNT]]+Table1[[#This Row],[Adj Total ADJUSTMENT_AMOUNT]]</f>
        <v>-72809.06</v>
      </c>
      <c r="S1287" s="1">
        <f>-Table1[[#This Row],[Current Total CHARGE_AMOUNT]]+Table1[[#This Row],[Adj Total CHARGE_AMOUNT]]</f>
        <v>-89371.619999999981</v>
      </c>
      <c r="T1287" s="1">
        <f>+Table1[[#This Row],[Adj Total TOTAL_COST]]-Table1[[#This Row],[Current Total TOTAL_COST]]</f>
        <v>-9375.1895999999979</v>
      </c>
      <c r="U1287" s="1">
        <f>+Table1[[#This Row],[Adj Total CONTRIBUTION_MARGIN]]-Table1[[#This Row],[Current Total CONTRIBUTION_MARGIN]]</f>
        <v>-12746.08</v>
      </c>
      <c r="V1287" s="1">
        <f>+Table1[[#This Row],[Adj Total OPERATING_MARGIN]]-Table1[[#This Row],[Current Total OPERATING_MARGIN]]</f>
        <v>-10549.379999999997</v>
      </c>
    </row>
    <row r="1288" spans="1:22" x14ac:dyDescent="0.3">
      <c r="A1288" t="s">
        <v>27</v>
      </c>
      <c r="B1288">
        <v>2022</v>
      </c>
      <c r="C1288" t="s">
        <v>17</v>
      </c>
      <c r="D1288" t="s">
        <v>85</v>
      </c>
      <c r="E1288" s="2">
        <v>3</v>
      </c>
      <c r="F1288" s="1">
        <v>15024.47</v>
      </c>
      <c r="G1288" s="1">
        <v>21446.16</v>
      </c>
      <c r="H1288" s="1">
        <v>2331.0675000000001</v>
      </c>
      <c r="I1288" s="1">
        <v>4512.8999999999996</v>
      </c>
      <c r="J1288" s="1">
        <v>3942.73</v>
      </c>
      <c r="K1288" s="2">
        <v>11</v>
      </c>
      <c r="L1288" s="1">
        <v>69054.73</v>
      </c>
      <c r="M1288" s="1">
        <v>82429.679999999993</v>
      </c>
      <c r="N1288" s="1">
        <v>20136.647300000001</v>
      </c>
      <c r="O1288" s="1">
        <v>68.06</v>
      </c>
      <c r="P1288" s="1">
        <v>-6598.19</v>
      </c>
      <c r="Q1288" s="2">
        <f>-+Table1[[#This Row],[Current Record Count]]+Table1[[#This Row],[Adj Record Count]]</f>
        <v>8</v>
      </c>
      <c r="R1288" s="1">
        <f>+-Table1[[#This Row],[Current Total ADJUSTMENT_AMOUNT]]+Table1[[#This Row],[Adj Total ADJUSTMENT_AMOUNT]]</f>
        <v>54030.259999999995</v>
      </c>
      <c r="S1288" s="1">
        <f>-Table1[[#This Row],[Current Total CHARGE_AMOUNT]]+Table1[[#This Row],[Adj Total CHARGE_AMOUNT]]</f>
        <v>60983.51999999999</v>
      </c>
      <c r="T1288" s="1">
        <f>+Table1[[#This Row],[Adj Total TOTAL_COST]]-Table1[[#This Row],[Current Total TOTAL_COST]]</f>
        <v>17805.5798</v>
      </c>
      <c r="U1288" s="1">
        <f>+Table1[[#This Row],[Adj Total CONTRIBUTION_MARGIN]]-Table1[[#This Row],[Current Total CONTRIBUTION_MARGIN]]</f>
        <v>-4444.8399999999992</v>
      </c>
      <c r="V1288" s="1">
        <f>+Table1[[#This Row],[Adj Total OPERATING_MARGIN]]-Table1[[#This Row],[Current Total OPERATING_MARGIN]]</f>
        <v>-10540.92</v>
      </c>
    </row>
    <row r="1289" spans="1:22" x14ac:dyDescent="0.3">
      <c r="A1289" t="s">
        <v>39</v>
      </c>
      <c r="B1289">
        <v>2023</v>
      </c>
      <c r="C1289" t="s">
        <v>23</v>
      </c>
      <c r="D1289" t="s">
        <v>40</v>
      </c>
      <c r="E1289" s="2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2">
        <v>3</v>
      </c>
      <c r="L1289" s="1">
        <v>43525.34</v>
      </c>
      <c r="M1289" s="1">
        <v>49286.21</v>
      </c>
      <c r="N1289" s="1">
        <v>16242.1497</v>
      </c>
      <c r="O1289" s="1">
        <v>-5506.96</v>
      </c>
      <c r="P1289" s="1">
        <v>-10480.469999999999</v>
      </c>
      <c r="Q1289" s="2">
        <f>-+Table1[[#This Row],[Current Record Count]]+Table1[[#This Row],[Adj Record Count]]</f>
        <v>3</v>
      </c>
      <c r="R1289" s="1">
        <f>+-Table1[[#This Row],[Current Total ADJUSTMENT_AMOUNT]]+Table1[[#This Row],[Adj Total ADJUSTMENT_AMOUNT]]</f>
        <v>43525.34</v>
      </c>
      <c r="S1289" s="1">
        <f>-Table1[[#This Row],[Current Total CHARGE_AMOUNT]]+Table1[[#This Row],[Adj Total CHARGE_AMOUNT]]</f>
        <v>49286.21</v>
      </c>
      <c r="T1289" s="1">
        <f>+Table1[[#This Row],[Adj Total TOTAL_COST]]-Table1[[#This Row],[Current Total TOTAL_COST]]</f>
        <v>16242.1497</v>
      </c>
      <c r="U1289" s="1">
        <f>+Table1[[#This Row],[Adj Total CONTRIBUTION_MARGIN]]-Table1[[#This Row],[Current Total CONTRIBUTION_MARGIN]]</f>
        <v>-5506.96</v>
      </c>
      <c r="V1289" s="1">
        <f>+Table1[[#This Row],[Adj Total OPERATING_MARGIN]]-Table1[[#This Row],[Current Total OPERATING_MARGIN]]</f>
        <v>-10480.469999999999</v>
      </c>
    </row>
    <row r="1290" spans="1:22" x14ac:dyDescent="0.3">
      <c r="A1290" t="s">
        <v>35</v>
      </c>
      <c r="B1290">
        <v>2022</v>
      </c>
      <c r="C1290" t="s">
        <v>17</v>
      </c>
      <c r="D1290" t="s">
        <v>85</v>
      </c>
      <c r="E1290" s="2">
        <v>59</v>
      </c>
      <c r="F1290" s="1">
        <v>122672.36</v>
      </c>
      <c r="G1290" s="1">
        <v>162964.87</v>
      </c>
      <c r="H1290" s="1">
        <v>29691.976200000001</v>
      </c>
      <c r="I1290" s="1">
        <v>22916</v>
      </c>
      <c r="J1290" s="1">
        <v>14352.97</v>
      </c>
      <c r="K1290" s="2">
        <v>36</v>
      </c>
      <c r="L1290" s="1">
        <v>16923.84</v>
      </c>
      <c r="M1290" s="1">
        <v>23203.85</v>
      </c>
      <c r="N1290" s="1">
        <v>3834.8413</v>
      </c>
      <c r="O1290" s="1">
        <v>5000.9799999999996</v>
      </c>
      <c r="P1290" s="1">
        <v>3932.02</v>
      </c>
      <c r="Q1290" s="2">
        <f>-+Table1[[#This Row],[Current Record Count]]+Table1[[#This Row],[Adj Record Count]]</f>
        <v>-23</v>
      </c>
      <c r="R1290" s="1">
        <f>+-Table1[[#This Row],[Current Total ADJUSTMENT_AMOUNT]]+Table1[[#This Row],[Adj Total ADJUSTMENT_AMOUNT]]</f>
        <v>-105748.52</v>
      </c>
      <c r="S1290" s="1">
        <f>-Table1[[#This Row],[Current Total CHARGE_AMOUNT]]+Table1[[#This Row],[Adj Total CHARGE_AMOUNT]]</f>
        <v>-139761.01999999999</v>
      </c>
      <c r="T1290" s="1">
        <f>+Table1[[#This Row],[Adj Total TOTAL_COST]]-Table1[[#This Row],[Current Total TOTAL_COST]]</f>
        <v>-25857.134900000001</v>
      </c>
      <c r="U1290" s="1">
        <f>+Table1[[#This Row],[Adj Total CONTRIBUTION_MARGIN]]-Table1[[#This Row],[Current Total CONTRIBUTION_MARGIN]]</f>
        <v>-17915.02</v>
      </c>
      <c r="V1290" s="1">
        <f>+Table1[[#This Row],[Adj Total OPERATING_MARGIN]]-Table1[[#This Row],[Current Total OPERATING_MARGIN]]</f>
        <v>-10420.949999999999</v>
      </c>
    </row>
    <row r="1291" spans="1:22" x14ac:dyDescent="0.3">
      <c r="A1291" t="s">
        <v>33</v>
      </c>
      <c r="B1291">
        <v>2025</v>
      </c>
      <c r="C1291" t="s">
        <v>17</v>
      </c>
      <c r="D1291" t="s">
        <v>69</v>
      </c>
      <c r="E1291" s="2">
        <v>9</v>
      </c>
      <c r="F1291" s="1">
        <v>35148.620000000003</v>
      </c>
      <c r="G1291" s="1">
        <v>51611.25</v>
      </c>
      <c r="H1291" s="1">
        <v>6050.4454999999998</v>
      </c>
      <c r="I1291" s="1">
        <v>12122.08</v>
      </c>
      <c r="J1291" s="1">
        <v>10412.17</v>
      </c>
      <c r="K1291" s="2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2">
        <f>-+Table1[[#This Row],[Current Record Count]]+Table1[[#This Row],[Adj Record Count]]</f>
        <v>-9</v>
      </c>
      <c r="R1291" s="1">
        <f>+-Table1[[#This Row],[Current Total ADJUSTMENT_AMOUNT]]+Table1[[#This Row],[Adj Total ADJUSTMENT_AMOUNT]]</f>
        <v>-35148.620000000003</v>
      </c>
      <c r="S1291" s="1">
        <f>-Table1[[#This Row],[Current Total CHARGE_AMOUNT]]+Table1[[#This Row],[Adj Total CHARGE_AMOUNT]]</f>
        <v>-51611.25</v>
      </c>
      <c r="T1291" s="1">
        <f>+Table1[[#This Row],[Adj Total TOTAL_COST]]-Table1[[#This Row],[Current Total TOTAL_COST]]</f>
        <v>-6050.4454999999998</v>
      </c>
      <c r="U1291" s="1">
        <f>+Table1[[#This Row],[Adj Total CONTRIBUTION_MARGIN]]-Table1[[#This Row],[Current Total CONTRIBUTION_MARGIN]]</f>
        <v>-12122.08</v>
      </c>
      <c r="V1291" s="1">
        <f>+Table1[[#This Row],[Adj Total OPERATING_MARGIN]]-Table1[[#This Row],[Current Total OPERATING_MARGIN]]</f>
        <v>-10412.17</v>
      </c>
    </row>
    <row r="1292" spans="1:22" x14ac:dyDescent="0.3">
      <c r="A1292" t="s">
        <v>44</v>
      </c>
      <c r="B1292">
        <v>2021</v>
      </c>
      <c r="C1292" t="s">
        <v>23</v>
      </c>
      <c r="D1292" t="s">
        <v>83</v>
      </c>
      <c r="E1292" s="2">
        <v>35</v>
      </c>
      <c r="F1292" s="1">
        <v>131893.25</v>
      </c>
      <c r="G1292" s="1">
        <v>189940.08</v>
      </c>
      <c r="H1292" s="1">
        <v>62418.607799999998</v>
      </c>
      <c r="I1292" s="1">
        <v>33525.35</v>
      </c>
      <c r="J1292" s="1">
        <v>12438.01</v>
      </c>
      <c r="K1292" s="2">
        <v>19</v>
      </c>
      <c r="L1292" s="1">
        <v>10346.26</v>
      </c>
      <c r="M1292" s="1">
        <v>15325.3</v>
      </c>
      <c r="N1292" s="1">
        <v>4061.4639000000002</v>
      </c>
      <c r="O1292" s="1">
        <v>3144.84</v>
      </c>
      <c r="P1292" s="1">
        <v>2029.68</v>
      </c>
      <c r="Q1292" s="2">
        <f>-+Table1[[#This Row],[Current Record Count]]+Table1[[#This Row],[Adj Record Count]]</f>
        <v>-16</v>
      </c>
      <c r="R1292" s="1">
        <f>+-Table1[[#This Row],[Current Total ADJUSTMENT_AMOUNT]]+Table1[[#This Row],[Adj Total ADJUSTMENT_AMOUNT]]</f>
        <v>-121546.99</v>
      </c>
      <c r="S1292" s="1">
        <f>-Table1[[#This Row],[Current Total CHARGE_AMOUNT]]+Table1[[#This Row],[Adj Total CHARGE_AMOUNT]]</f>
        <v>-174614.78</v>
      </c>
      <c r="T1292" s="1">
        <f>+Table1[[#This Row],[Adj Total TOTAL_COST]]-Table1[[#This Row],[Current Total TOTAL_COST]]</f>
        <v>-58357.143899999995</v>
      </c>
      <c r="U1292" s="1">
        <f>+Table1[[#This Row],[Adj Total CONTRIBUTION_MARGIN]]-Table1[[#This Row],[Current Total CONTRIBUTION_MARGIN]]</f>
        <v>-30380.51</v>
      </c>
      <c r="V1292" s="1">
        <f>+Table1[[#This Row],[Adj Total OPERATING_MARGIN]]-Table1[[#This Row],[Current Total OPERATING_MARGIN]]</f>
        <v>-10408.33</v>
      </c>
    </row>
    <row r="1293" spans="1:22" x14ac:dyDescent="0.3">
      <c r="A1293" t="s">
        <v>78</v>
      </c>
      <c r="B1293">
        <v>2025</v>
      </c>
      <c r="C1293" t="s">
        <v>26</v>
      </c>
      <c r="D1293" t="s">
        <v>26</v>
      </c>
      <c r="E1293" s="2">
        <v>43</v>
      </c>
      <c r="F1293" s="1">
        <v>146005.45000000001</v>
      </c>
      <c r="G1293" s="1">
        <v>192399.52</v>
      </c>
      <c r="H1293" s="1">
        <v>13900.441500000001</v>
      </c>
      <c r="I1293" s="1">
        <v>21736.87</v>
      </c>
      <c r="J1293" s="1">
        <v>17761.75</v>
      </c>
      <c r="K1293" s="2">
        <v>35</v>
      </c>
      <c r="L1293" s="1">
        <v>96323.18</v>
      </c>
      <c r="M1293" s="1">
        <v>124995.92</v>
      </c>
      <c r="N1293" s="1">
        <v>6911.9476999999997</v>
      </c>
      <c r="O1293" s="1">
        <v>9335.64</v>
      </c>
      <c r="P1293" s="1">
        <v>7357.14</v>
      </c>
      <c r="Q1293" s="2">
        <f>-+Table1[[#This Row],[Current Record Count]]+Table1[[#This Row],[Adj Record Count]]</f>
        <v>-8</v>
      </c>
      <c r="R1293" s="1">
        <f>+-Table1[[#This Row],[Current Total ADJUSTMENT_AMOUNT]]+Table1[[#This Row],[Adj Total ADJUSTMENT_AMOUNT]]</f>
        <v>-49682.270000000019</v>
      </c>
      <c r="S1293" s="1">
        <f>-Table1[[#This Row],[Current Total CHARGE_AMOUNT]]+Table1[[#This Row],[Adj Total CHARGE_AMOUNT]]</f>
        <v>-67403.599999999991</v>
      </c>
      <c r="T1293" s="1">
        <f>+Table1[[#This Row],[Adj Total TOTAL_COST]]-Table1[[#This Row],[Current Total TOTAL_COST]]</f>
        <v>-6988.4938000000011</v>
      </c>
      <c r="U1293" s="1">
        <f>+Table1[[#This Row],[Adj Total CONTRIBUTION_MARGIN]]-Table1[[#This Row],[Current Total CONTRIBUTION_MARGIN]]</f>
        <v>-12401.23</v>
      </c>
      <c r="V1293" s="1">
        <f>+Table1[[#This Row],[Adj Total OPERATING_MARGIN]]-Table1[[#This Row],[Current Total OPERATING_MARGIN]]</f>
        <v>-10404.61</v>
      </c>
    </row>
    <row r="1294" spans="1:22" x14ac:dyDescent="0.3">
      <c r="A1294" t="s">
        <v>44</v>
      </c>
      <c r="B1294">
        <v>2022</v>
      </c>
      <c r="C1294" t="s">
        <v>28</v>
      </c>
      <c r="D1294" t="s">
        <v>28</v>
      </c>
      <c r="E1294" s="2">
        <v>21</v>
      </c>
      <c r="F1294" s="1">
        <v>207616.77</v>
      </c>
      <c r="G1294" s="1">
        <v>327207.87</v>
      </c>
      <c r="H1294" s="1">
        <v>109847.76059999999</v>
      </c>
      <c r="I1294" s="1">
        <v>45440.09</v>
      </c>
      <c r="J1294" s="1">
        <v>11180.95</v>
      </c>
      <c r="K1294" s="2">
        <v>7</v>
      </c>
      <c r="L1294" s="1">
        <v>3122.92</v>
      </c>
      <c r="M1294" s="1">
        <v>6486.9</v>
      </c>
      <c r="N1294" s="1">
        <v>2575.6725999999999</v>
      </c>
      <c r="O1294" s="1">
        <v>1848.15</v>
      </c>
      <c r="P1294" s="1">
        <v>847.47</v>
      </c>
      <c r="Q1294" s="2">
        <f>-+Table1[[#This Row],[Current Record Count]]+Table1[[#This Row],[Adj Record Count]]</f>
        <v>-14</v>
      </c>
      <c r="R1294" s="1">
        <f>+-Table1[[#This Row],[Current Total ADJUSTMENT_AMOUNT]]+Table1[[#This Row],[Adj Total ADJUSTMENT_AMOUNT]]</f>
        <v>-204493.84999999998</v>
      </c>
      <c r="S1294" s="1">
        <f>-Table1[[#This Row],[Current Total CHARGE_AMOUNT]]+Table1[[#This Row],[Adj Total CHARGE_AMOUNT]]</f>
        <v>-320720.96999999997</v>
      </c>
      <c r="T1294" s="1">
        <f>+Table1[[#This Row],[Adj Total TOTAL_COST]]-Table1[[#This Row],[Current Total TOTAL_COST]]</f>
        <v>-107272.08799999999</v>
      </c>
      <c r="U1294" s="1">
        <f>+Table1[[#This Row],[Adj Total CONTRIBUTION_MARGIN]]-Table1[[#This Row],[Current Total CONTRIBUTION_MARGIN]]</f>
        <v>-43591.939999999995</v>
      </c>
      <c r="V1294" s="1">
        <f>+Table1[[#This Row],[Adj Total OPERATING_MARGIN]]-Table1[[#This Row],[Current Total OPERATING_MARGIN]]</f>
        <v>-10333.480000000001</v>
      </c>
    </row>
    <row r="1295" spans="1:22" x14ac:dyDescent="0.3">
      <c r="A1295" t="s">
        <v>78</v>
      </c>
      <c r="B1295">
        <v>2021</v>
      </c>
      <c r="C1295" t="s">
        <v>90</v>
      </c>
      <c r="D1295" t="s">
        <v>90</v>
      </c>
      <c r="E1295" s="2">
        <v>14</v>
      </c>
      <c r="F1295" s="1">
        <v>356635.45</v>
      </c>
      <c r="G1295" s="1">
        <v>451275.77</v>
      </c>
      <c r="H1295" s="1">
        <v>94271.925399999993</v>
      </c>
      <c r="I1295" s="1">
        <v>34341.919999999998</v>
      </c>
      <c r="J1295" s="1">
        <v>10130.959999999999</v>
      </c>
      <c r="K1295" s="2">
        <v>2</v>
      </c>
      <c r="L1295" s="1">
        <v>3131.47</v>
      </c>
      <c r="M1295" s="1">
        <v>3187</v>
      </c>
      <c r="N1295" s="1">
        <v>256.9051</v>
      </c>
      <c r="O1295" s="1">
        <v>-118.53</v>
      </c>
      <c r="P1295" s="1">
        <v>-200.41</v>
      </c>
      <c r="Q1295" s="2">
        <f>-+Table1[[#This Row],[Current Record Count]]+Table1[[#This Row],[Adj Record Count]]</f>
        <v>-12</v>
      </c>
      <c r="R1295" s="1">
        <f>+-Table1[[#This Row],[Current Total ADJUSTMENT_AMOUNT]]+Table1[[#This Row],[Adj Total ADJUSTMENT_AMOUNT]]</f>
        <v>-353503.98000000004</v>
      </c>
      <c r="S1295" s="1">
        <f>-Table1[[#This Row],[Current Total CHARGE_AMOUNT]]+Table1[[#This Row],[Adj Total CHARGE_AMOUNT]]</f>
        <v>-448088.77</v>
      </c>
      <c r="T1295" s="1">
        <f>+Table1[[#This Row],[Adj Total TOTAL_COST]]-Table1[[#This Row],[Current Total TOTAL_COST]]</f>
        <v>-94015.020299999989</v>
      </c>
      <c r="U1295" s="1">
        <f>+Table1[[#This Row],[Adj Total CONTRIBUTION_MARGIN]]-Table1[[#This Row],[Current Total CONTRIBUTION_MARGIN]]</f>
        <v>-34460.449999999997</v>
      </c>
      <c r="V1295" s="1">
        <f>+Table1[[#This Row],[Adj Total OPERATING_MARGIN]]-Table1[[#This Row],[Current Total OPERATING_MARGIN]]</f>
        <v>-10331.369999999999</v>
      </c>
    </row>
    <row r="1296" spans="1:22" x14ac:dyDescent="0.3">
      <c r="A1296" t="s">
        <v>54</v>
      </c>
      <c r="B1296">
        <v>2020</v>
      </c>
      <c r="C1296" t="s">
        <v>29</v>
      </c>
      <c r="D1296" t="s">
        <v>36</v>
      </c>
      <c r="E1296" s="2">
        <v>1</v>
      </c>
      <c r="F1296" s="1">
        <v>47.26</v>
      </c>
      <c r="G1296" s="1">
        <v>166</v>
      </c>
      <c r="H1296" s="1">
        <v>49.456000000000003</v>
      </c>
      <c r="I1296" s="1">
        <v>91.25</v>
      </c>
      <c r="J1296" s="1">
        <v>69.28</v>
      </c>
      <c r="K1296" s="2">
        <v>35</v>
      </c>
      <c r="L1296" s="1">
        <v>91616.66</v>
      </c>
      <c r="M1296" s="1">
        <v>116572.01</v>
      </c>
      <c r="N1296" s="1">
        <v>37130.345500000003</v>
      </c>
      <c r="O1296" s="1">
        <v>-3032.64</v>
      </c>
      <c r="P1296" s="1">
        <v>-10207.379999999999</v>
      </c>
      <c r="Q1296" s="2">
        <f>-+Table1[[#This Row],[Current Record Count]]+Table1[[#This Row],[Adj Record Count]]</f>
        <v>34</v>
      </c>
      <c r="R1296" s="1">
        <f>+-Table1[[#This Row],[Current Total ADJUSTMENT_AMOUNT]]+Table1[[#This Row],[Adj Total ADJUSTMENT_AMOUNT]]</f>
        <v>91569.400000000009</v>
      </c>
      <c r="S1296" s="1">
        <f>-Table1[[#This Row],[Current Total CHARGE_AMOUNT]]+Table1[[#This Row],[Adj Total CHARGE_AMOUNT]]</f>
        <v>116406.01</v>
      </c>
      <c r="T1296" s="1">
        <f>+Table1[[#This Row],[Adj Total TOTAL_COST]]-Table1[[#This Row],[Current Total TOTAL_COST]]</f>
        <v>37080.889500000005</v>
      </c>
      <c r="U1296" s="1">
        <f>+Table1[[#This Row],[Adj Total CONTRIBUTION_MARGIN]]-Table1[[#This Row],[Current Total CONTRIBUTION_MARGIN]]</f>
        <v>-3123.89</v>
      </c>
      <c r="V1296" s="1">
        <f>+Table1[[#This Row],[Adj Total OPERATING_MARGIN]]-Table1[[#This Row],[Current Total OPERATING_MARGIN]]</f>
        <v>-10276.66</v>
      </c>
    </row>
    <row r="1297" spans="1:22" x14ac:dyDescent="0.3">
      <c r="A1297" t="s">
        <v>16</v>
      </c>
      <c r="B1297">
        <v>2023</v>
      </c>
      <c r="C1297" t="s">
        <v>17</v>
      </c>
      <c r="D1297" t="s">
        <v>69</v>
      </c>
      <c r="E1297" s="2">
        <v>234</v>
      </c>
      <c r="F1297" s="1">
        <v>108966</v>
      </c>
      <c r="G1297" s="1">
        <v>163841.69</v>
      </c>
      <c r="H1297" s="1">
        <v>26560.1044</v>
      </c>
      <c r="I1297" s="1">
        <v>44370.89</v>
      </c>
      <c r="J1297" s="1">
        <v>38022.120000000003</v>
      </c>
      <c r="K1297" s="2">
        <v>224</v>
      </c>
      <c r="L1297" s="1">
        <v>81202.350000000006</v>
      </c>
      <c r="M1297" s="1">
        <v>117836.76</v>
      </c>
      <c r="N1297" s="1">
        <v>18058.932100000002</v>
      </c>
      <c r="O1297" s="1">
        <v>31780.43</v>
      </c>
      <c r="P1297" s="1">
        <v>27760.16</v>
      </c>
      <c r="Q1297" s="2">
        <f>-+Table1[[#This Row],[Current Record Count]]+Table1[[#This Row],[Adj Record Count]]</f>
        <v>-10</v>
      </c>
      <c r="R1297" s="1">
        <f>+-Table1[[#This Row],[Current Total ADJUSTMENT_AMOUNT]]+Table1[[#This Row],[Adj Total ADJUSTMENT_AMOUNT]]</f>
        <v>-27763.649999999994</v>
      </c>
      <c r="S1297" s="1">
        <f>-Table1[[#This Row],[Current Total CHARGE_AMOUNT]]+Table1[[#This Row],[Adj Total CHARGE_AMOUNT]]</f>
        <v>-46004.930000000008</v>
      </c>
      <c r="T1297" s="1">
        <f>+Table1[[#This Row],[Adj Total TOTAL_COST]]-Table1[[#This Row],[Current Total TOTAL_COST]]</f>
        <v>-8501.1722999999984</v>
      </c>
      <c r="U1297" s="1">
        <f>+Table1[[#This Row],[Adj Total CONTRIBUTION_MARGIN]]-Table1[[#This Row],[Current Total CONTRIBUTION_MARGIN]]</f>
        <v>-12590.46</v>
      </c>
      <c r="V1297" s="1">
        <f>+Table1[[#This Row],[Adj Total OPERATING_MARGIN]]-Table1[[#This Row],[Current Total OPERATING_MARGIN]]</f>
        <v>-10261.960000000003</v>
      </c>
    </row>
    <row r="1298" spans="1:22" x14ac:dyDescent="0.3">
      <c r="A1298" t="s">
        <v>22</v>
      </c>
      <c r="B1298">
        <v>2021</v>
      </c>
      <c r="C1298" t="s">
        <v>20</v>
      </c>
      <c r="D1298" t="s">
        <v>105</v>
      </c>
      <c r="E1298" s="2">
        <v>253</v>
      </c>
      <c r="F1298" s="1">
        <v>72955.73</v>
      </c>
      <c r="G1298" s="1">
        <v>130632.85</v>
      </c>
      <c r="H1298" s="1">
        <v>228954.0912</v>
      </c>
      <c r="I1298" s="1">
        <v>-20363.54</v>
      </c>
      <c r="J1298" s="1">
        <v>-109680.32000000001</v>
      </c>
      <c r="K1298" s="2">
        <v>247</v>
      </c>
      <c r="L1298" s="1">
        <v>58178.58</v>
      </c>
      <c r="M1298" s="1">
        <v>100154.08</v>
      </c>
      <c r="N1298" s="1">
        <v>223506.2457</v>
      </c>
      <c r="O1298" s="1">
        <v>-32731.3</v>
      </c>
      <c r="P1298" s="1">
        <v>-119934.09</v>
      </c>
      <c r="Q1298" s="2">
        <f>-+Table1[[#This Row],[Current Record Count]]+Table1[[#This Row],[Adj Record Count]]</f>
        <v>-6</v>
      </c>
      <c r="R1298" s="1">
        <f>+-Table1[[#This Row],[Current Total ADJUSTMENT_AMOUNT]]+Table1[[#This Row],[Adj Total ADJUSTMENT_AMOUNT]]</f>
        <v>-14777.149999999994</v>
      </c>
      <c r="S1298" s="1">
        <f>-Table1[[#This Row],[Current Total CHARGE_AMOUNT]]+Table1[[#This Row],[Adj Total CHARGE_AMOUNT]]</f>
        <v>-30478.770000000004</v>
      </c>
      <c r="T1298" s="1">
        <f>+Table1[[#This Row],[Adj Total TOTAL_COST]]-Table1[[#This Row],[Current Total TOTAL_COST]]</f>
        <v>-5447.8454999999958</v>
      </c>
      <c r="U1298" s="1">
        <f>+Table1[[#This Row],[Adj Total CONTRIBUTION_MARGIN]]-Table1[[#This Row],[Current Total CONTRIBUTION_MARGIN]]</f>
        <v>-12367.759999999998</v>
      </c>
      <c r="V1298" s="1">
        <f>+Table1[[#This Row],[Adj Total OPERATING_MARGIN]]-Table1[[#This Row],[Current Total OPERATING_MARGIN]]</f>
        <v>-10253.76999999999</v>
      </c>
    </row>
    <row r="1299" spans="1:22" x14ac:dyDescent="0.3">
      <c r="A1299" t="s">
        <v>33</v>
      </c>
      <c r="B1299">
        <v>2024</v>
      </c>
      <c r="C1299" t="s">
        <v>17</v>
      </c>
      <c r="D1299" t="s">
        <v>56</v>
      </c>
      <c r="E1299" s="2">
        <v>27</v>
      </c>
      <c r="F1299" s="1">
        <v>76165.070000000007</v>
      </c>
      <c r="G1299" s="1">
        <v>111279.78</v>
      </c>
      <c r="H1299" s="1">
        <v>25354.902900000001</v>
      </c>
      <c r="I1299" s="1">
        <v>16820.48</v>
      </c>
      <c r="J1299" s="1">
        <v>10460.66</v>
      </c>
      <c r="K1299" s="2">
        <v>3</v>
      </c>
      <c r="L1299" s="1">
        <v>2446.2199999999998</v>
      </c>
      <c r="M1299" s="1">
        <v>3207.48</v>
      </c>
      <c r="N1299" s="1">
        <v>479.15129999999999</v>
      </c>
      <c r="O1299" s="1">
        <v>321.08999999999997</v>
      </c>
      <c r="P1299" s="1">
        <v>282.11</v>
      </c>
      <c r="Q1299" s="2">
        <f>-+Table1[[#This Row],[Current Record Count]]+Table1[[#This Row],[Adj Record Count]]</f>
        <v>-24</v>
      </c>
      <c r="R1299" s="1">
        <f>+-Table1[[#This Row],[Current Total ADJUSTMENT_AMOUNT]]+Table1[[#This Row],[Adj Total ADJUSTMENT_AMOUNT]]</f>
        <v>-73718.850000000006</v>
      </c>
      <c r="S1299" s="1">
        <f>-Table1[[#This Row],[Current Total CHARGE_AMOUNT]]+Table1[[#This Row],[Adj Total CHARGE_AMOUNT]]</f>
        <v>-108072.3</v>
      </c>
      <c r="T1299" s="1">
        <f>+Table1[[#This Row],[Adj Total TOTAL_COST]]-Table1[[#This Row],[Current Total TOTAL_COST]]</f>
        <v>-24875.7516</v>
      </c>
      <c r="U1299" s="1">
        <f>+Table1[[#This Row],[Adj Total CONTRIBUTION_MARGIN]]-Table1[[#This Row],[Current Total CONTRIBUTION_MARGIN]]</f>
        <v>-16499.39</v>
      </c>
      <c r="V1299" s="1">
        <f>+Table1[[#This Row],[Adj Total OPERATING_MARGIN]]-Table1[[#This Row],[Current Total OPERATING_MARGIN]]</f>
        <v>-10178.549999999999</v>
      </c>
    </row>
    <row r="1300" spans="1:22" x14ac:dyDescent="0.3">
      <c r="A1300" t="s">
        <v>31</v>
      </c>
      <c r="B1300">
        <v>2021</v>
      </c>
      <c r="C1300" t="s">
        <v>58</v>
      </c>
      <c r="D1300" t="s">
        <v>58</v>
      </c>
      <c r="E1300" s="2">
        <v>22</v>
      </c>
      <c r="F1300" s="1">
        <v>52306.7</v>
      </c>
      <c r="G1300" s="1">
        <v>78844.97</v>
      </c>
      <c r="H1300" s="1">
        <v>22772.4506</v>
      </c>
      <c r="I1300" s="1">
        <v>19561.560000000001</v>
      </c>
      <c r="J1300" s="1">
        <v>10157.39</v>
      </c>
      <c r="K1300" s="2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2">
        <f>-+Table1[[#This Row],[Current Record Count]]+Table1[[#This Row],[Adj Record Count]]</f>
        <v>-22</v>
      </c>
      <c r="R1300" s="1">
        <f>+-Table1[[#This Row],[Current Total ADJUSTMENT_AMOUNT]]+Table1[[#This Row],[Adj Total ADJUSTMENT_AMOUNT]]</f>
        <v>-52306.7</v>
      </c>
      <c r="S1300" s="1">
        <f>-Table1[[#This Row],[Current Total CHARGE_AMOUNT]]+Table1[[#This Row],[Adj Total CHARGE_AMOUNT]]</f>
        <v>-78844.97</v>
      </c>
      <c r="T1300" s="1">
        <f>+Table1[[#This Row],[Adj Total TOTAL_COST]]-Table1[[#This Row],[Current Total TOTAL_COST]]</f>
        <v>-22772.4506</v>
      </c>
      <c r="U1300" s="1">
        <f>+Table1[[#This Row],[Adj Total CONTRIBUTION_MARGIN]]-Table1[[#This Row],[Current Total CONTRIBUTION_MARGIN]]</f>
        <v>-19561.560000000001</v>
      </c>
      <c r="V1300" s="1">
        <f>+Table1[[#This Row],[Adj Total OPERATING_MARGIN]]-Table1[[#This Row],[Current Total OPERATING_MARGIN]]</f>
        <v>-10157.39</v>
      </c>
    </row>
    <row r="1301" spans="1:22" x14ac:dyDescent="0.3">
      <c r="A1301" t="s">
        <v>39</v>
      </c>
      <c r="B1301">
        <v>2024</v>
      </c>
      <c r="C1301" t="s">
        <v>20</v>
      </c>
      <c r="D1301" t="s">
        <v>99</v>
      </c>
      <c r="E1301" s="2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2">
        <v>11</v>
      </c>
      <c r="L1301" s="1">
        <v>137185.97</v>
      </c>
      <c r="M1301" s="1">
        <v>182474.22</v>
      </c>
      <c r="N1301" s="1">
        <v>58911.077799999999</v>
      </c>
      <c r="O1301" s="1">
        <v>8407.2999999999993</v>
      </c>
      <c r="P1301" s="1">
        <v>-10146.540000000001</v>
      </c>
      <c r="Q1301" s="2">
        <f>-+Table1[[#This Row],[Current Record Count]]+Table1[[#This Row],[Adj Record Count]]</f>
        <v>11</v>
      </c>
      <c r="R1301" s="1">
        <f>+-Table1[[#This Row],[Current Total ADJUSTMENT_AMOUNT]]+Table1[[#This Row],[Adj Total ADJUSTMENT_AMOUNT]]</f>
        <v>137185.97</v>
      </c>
      <c r="S1301" s="1">
        <f>-Table1[[#This Row],[Current Total CHARGE_AMOUNT]]+Table1[[#This Row],[Adj Total CHARGE_AMOUNT]]</f>
        <v>182474.22</v>
      </c>
      <c r="T1301" s="1">
        <f>+Table1[[#This Row],[Adj Total TOTAL_COST]]-Table1[[#This Row],[Current Total TOTAL_COST]]</f>
        <v>58911.077799999999</v>
      </c>
      <c r="U1301" s="1">
        <f>+Table1[[#This Row],[Adj Total CONTRIBUTION_MARGIN]]-Table1[[#This Row],[Current Total CONTRIBUTION_MARGIN]]</f>
        <v>8407.2999999999993</v>
      </c>
      <c r="V1301" s="1">
        <f>+Table1[[#This Row],[Adj Total OPERATING_MARGIN]]-Table1[[#This Row],[Current Total OPERATING_MARGIN]]</f>
        <v>-10146.540000000001</v>
      </c>
    </row>
    <row r="1302" spans="1:22" x14ac:dyDescent="0.3">
      <c r="A1302" t="s">
        <v>39</v>
      </c>
      <c r="B1302">
        <v>2024</v>
      </c>
      <c r="C1302" t="s">
        <v>29</v>
      </c>
      <c r="D1302" t="s">
        <v>38</v>
      </c>
      <c r="E1302" s="2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2">
        <v>1</v>
      </c>
      <c r="L1302" s="1">
        <v>55476.61</v>
      </c>
      <c r="M1302" s="1">
        <v>60634.93</v>
      </c>
      <c r="N1302" s="1">
        <v>15439.275600000001</v>
      </c>
      <c r="O1302" s="1">
        <v>-4958.95</v>
      </c>
      <c r="P1302" s="1">
        <v>-10111.370000000001</v>
      </c>
      <c r="Q1302" s="2">
        <f>-+Table1[[#This Row],[Current Record Count]]+Table1[[#This Row],[Adj Record Count]]</f>
        <v>1</v>
      </c>
      <c r="R1302" s="1">
        <f>+-Table1[[#This Row],[Current Total ADJUSTMENT_AMOUNT]]+Table1[[#This Row],[Adj Total ADJUSTMENT_AMOUNT]]</f>
        <v>55476.61</v>
      </c>
      <c r="S1302" s="1">
        <f>-Table1[[#This Row],[Current Total CHARGE_AMOUNT]]+Table1[[#This Row],[Adj Total CHARGE_AMOUNT]]</f>
        <v>60634.93</v>
      </c>
      <c r="T1302" s="1">
        <f>+Table1[[#This Row],[Adj Total TOTAL_COST]]-Table1[[#This Row],[Current Total TOTAL_COST]]</f>
        <v>15439.275600000001</v>
      </c>
      <c r="U1302" s="1">
        <f>+Table1[[#This Row],[Adj Total CONTRIBUTION_MARGIN]]-Table1[[#This Row],[Current Total CONTRIBUTION_MARGIN]]</f>
        <v>-4958.95</v>
      </c>
      <c r="V1302" s="1">
        <f>+Table1[[#This Row],[Adj Total OPERATING_MARGIN]]-Table1[[#This Row],[Current Total OPERATING_MARGIN]]</f>
        <v>-10111.370000000001</v>
      </c>
    </row>
    <row r="1303" spans="1:22" x14ac:dyDescent="0.3">
      <c r="A1303" t="s">
        <v>81</v>
      </c>
      <c r="B1303">
        <v>2025</v>
      </c>
      <c r="C1303" t="s">
        <v>41</v>
      </c>
      <c r="D1303" t="s">
        <v>41</v>
      </c>
      <c r="E1303" s="2">
        <v>1</v>
      </c>
      <c r="F1303" s="1">
        <v>323</v>
      </c>
      <c r="G1303" s="1">
        <v>323</v>
      </c>
      <c r="H1303" s="1">
        <v>0</v>
      </c>
      <c r="I1303" s="1">
        <v>0</v>
      </c>
      <c r="J1303" s="1">
        <v>0</v>
      </c>
      <c r="K1303" s="2">
        <v>6</v>
      </c>
      <c r="L1303" s="1">
        <v>11773.03</v>
      </c>
      <c r="M1303" s="1">
        <v>13686.72</v>
      </c>
      <c r="N1303" s="1">
        <v>11195.701300000001</v>
      </c>
      <c r="O1303" s="1">
        <v>-7563.34</v>
      </c>
      <c r="P1303" s="1">
        <v>-10036.4</v>
      </c>
      <c r="Q1303" s="2">
        <f>-+Table1[[#This Row],[Current Record Count]]+Table1[[#This Row],[Adj Record Count]]</f>
        <v>5</v>
      </c>
      <c r="R1303" s="1">
        <f>+-Table1[[#This Row],[Current Total ADJUSTMENT_AMOUNT]]+Table1[[#This Row],[Adj Total ADJUSTMENT_AMOUNT]]</f>
        <v>11450.03</v>
      </c>
      <c r="S1303" s="1">
        <f>-Table1[[#This Row],[Current Total CHARGE_AMOUNT]]+Table1[[#This Row],[Adj Total CHARGE_AMOUNT]]</f>
        <v>13363.72</v>
      </c>
      <c r="T1303" s="1">
        <f>+Table1[[#This Row],[Adj Total TOTAL_COST]]-Table1[[#This Row],[Current Total TOTAL_COST]]</f>
        <v>11195.701300000001</v>
      </c>
      <c r="U1303" s="1">
        <f>+Table1[[#This Row],[Adj Total CONTRIBUTION_MARGIN]]-Table1[[#This Row],[Current Total CONTRIBUTION_MARGIN]]</f>
        <v>-7563.34</v>
      </c>
      <c r="V1303" s="1">
        <f>+Table1[[#This Row],[Adj Total OPERATING_MARGIN]]-Table1[[#This Row],[Current Total OPERATING_MARGIN]]</f>
        <v>-10036.4</v>
      </c>
    </row>
    <row r="1304" spans="1:22" x14ac:dyDescent="0.3">
      <c r="A1304" t="s">
        <v>22</v>
      </c>
      <c r="B1304">
        <v>2023</v>
      </c>
      <c r="C1304" t="s">
        <v>20</v>
      </c>
      <c r="D1304" t="s">
        <v>21</v>
      </c>
      <c r="E1304" s="2">
        <v>1740</v>
      </c>
      <c r="F1304" s="1">
        <v>1651392.24</v>
      </c>
      <c r="G1304" s="1">
        <v>2390097.89</v>
      </c>
      <c r="H1304" s="1">
        <v>1901097.0759000001</v>
      </c>
      <c r="I1304" s="1">
        <v>-322396.18</v>
      </c>
      <c r="J1304" s="1">
        <v>-749184.69</v>
      </c>
      <c r="K1304" s="2">
        <v>1725</v>
      </c>
      <c r="L1304" s="1">
        <v>1600120.67</v>
      </c>
      <c r="M1304" s="1">
        <v>2320388.7400000002</v>
      </c>
      <c r="N1304" s="1">
        <v>1883550.6109</v>
      </c>
      <c r="O1304" s="1">
        <v>-338480.06</v>
      </c>
      <c r="P1304" s="1">
        <v>-759209.08</v>
      </c>
      <c r="Q1304" s="2">
        <f>-+Table1[[#This Row],[Current Record Count]]+Table1[[#This Row],[Adj Record Count]]</f>
        <v>-15</v>
      </c>
      <c r="R1304" s="1">
        <f>+-Table1[[#This Row],[Current Total ADJUSTMENT_AMOUNT]]+Table1[[#This Row],[Adj Total ADJUSTMENT_AMOUNT]]</f>
        <v>-51271.570000000065</v>
      </c>
      <c r="S1304" s="1">
        <f>-Table1[[#This Row],[Current Total CHARGE_AMOUNT]]+Table1[[#This Row],[Adj Total CHARGE_AMOUNT]]</f>
        <v>-69709.149999999907</v>
      </c>
      <c r="T1304" s="1">
        <f>+Table1[[#This Row],[Adj Total TOTAL_COST]]-Table1[[#This Row],[Current Total TOTAL_COST]]</f>
        <v>-17546.465000000084</v>
      </c>
      <c r="U1304" s="1">
        <f>+Table1[[#This Row],[Adj Total CONTRIBUTION_MARGIN]]-Table1[[#This Row],[Current Total CONTRIBUTION_MARGIN]]</f>
        <v>-16083.880000000005</v>
      </c>
      <c r="V1304" s="1">
        <f>+Table1[[#This Row],[Adj Total OPERATING_MARGIN]]-Table1[[#This Row],[Current Total OPERATING_MARGIN]]</f>
        <v>-10024.390000000014</v>
      </c>
    </row>
    <row r="1305" spans="1:22" x14ac:dyDescent="0.3">
      <c r="A1305" t="s">
        <v>98</v>
      </c>
      <c r="B1305">
        <v>2023</v>
      </c>
      <c r="C1305" t="s">
        <v>46</v>
      </c>
      <c r="D1305" t="s">
        <v>46</v>
      </c>
      <c r="E1305" s="2">
        <v>3</v>
      </c>
      <c r="F1305" s="1">
        <v>29147.439999999999</v>
      </c>
      <c r="G1305" s="1">
        <v>95080</v>
      </c>
      <c r="H1305" s="1">
        <v>45959.749799999998</v>
      </c>
      <c r="I1305" s="1">
        <v>33360.53</v>
      </c>
      <c r="J1305" s="1">
        <v>19972.810000000001</v>
      </c>
      <c r="K1305" s="2">
        <v>4</v>
      </c>
      <c r="L1305" s="1">
        <v>75332.259999999995</v>
      </c>
      <c r="M1305" s="1">
        <v>149248.78</v>
      </c>
      <c r="N1305" s="1">
        <v>63939.074800000002</v>
      </c>
      <c r="O1305" s="1">
        <v>28721.39</v>
      </c>
      <c r="P1305" s="1">
        <v>9977.44</v>
      </c>
      <c r="Q1305" s="2">
        <f>-+Table1[[#This Row],[Current Record Count]]+Table1[[#This Row],[Adj Record Count]]</f>
        <v>1</v>
      </c>
      <c r="R1305" s="1">
        <f>+-Table1[[#This Row],[Current Total ADJUSTMENT_AMOUNT]]+Table1[[#This Row],[Adj Total ADJUSTMENT_AMOUNT]]</f>
        <v>46184.819999999992</v>
      </c>
      <c r="S1305" s="1">
        <f>-Table1[[#This Row],[Current Total CHARGE_AMOUNT]]+Table1[[#This Row],[Adj Total CHARGE_AMOUNT]]</f>
        <v>54168.78</v>
      </c>
      <c r="T1305" s="1">
        <f>+Table1[[#This Row],[Adj Total TOTAL_COST]]-Table1[[#This Row],[Current Total TOTAL_COST]]</f>
        <v>17979.325000000004</v>
      </c>
      <c r="U1305" s="1">
        <f>+Table1[[#This Row],[Adj Total CONTRIBUTION_MARGIN]]-Table1[[#This Row],[Current Total CONTRIBUTION_MARGIN]]</f>
        <v>-4639.1399999999994</v>
      </c>
      <c r="V1305" s="1">
        <f>+Table1[[#This Row],[Adj Total OPERATING_MARGIN]]-Table1[[#This Row],[Current Total OPERATING_MARGIN]]</f>
        <v>-9995.3700000000008</v>
      </c>
    </row>
    <row r="1306" spans="1:22" x14ac:dyDescent="0.3">
      <c r="A1306" t="s">
        <v>33</v>
      </c>
      <c r="B1306">
        <v>2022</v>
      </c>
      <c r="C1306" t="s">
        <v>17</v>
      </c>
      <c r="D1306" t="s">
        <v>66</v>
      </c>
      <c r="E1306" s="2">
        <v>16</v>
      </c>
      <c r="F1306" s="1">
        <v>48361.18</v>
      </c>
      <c r="G1306" s="1">
        <v>69560.320000000007</v>
      </c>
      <c r="H1306" s="1">
        <v>13231.815199999999</v>
      </c>
      <c r="I1306" s="1">
        <v>13388.62</v>
      </c>
      <c r="J1306" s="1">
        <v>9985.4699999999993</v>
      </c>
      <c r="K1306" s="2">
        <v>4</v>
      </c>
      <c r="L1306" s="1">
        <v>216.87</v>
      </c>
      <c r="M1306" s="1">
        <v>242.94</v>
      </c>
      <c r="N1306" s="1">
        <v>71.769599999999997</v>
      </c>
      <c r="O1306" s="1">
        <v>64.540000000000006</v>
      </c>
      <c r="P1306" s="1">
        <v>58.79</v>
      </c>
      <c r="Q1306" s="2">
        <f>-+Table1[[#This Row],[Current Record Count]]+Table1[[#This Row],[Adj Record Count]]</f>
        <v>-12</v>
      </c>
      <c r="R1306" s="1">
        <f>+-Table1[[#This Row],[Current Total ADJUSTMENT_AMOUNT]]+Table1[[#This Row],[Adj Total ADJUSTMENT_AMOUNT]]</f>
        <v>-48144.31</v>
      </c>
      <c r="S1306" s="1">
        <f>-Table1[[#This Row],[Current Total CHARGE_AMOUNT]]+Table1[[#This Row],[Adj Total CHARGE_AMOUNT]]</f>
        <v>-69317.38</v>
      </c>
      <c r="T1306" s="1">
        <f>+Table1[[#This Row],[Adj Total TOTAL_COST]]-Table1[[#This Row],[Current Total TOTAL_COST]]</f>
        <v>-13160.045599999999</v>
      </c>
      <c r="U1306" s="1">
        <f>+Table1[[#This Row],[Adj Total CONTRIBUTION_MARGIN]]-Table1[[#This Row],[Current Total CONTRIBUTION_MARGIN]]</f>
        <v>-13324.08</v>
      </c>
      <c r="V1306" s="1">
        <f>+Table1[[#This Row],[Adj Total OPERATING_MARGIN]]-Table1[[#This Row],[Current Total OPERATING_MARGIN]]</f>
        <v>-9926.6799999999985</v>
      </c>
    </row>
    <row r="1307" spans="1:22" x14ac:dyDescent="0.3">
      <c r="A1307" t="s">
        <v>98</v>
      </c>
      <c r="B1307">
        <v>2023</v>
      </c>
      <c r="C1307" t="s">
        <v>20</v>
      </c>
      <c r="D1307" t="s">
        <v>103</v>
      </c>
      <c r="E1307" s="2">
        <v>2</v>
      </c>
      <c r="F1307" s="1">
        <v>27620.93</v>
      </c>
      <c r="G1307" s="1">
        <v>50302.8</v>
      </c>
      <c r="H1307" s="1">
        <v>28025.539499999999</v>
      </c>
      <c r="I1307" s="1">
        <v>-3808.15</v>
      </c>
      <c r="J1307" s="1">
        <v>-11971.76</v>
      </c>
      <c r="K1307" s="2">
        <v>5</v>
      </c>
      <c r="L1307" s="1">
        <v>67342.039999999994</v>
      </c>
      <c r="M1307" s="1">
        <v>124902.81</v>
      </c>
      <c r="N1307" s="1">
        <v>72874.221399999995</v>
      </c>
      <c r="O1307" s="1">
        <v>-664.22</v>
      </c>
      <c r="P1307" s="1">
        <v>-21881.77</v>
      </c>
      <c r="Q1307" s="2">
        <f>-+Table1[[#This Row],[Current Record Count]]+Table1[[#This Row],[Adj Record Count]]</f>
        <v>3</v>
      </c>
      <c r="R1307" s="1">
        <f>+-Table1[[#This Row],[Current Total ADJUSTMENT_AMOUNT]]+Table1[[#This Row],[Adj Total ADJUSTMENT_AMOUNT]]</f>
        <v>39721.109999999993</v>
      </c>
      <c r="S1307" s="1">
        <f>-Table1[[#This Row],[Current Total CHARGE_AMOUNT]]+Table1[[#This Row],[Adj Total CHARGE_AMOUNT]]</f>
        <v>74600.009999999995</v>
      </c>
      <c r="T1307" s="1">
        <f>+Table1[[#This Row],[Adj Total TOTAL_COST]]-Table1[[#This Row],[Current Total TOTAL_COST]]</f>
        <v>44848.681899999996</v>
      </c>
      <c r="U1307" s="1">
        <f>+Table1[[#This Row],[Adj Total CONTRIBUTION_MARGIN]]-Table1[[#This Row],[Current Total CONTRIBUTION_MARGIN]]</f>
        <v>3143.9300000000003</v>
      </c>
      <c r="V1307" s="1">
        <f>+Table1[[#This Row],[Adj Total OPERATING_MARGIN]]-Table1[[#This Row],[Current Total OPERATING_MARGIN]]</f>
        <v>-9910.01</v>
      </c>
    </row>
    <row r="1308" spans="1:22" x14ac:dyDescent="0.3">
      <c r="A1308" t="s">
        <v>31</v>
      </c>
      <c r="B1308">
        <v>2020</v>
      </c>
      <c r="C1308" t="s">
        <v>29</v>
      </c>
      <c r="D1308" t="s">
        <v>38</v>
      </c>
      <c r="E1308" s="2">
        <v>26</v>
      </c>
      <c r="F1308" s="1">
        <v>124281.37</v>
      </c>
      <c r="G1308" s="1">
        <v>173274.69</v>
      </c>
      <c r="H1308" s="1">
        <v>39046.166400000002</v>
      </c>
      <c r="I1308" s="1">
        <v>22085.67</v>
      </c>
      <c r="J1308" s="1">
        <v>9874.0300000000007</v>
      </c>
      <c r="K1308" s="2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2">
        <f>-+Table1[[#This Row],[Current Record Count]]+Table1[[#This Row],[Adj Record Count]]</f>
        <v>-26</v>
      </c>
      <c r="R1308" s="1">
        <f>+-Table1[[#This Row],[Current Total ADJUSTMENT_AMOUNT]]+Table1[[#This Row],[Adj Total ADJUSTMENT_AMOUNT]]</f>
        <v>-124281.37</v>
      </c>
      <c r="S1308" s="1">
        <f>-Table1[[#This Row],[Current Total CHARGE_AMOUNT]]+Table1[[#This Row],[Adj Total CHARGE_AMOUNT]]</f>
        <v>-173274.69</v>
      </c>
      <c r="T1308" s="1">
        <f>+Table1[[#This Row],[Adj Total TOTAL_COST]]-Table1[[#This Row],[Current Total TOTAL_COST]]</f>
        <v>-39046.166400000002</v>
      </c>
      <c r="U1308" s="1">
        <f>+Table1[[#This Row],[Adj Total CONTRIBUTION_MARGIN]]-Table1[[#This Row],[Current Total CONTRIBUTION_MARGIN]]</f>
        <v>-22085.67</v>
      </c>
      <c r="V1308" s="1">
        <f>+Table1[[#This Row],[Adj Total OPERATING_MARGIN]]-Table1[[#This Row],[Current Total OPERATING_MARGIN]]</f>
        <v>-9874.0300000000007</v>
      </c>
    </row>
    <row r="1309" spans="1:22" x14ac:dyDescent="0.3">
      <c r="A1309" t="s">
        <v>22</v>
      </c>
      <c r="B1309">
        <v>2025</v>
      </c>
      <c r="C1309" t="s">
        <v>29</v>
      </c>
      <c r="D1309" t="s">
        <v>65</v>
      </c>
      <c r="E1309" s="2">
        <v>9858</v>
      </c>
      <c r="F1309" s="1">
        <v>7802383.6299999999</v>
      </c>
      <c r="G1309" s="1">
        <v>10820686.710000001</v>
      </c>
      <c r="H1309" s="1">
        <v>3285521.4610000001</v>
      </c>
      <c r="I1309" s="1">
        <v>678958</v>
      </c>
      <c r="J1309" s="1">
        <v>-762737.05</v>
      </c>
      <c r="K1309" s="2">
        <v>9796</v>
      </c>
      <c r="L1309" s="1">
        <v>7587424.9699999997</v>
      </c>
      <c r="M1309" s="1">
        <v>10537433.32</v>
      </c>
      <c r="N1309" s="1">
        <v>3236974.8139</v>
      </c>
      <c r="O1309" s="1">
        <v>653745.78</v>
      </c>
      <c r="P1309" s="1">
        <v>-772593.49</v>
      </c>
      <c r="Q1309" s="2">
        <f>-+Table1[[#This Row],[Current Record Count]]+Table1[[#This Row],[Adj Record Count]]</f>
        <v>-62</v>
      </c>
      <c r="R1309" s="1">
        <f>+-Table1[[#This Row],[Current Total ADJUSTMENT_AMOUNT]]+Table1[[#This Row],[Adj Total ADJUSTMENT_AMOUNT]]</f>
        <v>-214958.66000000015</v>
      </c>
      <c r="S1309" s="1">
        <f>-Table1[[#This Row],[Current Total CHARGE_AMOUNT]]+Table1[[#This Row],[Adj Total CHARGE_AMOUNT]]</f>
        <v>-283253.3900000006</v>
      </c>
      <c r="T1309" s="1">
        <f>+Table1[[#This Row],[Adj Total TOTAL_COST]]-Table1[[#This Row],[Current Total TOTAL_COST]]</f>
        <v>-48546.647100000177</v>
      </c>
      <c r="U1309" s="1">
        <f>+Table1[[#This Row],[Adj Total CONTRIBUTION_MARGIN]]-Table1[[#This Row],[Current Total CONTRIBUTION_MARGIN]]</f>
        <v>-25212.219999999972</v>
      </c>
      <c r="V1309" s="1">
        <f>+Table1[[#This Row],[Adj Total OPERATING_MARGIN]]-Table1[[#This Row],[Current Total OPERATING_MARGIN]]</f>
        <v>-9856.4399999999441</v>
      </c>
    </row>
    <row r="1310" spans="1:22" x14ac:dyDescent="0.3">
      <c r="A1310" t="s">
        <v>35</v>
      </c>
      <c r="B1310">
        <v>2021</v>
      </c>
      <c r="C1310" t="s">
        <v>29</v>
      </c>
      <c r="D1310" t="s">
        <v>36</v>
      </c>
      <c r="E1310" s="2">
        <v>38</v>
      </c>
      <c r="F1310" s="1">
        <v>61932.72</v>
      </c>
      <c r="G1310" s="1">
        <v>82563.22</v>
      </c>
      <c r="H1310" s="1">
        <v>15406.2853</v>
      </c>
      <c r="I1310" s="1">
        <v>12414.81</v>
      </c>
      <c r="J1310" s="1">
        <v>7752.24</v>
      </c>
      <c r="K1310" s="2">
        <v>30</v>
      </c>
      <c r="L1310" s="1">
        <v>34796.11</v>
      </c>
      <c r="M1310" s="1">
        <v>40045.67</v>
      </c>
      <c r="N1310" s="1">
        <v>9931.0743000000002</v>
      </c>
      <c r="O1310" s="1">
        <v>1024.8399999999999</v>
      </c>
      <c r="P1310" s="1">
        <v>-2056.13</v>
      </c>
      <c r="Q1310" s="2">
        <f>-+Table1[[#This Row],[Current Record Count]]+Table1[[#This Row],[Adj Record Count]]</f>
        <v>-8</v>
      </c>
      <c r="R1310" s="1">
        <f>+-Table1[[#This Row],[Current Total ADJUSTMENT_AMOUNT]]+Table1[[#This Row],[Adj Total ADJUSTMENT_AMOUNT]]</f>
        <v>-27136.61</v>
      </c>
      <c r="S1310" s="1">
        <f>-Table1[[#This Row],[Current Total CHARGE_AMOUNT]]+Table1[[#This Row],[Adj Total CHARGE_AMOUNT]]</f>
        <v>-42517.55</v>
      </c>
      <c r="T1310" s="1">
        <f>+Table1[[#This Row],[Adj Total TOTAL_COST]]-Table1[[#This Row],[Current Total TOTAL_COST]]</f>
        <v>-5475.2109999999993</v>
      </c>
      <c r="U1310" s="1">
        <f>+Table1[[#This Row],[Adj Total CONTRIBUTION_MARGIN]]-Table1[[#This Row],[Current Total CONTRIBUTION_MARGIN]]</f>
        <v>-11389.97</v>
      </c>
      <c r="V1310" s="1">
        <f>+Table1[[#This Row],[Adj Total OPERATING_MARGIN]]-Table1[[#This Row],[Current Total OPERATING_MARGIN]]</f>
        <v>-9808.369999999999</v>
      </c>
    </row>
    <row r="1311" spans="1:22" x14ac:dyDescent="0.3">
      <c r="A1311" t="s">
        <v>16</v>
      </c>
      <c r="B1311">
        <v>2020</v>
      </c>
      <c r="C1311" t="s">
        <v>20</v>
      </c>
      <c r="D1311" t="s">
        <v>64</v>
      </c>
      <c r="E1311" s="2">
        <v>34</v>
      </c>
      <c r="F1311" s="1">
        <v>17762.150000000001</v>
      </c>
      <c r="G1311" s="1">
        <v>34830.06</v>
      </c>
      <c r="H1311" s="1">
        <v>3235.0846999999999</v>
      </c>
      <c r="I1311" s="1">
        <v>14936.67</v>
      </c>
      <c r="J1311" s="1">
        <v>13812.28</v>
      </c>
      <c r="K1311" s="2">
        <v>26</v>
      </c>
      <c r="L1311" s="1">
        <v>4915.72</v>
      </c>
      <c r="M1311" s="1">
        <v>10013.83</v>
      </c>
      <c r="N1311" s="1">
        <v>1072.3923</v>
      </c>
      <c r="O1311" s="1">
        <v>4390.3900000000003</v>
      </c>
      <c r="P1311" s="1">
        <v>4009.48</v>
      </c>
      <c r="Q1311" s="2">
        <f>-+Table1[[#This Row],[Current Record Count]]+Table1[[#This Row],[Adj Record Count]]</f>
        <v>-8</v>
      </c>
      <c r="R1311" s="1">
        <f>+-Table1[[#This Row],[Current Total ADJUSTMENT_AMOUNT]]+Table1[[#This Row],[Adj Total ADJUSTMENT_AMOUNT]]</f>
        <v>-12846.43</v>
      </c>
      <c r="S1311" s="1">
        <f>-Table1[[#This Row],[Current Total CHARGE_AMOUNT]]+Table1[[#This Row],[Adj Total CHARGE_AMOUNT]]</f>
        <v>-24816.229999999996</v>
      </c>
      <c r="T1311" s="1">
        <f>+Table1[[#This Row],[Adj Total TOTAL_COST]]-Table1[[#This Row],[Current Total TOTAL_COST]]</f>
        <v>-2162.6923999999999</v>
      </c>
      <c r="U1311" s="1">
        <f>+Table1[[#This Row],[Adj Total CONTRIBUTION_MARGIN]]-Table1[[#This Row],[Current Total CONTRIBUTION_MARGIN]]</f>
        <v>-10546.279999999999</v>
      </c>
      <c r="V1311" s="1">
        <f>+Table1[[#This Row],[Adj Total OPERATING_MARGIN]]-Table1[[#This Row],[Current Total OPERATING_MARGIN]]</f>
        <v>-9802.8000000000011</v>
      </c>
    </row>
    <row r="1312" spans="1:22" x14ac:dyDescent="0.3">
      <c r="A1312" t="s">
        <v>54</v>
      </c>
      <c r="B1312">
        <v>2025</v>
      </c>
      <c r="C1312" t="s">
        <v>29</v>
      </c>
      <c r="D1312" t="s">
        <v>65</v>
      </c>
      <c r="E1312" s="2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2">
        <v>5</v>
      </c>
      <c r="L1312" s="1">
        <v>44208.13</v>
      </c>
      <c r="M1312" s="1">
        <v>46854.87</v>
      </c>
      <c r="N1312" s="1">
        <v>12363.857400000001</v>
      </c>
      <c r="O1312" s="1">
        <v>-7566.4</v>
      </c>
      <c r="P1312" s="1">
        <v>-9731.7099999999991</v>
      </c>
      <c r="Q1312" s="2">
        <f>-+Table1[[#This Row],[Current Record Count]]+Table1[[#This Row],[Adj Record Count]]</f>
        <v>5</v>
      </c>
      <c r="R1312" s="1">
        <f>+-Table1[[#This Row],[Current Total ADJUSTMENT_AMOUNT]]+Table1[[#This Row],[Adj Total ADJUSTMENT_AMOUNT]]</f>
        <v>44208.13</v>
      </c>
      <c r="S1312" s="1">
        <f>-Table1[[#This Row],[Current Total CHARGE_AMOUNT]]+Table1[[#This Row],[Adj Total CHARGE_AMOUNT]]</f>
        <v>46854.87</v>
      </c>
      <c r="T1312" s="1">
        <f>+Table1[[#This Row],[Adj Total TOTAL_COST]]-Table1[[#This Row],[Current Total TOTAL_COST]]</f>
        <v>12363.857400000001</v>
      </c>
      <c r="U1312" s="1">
        <f>+Table1[[#This Row],[Adj Total CONTRIBUTION_MARGIN]]-Table1[[#This Row],[Current Total CONTRIBUTION_MARGIN]]</f>
        <v>-7566.4</v>
      </c>
      <c r="V1312" s="1">
        <f>+Table1[[#This Row],[Adj Total OPERATING_MARGIN]]-Table1[[#This Row],[Current Total OPERATING_MARGIN]]</f>
        <v>-9731.7099999999991</v>
      </c>
    </row>
    <row r="1313" spans="1:22" x14ac:dyDescent="0.3">
      <c r="A1313" t="s">
        <v>33</v>
      </c>
      <c r="B1313">
        <v>2022</v>
      </c>
      <c r="C1313" t="s">
        <v>29</v>
      </c>
      <c r="D1313" t="s">
        <v>32</v>
      </c>
      <c r="E1313" s="2">
        <v>84</v>
      </c>
      <c r="F1313" s="1">
        <v>76175.960000000006</v>
      </c>
      <c r="G1313" s="1">
        <v>141859.01</v>
      </c>
      <c r="H1313" s="1">
        <v>37414.172400000003</v>
      </c>
      <c r="I1313" s="1">
        <v>32462.57</v>
      </c>
      <c r="J1313" s="1">
        <v>28004.99</v>
      </c>
      <c r="K1313" s="2">
        <v>75</v>
      </c>
      <c r="L1313" s="1">
        <v>7263.06</v>
      </c>
      <c r="M1313" s="1">
        <v>26619.99</v>
      </c>
      <c r="N1313" s="1">
        <v>800.04060000000004</v>
      </c>
      <c r="O1313" s="1">
        <v>18364.810000000001</v>
      </c>
      <c r="P1313" s="1">
        <v>18293.009999999998</v>
      </c>
      <c r="Q1313" s="2">
        <f>-+Table1[[#This Row],[Current Record Count]]+Table1[[#This Row],[Adj Record Count]]</f>
        <v>-9</v>
      </c>
      <c r="R1313" s="1">
        <f>+-Table1[[#This Row],[Current Total ADJUSTMENT_AMOUNT]]+Table1[[#This Row],[Adj Total ADJUSTMENT_AMOUNT]]</f>
        <v>-68912.900000000009</v>
      </c>
      <c r="S1313" s="1">
        <f>-Table1[[#This Row],[Current Total CHARGE_AMOUNT]]+Table1[[#This Row],[Adj Total CHARGE_AMOUNT]]</f>
        <v>-115239.02</v>
      </c>
      <c r="T1313" s="1">
        <f>+Table1[[#This Row],[Adj Total TOTAL_COST]]-Table1[[#This Row],[Current Total TOTAL_COST]]</f>
        <v>-36614.131800000003</v>
      </c>
      <c r="U1313" s="1">
        <f>+Table1[[#This Row],[Adj Total CONTRIBUTION_MARGIN]]-Table1[[#This Row],[Current Total CONTRIBUTION_MARGIN]]</f>
        <v>-14097.759999999998</v>
      </c>
      <c r="V1313" s="1">
        <f>+Table1[[#This Row],[Adj Total OPERATING_MARGIN]]-Table1[[#This Row],[Current Total OPERATING_MARGIN]]</f>
        <v>-9711.9800000000032</v>
      </c>
    </row>
    <row r="1314" spans="1:22" x14ac:dyDescent="0.3">
      <c r="A1314" t="s">
        <v>22</v>
      </c>
      <c r="B1314">
        <v>2021</v>
      </c>
      <c r="C1314" t="s">
        <v>50</v>
      </c>
      <c r="D1314" t="s">
        <v>50</v>
      </c>
      <c r="E1314" s="2">
        <v>10265</v>
      </c>
      <c r="F1314" s="1">
        <v>1491898.14</v>
      </c>
      <c r="G1314" s="1">
        <v>1977972.13</v>
      </c>
      <c r="H1314" s="1">
        <v>1813028.7478</v>
      </c>
      <c r="I1314" s="1">
        <v>100833</v>
      </c>
      <c r="J1314" s="1">
        <v>-567036.53</v>
      </c>
      <c r="K1314" s="2">
        <v>10217</v>
      </c>
      <c r="L1314" s="1">
        <v>1187809.51</v>
      </c>
      <c r="M1314" s="1">
        <v>1580332.06</v>
      </c>
      <c r="N1314" s="1">
        <v>1697476.5345000001</v>
      </c>
      <c r="O1314" s="1">
        <v>73397.509999999995</v>
      </c>
      <c r="P1314" s="1">
        <v>-576735.54</v>
      </c>
      <c r="Q1314" s="2">
        <f>-+Table1[[#This Row],[Current Record Count]]+Table1[[#This Row],[Adj Record Count]]</f>
        <v>-48</v>
      </c>
      <c r="R1314" s="1">
        <f>+-Table1[[#This Row],[Current Total ADJUSTMENT_AMOUNT]]+Table1[[#This Row],[Adj Total ADJUSTMENT_AMOUNT]]</f>
        <v>-304088.62999999989</v>
      </c>
      <c r="S1314" s="1">
        <f>-Table1[[#This Row],[Current Total CHARGE_AMOUNT]]+Table1[[#This Row],[Adj Total CHARGE_AMOUNT]]</f>
        <v>-397640.06999999983</v>
      </c>
      <c r="T1314" s="1">
        <f>+Table1[[#This Row],[Adj Total TOTAL_COST]]-Table1[[#This Row],[Current Total TOTAL_COST]]</f>
        <v>-115552.21329999994</v>
      </c>
      <c r="U1314" s="1">
        <f>+Table1[[#This Row],[Adj Total CONTRIBUTION_MARGIN]]-Table1[[#This Row],[Current Total CONTRIBUTION_MARGIN]]</f>
        <v>-27435.490000000005</v>
      </c>
      <c r="V1314" s="1">
        <f>+Table1[[#This Row],[Adj Total OPERATING_MARGIN]]-Table1[[#This Row],[Current Total OPERATING_MARGIN]]</f>
        <v>-9699.0100000000093</v>
      </c>
    </row>
    <row r="1315" spans="1:22" x14ac:dyDescent="0.3">
      <c r="A1315" t="s">
        <v>22</v>
      </c>
      <c r="B1315">
        <v>2024</v>
      </c>
      <c r="C1315" t="s">
        <v>20</v>
      </c>
      <c r="D1315" t="s">
        <v>21</v>
      </c>
      <c r="E1315" s="2">
        <v>1750</v>
      </c>
      <c r="F1315" s="1">
        <v>2036135.41</v>
      </c>
      <c r="G1315" s="1">
        <v>2825462.33</v>
      </c>
      <c r="H1315" s="1">
        <v>2752254.8788999999</v>
      </c>
      <c r="I1315" s="1">
        <v>-518327.8</v>
      </c>
      <c r="J1315" s="1">
        <v>-1152010.4099999999</v>
      </c>
      <c r="K1315" s="2">
        <v>1728</v>
      </c>
      <c r="L1315" s="1">
        <v>1887696.55</v>
      </c>
      <c r="M1315" s="1">
        <v>2641949.08</v>
      </c>
      <c r="N1315" s="1">
        <v>2718912.8297000001</v>
      </c>
      <c r="O1315" s="1">
        <v>-535680.28</v>
      </c>
      <c r="P1315" s="1">
        <v>-1161662.01</v>
      </c>
      <c r="Q1315" s="2">
        <f>-+Table1[[#This Row],[Current Record Count]]+Table1[[#This Row],[Adj Record Count]]</f>
        <v>-22</v>
      </c>
      <c r="R1315" s="1">
        <f>+-Table1[[#This Row],[Current Total ADJUSTMENT_AMOUNT]]+Table1[[#This Row],[Adj Total ADJUSTMENT_AMOUNT]]</f>
        <v>-148438.85999999987</v>
      </c>
      <c r="S1315" s="1">
        <f>-Table1[[#This Row],[Current Total CHARGE_AMOUNT]]+Table1[[#This Row],[Adj Total CHARGE_AMOUNT]]</f>
        <v>-183513.25</v>
      </c>
      <c r="T1315" s="1">
        <f>+Table1[[#This Row],[Adj Total TOTAL_COST]]-Table1[[#This Row],[Current Total TOTAL_COST]]</f>
        <v>-33342.049199999776</v>
      </c>
      <c r="U1315" s="1">
        <f>+Table1[[#This Row],[Adj Total CONTRIBUTION_MARGIN]]-Table1[[#This Row],[Current Total CONTRIBUTION_MARGIN]]</f>
        <v>-17352.48000000004</v>
      </c>
      <c r="V1315" s="1">
        <f>+Table1[[#This Row],[Adj Total OPERATING_MARGIN]]-Table1[[#This Row],[Current Total OPERATING_MARGIN]]</f>
        <v>-9651.6000000000931</v>
      </c>
    </row>
    <row r="1316" spans="1:22" x14ac:dyDescent="0.3">
      <c r="A1316" t="s">
        <v>22</v>
      </c>
      <c r="B1316">
        <v>2022</v>
      </c>
      <c r="C1316" t="s">
        <v>20</v>
      </c>
      <c r="D1316" t="s">
        <v>99</v>
      </c>
      <c r="E1316" s="2">
        <v>1940</v>
      </c>
      <c r="F1316" s="1">
        <v>1311562.95</v>
      </c>
      <c r="G1316" s="1">
        <v>2024326.93</v>
      </c>
      <c r="H1316" s="1">
        <v>776343.68530000001</v>
      </c>
      <c r="I1316" s="1">
        <v>263860.02</v>
      </c>
      <c r="J1316" s="1">
        <v>51768.67</v>
      </c>
      <c r="K1316" s="2">
        <v>1908</v>
      </c>
      <c r="L1316" s="1">
        <v>1091503.8899999999</v>
      </c>
      <c r="M1316" s="1">
        <v>1725714.13</v>
      </c>
      <c r="N1316" s="1">
        <v>682828.60230000003</v>
      </c>
      <c r="O1316" s="1">
        <v>229059.98</v>
      </c>
      <c r="P1316" s="1">
        <v>42142.59</v>
      </c>
      <c r="Q1316" s="2">
        <f>-+Table1[[#This Row],[Current Record Count]]+Table1[[#This Row],[Adj Record Count]]</f>
        <v>-32</v>
      </c>
      <c r="R1316" s="1">
        <f>+-Table1[[#This Row],[Current Total ADJUSTMENT_AMOUNT]]+Table1[[#This Row],[Adj Total ADJUSTMENT_AMOUNT]]</f>
        <v>-220059.06000000006</v>
      </c>
      <c r="S1316" s="1">
        <f>-Table1[[#This Row],[Current Total CHARGE_AMOUNT]]+Table1[[#This Row],[Adj Total CHARGE_AMOUNT]]</f>
        <v>-298612.80000000005</v>
      </c>
      <c r="T1316" s="1">
        <f>+Table1[[#This Row],[Adj Total TOTAL_COST]]-Table1[[#This Row],[Current Total TOTAL_COST]]</f>
        <v>-93515.082999999984</v>
      </c>
      <c r="U1316" s="1">
        <f>+Table1[[#This Row],[Adj Total CONTRIBUTION_MARGIN]]-Table1[[#This Row],[Current Total CONTRIBUTION_MARGIN]]</f>
        <v>-34800.040000000008</v>
      </c>
      <c r="V1316" s="1">
        <f>+Table1[[#This Row],[Adj Total OPERATING_MARGIN]]-Table1[[#This Row],[Current Total OPERATING_MARGIN]]</f>
        <v>-9626.0800000000017</v>
      </c>
    </row>
    <row r="1317" spans="1:22" x14ac:dyDescent="0.3">
      <c r="A1317" t="s">
        <v>31</v>
      </c>
      <c r="B1317">
        <v>2021</v>
      </c>
      <c r="C1317" t="s">
        <v>20</v>
      </c>
      <c r="D1317" t="s">
        <v>70</v>
      </c>
      <c r="E1317" s="2">
        <v>6</v>
      </c>
      <c r="F1317" s="1">
        <v>20756.349999999999</v>
      </c>
      <c r="G1317" s="1">
        <v>77731.070000000007</v>
      </c>
      <c r="H1317" s="1">
        <v>23422.892400000001</v>
      </c>
      <c r="I1317" s="1">
        <v>27767.37</v>
      </c>
      <c r="J1317" s="1">
        <v>22319.55</v>
      </c>
      <c r="K1317" s="2">
        <v>1</v>
      </c>
      <c r="L1317" s="1">
        <v>10113.68</v>
      </c>
      <c r="M1317" s="1">
        <v>30647.72</v>
      </c>
      <c r="N1317" s="1">
        <v>7835.4624999999996</v>
      </c>
      <c r="O1317" s="1">
        <v>13196.07</v>
      </c>
      <c r="P1317" s="1">
        <v>12698.58</v>
      </c>
      <c r="Q1317" s="2">
        <f>-+Table1[[#This Row],[Current Record Count]]+Table1[[#This Row],[Adj Record Count]]</f>
        <v>-5</v>
      </c>
      <c r="R1317" s="1">
        <f>+-Table1[[#This Row],[Current Total ADJUSTMENT_AMOUNT]]+Table1[[#This Row],[Adj Total ADJUSTMENT_AMOUNT]]</f>
        <v>-10642.669999999998</v>
      </c>
      <c r="S1317" s="1">
        <f>-Table1[[#This Row],[Current Total CHARGE_AMOUNT]]+Table1[[#This Row],[Adj Total CHARGE_AMOUNT]]</f>
        <v>-47083.350000000006</v>
      </c>
      <c r="T1317" s="1">
        <f>+Table1[[#This Row],[Adj Total TOTAL_COST]]-Table1[[#This Row],[Current Total TOTAL_COST]]</f>
        <v>-15587.429900000001</v>
      </c>
      <c r="U1317" s="1">
        <f>+Table1[[#This Row],[Adj Total CONTRIBUTION_MARGIN]]-Table1[[#This Row],[Current Total CONTRIBUTION_MARGIN]]</f>
        <v>-14571.3</v>
      </c>
      <c r="V1317" s="1">
        <f>+Table1[[#This Row],[Adj Total OPERATING_MARGIN]]-Table1[[#This Row],[Current Total OPERATING_MARGIN]]</f>
        <v>-9620.9699999999993</v>
      </c>
    </row>
    <row r="1318" spans="1:22" x14ac:dyDescent="0.3">
      <c r="A1318" t="s">
        <v>35</v>
      </c>
      <c r="B1318">
        <v>2020</v>
      </c>
      <c r="C1318" t="s">
        <v>23</v>
      </c>
      <c r="D1318" t="s">
        <v>77</v>
      </c>
      <c r="E1318" s="2">
        <v>148</v>
      </c>
      <c r="F1318" s="1">
        <v>292402.69</v>
      </c>
      <c r="G1318" s="1">
        <v>392718.44</v>
      </c>
      <c r="H1318" s="1">
        <v>89455.650099999999</v>
      </c>
      <c r="I1318" s="1">
        <v>34795.18</v>
      </c>
      <c r="J1318" s="1">
        <v>9976.52</v>
      </c>
      <c r="K1318" s="2">
        <v>68</v>
      </c>
      <c r="L1318" s="1">
        <v>36949.360000000001</v>
      </c>
      <c r="M1318" s="1">
        <v>46570.26</v>
      </c>
      <c r="N1318" s="1">
        <v>8958.6713999999993</v>
      </c>
      <c r="O1318" s="1">
        <v>3642.77</v>
      </c>
      <c r="P1318" s="1">
        <v>432.9</v>
      </c>
      <c r="Q1318" s="2">
        <f>-+Table1[[#This Row],[Current Record Count]]+Table1[[#This Row],[Adj Record Count]]</f>
        <v>-80</v>
      </c>
      <c r="R1318" s="1">
        <f>+-Table1[[#This Row],[Current Total ADJUSTMENT_AMOUNT]]+Table1[[#This Row],[Adj Total ADJUSTMENT_AMOUNT]]</f>
        <v>-255453.33000000002</v>
      </c>
      <c r="S1318" s="1">
        <f>-Table1[[#This Row],[Current Total CHARGE_AMOUNT]]+Table1[[#This Row],[Adj Total CHARGE_AMOUNT]]</f>
        <v>-346148.18</v>
      </c>
      <c r="T1318" s="1">
        <f>+Table1[[#This Row],[Adj Total TOTAL_COST]]-Table1[[#This Row],[Current Total TOTAL_COST]]</f>
        <v>-80496.978700000007</v>
      </c>
      <c r="U1318" s="1">
        <f>+Table1[[#This Row],[Adj Total CONTRIBUTION_MARGIN]]-Table1[[#This Row],[Current Total CONTRIBUTION_MARGIN]]</f>
        <v>-31152.41</v>
      </c>
      <c r="V1318" s="1">
        <f>+Table1[[#This Row],[Adj Total OPERATING_MARGIN]]-Table1[[#This Row],[Current Total OPERATING_MARGIN]]</f>
        <v>-9543.6200000000008</v>
      </c>
    </row>
    <row r="1319" spans="1:22" x14ac:dyDescent="0.3">
      <c r="A1319" t="s">
        <v>33</v>
      </c>
      <c r="B1319">
        <v>2023</v>
      </c>
      <c r="C1319" t="s">
        <v>29</v>
      </c>
      <c r="D1319" t="s">
        <v>57</v>
      </c>
      <c r="E1319" s="2">
        <v>6</v>
      </c>
      <c r="F1319" s="1">
        <v>46490.79</v>
      </c>
      <c r="G1319" s="1">
        <v>71886.559999999998</v>
      </c>
      <c r="H1319" s="1">
        <v>15778.8832</v>
      </c>
      <c r="I1319" s="1">
        <v>12156.94</v>
      </c>
      <c r="J1319" s="1">
        <v>9627.85</v>
      </c>
      <c r="K1319" s="2">
        <v>3</v>
      </c>
      <c r="L1319" s="1">
        <v>89.33</v>
      </c>
      <c r="M1319" s="1">
        <v>185.48</v>
      </c>
      <c r="N1319" s="1">
        <v>22.1767</v>
      </c>
      <c r="O1319" s="1">
        <v>91.27</v>
      </c>
      <c r="P1319" s="1">
        <v>84.94</v>
      </c>
      <c r="Q1319" s="2">
        <f>-+Table1[[#This Row],[Current Record Count]]+Table1[[#This Row],[Adj Record Count]]</f>
        <v>-3</v>
      </c>
      <c r="R1319" s="1">
        <f>+-Table1[[#This Row],[Current Total ADJUSTMENT_AMOUNT]]+Table1[[#This Row],[Adj Total ADJUSTMENT_AMOUNT]]</f>
        <v>-46401.46</v>
      </c>
      <c r="S1319" s="1">
        <f>-Table1[[#This Row],[Current Total CHARGE_AMOUNT]]+Table1[[#This Row],[Adj Total CHARGE_AMOUNT]]</f>
        <v>-71701.08</v>
      </c>
      <c r="T1319" s="1">
        <f>+Table1[[#This Row],[Adj Total TOTAL_COST]]-Table1[[#This Row],[Current Total TOTAL_COST]]</f>
        <v>-15756.7065</v>
      </c>
      <c r="U1319" s="1">
        <f>+Table1[[#This Row],[Adj Total CONTRIBUTION_MARGIN]]-Table1[[#This Row],[Current Total CONTRIBUTION_MARGIN]]</f>
        <v>-12065.67</v>
      </c>
      <c r="V1319" s="1">
        <f>+Table1[[#This Row],[Adj Total OPERATING_MARGIN]]-Table1[[#This Row],[Current Total OPERATING_MARGIN]]</f>
        <v>-9542.91</v>
      </c>
    </row>
    <row r="1320" spans="1:22" x14ac:dyDescent="0.3">
      <c r="A1320" t="s">
        <v>16</v>
      </c>
      <c r="B1320">
        <v>2021</v>
      </c>
      <c r="C1320" t="s">
        <v>17</v>
      </c>
      <c r="D1320" t="s">
        <v>96</v>
      </c>
      <c r="E1320" s="2">
        <v>976</v>
      </c>
      <c r="F1320" s="1">
        <v>391507.35</v>
      </c>
      <c r="G1320" s="1">
        <v>516027.25</v>
      </c>
      <c r="H1320" s="1">
        <v>50971.101799999997</v>
      </c>
      <c r="I1320" s="1">
        <v>112038.83</v>
      </c>
      <c r="J1320" s="1">
        <v>94685.77</v>
      </c>
      <c r="K1320" s="2">
        <v>956</v>
      </c>
      <c r="L1320" s="1">
        <v>301080.51</v>
      </c>
      <c r="M1320" s="1">
        <v>399944.16</v>
      </c>
      <c r="N1320" s="1">
        <v>33391.678</v>
      </c>
      <c r="O1320" s="1">
        <v>96343.74</v>
      </c>
      <c r="P1320" s="1">
        <v>85224.89</v>
      </c>
      <c r="Q1320" s="2">
        <f>-+Table1[[#This Row],[Current Record Count]]+Table1[[#This Row],[Adj Record Count]]</f>
        <v>-20</v>
      </c>
      <c r="R1320" s="1">
        <f>+-Table1[[#This Row],[Current Total ADJUSTMENT_AMOUNT]]+Table1[[#This Row],[Adj Total ADJUSTMENT_AMOUNT]]</f>
        <v>-90426.839999999967</v>
      </c>
      <c r="S1320" s="1">
        <f>-Table1[[#This Row],[Current Total CHARGE_AMOUNT]]+Table1[[#This Row],[Adj Total CHARGE_AMOUNT]]</f>
        <v>-116083.09000000003</v>
      </c>
      <c r="T1320" s="1">
        <f>+Table1[[#This Row],[Adj Total TOTAL_COST]]-Table1[[#This Row],[Current Total TOTAL_COST]]</f>
        <v>-17579.423799999997</v>
      </c>
      <c r="U1320" s="1">
        <f>+Table1[[#This Row],[Adj Total CONTRIBUTION_MARGIN]]-Table1[[#This Row],[Current Total CONTRIBUTION_MARGIN]]</f>
        <v>-15695.089999999997</v>
      </c>
      <c r="V1320" s="1">
        <f>+Table1[[#This Row],[Adj Total OPERATING_MARGIN]]-Table1[[#This Row],[Current Total OPERATING_MARGIN]]</f>
        <v>-9460.8800000000047</v>
      </c>
    </row>
    <row r="1321" spans="1:22" x14ac:dyDescent="0.3">
      <c r="A1321" t="s">
        <v>33</v>
      </c>
      <c r="B1321">
        <v>2021</v>
      </c>
      <c r="C1321" t="s">
        <v>47</v>
      </c>
      <c r="D1321" t="s">
        <v>47</v>
      </c>
      <c r="E1321" s="2">
        <v>21</v>
      </c>
      <c r="F1321" s="1">
        <v>65875.33</v>
      </c>
      <c r="G1321" s="1">
        <v>79008.94</v>
      </c>
      <c r="H1321" s="1">
        <v>13145.5281</v>
      </c>
      <c r="I1321" s="1">
        <v>13223.25</v>
      </c>
      <c r="J1321" s="1">
        <v>11660.42</v>
      </c>
      <c r="K1321" s="2">
        <v>12</v>
      </c>
      <c r="L1321" s="1">
        <v>17859.09</v>
      </c>
      <c r="M1321" s="1">
        <v>22102.400000000001</v>
      </c>
      <c r="N1321" s="1">
        <v>5580.4465</v>
      </c>
      <c r="O1321" s="1">
        <v>2555.2600000000002</v>
      </c>
      <c r="P1321" s="1">
        <v>2229.89</v>
      </c>
      <c r="Q1321" s="2">
        <f>-+Table1[[#This Row],[Current Record Count]]+Table1[[#This Row],[Adj Record Count]]</f>
        <v>-9</v>
      </c>
      <c r="R1321" s="1">
        <f>+-Table1[[#This Row],[Current Total ADJUSTMENT_AMOUNT]]+Table1[[#This Row],[Adj Total ADJUSTMENT_AMOUNT]]</f>
        <v>-48016.240000000005</v>
      </c>
      <c r="S1321" s="1">
        <f>-Table1[[#This Row],[Current Total CHARGE_AMOUNT]]+Table1[[#This Row],[Adj Total CHARGE_AMOUNT]]</f>
        <v>-56906.54</v>
      </c>
      <c r="T1321" s="1">
        <f>+Table1[[#This Row],[Adj Total TOTAL_COST]]-Table1[[#This Row],[Current Total TOTAL_COST]]</f>
        <v>-7565.0815999999995</v>
      </c>
      <c r="U1321" s="1">
        <f>+Table1[[#This Row],[Adj Total CONTRIBUTION_MARGIN]]-Table1[[#This Row],[Current Total CONTRIBUTION_MARGIN]]</f>
        <v>-10667.99</v>
      </c>
      <c r="V1321" s="1">
        <f>+Table1[[#This Row],[Adj Total OPERATING_MARGIN]]-Table1[[#This Row],[Current Total OPERATING_MARGIN]]</f>
        <v>-9430.5300000000007</v>
      </c>
    </row>
    <row r="1322" spans="1:22" x14ac:dyDescent="0.3">
      <c r="A1322" t="s">
        <v>44</v>
      </c>
      <c r="B1322">
        <v>2025</v>
      </c>
      <c r="C1322" t="s">
        <v>60</v>
      </c>
      <c r="D1322" t="s">
        <v>60</v>
      </c>
      <c r="E1322" s="2">
        <v>46</v>
      </c>
      <c r="F1322" s="1">
        <v>300545.84000000003</v>
      </c>
      <c r="G1322" s="1">
        <v>369223.05</v>
      </c>
      <c r="H1322" s="1">
        <v>42755.735999999997</v>
      </c>
      <c r="I1322" s="1">
        <v>23190.91</v>
      </c>
      <c r="J1322" s="1">
        <v>10300.86</v>
      </c>
      <c r="K1322" s="2">
        <v>1</v>
      </c>
      <c r="L1322" s="1">
        <v>729.43</v>
      </c>
      <c r="M1322" s="1">
        <v>1665</v>
      </c>
      <c r="N1322" s="1">
        <v>30.071400000000001</v>
      </c>
      <c r="O1322" s="1">
        <v>909.3</v>
      </c>
      <c r="P1322" s="1">
        <v>905.5</v>
      </c>
      <c r="Q1322" s="2">
        <f>-+Table1[[#This Row],[Current Record Count]]+Table1[[#This Row],[Adj Record Count]]</f>
        <v>-45</v>
      </c>
      <c r="R1322" s="1">
        <f>+-Table1[[#This Row],[Current Total ADJUSTMENT_AMOUNT]]+Table1[[#This Row],[Adj Total ADJUSTMENT_AMOUNT]]</f>
        <v>-299816.41000000003</v>
      </c>
      <c r="S1322" s="1">
        <f>-Table1[[#This Row],[Current Total CHARGE_AMOUNT]]+Table1[[#This Row],[Adj Total CHARGE_AMOUNT]]</f>
        <v>-367558.05</v>
      </c>
      <c r="T1322" s="1">
        <f>+Table1[[#This Row],[Adj Total TOTAL_COST]]-Table1[[#This Row],[Current Total TOTAL_COST]]</f>
        <v>-42725.664599999996</v>
      </c>
      <c r="U1322" s="1">
        <f>+Table1[[#This Row],[Adj Total CONTRIBUTION_MARGIN]]-Table1[[#This Row],[Current Total CONTRIBUTION_MARGIN]]</f>
        <v>-22281.61</v>
      </c>
      <c r="V1322" s="1">
        <f>+Table1[[#This Row],[Adj Total OPERATING_MARGIN]]-Table1[[#This Row],[Current Total OPERATING_MARGIN]]</f>
        <v>-9395.36</v>
      </c>
    </row>
    <row r="1323" spans="1:22" x14ac:dyDescent="0.3">
      <c r="A1323" t="s">
        <v>31</v>
      </c>
      <c r="B1323">
        <v>2020</v>
      </c>
      <c r="C1323" t="s">
        <v>29</v>
      </c>
      <c r="D1323" t="s">
        <v>62</v>
      </c>
      <c r="E1323" s="2">
        <v>15</v>
      </c>
      <c r="F1323" s="1">
        <v>89214.71</v>
      </c>
      <c r="G1323" s="1">
        <v>110691.64</v>
      </c>
      <c r="H1323" s="1">
        <v>12045.221600000001</v>
      </c>
      <c r="I1323" s="1">
        <v>13098.61</v>
      </c>
      <c r="J1323" s="1">
        <v>9392.5499999999993</v>
      </c>
      <c r="K1323" s="2">
        <v>2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2">
        <f>-+Table1[[#This Row],[Current Record Count]]+Table1[[#This Row],[Adj Record Count]]</f>
        <v>-13</v>
      </c>
      <c r="R1323" s="1">
        <f>+-Table1[[#This Row],[Current Total ADJUSTMENT_AMOUNT]]+Table1[[#This Row],[Adj Total ADJUSTMENT_AMOUNT]]</f>
        <v>-89214.71</v>
      </c>
      <c r="S1323" s="1">
        <f>-Table1[[#This Row],[Current Total CHARGE_AMOUNT]]+Table1[[#This Row],[Adj Total CHARGE_AMOUNT]]</f>
        <v>-110691.64</v>
      </c>
      <c r="T1323" s="1">
        <f>+Table1[[#This Row],[Adj Total TOTAL_COST]]-Table1[[#This Row],[Current Total TOTAL_COST]]</f>
        <v>-12045.221600000001</v>
      </c>
      <c r="U1323" s="1">
        <f>+Table1[[#This Row],[Adj Total CONTRIBUTION_MARGIN]]-Table1[[#This Row],[Current Total CONTRIBUTION_MARGIN]]</f>
        <v>-13098.61</v>
      </c>
      <c r="V1323" s="1">
        <f>+Table1[[#This Row],[Adj Total OPERATING_MARGIN]]-Table1[[#This Row],[Current Total OPERATING_MARGIN]]</f>
        <v>-9392.5499999999993</v>
      </c>
    </row>
    <row r="1324" spans="1:22" x14ac:dyDescent="0.3">
      <c r="A1324" t="s">
        <v>98</v>
      </c>
      <c r="B1324">
        <v>2025</v>
      </c>
      <c r="C1324" t="s">
        <v>17</v>
      </c>
      <c r="D1324" t="s">
        <v>69</v>
      </c>
      <c r="E1324" s="2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2">
        <v>1</v>
      </c>
      <c r="L1324" s="1">
        <v>37674.080000000002</v>
      </c>
      <c r="M1324" s="1">
        <v>41167.550000000003</v>
      </c>
      <c r="N1324" s="1">
        <v>12919.295599999999</v>
      </c>
      <c r="O1324" s="1">
        <v>-5595.52</v>
      </c>
      <c r="P1324" s="1">
        <v>-9370.2199999999993</v>
      </c>
      <c r="Q1324" s="2">
        <f>-+Table1[[#This Row],[Current Record Count]]+Table1[[#This Row],[Adj Record Count]]</f>
        <v>1</v>
      </c>
      <c r="R1324" s="1">
        <f>+-Table1[[#This Row],[Current Total ADJUSTMENT_AMOUNT]]+Table1[[#This Row],[Adj Total ADJUSTMENT_AMOUNT]]</f>
        <v>37674.080000000002</v>
      </c>
      <c r="S1324" s="1">
        <f>-Table1[[#This Row],[Current Total CHARGE_AMOUNT]]+Table1[[#This Row],[Adj Total CHARGE_AMOUNT]]</f>
        <v>41167.550000000003</v>
      </c>
      <c r="T1324" s="1">
        <f>+Table1[[#This Row],[Adj Total TOTAL_COST]]-Table1[[#This Row],[Current Total TOTAL_COST]]</f>
        <v>12919.295599999999</v>
      </c>
      <c r="U1324" s="1">
        <f>+Table1[[#This Row],[Adj Total CONTRIBUTION_MARGIN]]-Table1[[#This Row],[Current Total CONTRIBUTION_MARGIN]]</f>
        <v>-5595.52</v>
      </c>
      <c r="V1324" s="1">
        <f>+Table1[[#This Row],[Adj Total OPERATING_MARGIN]]-Table1[[#This Row],[Current Total OPERATING_MARGIN]]</f>
        <v>-9370.2199999999993</v>
      </c>
    </row>
    <row r="1325" spans="1:22" x14ac:dyDescent="0.3">
      <c r="A1325" t="s">
        <v>78</v>
      </c>
      <c r="B1325">
        <v>2022</v>
      </c>
      <c r="C1325" t="s">
        <v>28</v>
      </c>
      <c r="D1325" t="s">
        <v>28</v>
      </c>
      <c r="E1325" s="2">
        <v>126</v>
      </c>
      <c r="F1325" s="1">
        <v>535183.43999999994</v>
      </c>
      <c r="G1325" s="1">
        <v>642715.52</v>
      </c>
      <c r="H1325" s="1">
        <v>90111.988299999997</v>
      </c>
      <c r="I1325" s="1">
        <v>56519.81</v>
      </c>
      <c r="J1325" s="1">
        <v>30596.080000000002</v>
      </c>
      <c r="K1325" s="2">
        <v>100</v>
      </c>
      <c r="L1325" s="1">
        <v>184134</v>
      </c>
      <c r="M1325" s="1">
        <v>233191.95</v>
      </c>
      <c r="N1325" s="1">
        <v>32971.270499999999</v>
      </c>
      <c r="O1325" s="1">
        <v>32969.83</v>
      </c>
      <c r="P1325" s="1">
        <v>21236.16</v>
      </c>
      <c r="Q1325" s="2">
        <f>-+Table1[[#This Row],[Current Record Count]]+Table1[[#This Row],[Adj Record Count]]</f>
        <v>-26</v>
      </c>
      <c r="R1325" s="1">
        <f>+-Table1[[#This Row],[Current Total ADJUSTMENT_AMOUNT]]+Table1[[#This Row],[Adj Total ADJUSTMENT_AMOUNT]]</f>
        <v>-351049.43999999994</v>
      </c>
      <c r="S1325" s="1">
        <f>-Table1[[#This Row],[Current Total CHARGE_AMOUNT]]+Table1[[#This Row],[Adj Total CHARGE_AMOUNT]]</f>
        <v>-409523.57</v>
      </c>
      <c r="T1325" s="1">
        <f>+Table1[[#This Row],[Adj Total TOTAL_COST]]-Table1[[#This Row],[Current Total TOTAL_COST]]</f>
        <v>-57140.717799999999</v>
      </c>
      <c r="U1325" s="1">
        <f>+Table1[[#This Row],[Adj Total CONTRIBUTION_MARGIN]]-Table1[[#This Row],[Current Total CONTRIBUTION_MARGIN]]</f>
        <v>-23549.979999999996</v>
      </c>
      <c r="V1325" s="1">
        <f>+Table1[[#This Row],[Adj Total OPERATING_MARGIN]]-Table1[[#This Row],[Current Total OPERATING_MARGIN]]</f>
        <v>-9359.9200000000019</v>
      </c>
    </row>
    <row r="1326" spans="1:22" x14ac:dyDescent="0.3">
      <c r="A1326" t="s">
        <v>16</v>
      </c>
      <c r="B1326">
        <v>2025</v>
      </c>
      <c r="C1326" t="s">
        <v>23</v>
      </c>
      <c r="D1326" t="s">
        <v>77</v>
      </c>
      <c r="E1326" s="2">
        <v>82</v>
      </c>
      <c r="F1326" s="1">
        <v>127878.54</v>
      </c>
      <c r="G1326" s="1">
        <v>173519.11</v>
      </c>
      <c r="H1326" s="1">
        <v>37664.753199999999</v>
      </c>
      <c r="I1326" s="1">
        <v>23748.52</v>
      </c>
      <c r="J1326" s="1">
        <v>7446.92</v>
      </c>
      <c r="K1326" s="2">
        <v>56</v>
      </c>
      <c r="L1326" s="1">
        <v>18029.5</v>
      </c>
      <c r="M1326" s="1">
        <v>26610.94</v>
      </c>
      <c r="N1326" s="1">
        <v>9082.2813999999998</v>
      </c>
      <c r="O1326" s="1">
        <v>3085.26</v>
      </c>
      <c r="P1326" s="1">
        <v>-1911.83</v>
      </c>
      <c r="Q1326" s="2">
        <f>-+Table1[[#This Row],[Current Record Count]]+Table1[[#This Row],[Adj Record Count]]</f>
        <v>-26</v>
      </c>
      <c r="R1326" s="1">
        <f>+-Table1[[#This Row],[Current Total ADJUSTMENT_AMOUNT]]+Table1[[#This Row],[Adj Total ADJUSTMENT_AMOUNT]]</f>
        <v>-109849.04</v>
      </c>
      <c r="S1326" s="1">
        <f>-Table1[[#This Row],[Current Total CHARGE_AMOUNT]]+Table1[[#This Row],[Adj Total CHARGE_AMOUNT]]</f>
        <v>-146908.16999999998</v>
      </c>
      <c r="T1326" s="1">
        <f>+Table1[[#This Row],[Adj Total TOTAL_COST]]-Table1[[#This Row],[Current Total TOTAL_COST]]</f>
        <v>-28582.471799999999</v>
      </c>
      <c r="U1326" s="1">
        <f>+Table1[[#This Row],[Adj Total CONTRIBUTION_MARGIN]]-Table1[[#This Row],[Current Total CONTRIBUTION_MARGIN]]</f>
        <v>-20663.260000000002</v>
      </c>
      <c r="V1326" s="1">
        <f>+Table1[[#This Row],[Adj Total OPERATING_MARGIN]]-Table1[[#This Row],[Current Total OPERATING_MARGIN]]</f>
        <v>-9358.75</v>
      </c>
    </row>
    <row r="1327" spans="1:22" x14ac:dyDescent="0.3">
      <c r="A1327" t="s">
        <v>39</v>
      </c>
      <c r="B1327">
        <v>2022</v>
      </c>
      <c r="C1327" t="s">
        <v>20</v>
      </c>
      <c r="D1327" t="s">
        <v>64</v>
      </c>
      <c r="E1327" s="2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2">
        <v>9</v>
      </c>
      <c r="L1327" s="1">
        <v>69393.38</v>
      </c>
      <c r="M1327" s="1">
        <v>91274.53</v>
      </c>
      <c r="N1327" s="1">
        <v>32440.465100000001</v>
      </c>
      <c r="O1327" s="1">
        <v>726.97</v>
      </c>
      <c r="P1327" s="1">
        <v>-9351.7900000000009</v>
      </c>
      <c r="Q1327" s="2">
        <f>-+Table1[[#This Row],[Current Record Count]]+Table1[[#This Row],[Adj Record Count]]</f>
        <v>9</v>
      </c>
      <c r="R1327" s="1">
        <f>+-Table1[[#This Row],[Current Total ADJUSTMENT_AMOUNT]]+Table1[[#This Row],[Adj Total ADJUSTMENT_AMOUNT]]</f>
        <v>69393.38</v>
      </c>
      <c r="S1327" s="1">
        <f>-Table1[[#This Row],[Current Total CHARGE_AMOUNT]]+Table1[[#This Row],[Adj Total CHARGE_AMOUNT]]</f>
        <v>91274.53</v>
      </c>
      <c r="T1327" s="1">
        <f>+Table1[[#This Row],[Adj Total TOTAL_COST]]-Table1[[#This Row],[Current Total TOTAL_COST]]</f>
        <v>32440.465100000001</v>
      </c>
      <c r="U1327" s="1">
        <f>+Table1[[#This Row],[Adj Total CONTRIBUTION_MARGIN]]-Table1[[#This Row],[Current Total CONTRIBUTION_MARGIN]]</f>
        <v>726.97</v>
      </c>
      <c r="V1327" s="1">
        <f>+Table1[[#This Row],[Adj Total OPERATING_MARGIN]]-Table1[[#This Row],[Current Total OPERATING_MARGIN]]</f>
        <v>-9351.7900000000009</v>
      </c>
    </row>
    <row r="1328" spans="1:22" x14ac:dyDescent="0.3">
      <c r="A1328" t="s">
        <v>39</v>
      </c>
      <c r="B1328">
        <v>2025</v>
      </c>
      <c r="C1328" t="s">
        <v>20</v>
      </c>
      <c r="D1328" t="s">
        <v>99</v>
      </c>
      <c r="E1328" s="2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2">
        <v>3</v>
      </c>
      <c r="L1328" s="1">
        <v>65206.31</v>
      </c>
      <c r="M1328" s="1">
        <v>77832.97</v>
      </c>
      <c r="N1328" s="1">
        <v>21808.197899999999</v>
      </c>
      <c r="O1328" s="1">
        <v>-3152.22</v>
      </c>
      <c r="P1328" s="1">
        <v>-9351.5</v>
      </c>
      <c r="Q1328" s="2">
        <f>-+Table1[[#This Row],[Current Record Count]]+Table1[[#This Row],[Adj Record Count]]</f>
        <v>3</v>
      </c>
      <c r="R1328" s="1">
        <f>+-Table1[[#This Row],[Current Total ADJUSTMENT_AMOUNT]]+Table1[[#This Row],[Adj Total ADJUSTMENT_AMOUNT]]</f>
        <v>65206.31</v>
      </c>
      <c r="S1328" s="1">
        <f>-Table1[[#This Row],[Current Total CHARGE_AMOUNT]]+Table1[[#This Row],[Adj Total CHARGE_AMOUNT]]</f>
        <v>77832.97</v>
      </c>
      <c r="T1328" s="1">
        <f>+Table1[[#This Row],[Adj Total TOTAL_COST]]-Table1[[#This Row],[Current Total TOTAL_COST]]</f>
        <v>21808.197899999999</v>
      </c>
      <c r="U1328" s="1">
        <f>+Table1[[#This Row],[Adj Total CONTRIBUTION_MARGIN]]-Table1[[#This Row],[Current Total CONTRIBUTION_MARGIN]]</f>
        <v>-3152.22</v>
      </c>
      <c r="V1328" s="1">
        <f>+Table1[[#This Row],[Adj Total OPERATING_MARGIN]]-Table1[[#This Row],[Current Total OPERATING_MARGIN]]</f>
        <v>-9351.5</v>
      </c>
    </row>
    <row r="1329" spans="1:22" x14ac:dyDescent="0.3">
      <c r="A1329" t="s">
        <v>16</v>
      </c>
      <c r="B1329">
        <v>2024</v>
      </c>
      <c r="C1329" t="s">
        <v>17</v>
      </c>
      <c r="D1329" t="s">
        <v>18</v>
      </c>
      <c r="E1329" s="2">
        <v>441</v>
      </c>
      <c r="F1329" s="1">
        <v>481845.1</v>
      </c>
      <c r="G1329" s="1">
        <v>639502.29</v>
      </c>
      <c r="H1329" s="1">
        <v>100678.04670000001</v>
      </c>
      <c r="I1329" s="1">
        <v>131218.54</v>
      </c>
      <c r="J1329" s="1">
        <v>95328.88</v>
      </c>
      <c r="K1329" s="2">
        <v>426</v>
      </c>
      <c r="L1329" s="1">
        <v>420585.79</v>
      </c>
      <c r="M1329" s="1">
        <v>548837.63</v>
      </c>
      <c r="N1329" s="1">
        <v>79489.447100000005</v>
      </c>
      <c r="O1329" s="1">
        <v>116297.58</v>
      </c>
      <c r="P1329" s="1">
        <v>85983.72</v>
      </c>
      <c r="Q1329" s="2">
        <f>-+Table1[[#This Row],[Current Record Count]]+Table1[[#This Row],[Adj Record Count]]</f>
        <v>-15</v>
      </c>
      <c r="R1329" s="1">
        <f>+-Table1[[#This Row],[Current Total ADJUSTMENT_AMOUNT]]+Table1[[#This Row],[Adj Total ADJUSTMENT_AMOUNT]]</f>
        <v>-61259.31</v>
      </c>
      <c r="S1329" s="1">
        <f>-Table1[[#This Row],[Current Total CHARGE_AMOUNT]]+Table1[[#This Row],[Adj Total CHARGE_AMOUNT]]</f>
        <v>-90664.660000000033</v>
      </c>
      <c r="T1329" s="1">
        <f>+Table1[[#This Row],[Adj Total TOTAL_COST]]-Table1[[#This Row],[Current Total TOTAL_COST]]</f>
        <v>-21188.599600000001</v>
      </c>
      <c r="U1329" s="1">
        <f>+Table1[[#This Row],[Adj Total CONTRIBUTION_MARGIN]]-Table1[[#This Row],[Current Total CONTRIBUTION_MARGIN]]</f>
        <v>-14920.960000000006</v>
      </c>
      <c r="V1329" s="1">
        <f>+Table1[[#This Row],[Adj Total OPERATING_MARGIN]]-Table1[[#This Row],[Current Total OPERATING_MARGIN]]</f>
        <v>-9345.1600000000035</v>
      </c>
    </row>
    <row r="1330" spans="1:22" x14ac:dyDescent="0.3">
      <c r="A1330" t="s">
        <v>25</v>
      </c>
      <c r="B1330">
        <v>2025</v>
      </c>
      <c r="C1330" t="s">
        <v>17</v>
      </c>
      <c r="D1330" t="s">
        <v>86</v>
      </c>
      <c r="E1330" s="2">
        <v>256</v>
      </c>
      <c r="F1330" s="1">
        <v>1430291.6</v>
      </c>
      <c r="G1330" s="1">
        <v>1734786.1</v>
      </c>
      <c r="H1330" s="1">
        <v>160426.47229999999</v>
      </c>
      <c r="I1330" s="1">
        <v>144023.20000000001</v>
      </c>
      <c r="J1330" s="1">
        <v>88576.82</v>
      </c>
      <c r="K1330" s="2">
        <v>319</v>
      </c>
      <c r="L1330" s="1">
        <v>1857485.92</v>
      </c>
      <c r="M1330" s="1">
        <v>2245949.4399999999</v>
      </c>
      <c r="N1330" s="1">
        <v>241680.8272</v>
      </c>
      <c r="O1330" s="1">
        <v>161120.84</v>
      </c>
      <c r="P1330" s="1">
        <v>79255.34</v>
      </c>
      <c r="Q1330" s="2">
        <f>-+Table1[[#This Row],[Current Record Count]]+Table1[[#This Row],[Adj Record Count]]</f>
        <v>63</v>
      </c>
      <c r="R1330" s="1">
        <f>+-Table1[[#This Row],[Current Total ADJUSTMENT_AMOUNT]]+Table1[[#This Row],[Adj Total ADJUSTMENT_AMOUNT]]</f>
        <v>427194.31999999983</v>
      </c>
      <c r="S1330" s="1">
        <f>-Table1[[#This Row],[Current Total CHARGE_AMOUNT]]+Table1[[#This Row],[Adj Total CHARGE_AMOUNT]]</f>
        <v>511163.33999999985</v>
      </c>
      <c r="T1330" s="1">
        <f>+Table1[[#This Row],[Adj Total TOTAL_COST]]-Table1[[#This Row],[Current Total TOTAL_COST]]</f>
        <v>81254.354900000006</v>
      </c>
      <c r="U1330" s="1">
        <f>+Table1[[#This Row],[Adj Total CONTRIBUTION_MARGIN]]-Table1[[#This Row],[Current Total CONTRIBUTION_MARGIN]]</f>
        <v>17097.639999999985</v>
      </c>
      <c r="V1330" s="1">
        <f>+Table1[[#This Row],[Adj Total OPERATING_MARGIN]]-Table1[[#This Row],[Current Total OPERATING_MARGIN]]</f>
        <v>-9321.4800000000105</v>
      </c>
    </row>
    <row r="1331" spans="1:22" x14ac:dyDescent="0.3">
      <c r="A1331" t="s">
        <v>44</v>
      </c>
      <c r="B1331">
        <v>2022</v>
      </c>
      <c r="C1331" t="s">
        <v>23</v>
      </c>
      <c r="D1331" t="s">
        <v>77</v>
      </c>
      <c r="E1331" s="2">
        <v>1958</v>
      </c>
      <c r="F1331" s="1">
        <v>1432936.53</v>
      </c>
      <c r="G1331" s="1">
        <v>1902002.88</v>
      </c>
      <c r="H1331" s="1">
        <v>571425.44920000003</v>
      </c>
      <c r="I1331" s="1">
        <v>150164.94</v>
      </c>
      <c r="J1331" s="1">
        <v>9188.41</v>
      </c>
      <c r="K1331" s="2">
        <v>1934</v>
      </c>
      <c r="L1331" s="1">
        <v>1333661.77</v>
      </c>
      <c r="M1331" s="1">
        <v>1775497.9</v>
      </c>
      <c r="N1331" s="1">
        <v>547275.55969999998</v>
      </c>
      <c r="O1331" s="1">
        <v>134417.35</v>
      </c>
      <c r="P1331" s="1">
        <v>-116.48</v>
      </c>
      <c r="Q1331" s="2">
        <f>-+Table1[[#This Row],[Current Record Count]]+Table1[[#This Row],[Adj Record Count]]</f>
        <v>-24</v>
      </c>
      <c r="R1331" s="1">
        <f>+-Table1[[#This Row],[Current Total ADJUSTMENT_AMOUNT]]+Table1[[#This Row],[Adj Total ADJUSTMENT_AMOUNT]]</f>
        <v>-99274.760000000009</v>
      </c>
      <c r="S1331" s="1">
        <f>-Table1[[#This Row],[Current Total CHARGE_AMOUNT]]+Table1[[#This Row],[Adj Total CHARGE_AMOUNT]]</f>
        <v>-126504.97999999998</v>
      </c>
      <c r="T1331" s="1">
        <f>+Table1[[#This Row],[Adj Total TOTAL_COST]]-Table1[[#This Row],[Current Total TOTAL_COST]]</f>
        <v>-24149.889500000048</v>
      </c>
      <c r="U1331" s="1">
        <f>+Table1[[#This Row],[Adj Total CONTRIBUTION_MARGIN]]-Table1[[#This Row],[Current Total CONTRIBUTION_MARGIN]]</f>
        <v>-15747.589999999997</v>
      </c>
      <c r="V1331" s="1">
        <f>+Table1[[#This Row],[Adj Total OPERATING_MARGIN]]-Table1[[#This Row],[Current Total OPERATING_MARGIN]]</f>
        <v>-9304.89</v>
      </c>
    </row>
    <row r="1332" spans="1:22" x14ac:dyDescent="0.3">
      <c r="A1332" t="s">
        <v>39</v>
      </c>
      <c r="B1332">
        <v>2025</v>
      </c>
      <c r="C1332" t="s">
        <v>20</v>
      </c>
      <c r="D1332" t="s">
        <v>64</v>
      </c>
      <c r="E1332" s="2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2">
        <v>7</v>
      </c>
      <c r="L1332" s="1">
        <v>88947.3</v>
      </c>
      <c r="M1332" s="1">
        <v>113521.74</v>
      </c>
      <c r="N1332" s="1">
        <v>33870.593399999998</v>
      </c>
      <c r="O1332" s="1">
        <v>1847.15</v>
      </c>
      <c r="P1332" s="1">
        <v>-9296.14</v>
      </c>
      <c r="Q1332" s="2">
        <f>-+Table1[[#This Row],[Current Record Count]]+Table1[[#This Row],[Adj Record Count]]</f>
        <v>7</v>
      </c>
      <c r="R1332" s="1">
        <f>+-Table1[[#This Row],[Current Total ADJUSTMENT_AMOUNT]]+Table1[[#This Row],[Adj Total ADJUSTMENT_AMOUNT]]</f>
        <v>88947.3</v>
      </c>
      <c r="S1332" s="1">
        <f>-Table1[[#This Row],[Current Total CHARGE_AMOUNT]]+Table1[[#This Row],[Adj Total CHARGE_AMOUNT]]</f>
        <v>113521.74</v>
      </c>
      <c r="T1332" s="1">
        <f>+Table1[[#This Row],[Adj Total TOTAL_COST]]-Table1[[#This Row],[Current Total TOTAL_COST]]</f>
        <v>33870.593399999998</v>
      </c>
      <c r="U1332" s="1">
        <f>+Table1[[#This Row],[Adj Total CONTRIBUTION_MARGIN]]-Table1[[#This Row],[Current Total CONTRIBUTION_MARGIN]]</f>
        <v>1847.15</v>
      </c>
      <c r="V1332" s="1">
        <f>+Table1[[#This Row],[Adj Total OPERATING_MARGIN]]-Table1[[#This Row],[Current Total OPERATING_MARGIN]]</f>
        <v>-9296.14</v>
      </c>
    </row>
    <row r="1333" spans="1:22" x14ac:dyDescent="0.3">
      <c r="A1333" t="s">
        <v>82</v>
      </c>
      <c r="B1333">
        <v>2024</v>
      </c>
      <c r="C1333" t="s">
        <v>29</v>
      </c>
      <c r="D1333" t="s">
        <v>30</v>
      </c>
      <c r="E1333" s="2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2">
        <v>3</v>
      </c>
      <c r="L1333" s="1">
        <v>112821.29</v>
      </c>
      <c r="M1333" s="1">
        <v>128918.95</v>
      </c>
      <c r="N1333" s="1">
        <v>25221.208500000001</v>
      </c>
      <c r="O1333" s="1">
        <v>-3313.37</v>
      </c>
      <c r="P1333" s="1">
        <v>-9270.98</v>
      </c>
      <c r="Q1333" s="2">
        <f>-+Table1[[#This Row],[Current Record Count]]+Table1[[#This Row],[Adj Record Count]]</f>
        <v>3</v>
      </c>
      <c r="R1333" s="1">
        <f>+-Table1[[#This Row],[Current Total ADJUSTMENT_AMOUNT]]+Table1[[#This Row],[Adj Total ADJUSTMENT_AMOUNT]]</f>
        <v>112821.29</v>
      </c>
      <c r="S1333" s="1">
        <f>-Table1[[#This Row],[Current Total CHARGE_AMOUNT]]+Table1[[#This Row],[Adj Total CHARGE_AMOUNT]]</f>
        <v>128918.95</v>
      </c>
      <c r="T1333" s="1">
        <f>+Table1[[#This Row],[Adj Total TOTAL_COST]]-Table1[[#This Row],[Current Total TOTAL_COST]]</f>
        <v>25221.208500000001</v>
      </c>
      <c r="U1333" s="1">
        <f>+Table1[[#This Row],[Adj Total CONTRIBUTION_MARGIN]]-Table1[[#This Row],[Current Total CONTRIBUTION_MARGIN]]</f>
        <v>-3313.37</v>
      </c>
      <c r="V1333" s="1">
        <f>+Table1[[#This Row],[Adj Total OPERATING_MARGIN]]-Table1[[#This Row],[Current Total OPERATING_MARGIN]]</f>
        <v>-9270.98</v>
      </c>
    </row>
    <row r="1334" spans="1:22" x14ac:dyDescent="0.3">
      <c r="A1334" t="s">
        <v>78</v>
      </c>
      <c r="B1334">
        <v>2023</v>
      </c>
      <c r="C1334" t="s">
        <v>67</v>
      </c>
      <c r="D1334" t="s">
        <v>67</v>
      </c>
      <c r="E1334" s="2">
        <v>108</v>
      </c>
      <c r="F1334" s="1">
        <v>218868</v>
      </c>
      <c r="G1334" s="1">
        <v>280502.86</v>
      </c>
      <c r="H1334" s="1">
        <v>35958.506699999998</v>
      </c>
      <c r="I1334" s="1">
        <v>48269.62</v>
      </c>
      <c r="J1334" s="1">
        <v>35507.199999999997</v>
      </c>
      <c r="K1334" s="2">
        <v>86</v>
      </c>
      <c r="L1334" s="1">
        <v>181087.16</v>
      </c>
      <c r="M1334" s="1">
        <v>226191.04</v>
      </c>
      <c r="N1334" s="1">
        <v>27100.184700000002</v>
      </c>
      <c r="O1334" s="1">
        <v>35643.870000000003</v>
      </c>
      <c r="P1334" s="1">
        <v>26279.43</v>
      </c>
      <c r="Q1334" s="2">
        <f>-+Table1[[#This Row],[Current Record Count]]+Table1[[#This Row],[Adj Record Count]]</f>
        <v>-22</v>
      </c>
      <c r="R1334" s="1">
        <f>+-Table1[[#This Row],[Current Total ADJUSTMENT_AMOUNT]]+Table1[[#This Row],[Adj Total ADJUSTMENT_AMOUNT]]</f>
        <v>-37780.839999999997</v>
      </c>
      <c r="S1334" s="1">
        <f>-Table1[[#This Row],[Current Total CHARGE_AMOUNT]]+Table1[[#This Row],[Adj Total CHARGE_AMOUNT]]</f>
        <v>-54311.819999999978</v>
      </c>
      <c r="T1334" s="1">
        <f>+Table1[[#This Row],[Adj Total TOTAL_COST]]-Table1[[#This Row],[Current Total TOTAL_COST]]</f>
        <v>-8858.3219999999965</v>
      </c>
      <c r="U1334" s="1">
        <f>+Table1[[#This Row],[Adj Total CONTRIBUTION_MARGIN]]-Table1[[#This Row],[Current Total CONTRIBUTION_MARGIN]]</f>
        <v>-12625.75</v>
      </c>
      <c r="V1334" s="1">
        <f>+Table1[[#This Row],[Adj Total OPERATING_MARGIN]]-Table1[[#This Row],[Current Total OPERATING_MARGIN]]</f>
        <v>-9227.7699999999968</v>
      </c>
    </row>
    <row r="1335" spans="1:22" x14ac:dyDescent="0.3">
      <c r="A1335" t="s">
        <v>74</v>
      </c>
      <c r="B1335">
        <v>2021</v>
      </c>
      <c r="C1335" t="s">
        <v>26</v>
      </c>
      <c r="D1335" t="s">
        <v>26</v>
      </c>
      <c r="E1335" s="2">
        <v>1</v>
      </c>
      <c r="F1335" s="1">
        <v>36767.53</v>
      </c>
      <c r="G1335" s="1">
        <v>56135.65</v>
      </c>
      <c r="H1335" s="1">
        <v>8690.3133999999991</v>
      </c>
      <c r="I1335" s="1">
        <v>10830.36</v>
      </c>
      <c r="J1335" s="1">
        <v>9220.01</v>
      </c>
      <c r="K1335" s="2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2">
        <f>-+Table1[[#This Row],[Current Record Count]]+Table1[[#This Row],[Adj Record Count]]</f>
        <v>-1</v>
      </c>
      <c r="R1335" s="1">
        <f>+-Table1[[#This Row],[Current Total ADJUSTMENT_AMOUNT]]+Table1[[#This Row],[Adj Total ADJUSTMENT_AMOUNT]]</f>
        <v>-36767.53</v>
      </c>
      <c r="S1335" s="1">
        <f>-Table1[[#This Row],[Current Total CHARGE_AMOUNT]]+Table1[[#This Row],[Adj Total CHARGE_AMOUNT]]</f>
        <v>-56135.65</v>
      </c>
      <c r="T1335" s="1">
        <f>+Table1[[#This Row],[Adj Total TOTAL_COST]]-Table1[[#This Row],[Current Total TOTAL_COST]]</f>
        <v>-8690.3133999999991</v>
      </c>
      <c r="U1335" s="1">
        <f>+Table1[[#This Row],[Adj Total CONTRIBUTION_MARGIN]]-Table1[[#This Row],[Current Total CONTRIBUTION_MARGIN]]</f>
        <v>-10830.36</v>
      </c>
      <c r="V1335" s="1">
        <f>+Table1[[#This Row],[Adj Total OPERATING_MARGIN]]-Table1[[#This Row],[Current Total OPERATING_MARGIN]]</f>
        <v>-9220.01</v>
      </c>
    </row>
    <row r="1336" spans="1:22" x14ac:dyDescent="0.3">
      <c r="A1336" t="s">
        <v>81</v>
      </c>
      <c r="B1336">
        <v>2021</v>
      </c>
      <c r="C1336" t="s">
        <v>92</v>
      </c>
      <c r="D1336" t="s">
        <v>92</v>
      </c>
      <c r="E1336" s="2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2">
        <v>8</v>
      </c>
      <c r="L1336" s="1">
        <v>69631.72</v>
      </c>
      <c r="M1336" s="1">
        <v>113686.06</v>
      </c>
      <c r="N1336" s="1">
        <v>53247.202899999997</v>
      </c>
      <c r="O1336" s="1">
        <v>14319.48</v>
      </c>
      <c r="P1336" s="1">
        <v>-9192.86</v>
      </c>
      <c r="Q1336" s="2">
        <f>-+Table1[[#This Row],[Current Record Count]]+Table1[[#This Row],[Adj Record Count]]</f>
        <v>8</v>
      </c>
      <c r="R1336" s="1">
        <f>+-Table1[[#This Row],[Current Total ADJUSTMENT_AMOUNT]]+Table1[[#This Row],[Adj Total ADJUSTMENT_AMOUNT]]</f>
        <v>69631.72</v>
      </c>
      <c r="S1336" s="1">
        <f>-Table1[[#This Row],[Current Total CHARGE_AMOUNT]]+Table1[[#This Row],[Adj Total CHARGE_AMOUNT]]</f>
        <v>113686.06</v>
      </c>
      <c r="T1336" s="1">
        <f>+Table1[[#This Row],[Adj Total TOTAL_COST]]-Table1[[#This Row],[Current Total TOTAL_COST]]</f>
        <v>53247.202899999997</v>
      </c>
      <c r="U1336" s="1">
        <f>+Table1[[#This Row],[Adj Total CONTRIBUTION_MARGIN]]-Table1[[#This Row],[Current Total CONTRIBUTION_MARGIN]]</f>
        <v>14319.48</v>
      </c>
      <c r="V1336" s="1">
        <f>+Table1[[#This Row],[Adj Total OPERATING_MARGIN]]-Table1[[#This Row],[Current Total OPERATING_MARGIN]]</f>
        <v>-9192.86</v>
      </c>
    </row>
    <row r="1337" spans="1:22" x14ac:dyDescent="0.3">
      <c r="A1337" t="s">
        <v>98</v>
      </c>
      <c r="B1337">
        <v>2024</v>
      </c>
      <c r="C1337" t="s">
        <v>17</v>
      </c>
      <c r="D1337" t="s">
        <v>45</v>
      </c>
      <c r="E1337" s="2">
        <v>8</v>
      </c>
      <c r="F1337" s="1">
        <v>149903.64000000001</v>
      </c>
      <c r="G1337" s="1">
        <v>247140.9</v>
      </c>
      <c r="H1337" s="1">
        <v>115873.36040000001</v>
      </c>
      <c r="I1337" s="1">
        <v>-15496.83</v>
      </c>
      <c r="J1337" s="1">
        <v>-50060.39</v>
      </c>
      <c r="K1337" s="2">
        <v>22</v>
      </c>
      <c r="L1337" s="1">
        <v>771893.58</v>
      </c>
      <c r="M1337" s="1">
        <v>1152252.57</v>
      </c>
      <c r="N1337" s="1">
        <v>407830.43050000002</v>
      </c>
      <c r="O1337" s="1">
        <v>63186.44</v>
      </c>
      <c r="P1337" s="1">
        <v>-59219.99</v>
      </c>
      <c r="Q1337" s="2">
        <f>-+Table1[[#This Row],[Current Record Count]]+Table1[[#This Row],[Adj Record Count]]</f>
        <v>14</v>
      </c>
      <c r="R1337" s="1">
        <f>+-Table1[[#This Row],[Current Total ADJUSTMENT_AMOUNT]]+Table1[[#This Row],[Adj Total ADJUSTMENT_AMOUNT]]</f>
        <v>621989.93999999994</v>
      </c>
      <c r="S1337" s="1">
        <f>-Table1[[#This Row],[Current Total CHARGE_AMOUNT]]+Table1[[#This Row],[Adj Total CHARGE_AMOUNT]]</f>
        <v>905111.67</v>
      </c>
      <c r="T1337" s="1">
        <f>+Table1[[#This Row],[Adj Total TOTAL_COST]]-Table1[[#This Row],[Current Total TOTAL_COST]]</f>
        <v>291957.07010000001</v>
      </c>
      <c r="U1337" s="1">
        <f>+Table1[[#This Row],[Adj Total CONTRIBUTION_MARGIN]]-Table1[[#This Row],[Current Total CONTRIBUTION_MARGIN]]</f>
        <v>78683.27</v>
      </c>
      <c r="V1337" s="1">
        <f>+Table1[[#This Row],[Adj Total OPERATING_MARGIN]]-Table1[[#This Row],[Current Total OPERATING_MARGIN]]</f>
        <v>-9159.5999999999985</v>
      </c>
    </row>
    <row r="1338" spans="1:22" x14ac:dyDescent="0.3">
      <c r="A1338" t="s">
        <v>31</v>
      </c>
      <c r="B1338">
        <v>2021</v>
      </c>
      <c r="C1338" t="s">
        <v>20</v>
      </c>
      <c r="D1338" t="s">
        <v>102</v>
      </c>
      <c r="E1338" s="2">
        <v>16</v>
      </c>
      <c r="F1338" s="1">
        <v>149962.29999999999</v>
      </c>
      <c r="G1338" s="1">
        <v>194187.66</v>
      </c>
      <c r="H1338" s="1">
        <v>44324.440199999997</v>
      </c>
      <c r="I1338" s="1">
        <v>24822.27</v>
      </c>
      <c r="J1338" s="1">
        <v>15746.12</v>
      </c>
      <c r="K1338" s="2">
        <v>4</v>
      </c>
      <c r="L1338" s="1">
        <v>13239.1</v>
      </c>
      <c r="M1338" s="1">
        <v>29007.22</v>
      </c>
      <c r="N1338" s="1">
        <v>9325.5424000000003</v>
      </c>
      <c r="O1338" s="1">
        <v>9527.11</v>
      </c>
      <c r="P1338" s="1">
        <v>6654.29</v>
      </c>
      <c r="Q1338" s="2">
        <f>-+Table1[[#This Row],[Current Record Count]]+Table1[[#This Row],[Adj Record Count]]</f>
        <v>-12</v>
      </c>
      <c r="R1338" s="1">
        <f>+-Table1[[#This Row],[Current Total ADJUSTMENT_AMOUNT]]+Table1[[#This Row],[Adj Total ADJUSTMENT_AMOUNT]]</f>
        <v>-136723.19999999998</v>
      </c>
      <c r="S1338" s="1">
        <f>-Table1[[#This Row],[Current Total CHARGE_AMOUNT]]+Table1[[#This Row],[Adj Total CHARGE_AMOUNT]]</f>
        <v>-165180.44</v>
      </c>
      <c r="T1338" s="1">
        <f>+Table1[[#This Row],[Adj Total TOTAL_COST]]-Table1[[#This Row],[Current Total TOTAL_COST]]</f>
        <v>-34998.897799999999</v>
      </c>
      <c r="U1338" s="1">
        <f>+Table1[[#This Row],[Adj Total CONTRIBUTION_MARGIN]]-Table1[[#This Row],[Current Total CONTRIBUTION_MARGIN]]</f>
        <v>-15295.16</v>
      </c>
      <c r="V1338" s="1">
        <f>+Table1[[#This Row],[Adj Total OPERATING_MARGIN]]-Table1[[#This Row],[Current Total OPERATING_MARGIN]]</f>
        <v>-9091.8300000000017</v>
      </c>
    </row>
    <row r="1339" spans="1:22" x14ac:dyDescent="0.3">
      <c r="A1339" t="s">
        <v>78</v>
      </c>
      <c r="B1339">
        <v>2020</v>
      </c>
      <c r="C1339" t="s">
        <v>29</v>
      </c>
      <c r="D1339" t="s">
        <v>43</v>
      </c>
      <c r="E1339" s="2">
        <v>381</v>
      </c>
      <c r="F1339" s="1">
        <v>675484.95</v>
      </c>
      <c r="G1339" s="1">
        <v>874297.68</v>
      </c>
      <c r="H1339" s="1">
        <v>196855.56150000001</v>
      </c>
      <c r="I1339" s="1">
        <v>71569.37</v>
      </c>
      <c r="J1339" s="1">
        <v>1243.48</v>
      </c>
      <c r="K1339" s="2">
        <v>320</v>
      </c>
      <c r="L1339" s="1">
        <v>249462.84</v>
      </c>
      <c r="M1339" s="1">
        <v>340123.61</v>
      </c>
      <c r="N1339" s="1">
        <v>98002.117599999998</v>
      </c>
      <c r="O1339" s="1">
        <v>29348.03</v>
      </c>
      <c r="P1339" s="1">
        <v>-7846.27</v>
      </c>
      <c r="Q1339" s="2">
        <f>-+Table1[[#This Row],[Current Record Count]]+Table1[[#This Row],[Adj Record Count]]</f>
        <v>-61</v>
      </c>
      <c r="R1339" s="1">
        <f>+-Table1[[#This Row],[Current Total ADJUSTMENT_AMOUNT]]+Table1[[#This Row],[Adj Total ADJUSTMENT_AMOUNT]]</f>
        <v>-426022.11</v>
      </c>
      <c r="S1339" s="1">
        <f>-Table1[[#This Row],[Current Total CHARGE_AMOUNT]]+Table1[[#This Row],[Adj Total CHARGE_AMOUNT]]</f>
        <v>-534174.07000000007</v>
      </c>
      <c r="T1339" s="1">
        <f>+Table1[[#This Row],[Adj Total TOTAL_COST]]-Table1[[#This Row],[Current Total TOTAL_COST]]</f>
        <v>-98853.443900000013</v>
      </c>
      <c r="U1339" s="1">
        <f>+Table1[[#This Row],[Adj Total CONTRIBUTION_MARGIN]]-Table1[[#This Row],[Current Total CONTRIBUTION_MARGIN]]</f>
        <v>-42221.34</v>
      </c>
      <c r="V1339" s="1">
        <f>+Table1[[#This Row],[Adj Total OPERATING_MARGIN]]-Table1[[#This Row],[Current Total OPERATING_MARGIN]]</f>
        <v>-9089.75</v>
      </c>
    </row>
    <row r="1340" spans="1:22" x14ac:dyDescent="0.3">
      <c r="A1340" t="s">
        <v>31</v>
      </c>
      <c r="B1340">
        <v>2020</v>
      </c>
      <c r="C1340" t="s">
        <v>58</v>
      </c>
      <c r="D1340" t="s">
        <v>58</v>
      </c>
      <c r="E1340" s="2">
        <v>27</v>
      </c>
      <c r="F1340" s="1">
        <v>101837.47</v>
      </c>
      <c r="G1340" s="1">
        <v>161768.74</v>
      </c>
      <c r="H1340" s="1">
        <v>50756.496599999999</v>
      </c>
      <c r="I1340" s="1">
        <v>29585.59</v>
      </c>
      <c r="J1340" s="1">
        <v>9051.6299999999992</v>
      </c>
      <c r="K1340" s="2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2">
        <f>-+Table1[[#This Row],[Current Record Count]]+Table1[[#This Row],[Adj Record Count]]</f>
        <v>-27</v>
      </c>
      <c r="R1340" s="1">
        <f>+-Table1[[#This Row],[Current Total ADJUSTMENT_AMOUNT]]+Table1[[#This Row],[Adj Total ADJUSTMENT_AMOUNT]]</f>
        <v>-101837.47</v>
      </c>
      <c r="S1340" s="1">
        <f>-Table1[[#This Row],[Current Total CHARGE_AMOUNT]]+Table1[[#This Row],[Adj Total CHARGE_AMOUNT]]</f>
        <v>-161768.74</v>
      </c>
      <c r="T1340" s="1">
        <f>+Table1[[#This Row],[Adj Total TOTAL_COST]]-Table1[[#This Row],[Current Total TOTAL_COST]]</f>
        <v>-50756.496599999999</v>
      </c>
      <c r="U1340" s="1">
        <f>+Table1[[#This Row],[Adj Total CONTRIBUTION_MARGIN]]-Table1[[#This Row],[Current Total CONTRIBUTION_MARGIN]]</f>
        <v>-29585.59</v>
      </c>
      <c r="V1340" s="1">
        <f>+Table1[[#This Row],[Adj Total OPERATING_MARGIN]]-Table1[[#This Row],[Current Total OPERATING_MARGIN]]</f>
        <v>-9051.6299999999992</v>
      </c>
    </row>
    <row r="1341" spans="1:22" x14ac:dyDescent="0.3">
      <c r="A1341" t="s">
        <v>39</v>
      </c>
      <c r="B1341">
        <v>2021</v>
      </c>
      <c r="C1341" t="s">
        <v>17</v>
      </c>
      <c r="D1341" t="s">
        <v>18</v>
      </c>
      <c r="E1341" s="2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2">
        <v>8</v>
      </c>
      <c r="L1341" s="1">
        <v>118442.61</v>
      </c>
      <c r="M1341" s="1">
        <v>128474.72</v>
      </c>
      <c r="N1341" s="1">
        <v>39384.153899999998</v>
      </c>
      <c r="O1341" s="1">
        <v>3932.38</v>
      </c>
      <c r="P1341" s="1">
        <v>-9031.65</v>
      </c>
      <c r="Q1341" s="2">
        <f>-+Table1[[#This Row],[Current Record Count]]+Table1[[#This Row],[Adj Record Count]]</f>
        <v>8</v>
      </c>
      <c r="R1341" s="1">
        <f>+-Table1[[#This Row],[Current Total ADJUSTMENT_AMOUNT]]+Table1[[#This Row],[Adj Total ADJUSTMENT_AMOUNT]]</f>
        <v>118442.61</v>
      </c>
      <c r="S1341" s="1">
        <f>-Table1[[#This Row],[Current Total CHARGE_AMOUNT]]+Table1[[#This Row],[Adj Total CHARGE_AMOUNT]]</f>
        <v>128474.72</v>
      </c>
      <c r="T1341" s="1">
        <f>+Table1[[#This Row],[Adj Total TOTAL_COST]]-Table1[[#This Row],[Current Total TOTAL_COST]]</f>
        <v>39384.153899999998</v>
      </c>
      <c r="U1341" s="1">
        <f>+Table1[[#This Row],[Adj Total CONTRIBUTION_MARGIN]]-Table1[[#This Row],[Current Total CONTRIBUTION_MARGIN]]</f>
        <v>3932.38</v>
      </c>
      <c r="V1341" s="1">
        <f>+Table1[[#This Row],[Adj Total OPERATING_MARGIN]]-Table1[[#This Row],[Current Total OPERATING_MARGIN]]</f>
        <v>-9031.65</v>
      </c>
    </row>
    <row r="1342" spans="1:22" x14ac:dyDescent="0.3">
      <c r="A1342" t="s">
        <v>78</v>
      </c>
      <c r="B1342">
        <v>2020</v>
      </c>
      <c r="C1342" t="s">
        <v>60</v>
      </c>
      <c r="D1342" t="s">
        <v>60</v>
      </c>
      <c r="E1342" s="2">
        <v>79</v>
      </c>
      <c r="F1342" s="1">
        <v>284068.46000000002</v>
      </c>
      <c r="G1342" s="1">
        <v>356318.74</v>
      </c>
      <c r="H1342" s="1">
        <v>65535.481099999997</v>
      </c>
      <c r="I1342" s="1">
        <v>27517.25</v>
      </c>
      <c r="J1342" s="1">
        <v>6399.35</v>
      </c>
      <c r="K1342" s="2">
        <v>6</v>
      </c>
      <c r="L1342" s="1">
        <v>6294.66</v>
      </c>
      <c r="M1342" s="1">
        <v>7933</v>
      </c>
      <c r="N1342" s="1">
        <v>4154.6763000000001</v>
      </c>
      <c r="O1342" s="1">
        <v>-1090.3</v>
      </c>
      <c r="P1342" s="1">
        <v>-2590.75</v>
      </c>
      <c r="Q1342" s="2">
        <f>-+Table1[[#This Row],[Current Record Count]]+Table1[[#This Row],[Adj Record Count]]</f>
        <v>-73</v>
      </c>
      <c r="R1342" s="1">
        <f>+-Table1[[#This Row],[Current Total ADJUSTMENT_AMOUNT]]+Table1[[#This Row],[Adj Total ADJUSTMENT_AMOUNT]]</f>
        <v>-277773.80000000005</v>
      </c>
      <c r="S1342" s="1">
        <f>-Table1[[#This Row],[Current Total CHARGE_AMOUNT]]+Table1[[#This Row],[Adj Total CHARGE_AMOUNT]]</f>
        <v>-348385.74</v>
      </c>
      <c r="T1342" s="1">
        <f>+Table1[[#This Row],[Adj Total TOTAL_COST]]-Table1[[#This Row],[Current Total TOTAL_COST]]</f>
        <v>-61380.804799999998</v>
      </c>
      <c r="U1342" s="1">
        <f>+Table1[[#This Row],[Adj Total CONTRIBUTION_MARGIN]]-Table1[[#This Row],[Current Total CONTRIBUTION_MARGIN]]</f>
        <v>-28607.55</v>
      </c>
      <c r="V1342" s="1">
        <f>+Table1[[#This Row],[Adj Total OPERATING_MARGIN]]-Table1[[#This Row],[Current Total OPERATING_MARGIN]]</f>
        <v>-8990.1</v>
      </c>
    </row>
    <row r="1343" spans="1:22" x14ac:dyDescent="0.3">
      <c r="A1343" t="s">
        <v>33</v>
      </c>
      <c r="B1343">
        <v>2023</v>
      </c>
      <c r="C1343" t="s">
        <v>29</v>
      </c>
      <c r="D1343" t="s">
        <v>32</v>
      </c>
      <c r="E1343" s="2">
        <v>90</v>
      </c>
      <c r="F1343" s="1">
        <v>110476.9</v>
      </c>
      <c r="G1343" s="1">
        <v>223567.65</v>
      </c>
      <c r="H1343" s="1">
        <v>41000.995300000002</v>
      </c>
      <c r="I1343" s="1">
        <v>77669.570000000007</v>
      </c>
      <c r="J1343" s="1">
        <v>73006.17</v>
      </c>
      <c r="K1343" s="2">
        <v>82</v>
      </c>
      <c r="L1343" s="1">
        <v>37637.94</v>
      </c>
      <c r="M1343" s="1">
        <v>103908.04</v>
      </c>
      <c r="N1343" s="1">
        <v>2909.9376000000002</v>
      </c>
      <c r="O1343" s="1">
        <v>64328.57</v>
      </c>
      <c r="P1343" s="1">
        <v>64052.69</v>
      </c>
      <c r="Q1343" s="2">
        <f>-+Table1[[#This Row],[Current Record Count]]+Table1[[#This Row],[Adj Record Count]]</f>
        <v>-8</v>
      </c>
      <c r="R1343" s="1">
        <f>+-Table1[[#This Row],[Current Total ADJUSTMENT_AMOUNT]]+Table1[[#This Row],[Adj Total ADJUSTMENT_AMOUNT]]</f>
        <v>-72838.959999999992</v>
      </c>
      <c r="S1343" s="1">
        <f>-Table1[[#This Row],[Current Total CHARGE_AMOUNT]]+Table1[[#This Row],[Adj Total CHARGE_AMOUNT]]</f>
        <v>-119659.61</v>
      </c>
      <c r="T1343" s="1">
        <f>+Table1[[#This Row],[Adj Total TOTAL_COST]]-Table1[[#This Row],[Current Total TOTAL_COST]]</f>
        <v>-38091.057700000005</v>
      </c>
      <c r="U1343" s="1">
        <f>+Table1[[#This Row],[Adj Total CONTRIBUTION_MARGIN]]-Table1[[#This Row],[Current Total CONTRIBUTION_MARGIN]]</f>
        <v>-13341.000000000007</v>
      </c>
      <c r="V1343" s="1">
        <f>+Table1[[#This Row],[Adj Total OPERATING_MARGIN]]-Table1[[#This Row],[Current Total OPERATING_MARGIN]]</f>
        <v>-8953.4799999999959</v>
      </c>
    </row>
    <row r="1344" spans="1:22" x14ac:dyDescent="0.3">
      <c r="A1344" t="s">
        <v>44</v>
      </c>
      <c r="B1344">
        <v>2021</v>
      </c>
      <c r="C1344" t="s">
        <v>47</v>
      </c>
      <c r="D1344" t="s">
        <v>47</v>
      </c>
      <c r="E1344" s="2">
        <v>4</v>
      </c>
      <c r="F1344" s="1">
        <v>8747.9</v>
      </c>
      <c r="G1344" s="1">
        <v>24700.87</v>
      </c>
      <c r="H1344" s="1">
        <v>7091.7455</v>
      </c>
      <c r="I1344" s="1">
        <v>11737.59</v>
      </c>
      <c r="J1344" s="1">
        <v>8946.09</v>
      </c>
      <c r="K1344" s="2">
        <v>3</v>
      </c>
      <c r="L1344" s="1">
        <v>1302.94</v>
      </c>
      <c r="M1344" s="1">
        <v>1435.25</v>
      </c>
      <c r="N1344" s="1">
        <v>186.77969999999999</v>
      </c>
      <c r="O1344" s="1">
        <v>89.99</v>
      </c>
      <c r="P1344" s="1">
        <v>30.39</v>
      </c>
      <c r="Q1344" s="2">
        <f>-+Table1[[#This Row],[Current Record Count]]+Table1[[#This Row],[Adj Record Count]]</f>
        <v>-1</v>
      </c>
      <c r="R1344" s="1">
        <f>+-Table1[[#This Row],[Current Total ADJUSTMENT_AMOUNT]]+Table1[[#This Row],[Adj Total ADJUSTMENT_AMOUNT]]</f>
        <v>-7444.9599999999991</v>
      </c>
      <c r="S1344" s="1">
        <f>-Table1[[#This Row],[Current Total CHARGE_AMOUNT]]+Table1[[#This Row],[Adj Total CHARGE_AMOUNT]]</f>
        <v>-23265.62</v>
      </c>
      <c r="T1344" s="1">
        <f>+Table1[[#This Row],[Adj Total TOTAL_COST]]-Table1[[#This Row],[Current Total TOTAL_COST]]</f>
        <v>-6904.9657999999999</v>
      </c>
      <c r="U1344" s="1">
        <f>+Table1[[#This Row],[Adj Total CONTRIBUTION_MARGIN]]-Table1[[#This Row],[Current Total CONTRIBUTION_MARGIN]]</f>
        <v>-11647.6</v>
      </c>
      <c r="V1344" s="1">
        <f>+Table1[[#This Row],[Adj Total OPERATING_MARGIN]]-Table1[[#This Row],[Current Total OPERATING_MARGIN]]</f>
        <v>-8915.7000000000007</v>
      </c>
    </row>
    <row r="1345" spans="1:22" x14ac:dyDescent="0.3">
      <c r="A1345" t="s">
        <v>31</v>
      </c>
      <c r="B1345">
        <v>2024</v>
      </c>
      <c r="C1345" t="s">
        <v>20</v>
      </c>
      <c r="D1345" t="s">
        <v>102</v>
      </c>
      <c r="E1345" s="2">
        <v>58</v>
      </c>
      <c r="F1345" s="1">
        <v>436363.3</v>
      </c>
      <c r="G1345" s="1">
        <v>560561.05000000005</v>
      </c>
      <c r="H1345" s="1">
        <v>156970.32519999999</v>
      </c>
      <c r="I1345" s="1">
        <v>42185.09</v>
      </c>
      <c r="J1345" s="1">
        <v>-3108.67</v>
      </c>
      <c r="K1345" s="2">
        <v>21</v>
      </c>
      <c r="L1345" s="1">
        <v>69206.740000000005</v>
      </c>
      <c r="M1345" s="1">
        <v>76817.62</v>
      </c>
      <c r="N1345" s="1">
        <v>25611.2981</v>
      </c>
      <c r="O1345" s="1">
        <v>-623.42999999999995</v>
      </c>
      <c r="P1345" s="1">
        <v>-12015.21</v>
      </c>
      <c r="Q1345" s="2">
        <f>-+Table1[[#This Row],[Current Record Count]]+Table1[[#This Row],[Adj Record Count]]</f>
        <v>-37</v>
      </c>
      <c r="R1345" s="1">
        <f>+-Table1[[#This Row],[Current Total ADJUSTMENT_AMOUNT]]+Table1[[#This Row],[Adj Total ADJUSTMENT_AMOUNT]]</f>
        <v>-367156.56</v>
      </c>
      <c r="S1345" s="1">
        <f>-Table1[[#This Row],[Current Total CHARGE_AMOUNT]]+Table1[[#This Row],[Adj Total CHARGE_AMOUNT]]</f>
        <v>-483743.43000000005</v>
      </c>
      <c r="T1345" s="1">
        <f>+Table1[[#This Row],[Adj Total TOTAL_COST]]-Table1[[#This Row],[Current Total TOTAL_COST]]</f>
        <v>-131359.02710000001</v>
      </c>
      <c r="U1345" s="1">
        <f>+Table1[[#This Row],[Adj Total CONTRIBUTION_MARGIN]]-Table1[[#This Row],[Current Total CONTRIBUTION_MARGIN]]</f>
        <v>-42808.52</v>
      </c>
      <c r="V1345" s="1">
        <f>+Table1[[#This Row],[Adj Total OPERATING_MARGIN]]-Table1[[#This Row],[Current Total OPERATING_MARGIN]]</f>
        <v>-8906.5399999999991</v>
      </c>
    </row>
    <row r="1346" spans="1:22" x14ac:dyDescent="0.3">
      <c r="A1346" t="s">
        <v>19</v>
      </c>
      <c r="B1346">
        <v>2024</v>
      </c>
      <c r="C1346" t="s">
        <v>51</v>
      </c>
      <c r="D1346" t="s">
        <v>51</v>
      </c>
      <c r="E1346" s="2">
        <v>9</v>
      </c>
      <c r="F1346" s="1">
        <v>33042.99</v>
      </c>
      <c r="G1346" s="1">
        <v>48089.79</v>
      </c>
      <c r="H1346" s="1">
        <v>10797.222900000001</v>
      </c>
      <c r="I1346" s="1">
        <v>11974.94</v>
      </c>
      <c r="J1346" s="1">
        <v>8906.14</v>
      </c>
      <c r="K1346" s="2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2">
        <f>-+Table1[[#This Row],[Current Record Count]]+Table1[[#This Row],[Adj Record Count]]</f>
        <v>-9</v>
      </c>
      <c r="R1346" s="1">
        <f>+-Table1[[#This Row],[Current Total ADJUSTMENT_AMOUNT]]+Table1[[#This Row],[Adj Total ADJUSTMENT_AMOUNT]]</f>
        <v>-33042.99</v>
      </c>
      <c r="S1346" s="1">
        <f>-Table1[[#This Row],[Current Total CHARGE_AMOUNT]]+Table1[[#This Row],[Adj Total CHARGE_AMOUNT]]</f>
        <v>-48089.79</v>
      </c>
      <c r="T1346" s="1">
        <f>+Table1[[#This Row],[Adj Total TOTAL_COST]]-Table1[[#This Row],[Current Total TOTAL_COST]]</f>
        <v>-10797.222900000001</v>
      </c>
      <c r="U1346" s="1">
        <f>+Table1[[#This Row],[Adj Total CONTRIBUTION_MARGIN]]-Table1[[#This Row],[Current Total CONTRIBUTION_MARGIN]]</f>
        <v>-11974.94</v>
      </c>
      <c r="V1346" s="1">
        <f>+Table1[[#This Row],[Adj Total OPERATING_MARGIN]]-Table1[[#This Row],[Current Total OPERATING_MARGIN]]</f>
        <v>-8906.14</v>
      </c>
    </row>
    <row r="1347" spans="1:22" x14ac:dyDescent="0.3">
      <c r="A1347" t="s">
        <v>35</v>
      </c>
      <c r="B1347">
        <v>2022</v>
      </c>
      <c r="C1347" t="s">
        <v>20</v>
      </c>
      <c r="D1347" t="s">
        <v>49</v>
      </c>
      <c r="E1347" s="2">
        <v>12</v>
      </c>
      <c r="F1347" s="1">
        <v>30715.35</v>
      </c>
      <c r="G1347" s="1">
        <v>58267.11</v>
      </c>
      <c r="H1347" s="1">
        <v>18946.068299999999</v>
      </c>
      <c r="I1347" s="1">
        <v>15393.17</v>
      </c>
      <c r="J1347" s="1">
        <v>8954.9500000000007</v>
      </c>
      <c r="K1347" s="2">
        <v>2</v>
      </c>
      <c r="L1347" s="1">
        <v>2923.95</v>
      </c>
      <c r="M1347" s="1">
        <v>3233.2</v>
      </c>
      <c r="N1347" s="1">
        <v>379.5994</v>
      </c>
      <c r="O1347" s="1">
        <v>171.08</v>
      </c>
      <c r="P1347" s="1">
        <v>63.21</v>
      </c>
      <c r="Q1347" s="2">
        <f>-+Table1[[#This Row],[Current Record Count]]+Table1[[#This Row],[Adj Record Count]]</f>
        <v>-10</v>
      </c>
      <c r="R1347" s="1">
        <f>+-Table1[[#This Row],[Current Total ADJUSTMENT_AMOUNT]]+Table1[[#This Row],[Adj Total ADJUSTMENT_AMOUNT]]</f>
        <v>-27791.399999999998</v>
      </c>
      <c r="S1347" s="1">
        <f>-Table1[[#This Row],[Current Total CHARGE_AMOUNT]]+Table1[[#This Row],[Adj Total CHARGE_AMOUNT]]</f>
        <v>-55033.91</v>
      </c>
      <c r="T1347" s="1">
        <f>+Table1[[#This Row],[Adj Total TOTAL_COST]]-Table1[[#This Row],[Current Total TOTAL_COST]]</f>
        <v>-18566.4689</v>
      </c>
      <c r="U1347" s="1">
        <f>+Table1[[#This Row],[Adj Total CONTRIBUTION_MARGIN]]-Table1[[#This Row],[Current Total CONTRIBUTION_MARGIN]]</f>
        <v>-15222.09</v>
      </c>
      <c r="V1347" s="1">
        <f>+Table1[[#This Row],[Adj Total OPERATING_MARGIN]]-Table1[[#This Row],[Current Total OPERATING_MARGIN]]</f>
        <v>-8891.7400000000016</v>
      </c>
    </row>
    <row r="1348" spans="1:22" x14ac:dyDescent="0.3">
      <c r="A1348" t="s">
        <v>35</v>
      </c>
      <c r="B1348">
        <v>2021</v>
      </c>
      <c r="C1348" t="s">
        <v>29</v>
      </c>
      <c r="D1348" t="s">
        <v>57</v>
      </c>
      <c r="E1348" s="2">
        <v>32</v>
      </c>
      <c r="F1348" s="1">
        <v>40101.410000000003</v>
      </c>
      <c r="G1348" s="1">
        <v>69291.899999999994</v>
      </c>
      <c r="H1348" s="1">
        <v>22798.501799999998</v>
      </c>
      <c r="I1348" s="1">
        <v>13235.14</v>
      </c>
      <c r="J1348" s="1">
        <v>6470.2</v>
      </c>
      <c r="K1348" s="2">
        <v>23</v>
      </c>
      <c r="L1348" s="1">
        <v>20349.88</v>
      </c>
      <c r="M1348" s="1">
        <v>23408.93</v>
      </c>
      <c r="N1348" s="1">
        <v>5297.5547999999999</v>
      </c>
      <c r="O1348" s="1">
        <v>-432.7</v>
      </c>
      <c r="P1348" s="1">
        <v>-2410.39</v>
      </c>
      <c r="Q1348" s="2">
        <f>-+Table1[[#This Row],[Current Record Count]]+Table1[[#This Row],[Adj Record Count]]</f>
        <v>-9</v>
      </c>
      <c r="R1348" s="1">
        <f>+-Table1[[#This Row],[Current Total ADJUSTMENT_AMOUNT]]+Table1[[#This Row],[Adj Total ADJUSTMENT_AMOUNT]]</f>
        <v>-19751.530000000002</v>
      </c>
      <c r="S1348" s="1">
        <f>-Table1[[#This Row],[Current Total CHARGE_AMOUNT]]+Table1[[#This Row],[Adj Total CHARGE_AMOUNT]]</f>
        <v>-45882.969999999994</v>
      </c>
      <c r="T1348" s="1">
        <f>+Table1[[#This Row],[Adj Total TOTAL_COST]]-Table1[[#This Row],[Current Total TOTAL_COST]]</f>
        <v>-17500.947</v>
      </c>
      <c r="U1348" s="1">
        <f>+Table1[[#This Row],[Adj Total CONTRIBUTION_MARGIN]]-Table1[[#This Row],[Current Total CONTRIBUTION_MARGIN]]</f>
        <v>-13667.84</v>
      </c>
      <c r="V1348" s="1">
        <f>+Table1[[#This Row],[Adj Total OPERATING_MARGIN]]-Table1[[#This Row],[Current Total OPERATING_MARGIN]]</f>
        <v>-8880.59</v>
      </c>
    </row>
    <row r="1349" spans="1:22" x14ac:dyDescent="0.3">
      <c r="A1349" t="s">
        <v>39</v>
      </c>
      <c r="B1349">
        <v>2023</v>
      </c>
      <c r="C1349" t="s">
        <v>20</v>
      </c>
      <c r="D1349" t="s">
        <v>93</v>
      </c>
      <c r="E1349" s="2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2">
        <v>14</v>
      </c>
      <c r="L1349" s="1">
        <v>75480.47</v>
      </c>
      <c r="M1349" s="1">
        <v>93647.2</v>
      </c>
      <c r="N1349" s="1">
        <v>27678.556799999998</v>
      </c>
      <c r="O1349" s="1">
        <v>373.64</v>
      </c>
      <c r="P1349" s="1">
        <v>-8872.67</v>
      </c>
      <c r="Q1349" s="2">
        <f>-+Table1[[#This Row],[Current Record Count]]+Table1[[#This Row],[Adj Record Count]]</f>
        <v>14</v>
      </c>
      <c r="R1349" s="1">
        <f>+-Table1[[#This Row],[Current Total ADJUSTMENT_AMOUNT]]+Table1[[#This Row],[Adj Total ADJUSTMENT_AMOUNT]]</f>
        <v>75480.47</v>
      </c>
      <c r="S1349" s="1">
        <f>-Table1[[#This Row],[Current Total CHARGE_AMOUNT]]+Table1[[#This Row],[Adj Total CHARGE_AMOUNT]]</f>
        <v>93647.2</v>
      </c>
      <c r="T1349" s="1">
        <f>+Table1[[#This Row],[Adj Total TOTAL_COST]]-Table1[[#This Row],[Current Total TOTAL_COST]]</f>
        <v>27678.556799999998</v>
      </c>
      <c r="U1349" s="1">
        <f>+Table1[[#This Row],[Adj Total CONTRIBUTION_MARGIN]]-Table1[[#This Row],[Current Total CONTRIBUTION_MARGIN]]</f>
        <v>373.64</v>
      </c>
      <c r="V1349" s="1">
        <f>+Table1[[#This Row],[Adj Total OPERATING_MARGIN]]-Table1[[#This Row],[Current Total OPERATING_MARGIN]]</f>
        <v>-8872.67</v>
      </c>
    </row>
    <row r="1350" spans="1:22" x14ac:dyDescent="0.3">
      <c r="A1350" t="s">
        <v>16</v>
      </c>
      <c r="B1350">
        <v>2024</v>
      </c>
      <c r="C1350" t="s">
        <v>23</v>
      </c>
      <c r="D1350" t="s">
        <v>24</v>
      </c>
      <c r="E1350" s="2">
        <v>39</v>
      </c>
      <c r="F1350" s="1">
        <v>54148.1</v>
      </c>
      <c r="G1350" s="1">
        <v>71913.64</v>
      </c>
      <c r="H1350" s="1">
        <v>11525.560100000001</v>
      </c>
      <c r="I1350" s="1">
        <v>13479.93</v>
      </c>
      <c r="J1350" s="1">
        <v>9382.2999999999993</v>
      </c>
      <c r="K1350" s="2">
        <v>30</v>
      </c>
      <c r="L1350" s="1">
        <v>12048.45</v>
      </c>
      <c r="M1350" s="1">
        <v>18246.2</v>
      </c>
      <c r="N1350" s="1">
        <v>6048.0771999999997</v>
      </c>
      <c r="O1350" s="1">
        <v>3117.2</v>
      </c>
      <c r="P1350" s="1">
        <v>549.53</v>
      </c>
      <c r="Q1350" s="2">
        <f>-+Table1[[#This Row],[Current Record Count]]+Table1[[#This Row],[Adj Record Count]]</f>
        <v>-9</v>
      </c>
      <c r="R1350" s="1">
        <f>+-Table1[[#This Row],[Current Total ADJUSTMENT_AMOUNT]]+Table1[[#This Row],[Adj Total ADJUSTMENT_AMOUNT]]</f>
        <v>-42099.649999999994</v>
      </c>
      <c r="S1350" s="1">
        <f>-Table1[[#This Row],[Current Total CHARGE_AMOUNT]]+Table1[[#This Row],[Adj Total CHARGE_AMOUNT]]</f>
        <v>-53667.44</v>
      </c>
      <c r="T1350" s="1">
        <f>+Table1[[#This Row],[Adj Total TOTAL_COST]]-Table1[[#This Row],[Current Total TOTAL_COST]]</f>
        <v>-5477.4829000000009</v>
      </c>
      <c r="U1350" s="1">
        <f>+Table1[[#This Row],[Adj Total CONTRIBUTION_MARGIN]]-Table1[[#This Row],[Current Total CONTRIBUTION_MARGIN]]</f>
        <v>-10362.73</v>
      </c>
      <c r="V1350" s="1">
        <f>+Table1[[#This Row],[Adj Total OPERATING_MARGIN]]-Table1[[#This Row],[Current Total OPERATING_MARGIN]]</f>
        <v>-8832.7699999999986</v>
      </c>
    </row>
    <row r="1351" spans="1:22" x14ac:dyDescent="0.3">
      <c r="A1351" t="s">
        <v>27</v>
      </c>
      <c r="B1351">
        <v>2022</v>
      </c>
      <c r="C1351" t="s">
        <v>29</v>
      </c>
      <c r="D1351" t="s">
        <v>30</v>
      </c>
      <c r="E1351" s="2">
        <v>9</v>
      </c>
      <c r="F1351" s="1">
        <v>61351.57</v>
      </c>
      <c r="G1351" s="1">
        <v>64602.25</v>
      </c>
      <c r="H1351" s="1">
        <v>8404.0504999999994</v>
      </c>
      <c r="I1351" s="1">
        <v>4477.8599999999997</v>
      </c>
      <c r="J1351" s="1">
        <v>194.32</v>
      </c>
      <c r="K1351" s="2">
        <v>30</v>
      </c>
      <c r="L1351" s="1">
        <v>431428.79</v>
      </c>
      <c r="M1351" s="1">
        <v>499784.13</v>
      </c>
      <c r="N1351" s="1">
        <v>82828.188099999999</v>
      </c>
      <c r="O1351" s="1">
        <v>15398</v>
      </c>
      <c r="P1351" s="1">
        <v>-8620.85</v>
      </c>
      <c r="Q1351" s="2">
        <f>-+Table1[[#This Row],[Current Record Count]]+Table1[[#This Row],[Adj Record Count]]</f>
        <v>21</v>
      </c>
      <c r="R1351" s="1">
        <f>+-Table1[[#This Row],[Current Total ADJUSTMENT_AMOUNT]]+Table1[[#This Row],[Adj Total ADJUSTMENT_AMOUNT]]</f>
        <v>370077.22</v>
      </c>
      <c r="S1351" s="1">
        <f>-Table1[[#This Row],[Current Total CHARGE_AMOUNT]]+Table1[[#This Row],[Adj Total CHARGE_AMOUNT]]</f>
        <v>435181.88</v>
      </c>
      <c r="T1351" s="1">
        <f>+Table1[[#This Row],[Adj Total TOTAL_COST]]-Table1[[#This Row],[Current Total TOTAL_COST]]</f>
        <v>74424.137600000002</v>
      </c>
      <c r="U1351" s="1">
        <f>+Table1[[#This Row],[Adj Total CONTRIBUTION_MARGIN]]-Table1[[#This Row],[Current Total CONTRIBUTION_MARGIN]]</f>
        <v>10920.14</v>
      </c>
      <c r="V1351" s="1">
        <f>+Table1[[#This Row],[Adj Total OPERATING_MARGIN]]-Table1[[#This Row],[Current Total OPERATING_MARGIN]]</f>
        <v>-8815.17</v>
      </c>
    </row>
    <row r="1352" spans="1:22" x14ac:dyDescent="0.3">
      <c r="A1352" t="s">
        <v>81</v>
      </c>
      <c r="B1352">
        <v>2023</v>
      </c>
      <c r="C1352" t="s">
        <v>41</v>
      </c>
      <c r="D1352" t="s">
        <v>41</v>
      </c>
      <c r="E1352" s="2">
        <v>6</v>
      </c>
      <c r="F1352" s="1">
        <v>1289.77</v>
      </c>
      <c r="G1352" s="1">
        <v>2100</v>
      </c>
      <c r="H1352" s="1">
        <v>2311.4351999999999</v>
      </c>
      <c r="I1352" s="1">
        <v>-234.04</v>
      </c>
      <c r="J1352" s="1">
        <v>-1310.1400000000001</v>
      </c>
      <c r="K1352" s="2">
        <v>12</v>
      </c>
      <c r="L1352" s="1">
        <v>59100.94</v>
      </c>
      <c r="M1352" s="1">
        <v>65499.29</v>
      </c>
      <c r="N1352" s="1">
        <v>32815.381600000001</v>
      </c>
      <c r="O1352" s="1">
        <v>-6077.12</v>
      </c>
      <c r="P1352" s="1">
        <v>-10103.41</v>
      </c>
      <c r="Q1352" s="2">
        <f>-+Table1[[#This Row],[Current Record Count]]+Table1[[#This Row],[Adj Record Count]]</f>
        <v>6</v>
      </c>
      <c r="R1352" s="1">
        <f>+-Table1[[#This Row],[Current Total ADJUSTMENT_AMOUNT]]+Table1[[#This Row],[Adj Total ADJUSTMENT_AMOUNT]]</f>
        <v>57811.170000000006</v>
      </c>
      <c r="S1352" s="1">
        <f>-Table1[[#This Row],[Current Total CHARGE_AMOUNT]]+Table1[[#This Row],[Adj Total CHARGE_AMOUNT]]</f>
        <v>63399.29</v>
      </c>
      <c r="T1352" s="1">
        <f>+Table1[[#This Row],[Adj Total TOTAL_COST]]-Table1[[#This Row],[Current Total TOTAL_COST]]</f>
        <v>30503.946400000001</v>
      </c>
      <c r="U1352" s="1">
        <f>+Table1[[#This Row],[Adj Total CONTRIBUTION_MARGIN]]-Table1[[#This Row],[Current Total CONTRIBUTION_MARGIN]]</f>
        <v>-5843.08</v>
      </c>
      <c r="V1352" s="1">
        <f>+Table1[[#This Row],[Adj Total OPERATING_MARGIN]]-Table1[[#This Row],[Current Total OPERATING_MARGIN]]</f>
        <v>-8793.27</v>
      </c>
    </row>
    <row r="1353" spans="1:22" x14ac:dyDescent="0.3">
      <c r="A1353" t="s">
        <v>39</v>
      </c>
      <c r="B1353">
        <v>2021</v>
      </c>
      <c r="C1353" t="s">
        <v>17</v>
      </c>
      <c r="D1353" t="s">
        <v>86</v>
      </c>
      <c r="E1353" s="2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2">
        <v>4</v>
      </c>
      <c r="L1353" s="1">
        <v>84637.45</v>
      </c>
      <c r="M1353" s="1">
        <v>92501.45</v>
      </c>
      <c r="N1353" s="1">
        <v>16573.091700000001</v>
      </c>
      <c r="O1353" s="1">
        <v>-3531.6</v>
      </c>
      <c r="P1353" s="1">
        <v>-8786.9699999999993</v>
      </c>
      <c r="Q1353" s="2">
        <f>-+Table1[[#This Row],[Current Record Count]]+Table1[[#This Row],[Adj Record Count]]</f>
        <v>4</v>
      </c>
      <c r="R1353" s="1">
        <f>+-Table1[[#This Row],[Current Total ADJUSTMENT_AMOUNT]]+Table1[[#This Row],[Adj Total ADJUSTMENT_AMOUNT]]</f>
        <v>84637.45</v>
      </c>
      <c r="S1353" s="1">
        <f>-Table1[[#This Row],[Current Total CHARGE_AMOUNT]]+Table1[[#This Row],[Adj Total CHARGE_AMOUNT]]</f>
        <v>92501.45</v>
      </c>
      <c r="T1353" s="1">
        <f>+Table1[[#This Row],[Adj Total TOTAL_COST]]-Table1[[#This Row],[Current Total TOTAL_COST]]</f>
        <v>16573.091700000001</v>
      </c>
      <c r="U1353" s="1">
        <f>+Table1[[#This Row],[Adj Total CONTRIBUTION_MARGIN]]-Table1[[#This Row],[Current Total CONTRIBUTION_MARGIN]]</f>
        <v>-3531.6</v>
      </c>
      <c r="V1353" s="1">
        <f>+Table1[[#This Row],[Adj Total OPERATING_MARGIN]]-Table1[[#This Row],[Current Total OPERATING_MARGIN]]</f>
        <v>-8786.9699999999993</v>
      </c>
    </row>
    <row r="1354" spans="1:22" x14ac:dyDescent="0.3">
      <c r="A1354" t="s">
        <v>78</v>
      </c>
      <c r="B1354">
        <v>2024</v>
      </c>
      <c r="C1354" t="s">
        <v>47</v>
      </c>
      <c r="D1354" t="s">
        <v>63</v>
      </c>
      <c r="E1354" s="2">
        <v>111</v>
      </c>
      <c r="F1354" s="1">
        <v>641724.67000000004</v>
      </c>
      <c r="G1354" s="1">
        <v>796879.44</v>
      </c>
      <c r="H1354" s="1">
        <v>134542.223</v>
      </c>
      <c r="I1354" s="1">
        <v>90266.06</v>
      </c>
      <c r="J1354" s="1">
        <v>45960.88</v>
      </c>
      <c r="K1354" s="2">
        <v>77</v>
      </c>
      <c r="L1354" s="1">
        <v>208615.67</v>
      </c>
      <c r="M1354" s="1">
        <v>272817.90999999997</v>
      </c>
      <c r="N1354" s="1">
        <v>32667.866000000002</v>
      </c>
      <c r="O1354" s="1">
        <v>46860.13</v>
      </c>
      <c r="P1354" s="1">
        <v>37182.550000000003</v>
      </c>
      <c r="Q1354" s="2">
        <f>-+Table1[[#This Row],[Current Record Count]]+Table1[[#This Row],[Adj Record Count]]</f>
        <v>-34</v>
      </c>
      <c r="R1354" s="1">
        <f>+-Table1[[#This Row],[Current Total ADJUSTMENT_AMOUNT]]+Table1[[#This Row],[Adj Total ADJUSTMENT_AMOUNT]]</f>
        <v>-433109</v>
      </c>
      <c r="S1354" s="1">
        <f>-Table1[[#This Row],[Current Total CHARGE_AMOUNT]]+Table1[[#This Row],[Adj Total CHARGE_AMOUNT]]</f>
        <v>-524061.52999999997</v>
      </c>
      <c r="T1354" s="1">
        <f>+Table1[[#This Row],[Adj Total TOTAL_COST]]-Table1[[#This Row],[Current Total TOTAL_COST]]</f>
        <v>-101874.35699999999</v>
      </c>
      <c r="U1354" s="1">
        <f>+Table1[[#This Row],[Adj Total CONTRIBUTION_MARGIN]]-Table1[[#This Row],[Current Total CONTRIBUTION_MARGIN]]</f>
        <v>-43405.93</v>
      </c>
      <c r="V1354" s="1">
        <f>+Table1[[#This Row],[Adj Total OPERATING_MARGIN]]-Table1[[#This Row],[Current Total OPERATING_MARGIN]]</f>
        <v>-8778.3299999999945</v>
      </c>
    </row>
    <row r="1355" spans="1:22" x14ac:dyDescent="0.3">
      <c r="A1355" t="s">
        <v>16</v>
      </c>
      <c r="B1355">
        <v>2022</v>
      </c>
      <c r="C1355" t="s">
        <v>20</v>
      </c>
      <c r="D1355" t="s">
        <v>99</v>
      </c>
      <c r="E1355" s="2">
        <v>153</v>
      </c>
      <c r="F1355" s="1">
        <v>70868.25</v>
      </c>
      <c r="G1355" s="1">
        <v>116692.95</v>
      </c>
      <c r="H1355" s="1">
        <v>18866.729599999999</v>
      </c>
      <c r="I1355" s="1">
        <v>34220.89</v>
      </c>
      <c r="J1355" s="1">
        <v>30407.83</v>
      </c>
      <c r="K1355" s="2">
        <v>148</v>
      </c>
      <c r="L1355" s="1">
        <v>55613.78</v>
      </c>
      <c r="M1355" s="1">
        <v>84170.13</v>
      </c>
      <c r="N1355" s="1">
        <v>10165.0164</v>
      </c>
      <c r="O1355" s="1">
        <v>24288.59</v>
      </c>
      <c r="P1355" s="1">
        <v>21631.85</v>
      </c>
      <c r="Q1355" s="2">
        <f>-+Table1[[#This Row],[Current Record Count]]+Table1[[#This Row],[Adj Record Count]]</f>
        <v>-5</v>
      </c>
      <c r="R1355" s="1">
        <f>+-Table1[[#This Row],[Current Total ADJUSTMENT_AMOUNT]]+Table1[[#This Row],[Adj Total ADJUSTMENT_AMOUNT]]</f>
        <v>-15254.470000000001</v>
      </c>
      <c r="S1355" s="1">
        <f>-Table1[[#This Row],[Current Total CHARGE_AMOUNT]]+Table1[[#This Row],[Adj Total CHARGE_AMOUNT]]</f>
        <v>-32522.819999999992</v>
      </c>
      <c r="T1355" s="1">
        <f>+Table1[[#This Row],[Adj Total TOTAL_COST]]-Table1[[#This Row],[Current Total TOTAL_COST]]</f>
        <v>-8701.7131999999983</v>
      </c>
      <c r="U1355" s="1">
        <f>+Table1[[#This Row],[Adj Total CONTRIBUTION_MARGIN]]-Table1[[#This Row],[Current Total CONTRIBUTION_MARGIN]]</f>
        <v>-9932.2999999999993</v>
      </c>
      <c r="V1355" s="1">
        <f>+Table1[[#This Row],[Adj Total OPERATING_MARGIN]]-Table1[[#This Row],[Current Total OPERATING_MARGIN]]</f>
        <v>-8775.9800000000032</v>
      </c>
    </row>
    <row r="1356" spans="1:22" x14ac:dyDescent="0.3">
      <c r="A1356" t="s">
        <v>81</v>
      </c>
      <c r="B1356">
        <v>2024</v>
      </c>
      <c r="C1356" t="s">
        <v>17</v>
      </c>
      <c r="D1356" t="s">
        <v>79</v>
      </c>
      <c r="E1356" s="2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2">
        <v>2</v>
      </c>
      <c r="L1356" s="1">
        <v>19075.099999999999</v>
      </c>
      <c r="M1356" s="1">
        <v>23468.74</v>
      </c>
      <c r="N1356" s="1">
        <v>13193.787200000001</v>
      </c>
      <c r="O1356" s="1">
        <v>-2642.28</v>
      </c>
      <c r="P1356" s="1">
        <v>-8771.8799999999992</v>
      </c>
      <c r="Q1356" s="2">
        <f>-+Table1[[#This Row],[Current Record Count]]+Table1[[#This Row],[Adj Record Count]]</f>
        <v>2</v>
      </c>
      <c r="R1356" s="1">
        <f>+-Table1[[#This Row],[Current Total ADJUSTMENT_AMOUNT]]+Table1[[#This Row],[Adj Total ADJUSTMENT_AMOUNT]]</f>
        <v>19075.099999999999</v>
      </c>
      <c r="S1356" s="1">
        <f>-Table1[[#This Row],[Current Total CHARGE_AMOUNT]]+Table1[[#This Row],[Adj Total CHARGE_AMOUNT]]</f>
        <v>23468.74</v>
      </c>
      <c r="T1356" s="1">
        <f>+Table1[[#This Row],[Adj Total TOTAL_COST]]-Table1[[#This Row],[Current Total TOTAL_COST]]</f>
        <v>13193.787200000001</v>
      </c>
      <c r="U1356" s="1">
        <f>+Table1[[#This Row],[Adj Total CONTRIBUTION_MARGIN]]-Table1[[#This Row],[Current Total CONTRIBUTION_MARGIN]]</f>
        <v>-2642.28</v>
      </c>
      <c r="V1356" s="1">
        <f>+Table1[[#This Row],[Adj Total OPERATING_MARGIN]]-Table1[[#This Row],[Current Total OPERATING_MARGIN]]</f>
        <v>-8771.8799999999992</v>
      </c>
    </row>
    <row r="1357" spans="1:22" x14ac:dyDescent="0.3">
      <c r="A1357" t="s">
        <v>16</v>
      </c>
      <c r="B1357">
        <v>2025</v>
      </c>
      <c r="C1357" t="s">
        <v>29</v>
      </c>
      <c r="D1357" t="s">
        <v>57</v>
      </c>
      <c r="E1357" s="2">
        <v>3085</v>
      </c>
      <c r="F1357" s="1">
        <v>2169052.77</v>
      </c>
      <c r="G1357" s="1">
        <v>2808090.5</v>
      </c>
      <c r="H1357" s="1">
        <v>463539.18699999998</v>
      </c>
      <c r="I1357" s="1">
        <v>251840.49</v>
      </c>
      <c r="J1357" s="1">
        <v>114108.05</v>
      </c>
      <c r="K1357" s="2">
        <v>2928</v>
      </c>
      <c r="L1357" s="1">
        <v>1488692.3</v>
      </c>
      <c r="M1357" s="1">
        <v>1907255.32</v>
      </c>
      <c r="N1357" s="1">
        <v>268952.33100000001</v>
      </c>
      <c r="O1357" s="1">
        <v>193839.69</v>
      </c>
      <c r="P1357" s="1">
        <v>105382.25</v>
      </c>
      <c r="Q1357" s="2">
        <f>-+Table1[[#This Row],[Current Record Count]]+Table1[[#This Row],[Adj Record Count]]</f>
        <v>-157</v>
      </c>
      <c r="R1357" s="1">
        <f>+-Table1[[#This Row],[Current Total ADJUSTMENT_AMOUNT]]+Table1[[#This Row],[Adj Total ADJUSTMENT_AMOUNT]]</f>
        <v>-680360.47</v>
      </c>
      <c r="S1357" s="1">
        <f>-Table1[[#This Row],[Current Total CHARGE_AMOUNT]]+Table1[[#This Row],[Adj Total CHARGE_AMOUNT]]</f>
        <v>-900835.17999999993</v>
      </c>
      <c r="T1357" s="1">
        <f>+Table1[[#This Row],[Adj Total TOTAL_COST]]-Table1[[#This Row],[Current Total TOTAL_COST]]</f>
        <v>-194586.85599999997</v>
      </c>
      <c r="U1357" s="1">
        <f>+Table1[[#This Row],[Adj Total CONTRIBUTION_MARGIN]]-Table1[[#This Row],[Current Total CONTRIBUTION_MARGIN]]</f>
        <v>-58000.799999999988</v>
      </c>
      <c r="V1357" s="1">
        <f>+Table1[[#This Row],[Adj Total OPERATING_MARGIN]]-Table1[[#This Row],[Current Total OPERATING_MARGIN]]</f>
        <v>-8725.8000000000029</v>
      </c>
    </row>
    <row r="1358" spans="1:22" x14ac:dyDescent="0.3">
      <c r="A1358" t="s">
        <v>31</v>
      </c>
      <c r="B1358">
        <v>2021</v>
      </c>
      <c r="C1358" t="s">
        <v>34</v>
      </c>
      <c r="D1358" t="s">
        <v>34</v>
      </c>
      <c r="E1358" s="2">
        <v>82</v>
      </c>
      <c r="F1358" s="1">
        <v>639786.71</v>
      </c>
      <c r="G1358" s="1">
        <v>839274.55</v>
      </c>
      <c r="H1358" s="1">
        <v>248856.2942</v>
      </c>
      <c r="I1358" s="1">
        <v>92003.67</v>
      </c>
      <c r="J1358" s="1">
        <v>-110.01</v>
      </c>
      <c r="K1358" s="2">
        <v>19</v>
      </c>
      <c r="L1358" s="1">
        <v>61307.44</v>
      </c>
      <c r="M1358" s="1">
        <v>71197.56</v>
      </c>
      <c r="N1358" s="1">
        <v>29225.1342</v>
      </c>
      <c r="O1358" s="1">
        <v>2104.56</v>
      </c>
      <c r="P1358" s="1">
        <v>-8826.93</v>
      </c>
      <c r="Q1358" s="2">
        <f>-+Table1[[#This Row],[Current Record Count]]+Table1[[#This Row],[Adj Record Count]]</f>
        <v>-63</v>
      </c>
      <c r="R1358" s="1">
        <f>+-Table1[[#This Row],[Current Total ADJUSTMENT_AMOUNT]]+Table1[[#This Row],[Adj Total ADJUSTMENT_AMOUNT]]</f>
        <v>-578479.27</v>
      </c>
      <c r="S1358" s="1">
        <f>-Table1[[#This Row],[Current Total CHARGE_AMOUNT]]+Table1[[#This Row],[Adj Total CHARGE_AMOUNT]]</f>
        <v>-768076.99</v>
      </c>
      <c r="T1358" s="1">
        <f>+Table1[[#This Row],[Adj Total TOTAL_COST]]-Table1[[#This Row],[Current Total TOTAL_COST]]</f>
        <v>-219631.16</v>
      </c>
      <c r="U1358" s="1">
        <f>+Table1[[#This Row],[Adj Total CONTRIBUTION_MARGIN]]-Table1[[#This Row],[Current Total CONTRIBUTION_MARGIN]]</f>
        <v>-89899.11</v>
      </c>
      <c r="V1358" s="1">
        <f>+Table1[[#This Row],[Adj Total OPERATING_MARGIN]]-Table1[[#This Row],[Current Total OPERATING_MARGIN]]</f>
        <v>-8716.92</v>
      </c>
    </row>
    <row r="1359" spans="1:22" x14ac:dyDescent="0.3">
      <c r="A1359" t="s">
        <v>33</v>
      </c>
      <c r="B1359">
        <v>2020</v>
      </c>
      <c r="C1359" t="s">
        <v>17</v>
      </c>
      <c r="D1359" t="s">
        <v>66</v>
      </c>
      <c r="E1359" s="2">
        <v>8</v>
      </c>
      <c r="F1359" s="1">
        <v>24691.91</v>
      </c>
      <c r="G1359" s="1">
        <v>43947.21</v>
      </c>
      <c r="H1359" s="1">
        <v>10522.6855</v>
      </c>
      <c r="I1359" s="1">
        <v>12482.94</v>
      </c>
      <c r="J1359" s="1">
        <v>8689.68</v>
      </c>
      <c r="K1359" s="2">
        <v>1</v>
      </c>
      <c r="L1359" s="1">
        <v>27.61</v>
      </c>
      <c r="M1359" s="1">
        <v>28.71</v>
      </c>
      <c r="N1359" s="1">
        <v>19.137899999999998</v>
      </c>
      <c r="O1359" s="1">
        <v>-10.23</v>
      </c>
      <c r="P1359" s="1">
        <v>-18.53</v>
      </c>
      <c r="Q1359" s="2">
        <f>-+Table1[[#This Row],[Current Record Count]]+Table1[[#This Row],[Adj Record Count]]</f>
        <v>-7</v>
      </c>
      <c r="R1359" s="1">
        <f>+-Table1[[#This Row],[Current Total ADJUSTMENT_AMOUNT]]+Table1[[#This Row],[Adj Total ADJUSTMENT_AMOUNT]]</f>
        <v>-24664.3</v>
      </c>
      <c r="S1359" s="1">
        <f>-Table1[[#This Row],[Current Total CHARGE_AMOUNT]]+Table1[[#This Row],[Adj Total CHARGE_AMOUNT]]</f>
        <v>-43918.5</v>
      </c>
      <c r="T1359" s="1">
        <f>+Table1[[#This Row],[Adj Total TOTAL_COST]]-Table1[[#This Row],[Current Total TOTAL_COST]]</f>
        <v>-10503.5476</v>
      </c>
      <c r="U1359" s="1">
        <f>+Table1[[#This Row],[Adj Total CONTRIBUTION_MARGIN]]-Table1[[#This Row],[Current Total CONTRIBUTION_MARGIN]]</f>
        <v>-12493.17</v>
      </c>
      <c r="V1359" s="1">
        <f>+Table1[[#This Row],[Adj Total OPERATING_MARGIN]]-Table1[[#This Row],[Current Total OPERATING_MARGIN]]</f>
        <v>-8708.2100000000009</v>
      </c>
    </row>
    <row r="1360" spans="1:22" x14ac:dyDescent="0.3">
      <c r="A1360" t="s">
        <v>16</v>
      </c>
      <c r="B1360">
        <v>2020</v>
      </c>
      <c r="C1360" t="s">
        <v>20</v>
      </c>
      <c r="D1360" t="s">
        <v>103</v>
      </c>
      <c r="E1360" s="2">
        <v>4</v>
      </c>
      <c r="F1360" s="1">
        <v>10428.6</v>
      </c>
      <c r="G1360" s="1">
        <v>53262.2</v>
      </c>
      <c r="H1360" s="1">
        <v>34210.938800000004</v>
      </c>
      <c r="I1360" s="1">
        <v>14781.24</v>
      </c>
      <c r="J1360" s="1">
        <v>8622.66</v>
      </c>
      <c r="K1360" s="2">
        <v>2</v>
      </c>
      <c r="L1360" s="1">
        <v>146.31</v>
      </c>
      <c r="M1360" s="1">
        <v>146.31</v>
      </c>
      <c r="N1360" s="1">
        <v>77.955399999999997</v>
      </c>
      <c r="O1360" s="1">
        <v>-39.229999999999997</v>
      </c>
      <c r="P1360" s="1">
        <v>-77.959999999999994</v>
      </c>
      <c r="Q1360" s="2">
        <f>-+Table1[[#This Row],[Current Record Count]]+Table1[[#This Row],[Adj Record Count]]</f>
        <v>-2</v>
      </c>
      <c r="R1360" s="1">
        <f>+-Table1[[#This Row],[Current Total ADJUSTMENT_AMOUNT]]+Table1[[#This Row],[Adj Total ADJUSTMENT_AMOUNT]]</f>
        <v>-10282.290000000001</v>
      </c>
      <c r="S1360" s="1">
        <f>-Table1[[#This Row],[Current Total CHARGE_AMOUNT]]+Table1[[#This Row],[Adj Total CHARGE_AMOUNT]]</f>
        <v>-53115.89</v>
      </c>
      <c r="T1360" s="1">
        <f>+Table1[[#This Row],[Adj Total TOTAL_COST]]-Table1[[#This Row],[Current Total TOTAL_COST]]</f>
        <v>-34132.983400000005</v>
      </c>
      <c r="U1360" s="1">
        <f>+Table1[[#This Row],[Adj Total CONTRIBUTION_MARGIN]]-Table1[[#This Row],[Current Total CONTRIBUTION_MARGIN]]</f>
        <v>-14820.47</v>
      </c>
      <c r="V1360" s="1">
        <f>+Table1[[#This Row],[Adj Total OPERATING_MARGIN]]-Table1[[#This Row],[Current Total OPERATING_MARGIN]]</f>
        <v>-8700.619999999999</v>
      </c>
    </row>
    <row r="1361" spans="1:22" x14ac:dyDescent="0.3">
      <c r="A1361" t="s">
        <v>16</v>
      </c>
      <c r="B1361">
        <v>2025</v>
      </c>
      <c r="C1361" t="s">
        <v>29</v>
      </c>
      <c r="D1361" t="s">
        <v>36</v>
      </c>
      <c r="E1361" s="2">
        <v>1231</v>
      </c>
      <c r="F1361" s="1">
        <v>1280056.3799999999</v>
      </c>
      <c r="G1361" s="1">
        <v>1764573.72</v>
      </c>
      <c r="H1361" s="1">
        <v>239438.49909999999</v>
      </c>
      <c r="I1361" s="1">
        <v>258077.48</v>
      </c>
      <c r="J1361" s="1">
        <v>197538.65</v>
      </c>
      <c r="K1361" s="2">
        <v>1201</v>
      </c>
      <c r="L1361" s="1">
        <v>1142077.51</v>
      </c>
      <c r="M1361" s="1">
        <v>1590944.75</v>
      </c>
      <c r="N1361" s="1">
        <v>212897.8553</v>
      </c>
      <c r="O1361" s="1">
        <v>243510.63</v>
      </c>
      <c r="P1361" s="1">
        <v>188840.24</v>
      </c>
      <c r="Q1361" s="2">
        <f>-+Table1[[#This Row],[Current Record Count]]+Table1[[#This Row],[Adj Record Count]]</f>
        <v>-30</v>
      </c>
      <c r="R1361" s="1">
        <f>+-Table1[[#This Row],[Current Total ADJUSTMENT_AMOUNT]]+Table1[[#This Row],[Adj Total ADJUSTMENT_AMOUNT]]</f>
        <v>-137978.86999999988</v>
      </c>
      <c r="S1361" s="1">
        <f>-Table1[[#This Row],[Current Total CHARGE_AMOUNT]]+Table1[[#This Row],[Adj Total CHARGE_AMOUNT]]</f>
        <v>-173628.96999999997</v>
      </c>
      <c r="T1361" s="1">
        <f>+Table1[[#This Row],[Adj Total TOTAL_COST]]-Table1[[#This Row],[Current Total TOTAL_COST]]</f>
        <v>-26540.643799999991</v>
      </c>
      <c r="U1361" s="1">
        <f>+Table1[[#This Row],[Adj Total CONTRIBUTION_MARGIN]]-Table1[[#This Row],[Current Total CONTRIBUTION_MARGIN]]</f>
        <v>-14566.850000000006</v>
      </c>
      <c r="V1361" s="1">
        <f>+Table1[[#This Row],[Adj Total OPERATING_MARGIN]]-Table1[[#This Row],[Current Total OPERATING_MARGIN]]</f>
        <v>-8698.4100000000035</v>
      </c>
    </row>
    <row r="1362" spans="1:22" x14ac:dyDescent="0.3">
      <c r="A1362" t="s">
        <v>22</v>
      </c>
      <c r="B1362">
        <v>2025</v>
      </c>
      <c r="C1362" t="s">
        <v>20</v>
      </c>
      <c r="D1362" t="s">
        <v>49</v>
      </c>
      <c r="E1362" s="2">
        <v>995</v>
      </c>
      <c r="F1362" s="1">
        <v>819591.19</v>
      </c>
      <c r="G1362" s="1">
        <v>1277365.57</v>
      </c>
      <c r="H1362" s="1">
        <v>416310.50939999998</v>
      </c>
      <c r="I1362" s="1">
        <v>131586.79999999999</v>
      </c>
      <c r="J1362" s="1">
        <v>-24823.35</v>
      </c>
      <c r="K1362" s="2">
        <v>858</v>
      </c>
      <c r="L1362" s="1">
        <v>502673.64</v>
      </c>
      <c r="M1362" s="1">
        <v>761487.7</v>
      </c>
      <c r="N1362" s="1">
        <v>266068.65159999998</v>
      </c>
      <c r="O1362" s="1">
        <v>71779.64</v>
      </c>
      <c r="P1362" s="1">
        <v>-33504.33</v>
      </c>
      <c r="Q1362" s="2">
        <f>-+Table1[[#This Row],[Current Record Count]]+Table1[[#This Row],[Adj Record Count]]</f>
        <v>-137</v>
      </c>
      <c r="R1362" s="1">
        <f>+-Table1[[#This Row],[Current Total ADJUSTMENT_AMOUNT]]+Table1[[#This Row],[Adj Total ADJUSTMENT_AMOUNT]]</f>
        <v>-316917.54999999993</v>
      </c>
      <c r="S1362" s="1">
        <f>-Table1[[#This Row],[Current Total CHARGE_AMOUNT]]+Table1[[#This Row],[Adj Total CHARGE_AMOUNT]]</f>
        <v>-515877.87000000011</v>
      </c>
      <c r="T1362" s="1">
        <f>+Table1[[#This Row],[Adj Total TOTAL_COST]]-Table1[[#This Row],[Current Total TOTAL_COST]]</f>
        <v>-150241.8578</v>
      </c>
      <c r="U1362" s="1">
        <f>+Table1[[#This Row],[Adj Total CONTRIBUTION_MARGIN]]-Table1[[#This Row],[Current Total CONTRIBUTION_MARGIN]]</f>
        <v>-59807.159999999989</v>
      </c>
      <c r="V1362" s="1">
        <f>+Table1[[#This Row],[Adj Total OPERATING_MARGIN]]-Table1[[#This Row],[Current Total OPERATING_MARGIN]]</f>
        <v>-8680.9800000000032</v>
      </c>
    </row>
    <row r="1363" spans="1:22" x14ac:dyDescent="0.3">
      <c r="A1363" t="s">
        <v>22</v>
      </c>
      <c r="B1363">
        <v>2025</v>
      </c>
      <c r="C1363" t="s">
        <v>20</v>
      </c>
      <c r="D1363" t="s">
        <v>99</v>
      </c>
      <c r="E1363" s="2">
        <v>1457</v>
      </c>
      <c r="F1363" s="1">
        <v>1494392.46</v>
      </c>
      <c r="G1363" s="1">
        <v>2204215.7200000002</v>
      </c>
      <c r="H1363" s="1">
        <v>548701.4473</v>
      </c>
      <c r="I1363" s="1">
        <v>280791.2</v>
      </c>
      <c r="J1363" s="1">
        <v>110462.6</v>
      </c>
      <c r="K1363" s="2">
        <v>1435</v>
      </c>
      <c r="L1363" s="1">
        <v>1365997.97</v>
      </c>
      <c r="M1363" s="1">
        <v>2010825.22</v>
      </c>
      <c r="N1363" s="1">
        <v>505564.87520000001</v>
      </c>
      <c r="O1363" s="1">
        <v>261061.53</v>
      </c>
      <c r="P1363" s="1">
        <v>101811.43</v>
      </c>
      <c r="Q1363" s="2">
        <f>-+Table1[[#This Row],[Current Record Count]]+Table1[[#This Row],[Adj Record Count]]</f>
        <v>-22</v>
      </c>
      <c r="R1363" s="1">
        <f>+-Table1[[#This Row],[Current Total ADJUSTMENT_AMOUNT]]+Table1[[#This Row],[Adj Total ADJUSTMENT_AMOUNT]]</f>
        <v>-128394.48999999999</v>
      </c>
      <c r="S1363" s="1">
        <f>-Table1[[#This Row],[Current Total CHARGE_AMOUNT]]+Table1[[#This Row],[Adj Total CHARGE_AMOUNT]]</f>
        <v>-193390.50000000023</v>
      </c>
      <c r="T1363" s="1">
        <f>+Table1[[#This Row],[Adj Total TOTAL_COST]]-Table1[[#This Row],[Current Total TOTAL_COST]]</f>
        <v>-43136.57209999999</v>
      </c>
      <c r="U1363" s="1">
        <f>+Table1[[#This Row],[Adj Total CONTRIBUTION_MARGIN]]-Table1[[#This Row],[Current Total CONTRIBUTION_MARGIN]]</f>
        <v>-19729.670000000013</v>
      </c>
      <c r="V1363" s="1">
        <f>+Table1[[#This Row],[Adj Total OPERATING_MARGIN]]-Table1[[#This Row],[Current Total OPERATING_MARGIN]]</f>
        <v>-8651.1700000000128</v>
      </c>
    </row>
    <row r="1364" spans="1:22" x14ac:dyDescent="0.3">
      <c r="A1364" t="s">
        <v>35</v>
      </c>
      <c r="B1364">
        <v>2025</v>
      </c>
      <c r="C1364" t="s">
        <v>20</v>
      </c>
      <c r="D1364" t="s">
        <v>89</v>
      </c>
      <c r="E1364" s="2">
        <v>13</v>
      </c>
      <c r="F1364" s="1">
        <v>99014.02</v>
      </c>
      <c r="G1364" s="1">
        <v>130821.37</v>
      </c>
      <c r="H1364" s="1">
        <v>28723.439999999999</v>
      </c>
      <c r="I1364" s="1">
        <v>10820.49</v>
      </c>
      <c r="J1364" s="1">
        <v>2738.74</v>
      </c>
      <c r="K1364" s="2">
        <v>4</v>
      </c>
      <c r="L1364" s="1">
        <v>18143.29</v>
      </c>
      <c r="M1364" s="1">
        <v>18973.02</v>
      </c>
      <c r="N1364" s="1">
        <v>6645.7515000000003</v>
      </c>
      <c r="O1364" s="1">
        <v>-3721.73</v>
      </c>
      <c r="P1364" s="1">
        <v>-5816.02</v>
      </c>
      <c r="Q1364" s="2">
        <f>-+Table1[[#This Row],[Current Record Count]]+Table1[[#This Row],[Adj Record Count]]</f>
        <v>-9</v>
      </c>
      <c r="R1364" s="1">
        <f>+-Table1[[#This Row],[Current Total ADJUSTMENT_AMOUNT]]+Table1[[#This Row],[Adj Total ADJUSTMENT_AMOUNT]]</f>
        <v>-80870.73000000001</v>
      </c>
      <c r="S1364" s="1">
        <f>-Table1[[#This Row],[Current Total CHARGE_AMOUNT]]+Table1[[#This Row],[Adj Total CHARGE_AMOUNT]]</f>
        <v>-111848.34999999999</v>
      </c>
      <c r="T1364" s="1">
        <f>+Table1[[#This Row],[Adj Total TOTAL_COST]]-Table1[[#This Row],[Current Total TOTAL_COST]]</f>
        <v>-22077.688499999997</v>
      </c>
      <c r="U1364" s="1">
        <f>+Table1[[#This Row],[Adj Total CONTRIBUTION_MARGIN]]-Table1[[#This Row],[Current Total CONTRIBUTION_MARGIN]]</f>
        <v>-14542.22</v>
      </c>
      <c r="V1364" s="1">
        <f>+Table1[[#This Row],[Adj Total OPERATING_MARGIN]]-Table1[[#This Row],[Current Total OPERATING_MARGIN]]</f>
        <v>-8554.76</v>
      </c>
    </row>
    <row r="1365" spans="1:22" x14ac:dyDescent="0.3">
      <c r="A1365" t="s">
        <v>39</v>
      </c>
      <c r="B1365">
        <v>2021</v>
      </c>
      <c r="C1365" t="s">
        <v>20</v>
      </c>
      <c r="D1365" t="s">
        <v>49</v>
      </c>
      <c r="E1365" s="2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2">
        <v>3</v>
      </c>
      <c r="L1365" s="1">
        <v>26405.47</v>
      </c>
      <c r="M1365" s="1">
        <v>28620.91</v>
      </c>
      <c r="N1365" s="1">
        <v>10824.7045</v>
      </c>
      <c r="O1365" s="1">
        <v>-5062.91</v>
      </c>
      <c r="P1365" s="1">
        <v>-8522.2199999999993</v>
      </c>
      <c r="Q1365" s="2">
        <f>-+Table1[[#This Row],[Current Record Count]]+Table1[[#This Row],[Adj Record Count]]</f>
        <v>3</v>
      </c>
      <c r="R1365" s="1">
        <f>+-Table1[[#This Row],[Current Total ADJUSTMENT_AMOUNT]]+Table1[[#This Row],[Adj Total ADJUSTMENT_AMOUNT]]</f>
        <v>26405.47</v>
      </c>
      <c r="S1365" s="1">
        <f>-Table1[[#This Row],[Current Total CHARGE_AMOUNT]]+Table1[[#This Row],[Adj Total CHARGE_AMOUNT]]</f>
        <v>28620.91</v>
      </c>
      <c r="T1365" s="1">
        <f>+Table1[[#This Row],[Adj Total TOTAL_COST]]-Table1[[#This Row],[Current Total TOTAL_COST]]</f>
        <v>10824.7045</v>
      </c>
      <c r="U1365" s="1">
        <f>+Table1[[#This Row],[Adj Total CONTRIBUTION_MARGIN]]-Table1[[#This Row],[Current Total CONTRIBUTION_MARGIN]]</f>
        <v>-5062.91</v>
      </c>
      <c r="V1365" s="1">
        <f>+Table1[[#This Row],[Adj Total OPERATING_MARGIN]]-Table1[[#This Row],[Current Total OPERATING_MARGIN]]</f>
        <v>-8522.2199999999993</v>
      </c>
    </row>
    <row r="1366" spans="1:22" x14ac:dyDescent="0.3">
      <c r="A1366" t="s">
        <v>78</v>
      </c>
      <c r="B1366">
        <v>2023</v>
      </c>
      <c r="C1366" t="s">
        <v>20</v>
      </c>
      <c r="D1366" t="s">
        <v>76</v>
      </c>
      <c r="E1366" s="2">
        <v>57</v>
      </c>
      <c r="F1366" s="1">
        <v>76308.600000000006</v>
      </c>
      <c r="G1366" s="1">
        <v>97264.35</v>
      </c>
      <c r="H1366" s="1">
        <v>19028.027600000001</v>
      </c>
      <c r="I1366" s="1">
        <v>18773.66</v>
      </c>
      <c r="J1366" s="1">
        <v>14303.28</v>
      </c>
      <c r="K1366" s="2">
        <v>53</v>
      </c>
      <c r="L1366" s="1">
        <v>28769.32</v>
      </c>
      <c r="M1366" s="1">
        <v>39090.75</v>
      </c>
      <c r="N1366" s="1">
        <v>8772.3999000000003</v>
      </c>
      <c r="O1366" s="1">
        <v>8798.7900000000009</v>
      </c>
      <c r="P1366" s="1">
        <v>5785.8</v>
      </c>
      <c r="Q1366" s="2">
        <f>-+Table1[[#This Row],[Current Record Count]]+Table1[[#This Row],[Adj Record Count]]</f>
        <v>-4</v>
      </c>
      <c r="R1366" s="1">
        <f>+-Table1[[#This Row],[Current Total ADJUSTMENT_AMOUNT]]+Table1[[#This Row],[Adj Total ADJUSTMENT_AMOUNT]]</f>
        <v>-47539.280000000006</v>
      </c>
      <c r="S1366" s="1">
        <f>-Table1[[#This Row],[Current Total CHARGE_AMOUNT]]+Table1[[#This Row],[Adj Total CHARGE_AMOUNT]]</f>
        <v>-58173.600000000006</v>
      </c>
      <c r="T1366" s="1">
        <f>+Table1[[#This Row],[Adj Total TOTAL_COST]]-Table1[[#This Row],[Current Total TOTAL_COST]]</f>
        <v>-10255.627700000001</v>
      </c>
      <c r="U1366" s="1">
        <f>+Table1[[#This Row],[Adj Total CONTRIBUTION_MARGIN]]-Table1[[#This Row],[Current Total CONTRIBUTION_MARGIN]]</f>
        <v>-9974.869999999999</v>
      </c>
      <c r="V1366" s="1">
        <f>+Table1[[#This Row],[Adj Total OPERATING_MARGIN]]-Table1[[#This Row],[Current Total OPERATING_MARGIN]]</f>
        <v>-8517.48</v>
      </c>
    </row>
    <row r="1367" spans="1:22" x14ac:dyDescent="0.3">
      <c r="A1367" t="s">
        <v>39</v>
      </c>
      <c r="B1367">
        <v>2023</v>
      </c>
      <c r="C1367" t="s">
        <v>17</v>
      </c>
      <c r="D1367" t="s">
        <v>56</v>
      </c>
      <c r="E1367" s="2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2">
        <v>4</v>
      </c>
      <c r="L1367" s="1">
        <v>57336.88</v>
      </c>
      <c r="M1367" s="1">
        <v>68352.899999999994</v>
      </c>
      <c r="N1367" s="1">
        <v>19566.969099999998</v>
      </c>
      <c r="O1367" s="1">
        <v>-2055.71</v>
      </c>
      <c r="P1367" s="1">
        <v>-8515.76</v>
      </c>
      <c r="Q1367" s="2">
        <f>-+Table1[[#This Row],[Current Record Count]]+Table1[[#This Row],[Adj Record Count]]</f>
        <v>4</v>
      </c>
      <c r="R1367" s="1">
        <f>+-Table1[[#This Row],[Current Total ADJUSTMENT_AMOUNT]]+Table1[[#This Row],[Adj Total ADJUSTMENT_AMOUNT]]</f>
        <v>57336.88</v>
      </c>
      <c r="S1367" s="1">
        <f>-Table1[[#This Row],[Current Total CHARGE_AMOUNT]]+Table1[[#This Row],[Adj Total CHARGE_AMOUNT]]</f>
        <v>68352.899999999994</v>
      </c>
      <c r="T1367" s="1">
        <f>+Table1[[#This Row],[Adj Total TOTAL_COST]]-Table1[[#This Row],[Current Total TOTAL_COST]]</f>
        <v>19566.969099999998</v>
      </c>
      <c r="U1367" s="1">
        <f>+Table1[[#This Row],[Adj Total CONTRIBUTION_MARGIN]]-Table1[[#This Row],[Current Total CONTRIBUTION_MARGIN]]</f>
        <v>-2055.71</v>
      </c>
      <c r="V1367" s="1">
        <f>+Table1[[#This Row],[Adj Total OPERATING_MARGIN]]-Table1[[#This Row],[Current Total OPERATING_MARGIN]]</f>
        <v>-8515.76</v>
      </c>
    </row>
    <row r="1368" spans="1:22" x14ac:dyDescent="0.3">
      <c r="A1368" t="s">
        <v>16</v>
      </c>
      <c r="B1368">
        <v>2023</v>
      </c>
      <c r="C1368" t="s">
        <v>20</v>
      </c>
      <c r="D1368" t="s">
        <v>61</v>
      </c>
      <c r="E1368" s="2">
        <v>86</v>
      </c>
      <c r="F1368" s="1">
        <v>175371.18</v>
      </c>
      <c r="G1368" s="1">
        <v>236836.78</v>
      </c>
      <c r="H1368" s="1">
        <v>50265.905299999999</v>
      </c>
      <c r="I1368" s="1">
        <v>29513.67</v>
      </c>
      <c r="J1368" s="1">
        <v>18582.62</v>
      </c>
      <c r="K1368" s="2">
        <v>69</v>
      </c>
      <c r="L1368" s="1">
        <v>38724.85</v>
      </c>
      <c r="M1368" s="1">
        <v>53355.85</v>
      </c>
      <c r="N1368" s="1">
        <v>7608.0605999999998</v>
      </c>
      <c r="O1368" s="1">
        <v>12103.55</v>
      </c>
      <c r="P1368" s="1">
        <v>10089.51</v>
      </c>
      <c r="Q1368" s="2">
        <f>-+Table1[[#This Row],[Current Record Count]]+Table1[[#This Row],[Adj Record Count]]</f>
        <v>-17</v>
      </c>
      <c r="R1368" s="1">
        <f>+-Table1[[#This Row],[Current Total ADJUSTMENT_AMOUNT]]+Table1[[#This Row],[Adj Total ADJUSTMENT_AMOUNT]]</f>
        <v>-136646.32999999999</v>
      </c>
      <c r="S1368" s="1">
        <f>-Table1[[#This Row],[Current Total CHARGE_AMOUNT]]+Table1[[#This Row],[Adj Total CHARGE_AMOUNT]]</f>
        <v>-183480.93</v>
      </c>
      <c r="T1368" s="1">
        <f>+Table1[[#This Row],[Adj Total TOTAL_COST]]-Table1[[#This Row],[Current Total TOTAL_COST]]</f>
        <v>-42657.844700000001</v>
      </c>
      <c r="U1368" s="1">
        <f>+Table1[[#This Row],[Adj Total CONTRIBUTION_MARGIN]]-Table1[[#This Row],[Current Total CONTRIBUTION_MARGIN]]</f>
        <v>-17410.12</v>
      </c>
      <c r="V1368" s="1">
        <f>+Table1[[#This Row],[Adj Total OPERATING_MARGIN]]-Table1[[#This Row],[Current Total OPERATING_MARGIN]]</f>
        <v>-8493.1099999999988</v>
      </c>
    </row>
    <row r="1369" spans="1:22" x14ac:dyDescent="0.3">
      <c r="A1369" t="s">
        <v>33</v>
      </c>
      <c r="B1369">
        <v>2025</v>
      </c>
      <c r="C1369" t="s">
        <v>17</v>
      </c>
      <c r="D1369" t="s">
        <v>86</v>
      </c>
      <c r="E1369" s="2">
        <v>105</v>
      </c>
      <c r="F1369" s="1">
        <v>203169.54</v>
      </c>
      <c r="G1369" s="1">
        <v>286757.64</v>
      </c>
      <c r="H1369" s="1">
        <v>64059.194100000001</v>
      </c>
      <c r="I1369" s="1">
        <v>-436.33</v>
      </c>
      <c r="J1369" s="1">
        <v>-19892.54</v>
      </c>
      <c r="K1369" s="2">
        <v>88</v>
      </c>
      <c r="L1369" s="1">
        <v>72402.210000000006</v>
      </c>
      <c r="M1369" s="1">
        <v>116013.77</v>
      </c>
      <c r="N1369" s="1">
        <v>39217.143499999998</v>
      </c>
      <c r="O1369" s="1">
        <v>-16832.84</v>
      </c>
      <c r="P1369" s="1">
        <v>-28366.67</v>
      </c>
      <c r="Q1369" s="2">
        <f>-+Table1[[#This Row],[Current Record Count]]+Table1[[#This Row],[Adj Record Count]]</f>
        <v>-17</v>
      </c>
      <c r="R1369" s="1">
        <f>+-Table1[[#This Row],[Current Total ADJUSTMENT_AMOUNT]]+Table1[[#This Row],[Adj Total ADJUSTMENT_AMOUNT]]</f>
        <v>-130767.33</v>
      </c>
      <c r="S1369" s="1">
        <f>-Table1[[#This Row],[Current Total CHARGE_AMOUNT]]+Table1[[#This Row],[Adj Total CHARGE_AMOUNT]]</f>
        <v>-170743.87</v>
      </c>
      <c r="T1369" s="1">
        <f>+Table1[[#This Row],[Adj Total TOTAL_COST]]-Table1[[#This Row],[Current Total TOTAL_COST]]</f>
        <v>-24842.050600000002</v>
      </c>
      <c r="U1369" s="1">
        <f>+Table1[[#This Row],[Adj Total CONTRIBUTION_MARGIN]]-Table1[[#This Row],[Current Total CONTRIBUTION_MARGIN]]</f>
        <v>-16396.509999999998</v>
      </c>
      <c r="V1369" s="1">
        <f>+Table1[[#This Row],[Adj Total OPERATING_MARGIN]]-Table1[[#This Row],[Current Total OPERATING_MARGIN]]</f>
        <v>-8474.1299999999974</v>
      </c>
    </row>
    <row r="1370" spans="1:22" x14ac:dyDescent="0.3">
      <c r="A1370" t="s">
        <v>33</v>
      </c>
      <c r="B1370">
        <v>2020</v>
      </c>
      <c r="C1370" t="s">
        <v>17</v>
      </c>
      <c r="D1370" t="s">
        <v>79</v>
      </c>
      <c r="E1370" s="2">
        <v>33</v>
      </c>
      <c r="F1370" s="1">
        <v>137887.44</v>
      </c>
      <c r="G1370" s="1">
        <v>216788.97</v>
      </c>
      <c r="H1370" s="1">
        <v>70284.006699999998</v>
      </c>
      <c r="I1370" s="1">
        <v>26647.71</v>
      </c>
      <c r="J1370" s="1">
        <v>8499.5</v>
      </c>
      <c r="K1370" s="2">
        <v>3</v>
      </c>
      <c r="L1370" s="1">
        <v>81.91</v>
      </c>
      <c r="M1370" s="1">
        <v>192.29</v>
      </c>
      <c r="N1370" s="1">
        <v>0</v>
      </c>
      <c r="O1370" s="1">
        <v>44.28</v>
      </c>
      <c r="P1370" s="1">
        <v>44.28</v>
      </c>
      <c r="Q1370" s="2">
        <f>-+Table1[[#This Row],[Current Record Count]]+Table1[[#This Row],[Adj Record Count]]</f>
        <v>-30</v>
      </c>
      <c r="R1370" s="1">
        <f>+-Table1[[#This Row],[Current Total ADJUSTMENT_AMOUNT]]+Table1[[#This Row],[Adj Total ADJUSTMENT_AMOUNT]]</f>
        <v>-137805.53</v>
      </c>
      <c r="S1370" s="1">
        <f>-Table1[[#This Row],[Current Total CHARGE_AMOUNT]]+Table1[[#This Row],[Adj Total CHARGE_AMOUNT]]</f>
        <v>-216596.68</v>
      </c>
      <c r="T1370" s="1">
        <f>+Table1[[#This Row],[Adj Total TOTAL_COST]]-Table1[[#This Row],[Current Total TOTAL_COST]]</f>
        <v>-70284.006699999998</v>
      </c>
      <c r="U1370" s="1">
        <f>+Table1[[#This Row],[Adj Total CONTRIBUTION_MARGIN]]-Table1[[#This Row],[Current Total CONTRIBUTION_MARGIN]]</f>
        <v>-26603.43</v>
      </c>
      <c r="V1370" s="1">
        <f>+Table1[[#This Row],[Adj Total OPERATING_MARGIN]]-Table1[[#This Row],[Current Total OPERATING_MARGIN]]</f>
        <v>-8455.2199999999993</v>
      </c>
    </row>
    <row r="1371" spans="1:22" x14ac:dyDescent="0.3">
      <c r="A1371" t="s">
        <v>81</v>
      </c>
      <c r="B1371">
        <v>2024</v>
      </c>
      <c r="C1371" t="s">
        <v>92</v>
      </c>
      <c r="D1371" t="s">
        <v>92</v>
      </c>
      <c r="E1371" s="2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2">
        <v>9</v>
      </c>
      <c r="L1371" s="1">
        <v>109917.97</v>
      </c>
      <c r="M1371" s="1">
        <v>169031.59</v>
      </c>
      <c r="N1371" s="1">
        <v>67612.810500000007</v>
      </c>
      <c r="O1371" s="1">
        <v>18577.25</v>
      </c>
      <c r="P1371" s="1">
        <v>-8446.18</v>
      </c>
      <c r="Q1371" s="2">
        <f>-+Table1[[#This Row],[Current Record Count]]+Table1[[#This Row],[Adj Record Count]]</f>
        <v>9</v>
      </c>
      <c r="R1371" s="1">
        <f>+-Table1[[#This Row],[Current Total ADJUSTMENT_AMOUNT]]+Table1[[#This Row],[Adj Total ADJUSTMENT_AMOUNT]]</f>
        <v>109917.97</v>
      </c>
      <c r="S1371" s="1">
        <f>-Table1[[#This Row],[Current Total CHARGE_AMOUNT]]+Table1[[#This Row],[Adj Total CHARGE_AMOUNT]]</f>
        <v>169031.59</v>
      </c>
      <c r="T1371" s="1">
        <f>+Table1[[#This Row],[Adj Total TOTAL_COST]]-Table1[[#This Row],[Current Total TOTAL_COST]]</f>
        <v>67612.810500000007</v>
      </c>
      <c r="U1371" s="1">
        <f>+Table1[[#This Row],[Adj Total CONTRIBUTION_MARGIN]]-Table1[[#This Row],[Current Total CONTRIBUTION_MARGIN]]</f>
        <v>18577.25</v>
      </c>
      <c r="V1371" s="1">
        <f>+Table1[[#This Row],[Adj Total OPERATING_MARGIN]]-Table1[[#This Row],[Current Total OPERATING_MARGIN]]</f>
        <v>-8446.18</v>
      </c>
    </row>
    <row r="1372" spans="1:22" x14ac:dyDescent="0.3">
      <c r="A1372" t="s">
        <v>74</v>
      </c>
      <c r="B1372">
        <v>2022</v>
      </c>
      <c r="C1372" t="s">
        <v>47</v>
      </c>
      <c r="D1372" t="s">
        <v>63</v>
      </c>
      <c r="E1372" s="2">
        <v>5</v>
      </c>
      <c r="F1372" s="1">
        <v>36420.400000000001</v>
      </c>
      <c r="G1372" s="1">
        <v>64326.32</v>
      </c>
      <c r="H1372" s="1">
        <v>19523.513999999999</v>
      </c>
      <c r="I1372" s="1">
        <v>14640.93</v>
      </c>
      <c r="J1372" s="1">
        <v>8431.09</v>
      </c>
      <c r="K1372" s="2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2">
        <f>-+Table1[[#This Row],[Current Record Count]]+Table1[[#This Row],[Adj Record Count]]</f>
        <v>-5</v>
      </c>
      <c r="R1372" s="1">
        <f>+-Table1[[#This Row],[Current Total ADJUSTMENT_AMOUNT]]+Table1[[#This Row],[Adj Total ADJUSTMENT_AMOUNT]]</f>
        <v>-36420.400000000001</v>
      </c>
      <c r="S1372" s="1">
        <f>-Table1[[#This Row],[Current Total CHARGE_AMOUNT]]+Table1[[#This Row],[Adj Total CHARGE_AMOUNT]]</f>
        <v>-64326.32</v>
      </c>
      <c r="T1372" s="1">
        <f>+Table1[[#This Row],[Adj Total TOTAL_COST]]-Table1[[#This Row],[Current Total TOTAL_COST]]</f>
        <v>-19523.513999999999</v>
      </c>
      <c r="U1372" s="1">
        <f>+Table1[[#This Row],[Adj Total CONTRIBUTION_MARGIN]]-Table1[[#This Row],[Current Total CONTRIBUTION_MARGIN]]</f>
        <v>-14640.93</v>
      </c>
      <c r="V1372" s="1">
        <f>+Table1[[#This Row],[Adj Total OPERATING_MARGIN]]-Table1[[#This Row],[Current Total OPERATING_MARGIN]]</f>
        <v>-8431.09</v>
      </c>
    </row>
    <row r="1373" spans="1:22" x14ac:dyDescent="0.3">
      <c r="A1373" t="s">
        <v>81</v>
      </c>
      <c r="B1373">
        <v>2023</v>
      </c>
      <c r="C1373" t="s">
        <v>20</v>
      </c>
      <c r="D1373" t="s">
        <v>49</v>
      </c>
      <c r="E1373" s="2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2">
        <v>38</v>
      </c>
      <c r="L1373" s="1">
        <v>194603.58</v>
      </c>
      <c r="M1373" s="1">
        <v>321515.59999999998</v>
      </c>
      <c r="N1373" s="1">
        <v>135405.0073</v>
      </c>
      <c r="O1373" s="1">
        <v>45282.81</v>
      </c>
      <c r="P1373" s="1">
        <v>-8419.24</v>
      </c>
      <c r="Q1373" s="2">
        <f>-+Table1[[#This Row],[Current Record Count]]+Table1[[#This Row],[Adj Record Count]]</f>
        <v>38</v>
      </c>
      <c r="R1373" s="1">
        <f>+-Table1[[#This Row],[Current Total ADJUSTMENT_AMOUNT]]+Table1[[#This Row],[Adj Total ADJUSTMENT_AMOUNT]]</f>
        <v>194603.58</v>
      </c>
      <c r="S1373" s="1">
        <f>-Table1[[#This Row],[Current Total CHARGE_AMOUNT]]+Table1[[#This Row],[Adj Total CHARGE_AMOUNT]]</f>
        <v>321515.59999999998</v>
      </c>
      <c r="T1373" s="1">
        <f>+Table1[[#This Row],[Adj Total TOTAL_COST]]-Table1[[#This Row],[Current Total TOTAL_COST]]</f>
        <v>135405.0073</v>
      </c>
      <c r="U1373" s="1">
        <f>+Table1[[#This Row],[Adj Total CONTRIBUTION_MARGIN]]-Table1[[#This Row],[Current Total CONTRIBUTION_MARGIN]]</f>
        <v>45282.81</v>
      </c>
      <c r="V1373" s="1">
        <f>+Table1[[#This Row],[Adj Total OPERATING_MARGIN]]-Table1[[#This Row],[Current Total OPERATING_MARGIN]]</f>
        <v>-8419.24</v>
      </c>
    </row>
    <row r="1374" spans="1:22" x14ac:dyDescent="0.3">
      <c r="A1374" t="s">
        <v>44</v>
      </c>
      <c r="B1374">
        <v>2022</v>
      </c>
      <c r="C1374" t="s">
        <v>20</v>
      </c>
      <c r="D1374" t="s">
        <v>97</v>
      </c>
      <c r="E1374" s="2">
        <v>777</v>
      </c>
      <c r="F1374" s="1">
        <v>281306.83</v>
      </c>
      <c r="G1374" s="1">
        <v>412011.45</v>
      </c>
      <c r="H1374" s="1">
        <v>300049.09899999999</v>
      </c>
      <c r="I1374" s="1">
        <v>-35659.519999999997</v>
      </c>
      <c r="J1374" s="1">
        <v>-96121.63</v>
      </c>
      <c r="K1374" s="2">
        <v>776</v>
      </c>
      <c r="L1374" s="1">
        <v>266707.77</v>
      </c>
      <c r="M1374" s="1">
        <v>367771.9</v>
      </c>
      <c r="N1374" s="1">
        <v>278827.58110000001</v>
      </c>
      <c r="O1374" s="1">
        <v>-46225.43</v>
      </c>
      <c r="P1374" s="1">
        <v>-104540.6</v>
      </c>
      <c r="Q1374" s="2">
        <f>-+Table1[[#This Row],[Current Record Count]]+Table1[[#This Row],[Adj Record Count]]</f>
        <v>-1</v>
      </c>
      <c r="R1374" s="1">
        <f>+-Table1[[#This Row],[Current Total ADJUSTMENT_AMOUNT]]+Table1[[#This Row],[Adj Total ADJUSTMENT_AMOUNT]]</f>
        <v>-14599.059999999998</v>
      </c>
      <c r="S1374" s="1">
        <f>-Table1[[#This Row],[Current Total CHARGE_AMOUNT]]+Table1[[#This Row],[Adj Total CHARGE_AMOUNT]]</f>
        <v>-44239.549999999988</v>
      </c>
      <c r="T1374" s="1">
        <f>+Table1[[#This Row],[Adj Total TOTAL_COST]]-Table1[[#This Row],[Current Total TOTAL_COST]]</f>
        <v>-21221.517899999977</v>
      </c>
      <c r="U1374" s="1">
        <f>+Table1[[#This Row],[Adj Total CONTRIBUTION_MARGIN]]-Table1[[#This Row],[Current Total CONTRIBUTION_MARGIN]]</f>
        <v>-10565.910000000003</v>
      </c>
      <c r="V1374" s="1">
        <f>+Table1[[#This Row],[Adj Total OPERATING_MARGIN]]-Table1[[#This Row],[Current Total OPERATING_MARGIN]]</f>
        <v>-8418.9700000000012</v>
      </c>
    </row>
    <row r="1375" spans="1:22" x14ac:dyDescent="0.3">
      <c r="A1375" t="s">
        <v>44</v>
      </c>
      <c r="B1375">
        <v>2024</v>
      </c>
      <c r="C1375" t="s">
        <v>23</v>
      </c>
      <c r="D1375" t="s">
        <v>77</v>
      </c>
      <c r="E1375" s="2">
        <v>2113</v>
      </c>
      <c r="F1375" s="1">
        <v>1721507.11</v>
      </c>
      <c r="G1375" s="1">
        <v>2307120.7000000002</v>
      </c>
      <c r="H1375" s="1">
        <v>784807.96070000005</v>
      </c>
      <c r="I1375" s="1">
        <v>291530.64</v>
      </c>
      <c r="J1375" s="1">
        <v>117964.12</v>
      </c>
      <c r="K1375" s="2">
        <v>2095</v>
      </c>
      <c r="L1375" s="1">
        <v>1626312.38</v>
      </c>
      <c r="M1375" s="1">
        <v>2192792.7599999998</v>
      </c>
      <c r="N1375" s="1">
        <v>767446.63780000003</v>
      </c>
      <c r="O1375" s="1">
        <v>278473.98</v>
      </c>
      <c r="P1375" s="1">
        <v>109547.22</v>
      </c>
      <c r="Q1375" s="2">
        <f>-+Table1[[#This Row],[Current Record Count]]+Table1[[#This Row],[Adj Record Count]]</f>
        <v>-18</v>
      </c>
      <c r="R1375" s="1">
        <f>+-Table1[[#This Row],[Current Total ADJUSTMENT_AMOUNT]]+Table1[[#This Row],[Adj Total ADJUSTMENT_AMOUNT]]</f>
        <v>-95194.730000000214</v>
      </c>
      <c r="S1375" s="1">
        <f>-Table1[[#This Row],[Current Total CHARGE_AMOUNT]]+Table1[[#This Row],[Adj Total CHARGE_AMOUNT]]</f>
        <v>-114327.94000000041</v>
      </c>
      <c r="T1375" s="1">
        <f>+Table1[[#This Row],[Adj Total TOTAL_COST]]-Table1[[#This Row],[Current Total TOTAL_COST]]</f>
        <v>-17361.322900000028</v>
      </c>
      <c r="U1375" s="1">
        <f>+Table1[[#This Row],[Adj Total CONTRIBUTION_MARGIN]]-Table1[[#This Row],[Current Total CONTRIBUTION_MARGIN]]</f>
        <v>-13056.660000000033</v>
      </c>
      <c r="V1375" s="1">
        <f>+Table1[[#This Row],[Adj Total OPERATING_MARGIN]]-Table1[[#This Row],[Current Total OPERATING_MARGIN]]</f>
        <v>-8416.8999999999942</v>
      </c>
    </row>
    <row r="1376" spans="1:22" x14ac:dyDescent="0.3">
      <c r="A1376" t="s">
        <v>22</v>
      </c>
      <c r="B1376">
        <v>2023</v>
      </c>
      <c r="C1376" t="s">
        <v>17</v>
      </c>
      <c r="D1376" t="s">
        <v>18</v>
      </c>
      <c r="E1376" s="2">
        <v>9496</v>
      </c>
      <c r="F1376" s="1">
        <v>3674738.6</v>
      </c>
      <c r="G1376" s="1">
        <v>5063562.28</v>
      </c>
      <c r="H1376" s="1">
        <v>3303142.3335000002</v>
      </c>
      <c r="I1376" s="1">
        <v>760004.94</v>
      </c>
      <c r="J1376" s="1">
        <v>-751280.91</v>
      </c>
      <c r="K1376" s="2">
        <v>9436</v>
      </c>
      <c r="L1376" s="1">
        <v>3338343.75</v>
      </c>
      <c r="M1376" s="1">
        <v>4644287.9000000004</v>
      </c>
      <c r="N1376" s="1">
        <v>3219848.6433000001</v>
      </c>
      <c r="O1376" s="1">
        <v>723076.93</v>
      </c>
      <c r="P1376" s="1">
        <v>-759691.25</v>
      </c>
      <c r="Q1376" s="2">
        <f>-+Table1[[#This Row],[Current Record Count]]+Table1[[#This Row],[Adj Record Count]]</f>
        <v>-60</v>
      </c>
      <c r="R1376" s="1">
        <f>+-Table1[[#This Row],[Current Total ADJUSTMENT_AMOUNT]]+Table1[[#This Row],[Adj Total ADJUSTMENT_AMOUNT]]</f>
        <v>-336394.85000000009</v>
      </c>
      <c r="S1376" s="1">
        <f>-Table1[[#This Row],[Current Total CHARGE_AMOUNT]]+Table1[[#This Row],[Adj Total CHARGE_AMOUNT]]</f>
        <v>-419274.37999999989</v>
      </c>
      <c r="T1376" s="1">
        <f>+Table1[[#This Row],[Adj Total TOTAL_COST]]-Table1[[#This Row],[Current Total TOTAL_COST]]</f>
        <v>-83293.69020000007</v>
      </c>
      <c r="U1376" s="1">
        <f>+Table1[[#This Row],[Adj Total CONTRIBUTION_MARGIN]]-Table1[[#This Row],[Current Total CONTRIBUTION_MARGIN]]</f>
        <v>-36928.009999999893</v>
      </c>
      <c r="V1376" s="1">
        <f>+Table1[[#This Row],[Adj Total OPERATING_MARGIN]]-Table1[[#This Row],[Current Total OPERATING_MARGIN]]</f>
        <v>-8410.3399999999674</v>
      </c>
    </row>
    <row r="1377" spans="1:22" x14ac:dyDescent="0.3">
      <c r="A1377" t="s">
        <v>44</v>
      </c>
      <c r="B1377">
        <v>2020</v>
      </c>
      <c r="C1377" t="s">
        <v>29</v>
      </c>
      <c r="D1377" t="s">
        <v>52</v>
      </c>
      <c r="E1377" s="2">
        <v>5</v>
      </c>
      <c r="F1377" s="1">
        <v>34202.160000000003</v>
      </c>
      <c r="G1377" s="1">
        <v>71129.64</v>
      </c>
      <c r="H1377" s="1">
        <v>17053.793099999999</v>
      </c>
      <c r="I1377" s="1">
        <v>10584.22</v>
      </c>
      <c r="J1377" s="1">
        <v>4616.79</v>
      </c>
      <c r="K1377" s="2">
        <v>2</v>
      </c>
      <c r="L1377" s="1">
        <v>14979.12</v>
      </c>
      <c r="M1377" s="1">
        <v>15805.43</v>
      </c>
      <c r="N1377" s="1">
        <v>4571.7956000000004</v>
      </c>
      <c r="O1377" s="1">
        <v>-2138.48</v>
      </c>
      <c r="P1377" s="1">
        <v>-3745.49</v>
      </c>
      <c r="Q1377" s="2">
        <f>-+Table1[[#This Row],[Current Record Count]]+Table1[[#This Row],[Adj Record Count]]</f>
        <v>-3</v>
      </c>
      <c r="R1377" s="1">
        <f>+-Table1[[#This Row],[Current Total ADJUSTMENT_AMOUNT]]+Table1[[#This Row],[Adj Total ADJUSTMENT_AMOUNT]]</f>
        <v>-19223.04</v>
      </c>
      <c r="S1377" s="1">
        <f>-Table1[[#This Row],[Current Total CHARGE_AMOUNT]]+Table1[[#This Row],[Adj Total CHARGE_AMOUNT]]</f>
        <v>-55324.21</v>
      </c>
      <c r="T1377" s="1">
        <f>+Table1[[#This Row],[Adj Total TOTAL_COST]]-Table1[[#This Row],[Current Total TOTAL_COST]]</f>
        <v>-12481.997499999998</v>
      </c>
      <c r="U1377" s="1">
        <f>+Table1[[#This Row],[Adj Total CONTRIBUTION_MARGIN]]-Table1[[#This Row],[Current Total CONTRIBUTION_MARGIN]]</f>
        <v>-12722.699999999999</v>
      </c>
      <c r="V1377" s="1">
        <f>+Table1[[#This Row],[Adj Total OPERATING_MARGIN]]-Table1[[#This Row],[Current Total OPERATING_MARGIN]]</f>
        <v>-8362.2799999999988</v>
      </c>
    </row>
    <row r="1378" spans="1:22" x14ac:dyDescent="0.3">
      <c r="A1378" t="s">
        <v>22</v>
      </c>
      <c r="B1378">
        <v>2024</v>
      </c>
      <c r="C1378" t="s">
        <v>17</v>
      </c>
      <c r="D1378" t="s">
        <v>91</v>
      </c>
      <c r="E1378" s="2">
        <v>10429</v>
      </c>
      <c r="F1378" s="1">
        <v>3623940.18</v>
      </c>
      <c r="G1378" s="1">
        <v>5450440.4299999997</v>
      </c>
      <c r="H1378" s="1">
        <v>3104561.6645999998</v>
      </c>
      <c r="I1378" s="1">
        <v>1105586.07</v>
      </c>
      <c r="J1378" s="1">
        <v>32168.83</v>
      </c>
      <c r="K1378" s="2">
        <v>10382</v>
      </c>
      <c r="L1378" s="1">
        <v>3420751.52</v>
      </c>
      <c r="M1378" s="1">
        <v>5193340.8</v>
      </c>
      <c r="N1378" s="1">
        <v>3051164.5446000001</v>
      </c>
      <c r="O1378" s="1">
        <v>1082301.1299999999</v>
      </c>
      <c r="P1378" s="1">
        <v>23833.5</v>
      </c>
      <c r="Q1378" s="2">
        <f>-+Table1[[#This Row],[Current Record Count]]+Table1[[#This Row],[Adj Record Count]]</f>
        <v>-47</v>
      </c>
      <c r="R1378" s="1">
        <f>+-Table1[[#This Row],[Current Total ADJUSTMENT_AMOUNT]]+Table1[[#This Row],[Adj Total ADJUSTMENT_AMOUNT]]</f>
        <v>-203188.66000000015</v>
      </c>
      <c r="S1378" s="1">
        <f>-Table1[[#This Row],[Current Total CHARGE_AMOUNT]]+Table1[[#This Row],[Adj Total CHARGE_AMOUNT]]</f>
        <v>-257099.62999999989</v>
      </c>
      <c r="T1378" s="1">
        <f>+Table1[[#This Row],[Adj Total TOTAL_COST]]-Table1[[#This Row],[Current Total TOTAL_COST]]</f>
        <v>-53397.119999999646</v>
      </c>
      <c r="U1378" s="1">
        <f>+Table1[[#This Row],[Adj Total CONTRIBUTION_MARGIN]]-Table1[[#This Row],[Current Total CONTRIBUTION_MARGIN]]</f>
        <v>-23284.940000000177</v>
      </c>
      <c r="V1378" s="1">
        <f>+Table1[[#This Row],[Adj Total OPERATING_MARGIN]]-Table1[[#This Row],[Current Total OPERATING_MARGIN]]</f>
        <v>-8335.3300000000017</v>
      </c>
    </row>
    <row r="1379" spans="1:22" x14ac:dyDescent="0.3">
      <c r="A1379" t="s">
        <v>31</v>
      </c>
      <c r="B1379">
        <v>2024</v>
      </c>
      <c r="C1379" t="s">
        <v>47</v>
      </c>
      <c r="D1379" t="s">
        <v>47</v>
      </c>
      <c r="E1379" s="2">
        <v>10</v>
      </c>
      <c r="F1379" s="1">
        <v>47551.94</v>
      </c>
      <c r="G1379" s="1">
        <v>58254.080000000002</v>
      </c>
      <c r="H1379" s="1">
        <v>2599.8885</v>
      </c>
      <c r="I1379" s="1">
        <v>8981.99</v>
      </c>
      <c r="J1379" s="1">
        <v>8333.75</v>
      </c>
      <c r="K1379" s="2">
        <v>1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2">
        <f>-+Table1[[#This Row],[Current Record Count]]+Table1[[#This Row],[Adj Record Count]]</f>
        <v>-9</v>
      </c>
      <c r="R1379" s="1">
        <f>+-Table1[[#This Row],[Current Total ADJUSTMENT_AMOUNT]]+Table1[[#This Row],[Adj Total ADJUSTMENT_AMOUNT]]</f>
        <v>-47551.94</v>
      </c>
      <c r="S1379" s="1">
        <f>-Table1[[#This Row],[Current Total CHARGE_AMOUNT]]+Table1[[#This Row],[Adj Total CHARGE_AMOUNT]]</f>
        <v>-58254.080000000002</v>
      </c>
      <c r="T1379" s="1">
        <f>+Table1[[#This Row],[Adj Total TOTAL_COST]]-Table1[[#This Row],[Current Total TOTAL_COST]]</f>
        <v>-2599.8885</v>
      </c>
      <c r="U1379" s="1">
        <f>+Table1[[#This Row],[Adj Total CONTRIBUTION_MARGIN]]-Table1[[#This Row],[Current Total CONTRIBUTION_MARGIN]]</f>
        <v>-8981.99</v>
      </c>
      <c r="V1379" s="1">
        <f>+Table1[[#This Row],[Adj Total OPERATING_MARGIN]]-Table1[[#This Row],[Current Total OPERATING_MARGIN]]</f>
        <v>-8333.75</v>
      </c>
    </row>
    <row r="1380" spans="1:22" x14ac:dyDescent="0.3">
      <c r="A1380" t="s">
        <v>31</v>
      </c>
      <c r="B1380">
        <v>2020</v>
      </c>
      <c r="C1380" t="s">
        <v>51</v>
      </c>
      <c r="D1380" t="s">
        <v>51</v>
      </c>
      <c r="E1380" s="2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2">
        <v>23</v>
      </c>
      <c r="L1380" s="1">
        <v>9804.9</v>
      </c>
      <c r="M1380" s="1">
        <v>17196.830000000002</v>
      </c>
      <c r="N1380" s="1">
        <v>14996.9614</v>
      </c>
      <c r="O1380" s="1">
        <v>-1705.66</v>
      </c>
      <c r="P1380" s="1">
        <v>-8310.5499999999993</v>
      </c>
      <c r="Q1380" s="2">
        <f>-+Table1[[#This Row],[Current Record Count]]+Table1[[#This Row],[Adj Record Count]]</f>
        <v>23</v>
      </c>
      <c r="R1380" s="1">
        <f>+-Table1[[#This Row],[Current Total ADJUSTMENT_AMOUNT]]+Table1[[#This Row],[Adj Total ADJUSTMENT_AMOUNT]]</f>
        <v>9804.9</v>
      </c>
      <c r="S1380" s="1">
        <f>-Table1[[#This Row],[Current Total CHARGE_AMOUNT]]+Table1[[#This Row],[Adj Total CHARGE_AMOUNT]]</f>
        <v>17196.830000000002</v>
      </c>
      <c r="T1380" s="1">
        <f>+Table1[[#This Row],[Adj Total TOTAL_COST]]-Table1[[#This Row],[Current Total TOTAL_COST]]</f>
        <v>14996.9614</v>
      </c>
      <c r="U1380" s="1">
        <f>+Table1[[#This Row],[Adj Total CONTRIBUTION_MARGIN]]-Table1[[#This Row],[Current Total CONTRIBUTION_MARGIN]]</f>
        <v>-1705.66</v>
      </c>
      <c r="V1380" s="1">
        <f>+Table1[[#This Row],[Adj Total OPERATING_MARGIN]]-Table1[[#This Row],[Current Total OPERATING_MARGIN]]</f>
        <v>-8310.5499999999993</v>
      </c>
    </row>
    <row r="1381" spans="1:22" x14ac:dyDescent="0.3">
      <c r="A1381" t="s">
        <v>98</v>
      </c>
      <c r="B1381">
        <v>2023</v>
      </c>
      <c r="C1381" t="s">
        <v>29</v>
      </c>
      <c r="D1381" t="s">
        <v>43</v>
      </c>
      <c r="E1381" s="2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2">
        <v>1</v>
      </c>
      <c r="L1381" s="1">
        <v>26937.06</v>
      </c>
      <c r="M1381" s="1">
        <v>33004.83</v>
      </c>
      <c r="N1381" s="1">
        <v>14443.8547</v>
      </c>
      <c r="O1381" s="1">
        <v>-4076.2</v>
      </c>
      <c r="P1381" s="1">
        <v>-8275.64</v>
      </c>
      <c r="Q1381" s="2">
        <f>-+Table1[[#This Row],[Current Record Count]]+Table1[[#This Row],[Adj Record Count]]</f>
        <v>1</v>
      </c>
      <c r="R1381" s="1">
        <f>+-Table1[[#This Row],[Current Total ADJUSTMENT_AMOUNT]]+Table1[[#This Row],[Adj Total ADJUSTMENT_AMOUNT]]</f>
        <v>26937.06</v>
      </c>
      <c r="S1381" s="1">
        <f>-Table1[[#This Row],[Current Total CHARGE_AMOUNT]]+Table1[[#This Row],[Adj Total CHARGE_AMOUNT]]</f>
        <v>33004.83</v>
      </c>
      <c r="T1381" s="1">
        <f>+Table1[[#This Row],[Adj Total TOTAL_COST]]-Table1[[#This Row],[Current Total TOTAL_COST]]</f>
        <v>14443.8547</v>
      </c>
      <c r="U1381" s="1">
        <f>+Table1[[#This Row],[Adj Total CONTRIBUTION_MARGIN]]-Table1[[#This Row],[Current Total CONTRIBUTION_MARGIN]]</f>
        <v>-4076.2</v>
      </c>
      <c r="V1381" s="1">
        <f>+Table1[[#This Row],[Adj Total OPERATING_MARGIN]]-Table1[[#This Row],[Current Total OPERATING_MARGIN]]</f>
        <v>-8275.64</v>
      </c>
    </row>
    <row r="1382" spans="1:22" x14ac:dyDescent="0.3">
      <c r="A1382" t="s">
        <v>33</v>
      </c>
      <c r="B1382">
        <v>2020</v>
      </c>
      <c r="C1382" t="s">
        <v>20</v>
      </c>
      <c r="D1382" t="s">
        <v>64</v>
      </c>
      <c r="E1382" s="2">
        <v>34</v>
      </c>
      <c r="F1382" s="1">
        <v>86009.59</v>
      </c>
      <c r="G1382" s="1">
        <v>108608.45</v>
      </c>
      <c r="H1382" s="1">
        <v>14300.279699999999</v>
      </c>
      <c r="I1382" s="1">
        <v>11660.55</v>
      </c>
      <c r="J1382" s="1">
        <v>8271.11</v>
      </c>
      <c r="K1382" s="2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2">
        <f>-+Table1[[#This Row],[Current Record Count]]+Table1[[#This Row],[Adj Record Count]]</f>
        <v>-34</v>
      </c>
      <c r="R1382" s="1">
        <f>+-Table1[[#This Row],[Current Total ADJUSTMENT_AMOUNT]]+Table1[[#This Row],[Adj Total ADJUSTMENT_AMOUNT]]</f>
        <v>-86009.59</v>
      </c>
      <c r="S1382" s="1">
        <f>-Table1[[#This Row],[Current Total CHARGE_AMOUNT]]+Table1[[#This Row],[Adj Total CHARGE_AMOUNT]]</f>
        <v>-108608.45</v>
      </c>
      <c r="T1382" s="1">
        <f>+Table1[[#This Row],[Adj Total TOTAL_COST]]-Table1[[#This Row],[Current Total TOTAL_COST]]</f>
        <v>-14300.279699999999</v>
      </c>
      <c r="U1382" s="1">
        <f>+Table1[[#This Row],[Adj Total CONTRIBUTION_MARGIN]]-Table1[[#This Row],[Current Total CONTRIBUTION_MARGIN]]</f>
        <v>-11660.55</v>
      </c>
      <c r="V1382" s="1">
        <f>+Table1[[#This Row],[Adj Total OPERATING_MARGIN]]-Table1[[#This Row],[Current Total OPERATING_MARGIN]]</f>
        <v>-8271.11</v>
      </c>
    </row>
    <row r="1383" spans="1:22" x14ac:dyDescent="0.3">
      <c r="A1383" t="s">
        <v>35</v>
      </c>
      <c r="B1383">
        <v>2022</v>
      </c>
      <c r="C1383" t="s">
        <v>17</v>
      </c>
      <c r="D1383" t="s">
        <v>18</v>
      </c>
      <c r="E1383" s="2">
        <v>206</v>
      </c>
      <c r="F1383" s="1">
        <v>179614.19</v>
      </c>
      <c r="G1383" s="1">
        <v>252384.74</v>
      </c>
      <c r="H1383" s="1">
        <v>73278.407800000001</v>
      </c>
      <c r="I1383" s="1">
        <v>36925.03</v>
      </c>
      <c r="J1383" s="1">
        <v>13000.16</v>
      </c>
      <c r="K1383" s="2">
        <v>193</v>
      </c>
      <c r="L1383" s="1">
        <v>135730.51</v>
      </c>
      <c r="M1383" s="1">
        <v>180629.6</v>
      </c>
      <c r="N1383" s="1">
        <v>53323.250699999997</v>
      </c>
      <c r="O1383" s="1">
        <v>21912.639999999999</v>
      </c>
      <c r="P1383" s="1">
        <v>4731.29</v>
      </c>
      <c r="Q1383" s="2">
        <f>-+Table1[[#This Row],[Current Record Count]]+Table1[[#This Row],[Adj Record Count]]</f>
        <v>-13</v>
      </c>
      <c r="R1383" s="1">
        <f>+-Table1[[#This Row],[Current Total ADJUSTMENT_AMOUNT]]+Table1[[#This Row],[Adj Total ADJUSTMENT_AMOUNT]]</f>
        <v>-43883.679999999993</v>
      </c>
      <c r="S1383" s="1">
        <f>-Table1[[#This Row],[Current Total CHARGE_AMOUNT]]+Table1[[#This Row],[Adj Total CHARGE_AMOUNT]]</f>
        <v>-71755.139999999985</v>
      </c>
      <c r="T1383" s="1">
        <f>+Table1[[#This Row],[Adj Total TOTAL_COST]]-Table1[[#This Row],[Current Total TOTAL_COST]]</f>
        <v>-19955.157100000004</v>
      </c>
      <c r="U1383" s="1">
        <f>+Table1[[#This Row],[Adj Total CONTRIBUTION_MARGIN]]-Table1[[#This Row],[Current Total CONTRIBUTION_MARGIN]]</f>
        <v>-15012.39</v>
      </c>
      <c r="V1383" s="1">
        <f>+Table1[[#This Row],[Adj Total OPERATING_MARGIN]]-Table1[[#This Row],[Current Total OPERATING_MARGIN]]</f>
        <v>-8268.869999999999</v>
      </c>
    </row>
    <row r="1384" spans="1:22" x14ac:dyDescent="0.3">
      <c r="A1384" t="s">
        <v>82</v>
      </c>
      <c r="B1384">
        <v>2020</v>
      </c>
      <c r="C1384" t="s">
        <v>20</v>
      </c>
      <c r="D1384" t="s">
        <v>64</v>
      </c>
      <c r="E1384" s="2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2">
        <v>6</v>
      </c>
      <c r="L1384" s="1">
        <v>33814.86</v>
      </c>
      <c r="M1384" s="1">
        <v>43707.41</v>
      </c>
      <c r="N1384" s="1">
        <v>18121.916300000001</v>
      </c>
      <c r="O1384" s="1">
        <v>-2045.3</v>
      </c>
      <c r="P1384" s="1">
        <v>-8246.76</v>
      </c>
      <c r="Q1384" s="2">
        <f>-+Table1[[#This Row],[Current Record Count]]+Table1[[#This Row],[Adj Record Count]]</f>
        <v>6</v>
      </c>
      <c r="R1384" s="1">
        <f>+-Table1[[#This Row],[Current Total ADJUSTMENT_AMOUNT]]+Table1[[#This Row],[Adj Total ADJUSTMENT_AMOUNT]]</f>
        <v>33814.86</v>
      </c>
      <c r="S1384" s="1">
        <f>-Table1[[#This Row],[Current Total CHARGE_AMOUNT]]+Table1[[#This Row],[Adj Total CHARGE_AMOUNT]]</f>
        <v>43707.41</v>
      </c>
      <c r="T1384" s="1">
        <f>+Table1[[#This Row],[Adj Total TOTAL_COST]]-Table1[[#This Row],[Current Total TOTAL_COST]]</f>
        <v>18121.916300000001</v>
      </c>
      <c r="U1384" s="1">
        <f>+Table1[[#This Row],[Adj Total CONTRIBUTION_MARGIN]]-Table1[[#This Row],[Current Total CONTRIBUTION_MARGIN]]</f>
        <v>-2045.3</v>
      </c>
      <c r="V1384" s="1">
        <f>+Table1[[#This Row],[Adj Total OPERATING_MARGIN]]-Table1[[#This Row],[Current Total OPERATING_MARGIN]]</f>
        <v>-8246.76</v>
      </c>
    </row>
    <row r="1385" spans="1:22" x14ac:dyDescent="0.3">
      <c r="A1385" t="s">
        <v>37</v>
      </c>
      <c r="B1385">
        <v>2025</v>
      </c>
      <c r="C1385" t="s">
        <v>23</v>
      </c>
      <c r="D1385" t="s">
        <v>83</v>
      </c>
      <c r="E1385" s="2">
        <v>2572</v>
      </c>
      <c r="F1385" s="1">
        <v>86410722.099999994</v>
      </c>
      <c r="G1385" s="1">
        <v>118012586.18000001</v>
      </c>
      <c r="H1385" s="1">
        <v>24598960.556600001</v>
      </c>
      <c r="I1385" s="1">
        <v>7274486.6600000001</v>
      </c>
      <c r="J1385" s="1">
        <v>2096677.53</v>
      </c>
      <c r="K1385" s="2">
        <v>2573</v>
      </c>
      <c r="L1385" s="1">
        <v>86410722.099999994</v>
      </c>
      <c r="M1385" s="1">
        <v>118121772.93000001</v>
      </c>
      <c r="N1385" s="1">
        <v>24617212.454</v>
      </c>
      <c r="O1385" s="1">
        <v>7271266.0999999996</v>
      </c>
      <c r="P1385" s="1">
        <v>2088444.08</v>
      </c>
      <c r="Q1385" s="2">
        <f>-+Table1[[#This Row],[Current Record Count]]+Table1[[#This Row],[Adj Record Count]]</f>
        <v>1</v>
      </c>
      <c r="R1385" s="1">
        <f>+-Table1[[#This Row],[Current Total ADJUSTMENT_AMOUNT]]+Table1[[#This Row],[Adj Total ADJUSTMENT_AMOUNT]]</f>
        <v>0</v>
      </c>
      <c r="S1385" s="1">
        <f>-Table1[[#This Row],[Current Total CHARGE_AMOUNT]]+Table1[[#This Row],[Adj Total CHARGE_AMOUNT]]</f>
        <v>109186.75</v>
      </c>
      <c r="T1385" s="1">
        <f>+Table1[[#This Row],[Adj Total TOTAL_COST]]-Table1[[#This Row],[Current Total TOTAL_COST]]</f>
        <v>18251.897399999201</v>
      </c>
      <c r="U1385" s="1">
        <f>+Table1[[#This Row],[Adj Total CONTRIBUTION_MARGIN]]-Table1[[#This Row],[Current Total CONTRIBUTION_MARGIN]]</f>
        <v>-3220.5600000005215</v>
      </c>
      <c r="V1385" s="1">
        <f>+Table1[[#This Row],[Adj Total OPERATING_MARGIN]]-Table1[[#This Row],[Current Total OPERATING_MARGIN]]</f>
        <v>-8233.4499999999534</v>
      </c>
    </row>
    <row r="1386" spans="1:22" x14ac:dyDescent="0.3">
      <c r="A1386" t="s">
        <v>25</v>
      </c>
      <c r="B1386">
        <v>2024</v>
      </c>
      <c r="C1386" t="s">
        <v>20</v>
      </c>
      <c r="D1386" t="s">
        <v>61</v>
      </c>
      <c r="E1386" s="2">
        <v>21</v>
      </c>
      <c r="F1386" s="1">
        <v>51916.12</v>
      </c>
      <c r="G1386" s="1">
        <v>60070.79</v>
      </c>
      <c r="H1386" s="1">
        <v>4449.6754000000001</v>
      </c>
      <c r="I1386" s="1">
        <v>6446.29</v>
      </c>
      <c r="J1386" s="1">
        <v>5230.5200000000004</v>
      </c>
      <c r="K1386" s="2">
        <v>92</v>
      </c>
      <c r="L1386" s="1">
        <v>476228.94</v>
      </c>
      <c r="M1386" s="1">
        <v>556410.65</v>
      </c>
      <c r="N1386" s="1">
        <v>95536.873600000006</v>
      </c>
      <c r="O1386" s="1">
        <v>25340.86</v>
      </c>
      <c r="P1386" s="1">
        <v>-3000.94</v>
      </c>
      <c r="Q1386" s="2">
        <f>-+Table1[[#This Row],[Current Record Count]]+Table1[[#This Row],[Adj Record Count]]</f>
        <v>71</v>
      </c>
      <c r="R1386" s="1">
        <f>+-Table1[[#This Row],[Current Total ADJUSTMENT_AMOUNT]]+Table1[[#This Row],[Adj Total ADJUSTMENT_AMOUNT]]</f>
        <v>424312.82</v>
      </c>
      <c r="S1386" s="1">
        <f>-Table1[[#This Row],[Current Total CHARGE_AMOUNT]]+Table1[[#This Row],[Adj Total CHARGE_AMOUNT]]</f>
        <v>496339.86000000004</v>
      </c>
      <c r="T1386" s="1">
        <f>+Table1[[#This Row],[Adj Total TOTAL_COST]]-Table1[[#This Row],[Current Total TOTAL_COST]]</f>
        <v>91087.198200000013</v>
      </c>
      <c r="U1386" s="1">
        <f>+Table1[[#This Row],[Adj Total CONTRIBUTION_MARGIN]]-Table1[[#This Row],[Current Total CONTRIBUTION_MARGIN]]</f>
        <v>18894.57</v>
      </c>
      <c r="V1386" s="1">
        <f>+Table1[[#This Row],[Adj Total OPERATING_MARGIN]]-Table1[[#This Row],[Current Total OPERATING_MARGIN]]</f>
        <v>-8231.4600000000009</v>
      </c>
    </row>
    <row r="1387" spans="1:22" x14ac:dyDescent="0.3">
      <c r="A1387" t="s">
        <v>16</v>
      </c>
      <c r="B1387">
        <v>2024</v>
      </c>
      <c r="C1387" t="s">
        <v>23</v>
      </c>
      <c r="D1387" t="s">
        <v>94</v>
      </c>
      <c r="E1387" s="2">
        <v>115</v>
      </c>
      <c r="F1387" s="1">
        <v>85780.12</v>
      </c>
      <c r="G1387" s="1">
        <v>119806.16</v>
      </c>
      <c r="H1387" s="1">
        <v>16497.358800000002</v>
      </c>
      <c r="I1387" s="1">
        <v>32958.19</v>
      </c>
      <c r="J1387" s="1">
        <v>27045.45</v>
      </c>
      <c r="K1387" s="2">
        <v>95</v>
      </c>
      <c r="L1387" s="1">
        <v>30527.99</v>
      </c>
      <c r="M1387" s="1">
        <v>52178.7</v>
      </c>
      <c r="N1387" s="1">
        <v>7918.4339</v>
      </c>
      <c r="O1387" s="1">
        <v>22209.3</v>
      </c>
      <c r="P1387" s="1">
        <v>18856.93</v>
      </c>
      <c r="Q1387" s="2">
        <f>-+Table1[[#This Row],[Current Record Count]]+Table1[[#This Row],[Adj Record Count]]</f>
        <v>-20</v>
      </c>
      <c r="R1387" s="1">
        <f>+-Table1[[#This Row],[Current Total ADJUSTMENT_AMOUNT]]+Table1[[#This Row],[Adj Total ADJUSTMENT_AMOUNT]]</f>
        <v>-55252.12999999999</v>
      </c>
      <c r="S1387" s="1">
        <f>-Table1[[#This Row],[Current Total CHARGE_AMOUNT]]+Table1[[#This Row],[Adj Total CHARGE_AMOUNT]]</f>
        <v>-67627.460000000006</v>
      </c>
      <c r="T1387" s="1">
        <f>+Table1[[#This Row],[Adj Total TOTAL_COST]]-Table1[[#This Row],[Current Total TOTAL_COST]]</f>
        <v>-8578.9249000000018</v>
      </c>
      <c r="U1387" s="1">
        <f>+Table1[[#This Row],[Adj Total CONTRIBUTION_MARGIN]]-Table1[[#This Row],[Current Total CONTRIBUTION_MARGIN]]</f>
        <v>-10748.890000000003</v>
      </c>
      <c r="V1387" s="1">
        <f>+Table1[[#This Row],[Adj Total OPERATING_MARGIN]]-Table1[[#This Row],[Current Total OPERATING_MARGIN]]</f>
        <v>-8188.52</v>
      </c>
    </row>
    <row r="1388" spans="1:22" x14ac:dyDescent="0.3">
      <c r="A1388" t="s">
        <v>44</v>
      </c>
      <c r="B1388">
        <v>2020</v>
      </c>
      <c r="C1388" t="s">
        <v>60</v>
      </c>
      <c r="D1388" t="s">
        <v>60</v>
      </c>
      <c r="E1388" s="2">
        <v>16</v>
      </c>
      <c r="F1388" s="1">
        <v>114876.97</v>
      </c>
      <c r="G1388" s="1">
        <v>152450.85</v>
      </c>
      <c r="H1388" s="1">
        <v>29008.680700000001</v>
      </c>
      <c r="I1388" s="1">
        <v>16824.11</v>
      </c>
      <c r="J1388" s="1">
        <v>8165.11</v>
      </c>
      <c r="K1388" s="2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2">
        <f>-+Table1[[#This Row],[Current Record Count]]+Table1[[#This Row],[Adj Record Count]]</f>
        <v>-16</v>
      </c>
      <c r="R1388" s="1">
        <f>+-Table1[[#This Row],[Current Total ADJUSTMENT_AMOUNT]]+Table1[[#This Row],[Adj Total ADJUSTMENT_AMOUNT]]</f>
        <v>-114876.97</v>
      </c>
      <c r="S1388" s="1">
        <f>-Table1[[#This Row],[Current Total CHARGE_AMOUNT]]+Table1[[#This Row],[Adj Total CHARGE_AMOUNT]]</f>
        <v>-152450.85</v>
      </c>
      <c r="T1388" s="1">
        <f>+Table1[[#This Row],[Adj Total TOTAL_COST]]-Table1[[#This Row],[Current Total TOTAL_COST]]</f>
        <v>-29008.680700000001</v>
      </c>
      <c r="U1388" s="1">
        <f>+Table1[[#This Row],[Adj Total CONTRIBUTION_MARGIN]]-Table1[[#This Row],[Current Total CONTRIBUTION_MARGIN]]</f>
        <v>-16824.11</v>
      </c>
      <c r="V1388" s="1">
        <f>+Table1[[#This Row],[Adj Total OPERATING_MARGIN]]-Table1[[#This Row],[Current Total OPERATING_MARGIN]]</f>
        <v>-8165.11</v>
      </c>
    </row>
    <row r="1389" spans="1:22" x14ac:dyDescent="0.3">
      <c r="A1389" t="s">
        <v>54</v>
      </c>
      <c r="B1389">
        <v>2022</v>
      </c>
      <c r="C1389" t="s">
        <v>23</v>
      </c>
      <c r="D1389" t="s">
        <v>77</v>
      </c>
      <c r="E1389" s="2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2">
        <v>6</v>
      </c>
      <c r="L1389" s="1">
        <v>65048.88</v>
      </c>
      <c r="M1389" s="1">
        <v>68949.64</v>
      </c>
      <c r="N1389" s="1">
        <v>17217.962500000001</v>
      </c>
      <c r="O1389" s="1">
        <v>-6131.58</v>
      </c>
      <c r="P1389" s="1">
        <v>-8128.37</v>
      </c>
      <c r="Q1389" s="2">
        <f>-+Table1[[#This Row],[Current Record Count]]+Table1[[#This Row],[Adj Record Count]]</f>
        <v>6</v>
      </c>
      <c r="R1389" s="1">
        <f>+-Table1[[#This Row],[Current Total ADJUSTMENT_AMOUNT]]+Table1[[#This Row],[Adj Total ADJUSTMENT_AMOUNT]]</f>
        <v>65048.88</v>
      </c>
      <c r="S1389" s="1">
        <f>-Table1[[#This Row],[Current Total CHARGE_AMOUNT]]+Table1[[#This Row],[Adj Total CHARGE_AMOUNT]]</f>
        <v>68949.64</v>
      </c>
      <c r="T1389" s="1">
        <f>+Table1[[#This Row],[Adj Total TOTAL_COST]]-Table1[[#This Row],[Current Total TOTAL_COST]]</f>
        <v>17217.962500000001</v>
      </c>
      <c r="U1389" s="1">
        <f>+Table1[[#This Row],[Adj Total CONTRIBUTION_MARGIN]]-Table1[[#This Row],[Current Total CONTRIBUTION_MARGIN]]</f>
        <v>-6131.58</v>
      </c>
      <c r="V1389" s="1">
        <f>+Table1[[#This Row],[Adj Total OPERATING_MARGIN]]-Table1[[#This Row],[Current Total OPERATING_MARGIN]]</f>
        <v>-8128.37</v>
      </c>
    </row>
    <row r="1390" spans="1:22" x14ac:dyDescent="0.3">
      <c r="A1390" t="s">
        <v>35</v>
      </c>
      <c r="B1390">
        <v>2021</v>
      </c>
      <c r="C1390" t="s">
        <v>95</v>
      </c>
      <c r="D1390" t="s">
        <v>95</v>
      </c>
      <c r="E1390" s="2">
        <v>9</v>
      </c>
      <c r="F1390" s="1">
        <v>31237.21</v>
      </c>
      <c r="G1390" s="1">
        <v>45822.32</v>
      </c>
      <c r="H1390" s="1">
        <v>7746.6376</v>
      </c>
      <c r="I1390" s="1">
        <v>12316.94</v>
      </c>
      <c r="J1390" s="1">
        <v>9471.2199999999993</v>
      </c>
      <c r="K1390" s="2">
        <v>5</v>
      </c>
      <c r="L1390" s="1">
        <v>3222.68</v>
      </c>
      <c r="M1390" s="1">
        <v>6172.15</v>
      </c>
      <c r="N1390" s="1">
        <v>3112.1300999999999</v>
      </c>
      <c r="O1390" s="1">
        <v>2829.31</v>
      </c>
      <c r="P1390" s="1">
        <v>1345.77</v>
      </c>
      <c r="Q1390" s="2">
        <f>-+Table1[[#This Row],[Current Record Count]]+Table1[[#This Row],[Adj Record Count]]</f>
        <v>-4</v>
      </c>
      <c r="R1390" s="1">
        <f>+-Table1[[#This Row],[Current Total ADJUSTMENT_AMOUNT]]+Table1[[#This Row],[Adj Total ADJUSTMENT_AMOUNT]]</f>
        <v>-28014.53</v>
      </c>
      <c r="S1390" s="1">
        <f>-Table1[[#This Row],[Current Total CHARGE_AMOUNT]]+Table1[[#This Row],[Adj Total CHARGE_AMOUNT]]</f>
        <v>-39650.17</v>
      </c>
      <c r="T1390" s="1">
        <f>+Table1[[#This Row],[Adj Total TOTAL_COST]]-Table1[[#This Row],[Current Total TOTAL_COST]]</f>
        <v>-4634.5074999999997</v>
      </c>
      <c r="U1390" s="1">
        <f>+Table1[[#This Row],[Adj Total CONTRIBUTION_MARGIN]]-Table1[[#This Row],[Current Total CONTRIBUTION_MARGIN]]</f>
        <v>-9487.630000000001</v>
      </c>
      <c r="V1390" s="1">
        <f>+Table1[[#This Row],[Adj Total OPERATING_MARGIN]]-Table1[[#This Row],[Current Total OPERATING_MARGIN]]</f>
        <v>-8125.4499999999989</v>
      </c>
    </row>
    <row r="1391" spans="1:22" x14ac:dyDescent="0.3">
      <c r="A1391" t="s">
        <v>44</v>
      </c>
      <c r="B1391">
        <v>2023</v>
      </c>
      <c r="C1391" t="s">
        <v>23</v>
      </c>
      <c r="D1391" t="s">
        <v>24</v>
      </c>
      <c r="E1391" s="2">
        <v>7</v>
      </c>
      <c r="F1391" s="1">
        <v>7953.88</v>
      </c>
      <c r="G1391" s="1">
        <v>23873.24</v>
      </c>
      <c r="H1391" s="1">
        <v>8075.7156000000004</v>
      </c>
      <c r="I1391" s="1">
        <v>10099.36</v>
      </c>
      <c r="J1391" s="1">
        <v>8052.4</v>
      </c>
      <c r="K1391" s="2">
        <v>6</v>
      </c>
      <c r="L1391" s="1">
        <v>4763.96</v>
      </c>
      <c r="M1391" s="1">
        <v>7233.4</v>
      </c>
      <c r="N1391" s="1">
        <v>2723.2089999999998</v>
      </c>
      <c r="O1391" s="1">
        <v>459.77</v>
      </c>
      <c r="P1391" s="1">
        <v>-45.01</v>
      </c>
      <c r="Q1391" s="2">
        <f>-+Table1[[#This Row],[Current Record Count]]+Table1[[#This Row],[Adj Record Count]]</f>
        <v>-1</v>
      </c>
      <c r="R1391" s="1">
        <f>+-Table1[[#This Row],[Current Total ADJUSTMENT_AMOUNT]]+Table1[[#This Row],[Adj Total ADJUSTMENT_AMOUNT]]</f>
        <v>-3189.92</v>
      </c>
      <c r="S1391" s="1">
        <f>-Table1[[#This Row],[Current Total CHARGE_AMOUNT]]+Table1[[#This Row],[Adj Total CHARGE_AMOUNT]]</f>
        <v>-16639.840000000004</v>
      </c>
      <c r="T1391" s="1">
        <f>+Table1[[#This Row],[Adj Total TOTAL_COST]]-Table1[[#This Row],[Current Total TOTAL_COST]]</f>
        <v>-5352.5066000000006</v>
      </c>
      <c r="U1391" s="1">
        <f>+Table1[[#This Row],[Adj Total CONTRIBUTION_MARGIN]]-Table1[[#This Row],[Current Total CONTRIBUTION_MARGIN]]</f>
        <v>-9639.59</v>
      </c>
      <c r="V1391" s="1">
        <f>+Table1[[#This Row],[Adj Total OPERATING_MARGIN]]-Table1[[#This Row],[Current Total OPERATING_MARGIN]]</f>
        <v>-8097.41</v>
      </c>
    </row>
    <row r="1392" spans="1:22" x14ac:dyDescent="0.3">
      <c r="A1392" t="s">
        <v>78</v>
      </c>
      <c r="B1392">
        <v>2021</v>
      </c>
      <c r="C1392" t="s">
        <v>29</v>
      </c>
      <c r="D1392" t="s">
        <v>65</v>
      </c>
      <c r="E1392" s="2">
        <v>131</v>
      </c>
      <c r="F1392" s="1">
        <v>256148.83</v>
      </c>
      <c r="G1392" s="1">
        <v>314735.83</v>
      </c>
      <c r="H1392" s="1">
        <v>49959.633999999998</v>
      </c>
      <c r="I1392" s="1">
        <v>48412.15</v>
      </c>
      <c r="J1392" s="1">
        <v>28483.91</v>
      </c>
      <c r="K1392" s="2">
        <v>122</v>
      </c>
      <c r="L1392" s="1">
        <v>229673.44</v>
      </c>
      <c r="M1392" s="1">
        <v>273667.27</v>
      </c>
      <c r="N1392" s="1">
        <v>44130.335800000001</v>
      </c>
      <c r="O1392" s="1">
        <v>38112.29</v>
      </c>
      <c r="P1392" s="1">
        <v>20390.62</v>
      </c>
      <c r="Q1392" s="2">
        <f>-+Table1[[#This Row],[Current Record Count]]+Table1[[#This Row],[Adj Record Count]]</f>
        <v>-9</v>
      </c>
      <c r="R1392" s="1">
        <f>+-Table1[[#This Row],[Current Total ADJUSTMENT_AMOUNT]]+Table1[[#This Row],[Adj Total ADJUSTMENT_AMOUNT]]</f>
        <v>-26475.389999999985</v>
      </c>
      <c r="S1392" s="1">
        <f>-Table1[[#This Row],[Current Total CHARGE_AMOUNT]]+Table1[[#This Row],[Adj Total CHARGE_AMOUNT]]</f>
        <v>-41068.559999999998</v>
      </c>
      <c r="T1392" s="1">
        <f>+Table1[[#This Row],[Adj Total TOTAL_COST]]-Table1[[#This Row],[Current Total TOTAL_COST]]</f>
        <v>-5829.2981999999975</v>
      </c>
      <c r="U1392" s="1">
        <f>+Table1[[#This Row],[Adj Total CONTRIBUTION_MARGIN]]-Table1[[#This Row],[Current Total CONTRIBUTION_MARGIN]]</f>
        <v>-10299.86</v>
      </c>
      <c r="V1392" s="1">
        <f>+Table1[[#This Row],[Adj Total OPERATING_MARGIN]]-Table1[[#This Row],[Current Total OPERATING_MARGIN]]</f>
        <v>-8093.2900000000009</v>
      </c>
    </row>
    <row r="1393" spans="1:22" x14ac:dyDescent="0.3">
      <c r="A1393" t="s">
        <v>33</v>
      </c>
      <c r="B1393">
        <v>2024</v>
      </c>
      <c r="C1393" t="s">
        <v>20</v>
      </c>
      <c r="D1393" t="s">
        <v>71</v>
      </c>
      <c r="E1393" s="2">
        <v>3</v>
      </c>
      <c r="F1393" s="1">
        <v>6602</v>
      </c>
      <c r="G1393" s="1">
        <v>18147.07</v>
      </c>
      <c r="H1393" s="1">
        <v>3809.5182</v>
      </c>
      <c r="I1393" s="1">
        <v>9276.65</v>
      </c>
      <c r="J1393" s="1">
        <v>8068.67</v>
      </c>
      <c r="K1393" s="2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2">
        <f>-+Table1[[#This Row],[Current Record Count]]+Table1[[#This Row],[Adj Record Count]]</f>
        <v>-3</v>
      </c>
      <c r="R1393" s="1">
        <f>+-Table1[[#This Row],[Current Total ADJUSTMENT_AMOUNT]]+Table1[[#This Row],[Adj Total ADJUSTMENT_AMOUNT]]</f>
        <v>-6602</v>
      </c>
      <c r="S1393" s="1">
        <f>-Table1[[#This Row],[Current Total CHARGE_AMOUNT]]+Table1[[#This Row],[Adj Total CHARGE_AMOUNT]]</f>
        <v>-18147.07</v>
      </c>
      <c r="T1393" s="1">
        <f>+Table1[[#This Row],[Adj Total TOTAL_COST]]-Table1[[#This Row],[Current Total TOTAL_COST]]</f>
        <v>-3809.5182</v>
      </c>
      <c r="U1393" s="1">
        <f>+Table1[[#This Row],[Adj Total CONTRIBUTION_MARGIN]]-Table1[[#This Row],[Current Total CONTRIBUTION_MARGIN]]</f>
        <v>-9276.65</v>
      </c>
      <c r="V1393" s="1">
        <f>+Table1[[#This Row],[Adj Total OPERATING_MARGIN]]-Table1[[#This Row],[Current Total OPERATING_MARGIN]]</f>
        <v>-8068.67</v>
      </c>
    </row>
    <row r="1394" spans="1:22" x14ac:dyDescent="0.3">
      <c r="A1394" t="s">
        <v>39</v>
      </c>
      <c r="B1394">
        <v>2023</v>
      </c>
      <c r="C1394" t="s">
        <v>90</v>
      </c>
      <c r="D1394" t="s">
        <v>90</v>
      </c>
      <c r="E1394" s="2">
        <v>2</v>
      </c>
      <c r="F1394" s="1">
        <v>198.07</v>
      </c>
      <c r="G1394" s="1">
        <v>293</v>
      </c>
      <c r="H1394" s="1">
        <v>70.405000000000001</v>
      </c>
      <c r="I1394" s="1">
        <v>46.81</v>
      </c>
      <c r="J1394" s="1">
        <v>22.49</v>
      </c>
      <c r="K1394" s="2">
        <v>7</v>
      </c>
      <c r="L1394" s="1">
        <v>104714.93</v>
      </c>
      <c r="M1394" s="1">
        <v>120646.02</v>
      </c>
      <c r="N1394" s="1">
        <v>23394.1695</v>
      </c>
      <c r="O1394" s="1">
        <v>-2192.92</v>
      </c>
      <c r="P1394" s="1">
        <v>-7992.63</v>
      </c>
      <c r="Q1394" s="2">
        <f>-+Table1[[#This Row],[Current Record Count]]+Table1[[#This Row],[Adj Record Count]]</f>
        <v>5</v>
      </c>
      <c r="R1394" s="1">
        <f>+-Table1[[#This Row],[Current Total ADJUSTMENT_AMOUNT]]+Table1[[#This Row],[Adj Total ADJUSTMENT_AMOUNT]]</f>
        <v>104516.85999999999</v>
      </c>
      <c r="S1394" s="1">
        <f>-Table1[[#This Row],[Current Total CHARGE_AMOUNT]]+Table1[[#This Row],[Adj Total CHARGE_AMOUNT]]</f>
        <v>120353.02</v>
      </c>
      <c r="T1394" s="1">
        <f>+Table1[[#This Row],[Adj Total TOTAL_COST]]-Table1[[#This Row],[Current Total TOTAL_COST]]</f>
        <v>23323.764500000001</v>
      </c>
      <c r="U1394" s="1">
        <f>+Table1[[#This Row],[Adj Total CONTRIBUTION_MARGIN]]-Table1[[#This Row],[Current Total CONTRIBUTION_MARGIN]]</f>
        <v>-2239.73</v>
      </c>
      <c r="V1394" s="1">
        <f>+Table1[[#This Row],[Adj Total OPERATING_MARGIN]]-Table1[[#This Row],[Current Total OPERATING_MARGIN]]</f>
        <v>-8015.12</v>
      </c>
    </row>
    <row r="1395" spans="1:22" x14ac:dyDescent="0.3">
      <c r="A1395" t="s">
        <v>31</v>
      </c>
      <c r="B1395">
        <v>2022</v>
      </c>
      <c r="C1395" t="s">
        <v>17</v>
      </c>
      <c r="D1395" t="s">
        <v>80</v>
      </c>
      <c r="E1395" s="2">
        <v>3</v>
      </c>
      <c r="F1395" s="1">
        <v>31090.77</v>
      </c>
      <c r="G1395" s="1">
        <v>52549.95</v>
      </c>
      <c r="H1395" s="1">
        <v>13577.438599999999</v>
      </c>
      <c r="I1395" s="1">
        <v>12447.87</v>
      </c>
      <c r="J1395" s="1">
        <v>7970.08</v>
      </c>
      <c r="K1395" s="2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2">
        <f>-+Table1[[#This Row],[Current Record Count]]+Table1[[#This Row],[Adj Record Count]]</f>
        <v>-3</v>
      </c>
      <c r="R1395" s="1">
        <f>+-Table1[[#This Row],[Current Total ADJUSTMENT_AMOUNT]]+Table1[[#This Row],[Adj Total ADJUSTMENT_AMOUNT]]</f>
        <v>-31090.77</v>
      </c>
      <c r="S1395" s="1">
        <f>-Table1[[#This Row],[Current Total CHARGE_AMOUNT]]+Table1[[#This Row],[Adj Total CHARGE_AMOUNT]]</f>
        <v>-52549.95</v>
      </c>
      <c r="T1395" s="1">
        <f>+Table1[[#This Row],[Adj Total TOTAL_COST]]-Table1[[#This Row],[Current Total TOTAL_COST]]</f>
        <v>-13577.438599999999</v>
      </c>
      <c r="U1395" s="1">
        <f>+Table1[[#This Row],[Adj Total CONTRIBUTION_MARGIN]]-Table1[[#This Row],[Current Total CONTRIBUTION_MARGIN]]</f>
        <v>-12447.87</v>
      </c>
      <c r="V1395" s="1">
        <f>+Table1[[#This Row],[Adj Total OPERATING_MARGIN]]-Table1[[#This Row],[Current Total OPERATING_MARGIN]]</f>
        <v>-7970.08</v>
      </c>
    </row>
    <row r="1396" spans="1:22" x14ac:dyDescent="0.3">
      <c r="A1396" t="s">
        <v>44</v>
      </c>
      <c r="B1396">
        <v>2024</v>
      </c>
      <c r="C1396" t="s">
        <v>60</v>
      </c>
      <c r="D1396" t="s">
        <v>60</v>
      </c>
      <c r="E1396" s="2">
        <v>10</v>
      </c>
      <c r="F1396" s="1">
        <v>62746.45</v>
      </c>
      <c r="G1396" s="1">
        <v>76198.259999999995</v>
      </c>
      <c r="H1396" s="1">
        <v>6759.2430999999997</v>
      </c>
      <c r="I1396" s="1">
        <v>8601.49</v>
      </c>
      <c r="J1396" s="1">
        <v>6787.24</v>
      </c>
      <c r="K1396" s="2">
        <v>1</v>
      </c>
      <c r="L1396" s="1">
        <v>4978.76</v>
      </c>
      <c r="M1396" s="1">
        <v>5852</v>
      </c>
      <c r="N1396" s="1">
        <v>2064.3434000000002</v>
      </c>
      <c r="O1396" s="1">
        <v>-789.43</v>
      </c>
      <c r="P1396" s="1">
        <v>-1174.73</v>
      </c>
      <c r="Q1396" s="2">
        <f>-+Table1[[#This Row],[Current Record Count]]+Table1[[#This Row],[Adj Record Count]]</f>
        <v>-9</v>
      </c>
      <c r="R1396" s="1">
        <f>+-Table1[[#This Row],[Current Total ADJUSTMENT_AMOUNT]]+Table1[[#This Row],[Adj Total ADJUSTMENT_AMOUNT]]</f>
        <v>-57767.689999999995</v>
      </c>
      <c r="S1396" s="1">
        <f>-Table1[[#This Row],[Current Total CHARGE_AMOUNT]]+Table1[[#This Row],[Adj Total CHARGE_AMOUNT]]</f>
        <v>-70346.259999999995</v>
      </c>
      <c r="T1396" s="1">
        <f>+Table1[[#This Row],[Adj Total TOTAL_COST]]-Table1[[#This Row],[Current Total TOTAL_COST]]</f>
        <v>-4694.8996999999999</v>
      </c>
      <c r="U1396" s="1">
        <f>+Table1[[#This Row],[Adj Total CONTRIBUTION_MARGIN]]-Table1[[#This Row],[Current Total CONTRIBUTION_MARGIN]]</f>
        <v>-9390.92</v>
      </c>
      <c r="V1396" s="1">
        <f>+Table1[[#This Row],[Adj Total OPERATING_MARGIN]]-Table1[[#This Row],[Current Total OPERATING_MARGIN]]</f>
        <v>-7961.9699999999993</v>
      </c>
    </row>
    <row r="1397" spans="1:22" x14ac:dyDescent="0.3">
      <c r="A1397" t="s">
        <v>31</v>
      </c>
      <c r="B1397">
        <v>2025</v>
      </c>
      <c r="C1397" t="s">
        <v>29</v>
      </c>
      <c r="D1397" t="s">
        <v>62</v>
      </c>
      <c r="E1397" s="2">
        <v>26</v>
      </c>
      <c r="F1397" s="1">
        <v>195020.19</v>
      </c>
      <c r="G1397" s="1">
        <v>226923.16</v>
      </c>
      <c r="H1397" s="1">
        <v>22663.938200000001</v>
      </c>
      <c r="I1397" s="1">
        <v>13525.87</v>
      </c>
      <c r="J1397" s="1">
        <v>7921.28</v>
      </c>
      <c r="K1397" s="2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2">
        <f>-+Table1[[#This Row],[Current Record Count]]+Table1[[#This Row],[Adj Record Count]]</f>
        <v>-26</v>
      </c>
      <c r="R1397" s="1">
        <f>+-Table1[[#This Row],[Current Total ADJUSTMENT_AMOUNT]]+Table1[[#This Row],[Adj Total ADJUSTMENT_AMOUNT]]</f>
        <v>-195020.19</v>
      </c>
      <c r="S1397" s="1">
        <f>-Table1[[#This Row],[Current Total CHARGE_AMOUNT]]+Table1[[#This Row],[Adj Total CHARGE_AMOUNT]]</f>
        <v>-226923.16</v>
      </c>
      <c r="T1397" s="1">
        <f>+Table1[[#This Row],[Adj Total TOTAL_COST]]-Table1[[#This Row],[Current Total TOTAL_COST]]</f>
        <v>-22663.938200000001</v>
      </c>
      <c r="U1397" s="1">
        <f>+Table1[[#This Row],[Adj Total CONTRIBUTION_MARGIN]]-Table1[[#This Row],[Current Total CONTRIBUTION_MARGIN]]</f>
        <v>-13525.87</v>
      </c>
      <c r="V1397" s="1">
        <f>+Table1[[#This Row],[Adj Total OPERATING_MARGIN]]-Table1[[#This Row],[Current Total OPERATING_MARGIN]]</f>
        <v>-7921.28</v>
      </c>
    </row>
    <row r="1398" spans="1:22" x14ac:dyDescent="0.3">
      <c r="A1398" t="s">
        <v>98</v>
      </c>
      <c r="B1398">
        <v>2023</v>
      </c>
      <c r="C1398" t="s">
        <v>29</v>
      </c>
      <c r="D1398" t="s">
        <v>30</v>
      </c>
      <c r="E1398" s="2">
        <v>2</v>
      </c>
      <c r="F1398" s="1">
        <v>30479.34</v>
      </c>
      <c r="G1398" s="1">
        <v>51380.1</v>
      </c>
      <c r="H1398" s="1">
        <v>29796.492900000001</v>
      </c>
      <c r="I1398" s="1">
        <v>-216.26</v>
      </c>
      <c r="J1398" s="1">
        <v>-8895.74</v>
      </c>
      <c r="K1398" s="2">
        <v>5</v>
      </c>
      <c r="L1398" s="1">
        <v>114853.1</v>
      </c>
      <c r="M1398" s="1">
        <v>184913.42</v>
      </c>
      <c r="N1398" s="1">
        <v>86839.632199999993</v>
      </c>
      <c r="O1398" s="1">
        <v>9206.7099999999991</v>
      </c>
      <c r="P1398" s="1">
        <v>-16779.32</v>
      </c>
      <c r="Q1398" s="2">
        <f>-+Table1[[#This Row],[Current Record Count]]+Table1[[#This Row],[Adj Record Count]]</f>
        <v>3</v>
      </c>
      <c r="R1398" s="1">
        <f>+-Table1[[#This Row],[Current Total ADJUSTMENT_AMOUNT]]+Table1[[#This Row],[Adj Total ADJUSTMENT_AMOUNT]]</f>
        <v>84373.760000000009</v>
      </c>
      <c r="S1398" s="1">
        <f>-Table1[[#This Row],[Current Total CHARGE_AMOUNT]]+Table1[[#This Row],[Adj Total CHARGE_AMOUNT]]</f>
        <v>133533.32</v>
      </c>
      <c r="T1398" s="1">
        <f>+Table1[[#This Row],[Adj Total TOTAL_COST]]-Table1[[#This Row],[Current Total TOTAL_COST]]</f>
        <v>57043.139299999995</v>
      </c>
      <c r="U1398" s="1">
        <f>+Table1[[#This Row],[Adj Total CONTRIBUTION_MARGIN]]-Table1[[#This Row],[Current Total CONTRIBUTION_MARGIN]]</f>
        <v>9422.9699999999993</v>
      </c>
      <c r="V1398" s="1">
        <f>+Table1[[#This Row],[Adj Total OPERATING_MARGIN]]-Table1[[#This Row],[Current Total OPERATING_MARGIN]]</f>
        <v>-7883.58</v>
      </c>
    </row>
    <row r="1399" spans="1:22" x14ac:dyDescent="0.3">
      <c r="A1399" t="s">
        <v>78</v>
      </c>
      <c r="B1399">
        <v>2025</v>
      </c>
      <c r="C1399" t="s">
        <v>17</v>
      </c>
      <c r="D1399" t="s">
        <v>86</v>
      </c>
      <c r="E1399" s="2">
        <v>1737</v>
      </c>
      <c r="F1399" s="1">
        <v>2196723.65</v>
      </c>
      <c r="G1399" s="1">
        <v>2818178.17</v>
      </c>
      <c r="H1399" s="1">
        <v>604634.35349999997</v>
      </c>
      <c r="I1399" s="1">
        <v>685.67</v>
      </c>
      <c r="J1399" s="1">
        <v>-145192.79999999999</v>
      </c>
      <c r="K1399" s="2">
        <v>1723</v>
      </c>
      <c r="L1399" s="1">
        <v>2105818.31</v>
      </c>
      <c r="M1399" s="1">
        <v>2708744.17</v>
      </c>
      <c r="N1399" s="1">
        <v>594383.67940000002</v>
      </c>
      <c r="O1399" s="1">
        <v>-10224.09</v>
      </c>
      <c r="P1399" s="1">
        <v>-153043.06</v>
      </c>
      <c r="Q1399" s="2">
        <f>-+Table1[[#This Row],[Current Record Count]]+Table1[[#This Row],[Adj Record Count]]</f>
        <v>-14</v>
      </c>
      <c r="R1399" s="1">
        <f>+-Table1[[#This Row],[Current Total ADJUSTMENT_AMOUNT]]+Table1[[#This Row],[Adj Total ADJUSTMENT_AMOUNT]]</f>
        <v>-90905.339999999851</v>
      </c>
      <c r="S1399" s="1">
        <f>-Table1[[#This Row],[Current Total CHARGE_AMOUNT]]+Table1[[#This Row],[Adj Total CHARGE_AMOUNT]]</f>
        <v>-109434</v>
      </c>
      <c r="T1399" s="1">
        <f>+Table1[[#This Row],[Adj Total TOTAL_COST]]-Table1[[#This Row],[Current Total TOTAL_COST]]</f>
        <v>-10250.674099999946</v>
      </c>
      <c r="U1399" s="1">
        <f>+Table1[[#This Row],[Adj Total CONTRIBUTION_MARGIN]]-Table1[[#This Row],[Current Total CONTRIBUTION_MARGIN]]</f>
        <v>-10909.76</v>
      </c>
      <c r="V1399" s="1">
        <f>+Table1[[#This Row],[Adj Total OPERATING_MARGIN]]-Table1[[#This Row],[Current Total OPERATING_MARGIN]]</f>
        <v>-7850.2600000000093</v>
      </c>
    </row>
    <row r="1400" spans="1:22" x14ac:dyDescent="0.3">
      <c r="A1400" t="s">
        <v>35</v>
      </c>
      <c r="B1400">
        <v>2024</v>
      </c>
      <c r="C1400" t="s">
        <v>17</v>
      </c>
      <c r="D1400" t="s">
        <v>66</v>
      </c>
      <c r="E1400" s="2">
        <v>76</v>
      </c>
      <c r="F1400" s="1">
        <v>64480.32</v>
      </c>
      <c r="G1400" s="1">
        <v>100375.76</v>
      </c>
      <c r="H1400" s="1">
        <v>15655.7907</v>
      </c>
      <c r="I1400" s="1">
        <v>22334.54</v>
      </c>
      <c r="J1400" s="1">
        <v>17053.63</v>
      </c>
      <c r="K1400" s="2">
        <v>67</v>
      </c>
      <c r="L1400" s="1">
        <v>20695.68</v>
      </c>
      <c r="M1400" s="1">
        <v>33168.1</v>
      </c>
      <c r="N1400" s="1">
        <v>4428.1525000000001</v>
      </c>
      <c r="O1400" s="1">
        <v>10616.55</v>
      </c>
      <c r="P1400" s="1">
        <v>9256.0300000000007</v>
      </c>
      <c r="Q1400" s="2">
        <f>-+Table1[[#This Row],[Current Record Count]]+Table1[[#This Row],[Adj Record Count]]</f>
        <v>-9</v>
      </c>
      <c r="R1400" s="1">
        <f>+-Table1[[#This Row],[Current Total ADJUSTMENT_AMOUNT]]+Table1[[#This Row],[Adj Total ADJUSTMENT_AMOUNT]]</f>
        <v>-43784.639999999999</v>
      </c>
      <c r="S1400" s="1">
        <f>-Table1[[#This Row],[Current Total CHARGE_AMOUNT]]+Table1[[#This Row],[Adj Total CHARGE_AMOUNT]]</f>
        <v>-67207.66</v>
      </c>
      <c r="T1400" s="1">
        <f>+Table1[[#This Row],[Adj Total TOTAL_COST]]-Table1[[#This Row],[Current Total TOTAL_COST]]</f>
        <v>-11227.638199999999</v>
      </c>
      <c r="U1400" s="1">
        <f>+Table1[[#This Row],[Adj Total CONTRIBUTION_MARGIN]]-Table1[[#This Row],[Current Total CONTRIBUTION_MARGIN]]</f>
        <v>-11717.990000000002</v>
      </c>
      <c r="V1400" s="1">
        <f>+Table1[[#This Row],[Adj Total OPERATING_MARGIN]]-Table1[[#This Row],[Current Total OPERATING_MARGIN]]</f>
        <v>-7797.6</v>
      </c>
    </row>
    <row r="1401" spans="1:22" x14ac:dyDescent="0.3">
      <c r="A1401" t="s">
        <v>35</v>
      </c>
      <c r="B1401">
        <v>2025</v>
      </c>
      <c r="C1401" t="s">
        <v>41</v>
      </c>
      <c r="D1401" t="s">
        <v>41</v>
      </c>
      <c r="E1401" s="2">
        <v>343</v>
      </c>
      <c r="F1401" s="1">
        <v>614823.36</v>
      </c>
      <c r="G1401" s="1">
        <v>810944.94</v>
      </c>
      <c r="H1401" s="1">
        <v>144631.85339999999</v>
      </c>
      <c r="I1401" s="1">
        <v>57203.96</v>
      </c>
      <c r="J1401" s="1">
        <v>11509.06</v>
      </c>
      <c r="K1401" s="2">
        <v>130</v>
      </c>
      <c r="L1401" s="1">
        <v>51768.35</v>
      </c>
      <c r="M1401" s="1">
        <v>68931.7</v>
      </c>
      <c r="N1401" s="1">
        <v>11534.6476</v>
      </c>
      <c r="O1401" s="1">
        <v>7841.38</v>
      </c>
      <c r="P1401" s="1">
        <v>3718.22</v>
      </c>
      <c r="Q1401" s="2">
        <f>-+Table1[[#This Row],[Current Record Count]]+Table1[[#This Row],[Adj Record Count]]</f>
        <v>-213</v>
      </c>
      <c r="R1401" s="1">
        <f>+-Table1[[#This Row],[Current Total ADJUSTMENT_AMOUNT]]+Table1[[#This Row],[Adj Total ADJUSTMENT_AMOUNT]]</f>
        <v>-563055.01</v>
      </c>
      <c r="S1401" s="1">
        <f>-Table1[[#This Row],[Current Total CHARGE_AMOUNT]]+Table1[[#This Row],[Adj Total CHARGE_AMOUNT]]</f>
        <v>-742013.24</v>
      </c>
      <c r="T1401" s="1">
        <f>+Table1[[#This Row],[Adj Total TOTAL_COST]]-Table1[[#This Row],[Current Total TOTAL_COST]]</f>
        <v>-133097.2058</v>
      </c>
      <c r="U1401" s="1">
        <f>+Table1[[#This Row],[Adj Total CONTRIBUTION_MARGIN]]-Table1[[#This Row],[Current Total CONTRIBUTION_MARGIN]]</f>
        <v>-49362.58</v>
      </c>
      <c r="V1401" s="1">
        <f>+Table1[[#This Row],[Adj Total OPERATING_MARGIN]]-Table1[[#This Row],[Current Total OPERATING_MARGIN]]</f>
        <v>-7790.84</v>
      </c>
    </row>
    <row r="1402" spans="1:22" x14ac:dyDescent="0.3">
      <c r="A1402" t="s">
        <v>35</v>
      </c>
      <c r="B1402">
        <v>2021</v>
      </c>
      <c r="C1402" t="s">
        <v>20</v>
      </c>
      <c r="D1402" t="s">
        <v>61</v>
      </c>
      <c r="E1402" s="2">
        <v>27</v>
      </c>
      <c r="F1402" s="1">
        <v>141371.95000000001</v>
      </c>
      <c r="G1402" s="1">
        <v>200317.62</v>
      </c>
      <c r="H1402" s="1">
        <v>53198.162199999999</v>
      </c>
      <c r="I1402" s="1">
        <v>25258.41</v>
      </c>
      <c r="J1402" s="1">
        <v>8777.61</v>
      </c>
      <c r="K1402" s="2">
        <v>6</v>
      </c>
      <c r="L1402" s="1">
        <v>35439.1</v>
      </c>
      <c r="M1402" s="1">
        <v>51687.95</v>
      </c>
      <c r="N1402" s="1">
        <v>15451.0257</v>
      </c>
      <c r="O1402" s="1">
        <v>5770.38</v>
      </c>
      <c r="P1402" s="1">
        <v>1009.54</v>
      </c>
      <c r="Q1402" s="2">
        <f>-+Table1[[#This Row],[Current Record Count]]+Table1[[#This Row],[Adj Record Count]]</f>
        <v>-21</v>
      </c>
      <c r="R1402" s="1">
        <f>+-Table1[[#This Row],[Current Total ADJUSTMENT_AMOUNT]]+Table1[[#This Row],[Adj Total ADJUSTMENT_AMOUNT]]</f>
        <v>-105932.85</v>
      </c>
      <c r="S1402" s="1">
        <f>-Table1[[#This Row],[Current Total CHARGE_AMOUNT]]+Table1[[#This Row],[Adj Total CHARGE_AMOUNT]]</f>
        <v>-148629.66999999998</v>
      </c>
      <c r="T1402" s="1">
        <f>+Table1[[#This Row],[Adj Total TOTAL_COST]]-Table1[[#This Row],[Current Total TOTAL_COST]]</f>
        <v>-37747.136500000001</v>
      </c>
      <c r="U1402" s="1">
        <f>+Table1[[#This Row],[Adj Total CONTRIBUTION_MARGIN]]-Table1[[#This Row],[Current Total CONTRIBUTION_MARGIN]]</f>
        <v>-19488.03</v>
      </c>
      <c r="V1402" s="1">
        <f>+Table1[[#This Row],[Adj Total OPERATING_MARGIN]]-Table1[[#This Row],[Current Total OPERATING_MARGIN]]</f>
        <v>-7768.0700000000006</v>
      </c>
    </row>
    <row r="1403" spans="1:22" x14ac:dyDescent="0.3">
      <c r="A1403" t="s">
        <v>33</v>
      </c>
      <c r="B1403">
        <v>2020</v>
      </c>
      <c r="C1403" t="s">
        <v>20</v>
      </c>
      <c r="D1403" t="s">
        <v>49</v>
      </c>
      <c r="E1403" s="2">
        <v>14</v>
      </c>
      <c r="F1403" s="1">
        <v>37109.97</v>
      </c>
      <c r="G1403" s="1">
        <v>67028.100000000006</v>
      </c>
      <c r="H1403" s="1">
        <v>22193.308400000002</v>
      </c>
      <c r="I1403" s="1">
        <v>16198.02</v>
      </c>
      <c r="J1403" s="1">
        <v>7724.82</v>
      </c>
      <c r="K1403" s="2">
        <v>1</v>
      </c>
      <c r="L1403" s="1">
        <v>30.63</v>
      </c>
      <c r="M1403" s="1">
        <v>30.63</v>
      </c>
      <c r="N1403" s="1">
        <v>12.9529</v>
      </c>
      <c r="O1403" s="1">
        <v>-9.34</v>
      </c>
      <c r="P1403" s="1">
        <v>-12.95</v>
      </c>
      <c r="Q1403" s="2">
        <f>-+Table1[[#This Row],[Current Record Count]]+Table1[[#This Row],[Adj Record Count]]</f>
        <v>-13</v>
      </c>
      <c r="R1403" s="1">
        <f>+-Table1[[#This Row],[Current Total ADJUSTMENT_AMOUNT]]+Table1[[#This Row],[Adj Total ADJUSTMENT_AMOUNT]]</f>
        <v>-37079.340000000004</v>
      </c>
      <c r="S1403" s="1">
        <f>-Table1[[#This Row],[Current Total CHARGE_AMOUNT]]+Table1[[#This Row],[Adj Total CHARGE_AMOUNT]]</f>
        <v>-66997.47</v>
      </c>
      <c r="T1403" s="1">
        <f>+Table1[[#This Row],[Adj Total TOTAL_COST]]-Table1[[#This Row],[Current Total TOTAL_COST]]</f>
        <v>-22180.355500000001</v>
      </c>
      <c r="U1403" s="1">
        <f>+Table1[[#This Row],[Adj Total CONTRIBUTION_MARGIN]]-Table1[[#This Row],[Current Total CONTRIBUTION_MARGIN]]</f>
        <v>-16207.36</v>
      </c>
      <c r="V1403" s="1">
        <f>+Table1[[#This Row],[Adj Total OPERATING_MARGIN]]-Table1[[#This Row],[Current Total OPERATING_MARGIN]]</f>
        <v>-7737.7699999999995</v>
      </c>
    </row>
    <row r="1404" spans="1:22" x14ac:dyDescent="0.3">
      <c r="A1404" t="s">
        <v>33</v>
      </c>
      <c r="B1404">
        <v>2021</v>
      </c>
      <c r="C1404" t="s">
        <v>17</v>
      </c>
      <c r="D1404" t="s">
        <v>86</v>
      </c>
      <c r="E1404" s="2">
        <v>228</v>
      </c>
      <c r="F1404" s="1">
        <v>170656.26</v>
      </c>
      <c r="G1404" s="1">
        <v>241644.47</v>
      </c>
      <c r="H1404" s="1">
        <v>136161.14629999999</v>
      </c>
      <c r="I1404" s="1">
        <v>1914.49</v>
      </c>
      <c r="J1404" s="1">
        <v>-35153.25</v>
      </c>
      <c r="K1404" s="2">
        <v>216</v>
      </c>
      <c r="L1404" s="1">
        <v>98768.5</v>
      </c>
      <c r="M1404" s="1">
        <v>148813.96</v>
      </c>
      <c r="N1404" s="1">
        <v>122579.7078</v>
      </c>
      <c r="O1404" s="1">
        <v>-8589.35</v>
      </c>
      <c r="P1404" s="1">
        <v>-42882.080000000002</v>
      </c>
      <c r="Q1404" s="2">
        <f>-+Table1[[#This Row],[Current Record Count]]+Table1[[#This Row],[Adj Record Count]]</f>
        <v>-12</v>
      </c>
      <c r="R1404" s="1">
        <f>+-Table1[[#This Row],[Current Total ADJUSTMENT_AMOUNT]]+Table1[[#This Row],[Adj Total ADJUSTMENT_AMOUNT]]</f>
        <v>-71887.760000000009</v>
      </c>
      <c r="S1404" s="1">
        <f>-Table1[[#This Row],[Current Total CHARGE_AMOUNT]]+Table1[[#This Row],[Adj Total CHARGE_AMOUNT]]</f>
        <v>-92830.510000000009</v>
      </c>
      <c r="T1404" s="1">
        <f>+Table1[[#This Row],[Adj Total TOTAL_COST]]-Table1[[#This Row],[Current Total TOTAL_COST]]</f>
        <v>-13581.438499999989</v>
      </c>
      <c r="U1404" s="1">
        <f>+Table1[[#This Row],[Adj Total CONTRIBUTION_MARGIN]]-Table1[[#This Row],[Current Total CONTRIBUTION_MARGIN]]</f>
        <v>-10503.84</v>
      </c>
      <c r="V1404" s="1">
        <f>+Table1[[#This Row],[Adj Total OPERATING_MARGIN]]-Table1[[#This Row],[Current Total OPERATING_MARGIN]]</f>
        <v>-7728.8300000000017</v>
      </c>
    </row>
    <row r="1405" spans="1:22" x14ac:dyDescent="0.3">
      <c r="A1405" t="s">
        <v>78</v>
      </c>
      <c r="B1405">
        <v>2022</v>
      </c>
      <c r="C1405" t="s">
        <v>29</v>
      </c>
      <c r="D1405" t="s">
        <v>38</v>
      </c>
      <c r="E1405" s="2">
        <v>141</v>
      </c>
      <c r="F1405" s="1">
        <v>390635.65</v>
      </c>
      <c r="G1405" s="1">
        <v>489449.62</v>
      </c>
      <c r="H1405" s="1">
        <v>156336.4442</v>
      </c>
      <c r="I1405" s="1">
        <v>19617.349999999999</v>
      </c>
      <c r="J1405" s="1">
        <v>-26571.7</v>
      </c>
      <c r="K1405" s="2">
        <v>128</v>
      </c>
      <c r="L1405" s="1">
        <v>150252.4</v>
      </c>
      <c r="M1405" s="1">
        <v>187339.11</v>
      </c>
      <c r="N1405" s="1">
        <v>101165.49069999999</v>
      </c>
      <c r="O1405" s="1">
        <v>77.75</v>
      </c>
      <c r="P1405" s="1">
        <v>-34263.21</v>
      </c>
      <c r="Q1405" s="2">
        <f>-+Table1[[#This Row],[Current Record Count]]+Table1[[#This Row],[Adj Record Count]]</f>
        <v>-13</v>
      </c>
      <c r="R1405" s="1">
        <f>+-Table1[[#This Row],[Current Total ADJUSTMENT_AMOUNT]]+Table1[[#This Row],[Adj Total ADJUSTMENT_AMOUNT]]</f>
        <v>-240383.25000000003</v>
      </c>
      <c r="S1405" s="1">
        <f>-Table1[[#This Row],[Current Total CHARGE_AMOUNT]]+Table1[[#This Row],[Adj Total CHARGE_AMOUNT]]</f>
        <v>-302110.51</v>
      </c>
      <c r="T1405" s="1">
        <f>+Table1[[#This Row],[Adj Total TOTAL_COST]]-Table1[[#This Row],[Current Total TOTAL_COST]]</f>
        <v>-55170.953500000003</v>
      </c>
      <c r="U1405" s="1">
        <f>+Table1[[#This Row],[Adj Total CONTRIBUTION_MARGIN]]-Table1[[#This Row],[Current Total CONTRIBUTION_MARGIN]]</f>
        <v>-19539.599999999999</v>
      </c>
      <c r="V1405" s="1">
        <f>+Table1[[#This Row],[Adj Total OPERATING_MARGIN]]-Table1[[#This Row],[Current Total OPERATING_MARGIN]]</f>
        <v>-7691.5099999999984</v>
      </c>
    </row>
    <row r="1406" spans="1:22" x14ac:dyDescent="0.3">
      <c r="A1406" t="s">
        <v>33</v>
      </c>
      <c r="B1406">
        <v>2025</v>
      </c>
      <c r="C1406" t="s">
        <v>17</v>
      </c>
      <c r="D1406" t="s">
        <v>96</v>
      </c>
      <c r="E1406" s="2">
        <v>10</v>
      </c>
      <c r="F1406" s="1">
        <v>57970.9</v>
      </c>
      <c r="G1406" s="1">
        <v>70746.97</v>
      </c>
      <c r="H1406" s="1">
        <v>4612.7232999999997</v>
      </c>
      <c r="I1406" s="1">
        <v>9034</v>
      </c>
      <c r="J1406" s="1">
        <v>7682.02</v>
      </c>
      <c r="K1406" s="2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2">
        <f>-+Table1[[#This Row],[Current Record Count]]+Table1[[#This Row],[Adj Record Count]]</f>
        <v>-10</v>
      </c>
      <c r="R1406" s="1">
        <f>+-Table1[[#This Row],[Current Total ADJUSTMENT_AMOUNT]]+Table1[[#This Row],[Adj Total ADJUSTMENT_AMOUNT]]</f>
        <v>-57970.9</v>
      </c>
      <c r="S1406" s="1">
        <f>-Table1[[#This Row],[Current Total CHARGE_AMOUNT]]+Table1[[#This Row],[Adj Total CHARGE_AMOUNT]]</f>
        <v>-70746.97</v>
      </c>
      <c r="T1406" s="1">
        <f>+Table1[[#This Row],[Adj Total TOTAL_COST]]-Table1[[#This Row],[Current Total TOTAL_COST]]</f>
        <v>-4612.7232999999997</v>
      </c>
      <c r="U1406" s="1">
        <f>+Table1[[#This Row],[Adj Total CONTRIBUTION_MARGIN]]-Table1[[#This Row],[Current Total CONTRIBUTION_MARGIN]]</f>
        <v>-9034</v>
      </c>
      <c r="V1406" s="1">
        <f>+Table1[[#This Row],[Adj Total OPERATING_MARGIN]]-Table1[[#This Row],[Current Total OPERATING_MARGIN]]</f>
        <v>-7682.02</v>
      </c>
    </row>
    <row r="1407" spans="1:22" x14ac:dyDescent="0.3">
      <c r="A1407" t="s">
        <v>39</v>
      </c>
      <c r="B1407">
        <v>2022</v>
      </c>
      <c r="C1407" t="s">
        <v>29</v>
      </c>
      <c r="D1407" t="s">
        <v>87</v>
      </c>
      <c r="E1407" s="2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2">
        <v>10</v>
      </c>
      <c r="L1407" s="1">
        <v>156793.14000000001</v>
      </c>
      <c r="M1407" s="1">
        <v>190818.91</v>
      </c>
      <c r="N1407" s="1">
        <v>52091.320699999997</v>
      </c>
      <c r="O1407" s="1">
        <v>8744.7000000000007</v>
      </c>
      <c r="P1407" s="1">
        <v>-7666.22</v>
      </c>
      <c r="Q1407" s="2">
        <f>-+Table1[[#This Row],[Current Record Count]]+Table1[[#This Row],[Adj Record Count]]</f>
        <v>10</v>
      </c>
      <c r="R1407" s="1">
        <f>+-Table1[[#This Row],[Current Total ADJUSTMENT_AMOUNT]]+Table1[[#This Row],[Adj Total ADJUSTMENT_AMOUNT]]</f>
        <v>156793.14000000001</v>
      </c>
      <c r="S1407" s="1">
        <f>-Table1[[#This Row],[Current Total CHARGE_AMOUNT]]+Table1[[#This Row],[Adj Total CHARGE_AMOUNT]]</f>
        <v>190818.91</v>
      </c>
      <c r="T1407" s="1">
        <f>+Table1[[#This Row],[Adj Total TOTAL_COST]]-Table1[[#This Row],[Current Total TOTAL_COST]]</f>
        <v>52091.320699999997</v>
      </c>
      <c r="U1407" s="1">
        <f>+Table1[[#This Row],[Adj Total CONTRIBUTION_MARGIN]]-Table1[[#This Row],[Current Total CONTRIBUTION_MARGIN]]</f>
        <v>8744.7000000000007</v>
      </c>
      <c r="V1407" s="1">
        <f>+Table1[[#This Row],[Adj Total OPERATING_MARGIN]]-Table1[[#This Row],[Current Total OPERATING_MARGIN]]</f>
        <v>-7666.22</v>
      </c>
    </row>
    <row r="1408" spans="1:22" x14ac:dyDescent="0.3">
      <c r="A1408" t="s">
        <v>27</v>
      </c>
      <c r="B1408">
        <v>2024</v>
      </c>
      <c r="C1408" t="s">
        <v>29</v>
      </c>
      <c r="D1408" t="s">
        <v>43</v>
      </c>
      <c r="E1408" s="2">
        <v>2</v>
      </c>
      <c r="F1408" s="1">
        <v>9268.64</v>
      </c>
      <c r="G1408" s="1">
        <v>9907.2800000000007</v>
      </c>
      <c r="H1408" s="1">
        <v>468.94459999999998</v>
      </c>
      <c r="I1408" s="1">
        <v>348.32</v>
      </c>
      <c r="J1408" s="1">
        <v>178.57</v>
      </c>
      <c r="K1408" s="2">
        <v>10</v>
      </c>
      <c r="L1408" s="1">
        <v>137469.65</v>
      </c>
      <c r="M1408" s="1">
        <v>148515.85999999999</v>
      </c>
      <c r="N1408" s="1">
        <v>18682.642800000001</v>
      </c>
      <c r="O1408" s="1">
        <v>-1543.99</v>
      </c>
      <c r="P1408" s="1">
        <v>-7451.49</v>
      </c>
      <c r="Q1408" s="2">
        <f>-+Table1[[#This Row],[Current Record Count]]+Table1[[#This Row],[Adj Record Count]]</f>
        <v>8</v>
      </c>
      <c r="R1408" s="1">
        <f>+-Table1[[#This Row],[Current Total ADJUSTMENT_AMOUNT]]+Table1[[#This Row],[Adj Total ADJUSTMENT_AMOUNT]]</f>
        <v>128201.01</v>
      </c>
      <c r="S1408" s="1">
        <f>-Table1[[#This Row],[Current Total CHARGE_AMOUNT]]+Table1[[#This Row],[Adj Total CHARGE_AMOUNT]]</f>
        <v>138608.57999999999</v>
      </c>
      <c r="T1408" s="1">
        <f>+Table1[[#This Row],[Adj Total TOTAL_COST]]-Table1[[#This Row],[Current Total TOTAL_COST]]</f>
        <v>18213.698200000003</v>
      </c>
      <c r="U1408" s="1">
        <f>+Table1[[#This Row],[Adj Total CONTRIBUTION_MARGIN]]-Table1[[#This Row],[Current Total CONTRIBUTION_MARGIN]]</f>
        <v>-1892.31</v>
      </c>
      <c r="V1408" s="1">
        <f>+Table1[[#This Row],[Adj Total OPERATING_MARGIN]]-Table1[[#This Row],[Current Total OPERATING_MARGIN]]</f>
        <v>-7630.0599999999995</v>
      </c>
    </row>
    <row r="1409" spans="1:22" x14ac:dyDescent="0.3">
      <c r="A1409" t="s">
        <v>22</v>
      </c>
      <c r="B1409">
        <v>2024</v>
      </c>
      <c r="C1409" t="s">
        <v>29</v>
      </c>
      <c r="D1409" t="s">
        <v>32</v>
      </c>
      <c r="E1409" s="2">
        <v>12779</v>
      </c>
      <c r="F1409" s="1">
        <v>20212589.550000001</v>
      </c>
      <c r="G1409" s="1">
        <v>24288864.800000001</v>
      </c>
      <c r="H1409" s="1">
        <v>7324069.3346999995</v>
      </c>
      <c r="I1409" s="1">
        <v>1933622.21</v>
      </c>
      <c r="J1409" s="1">
        <v>603645.12</v>
      </c>
      <c r="K1409" s="2">
        <v>12756</v>
      </c>
      <c r="L1409" s="1">
        <v>20089272.43</v>
      </c>
      <c r="M1409" s="1">
        <v>24118025.600000001</v>
      </c>
      <c r="N1409" s="1">
        <v>7282755.8636999996</v>
      </c>
      <c r="O1409" s="1">
        <v>1919765.62</v>
      </c>
      <c r="P1409" s="1">
        <v>596026.53</v>
      </c>
      <c r="Q1409" s="2">
        <f>-+Table1[[#This Row],[Current Record Count]]+Table1[[#This Row],[Adj Record Count]]</f>
        <v>-23</v>
      </c>
      <c r="R1409" s="1">
        <f>+-Table1[[#This Row],[Current Total ADJUSTMENT_AMOUNT]]+Table1[[#This Row],[Adj Total ADJUSTMENT_AMOUNT]]</f>
        <v>-123317.12000000104</v>
      </c>
      <c r="S1409" s="1">
        <f>-Table1[[#This Row],[Current Total CHARGE_AMOUNT]]+Table1[[#This Row],[Adj Total CHARGE_AMOUNT]]</f>
        <v>-170839.19999999925</v>
      </c>
      <c r="T1409" s="1">
        <f>+Table1[[#This Row],[Adj Total TOTAL_COST]]-Table1[[#This Row],[Current Total TOTAL_COST]]</f>
        <v>-41313.470999999903</v>
      </c>
      <c r="U1409" s="1">
        <f>+Table1[[#This Row],[Adj Total CONTRIBUTION_MARGIN]]-Table1[[#This Row],[Current Total CONTRIBUTION_MARGIN]]</f>
        <v>-13856.589999999851</v>
      </c>
      <c r="V1409" s="1">
        <f>+Table1[[#This Row],[Adj Total OPERATING_MARGIN]]-Table1[[#This Row],[Current Total OPERATING_MARGIN]]</f>
        <v>-7618.5899999999674</v>
      </c>
    </row>
    <row r="1410" spans="1:22" x14ac:dyDescent="0.3">
      <c r="A1410" t="s">
        <v>33</v>
      </c>
      <c r="B1410">
        <v>2025</v>
      </c>
      <c r="C1410" t="s">
        <v>20</v>
      </c>
      <c r="D1410" t="s">
        <v>100</v>
      </c>
      <c r="E1410" s="2">
        <v>32</v>
      </c>
      <c r="F1410" s="1">
        <v>355933.19</v>
      </c>
      <c r="G1410" s="1">
        <v>510282.7</v>
      </c>
      <c r="H1410" s="1">
        <v>94334.051800000001</v>
      </c>
      <c r="I1410" s="1">
        <v>22580.89</v>
      </c>
      <c r="J1410" s="1">
        <v>7521.38</v>
      </c>
      <c r="K1410" s="2">
        <v>2</v>
      </c>
      <c r="L1410" s="1">
        <v>26192.400000000001</v>
      </c>
      <c r="M1410" s="1">
        <v>26242.41</v>
      </c>
      <c r="N1410" s="1">
        <v>2199.9792000000002</v>
      </c>
      <c r="O1410" s="1">
        <v>239.44</v>
      </c>
      <c r="P1410" s="1">
        <v>-46.96</v>
      </c>
      <c r="Q1410" s="2">
        <f>-+Table1[[#This Row],[Current Record Count]]+Table1[[#This Row],[Adj Record Count]]</f>
        <v>-30</v>
      </c>
      <c r="R1410" s="1">
        <f>+-Table1[[#This Row],[Current Total ADJUSTMENT_AMOUNT]]+Table1[[#This Row],[Adj Total ADJUSTMENT_AMOUNT]]</f>
        <v>-329740.78999999998</v>
      </c>
      <c r="S1410" s="1">
        <f>-Table1[[#This Row],[Current Total CHARGE_AMOUNT]]+Table1[[#This Row],[Adj Total CHARGE_AMOUNT]]</f>
        <v>-484040.29000000004</v>
      </c>
      <c r="T1410" s="1">
        <f>+Table1[[#This Row],[Adj Total TOTAL_COST]]-Table1[[#This Row],[Current Total TOTAL_COST]]</f>
        <v>-92134.0726</v>
      </c>
      <c r="U1410" s="1">
        <f>+Table1[[#This Row],[Adj Total CONTRIBUTION_MARGIN]]-Table1[[#This Row],[Current Total CONTRIBUTION_MARGIN]]</f>
        <v>-22341.45</v>
      </c>
      <c r="V1410" s="1">
        <f>+Table1[[#This Row],[Adj Total OPERATING_MARGIN]]-Table1[[#This Row],[Current Total OPERATING_MARGIN]]</f>
        <v>-7568.34</v>
      </c>
    </row>
    <row r="1411" spans="1:22" x14ac:dyDescent="0.3">
      <c r="A1411" t="s">
        <v>35</v>
      </c>
      <c r="B1411">
        <v>2025</v>
      </c>
      <c r="C1411" t="s">
        <v>20</v>
      </c>
      <c r="D1411" t="s">
        <v>100</v>
      </c>
      <c r="E1411" s="2">
        <v>7</v>
      </c>
      <c r="F1411" s="1">
        <v>11410.44</v>
      </c>
      <c r="G1411" s="1">
        <v>20370.43</v>
      </c>
      <c r="H1411" s="1">
        <v>1148.8638000000001</v>
      </c>
      <c r="I1411" s="1">
        <v>8000.7</v>
      </c>
      <c r="J1411" s="1">
        <v>7592.49</v>
      </c>
      <c r="K1411" s="2">
        <v>5</v>
      </c>
      <c r="L1411" s="1">
        <v>4733.76</v>
      </c>
      <c r="M1411" s="1">
        <v>5671</v>
      </c>
      <c r="N1411" s="1">
        <v>890.71839999999997</v>
      </c>
      <c r="O1411" s="1">
        <v>381.02</v>
      </c>
      <c r="P1411" s="1">
        <v>46.52</v>
      </c>
      <c r="Q1411" s="2">
        <f>-+Table1[[#This Row],[Current Record Count]]+Table1[[#This Row],[Adj Record Count]]</f>
        <v>-2</v>
      </c>
      <c r="R1411" s="1">
        <f>+-Table1[[#This Row],[Current Total ADJUSTMENT_AMOUNT]]+Table1[[#This Row],[Adj Total ADJUSTMENT_AMOUNT]]</f>
        <v>-6676.68</v>
      </c>
      <c r="S1411" s="1">
        <f>-Table1[[#This Row],[Current Total CHARGE_AMOUNT]]+Table1[[#This Row],[Adj Total CHARGE_AMOUNT]]</f>
        <v>-14699.43</v>
      </c>
      <c r="T1411" s="1">
        <f>+Table1[[#This Row],[Adj Total TOTAL_COST]]-Table1[[#This Row],[Current Total TOTAL_COST]]</f>
        <v>-258.14540000000011</v>
      </c>
      <c r="U1411" s="1">
        <f>+Table1[[#This Row],[Adj Total CONTRIBUTION_MARGIN]]-Table1[[#This Row],[Current Total CONTRIBUTION_MARGIN]]</f>
        <v>-7619.68</v>
      </c>
      <c r="V1411" s="1">
        <f>+Table1[[#This Row],[Adj Total OPERATING_MARGIN]]-Table1[[#This Row],[Current Total OPERATING_MARGIN]]</f>
        <v>-7545.9699999999993</v>
      </c>
    </row>
    <row r="1412" spans="1:22" x14ac:dyDescent="0.3">
      <c r="A1412" t="s">
        <v>81</v>
      </c>
      <c r="B1412">
        <v>2024</v>
      </c>
      <c r="C1412" t="s">
        <v>20</v>
      </c>
      <c r="D1412" t="s">
        <v>97</v>
      </c>
      <c r="E1412" s="2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2">
        <v>1</v>
      </c>
      <c r="L1412" s="1">
        <v>24095.53</v>
      </c>
      <c r="M1412" s="1">
        <v>24554.06</v>
      </c>
      <c r="N1412" s="1">
        <v>7988.1850000000004</v>
      </c>
      <c r="O1412" s="1">
        <v>-6728.67</v>
      </c>
      <c r="P1412" s="1">
        <v>-7529.66</v>
      </c>
      <c r="Q1412" s="2">
        <f>-+Table1[[#This Row],[Current Record Count]]+Table1[[#This Row],[Adj Record Count]]</f>
        <v>1</v>
      </c>
      <c r="R1412" s="1">
        <f>+-Table1[[#This Row],[Current Total ADJUSTMENT_AMOUNT]]+Table1[[#This Row],[Adj Total ADJUSTMENT_AMOUNT]]</f>
        <v>24095.53</v>
      </c>
      <c r="S1412" s="1">
        <f>-Table1[[#This Row],[Current Total CHARGE_AMOUNT]]+Table1[[#This Row],[Adj Total CHARGE_AMOUNT]]</f>
        <v>24554.06</v>
      </c>
      <c r="T1412" s="1">
        <f>+Table1[[#This Row],[Adj Total TOTAL_COST]]-Table1[[#This Row],[Current Total TOTAL_COST]]</f>
        <v>7988.1850000000004</v>
      </c>
      <c r="U1412" s="1">
        <f>+Table1[[#This Row],[Adj Total CONTRIBUTION_MARGIN]]-Table1[[#This Row],[Current Total CONTRIBUTION_MARGIN]]</f>
        <v>-6728.67</v>
      </c>
      <c r="V1412" s="1">
        <f>+Table1[[#This Row],[Adj Total OPERATING_MARGIN]]-Table1[[#This Row],[Current Total OPERATING_MARGIN]]</f>
        <v>-7529.66</v>
      </c>
    </row>
    <row r="1413" spans="1:22" x14ac:dyDescent="0.3">
      <c r="A1413" t="s">
        <v>54</v>
      </c>
      <c r="B1413">
        <v>2023</v>
      </c>
      <c r="C1413" t="s">
        <v>29</v>
      </c>
      <c r="D1413" t="s">
        <v>62</v>
      </c>
      <c r="E1413" s="2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2">
        <v>174</v>
      </c>
      <c r="L1413" s="1">
        <v>208380</v>
      </c>
      <c r="M1413" s="1">
        <v>263708.33</v>
      </c>
      <c r="N1413" s="1">
        <v>70179.998900000006</v>
      </c>
      <c r="O1413" s="1">
        <v>17081.98</v>
      </c>
      <c r="P1413" s="1">
        <v>-7441.35</v>
      </c>
      <c r="Q1413" s="2">
        <f>-+Table1[[#This Row],[Current Record Count]]+Table1[[#This Row],[Adj Record Count]]</f>
        <v>174</v>
      </c>
      <c r="R1413" s="1">
        <f>+-Table1[[#This Row],[Current Total ADJUSTMENT_AMOUNT]]+Table1[[#This Row],[Adj Total ADJUSTMENT_AMOUNT]]</f>
        <v>208380</v>
      </c>
      <c r="S1413" s="1">
        <f>-Table1[[#This Row],[Current Total CHARGE_AMOUNT]]+Table1[[#This Row],[Adj Total CHARGE_AMOUNT]]</f>
        <v>263708.33</v>
      </c>
      <c r="T1413" s="1">
        <f>+Table1[[#This Row],[Adj Total TOTAL_COST]]-Table1[[#This Row],[Current Total TOTAL_COST]]</f>
        <v>70179.998900000006</v>
      </c>
      <c r="U1413" s="1">
        <f>+Table1[[#This Row],[Adj Total CONTRIBUTION_MARGIN]]-Table1[[#This Row],[Current Total CONTRIBUTION_MARGIN]]</f>
        <v>17081.98</v>
      </c>
      <c r="V1413" s="1">
        <f>+Table1[[#This Row],[Adj Total OPERATING_MARGIN]]-Table1[[#This Row],[Current Total OPERATING_MARGIN]]</f>
        <v>-7441.35</v>
      </c>
    </row>
    <row r="1414" spans="1:22" x14ac:dyDescent="0.3">
      <c r="A1414" t="s">
        <v>44</v>
      </c>
      <c r="B1414">
        <v>2020</v>
      </c>
      <c r="C1414" t="s">
        <v>29</v>
      </c>
      <c r="D1414" t="s">
        <v>43</v>
      </c>
      <c r="E1414" s="2">
        <v>3</v>
      </c>
      <c r="F1414" s="1">
        <v>28055.97</v>
      </c>
      <c r="G1414" s="1">
        <v>65743.78</v>
      </c>
      <c r="H1414" s="1">
        <v>21045.9018</v>
      </c>
      <c r="I1414" s="1">
        <v>14554.03</v>
      </c>
      <c r="J1414" s="1">
        <v>7437.32</v>
      </c>
      <c r="K1414" s="2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2">
        <f>-+Table1[[#This Row],[Current Record Count]]+Table1[[#This Row],[Adj Record Count]]</f>
        <v>-3</v>
      </c>
      <c r="R1414" s="1">
        <f>+-Table1[[#This Row],[Current Total ADJUSTMENT_AMOUNT]]+Table1[[#This Row],[Adj Total ADJUSTMENT_AMOUNT]]</f>
        <v>-28055.97</v>
      </c>
      <c r="S1414" s="1">
        <f>-Table1[[#This Row],[Current Total CHARGE_AMOUNT]]+Table1[[#This Row],[Adj Total CHARGE_AMOUNT]]</f>
        <v>-65743.78</v>
      </c>
      <c r="T1414" s="1">
        <f>+Table1[[#This Row],[Adj Total TOTAL_COST]]-Table1[[#This Row],[Current Total TOTAL_COST]]</f>
        <v>-21045.9018</v>
      </c>
      <c r="U1414" s="1">
        <f>+Table1[[#This Row],[Adj Total CONTRIBUTION_MARGIN]]-Table1[[#This Row],[Current Total CONTRIBUTION_MARGIN]]</f>
        <v>-14554.03</v>
      </c>
      <c r="V1414" s="1">
        <f>+Table1[[#This Row],[Adj Total OPERATING_MARGIN]]-Table1[[#This Row],[Current Total OPERATING_MARGIN]]</f>
        <v>-7437.32</v>
      </c>
    </row>
    <row r="1415" spans="1:22" x14ac:dyDescent="0.3">
      <c r="A1415" t="s">
        <v>31</v>
      </c>
      <c r="B1415">
        <v>2023</v>
      </c>
      <c r="C1415" t="s">
        <v>58</v>
      </c>
      <c r="D1415" t="s">
        <v>58</v>
      </c>
      <c r="E1415" s="2">
        <v>14</v>
      </c>
      <c r="F1415" s="1">
        <v>53836.28</v>
      </c>
      <c r="G1415" s="1">
        <v>76543.740000000005</v>
      </c>
      <c r="H1415" s="1">
        <v>18188.424800000001</v>
      </c>
      <c r="I1415" s="1">
        <v>13840.7</v>
      </c>
      <c r="J1415" s="1">
        <v>7432.85</v>
      </c>
      <c r="K1415" s="2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2">
        <f>-+Table1[[#This Row],[Current Record Count]]+Table1[[#This Row],[Adj Record Count]]</f>
        <v>-14</v>
      </c>
      <c r="R1415" s="1">
        <f>+-Table1[[#This Row],[Current Total ADJUSTMENT_AMOUNT]]+Table1[[#This Row],[Adj Total ADJUSTMENT_AMOUNT]]</f>
        <v>-53836.28</v>
      </c>
      <c r="S1415" s="1">
        <f>-Table1[[#This Row],[Current Total CHARGE_AMOUNT]]+Table1[[#This Row],[Adj Total CHARGE_AMOUNT]]</f>
        <v>-76543.740000000005</v>
      </c>
      <c r="T1415" s="1">
        <f>+Table1[[#This Row],[Adj Total TOTAL_COST]]-Table1[[#This Row],[Current Total TOTAL_COST]]</f>
        <v>-18188.424800000001</v>
      </c>
      <c r="U1415" s="1">
        <f>+Table1[[#This Row],[Adj Total CONTRIBUTION_MARGIN]]-Table1[[#This Row],[Current Total CONTRIBUTION_MARGIN]]</f>
        <v>-13840.7</v>
      </c>
      <c r="V1415" s="1">
        <f>+Table1[[#This Row],[Adj Total OPERATING_MARGIN]]-Table1[[#This Row],[Current Total OPERATING_MARGIN]]</f>
        <v>-7432.85</v>
      </c>
    </row>
    <row r="1416" spans="1:22" x14ac:dyDescent="0.3">
      <c r="A1416" t="s">
        <v>35</v>
      </c>
      <c r="B1416">
        <v>2025</v>
      </c>
      <c r="C1416" t="s">
        <v>17</v>
      </c>
      <c r="D1416" t="s">
        <v>18</v>
      </c>
      <c r="E1416" s="2">
        <v>262</v>
      </c>
      <c r="F1416" s="1">
        <v>206612.99</v>
      </c>
      <c r="G1416" s="1">
        <v>282922.15000000002</v>
      </c>
      <c r="H1416" s="1">
        <v>60588.638899999998</v>
      </c>
      <c r="I1416" s="1">
        <v>30032.35</v>
      </c>
      <c r="J1416" s="1">
        <v>12689.41</v>
      </c>
      <c r="K1416" s="2">
        <v>246</v>
      </c>
      <c r="L1416" s="1">
        <v>181369.43</v>
      </c>
      <c r="M1416" s="1">
        <v>240807.8</v>
      </c>
      <c r="N1416" s="1">
        <v>51769.854500000001</v>
      </c>
      <c r="O1416" s="1">
        <v>20112.34</v>
      </c>
      <c r="P1416" s="1">
        <v>5262.95</v>
      </c>
      <c r="Q1416" s="2">
        <f>-+Table1[[#This Row],[Current Record Count]]+Table1[[#This Row],[Adj Record Count]]</f>
        <v>-16</v>
      </c>
      <c r="R1416" s="1">
        <f>+-Table1[[#This Row],[Current Total ADJUSTMENT_AMOUNT]]+Table1[[#This Row],[Adj Total ADJUSTMENT_AMOUNT]]</f>
        <v>-25243.559999999998</v>
      </c>
      <c r="S1416" s="1">
        <f>-Table1[[#This Row],[Current Total CHARGE_AMOUNT]]+Table1[[#This Row],[Adj Total CHARGE_AMOUNT]]</f>
        <v>-42114.350000000035</v>
      </c>
      <c r="T1416" s="1">
        <f>+Table1[[#This Row],[Adj Total TOTAL_COST]]-Table1[[#This Row],[Current Total TOTAL_COST]]</f>
        <v>-8818.7843999999968</v>
      </c>
      <c r="U1416" s="1">
        <f>+Table1[[#This Row],[Adj Total CONTRIBUTION_MARGIN]]-Table1[[#This Row],[Current Total CONTRIBUTION_MARGIN]]</f>
        <v>-9920.0099999999984</v>
      </c>
      <c r="V1416" s="1">
        <f>+Table1[[#This Row],[Adj Total OPERATING_MARGIN]]-Table1[[#This Row],[Current Total OPERATING_MARGIN]]</f>
        <v>-7426.46</v>
      </c>
    </row>
    <row r="1417" spans="1:22" x14ac:dyDescent="0.3">
      <c r="A1417" t="s">
        <v>35</v>
      </c>
      <c r="B1417">
        <v>2020</v>
      </c>
      <c r="C1417" t="s">
        <v>17</v>
      </c>
      <c r="D1417" t="s">
        <v>66</v>
      </c>
      <c r="E1417" s="2">
        <v>42</v>
      </c>
      <c r="F1417" s="1">
        <v>32545.66</v>
      </c>
      <c r="G1417" s="1">
        <v>49810.3</v>
      </c>
      <c r="H1417" s="1">
        <v>7437.5159999999996</v>
      </c>
      <c r="I1417" s="1">
        <v>12165.04</v>
      </c>
      <c r="J1417" s="1">
        <v>9785.74</v>
      </c>
      <c r="K1417" s="2">
        <v>35</v>
      </c>
      <c r="L1417" s="1">
        <v>12288.72</v>
      </c>
      <c r="M1417" s="1">
        <v>17167.400000000001</v>
      </c>
      <c r="N1417" s="1">
        <v>2507.0462000000002</v>
      </c>
      <c r="O1417" s="1">
        <v>3217.32</v>
      </c>
      <c r="P1417" s="1">
        <v>2362.71</v>
      </c>
      <c r="Q1417" s="2">
        <f>-+Table1[[#This Row],[Current Record Count]]+Table1[[#This Row],[Adj Record Count]]</f>
        <v>-7</v>
      </c>
      <c r="R1417" s="1">
        <f>+-Table1[[#This Row],[Current Total ADJUSTMENT_AMOUNT]]+Table1[[#This Row],[Adj Total ADJUSTMENT_AMOUNT]]</f>
        <v>-20256.940000000002</v>
      </c>
      <c r="S1417" s="1">
        <f>-Table1[[#This Row],[Current Total CHARGE_AMOUNT]]+Table1[[#This Row],[Adj Total CHARGE_AMOUNT]]</f>
        <v>-32642.9</v>
      </c>
      <c r="T1417" s="1">
        <f>+Table1[[#This Row],[Adj Total TOTAL_COST]]-Table1[[#This Row],[Current Total TOTAL_COST]]</f>
        <v>-4930.4697999999989</v>
      </c>
      <c r="U1417" s="1">
        <f>+Table1[[#This Row],[Adj Total CONTRIBUTION_MARGIN]]-Table1[[#This Row],[Current Total CONTRIBUTION_MARGIN]]</f>
        <v>-8947.7200000000012</v>
      </c>
      <c r="V1417" s="1">
        <f>+Table1[[#This Row],[Adj Total OPERATING_MARGIN]]-Table1[[#This Row],[Current Total OPERATING_MARGIN]]</f>
        <v>-7423.03</v>
      </c>
    </row>
    <row r="1418" spans="1:22" x14ac:dyDescent="0.3">
      <c r="A1418" t="s">
        <v>54</v>
      </c>
      <c r="B1418">
        <v>2021</v>
      </c>
      <c r="C1418" t="s">
        <v>17</v>
      </c>
      <c r="D1418" t="s">
        <v>68</v>
      </c>
      <c r="E1418" s="2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2">
        <v>4</v>
      </c>
      <c r="L1418" s="1">
        <v>5483.35</v>
      </c>
      <c r="M1418" s="1">
        <v>7994.99</v>
      </c>
      <c r="N1418" s="1">
        <v>9959.3657000000003</v>
      </c>
      <c r="O1418" s="1">
        <v>-4046.51</v>
      </c>
      <c r="P1418" s="1">
        <v>-7418.07</v>
      </c>
      <c r="Q1418" s="2">
        <f>-+Table1[[#This Row],[Current Record Count]]+Table1[[#This Row],[Adj Record Count]]</f>
        <v>4</v>
      </c>
      <c r="R1418" s="1">
        <f>+-Table1[[#This Row],[Current Total ADJUSTMENT_AMOUNT]]+Table1[[#This Row],[Adj Total ADJUSTMENT_AMOUNT]]</f>
        <v>5483.35</v>
      </c>
      <c r="S1418" s="1">
        <f>-Table1[[#This Row],[Current Total CHARGE_AMOUNT]]+Table1[[#This Row],[Adj Total CHARGE_AMOUNT]]</f>
        <v>7994.99</v>
      </c>
      <c r="T1418" s="1">
        <f>+Table1[[#This Row],[Adj Total TOTAL_COST]]-Table1[[#This Row],[Current Total TOTAL_COST]]</f>
        <v>9959.3657000000003</v>
      </c>
      <c r="U1418" s="1">
        <f>+Table1[[#This Row],[Adj Total CONTRIBUTION_MARGIN]]-Table1[[#This Row],[Current Total CONTRIBUTION_MARGIN]]</f>
        <v>-4046.51</v>
      </c>
      <c r="V1418" s="1">
        <f>+Table1[[#This Row],[Adj Total OPERATING_MARGIN]]-Table1[[#This Row],[Current Total OPERATING_MARGIN]]</f>
        <v>-7418.07</v>
      </c>
    </row>
    <row r="1419" spans="1:22" x14ac:dyDescent="0.3">
      <c r="A1419" t="s">
        <v>39</v>
      </c>
      <c r="B1419">
        <v>2023</v>
      </c>
      <c r="C1419" t="s">
        <v>26</v>
      </c>
      <c r="D1419" t="s">
        <v>26</v>
      </c>
      <c r="E1419" s="2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2">
        <v>5</v>
      </c>
      <c r="L1419" s="1">
        <v>94950.7</v>
      </c>
      <c r="M1419" s="1">
        <v>112140.03</v>
      </c>
      <c r="N1419" s="1">
        <v>32931.122000000003</v>
      </c>
      <c r="O1419" s="1">
        <v>4105.42</v>
      </c>
      <c r="P1419" s="1">
        <v>-7406.03</v>
      </c>
      <c r="Q1419" s="2">
        <f>-+Table1[[#This Row],[Current Record Count]]+Table1[[#This Row],[Adj Record Count]]</f>
        <v>5</v>
      </c>
      <c r="R1419" s="1">
        <f>+-Table1[[#This Row],[Current Total ADJUSTMENT_AMOUNT]]+Table1[[#This Row],[Adj Total ADJUSTMENT_AMOUNT]]</f>
        <v>94950.7</v>
      </c>
      <c r="S1419" s="1">
        <f>-Table1[[#This Row],[Current Total CHARGE_AMOUNT]]+Table1[[#This Row],[Adj Total CHARGE_AMOUNT]]</f>
        <v>112140.03</v>
      </c>
      <c r="T1419" s="1">
        <f>+Table1[[#This Row],[Adj Total TOTAL_COST]]-Table1[[#This Row],[Current Total TOTAL_COST]]</f>
        <v>32931.122000000003</v>
      </c>
      <c r="U1419" s="1">
        <f>+Table1[[#This Row],[Adj Total CONTRIBUTION_MARGIN]]-Table1[[#This Row],[Current Total CONTRIBUTION_MARGIN]]</f>
        <v>4105.42</v>
      </c>
      <c r="V1419" s="1">
        <f>+Table1[[#This Row],[Adj Total OPERATING_MARGIN]]-Table1[[#This Row],[Current Total OPERATING_MARGIN]]</f>
        <v>-7406.03</v>
      </c>
    </row>
    <row r="1420" spans="1:22" x14ac:dyDescent="0.3">
      <c r="A1420" t="s">
        <v>31</v>
      </c>
      <c r="B1420">
        <v>2024</v>
      </c>
      <c r="C1420" t="s">
        <v>20</v>
      </c>
      <c r="D1420" t="s">
        <v>97</v>
      </c>
      <c r="E1420" s="2">
        <v>38</v>
      </c>
      <c r="F1420" s="1">
        <v>262864.59999999998</v>
      </c>
      <c r="G1420" s="1">
        <v>291418.7</v>
      </c>
      <c r="H1420" s="1">
        <v>98542.672900000005</v>
      </c>
      <c r="I1420" s="1">
        <v>25467.61</v>
      </c>
      <c r="J1420" s="1">
        <v>-967.3</v>
      </c>
      <c r="K1420" s="2">
        <v>20</v>
      </c>
      <c r="L1420" s="1">
        <v>53806.22</v>
      </c>
      <c r="M1420" s="1">
        <v>73457.41</v>
      </c>
      <c r="N1420" s="1">
        <v>29995.779299999998</v>
      </c>
      <c r="O1420" s="1">
        <v>1923.26</v>
      </c>
      <c r="P1420" s="1">
        <v>-8328.23</v>
      </c>
      <c r="Q1420" s="2">
        <f>-+Table1[[#This Row],[Current Record Count]]+Table1[[#This Row],[Adj Record Count]]</f>
        <v>-18</v>
      </c>
      <c r="R1420" s="1">
        <f>+-Table1[[#This Row],[Current Total ADJUSTMENT_AMOUNT]]+Table1[[#This Row],[Adj Total ADJUSTMENT_AMOUNT]]</f>
        <v>-209058.37999999998</v>
      </c>
      <c r="S1420" s="1">
        <f>-Table1[[#This Row],[Current Total CHARGE_AMOUNT]]+Table1[[#This Row],[Adj Total CHARGE_AMOUNT]]</f>
        <v>-217961.29</v>
      </c>
      <c r="T1420" s="1">
        <f>+Table1[[#This Row],[Adj Total TOTAL_COST]]-Table1[[#This Row],[Current Total TOTAL_COST]]</f>
        <v>-68546.89360000001</v>
      </c>
      <c r="U1420" s="1">
        <f>+Table1[[#This Row],[Adj Total CONTRIBUTION_MARGIN]]-Table1[[#This Row],[Current Total CONTRIBUTION_MARGIN]]</f>
        <v>-23544.350000000002</v>
      </c>
      <c r="V1420" s="1">
        <f>+Table1[[#This Row],[Adj Total OPERATING_MARGIN]]-Table1[[#This Row],[Current Total OPERATING_MARGIN]]</f>
        <v>-7360.9299999999994</v>
      </c>
    </row>
    <row r="1421" spans="1:22" x14ac:dyDescent="0.3">
      <c r="A1421" t="s">
        <v>44</v>
      </c>
      <c r="B1421">
        <v>2025</v>
      </c>
      <c r="C1421" t="s">
        <v>23</v>
      </c>
      <c r="D1421" t="s">
        <v>77</v>
      </c>
      <c r="E1421" s="2">
        <v>1280</v>
      </c>
      <c r="F1421" s="1">
        <v>960209.44</v>
      </c>
      <c r="G1421" s="1">
        <v>1472020.28</v>
      </c>
      <c r="H1421" s="1">
        <v>481043.4326</v>
      </c>
      <c r="I1421" s="1">
        <v>11455.53</v>
      </c>
      <c r="J1421" s="1">
        <v>-96301.7</v>
      </c>
      <c r="K1421" s="2">
        <v>1264</v>
      </c>
      <c r="L1421" s="1">
        <v>923005.65</v>
      </c>
      <c r="M1421" s="1">
        <v>1410239</v>
      </c>
      <c r="N1421" s="1">
        <v>468303.717</v>
      </c>
      <c r="O1421" s="1">
        <v>175.36</v>
      </c>
      <c r="P1421" s="1">
        <v>-103653.47</v>
      </c>
      <c r="Q1421" s="2">
        <f>-+Table1[[#This Row],[Current Record Count]]+Table1[[#This Row],[Adj Record Count]]</f>
        <v>-16</v>
      </c>
      <c r="R1421" s="1">
        <f>+-Table1[[#This Row],[Current Total ADJUSTMENT_AMOUNT]]+Table1[[#This Row],[Adj Total ADJUSTMENT_AMOUNT]]</f>
        <v>-37203.789999999921</v>
      </c>
      <c r="S1421" s="1">
        <f>-Table1[[#This Row],[Current Total CHARGE_AMOUNT]]+Table1[[#This Row],[Adj Total CHARGE_AMOUNT]]</f>
        <v>-61781.280000000028</v>
      </c>
      <c r="T1421" s="1">
        <f>+Table1[[#This Row],[Adj Total TOTAL_COST]]-Table1[[#This Row],[Current Total TOTAL_COST]]</f>
        <v>-12739.715599999996</v>
      </c>
      <c r="U1421" s="1">
        <f>+Table1[[#This Row],[Adj Total CONTRIBUTION_MARGIN]]-Table1[[#This Row],[Current Total CONTRIBUTION_MARGIN]]</f>
        <v>-11280.17</v>
      </c>
      <c r="V1421" s="1">
        <f>+Table1[[#This Row],[Adj Total OPERATING_MARGIN]]-Table1[[#This Row],[Current Total OPERATING_MARGIN]]</f>
        <v>-7351.7700000000041</v>
      </c>
    </row>
    <row r="1422" spans="1:22" x14ac:dyDescent="0.3">
      <c r="A1422" t="s">
        <v>82</v>
      </c>
      <c r="B1422">
        <v>2022</v>
      </c>
      <c r="C1422" t="s">
        <v>60</v>
      </c>
      <c r="D1422" t="s">
        <v>60</v>
      </c>
      <c r="E1422" s="2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2">
        <v>2</v>
      </c>
      <c r="L1422" s="1">
        <v>105169.51</v>
      </c>
      <c r="M1422" s="1">
        <v>121433.62</v>
      </c>
      <c r="N1422" s="1">
        <v>23586.586899999998</v>
      </c>
      <c r="O1422" s="1">
        <v>-2316.71</v>
      </c>
      <c r="P1422" s="1">
        <v>-7322.48</v>
      </c>
      <c r="Q1422" s="2">
        <f>-+Table1[[#This Row],[Current Record Count]]+Table1[[#This Row],[Adj Record Count]]</f>
        <v>2</v>
      </c>
      <c r="R1422" s="1">
        <f>+-Table1[[#This Row],[Current Total ADJUSTMENT_AMOUNT]]+Table1[[#This Row],[Adj Total ADJUSTMENT_AMOUNT]]</f>
        <v>105169.51</v>
      </c>
      <c r="S1422" s="1">
        <f>-Table1[[#This Row],[Current Total CHARGE_AMOUNT]]+Table1[[#This Row],[Adj Total CHARGE_AMOUNT]]</f>
        <v>121433.62</v>
      </c>
      <c r="T1422" s="1">
        <f>+Table1[[#This Row],[Adj Total TOTAL_COST]]-Table1[[#This Row],[Current Total TOTAL_COST]]</f>
        <v>23586.586899999998</v>
      </c>
      <c r="U1422" s="1">
        <f>+Table1[[#This Row],[Adj Total CONTRIBUTION_MARGIN]]-Table1[[#This Row],[Current Total CONTRIBUTION_MARGIN]]</f>
        <v>-2316.71</v>
      </c>
      <c r="V1422" s="1">
        <f>+Table1[[#This Row],[Adj Total OPERATING_MARGIN]]-Table1[[#This Row],[Current Total OPERATING_MARGIN]]</f>
        <v>-7322.48</v>
      </c>
    </row>
    <row r="1423" spans="1:22" x14ac:dyDescent="0.3">
      <c r="A1423" t="s">
        <v>78</v>
      </c>
      <c r="B1423">
        <v>2021</v>
      </c>
      <c r="C1423" t="s">
        <v>23</v>
      </c>
      <c r="D1423" t="s">
        <v>83</v>
      </c>
      <c r="E1423" s="2">
        <v>362</v>
      </c>
      <c r="F1423" s="1">
        <v>820064.28</v>
      </c>
      <c r="G1423" s="1">
        <v>1066283.01</v>
      </c>
      <c r="H1423" s="1">
        <v>120695.6347</v>
      </c>
      <c r="I1423" s="1">
        <v>216342.27</v>
      </c>
      <c r="J1423" s="1">
        <v>165291.42000000001</v>
      </c>
      <c r="K1423" s="2">
        <v>350</v>
      </c>
      <c r="L1423" s="1">
        <v>775261.42</v>
      </c>
      <c r="M1423" s="1">
        <v>1002527.09</v>
      </c>
      <c r="N1423" s="1">
        <v>108320.1151</v>
      </c>
      <c r="O1423" s="1">
        <v>205261.21</v>
      </c>
      <c r="P1423" s="1">
        <v>157969.26</v>
      </c>
      <c r="Q1423" s="2">
        <f>-+Table1[[#This Row],[Current Record Count]]+Table1[[#This Row],[Adj Record Count]]</f>
        <v>-12</v>
      </c>
      <c r="R1423" s="1">
        <f>+-Table1[[#This Row],[Current Total ADJUSTMENT_AMOUNT]]+Table1[[#This Row],[Adj Total ADJUSTMENT_AMOUNT]]</f>
        <v>-44802.859999999986</v>
      </c>
      <c r="S1423" s="1">
        <f>-Table1[[#This Row],[Current Total CHARGE_AMOUNT]]+Table1[[#This Row],[Adj Total CHARGE_AMOUNT]]</f>
        <v>-63755.920000000042</v>
      </c>
      <c r="T1423" s="1">
        <f>+Table1[[#This Row],[Adj Total TOTAL_COST]]-Table1[[#This Row],[Current Total TOTAL_COST]]</f>
        <v>-12375.5196</v>
      </c>
      <c r="U1423" s="1">
        <f>+Table1[[#This Row],[Adj Total CONTRIBUTION_MARGIN]]-Table1[[#This Row],[Current Total CONTRIBUTION_MARGIN]]</f>
        <v>-11081.059999999998</v>
      </c>
      <c r="V1423" s="1">
        <f>+Table1[[#This Row],[Adj Total OPERATING_MARGIN]]-Table1[[#This Row],[Current Total OPERATING_MARGIN]]</f>
        <v>-7322.1600000000035</v>
      </c>
    </row>
    <row r="1424" spans="1:22" x14ac:dyDescent="0.3">
      <c r="A1424" t="s">
        <v>25</v>
      </c>
      <c r="B1424">
        <v>2025</v>
      </c>
      <c r="C1424" t="s">
        <v>29</v>
      </c>
      <c r="D1424" t="s">
        <v>73</v>
      </c>
      <c r="E1424" s="2">
        <v>1</v>
      </c>
      <c r="F1424" s="1">
        <v>11227.82</v>
      </c>
      <c r="G1424" s="1">
        <v>12042.43</v>
      </c>
      <c r="H1424" s="1">
        <v>574.93700000000001</v>
      </c>
      <c r="I1424" s="1">
        <v>398.22</v>
      </c>
      <c r="J1424" s="1">
        <v>242.54</v>
      </c>
      <c r="K1424" s="2">
        <v>9</v>
      </c>
      <c r="L1424" s="1">
        <v>65305.05</v>
      </c>
      <c r="M1424" s="1">
        <v>73539.990000000005</v>
      </c>
      <c r="N1424" s="1">
        <v>12168.6873</v>
      </c>
      <c r="O1424" s="1">
        <v>-3330.42</v>
      </c>
      <c r="P1424" s="1">
        <v>-7068.02</v>
      </c>
      <c r="Q1424" s="2">
        <f>-+Table1[[#This Row],[Current Record Count]]+Table1[[#This Row],[Adj Record Count]]</f>
        <v>8</v>
      </c>
      <c r="R1424" s="1">
        <f>+-Table1[[#This Row],[Current Total ADJUSTMENT_AMOUNT]]+Table1[[#This Row],[Adj Total ADJUSTMENT_AMOUNT]]</f>
        <v>54077.23</v>
      </c>
      <c r="S1424" s="1">
        <f>-Table1[[#This Row],[Current Total CHARGE_AMOUNT]]+Table1[[#This Row],[Adj Total CHARGE_AMOUNT]]</f>
        <v>61497.560000000005</v>
      </c>
      <c r="T1424" s="1">
        <f>+Table1[[#This Row],[Adj Total TOTAL_COST]]-Table1[[#This Row],[Current Total TOTAL_COST]]</f>
        <v>11593.7503</v>
      </c>
      <c r="U1424" s="1">
        <f>+Table1[[#This Row],[Adj Total CONTRIBUTION_MARGIN]]-Table1[[#This Row],[Current Total CONTRIBUTION_MARGIN]]</f>
        <v>-3728.6400000000003</v>
      </c>
      <c r="V1424" s="1">
        <f>+Table1[[#This Row],[Adj Total OPERATING_MARGIN]]-Table1[[#This Row],[Current Total OPERATING_MARGIN]]</f>
        <v>-7310.56</v>
      </c>
    </row>
    <row r="1425" spans="1:22" x14ac:dyDescent="0.3">
      <c r="A1425" t="s">
        <v>33</v>
      </c>
      <c r="B1425">
        <v>2024</v>
      </c>
      <c r="C1425" t="s">
        <v>47</v>
      </c>
      <c r="D1425" t="s">
        <v>88</v>
      </c>
      <c r="E1425" s="2">
        <v>4</v>
      </c>
      <c r="F1425" s="1">
        <v>26127.23</v>
      </c>
      <c r="G1425" s="1">
        <v>35197.46</v>
      </c>
      <c r="H1425" s="1">
        <v>1689.2678000000001</v>
      </c>
      <c r="I1425" s="1">
        <v>7635.05</v>
      </c>
      <c r="J1425" s="1">
        <v>7301.42</v>
      </c>
      <c r="K1425" s="2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2">
        <f>-+Table1[[#This Row],[Current Record Count]]+Table1[[#This Row],[Adj Record Count]]</f>
        <v>-4</v>
      </c>
      <c r="R1425" s="1">
        <f>+-Table1[[#This Row],[Current Total ADJUSTMENT_AMOUNT]]+Table1[[#This Row],[Adj Total ADJUSTMENT_AMOUNT]]</f>
        <v>-26127.23</v>
      </c>
      <c r="S1425" s="1">
        <f>-Table1[[#This Row],[Current Total CHARGE_AMOUNT]]+Table1[[#This Row],[Adj Total CHARGE_AMOUNT]]</f>
        <v>-35197.46</v>
      </c>
      <c r="T1425" s="1">
        <f>+Table1[[#This Row],[Adj Total TOTAL_COST]]-Table1[[#This Row],[Current Total TOTAL_COST]]</f>
        <v>-1689.2678000000001</v>
      </c>
      <c r="U1425" s="1">
        <f>+Table1[[#This Row],[Adj Total CONTRIBUTION_MARGIN]]-Table1[[#This Row],[Current Total CONTRIBUTION_MARGIN]]</f>
        <v>-7635.05</v>
      </c>
      <c r="V1425" s="1">
        <f>+Table1[[#This Row],[Adj Total OPERATING_MARGIN]]-Table1[[#This Row],[Current Total OPERATING_MARGIN]]</f>
        <v>-7301.42</v>
      </c>
    </row>
    <row r="1426" spans="1:22" x14ac:dyDescent="0.3">
      <c r="A1426" t="s">
        <v>78</v>
      </c>
      <c r="B1426">
        <v>2025</v>
      </c>
      <c r="C1426" t="s">
        <v>92</v>
      </c>
      <c r="D1426" t="s">
        <v>92</v>
      </c>
      <c r="E1426" s="2">
        <v>5</v>
      </c>
      <c r="F1426" s="1">
        <v>10177.23</v>
      </c>
      <c r="G1426" s="1">
        <v>21817.42</v>
      </c>
      <c r="H1426" s="1">
        <v>2586.3022999999998</v>
      </c>
      <c r="I1426" s="1">
        <v>8674.5400000000009</v>
      </c>
      <c r="J1426" s="1">
        <v>7890.77</v>
      </c>
      <c r="K1426" s="2">
        <v>4</v>
      </c>
      <c r="L1426" s="1">
        <v>4684.92</v>
      </c>
      <c r="M1426" s="1">
        <v>6770</v>
      </c>
      <c r="N1426" s="1">
        <v>384.56889999999999</v>
      </c>
      <c r="O1426" s="1">
        <v>672.25</v>
      </c>
      <c r="P1426" s="1">
        <v>593.04999999999995</v>
      </c>
      <c r="Q1426" s="2">
        <f>-+Table1[[#This Row],[Current Record Count]]+Table1[[#This Row],[Adj Record Count]]</f>
        <v>-1</v>
      </c>
      <c r="R1426" s="1">
        <f>+-Table1[[#This Row],[Current Total ADJUSTMENT_AMOUNT]]+Table1[[#This Row],[Adj Total ADJUSTMENT_AMOUNT]]</f>
        <v>-5492.3099999999995</v>
      </c>
      <c r="S1426" s="1">
        <f>-Table1[[#This Row],[Current Total CHARGE_AMOUNT]]+Table1[[#This Row],[Adj Total CHARGE_AMOUNT]]</f>
        <v>-15047.419999999998</v>
      </c>
      <c r="T1426" s="1">
        <f>+Table1[[#This Row],[Adj Total TOTAL_COST]]-Table1[[#This Row],[Current Total TOTAL_COST]]</f>
        <v>-2201.7334000000001</v>
      </c>
      <c r="U1426" s="1">
        <f>+Table1[[#This Row],[Adj Total CONTRIBUTION_MARGIN]]-Table1[[#This Row],[Current Total CONTRIBUTION_MARGIN]]</f>
        <v>-8002.2900000000009</v>
      </c>
      <c r="V1426" s="1">
        <f>+Table1[[#This Row],[Adj Total OPERATING_MARGIN]]-Table1[[#This Row],[Current Total OPERATING_MARGIN]]</f>
        <v>-7297.72</v>
      </c>
    </row>
    <row r="1427" spans="1:22" x14ac:dyDescent="0.3">
      <c r="A1427" t="s">
        <v>31</v>
      </c>
      <c r="B1427">
        <v>2024</v>
      </c>
      <c r="C1427" t="s">
        <v>47</v>
      </c>
      <c r="D1427" t="s">
        <v>88</v>
      </c>
      <c r="E1427" s="2">
        <v>1</v>
      </c>
      <c r="F1427" s="1">
        <v>4207.28</v>
      </c>
      <c r="G1427" s="1">
        <v>12612.5</v>
      </c>
      <c r="H1427" s="1">
        <v>1113.6078</v>
      </c>
      <c r="I1427" s="1">
        <v>7602.26</v>
      </c>
      <c r="J1427" s="1">
        <v>7291.61</v>
      </c>
      <c r="K1427" s="2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2">
        <f>-+Table1[[#This Row],[Current Record Count]]+Table1[[#This Row],[Adj Record Count]]</f>
        <v>-1</v>
      </c>
      <c r="R1427" s="1">
        <f>+-Table1[[#This Row],[Current Total ADJUSTMENT_AMOUNT]]+Table1[[#This Row],[Adj Total ADJUSTMENT_AMOUNT]]</f>
        <v>-4207.28</v>
      </c>
      <c r="S1427" s="1">
        <f>-Table1[[#This Row],[Current Total CHARGE_AMOUNT]]+Table1[[#This Row],[Adj Total CHARGE_AMOUNT]]</f>
        <v>-12612.5</v>
      </c>
      <c r="T1427" s="1">
        <f>+Table1[[#This Row],[Adj Total TOTAL_COST]]-Table1[[#This Row],[Current Total TOTAL_COST]]</f>
        <v>-1113.6078</v>
      </c>
      <c r="U1427" s="1">
        <f>+Table1[[#This Row],[Adj Total CONTRIBUTION_MARGIN]]-Table1[[#This Row],[Current Total CONTRIBUTION_MARGIN]]</f>
        <v>-7602.26</v>
      </c>
      <c r="V1427" s="1">
        <f>+Table1[[#This Row],[Adj Total OPERATING_MARGIN]]-Table1[[#This Row],[Current Total OPERATING_MARGIN]]</f>
        <v>-7291.61</v>
      </c>
    </row>
    <row r="1428" spans="1:22" x14ac:dyDescent="0.3">
      <c r="A1428" t="s">
        <v>22</v>
      </c>
      <c r="B1428">
        <v>2024</v>
      </c>
      <c r="C1428" t="s">
        <v>17</v>
      </c>
      <c r="D1428" t="s">
        <v>107</v>
      </c>
      <c r="E1428" s="2">
        <v>6399</v>
      </c>
      <c r="F1428" s="1">
        <v>6297058.5999999996</v>
      </c>
      <c r="G1428" s="1">
        <v>8573380.8900000006</v>
      </c>
      <c r="H1428" s="1">
        <v>3028436.0076000001</v>
      </c>
      <c r="I1428" s="1">
        <v>1258618.7</v>
      </c>
      <c r="J1428" s="1">
        <v>184539.68</v>
      </c>
      <c r="K1428" s="2">
        <v>6368</v>
      </c>
      <c r="L1428" s="1">
        <v>6144960.2800000003</v>
      </c>
      <c r="M1428" s="1">
        <v>8377706.6299999999</v>
      </c>
      <c r="N1428" s="1">
        <v>2990735.2297</v>
      </c>
      <c r="O1428" s="1">
        <v>1237935.1599999999</v>
      </c>
      <c r="P1428" s="1">
        <v>177260.68</v>
      </c>
      <c r="Q1428" s="2">
        <f>-+Table1[[#This Row],[Current Record Count]]+Table1[[#This Row],[Adj Record Count]]</f>
        <v>-31</v>
      </c>
      <c r="R1428" s="1">
        <f>+-Table1[[#This Row],[Current Total ADJUSTMENT_AMOUNT]]+Table1[[#This Row],[Adj Total ADJUSTMENT_AMOUNT]]</f>
        <v>-152098.31999999937</v>
      </c>
      <c r="S1428" s="1">
        <f>-Table1[[#This Row],[Current Total CHARGE_AMOUNT]]+Table1[[#This Row],[Adj Total CHARGE_AMOUNT]]</f>
        <v>-195674.26000000071</v>
      </c>
      <c r="T1428" s="1">
        <f>+Table1[[#This Row],[Adj Total TOTAL_COST]]-Table1[[#This Row],[Current Total TOTAL_COST]]</f>
        <v>-37700.777900000103</v>
      </c>
      <c r="U1428" s="1">
        <f>+Table1[[#This Row],[Adj Total CONTRIBUTION_MARGIN]]-Table1[[#This Row],[Current Total CONTRIBUTION_MARGIN]]</f>
        <v>-20683.540000000037</v>
      </c>
      <c r="V1428" s="1">
        <f>+Table1[[#This Row],[Adj Total OPERATING_MARGIN]]-Table1[[#This Row],[Current Total OPERATING_MARGIN]]</f>
        <v>-7279</v>
      </c>
    </row>
    <row r="1429" spans="1:22" x14ac:dyDescent="0.3">
      <c r="A1429" t="s">
        <v>31</v>
      </c>
      <c r="B1429">
        <v>2024</v>
      </c>
      <c r="C1429" t="s">
        <v>20</v>
      </c>
      <c r="D1429" t="s">
        <v>64</v>
      </c>
      <c r="E1429" s="2">
        <v>14</v>
      </c>
      <c r="F1429" s="1">
        <v>44682.5</v>
      </c>
      <c r="G1429" s="1">
        <v>62814.06</v>
      </c>
      <c r="H1429" s="1">
        <v>9019.4750999999997</v>
      </c>
      <c r="I1429" s="1">
        <v>11658.27</v>
      </c>
      <c r="J1429" s="1">
        <v>8687.91</v>
      </c>
      <c r="K1429" s="2">
        <v>5</v>
      </c>
      <c r="L1429" s="1">
        <v>5295.87</v>
      </c>
      <c r="M1429" s="1">
        <v>7896.85</v>
      </c>
      <c r="N1429" s="1">
        <v>1142.1221</v>
      </c>
      <c r="O1429" s="1">
        <v>1765.84</v>
      </c>
      <c r="P1429" s="1">
        <v>1458.85</v>
      </c>
      <c r="Q1429" s="2">
        <f>-+Table1[[#This Row],[Current Record Count]]+Table1[[#This Row],[Adj Record Count]]</f>
        <v>-9</v>
      </c>
      <c r="R1429" s="1">
        <f>+-Table1[[#This Row],[Current Total ADJUSTMENT_AMOUNT]]+Table1[[#This Row],[Adj Total ADJUSTMENT_AMOUNT]]</f>
        <v>-39386.629999999997</v>
      </c>
      <c r="S1429" s="1">
        <f>-Table1[[#This Row],[Current Total CHARGE_AMOUNT]]+Table1[[#This Row],[Adj Total CHARGE_AMOUNT]]</f>
        <v>-54917.21</v>
      </c>
      <c r="T1429" s="1">
        <f>+Table1[[#This Row],[Adj Total TOTAL_COST]]-Table1[[#This Row],[Current Total TOTAL_COST]]</f>
        <v>-7877.3529999999992</v>
      </c>
      <c r="U1429" s="1">
        <f>+Table1[[#This Row],[Adj Total CONTRIBUTION_MARGIN]]-Table1[[#This Row],[Current Total CONTRIBUTION_MARGIN]]</f>
        <v>-9892.43</v>
      </c>
      <c r="V1429" s="1">
        <f>+Table1[[#This Row],[Adj Total OPERATING_MARGIN]]-Table1[[#This Row],[Current Total OPERATING_MARGIN]]</f>
        <v>-7229.0599999999995</v>
      </c>
    </row>
    <row r="1430" spans="1:22" x14ac:dyDescent="0.3">
      <c r="A1430" t="s">
        <v>25</v>
      </c>
      <c r="B1430">
        <v>2020</v>
      </c>
      <c r="C1430" t="s">
        <v>67</v>
      </c>
      <c r="D1430" t="s">
        <v>67</v>
      </c>
      <c r="E1430" s="2">
        <v>464</v>
      </c>
      <c r="F1430" s="1">
        <v>776144.56</v>
      </c>
      <c r="G1430" s="1">
        <v>1025594.44</v>
      </c>
      <c r="H1430" s="1">
        <v>96530.096900000004</v>
      </c>
      <c r="I1430" s="1">
        <v>173583.56</v>
      </c>
      <c r="J1430" s="1">
        <v>145123.79999999999</v>
      </c>
      <c r="K1430" s="2">
        <v>518</v>
      </c>
      <c r="L1430" s="1">
        <v>958515.35</v>
      </c>
      <c r="M1430" s="1">
        <v>1245720.28</v>
      </c>
      <c r="N1430" s="1">
        <v>141178.08189999999</v>
      </c>
      <c r="O1430" s="1">
        <v>180937.1</v>
      </c>
      <c r="P1430" s="1">
        <v>137928.04</v>
      </c>
      <c r="Q1430" s="2">
        <f>-+Table1[[#This Row],[Current Record Count]]+Table1[[#This Row],[Adj Record Count]]</f>
        <v>54</v>
      </c>
      <c r="R1430" s="1">
        <f>+-Table1[[#This Row],[Current Total ADJUSTMENT_AMOUNT]]+Table1[[#This Row],[Adj Total ADJUSTMENT_AMOUNT]]</f>
        <v>182370.78999999992</v>
      </c>
      <c r="S1430" s="1">
        <f>-Table1[[#This Row],[Current Total CHARGE_AMOUNT]]+Table1[[#This Row],[Adj Total CHARGE_AMOUNT]]</f>
        <v>220125.84000000008</v>
      </c>
      <c r="T1430" s="1">
        <f>+Table1[[#This Row],[Adj Total TOTAL_COST]]-Table1[[#This Row],[Current Total TOTAL_COST]]</f>
        <v>44647.984999999986</v>
      </c>
      <c r="U1430" s="1">
        <f>+Table1[[#This Row],[Adj Total CONTRIBUTION_MARGIN]]-Table1[[#This Row],[Current Total CONTRIBUTION_MARGIN]]</f>
        <v>7353.5400000000081</v>
      </c>
      <c r="V1430" s="1">
        <f>+Table1[[#This Row],[Adj Total OPERATING_MARGIN]]-Table1[[#This Row],[Current Total OPERATING_MARGIN]]</f>
        <v>-7195.7599999999802</v>
      </c>
    </row>
    <row r="1431" spans="1:22" x14ac:dyDescent="0.3">
      <c r="A1431" t="s">
        <v>33</v>
      </c>
      <c r="B1431">
        <v>2021</v>
      </c>
      <c r="C1431" t="s">
        <v>95</v>
      </c>
      <c r="D1431" t="s">
        <v>95</v>
      </c>
      <c r="E1431" s="2">
        <v>22</v>
      </c>
      <c r="F1431" s="1">
        <v>164315.06</v>
      </c>
      <c r="G1431" s="1">
        <v>207025.15</v>
      </c>
      <c r="H1431" s="1">
        <v>40628.822999999997</v>
      </c>
      <c r="I1431" s="1">
        <v>23589.07</v>
      </c>
      <c r="J1431" s="1">
        <v>7170.13</v>
      </c>
      <c r="K1431" s="2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2">
        <f>-+Table1[[#This Row],[Current Record Count]]+Table1[[#This Row],[Adj Record Count]]</f>
        <v>-22</v>
      </c>
      <c r="R1431" s="1">
        <f>+-Table1[[#This Row],[Current Total ADJUSTMENT_AMOUNT]]+Table1[[#This Row],[Adj Total ADJUSTMENT_AMOUNT]]</f>
        <v>-164315.06</v>
      </c>
      <c r="S1431" s="1">
        <f>-Table1[[#This Row],[Current Total CHARGE_AMOUNT]]+Table1[[#This Row],[Adj Total CHARGE_AMOUNT]]</f>
        <v>-207025.15</v>
      </c>
      <c r="T1431" s="1">
        <f>+Table1[[#This Row],[Adj Total TOTAL_COST]]-Table1[[#This Row],[Current Total TOTAL_COST]]</f>
        <v>-40628.822999999997</v>
      </c>
      <c r="U1431" s="1">
        <f>+Table1[[#This Row],[Adj Total CONTRIBUTION_MARGIN]]-Table1[[#This Row],[Current Total CONTRIBUTION_MARGIN]]</f>
        <v>-23589.07</v>
      </c>
      <c r="V1431" s="1">
        <f>+Table1[[#This Row],[Adj Total OPERATING_MARGIN]]-Table1[[#This Row],[Current Total OPERATING_MARGIN]]</f>
        <v>-7170.13</v>
      </c>
    </row>
    <row r="1432" spans="1:22" x14ac:dyDescent="0.3">
      <c r="A1432" t="s">
        <v>39</v>
      </c>
      <c r="B1432">
        <v>2020</v>
      </c>
      <c r="C1432" t="s">
        <v>20</v>
      </c>
      <c r="D1432" t="s">
        <v>70</v>
      </c>
      <c r="E1432" s="2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2">
        <v>8</v>
      </c>
      <c r="L1432" s="1">
        <v>72339.759999999995</v>
      </c>
      <c r="M1432" s="1">
        <v>88542.75</v>
      </c>
      <c r="N1432" s="1">
        <v>23289.906900000002</v>
      </c>
      <c r="O1432" s="1">
        <v>482.69</v>
      </c>
      <c r="P1432" s="1">
        <v>-7155.46</v>
      </c>
      <c r="Q1432" s="2">
        <f>-+Table1[[#This Row],[Current Record Count]]+Table1[[#This Row],[Adj Record Count]]</f>
        <v>8</v>
      </c>
      <c r="R1432" s="1">
        <f>+-Table1[[#This Row],[Current Total ADJUSTMENT_AMOUNT]]+Table1[[#This Row],[Adj Total ADJUSTMENT_AMOUNT]]</f>
        <v>72339.759999999995</v>
      </c>
      <c r="S1432" s="1">
        <f>-Table1[[#This Row],[Current Total CHARGE_AMOUNT]]+Table1[[#This Row],[Adj Total CHARGE_AMOUNT]]</f>
        <v>88542.75</v>
      </c>
      <c r="T1432" s="1">
        <f>+Table1[[#This Row],[Adj Total TOTAL_COST]]-Table1[[#This Row],[Current Total TOTAL_COST]]</f>
        <v>23289.906900000002</v>
      </c>
      <c r="U1432" s="1">
        <f>+Table1[[#This Row],[Adj Total CONTRIBUTION_MARGIN]]-Table1[[#This Row],[Current Total CONTRIBUTION_MARGIN]]</f>
        <v>482.69</v>
      </c>
      <c r="V1432" s="1">
        <f>+Table1[[#This Row],[Adj Total OPERATING_MARGIN]]-Table1[[#This Row],[Current Total OPERATING_MARGIN]]</f>
        <v>-7155.46</v>
      </c>
    </row>
    <row r="1433" spans="1:22" x14ac:dyDescent="0.3">
      <c r="A1433" t="s">
        <v>39</v>
      </c>
      <c r="B1433">
        <v>2022</v>
      </c>
      <c r="C1433" t="s">
        <v>50</v>
      </c>
      <c r="D1433" t="s">
        <v>50</v>
      </c>
      <c r="E1433" s="2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2">
        <v>6</v>
      </c>
      <c r="L1433" s="1">
        <v>36078.980000000003</v>
      </c>
      <c r="M1433" s="1">
        <v>38429.599999999999</v>
      </c>
      <c r="N1433" s="1">
        <v>9708.1736999999994</v>
      </c>
      <c r="O1433" s="1">
        <v>-3810.97</v>
      </c>
      <c r="P1433" s="1">
        <v>-7148.88</v>
      </c>
      <c r="Q1433" s="2">
        <f>-+Table1[[#This Row],[Current Record Count]]+Table1[[#This Row],[Adj Record Count]]</f>
        <v>6</v>
      </c>
      <c r="R1433" s="1">
        <f>+-Table1[[#This Row],[Current Total ADJUSTMENT_AMOUNT]]+Table1[[#This Row],[Adj Total ADJUSTMENT_AMOUNT]]</f>
        <v>36078.980000000003</v>
      </c>
      <c r="S1433" s="1">
        <f>-Table1[[#This Row],[Current Total CHARGE_AMOUNT]]+Table1[[#This Row],[Adj Total CHARGE_AMOUNT]]</f>
        <v>38429.599999999999</v>
      </c>
      <c r="T1433" s="1">
        <f>+Table1[[#This Row],[Adj Total TOTAL_COST]]-Table1[[#This Row],[Current Total TOTAL_COST]]</f>
        <v>9708.1736999999994</v>
      </c>
      <c r="U1433" s="1">
        <f>+Table1[[#This Row],[Adj Total CONTRIBUTION_MARGIN]]-Table1[[#This Row],[Current Total CONTRIBUTION_MARGIN]]</f>
        <v>-3810.97</v>
      </c>
      <c r="V1433" s="1">
        <f>+Table1[[#This Row],[Adj Total OPERATING_MARGIN]]-Table1[[#This Row],[Current Total OPERATING_MARGIN]]</f>
        <v>-7148.88</v>
      </c>
    </row>
    <row r="1434" spans="1:22" x14ac:dyDescent="0.3">
      <c r="A1434" t="s">
        <v>31</v>
      </c>
      <c r="B1434">
        <v>2021</v>
      </c>
      <c r="C1434" t="s">
        <v>29</v>
      </c>
      <c r="D1434" t="s">
        <v>52</v>
      </c>
      <c r="E1434" s="2">
        <v>1</v>
      </c>
      <c r="F1434" s="1">
        <v>6231.33</v>
      </c>
      <c r="G1434" s="1">
        <v>18883.03</v>
      </c>
      <c r="H1434" s="1">
        <v>5605.9588999999996</v>
      </c>
      <c r="I1434" s="1">
        <v>9283.69</v>
      </c>
      <c r="J1434" s="1">
        <v>7045.74</v>
      </c>
      <c r="K1434" s="2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2">
        <f>-+Table1[[#This Row],[Current Record Count]]+Table1[[#This Row],[Adj Record Count]]</f>
        <v>-1</v>
      </c>
      <c r="R1434" s="1">
        <f>+-Table1[[#This Row],[Current Total ADJUSTMENT_AMOUNT]]+Table1[[#This Row],[Adj Total ADJUSTMENT_AMOUNT]]</f>
        <v>-6231.33</v>
      </c>
      <c r="S1434" s="1">
        <f>-Table1[[#This Row],[Current Total CHARGE_AMOUNT]]+Table1[[#This Row],[Adj Total CHARGE_AMOUNT]]</f>
        <v>-18883.03</v>
      </c>
      <c r="T1434" s="1">
        <f>+Table1[[#This Row],[Adj Total TOTAL_COST]]-Table1[[#This Row],[Current Total TOTAL_COST]]</f>
        <v>-5605.9588999999996</v>
      </c>
      <c r="U1434" s="1">
        <f>+Table1[[#This Row],[Adj Total CONTRIBUTION_MARGIN]]-Table1[[#This Row],[Current Total CONTRIBUTION_MARGIN]]</f>
        <v>-9283.69</v>
      </c>
      <c r="V1434" s="1">
        <f>+Table1[[#This Row],[Adj Total OPERATING_MARGIN]]-Table1[[#This Row],[Current Total OPERATING_MARGIN]]</f>
        <v>-7045.74</v>
      </c>
    </row>
    <row r="1435" spans="1:22" x14ac:dyDescent="0.3">
      <c r="A1435" t="s">
        <v>22</v>
      </c>
      <c r="B1435">
        <v>2025</v>
      </c>
      <c r="C1435" t="s">
        <v>17</v>
      </c>
      <c r="D1435" t="s">
        <v>91</v>
      </c>
      <c r="E1435" s="2">
        <v>7308</v>
      </c>
      <c r="F1435" s="1">
        <v>2478879.63</v>
      </c>
      <c r="G1435" s="1">
        <v>4134768.09</v>
      </c>
      <c r="H1435" s="1">
        <v>1840597.8355</v>
      </c>
      <c r="I1435" s="1">
        <v>-32765.43</v>
      </c>
      <c r="J1435" s="1">
        <v>-708039.74</v>
      </c>
      <c r="K1435" s="2">
        <v>7277</v>
      </c>
      <c r="L1435" s="1">
        <v>2335408.87</v>
      </c>
      <c r="M1435" s="1">
        <v>3938727.15</v>
      </c>
      <c r="N1435" s="1">
        <v>1811187.3844999999</v>
      </c>
      <c r="O1435" s="1">
        <v>-50848.91</v>
      </c>
      <c r="P1435" s="1">
        <v>-715077.14</v>
      </c>
      <c r="Q1435" s="2">
        <f>-+Table1[[#This Row],[Current Record Count]]+Table1[[#This Row],[Adj Record Count]]</f>
        <v>-31</v>
      </c>
      <c r="R1435" s="1">
        <f>+-Table1[[#This Row],[Current Total ADJUSTMENT_AMOUNT]]+Table1[[#This Row],[Adj Total ADJUSTMENT_AMOUNT]]</f>
        <v>-143470.75999999978</v>
      </c>
      <c r="S1435" s="1">
        <f>-Table1[[#This Row],[Current Total CHARGE_AMOUNT]]+Table1[[#This Row],[Adj Total CHARGE_AMOUNT]]</f>
        <v>-196040.93999999994</v>
      </c>
      <c r="T1435" s="1">
        <f>+Table1[[#This Row],[Adj Total TOTAL_COST]]-Table1[[#This Row],[Current Total TOTAL_COST]]</f>
        <v>-29410.451000000117</v>
      </c>
      <c r="U1435" s="1">
        <f>+Table1[[#This Row],[Adj Total CONTRIBUTION_MARGIN]]-Table1[[#This Row],[Current Total CONTRIBUTION_MARGIN]]</f>
        <v>-18083.480000000003</v>
      </c>
      <c r="V1435" s="1">
        <f>+Table1[[#This Row],[Adj Total OPERATING_MARGIN]]-Table1[[#This Row],[Current Total OPERATING_MARGIN]]</f>
        <v>-7037.4000000000233</v>
      </c>
    </row>
    <row r="1436" spans="1:22" x14ac:dyDescent="0.3">
      <c r="A1436" t="s">
        <v>16</v>
      </c>
      <c r="B1436">
        <v>2023</v>
      </c>
      <c r="C1436" t="s">
        <v>20</v>
      </c>
      <c r="D1436" t="s">
        <v>64</v>
      </c>
      <c r="E1436" s="2">
        <v>202</v>
      </c>
      <c r="F1436" s="1">
        <v>97676.23</v>
      </c>
      <c r="G1436" s="1">
        <v>144194.03</v>
      </c>
      <c r="H1436" s="1">
        <v>17028.5334</v>
      </c>
      <c r="I1436" s="1">
        <v>43258.74</v>
      </c>
      <c r="J1436" s="1">
        <v>37851.53</v>
      </c>
      <c r="K1436" s="2">
        <v>193</v>
      </c>
      <c r="L1436" s="1">
        <v>79767.039999999994</v>
      </c>
      <c r="M1436" s="1">
        <v>117266.51</v>
      </c>
      <c r="N1436" s="1">
        <v>13394.038</v>
      </c>
      <c r="O1436" s="1">
        <v>35145.26</v>
      </c>
      <c r="P1436" s="1">
        <v>30832.11</v>
      </c>
      <c r="Q1436" s="2">
        <f>-+Table1[[#This Row],[Current Record Count]]+Table1[[#This Row],[Adj Record Count]]</f>
        <v>-9</v>
      </c>
      <c r="R1436" s="1">
        <f>+-Table1[[#This Row],[Current Total ADJUSTMENT_AMOUNT]]+Table1[[#This Row],[Adj Total ADJUSTMENT_AMOUNT]]</f>
        <v>-17909.190000000002</v>
      </c>
      <c r="S1436" s="1">
        <f>-Table1[[#This Row],[Current Total CHARGE_AMOUNT]]+Table1[[#This Row],[Adj Total CHARGE_AMOUNT]]</f>
        <v>-26927.520000000004</v>
      </c>
      <c r="T1436" s="1">
        <f>+Table1[[#This Row],[Adj Total TOTAL_COST]]-Table1[[#This Row],[Current Total TOTAL_COST]]</f>
        <v>-3634.4953999999998</v>
      </c>
      <c r="U1436" s="1">
        <f>+Table1[[#This Row],[Adj Total CONTRIBUTION_MARGIN]]-Table1[[#This Row],[Current Total CONTRIBUTION_MARGIN]]</f>
        <v>-8113.4799999999959</v>
      </c>
      <c r="V1436" s="1">
        <f>+Table1[[#This Row],[Adj Total OPERATING_MARGIN]]-Table1[[#This Row],[Current Total OPERATING_MARGIN]]</f>
        <v>-7019.4199999999983</v>
      </c>
    </row>
    <row r="1437" spans="1:22" x14ac:dyDescent="0.3">
      <c r="A1437" t="s">
        <v>16</v>
      </c>
      <c r="B1437">
        <v>2025</v>
      </c>
      <c r="C1437" t="s">
        <v>20</v>
      </c>
      <c r="D1437" t="s">
        <v>64</v>
      </c>
      <c r="E1437" s="2">
        <v>141</v>
      </c>
      <c r="F1437" s="1">
        <v>109272.37</v>
      </c>
      <c r="G1437" s="1">
        <v>148796.78</v>
      </c>
      <c r="H1437" s="1">
        <v>30742.382799999999</v>
      </c>
      <c r="I1437" s="1">
        <v>20738.61</v>
      </c>
      <c r="J1437" s="1">
        <v>8600.09</v>
      </c>
      <c r="K1437" s="2">
        <v>133</v>
      </c>
      <c r="L1437" s="1">
        <v>72134.25</v>
      </c>
      <c r="M1437" s="1">
        <v>93540.5</v>
      </c>
      <c r="N1437" s="1">
        <v>19661.957999999999</v>
      </c>
      <c r="O1437" s="1">
        <v>11046.94</v>
      </c>
      <c r="P1437" s="1">
        <v>1581.23</v>
      </c>
      <c r="Q1437" s="2">
        <f>-+Table1[[#This Row],[Current Record Count]]+Table1[[#This Row],[Adj Record Count]]</f>
        <v>-8</v>
      </c>
      <c r="R1437" s="1">
        <f>+-Table1[[#This Row],[Current Total ADJUSTMENT_AMOUNT]]+Table1[[#This Row],[Adj Total ADJUSTMENT_AMOUNT]]</f>
        <v>-37138.119999999995</v>
      </c>
      <c r="S1437" s="1">
        <f>-Table1[[#This Row],[Current Total CHARGE_AMOUNT]]+Table1[[#This Row],[Adj Total CHARGE_AMOUNT]]</f>
        <v>-55256.28</v>
      </c>
      <c r="T1437" s="1">
        <f>+Table1[[#This Row],[Adj Total TOTAL_COST]]-Table1[[#This Row],[Current Total TOTAL_COST]]</f>
        <v>-11080.424800000001</v>
      </c>
      <c r="U1437" s="1">
        <f>+Table1[[#This Row],[Adj Total CONTRIBUTION_MARGIN]]-Table1[[#This Row],[Current Total CONTRIBUTION_MARGIN]]</f>
        <v>-9691.67</v>
      </c>
      <c r="V1437" s="1">
        <f>+Table1[[#This Row],[Adj Total OPERATING_MARGIN]]-Table1[[#This Row],[Current Total OPERATING_MARGIN]]</f>
        <v>-7018.8600000000006</v>
      </c>
    </row>
    <row r="1438" spans="1:22" x14ac:dyDescent="0.3">
      <c r="A1438" t="s">
        <v>35</v>
      </c>
      <c r="B1438">
        <v>2024</v>
      </c>
      <c r="C1438" t="s">
        <v>95</v>
      </c>
      <c r="D1438" t="s">
        <v>95</v>
      </c>
      <c r="E1438" s="2">
        <v>29</v>
      </c>
      <c r="F1438" s="1">
        <v>68730.070000000007</v>
      </c>
      <c r="G1438" s="1">
        <v>97296.62</v>
      </c>
      <c r="H1438" s="1">
        <v>30496.3881</v>
      </c>
      <c r="I1438" s="1">
        <v>16009.96</v>
      </c>
      <c r="J1438" s="1">
        <v>7501</v>
      </c>
      <c r="K1438" s="2">
        <v>11</v>
      </c>
      <c r="L1438" s="1">
        <v>7902.92</v>
      </c>
      <c r="M1438" s="1">
        <v>9401.2999999999993</v>
      </c>
      <c r="N1438" s="1">
        <v>1423.0464999999999</v>
      </c>
      <c r="O1438" s="1">
        <v>967.6</v>
      </c>
      <c r="P1438" s="1">
        <v>511.32</v>
      </c>
      <c r="Q1438" s="2">
        <f>-+Table1[[#This Row],[Current Record Count]]+Table1[[#This Row],[Adj Record Count]]</f>
        <v>-18</v>
      </c>
      <c r="R1438" s="1">
        <f>+-Table1[[#This Row],[Current Total ADJUSTMENT_AMOUNT]]+Table1[[#This Row],[Adj Total ADJUSTMENT_AMOUNT]]</f>
        <v>-60827.150000000009</v>
      </c>
      <c r="S1438" s="1">
        <f>-Table1[[#This Row],[Current Total CHARGE_AMOUNT]]+Table1[[#This Row],[Adj Total CHARGE_AMOUNT]]</f>
        <v>-87895.319999999992</v>
      </c>
      <c r="T1438" s="1">
        <f>+Table1[[#This Row],[Adj Total TOTAL_COST]]-Table1[[#This Row],[Current Total TOTAL_COST]]</f>
        <v>-29073.3416</v>
      </c>
      <c r="U1438" s="1">
        <f>+Table1[[#This Row],[Adj Total CONTRIBUTION_MARGIN]]-Table1[[#This Row],[Current Total CONTRIBUTION_MARGIN]]</f>
        <v>-15042.359999999999</v>
      </c>
      <c r="V1438" s="1">
        <f>+Table1[[#This Row],[Adj Total OPERATING_MARGIN]]-Table1[[#This Row],[Current Total OPERATING_MARGIN]]</f>
        <v>-6989.68</v>
      </c>
    </row>
    <row r="1439" spans="1:22" x14ac:dyDescent="0.3">
      <c r="A1439" t="s">
        <v>22</v>
      </c>
      <c r="B1439">
        <v>2025</v>
      </c>
      <c r="C1439" t="s">
        <v>20</v>
      </c>
      <c r="D1439" t="s">
        <v>102</v>
      </c>
      <c r="E1439" s="2">
        <v>2567</v>
      </c>
      <c r="F1439" s="1">
        <v>1460797.35</v>
      </c>
      <c r="G1439" s="1">
        <v>2252277.75</v>
      </c>
      <c r="H1439" s="1">
        <v>1852147.2853999999</v>
      </c>
      <c r="I1439" s="1">
        <v>-594348.44999999995</v>
      </c>
      <c r="J1439" s="1">
        <v>-1181788.6000000001</v>
      </c>
      <c r="K1439" s="2">
        <v>2535</v>
      </c>
      <c r="L1439" s="1">
        <v>1317180.8500000001</v>
      </c>
      <c r="M1439" s="1">
        <v>2031214.95</v>
      </c>
      <c r="N1439" s="1">
        <v>1781915.142</v>
      </c>
      <c r="O1439" s="1">
        <v>-623904.62</v>
      </c>
      <c r="P1439" s="1">
        <v>-1188769.57</v>
      </c>
      <c r="Q1439" s="2">
        <f>-+Table1[[#This Row],[Current Record Count]]+Table1[[#This Row],[Adj Record Count]]</f>
        <v>-32</v>
      </c>
      <c r="R1439" s="1">
        <f>+-Table1[[#This Row],[Current Total ADJUSTMENT_AMOUNT]]+Table1[[#This Row],[Adj Total ADJUSTMENT_AMOUNT]]</f>
        <v>-143616.5</v>
      </c>
      <c r="S1439" s="1">
        <f>-Table1[[#This Row],[Current Total CHARGE_AMOUNT]]+Table1[[#This Row],[Adj Total CHARGE_AMOUNT]]</f>
        <v>-221062.80000000005</v>
      </c>
      <c r="T1439" s="1">
        <f>+Table1[[#This Row],[Adj Total TOTAL_COST]]-Table1[[#This Row],[Current Total TOTAL_COST]]</f>
        <v>-70232.143399999943</v>
      </c>
      <c r="U1439" s="1">
        <f>+Table1[[#This Row],[Adj Total CONTRIBUTION_MARGIN]]-Table1[[#This Row],[Current Total CONTRIBUTION_MARGIN]]</f>
        <v>-29556.170000000042</v>
      </c>
      <c r="V1439" s="1">
        <f>+Table1[[#This Row],[Adj Total OPERATING_MARGIN]]-Table1[[#This Row],[Current Total OPERATING_MARGIN]]</f>
        <v>-6980.9699999999721</v>
      </c>
    </row>
    <row r="1440" spans="1:22" x14ac:dyDescent="0.3">
      <c r="A1440" t="s">
        <v>22</v>
      </c>
      <c r="B1440">
        <v>2023</v>
      </c>
      <c r="C1440" t="s">
        <v>17</v>
      </c>
      <c r="D1440" t="s">
        <v>59</v>
      </c>
      <c r="E1440" s="2">
        <v>118</v>
      </c>
      <c r="F1440" s="1">
        <v>186835.02</v>
      </c>
      <c r="G1440" s="1">
        <v>256492.88</v>
      </c>
      <c r="H1440" s="1">
        <v>92133.001499999998</v>
      </c>
      <c r="I1440" s="1">
        <v>29092.91</v>
      </c>
      <c r="J1440" s="1">
        <v>-943.44</v>
      </c>
      <c r="K1440" s="2">
        <v>107</v>
      </c>
      <c r="L1440" s="1">
        <v>90816.41</v>
      </c>
      <c r="M1440" s="1">
        <v>115944.47</v>
      </c>
      <c r="N1440" s="1">
        <v>54591.724099999999</v>
      </c>
      <c r="O1440" s="1">
        <v>8839.11</v>
      </c>
      <c r="P1440" s="1">
        <v>-7920.12</v>
      </c>
      <c r="Q1440" s="2">
        <f>-+Table1[[#This Row],[Current Record Count]]+Table1[[#This Row],[Adj Record Count]]</f>
        <v>-11</v>
      </c>
      <c r="R1440" s="1">
        <f>+-Table1[[#This Row],[Current Total ADJUSTMENT_AMOUNT]]+Table1[[#This Row],[Adj Total ADJUSTMENT_AMOUNT]]</f>
        <v>-96018.609999999986</v>
      </c>
      <c r="S1440" s="1">
        <f>-Table1[[#This Row],[Current Total CHARGE_AMOUNT]]+Table1[[#This Row],[Adj Total CHARGE_AMOUNT]]</f>
        <v>-140548.41</v>
      </c>
      <c r="T1440" s="1">
        <f>+Table1[[#This Row],[Adj Total TOTAL_COST]]-Table1[[#This Row],[Current Total TOTAL_COST]]</f>
        <v>-37541.277399999999</v>
      </c>
      <c r="U1440" s="1">
        <f>+Table1[[#This Row],[Adj Total CONTRIBUTION_MARGIN]]-Table1[[#This Row],[Current Total CONTRIBUTION_MARGIN]]</f>
        <v>-20253.8</v>
      </c>
      <c r="V1440" s="1">
        <f>+Table1[[#This Row],[Adj Total OPERATING_MARGIN]]-Table1[[#This Row],[Current Total OPERATING_MARGIN]]</f>
        <v>-6976.68</v>
      </c>
    </row>
    <row r="1441" spans="1:22" x14ac:dyDescent="0.3">
      <c r="A1441" t="s">
        <v>78</v>
      </c>
      <c r="B1441">
        <v>2023</v>
      </c>
      <c r="C1441" t="s">
        <v>20</v>
      </c>
      <c r="D1441" t="s">
        <v>55</v>
      </c>
      <c r="E1441" s="2">
        <v>10</v>
      </c>
      <c r="F1441" s="1">
        <v>91040.6</v>
      </c>
      <c r="G1441" s="1">
        <v>97903.47</v>
      </c>
      <c r="H1441" s="1">
        <v>34162.301299999999</v>
      </c>
      <c r="I1441" s="1">
        <v>14108.2</v>
      </c>
      <c r="J1441" s="1">
        <v>8623.07</v>
      </c>
      <c r="K1441" s="2">
        <v>3</v>
      </c>
      <c r="L1441" s="1">
        <v>3594.56</v>
      </c>
      <c r="M1441" s="1">
        <v>5512</v>
      </c>
      <c r="N1441" s="1">
        <v>1129.6206999999999</v>
      </c>
      <c r="O1441" s="1">
        <v>2066.41</v>
      </c>
      <c r="P1441" s="1">
        <v>1663.22</v>
      </c>
      <c r="Q1441" s="2">
        <f>-+Table1[[#This Row],[Current Record Count]]+Table1[[#This Row],[Adj Record Count]]</f>
        <v>-7</v>
      </c>
      <c r="R1441" s="1">
        <f>+-Table1[[#This Row],[Current Total ADJUSTMENT_AMOUNT]]+Table1[[#This Row],[Adj Total ADJUSTMENT_AMOUNT]]</f>
        <v>-87446.040000000008</v>
      </c>
      <c r="S1441" s="1">
        <f>-Table1[[#This Row],[Current Total CHARGE_AMOUNT]]+Table1[[#This Row],[Adj Total CHARGE_AMOUNT]]</f>
        <v>-92391.47</v>
      </c>
      <c r="T1441" s="1">
        <f>+Table1[[#This Row],[Adj Total TOTAL_COST]]-Table1[[#This Row],[Current Total TOTAL_COST]]</f>
        <v>-33032.6806</v>
      </c>
      <c r="U1441" s="1">
        <f>+Table1[[#This Row],[Adj Total CONTRIBUTION_MARGIN]]-Table1[[#This Row],[Current Total CONTRIBUTION_MARGIN]]</f>
        <v>-12041.79</v>
      </c>
      <c r="V1441" s="1">
        <f>+Table1[[#This Row],[Adj Total OPERATING_MARGIN]]-Table1[[#This Row],[Current Total OPERATING_MARGIN]]</f>
        <v>-6959.8499999999995</v>
      </c>
    </row>
    <row r="1442" spans="1:22" x14ac:dyDescent="0.3">
      <c r="A1442" t="s">
        <v>39</v>
      </c>
      <c r="B1442">
        <v>2020</v>
      </c>
      <c r="C1442" t="s">
        <v>17</v>
      </c>
      <c r="D1442" t="s">
        <v>68</v>
      </c>
      <c r="E1442" s="2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2">
        <v>7</v>
      </c>
      <c r="L1442" s="1">
        <v>83786.539999999994</v>
      </c>
      <c r="M1442" s="1">
        <v>95291.23</v>
      </c>
      <c r="N1442" s="1">
        <v>16161.552299999999</v>
      </c>
      <c r="O1442" s="1">
        <v>-1355.15</v>
      </c>
      <c r="P1442" s="1">
        <v>-6934.5</v>
      </c>
      <c r="Q1442" s="2">
        <f>-+Table1[[#This Row],[Current Record Count]]+Table1[[#This Row],[Adj Record Count]]</f>
        <v>7</v>
      </c>
      <c r="R1442" s="1">
        <f>+-Table1[[#This Row],[Current Total ADJUSTMENT_AMOUNT]]+Table1[[#This Row],[Adj Total ADJUSTMENT_AMOUNT]]</f>
        <v>83786.539999999994</v>
      </c>
      <c r="S1442" s="1">
        <f>-Table1[[#This Row],[Current Total CHARGE_AMOUNT]]+Table1[[#This Row],[Adj Total CHARGE_AMOUNT]]</f>
        <v>95291.23</v>
      </c>
      <c r="T1442" s="1">
        <f>+Table1[[#This Row],[Adj Total TOTAL_COST]]-Table1[[#This Row],[Current Total TOTAL_COST]]</f>
        <v>16161.552299999999</v>
      </c>
      <c r="U1442" s="1">
        <f>+Table1[[#This Row],[Adj Total CONTRIBUTION_MARGIN]]-Table1[[#This Row],[Current Total CONTRIBUTION_MARGIN]]</f>
        <v>-1355.15</v>
      </c>
      <c r="V1442" s="1">
        <f>+Table1[[#This Row],[Adj Total OPERATING_MARGIN]]-Table1[[#This Row],[Current Total OPERATING_MARGIN]]</f>
        <v>-6934.5</v>
      </c>
    </row>
    <row r="1443" spans="1:22" x14ac:dyDescent="0.3">
      <c r="A1443" t="s">
        <v>39</v>
      </c>
      <c r="B1443">
        <v>2025</v>
      </c>
      <c r="C1443" t="s">
        <v>23</v>
      </c>
      <c r="D1443" t="s">
        <v>83</v>
      </c>
      <c r="E1443" s="2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2">
        <v>20</v>
      </c>
      <c r="L1443" s="1">
        <v>197604.81</v>
      </c>
      <c r="M1443" s="1">
        <v>276159.09999999998</v>
      </c>
      <c r="N1443" s="1">
        <v>82224.7889</v>
      </c>
      <c r="O1443" s="1">
        <v>20430.54</v>
      </c>
      <c r="P1443" s="1">
        <v>-6923.16</v>
      </c>
      <c r="Q1443" s="2">
        <f>-+Table1[[#This Row],[Current Record Count]]+Table1[[#This Row],[Adj Record Count]]</f>
        <v>20</v>
      </c>
      <c r="R1443" s="1">
        <f>+-Table1[[#This Row],[Current Total ADJUSTMENT_AMOUNT]]+Table1[[#This Row],[Adj Total ADJUSTMENT_AMOUNT]]</f>
        <v>197604.81</v>
      </c>
      <c r="S1443" s="1">
        <f>-Table1[[#This Row],[Current Total CHARGE_AMOUNT]]+Table1[[#This Row],[Adj Total CHARGE_AMOUNT]]</f>
        <v>276159.09999999998</v>
      </c>
      <c r="T1443" s="1">
        <f>+Table1[[#This Row],[Adj Total TOTAL_COST]]-Table1[[#This Row],[Current Total TOTAL_COST]]</f>
        <v>82224.7889</v>
      </c>
      <c r="U1443" s="1">
        <f>+Table1[[#This Row],[Adj Total CONTRIBUTION_MARGIN]]-Table1[[#This Row],[Current Total CONTRIBUTION_MARGIN]]</f>
        <v>20430.54</v>
      </c>
      <c r="V1443" s="1">
        <f>+Table1[[#This Row],[Adj Total OPERATING_MARGIN]]-Table1[[#This Row],[Current Total OPERATING_MARGIN]]</f>
        <v>-6923.16</v>
      </c>
    </row>
    <row r="1444" spans="1:22" x14ac:dyDescent="0.3">
      <c r="A1444" t="s">
        <v>78</v>
      </c>
      <c r="B1444">
        <v>2022</v>
      </c>
      <c r="C1444" t="s">
        <v>29</v>
      </c>
      <c r="D1444" t="s">
        <v>52</v>
      </c>
      <c r="E1444" s="2">
        <v>218</v>
      </c>
      <c r="F1444" s="1">
        <v>447654.28</v>
      </c>
      <c r="G1444" s="1">
        <v>541189.29</v>
      </c>
      <c r="H1444" s="1">
        <v>71815.214500000002</v>
      </c>
      <c r="I1444" s="1">
        <v>44039.26</v>
      </c>
      <c r="J1444" s="1">
        <v>22501.27</v>
      </c>
      <c r="K1444" s="2">
        <v>200</v>
      </c>
      <c r="L1444" s="1">
        <v>372195.4</v>
      </c>
      <c r="M1444" s="1">
        <v>444984.91</v>
      </c>
      <c r="N1444" s="1">
        <v>57729.6947</v>
      </c>
      <c r="O1444" s="1">
        <v>32559.32</v>
      </c>
      <c r="P1444" s="1">
        <v>15604.97</v>
      </c>
      <c r="Q1444" s="2">
        <f>-+Table1[[#This Row],[Current Record Count]]+Table1[[#This Row],[Adj Record Count]]</f>
        <v>-18</v>
      </c>
      <c r="R1444" s="1">
        <f>+-Table1[[#This Row],[Current Total ADJUSTMENT_AMOUNT]]+Table1[[#This Row],[Adj Total ADJUSTMENT_AMOUNT]]</f>
        <v>-75458.880000000005</v>
      </c>
      <c r="S1444" s="1">
        <f>-Table1[[#This Row],[Current Total CHARGE_AMOUNT]]+Table1[[#This Row],[Adj Total CHARGE_AMOUNT]]</f>
        <v>-96204.380000000063</v>
      </c>
      <c r="T1444" s="1">
        <f>+Table1[[#This Row],[Adj Total TOTAL_COST]]-Table1[[#This Row],[Current Total TOTAL_COST]]</f>
        <v>-14085.519800000002</v>
      </c>
      <c r="U1444" s="1">
        <f>+Table1[[#This Row],[Adj Total CONTRIBUTION_MARGIN]]-Table1[[#This Row],[Current Total CONTRIBUTION_MARGIN]]</f>
        <v>-11479.940000000002</v>
      </c>
      <c r="V1444" s="1">
        <f>+Table1[[#This Row],[Adj Total OPERATING_MARGIN]]-Table1[[#This Row],[Current Total OPERATING_MARGIN]]</f>
        <v>-6896.3000000000011</v>
      </c>
    </row>
    <row r="1445" spans="1:22" x14ac:dyDescent="0.3">
      <c r="A1445" t="s">
        <v>44</v>
      </c>
      <c r="B1445">
        <v>2020</v>
      </c>
      <c r="C1445" t="s">
        <v>23</v>
      </c>
      <c r="D1445" t="s">
        <v>40</v>
      </c>
      <c r="E1445" s="2">
        <v>133</v>
      </c>
      <c r="F1445" s="1">
        <v>73334.37</v>
      </c>
      <c r="G1445" s="1">
        <v>105103.17</v>
      </c>
      <c r="H1445" s="1">
        <v>81995.249100000001</v>
      </c>
      <c r="I1445" s="1">
        <v>-32201.78</v>
      </c>
      <c r="J1445" s="1">
        <v>-50446.559999999998</v>
      </c>
      <c r="K1445" s="2">
        <v>130</v>
      </c>
      <c r="L1445" s="1">
        <v>53775.83</v>
      </c>
      <c r="M1445" s="1">
        <v>68366</v>
      </c>
      <c r="N1445" s="1">
        <v>71703.237200000003</v>
      </c>
      <c r="O1445" s="1">
        <v>-42576.7</v>
      </c>
      <c r="P1445" s="1">
        <v>-57333.18</v>
      </c>
      <c r="Q1445" s="2">
        <f>-+Table1[[#This Row],[Current Record Count]]+Table1[[#This Row],[Adj Record Count]]</f>
        <v>-3</v>
      </c>
      <c r="R1445" s="1">
        <f>+-Table1[[#This Row],[Current Total ADJUSTMENT_AMOUNT]]+Table1[[#This Row],[Adj Total ADJUSTMENT_AMOUNT]]</f>
        <v>-19558.539999999994</v>
      </c>
      <c r="S1445" s="1">
        <f>-Table1[[#This Row],[Current Total CHARGE_AMOUNT]]+Table1[[#This Row],[Adj Total CHARGE_AMOUNT]]</f>
        <v>-36737.17</v>
      </c>
      <c r="T1445" s="1">
        <f>+Table1[[#This Row],[Adj Total TOTAL_COST]]-Table1[[#This Row],[Current Total TOTAL_COST]]</f>
        <v>-10292.011899999998</v>
      </c>
      <c r="U1445" s="1">
        <f>+Table1[[#This Row],[Adj Total CONTRIBUTION_MARGIN]]-Table1[[#This Row],[Current Total CONTRIBUTION_MARGIN]]</f>
        <v>-10374.919999999998</v>
      </c>
      <c r="V1445" s="1">
        <f>+Table1[[#This Row],[Adj Total OPERATING_MARGIN]]-Table1[[#This Row],[Current Total OPERATING_MARGIN]]</f>
        <v>-6886.6200000000026</v>
      </c>
    </row>
    <row r="1446" spans="1:22" x14ac:dyDescent="0.3">
      <c r="A1446" t="s">
        <v>22</v>
      </c>
      <c r="B1446">
        <v>2024</v>
      </c>
      <c r="C1446" t="s">
        <v>17</v>
      </c>
      <c r="D1446" t="s">
        <v>80</v>
      </c>
      <c r="E1446" s="2">
        <v>3446</v>
      </c>
      <c r="F1446" s="1">
        <v>2869112.02</v>
      </c>
      <c r="G1446" s="1">
        <v>3785546.5</v>
      </c>
      <c r="H1446" s="1">
        <v>1834940.17</v>
      </c>
      <c r="I1446" s="1">
        <v>184486.01</v>
      </c>
      <c r="J1446" s="1">
        <v>-477975.59</v>
      </c>
      <c r="K1446" s="2">
        <v>3138</v>
      </c>
      <c r="L1446" s="1">
        <v>2374947.96</v>
      </c>
      <c r="M1446" s="1">
        <v>3122905.91</v>
      </c>
      <c r="N1446" s="1">
        <v>1628204.3155</v>
      </c>
      <c r="O1446" s="1">
        <v>94752.22</v>
      </c>
      <c r="P1446" s="1">
        <v>-484855.86</v>
      </c>
      <c r="Q1446" s="2">
        <f>-+Table1[[#This Row],[Current Record Count]]+Table1[[#This Row],[Adj Record Count]]</f>
        <v>-308</v>
      </c>
      <c r="R1446" s="1">
        <f>+-Table1[[#This Row],[Current Total ADJUSTMENT_AMOUNT]]+Table1[[#This Row],[Adj Total ADJUSTMENT_AMOUNT]]</f>
        <v>-494164.06000000006</v>
      </c>
      <c r="S1446" s="1">
        <f>-Table1[[#This Row],[Current Total CHARGE_AMOUNT]]+Table1[[#This Row],[Adj Total CHARGE_AMOUNT]]</f>
        <v>-662640.58999999985</v>
      </c>
      <c r="T1446" s="1">
        <f>+Table1[[#This Row],[Adj Total TOTAL_COST]]-Table1[[#This Row],[Current Total TOTAL_COST]]</f>
        <v>-206735.8544999999</v>
      </c>
      <c r="U1446" s="1">
        <f>+Table1[[#This Row],[Adj Total CONTRIBUTION_MARGIN]]-Table1[[#This Row],[Current Total CONTRIBUTION_MARGIN]]</f>
        <v>-89733.790000000008</v>
      </c>
      <c r="V1446" s="1">
        <f>+Table1[[#This Row],[Adj Total OPERATING_MARGIN]]-Table1[[#This Row],[Current Total OPERATING_MARGIN]]</f>
        <v>-6880.2699999999604</v>
      </c>
    </row>
    <row r="1447" spans="1:22" x14ac:dyDescent="0.3">
      <c r="A1447" t="s">
        <v>78</v>
      </c>
      <c r="B1447">
        <v>2021</v>
      </c>
      <c r="C1447" t="s">
        <v>20</v>
      </c>
      <c r="D1447" t="s">
        <v>99</v>
      </c>
      <c r="E1447" s="2">
        <v>235</v>
      </c>
      <c r="F1447" s="1">
        <v>364633.05</v>
      </c>
      <c r="G1447" s="1">
        <v>505458.5</v>
      </c>
      <c r="H1447" s="1">
        <v>164120.50539999999</v>
      </c>
      <c r="I1447" s="1">
        <v>38192.379999999997</v>
      </c>
      <c r="J1447" s="1">
        <v>-8260.9599999999991</v>
      </c>
      <c r="K1447" s="2">
        <v>225</v>
      </c>
      <c r="L1447" s="1">
        <v>276686.06</v>
      </c>
      <c r="M1447" s="1">
        <v>382023.34</v>
      </c>
      <c r="N1447" s="1">
        <v>135296.27540000001</v>
      </c>
      <c r="O1447" s="1">
        <v>23943.77</v>
      </c>
      <c r="P1447" s="1">
        <v>-15120.41</v>
      </c>
      <c r="Q1447" s="2">
        <f>-+Table1[[#This Row],[Current Record Count]]+Table1[[#This Row],[Adj Record Count]]</f>
        <v>-10</v>
      </c>
      <c r="R1447" s="1">
        <f>+-Table1[[#This Row],[Current Total ADJUSTMENT_AMOUNT]]+Table1[[#This Row],[Adj Total ADJUSTMENT_AMOUNT]]</f>
        <v>-87946.989999999991</v>
      </c>
      <c r="S1447" s="1">
        <f>-Table1[[#This Row],[Current Total CHARGE_AMOUNT]]+Table1[[#This Row],[Adj Total CHARGE_AMOUNT]]</f>
        <v>-123435.15999999997</v>
      </c>
      <c r="T1447" s="1">
        <f>+Table1[[#This Row],[Adj Total TOTAL_COST]]-Table1[[#This Row],[Current Total TOTAL_COST]]</f>
        <v>-28824.229999999981</v>
      </c>
      <c r="U1447" s="1">
        <f>+Table1[[#This Row],[Adj Total CONTRIBUTION_MARGIN]]-Table1[[#This Row],[Current Total CONTRIBUTION_MARGIN]]</f>
        <v>-14248.609999999997</v>
      </c>
      <c r="V1447" s="1">
        <f>+Table1[[#This Row],[Adj Total OPERATING_MARGIN]]-Table1[[#This Row],[Current Total OPERATING_MARGIN]]</f>
        <v>-6859.4500000000007</v>
      </c>
    </row>
    <row r="1448" spans="1:22" x14ac:dyDescent="0.3">
      <c r="A1448" t="s">
        <v>33</v>
      </c>
      <c r="B1448">
        <v>2025</v>
      </c>
      <c r="C1448" t="s">
        <v>29</v>
      </c>
      <c r="D1448" t="s">
        <v>65</v>
      </c>
      <c r="E1448" s="2">
        <v>92</v>
      </c>
      <c r="F1448" s="1">
        <v>1241147.54</v>
      </c>
      <c r="G1448" s="1">
        <v>1488135.68</v>
      </c>
      <c r="H1448" s="1">
        <v>67112.597599999994</v>
      </c>
      <c r="I1448" s="1">
        <v>25922.78</v>
      </c>
      <c r="J1448" s="1">
        <v>6854.66</v>
      </c>
      <c r="K1448" s="2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2">
        <f>-+Table1[[#This Row],[Current Record Count]]+Table1[[#This Row],[Adj Record Count]]</f>
        <v>-92</v>
      </c>
      <c r="R1448" s="1">
        <f>+-Table1[[#This Row],[Current Total ADJUSTMENT_AMOUNT]]+Table1[[#This Row],[Adj Total ADJUSTMENT_AMOUNT]]</f>
        <v>-1241147.54</v>
      </c>
      <c r="S1448" s="1">
        <f>-Table1[[#This Row],[Current Total CHARGE_AMOUNT]]+Table1[[#This Row],[Adj Total CHARGE_AMOUNT]]</f>
        <v>-1488135.68</v>
      </c>
      <c r="T1448" s="1">
        <f>+Table1[[#This Row],[Adj Total TOTAL_COST]]-Table1[[#This Row],[Current Total TOTAL_COST]]</f>
        <v>-67112.597599999994</v>
      </c>
      <c r="U1448" s="1">
        <f>+Table1[[#This Row],[Adj Total CONTRIBUTION_MARGIN]]-Table1[[#This Row],[Current Total CONTRIBUTION_MARGIN]]</f>
        <v>-25922.78</v>
      </c>
      <c r="V1448" s="1">
        <f>+Table1[[#This Row],[Adj Total OPERATING_MARGIN]]-Table1[[#This Row],[Current Total OPERATING_MARGIN]]</f>
        <v>-6854.66</v>
      </c>
    </row>
    <row r="1449" spans="1:22" x14ac:dyDescent="0.3">
      <c r="A1449" t="s">
        <v>25</v>
      </c>
      <c r="B1449">
        <v>2025</v>
      </c>
      <c r="C1449" t="s">
        <v>29</v>
      </c>
      <c r="D1449" t="s">
        <v>36</v>
      </c>
      <c r="E1449" s="2">
        <v>173</v>
      </c>
      <c r="F1449" s="1">
        <v>535333.06000000006</v>
      </c>
      <c r="G1449" s="1">
        <v>670932.77</v>
      </c>
      <c r="H1449" s="1">
        <v>46030.930200000003</v>
      </c>
      <c r="I1449" s="1">
        <v>76767.53</v>
      </c>
      <c r="J1449" s="1">
        <v>62358.6</v>
      </c>
      <c r="K1449" s="2">
        <v>269</v>
      </c>
      <c r="L1449" s="1">
        <v>907674.04</v>
      </c>
      <c r="M1449" s="1">
        <v>1154019.6299999999</v>
      </c>
      <c r="N1449" s="1">
        <v>150220.1863</v>
      </c>
      <c r="O1449" s="1">
        <v>103384.42</v>
      </c>
      <c r="P1449" s="1">
        <v>55560.51</v>
      </c>
      <c r="Q1449" s="2">
        <f>-+Table1[[#This Row],[Current Record Count]]+Table1[[#This Row],[Adj Record Count]]</f>
        <v>96</v>
      </c>
      <c r="R1449" s="1">
        <f>+-Table1[[#This Row],[Current Total ADJUSTMENT_AMOUNT]]+Table1[[#This Row],[Adj Total ADJUSTMENT_AMOUNT]]</f>
        <v>372340.98</v>
      </c>
      <c r="S1449" s="1">
        <f>-Table1[[#This Row],[Current Total CHARGE_AMOUNT]]+Table1[[#This Row],[Adj Total CHARGE_AMOUNT]]</f>
        <v>483086.85999999987</v>
      </c>
      <c r="T1449" s="1">
        <f>+Table1[[#This Row],[Adj Total TOTAL_COST]]-Table1[[#This Row],[Current Total TOTAL_COST]]</f>
        <v>104189.2561</v>
      </c>
      <c r="U1449" s="1">
        <f>+Table1[[#This Row],[Adj Total CONTRIBUTION_MARGIN]]-Table1[[#This Row],[Current Total CONTRIBUTION_MARGIN]]</f>
        <v>26616.89</v>
      </c>
      <c r="V1449" s="1">
        <f>+Table1[[#This Row],[Adj Total OPERATING_MARGIN]]-Table1[[#This Row],[Current Total OPERATING_MARGIN]]</f>
        <v>-6798.0899999999965</v>
      </c>
    </row>
    <row r="1450" spans="1:22" x14ac:dyDescent="0.3">
      <c r="A1450" t="s">
        <v>81</v>
      </c>
      <c r="B1450">
        <v>2023</v>
      </c>
      <c r="C1450" t="s">
        <v>84</v>
      </c>
      <c r="D1450" t="s">
        <v>84</v>
      </c>
      <c r="E1450" s="2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2">
        <v>45</v>
      </c>
      <c r="L1450" s="1">
        <v>34308.129999999997</v>
      </c>
      <c r="M1450" s="1">
        <v>44497.16</v>
      </c>
      <c r="N1450" s="1">
        <v>17766.772700000001</v>
      </c>
      <c r="O1450" s="1">
        <v>283.74</v>
      </c>
      <c r="P1450" s="1">
        <v>-6789.71</v>
      </c>
      <c r="Q1450" s="2">
        <f>-+Table1[[#This Row],[Current Record Count]]+Table1[[#This Row],[Adj Record Count]]</f>
        <v>45</v>
      </c>
      <c r="R1450" s="1">
        <f>+-Table1[[#This Row],[Current Total ADJUSTMENT_AMOUNT]]+Table1[[#This Row],[Adj Total ADJUSTMENT_AMOUNT]]</f>
        <v>34308.129999999997</v>
      </c>
      <c r="S1450" s="1">
        <f>-Table1[[#This Row],[Current Total CHARGE_AMOUNT]]+Table1[[#This Row],[Adj Total CHARGE_AMOUNT]]</f>
        <v>44497.16</v>
      </c>
      <c r="T1450" s="1">
        <f>+Table1[[#This Row],[Adj Total TOTAL_COST]]-Table1[[#This Row],[Current Total TOTAL_COST]]</f>
        <v>17766.772700000001</v>
      </c>
      <c r="U1450" s="1">
        <f>+Table1[[#This Row],[Adj Total CONTRIBUTION_MARGIN]]-Table1[[#This Row],[Current Total CONTRIBUTION_MARGIN]]</f>
        <v>283.74</v>
      </c>
      <c r="V1450" s="1">
        <f>+Table1[[#This Row],[Adj Total OPERATING_MARGIN]]-Table1[[#This Row],[Current Total OPERATING_MARGIN]]</f>
        <v>-6789.71</v>
      </c>
    </row>
    <row r="1451" spans="1:22" x14ac:dyDescent="0.3">
      <c r="A1451" t="s">
        <v>35</v>
      </c>
      <c r="B1451">
        <v>2020</v>
      </c>
      <c r="C1451" t="s">
        <v>17</v>
      </c>
      <c r="D1451" t="s">
        <v>79</v>
      </c>
      <c r="E1451" s="2">
        <v>50</v>
      </c>
      <c r="F1451" s="1">
        <v>285888.26</v>
      </c>
      <c r="G1451" s="1">
        <v>346702.65</v>
      </c>
      <c r="H1451" s="1">
        <v>68270.589900000006</v>
      </c>
      <c r="I1451" s="1">
        <v>15366.48</v>
      </c>
      <c r="J1451" s="1">
        <v>-7701.45</v>
      </c>
      <c r="K1451" s="2">
        <v>33</v>
      </c>
      <c r="L1451" s="1">
        <v>148661.1</v>
      </c>
      <c r="M1451" s="1">
        <v>168604.79</v>
      </c>
      <c r="N1451" s="1">
        <v>34184.314400000003</v>
      </c>
      <c r="O1451" s="1">
        <v>-2493.35</v>
      </c>
      <c r="P1451" s="1">
        <v>-14485.89</v>
      </c>
      <c r="Q1451" s="2">
        <f>-+Table1[[#This Row],[Current Record Count]]+Table1[[#This Row],[Adj Record Count]]</f>
        <v>-17</v>
      </c>
      <c r="R1451" s="1">
        <f>+-Table1[[#This Row],[Current Total ADJUSTMENT_AMOUNT]]+Table1[[#This Row],[Adj Total ADJUSTMENT_AMOUNT]]</f>
        <v>-137227.16</v>
      </c>
      <c r="S1451" s="1">
        <f>-Table1[[#This Row],[Current Total CHARGE_AMOUNT]]+Table1[[#This Row],[Adj Total CHARGE_AMOUNT]]</f>
        <v>-178097.86000000002</v>
      </c>
      <c r="T1451" s="1">
        <f>+Table1[[#This Row],[Adj Total TOTAL_COST]]-Table1[[#This Row],[Current Total TOTAL_COST]]</f>
        <v>-34086.275500000003</v>
      </c>
      <c r="U1451" s="1">
        <f>+Table1[[#This Row],[Adj Total CONTRIBUTION_MARGIN]]-Table1[[#This Row],[Current Total CONTRIBUTION_MARGIN]]</f>
        <v>-17859.829999999998</v>
      </c>
      <c r="V1451" s="1">
        <f>+Table1[[#This Row],[Adj Total OPERATING_MARGIN]]-Table1[[#This Row],[Current Total OPERATING_MARGIN]]</f>
        <v>-6784.44</v>
      </c>
    </row>
    <row r="1452" spans="1:22" x14ac:dyDescent="0.3">
      <c r="A1452" t="s">
        <v>78</v>
      </c>
      <c r="B1452">
        <v>2025</v>
      </c>
      <c r="C1452" t="s">
        <v>17</v>
      </c>
      <c r="D1452" t="s">
        <v>80</v>
      </c>
      <c r="E1452" s="2">
        <v>3</v>
      </c>
      <c r="F1452" s="1">
        <v>6425.45</v>
      </c>
      <c r="G1452" s="1">
        <v>20717</v>
      </c>
      <c r="H1452" s="1">
        <v>4409.5187999999998</v>
      </c>
      <c r="I1452" s="1">
        <v>7928.69</v>
      </c>
      <c r="J1452" s="1">
        <v>6769.03</v>
      </c>
      <c r="K1452" s="2">
        <v>1</v>
      </c>
      <c r="L1452" s="1">
        <v>0</v>
      </c>
      <c r="M1452" s="1">
        <v>3113</v>
      </c>
      <c r="N1452" s="1">
        <v>0</v>
      </c>
      <c r="O1452" s="1">
        <v>0</v>
      </c>
      <c r="P1452" s="1">
        <v>0</v>
      </c>
      <c r="Q1452" s="2">
        <f>-+Table1[[#This Row],[Current Record Count]]+Table1[[#This Row],[Adj Record Count]]</f>
        <v>-2</v>
      </c>
      <c r="R1452" s="1">
        <f>+-Table1[[#This Row],[Current Total ADJUSTMENT_AMOUNT]]+Table1[[#This Row],[Adj Total ADJUSTMENT_AMOUNT]]</f>
        <v>-6425.45</v>
      </c>
      <c r="S1452" s="1">
        <f>-Table1[[#This Row],[Current Total CHARGE_AMOUNT]]+Table1[[#This Row],[Adj Total CHARGE_AMOUNT]]</f>
        <v>-17604</v>
      </c>
      <c r="T1452" s="1">
        <f>+Table1[[#This Row],[Adj Total TOTAL_COST]]-Table1[[#This Row],[Current Total TOTAL_COST]]</f>
        <v>-4409.5187999999998</v>
      </c>
      <c r="U1452" s="1">
        <f>+Table1[[#This Row],[Adj Total CONTRIBUTION_MARGIN]]-Table1[[#This Row],[Current Total CONTRIBUTION_MARGIN]]</f>
        <v>-7928.69</v>
      </c>
      <c r="V1452" s="1">
        <f>+Table1[[#This Row],[Adj Total OPERATING_MARGIN]]-Table1[[#This Row],[Current Total OPERATING_MARGIN]]</f>
        <v>-6769.03</v>
      </c>
    </row>
    <row r="1453" spans="1:22" x14ac:dyDescent="0.3">
      <c r="A1453" t="s">
        <v>16</v>
      </c>
      <c r="B1453">
        <v>2021</v>
      </c>
      <c r="C1453" t="s">
        <v>20</v>
      </c>
      <c r="D1453" t="s">
        <v>93</v>
      </c>
      <c r="E1453" s="2">
        <v>8161</v>
      </c>
      <c r="F1453" s="1">
        <v>2686371.34</v>
      </c>
      <c r="G1453" s="1">
        <v>3467084.49</v>
      </c>
      <c r="H1453" s="1">
        <v>454443.29</v>
      </c>
      <c r="I1453" s="1">
        <v>721470.13</v>
      </c>
      <c r="J1453" s="1">
        <v>596322.76</v>
      </c>
      <c r="K1453" s="2">
        <v>8132</v>
      </c>
      <c r="L1453" s="1">
        <v>2591194.2999999998</v>
      </c>
      <c r="M1453" s="1">
        <v>3359826.07</v>
      </c>
      <c r="N1453" s="1">
        <v>432166.21100000001</v>
      </c>
      <c r="O1453" s="1">
        <v>708114.65</v>
      </c>
      <c r="P1453" s="1">
        <v>589606.81000000006</v>
      </c>
      <c r="Q1453" s="2">
        <f>-+Table1[[#This Row],[Current Record Count]]+Table1[[#This Row],[Adj Record Count]]</f>
        <v>-29</v>
      </c>
      <c r="R1453" s="1">
        <f>+-Table1[[#This Row],[Current Total ADJUSTMENT_AMOUNT]]+Table1[[#This Row],[Adj Total ADJUSTMENT_AMOUNT]]</f>
        <v>-95177.040000000037</v>
      </c>
      <c r="S1453" s="1">
        <f>-Table1[[#This Row],[Current Total CHARGE_AMOUNT]]+Table1[[#This Row],[Adj Total CHARGE_AMOUNT]]</f>
        <v>-107258.42000000039</v>
      </c>
      <c r="T1453" s="1">
        <f>+Table1[[#This Row],[Adj Total TOTAL_COST]]-Table1[[#This Row],[Current Total TOTAL_COST]]</f>
        <v>-22277.078999999969</v>
      </c>
      <c r="U1453" s="1">
        <f>+Table1[[#This Row],[Adj Total CONTRIBUTION_MARGIN]]-Table1[[#This Row],[Current Total CONTRIBUTION_MARGIN]]</f>
        <v>-13355.479999999981</v>
      </c>
      <c r="V1453" s="1">
        <f>+Table1[[#This Row],[Adj Total OPERATING_MARGIN]]-Table1[[#This Row],[Current Total OPERATING_MARGIN]]</f>
        <v>-6715.9499999999534</v>
      </c>
    </row>
    <row r="1454" spans="1:22" x14ac:dyDescent="0.3">
      <c r="A1454" t="s">
        <v>78</v>
      </c>
      <c r="B1454">
        <v>2024</v>
      </c>
      <c r="C1454" t="s">
        <v>29</v>
      </c>
      <c r="D1454" t="s">
        <v>57</v>
      </c>
      <c r="E1454" s="2">
        <v>7</v>
      </c>
      <c r="F1454" s="1">
        <v>26698.23</v>
      </c>
      <c r="G1454" s="1">
        <v>48121.22</v>
      </c>
      <c r="H1454" s="1">
        <v>10889.2662</v>
      </c>
      <c r="I1454" s="1">
        <v>11180.66</v>
      </c>
      <c r="J1454" s="1">
        <v>8442.77</v>
      </c>
      <c r="K1454" s="2">
        <v>6</v>
      </c>
      <c r="L1454" s="1">
        <v>15638.13</v>
      </c>
      <c r="M1454" s="1">
        <v>17512</v>
      </c>
      <c r="N1454" s="1">
        <v>1861.0127</v>
      </c>
      <c r="O1454" s="1">
        <v>2183.1799999999998</v>
      </c>
      <c r="P1454" s="1">
        <v>1731.77</v>
      </c>
      <c r="Q1454" s="2">
        <f>-+Table1[[#This Row],[Current Record Count]]+Table1[[#This Row],[Adj Record Count]]</f>
        <v>-1</v>
      </c>
      <c r="R1454" s="1">
        <f>+-Table1[[#This Row],[Current Total ADJUSTMENT_AMOUNT]]+Table1[[#This Row],[Adj Total ADJUSTMENT_AMOUNT]]</f>
        <v>-11060.1</v>
      </c>
      <c r="S1454" s="1">
        <f>-Table1[[#This Row],[Current Total CHARGE_AMOUNT]]+Table1[[#This Row],[Adj Total CHARGE_AMOUNT]]</f>
        <v>-30609.22</v>
      </c>
      <c r="T1454" s="1">
        <f>+Table1[[#This Row],[Adj Total TOTAL_COST]]-Table1[[#This Row],[Current Total TOTAL_COST]]</f>
        <v>-9028.2535000000007</v>
      </c>
      <c r="U1454" s="1">
        <f>+Table1[[#This Row],[Adj Total CONTRIBUTION_MARGIN]]-Table1[[#This Row],[Current Total CONTRIBUTION_MARGIN]]</f>
        <v>-8997.48</v>
      </c>
      <c r="V1454" s="1">
        <f>+Table1[[#This Row],[Adj Total OPERATING_MARGIN]]-Table1[[#This Row],[Current Total OPERATING_MARGIN]]</f>
        <v>-6711</v>
      </c>
    </row>
    <row r="1455" spans="1:22" x14ac:dyDescent="0.3">
      <c r="A1455" t="s">
        <v>16</v>
      </c>
      <c r="B1455">
        <v>2024</v>
      </c>
      <c r="C1455" t="s">
        <v>26</v>
      </c>
      <c r="D1455" t="s">
        <v>26</v>
      </c>
      <c r="E1455" s="2">
        <v>56</v>
      </c>
      <c r="F1455" s="1">
        <v>116406.22</v>
      </c>
      <c r="G1455" s="1">
        <v>124714.48</v>
      </c>
      <c r="H1455" s="1">
        <v>31102.002700000001</v>
      </c>
      <c r="I1455" s="1">
        <v>14315.66</v>
      </c>
      <c r="J1455" s="1">
        <v>6985.98</v>
      </c>
      <c r="K1455" s="2">
        <v>45</v>
      </c>
      <c r="L1455" s="1">
        <v>18755.830000000002</v>
      </c>
      <c r="M1455" s="1">
        <v>20951.77</v>
      </c>
      <c r="N1455" s="1">
        <v>2498.5327000000002</v>
      </c>
      <c r="O1455" s="1">
        <v>1136.68</v>
      </c>
      <c r="P1455" s="1">
        <v>279.39</v>
      </c>
      <c r="Q1455" s="2">
        <f>-+Table1[[#This Row],[Current Record Count]]+Table1[[#This Row],[Adj Record Count]]</f>
        <v>-11</v>
      </c>
      <c r="R1455" s="1">
        <f>+-Table1[[#This Row],[Current Total ADJUSTMENT_AMOUNT]]+Table1[[#This Row],[Adj Total ADJUSTMENT_AMOUNT]]</f>
        <v>-97650.39</v>
      </c>
      <c r="S1455" s="1">
        <f>-Table1[[#This Row],[Current Total CHARGE_AMOUNT]]+Table1[[#This Row],[Adj Total CHARGE_AMOUNT]]</f>
        <v>-103762.70999999999</v>
      </c>
      <c r="T1455" s="1">
        <f>+Table1[[#This Row],[Adj Total TOTAL_COST]]-Table1[[#This Row],[Current Total TOTAL_COST]]</f>
        <v>-28603.47</v>
      </c>
      <c r="U1455" s="1">
        <f>+Table1[[#This Row],[Adj Total CONTRIBUTION_MARGIN]]-Table1[[#This Row],[Current Total CONTRIBUTION_MARGIN]]</f>
        <v>-13178.98</v>
      </c>
      <c r="V1455" s="1">
        <f>+Table1[[#This Row],[Adj Total OPERATING_MARGIN]]-Table1[[#This Row],[Current Total OPERATING_MARGIN]]</f>
        <v>-6706.5899999999992</v>
      </c>
    </row>
    <row r="1456" spans="1:22" x14ac:dyDescent="0.3">
      <c r="A1456" t="s">
        <v>16</v>
      </c>
      <c r="B1456">
        <v>2021</v>
      </c>
      <c r="C1456" t="s">
        <v>20</v>
      </c>
      <c r="D1456" t="s">
        <v>64</v>
      </c>
      <c r="E1456" s="2">
        <v>192</v>
      </c>
      <c r="F1456" s="1">
        <v>121870.52</v>
      </c>
      <c r="G1456" s="1">
        <v>172017.12</v>
      </c>
      <c r="H1456" s="1">
        <v>31428.752700000001</v>
      </c>
      <c r="I1456" s="1">
        <v>40861.129999999997</v>
      </c>
      <c r="J1456" s="1">
        <v>35070.15</v>
      </c>
      <c r="K1456" s="2">
        <v>184</v>
      </c>
      <c r="L1456" s="1">
        <v>58227.3</v>
      </c>
      <c r="M1456" s="1">
        <v>92882.78</v>
      </c>
      <c r="N1456" s="1">
        <v>9415.5257000000001</v>
      </c>
      <c r="O1456" s="1">
        <v>31435.55</v>
      </c>
      <c r="P1456" s="1">
        <v>28374.26</v>
      </c>
      <c r="Q1456" s="2">
        <f>-+Table1[[#This Row],[Current Record Count]]+Table1[[#This Row],[Adj Record Count]]</f>
        <v>-8</v>
      </c>
      <c r="R1456" s="1">
        <f>+-Table1[[#This Row],[Current Total ADJUSTMENT_AMOUNT]]+Table1[[#This Row],[Adj Total ADJUSTMENT_AMOUNT]]</f>
        <v>-63643.22</v>
      </c>
      <c r="S1456" s="1">
        <f>-Table1[[#This Row],[Current Total CHARGE_AMOUNT]]+Table1[[#This Row],[Adj Total CHARGE_AMOUNT]]</f>
        <v>-79134.34</v>
      </c>
      <c r="T1456" s="1">
        <f>+Table1[[#This Row],[Adj Total TOTAL_COST]]-Table1[[#This Row],[Current Total TOTAL_COST]]</f>
        <v>-22013.226999999999</v>
      </c>
      <c r="U1456" s="1">
        <f>+Table1[[#This Row],[Adj Total CONTRIBUTION_MARGIN]]-Table1[[#This Row],[Current Total CONTRIBUTION_MARGIN]]</f>
        <v>-9425.5799999999981</v>
      </c>
      <c r="V1456" s="1">
        <f>+Table1[[#This Row],[Adj Total OPERATING_MARGIN]]-Table1[[#This Row],[Current Total OPERATING_MARGIN]]</f>
        <v>-6695.8900000000031</v>
      </c>
    </row>
    <row r="1457" spans="1:22" x14ac:dyDescent="0.3">
      <c r="A1457" t="s">
        <v>25</v>
      </c>
      <c r="B1457">
        <v>2025</v>
      </c>
      <c r="C1457" t="s">
        <v>17</v>
      </c>
      <c r="D1457" t="s">
        <v>45</v>
      </c>
      <c r="E1457" s="2">
        <v>114</v>
      </c>
      <c r="F1457" s="1">
        <v>318525.2</v>
      </c>
      <c r="G1457" s="1">
        <v>450689.93</v>
      </c>
      <c r="H1457" s="1">
        <v>43839.69</v>
      </c>
      <c r="I1457" s="1">
        <v>87868.42</v>
      </c>
      <c r="J1457" s="1">
        <v>75680.95</v>
      </c>
      <c r="K1457" s="2">
        <v>177</v>
      </c>
      <c r="L1457" s="1">
        <v>694025.08</v>
      </c>
      <c r="M1457" s="1">
        <v>907271.75</v>
      </c>
      <c r="N1457" s="1">
        <v>119736.5197</v>
      </c>
      <c r="O1457" s="1">
        <v>102567.13</v>
      </c>
      <c r="P1457" s="1">
        <v>68997.31</v>
      </c>
      <c r="Q1457" s="2">
        <f>-+Table1[[#This Row],[Current Record Count]]+Table1[[#This Row],[Adj Record Count]]</f>
        <v>63</v>
      </c>
      <c r="R1457" s="1">
        <f>+-Table1[[#This Row],[Current Total ADJUSTMENT_AMOUNT]]+Table1[[#This Row],[Adj Total ADJUSTMENT_AMOUNT]]</f>
        <v>375499.87999999995</v>
      </c>
      <c r="S1457" s="1">
        <f>-Table1[[#This Row],[Current Total CHARGE_AMOUNT]]+Table1[[#This Row],[Adj Total CHARGE_AMOUNT]]</f>
        <v>456581.82</v>
      </c>
      <c r="T1457" s="1">
        <f>+Table1[[#This Row],[Adj Total TOTAL_COST]]-Table1[[#This Row],[Current Total TOTAL_COST]]</f>
        <v>75896.829700000002</v>
      </c>
      <c r="U1457" s="1">
        <f>+Table1[[#This Row],[Adj Total CONTRIBUTION_MARGIN]]-Table1[[#This Row],[Current Total CONTRIBUTION_MARGIN]]</f>
        <v>14698.710000000006</v>
      </c>
      <c r="V1457" s="1">
        <f>+Table1[[#This Row],[Adj Total OPERATING_MARGIN]]-Table1[[#This Row],[Current Total OPERATING_MARGIN]]</f>
        <v>-6683.6399999999994</v>
      </c>
    </row>
    <row r="1458" spans="1:22" x14ac:dyDescent="0.3">
      <c r="A1458" t="s">
        <v>33</v>
      </c>
      <c r="B1458">
        <v>2023</v>
      </c>
      <c r="C1458" t="s">
        <v>23</v>
      </c>
      <c r="D1458" t="s">
        <v>24</v>
      </c>
      <c r="E1458" s="2">
        <v>23</v>
      </c>
      <c r="F1458" s="1">
        <v>102443.47</v>
      </c>
      <c r="G1458" s="1">
        <v>122850.54</v>
      </c>
      <c r="H1458" s="1">
        <v>17565.029399999999</v>
      </c>
      <c r="I1458" s="1">
        <v>11712.19</v>
      </c>
      <c r="J1458" s="1">
        <v>6664.88</v>
      </c>
      <c r="K1458" s="2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2">
        <f>-+Table1[[#This Row],[Current Record Count]]+Table1[[#This Row],[Adj Record Count]]</f>
        <v>-23</v>
      </c>
      <c r="R1458" s="1">
        <f>+-Table1[[#This Row],[Current Total ADJUSTMENT_AMOUNT]]+Table1[[#This Row],[Adj Total ADJUSTMENT_AMOUNT]]</f>
        <v>-102443.47</v>
      </c>
      <c r="S1458" s="1">
        <f>-Table1[[#This Row],[Current Total CHARGE_AMOUNT]]+Table1[[#This Row],[Adj Total CHARGE_AMOUNT]]</f>
        <v>-122850.54</v>
      </c>
      <c r="T1458" s="1">
        <f>+Table1[[#This Row],[Adj Total TOTAL_COST]]-Table1[[#This Row],[Current Total TOTAL_COST]]</f>
        <v>-17565.029399999999</v>
      </c>
      <c r="U1458" s="1">
        <f>+Table1[[#This Row],[Adj Total CONTRIBUTION_MARGIN]]-Table1[[#This Row],[Current Total CONTRIBUTION_MARGIN]]</f>
        <v>-11712.19</v>
      </c>
      <c r="V1458" s="1">
        <f>+Table1[[#This Row],[Adj Total OPERATING_MARGIN]]-Table1[[#This Row],[Current Total OPERATING_MARGIN]]</f>
        <v>-6664.88</v>
      </c>
    </row>
    <row r="1459" spans="1:22" x14ac:dyDescent="0.3">
      <c r="A1459" t="s">
        <v>78</v>
      </c>
      <c r="B1459">
        <v>2022</v>
      </c>
      <c r="C1459" t="s">
        <v>26</v>
      </c>
      <c r="D1459" t="s">
        <v>26</v>
      </c>
      <c r="E1459" s="2">
        <v>28</v>
      </c>
      <c r="F1459" s="1">
        <v>297391.21000000002</v>
      </c>
      <c r="G1459" s="1">
        <v>357725.01</v>
      </c>
      <c r="H1459" s="1">
        <v>77950.284</v>
      </c>
      <c r="I1459" s="1">
        <v>13286.48</v>
      </c>
      <c r="J1459" s="1">
        <v>3697.58</v>
      </c>
      <c r="K1459" s="2">
        <v>18</v>
      </c>
      <c r="L1459" s="1">
        <v>34578.82</v>
      </c>
      <c r="M1459" s="1">
        <v>38991.21</v>
      </c>
      <c r="N1459" s="1">
        <v>8096.0950999999995</v>
      </c>
      <c r="O1459" s="1">
        <v>-436.45</v>
      </c>
      <c r="P1459" s="1">
        <v>-2934.72</v>
      </c>
      <c r="Q1459" s="2">
        <f>-+Table1[[#This Row],[Current Record Count]]+Table1[[#This Row],[Adj Record Count]]</f>
        <v>-10</v>
      </c>
      <c r="R1459" s="1">
        <f>+-Table1[[#This Row],[Current Total ADJUSTMENT_AMOUNT]]+Table1[[#This Row],[Adj Total ADJUSTMENT_AMOUNT]]</f>
        <v>-262812.39</v>
      </c>
      <c r="S1459" s="1">
        <f>-Table1[[#This Row],[Current Total CHARGE_AMOUNT]]+Table1[[#This Row],[Adj Total CHARGE_AMOUNT]]</f>
        <v>-318733.8</v>
      </c>
      <c r="T1459" s="1">
        <f>+Table1[[#This Row],[Adj Total TOTAL_COST]]-Table1[[#This Row],[Current Total TOTAL_COST]]</f>
        <v>-69854.188899999994</v>
      </c>
      <c r="U1459" s="1">
        <f>+Table1[[#This Row],[Adj Total CONTRIBUTION_MARGIN]]-Table1[[#This Row],[Current Total CONTRIBUTION_MARGIN]]</f>
        <v>-13722.93</v>
      </c>
      <c r="V1459" s="1">
        <f>+Table1[[#This Row],[Adj Total OPERATING_MARGIN]]-Table1[[#This Row],[Current Total OPERATING_MARGIN]]</f>
        <v>-6632.2999999999993</v>
      </c>
    </row>
    <row r="1460" spans="1:22" x14ac:dyDescent="0.3">
      <c r="A1460" t="s">
        <v>31</v>
      </c>
      <c r="B1460">
        <v>2024</v>
      </c>
      <c r="C1460" t="s">
        <v>17</v>
      </c>
      <c r="D1460" t="s">
        <v>85</v>
      </c>
      <c r="E1460" s="2">
        <v>44</v>
      </c>
      <c r="F1460" s="1">
        <v>360920.82</v>
      </c>
      <c r="G1460" s="1">
        <v>476000.97</v>
      </c>
      <c r="H1460" s="1">
        <v>133236.4117</v>
      </c>
      <c r="I1460" s="1">
        <v>43549</v>
      </c>
      <c r="J1460" s="1">
        <v>4992.38</v>
      </c>
      <c r="K1460" s="2">
        <v>7</v>
      </c>
      <c r="L1460" s="1">
        <v>15956.08</v>
      </c>
      <c r="M1460" s="1">
        <v>21206.47</v>
      </c>
      <c r="N1460" s="1">
        <v>7621.0290999999997</v>
      </c>
      <c r="O1460" s="1">
        <v>1058.6400000000001</v>
      </c>
      <c r="P1460" s="1">
        <v>-1639.85</v>
      </c>
      <c r="Q1460" s="2">
        <f>-+Table1[[#This Row],[Current Record Count]]+Table1[[#This Row],[Adj Record Count]]</f>
        <v>-37</v>
      </c>
      <c r="R1460" s="1">
        <f>+-Table1[[#This Row],[Current Total ADJUSTMENT_AMOUNT]]+Table1[[#This Row],[Adj Total ADJUSTMENT_AMOUNT]]</f>
        <v>-344964.74</v>
      </c>
      <c r="S1460" s="1">
        <f>-Table1[[#This Row],[Current Total CHARGE_AMOUNT]]+Table1[[#This Row],[Adj Total CHARGE_AMOUNT]]</f>
        <v>-454794.5</v>
      </c>
      <c r="T1460" s="1">
        <f>+Table1[[#This Row],[Adj Total TOTAL_COST]]-Table1[[#This Row],[Current Total TOTAL_COST]]</f>
        <v>-125615.3826</v>
      </c>
      <c r="U1460" s="1">
        <f>+Table1[[#This Row],[Adj Total CONTRIBUTION_MARGIN]]-Table1[[#This Row],[Current Total CONTRIBUTION_MARGIN]]</f>
        <v>-42490.36</v>
      </c>
      <c r="V1460" s="1">
        <f>+Table1[[#This Row],[Adj Total OPERATING_MARGIN]]-Table1[[#This Row],[Current Total OPERATING_MARGIN]]</f>
        <v>-6632.23</v>
      </c>
    </row>
    <row r="1461" spans="1:22" x14ac:dyDescent="0.3">
      <c r="A1461" t="s">
        <v>54</v>
      </c>
      <c r="B1461">
        <v>2021</v>
      </c>
      <c r="C1461" t="s">
        <v>20</v>
      </c>
      <c r="D1461" t="s">
        <v>21</v>
      </c>
      <c r="E1461" s="2">
        <v>1</v>
      </c>
      <c r="F1461" s="1">
        <v>12750.52</v>
      </c>
      <c r="G1461" s="1">
        <v>13000.42</v>
      </c>
      <c r="H1461" s="1">
        <v>1515.3417999999999</v>
      </c>
      <c r="I1461" s="1">
        <v>-1030.76</v>
      </c>
      <c r="J1461" s="1">
        <v>-1218.4000000000001</v>
      </c>
      <c r="K1461" s="2">
        <v>19</v>
      </c>
      <c r="L1461" s="1">
        <v>103340.29</v>
      </c>
      <c r="M1461" s="1">
        <v>134028.64000000001</v>
      </c>
      <c r="N1461" s="1">
        <v>54663.236400000002</v>
      </c>
      <c r="O1461" s="1">
        <v>4106.53</v>
      </c>
      <c r="P1461" s="1">
        <v>-7836.98</v>
      </c>
      <c r="Q1461" s="2">
        <f>-+Table1[[#This Row],[Current Record Count]]+Table1[[#This Row],[Adj Record Count]]</f>
        <v>18</v>
      </c>
      <c r="R1461" s="1">
        <f>+-Table1[[#This Row],[Current Total ADJUSTMENT_AMOUNT]]+Table1[[#This Row],[Adj Total ADJUSTMENT_AMOUNT]]</f>
        <v>90589.76999999999</v>
      </c>
      <c r="S1461" s="1">
        <f>-Table1[[#This Row],[Current Total CHARGE_AMOUNT]]+Table1[[#This Row],[Adj Total CHARGE_AMOUNT]]</f>
        <v>121028.22000000002</v>
      </c>
      <c r="T1461" s="1">
        <f>+Table1[[#This Row],[Adj Total TOTAL_COST]]-Table1[[#This Row],[Current Total TOTAL_COST]]</f>
        <v>53147.8946</v>
      </c>
      <c r="U1461" s="1">
        <f>+Table1[[#This Row],[Adj Total CONTRIBUTION_MARGIN]]-Table1[[#This Row],[Current Total CONTRIBUTION_MARGIN]]</f>
        <v>5137.29</v>
      </c>
      <c r="V1461" s="1">
        <f>+Table1[[#This Row],[Adj Total OPERATING_MARGIN]]-Table1[[#This Row],[Current Total OPERATING_MARGIN]]</f>
        <v>-6618.58</v>
      </c>
    </row>
    <row r="1462" spans="1:22" x14ac:dyDescent="0.3">
      <c r="A1462" t="s">
        <v>16</v>
      </c>
      <c r="B1462">
        <v>2021</v>
      </c>
      <c r="C1462" t="s">
        <v>20</v>
      </c>
      <c r="D1462" t="s">
        <v>21</v>
      </c>
      <c r="E1462" s="2">
        <v>203</v>
      </c>
      <c r="F1462" s="1">
        <v>144791.32</v>
      </c>
      <c r="G1462" s="1">
        <v>225268.11</v>
      </c>
      <c r="H1462" s="1">
        <v>83942.252099999998</v>
      </c>
      <c r="I1462" s="1">
        <v>25428.52</v>
      </c>
      <c r="J1462" s="1">
        <v>10064.549999999999</v>
      </c>
      <c r="K1462" s="2">
        <v>196</v>
      </c>
      <c r="L1462" s="1">
        <v>121762.41</v>
      </c>
      <c r="M1462" s="1">
        <v>188192.17</v>
      </c>
      <c r="N1462" s="1">
        <v>77003.8799</v>
      </c>
      <c r="O1462" s="1">
        <v>17055.03</v>
      </c>
      <c r="P1462" s="1">
        <v>3484.36</v>
      </c>
      <c r="Q1462" s="2">
        <f>-+Table1[[#This Row],[Current Record Count]]+Table1[[#This Row],[Adj Record Count]]</f>
        <v>-7</v>
      </c>
      <c r="R1462" s="1">
        <f>+-Table1[[#This Row],[Current Total ADJUSTMENT_AMOUNT]]+Table1[[#This Row],[Adj Total ADJUSTMENT_AMOUNT]]</f>
        <v>-23028.910000000003</v>
      </c>
      <c r="S1462" s="1">
        <f>-Table1[[#This Row],[Current Total CHARGE_AMOUNT]]+Table1[[#This Row],[Adj Total CHARGE_AMOUNT]]</f>
        <v>-37075.939999999973</v>
      </c>
      <c r="T1462" s="1">
        <f>+Table1[[#This Row],[Adj Total TOTAL_COST]]-Table1[[#This Row],[Current Total TOTAL_COST]]</f>
        <v>-6938.372199999998</v>
      </c>
      <c r="U1462" s="1">
        <f>+Table1[[#This Row],[Adj Total CONTRIBUTION_MARGIN]]-Table1[[#This Row],[Current Total CONTRIBUTION_MARGIN]]</f>
        <v>-8373.4900000000016</v>
      </c>
      <c r="V1462" s="1">
        <f>+Table1[[#This Row],[Adj Total OPERATING_MARGIN]]-Table1[[#This Row],[Current Total OPERATING_MARGIN]]</f>
        <v>-6580.1899999999987</v>
      </c>
    </row>
    <row r="1463" spans="1:22" x14ac:dyDescent="0.3">
      <c r="A1463" t="s">
        <v>39</v>
      </c>
      <c r="B1463">
        <v>2020</v>
      </c>
      <c r="C1463" t="s">
        <v>95</v>
      </c>
      <c r="D1463" t="s">
        <v>95</v>
      </c>
      <c r="E1463" s="2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2">
        <v>12</v>
      </c>
      <c r="L1463" s="1">
        <v>21692.23</v>
      </c>
      <c r="M1463" s="1">
        <v>25468.06</v>
      </c>
      <c r="N1463" s="1">
        <v>10352.7256</v>
      </c>
      <c r="O1463" s="1">
        <v>-2803.63</v>
      </c>
      <c r="P1463" s="1">
        <v>-6576.89</v>
      </c>
      <c r="Q1463" s="2">
        <f>-+Table1[[#This Row],[Current Record Count]]+Table1[[#This Row],[Adj Record Count]]</f>
        <v>12</v>
      </c>
      <c r="R1463" s="1">
        <f>+-Table1[[#This Row],[Current Total ADJUSTMENT_AMOUNT]]+Table1[[#This Row],[Adj Total ADJUSTMENT_AMOUNT]]</f>
        <v>21692.23</v>
      </c>
      <c r="S1463" s="1">
        <f>-Table1[[#This Row],[Current Total CHARGE_AMOUNT]]+Table1[[#This Row],[Adj Total CHARGE_AMOUNT]]</f>
        <v>25468.06</v>
      </c>
      <c r="T1463" s="1">
        <f>+Table1[[#This Row],[Adj Total TOTAL_COST]]-Table1[[#This Row],[Current Total TOTAL_COST]]</f>
        <v>10352.7256</v>
      </c>
      <c r="U1463" s="1">
        <f>+Table1[[#This Row],[Adj Total CONTRIBUTION_MARGIN]]-Table1[[#This Row],[Current Total CONTRIBUTION_MARGIN]]</f>
        <v>-2803.63</v>
      </c>
      <c r="V1463" s="1">
        <f>+Table1[[#This Row],[Adj Total OPERATING_MARGIN]]-Table1[[#This Row],[Current Total OPERATING_MARGIN]]</f>
        <v>-6576.89</v>
      </c>
    </row>
    <row r="1464" spans="1:22" x14ac:dyDescent="0.3">
      <c r="A1464" t="s">
        <v>25</v>
      </c>
      <c r="B1464">
        <v>2020</v>
      </c>
      <c r="C1464" t="s">
        <v>50</v>
      </c>
      <c r="D1464" t="s">
        <v>50</v>
      </c>
      <c r="E1464" s="2">
        <v>8</v>
      </c>
      <c r="F1464" s="1">
        <v>36128.089999999997</v>
      </c>
      <c r="G1464" s="1">
        <v>41140.400000000001</v>
      </c>
      <c r="H1464" s="1">
        <v>4894.0630000000001</v>
      </c>
      <c r="I1464" s="1">
        <v>1289.55</v>
      </c>
      <c r="J1464" s="1">
        <v>88.97</v>
      </c>
      <c r="K1464" s="2">
        <v>32</v>
      </c>
      <c r="L1464" s="1">
        <v>108236.99</v>
      </c>
      <c r="M1464" s="1">
        <v>143504.79999999999</v>
      </c>
      <c r="N1464" s="1">
        <v>41695.836199999998</v>
      </c>
      <c r="O1464" s="1">
        <v>12665.18</v>
      </c>
      <c r="P1464" s="1">
        <v>-6481.03</v>
      </c>
      <c r="Q1464" s="2">
        <f>-+Table1[[#This Row],[Current Record Count]]+Table1[[#This Row],[Adj Record Count]]</f>
        <v>24</v>
      </c>
      <c r="R1464" s="1">
        <f>+-Table1[[#This Row],[Current Total ADJUSTMENT_AMOUNT]]+Table1[[#This Row],[Adj Total ADJUSTMENT_AMOUNT]]</f>
        <v>72108.900000000009</v>
      </c>
      <c r="S1464" s="1">
        <f>-Table1[[#This Row],[Current Total CHARGE_AMOUNT]]+Table1[[#This Row],[Adj Total CHARGE_AMOUNT]]</f>
        <v>102364.4</v>
      </c>
      <c r="T1464" s="1">
        <f>+Table1[[#This Row],[Adj Total TOTAL_COST]]-Table1[[#This Row],[Current Total TOTAL_COST]]</f>
        <v>36801.773199999996</v>
      </c>
      <c r="U1464" s="1">
        <f>+Table1[[#This Row],[Adj Total CONTRIBUTION_MARGIN]]-Table1[[#This Row],[Current Total CONTRIBUTION_MARGIN]]</f>
        <v>11375.630000000001</v>
      </c>
      <c r="V1464" s="1">
        <f>+Table1[[#This Row],[Adj Total OPERATING_MARGIN]]-Table1[[#This Row],[Current Total OPERATING_MARGIN]]</f>
        <v>-6570</v>
      </c>
    </row>
    <row r="1465" spans="1:22" x14ac:dyDescent="0.3">
      <c r="A1465" t="s">
        <v>19</v>
      </c>
      <c r="B1465">
        <v>2025</v>
      </c>
      <c r="C1465" t="s">
        <v>29</v>
      </c>
      <c r="D1465" t="s">
        <v>62</v>
      </c>
      <c r="E1465" s="2">
        <v>815</v>
      </c>
      <c r="F1465" s="1">
        <v>58261937.530000001</v>
      </c>
      <c r="G1465" s="1">
        <v>85204193.349999994</v>
      </c>
      <c r="H1465" s="1">
        <v>21237562.697999999</v>
      </c>
      <c r="I1465" s="1">
        <v>10523323.640000001</v>
      </c>
      <c r="J1465" s="1">
        <v>4417673.28</v>
      </c>
      <c r="K1465" s="2">
        <v>814</v>
      </c>
      <c r="L1465" s="1">
        <v>58257621.289999999</v>
      </c>
      <c r="M1465" s="1">
        <v>85189502.269999996</v>
      </c>
      <c r="N1465" s="1">
        <v>21233820.363299999</v>
      </c>
      <c r="O1465" s="1">
        <v>10515501.34</v>
      </c>
      <c r="P1465" s="1">
        <v>4411109.82</v>
      </c>
      <c r="Q1465" s="2">
        <f>-+Table1[[#This Row],[Current Record Count]]+Table1[[#This Row],[Adj Record Count]]</f>
        <v>-1</v>
      </c>
      <c r="R1465" s="1">
        <f>+-Table1[[#This Row],[Current Total ADJUSTMENT_AMOUNT]]+Table1[[#This Row],[Adj Total ADJUSTMENT_AMOUNT]]</f>
        <v>-4316.2400000020862</v>
      </c>
      <c r="S1465" s="1">
        <f>-Table1[[#This Row],[Current Total CHARGE_AMOUNT]]+Table1[[#This Row],[Adj Total CHARGE_AMOUNT]]</f>
        <v>-14691.079999998212</v>
      </c>
      <c r="T1465" s="1">
        <f>+Table1[[#This Row],[Adj Total TOTAL_COST]]-Table1[[#This Row],[Current Total TOTAL_COST]]</f>
        <v>-3742.334699999541</v>
      </c>
      <c r="U1465" s="1">
        <f>+Table1[[#This Row],[Adj Total CONTRIBUTION_MARGIN]]-Table1[[#This Row],[Current Total CONTRIBUTION_MARGIN]]</f>
        <v>-7822.3000000007451</v>
      </c>
      <c r="V1465" s="1">
        <f>+Table1[[#This Row],[Adj Total OPERATING_MARGIN]]-Table1[[#This Row],[Current Total OPERATING_MARGIN]]</f>
        <v>-6563.4599999999627</v>
      </c>
    </row>
    <row r="1466" spans="1:22" x14ac:dyDescent="0.3">
      <c r="A1466" t="s">
        <v>31</v>
      </c>
      <c r="B1466">
        <v>2022</v>
      </c>
      <c r="C1466" t="s">
        <v>20</v>
      </c>
      <c r="D1466" t="s">
        <v>102</v>
      </c>
      <c r="E1466" s="2">
        <v>16</v>
      </c>
      <c r="F1466" s="1">
        <v>143516.88</v>
      </c>
      <c r="G1466" s="1">
        <v>184814.91</v>
      </c>
      <c r="H1466" s="1">
        <v>70563.132400000002</v>
      </c>
      <c r="I1466" s="1">
        <v>14362.8</v>
      </c>
      <c r="J1466" s="1">
        <v>-9606.7900000000009</v>
      </c>
      <c r="K1466" s="2">
        <v>10</v>
      </c>
      <c r="L1466" s="1">
        <v>68781.990000000005</v>
      </c>
      <c r="M1466" s="1">
        <v>74504.039999999994</v>
      </c>
      <c r="N1466" s="1">
        <v>37865.145299999996</v>
      </c>
      <c r="O1466" s="1">
        <v>-2555.6999999999998</v>
      </c>
      <c r="P1466" s="1">
        <v>-16154.39</v>
      </c>
      <c r="Q1466" s="2">
        <f>-+Table1[[#This Row],[Current Record Count]]+Table1[[#This Row],[Adj Record Count]]</f>
        <v>-6</v>
      </c>
      <c r="R1466" s="1">
        <f>+-Table1[[#This Row],[Current Total ADJUSTMENT_AMOUNT]]+Table1[[#This Row],[Adj Total ADJUSTMENT_AMOUNT]]</f>
        <v>-74734.89</v>
      </c>
      <c r="S1466" s="1">
        <f>-Table1[[#This Row],[Current Total CHARGE_AMOUNT]]+Table1[[#This Row],[Adj Total CHARGE_AMOUNT]]</f>
        <v>-110310.87000000001</v>
      </c>
      <c r="T1466" s="1">
        <f>+Table1[[#This Row],[Adj Total TOTAL_COST]]-Table1[[#This Row],[Current Total TOTAL_COST]]</f>
        <v>-32697.987100000006</v>
      </c>
      <c r="U1466" s="1">
        <f>+Table1[[#This Row],[Adj Total CONTRIBUTION_MARGIN]]-Table1[[#This Row],[Current Total CONTRIBUTION_MARGIN]]</f>
        <v>-16918.5</v>
      </c>
      <c r="V1466" s="1">
        <f>+Table1[[#This Row],[Adj Total OPERATING_MARGIN]]-Table1[[#This Row],[Current Total OPERATING_MARGIN]]</f>
        <v>-6547.5999999999985</v>
      </c>
    </row>
    <row r="1467" spans="1:22" x14ac:dyDescent="0.3">
      <c r="A1467" t="s">
        <v>39</v>
      </c>
      <c r="B1467">
        <v>2020</v>
      </c>
      <c r="C1467" t="s">
        <v>20</v>
      </c>
      <c r="D1467" t="s">
        <v>93</v>
      </c>
      <c r="E1467" s="2">
        <v>7</v>
      </c>
      <c r="F1467" s="1">
        <v>4754.07</v>
      </c>
      <c r="G1467" s="1">
        <v>5228</v>
      </c>
      <c r="H1467" s="1">
        <v>2471.6419999999998</v>
      </c>
      <c r="I1467" s="1">
        <v>-1183.04</v>
      </c>
      <c r="J1467" s="1">
        <v>-1997.73</v>
      </c>
      <c r="K1467" s="2">
        <v>23</v>
      </c>
      <c r="L1467" s="1">
        <v>80979.81</v>
      </c>
      <c r="M1467" s="1">
        <v>107744.58</v>
      </c>
      <c r="N1467" s="1">
        <v>35108.856599999999</v>
      </c>
      <c r="O1467" s="1">
        <v>2846.63</v>
      </c>
      <c r="P1467" s="1">
        <v>-8517.1299999999992</v>
      </c>
      <c r="Q1467" s="2">
        <f>-+Table1[[#This Row],[Current Record Count]]+Table1[[#This Row],[Adj Record Count]]</f>
        <v>16</v>
      </c>
      <c r="R1467" s="1">
        <f>+-Table1[[#This Row],[Current Total ADJUSTMENT_AMOUNT]]+Table1[[#This Row],[Adj Total ADJUSTMENT_AMOUNT]]</f>
        <v>76225.739999999991</v>
      </c>
      <c r="S1467" s="1">
        <f>-Table1[[#This Row],[Current Total CHARGE_AMOUNT]]+Table1[[#This Row],[Adj Total CHARGE_AMOUNT]]</f>
        <v>102516.58</v>
      </c>
      <c r="T1467" s="1">
        <f>+Table1[[#This Row],[Adj Total TOTAL_COST]]-Table1[[#This Row],[Current Total TOTAL_COST]]</f>
        <v>32637.214599999999</v>
      </c>
      <c r="U1467" s="1">
        <f>+Table1[[#This Row],[Adj Total CONTRIBUTION_MARGIN]]-Table1[[#This Row],[Current Total CONTRIBUTION_MARGIN]]</f>
        <v>4029.67</v>
      </c>
      <c r="V1467" s="1">
        <f>+Table1[[#This Row],[Adj Total OPERATING_MARGIN]]-Table1[[#This Row],[Current Total OPERATING_MARGIN]]</f>
        <v>-6519.4</v>
      </c>
    </row>
    <row r="1468" spans="1:22" x14ac:dyDescent="0.3">
      <c r="A1468" t="s">
        <v>31</v>
      </c>
      <c r="B1468">
        <v>2021</v>
      </c>
      <c r="C1468" t="s">
        <v>20</v>
      </c>
      <c r="D1468" t="s">
        <v>49</v>
      </c>
      <c r="E1468" s="2">
        <v>2</v>
      </c>
      <c r="F1468" s="1">
        <v>15168.43</v>
      </c>
      <c r="G1468" s="1">
        <v>25717.59</v>
      </c>
      <c r="H1468" s="1">
        <v>5576.6018000000004</v>
      </c>
      <c r="I1468" s="1">
        <v>8552.4699999999993</v>
      </c>
      <c r="J1468" s="1">
        <v>6483.58</v>
      </c>
      <c r="K1468" s="2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2">
        <f>-+Table1[[#This Row],[Current Record Count]]+Table1[[#This Row],[Adj Record Count]]</f>
        <v>-2</v>
      </c>
      <c r="R1468" s="1">
        <f>+-Table1[[#This Row],[Current Total ADJUSTMENT_AMOUNT]]+Table1[[#This Row],[Adj Total ADJUSTMENT_AMOUNT]]</f>
        <v>-15168.43</v>
      </c>
      <c r="S1468" s="1">
        <f>-Table1[[#This Row],[Current Total CHARGE_AMOUNT]]+Table1[[#This Row],[Adj Total CHARGE_AMOUNT]]</f>
        <v>-25717.59</v>
      </c>
      <c r="T1468" s="1">
        <f>+Table1[[#This Row],[Adj Total TOTAL_COST]]-Table1[[#This Row],[Current Total TOTAL_COST]]</f>
        <v>-5576.6018000000004</v>
      </c>
      <c r="U1468" s="1">
        <f>+Table1[[#This Row],[Adj Total CONTRIBUTION_MARGIN]]-Table1[[#This Row],[Current Total CONTRIBUTION_MARGIN]]</f>
        <v>-8552.4699999999993</v>
      </c>
      <c r="V1468" s="1">
        <f>+Table1[[#This Row],[Adj Total OPERATING_MARGIN]]-Table1[[#This Row],[Current Total OPERATING_MARGIN]]</f>
        <v>-6483.58</v>
      </c>
    </row>
    <row r="1469" spans="1:22" x14ac:dyDescent="0.3">
      <c r="A1469" t="s">
        <v>22</v>
      </c>
      <c r="B1469">
        <v>2022</v>
      </c>
      <c r="C1469" t="s">
        <v>20</v>
      </c>
      <c r="D1469" t="s">
        <v>105</v>
      </c>
      <c r="E1469" s="2">
        <v>263</v>
      </c>
      <c r="F1469" s="1">
        <v>73908.97</v>
      </c>
      <c r="G1469" s="1">
        <v>129529.48</v>
      </c>
      <c r="H1469" s="1">
        <v>202859.95759999999</v>
      </c>
      <c r="I1469" s="1">
        <v>-35071.86</v>
      </c>
      <c r="J1469" s="1">
        <v>-103693.75999999999</v>
      </c>
      <c r="K1469" s="2">
        <v>260</v>
      </c>
      <c r="L1469" s="1">
        <v>68066.64</v>
      </c>
      <c r="M1469" s="1">
        <v>115042.97</v>
      </c>
      <c r="N1469" s="1">
        <v>200723.44750000001</v>
      </c>
      <c r="O1469" s="1">
        <v>-42191.96</v>
      </c>
      <c r="P1469" s="1">
        <v>-110176.44</v>
      </c>
      <c r="Q1469" s="2">
        <f>-+Table1[[#This Row],[Current Record Count]]+Table1[[#This Row],[Adj Record Count]]</f>
        <v>-3</v>
      </c>
      <c r="R1469" s="1">
        <f>+-Table1[[#This Row],[Current Total ADJUSTMENT_AMOUNT]]+Table1[[#This Row],[Adj Total ADJUSTMENT_AMOUNT]]</f>
        <v>-5842.3300000000017</v>
      </c>
      <c r="S1469" s="1">
        <f>-Table1[[#This Row],[Current Total CHARGE_AMOUNT]]+Table1[[#This Row],[Adj Total CHARGE_AMOUNT]]</f>
        <v>-14486.509999999995</v>
      </c>
      <c r="T1469" s="1">
        <f>+Table1[[#This Row],[Adj Total TOTAL_COST]]-Table1[[#This Row],[Current Total TOTAL_COST]]</f>
        <v>-2136.510099999985</v>
      </c>
      <c r="U1469" s="1">
        <f>+Table1[[#This Row],[Adj Total CONTRIBUTION_MARGIN]]-Table1[[#This Row],[Current Total CONTRIBUTION_MARGIN]]</f>
        <v>-7120.0999999999985</v>
      </c>
      <c r="V1469" s="1">
        <f>+Table1[[#This Row],[Adj Total OPERATING_MARGIN]]-Table1[[#This Row],[Current Total OPERATING_MARGIN]]</f>
        <v>-6482.6800000000076</v>
      </c>
    </row>
    <row r="1470" spans="1:22" x14ac:dyDescent="0.3">
      <c r="A1470" t="s">
        <v>31</v>
      </c>
      <c r="B1470">
        <v>2021</v>
      </c>
      <c r="C1470" t="s">
        <v>51</v>
      </c>
      <c r="D1470" t="s">
        <v>51</v>
      </c>
      <c r="E1470" s="2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2">
        <v>19</v>
      </c>
      <c r="L1470" s="1">
        <v>1383.69</v>
      </c>
      <c r="M1470" s="1">
        <v>3026</v>
      </c>
      <c r="N1470" s="1">
        <v>8425.4724999999999</v>
      </c>
      <c r="O1470" s="1">
        <v>-2366.44</v>
      </c>
      <c r="P1470" s="1">
        <v>-6465.66</v>
      </c>
      <c r="Q1470" s="2">
        <f>-+Table1[[#This Row],[Current Record Count]]+Table1[[#This Row],[Adj Record Count]]</f>
        <v>19</v>
      </c>
      <c r="R1470" s="1">
        <f>+-Table1[[#This Row],[Current Total ADJUSTMENT_AMOUNT]]+Table1[[#This Row],[Adj Total ADJUSTMENT_AMOUNT]]</f>
        <v>1383.69</v>
      </c>
      <c r="S1470" s="1">
        <f>-Table1[[#This Row],[Current Total CHARGE_AMOUNT]]+Table1[[#This Row],[Adj Total CHARGE_AMOUNT]]</f>
        <v>3026</v>
      </c>
      <c r="T1470" s="1">
        <f>+Table1[[#This Row],[Adj Total TOTAL_COST]]-Table1[[#This Row],[Current Total TOTAL_COST]]</f>
        <v>8425.4724999999999</v>
      </c>
      <c r="U1470" s="1">
        <f>+Table1[[#This Row],[Adj Total CONTRIBUTION_MARGIN]]-Table1[[#This Row],[Current Total CONTRIBUTION_MARGIN]]</f>
        <v>-2366.44</v>
      </c>
      <c r="V1470" s="1">
        <f>+Table1[[#This Row],[Adj Total OPERATING_MARGIN]]-Table1[[#This Row],[Current Total OPERATING_MARGIN]]</f>
        <v>-6465.66</v>
      </c>
    </row>
    <row r="1471" spans="1:22" x14ac:dyDescent="0.3">
      <c r="A1471" t="s">
        <v>16</v>
      </c>
      <c r="B1471">
        <v>2021</v>
      </c>
      <c r="C1471" t="s">
        <v>20</v>
      </c>
      <c r="D1471" t="s">
        <v>61</v>
      </c>
      <c r="E1471" s="2">
        <v>59</v>
      </c>
      <c r="F1471" s="1">
        <v>57135</v>
      </c>
      <c r="G1471" s="1">
        <v>109371.31</v>
      </c>
      <c r="H1471" s="1">
        <v>37790.329599999997</v>
      </c>
      <c r="I1471" s="1">
        <v>25076.26</v>
      </c>
      <c r="J1471" s="1">
        <v>14704.11</v>
      </c>
      <c r="K1471" s="2">
        <v>50</v>
      </c>
      <c r="L1471" s="1">
        <v>17764.18</v>
      </c>
      <c r="M1471" s="1">
        <v>29803.84</v>
      </c>
      <c r="N1471" s="1">
        <v>4396.9484000000002</v>
      </c>
      <c r="O1471" s="1">
        <v>9309.39</v>
      </c>
      <c r="P1471" s="1">
        <v>8247.18</v>
      </c>
      <c r="Q1471" s="2">
        <f>-+Table1[[#This Row],[Current Record Count]]+Table1[[#This Row],[Adj Record Count]]</f>
        <v>-9</v>
      </c>
      <c r="R1471" s="1">
        <f>+-Table1[[#This Row],[Current Total ADJUSTMENT_AMOUNT]]+Table1[[#This Row],[Adj Total ADJUSTMENT_AMOUNT]]</f>
        <v>-39370.82</v>
      </c>
      <c r="S1471" s="1">
        <f>-Table1[[#This Row],[Current Total CHARGE_AMOUNT]]+Table1[[#This Row],[Adj Total CHARGE_AMOUNT]]</f>
        <v>-79567.47</v>
      </c>
      <c r="T1471" s="1">
        <f>+Table1[[#This Row],[Adj Total TOTAL_COST]]-Table1[[#This Row],[Current Total TOTAL_COST]]</f>
        <v>-33393.381199999996</v>
      </c>
      <c r="U1471" s="1">
        <f>+Table1[[#This Row],[Adj Total CONTRIBUTION_MARGIN]]-Table1[[#This Row],[Current Total CONTRIBUTION_MARGIN]]</f>
        <v>-15766.869999999999</v>
      </c>
      <c r="V1471" s="1">
        <f>+Table1[[#This Row],[Adj Total OPERATING_MARGIN]]-Table1[[#This Row],[Current Total OPERATING_MARGIN]]</f>
        <v>-6456.93</v>
      </c>
    </row>
    <row r="1472" spans="1:22" x14ac:dyDescent="0.3">
      <c r="A1472" t="s">
        <v>44</v>
      </c>
      <c r="B1472">
        <v>2022</v>
      </c>
      <c r="C1472" t="s">
        <v>17</v>
      </c>
      <c r="D1472" t="s">
        <v>69</v>
      </c>
      <c r="E1472" s="2">
        <v>3</v>
      </c>
      <c r="F1472" s="1">
        <v>11658.89</v>
      </c>
      <c r="G1472" s="1">
        <v>25885.05</v>
      </c>
      <c r="H1472" s="1">
        <v>8059.1147000000001</v>
      </c>
      <c r="I1472" s="1">
        <v>8711.41</v>
      </c>
      <c r="J1472" s="1">
        <v>6167.04</v>
      </c>
      <c r="K1472" s="2">
        <v>2</v>
      </c>
      <c r="L1472" s="1">
        <v>1411.4</v>
      </c>
      <c r="M1472" s="1">
        <v>2047.05</v>
      </c>
      <c r="N1472" s="1">
        <v>925.49480000000005</v>
      </c>
      <c r="O1472" s="1">
        <v>-160.05000000000001</v>
      </c>
      <c r="P1472" s="1">
        <v>-289.85000000000002</v>
      </c>
      <c r="Q1472" s="2">
        <f>-+Table1[[#This Row],[Current Record Count]]+Table1[[#This Row],[Adj Record Count]]</f>
        <v>-1</v>
      </c>
      <c r="R1472" s="1">
        <f>+-Table1[[#This Row],[Current Total ADJUSTMENT_AMOUNT]]+Table1[[#This Row],[Adj Total ADJUSTMENT_AMOUNT]]</f>
        <v>-10247.49</v>
      </c>
      <c r="S1472" s="1">
        <f>-Table1[[#This Row],[Current Total CHARGE_AMOUNT]]+Table1[[#This Row],[Adj Total CHARGE_AMOUNT]]</f>
        <v>-23838</v>
      </c>
      <c r="T1472" s="1">
        <f>+Table1[[#This Row],[Adj Total TOTAL_COST]]-Table1[[#This Row],[Current Total TOTAL_COST]]</f>
        <v>-7133.6198999999997</v>
      </c>
      <c r="U1472" s="1">
        <f>+Table1[[#This Row],[Adj Total CONTRIBUTION_MARGIN]]-Table1[[#This Row],[Current Total CONTRIBUTION_MARGIN]]</f>
        <v>-8871.4599999999991</v>
      </c>
      <c r="V1472" s="1">
        <f>+Table1[[#This Row],[Adj Total OPERATING_MARGIN]]-Table1[[#This Row],[Current Total OPERATING_MARGIN]]</f>
        <v>-6456.89</v>
      </c>
    </row>
    <row r="1473" spans="1:22" x14ac:dyDescent="0.3">
      <c r="A1473" t="s">
        <v>78</v>
      </c>
      <c r="B1473">
        <v>2021</v>
      </c>
      <c r="C1473" t="s">
        <v>23</v>
      </c>
      <c r="D1473" t="s">
        <v>40</v>
      </c>
      <c r="E1473" s="2">
        <v>2</v>
      </c>
      <c r="F1473" s="1">
        <v>2002.22</v>
      </c>
      <c r="G1473" s="1">
        <v>8992</v>
      </c>
      <c r="H1473" s="1">
        <v>548.66930000000002</v>
      </c>
      <c r="I1473" s="1">
        <v>6577.85</v>
      </c>
      <c r="J1473" s="1">
        <v>6400.75</v>
      </c>
      <c r="K1473" s="2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2">
        <f>-+Table1[[#This Row],[Current Record Count]]+Table1[[#This Row],[Adj Record Count]]</f>
        <v>-2</v>
      </c>
      <c r="R1473" s="1">
        <f>+-Table1[[#This Row],[Current Total ADJUSTMENT_AMOUNT]]+Table1[[#This Row],[Adj Total ADJUSTMENT_AMOUNT]]</f>
        <v>-2002.22</v>
      </c>
      <c r="S1473" s="1">
        <f>-Table1[[#This Row],[Current Total CHARGE_AMOUNT]]+Table1[[#This Row],[Adj Total CHARGE_AMOUNT]]</f>
        <v>-8992</v>
      </c>
      <c r="T1473" s="1">
        <f>+Table1[[#This Row],[Adj Total TOTAL_COST]]-Table1[[#This Row],[Current Total TOTAL_COST]]</f>
        <v>-548.66930000000002</v>
      </c>
      <c r="U1473" s="1">
        <f>+Table1[[#This Row],[Adj Total CONTRIBUTION_MARGIN]]-Table1[[#This Row],[Current Total CONTRIBUTION_MARGIN]]</f>
        <v>-6577.85</v>
      </c>
      <c r="V1473" s="1">
        <f>+Table1[[#This Row],[Adj Total OPERATING_MARGIN]]-Table1[[#This Row],[Current Total OPERATING_MARGIN]]</f>
        <v>-6400.75</v>
      </c>
    </row>
    <row r="1474" spans="1:22" x14ac:dyDescent="0.3">
      <c r="A1474" t="s">
        <v>16</v>
      </c>
      <c r="B1474">
        <v>2025</v>
      </c>
      <c r="C1474" t="s">
        <v>67</v>
      </c>
      <c r="D1474" t="s">
        <v>67</v>
      </c>
      <c r="E1474" s="2">
        <v>3422</v>
      </c>
      <c r="F1474" s="1">
        <v>1137512.45</v>
      </c>
      <c r="G1474" s="1">
        <v>1686088.02</v>
      </c>
      <c r="H1474" s="1">
        <v>240245.16310000001</v>
      </c>
      <c r="I1474" s="1">
        <v>336543.2</v>
      </c>
      <c r="J1474" s="1">
        <v>282687.26</v>
      </c>
      <c r="K1474" s="2">
        <v>3410</v>
      </c>
      <c r="L1474" s="1">
        <v>1058475.22</v>
      </c>
      <c r="M1474" s="1">
        <v>1586992.66</v>
      </c>
      <c r="N1474" s="1">
        <v>230283.4558</v>
      </c>
      <c r="O1474" s="1">
        <v>327335.44</v>
      </c>
      <c r="P1474" s="1">
        <v>276311.61</v>
      </c>
      <c r="Q1474" s="2">
        <f>-+Table1[[#This Row],[Current Record Count]]+Table1[[#This Row],[Adj Record Count]]</f>
        <v>-12</v>
      </c>
      <c r="R1474" s="1">
        <f>+-Table1[[#This Row],[Current Total ADJUSTMENT_AMOUNT]]+Table1[[#This Row],[Adj Total ADJUSTMENT_AMOUNT]]</f>
        <v>-79037.229999999981</v>
      </c>
      <c r="S1474" s="1">
        <f>-Table1[[#This Row],[Current Total CHARGE_AMOUNT]]+Table1[[#This Row],[Adj Total CHARGE_AMOUNT]]</f>
        <v>-99095.360000000102</v>
      </c>
      <c r="T1474" s="1">
        <f>+Table1[[#This Row],[Adj Total TOTAL_COST]]-Table1[[#This Row],[Current Total TOTAL_COST]]</f>
        <v>-9961.7073000000091</v>
      </c>
      <c r="U1474" s="1">
        <f>+Table1[[#This Row],[Adj Total CONTRIBUTION_MARGIN]]-Table1[[#This Row],[Current Total CONTRIBUTION_MARGIN]]</f>
        <v>-9207.7600000000093</v>
      </c>
      <c r="V1474" s="1">
        <f>+Table1[[#This Row],[Adj Total OPERATING_MARGIN]]-Table1[[#This Row],[Current Total OPERATING_MARGIN]]</f>
        <v>-6375.6500000000233</v>
      </c>
    </row>
    <row r="1475" spans="1:22" x14ac:dyDescent="0.3">
      <c r="A1475" t="s">
        <v>22</v>
      </c>
      <c r="B1475">
        <v>2024</v>
      </c>
      <c r="C1475" t="s">
        <v>17</v>
      </c>
      <c r="D1475" t="s">
        <v>18</v>
      </c>
      <c r="E1475" s="2">
        <v>6569</v>
      </c>
      <c r="F1475" s="1">
        <v>3179844.11</v>
      </c>
      <c r="G1475" s="1">
        <v>4362584.1900000004</v>
      </c>
      <c r="H1475" s="1">
        <v>3248522.4553</v>
      </c>
      <c r="I1475" s="1">
        <v>856258.38</v>
      </c>
      <c r="J1475" s="1">
        <v>-560718.87</v>
      </c>
      <c r="K1475" s="2">
        <v>6536</v>
      </c>
      <c r="L1475" s="1">
        <v>2955781.4</v>
      </c>
      <c r="M1475" s="1">
        <v>4121308.14</v>
      </c>
      <c r="N1475" s="1">
        <v>3187399.1195999999</v>
      </c>
      <c r="O1475" s="1">
        <v>828324.68</v>
      </c>
      <c r="P1475" s="1">
        <v>-566994.68000000005</v>
      </c>
      <c r="Q1475" s="2">
        <f>-+Table1[[#This Row],[Current Record Count]]+Table1[[#This Row],[Adj Record Count]]</f>
        <v>-33</v>
      </c>
      <c r="R1475" s="1">
        <f>+-Table1[[#This Row],[Current Total ADJUSTMENT_AMOUNT]]+Table1[[#This Row],[Adj Total ADJUSTMENT_AMOUNT]]</f>
        <v>-224062.70999999996</v>
      </c>
      <c r="S1475" s="1">
        <f>-Table1[[#This Row],[Current Total CHARGE_AMOUNT]]+Table1[[#This Row],[Adj Total CHARGE_AMOUNT]]</f>
        <v>-241276.05000000028</v>
      </c>
      <c r="T1475" s="1">
        <f>+Table1[[#This Row],[Adj Total TOTAL_COST]]-Table1[[#This Row],[Current Total TOTAL_COST]]</f>
        <v>-61123.335700000171</v>
      </c>
      <c r="U1475" s="1">
        <f>+Table1[[#This Row],[Adj Total CONTRIBUTION_MARGIN]]-Table1[[#This Row],[Current Total CONTRIBUTION_MARGIN]]</f>
        <v>-27933.699999999953</v>
      </c>
      <c r="V1475" s="1">
        <f>+Table1[[#This Row],[Adj Total OPERATING_MARGIN]]-Table1[[#This Row],[Current Total OPERATING_MARGIN]]</f>
        <v>-6275.8100000000559</v>
      </c>
    </row>
    <row r="1476" spans="1:22" x14ac:dyDescent="0.3">
      <c r="A1476" t="s">
        <v>35</v>
      </c>
      <c r="B1476">
        <v>2021</v>
      </c>
      <c r="C1476" t="s">
        <v>20</v>
      </c>
      <c r="D1476" t="s">
        <v>64</v>
      </c>
      <c r="E1476" s="2">
        <v>12</v>
      </c>
      <c r="F1476" s="1">
        <v>16386.29</v>
      </c>
      <c r="G1476" s="1">
        <v>35658.879999999997</v>
      </c>
      <c r="H1476" s="1">
        <v>15430.233</v>
      </c>
      <c r="I1476" s="1">
        <v>9180.14</v>
      </c>
      <c r="J1476" s="1">
        <v>4194.1400000000003</v>
      </c>
      <c r="K1476" s="2">
        <v>10</v>
      </c>
      <c r="L1476" s="1">
        <v>10117.16</v>
      </c>
      <c r="M1476" s="1">
        <v>12784</v>
      </c>
      <c r="N1476" s="1">
        <v>5093.8530000000001</v>
      </c>
      <c r="O1476" s="1">
        <v>-619.11</v>
      </c>
      <c r="P1476" s="1">
        <v>-2075.23</v>
      </c>
      <c r="Q1476" s="2">
        <f>-+Table1[[#This Row],[Current Record Count]]+Table1[[#This Row],[Adj Record Count]]</f>
        <v>-2</v>
      </c>
      <c r="R1476" s="1">
        <f>+-Table1[[#This Row],[Current Total ADJUSTMENT_AMOUNT]]+Table1[[#This Row],[Adj Total ADJUSTMENT_AMOUNT]]</f>
        <v>-6269.130000000001</v>
      </c>
      <c r="S1476" s="1">
        <f>-Table1[[#This Row],[Current Total CHARGE_AMOUNT]]+Table1[[#This Row],[Adj Total CHARGE_AMOUNT]]</f>
        <v>-22874.879999999997</v>
      </c>
      <c r="T1476" s="1">
        <f>+Table1[[#This Row],[Adj Total TOTAL_COST]]-Table1[[#This Row],[Current Total TOTAL_COST]]</f>
        <v>-10336.380000000001</v>
      </c>
      <c r="U1476" s="1">
        <f>+Table1[[#This Row],[Adj Total CONTRIBUTION_MARGIN]]-Table1[[#This Row],[Current Total CONTRIBUTION_MARGIN]]</f>
        <v>-9799.25</v>
      </c>
      <c r="V1476" s="1">
        <f>+Table1[[#This Row],[Adj Total OPERATING_MARGIN]]-Table1[[#This Row],[Current Total OPERATING_MARGIN]]</f>
        <v>-6269.3700000000008</v>
      </c>
    </row>
    <row r="1477" spans="1:22" x14ac:dyDescent="0.3">
      <c r="A1477" t="s">
        <v>35</v>
      </c>
      <c r="B1477">
        <v>2022</v>
      </c>
      <c r="C1477" t="s">
        <v>23</v>
      </c>
      <c r="D1477" t="s">
        <v>77</v>
      </c>
      <c r="E1477" s="2">
        <v>306</v>
      </c>
      <c r="F1477" s="1">
        <v>895457.46</v>
      </c>
      <c r="G1477" s="1">
        <v>1068952.4099999999</v>
      </c>
      <c r="H1477" s="1">
        <v>222514.2371</v>
      </c>
      <c r="I1477" s="1">
        <v>73666.429999999993</v>
      </c>
      <c r="J1477" s="1">
        <v>11303.81</v>
      </c>
      <c r="K1477" s="2">
        <v>80</v>
      </c>
      <c r="L1477" s="1">
        <v>43353.3</v>
      </c>
      <c r="M1477" s="1">
        <v>55425.760000000002</v>
      </c>
      <c r="N1477" s="1">
        <v>10717.614299999999</v>
      </c>
      <c r="O1477" s="1">
        <v>8665.7099999999991</v>
      </c>
      <c r="P1477" s="1">
        <v>5051.97</v>
      </c>
      <c r="Q1477" s="2">
        <f>-+Table1[[#This Row],[Current Record Count]]+Table1[[#This Row],[Adj Record Count]]</f>
        <v>-226</v>
      </c>
      <c r="R1477" s="1">
        <f>+-Table1[[#This Row],[Current Total ADJUSTMENT_AMOUNT]]+Table1[[#This Row],[Adj Total ADJUSTMENT_AMOUNT]]</f>
        <v>-852104.15999999992</v>
      </c>
      <c r="S1477" s="1">
        <f>-Table1[[#This Row],[Current Total CHARGE_AMOUNT]]+Table1[[#This Row],[Adj Total CHARGE_AMOUNT]]</f>
        <v>-1013526.6499999999</v>
      </c>
      <c r="T1477" s="1">
        <f>+Table1[[#This Row],[Adj Total TOTAL_COST]]-Table1[[#This Row],[Current Total TOTAL_COST]]</f>
        <v>-211796.62280000001</v>
      </c>
      <c r="U1477" s="1">
        <f>+Table1[[#This Row],[Adj Total CONTRIBUTION_MARGIN]]-Table1[[#This Row],[Current Total CONTRIBUTION_MARGIN]]</f>
        <v>-65000.719999999994</v>
      </c>
      <c r="V1477" s="1">
        <f>+Table1[[#This Row],[Adj Total OPERATING_MARGIN]]-Table1[[#This Row],[Current Total OPERATING_MARGIN]]</f>
        <v>-6251.8399999999992</v>
      </c>
    </row>
    <row r="1478" spans="1:22" x14ac:dyDescent="0.3">
      <c r="A1478" t="s">
        <v>35</v>
      </c>
      <c r="B1478">
        <v>2020</v>
      </c>
      <c r="C1478" t="s">
        <v>95</v>
      </c>
      <c r="D1478" t="s">
        <v>95</v>
      </c>
      <c r="E1478" s="2">
        <v>11</v>
      </c>
      <c r="F1478" s="1">
        <v>19957.07</v>
      </c>
      <c r="G1478" s="1">
        <v>29499.75</v>
      </c>
      <c r="H1478" s="1">
        <v>5192.4156999999996</v>
      </c>
      <c r="I1478" s="1">
        <v>5626.64</v>
      </c>
      <c r="J1478" s="1">
        <v>4350.25</v>
      </c>
      <c r="K1478" s="2">
        <v>8</v>
      </c>
      <c r="L1478" s="1">
        <v>4270.8999999999996</v>
      </c>
      <c r="M1478" s="1">
        <v>4959.3500000000004</v>
      </c>
      <c r="N1478" s="1">
        <v>2569.1302999999998</v>
      </c>
      <c r="O1478" s="1">
        <v>-1213.05</v>
      </c>
      <c r="P1478" s="1">
        <v>-1880.69</v>
      </c>
      <c r="Q1478" s="2">
        <f>-+Table1[[#This Row],[Current Record Count]]+Table1[[#This Row],[Adj Record Count]]</f>
        <v>-3</v>
      </c>
      <c r="R1478" s="1">
        <f>+-Table1[[#This Row],[Current Total ADJUSTMENT_AMOUNT]]+Table1[[#This Row],[Adj Total ADJUSTMENT_AMOUNT]]</f>
        <v>-15686.17</v>
      </c>
      <c r="S1478" s="1">
        <f>-Table1[[#This Row],[Current Total CHARGE_AMOUNT]]+Table1[[#This Row],[Adj Total CHARGE_AMOUNT]]</f>
        <v>-24540.400000000001</v>
      </c>
      <c r="T1478" s="1">
        <f>+Table1[[#This Row],[Adj Total TOTAL_COST]]-Table1[[#This Row],[Current Total TOTAL_COST]]</f>
        <v>-2623.2853999999998</v>
      </c>
      <c r="U1478" s="1">
        <f>+Table1[[#This Row],[Adj Total CONTRIBUTION_MARGIN]]-Table1[[#This Row],[Current Total CONTRIBUTION_MARGIN]]</f>
        <v>-6839.6900000000005</v>
      </c>
      <c r="V1478" s="1">
        <f>+Table1[[#This Row],[Adj Total OPERATING_MARGIN]]-Table1[[#This Row],[Current Total OPERATING_MARGIN]]</f>
        <v>-6230.9400000000005</v>
      </c>
    </row>
    <row r="1479" spans="1:22" x14ac:dyDescent="0.3">
      <c r="A1479" t="s">
        <v>78</v>
      </c>
      <c r="B1479">
        <v>2024</v>
      </c>
      <c r="C1479" t="s">
        <v>17</v>
      </c>
      <c r="D1479" t="s">
        <v>59</v>
      </c>
      <c r="E1479" s="2">
        <v>8</v>
      </c>
      <c r="F1479" s="1">
        <v>56055.18</v>
      </c>
      <c r="G1479" s="1">
        <v>78111.009999999995</v>
      </c>
      <c r="H1479" s="1">
        <v>16077.865400000001</v>
      </c>
      <c r="I1479" s="1">
        <v>10730.88</v>
      </c>
      <c r="J1479" s="1">
        <v>6085.06</v>
      </c>
      <c r="K1479" s="2">
        <v>3</v>
      </c>
      <c r="L1479" s="1">
        <v>7175.83</v>
      </c>
      <c r="M1479" s="1">
        <v>8726.7000000000007</v>
      </c>
      <c r="N1479" s="1">
        <v>1697.8978</v>
      </c>
      <c r="O1479" s="1">
        <v>454.69</v>
      </c>
      <c r="P1479" s="1">
        <v>-134.34</v>
      </c>
      <c r="Q1479" s="2">
        <f>-+Table1[[#This Row],[Current Record Count]]+Table1[[#This Row],[Adj Record Count]]</f>
        <v>-5</v>
      </c>
      <c r="R1479" s="1">
        <f>+-Table1[[#This Row],[Current Total ADJUSTMENT_AMOUNT]]+Table1[[#This Row],[Adj Total ADJUSTMENT_AMOUNT]]</f>
        <v>-48879.35</v>
      </c>
      <c r="S1479" s="1">
        <f>-Table1[[#This Row],[Current Total CHARGE_AMOUNT]]+Table1[[#This Row],[Adj Total CHARGE_AMOUNT]]</f>
        <v>-69384.31</v>
      </c>
      <c r="T1479" s="1">
        <f>+Table1[[#This Row],[Adj Total TOTAL_COST]]-Table1[[#This Row],[Current Total TOTAL_COST]]</f>
        <v>-14379.9676</v>
      </c>
      <c r="U1479" s="1">
        <f>+Table1[[#This Row],[Adj Total CONTRIBUTION_MARGIN]]-Table1[[#This Row],[Current Total CONTRIBUTION_MARGIN]]</f>
        <v>-10276.189999999999</v>
      </c>
      <c r="V1479" s="1">
        <f>+Table1[[#This Row],[Adj Total OPERATING_MARGIN]]-Table1[[#This Row],[Current Total OPERATING_MARGIN]]</f>
        <v>-6219.4000000000005</v>
      </c>
    </row>
    <row r="1480" spans="1:22" x14ac:dyDescent="0.3">
      <c r="A1480" t="s">
        <v>54</v>
      </c>
      <c r="B1480">
        <v>2025</v>
      </c>
      <c r="C1480" t="s">
        <v>23</v>
      </c>
      <c r="D1480" t="s">
        <v>24</v>
      </c>
      <c r="E1480" s="2">
        <v>1</v>
      </c>
      <c r="F1480" s="1">
        <v>3019.98</v>
      </c>
      <c r="G1480" s="1">
        <v>4934.6099999999997</v>
      </c>
      <c r="H1480" s="1">
        <v>1617.8889999999999</v>
      </c>
      <c r="I1480" s="1">
        <v>742.12</v>
      </c>
      <c r="J1480" s="1">
        <v>296.74</v>
      </c>
      <c r="K1480" s="2">
        <v>12</v>
      </c>
      <c r="L1480" s="1">
        <v>97116.76</v>
      </c>
      <c r="M1480" s="1">
        <v>107902.61</v>
      </c>
      <c r="N1480" s="1">
        <v>16566.1875</v>
      </c>
      <c r="O1480" s="1">
        <v>-703.1</v>
      </c>
      <c r="P1480" s="1">
        <v>-5908.12</v>
      </c>
      <c r="Q1480" s="2">
        <f>-+Table1[[#This Row],[Current Record Count]]+Table1[[#This Row],[Adj Record Count]]</f>
        <v>11</v>
      </c>
      <c r="R1480" s="1">
        <f>+-Table1[[#This Row],[Current Total ADJUSTMENT_AMOUNT]]+Table1[[#This Row],[Adj Total ADJUSTMENT_AMOUNT]]</f>
        <v>94096.78</v>
      </c>
      <c r="S1480" s="1">
        <f>-Table1[[#This Row],[Current Total CHARGE_AMOUNT]]+Table1[[#This Row],[Adj Total CHARGE_AMOUNT]]</f>
        <v>102968</v>
      </c>
      <c r="T1480" s="1">
        <f>+Table1[[#This Row],[Adj Total TOTAL_COST]]-Table1[[#This Row],[Current Total TOTAL_COST]]</f>
        <v>14948.298500000001</v>
      </c>
      <c r="U1480" s="1">
        <f>+Table1[[#This Row],[Adj Total CONTRIBUTION_MARGIN]]-Table1[[#This Row],[Current Total CONTRIBUTION_MARGIN]]</f>
        <v>-1445.22</v>
      </c>
      <c r="V1480" s="1">
        <f>+Table1[[#This Row],[Adj Total OPERATING_MARGIN]]-Table1[[#This Row],[Current Total OPERATING_MARGIN]]</f>
        <v>-6204.86</v>
      </c>
    </row>
    <row r="1481" spans="1:22" x14ac:dyDescent="0.3">
      <c r="A1481" t="s">
        <v>54</v>
      </c>
      <c r="B1481">
        <v>2021</v>
      </c>
      <c r="C1481" t="s">
        <v>17</v>
      </c>
      <c r="D1481" t="s">
        <v>69</v>
      </c>
      <c r="E1481" s="2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2">
        <v>26</v>
      </c>
      <c r="L1481" s="1">
        <v>76939.28</v>
      </c>
      <c r="M1481" s="1">
        <v>87659.56</v>
      </c>
      <c r="N1481" s="1">
        <v>24164.791000000001</v>
      </c>
      <c r="O1481" s="1">
        <v>484.87</v>
      </c>
      <c r="P1481" s="1">
        <v>-6196.98</v>
      </c>
      <c r="Q1481" s="2">
        <f>-+Table1[[#This Row],[Current Record Count]]+Table1[[#This Row],[Adj Record Count]]</f>
        <v>26</v>
      </c>
      <c r="R1481" s="1">
        <f>+-Table1[[#This Row],[Current Total ADJUSTMENT_AMOUNT]]+Table1[[#This Row],[Adj Total ADJUSTMENT_AMOUNT]]</f>
        <v>76939.28</v>
      </c>
      <c r="S1481" s="1">
        <f>-Table1[[#This Row],[Current Total CHARGE_AMOUNT]]+Table1[[#This Row],[Adj Total CHARGE_AMOUNT]]</f>
        <v>87659.56</v>
      </c>
      <c r="T1481" s="1">
        <f>+Table1[[#This Row],[Adj Total TOTAL_COST]]-Table1[[#This Row],[Current Total TOTAL_COST]]</f>
        <v>24164.791000000001</v>
      </c>
      <c r="U1481" s="1">
        <f>+Table1[[#This Row],[Adj Total CONTRIBUTION_MARGIN]]-Table1[[#This Row],[Current Total CONTRIBUTION_MARGIN]]</f>
        <v>484.87</v>
      </c>
      <c r="V1481" s="1">
        <f>+Table1[[#This Row],[Adj Total OPERATING_MARGIN]]-Table1[[#This Row],[Current Total OPERATING_MARGIN]]</f>
        <v>-6196.98</v>
      </c>
    </row>
    <row r="1482" spans="1:22" x14ac:dyDescent="0.3">
      <c r="A1482" t="s">
        <v>78</v>
      </c>
      <c r="B1482">
        <v>2020</v>
      </c>
      <c r="C1482" t="s">
        <v>17</v>
      </c>
      <c r="D1482" t="s">
        <v>80</v>
      </c>
      <c r="E1482" s="2">
        <v>1</v>
      </c>
      <c r="F1482" s="1">
        <v>7662.64</v>
      </c>
      <c r="G1482" s="1">
        <v>21637.919999999998</v>
      </c>
      <c r="H1482" s="1">
        <v>7789.9242999999997</v>
      </c>
      <c r="I1482" s="1">
        <v>8421.8700000000008</v>
      </c>
      <c r="J1482" s="1">
        <v>6185.36</v>
      </c>
      <c r="K1482" s="2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2">
        <f>-+Table1[[#This Row],[Current Record Count]]+Table1[[#This Row],[Adj Record Count]]</f>
        <v>-1</v>
      </c>
      <c r="R1482" s="1">
        <f>+-Table1[[#This Row],[Current Total ADJUSTMENT_AMOUNT]]+Table1[[#This Row],[Adj Total ADJUSTMENT_AMOUNT]]</f>
        <v>-7662.64</v>
      </c>
      <c r="S1482" s="1">
        <f>-Table1[[#This Row],[Current Total CHARGE_AMOUNT]]+Table1[[#This Row],[Adj Total CHARGE_AMOUNT]]</f>
        <v>-21637.919999999998</v>
      </c>
      <c r="T1482" s="1">
        <f>+Table1[[#This Row],[Adj Total TOTAL_COST]]-Table1[[#This Row],[Current Total TOTAL_COST]]</f>
        <v>-7789.9242999999997</v>
      </c>
      <c r="U1482" s="1">
        <f>+Table1[[#This Row],[Adj Total CONTRIBUTION_MARGIN]]-Table1[[#This Row],[Current Total CONTRIBUTION_MARGIN]]</f>
        <v>-8421.8700000000008</v>
      </c>
      <c r="V1482" s="1">
        <f>+Table1[[#This Row],[Adj Total OPERATING_MARGIN]]-Table1[[#This Row],[Current Total OPERATING_MARGIN]]</f>
        <v>-6185.36</v>
      </c>
    </row>
    <row r="1483" spans="1:22" x14ac:dyDescent="0.3">
      <c r="A1483" t="s">
        <v>27</v>
      </c>
      <c r="B1483">
        <v>2022</v>
      </c>
      <c r="C1483" t="s">
        <v>47</v>
      </c>
      <c r="D1483" t="s">
        <v>63</v>
      </c>
      <c r="E1483" s="2">
        <v>2</v>
      </c>
      <c r="F1483" s="1">
        <v>-64.849999999999994</v>
      </c>
      <c r="G1483" s="1">
        <v>400</v>
      </c>
      <c r="H1483" s="1">
        <v>100.7268</v>
      </c>
      <c r="I1483" s="1">
        <v>389.53</v>
      </c>
      <c r="J1483" s="1">
        <v>364.79</v>
      </c>
      <c r="K1483" s="2">
        <v>37</v>
      </c>
      <c r="L1483" s="1">
        <v>173014.14</v>
      </c>
      <c r="M1483" s="1">
        <v>201199.2</v>
      </c>
      <c r="N1483" s="1">
        <v>34291.885600000001</v>
      </c>
      <c r="O1483" s="1">
        <v>2616.12</v>
      </c>
      <c r="P1483" s="1">
        <v>-5785.52</v>
      </c>
      <c r="Q1483" s="2">
        <f>-+Table1[[#This Row],[Current Record Count]]+Table1[[#This Row],[Adj Record Count]]</f>
        <v>35</v>
      </c>
      <c r="R1483" s="1">
        <f>+-Table1[[#This Row],[Current Total ADJUSTMENT_AMOUNT]]+Table1[[#This Row],[Adj Total ADJUSTMENT_AMOUNT]]</f>
        <v>173078.99000000002</v>
      </c>
      <c r="S1483" s="1">
        <f>-Table1[[#This Row],[Current Total CHARGE_AMOUNT]]+Table1[[#This Row],[Adj Total CHARGE_AMOUNT]]</f>
        <v>200799.2</v>
      </c>
      <c r="T1483" s="1">
        <f>+Table1[[#This Row],[Adj Total TOTAL_COST]]-Table1[[#This Row],[Current Total TOTAL_COST]]</f>
        <v>34191.158800000005</v>
      </c>
      <c r="U1483" s="1">
        <f>+Table1[[#This Row],[Adj Total CONTRIBUTION_MARGIN]]-Table1[[#This Row],[Current Total CONTRIBUTION_MARGIN]]</f>
        <v>2226.59</v>
      </c>
      <c r="V1483" s="1">
        <f>+Table1[[#This Row],[Adj Total OPERATING_MARGIN]]-Table1[[#This Row],[Current Total OPERATING_MARGIN]]</f>
        <v>-6150.31</v>
      </c>
    </row>
    <row r="1484" spans="1:22" x14ac:dyDescent="0.3">
      <c r="A1484" t="s">
        <v>31</v>
      </c>
      <c r="B1484">
        <v>2023</v>
      </c>
      <c r="C1484" t="s">
        <v>20</v>
      </c>
      <c r="D1484" t="s">
        <v>49</v>
      </c>
      <c r="E1484" s="2">
        <v>9</v>
      </c>
      <c r="F1484" s="1">
        <v>114866.84</v>
      </c>
      <c r="G1484" s="1">
        <v>155721.15</v>
      </c>
      <c r="H1484" s="1">
        <v>44887.751100000001</v>
      </c>
      <c r="I1484" s="1">
        <v>8203.07</v>
      </c>
      <c r="J1484" s="1">
        <v>-4051.75</v>
      </c>
      <c r="K1484" s="2">
        <v>2</v>
      </c>
      <c r="L1484" s="1">
        <v>38286.51</v>
      </c>
      <c r="M1484" s="1">
        <v>42554.23</v>
      </c>
      <c r="N1484" s="1">
        <v>14531.666300000001</v>
      </c>
      <c r="O1484" s="1">
        <v>-7296.16</v>
      </c>
      <c r="P1484" s="1">
        <v>-10183.040000000001</v>
      </c>
      <c r="Q1484" s="2">
        <f>-+Table1[[#This Row],[Current Record Count]]+Table1[[#This Row],[Adj Record Count]]</f>
        <v>-7</v>
      </c>
      <c r="R1484" s="1">
        <f>+-Table1[[#This Row],[Current Total ADJUSTMENT_AMOUNT]]+Table1[[#This Row],[Adj Total ADJUSTMENT_AMOUNT]]</f>
        <v>-76580.329999999987</v>
      </c>
      <c r="S1484" s="1">
        <f>-Table1[[#This Row],[Current Total CHARGE_AMOUNT]]+Table1[[#This Row],[Adj Total CHARGE_AMOUNT]]</f>
        <v>-113166.91999999998</v>
      </c>
      <c r="T1484" s="1">
        <f>+Table1[[#This Row],[Adj Total TOTAL_COST]]-Table1[[#This Row],[Current Total TOTAL_COST]]</f>
        <v>-30356.084800000001</v>
      </c>
      <c r="U1484" s="1">
        <f>+Table1[[#This Row],[Adj Total CONTRIBUTION_MARGIN]]-Table1[[#This Row],[Current Total CONTRIBUTION_MARGIN]]</f>
        <v>-15499.23</v>
      </c>
      <c r="V1484" s="1">
        <f>+Table1[[#This Row],[Adj Total OPERATING_MARGIN]]-Table1[[#This Row],[Current Total OPERATING_MARGIN]]</f>
        <v>-6131.2900000000009</v>
      </c>
    </row>
    <row r="1485" spans="1:22" x14ac:dyDescent="0.3">
      <c r="A1485" t="s">
        <v>31</v>
      </c>
      <c r="B1485">
        <v>2020</v>
      </c>
      <c r="C1485" t="s">
        <v>20</v>
      </c>
      <c r="D1485" t="s">
        <v>64</v>
      </c>
      <c r="E1485" s="2">
        <v>3</v>
      </c>
      <c r="F1485" s="1">
        <v>8612.89</v>
      </c>
      <c r="G1485" s="1">
        <v>17484.52</v>
      </c>
      <c r="H1485" s="1">
        <v>2751.7048</v>
      </c>
      <c r="I1485" s="1">
        <v>6711.49</v>
      </c>
      <c r="J1485" s="1">
        <v>6119.92</v>
      </c>
      <c r="K1485" s="2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2">
        <f>-+Table1[[#This Row],[Current Record Count]]+Table1[[#This Row],[Adj Record Count]]</f>
        <v>-3</v>
      </c>
      <c r="R1485" s="1">
        <f>+-Table1[[#This Row],[Current Total ADJUSTMENT_AMOUNT]]+Table1[[#This Row],[Adj Total ADJUSTMENT_AMOUNT]]</f>
        <v>-8612.89</v>
      </c>
      <c r="S1485" s="1">
        <f>-Table1[[#This Row],[Current Total CHARGE_AMOUNT]]+Table1[[#This Row],[Adj Total CHARGE_AMOUNT]]</f>
        <v>-17484.52</v>
      </c>
      <c r="T1485" s="1">
        <f>+Table1[[#This Row],[Adj Total TOTAL_COST]]-Table1[[#This Row],[Current Total TOTAL_COST]]</f>
        <v>-2751.7048</v>
      </c>
      <c r="U1485" s="1">
        <f>+Table1[[#This Row],[Adj Total CONTRIBUTION_MARGIN]]-Table1[[#This Row],[Current Total CONTRIBUTION_MARGIN]]</f>
        <v>-6711.49</v>
      </c>
      <c r="V1485" s="1">
        <f>+Table1[[#This Row],[Adj Total OPERATING_MARGIN]]-Table1[[#This Row],[Current Total OPERATING_MARGIN]]</f>
        <v>-6119.92</v>
      </c>
    </row>
    <row r="1486" spans="1:22" x14ac:dyDescent="0.3">
      <c r="A1486" t="s">
        <v>82</v>
      </c>
      <c r="B1486">
        <v>2022</v>
      </c>
      <c r="C1486" t="s">
        <v>46</v>
      </c>
      <c r="D1486" t="s">
        <v>46</v>
      </c>
      <c r="E1486" s="2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2">
        <v>2</v>
      </c>
      <c r="L1486" s="1">
        <v>93236.03</v>
      </c>
      <c r="M1486" s="1">
        <v>110370.32</v>
      </c>
      <c r="N1486" s="1">
        <v>23584.808199999999</v>
      </c>
      <c r="O1486" s="1">
        <v>-1360.29</v>
      </c>
      <c r="P1486" s="1">
        <v>-6086.45</v>
      </c>
      <c r="Q1486" s="2">
        <f>-+Table1[[#This Row],[Current Record Count]]+Table1[[#This Row],[Adj Record Count]]</f>
        <v>2</v>
      </c>
      <c r="R1486" s="1">
        <f>+-Table1[[#This Row],[Current Total ADJUSTMENT_AMOUNT]]+Table1[[#This Row],[Adj Total ADJUSTMENT_AMOUNT]]</f>
        <v>93236.03</v>
      </c>
      <c r="S1486" s="1">
        <f>-Table1[[#This Row],[Current Total CHARGE_AMOUNT]]+Table1[[#This Row],[Adj Total CHARGE_AMOUNT]]</f>
        <v>110370.32</v>
      </c>
      <c r="T1486" s="1">
        <f>+Table1[[#This Row],[Adj Total TOTAL_COST]]-Table1[[#This Row],[Current Total TOTAL_COST]]</f>
        <v>23584.808199999999</v>
      </c>
      <c r="U1486" s="1">
        <f>+Table1[[#This Row],[Adj Total CONTRIBUTION_MARGIN]]-Table1[[#This Row],[Current Total CONTRIBUTION_MARGIN]]</f>
        <v>-1360.29</v>
      </c>
      <c r="V1486" s="1">
        <f>+Table1[[#This Row],[Adj Total OPERATING_MARGIN]]-Table1[[#This Row],[Current Total OPERATING_MARGIN]]</f>
        <v>-6086.45</v>
      </c>
    </row>
    <row r="1487" spans="1:22" x14ac:dyDescent="0.3">
      <c r="A1487" t="s">
        <v>44</v>
      </c>
      <c r="B1487">
        <v>2020</v>
      </c>
      <c r="C1487" t="s">
        <v>20</v>
      </c>
      <c r="D1487" t="s">
        <v>61</v>
      </c>
      <c r="E1487" s="2">
        <v>21</v>
      </c>
      <c r="F1487" s="1">
        <v>141245.13</v>
      </c>
      <c r="G1487" s="1">
        <v>213072.43</v>
      </c>
      <c r="H1487" s="1">
        <v>70232.219899999996</v>
      </c>
      <c r="I1487" s="1">
        <v>21493.01</v>
      </c>
      <c r="J1487" s="1">
        <v>209.15</v>
      </c>
      <c r="K1487" s="2">
        <v>7</v>
      </c>
      <c r="L1487" s="1">
        <v>42357.04</v>
      </c>
      <c r="M1487" s="1">
        <v>59990.07</v>
      </c>
      <c r="N1487" s="1">
        <v>23480.2104</v>
      </c>
      <c r="O1487" s="1">
        <v>1043.42</v>
      </c>
      <c r="P1487" s="1">
        <v>-5847.18</v>
      </c>
      <c r="Q1487" s="2">
        <f>-+Table1[[#This Row],[Current Record Count]]+Table1[[#This Row],[Adj Record Count]]</f>
        <v>-14</v>
      </c>
      <c r="R1487" s="1">
        <f>+-Table1[[#This Row],[Current Total ADJUSTMENT_AMOUNT]]+Table1[[#This Row],[Adj Total ADJUSTMENT_AMOUNT]]</f>
        <v>-98888.09</v>
      </c>
      <c r="S1487" s="1">
        <f>-Table1[[#This Row],[Current Total CHARGE_AMOUNT]]+Table1[[#This Row],[Adj Total CHARGE_AMOUNT]]</f>
        <v>-153082.35999999999</v>
      </c>
      <c r="T1487" s="1">
        <f>+Table1[[#This Row],[Adj Total TOTAL_COST]]-Table1[[#This Row],[Current Total TOTAL_COST]]</f>
        <v>-46752.0095</v>
      </c>
      <c r="U1487" s="1">
        <f>+Table1[[#This Row],[Adj Total CONTRIBUTION_MARGIN]]-Table1[[#This Row],[Current Total CONTRIBUTION_MARGIN]]</f>
        <v>-20449.589999999997</v>
      </c>
      <c r="V1487" s="1">
        <f>+Table1[[#This Row],[Adj Total OPERATING_MARGIN]]-Table1[[#This Row],[Current Total OPERATING_MARGIN]]</f>
        <v>-6056.33</v>
      </c>
    </row>
    <row r="1488" spans="1:22" x14ac:dyDescent="0.3">
      <c r="A1488" t="s">
        <v>78</v>
      </c>
      <c r="B1488">
        <v>2023</v>
      </c>
      <c r="C1488" t="s">
        <v>26</v>
      </c>
      <c r="D1488" t="s">
        <v>26</v>
      </c>
      <c r="E1488" s="2">
        <v>10</v>
      </c>
      <c r="F1488" s="1">
        <v>56064.45</v>
      </c>
      <c r="G1488" s="1">
        <v>92035.21</v>
      </c>
      <c r="H1488" s="1">
        <v>27510.907800000001</v>
      </c>
      <c r="I1488" s="1">
        <v>17289.68</v>
      </c>
      <c r="J1488" s="1">
        <v>9119.01</v>
      </c>
      <c r="K1488" s="2">
        <v>5</v>
      </c>
      <c r="L1488" s="1">
        <v>8439.16</v>
      </c>
      <c r="M1488" s="1">
        <v>13720.11</v>
      </c>
      <c r="N1488" s="1">
        <v>2789.2473</v>
      </c>
      <c r="O1488" s="1">
        <v>3963.19</v>
      </c>
      <c r="P1488" s="1">
        <v>3089.37</v>
      </c>
      <c r="Q1488" s="2">
        <f>-+Table1[[#This Row],[Current Record Count]]+Table1[[#This Row],[Adj Record Count]]</f>
        <v>-5</v>
      </c>
      <c r="R1488" s="1">
        <f>+-Table1[[#This Row],[Current Total ADJUSTMENT_AMOUNT]]+Table1[[#This Row],[Adj Total ADJUSTMENT_AMOUNT]]</f>
        <v>-47625.289999999994</v>
      </c>
      <c r="S1488" s="1">
        <f>-Table1[[#This Row],[Current Total CHARGE_AMOUNT]]+Table1[[#This Row],[Adj Total CHARGE_AMOUNT]]</f>
        <v>-78315.100000000006</v>
      </c>
      <c r="T1488" s="1">
        <f>+Table1[[#This Row],[Adj Total TOTAL_COST]]-Table1[[#This Row],[Current Total TOTAL_COST]]</f>
        <v>-24721.660500000002</v>
      </c>
      <c r="U1488" s="1">
        <f>+Table1[[#This Row],[Adj Total CONTRIBUTION_MARGIN]]-Table1[[#This Row],[Current Total CONTRIBUTION_MARGIN]]</f>
        <v>-13326.49</v>
      </c>
      <c r="V1488" s="1">
        <f>+Table1[[#This Row],[Adj Total OPERATING_MARGIN]]-Table1[[#This Row],[Current Total OPERATING_MARGIN]]</f>
        <v>-6029.64</v>
      </c>
    </row>
    <row r="1489" spans="1:22" x14ac:dyDescent="0.3">
      <c r="A1489" t="s">
        <v>44</v>
      </c>
      <c r="B1489">
        <v>2021</v>
      </c>
      <c r="C1489" t="s">
        <v>28</v>
      </c>
      <c r="D1489" t="s">
        <v>28</v>
      </c>
      <c r="E1489" s="2">
        <v>65</v>
      </c>
      <c r="F1489" s="1">
        <v>904864.16</v>
      </c>
      <c r="G1489" s="1">
        <v>1180301.55</v>
      </c>
      <c r="H1489" s="1">
        <v>330163.89059999998</v>
      </c>
      <c r="I1489" s="1">
        <v>123253.56</v>
      </c>
      <c r="J1489" s="1">
        <v>2997.29</v>
      </c>
      <c r="K1489" s="2">
        <v>6</v>
      </c>
      <c r="L1489" s="1">
        <v>21932.54</v>
      </c>
      <c r="M1489" s="1">
        <v>24778.67</v>
      </c>
      <c r="N1489" s="1">
        <v>9182.1962999999996</v>
      </c>
      <c r="O1489" s="1">
        <v>674.4</v>
      </c>
      <c r="P1489" s="1">
        <v>-2992.01</v>
      </c>
      <c r="Q1489" s="2">
        <f>-+Table1[[#This Row],[Current Record Count]]+Table1[[#This Row],[Adj Record Count]]</f>
        <v>-59</v>
      </c>
      <c r="R1489" s="1">
        <f>+-Table1[[#This Row],[Current Total ADJUSTMENT_AMOUNT]]+Table1[[#This Row],[Adj Total ADJUSTMENT_AMOUNT]]</f>
        <v>-882931.62</v>
      </c>
      <c r="S1489" s="1">
        <f>-Table1[[#This Row],[Current Total CHARGE_AMOUNT]]+Table1[[#This Row],[Adj Total CHARGE_AMOUNT]]</f>
        <v>-1155522.8800000001</v>
      </c>
      <c r="T1489" s="1">
        <f>+Table1[[#This Row],[Adj Total TOTAL_COST]]-Table1[[#This Row],[Current Total TOTAL_COST]]</f>
        <v>-320981.69429999997</v>
      </c>
      <c r="U1489" s="1">
        <f>+Table1[[#This Row],[Adj Total CONTRIBUTION_MARGIN]]-Table1[[#This Row],[Current Total CONTRIBUTION_MARGIN]]</f>
        <v>-122579.16</v>
      </c>
      <c r="V1489" s="1">
        <f>+Table1[[#This Row],[Adj Total OPERATING_MARGIN]]-Table1[[#This Row],[Current Total OPERATING_MARGIN]]</f>
        <v>-5989.3</v>
      </c>
    </row>
    <row r="1490" spans="1:22" x14ac:dyDescent="0.3">
      <c r="A1490" t="s">
        <v>35</v>
      </c>
      <c r="B1490">
        <v>2025</v>
      </c>
      <c r="C1490" t="s">
        <v>26</v>
      </c>
      <c r="D1490" t="s">
        <v>26</v>
      </c>
      <c r="E1490" s="2">
        <v>28</v>
      </c>
      <c r="F1490" s="1">
        <v>92235.94</v>
      </c>
      <c r="G1490" s="1">
        <v>133084.95000000001</v>
      </c>
      <c r="H1490" s="1">
        <v>21104.091</v>
      </c>
      <c r="I1490" s="1">
        <v>12641.78</v>
      </c>
      <c r="J1490" s="1">
        <v>6249.39</v>
      </c>
      <c r="K1490" s="2">
        <v>11</v>
      </c>
      <c r="L1490" s="1">
        <v>4919.22</v>
      </c>
      <c r="M1490" s="1">
        <v>6298.4</v>
      </c>
      <c r="N1490" s="1">
        <v>864.59860000000003</v>
      </c>
      <c r="O1490" s="1">
        <v>607.03</v>
      </c>
      <c r="P1490" s="1">
        <v>287.64999999999998</v>
      </c>
      <c r="Q1490" s="2">
        <f>-+Table1[[#This Row],[Current Record Count]]+Table1[[#This Row],[Adj Record Count]]</f>
        <v>-17</v>
      </c>
      <c r="R1490" s="1">
        <f>+-Table1[[#This Row],[Current Total ADJUSTMENT_AMOUNT]]+Table1[[#This Row],[Adj Total ADJUSTMENT_AMOUNT]]</f>
        <v>-87316.72</v>
      </c>
      <c r="S1490" s="1">
        <f>-Table1[[#This Row],[Current Total CHARGE_AMOUNT]]+Table1[[#This Row],[Adj Total CHARGE_AMOUNT]]</f>
        <v>-126786.55000000002</v>
      </c>
      <c r="T1490" s="1">
        <f>+Table1[[#This Row],[Adj Total TOTAL_COST]]-Table1[[#This Row],[Current Total TOTAL_COST]]</f>
        <v>-20239.492399999999</v>
      </c>
      <c r="U1490" s="1">
        <f>+Table1[[#This Row],[Adj Total CONTRIBUTION_MARGIN]]-Table1[[#This Row],[Current Total CONTRIBUTION_MARGIN]]</f>
        <v>-12034.75</v>
      </c>
      <c r="V1490" s="1">
        <f>+Table1[[#This Row],[Adj Total OPERATING_MARGIN]]-Table1[[#This Row],[Current Total OPERATING_MARGIN]]</f>
        <v>-5961.7400000000007</v>
      </c>
    </row>
    <row r="1491" spans="1:22" x14ac:dyDescent="0.3">
      <c r="A1491" t="s">
        <v>39</v>
      </c>
      <c r="B1491">
        <v>2020</v>
      </c>
      <c r="C1491" t="s">
        <v>23</v>
      </c>
      <c r="D1491" t="s">
        <v>24</v>
      </c>
      <c r="E1491" s="2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2">
        <v>8</v>
      </c>
      <c r="L1491" s="1">
        <v>89054.399999999994</v>
      </c>
      <c r="M1491" s="1">
        <v>112136.09</v>
      </c>
      <c r="N1491" s="1">
        <v>28967.8351</v>
      </c>
      <c r="O1491" s="1">
        <v>4294.2700000000004</v>
      </c>
      <c r="P1491" s="1">
        <v>-5960.67</v>
      </c>
      <c r="Q1491" s="2">
        <f>-+Table1[[#This Row],[Current Record Count]]+Table1[[#This Row],[Adj Record Count]]</f>
        <v>8</v>
      </c>
      <c r="R1491" s="1">
        <f>+-Table1[[#This Row],[Current Total ADJUSTMENT_AMOUNT]]+Table1[[#This Row],[Adj Total ADJUSTMENT_AMOUNT]]</f>
        <v>89054.399999999994</v>
      </c>
      <c r="S1491" s="1">
        <f>-Table1[[#This Row],[Current Total CHARGE_AMOUNT]]+Table1[[#This Row],[Adj Total CHARGE_AMOUNT]]</f>
        <v>112136.09</v>
      </c>
      <c r="T1491" s="1">
        <f>+Table1[[#This Row],[Adj Total TOTAL_COST]]-Table1[[#This Row],[Current Total TOTAL_COST]]</f>
        <v>28967.8351</v>
      </c>
      <c r="U1491" s="1">
        <f>+Table1[[#This Row],[Adj Total CONTRIBUTION_MARGIN]]-Table1[[#This Row],[Current Total CONTRIBUTION_MARGIN]]</f>
        <v>4294.2700000000004</v>
      </c>
      <c r="V1491" s="1">
        <f>+Table1[[#This Row],[Adj Total OPERATING_MARGIN]]-Table1[[#This Row],[Current Total OPERATING_MARGIN]]</f>
        <v>-5960.67</v>
      </c>
    </row>
    <row r="1492" spans="1:22" x14ac:dyDescent="0.3">
      <c r="A1492" t="s">
        <v>78</v>
      </c>
      <c r="B1492">
        <v>2021</v>
      </c>
      <c r="C1492" t="s">
        <v>67</v>
      </c>
      <c r="D1492" t="s">
        <v>67</v>
      </c>
      <c r="E1492" s="2">
        <v>63</v>
      </c>
      <c r="F1492" s="1">
        <v>99362.55</v>
      </c>
      <c r="G1492" s="1">
        <v>150349.07999999999</v>
      </c>
      <c r="H1492" s="1">
        <v>27158.921600000001</v>
      </c>
      <c r="I1492" s="1">
        <v>38886.32</v>
      </c>
      <c r="J1492" s="1">
        <v>29291.71</v>
      </c>
      <c r="K1492" s="2">
        <v>58</v>
      </c>
      <c r="L1492" s="1">
        <v>77144.649999999994</v>
      </c>
      <c r="M1492" s="1">
        <v>112558.25</v>
      </c>
      <c r="N1492" s="1">
        <v>17672.496599999999</v>
      </c>
      <c r="O1492" s="1">
        <v>30363.16</v>
      </c>
      <c r="P1492" s="1">
        <v>23338.1</v>
      </c>
      <c r="Q1492" s="2">
        <f>-+Table1[[#This Row],[Current Record Count]]+Table1[[#This Row],[Adj Record Count]]</f>
        <v>-5</v>
      </c>
      <c r="R1492" s="1">
        <f>+-Table1[[#This Row],[Current Total ADJUSTMENT_AMOUNT]]+Table1[[#This Row],[Adj Total ADJUSTMENT_AMOUNT]]</f>
        <v>-22217.900000000009</v>
      </c>
      <c r="S1492" s="1">
        <f>-Table1[[#This Row],[Current Total CHARGE_AMOUNT]]+Table1[[#This Row],[Adj Total CHARGE_AMOUNT]]</f>
        <v>-37790.829999999987</v>
      </c>
      <c r="T1492" s="1">
        <f>+Table1[[#This Row],[Adj Total TOTAL_COST]]-Table1[[#This Row],[Current Total TOTAL_COST]]</f>
        <v>-9486.4250000000029</v>
      </c>
      <c r="U1492" s="1">
        <f>+Table1[[#This Row],[Adj Total CONTRIBUTION_MARGIN]]-Table1[[#This Row],[Current Total CONTRIBUTION_MARGIN]]</f>
        <v>-8523.16</v>
      </c>
      <c r="V1492" s="1">
        <f>+Table1[[#This Row],[Adj Total OPERATING_MARGIN]]-Table1[[#This Row],[Current Total OPERATING_MARGIN]]</f>
        <v>-5953.6100000000006</v>
      </c>
    </row>
    <row r="1493" spans="1:22" x14ac:dyDescent="0.3">
      <c r="A1493" t="s">
        <v>81</v>
      </c>
      <c r="B1493">
        <v>2022</v>
      </c>
      <c r="C1493" t="s">
        <v>47</v>
      </c>
      <c r="D1493" t="s">
        <v>47</v>
      </c>
      <c r="E1493" s="2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2">
        <v>5</v>
      </c>
      <c r="L1493" s="1">
        <v>27820</v>
      </c>
      <c r="M1493" s="1">
        <v>36284.35</v>
      </c>
      <c r="N1493" s="1">
        <v>15126.806500000001</v>
      </c>
      <c r="O1493" s="1">
        <v>-2445.09</v>
      </c>
      <c r="P1493" s="1">
        <v>-5951.12</v>
      </c>
      <c r="Q1493" s="2">
        <f>-+Table1[[#This Row],[Current Record Count]]+Table1[[#This Row],[Adj Record Count]]</f>
        <v>5</v>
      </c>
      <c r="R1493" s="1">
        <f>+-Table1[[#This Row],[Current Total ADJUSTMENT_AMOUNT]]+Table1[[#This Row],[Adj Total ADJUSTMENT_AMOUNT]]</f>
        <v>27820</v>
      </c>
      <c r="S1493" s="1">
        <f>-Table1[[#This Row],[Current Total CHARGE_AMOUNT]]+Table1[[#This Row],[Adj Total CHARGE_AMOUNT]]</f>
        <v>36284.35</v>
      </c>
      <c r="T1493" s="1">
        <f>+Table1[[#This Row],[Adj Total TOTAL_COST]]-Table1[[#This Row],[Current Total TOTAL_COST]]</f>
        <v>15126.806500000001</v>
      </c>
      <c r="U1493" s="1">
        <f>+Table1[[#This Row],[Adj Total CONTRIBUTION_MARGIN]]-Table1[[#This Row],[Current Total CONTRIBUTION_MARGIN]]</f>
        <v>-2445.09</v>
      </c>
      <c r="V1493" s="1">
        <f>+Table1[[#This Row],[Adj Total OPERATING_MARGIN]]-Table1[[#This Row],[Current Total OPERATING_MARGIN]]</f>
        <v>-5951.12</v>
      </c>
    </row>
    <row r="1494" spans="1:22" x14ac:dyDescent="0.3">
      <c r="A1494" t="s">
        <v>39</v>
      </c>
      <c r="B1494">
        <v>2020</v>
      </c>
      <c r="C1494" t="s">
        <v>29</v>
      </c>
      <c r="D1494" t="s">
        <v>62</v>
      </c>
      <c r="E1494" s="2">
        <v>3</v>
      </c>
      <c r="F1494" s="1">
        <v>1077.75</v>
      </c>
      <c r="G1494" s="1">
        <v>1118</v>
      </c>
      <c r="H1494" s="1">
        <v>180.17089999999999</v>
      </c>
      <c r="I1494" s="1">
        <v>-90.97</v>
      </c>
      <c r="J1494" s="1">
        <v>-139.91999999999999</v>
      </c>
      <c r="K1494" s="2">
        <v>660</v>
      </c>
      <c r="L1494" s="1">
        <v>3252673.43</v>
      </c>
      <c r="M1494" s="1">
        <v>4208365.6100000003</v>
      </c>
      <c r="N1494" s="1">
        <v>933586.2095</v>
      </c>
      <c r="O1494" s="1">
        <v>312957.8</v>
      </c>
      <c r="P1494" s="1">
        <v>-6070.82</v>
      </c>
      <c r="Q1494" s="2">
        <f>-+Table1[[#This Row],[Current Record Count]]+Table1[[#This Row],[Adj Record Count]]</f>
        <v>657</v>
      </c>
      <c r="R1494" s="1">
        <f>+-Table1[[#This Row],[Current Total ADJUSTMENT_AMOUNT]]+Table1[[#This Row],[Adj Total ADJUSTMENT_AMOUNT]]</f>
        <v>3251595.68</v>
      </c>
      <c r="S1494" s="1">
        <f>-Table1[[#This Row],[Current Total CHARGE_AMOUNT]]+Table1[[#This Row],[Adj Total CHARGE_AMOUNT]]</f>
        <v>4207247.6100000003</v>
      </c>
      <c r="T1494" s="1">
        <f>+Table1[[#This Row],[Adj Total TOTAL_COST]]-Table1[[#This Row],[Current Total TOTAL_COST]]</f>
        <v>933406.03859999997</v>
      </c>
      <c r="U1494" s="1">
        <f>+Table1[[#This Row],[Adj Total CONTRIBUTION_MARGIN]]-Table1[[#This Row],[Current Total CONTRIBUTION_MARGIN]]</f>
        <v>313048.76999999996</v>
      </c>
      <c r="V1494" s="1">
        <f>+Table1[[#This Row],[Adj Total OPERATING_MARGIN]]-Table1[[#This Row],[Current Total OPERATING_MARGIN]]</f>
        <v>-5930.9</v>
      </c>
    </row>
    <row r="1495" spans="1:22" x14ac:dyDescent="0.3">
      <c r="A1495" t="s">
        <v>16</v>
      </c>
      <c r="B1495">
        <v>2020</v>
      </c>
      <c r="C1495" t="s">
        <v>47</v>
      </c>
      <c r="D1495" t="s">
        <v>47</v>
      </c>
      <c r="E1495" s="2">
        <v>883</v>
      </c>
      <c r="F1495" s="1">
        <v>360072.3</v>
      </c>
      <c r="G1495" s="1">
        <v>534791.5</v>
      </c>
      <c r="H1495" s="1">
        <v>92413.684599999993</v>
      </c>
      <c r="I1495" s="1">
        <v>104909.62</v>
      </c>
      <c r="J1495" s="1">
        <v>78757.899999999994</v>
      </c>
      <c r="K1495" s="2">
        <v>853</v>
      </c>
      <c r="L1495" s="1">
        <v>239145.29</v>
      </c>
      <c r="M1495" s="1">
        <v>385994.02</v>
      </c>
      <c r="N1495" s="1">
        <v>72205.148000000001</v>
      </c>
      <c r="O1495" s="1">
        <v>93832.5</v>
      </c>
      <c r="P1495" s="1">
        <v>72834.48</v>
      </c>
      <c r="Q1495" s="2">
        <f>-+Table1[[#This Row],[Current Record Count]]+Table1[[#This Row],[Adj Record Count]]</f>
        <v>-30</v>
      </c>
      <c r="R1495" s="1">
        <f>+-Table1[[#This Row],[Current Total ADJUSTMENT_AMOUNT]]+Table1[[#This Row],[Adj Total ADJUSTMENT_AMOUNT]]</f>
        <v>-120927.00999999998</v>
      </c>
      <c r="S1495" s="1">
        <f>-Table1[[#This Row],[Current Total CHARGE_AMOUNT]]+Table1[[#This Row],[Adj Total CHARGE_AMOUNT]]</f>
        <v>-148797.47999999998</v>
      </c>
      <c r="T1495" s="1">
        <f>+Table1[[#This Row],[Adj Total TOTAL_COST]]-Table1[[#This Row],[Current Total TOTAL_COST]]</f>
        <v>-20208.536599999992</v>
      </c>
      <c r="U1495" s="1">
        <f>+Table1[[#This Row],[Adj Total CONTRIBUTION_MARGIN]]-Table1[[#This Row],[Current Total CONTRIBUTION_MARGIN]]</f>
        <v>-11077.119999999995</v>
      </c>
      <c r="V1495" s="1">
        <f>+Table1[[#This Row],[Adj Total OPERATING_MARGIN]]-Table1[[#This Row],[Current Total OPERATING_MARGIN]]</f>
        <v>-5923.4199999999983</v>
      </c>
    </row>
    <row r="1496" spans="1:22" x14ac:dyDescent="0.3">
      <c r="A1496" t="s">
        <v>98</v>
      </c>
      <c r="B1496">
        <v>2024</v>
      </c>
      <c r="C1496" t="s">
        <v>34</v>
      </c>
      <c r="D1496" t="s">
        <v>34</v>
      </c>
      <c r="E1496" s="2">
        <v>3</v>
      </c>
      <c r="F1496" s="1">
        <v>78212.679999999993</v>
      </c>
      <c r="G1496" s="1">
        <v>97491.3</v>
      </c>
      <c r="H1496" s="1">
        <v>45749.424899999998</v>
      </c>
      <c r="I1496" s="1">
        <v>-12747.53</v>
      </c>
      <c r="J1496" s="1">
        <v>-26394.01</v>
      </c>
      <c r="K1496" s="2">
        <v>6</v>
      </c>
      <c r="L1496" s="1">
        <v>163030.69</v>
      </c>
      <c r="M1496" s="1">
        <v>200394.74</v>
      </c>
      <c r="N1496" s="1">
        <v>93840.057400000005</v>
      </c>
      <c r="O1496" s="1">
        <v>-4338.87</v>
      </c>
      <c r="P1496" s="1">
        <v>-32311.759999999998</v>
      </c>
      <c r="Q1496" s="2">
        <f>-+Table1[[#This Row],[Current Record Count]]+Table1[[#This Row],[Adj Record Count]]</f>
        <v>3</v>
      </c>
      <c r="R1496" s="1">
        <f>+-Table1[[#This Row],[Current Total ADJUSTMENT_AMOUNT]]+Table1[[#This Row],[Adj Total ADJUSTMENT_AMOUNT]]</f>
        <v>84818.010000000009</v>
      </c>
      <c r="S1496" s="1">
        <f>-Table1[[#This Row],[Current Total CHARGE_AMOUNT]]+Table1[[#This Row],[Adj Total CHARGE_AMOUNT]]</f>
        <v>102903.43999999999</v>
      </c>
      <c r="T1496" s="1">
        <f>+Table1[[#This Row],[Adj Total TOTAL_COST]]-Table1[[#This Row],[Current Total TOTAL_COST]]</f>
        <v>48090.632500000007</v>
      </c>
      <c r="U1496" s="1">
        <f>+Table1[[#This Row],[Adj Total CONTRIBUTION_MARGIN]]-Table1[[#This Row],[Current Total CONTRIBUTION_MARGIN]]</f>
        <v>8408.66</v>
      </c>
      <c r="V1496" s="1">
        <f>+Table1[[#This Row],[Adj Total OPERATING_MARGIN]]-Table1[[#This Row],[Current Total OPERATING_MARGIN]]</f>
        <v>-5917.75</v>
      </c>
    </row>
    <row r="1497" spans="1:22" x14ac:dyDescent="0.3">
      <c r="A1497" t="s">
        <v>54</v>
      </c>
      <c r="B1497">
        <v>2020</v>
      </c>
      <c r="C1497" t="s">
        <v>17</v>
      </c>
      <c r="D1497" t="s">
        <v>91</v>
      </c>
      <c r="E1497" s="2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2">
        <v>5</v>
      </c>
      <c r="L1497" s="1">
        <v>26447.45</v>
      </c>
      <c r="M1497" s="1">
        <v>53854.26</v>
      </c>
      <c r="N1497" s="1">
        <v>33323.186699999998</v>
      </c>
      <c r="O1497" s="1">
        <v>2227.61</v>
      </c>
      <c r="P1497" s="1">
        <v>-5916.38</v>
      </c>
      <c r="Q1497" s="2">
        <f>-+Table1[[#This Row],[Current Record Count]]+Table1[[#This Row],[Adj Record Count]]</f>
        <v>5</v>
      </c>
      <c r="R1497" s="1">
        <f>+-Table1[[#This Row],[Current Total ADJUSTMENT_AMOUNT]]+Table1[[#This Row],[Adj Total ADJUSTMENT_AMOUNT]]</f>
        <v>26447.45</v>
      </c>
      <c r="S1497" s="1">
        <f>-Table1[[#This Row],[Current Total CHARGE_AMOUNT]]+Table1[[#This Row],[Adj Total CHARGE_AMOUNT]]</f>
        <v>53854.26</v>
      </c>
      <c r="T1497" s="1">
        <f>+Table1[[#This Row],[Adj Total TOTAL_COST]]-Table1[[#This Row],[Current Total TOTAL_COST]]</f>
        <v>33323.186699999998</v>
      </c>
      <c r="U1497" s="1">
        <f>+Table1[[#This Row],[Adj Total CONTRIBUTION_MARGIN]]-Table1[[#This Row],[Current Total CONTRIBUTION_MARGIN]]</f>
        <v>2227.61</v>
      </c>
      <c r="V1497" s="1">
        <f>+Table1[[#This Row],[Adj Total OPERATING_MARGIN]]-Table1[[#This Row],[Current Total OPERATING_MARGIN]]</f>
        <v>-5916.38</v>
      </c>
    </row>
    <row r="1498" spans="1:22" x14ac:dyDescent="0.3">
      <c r="A1498" t="s">
        <v>54</v>
      </c>
      <c r="B1498">
        <v>2024</v>
      </c>
      <c r="C1498" t="s">
        <v>23</v>
      </c>
      <c r="D1498" t="s">
        <v>77</v>
      </c>
      <c r="E1498" s="2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2">
        <v>8</v>
      </c>
      <c r="L1498" s="1">
        <v>58620.43</v>
      </c>
      <c r="M1498" s="1">
        <v>75637.990000000005</v>
      </c>
      <c r="N1498" s="1">
        <v>22825.7225</v>
      </c>
      <c r="O1498" s="1">
        <v>-1432</v>
      </c>
      <c r="P1498" s="1">
        <v>-5896.96</v>
      </c>
      <c r="Q1498" s="2">
        <f>-+Table1[[#This Row],[Current Record Count]]+Table1[[#This Row],[Adj Record Count]]</f>
        <v>8</v>
      </c>
      <c r="R1498" s="1">
        <f>+-Table1[[#This Row],[Current Total ADJUSTMENT_AMOUNT]]+Table1[[#This Row],[Adj Total ADJUSTMENT_AMOUNT]]</f>
        <v>58620.43</v>
      </c>
      <c r="S1498" s="1">
        <f>-Table1[[#This Row],[Current Total CHARGE_AMOUNT]]+Table1[[#This Row],[Adj Total CHARGE_AMOUNT]]</f>
        <v>75637.990000000005</v>
      </c>
      <c r="T1498" s="1">
        <f>+Table1[[#This Row],[Adj Total TOTAL_COST]]-Table1[[#This Row],[Current Total TOTAL_COST]]</f>
        <v>22825.7225</v>
      </c>
      <c r="U1498" s="1">
        <f>+Table1[[#This Row],[Adj Total CONTRIBUTION_MARGIN]]-Table1[[#This Row],[Current Total CONTRIBUTION_MARGIN]]</f>
        <v>-1432</v>
      </c>
      <c r="V1498" s="1">
        <f>+Table1[[#This Row],[Adj Total OPERATING_MARGIN]]-Table1[[#This Row],[Current Total OPERATING_MARGIN]]</f>
        <v>-5896.96</v>
      </c>
    </row>
    <row r="1499" spans="1:22" x14ac:dyDescent="0.3">
      <c r="A1499" t="s">
        <v>54</v>
      </c>
      <c r="B1499">
        <v>2021</v>
      </c>
      <c r="C1499" t="s">
        <v>23</v>
      </c>
      <c r="D1499" t="s">
        <v>77</v>
      </c>
      <c r="E1499" s="2">
        <v>1</v>
      </c>
      <c r="F1499" s="1">
        <v>143.19</v>
      </c>
      <c r="G1499" s="1">
        <v>190</v>
      </c>
      <c r="H1499" s="1">
        <v>110.7576</v>
      </c>
      <c r="I1499" s="1">
        <v>-28.53</v>
      </c>
      <c r="J1499" s="1">
        <v>-63.09</v>
      </c>
      <c r="K1499" s="2">
        <v>13</v>
      </c>
      <c r="L1499" s="1">
        <v>57782.81</v>
      </c>
      <c r="M1499" s="1">
        <v>69143.259999999995</v>
      </c>
      <c r="N1499" s="1">
        <v>17674.4025</v>
      </c>
      <c r="O1499" s="1">
        <v>-2060.85</v>
      </c>
      <c r="P1499" s="1">
        <v>-5947.89</v>
      </c>
      <c r="Q1499" s="2">
        <f>-+Table1[[#This Row],[Current Record Count]]+Table1[[#This Row],[Adj Record Count]]</f>
        <v>12</v>
      </c>
      <c r="R1499" s="1">
        <f>+-Table1[[#This Row],[Current Total ADJUSTMENT_AMOUNT]]+Table1[[#This Row],[Adj Total ADJUSTMENT_AMOUNT]]</f>
        <v>57639.619999999995</v>
      </c>
      <c r="S1499" s="1">
        <f>-Table1[[#This Row],[Current Total CHARGE_AMOUNT]]+Table1[[#This Row],[Adj Total CHARGE_AMOUNT]]</f>
        <v>68953.259999999995</v>
      </c>
      <c r="T1499" s="1">
        <f>+Table1[[#This Row],[Adj Total TOTAL_COST]]-Table1[[#This Row],[Current Total TOTAL_COST]]</f>
        <v>17563.644899999999</v>
      </c>
      <c r="U1499" s="1">
        <f>+Table1[[#This Row],[Adj Total CONTRIBUTION_MARGIN]]-Table1[[#This Row],[Current Total CONTRIBUTION_MARGIN]]</f>
        <v>-2032.32</v>
      </c>
      <c r="V1499" s="1">
        <f>+Table1[[#This Row],[Adj Total OPERATING_MARGIN]]-Table1[[#This Row],[Current Total OPERATING_MARGIN]]</f>
        <v>-5884.8</v>
      </c>
    </row>
    <row r="1500" spans="1:22" x14ac:dyDescent="0.3">
      <c r="A1500" t="s">
        <v>39</v>
      </c>
      <c r="B1500">
        <v>2022</v>
      </c>
      <c r="C1500" t="s">
        <v>17</v>
      </c>
      <c r="D1500" t="s">
        <v>18</v>
      </c>
      <c r="E1500" s="2">
        <v>1</v>
      </c>
      <c r="F1500" s="1">
        <v>0</v>
      </c>
      <c r="G1500" s="1">
        <v>0</v>
      </c>
      <c r="H1500" s="1">
        <v>71.287199999999999</v>
      </c>
      <c r="I1500" s="1">
        <v>-71.290000000000006</v>
      </c>
      <c r="J1500" s="1">
        <v>-71.290000000000006</v>
      </c>
      <c r="K1500" s="2">
        <v>12</v>
      </c>
      <c r="L1500" s="1">
        <v>127692.29</v>
      </c>
      <c r="M1500" s="1">
        <v>157346.5</v>
      </c>
      <c r="N1500" s="1">
        <v>47397.993900000001</v>
      </c>
      <c r="O1500" s="1">
        <v>9957.7800000000007</v>
      </c>
      <c r="P1500" s="1">
        <v>-5948.02</v>
      </c>
      <c r="Q1500" s="2">
        <f>-+Table1[[#This Row],[Current Record Count]]+Table1[[#This Row],[Adj Record Count]]</f>
        <v>11</v>
      </c>
      <c r="R1500" s="1">
        <f>+-Table1[[#This Row],[Current Total ADJUSTMENT_AMOUNT]]+Table1[[#This Row],[Adj Total ADJUSTMENT_AMOUNT]]</f>
        <v>127692.29</v>
      </c>
      <c r="S1500" s="1">
        <f>-Table1[[#This Row],[Current Total CHARGE_AMOUNT]]+Table1[[#This Row],[Adj Total CHARGE_AMOUNT]]</f>
        <v>157346.5</v>
      </c>
      <c r="T1500" s="1">
        <f>+Table1[[#This Row],[Adj Total TOTAL_COST]]-Table1[[#This Row],[Current Total TOTAL_COST]]</f>
        <v>47326.706700000002</v>
      </c>
      <c r="U1500" s="1">
        <f>+Table1[[#This Row],[Adj Total CONTRIBUTION_MARGIN]]-Table1[[#This Row],[Current Total CONTRIBUTION_MARGIN]]</f>
        <v>10029.070000000002</v>
      </c>
      <c r="V1500" s="1">
        <f>+Table1[[#This Row],[Adj Total OPERATING_MARGIN]]-Table1[[#This Row],[Current Total OPERATING_MARGIN]]</f>
        <v>-5876.7300000000005</v>
      </c>
    </row>
    <row r="1501" spans="1:22" x14ac:dyDescent="0.3">
      <c r="A1501" t="s">
        <v>81</v>
      </c>
      <c r="B1501">
        <v>2025</v>
      </c>
      <c r="C1501" t="s">
        <v>47</v>
      </c>
      <c r="D1501" t="s">
        <v>47</v>
      </c>
      <c r="E1501" s="2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2">
        <v>21</v>
      </c>
      <c r="L1501" s="1">
        <v>509891.44</v>
      </c>
      <c r="M1501" s="1">
        <v>640202.92000000004</v>
      </c>
      <c r="N1501" s="1">
        <v>46461.373200000002</v>
      </c>
      <c r="O1501" s="1">
        <v>2905.11</v>
      </c>
      <c r="P1501" s="1">
        <v>-5848.53</v>
      </c>
      <c r="Q1501" s="2">
        <f>-+Table1[[#This Row],[Current Record Count]]+Table1[[#This Row],[Adj Record Count]]</f>
        <v>21</v>
      </c>
      <c r="R1501" s="1">
        <f>+-Table1[[#This Row],[Current Total ADJUSTMENT_AMOUNT]]+Table1[[#This Row],[Adj Total ADJUSTMENT_AMOUNT]]</f>
        <v>509891.44</v>
      </c>
      <c r="S1501" s="1">
        <f>-Table1[[#This Row],[Current Total CHARGE_AMOUNT]]+Table1[[#This Row],[Adj Total CHARGE_AMOUNT]]</f>
        <v>640202.92000000004</v>
      </c>
      <c r="T1501" s="1">
        <f>+Table1[[#This Row],[Adj Total TOTAL_COST]]-Table1[[#This Row],[Current Total TOTAL_COST]]</f>
        <v>46461.373200000002</v>
      </c>
      <c r="U1501" s="1">
        <f>+Table1[[#This Row],[Adj Total CONTRIBUTION_MARGIN]]-Table1[[#This Row],[Current Total CONTRIBUTION_MARGIN]]</f>
        <v>2905.11</v>
      </c>
      <c r="V1501" s="1">
        <f>+Table1[[#This Row],[Adj Total OPERATING_MARGIN]]-Table1[[#This Row],[Current Total OPERATING_MARGIN]]</f>
        <v>-5848.53</v>
      </c>
    </row>
    <row r="1502" spans="1:22" x14ac:dyDescent="0.3">
      <c r="A1502" t="s">
        <v>31</v>
      </c>
      <c r="B1502">
        <v>2020</v>
      </c>
      <c r="C1502" t="s">
        <v>20</v>
      </c>
      <c r="D1502" t="s">
        <v>49</v>
      </c>
      <c r="E1502" s="2">
        <v>8</v>
      </c>
      <c r="F1502" s="1">
        <v>50698.35</v>
      </c>
      <c r="G1502" s="1">
        <v>84550.38</v>
      </c>
      <c r="H1502" s="1">
        <v>28507.970300000001</v>
      </c>
      <c r="I1502" s="1">
        <v>841.07</v>
      </c>
      <c r="J1502" s="1">
        <v>-4410.3500000000004</v>
      </c>
      <c r="K1502" s="2">
        <v>3</v>
      </c>
      <c r="L1502" s="1">
        <v>30041.1</v>
      </c>
      <c r="M1502" s="1">
        <v>33618.04</v>
      </c>
      <c r="N1502" s="1">
        <v>10943.713900000001</v>
      </c>
      <c r="O1502" s="1">
        <v>-8198.9599999999991</v>
      </c>
      <c r="P1502" s="1">
        <v>-10222.44</v>
      </c>
      <c r="Q1502" s="2">
        <f>-+Table1[[#This Row],[Current Record Count]]+Table1[[#This Row],[Adj Record Count]]</f>
        <v>-5</v>
      </c>
      <c r="R1502" s="1">
        <f>+-Table1[[#This Row],[Current Total ADJUSTMENT_AMOUNT]]+Table1[[#This Row],[Adj Total ADJUSTMENT_AMOUNT]]</f>
        <v>-20657.25</v>
      </c>
      <c r="S1502" s="1">
        <f>-Table1[[#This Row],[Current Total CHARGE_AMOUNT]]+Table1[[#This Row],[Adj Total CHARGE_AMOUNT]]</f>
        <v>-50932.340000000004</v>
      </c>
      <c r="T1502" s="1">
        <f>+Table1[[#This Row],[Adj Total TOTAL_COST]]-Table1[[#This Row],[Current Total TOTAL_COST]]</f>
        <v>-17564.256399999998</v>
      </c>
      <c r="U1502" s="1">
        <f>+Table1[[#This Row],[Adj Total CONTRIBUTION_MARGIN]]-Table1[[#This Row],[Current Total CONTRIBUTION_MARGIN]]</f>
        <v>-9040.0299999999988</v>
      </c>
      <c r="V1502" s="1">
        <f>+Table1[[#This Row],[Adj Total OPERATING_MARGIN]]-Table1[[#This Row],[Current Total OPERATING_MARGIN]]</f>
        <v>-5812.09</v>
      </c>
    </row>
    <row r="1503" spans="1:22" x14ac:dyDescent="0.3">
      <c r="A1503" t="s">
        <v>16</v>
      </c>
      <c r="B1503">
        <v>2020</v>
      </c>
      <c r="C1503" t="s">
        <v>17</v>
      </c>
      <c r="D1503" t="s">
        <v>18</v>
      </c>
      <c r="E1503" s="2">
        <v>136</v>
      </c>
      <c r="F1503" s="1">
        <v>144282.15</v>
      </c>
      <c r="G1503" s="1">
        <v>189584.73</v>
      </c>
      <c r="H1503" s="1">
        <v>30665.153900000001</v>
      </c>
      <c r="I1503" s="1">
        <v>24313.66</v>
      </c>
      <c r="J1503" s="1">
        <v>14108.13</v>
      </c>
      <c r="K1503" s="2">
        <v>107</v>
      </c>
      <c r="L1503" s="1">
        <v>43110.400000000001</v>
      </c>
      <c r="M1503" s="1">
        <v>58550.22</v>
      </c>
      <c r="N1503" s="1">
        <v>6818.0290000000005</v>
      </c>
      <c r="O1503" s="1">
        <v>10863.31</v>
      </c>
      <c r="P1503" s="1">
        <v>8302.1</v>
      </c>
      <c r="Q1503" s="2">
        <f>-+Table1[[#This Row],[Current Record Count]]+Table1[[#This Row],[Adj Record Count]]</f>
        <v>-29</v>
      </c>
      <c r="R1503" s="1">
        <f>+-Table1[[#This Row],[Current Total ADJUSTMENT_AMOUNT]]+Table1[[#This Row],[Adj Total ADJUSTMENT_AMOUNT]]</f>
        <v>-101171.75</v>
      </c>
      <c r="S1503" s="1">
        <f>-Table1[[#This Row],[Current Total CHARGE_AMOUNT]]+Table1[[#This Row],[Adj Total CHARGE_AMOUNT]]</f>
        <v>-131034.51000000001</v>
      </c>
      <c r="T1503" s="1">
        <f>+Table1[[#This Row],[Adj Total TOTAL_COST]]-Table1[[#This Row],[Current Total TOTAL_COST]]</f>
        <v>-23847.124900000003</v>
      </c>
      <c r="U1503" s="1">
        <f>+Table1[[#This Row],[Adj Total CONTRIBUTION_MARGIN]]-Table1[[#This Row],[Current Total CONTRIBUTION_MARGIN]]</f>
        <v>-13450.35</v>
      </c>
      <c r="V1503" s="1">
        <f>+Table1[[#This Row],[Adj Total OPERATING_MARGIN]]-Table1[[#This Row],[Current Total OPERATING_MARGIN]]</f>
        <v>-5806.0299999999988</v>
      </c>
    </row>
    <row r="1504" spans="1:22" x14ac:dyDescent="0.3">
      <c r="A1504" t="s">
        <v>16</v>
      </c>
      <c r="B1504">
        <v>2022</v>
      </c>
      <c r="C1504" t="s">
        <v>23</v>
      </c>
      <c r="D1504" t="s">
        <v>40</v>
      </c>
      <c r="E1504" s="2">
        <v>172</v>
      </c>
      <c r="F1504" s="1">
        <v>57952.26</v>
      </c>
      <c r="G1504" s="1">
        <v>88584.55</v>
      </c>
      <c r="H1504" s="1">
        <v>8424.5681000000004</v>
      </c>
      <c r="I1504" s="1">
        <v>26666.21</v>
      </c>
      <c r="J1504" s="1">
        <v>24315.11</v>
      </c>
      <c r="K1504" s="2">
        <v>169</v>
      </c>
      <c r="L1504" s="1">
        <v>49473.97</v>
      </c>
      <c r="M1504" s="1">
        <v>70734.149999999994</v>
      </c>
      <c r="N1504" s="1">
        <v>4832.9627</v>
      </c>
      <c r="O1504" s="1">
        <v>19722.88</v>
      </c>
      <c r="P1504" s="1">
        <v>18534.61</v>
      </c>
      <c r="Q1504" s="2">
        <f>-+Table1[[#This Row],[Current Record Count]]+Table1[[#This Row],[Adj Record Count]]</f>
        <v>-3</v>
      </c>
      <c r="R1504" s="1">
        <f>+-Table1[[#This Row],[Current Total ADJUSTMENT_AMOUNT]]+Table1[[#This Row],[Adj Total ADJUSTMENT_AMOUNT]]</f>
        <v>-8478.2900000000009</v>
      </c>
      <c r="S1504" s="1">
        <f>-Table1[[#This Row],[Current Total CHARGE_AMOUNT]]+Table1[[#This Row],[Adj Total CHARGE_AMOUNT]]</f>
        <v>-17850.400000000009</v>
      </c>
      <c r="T1504" s="1">
        <f>+Table1[[#This Row],[Adj Total TOTAL_COST]]-Table1[[#This Row],[Current Total TOTAL_COST]]</f>
        <v>-3591.6054000000004</v>
      </c>
      <c r="U1504" s="1">
        <f>+Table1[[#This Row],[Adj Total CONTRIBUTION_MARGIN]]-Table1[[#This Row],[Current Total CONTRIBUTION_MARGIN]]</f>
        <v>-6943.3299999999981</v>
      </c>
      <c r="V1504" s="1">
        <f>+Table1[[#This Row],[Adj Total OPERATING_MARGIN]]-Table1[[#This Row],[Current Total OPERATING_MARGIN]]</f>
        <v>-5780.5</v>
      </c>
    </row>
    <row r="1505" spans="1:22" x14ac:dyDescent="0.3">
      <c r="A1505" t="s">
        <v>27</v>
      </c>
      <c r="B1505">
        <v>2024</v>
      </c>
      <c r="C1505" t="s">
        <v>29</v>
      </c>
      <c r="D1505" t="s">
        <v>30</v>
      </c>
      <c r="E1505" s="2">
        <v>32</v>
      </c>
      <c r="F1505" s="1">
        <v>57794.86</v>
      </c>
      <c r="G1505" s="1">
        <v>67551</v>
      </c>
      <c r="H1505" s="1">
        <v>11201.938599999999</v>
      </c>
      <c r="I1505" s="1">
        <v>5646.99</v>
      </c>
      <c r="J1505" s="1">
        <v>1743.55</v>
      </c>
      <c r="K1505" s="2">
        <v>49</v>
      </c>
      <c r="L1505" s="1">
        <v>360813.71</v>
      </c>
      <c r="M1505" s="1">
        <v>385868.29</v>
      </c>
      <c r="N1505" s="1">
        <v>58908.659899999999</v>
      </c>
      <c r="O1505" s="1">
        <v>13901.48</v>
      </c>
      <c r="P1505" s="1">
        <v>-4036.53</v>
      </c>
      <c r="Q1505" s="2">
        <f>-+Table1[[#This Row],[Current Record Count]]+Table1[[#This Row],[Adj Record Count]]</f>
        <v>17</v>
      </c>
      <c r="R1505" s="1">
        <f>+-Table1[[#This Row],[Current Total ADJUSTMENT_AMOUNT]]+Table1[[#This Row],[Adj Total ADJUSTMENT_AMOUNT]]</f>
        <v>303018.85000000003</v>
      </c>
      <c r="S1505" s="1">
        <f>-Table1[[#This Row],[Current Total CHARGE_AMOUNT]]+Table1[[#This Row],[Adj Total CHARGE_AMOUNT]]</f>
        <v>318317.28999999998</v>
      </c>
      <c r="T1505" s="1">
        <f>+Table1[[#This Row],[Adj Total TOTAL_COST]]-Table1[[#This Row],[Current Total TOTAL_COST]]</f>
        <v>47706.721299999997</v>
      </c>
      <c r="U1505" s="1">
        <f>+Table1[[#This Row],[Adj Total CONTRIBUTION_MARGIN]]-Table1[[#This Row],[Current Total CONTRIBUTION_MARGIN]]</f>
        <v>8254.49</v>
      </c>
      <c r="V1505" s="1">
        <f>+Table1[[#This Row],[Adj Total OPERATING_MARGIN]]-Table1[[#This Row],[Current Total OPERATING_MARGIN]]</f>
        <v>-5780.08</v>
      </c>
    </row>
    <row r="1506" spans="1:22" x14ac:dyDescent="0.3">
      <c r="A1506" t="s">
        <v>82</v>
      </c>
      <c r="B1506">
        <v>2021</v>
      </c>
      <c r="C1506" t="s">
        <v>20</v>
      </c>
      <c r="D1506" t="s">
        <v>64</v>
      </c>
      <c r="E1506" s="2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2">
        <v>4</v>
      </c>
      <c r="L1506" s="1">
        <v>37313.660000000003</v>
      </c>
      <c r="M1506" s="1">
        <v>80093.820000000007</v>
      </c>
      <c r="N1506" s="1">
        <v>49803.844700000001</v>
      </c>
      <c r="O1506" s="1">
        <v>4330.17</v>
      </c>
      <c r="P1506" s="1">
        <v>-5753.2</v>
      </c>
      <c r="Q1506" s="2">
        <f>-+Table1[[#This Row],[Current Record Count]]+Table1[[#This Row],[Adj Record Count]]</f>
        <v>4</v>
      </c>
      <c r="R1506" s="1">
        <f>+-Table1[[#This Row],[Current Total ADJUSTMENT_AMOUNT]]+Table1[[#This Row],[Adj Total ADJUSTMENT_AMOUNT]]</f>
        <v>37313.660000000003</v>
      </c>
      <c r="S1506" s="1">
        <f>-Table1[[#This Row],[Current Total CHARGE_AMOUNT]]+Table1[[#This Row],[Adj Total CHARGE_AMOUNT]]</f>
        <v>80093.820000000007</v>
      </c>
      <c r="T1506" s="1">
        <f>+Table1[[#This Row],[Adj Total TOTAL_COST]]-Table1[[#This Row],[Current Total TOTAL_COST]]</f>
        <v>49803.844700000001</v>
      </c>
      <c r="U1506" s="1">
        <f>+Table1[[#This Row],[Adj Total CONTRIBUTION_MARGIN]]-Table1[[#This Row],[Current Total CONTRIBUTION_MARGIN]]</f>
        <v>4330.17</v>
      </c>
      <c r="V1506" s="1">
        <f>+Table1[[#This Row],[Adj Total OPERATING_MARGIN]]-Table1[[#This Row],[Current Total OPERATING_MARGIN]]</f>
        <v>-5753.2</v>
      </c>
    </row>
    <row r="1507" spans="1:22" x14ac:dyDescent="0.3">
      <c r="A1507" t="s">
        <v>25</v>
      </c>
      <c r="B1507">
        <v>2020</v>
      </c>
      <c r="C1507" t="s">
        <v>17</v>
      </c>
      <c r="D1507" t="s">
        <v>107</v>
      </c>
      <c r="E1507" s="2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2">
        <v>32</v>
      </c>
      <c r="L1507" s="1">
        <v>74251.27</v>
      </c>
      <c r="M1507" s="1">
        <v>91904.639999999999</v>
      </c>
      <c r="N1507" s="1">
        <v>23315.0255</v>
      </c>
      <c r="O1507" s="1">
        <v>1377.21</v>
      </c>
      <c r="P1507" s="1">
        <v>-5719.86</v>
      </c>
      <c r="Q1507" s="2">
        <f>-+Table1[[#This Row],[Current Record Count]]+Table1[[#This Row],[Adj Record Count]]</f>
        <v>32</v>
      </c>
      <c r="R1507" s="1">
        <f>+-Table1[[#This Row],[Current Total ADJUSTMENT_AMOUNT]]+Table1[[#This Row],[Adj Total ADJUSTMENT_AMOUNT]]</f>
        <v>74251.27</v>
      </c>
      <c r="S1507" s="1">
        <f>-Table1[[#This Row],[Current Total CHARGE_AMOUNT]]+Table1[[#This Row],[Adj Total CHARGE_AMOUNT]]</f>
        <v>91904.639999999999</v>
      </c>
      <c r="T1507" s="1">
        <f>+Table1[[#This Row],[Adj Total TOTAL_COST]]-Table1[[#This Row],[Current Total TOTAL_COST]]</f>
        <v>23315.0255</v>
      </c>
      <c r="U1507" s="1">
        <f>+Table1[[#This Row],[Adj Total CONTRIBUTION_MARGIN]]-Table1[[#This Row],[Current Total CONTRIBUTION_MARGIN]]</f>
        <v>1377.21</v>
      </c>
      <c r="V1507" s="1">
        <f>+Table1[[#This Row],[Adj Total OPERATING_MARGIN]]-Table1[[#This Row],[Current Total OPERATING_MARGIN]]</f>
        <v>-5719.86</v>
      </c>
    </row>
    <row r="1508" spans="1:22" x14ac:dyDescent="0.3">
      <c r="A1508" t="s">
        <v>33</v>
      </c>
      <c r="B1508">
        <v>2025</v>
      </c>
      <c r="C1508" t="s">
        <v>23</v>
      </c>
      <c r="D1508" t="s">
        <v>24</v>
      </c>
      <c r="E1508" s="2">
        <v>39</v>
      </c>
      <c r="F1508" s="1">
        <v>226015.82</v>
      </c>
      <c r="G1508" s="1">
        <v>261805.63</v>
      </c>
      <c r="H1508" s="1">
        <v>27383.4231</v>
      </c>
      <c r="I1508" s="1">
        <v>14380.02</v>
      </c>
      <c r="J1508" s="1">
        <v>5823.8</v>
      </c>
      <c r="K1508" s="2">
        <v>2</v>
      </c>
      <c r="L1508" s="1">
        <v>99.29</v>
      </c>
      <c r="M1508" s="1">
        <v>363.49</v>
      </c>
      <c r="N1508" s="1">
        <v>52.323999999999998</v>
      </c>
      <c r="O1508" s="1">
        <v>122.07</v>
      </c>
      <c r="P1508" s="1">
        <v>106.46</v>
      </c>
      <c r="Q1508" s="2">
        <f>-+Table1[[#This Row],[Current Record Count]]+Table1[[#This Row],[Adj Record Count]]</f>
        <v>-37</v>
      </c>
      <c r="R1508" s="1">
        <f>+-Table1[[#This Row],[Current Total ADJUSTMENT_AMOUNT]]+Table1[[#This Row],[Adj Total ADJUSTMENT_AMOUNT]]</f>
        <v>-225916.53</v>
      </c>
      <c r="S1508" s="1">
        <f>-Table1[[#This Row],[Current Total CHARGE_AMOUNT]]+Table1[[#This Row],[Adj Total CHARGE_AMOUNT]]</f>
        <v>-261442.14</v>
      </c>
      <c r="T1508" s="1">
        <f>+Table1[[#This Row],[Adj Total TOTAL_COST]]-Table1[[#This Row],[Current Total TOTAL_COST]]</f>
        <v>-27331.099099999999</v>
      </c>
      <c r="U1508" s="1">
        <f>+Table1[[#This Row],[Adj Total CONTRIBUTION_MARGIN]]-Table1[[#This Row],[Current Total CONTRIBUTION_MARGIN]]</f>
        <v>-14257.95</v>
      </c>
      <c r="V1508" s="1">
        <f>+Table1[[#This Row],[Adj Total OPERATING_MARGIN]]-Table1[[#This Row],[Current Total OPERATING_MARGIN]]</f>
        <v>-5717.34</v>
      </c>
    </row>
    <row r="1509" spans="1:22" x14ac:dyDescent="0.3">
      <c r="A1509" t="s">
        <v>78</v>
      </c>
      <c r="B1509">
        <v>2021</v>
      </c>
      <c r="C1509" t="s">
        <v>20</v>
      </c>
      <c r="D1509" t="s">
        <v>100</v>
      </c>
      <c r="E1509" s="2">
        <v>11</v>
      </c>
      <c r="F1509" s="1">
        <v>34318.370000000003</v>
      </c>
      <c r="G1509" s="1">
        <v>80132.44</v>
      </c>
      <c r="H1509" s="1">
        <v>37315.449699999997</v>
      </c>
      <c r="I1509" s="1">
        <v>17998.72</v>
      </c>
      <c r="J1509" s="1">
        <v>8697.01</v>
      </c>
      <c r="K1509" s="2">
        <v>4</v>
      </c>
      <c r="L1509" s="1">
        <v>6299.3</v>
      </c>
      <c r="M1509" s="1">
        <v>10104</v>
      </c>
      <c r="N1509" s="1">
        <v>1021.8284</v>
      </c>
      <c r="O1509" s="1">
        <v>3321.17</v>
      </c>
      <c r="P1509" s="1">
        <v>2981.27</v>
      </c>
      <c r="Q1509" s="2">
        <f>-+Table1[[#This Row],[Current Record Count]]+Table1[[#This Row],[Adj Record Count]]</f>
        <v>-7</v>
      </c>
      <c r="R1509" s="1">
        <f>+-Table1[[#This Row],[Current Total ADJUSTMENT_AMOUNT]]+Table1[[#This Row],[Adj Total ADJUSTMENT_AMOUNT]]</f>
        <v>-28019.070000000003</v>
      </c>
      <c r="S1509" s="1">
        <f>-Table1[[#This Row],[Current Total CHARGE_AMOUNT]]+Table1[[#This Row],[Adj Total CHARGE_AMOUNT]]</f>
        <v>-70028.44</v>
      </c>
      <c r="T1509" s="1">
        <f>+Table1[[#This Row],[Adj Total TOTAL_COST]]-Table1[[#This Row],[Current Total TOTAL_COST]]</f>
        <v>-36293.621299999999</v>
      </c>
      <c r="U1509" s="1">
        <f>+Table1[[#This Row],[Adj Total CONTRIBUTION_MARGIN]]-Table1[[#This Row],[Current Total CONTRIBUTION_MARGIN]]</f>
        <v>-14677.550000000001</v>
      </c>
      <c r="V1509" s="1">
        <f>+Table1[[#This Row],[Adj Total OPERATING_MARGIN]]-Table1[[#This Row],[Current Total OPERATING_MARGIN]]</f>
        <v>-5715.74</v>
      </c>
    </row>
    <row r="1510" spans="1:22" x14ac:dyDescent="0.3">
      <c r="A1510" t="s">
        <v>31</v>
      </c>
      <c r="B1510">
        <v>2023</v>
      </c>
      <c r="C1510" t="s">
        <v>20</v>
      </c>
      <c r="D1510" t="s">
        <v>93</v>
      </c>
      <c r="E1510" s="2">
        <v>6</v>
      </c>
      <c r="F1510" s="1">
        <v>30677.22</v>
      </c>
      <c r="G1510" s="1">
        <v>44835.03</v>
      </c>
      <c r="H1510" s="1">
        <v>20466.766500000002</v>
      </c>
      <c r="I1510" s="1">
        <v>4064.25</v>
      </c>
      <c r="J1510" s="1">
        <v>-1995.7</v>
      </c>
      <c r="K1510" s="2">
        <v>3</v>
      </c>
      <c r="L1510" s="1">
        <v>22969.27</v>
      </c>
      <c r="M1510" s="1">
        <v>26010.37</v>
      </c>
      <c r="N1510" s="1">
        <v>10870.5838</v>
      </c>
      <c r="O1510" s="1">
        <v>-4024.09</v>
      </c>
      <c r="P1510" s="1">
        <v>-7709.94</v>
      </c>
      <c r="Q1510" s="2">
        <f>-+Table1[[#This Row],[Current Record Count]]+Table1[[#This Row],[Adj Record Count]]</f>
        <v>-3</v>
      </c>
      <c r="R1510" s="1">
        <f>+-Table1[[#This Row],[Current Total ADJUSTMENT_AMOUNT]]+Table1[[#This Row],[Adj Total ADJUSTMENT_AMOUNT]]</f>
        <v>-7707.9500000000007</v>
      </c>
      <c r="S1510" s="1">
        <f>-Table1[[#This Row],[Current Total CHARGE_AMOUNT]]+Table1[[#This Row],[Adj Total CHARGE_AMOUNT]]</f>
        <v>-18824.66</v>
      </c>
      <c r="T1510" s="1">
        <f>+Table1[[#This Row],[Adj Total TOTAL_COST]]-Table1[[#This Row],[Current Total TOTAL_COST]]</f>
        <v>-9596.1827000000012</v>
      </c>
      <c r="U1510" s="1">
        <f>+Table1[[#This Row],[Adj Total CONTRIBUTION_MARGIN]]-Table1[[#This Row],[Current Total CONTRIBUTION_MARGIN]]</f>
        <v>-8088.34</v>
      </c>
      <c r="V1510" s="1">
        <f>+Table1[[#This Row],[Adj Total OPERATING_MARGIN]]-Table1[[#This Row],[Current Total OPERATING_MARGIN]]</f>
        <v>-5714.24</v>
      </c>
    </row>
    <row r="1511" spans="1:22" x14ac:dyDescent="0.3">
      <c r="A1511" t="s">
        <v>16</v>
      </c>
      <c r="B1511">
        <v>2025</v>
      </c>
      <c r="C1511" t="s">
        <v>23</v>
      </c>
      <c r="D1511" t="s">
        <v>94</v>
      </c>
      <c r="E1511" s="2">
        <v>53</v>
      </c>
      <c r="F1511" s="1">
        <v>68017.820000000007</v>
      </c>
      <c r="G1511" s="1">
        <v>84374.85</v>
      </c>
      <c r="H1511" s="1">
        <v>9961.9706999999999</v>
      </c>
      <c r="I1511" s="1">
        <v>12782.03</v>
      </c>
      <c r="J1511" s="1">
        <v>8744.7099999999991</v>
      </c>
      <c r="K1511" s="2">
        <v>37</v>
      </c>
      <c r="L1511" s="1">
        <v>13383.2</v>
      </c>
      <c r="M1511" s="1">
        <v>22308.65</v>
      </c>
      <c r="N1511" s="1">
        <v>4621.5393999999997</v>
      </c>
      <c r="O1511" s="1">
        <v>5246.11</v>
      </c>
      <c r="P1511" s="1">
        <v>3070.17</v>
      </c>
      <c r="Q1511" s="2">
        <f>-+Table1[[#This Row],[Current Record Count]]+Table1[[#This Row],[Adj Record Count]]</f>
        <v>-16</v>
      </c>
      <c r="R1511" s="1">
        <f>+-Table1[[#This Row],[Current Total ADJUSTMENT_AMOUNT]]+Table1[[#This Row],[Adj Total ADJUSTMENT_AMOUNT]]</f>
        <v>-54634.62000000001</v>
      </c>
      <c r="S1511" s="1">
        <f>-Table1[[#This Row],[Current Total CHARGE_AMOUNT]]+Table1[[#This Row],[Adj Total CHARGE_AMOUNT]]</f>
        <v>-62066.200000000004</v>
      </c>
      <c r="T1511" s="1">
        <f>+Table1[[#This Row],[Adj Total TOTAL_COST]]-Table1[[#This Row],[Current Total TOTAL_COST]]</f>
        <v>-5340.4313000000002</v>
      </c>
      <c r="U1511" s="1">
        <f>+Table1[[#This Row],[Adj Total CONTRIBUTION_MARGIN]]-Table1[[#This Row],[Current Total CONTRIBUTION_MARGIN]]</f>
        <v>-7535.920000000001</v>
      </c>
      <c r="V1511" s="1">
        <f>+Table1[[#This Row],[Adj Total OPERATING_MARGIN]]-Table1[[#This Row],[Current Total OPERATING_MARGIN]]</f>
        <v>-5674.5399999999991</v>
      </c>
    </row>
    <row r="1512" spans="1:22" x14ac:dyDescent="0.3">
      <c r="A1512" t="s">
        <v>39</v>
      </c>
      <c r="B1512">
        <v>2024</v>
      </c>
      <c r="C1512" t="s">
        <v>17</v>
      </c>
      <c r="D1512" t="s">
        <v>86</v>
      </c>
      <c r="E1512" s="2">
        <v>1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2">
        <v>6</v>
      </c>
      <c r="L1512" s="1">
        <v>54490.239999999998</v>
      </c>
      <c r="M1512" s="1">
        <v>67816.27</v>
      </c>
      <c r="N1512" s="1">
        <v>18853.180899999999</v>
      </c>
      <c r="O1512" s="1">
        <v>1030.22</v>
      </c>
      <c r="P1512" s="1">
        <v>-5645.29</v>
      </c>
      <c r="Q1512" s="2">
        <f>-+Table1[[#This Row],[Current Record Count]]+Table1[[#This Row],[Adj Record Count]]</f>
        <v>5</v>
      </c>
      <c r="R1512" s="1">
        <f>+-Table1[[#This Row],[Current Total ADJUSTMENT_AMOUNT]]+Table1[[#This Row],[Adj Total ADJUSTMENT_AMOUNT]]</f>
        <v>54490.239999999998</v>
      </c>
      <c r="S1512" s="1">
        <f>-Table1[[#This Row],[Current Total CHARGE_AMOUNT]]+Table1[[#This Row],[Adj Total CHARGE_AMOUNT]]</f>
        <v>67816.27</v>
      </c>
      <c r="T1512" s="1">
        <f>+Table1[[#This Row],[Adj Total TOTAL_COST]]-Table1[[#This Row],[Current Total TOTAL_COST]]</f>
        <v>18853.180899999999</v>
      </c>
      <c r="U1512" s="1">
        <f>+Table1[[#This Row],[Adj Total CONTRIBUTION_MARGIN]]-Table1[[#This Row],[Current Total CONTRIBUTION_MARGIN]]</f>
        <v>1030.22</v>
      </c>
      <c r="V1512" s="1">
        <f>+Table1[[#This Row],[Adj Total OPERATING_MARGIN]]-Table1[[#This Row],[Current Total OPERATING_MARGIN]]</f>
        <v>-5645.29</v>
      </c>
    </row>
    <row r="1513" spans="1:22" x14ac:dyDescent="0.3">
      <c r="A1513" t="s">
        <v>31</v>
      </c>
      <c r="B1513">
        <v>2023</v>
      </c>
      <c r="C1513" t="s">
        <v>17</v>
      </c>
      <c r="D1513" t="s">
        <v>66</v>
      </c>
      <c r="E1513" s="2">
        <v>5</v>
      </c>
      <c r="F1513" s="1">
        <v>48878.95</v>
      </c>
      <c r="G1513" s="1">
        <v>75041.81</v>
      </c>
      <c r="H1513" s="1">
        <v>19176.2906</v>
      </c>
      <c r="I1513" s="1">
        <v>12281.65</v>
      </c>
      <c r="J1513" s="1">
        <v>5608.05</v>
      </c>
      <c r="K1513" s="2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2">
        <f>-+Table1[[#This Row],[Current Record Count]]+Table1[[#This Row],[Adj Record Count]]</f>
        <v>-5</v>
      </c>
      <c r="R1513" s="1">
        <f>+-Table1[[#This Row],[Current Total ADJUSTMENT_AMOUNT]]+Table1[[#This Row],[Adj Total ADJUSTMENT_AMOUNT]]</f>
        <v>-48878.95</v>
      </c>
      <c r="S1513" s="1">
        <f>-Table1[[#This Row],[Current Total CHARGE_AMOUNT]]+Table1[[#This Row],[Adj Total CHARGE_AMOUNT]]</f>
        <v>-75041.81</v>
      </c>
      <c r="T1513" s="1">
        <f>+Table1[[#This Row],[Adj Total TOTAL_COST]]-Table1[[#This Row],[Current Total TOTAL_COST]]</f>
        <v>-19176.2906</v>
      </c>
      <c r="U1513" s="1">
        <f>+Table1[[#This Row],[Adj Total CONTRIBUTION_MARGIN]]-Table1[[#This Row],[Current Total CONTRIBUTION_MARGIN]]</f>
        <v>-12281.65</v>
      </c>
      <c r="V1513" s="1">
        <f>+Table1[[#This Row],[Adj Total OPERATING_MARGIN]]-Table1[[#This Row],[Current Total OPERATING_MARGIN]]</f>
        <v>-5608.05</v>
      </c>
    </row>
    <row r="1514" spans="1:22" x14ac:dyDescent="0.3">
      <c r="A1514" t="s">
        <v>35</v>
      </c>
      <c r="B1514">
        <v>2024</v>
      </c>
      <c r="C1514" t="s">
        <v>20</v>
      </c>
      <c r="D1514" t="s">
        <v>64</v>
      </c>
      <c r="E1514" s="2">
        <v>6</v>
      </c>
      <c r="F1514" s="1">
        <v>39606.93</v>
      </c>
      <c r="G1514" s="1">
        <v>57702.45</v>
      </c>
      <c r="H1514" s="1">
        <v>12180.6538</v>
      </c>
      <c r="I1514" s="1">
        <v>10138.41</v>
      </c>
      <c r="J1514" s="1">
        <v>6184</v>
      </c>
      <c r="K1514" s="2">
        <v>3</v>
      </c>
      <c r="L1514" s="1">
        <v>1796.58</v>
      </c>
      <c r="M1514" s="1">
        <v>2395.1</v>
      </c>
      <c r="N1514" s="1">
        <v>270.351</v>
      </c>
      <c r="O1514" s="1">
        <v>692.77</v>
      </c>
      <c r="P1514" s="1">
        <v>597.29999999999995</v>
      </c>
      <c r="Q1514" s="2">
        <f>-+Table1[[#This Row],[Current Record Count]]+Table1[[#This Row],[Adj Record Count]]</f>
        <v>-3</v>
      </c>
      <c r="R1514" s="1">
        <f>+-Table1[[#This Row],[Current Total ADJUSTMENT_AMOUNT]]+Table1[[#This Row],[Adj Total ADJUSTMENT_AMOUNT]]</f>
        <v>-37810.35</v>
      </c>
      <c r="S1514" s="1">
        <f>-Table1[[#This Row],[Current Total CHARGE_AMOUNT]]+Table1[[#This Row],[Adj Total CHARGE_AMOUNT]]</f>
        <v>-55307.35</v>
      </c>
      <c r="T1514" s="1">
        <f>+Table1[[#This Row],[Adj Total TOTAL_COST]]-Table1[[#This Row],[Current Total TOTAL_COST]]</f>
        <v>-11910.302799999999</v>
      </c>
      <c r="U1514" s="1">
        <f>+Table1[[#This Row],[Adj Total CONTRIBUTION_MARGIN]]-Table1[[#This Row],[Current Total CONTRIBUTION_MARGIN]]</f>
        <v>-9445.64</v>
      </c>
      <c r="V1514" s="1">
        <f>+Table1[[#This Row],[Adj Total OPERATING_MARGIN]]-Table1[[#This Row],[Current Total OPERATING_MARGIN]]</f>
        <v>-5586.7</v>
      </c>
    </row>
    <row r="1515" spans="1:22" x14ac:dyDescent="0.3">
      <c r="A1515" t="s">
        <v>33</v>
      </c>
      <c r="B1515">
        <v>2025</v>
      </c>
      <c r="C1515" t="s">
        <v>17</v>
      </c>
      <c r="D1515" t="s">
        <v>66</v>
      </c>
      <c r="E1515" s="2">
        <v>19</v>
      </c>
      <c r="F1515" s="1">
        <v>83508.070000000007</v>
      </c>
      <c r="G1515" s="1">
        <v>120938.86</v>
      </c>
      <c r="H1515" s="1">
        <v>22976.165400000002</v>
      </c>
      <c r="I1515" s="1">
        <v>12494.64</v>
      </c>
      <c r="J1515" s="1">
        <v>5583.15</v>
      </c>
      <c r="K1515" s="2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2">
        <f>-+Table1[[#This Row],[Current Record Count]]+Table1[[#This Row],[Adj Record Count]]</f>
        <v>-19</v>
      </c>
      <c r="R1515" s="1">
        <f>+-Table1[[#This Row],[Current Total ADJUSTMENT_AMOUNT]]+Table1[[#This Row],[Adj Total ADJUSTMENT_AMOUNT]]</f>
        <v>-83508.070000000007</v>
      </c>
      <c r="S1515" s="1">
        <f>-Table1[[#This Row],[Current Total CHARGE_AMOUNT]]+Table1[[#This Row],[Adj Total CHARGE_AMOUNT]]</f>
        <v>-120938.86</v>
      </c>
      <c r="T1515" s="1">
        <f>+Table1[[#This Row],[Adj Total TOTAL_COST]]-Table1[[#This Row],[Current Total TOTAL_COST]]</f>
        <v>-22976.165400000002</v>
      </c>
      <c r="U1515" s="1">
        <f>+Table1[[#This Row],[Adj Total CONTRIBUTION_MARGIN]]-Table1[[#This Row],[Current Total CONTRIBUTION_MARGIN]]</f>
        <v>-12494.64</v>
      </c>
      <c r="V1515" s="1">
        <f>+Table1[[#This Row],[Adj Total OPERATING_MARGIN]]-Table1[[#This Row],[Current Total OPERATING_MARGIN]]</f>
        <v>-5583.15</v>
      </c>
    </row>
    <row r="1516" spans="1:22" x14ac:dyDescent="0.3">
      <c r="A1516" t="s">
        <v>44</v>
      </c>
      <c r="B1516">
        <v>2020</v>
      </c>
      <c r="C1516" t="s">
        <v>17</v>
      </c>
      <c r="D1516" t="s">
        <v>69</v>
      </c>
      <c r="E1516" s="2">
        <v>13</v>
      </c>
      <c r="F1516" s="1">
        <v>141937.75</v>
      </c>
      <c r="G1516" s="1">
        <v>195492.53</v>
      </c>
      <c r="H1516" s="1">
        <v>42009.702400000002</v>
      </c>
      <c r="I1516" s="1">
        <v>19188.91</v>
      </c>
      <c r="J1516" s="1">
        <v>5718.1</v>
      </c>
      <c r="K1516" s="2">
        <v>2</v>
      </c>
      <c r="L1516" s="1">
        <v>229.42</v>
      </c>
      <c r="M1516" s="1">
        <v>632</v>
      </c>
      <c r="N1516" s="1">
        <v>251.03880000000001</v>
      </c>
      <c r="O1516" s="1">
        <v>215.99</v>
      </c>
      <c r="P1516" s="1">
        <v>151.55000000000001</v>
      </c>
      <c r="Q1516" s="2">
        <f>-+Table1[[#This Row],[Current Record Count]]+Table1[[#This Row],[Adj Record Count]]</f>
        <v>-11</v>
      </c>
      <c r="R1516" s="1">
        <f>+-Table1[[#This Row],[Current Total ADJUSTMENT_AMOUNT]]+Table1[[#This Row],[Adj Total ADJUSTMENT_AMOUNT]]</f>
        <v>-141708.32999999999</v>
      </c>
      <c r="S1516" s="1">
        <f>-Table1[[#This Row],[Current Total CHARGE_AMOUNT]]+Table1[[#This Row],[Adj Total CHARGE_AMOUNT]]</f>
        <v>-194860.53</v>
      </c>
      <c r="T1516" s="1">
        <f>+Table1[[#This Row],[Adj Total TOTAL_COST]]-Table1[[#This Row],[Current Total TOTAL_COST]]</f>
        <v>-41758.6636</v>
      </c>
      <c r="U1516" s="1">
        <f>+Table1[[#This Row],[Adj Total CONTRIBUTION_MARGIN]]-Table1[[#This Row],[Current Total CONTRIBUTION_MARGIN]]</f>
        <v>-18972.919999999998</v>
      </c>
      <c r="V1516" s="1">
        <f>+Table1[[#This Row],[Adj Total OPERATING_MARGIN]]-Table1[[#This Row],[Current Total OPERATING_MARGIN]]</f>
        <v>-5566.55</v>
      </c>
    </row>
    <row r="1517" spans="1:22" x14ac:dyDescent="0.3">
      <c r="A1517" t="s">
        <v>16</v>
      </c>
      <c r="B1517">
        <v>2024</v>
      </c>
      <c r="C1517" t="s">
        <v>17</v>
      </c>
      <c r="D1517" t="s">
        <v>107</v>
      </c>
      <c r="E1517" s="2">
        <v>1</v>
      </c>
      <c r="F1517" s="1">
        <v>3717.66</v>
      </c>
      <c r="G1517" s="1">
        <v>10651.79</v>
      </c>
      <c r="H1517" s="1">
        <v>1378.6051</v>
      </c>
      <c r="I1517" s="1">
        <v>6013.56</v>
      </c>
      <c r="J1517" s="1">
        <v>5555.52</v>
      </c>
      <c r="K1517" s="2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2">
        <f>-+Table1[[#This Row],[Current Record Count]]+Table1[[#This Row],[Adj Record Count]]</f>
        <v>-1</v>
      </c>
      <c r="R1517" s="1">
        <f>+-Table1[[#This Row],[Current Total ADJUSTMENT_AMOUNT]]+Table1[[#This Row],[Adj Total ADJUSTMENT_AMOUNT]]</f>
        <v>-3717.66</v>
      </c>
      <c r="S1517" s="1">
        <f>-Table1[[#This Row],[Current Total CHARGE_AMOUNT]]+Table1[[#This Row],[Adj Total CHARGE_AMOUNT]]</f>
        <v>-10651.79</v>
      </c>
      <c r="T1517" s="1">
        <f>+Table1[[#This Row],[Adj Total TOTAL_COST]]-Table1[[#This Row],[Current Total TOTAL_COST]]</f>
        <v>-1378.6051</v>
      </c>
      <c r="U1517" s="1">
        <f>+Table1[[#This Row],[Adj Total CONTRIBUTION_MARGIN]]-Table1[[#This Row],[Current Total CONTRIBUTION_MARGIN]]</f>
        <v>-6013.56</v>
      </c>
      <c r="V1517" s="1">
        <f>+Table1[[#This Row],[Adj Total OPERATING_MARGIN]]-Table1[[#This Row],[Current Total OPERATING_MARGIN]]</f>
        <v>-5555.52</v>
      </c>
    </row>
    <row r="1518" spans="1:22" x14ac:dyDescent="0.3">
      <c r="A1518" t="s">
        <v>33</v>
      </c>
      <c r="B1518">
        <v>2023</v>
      </c>
      <c r="C1518" t="s">
        <v>17</v>
      </c>
      <c r="D1518" t="s">
        <v>96</v>
      </c>
      <c r="E1518" s="2">
        <v>6</v>
      </c>
      <c r="F1518" s="1">
        <v>9324.24</v>
      </c>
      <c r="G1518" s="1">
        <v>19090.45</v>
      </c>
      <c r="H1518" s="1">
        <v>4549.2147000000004</v>
      </c>
      <c r="I1518" s="1">
        <v>6771.48</v>
      </c>
      <c r="J1518" s="1">
        <v>5550.39</v>
      </c>
      <c r="K1518" s="2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2">
        <f>-+Table1[[#This Row],[Current Record Count]]+Table1[[#This Row],[Adj Record Count]]</f>
        <v>-6</v>
      </c>
      <c r="R1518" s="1">
        <f>+-Table1[[#This Row],[Current Total ADJUSTMENT_AMOUNT]]+Table1[[#This Row],[Adj Total ADJUSTMENT_AMOUNT]]</f>
        <v>-9324.24</v>
      </c>
      <c r="S1518" s="1">
        <f>-Table1[[#This Row],[Current Total CHARGE_AMOUNT]]+Table1[[#This Row],[Adj Total CHARGE_AMOUNT]]</f>
        <v>-19090.45</v>
      </c>
      <c r="T1518" s="1">
        <f>+Table1[[#This Row],[Adj Total TOTAL_COST]]-Table1[[#This Row],[Current Total TOTAL_COST]]</f>
        <v>-4549.2147000000004</v>
      </c>
      <c r="U1518" s="1">
        <f>+Table1[[#This Row],[Adj Total CONTRIBUTION_MARGIN]]-Table1[[#This Row],[Current Total CONTRIBUTION_MARGIN]]</f>
        <v>-6771.48</v>
      </c>
      <c r="V1518" s="1">
        <f>+Table1[[#This Row],[Adj Total OPERATING_MARGIN]]-Table1[[#This Row],[Current Total OPERATING_MARGIN]]</f>
        <v>-5550.39</v>
      </c>
    </row>
    <row r="1519" spans="1:22" x14ac:dyDescent="0.3">
      <c r="A1519" t="s">
        <v>27</v>
      </c>
      <c r="B1519">
        <v>2021</v>
      </c>
      <c r="C1519" t="s">
        <v>29</v>
      </c>
      <c r="D1519" t="s">
        <v>38</v>
      </c>
      <c r="E1519" s="2">
        <v>3</v>
      </c>
      <c r="F1519" s="1">
        <v>21537.34</v>
      </c>
      <c r="G1519" s="1">
        <v>30362</v>
      </c>
      <c r="H1519" s="1">
        <v>2971.6902</v>
      </c>
      <c r="I1519" s="1">
        <v>6902.89</v>
      </c>
      <c r="J1519" s="1">
        <v>5821.54</v>
      </c>
      <c r="K1519" s="2">
        <v>13</v>
      </c>
      <c r="L1519" s="1">
        <v>129799.28</v>
      </c>
      <c r="M1519" s="1">
        <v>158464.24</v>
      </c>
      <c r="N1519" s="1">
        <v>29824.981299999999</v>
      </c>
      <c r="O1519" s="1">
        <v>8819.2800000000007</v>
      </c>
      <c r="P1519" s="1">
        <v>273.2</v>
      </c>
      <c r="Q1519" s="2">
        <f>-+Table1[[#This Row],[Current Record Count]]+Table1[[#This Row],[Adj Record Count]]</f>
        <v>10</v>
      </c>
      <c r="R1519" s="1">
        <f>+-Table1[[#This Row],[Current Total ADJUSTMENT_AMOUNT]]+Table1[[#This Row],[Adj Total ADJUSTMENT_AMOUNT]]</f>
        <v>108261.94</v>
      </c>
      <c r="S1519" s="1">
        <f>-Table1[[#This Row],[Current Total CHARGE_AMOUNT]]+Table1[[#This Row],[Adj Total CHARGE_AMOUNT]]</f>
        <v>128102.23999999999</v>
      </c>
      <c r="T1519" s="1">
        <f>+Table1[[#This Row],[Adj Total TOTAL_COST]]-Table1[[#This Row],[Current Total TOTAL_COST]]</f>
        <v>26853.291099999999</v>
      </c>
      <c r="U1519" s="1">
        <f>+Table1[[#This Row],[Adj Total CONTRIBUTION_MARGIN]]-Table1[[#This Row],[Current Total CONTRIBUTION_MARGIN]]</f>
        <v>1916.3900000000003</v>
      </c>
      <c r="V1519" s="1">
        <f>+Table1[[#This Row],[Adj Total OPERATING_MARGIN]]-Table1[[#This Row],[Current Total OPERATING_MARGIN]]</f>
        <v>-5548.34</v>
      </c>
    </row>
    <row r="1520" spans="1:22" x14ac:dyDescent="0.3">
      <c r="A1520" t="s">
        <v>22</v>
      </c>
      <c r="B1520">
        <v>2025</v>
      </c>
      <c r="C1520" t="s">
        <v>29</v>
      </c>
      <c r="D1520" t="s">
        <v>106</v>
      </c>
      <c r="E1520" s="2">
        <v>702</v>
      </c>
      <c r="F1520" s="1">
        <v>112766.65</v>
      </c>
      <c r="G1520" s="1">
        <v>204164.43</v>
      </c>
      <c r="H1520" s="1">
        <v>182678.19409999999</v>
      </c>
      <c r="I1520" s="1">
        <v>-40368.47</v>
      </c>
      <c r="J1520" s="1">
        <v>-105333.22</v>
      </c>
      <c r="K1520" s="2">
        <v>700</v>
      </c>
      <c r="L1520" s="1">
        <v>105669.74</v>
      </c>
      <c r="M1520" s="1">
        <v>189763.25</v>
      </c>
      <c r="N1520" s="1">
        <v>180945.0453</v>
      </c>
      <c r="O1520" s="1">
        <v>-46580.24</v>
      </c>
      <c r="P1520" s="1">
        <v>-110876.5</v>
      </c>
      <c r="Q1520" s="2">
        <f>-+Table1[[#This Row],[Current Record Count]]+Table1[[#This Row],[Adj Record Count]]</f>
        <v>-2</v>
      </c>
      <c r="R1520" s="1">
        <f>+-Table1[[#This Row],[Current Total ADJUSTMENT_AMOUNT]]+Table1[[#This Row],[Adj Total ADJUSTMENT_AMOUNT]]</f>
        <v>-7096.9099999999889</v>
      </c>
      <c r="S1520" s="1">
        <f>-Table1[[#This Row],[Current Total CHARGE_AMOUNT]]+Table1[[#This Row],[Adj Total CHARGE_AMOUNT]]</f>
        <v>-14401.179999999993</v>
      </c>
      <c r="T1520" s="1">
        <f>+Table1[[#This Row],[Adj Total TOTAL_COST]]-Table1[[#This Row],[Current Total TOTAL_COST]]</f>
        <v>-1733.1487999999954</v>
      </c>
      <c r="U1520" s="1">
        <f>+Table1[[#This Row],[Adj Total CONTRIBUTION_MARGIN]]-Table1[[#This Row],[Current Total CONTRIBUTION_MARGIN]]</f>
        <v>-6211.7699999999968</v>
      </c>
      <c r="V1520" s="1">
        <f>+Table1[[#This Row],[Adj Total OPERATING_MARGIN]]-Table1[[#This Row],[Current Total OPERATING_MARGIN]]</f>
        <v>-5543.2799999999988</v>
      </c>
    </row>
    <row r="1521" spans="1:22" x14ac:dyDescent="0.3">
      <c r="A1521" t="s">
        <v>78</v>
      </c>
      <c r="B1521">
        <v>2022</v>
      </c>
      <c r="C1521" t="s">
        <v>20</v>
      </c>
      <c r="D1521" t="s">
        <v>93</v>
      </c>
      <c r="E1521" s="2">
        <v>111</v>
      </c>
      <c r="F1521" s="1">
        <v>191144.73</v>
      </c>
      <c r="G1521" s="1">
        <v>259085.77</v>
      </c>
      <c r="H1521" s="1">
        <v>73481.793999999994</v>
      </c>
      <c r="I1521" s="1">
        <v>38735.51</v>
      </c>
      <c r="J1521" s="1">
        <v>15737.63</v>
      </c>
      <c r="K1521" s="2">
        <v>106</v>
      </c>
      <c r="L1521" s="1">
        <v>157569.93</v>
      </c>
      <c r="M1521" s="1">
        <v>209862.44</v>
      </c>
      <c r="N1521" s="1">
        <v>60868.399100000002</v>
      </c>
      <c r="O1521" s="1">
        <v>29429.24</v>
      </c>
      <c r="P1521" s="1">
        <v>10197.09</v>
      </c>
      <c r="Q1521" s="2">
        <f>-+Table1[[#This Row],[Current Record Count]]+Table1[[#This Row],[Adj Record Count]]</f>
        <v>-5</v>
      </c>
      <c r="R1521" s="1">
        <f>+-Table1[[#This Row],[Current Total ADJUSTMENT_AMOUNT]]+Table1[[#This Row],[Adj Total ADJUSTMENT_AMOUNT]]</f>
        <v>-33574.800000000017</v>
      </c>
      <c r="S1521" s="1">
        <f>-Table1[[#This Row],[Current Total CHARGE_AMOUNT]]+Table1[[#This Row],[Adj Total CHARGE_AMOUNT]]</f>
        <v>-49223.329999999987</v>
      </c>
      <c r="T1521" s="1">
        <f>+Table1[[#This Row],[Adj Total TOTAL_COST]]-Table1[[#This Row],[Current Total TOTAL_COST]]</f>
        <v>-12613.394899999992</v>
      </c>
      <c r="U1521" s="1">
        <f>+Table1[[#This Row],[Adj Total CONTRIBUTION_MARGIN]]-Table1[[#This Row],[Current Total CONTRIBUTION_MARGIN]]</f>
        <v>-9306.27</v>
      </c>
      <c r="V1521" s="1">
        <f>+Table1[[#This Row],[Adj Total OPERATING_MARGIN]]-Table1[[#This Row],[Current Total OPERATING_MARGIN]]</f>
        <v>-5540.5399999999991</v>
      </c>
    </row>
    <row r="1522" spans="1:22" x14ac:dyDescent="0.3">
      <c r="A1522" t="s">
        <v>22</v>
      </c>
      <c r="B1522">
        <v>2020</v>
      </c>
      <c r="C1522" t="s">
        <v>29</v>
      </c>
      <c r="D1522" t="s">
        <v>36</v>
      </c>
      <c r="E1522" s="2">
        <v>5370</v>
      </c>
      <c r="F1522" s="1">
        <v>2953021.66</v>
      </c>
      <c r="G1522" s="1">
        <v>4167510.98</v>
      </c>
      <c r="H1522" s="1">
        <v>4730656.8213999998</v>
      </c>
      <c r="I1522" s="1">
        <v>-1873097.95</v>
      </c>
      <c r="J1522" s="1">
        <v>-3538833.32</v>
      </c>
      <c r="K1522" s="2">
        <v>5183</v>
      </c>
      <c r="L1522" s="1">
        <v>2318915.9300000002</v>
      </c>
      <c r="M1522" s="1">
        <v>3257293.96</v>
      </c>
      <c r="N1522" s="1">
        <v>4461199.1858000001</v>
      </c>
      <c r="O1522" s="1">
        <v>-1967309.1</v>
      </c>
      <c r="P1522" s="1">
        <v>-3544369.6</v>
      </c>
      <c r="Q1522" s="2">
        <f>-+Table1[[#This Row],[Current Record Count]]+Table1[[#This Row],[Adj Record Count]]</f>
        <v>-187</v>
      </c>
      <c r="R1522" s="1">
        <f>+-Table1[[#This Row],[Current Total ADJUSTMENT_AMOUNT]]+Table1[[#This Row],[Adj Total ADJUSTMENT_AMOUNT]]</f>
        <v>-634105.73</v>
      </c>
      <c r="S1522" s="1">
        <f>-Table1[[#This Row],[Current Total CHARGE_AMOUNT]]+Table1[[#This Row],[Adj Total CHARGE_AMOUNT]]</f>
        <v>-910217.02</v>
      </c>
      <c r="T1522" s="1">
        <f>+Table1[[#This Row],[Adj Total TOTAL_COST]]-Table1[[#This Row],[Current Total TOTAL_COST]]</f>
        <v>-269457.63559999969</v>
      </c>
      <c r="U1522" s="1">
        <f>+Table1[[#This Row],[Adj Total CONTRIBUTION_MARGIN]]-Table1[[#This Row],[Current Total CONTRIBUTION_MARGIN]]</f>
        <v>-94211.15000000014</v>
      </c>
      <c r="V1522" s="1">
        <f>+Table1[[#This Row],[Adj Total OPERATING_MARGIN]]-Table1[[#This Row],[Current Total OPERATING_MARGIN]]</f>
        <v>-5536.2800000002608</v>
      </c>
    </row>
    <row r="1523" spans="1:22" x14ac:dyDescent="0.3">
      <c r="A1523" t="s">
        <v>81</v>
      </c>
      <c r="B1523">
        <v>2025</v>
      </c>
      <c r="C1523" t="s">
        <v>17</v>
      </c>
      <c r="D1523" t="s">
        <v>91</v>
      </c>
      <c r="E1523" s="2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2">
        <v>2</v>
      </c>
      <c r="L1523" s="1">
        <v>26422.87</v>
      </c>
      <c r="M1523" s="1">
        <v>42115.96</v>
      </c>
      <c r="N1523" s="1">
        <v>5478.9058000000005</v>
      </c>
      <c r="O1523" s="1">
        <v>-2763.2</v>
      </c>
      <c r="P1523" s="1">
        <v>-5478.91</v>
      </c>
      <c r="Q1523" s="2">
        <f>-+Table1[[#This Row],[Current Record Count]]+Table1[[#This Row],[Adj Record Count]]</f>
        <v>2</v>
      </c>
      <c r="R1523" s="1">
        <f>+-Table1[[#This Row],[Current Total ADJUSTMENT_AMOUNT]]+Table1[[#This Row],[Adj Total ADJUSTMENT_AMOUNT]]</f>
        <v>26422.87</v>
      </c>
      <c r="S1523" s="1">
        <f>-Table1[[#This Row],[Current Total CHARGE_AMOUNT]]+Table1[[#This Row],[Adj Total CHARGE_AMOUNT]]</f>
        <v>42115.96</v>
      </c>
      <c r="T1523" s="1">
        <f>+Table1[[#This Row],[Adj Total TOTAL_COST]]-Table1[[#This Row],[Current Total TOTAL_COST]]</f>
        <v>5478.9058000000005</v>
      </c>
      <c r="U1523" s="1">
        <f>+Table1[[#This Row],[Adj Total CONTRIBUTION_MARGIN]]-Table1[[#This Row],[Current Total CONTRIBUTION_MARGIN]]</f>
        <v>-2763.2</v>
      </c>
      <c r="V1523" s="1">
        <f>+Table1[[#This Row],[Adj Total OPERATING_MARGIN]]-Table1[[#This Row],[Current Total OPERATING_MARGIN]]</f>
        <v>-5478.91</v>
      </c>
    </row>
    <row r="1524" spans="1:22" x14ac:dyDescent="0.3">
      <c r="A1524" t="s">
        <v>31</v>
      </c>
      <c r="B1524">
        <v>2021</v>
      </c>
      <c r="C1524" t="s">
        <v>20</v>
      </c>
      <c r="D1524" t="s">
        <v>93</v>
      </c>
      <c r="E1524" s="2">
        <v>7</v>
      </c>
      <c r="F1524" s="1">
        <v>44021.35</v>
      </c>
      <c r="G1524" s="1">
        <v>57562.29</v>
      </c>
      <c r="H1524" s="1">
        <v>17363.200499999999</v>
      </c>
      <c r="I1524" s="1">
        <v>7045.83</v>
      </c>
      <c r="J1524" s="1">
        <v>1240.6099999999999</v>
      </c>
      <c r="K1524" s="2">
        <v>3</v>
      </c>
      <c r="L1524" s="1">
        <v>18429.66</v>
      </c>
      <c r="M1524" s="1">
        <v>19266.71</v>
      </c>
      <c r="N1524" s="1">
        <v>5486.2642999999998</v>
      </c>
      <c r="O1524" s="1">
        <v>-2794.24</v>
      </c>
      <c r="P1524" s="1">
        <v>-4225.8</v>
      </c>
      <c r="Q1524" s="2">
        <f>-+Table1[[#This Row],[Current Record Count]]+Table1[[#This Row],[Adj Record Count]]</f>
        <v>-4</v>
      </c>
      <c r="R1524" s="1">
        <f>+-Table1[[#This Row],[Current Total ADJUSTMENT_AMOUNT]]+Table1[[#This Row],[Adj Total ADJUSTMENT_AMOUNT]]</f>
        <v>-25591.69</v>
      </c>
      <c r="S1524" s="1">
        <f>-Table1[[#This Row],[Current Total CHARGE_AMOUNT]]+Table1[[#This Row],[Adj Total CHARGE_AMOUNT]]</f>
        <v>-38295.58</v>
      </c>
      <c r="T1524" s="1">
        <f>+Table1[[#This Row],[Adj Total TOTAL_COST]]-Table1[[#This Row],[Current Total TOTAL_COST]]</f>
        <v>-11876.9362</v>
      </c>
      <c r="U1524" s="1">
        <f>+Table1[[#This Row],[Adj Total CONTRIBUTION_MARGIN]]-Table1[[#This Row],[Current Total CONTRIBUTION_MARGIN]]</f>
        <v>-9840.07</v>
      </c>
      <c r="V1524" s="1">
        <f>+Table1[[#This Row],[Adj Total OPERATING_MARGIN]]-Table1[[#This Row],[Current Total OPERATING_MARGIN]]</f>
        <v>-5466.41</v>
      </c>
    </row>
    <row r="1525" spans="1:22" x14ac:dyDescent="0.3">
      <c r="A1525" t="s">
        <v>27</v>
      </c>
      <c r="B1525">
        <v>2025</v>
      </c>
      <c r="C1525" t="s">
        <v>47</v>
      </c>
      <c r="D1525" t="s">
        <v>63</v>
      </c>
      <c r="E1525" s="2">
        <v>2</v>
      </c>
      <c r="F1525" s="1">
        <v>9238.39</v>
      </c>
      <c r="G1525" s="1">
        <v>10176.120000000001</v>
      </c>
      <c r="H1525" s="1">
        <v>634.0566</v>
      </c>
      <c r="I1525" s="1">
        <v>511.39</v>
      </c>
      <c r="J1525" s="1">
        <v>305.17</v>
      </c>
      <c r="K1525" s="2">
        <v>7</v>
      </c>
      <c r="L1525" s="1">
        <v>96355.96</v>
      </c>
      <c r="M1525" s="1">
        <v>102495.16</v>
      </c>
      <c r="N1525" s="1">
        <v>8925.1182000000008</v>
      </c>
      <c r="O1525" s="1">
        <v>-1999.96</v>
      </c>
      <c r="P1525" s="1">
        <v>-5156.6899999999996</v>
      </c>
      <c r="Q1525" s="2">
        <f>-+Table1[[#This Row],[Current Record Count]]+Table1[[#This Row],[Adj Record Count]]</f>
        <v>5</v>
      </c>
      <c r="R1525" s="1">
        <f>+-Table1[[#This Row],[Current Total ADJUSTMENT_AMOUNT]]+Table1[[#This Row],[Adj Total ADJUSTMENT_AMOUNT]]</f>
        <v>87117.57</v>
      </c>
      <c r="S1525" s="1">
        <f>-Table1[[#This Row],[Current Total CHARGE_AMOUNT]]+Table1[[#This Row],[Adj Total CHARGE_AMOUNT]]</f>
        <v>92319.040000000008</v>
      </c>
      <c r="T1525" s="1">
        <f>+Table1[[#This Row],[Adj Total TOTAL_COST]]-Table1[[#This Row],[Current Total TOTAL_COST]]</f>
        <v>8291.0616000000009</v>
      </c>
      <c r="U1525" s="1">
        <f>+Table1[[#This Row],[Adj Total CONTRIBUTION_MARGIN]]-Table1[[#This Row],[Current Total CONTRIBUTION_MARGIN]]</f>
        <v>-2511.35</v>
      </c>
      <c r="V1525" s="1">
        <f>+Table1[[#This Row],[Adj Total OPERATING_MARGIN]]-Table1[[#This Row],[Current Total OPERATING_MARGIN]]</f>
        <v>-5461.86</v>
      </c>
    </row>
    <row r="1526" spans="1:22" x14ac:dyDescent="0.3">
      <c r="A1526" t="s">
        <v>39</v>
      </c>
      <c r="B1526">
        <v>2024</v>
      </c>
      <c r="C1526" t="s">
        <v>90</v>
      </c>
      <c r="D1526" t="s">
        <v>90</v>
      </c>
      <c r="E1526" s="2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2">
        <v>10</v>
      </c>
      <c r="L1526" s="1">
        <v>103100.55</v>
      </c>
      <c r="M1526" s="1">
        <v>120492.82</v>
      </c>
      <c r="N1526" s="1">
        <v>26291.6535</v>
      </c>
      <c r="O1526" s="1">
        <v>2302.96</v>
      </c>
      <c r="P1526" s="1">
        <v>-5441.52</v>
      </c>
      <c r="Q1526" s="2">
        <f>-+Table1[[#This Row],[Current Record Count]]+Table1[[#This Row],[Adj Record Count]]</f>
        <v>10</v>
      </c>
      <c r="R1526" s="1">
        <f>+-Table1[[#This Row],[Current Total ADJUSTMENT_AMOUNT]]+Table1[[#This Row],[Adj Total ADJUSTMENT_AMOUNT]]</f>
        <v>103100.55</v>
      </c>
      <c r="S1526" s="1">
        <f>-Table1[[#This Row],[Current Total CHARGE_AMOUNT]]+Table1[[#This Row],[Adj Total CHARGE_AMOUNT]]</f>
        <v>120492.82</v>
      </c>
      <c r="T1526" s="1">
        <f>+Table1[[#This Row],[Adj Total TOTAL_COST]]-Table1[[#This Row],[Current Total TOTAL_COST]]</f>
        <v>26291.6535</v>
      </c>
      <c r="U1526" s="1">
        <f>+Table1[[#This Row],[Adj Total CONTRIBUTION_MARGIN]]-Table1[[#This Row],[Current Total CONTRIBUTION_MARGIN]]</f>
        <v>2302.96</v>
      </c>
      <c r="V1526" s="1">
        <f>+Table1[[#This Row],[Adj Total OPERATING_MARGIN]]-Table1[[#This Row],[Current Total OPERATING_MARGIN]]</f>
        <v>-5441.52</v>
      </c>
    </row>
    <row r="1527" spans="1:22" x14ac:dyDescent="0.3">
      <c r="A1527" t="s">
        <v>82</v>
      </c>
      <c r="B1527">
        <v>2020</v>
      </c>
      <c r="C1527" t="s">
        <v>29</v>
      </c>
      <c r="D1527" t="s">
        <v>36</v>
      </c>
      <c r="E1527" s="2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2">
        <v>2</v>
      </c>
      <c r="L1527" s="1">
        <v>30633.89</v>
      </c>
      <c r="M1527" s="1">
        <v>32835.1</v>
      </c>
      <c r="N1527" s="1">
        <v>7642.2732999999998</v>
      </c>
      <c r="O1527" s="1">
        <v>-2873.42</v>
      </c>
      <c r="P1527" s="1">
        <v>-5441.07</v>
      </c>
      <c r="Q1527" s="2">
        <f>-+Table1[[#This Row],[Current Record Count]]+Table1[[#This Row],[Adj Record Count]]</f>
        <v>2</v>
      </c>
      <c r="R1527" s="1">
        <f>+-Table1[[#This Row],[Current Total ADJUSTMENT_AMOUNT]]+Table1[[#This Row],[Adj Total ADJUSTMENT_AMOUNT]]</f>
        <v>30633.89</v>
      </c>
      <c r="S1527" s="1">
        <f>-Table1[[#This Row],[Current Total CHARGE_AMOUNT]]+Table1[[#This Row],[Adj Total CHARGE_AMOUNT]]</f>
        <v>32835.1</v>
      </c>
      <c r="T1527" s="1">
        <f>+Table1[[#This Row],[Adj Total TOTAL_COST]]-Table1[[#This Row],[Current Total TOTAL_COST]]</f>
        <v>7642.2732999999998</v>
      </c>
      <c r="U1527" s="1">
        <f>+Table1[[#This Row],[Adj Total CONTRIBUTION_MARGIN]]-Table1[[#This Row],[Current Total CONTRIBUTION_MARGIN]]</f>
        <v>-2873.42</v>
      </c>
      <c r="V1527" s="1">
        <f>+Table1[[#This Row],[Adj Total OPERATING_MARGIN]]-Table1[[#This Row],[Current Total OPERATING_MARGIN]]</f>
        <v>-5441.07</v>
      </c>
    </row>
    <row r="1528" spans="1:22" x14ac:dyDescent="0.3">
      <c r="A1528" t="s">
        <v>78</v>
      </c>
      <c r="B1528">
        <v>2020</v>
      </c>
      <c r="C1528" t="s">
        <v>29</v>
      </c>
      <c r="D1528" t="s">
        <v>38</v>
      </c>
      <c r="E1528" s="2">
        <v>47</v>
      </c>
      <c r="F1528" s="1">
        <v>692495.54</v>
      </c>
      <c r="G1528" s="1">
        <v>857225.75</v>
      </c>
      <c r="H1528" s="1">
        <v>165599.71539999999</v>
      </c>
      <c r="I1528" s="1">
        <v>47408.99</v>
      </c>
      <c r="J1528" s="1">
        <v>-1260.78</v>
      </c>
      <c r="K1528" s="2">
        <v>23</v>
      </c>
      <c r="L1528" s="1">
        <v>30303.15</v>
      </c>
      <c r="M1528" s="1">
        <v>39991.71</v>
      </c>
      <c r="N1528" s="1">
        <v>15986.494699999999</v>
      </c>
      <c r="O1528" s="1">
        <v>-497.15</v>
      </c>
      <c r="P1528" s="1">
        <v>-6649.46</v>
      </c>
      <c r="Q1528" s="2">
        <f>-+Table1[[#This Row],[Current Record Count]]+Table1[[#This Row],[Adj Record Count]]</f>
        <v>-24</v>
      </c>
      <c r="R1528" s="1">
        <f>+-Table1[[#This Row],[Current Total ADJUSTMENT_AMOUNT]]+Table1[[#This Row],[Adj Total ADJUSTMENT_AMOUNT]]</f>
        <v>-662192.39</v>
      </c>
      <c r="S1528" s="1">
        <f>-Table1[[#This Row],[Current Total CHARGE_AMOUNT]]+Table1[[#This Row],[Adj Total CHARGE_AMOUNT]]</f>
        <v>-817234.04</v>
      </c>
      <c r="T1528" s="1">
        <f>+Table1[[#This Row],[Adj Total TOTAL_COST]]-Table1[[#This Row],[Current Total TOTAL_COST]]</f>
        <v>-149613.22069999998</v>
      </c>
      <c r="U1528" s="1">
        <f>+Table1[[#This Row],[Adj Total CONTRIBUTION_MARGIN]]-Table1[[#This Row],[Current Total CONTRIBUTION_MARGIN]]</f>
        <v>-47906.14</v>
      </c>
      <c r="V1528" s="1">
        <f>+Table1[[#This Row],[Adj Total OPERATING_MARGIN]]-Table1[[#This Row],[Current Total OPERATING_MARGIN]]</f>
        <v>-5388.68</v>
      </c>
    </row>
    <row r="1529" spans="1:22" x14ac:dyDescent="0.3">
      <c r="A1529" t="s">
        <v>33</v>
      </c>
      <c r="B1529">
        <v>2025</v>
      </c>
      <c r="C1529" t="s">
        <v>17</v>
      </c>
      <c r="D1529" t="s">
        <v>18</v>
      </c>
      <c r="E1529" s="2">
        <v>49</v>
      </c>
      <c r="F1529" s="1">
        <v>109257.66</v>
      </c>
      <c r="G1529" s="1">
        <v>158922.43</v>
      </c>
      <c r="H1529" s="1">
        <v>39937.658600000002</v>
      </c>
      <c r="I1529" s="1">
        <v>17720.03</v>
      </c>
      <c r="J1529" s="1">
        <v>5352.76</v>
      </c>
      <c r="K1529" s="2">
        <v>1</v>
      </c>
      <c r="L1529" s="1">
        <v>0</v>
      </c>
      <c r="M1529" s="1">
        <v>39.44</v>
      </c>
      <c r="N1529" s="1">
        <v>11.8727</v>
      </c>
      <c r="O1529" s="1">
        <v>-1.5</v>
      </c>
      <c r="P1529" s="1">
        <v>-5.76</v>
      </c>
      <c r="Q1529" s="2">
        <f>-+Table1[[#This Row],[Current Record Count]]+Table1[[#This Row],[Adj Record Count]]</f>
        <v>-48</v>
      </c>
      <c r="R1529" s="1">
        <f>+-Table1[[#This Row],[Current Total ADJUSTMENT_AMOUNT]]+Table1[[#This Row],[Adj Total ADJUSTMENT_AMOUNT]]</f>
        <v>-109257.66</v>
      </c>
      <c r="S1529" s="1">
        <f>-Table1[[#This Row],[Current Total CHARGE_AMOUNT]]+Table1[[#This Row],[Adj Total CHARGE_AMOUNT]]</f>
        <v>-158882.99</v>
      </c>
      <c r="T1529" s="1">
        <f>+Table1[[#This Row],[Adj Total TOTAL_COST]]-Table1[[#This Row],[Current Total TOTAL_COST]]</f>
        <v>-39925.785900000003</v>
      </c>
      <c r="U1529" s="1">
        <f>+Table1[[#This Row],[Adj Total CONTRIBUTION_MARGIN]]-Table1[[#This Row],[Current Total CONTRIBUTION_MARGIN]]</f>
        <v>-17721.53</v>
      </c>
      <c r="V1529" s="1">
        <f>+Table1[[#This Row],[Adj Total OPERATING_MARGIN]]-Table1[[#This Row],[Current Total OPERATING_MARGIN]]</f>
        <v>-5358.52</v>
      </c>
    </row>
    <row r="1530" spans="1:22" x14ac:dyDescent="0.3">
      <c r="A1530" t="s">
        <v>78</v>
      </c>
      <c r="B1530">
        <v>2022</v>
      </c>
      <c r="C1530" t="s">
        <v>67</v>
      </c>
      <c r="D1530" t="s">
        <v>67</v>
      </c>
      <c r="E1530" s="2">
        <v>73</v>
      </c>
      <c r="F1530" s="1">
        <v>141640.94</v>
      </c>
      <c r="G1530" s="1">
        <v>180961.59</v>
      </c>
      <c r="H1530" s="1">
        <v>22933.614300000001</v>
      </c>
      <c r="I1530" s="1">
        <v>30570.63</v>
      </c>
      <c r="J1530" s="1">
        <v>23352.05</v>
      </c>
      <c r="K1530" s="2">
        <v>68</v>
      </c>
      <c r="L1530" s="1">
        <v>122781.78</v>
      </c>
      <c r="M1530" s="1">
        <v>153961.37</v>
      </c>
      <c r="N1530" s="1">
        <v>19653.509999999998</v>
      </c>
      <c r="O1530" s="1">
        <v>24112.57</v>
      </c>
      <c r="P1530" s="1">
        <v>18002.990000000002</v>
      </c>
      <c r="Q1530" s="2">
        <f>-+Table1[[#This Row],[Current Record Count]]+Table1[[#This Row],[Adj Record Count]]</f>
        <v>-5</v>
      </c>
      <c r="R1530" s="1">
        <f>+-Table1[[#This Row],[Current Total ADJUSTMENT_AMOUNT]]+Table1[[#This Row],[Adj Total ADJUSTMENT_AMOUNT]]</f>
        <v>-18859.160000000003</v>
      </c>
      <c r="S1530" s="1">
        <f>-Table1[[#This Row],[Current Total CHARGE_AMOUNT]]+Table1[[#This Row],[Adj Total CHARGE_AMOUNT]]</f>
        <v>-27000.22</v>
      </c>
      <c r="T1530" s="1">
        <f>+Table1[[#This Row],[Adj Total TOTAL_COST]]-Table1[[#This Row],[Current Total TOTAL_COST]]</f>
        <v>-3280.1043000000027</v>
      </c>
      <c r="U1530" s="1">
        <f>+Table1[[#This Row],[Adj Total CONTRIBUTION_MARGIN]]-Table1[[#This Row],[Current Total CONTRIBUTION_MARGIN]]</f>
        <v>-6458.0600000000013</v>
      </c>
      <c r="V1530" s="1">
        <f>+Table1[[#This Row],[Adj Total OPERATING_MARGIN]]-Table1[[#This Row],[Current Total OPERATING_MARGIN]]</f>
        <v>-5349.0599999999977</v>
      </c>
    </row>
    <row r="1531" spans="1:22" x14ac:dyDescent="0.3">
      <c r="A1531" t="s">
        <v>22</v>
      </c>
      <c r="B1531">
        <v>2021</v>
      </c>
      <c r="C1531" t="s">
        <v>20</v>
      </c>
      <c r="D1531" t="s">
        <v>100</v>
      </c>
      <c r="E1531" s="2">
        <v>1659</v>
      </c>
      <c r="F1531" s="1">
        <v>435057.88</v>
      </c>
      <c r="G1531" s="1">
        <v>670978.56000000006</v>
      </c>
      <c r="H1531" s="1">
        <v>1087514.4528000001</v>
      </c>
      <c r="I1531" s="1">
        <v>-389348.56</v>
      </c>
      <c r="J1531" s="1">
        <v>-588662.38</v>
      </c>
      <c r="K1531" s="2">
        <v>1646</v>
      </c>
      <c r="L1531" s="1">
        <v>366655.14</v>
      </c>
      <c r="M1531" s="1">
        <v>582577.68000000005</v>
      </c>
      <c r="N1531" s="1">
        <v>1054880.1372</v>
      </c>
      <c r="O1531" s="1">
        <v>-398267.43</v>
      </c>
      <c r="P1531" s="1">
        <v>-593999.5</v>
      </c>
      <c r="Q1531" s="2">
        <f>-+Table1[[#This Row],[Current Record Count]]+Table1[[#This Row],[Adj Record Count]]</f>
        <v>-13</v>
      </c>
      <c r="R1531" s="1">
        <f>+-Table1[[#This Row],[Current Total ADJUSTMENT_AMOUNT]]+Table1[[#This Row],[Adj Total ADJUSTMENT_AMOUNT]]</f>
        <v>-68402.739999999991</v>
      </c>
      <c r="S1531" s="1">
        <f>-Table1[[#This Row],[Current Total CHARGE_AMOUNT]]+Table1[[#This Row],[Adj Total CHARGE_AMOUNT]]</f>
        <v>-88400.88</v>
      </c>
      <c r="T1531" s="1">
        <f>+Table1[[#This Row],[Adj Total TOTAL_COST]]-Table1[[#This Row],[Current Total TOTAL_COST]]</f>
        <v>-32634.315600000089</v>
      </c>
      <c r="U1531" s="1">
        <f>+Table1[[#This Row],[Adj Total CONTRIBUTION_MARGIN]]-Table1[[#This Row],[Current Total CONTRIBUTION_MARGIN]]</f>
        <v>-8918.8699999999953</v>
      </c>
      <c r="V1531" s="1">
        <f>+Table1[[#This Row],[Adj Total OPERATING_MARGIN]]-Table1[[#This Row],[Current Total OPERATING_MARGIN]]</f>
        <v>-5337.1199999999953</v>
      </c>
    </row>
    <row r="1532" spans="1:22" x14ac:dyDescent="0.3">
      <c r="A1532" t="s">
        <v>22</v>
      </c>
      <c r="B1532">
        <v>2021</v>
      </c>
      <c r="C1532" t="s">
        <v>92</v>
      </c>
      <c r="D1532" t="s">
        <v>92</v>
      </c>
      <c r="E1532" s="2">
        <v>36953</v>
      </c>
      <c r="F1532" s="1">
        <v>19185174.440000001</v>
      </c>
      <c r="G1532" s="1">
        <v>26758516.309999999</v>
      </c>
      <c r="H1532" s="1">
        <v>7128272.4336999999</v>
      </c>
      <c r="I1532" s="1">
        <v>4518949.22</v>
      </c>
      <c r="J1532" s="1">
        <v>1900626.21</v>
      </c>
      <c r="K1532" s="2">
        <v>36878</v>
      </c>
      <c r="L1532" s="1">
        <v>19058869.149999999</v>
      </c>
      <c r="M1532" s="1">
        <v>26603138.559999999</v>
      </c>
      <c r="N1532" s="1">
        <v>7099883.1168999998</v>
      </c>
      <c r="O1532" s="1">
        <v>4503494.93</v>
      </c>
      <c r="P1532" s="1">
        <v>1895309.35</v>
      </c>
      <c r="Q1532" s="2">
        <f>-+Table1[[#This Row],[Current Record Count]]+Table1[[#This Row],[Adj Record Count]]</f>
        <v>-75</v>
      </c>
      <c r="R1532" s="1">
        <f>+-Table1[[#This Row],[Current Total ADJUSTMENT_AMOUNT]]+Table1[[#This Row],[Adj Total ADJUSTMENT_AMOUNT]]</f>
        <v>-126305.29000000283</v>
      </c>
      <c r="S1532" s="1">
        <f>-Table1[[#This Row],[Current Total CHARGE_AMOUNT]]+Table1[[#This Row],[Adj Total CHARGE_AMOUNT]]</f>
        <v>-155377.75</v>
      </c>
      <c r="T1532" s="1">
        <f>+Table1[[#This Row],[Adj Total TOTAL_COST]]-Table1[[#This Row],[Current Total TOTAL_COST]]</f>
        <v>-28389.316800000146</v>
      </c>
      <c r="U1532" s="1">
        <f>+Table1[[#This Row],[Adj Total CONTRIBUTION_MARGIN]]-Table1[[#This Row],[Current Total CONTRIBUTION_MARGIN]]</f>
        <v>-15454.290000000037</v>
      </c>
      <c r="V1532" s="1">
        <f>+Table1[[#This Row],[Adj Total OPERATING_MARGIN]]-Table1[[#This Row],[Current Total OPERATING_MARGIN]]</f>
        <v>-5316.8599999998696</v>
      </c>
    </row>
    <row r="1533" spans="1:22" x14ac:dyDescent="0.3">
      <c r="A1533" t="s">
        <v>16</v>
      </c>
      <c r="B1533">
        <v>2023</v>
      </c>
      <c r="C1533" t="s">
        <v>29</v>
      </c>
      <c r="D1533" t="s">
        <v>32</v>
      </c>
      <c r="E1533" s="2">
        <v>298</v>
      </c>
      <c r="F1533" s="1">
        <v>205389.04</v>
      </c>
      <c r="G1533" s="1">
        <v>273712.90999999997</v>
      </c>
      <c r="H1533" s="1">
        <v>61441.566400000003</v>
      </c>
      <c r="I1533" s="1">
        <v>33856.21</v>
      </c>
      <c r="J1533" s="1">
        <v>22030.27</v>
      </c>
      <c r="K1533" s="2">
        <v>294</v>
      </c>
      <c r="L1533" s="1">
        <v>197036.99</v>
      </c>
      <c r="M1533" s="1">
        <v>258958.47</v>
      </c>
      <c r="N1533" s="1">
        <v>60027.2212</v>
      </c>
      <c r="O1533" s="1">
        <v>27973.01</v>
      </c>
      <c r="P1533" s="1">
        <v>16716.66</v>
      </c>
      <c r="Q1533" s="2">
        <f>-+Table1[[#This Row],[Current Record Count]]+Table1[[#This Row],[Adj Record Count]]</f>
        <v>-4</v>
      </c>
      <c r="R1533" s="1">
        <f>+-Table1[[#This Row],[Current Total ADJUSTMENT_AMOUNT]]+Table1[[#This Row],[Adj Total ADJUSTMENT_AMOUNT]]</f>
        <v>-8352.0500000000175</v>
      </c>
      <c r="S1533" s="1">
        <f>-Table1[[#This Row],[Current Total CHARGE_AMOUNT]]+Table1[[#This Row],[Adj Total CHARGE_AMOUNT]]</f>
        <v>-14754.439999999973</v>
      </c>
      <c r="T1533" s="1">
        <f>+Table1[[#This Row],[Adj Total TOTAL_COST]]-Table1[[#This Row],[Current Total TOTAL_COST]]</f>
        <v>-1414.3452000000034</v>
      </c>
      <c r="U1533" s="1">
        <f>+Table1[[#This Row],[Adj Total CONTRIBUTION_MARGIN]]-Table1[[#This Row],[Current Total CONTRIBUTION_MARGIN]]</f>
        <v>-5883.2000000000007</v>
      </c>
      <c r="V1533" s="1">
        <f>+Table1[[#This Row],[Adj Total OPERATING_MARGIN]]-Table1[[#This Row],[Current Total OPERATING_MARGIN]]</f>
        <v>-5313.6100000000006</v>
      </c>
    </row>
    <row r="1534" spans="1:22" x14ac:dyDescent="0.3">
      <c r="A1534" t="s">
        <v>35</v>
      </c>
      <c r="B1534">
        <v>2023</v>
      </c>
      <c r="C1534" t="s">
        <v>17</v>
      </c>
      <c r="D1534" t="s">
        <v>68</v>
      </c>
      <c r="E1534" s="2">
        <v>63</v>
      </c>
      <c r="F1534" s="1">
        <v>137862.76999999999</v>
      </c>
      <c r="G1534" s="1">
        <v>176826.44</v>
      </c>
      <c r="H1534" s="1">
        <v>42732.430800000002</v>
      </c>
      <c r="I1534" s="1">
        <v>15896.06</v>
      </c>
      <c r="J1534" s="1">
        <v>3361.85</v>
      </c>
      <c r="K1534" s="2">
        <v>42</v>
      </c>
      <c r="L1534" s="1">
        <v>27277.3</v>
      </c>
      <c r="M1534" s="1">
        <v>36870.550000000003</v>
      </c>
      <c r="N1534" s="1">
        <v>14514.601500000001</v>
      </c>
      <c r="O1534" s="1">
        <v>2290.17</v>
      </c>
      <c r="P1534" s="1">
        <v>-1951.26</v>
      </c>
      <c r="Q1534" s="2">
        <f>-+Table1[[#This Row],[Current Record Count]]+Table1[[#This Row],[Adj Record Count]]</f>
        <v>-21</v>
      </c>
      <c r="R1534" s="1">
        <f>+-Table1[[#This Row],[Current Total ADJUSTMENT_AMOUNT]]+Table1[[#This Row],[Adj Total ADJUSTMENT_AMOUNT]]</f>
        <v>-110585.46999999999</v>
      </c>
      <c r="S1534" s="1">
        <f>-Table1[[#This Row],[Current Total CHARGE_AMOUNT]]+Table1[[#This Row],[Adj Total CHARGE_AMOUNT]]</f>
        <v>-139955.89000000001</v>
      </c>
      <c r="T1534" s="1">
        <f>+Table1[[#This Row],[Adj Total TOTAL_COST]]-Table1[[#This Row],[Current Total TOTAL_COST]]</f>
        <v>-28217.829300000001</v>
      </c>
      <c r="U1534" s="1">
        <f>+Table1[[#This Row],[Adj Total CONTRIBUTION_MARGIN]]-Table1[[#This Row],[Current Total CONTRIBUTION_MARGIN]]</f>
        <v>-13605.89</v>
      </c>
      <c r="V1534" s="1">
        <f>+Table1[[#This Row],[Adj Total OPERATING_MARGIN]]-Table1[[#This Row],[Current Total OPERATING_MARGIN]]</f>
        <v>-5313.11</v>
      </c>
    </row>
    <row r="1535" spans="1:22" x14ac:dyDescent="0.3">
      <c r="A1535" t="s">
        <v>54</v>
      </c>
      <c r="B1535">
        <v>2021</v>
      </c>
      <c r="C1535" t="s">
        <v>29</v>
      </c>
      <c r="D1535" t="s">
        <v>36</v>
      </c>
      <c r="E1535" s="2">
        <v>1</v>
      </c>
      <c r="F1535" s="1">
        <v>-9</v>
      </c>
      <c r="G1535" s="1">
        <v>286</v>
      </c>
      <c r="H1535" s="1">
        <v>188.19300000000001</v>
      </c>
      <c r="I1535" s="1">
        <v>182.73</v>
      </c>
      <c r="J1535" s="1">
        <v>106.81</v>
      </c>
      <c r="K1535" s="2">
        <v>15</v>
      </c>
      <c r="L1535" s="1">
        <v>15879.33</v>
      </c>
      <c r="M1535" s="1">
        <v>19815.88</v>
      </c>
      <c r="N1535" s="1">
        <v>14766.964</v>
      </c>
      <c r="O1535" s="1">
        <v>680.42</v>
      </c>
      <c r="P1535" s="1">
        <v>-5186.17</v>
      </c>
      <c r="Q1535" s="2">
        <f>-+Table1[[#This Row],[Current Record Count]]+Table1[[#This Row],[Adj Record Count]]</f>
        <v>14</v>
      </c>
      <c r="R1535" s="1">
        <f>+-Table1[[#This Row],[Current Total ADJUSTMENT_AMOUNT]]+Table1[[#This Row],[Adj Total ADJUSTMENT_AMOUNT]]</f>
        <v>15888.33</v>
      </c>
      <c r="S1535" s="1">
        <f>-Table1[[#This Row],[Current Total CHARGE_AMOUNT]]+Table1[[#This Row],[Adj Total CHARGE_AMOUNT]]</f>
        <v>19529.88</v>
      </c>
      <c r="T1535" s="1">
        <f>+Table1[[#This Row],[Adj Total TOTAL_COST]]-Table1[[#This Row],[Current Total TOTAL_COST]]</f>
        <v>14578.771000000001</v>
      </c>
      <c r="U1535" s="1">
        <f>+Table1[[#This Row],[Adj Total CONTRIBUTION_MARGIN]]-Table1[[#This Row],[Current Total CONTRIBUTION_MARGIN]]</f>
        <v>497.68999999999994</v>
      </c>
      <c r="V1535" s="1">
        <f>+Table1[[#This Row],[Adj Total OPERATING_MARGIN]]-Table1[[#This Row],[Current Total OPERATING_MARGIN]]</f>
        <v>-5292.9800000000005</v>
      </c>
    </row>
    <row r="1536" spans="1:22" x14ac:dyDescent="0.3">
      <c r="A1536" t="s">
        <v>78</v>
      </c>
      <c r="B1536">
        <v>2023</v>
      </c>
      <c r="C1536" t="s">
        <v>23</v>
      </c>
      <c r="D1536" t="s">
        <v>83</v>
      </c>
      <c r="E1536" s="2">
        <v>381</v>
      </c>
      <c r="F1536" s="1">
        <v>840624.53</v>
      </c>
      <c r="G1536" s="1">
        <v>1063116.98</v>
      </c>
      <c r="H1536" s="1">
        <v>122242.8705</v>
      </c>
      <c r="I1536" s="1">
        <v>177282.14</v>
      </c>
      <c r="J1536" s="1">
        <v>130865.04</v>
      </c>
      <c r="K1536" s="2">
        <v>378</v>
      </c>
      <c r="L1536" s="1">
        <v>828923.7</v>
      </c>
      <c r="M1536" s="1">
        <v>1044521.65</v>
      </c>
      <c r="N1536" s="1">
        <v>120618.63310000001</v>
      </c>
      <c r="O1536" s="1">
        <v>171422.71</v>
      </c>
      <c r="P1536" s="1">
        <v>125573.39</v>
      </c>
      <c r="Q1536" s="2">
        <f>-+Table1[[#This Row],[Current Record Count]]+Table1[[#This Row],[Adj Record Count]]</f>
        <v>-3</v>
      </c>
      <c r="R1536" s="1">
        <f>+-Table1[[#This Row],[Current Total ADJUSTMENT_AMOUNT]]+Table1[[#This Row],[Adj Total ADJUSTMENT_AMOUNT]]</f>
        <v>-11700.830000000075</v>
      </c>
      <c r="S1536" s="1">
        <f>-Table1[[#This Row],[Current Total CHARGE_AMOUNT]]+Table1[[#This Row],[Adj Total CHARGE_AMOUNT]]</f>
        <v>-18595.329999999958</v>
      </c>
      <c r="T1536" s="1">
        <f>+Table1[[#This Row],[Adj Total TOTAL_COST]]-Table1[[#This Row],[Current Total TOTAL_COST]]</f>
        <v>-1624.2373999999982</v>
      </c>
      <c r="U1536" s="1">
        <f>+Table1[[#This Row],[Adj Total CONTRIBUTION_MARGIN]]-Table1[[#This Row],[Current Total CONTRIBUTION_MARGIN]]</f>
        <v>-5859.4300000000221</v>
      </c>
      <c r="V1536" s="1">
        <f>+Table1[[#This Row],[Adj Total OPERATING_MARGIN]]-Table1[[#This Row],[Current Total OPERATING_MARGIN]]</f>
        <v>-5291.6499999999942</v>
      </c>
    </row>
    <row r="1537" spans="1:22" x14ac:dyDescent="0.3">
      <c r="A1537" t="s">
        <v>16</v>
      </c>
      <c r="B1537">
        <v>2023</v>
      </c>
      <c r="C1537" t="s">
        <v>95</v>
      </c>
      <c r="D1537" t="s">
        <v>95</v>
      </c>
      <c r="E1537" s="2">
        <v>1705</v>
      </c>
      <c r="F1537" s="1">
        <v>706647.7</v>
      </c>
      <c r="G1537" s="1">
        <v>936093.23</v>
      </c>
      <c r="H1537" s="1">
        <v>191427.65090000001</v>
      </c>
      <c r="I1537" s="1">
        <v>127010.23</v>
      </c>
      <c r="J1537" s="1">
        <v>81852.95</v>
      </c>
      <c r="K1537" s="2">
        <v>1690</v>
      </c>
      <c r="L1537" s="1">
        <v>628482.24</v>
      </c>
      <c r="M1537" s="1">
        <v>828022.57</v>
      </c>
      <c r="N1537" s="1">
        <v>160605.67079999999</v>
      </c>
      <c r="O1537" s="1">
        <v>114497.48</v>
      </c>
      <c r="P1537" s="1">
        <v>76568.66</v>
      </c>
      <c r="Q1537" s="2">
        <f>-+Table1[[#This Row],[Current Record Count]]+Table1[[#This Row],[Adj Record Count]]</f>
        <v>-15</v>
      </c>
      <c r="R1537" s="1">
        <f>+-Table1[[#This Row],[Current Total ADJUSTMENT_AMOUNT]]+Table1[[#This Row],[Adj Total ADJUSTMENT_AMOUNT]]</f>
        <v>-78165.459999999963</v>
      </c>
      <c r="S1537" s="1">
        <f>-Table1[[#This Row],[Current Total CHARGE_AMOUNT]]+Table1[[#This Row],[Adj Total CHARGE_AMOUNT]]</f>
        <v>-108070.66000000003</v>
      </c>
      <c r="T1537" s="1">
        <f>+Table1[[#This Row],[Adj Total TOTAL_COST]]-Table1[[#This Row],[Current Total TOTAL_COST]]</f>
        <v>-30821.980100000015</v>
      </c>
      <c r="U1537" s="1">
        <f>+Table1[[#This Row],[Adj Total CONTRIBUTION_MARGIN]]-Table1[[#This Row],[Current Total CONTRIBUTION_MARGIN]]</f>
        <v>-12512.75</v>
      </c>
      <c r="V1537" s="1">
        <f>+Table1[[#This Row],[Adj Total OPERATING_MARGIN]]-Table1[[#This Row],[Current Total OPERATING_MARGIN]]</f>
        <v>-5284.2899999999936</v>
      </c>
    </row>
    <row r="1538" spans="1:22" x14ac:dyDescent="0.3">
      <c r="A1538" t="s">
        <v>39</v>
      </c>
      <c r="B1538">
        <v>2025</v>
      </c>
      <c r="C1538" t="s">
        <v>29</v>
      </c>
      <c r="D1538" t="s">
        <v>38</v>
      </c>
      <c r="E1538" s="2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2">
        <v>1</v>
      </c>
      <c r="L1538" s="1">
        <v>26172.73</v>
      </c>
      <c r="M1538" s="1">
        <v>28719.919999999998</v>
      </c>
      <c r="N1538" s="1">
        <v>7797.4594999999999</v>
      </c>
      <c r="O1538" s="1">
        <v>-2579.87</v>
      </c>
      <c r="P1538" s="1">
        <v>-5250.27</v>
      </c>
      <c r="Q1538" s="2">
        <f>-+Table1[[#This Row],[Current Record Count]]+Table1[[#This Row],[Adj Record Count]]</f>
        <v>1</v>
      </c>
      <c r="R1538" s="1">
        <f>+-Table1[[#This Row],[Current Total ADJUSTMENT_AMOUNT]]+Table1[[#This Row],[Adj Total ADJUSTMENT_AMOUNT]]</f>
        <v>26172.73</v>
      </c>
      <c r="S1538" s="1">
        <f>-Table1[[#This Row],[Current Total CHARGE_AMOUNT]]+Table1[[#This Row],[Adj Total CHARGE_AMOUNT]]</f>
        <v>28719.919999999998</v>
      </c>
      <c r="T1538" s="1">
        <f>+Table1[[#This Row],[Adj Total TOTAL_COST]]-Table1[[#This Row],[Current Total TOTAL_COST]]</f>
        <v>7797.4594999999999</v>
      </c>
      <c r="U1538" s="1">
        <f>+Table1[[#This Row],[Adj Total CONTRIBUTION_MARGIN]]-Table1[[#This Row],[Current Total CONTRIBUTION_MARGIN]]</f>
        <v>-2579.87</v>
      </c>
      <c r="V1538" s="1">
        <f>+Table1[[#This Row],[Adj Total OPERATING_MARGIN]]-Table1[[#This Row],[Current Total OPERATING_MARGIN]]</f>
        <v>-5250.27</v>
      </c>
    </row>
    <row r="1539" spans="1:22" x14ac:dyDescent="0.3">
      <c r="A1539" t="s">
        <v>44</v>
      </c>
      <c r="B1539">
        <v>2025</v>
      </c>
      <c r="C1539" t="s">
        <v>23</v>
      </c>
      <c r="D1539" t="s">
        <v>24</v>
      </c>
      <c r="E1539" s="2">
        <v>22</v>
      </c>
      <c r="F1539" s="1">
        <v>52226.16</v>
      </c>
      <c r="G1539" s="1">
        <v>76546.55</v>
      </c>
      <c r="H1539" s="1">
        <v>19352.9745</v>
      </c>
      <c r="I1539" s="1">
        <v>9467.09</v>
      </c>
      <c r="J1539" s="1">
        <v>3680.91</v>
      </c>
      <c r="K1539" s="2">
        <v>19</v>
      </c>
      <c r="L1539" s="1">
        <v>7600.64</v>
      </c>
      <c r="M1539" s="1">
        <v>10886</v>
      </c>
      <c r="N1539" s="1">
        <v>3616.1876999999999</v>
      </c>
      <c r="O1539" s="1">
        <v>-611.95000000000005</v>
      </c>
      <c r="P1539" s="1">
        <v>-1540.21</v>
      </c>
      <c r="Q1539" s="2">
        <f>-+Table1[[#This Row],[Current Record Count]]+Table1[[#This Row],[Adj Record Count]]</f>
        <v>-3</v>
      </c>
      <c r="R1539" s="1">
        <f>+-Table1[[#This Row],[Current Total ADJUSTMENT_AMOUNT]]+Table1[[#This Row],[Adj Total ADJUSTMENT_AMOUNT]]</f>
        <v>-44625.520000000004</v>
      </c>
      <c r="S1539" s="1">
        <f>-Table1[[#This Row],[Current Total CHARGE_AMOUNT]]+Table1[[#This Row],[Adj Total CHARGE_AMOUNT]]</f>
        <v>-65660.55</v>
      </c>
      <c r="T1539" s="1">
        <f>+Table1[[#This Row],[Adj Total TOTAL_COST]]-Table1[[#This Row],[Current Total TOTAL_COST]]</f>
        <v>-15736.7868</v>
      </c>
      <c r="U1539" s="1">
        <f>+Table1[[#This Row],[Adj Total CONTRIBUTION_MARGIN]]-Table1[[#This Row],[Current Total CONTRIBUTION_MARGIN]]</f>
        <v>-10079.040000000001</v>
      </c>
      <c r="V1539" s="1">
        <f>+Table1[[#This Row],[Adj Total OPERATING_MARGIN]]-Table1[[#This Row],[Current Total OPERATING_MARGIN]]</f>
        <v>-5221.12</v>
      </c>
    </row>
    <row r="1540" spans="1:22" x14ac:dyDescent="0.3">
      <c r="A1540" t="s">
        <v>81</v>
      </c>
      <c r="B1540">
        <v>2025</v>
      </c>
      <c r="C1540" t="s">
        <v>20</v>
      </c>
      <c r="D1540" t="s">
        <v>89</v>
      </c>
      <c r="E1540" s="2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2">
        <v>5</v>
      </c>
      <c r="L1540" s="1">
        <v>57826.25</v>
      </c>
      <c r="M1540" s="1">
        <v>83060.509999999995</v>
      </c>
      <c r="N1540" s="1">
        <v>30372.51</v>
      </c>
      <c r="O1540" s="1">
        <v>7256.77</v>
      </c>
      <c r="P1540" s="1">
        <v>-5138.24</v>
      </c>
      <c r="Q1540" s="2">
        <f>-+Table1[[#This Row],[Current Record Count]]+Table1[[#This Row],[Adj Record Count]]</f>
        <v>5</v>
      </c>
      <c r="R1540" s="1">
        <f>+-Table1[[#This Row],[Current Total ADJUSTMENT_AMOUNT]]+Table1[[#This Row],[Adj Total ADJUSTMENT_AMOUNT]]</f>
        <v>57826.25</v>
      </c>
      <c r="S1540" s="1">
        <f>-Table1[[#This Row],[Current Total CHARGE_AMOUNT]]+Table1[[#This Row],[Adj Total CHARGE_AMOUNT]]</f>
        <v>83060.509999999995</v>
      </c>
      <c r="T1540" s="1">
        <f>+Table1[[#This Row],[Adj Total TOTAL_COST]]-Table1[[#This Row],[Current Total TOTAL_COST]]</f>
        <v>30372.51</v>
      </c>
      <c r="U1540" s="1">
        <f>+Table1[[#This Row],[Adj Total CONTRIBUTION_MARGIN]]-Table1[[#This Row],[Current Total CONTRIBUTION_MARGIN]]</f>
        <v>7256.77</v>
      </c>
      <c r="V1540" s="1">
        <f>+Table1[[#This Row],[Adj Total OPERATING_MARGIN]]-Table1[[#This Row],[Current Total OPERATING_MARGIN]]</f>
        <v>-5138.24</v>
      </c>
    </row>
    <row r="1541" spans="1:22" x14ac:dyDescent="0.3">
      <c r="A1541" t="s">
        <v>31</v>
      </c>
      <c r="B1541">
        <v>2022</v>
      </c>
      <c r="C1541" t="s">
        <v>51</v>
      </c>
      <c r="D1541" t="s">
        <v>51</v>
      </c>
      <c r="E1541" s="2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2">
        <v>90</v>
      </c>
      <c r="L1541" s="1">
        <v>60290.47</v>
      </c>
      <c r="M1541" s="1">
        <v>146300.98000000001</v>
      </c>
      <c r="N1541" s="1">
        <v>92869.546000000002</v>
      </c>
      <c r="O1541" s="1">
        <v>33723.46</v>
      </c>
      <c r="P1541" s="1">
        <v>-5111.42</v>
      </c>
      <c r="Q1541" s="2">
        <f>-+Table1[[#This Row],[Current Record Count]]+Table1[[#This Row],[Adj Record Count]]</f>
        <v>90</v>
      </c>
      <c r="R1541" s="1">
        <f>+-Table1[[#This Row],[Current Total ADJUSTMENT_AMOUNT]]+Table1[[#This Row],[Adj Total ADJUSTMENT_AMOUNT]]</f>
        <v>60290.47</v>
      </c>
      <c r="S1541" s="1">
        <f>-Table1[[#This Row],[Current Total CHARGE_AMOUNT]]+Table1[[#This Row],[Adj Total CHARGE_AMOUNT]]</f>
        <v>146300.98000000001</v>
      </c>
      <c r="T1541" s="1">
        <f>+Table1[[#This Row],[Adj Total TOTAL_COST]]-Table1[[#This Row],[Current Total TOTAL_COST]]</f>
        <v>92869.546000000002</v>
      </c>
      <c r="U1541" s="1">
        <f>+Table1[[#This Row],[Adj Total CONTRIBUTION_MARGIN]]-Table1[[#This Row],[Current Total CONTRIBUTION_MARGIN]]</f>
        <v>33723.46</v>
      </c>
      <c r="V1541" s="1">
        <f>+Table1[[#This Row],[Adj Total OPERATING_MARGIN]]-Table1[[#This Row],[Current Total OPERATING_MARGIN]]</f>
        <v>-5111.42</v>
      </c>
    </row>
    <row r="1542" spans="1:22" x14ac:dyDescent="0.3">
      <c r="A1542" t="s">
        <v>35</v>
      </c>
      <c r="B1542">
        <v>2025</v>
      </c>
      <c r="C1542" t="s">
        <v>20</v>
      </c>
      <c r="D1542" t="s">
        <v>21</v>
      </c>
      <c r="E1542" s="2">
        <v>16</v>
      </c>
      <c r="F1542" s="1">
        <v>47069.05</v>
      </c>
      <c r="G1542" s="1">
        <v>75122.97</v>
      </c>
      <c r="H1542" s="1">
        <v>14926.6301</v>
      </c>
      <c r="I1542" s="1">
        <v>9581.82</v>
      </c>
      <c r="J1542" s="1">
        <v>6121.15</v>
      </c>
      <c r="K1542" s="2">
        <v>11</v>
      </c>
      <c r="L1542" s="1">
        <v>5232.8100000000004</v>
      </c>
      <c r="M1542" s="1">
        <v>6932.95</v>
      </c>
      <c r="N1542" s="1">
        <v>671.64940000000001</v>
      </c>
      <c r="O1542" s="1">
        <v>1260.2</v>
      </c>
      <c r="P1542" s="1">
        <v>1018.42</v>
      </c>
      <c r="Q1542" s="2">
        <f>-+Table1[[#This Row],[Current Record Count]]+Table1[[#This Row],[Adj Record Count]]</f>
        <v>-5</v>
      </c>
      <c r="R1542" s="1">
        <f>+-Table1[[#This Row],[Current Total ADJUSTMENT_AMOUNT]]+Table1[[#This Row],[Adj Total ADJUSTMENT_AMOUNT]]</f>
        <v>-41836.240000000005</v>
      </c>
      <c r="S1542" s="1">
        <f>-Table1[[#This Row],[Current Total CHARGE_AMOUNT]]+Table1[[#This Row],[Adj Total CHARGE_AMOUNT]]</f>
        <v>-68190.02</v>
      </c>
      <c r="T1542" s="1">
        <f>+Table1[[#This Row],[Adj Total TOTAL_COST]]-Table1[[#This Row],[Current Total TOTAL_COST]]</f>
        <v>-14254.9807</v>
      </c>
      <c r="U1542" s="1">
        <f>+Table1[[#This Row],[Adj Total CONTRIBUTION_MARGIN]]-Table1[[#This Row],[Current Total CONTRIBUTION_MARGIN]]</f>
        <v>-8321.619999999999</v>
      </c>
      <c r="V1542" s="1">
        <f>+Table1[[#This Row],[Adj Total OPERATING_MARGIN]]-Table1[[#This Row],[Current Total OPERATING_MARGIN]]</f>
        <v>-5102.7299999999996</v>
      </c>
    </row>
    <row r="1543" spans="1:22" x14ac:dyDescent="0.3">
      <c r="A1543" t="s">
        <v>31</v>
      </c>
      <c r="B1543">
        <v>2023</v>
      </c>
      <c r="C1543" t="s">
        <v>23</v>
      </c>
      <c r="D1543" t="s">
        <v>24</v>
      </c>
      <c r="E1543" s="2">
        <v>2</v>
      </c>
      <c r="F1543" s="1">
        <v>19531.02</v>
      </c>
      <c r="G1543" s="1">
        <v>25958.09</v>
      </c>
      <c r="H1543" s="1">
        <v>8025.1270000000004</v>
      </c>
      <c r="I1543" s="1">
        <v>7921.92</v>
      </c>
      <c r="J1543" s="1">
        <v>5090.79</v>
      </c>
      <c r="K1543" s="2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2">
        <f>-+Table1[[#This Row],[Current Record Count]]+Table1[[#This Row],[Adj Record Count]]</f>
        <v>-2</v>
      </c>
      <c r="R1543" s="1">
        <f>+-Table1[[#This Row],[Current Total ADJUSTMENT_AMOUNT]]+Table1[[#This Row],[Adj Total ADJUSTMENT_AMOUNT]]</f>
        <v>-19531.02</v>
      </c>
      <c r="S1543" s="1">
        <f>-Table1[[#This Row],[Current Total CHARGE_AMOUNT]]+Table1[[#This Row],[Adj Total CHARGE_AMOUNT]]</f>
        <v>-25958.09</v>
      </c>
      <c r="T1543" s="1">
        <f>+Table1[[#This Row],[Adj Total TOTAL_COST]]-Table1[[#This Row],[Current Total TOTAL_COST]]</f>
        <v>-8025.1270000000004</v>
      </c>
      <c r="U1543" s="1">
        <f>+Table1[[#This Row],[Adj Total CONTRIBUTION_MARGIN]]-Table1[[#This Row],[Current Total CONTRIBUTION_MARGIN]]</f>
        <v>-7921.92</v>
      </c>
      <c r="V1543" s="1">
        <f>+Table1[[#This Row],[Adj Total OPERATING_MARGIN]]-Table1[[#This Row],[Current Total OPERATING_MARGIN]]</f>
        <v>-5090.79</v>
      </c>
    </row>
    <row r="1544" spans="1:22" x14ac:dyDescent="0.3">
      <c r="A1544" t="s">
        <v>82</v>
      </c>
      <c r="B1544">
        <v>2024</v>
      </c>
      <c r="C1544" t="s">
        <v>60</v>
      </c>
      <c r="D1544" t="s">
        <v>60</v>
      </c>
      <c r="E1544" s="2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2">
        <v>1</v>
      </c>
      <c r="L1544" s="1">
        <v>45124.02</v>
      </c>
      <c r="M1544" s="1">
        <v>48206.879999999997</v>
      </c>
      <c r="N1544" s="1">
        <v>8138.1210000000001</v>
      </c>
      <c r="O1544" s="1">
        <v>-3554.24</v>
      </c>
      <c r="P1544" s="1">
        <v>-5055.26</v>
      </c>
      <c r="Q1544" s="2">
        <f>-+Table1[[#This Row],[Current Record Count]]+Table1[[#This Row],[Adj Record Count]]</f>
        <v>1</v>
      </c>
      <c r="R1544" s="1">
        <f>+-Table1[[#This Row],[Current Total ADJUSTMENT_AMOUNT]]+Table1[[#This Row],[Adj Total ADJUSTMENT_AMOUNT]]</f>
        <v>45124.02</v>
      </c>
      <c r="S1544" s="1">
        <f>-Table1[[#This Row],[Current Total CHARGE_AMOUNT]]+Table1[[#This Row],[Adj Total CHARGE_AMOUNT]]</f>
        <v>48206.879999999997</v>
      </c>
      <c r="T1544" s="1">
        <f>+Table1[[#This Row],[Adj Total TOTAL_COST]]-Table1[[#This Row],[Current Total TOTAL_COST]]</f>
        <v>8138.1210000000001</v>
      </c>
      <c r="U1544" s="1">
        <f>+Table1[[#This Row],[Adj Total CONTRIBUTION_MARGIN]]-Table1[[#This Row],[Current Total CONTRIBUTION_MARGIN]]</f>
        <v>-3554.24</v>
      </c>
      <c r="V1544" s="1">
        <f>+Table1[[#This Row],[Adj Total OPERATING_MARGIN]]-Table1[[#This Row],[Current Total OPERATING_MARGIN]]</f>
        <v>-5055.26</v>
      </c>
    </row>
    <row r="1545" spans="1:22" x14ac:dyDescent="0.3">
      <c r="A1545" t="s">
        <v>22</v>
      </c>
      <c r="B1545">
        <v>2024</v>
      </c>
      <c r="C1545" t="s">
        <v>20</v>
      </c>
      <c r="D1545" t="s">
        <v>105</v>
      </c>
      <c r="E1545" s="2">
        <v>233</v>
      </c>
      <c r="F1545" s="1">
        <v>109553.85</v>
      </c>
      <c r="G1545" s="1">
        <v>178039.1</v>
      </c>
      <c r="H1545" s="1">
        <v>211631.39550000001</v>
      </c>
      <c r="I1545" s="1">
        <v>-4693.13</v>
      </c>
      <c r="J1545" s="1">
        <v>-84704.21</v>
      </c>
      <c r="K1545" s="2">
        <v>230</v>
      </c>
      <c r="L1545" s="1">
        <v>85390.56</v>
      </c>
      <c r="M1545" s="1">
        <v>141818.97</v>
      </c>
      <c r="N1545" s="1">
        <v>202873.9491</v>
      </c>
      <c r="O1545" s="1">
        <v>-11539.79</v>
      </c>
      <c r="P1545" s="1">
        <v>-89754.98</v>
      </c>
      <c r="Q1545" s="2">
        <f>-+Table1[[#This Row],[Current Record Count]]+Table1[[#This Row],[Adj Record Count]]</f>
        <v>-3</v>
      </c>
      <c r="R1545" s="1">
        <f>+-Table1[[#This Row],[Current Total ADJUSTMENT_AMOUNT]]+Table1[[#This Row],[Adj Total ADJUSTMENT_AMOUNT]]</f>
        <v>-24163.290000000008</v>
      </c>
      <c r="S1545" s="1">
        <f>-Table1[[#This Row],[Current Total CHARGE_AMOUNT]]+Table1[[#This Row],[Adj Total CHARGE_AMOUNT]]</f>
        <v>-36220.130000000005</v>
      </c>
      <c r="T1545" s="1">
        <f>+Table1[[#This Row],[Adj Total TOTAL_COST]]-Table1[[#This Row],[Current Total TOTAL_COST]]</f>
        <v>-8757.4464000000153</v>
      </c>
      <c r="U1545" s="1">
        <f>+Table1[[#This Row],[Adj Total CONTRIBUTION_MARGIN]]-Table1[[#This Row],[Current Total CONTRIBUTION_MARGIN]]</f>
        <v>-6846.6600000000008</v>
      </c>
      <c r="V1545" s="1">
        <f>+Table1[[#This Row],[Adj Total OPERATING_MARGIN]]-Table1[[#This Row],[Current Total OPERATING_MARGIN]]</f>
        <v>-5050.7699999999895</v>
      </c>
    </row>
    <row r="1546" spans="1:22" x14ac:dyDescent="0.3">
      <c r="A1546" t="s">
        <v>25</v>
      </c>
      <c r="B1546">
        <v>2020</v>
      </c>
      <c r="C1546" t="s">
        <v>29</v>
      </c>
      <c r="D1546" t="s">
        <v>73</v>
      </c>
      <c r="E1546" s="2">
        <v>4</v>
      </c>
      <c r="F1546" s="1">
        <v>21184.81</v>
      </c>
      <c r="G1546" s="1">
        <v>23234.28</v>
      </c>
      <c r="H1546" s="1">
        <v>2525.9059999999999</v>
      </c>
      <c r="I1546" s="1">
        <v>218.57</v>
      </c>
      <c r="J1546" s="1">
        <v>-494.97</v>
      </c>
      <c r="K1546" s="2">
        <v>13</v>
      </c>
      <c r="L1546" s="1">
        <v>45816.88</v>
      </c>
      <c r="M1546" s="1">
        <v>60202.65</v>
      </c>
      <c r="N1546" s="1">
        <v>19898.5196</v>
      </c>
      <c r="O1546" s="1">
        <v>4269.87</v>
      </c>
      <c r="P1546" s="1">
        <v>-5531.28</v>
      </c>
      <c r="Q1546" s="2">
        <f>-+Table1[[#This Row],[Current Record Count]]+Table1[[#This Row],[Adj Record Count]]</f>
        <v>9</v>
      </c>
      <c r="R1546" s="1">
        <f>+-Table1[[#This Row],[Current Total ADJUSTMENT_AMOUNT]]+Table1[[#This Row],[Adj Total ADJUSTMENT_AMOUNT]]</f>
        <v>24632.069999999996</v>
      </c>
      <c r="S1546" s="1">
        <f>-Table1[[#This Row],[Current Total CHARGE_AMOUNT]]+Table1[[#This Row],[Adj Total CHARGE_AMOUNT]]</f>
        <v>36968.370000000003</v>
      </c>
      <c r="T1546" s="1">
        <f>+Table1[[#This Row],[Adj Total TOTAL_COST]]-Table1[[#This Row],[Current Total TOTAL_COST]]</f>
        <v>17372.613600000001</v>
      </c>
      <c r="U1546" s="1">
        <f>+Table1[[#This Row],[Adj Total CONTRIBUTION_MARGIN]]-Table1[[#This Row],[Current Total CONTRIBUTION_MARGIN]]</f>
        <v>4051.2999999999997</v>
      </c>
      <c r="V1546" s="1">
        <f>+Table1[[#This Row],[Adj Total OPERATING_MARGIN]]-Table1[[#This Row],[Current Total OPERATING_MARGIN]]</f>
        <v>-5036.3099999999995</v>
      </c>
    </row>
    <row r="1547" spans="1:22" x14ac:dyDescent="0.3">
      <c r="A1547" t="s">
        <v>31</v>
      </c>
      <c r="B1547">
        <v>2022</v>
      </c>
      <c r="C1547" t="s">
        <v>67</v>
      </c>
      <c r="D1547" t="s">
        <v>67</v>
      </c>
      <c r="E1547" s="2">
        <v>5</v>
      </c>
      <c r="F1547" s="1">
        <v>45948.45</v>
      </c>
      <c r="G1547" s="1">
        <v>99290.31</v>
      </c>
      <c r="H1547" s="1">
        <v>47078.488599999997</v>
      </c>
      <c r="I1547" s="1">
        <v>17118.5</v>
      </c>
      <c r="J1547" s="1">
        <v>5513.02</v>
      </c>
      <c r="K1547" s="2">
        <v>1</v>
      </c>
      <c r="L1547" s="1">
        <v>4370.3</v>
      </c>
      <c r="M1547" s="1">
        <v>4370.3</v>
      </c>
      <c r="N1547" s="1">
        <v>1340.2308</v>
      </c>
      <c r="O1547" s="1">
        <v>915.15</v>
      </c>
      <c r="P1547" s="1">
        <v>481.2</v>
      </c>
      <c r="Q1547" s="2">
        <f>-+Table1[[#This Row],[Current Record Count]]+Table1[[#This Row],[Adj Record Count]]</f>
        <v>-4</v>
      </c>
      <c r="R1547" s="1">
        <f>+-Table1[[#This Row],[Current Total ADJUSTMENT_AMOUNT]]+Table1[[#This Row],[Adj Total ADJUSTMENT_AMOUNT]]</f>
        <v>-41578.149999999994</v>
      </c>
      <c r="S1547" s="1">
        <f>-Table1[[#This Row],[Current Total CHARGE_AMOUNT]]+Table1[[#This Row],[Adj Total CHARGE_AMOUNT]]</f>
        <v>-94920.01</v>
      </c>
      <c r="T1547" s="1">
        <f>+Table1[[#This Row],[Adj Total TOTAL_COST]]-Table1[[#This Row],[Current Total TOTAL_COST]]</f>
        <v>-45738.257799999999</v>
      </c>
      <c r="U1547" s="1">
        <f>+Table1[[#This Row],[Adj Total CONTRIBUTION_MARGIN]]-Table1[[#This Row],[Current Total CONTRIBUTION_MARGIN]]</f>
        <v>-16203.35</v>
      </c>
      <c r="V1547" s="1">
        <f>+Table1[[#This Row],[Adj Total OPERATING_MARGIN]]-Table1[[#This Row],[Current Total OPERATING_MARGIN]]</f>
        <v>-5031.8200000000006</v>
      </c>
    </row>
    <row r="1548" spans="1:22" x14ac:dyDescent="0.3">
      <c r="A1548" t="s">
        <v>39</v>
      </c>
      <c r="B1548">
        <v>2022</v>
      </c>
      <c r="C1548" t="s">
        <v>23</v>
      </c>
      <c r="D1548" t="s">
        <v>94</v>
      </c>
      <c r="E1548" s="2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2">
        <v>3</v>
      </c>
      <c r="L1548" s="1">
        <v>32182.59</v>
      </c>
      <c r="M1548" s="1">
        <v>33421.21</v>
      </c>
      <c r="N1548" s="1">
        <v>7697.6749</v>
      </c>
      <c r="O1548" s="1">
        <v>-2571.9499999999998</v>
      </c>
      <c r="P1548" s="1">
        <v>-5030.3599999999997</v>
      </c>
      <c r="Q1548" s="2">
        <f>-+Table1[[#This Row],[Current Record Count]]+Table1[[#This Row],[Adj Record Count]]</f>
        <v>3</v>
      </c>
      <c r="R1548" s="1">
        <f>+-Table1[[#This Row],[Current Total ADJUSTMENT_AMOUNT]]+Table1[[#This Row],[Adj Total ADJUSTMENT_AMOUNT]]</f>
        <v>32182.59</v>
      </c>
      <c r="S1548" s="1">
        <f>-Table1[[#This Row],[Current Total CHARGE_AMOUNT]]+Table1[[#This Row],[Adj Total CHARGE_AMOUNT]]</f>
        <v>33421.21</v>
      </c>
      <c r="T1548" s="1">
        <f>+Table1[[#This Row],[Adj Total TOTAL_COST]]-Table1[[#This Row],[Current Total TOTAL_COST]]</f>
        <v>7697.6749</v>
      </c>
      <c r="U1548" s="1">
        <f>+Table1[[#This Row],[Adj Total CONTRIBUTION_MARGIN]]-Table1[[#This Row],[Current Total CONTRIBUTION_MARGIN]]</f>
        <v>-2571.9499999999998</v>
      </c>
      <c r="V1548" s="1">
        <f>+Table1[[#This Row],[Adj Total OPERATING_MARGIN]]-Table1[[#This Row],[Current Total OPERATING_MARGIN]]</f>
        <v>-5030.3599999999997</v>
      </c>
    </row>
    <row r="1549" spans="1:22" x14ac:dyDescent="0.3">
      <c r="A1549" t="s">
        <v>82</v>
      </c>
      <c r="B1549">
        <v>2025</v>
      </c>
      <c r="C1549" t="s">
        <v>20</v>
      </c>
      <c r="D1549" t="s">
        <v>102</v>
      </c>
      <c r="E1549" s="2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2">
        <v>3</v>
      </c>
      <c r="L1549" s="1">
        <v>26003.599999999999</v>
      </c>
      <c r="M1549" s="1">
        <v>30897.48</v>
      </c>
      <c r="N1549" s="1">
        <v>9597.0198999999993</v>
      </c>
      <c r="O1549" s="1">
        <v>-2651.65</v>
      </c>
      <c r="P1549" s="1">
        <v>-4998.1400000000003</v>
      </c>
      <c r="Q1549" s="2">
        <f>-+Table1[[#This Row],[Current Record Count]]+Table1[[#This Row],[Adj Record Count]]</f>
        <v>3</v>
      </c>
      <c r="R1549" s="1">
        <f>+-Table1[[#This Row],[Current Total ADJUSTMENT_AMOUNT]]+Table1[[#This Row],[Adj Total ADJUSTMENT_AMOUNT]]</f>
        <v>26003.599999999999</v>
      </c>
      <c r="S1549" s="1">
        <f>-Table1[[#This Row],[Current Total CHARGE_AMOUNT]]+Table1[[#This Row],[Adj Total CHARGE_AMOUNT]]</f>
        <v>30897.48</v>
      </c>
      <c r="T1549" s="1">
        <f>+Table1[[#This Row],[Adj Total TOTAL_COST]]-Table1[[#This Row],[Current Total TOTAL_COST]]</f>
        <v>9597.0198999999993</v>
      </c>
      <c r="U1549" s="1">
        <f>+Table1[[#This Row],[Adj Total CONTRIBUTION_MARGIN]]-Table1[[#This Row],[Current Total CONTRIBUTION_MARGIN]]</f>
        <v>-2651.65</v>
      </c>
      <c r="V1549" s="1">
        <f>+Table1[[#This Row],[Adj Total OPERATING_MARGIN]]-Table1[[#This Row],[Current Total OPERATING_MARGIN]]</f>
        <v>-4998.1400000000003</v>
      </c>
    </row>
    <row r="1550" spans="1:22" x14ac:dyDescent="0.3">
      <c r="A1550" t="s">
        <v>31</v>
      </c>
      <c r="B1550">
        <v>2023</v>
      </c>
      <c r="C1550" t="s">
        <v>20</v>
      </c>
      <c r="D1550" t="s">
        <v>70</v>
      </c>
      <c r="E1550" s="2">
        <v>5</v>
      </c>
      <c r="F1550" s="1">
        <v>54206.45</v>
      </c>
      <c r="G1550" s="1">
        <v>65016.85</v>
      </c>
      <c r="H1550" s="1">
        <v>14099.798699999999</v>
      </c>
      <c r="I1550" s="1">
        <v>8796.8799999999992</v>
      </c>
      <c r="J1550" s="1">
        <v>5754.7</v>
      </c>
      <c r="K1550" s="2">
        <v>2</v>
      </c>
      <c r="L1550" s="1">
        <v>39093.160000000003</v>
      </c>
      <c r="M1550" s="1">
        <v>39398.559999999998</v>
      </c>
      <c r="N1550" s="1">
        <v>8570.7363999999998</v>
      </c>
      <c r="O1550" s="1">
        <v>2168.38</v>
      </c>
      <c r="P1550" s="1">
        <v>778.77</v>
      </c>
      <c r="Q1550" s="2">
        <f>-+Table1[[#This Row],[Current Record Count]]+Table1[[#This Row],[Adj Record Count]]</f>
        <v>-3</v>
      </c>
      <c r="R1550" s="1">
        <f>+-Table1[[#This Row],[Current Total ADJUSTMENT_AMOUNT]]+Table1[[#This Row],[Adj Total ADJUSTMENT_AMOUNT]]</f>
        <v>-15113.289999999994</v>
      </c>
      <c r="S1550" s="1">
        <f>-Table1[[#This Row],[Current Total CHARGE_AMOUNT]]+Table1[[#This Row],[Adj Total CHARGE_AMOUNT]]</f>
        <v>-25618.29</v>
      </c>
      <c r="T1550" s="1">
        <f>+Table1[[#This Row],[Adj Total TOTAL_COST]]-Table1[[#This Row],[Current Total TOTAL_COST]]</f>
        <v>-5529.0622999999996</v>
      </c>
      <c r="U1550" s="1">
        <f>+Table1[[#This Row],[Adj Total CONTRIBUTION_MARGIN]]-Table1[[#This Row],[Current Total CONTRIBUTION_MARGIN]]</f>
        <v>-6628.4999999999991</v>
      </c>
      <c r="V1550" s="1">
        <f>+Table1[[#This Row],[Adj Total OPERATING_MARGIN]]-Table1[[#This Row],[Current Total OPERATING_MARGIN]]</f>
        <v>-4975.93</v>
      </c>
    </row>
    <row r="1551" spans="1:22" x14ac:dyDescent="0.3">
      <c r="A1551" t="s">
        <v>54</v>
      </c>
      <c r="B1551">
        <v>2023</v>
      </c>
      <c r="C1551" t="s">
        <v>23</v>
      </c>
      <c r="D1551" t="s">
        <v>83</v>
      </c>
      <c r="E1551" s="2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2">
        <v>19</v>
      </c>
      <c r="L1551" s="1">
        <v>67104.06</v>
      </c>
      <c r="M1551" s="1">
        <v>85377.42</v>
      </c>
      <c r="N1551" s="1">
        <v>26640.800800000001</v>
      </c>
      <c r="O1551" s="1">
        <v>4013.86</v>
      </c>
      <c r="P1551" s="1">
        <v>-4951.68</v>
      </c>
      <c r="Q1551" s="2">
        <f>-+Table1[[#This Row],[Current Record Count]]+Table1[[#This Row],[Adj Record Count]]</f>
        <v>19</v>
      </c>
      <c r="R1551" s="1">
        <f>+-Table1[[#This Row],[Current Total ADJUSTMENT_AMOUNT]]+Table1[[#This Row],[Adj Total ADJUSTMENT_AMOUNT]]</f>
        <v>67104.06</v>
      </c>
      <c r="S1551" s="1">
        <f>-Table1[[#This Row],[Current Total CHARGE_AMOUNT]]+Table1[[#This Row],[Adj Total CHARGE_AMOUNT]]</f>
        <v>85377.42</v>
      </c>
      <c r="T1551" s="1">
        <f>+Table1[[#This Row],[Adj Total TOTAL_COST]]-Table1[[#This Row],[Current Total TOTAL_COST]]</f>
        <v>26640.800800000001</v>
      </c>
      <c r="U1551" s="1">
        <f>+Table1[[#This Row],[Adj Total CONTRIBUTION_MARGIN]]-Table1[[#This Row],[Current Total CONTRIBUTION_MARGIN]]</f>
        <v>4013.86</v>
      </c>
      <c r="V1551" s="1">
        <f>+Table1[[#This Row],[Adj Total OPERATING_MARGIN]]-Table1[[#This Row],[Current Total OPERATING_MARGIN]]</f>
        <v>-4951.68</v>
      </c>
    </row>
    <row r="1552" spans="1:22" x14ac:dyDescent="0.3">
      <c r="A1552" t="s">
        <v>33</v>
      </c>
      <c r="B1552">
        <v>2025</v>
      </c>
      <c r="C1552" t="s">
        <v>29</v>
      </c>
      <c r="D1552" t="s">
        <v>57</v>
      </c>
      <c r="E1552" s="2">
        <v>13</v>
      </c>
      <c r="F1552" s="1">
        <v>36435.17</v>
      </c>
      <c r="G1552" s="1">
        <v>47360.99</v>
      </c>
      <c r="H1552" s="1">
        <v>5876.72</v>
      </c>
      <c r="I1552" s="1">
        <v>7143.08</v>
      </c>
      <c r="J1552" s="1">
        <v>5041.25</v>
      </c>
      <c r="K1552" s="2">
        <v>4</v>
      </c>
      <c r="L1552" s="1">
        <v>82.02</v>
      </c>
      <c r="M1552" s="1">
        <v>236</v>
      </c>
      <c r="N1552" s="1">
        <v>31.834900000000001</v>
      </c>
      <c r="O1552" s="1">
        <v>103.88</v>
      </c>
      <c r="P1552" s="1">
        <v>93.07</v>
      </c>
      <c r="Q1552" s="2">
        <f>-+Table1[[#This Row],[Current Record Count]]+Table1[[#This Row],[Adj Record Count]]</f>
        <v>-9</v>
      </c>
      <c r="R1552" s="1">
        <f>+-Table1[[#This Row],[Current Total ADJUSTMENT_AMOUNT]]+Table1[[#This Row],[Adj Total ADJUSTMENT_AMOUNT]]</f>
        <v>-36353.15</v>
      </c>
      <c r="S1552" s="1">
        <f>-Table1[[#This Row],[Current Total CHARGE_AMOUNT]]+Table1[[#This Row],[Adj Total CHARGE_AMOUNT]]</f>
        <v>-47124.99</v>
      </c>
      <c r="T1552" s="1">
        <f>+Table1[[#This Row],[Adj Total TOTAL_COST]]-Table1[[#This Row],[Current Total TOTAL_COST]]</f>
        <v>-5844.8851000000004</v>
      </c>
      <c r="U1552" s="1">
        <f>+Table1[[#This Row],[Adj Total CONTRIBUTION_MARGIN]]-Table1[[#This Row],[Current Total CONTRIBUTION_MARGIN]]</f>
        <v>-7039.2</v>
      </c>
      <c r="V1552" s="1">
        <f>+Table1[[#This Row],[Adj Total OPERATING_MARGIN]]-Table1[[#This Row],[Current Total OPERATING_MARGIN]]</f>
        <v>-4948.18</v>
      </c>
    </row>
    <row r="1553" spans="1:22" x14ac:dyDescent="0.3">
      <c r="A1553" t="s">
        <v>78</v>
      </c>
      <c r="B1553">
        <v>2023</v>
      </c>
      <c r="C1553" t="s">
        <v>17</v>
      </c>
      <c r="D1553" t="s">
        <v>69</v>
      </c>
      <c r="E1553" s="2">
        <v>7</v>
      </c>
      <c r="F1553" s="1">
        <v>55725.01</v>
      </c>
      <c r="G1553" s="1">
        <v>90473.71</v>
      </c>
      <c r="H1553" s="1">
        <v>28090.988000000001</v>
      </c>
      <c r="I1553" s="1">
        <v>15536.64</v>
      </c>
      <c r="J1553" s="1">
        <v>6777.25</v>
      </c>
      <c r="K1553" s="2">
        <v>3</v>
      </c>
      <c r="L1553" s="1">
        <v>3433.55</v>
      </c>
      <c r="M1553" s="1">
        <v>7715</v>
      </c>
      <c r="N1553" s="1">
        <v>2494.2224999999999</v>
      </c>
      <c r="O1553" s="1">
        <v>2680.07</v>
      </c>
      <c r="P1553" s="1">
        <v>1847</v>
      </c>
      <c r="Q1553" s="2">
        <f>-+Table1[[#This Row],[Current Record Count]]+Table1[[#This Row],[Adj Record Count]]</f>
        <v>-4</v>
      </c>
      <c r="R1553" s="1">
        <f>+-Table1[[#This Row],[Current Total ADJUSTMENT_AMOUNT]]+Table1[[#This Row],[Adj Total ADJUSTMENT_AMOUNT]]</f>
        <v>-52291.46</v>
      </c>
      <c r="S1553" s="1">
        <f>-Table1[[#This Row],[Current Total CHARGE_AMOUNT]]+Table1[[#This Row],[Adj Total CHARGE_AMOUNT]]</f>
        <v>-82758.710000000006</v>
      </c>
      <c r="T1553" s="1">
        <f>+Table1[[#This Row],[Adj Total TOTAL_COST]]-Table1[[#This Row],[Current Total TOTAL_COST]]</f>
        <v>-25596.765500000001</v>
      </c>
      <c r="U1553" s="1">
        <f>+Table1[[#This Row],[Adj Total CONTRIBUTION_MARGIN]]-Table1[[#This Row],[Current Total CONTRIBUTION_MARGIN]]</f>
        <v>-12856.57</v>
      </c>
      <c r="V1553" s="1">
        <f>+Table1[[#This Row],[Adj Total OPERATING_MARGIN]]-Table1[[#This Row],[Current Total OPERATING_MARGIN]]</f>
        <v>-4930.25</v>
      </c>
    </row>
    <row r="1554" spans="1:22" x14ac:dyDescent="0.3">
      <c r="A1554" t="s">
        <v>78</v>
      </c>
      <c r="B1554">
        <v>2021</v>
      </c>
      <c r="C1554" t="s">
        <v>17</v>
      </c>
      <c r="D1554" t="s">
        <v>18</v>
      </c>
      <c r="E1554" s="2">
        <v>24</v>
      </c>
      <c r="F1554" s="1">
        <v>80203.070000000007</v>
      </c>
      <c r="G1554" s="1">
        <v>107914.15</v>
      </c>
      <c r="H1554" s="1">
        <v>33152.482300000003</v>
      </c>
      <c r="I1554" s="1">
        <v>12818.57</v>
      </c>
      <c r="J1554" s="1">
        <v>3352.76</v>
      </c>
      <c r="K1554" s="2">
        <v>8</v>
      </c>
      <c r="L1554" s="1">
        <v>11019.72</v>
      </c>
      <c r="M1554" s="1">
        <v>20657.29</v>
      </c>
      <c r="N1554" s="1">
        <v>5305.1252000000004</v>
      </c>
      <c r="O1554" s="1">
        <v>165.88</v>
      </c>
      <c r="P1554" s="1">
        <v>-1576.64</v>
      </c>
      <c r="Q1554" s="2">
        <f>-+Table1[[#This Row],[Current Record Count]]+Table1[[#This Row],[Adj Record Count]]</f>
        <v>-16</v>
      </c>
      <c r="R1554" s="1">
        <f>+-Table1[[#This Row],[Current Total ADJUSTMENT_AMOUNT]]+Table1[[#This Row],[Adj Total ADJUSTMENT_AMOUNT]]</f>
        <v>-69183.350000000006</v>
      </c>
      <c r="S1554" s="1">
        <f>-Table1[[#This Row],[Current Total CHARGE_AMOUNT]]+Table1[[#This Row],[Adj Total CHARGE_AMOUNT]]</f>
        <v>-87256.859999999986</v>
      </c>
      <c r="T1554" s="1">
        <f>+Table1[[#This Row],[Adj Total TOTAL_COST]]-Table1[[#This Row],[Current Total TOTAL_COST]]</f>
        <v>-27847.357100000001</v>
      </c>
      <c r="U1554" s="1">
        <f>+Table1[[#This Row],[Adj Total CONTRIBUTION_MARGIN]]-Table1[[#This Row],[Current Total CONTRIBUTION_MARGIN]]</f>
        <v>-12652.69</v>
      </c>
      <c r="V1554" s="1">
        <f>+Table1[[#This Row],[Adj Total OPERATING_MARGIN]]-Table1[[#This Row],[Current Total OPERATING_MARGIN]]</f>
        <v>-4929.4000000000005</v>
      </c>
    </row>
    <row r="1555" spans="1:22" x14ac:dyDescent="0.3">
      <c r="A1555" t="s">
        <v>16</v>
      </c>
      <c r="B1555">
        <v>2021</v>
      </c>
      <c r="C1555" t="s">
        <v>17</v>
      </c>
      <c r="D1555" t="s">
        <v>69</v>
      </c>
      <c r="E1555" s="2">
        <v>364</v>
      </c>
      <c r="F1555" s="1">
        <v>126710.45</v>
      </c>
      <c r="G1555" s="1">
        <v>190414.07</v>
      </c>
      <c r="H1555" s="1">
        <v>24981.9915</v>
      </c>
      <c r="I1555" s="1">
        <v>56384.88</v>
      </c>
      <c r="J1555" s="1">
        <v>49509.26</v>
      </c>
      <c r="K1555" s="2">
        <v>357</v>
      </c>
      <c r="L1555" s="1">
        <v>101611.88</v>
      </c>
      <c r="M1555" s="1">
        <v>154566.41</v>
      </c>
      <c r="N1555" s="1">
        <v>18253.7935</v>
      </c>
      <c r="O1555" s="1">
        <v>49217.73</v>
      </c>
      <c r="P1555" s="1">
        <v>44584.89</v>
      </c>
      <c r="Q1555" s="2">
        <f>-+Table1[[#This Row],[Current Record Count]]+Table1[[#This Row],[Adj Record Count]]</f>
        <v>-7</v>
      </c>
      <c r="R1555" s="1">
        <f>+-Table1[[#This Row],[Current Total ADJUSTMENT_AMOUNT]]+Table1[[#This Row],[Adj Total ADJUSTMENT_AMOUNT]]</f>
        <v>-25098.569999999992</v>
      </c>
      <c r="S1555" s="1">
        <f>-Table1[[#This Row],[Current Total CHARGE_AMOUNT]]+Table1[[#This Row],[Adj Total CHARGE_AMOUNT]]</f>
        <v>-35847.660000000003</v>
      </c>
      <c r="T1555" s="1">
        <f>+Table1[[#This Row],[Adj Total TOTAL_COST]]-Table1[[#This Row],[Current Total TOTAL_COST]]</f>
        <v>-6728.1980000000003</v>
      </c>
      <c r="U1555" s="1">
        <f>+Table1[[#This Row],[Adj Total CONTRIBUTION_MARGIN]]-Table1[[#This Row],[Current Total CONTRIBUTION_MARGIN]]</f>
        <v>-7167.1499999999942</v>
      </c>
      <c r="V1555" s="1">
        <f>+Table1[[#This Row],[Adj Total OPERATING_MARGIN]]-Table1[[#This Row],[Current Total OPERATING_MARGIN]]</f>
        <v>-4924.3700000000026</v>
      </c>
    </row>
    <row r="1556" spans="1:22" x14ac:dyDescent="0.3">
      <c r="A1556" t="s">
        <v>81</v>
      </c>
      <c r="B1556">
        <v>2023</v>
      </c>
      <c r="C1556" t="s">
        <v>58</v>
      </c>
      <c r="D1556" t="s">
        <v>58</v>
      </c>
      <c r="E1556" s="2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2">
        <v>2</v>
      </c>
      <c r="L1556" s="1">
        <v>29494.74</v>
      </c>
      <c r="M1556" s="1">
        <v>33263.19</v>
      </c>
      <c r="N1556" s="1">
        <v>8783.0287000000008</v>
      </c>
      <c r="O1556" s="1">
        <v>-3952.58</v>
      </c>
      <c r="P1556" s="1">
        <v>-4923.8500000000004</v>
      </c>
      <c r="Q1556" s="2">
        <f>-+Table1[[#This Row],[Current Record Count]]+Table1[[#This Row],[Adj Record Count]]</f>
        <v>2</v>
      </c>
      <c r="R1556" s="1">
        <f>+-Table1[[#This Row],[Current Total ADJUSTMENT_AMOUNT]]+Table1[[#This Row],[Adj Total ADJUSTMENT_AMOUNT]]</f>
        <v>29494.74</v>
      </c>
      <c r="S1556" s="1">
        <f>-Table1[[#This Row],[Current Total CHARGE_AMOUNT]]+Table1[[#This Row],[Adj Total CHARGE_AMOUNT]]</f>
        <v>33263.19</v>
      </c>
      <c r="T1556" s="1">
        <f>+Table1[[#This Row],[Adj Total TOTAL_COST]]-Table1[[#This Row],[Current Total TOTAL_COST]]</f>
        <v>8783.0287000000008</v>
      </c>
      <c r="U1556" s="1">
        <f>+Table1[[#This Row],[Adj Total CONTRIBUTION_MARGIN]]-Table1[[#This Row],[Current Total CONTRIBUTION_MARGIN]]</f>
        <v>-3952.58</v>
      </c>
      <c r="V1556" s="1">
        <f>+Table1[[#This Row],[Adj Total OPERATING_MARGIN]]-Table1[[#This Row],[Current Total OPERATING_MARGIN]]</f>
        <v>-4923.8500000000004</v>
      </c>
    </row>
    <row r="1557" spans="1:22" x14ac:dyDescent="0.3">
      <c r="A1557" t="s">
        <v>16</v>
      </c>
      <c r="B1557">
        <v>2021</v>
      </c>
      <c r="C1557" t="s">
        <v>29</v>
      </c>
      <c r="D1557" t="s">
        <v>36</v>
      </c>
      <c r="E1557" s="2">
        <v>2471</v>
      </c>
      <c r="F1557" s="1">
        <v>1749239.25</v>
      </c>
      <c r="G1557" s="1">
        <v>2220187.5499999998</v>
      </c>
      <c r="H1557" s="1">
        <v>385284.97639999999</v>
      </c>
      <c r="I1557" s="1">
        <v>359292.22</v>
      </c>
      <c r="J1557" s="1">
        <v>239304.78</v>
      </c>
      <c r="K1557" s="2">
        <v>2373</v>
      </c>
      <c r="L1557" s="1">
        <v>1324811.92</v>
      </c>
      <c r="M1557" s="1">
        <v>1681096.17</v>
      </c>
      <c r="N1557" s="1">
        <v>247881.04819999999</v>
      </c>
      <c r="O1557" s="1">
        <v>313168.03999999998</v>
      </c>
      <c r="P1557" s="1">
        <v>234386.66</v>
      </c>
      <c r="Q1557" s="2">
        <f>-+Table1[[#This Row],[Current Record Count]]+Table1[[#This Row],[Adj Record Count]]</f>
        <v>-98</v>
      </c>
      <c r="R1557" s="1">
        <f>+-Table1[[#This Row],[Current Total ADJUSTMENT_AMOUNT]]+Table1[[#This Row],[Adj Total ADJUSTMENT_AMOUNT]]</f>
        <v>-424427.33000000007</v>
      </c>
      <c r="S1557" s="1">
        <f>-Table1[[#This Row],[Current Total CHARGE_AMOUNT]]+Table1[[#This Row],[Adj Total CHARGE_AMOUNT]]</f>
        <v>-539091.37999999989</v>
      </c>
      <c r="T1557" s="1">
        <f>+Table1[[#This Row],[Adj Total TOTAL_COST]]-Table1[[#This Row],[Current Total TOTAL_COST]]</f>
        <v>-137403.92819999999</v>
      </c>
      <c r="U1557" s="1">
        <f>+Table1[[#This Row],[Adj Total CONTRIBUTION_MARGIN]]-Table1[[#This Row],[Current Total CONTRIBUTION_MARGIN]]</f>
        <v>-46124.179999999993</v>
      </c>
      <c r="V1557" s="1">
        <f>+Table1[[#This Row],[Adj Total OPERATING_MARGIN]]-Table1[[#This Row],[Current Total OPERATING_MARGIN]]</f>
        <v>-4918.1199999999953</v>
      </c>
    </row>
    <row r="1558" spans="1:22" x14ac:dyDescent="0.3">
      <c r="A1558" t="s">
        <v>31</v>
      </c>
      <c r="B1558">
        <v>2020</v>
      </c>
      <c r="C1558" t="s">
        <v>17</v>
      </c>
      <c r="D1558" t="s">
        <v>68</v>
      </c>
      <c r="E1558" s="2">
        <v>12</v>
      </c>
      <c r="F1558" s="1">
        <v>70580.31</v>
      </c>
      <c r="G1558" s="1">
        <v>94368.23</v>
      </c>
      <c r="H1558" s="1">
        <v>16503.803500000002</v>
      </c>
      <c r="I1558" s="1">
        <v>9693.26</v>
      </c>
      <c r="J1558" s="1">
        <v>4914.93</v>
      </c>
      <c r="K1558" s="2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2">
        <f>-+Table1[[#This Row],[Current Record Count]]+Table1[[#This Row],[Adj Record Count]]</f>
        <v>-12</v>
      </c>
      <c r="R1558" s="1">
        <f>+-Table1[[#This Row],[Current Total ADJUSTMENT_AMOUNT]]+Table1[[#This Row],[Adj Total ADJUSTMENT_AMOUNT]]</f>
        <v>-70580.31</v>
      </c>
      <c r="S1558" s="1">
        <f>-Table1[[#This Row],[Current Total CHARGE_AMOUNT]]+Table1[[#This Row],[Adj Total CHARGE_AMOUNT]]</f>
        <v>-94368.23</v>
      </c>
      <c r="T1558" s="1">
        <f>+Table1[[#This Row],[Adj Total TOTAL_COST]]-Table1[[#This Row],[Current Total TOTAL_COST]]</f>
        <v>-16503.803500000002</v>
      </c>
      <c r="U1558" s="1">
        <f>+Table1[[#This Row],[Adj Total CONTRIBUTION_MARGIN]]-Table1[[#This Row],[Current Total CONTRIBUTION_MARGIN]]</f>
        <v>-9693.26</v>
      </c>
      <c r="V1558" s="1">
        <f>+Table1[[#This Row],[Adj Total OPERATING_MARGIN]]-Table1[[#This Row],[Current Total OPERATING_MARGIN]]</f>
        <v>-4914.93</v>
      </c>
    </row>
    <row r="1559" spans="1:22" x14ac:dyDescent="0.3">
      <c r="A1559" t="s">
        <v>27</v>
      </c>
      <c r="B1559">
        <v>2025</v>
      </c>
      <c r="C1559" t="s">
        <v>17</v>
      </c>
      <c r="D1559" t="s">
        <v>56</v>
      </c>
      <c r="E1559" s="2">
        <v>3</v>
      </c>
      <c r="F1559" s="1">
        <v>22454.19</v>
      </c>
      <c r="G1559" s="1">
        <v>24280.35</v>
      </c>
      <c r="H1559" s="1">
        <v>3521.3326000000002</v>
      </c>
      <c r="I1559" s="1">
        <v>-506.67</v>
      </c>
      <c r="J1559" s="1">
        <v>-1715.35</v>
      </c>
      <c r="K1559" s="2">
        <v>5</v>
      </c>
      <c r="L1559" s="1">
        <v>70361.83</v>
      </c>
      <c r="M1559" s="1">
        <v>76175.45</v>
      </c>
      <c r="N1559" s="1">
        <v>11885.475</v>
      </c>
      <c r="O1559" s="1">
        <v>-2838.28</v>
      </c>
      <c r="P1559" s="1">
        <v>-6623.11</v>
      </c>
      <c r="Q1559" s="2">
        <f>-+Table1[[#This Row],[Current Record Count]]+Table1[[#This Row],[Adj Record Count]]</f>
        <v>2</v>
      </c>
      <c r="R1559" s="1">
        <f>+-Table1[[#This Row],[Current Total ADJUSTMENT_AMOUNT]]+Table1[[#This Row],[Adj Total ADJUSTMENT_AMOUNT]]</f>
        <v>47907.64</v>
      </c>
      <c r="S1559" s="1">
        <f>-Table1[[#This Row],[Current Total CHARGE_AMOUNT]]+Table1[[#This Row],[Adj Total CHARGE_AMOUNT]]</f>
        <v>51895.1</v>
      </c>
      <c r="T1559" s="1">
        <f>+Table1[[#This Row],[Adj Total TOTAL_COST]]-Table1[[#This Row],[Current Total TOTAL_COST]]</f>
        <v>8364.1424000000006</v>
      </c>
      <c r="U1559" s="1">
        <f>+Table1[[#This Row],[Adj Total CONTRIBUTION_MARGIN]]-Table1[[#This Row],[Current Total CONTRIBUTION_MARGIN]]</f>
        <v>-2331.61</v>
      </c>
      <c r="V1559" s="1">
        <f>+Table1[[#This Row],[Adj Total OPERATING_MARGIN]]-Table1[[#This Row],[Current Total OPERATING_MARGIN]]</f>
        <v>-4907.76</v>
      </c>
    </row>
    <row r="1560" spans="1:22" x14ac:dyDescent="0.3">
      <c r="A1560" t="s">
        <v>44</v>
      </c>
      <c r="B1560">
        <v>2021</v>
      </c>
      <c r="C1560" t="s">
        <v>20</v>
      </c>
      <c r="D1560" t="s">
        <v>64</v>
      </c>
      <c r="E1560" s="2">
        <v>9</v>
      </c>
      <c r="F1560" s="1">
        <v>36346.910000000003</v>
      </c>
      <c r="G1560" s="1">
        <v>77198.45</v>
      </c>
      <c r="H1560" s="1">
        <v>55382.953800000003</v>
      </c>
      <c r="I1560" s="1">
        <v>2041.9</v>
      </c>
      <c r="J1560" s="1">
        <v>-14307.55</v>
      </c>
      <c r="K1560" s="2">
        <v>7</v>
      </c>
      <c r="L1560" s="1">
        <v>24636.61</v>
      </c>
      <c r="M1560" s="1">
        <v>39616</v>
      </c>
      <c r="N1560" s="1">
        <v>34371.796300000002</v>
      </c>
      <c r="O1560" s="1">
        <v>-7393.42</v>
      </c>
      <c r="P1560" s="1">
        <v>-19168.55</v>
      </c>
      <c r="Q1560" s="2">
        <f>-+Table1[[#This Row],[Current Record Count]]+Table1[[#This Row],[Adj Record Count]]</f>
        <v>-2</v>
      </c>
      <c r="R1560" s="1">
        <f>+-Table1[[#This Row],[Current Total ADJUSTMENT_AMOUNT]]+Table1[[#This Row],[Adj Total ADJUSTMENT_AMOUNT]]</f>
        <v>-11710.300000000003</v>
      </c>
      <c r="S1560" s="1">
        <f>-Table1[[#This Row],[Current Total CHARGE_AMOUNT]]+Table1[[#This Row],[Adj Total CHARGE_AMOUNT]]</f>
        <v>-37582.449999999997</v>
      </c>
      <c r="T1560" s="1">
        <f>+Table1[[#This Row],[Adj Total TOTAL_COST]]-Table1[[#This Row],[Current Total TOTAL_COST]]</f>
        <v>-21011.157500000001</v>
      </c>
      <c r="U1560" s="1">
        <f>+Table1[[#This Row],[Adj Total CONTRIBUTION_MARGIN]]-Table1[[#This Row],[Current Total CONTRIBUTION_MARGIN]]</f>
        <v>-9435.32</v>
      </c>
      <c r="V1560" s="1">
        <f>+Table1[[#This Row],[Adj Total OPERATING_MARGIN]]-Table1[[#This Row],[Current Total OPERATING_MARGIN]]</f>
        <v>-4861</v>
      </c>
    </row>
    <row r="1561" spans="1:22" x14ac:dyDescent="0.3">
      <c r="A1561" t="s">
        <v>31</v>
      </c>
      <c r="B1561">
        <v>2025</v>
      </c>
      <c r="C1561" t="s">
        <v>41</v>
      </c>
      <c r="D1561" t="s">
        <v>41</v>
      </c>
      <c r="E1561" s="2">
        <v>38</v>
      </c>
      <c r="F1561" s="1">
        <v>423275.14</v>
      </c>
      <c r="G1561" s="1">
        <v>563021.93000000005</v>
      </c>
      <c r="H1561" s="1">
        <v>111123.45419999999</v>
      </c>
      <c r="I1561" s="1">
        <v>38654.99</v>
      </c>
      <c r="J1561" s="1">
        <v>4861.8100000000004</v>
      </c>
      <c r="K1561" s="2">
        <v>1</v>
      </c>
      <c r="L1561" s="1">
        <v>0</v>
      </c>
      <c r="M1561" s="1">
        <v>50.97</v>
      </c>
      <c r="N1561" s="1">
        <v>5.2336</v>
      </c>
      <c r="O1561" s="1">
        <v>5.07</v>
      </c>
      <c r="P1561" s="1">
        <v>3.6</v>
      </c>
      <c r="Q1561" s="2">
        <f>-+Table1[[#This Row],[Current Record Count]]+Table1[[#This Row],[Adj Record Count]]</f>
        <v>-37</v>
      </c>
      <c r="R1561" s="1">
        <f>+-Table1[[#This Row],[Current Total ADJUSTMENT_AMOUNT]]+Table1[[#This Row],[Adj Total ADJUSTMENT_AMOUNT]]</f>
        <v>-423275.14</v>
      </c>
      <c r="S1561" s="1">
        <f>-Table1[[#This Row],[Current Total CHARGE_AMOUNT]]+Table1[[#This Row],[Adj Total CHARGE_AMOUNT]]</f>
        <v>-562970.96000000008</v>
      </c>
      <c r="T1561" s="1">
        <f>+Table1[[#This Row],[Adj Total TOTAL_COST]]-Table1[[#This Row],[Current Total TOTAL_COST]]</f>
        <v>-111118.22059999999</v>
      </c>
      <c r="U1561" s="1">
        <f>+Table1[[#This Row],[Adj Total CONTRIBUTION_MARGIN]]-Table1[[#This Row],[Current Total CONTRIBUTION_MARGIN]]</f>
        <v>-38649.919999999998</v>
      </c>
      <c r="V1561" s="1">
        <f>+Table1[[#This Row],[Adj Total OPERATING_MARGIN]]-Table1[[#This Row],[Current Total OPERATING_MARGIN]]</f>
        <v>-4858.21</v>
      </c>
    </row>
    <row r="1562" spans="1:22" x14ac:dyDescent="0.3">
      <c r="A1562" t="s">
        <v>74</v>
      </c>
      <c r="B1562">
        <v>2022</v>
      </c>
      <c r="C1562" t="s">
        <v>58</v>
      </c>
      <c r="D1562" t="s">
        <v>58</v>
      </c>
      <c r="E1562" s="2">
        <v>39</v>
      </c>
      <c r="F1562" s="1">
        <v>583974.84</v>
      </c>
      <c r="G1562" s="1">
        <v>715719.12</v>
      </c>
      <c r="H1562" s="1">
        <v>185375.9773</v>
      </c>
      <c r="I1562" s="1">
        <v>58356.38</v>
      </c>
      <c r="J1562" s="1">
        <v>4861.5600000000004</v>
      </c>
      <c r="K1562" s="2">
        <v>2</v>
      </c>
      <c r="L1562" s="1">
        <v>772.51</v>
      </c>
      <c r="M1562" s="1">
        <v>1163</v>
      </c>
      <c r="N1562" s="1">
        <v>382.84469999999999</v>
      </c>
      <c r="O1562" s="1">
        <v>145.62</v>
      </c>
      <c r="P1562" s="1">
        <v>8.7899999999999991</v>
      </c>
      <c r="Q1562" s="2">
        <f>-+Table1[[#This Row],[Current Record Count]]+Table1[[#This Row],[Adj Record Count]]</f>
        <v>-37</v>
      </c>
      <c r="R1562" s="1">
        <f>+-Table1[[#This Row],[Current Total ADJUSTMENT_AMOUNT]]+Table1[[#This Row],[Adj Total ADJUSTMENT_AMOUNT]]</f>
        <v>-583202.32999999996</v>
      </c>
      <c r="S1562" s="1">
        <f>-Table1[[#This Row],[Current Total CHARGE_AMOUNT]]+Table1[[#This Row],[Adj Total CHARGE_AMOUNT]]</f>
        <v>-714556.12</v>
      </c>
      <c r="T1562" s="1">
        <f>+Table1[[#This Row],[Adj Total TOTAL_COST]]-Table1[[#This Row],[Current Total TOTAL_COST]]</f>
        <v>-184993.13260000001</v>
      </c>
      <c r="U1562" s="1">
        <f>+Table1[[#This Row],[Adj Total CONTRIBUTION_MARGIN]]-Table1[[#This Row],[Current Total CONTRIBUTION_MARGIN]]</f>
        <v>-58210.759999999995</v>
      </c>
      <c r="V1562" s="1">
        <f>+Table1[[#This Row],[Adj Total OPERATING_MARGIN]]-Table1[[#This Row],[Current Total OPERATING_MARGIN]]</f>
        <v>-4852.7700000000004</v>
      </c>
    </row>
    <row r="1563" spans="1:22" x14ac:dyDescent="0.3">
      <c r="A1563" t="s">
        <v>54</v>
      </c>
      <c r="B1563">
        <v>2025</v>
      </c>
      <c r="C1563" t="s">
        <v>20</v>
      </c>
      <c r="D1563" t="s">
        <v>105</v>
      </c>
      <c r="E1563" s="2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2">
        <v>7</v>
      </c>
      <c r="L1563" s="1">
        <v>50125.65</v>
      </c>
      <c r="M1563" s="1">
        <v>65437.26</v>
      </c>
      <c r="N1563" s="1">
        <v>20340.479299999999</v>
      </c>
      <c r="O1563" s="1">
        <v>-1144.68</v>
      </c>
      <c r="P1563" s="1">
        <v>-4849.68</v>
      </c>
      <c r="Q1563" s="2">
        <f>-+Table1[[#This Row],[Current Record Count]]+Table1[[#This Row],[Adj Record Count]]</f>
        <v>7</v>
      </c>
      <c r="R1563" s="1">
        <f>+-Table1[[#This Row],[Current Total ADJUSTMENT_AMOUNT]]+Table1[[#This Row],[Adj Total ADJUSTMENT_AMOUNT]]</f>
        <v>50125.65</v>
      </c>
      <c r="S1563" s="1">
        <f>-Table1[[#This Row],[Current Total CHARGE_AMOUNT]]+Table1[[#This Row],[Adj Total CHARGE_AMOUNT]]</f>
        <v>65437.26</v>
      </c>
      <c r="T1563" s="1">
        <f>+Table1[[#This Row],[Adj Total TOTAL_COST]]-Table1[[#This Row],[Current Total TOTAL_COST]]</f>
        <v>20340.479299999999</v>
      </c>
      <c r="U1563" s="1">
        <f>+Table1[[#This Row],[Adj Total CONTRIBUTION_MARGIN]]-Table1[[#This Row],[Current Total CONTRIBUTION_MARGIN]]</f>
        <v>-1144.68</v>
      </c>
      <c r="V1563" s="1">
        <f>+Table1[[#This Row],[Adj Total OPERATING_MARGIN]]-Table1[[#This Row],[Current Total OPERATING_MARGIN]]</f>
        <v>-4849.68</v>
      </c>
    </row>
    <row r="1564" spans="1:22" x14ac:dyDescent="0.3">
      <c r="A1564" t="s">
        <v>37</v>
      </c>
      <c r="B1564">
        <v>2025</v>
      </c>
      <c r="C1564" t="s">
        <v>17</v>
      </c>
      <c r="D1564" t="s">
        <v>66</v>
      </c>
      <c r="E1564" s="2">
        <v>842</v>
      </c>
      <c r="F1564" s="1">
        <v>19082428.420000002</v>
      </c>
      <c r="G1564" s="1">
        <v>28195505.059999999</v>
      </c>
      <c r="H1564" s="1">
        <v>4942116.6370000001</v>
      </c>
      <c r="I1564" s="1">
        <v>4527076.87</v>
      </c>
      <c r="J1564" s="1">
        <v>3221672.63</v>
      </c>
      <c r="K1564" s="2">
        <v>843</v>
      </c>
      <c r="L1564" s="1">
        <v>19082428.420000002</v>
      </c>
      <c r="M1564" s="1">
        <v>28223099.170000002</v>
      </c>
      <c r="N1564" s="1">
        <v>4946954.6518999999</v>
      </c>
      <c r="O1564" s="1">
        <v>4523586.1399999997</v>
      </c>
      <c r="P1564" s="1">
        <v>3216834.62</v>
      </c>
      <c r="Q1564" s="2">
        <f>-+Table1[[#This Row],[Current Record Count]]+Table1[[#This Row],[Adj Record Count]]</f>
        <v>1</v>
      </c>
      <c r="R1564" s="1">
        <f>+-Table1[[#This Row],[Current Total ADJUSTMENT_AMOUNT]]+Table1[[#This Row],[Adj Total ADJUSTMENT_AMOUNT]]</f>
        <v>0</v>
      </c>
      <c r="S1564" s="1">
        <f>-Table1[[#This Row],[Current Total CHARGE_AMOUNT]]+Table1[[#This Row],[Adj Total CHARGE_AMOUNT]]</f>
        <v>27594.110000003129</v>
      </c>
      <c r="T1564" s="1">
        <f>+Table1[[#This Row],[Adj Total TOTAL_COST]]-Table1[[#This Row],[Current Total TOTAL_COST]]</f>
        <v>4838.0148999998346</v>
      </c>
      <c r="U1564" s="1">
        <f>+Table1[[#This Row],[Adj Total CONTRIBUTION_MARGIN]]-Table1[[#This Row],[Current Total CONTRIBUTION_MARGIN]]</f>
        <v>-3490.730000000447</v>
      </c>
      <c r="V1564" s="1">
        <f>+Table1[[#This Row],[Adj Total OPERATING_MARGIN]]-Table1[[#This Row],[Current Total OPERATING_MARGIN]]</f>
        <v>-4838.0099999997765</v>
      </c>
    </row>
    <row r="1565" spans="1:22" x14ac:dyDescent="0.3">
      <c r="A1565" t="s">
        <v>31</v>
      </c>
      <c r="B1565">
        <v>2024</v>
      </c>
      <c r="C1565" t="s">
        <v>20</v>
      </c>
      <c r="D1565" t="s">
        <v>61</v>
      </c>
      <c r="E1565" s="2">
        <v>170</v>
      </c>
      <c r="F1565" s="1">
        <v>1449993.62</v>
      </c>
      <c r="G1565" s="1">
        <v>1849472.57</v>
      </c>
      <c r="H1565" s="1">
        <v>550639.005</v>
      </c>
      <c r="I1565" s="1">
        <v>153244.67000000001</v>
      </c>
      <c r="J1565" s="1">
        <v>-23349.58</v>
      </c>
      <c r="K1565" s="2">
        <v>70</v>
      </c>
      <c r="L1565" s="1">
        <v>301990.23</v>
      </c>
      <c r="M1565" s="1">
        <v>388929.18</v>
      </c>
      <c r="N1565" s="1">
        <v>127398.6329</v>
      </c>
      <c r="O1565" s="1">
        <v>16789.689999999999</v>
      </c>
      <c r="P1565" s="1">
        <v>-28166.639999999999</v>
      </c>
      <c r="Q1565" s="2">
        <f>-+Table1[[#This Row],[Current Record Count]]+Table1[[#This Row],[Adj Record Count]]</f>
        <v>-100</v>
      </c>
      <c r="R1565" s="1">
        <f>+-Table1[[#This Row],[Current Total ADJUSTMENT_AMOUNT]]+Table1[[#This Row],[Adj Total ADJUSTMENT_AMOUNT]]</f>
        <v>-1148003.3900000001</v>
      </c>
      <c r="S1565" s="1">
        <f>-Table1[[#This Row],[Current Total CHARGE_AMOUNT]]+Table1[[#This Row],[Adj Total CHARGE_AMOUNT]]</f>
        <v>-1460543.3900000001</v>
      </c>
      <c r="T1565" s="1">
        <f>+Table1[[#This Row],[Adj Total TOTAL_COST]]-Table1[[#This Row],[Current Total TOTAL_COST]]</f>
        <v>-423240.37210000004</v>
      </c>
      <c r="U1565" s="1">
        <f>+Table1[[#This Row],[Adj Total CONTRIBUTION_MARGIN]]-Table1[[#This Row],[Current Total CONTRIBUTION_MARGIN]]</f>
        <v>-136454.98000000001</v>
      </c>
      <c r="V1565" s="1">
        <f>+Table1[[#This Row],[Adj Total OPERATING_MARGIN]]-Table1[[#This Row],[Current Total OPERATING_MARGIN]]</f>
        <v>-4817.0599999999977</v>
      </c>
    </row>
    <row r="1566" spans="1:22" x14ac:dyDescent="0.3">
      <c r="A1566" t="s">
        <v>78</v>
      </c>
      <c r="B1566">
        <v>2024</v>
      </c>
      <c r="C1566" t="s">
        <v>26</v>
      </c>
      <c r="D1566" t="s">
        <v>26</v>
      </c>
      <c r="E1566" s="2">
        <v>33</v>
      </c>
      <c r="F1566" s="1">
        <v>100814.08</v>
      </c>
      <c r="G1566" s="1">
        <v>125735.85</v>
      </c>
      <c r="H1566" s="1">
        <v>16353.5249</v>
      </c>
      <c r="I1566" s="1">
        <v>14681.87</v>
      </c>
      <c r="J1566" s="1">
        <v>9804.94</v>
      </c>
      <c r="K1566" s="2">
        <v>26</v>
      </c>
      <c r="L1566" s="1">
        <v>70877.78</v>
      </c>
      <c r="M1566" s="1">
        <v>83356.52</v>
      </c>
      <c r="N1566" s="1">
        <v>8618.8934000000008</v>
      </c>
      <c r="O1566" s="1">
        <v>7615.84</v>
      </c>
      <c r="P1566" s="1">
        <v>5054.55</v>
      </c>
      <c r="Q1566" s="2">
        <f>-+Table1[[#This Row],[Current Record Count]]+Table1[[#This Row],[Adj Record Count]]</f>
        <v>-7</v>
      </c>
      <c r="R1566" s="1">
        <f>+-Table1[[#This Row],[Current Total ADJUSTMENT_AMOUNT]]+Table1[[#This Row],[Adj Total ADJUSTMENT_AMOUNT]]</f>
        <v>-29936.300000000003</v>
      </c>
      <c r="S1566" s="1">
        <f>-Table1[[#This Row],[Current Total CHARGE_AMOUNT]]+Table1[[#This Row],[Adj Total CHARGE_AMOUNT]]</f>
        <v>-42379.33</v>
      </c>
      <c r="T1566" s="1">
        <f>+Table1[[#This Row],[Adj Total TOTAL_COST]]-Table1[[#This Row],[Current Total TOTAL_COST]]</f>
        <v>-7734.6314999999995</v>
      </c>
      <c r="U1566" s="1">
        <f>+Table1[[#This Row],[Adj Total CONTRIBUTION_MARGIN]]-Table1[[#This Row],[Current Total CONTRIBUTION_MARGIN]]</f>
        <v>-7066.0300000000007</v>
      </c>
      <c r="V1566" s="1">
        <f>+Table1[[#This Row],[Adj Total OPERATING_MARGIN]]-Table1[[#This Row],[Current Total OPERATING_MARGIN]]</f>
        <v>-4750.3900000000003</v>
      </c>
    </row>
    <row r="1567" spans="1:22" x14ac:dyDescent="0.3">
      <c r="A1567" t="s">
        <v>82</v>
      </c>
      <c r="B1567">
        <v>2022</v>
      </c>
      <c r="C1567" t="s">
        <v>34</v>
      </c>
      <c r="D1567" t="s">
        <v>34</v>
      </c>
      <c r="E1567" s="2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2">
        <v>4</v>
      </c>
      <c r="L1567" s="1">
        <v>104534.41</v>
      </c>
      <c r="M1567" s="1">
        <v>112781.26</v>
      </c>
      <c r="N1567" s="1">
        <v>15676.6908</v>
      </c>
      <c r="O1567" s="1">
        <v>-1488.06</v>
      </c>
      <c r="P1567" s="1">
        <v>-4700.8599999999997</v>
      </c>
      <c r="Q1567" s="2">
        <f>-+Table1[[#This Row],[Current Record Count]]+Table1[[#This Row],[Adj Record Count]]</f>
        <v>4</v>
      </c>
      <c r="R1567" s="1">
        <f>+-Table1[[#This Row],[Current Total ADJUSTMENT_AMOUNT]]+Table1[[#This Row],[Adj Total ADJUSTMENT_AMOUNT]]</f>
        <v>104534.41</v>
      </c>
      <c r="S1567" s="1">
        <f>-Table1[[#This Row],[Current Total CHARGE_AMOUNT]]+Table1[[#This Row],[Adj Total CHARGE_AMOUNT]]</f>
        <v>112781.26</v>
      </c>
      <c r="T1567" s="1">
        <f>+Table1[[#This Row],[Adj Total TOTAL_COST]]-Table1[[#This Row],[Current Total TOTAL_COST]]</f>
        <v>15676.6908</v>
      </c>
      <c r="U1567" s="1">
        <f>+Table1[[#This Row],[Adj Total CONTRIBUTION_MARGIN]]-Table1[[#This Row],[Current Total CONTRIBUTION_MARGIN]]</f>
        <v>-1488.06</v>
      </c>
      <c r="V1567" s="1">
        <f>+Table1[[#This Row],[Adj Total OPERATING_MARGIN]]-Table1[[#This Row],[Current Total OPERATING_MARGIN]]</f>
        <v>-4700.8599999999997</v>
      </c>
    </row>
    <row r="1568" spans="1:22" x14ac:dyDescent="0.3">
      <c r="A1568" t="s">
        <v>82</v>
      </c>
      <c r="B1568">
        <v>2023</v>
      </c>
      <c r="C1568" t="s">
        <v>17</v>
      </c>
      <c r="D1568" t="s">
        <v>79</v>
      </c>
      <c r="E1568" s="2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2">
        <v>1</v>
      </c>
      <c r="L1568" s="1">
        <v>30568.27</v>
      </c>
      <c r="M1568" s="1">
        <v>30568.27</v>
      </c>
      <c r="N1568" s="1">
        <v>4678.7466000000004</v>
      </c>
      <c r="O1568" s="1">
        <v>-3366.51</v>
      </c>
      <c r="P1568" s="1">
        <v>-4678.75</v>
      </c>
      <c r="Q1568" s="2">
        <f>-+Table1[[#This Row],[Current Record Count]]+Table1[[#This Row],[Adj Record Count]]</f>
        <v>1</v>
      </c>
      <c r="R1568" s="1">
        <f>+-Table1[[#This Row],[Current Total ADJUSTMENT_AMOUNT]]+Table1[[#This Row],[Adj Total ADJUSTMENT_AMOUNT]]</f>
        <v>30568.27</v>
      </c>
      <c r="S1568" s="1">
        <f>-Table1[[#This Row],[Current Total CHARGE_AMOUNT]]+Table1[[#This Row],[Adj Total CHARGE_AMOUNT]]</f>
        <v>30568.27</v>
      </c>
      <c r="T1568" s="1">
        <f>+Table1[[#This Row],[Adj Total TOTAL_COST]]-Table1[[#This Row],[Current Total TOTAL_COST]]</f>
        <v>4678.7466000000004</v>
      </c>
      <c r="U1568" s="1">
        <f>+Table1[[#This Row],[Adj Total CONTRIBUTION_MARGIN]]-Table1[[#This Row],[Current Total CONTRIBUTION_MARGIN]]</f>
        <v>-3366.51</v>
      </c>
      <c r="V1568" s="1">
        <f>+Table1[[#This Row],[Adj Total OPERATING_MARGIN]]-Table1[[#This Row],[Current Total OPERATING_MARGIN]]</f>
        <v>-4678.75</v>
      </c>
    </row>
    <row r="1569" spans="1:22" x14ac:dyDescent="0.3">
      <c r="A1569" t="s">
        <v>54</v>
      </c>
      <c r="B1569">
        <v>2022</v>
      </c>
      <c r="C1569" t="s">
        <v>20</v>
      </c>
      <c r="D1569" t="s">
        <v>64</v>
      </c>
      <c r="E1569" s="2">
        <v>16</v>
      </c>
      <c r="F1569" s="1">
        <v>65078.76</v>
      </c>
      <c r="G1569" s="1">
        <v>87130.08</v>
      </c>
      <c r="H1569" s="1">
        <v>9708.8469999999998</v>
      </c>
      <c r="I1569" s="1">
        <v>17298.23</v>
      </c>
      <c r="J1569" s="1">
        <v>14910.78</v>
      </c>
      <c r="K1569" s="2">
        <v>75</v>
      </c>
      <c r="L1569" s="1">
        <v>381298.91</v>
      </c>
      <c r="M1569" s="1">
        <v>519311.05</v>
      </c>
      <c r="N1569" s="1">
        <v>159862.3138</v>
      </c>
      <c r="O1569" s="1">
        <v>43475.38</v>
      </c>
      <c r="P1569" s="1">
        <v>10302.6</v>
      </c>
      <c r="Q1569" s="2">
        <f>-+Table1[[#This Row],[Current Record Count]]+Table1[[#This Row],[Adj Record Count]]</f>
        <v>59</v>
      </c>
      <c r="R1569" s="1">
        <f>+-Table1[[#This Row],[Current Total ADJUSTMENT_AMOUNT]]+Table1[[#This Row],[Adj Total ADJUSTMENT_AMOUNT]]</f>
        <v>316220.14999999997</v>
      </c>
      <c r="S1569" s="1">
        <f>-Table1[[#This Row],[Current Total CHARGE_AMOUNT]]+Table1[[#This Row],[Adj Total CHARGE_AMOUNT]]</f>
        <v>432180.97</v>
      </c>
      <c r="T1569" s="1">
        <f>+Table1[[#This Row],[Adj Total TOTAL_COST]]-Table1[[#This Row],[Current Total TOTAL_COST]]</f>
        <v>150153.46679999999</v>
      </c>
      <c r="U1569" s="1">
        <f>+Table1[[#This Row],[Adj Total CONTRIBUTION_MARGIN]]-Table1[[#This Row],[Current Total CONTRIBUTION_MARGIN]]</f>
        <v>26177.149999999998</v>
      </c>
      <c r="V1569" s="1">
        <f>+Table1[[#This Row],[Adj Total OPERATING_MARGIN]]-Table1[[#This Row],[Current Total OPERATING_MARGIN]]</f>
        <v>-4608.18</v>
      </c>
    </row>
    <row r="1570" spans="1:22" x14ac:dyDescent="0.3">
      <c r="A1570" t="s">
        <v>22</v>
      </c>
      <c r="B1570">
        <v>2023</v>
      </c>
      <c r="C1570" t="s">
        <v>17</v>
      </c>
      <c r="D1570" t="s">
        <v>86</v>
      </c>
      <c r="E1570" s="2">
        <v>29</v>
      </c>
      <c r="F1570" s="1">
        <v>41067.69</v>
      </c>
      <c r="G1570" s="1">
        <v>59834.06</v>
      </c>
      <c r="H1570" s="1">
        <v>24506.190900000001</v>
      </c>
      <c r="I1570" s="1">
        <v>5287.54</v>
      </c>
      <c r="J1570" s="1">
        <v>-1820</v>
      </c>
      <c r="K1570" s="2">
        <v>28</v>
      </c>
      <c r="L1570" s="1">
        <v>36052</v>
      </c>
      <c r="M1570" s="1">
        <v>47250.8</v>
      </c>
      <c r="N1570" s="1">
        <v>21510.614000000001</v>
      </c>
      <c r="O1570" s="1">
        <v>-346.76</v>
      </c>
      <c r="P1570" s="1">
        <v>-6391.99</v>
      </c>
      <c r="Q1570" s="2">
        <f>-+Table1[[#This Row],[Current Record Count]]+Table1[[#This Row],[Adj Record Count]]</f>
        <v>-1</v>
      </c>
      <c r="R1570" s="1">
        <f>+-Table1[[#This Row],[Current Total ADJUSTMENT_AMOUNT]]+Table1[[#This Row],[Adj Total ADJUSTMENT_AMOUNT]]</f>
        <v>-5015.6900000000023</v>
      </c>
      <c r="S1570" s="1">
        <f>-Table1[[#This Row],[Current Total CHARGE_AMOUNT]]+Table1[[#This Row],[Adj Total CHARGE_AMOUNT]]</f>
        <v>-12583.259999999995</v>
      </c>
      <c r="T1570" s="1">
        <f>+Table1[[#This Row],[Adj Total TOTAL_COST]]-Table1[[#This Row],[Current Total TOTAL_COST]]</f>
        <v>-2995.5769</v>
      </c>
      <c r="U1570" s="1">
        <f>+Table1[[#This Row],[Adj Total CONTRIBUTION_MARGIN]]-Table1[[#This Row],[Current Total CONTRIBUTION_MARGIN]]</f>
        <v>-5634.3</v>
      </c>
      <c r="V1570" s="1">
        <f>+Table1[[#This Row],[Adj Total OPERATING_MARGIN]]-Table1[[#This Row],[Current Total OPERATING_MARGIN]]</f>
        <v>-4571.99</v>
      </c>
    </row>
    <row r="1571" spans="1:22" x14ac:dyDescent="0.3">
      <c r="A1571" t="s">
        <v>25</v>
      </c>
      <c r="B1571">
        <v>2023</v>
      </c>
      <c r="C1571" t="s">
        <v>84</v>
      </c>
      <c r="D1571" t="s">
        <v>84</v>
      </c>
      <c r="E1571" s="2">
        <v>23</v>
      </c>
      <c r="F1571" s="1">
        <v>86069.96</v>
      </c>
      <c r="G1571" s="1">
        <v>90726.33</v>
      </c>
      <c r="H1571" s="1">
        <v>6904.5790999999999</v>
      </c>
      <c r="I1571" s="1">
        <v>1362.74</v>
      </c>
      <c r="J1571" s="1">
        <v>-989.37</v>
      </c>
      <c r="K1571" s="2">
        <v>28</v>
      </c>
      <c r="L1571" s="1">
        <v>114827.39</v>
      </c>
      <c r="M1571" s="1">
        <v>122392.11</v>
      </c>
      <c r="N1571" s="1">
        <v>14482.2142</v>
      </c>
      <c r="O1571" s="1">
        <v>-1309.4000000000001</v>
      </c>
      <c r="P1571" s="1">
        <v>-5546.6</v>
      </c>
      <c r="Q1571" s="2">
        <f>-+Table1[[#This Row],[Current Record Count]]+Table1[[#This Row],[Adj Record Count]]</f>
        <v>5</v>
      </c>
      <c r="R1571" s="1">
        <f>+-Table1[[#This Row],[Current Total ADJUSTMENT_AMOUNT]]+Table1[[#This Row],[Adj Total ADJUSTMENT_AMOUNT]]</f>
        <v>28757.429999999993</v>
      </c>
      <c r="S1571" s="1">
        <f>-Table1[[#This Row],[Current Total CHARGE_AMOUNT]]+Table1[[#This Row],[Adj Total CHARGE_AMOUNT]]</f>
        <v>31665.78</v>
      </c>
      <c r="T1571" s="1">
        <f>+Table1[[#This Row],[Adj Total TOTAL_COST]]-Table1[[#This Row],[Current Total TOTAL_COST]]</f>
        <v>7577.6351000000004</v>
      </c>
      <c r="U1571" s="1">
        <f>+Table1[[#This Row],[Adj Total CONTRIBUTION_MARGIN]]-Table1[[#This Row],[Current Total CONTRIBUTION_MARGIN]]</f>
        <v>-2672.1400000000003</v>
      </c>
      <c r="V1571" s="1">
        <f>+Table1[[#This Row],[Adj Total OPERATING_MARGIN]]-Table1[[#This Row],[Current Total OPERATING_MARGIN]]</f>
        <v>-4557.2300000000005</v>
      </c>
    </row>
    <row r="1572" spans="1:22" x14ac:dyDescent="0.3">
      <c r="A1572" t="s">
        <v>31</v>
      </c>
      <c r="B1572">
        <v>2023</v>
      </c>
      <c r="C1572" t="s">
        <v>17</v>
      </c>
      <c r="D1572" t="s">
        <v>59</v>
      </c>
      <c r="E1572" s="2">
        <v>11</v>
      </c>
      <c r="F1572" s="1">
        <v>100595.57</v>
      </c>
      <c r="G1572" s="1">
        <v>140359.22</v>
      </c>
      <c r="H1572" s="1">
        <v>34161.521800000002</v>
      </c>
      <c r="I1572" s="1">
        <v>16437.689999999999</v>
      </c>
      <c r="J1572" s="1">
        <v>4546.1899999999996</v>
      </c>
      <c r="K1572" s="2">
        <v>2</v>
      </c>
      <c r="L1572" s="1">
        <v>7378.76</v>
      </c>
      <c r="M1572" s="1">
        <v>11983.93</v>
      </c>
      <c r="N1572" s="1">
        <v>4588.3172000000004</v>
      </c>
      <c r="O1572" s="1">
        <v>1653.89</v>
      </c>
      <c r="P1572" s="1">
        <v>-9.89</v>
      </c>
      <c r="Q1572" s="2">
        <f>-+Table1[[#This Row],[Current Record Count]]+Table1[[#This Row],[Adj Record Count]]</f>
        <v>-9</v>
      </c>
      <c r="R1572" s="1">
        <f>+-Table1[[#This Row],[Current Total ADJUSTMENT_AMOUNT]]+Table1[[#This Row],[Adj Total ADJUSTMENT_AMOUNT]]</f>
        <v>-93216.810000000012</v>
      </c>
      <c r="S1572" s="1">
        <f>-Table1[[#This Row],[Current Total CHARGE_AMOUNT]]+Table1[[#This Row],[Adj Total CHARGE_AMOUNT]]</f>
        <v>-128375.29000000001</v>
      </c>
      <c r="T1572" s="1">
        <f>+Table1[[#This Row],[Adj Total TOTAL_COST]]-Table1[[#This Row],[Current Total TOTAL_COST]]</f>
        <v>-29573.204600000001</v>
      </c>
      <c r="U1572" s="1">
        <f>+Table1[[#This Row],[Adj Total CONTRIBUTION_MARGIN]]-Table1[[#This Row],[Current Total CONTRIBUTION_MARGIN]]</f>
        <v>-14783.8</v>
      </c>
      <c r="V1572" s="1">
        <f>+Table1[[#This Row],[Adj Total OPERATING_MARGIN]]-Table1[[#This Row],[Current Total OPERATING_MARGIN]]</f>
        <v>-4556.08</v>
      </c>
    </row>
    <row r="1573" spans="1:22" x14ac:dyDescent="0.3">
      <c r="A1573" t="s">
        <v>81</v>
      </c>
      <c r="B1573">
        <v>2020</v>
      </c>
      <c r="C1573" t="s">
        <v>17</v>
      </c>
      <c r="D1573" t="s">
        <v>59</v>
      </c>
      <c r="E1573" s="2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2">
        <v>2</v>
      </c>
      <c r="L1573" s="1">
        <v>6809.2</v>
      </c>
      <c r="M1573" s="1">
        <v>6809.2</v>
      </c>
      <c r="N1573" s="1">
        <v>4382.8312999999998</v>
      </c>
      <c r="O1573" s="1">
        <v>-2702.23</v>
      </c>
      <c r="P1573" s="1">
        <v>-4555.1400000000003</v>
      </c>
      <c r="Q1573" s="2">
        <f>-+Table1[[#This Row],[Current Record Count]]+Table1[[#This Row],[Adj Record Count]]</f>
        <v>2</v>
      </c>
      <c r="R1573" s="1">
        <f>+-Table1[[#This Row],[Current Total ADJUSTMENT_AMOUNT]]+Table1[[#This Row],[Adj Total ADJUSTMENT_AMOUNT]]</f>
        <v>6809.2</v>
      </c>
      <c r="S1573" s="1">
        <f>-Table1[[#This Row],[Current Total CHARGE_AMOUNT]]+Table1[[#This Row],[Adj Total CHARGE_AMOUNT]]</f>
        <v>6809.2</v>
      </c>
      <c r="T1573" s="1">
        <f>+Table1[[#This Row],[Adj Total TOTAL_COST]]-Table1[[#This Row],[Current Total TOTAL_COST]]</f>
        <v>4382.8312999999998</v>
      </c>
      <c r="U1573" s="1">
        <f>+Table1[[#This Row],[Adj Total CONTRIBUTION_MARGIN]]-Table1[[#This Row],[Current Total CONTRIBUTION_MARGIN]]</f>
        <v>-2702.23</v>
      </c>
      <c r="V1573" s="1">
        <f>+Table1[[#This Row],[Adj Total OPERATING_MARGIN]]-Table1[[#This Row],[Current Total OPERATING_MARGIN]]</f>
        <v>-4555.1400000000003</v>
      </c>
    </row>
    <row r="1574" spans="1:22" x14ac:dyDescent="0.3">
      <c r="A1574" t="s">
        <v>81</v>
      </c>
      <c r="B1574">
        <v>2024</v>
      </c>
      <c r="C1574" t="s">
        <v>47</v>
      </c>
      <c r="D1574" t="s">
        <v>47</v>
      </c>
      <c r="E1574" s="2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2">
        <v>7</v>
      </c>
      <c r="L1574" s="1">
        <v>97177.279999999999</v>
      </c>
      <c r="M1574" s="1">
        <v>116237.43</v>
      </c>
      <c r="N1574" s="1">
        <v>28177.276900000001</v>
      </c>
      <c r="O1574" s="1">
        <v>-690.52</v>
      </c>
      <c r="P1574" s="1">
        <v>-4529.9399999999996</v>
      </c>
      <c r="Q1574" s="2">
        <f>-+Table1[[#This Row],[Current Record Count]]+Table1[[#This Row],[Adj Record Count]]</f>
        <v>7</v>
      </c>
      <c r="R1574" s="1">
        <f>+-Table1[[#This Row],[Current Total ADJUSTMENT_AMOUNT]]+Table1[[#This Row],[Adj Total ADJUSTMENT_AMOUNT]]</f>
        <v>97177.279999999999</v>
      </c>
      <c r="S1574" s="1">
        <f>-Table1[[#This Row],[Current Total CHARGE_AMOUNT]]+Table1[[#This Row],[Adj Total CHARGE_AMOUNT]]</f>
        <v>116237.43</v>
      </c>
      <c r="T1574" s="1">
        <f>+Table1[[#This Row],[Adj Total TOTAL_COST]]-Table1[[#This Row],[Current Total TOTAL_COST]]</f>
        <v>28177.276900000001</v>
      </c>
      <c r="U1574" s="1">
        <f>+Table1[[#This Row],[Adj Total CONTRIBUTION_MARGIN]]-Table1[[#This Row],[Current Total CONTRIBUTION_MARGIN]]</f>
        <v>-690.52</v>
      </c>
      <c r="V1574" s="1">
        <f>+Table1[[#This Row],[Adj Total OPERATING_MARGIN]]-Table1[[#This Row],[Current Total OPERATING_MARGIN]]</f>
        <v>-4529.9399999999996</v>
      </c>
    </row>
    <row r="1575" spans="1:22" x14ac:dyDescent="0.3">
      <c r="A1575" t="s">
        <v>81</v>
      </c>
      <c r="B1575">
        <v>2022</v>
      </c>
      <c r="C1575" t="s">
        <v>29</v>
      </c>
      <c r="D1575" t="s">
        <v>52</v>
      </c>
      <c r="E1575" s="2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2">
        <v>4</v>
      </c>
      <c r="L1575" s="1">
        <v>49992.93</v>
      </c>
      <c r="M1575" s="1">
        <v>63445.02</v>
      </c>
      <c r="N1575" s="1">
        <v>18174.339</v>
      </c>
      <c r="O1575" s="1">
        <v>-2520.8000000000002</v>
      </c>
      <c r="P1575" s="1">
        <v>-4512.97</v>
      </c>
      <c r="Q1575" s="2">
        <f>-+Table1[[#This Row],[Current Record Count]]+Table1[[#This Row],[Adj Record Count]]</f>
        <v>4</v>
      </c>
      <c r="R1575" s="1">
        <f>+-Table1[[#This Row],[Current Total ADJUSTMENT_AMOUNT]]+Table1[[#This Row],[Adj Total ADJUSTMENT_AMOUNT]]</f>
        <v>49992.93</v>
      </c>
      <c r="S1575" s="1">
        <f>-Table1[[#This Row],[Current Total CHARGE_AMOUNT]]+Table1[[#This Row],[Adj Total CHARGE_AMOUNT]]</f>
        <v>63445.02</v>
      </c>
      <c r="T1575" s="1">
        <f>+Table1[[#This Row],[Adj Total TOTAL_COST]]-Table1[[#This Row],[Current Total TOTAL_COST]]</f>
        <v>18174.339</v>
      </c>
      <c r="U1575" s="1">
        <f>+Table1[[#This Row],[Adj Total CONTRIBUTION_MARGIN]]-Table1[[#This Row],[Current Total CONTRIBUTION_MARGIN]]</f>
        <v>-2520.8000000000002</v>
      </c>
      <c r="V1575" s="1">
        <f>+Table1[[#This Row],[Adj Total OPERATING_MARGIN]]-Table1[[#This Row],[Current Total OPERATING_MARGIN]]</f>
        <v>-4512.97</v>
      </c>
    </row>
    <row r="1576" spans="1:22" x14ac:dyDescent="0.3">
      <c r="A1576" t="s">
        <v>35</v>
      </c>
      <c r="B1576">
        <v>2021</v>
      </c>
      <c r="C1576" t="s">
        <v>17</v>
      </c>
      <c r="D1576" t="s">
        <v>69</v>
      </c>
      <c r="E1576" s="2">
        <v>75</v>
      </c>
      <c r="F1576" s="1">
        <v>450001.69</v>
      </c>
      <c r="G1576" s="1">
        <v>615498.74</v>
      </c>
      <c r="H1576" s="1">
        <v>169354.5937</v>
      </c>
      <c r="I1576" s="1">
        <v>58828.5</v>
      </c>
      <c r="J1576" s="1">
        <v>7050.59</v>
      </c>
      <c r="K1576" s="2">
        <v>8</v>
      </c>
      <c r="L1576" s="1">
        <v>14252.49</v>
      </c>
      <c r="M1576" s="1">
        <v>20268.64</v>
      </c>
      <c r="N1576" s="1">
        <v>4009.2399</v>
      </c>
      <c r="O1576" s="1">
        <v>3544.7</v>
      </c>
      <c r="P1576" s="1">
        <v>2542.13</v>
      </c>
      <c r="Q1576" s="2">
        <f>-+Table1[[#This Row],[Current Record Count]]+Table1[[#This Row],[Adj Record Count]]</f>
        <v>-67</v>
      </c>
      <c r="R1576" s="1">
        <f>+-Table1[[#This Row],[Current Total ADJUSTMENT_AMOUNT]]+Table1[[#This Row],[Adj Total ADJUSTMENT_AMOUNT]]</f>
        <v>-435749.2</v>
      </c>
      <c r="S1576" s="1">
        <f>-Table1[[#This Row],[Current Total CHARGE_AMOUNT]]+Table1[[#This Row],[Adj Total CHARGE_AMOUNT]]</f>
        <v>-595230.1</v>
      </c>
      <c r="T1576" s="1">
        <f>+Table1[[#This Row],[Adj Total TOTAL_COST]]-Table1[[#This Row],[Current Total TOTAL_COST]]</f>
        <v>-165345.35380000001</v>
      </c>
      <c r="U1576" s="1">
        <f>+Table1[[#This Row],[Adj Total CONTRIBUTION_MARGIN]]-Table1[[#This Row],[Current Total CONTRIBUTION_MARGIN]]</f>
        <v>-55283.8</v>
      </c>
      <c r="V1576" s="1">
        <f>+Table1[[#This Row],[Adj Total OPERATING_MARGIN]]-Table1[[#This Row],[Current Total OPERATING_MARGIN]]</f>
        <v>-4508.46</v>
      </c>
    </row>
    <row r="1577" spans="1:22" x14ac:dyDescent="0.3">
      <c r="A1577" t="s">
        <v>54</v>
      </c>
      <c r="B1577">
        <v>2025</v>
      </c>
      <c r="C1577" t="s">
        <v>17</v>
      </c>
      <c r="D1577" t="s">
        <v>68</v>
      </c>
      <c r="E1577" s="2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2">
        <v>6</v>
      </c>
      <c r="L1577" s="1">
        <v>21291.86</v>
      </c>
      <c r="M1577" s="1">
        <v>26374.2</v>
      </c>
      <c r="N1577" s="1">
        <v>9583.8143999999993</v>
      </c>
      <c r="O1577" s="1">
        <v>-261.45</v>
      </c>
      <c r="P1577" s="1">
        <v>-4505.3500000000004</v>
      </c>
      <c r="Q1577" s="2">
        <f>-+Table1[[#This Row],[Current Record Count]]+Table1[[#This Row],[Adj Record Count]]</f>
        <v>6</v>
      </c>
      <c r="R1577" s="1">
        <f>+-Table1[[#This Row],[Current Total ADJUSTMENT_AMOUNT]]+Table1[[#This Row],[Adj Total ADJUSTMENT_AMOUNT]]</f>
        <v>21291.86</v>
      </c>
      <c r="S1577" s="1">
        <f>-Table1[[#This Row],[Current Total CHARGE_AMOUNT]]+Table1[[#This Row],[Adj Total CHARGE_AMOUNT]]</f>
        <v>26374.2</v>
      </c>
      <c r="T1577" s="1">
        <f>+Table1[[#This Row],[Adj Total TOTAL_COST]]-Table1[[#This Row],[Current Total TOTAL_COST]]</f>
        <v>9583.8143999999993</v>
      </c>
      <c r="U1577" s="1">
        <f>+Table1[[#This Row],[Adj Total CONTRIBUTION_MARGIN]]-Table1[[#This Row],[Current Total CONTRIBUTION_MARGIN]]</f>
        <v>-261.45</v>
      </c>
      <c r="V1577" s="1">
        <f>+Table1[[#This Row],[Adj Total OPERATING_MARGIN]]-Table1[[#This Row],[Current Total OPERATING_MARGIN]]</f>
        <v>-4505.3500000000004</v>
      </c>
    </row>
    <row r="1578" spans="1:22" x14ac:dyDescent="0.3">
      <c r="A1578" t="s">
        <v>54</v>
      </c>
      <c r="B1578">
        <v>2022</v>
      </c>
      <c r="C1578" t="s">
        <v>29</v>
      </c>
      <c r="D1578" t="s">
        <v>30</v>
      </c>
      <c r="E1578" s="2">
        <v>12</v>
      </c>
      <c r="F1578" s="1">
        <v>12002.42</v>
      </c>
      <c r="G1578" s="1">
        <v>13165.87</v>
      </c>
      <c r="H1578" s="1">
        <v>2712.0547000000001</v>
      </c>
      <c r="I1578" s="1">
        <v>-22.29</v>
      </c>
      <c r="J1578" s="1">
        <v>-791.4</v>
      </c>
      <c r="K1578" s="2">
        <v>52</v>
      </c>
      <c r="L1578" s="1">
        <v>157382.06</v>
      </c>
      <c r="M1578" s="1">
        <v>183134.6</v>
      </c>
      <c r="N1578" s="1">
        <v>42062.364999999998</v>
      </c>
      <c r="O1578" s="1">
        <v>6071.81</v>
      </c>
      <c r="P1578" s="1">
        <v>-5294.85</v>
      </c>
      <c r="Q1578" s="2">
        <f>-+Table1[[#This Row],[Current Record Count]]+Table1[[#This Row],[Adj Record Count]]</f>
        <v>40</v>
      </c>
      <c r="R1578" s="1">
        <f>+-Table1[[#This Row],[Current Total ADJUSTMENT_AMOUNT]]+Table1[[#This Row],[Adj Total ADJUSTMENT_AMOUNT]]</f>
        <v>145379.63999999998</v>
      </c>
      <c r="S1578" s="1">
        <f>-Table1[[#This Row],[Current Total CHARGE_AMOUNT]]+Table1[[#This Row],[Adj Total CHARGE_AMOUNT]]</f>
        <v>169968.73</v>
      </c>
      <c r="T1578" s="1">
        <f>+Table1[[#This Row],[Adj Total TOTAL_COST]]-Table1[[#This Row],[Current Total TOTAL_COST]]</f>
        <v>39350.310299999997</v>
      </c>
      <c r="U1578" s="1">
        <f>+Table1[[#This Row],[Adj Total CONTRIBUTION_MARGIN]]-Table1[[#This Row],[Current Total CONTRIBUTION_MARGIN]]</f>
        <v>6094.1</v>
      </c>
      <c r="V1578" s="1">
        <f>+Table1[[#This Row],[Adj Total OPERATING_MARGIN]]-Table1[[#This Row],[Current Total OPERATING_MARGIN]]</f>
        <v>-4503.4500000000007</v>
      </c>
    </row>
    <row r="1579" spans="1:22" x14ac:dyDescent="0.3">
      <c r="A1579" t="s">
        <v>74</v>
      </c>
      <c r="B1579">
        <v>2023</v>
      </c>
      <c r="C1579" t="s">
        <v>46</v>
      </c>
      <c r="D1579" t="s">
        <v>46</v>
      </c>
      <c r="E1579" s="2">
        <v>2</v>
      </c>
      <c r="F1579" s="1">
        <v>11788.36</v>
      </c>
      <c r="G1579" s="1">
        <v>17086.810000000001</v>
      </c>
      <c r="H1579" s="1">
        <v>1860.3023000000001</v>
      </c>
      <c r="I1579" s="1">
        <v>5109.7</v>
      </c>
      <c r="J1579" s="1">
        <v>4442.8500000000004</v>
      </c>
      <c r="K1579" s="2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2">
        <f>-+Table1[[#This Row],[Current Record Count]]+Table1[[#This Row],[Adj Record Count]]</f>
        <v>-2</v>
      </c>
      <c r="R1579" s="1">
        <f>+-Table1[[#This Row],[Current Total ADJUSTMENT_AMOUNT]]+Table1[[#This Row],[Adj Total ADJUSTMENT_AMOUNT]]</f>
        <v>-11788.36</v>
      </c>
      <c r="S1579" s="1">
        <f>-Table1[[#This Row],[Current Total CHARGE_AMOUNT]]+Table1[[#This Row],[Adj Total CHARGE_AMOUNT]]</f>
        <v>-17086.810000000001</v>
      </c>
      <c r="T1579" s="1">
        <f>+Table1[[#This Row],[Adj Total TOTAL_COST]]-Table1[[#This Row],[Current Total TOTAL_COST]]</f>
        <v>-1860.3023000000001</v>
      </c>
      <c r="U1579" s="1">
        <f>+Table1[[#This Row],[Adj Total CONTRIBUTION_MARGIN]]-Table1[[#This Row],[Current Total CONTRIBUTION_MARGIN]]</f>
        <v>-5109.7</v>
      </c>
      <c r="V1579" s="1">
        <f>+Table1[[#This Row],[Adj Total OPERATING_MARGIN]]-Table1[[#This Row],[Current Total OPERATING_MARGIN]]</f>
        <v>-4442.8500000000004</v>
      </c>
    </row>
    <row r="1580" spans="1:22" x14ac:dyDescent="0.3">
      <c r="A1580" t="s">
        <v>25</v>
      </c>
      <c r="B1580">
        <v>2020</v>
      </c>
      <c r="C1580" t="s">
        <v>58</v>
      </c>
      <c r="D1580" t="s">
        <v>58</v>
      </c>
      <c r="E1580" s="2">
        <v>38</v>
      </c>
      <c r="F1580" s="1">
        <v>101236.96</v>
      </c>
      <c r="G1580" s="1">
        <v>133059.25</v>
      </c>
      <c r="H1580" s="1">
        <v>20374.504799999999</v>
      </c>
      <c r="I1580" s="1">
        <v>12710.03</v>
      </c>
      <c r="J1580" s="1">
        <v>6943.94</v>
      </c>
      <c r="K1580" s="2">
        <v>55</v>
      </c>
      <c r="L1580" s="1">
        <v>162301.41</v>
      </c>
      <c r="M1580" s="1">
        <v>212081.99</v>
      </c>
      <c r="N1580" s="1">
        <v>42774.666400000002</v>
      </c>
      <c r="O1580" s="1">
        <v>15065.43</v>
      </c>
      <c r="P1580" s="1">
        <v>2502.0500000000002</v>
      </c>
      <c r="Q1580" s="2">
        <f>-+Table1[[#This Row],[Current Record Count]]+Table1[[#This Row],[Adj Record Count]]</f>
        <v>17</v>
      </c>
      <c r="R1580" s="1">
        <f>+-Table1[[#This Row],[Current Total ADJUSTMENT_AMOUNT]]+Table1[[#This Row],[Adj Total ADJUSTMENT_AMOUNT]]</f>
        <v>61064.45</v>
      </c>
      <c r="S1580" s="1">
        <f>-Table1[[#This Row],[Current Total CHARGE_AMOUNT]]+Table1[[#This Row],[Adj Total CHARGE_AMOUNT]]</f>
        <v>79022.739999999991</v>
      </c>
      <c r="T1580" s="1">
        <f>+Table1[[#This Row],[Adj Total TOTAL_COST]]-Table1[[#This Row],[Current Total TOTAL_COST]]</f>
        <v>22400.161600000003</v>
      </c>
      <c r="U1580" s="1">
        <f>+Table1[[#This Row],[Adj Total CONTRIBUTION_MARGIN]]-Table1[[#This Row],[Current Total CONTRIBUTION_MARGIN]]</f>
        <v>2355.3999999999996</v>
      </c>
      <c r="V1580" s="1">
        <f>+Table1[[#This Row],[Adj Total OPERATING_MARGIN]]-Table1[[#This Row],[Current Total OPERATING_MARGIN]]</f>
        <v>-4441.8899999999994</v>
      </c>
    </row>
    <row r="1581" spans="1:22" x14ac:dyDescent="0.3">
      <c r="A1581" t="s">
        <v>25</v>
      </c>
      <c r="B1581">
        <v>2021</v>
      </c>
      <c r="C1581" t="s">
        <v>58</v>
      </c>
      <c r="D1581" t="s">
        <v>58</v>
      </c>
      <c r="E1581" s="2">
        <v>41</v>
      </c>
      <c r="F1581" s="1">
        <v>96891.92</v>
      </c>
      <c r="G1581" s="1">
        <v>124635.45</v>
      </c>
      <c r="H1581" s="1">
        <v>25138.863099999999</v>
      </c>
      <c r="I1581" s="1">
        <v>19571.47</v>
      </c>
      <c r="J1581" s="1">
        <v>13730.19</v>
      </c>
      <c r="K1581" s="2">
        <v>66</v>
      </c>
      <c r="L1581" s="1">
        <v>193382.55</v>
      </c>
      <c r="M1581" s="1">
        <v>231469.42</v>
      </c>
      <c r="N1581" s="1">
        <v>50665.731399999997</v>
      </c>
      <c r="O1581" s="1">
        <v>21828.61</v>
      </c>
      <c r="P1581" s="1">
        <v>9304.44</v>
      </c>
      <c r="Q1581" s="2">
        <f>-+Table1[[#This Row],[Current Record Count]]+Table1[[#This Row],[Adj Record Count]]</f>
        <v>25</v>
      </c>
      <c r="R1581" s="1">
        <f>+-Table1[[#This Row],[Current Total ADJUSTMENT_AMOUNT]]+Table1[[#This Row],[Adj Total ADJUSTMENT_AMOUNT]]</f>
        <v>96490.62999999999</v>
      </c>
      <c r="S1581" s="1">
        <f>-Table1[[#This Row],[Current Total CHARGE_AMOUNT]]+Table1[[#This Row],[Adj Total CHARGE_AMOUNT]]</f>
        <v>106833.97000000002</v>
      </c>
      <c r="T1581" s="1">
        <f>+Table1[[#This Row],[Adj Total TOTAL_COST]]-Table1[[#This Row],[Current Total TOTAL_COST]]</f>
        <v>25526.868299999998</v>
      </c>
      <c r="U1581" s="1">
        <f>+Table1[[#This Row],[Adj Total CONTRIBUTION_MARGIN]]-Table1[[#This Row],[Current Total CONTRIBUTION_MARGIN]]</f>
        <v>2257.1399999999994</v>
      </c>
      <c r="V1581" s="1">
        <f>+Table1[[#This Row],[Adj Total OPERATING_MARGIN]]-Table1[[#This Row],[Current Total OPERATING_MARGIN]]</f>
        <v>-4425.75</v>
      </c>
    </row>
    <row r="1582" spans="1:22" x14ac:dyDescent="0.3">
      <c r="A1582" t="s">
        <v>35</v>
      </c>
      <c r="B1582">
        <v>2024</v>
      </c>
      <c r="C1582" t="s">
        <v>17</v>
      </c>
      <c r="D1582" t="s">
        <v>59</v>
      </c>
      <c r="E1582" s="2">
        <v>251</v>
      </c>
      <c r="F1582" s="1">
        <v>361903.51</v>
      </c>
      <c r="G1582" s="1">
        <v>470626.06</v>
      </c>
      <c r="H1582" s="1">
        <v>135079.01120000001</v>
      </c>
      <c r="I1582" s="1">
        <v>27336.45</v>
      </c>
      <c r="J1582" s="1">
        <v>-8090.37</v>
      </c>
      <c r="K1582" s="2">
        <v>117</v>
      </c>
      <c r="L1582" s="1">
        <v>91934.6</v>
      </c>
      <c r="M1582" s="1">
        <v>124595</v>
      </c>
      <c r="N1582" s="1">
        <v>50504.021500000003</v>
      </c>
      <c r="O1582" s="1">
        <v>1783</v>
      </c>
      <c r="P1582" s="1">
        <v>-12508.21</v>
      </c>
      <c r="Q1582" s="2">
        <f>-+Table1[[#This Row],[Current Record Count]]+Table1[[#This Row],[Adj Record Count]]</f>
        <v>-134</v>
      </c>
      <c r="R1582" s="1">
        <f>+-Table1[[#This Row],[Current Total ADJUSTMENT_AMOUNT]]+Table1[[#This Row],[Adj Total ADJUSTMENT_AMOUNT]]</f>
        <v>-269968.91000000003</v>
      </c>
      <c r="S1582" s="1">
        <f>-Table1[[#This Row],[Current Total CHARGE_AMOUNT]]+Table1[[#This Row],[Adj Total CHARGE_AMOUNT]]</f>
        <v>-346031.06</v>
      </c>
      <c r="T1582" s="1">
        <f>+Table1[[#This Row],[Adj Total TOTAL_COST]]-Table1[[#This Row],[Current Total TOTAL_COST]]</f>
        <v>-84574.989700000006</v>
      </c>
      <c r="U1582" s="1">
        <f>+Table1[[#This Row],[Adj Total CONTRIBUTION_MARGIN]]-Table1[[#This Row],[Current Total CONTRIBUTION_MARGIN]]</f>
        <v>-25553.45</v>
      </c>
      <c r="V1582" s="1">
        <f>+Table1[[#This Row],[Adj Total OPERATING_MARGIN]]-Table1[[#This Row],[Current Total OPERATING_MARGIN]]</f>
        <v>-4417.8399999999992</v>
      </c>
    </row>
    <row r="1583" spans="1:22" x14ac:dyDescent="0.3">
      <c r="A1583" t="s">
        <v>39</v>
      </c>
      <c r="B1583">
        <v>2025</v>
      </c>
      <c r="C1583" t="s">
        <v>17</v>
      </c>
      <c r="D1583" t="s">
        <v>86</v>
      </c>
      <c r="E1583" s="2">
        <v>1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2">
        <v>4</v>
      </c>
      <c r="L1583" s="1">
        <v>50081.15</v>
      </c>
      <c r="M1583" s="1">
        <v>71994.41</v>
      </c>
      <c r="N1583" s="1">
        <v>12790.0566</v>
      </c>
      <c r="O1583" s="1">
        <v>-214.08</v>
      </c>
      <c r="P1583" s="1">
        <v>-4397.29</v>
      </c>
      <c r="Q1583" s="2">
        <f>-+Table1[[#This Row],[Current Record Count]]+Table1[[#This Row],[Adj Record Count]]</f>
        <v>3</v>
      </c>
      <c r="R1583" s="1">
        <f>+-Table1[[#This Row],[Current Total ADJUSTMENT_AMOUNT]]+Table1[[#This Row],[Adj Total ADJUSTMENT_AMOUNT]]</f>
        <v>50081.15</v>
      </c>
      <c r="S1583" s="1">
        <f>-Table1[[#This Row],[Current Total CHARGE_AMOUNT]]+Table1[[#This Row],[Adj Total CHARGE_AMOUNT]]</f>
        <v>71994.41</v>
      </c>
      <c r="T1583" s="1">
        <f>+Table1[[#This Row],[Adj Total TOTAL_COST]]-Table1[[#This Row],[Current Total TOTAL_COST]]</f>
        <v>12790.0566</v>
      </c>
      <c r="U1583" s="1">
        <f>+Table1[[#This Row],[Adj Total CONTRIBUTION_MARGIN]]-Table1[[#This Row],[Current Total CONTRIBUTION_MARGIN]]</f>
        <v>-214.08</v>
      </c>
      <c r="V1583" s="1">
        <f>+Table1[[#This Row],[Adj Total OPERATING_MARGIN]]-Table1[[#This Row],[Current Total OPERATING_MARGIN]]</f>
        <v>-4397.29</v>
      </c>
    </row>
    <row r="1584" spans="1:22" x14ac:dyDescent="0.3">
      <c r="A1584" t="s">
        <v>35</v>
      </c>
      <c r="B1584">
        <v>2021</v>
      </c>
      <c r="C1584" t="s">
        <v>20</v>
      </c>
      <c r="D1584" t="s">
        <v>76</v>
      </c>
      <c r="E1584" s="2">
        <v>7</v>
      </c>
      <c r="F1584" s="1">
        <v>14568.69</v>
      </c>
      <c r="G1584" s="1">
        <v>24058.51</v>
      </c>
      <c r="H1584" s="1">
        <v>6335.9038</v>
      </c>
      <c r="I1584" s="1">
        <v>6923.62</v>
      </c>
      <c r="J1584" s="1">
        <v>5055.6499999999996</v>
      </c>
      <c r="K1584" s="2">
        <v>5</v>
      </c>
      <c r="L1584" s="1">
        <v>4256.87</v>
      </c>
      <c r="M1584" s="1">
        <v>5263.5</v>
      </c>
      <c r="N1584" s="1">
        <v>1447.0900999999999</v>
      </c>
      <c r="O1584" s="1">
        <v>1188.81</v>
      </c>
      <c r="P1584" s="1">
        <v>674.21</v>
      </c>
      <c r="Q1584" s="2">
        <f>-+Table1[[#This Row],[Current Record Count]]+Table1[[#This Row],[Adj Record Count]]</f>
        <v>-2</v>
      </c>
      <c r="R1584" s="1">
        <f>+-Table1[[#This Row],[Current Total ADJUSTMENT_AMOUNT]]+Table1[[#This Row],[Adj Total ADJUSTMENT_AMOUNT]]</f>
        <v>-10311.82</v>
      </c>
      <c r="S1584" s="1">
        <f>-Table1[[#This Row],[Current Total CHARGE_AMOUNT]]+Table1[[#This Row],[Adj Total CHARGE_AMOUNT]]</f>
        <v>-18795.009999999998</v>
      </c>
      <c r="T1584" s="1">
        <f>+Table1[[#This Row],[Adj Total TOTAL_COST]]-Table1[[#This Row],[Current Total TOTAL_COST]]</f>
        <v>-4888.8137000000006</v>
      </c>
      <c r="U1584" s="1">
        <f>+Table1[[#This Row],[Adj Total CONTRIBUTION_MARGIN]]-Table1[[#This Row],[Current Total CONTRIBUTION_MARGIN]]</f>
        <v>-5734.8099999999995</v>
      </c>
      <c r="V1584" s="1">
        <f>+Table1[[#This Row],[Adj Total OPERATING_MARGIN]]-Table1[[#This Row],[Current Total OPERATING_MARGIN]]</f>
        <v>-4381.4399999999996</v>
      </c>
    </row>
    <row r="1585" spans="1:22" x14ac:dyDescent="0.3">
      <c r="A1585" t="s">
        <v>22</v>
      </c>
      <c r="B1585">
        <v>2025</v>
      </c>
      <c r="C1585" t="s">
        <v>26</v>
      </c>
      <c r="D1585" t="s">
        <v>26</v>
      </c>
      <c r="E1585" s="2">
        <v>6971</v>
      </c>
      <c r="F1585" s="1">
        <v>6770568.9199999999</v>
      </c>
      <c r="G1585" s="1">
        <v>8831646.5600000005</v>
      </c>
      <c r="H1585" s="1">
        <v>2697929.0551999998</v>
      </c>
      <c r="I1585" s="1">
        <v>-183346.34</v>
      </c>
      <c r="J1585" s="1">
        <v>-969254.82</v>
      </c>
      <c r="K1585" s="2">
        <v>6885</v>
      </c>
      <c r="L1585" s="1">
        <v>6381715.9400000004</v>
      </c>
      <c r="M1585" s="1">
        <v>8308088.1500000004</v>
      </c>
      <c r="N1585" s="1">
        <v>2627381.2677000002</v>
      </c>
      <c r="O1585" s="1">
        <v>-207355.9</v>
      </c>
      <c r="P1585" s="1">
        <v>-973593.21</v>
      </c>
      <c r="Q1585" s="2">
        <f>-+Table1[[#This Row],[Current Record Count]]+Table1[[#This Row],[Adj Record Count]]</f>
        <v>-86</v>
      </c>
      <c r="R1585" s="1">
        <f>+-Table1[[#This Row],[Current Total ADJUSTMENT_AMOUNT]]+Table1[[#This Row],[Adj Total ADJUSTMENT_AMOUNT]]</f>
        <v>-388852.97999999952</v>
      </c>
      <c r="S1585" s="1">
        <f>-Table1[[#This Row],[Current Total CHARGE_AMOUNT]]+Table1[[#This Row],[Adj Total CHARGE_AMOUNT]]</f>
        <v>-523558.41000000015</v>
      </c>
      <c r="T1585" s="1">
        <f>+Table1[[#This Row],[Adj Total TOTAL_COST]]-Table1[[#This Row],[Current Total TOTAL_COST]]</f>
        <v>-70547.787499999627</v>
      </c>
      <c r="U1585" s="1">
        <f>+Table1[[#This Row],[Adj Total CONTRIBUTION_MARGIN]]-Table1[[#This Row],[Current Total CONTRIBUTION_MARGIN]]</f>
        <v>-24009.559999999998</v>
      </c>
      <c r="V1585" s="1">
        <f>+Table1[[#This Row],[Adj Total OPERATING_MARGIN]]-Table1[[#This Row],[Current Total OPERATING_MARGIN]]</f>
        <v>-4338.390000000014</v>
      </c>
    </row>
    <row r="1586" spans="1:22" x14ac:dyDescent="0.3">
      <c r="A1586" t="s">
        <v>39</v>
      </c>
      <c r="B1586">
        <v>2025</v>
      </c>
      <c r="C1586" t="s">
        <v>23</v>
      </c>
      <c r="D1586" t="s">
        <v>24</v>
      </c>
      <c r="E1586" s="2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2">
        <v>9</v>
      </c>
      <c r="L1586" s="1">
        <v>112978.43</v>
      </c>
      <c r="M1586" s="1">
        <v>150564.49</v>
      </c>
      <c r="N1586" s="1">
        <v>41180.065699999999</v>
      </c>
      <c r="O1586" s="1">
        <v>9368.75</v>
      </c>
      <c r="P1586" s="1">
        <v>-4332.1400000000003</v>
      </c>
      <c r="Q1586" s="2">
        <f>-+Table1[[#This Row],[Current Record Count]]+Table1[[#This Row],[Adj Record Count]]</f>
        <v>9</v>
      </c>
      <c r="R1586" s="1">
        <f>+-Table1[[#This Row],[Current Total ADJUSTMENT_AMOUNT]]+Table1[[#This Row],[Adj Total ADJUSTMENT_AMOUNT]]</f>
        <v>112978.43</v>
      </c>
      <c r="S1586" s="1">
        <f>-Table1[[#This Row],[Current Total CHARGE_AMOUNT]]+Table1[[#This Row],[Adj Total CHARGE_AMOUNT]]</f>
        <v>150564.49</v>
      </c>
      <c r="T1586" s="1">
        <f>+Table1[[#This Row],[Adj Total TOTAL_COST]]-Table1[[#This Row],[Current Total TOTAL_COST]]</f>
        <v>41180.065699999999</v>
      </c>
      <c r="U1586" s="1">
        <f>+Table1[[#This Row],[Adj Total CONTRIBUTION_MARGIN]]-Table1[[#This Row],[Current Total CONTRIBUTION_MARGIN]]</f>
        <v>9368.75</v>
      </c>
      <c r="V1586" s="1">
        <f>+Table1[[#This Row],[Adj Total OPERATING_MARGIN]]-Table1[[#This Row],[Current Total OPERATING_MARGIN]]</f>
        <v>-4332.1400000000003</v>
      </c>
    </row>
    <row r="1587" spans="1:22" x14ac:dyDescent="0.3">
      <c r="A1587" t="s">
        <v>35</v>
      </c>
      <c r="B1587">
        <v>2022</v>
      </c>
      <c r="C1587" t="s">
        <v>23</v>
      </c>
      <c r="D1587" t="s">
        <v>40</v>
      </c>
      <c r="E1587" s="2">
        <v>44</v>
      </c>
      <c r="F1587" s="1">
        <v>41948.45</v>
      </c>
      <c r="G1587" s="1">
        <v>55416.3</v>
      </c>
      <c r="H1587" s="1">
        <v>8905.2744000000002</v>
      </c>
      <c r="I1587" s="1">
        <v>10716.5</v>
      </c>
      <c r="J1587" s="1">
        <v>8081.35</v>
      </c>
      <c r="K1587" s="2">
        <v>39</v>
      </c>
      <c r="L1587" s="1">
        <v>22867.99</v>
      </c>
      <c r="M1587" s="1">
        <v>29641.200000000001</v>
      </c>
      <c r="N1587" s="1">
        <v>4796.8513999999996</v>
      </c>
      <c r="O1587" s="1">
        <v>5024.96</v>
      </c>
      <c r="P1587" s="1">
        <v>3761.68</v>
      </c>
      <c r="Q1587" s="2">
        <f>-+Table1[[#This Row],[Current Record Count]]+Table1[[#This Row],[Adj Record Count]]</f>
        <v>-5</v>
      </c>
      <c r="R1587" s="1">
        <f>+-Table1[[#This Row],[Current Total ADJUSTMENT_AMOUNT]]+Table1[[#This Row],[Adj Total ADJUSTMENT_AMOUNT]]</f>
        <v>-19080.459999999995</v>
      </c>
      <c r="S1587" s="1">
        <f>-Table1[[#This Row],[Current Total CHARGE_AMOUNT]]+Table1[[#This Row],[Adj Total CHARGE_AMOUNT]]</f>
        <v>-25775.100000000002</v>
      </c>
      <c r="T1587" s="1">
        <f>+Table1[[#This Row],[Adj Total TOTAL_COST]]-Table1[[#This Row],[Current Total TOTAL_COST]]</f>
        <v>-4108.4230000000007</v>
      </c>
      <c r="U1587" s="1">
        <f>+Table1[[#This Row],[Adj Total CONTRIBUTION_MARGIN]]-Table1[[#This Row],[Current Total CONTRIBUTION_MARGIN]]</f>
        <v>-5691.54</v>
      </c>
      <c r="V1587" s="1">
        <f>+Table1[[#This Row],[Adj Total OPERATING_MARGIN]]-Table1[[#This Row],[Current Total OPERATING_MARGIN]]</f>
        <v>-4319.67</v>
      </c>
    </row>
    <row r="1588" spans="1:22" x14ac:dyDescent="0.3">
      <c r="A1588" t="s">
        <v>31</v>
      </c>
      <c r="B1588">
        <v>2024</v>
      </c>
      <c r="C1588" t="s">
        <v>50</v>
      </c>
      <c r="D1588" t="s">
        <v>50</v>
      </c>
      <c r="E1588" s="2">
        <v>28</v>
      </c>
      <c r="F1588" s="1">
        <v>146083.35999999999</v>
      </c>
      <c r="G1588" s="1">
        <v>203776.35</v>
      </c>
      <c r="H1588" s="1">
        <v>77988.333400000003</v>
      </c>
      <c r="I1588" s="1">
        <v>20359.93</v>
      </c>
      <c r="J1588" s="1">
        <v>-9755.08</v>
      </c>
      <c r="K1588" s="2">
        <v>11</v>
      </c>
      <c r="L1588" s="1">
        <v>34882.050000000003</v>
      </c>
      <c r="M1588" s="1">
        <v>47308.78</v>
      </c>
      <c r="N1588" s="1">
        <v>26731.283100000001</v>
      </c>
      <c r="O1588" s="1">
        <v>-3549.58</v>
      </c>
      <c r="P1588" s="1">
        <v>-14067.89</v>
      </c>
      <c r="Q1588" s="2">
        <f>-+Table1[[#This Row],[Current Record Count]]+Table1[[#This Row],[Adj Record Count]]</f>
        <v>-17</v>
      </c>
      <c r="R1588" s="1">
        <f>+-Table1[[#This Row],[Current Total ADJUSTMENT_AMOUNT]]+Table1[[#This Row],[Adj Total ADJUSTMENT_AMOUNT]]</f>
        <v>-111201.30999999998</v>
      </c>
      <c r="S1588" s="1">
        <f>-Table1[[#This Row],[Current Total CHARGE_AMOUNT]]+Table1[[#This Row],[Adj Total CHARGE_AMOUNT]]</f>
        <v>-156467.57</v>
      </c>
      <c r="T1588" s="1">
        <f>+Table1[[#This Row],[Adj Total TOTAL_COST]]-Table1[[#This Row],[Current Total TOTAL_COST]]</f>
        <v>-51257.050300000003</v>
      </c>
      <c r="U1588" s="1">
        <f>+Table1[[#This Row],[Adj Total CONTRIBUTION_MARGIN]]-Table1[[#This Row],[Current Total CONTRIBUTION_MARGIN]]</f>
        <v>-23909.510000000002</v>
      </c>
      <c r="V1588" s="1">
        <f>+Table1[[#This Row],[Adj Total OPERATING_MARGIN]]-Table1[[#This Row],[Current Total OPERATING_MARGIN]]</f>
        <v>-4312.8099999999995</v>
      </c>
    </row>
    <row r="1589" spans="1:22" x14ac:dyDescent="0.3">
      <c r="A1589" t="s">
        <v>78</v>
      </c>
      <c r="B1589">
        <v>2023</v>
      </c>
      <c r="C1589" t="s">
        <v>29</v>
      </c>
      <c r="D1589" t="s">
        <v>52</v>
      </c>
      <c r="E1589" s="2">
        <v>312</v>
      </c>
      <c r="F1589" s="1">
        <v>767389.77</v>
      </c>
      <c r="G1589" s="1">
        <v>928112.16</v>
      </c>
      <c r="H1589" s="1">
        <v>123285.2561</v>
      </c>
      <c r="I1589" s="1">
        <v>82671.48</v>
      </c>
      <c r="J1589" s="1">
        <v>43101.29</v>
      </c>
      <c r="K1589" s="2">
        <v>284</v>
      </c>
      <c r="L1589" s="1">
        <v>599123.68000000005</v>
      </c>
      <c r="M1589" s="1">
        <v>722200.74</v>
      </c>
      <c r="N1589" s="1">
        <v>89516.603000000003</v>
      </c>
      <c r="O1589" s="1">
        <v>69417.94</v>
      </c>
      <c r="P1589" s="1">
        <v>38798.78</v>
      </c>
      <c r="Q1589" s="2">
        <f>-+Table1[[#This Row],[Current Record Count]]+Table1[[#This Row],[Adj Record Count]]</f>
        <v>-28</v>
      </c>
      <c r="R1589" s="1">
        <f>+-Table1[[#This Row],[Current Total ADJUSTMENT_AMOUNT]]+Table1[[#This Row],[Adj Total ADJUSTMENT_AMOUNT]]</f>
        <v>-168266.08999999997</v>
      </c>
      <c r="S1589" s="1">
        <f>-Table1[[#This Row],[Current Total CHARGE_AMOUNT]]+Table1[[#This Row],[Adj Total CHARGE_AMOUNT]]</f>
        <v>-205911.42000000004</v>
      </c>
      <c r="T1589" s="1">
        <f>+Table1[[#This Row],[Adj Total TOTAL_COST]]-Table1[[#This Row],[Current Total TOTAL_COST]]</f>
        <v>-33768.653099999996</v>
      </c>
      <c r="U1589" s="1">
        <f>+Table1[[#This Row],[Adj Total CONTRIBUTION_MARGIN]]-Table1[[#This Row],[Current Total CONTRIBUTION_MARGIN]]</f>
        <v>-13253.539999999994</v>
      </c>
      <c r="V1589" s="1">
        <f>+Table1[[#This Row],[Adj Total OPERATING_MARGIN]]-Table1[[#This Row],[Current Total OPERATING_MARGIN]]</f>
        <v>-4302.510000000002</v>
      </c>
    </row>
    <row r="1590" spans="1:22" x14ac:dyDescent="0.3">
      <c r="A1590" t="s">
        <v>44</v>
      </c>
      <c r="B1590">
        <v>2023</v>
      </c>
      <c r="C1590" t="s">
        <v>17</v>
      </c>
      <c r="D1590" t="s">
        <v>45</v>
      </c>
      <c r="E1590" s="2">
        <v>10</v>
      </c>
      <c r="F1590" s="1">
        <v>217777.76</v>
      </c>
      <c r="G1590" s="1">
        <v>284970.36</v>
      </c>
      <c r="H1590" s="1">
        <v>63096.661699999997</v>
      </c>
      <c r="I1590" s="1">
        <v>24012.26</v>
      </c>
      <c r="J1590" s="1">
        <v>3783.13</v>
      </c>
      <c r="K1590" s="2">
        <v>2</v>
      </c>
      <c r="L1590" s="1">
        <v>1043.47</v>
      </c>
      <c r="M1590" s="1">
        <v>1162</v>
      </c>
      <c r="N1590" s="1">
        <v>635.25379999999996</v>
      </c>
      <c r="O1590" s="1">
        <v>-320.51</v>
      </c>
      <c r="P1590" s="1">
        <v>-515.03</v>
      </c>
      <c r="Q1590" s="2">
        <f>-+Table1[[#This Row],[Current Record Count]]+Table1[[#This Row],[Adj Record Count]]</f>
        <v>-8</v>
      </c>
      <c r="R1590" s="1">
        <f>+-Table1[[#This Row],[Current Total ADJUSTMENT_AMOUNT]]+Table1[[#This Row],[Adj Total ADJUSTMENT_AMOUNT]]</f>
        <v>-216734.29</v>
      </c>
      <c r="S1590" s="1">
        <f>-Table1[[#This Row],[Current Total CHARGE_AMOUNT]]+Table1[[#This Row],[Adj Total CHARGE_AMOUNT]]</f>
        <v>-283808.36</v>
      </c>
      <c r="T1590" s="1">
        <f>+Table1[[#This Row],[Adj Total TOTAL_COST]]-Table1[[#This Row],[Current Total TOTAL_COST]]</f>
        <v>-62461.407899999998</v>
      </c>
      <c r="U1590" s="1">
        <f>+Table1[[#This Row],[Adj Total CONTRIBUTION_MARGIN]]-Table1[[#This Row],[Current Total CONTRIBUTION_MARGIN]]</f>
        <v>-24332.769999999997</v>
      </c>
      <c r="V1590" s="1">
        <f>+Table1[[#This Row],[Adj Total OPERATING_MARGIN]]-Table1[[#This Row],[Current Total OPERATING_MARGIN]]</f>
        <v>-4298.16</v>
      </c>
    </row>
    <row r="1591" spans="1:22" x14ac:dyDescent="0.3">
      <c r="A1591" t="s">
        <v>78</v>
      </c>
      <c r="B1591">
        <v>2022</v>
      </c>
      <c r="C1591" t="s">
        <v>20</v>
      </c>
      <c r="D1591" t="s">
        <v>64</v>
      </c>
      <c r="E1591" s="2">
        <v>730</v>
      </c>
      <c r="F1591" s="1">
        <v>1603678.99</v>
      </c>
      <c r="G1591" s="1">
        <v>2085591.61</v>
      </c>
      <c r="H1591" s="1">
        <v>1002733.3970999999</v>
      </c>
      <c r="I1591" s="1">
        <v>158353.04</v>
      </c>
      <c r="J1591" s="1">
        <v>-160268.51</v>
      </c>
      <c r="K1591" s="2">
        <v>715</v>
      </c>
      <c r="L1591" s="1">
        <v>1525031.03</v>
      </c>
      <c r="M1591" s="1">
        <v>1971868.29</v>
      </c>
      <c r="N1591" s="1">
        <v>964452.36560000002</v>
      </c>
      <c r="O1591" s="1">
        <v>142283.79999999999</v>
      </c>
      <c r="P1591" s="1">
        <v>-164563.82999999999</v>
      </c>
      <c r="Q1591" s="2">
        <f>-+Table1[[#This Row],[Current Record Count]]+Table1[[#This Row],[Adj Record Count]]</f>
        <v>-15</v>
      </c>
      <c r="R1591" s="1">
        <f>+-Table1[[#This Row],[Current Total ADJUSTMENT_AMOUNT]]+Table1[[#This Row],[Adj Total ADJUSTMENT_AMOUNT]]</f>
        <v>-78647.959999999963</v>
      </c>
      <c r="S1591" s="1">
        <f>-Table1[[#This Row],[Current Total CHARGE_AMOUNT]]+Table1[[#This Row],[Adj Total CHARGE_AMOUNT]]</f>
        <v>-113723.32000000007</v>
      </c>
      <c r="T1591" s="1">
        <f>+Table1[[#This Row],[Adj Total TOTAL_COST]]-Table1[[#This Row],[Current Total TOTAL_COST]]</f>
        <v>-38281.031499999925</v>
      </c>
      <c r="U1591" s="1">
        <f>+Table1[[#This Row],[Adj Total CONTRIBUTION_MARGIN]]-Table1[[#This Row],[Current Total CONTRIBUTION_MARGIN]]</f>
        <v>-16069.24000000002</v>
      </c>
      <c r="V1591" s="1">
        <f>+Table1[[#This Row],[Adj Total OPERATING_MARGIN]]-Table1[[#This Row],[Current Total OPERATING_MARGIN]]</f>
        <v>-4295.3199999999779</v>
      </c>
    </row>
    <row r="1592" spans="1:22" x14ac:dyDescent="0.3">
      <c r="A1592" t="s">
        <v>22</v>
      </c>
      <c r="B1592">
        <v>2025</v>
      </c>
      <c r="C1592" t="s">
        <v>17</v>
      </c>
      <c r="D1592" t="s">
        <v>80</v>
      </c>
      <c r="E1592" s="2">
        <v>2024</v>
      </c>
      <c r="F1592" s="1">
        <v>1733174.05</v>
      </c>
      <c r="G1592" s="1">
        <v>2443128.83</v>
      </c>
      <c r="H1592" s="1">
        <v>1035573.3208</v>
      </c>
      <c r="I1592" s="1">
        <v>-76975.28</v>
      </c>
      <c r="J1592" s="1">
        <v>-421918.02</v>
      </c>
      <c r="K1592" s="2">
        <v>1831</v>
      </c>
      <c r="L1592" s="1">
        <v>1463149.89</v>
      </c>
      <c r="M1592" s="1">
        <v>2039833.6000000001</v>
      </c>
      <c r="N1592" s="1">
        <v>929489.70649999997</v>
      </c>
      <c r="O1592" s="1">
        <v>-118426.69</v>
      </c>
      <c r="P1592" s="1">
        <v>-426170.98</v>
      </c>
      <c r="Q1592" s="2">
        <f>-+Table1[[#This Row],[Current Record Count]]+Table1[[#This Row],[Adj Record Count]]</f>
        <v>-193</v>
      </c>
      <c r="R1592" s="1">
        <f>+-Table1[[#This Row],[Current Total ADJUSTMENT_AMOUNT]]+Table1[[#This Row],[Adj Total ADJUSTMENT_AMOUNT]]</f>
        <v>-270024.16000000015</v>
      </c>
      <c r="S1592" s="1">
        <f>-Table1[[#This Row],[Current Total CHARGE_AMOUNT]]+Table1[[#This Row],[Adj Total CHARGE_AMOUNT]]</f>
        <v>-403295.23</v>
      </c>
      <c r="T1592" s="1">
        <f>+Table1[[#This Row],[Adj Total TOTAL_COST]]-Table1[[#This Row],[Current Total TOTAL_COST]]</f>
        <v>-106083.61430000002</v>
      </c>
      <c r="U1592" s="1">
        <f>+Table1[[#This Row],[Adj Total CONTRIBUTION_MARGIN]]-Table1[[#This Row],[Current Total CONTRIBUTION_MARGIN]]</f>
        <v>-41451.410000000003</v>
      </c>
      <c r="V1592" s="1">
        <f>+Table1[[#This Row],[Adj Total OPERATING_MARGIN]]-Table1[[#This Row],[Current Total OPERATING_MARGIN]]</f>
        <v>-4252.9599999999627</v>
      </c>
    </row>
    <row r="1593" spans="1:22" x14ac:dyDescent="0.3">
      <c r="A1593" t="s">
        <v>16</v>
      </c>
      <c r="B1593">
        <v>2022</v>
      </c>
      <c r="C1593" t="s">
        <v>26</v>
      </c>
      <c r="D1593" t="s">
        <v>26</v>
      </c>
      <c r="E1593" s="2">
        <v>174</v>
      </c>
      <c r="F1593" s="1">
        <v>148560.01999999999</v>
      </c>
      <c r="G1593" s="1">
        <v>185114.14</v>
      </c>
      <c r="H1593" s="1">
        <v>42504.739800000003</v>
      </c>
      <c r="I1593" s="1">
        <v>25239.73</v>
      </c>
      <c r="J1593" s="1">
        <v>13965.11</v>
      </c>
      <c r="K1593" s="2">
        <v>143</v>
      </c>
      <c r="L1593" s="1">
        <v>45890.62</v>
      </c>
      <c r="M1593" s="1">
        <v>61206.78</v>
      </c>
      <c r="N1593" s="1">
        <v>7112.6315999999997</v>
      </c>
      <c r="O1593" s="1">
        <v>11464.24</v>
      </c>
      <c r="P1593" s="1">
        <v>9720.85</v>
      </c>
      <c r="Q1593" s="2">
        <f>-+Table1[[#This Row],[Current Record Count]]+Table1[[#This Row],[Adj Record Count]]</f>
        <v>-31</v>
      </c>
      <c r="R1593" s="1">
        <f>+-Table1[[#This Row],[Current Total ADJUSTMENT_AMOUNT]]+Table1[[#This Row],[Adj Total ADJUSTMENT_AMOUNT]]</f>
        <v>-102669.4</v>
      </c>
      <c r="S1593" s="1">
        <f>-Table1[[#This Row],[Current Total CHARGE_AMOUNT]]+Table1[[#This Row],[Adj Total CHARGE_AMOUNT]]</f>
        <v>-123907.36000000002</v>
      </c>
      <c r="T1593" s="1">
        <f>+Table1[[#This Row],[Adj Total TOTAL_COST]]-Table1[[#This Row],[Current Total TOTAL_COST]]</f>
        <v>-35392.108200000002</v>
      </c>
      <c r="U1593" s="1">
        <f>+Table1[[#This Row],[Adj Total CONTRIBUTION_MARGIN]]-Table1[[#This Row],[Current Total CONTRIBUTION_MARGIN]]</f>
        <v>-13775.49</v>
      </c>
      <c r="V1593" s="1">
        <f>+Table1[[#This Row],[Adj Total OPERATING_MARGIN]]-Table1[[#This Row],[Current Total OPERATING_MARGIN]]</f>
        <v>-4244.26</v>
      </c>
    </row>
    <row r="1594" spans="1:22" x14ac:dyDescent="0.3">
      <c r="A1594" t="s">
        <v>81</v>
      </c>
      <c r="B1594">
        <v>2023</v>
      </c>
      <c r="C1594" t="s">
        <v>17</v>
      </c>
      <c r="D1594" t="s">
        <v>56</v>
      </c>
      <c r="E1594" s="2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2">
        <v>6</v>
      </c>
      <c r="L1594" s="1">
        <v>133997.29</v>
      </c>
      <c r="M1594" s="1">
        <v>172152.57</v>
      </c>
      <c r="N1594" s="1">
        <v>60142.036500000002</v>
      </c>
      <c r="O1594" s="1">
        <v>1721.73</v>
      </c>
      <c r="P1594" s="1">
        <v>-4233.07</v>
      </c>
      <c r="Q1594" s="2">
        <f>-+Table1[[#This Row],[Current Record Count]]+Table1[[#This Row],[Adj Record Count]]</f>
        <v>6</v>
      </c>
      <c r="R1594" s="1">
        <f>+-Table1[[#This Row],[Current Total ADJUSTMENT_AMOUNT]]+Table1[[#This Row],[Adj Total ADJUSTMENT_AMOUNT]]</f>
        <v>133997.29</v>
      </c>
      <c r="S1594" s="1">
        <f>-Table1[[#This Row],[Current Total CHARGE_AMOUNT]]+Table1[[#This Row],[Adj Total CHARGE_AMOUNT]]</f>
        <v>172152.57</v>
      </c>
      <c r="T1594" s="1">
        <f>+Table1[[#This Row],[Adj Total TOTAL_COST]]-Table1[[#This Row],[Current Total TOTAL_COST]]</f>
        <v>60142.036500000002</v>
      </c>
      <c r="U1594" s="1">
        <f>+Table1[[#This Row],[Adj Total CONTRIBUTION_MARGIN]]-Table1[[#This Row],[Current Total CONTRIBUTION_MARGIN]]</f>
        <v>1721.73</v>
      </c>
      <c r="V1594" s="1">
        <f>+Table1[[#This Row],[Adj Total OPERATING_MARGIN]]-Table1[[#This Row],[Current Total OPERATING_MARGIN]]</f>
        <v>-4233.07</v>
      </c>
    </row>
    <row r="1595" spans="1:22" x14ac:dyDescent="0.3">
      <c r="A1595" t="s">
        <v>54</v>
      </c>
      <c r="B1595">
        <v>2025</v>
      </c>
      <c r="C1595" t="s">
        <v>20</v>
      </c>
      <c r="D1595" t="s">
        <v>71</v>
      </c>
      <c r="E1595" s="2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2">
        <v>2</v>
      </c>
      <c r="L1595" s="1">
        <v>20325.39</v>
      </c>
      <c r="M1595" s="1">
        <v>20705.71</v>
      </c>
      <c r="N1595" s="1">
        <v>4606.2502999999997</v>
      </c>
      <c r="O1595" s="1">
        <v>-2828.88</v>
      </c>
      <c r="P1595" s="1">
        <v>-4225.9399999999996</v>
      </c>
      <c r="Q1595" s="2">
        <f>-+Table1[[#This Row],[Current Record Count]]+Table1[[#This Row],[Adj Record Count]]</f>
        <v>2</v>
      </c>
      <c r="R1595" s="1">
        <f>+-Table1[[#This Row],[Current Total ADJUSTMENT_AMOUNT]]+Table1[[#This Row],[Adj Total ADJUSTMENT_AMOUNT]]</f>
        <v>20325.39</v>
      </c>
      <c r="S1595" s="1">
        <f>-Table1[[#This Row],[Current Total CHARGE_AMOUNT]]+Table1[[#This Row],[Adj Total CHARGE_AMOUNT]]</f>
        <v>20705.71</v>
      </c>
      <c r="T1595" s="1">
        <f>+Table1[[#This Row],[Adj Total TOTAL_COST]]-Table1[[#This Row],[Current Total TOTAL_COST]]</f>
        <v>4606.2502999999997</v>
      </c>
      <c r="U1595" s="1">
        <f>+Table1[[#This Row],[Adj Total CONTRIBUTION_MARGIN]]-Table1[[#This Row],[Current Total CONTRIBUTION_MARGIN]]</f>
        <v>-2828.88</v>
      </c>
      <c r="V1595" s="1">
        <f>+Table1[[#This Row],[Adj Total OPERATING_MARGIN]]-Table1[[#This Row],[Current Total OPERATING_MARGIN]]</f>
        <v>-4225.9399999999996</v>
      </c>
    </row>
    <row r="1596" spans="1:22" x14ac:dyDescent="0.3">
      <c r="A1596" t="s">
        <v>44</v>
      </c>
      <c r="B1596">
        <v>2024</v>
      </c>
      <c r="C1596" t="s">
        <v>20</v>
      </c>
      <c r="D1596" t="s">
        <v>61</v>
      </c>
      <c r="E1596" s="2">
        <v>2</v>
      </c>
      <c r="F1596" s="1">
        <v>33481.97</v>
      </c>
      <c r="G1596" s="1">
        <v>33950.53</v>
      </c>
      <c r="H1596" s="1">
        <v>10052.4738</v>
      </c>
      <c r="I1596" s="1">
        <v>2836.14</v>
      </c>
      <c r="J1596" s="1">
        <v>-57.54</v>
      </c>
      <c r="K1596" s="2">
        <v>1</v>
      </c>
      <c r="L1596" s="1">
        <v>14761.25</v>
      </c>
      <c r="M1596" s="1">
        <v>15229.81</v>
      </c>
      <c r="N1596" s="1">
        <v>4804.7304000000004</v>
      </c>
      <c r="O1596" s="1">
        <v>-2898.19</v>
      </c>
      <c r="P1596" s="1">
        <v>-4278.49</v>
      </c>
      <c r="Q1596" s="2">
        <f>-+Table1[[#This Row],[Current Record Count]]+Table1[[#This Row],[Adj Record Count]]</f>
        <v>-1</v>
      </c>
      <c r="R1596" s="1">
        <f>+-Table1[[#This Row],[Current Total ADJUSTMENT_AMOUNT]]+Table1[[#This Row],[Adj Total ADJUSTMENT_AMOUNT]]</f>
        <v>-18720.72</v>
      </c>
      <c r="S1596" s="1">
        <f>-Table1[[#This Row],[Current Total CHARGE_AMOUNT]]+Table1[[#This Row],[Adj Total CHARGE_AMOUNT]]</f>
        <v>-18720.72</v>
      </c>
      <c r="T1596" s="1">
        <f>+Table1[[#This Row],[Adj Total TOTAL_COST]]-Table1[[#This Row],[Current Total TOTAL_COST]]</f>
        <v>-5247.7433999999994</v>
      </c>
      <c r="U1596" s="1">
        <f>+Table1[[#This Row],[Adj Total CONTRIBUTION_MARGIN]]-Table1[[#This Row],[Current Total CONTRIBUTION_MARGIN]]</f>
        <v>-5734.33</v>
      </c>
      <c r="V1596" s="1">
        <f>+Table1[[#This Row],[Adj Total OPERATING_MARGIN]]-Table1[[#This Row],[Current Total OPERATING_MARGIN]]</f>
        <v>-4220.95</v>
      </c>
    </row>
    <row r="1597" spans="1:22" x14ac:dyDescent="0.3">
      <c r="A1597" t="s">
        <v>78</v>
      </c>
      <c r="B1597">
        <v>2021</v>
      </c>
      <c r="C1597" t="s">
        <v>29</v>
      </c>
      <c r="D1597" t="s">
        <v>57</v>
      </c>
      <c r="E1597" s="2">
        <v>12</v>
      </c>
      <c r="F1597" s="1">
        <v>46183.45</v>
      </c>
      <c r="G1597" s="1">
        <v>70595.42</v>
      </c>
      <c r="H1597" s="1">
        <v>18180.110700000001</v>
      </c>
      <c r="I1597" s="1">
        <v>11874.87</v>
      </c>
      <c r="J1597" s="1">
        <v>6947.36</v>
      </c>
      <c r="K1597" s="2">
        <v>9</v>
      </c>
      <c r="L1597" s="1">
        <v>10541.89</v>
      </c>
      <c r="M1597" s="1">
        <v>13538</v>
      </c>
      <c r="N1597" s="1">
        <v>831.245</v>
      </c>
      <c r="O1597" s="1">
        <v>3023.46</v>
      </c>
      <c r="P1597" s="1">
        <v>2731.35</v>
      </c>
      <c r="Q1597" s="2">
        <f>-+Table1[[#This Row],[Current Record Count]]+Table1[[#This Row],[Adj Record Count]]</f>
        <v>-3</v>
      </c>
      <c r="R1597" s="1">
        <f>+-Table1[[#This Row],[Current Total ADJUSTMENT_AMOUNT]]+Table1[[#This Row],[Adj Total ADJUSTMENT_AMOUNT]]</f>
        <v>-35641.56</v>
      </c>
      <c r="S1597" s="1">
        <f>-Table1[[#This Row],[Current Total CHARGE_AMOUNT]]+Table1[[#This Row],[Adj Total CHARGE_AMOUNT]]</f>
        <v>-57057.42</v>
      </c>
      <c r="T1597" s="1">
        <f>+Table1[[#This Row],[Adj Total TOTAL_COST]]-Table1[[#This Row],[Current Total TOTAL_COST]]</f>
        <v>-17348.865700000002</v>
      </c>
      <c r="U1597" s="1">
        <f>+Table1[[#This Row],[Adj Total CONTRIBUTION_MARGIN]]-Table1[[#This Row],[Current Total CONTRIBUTION_MARGIN]]</f>
        <v>-8851.41</v>
      </c>
      <c r="V1597" s="1">
        <f>+Table1[[#This Row],[Adj Total OPERATING_MARGIN]]-Table1[[#This Row],[Current Total OPERATING_MARGIN]]</f>
        <v>-4216.01</v>
      </c>
    </row>
    <row r="1598" spans="1:22" x14ac:dyDescent="0.3">
      <c r="A1598" t="s">
        <v>54</v>
      </c>
      <c r="B1598">
        <v>2023</v>
      </c>
      <c r="C1598" t="s">
        <v>29</v>
      </c>
      <c r="D1598" t="s">
        <v>57</v>
      </c>
      <c r="E1598" s="2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2">
        <v>8</v>
      </c>
      <c r="L1598" s="1">
        <v>12089.51</v>
      </c>
      <c r="M1598" s="1">
        <v>16554.71</v>
      </c>
      <c r="N1598" s="1">
        <v>10497.2227</v>
      </c>
      <c r="O1598" s="1">
        <v>1252.6400000000001</v>
      </c>
      <c r="P1598" s="1">
        <v>-4208.88</v>
      </c>
      <c r="Q1598" s="2">
        <f>-+Table1[[#This Row],[Current Record Count]]+Table1[[#This Row],[Adj Record Count]]</f>
        <v>8</v>
      </c>
      <c r="R1598" s="1">
        <f>+-Table1[[#This Row],[Current Total ADJUSTMENT_AMOUNT]]+Table1[[#This Row],[Adj Total ADJUSTMENT_AMOUNT]]</f>
        <v>12089.51</v>
      </c>
      <c r="S1598" s="1">
        <f>-Table1[[#This Row],[Current Total CHARGE_AMOUNT]]+Table1[[#This Row],[Adj Total CHARGE_AMOUNT]]</f>
        <v>16554.71</v>
      </c>
      <c r="T1598" s="1">
        <f>+Table1[[#This Row],[Adj Total TOTAL_COST]]-Table1[[#This Row],[Current Total TOTAL_COST]]</f>
        <v>10497.2227</v>
      </c>
      <c r="U1598" s="1">
        <f>+Table1[[#This Row],[Adj Total CONTRIBUTION_MARGIN]]-Table1[[#This Row],[Current Total CONTRIBUTION_MARGIN]]</f>
        <v>1252.6400000000001</v>
      </c>
      <c r="V1598" s="1">
        <f>+Table1[[#This Row],[Adj Total OPERATING_MARGIN]]-Table1[[#This Row],[Current Total OPERATING_MARGIN]]</f>
        <v>-4208.88</v>
      </c>
    </row>
    <row r="1599" spans="1:22" x14ac:dyDescent="0.3">
      <c r="A1599" t="s">
        <v>78</v>
      </c>
      <c r="B1599">
        <v>2025</v>
      </c>
      <c r="C1599" t="s">
        <v>29</v>
      </c>
      <c r="D1599" t="s">
        <v>52</v>
      </c>
      <c r="E1599" s="2">
        <v>161</v>
      </c>
      <c r="F1599" s="1">
        <v>423519.32</v>
      </c>
      <c r="G1599" s="1">
        <v>500034.13</v>
      </c>
      <c r="H1599" s="1">
        <v>42440.348899999997</v>
      </c>
      <c r="I1599" s="1">
        <v>25354.52</v>
      </c>
      <c r="J1599" s="1">
        <v>12061.19</v>
      </c>
      <c r="K1599" s="2">
        <v>145</v>
      </c>
      <c r="L1599" s="1">
        <v>340060.07</v>
      </c>
      <c r="M1599" s="1">
        <v>400154.13</v>
      </c>
      <c r="N1599" s="1">
        <v>30347.251799999998</v>
      </c>
      <c r="O1599" s="1">
        <v>17774.87</v>
      </c>
      <c r="P1599" s="1">
        <v>7861.13</v>
      </c>
      <c r="Q1599" s="2">
        <f>-+Table1[[#This Row],[Current Record Count]]+Table1[[#This Row],[Adj Record Count]]</f>
        <v>-16</v>
      </c>
      <c r="R1599" s="1">
        <f>+-Table1[[#This Row],[Current Total ADJUSTMENT_AMOUNT]]+Table1[[#This Row],[Adj Total ADJUSTMENT_AMOUNT]]</f>
        <v>-83459.25</v>
      </c>
      <c r="S1599" s="1">
        <f>-Table1[[#This Row],[Current Total CHARGE_AMOUNT]]+Table1[[#This Row],[Adj Total CHARGE_AMOUNT]]</f>
        <v>-99880</v>
      </c>
      <c r="T1599" s="1">
        <f>+Table1[[#This Row],[Adj Total TOTAL_COST]]-Table1[[#This Row],[Current Total TOTAL_COST]]</f>
        <v>-12093.097099999999</v>
      </c>
      <c r="U1599" s="1">
        <f>+Table1[[#This Row],[Adj Total CONTRIBUTION_MARGIN]]-Table1[[#This Row],[Current Total CONTRIBUTION_MARGIN]]</f>
        <v>-7579.6500000000015</v>
      </c>
      <c r="V1599" s="1">
        <f>+Table1[[#This Row],[Adj Total OPERATING_MARGIN]]-Table1[[#This Row],[Current Total OPERATING_MARGIN]]</f>
        <v>-4200.0600000000004</v>
      </c>
    </row>
    <row r="1600" spans="1:22" x14ac:dyDescent="0.3">
      <c r="A1600" t="s">
        <v>82</v>
      </c>
      <c r="B1600">
        <v>2024</v>
      </c>
      <c r="C1600" t="s">
        <v>20</v>
      </c>
      <c r="D1600" t="s">
        <v>93</v>
      </c>
      <c r="E1600" s="2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2">
        <v>1</v>
      </c>
      <c r="L1600" s="1">
        <v>13791.33</v>
      </c>
      <c r="M1600" s="1">
        <v>15056.16</v>
      </c>
      <c r="N1600" s="1">
        <v>5450.2698</v>
      </c>
      <c r="O1600" s="1">
        <v>-2793.46</v>
      </c>
      <c r="P1600" s="1">
        <v>-4185.4399999999996</v>
      </c>
      <c r="Q1600" s="2">
        <f>-+Table1[[#This Row],[Current Record Count]]+Table1[[#This Row],[Adj Record Count]]</f>
        <v>1</v>
      </c>
      <c r="R1600" s="1">
        <f>+-Table1[[#This Row],[Current Total ADJUSTMENT_AMOUNT]]+Table1[[#This Row],[Adj Total ADJUSTMENT_AMOUNT]]</f>
        <v>13791.33</v>
      </c>
      <c r="S1600" s="1">
        <f>-Table1[[#This Row],[Current Total CHARGE_AMOUNT]]+Table1[[#This Row],[Adj Total CHARGE_AMOUNT]]</f>
        <v>15056.16</v>
      </c>
      <c r="T1600" s="1">
        <f>+Table1[[#This Row],[Adj Total TOTAL_COST]]-Table1[[#This Row],[Current Total TOTAL_COST]]</f>
        <v>5450.2698</v>
      </c>
      <c r="U1600" s="1">
        <f>+Table1[[#This Row],[Adj Total CONTRIBUTION_MARGIN]]-Table1[[#This Row],[Current Total CONTRIBUTION_MARGIN]]</f>
        <v>-2793.46</v>
      </c>
      <c r="V1600" s="1">
        <f>+Table1[[#This Row],[Adj Total OPERATING_MARGIN]]-Table1[[#This Row],[Current Total OPERATING_MARGIN]]</f>
        <v>-4185.4399999999996</v>
      </c>
    </row>
    <row r="1601" spans="1:22" x14ac:dyDescent="0.3">
      <c r="A1601" t="s">
        <v>81</v>
      </c>
      <c r="B1601">
        <v>2022</v>
      </c>
      <c r="C1601" t="s">
        <v>17</v>
      </c>
      <c r="D1601" t="s">
        <v>85</v>
      </c>
      <c r="E1601" s="2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2">
        <v>3</v>
      </c>
      <c r="L1601" s="1">
        <v>23248.400000000001</v>
      </c>
      <c r="M1601" s="1">
        <v>26230.880000000001</v>
      </c>
      <c r="N1601" s="1">
        <v>7630.3204999999998</v>
      </c>
      <c r="O1601" s="1">
        <v>-2969.08</v>
      </c>
      <c r="P1601" s="1">
        <v>-4170.51</v>
      </c>
      <c r="Q1601" s="2">
        <f>-+Table1[[#This Row],[Current Record Count]]+Table1[[#This Row],[Adj Record Count]]</f>
        <v>3</v>
      </c>
      <c r="R1601" s="1">
        <f>+-Table1[[#This Row],[Current Total ADJUSTMENT_AMOUNT]]+Table1[[#This Row],[Adj Total ADJUSTMENT_AMOUNT]]</f>
        <v>23248.400000000001</v>
      </c>
      <c r="S1601" s="1">
        <f>-Table1[[#This Row],[Current Total CHARGE_AMOUNT]]+Table1[[#This Row],[Adj Total CHARGE_AMOUNT]]</f>
        <v>26230.880000000001</v>
      </c>
      <c r="T1601" s="1">
        <f>+Table1[[#This Row],[Adj Total TOTAL_COST]]-Table1[[#This Row],[Current Total TOTAL_COST]]</f>
        <v>7630.3204999999998</v>
      </c>
      <c r="U1601" s="1">
        <f>+Table1[[#This Row],[Adj Total CONTRIBUTION_MARGIN]]-Table1[[#This Row],[Current Total CONTRIBUTION_MARGIN]]</f>
        <v>-2969.08</v>
      </c>
      <c r="V1601" s="1">
        <f>+Table1[[#This Row],[Adj Total OPERATING_MARGIN]]-Table1[[#This Row],[Current Total OPERATING_MARGIN]]</f>
        <v>-4170.51</v>
      </c>
    </row>
    <row r="1602" spans="1:22" x14ac:dyDescent="0.3">
      <c r="A1602" t="s">
        <v>98</v>
      </c>
      <c r="B1602">
        <v>2025</v>
      </c>
      <c r="C1602" t="s">
        <v>29</v>
      </c>
      <c r="D1602" t="s">
        <v>30</v>
      </c>
      <c r="E1602" s="2">
        <v>2</v>
      </c>
      <c r="F1602" s="1">
        <v>51108.86</v>
      </c>
      <c r="G1602" s="1">
        <v>63343.7</v>
      </c>
      <c r="H1602" s="1">
        <v>24206.0988</v>
      </c>
      <c r="I1602" s="1">
        <v>-5035.9399999999996</v>
      </c>
      <c r="J1602" s="1">
        <v>-11982.51</v>
      </c>
      <c r="K1602" s="2">
        <v>3</v>
      </c>
      <c r="L1602" s="1">
        <v>75367.360000000001</v>
      </c>
      <c r="M1602" s="1">
        <v>95811.63</v>
      </c>
      <c r="N1602" s="1">
        <v>36587.518499999998</v>
      </c>
      <c r="O1602" s="1">
        <v>-5692.41</v>
      </c>
      <c r="P1602" s="1">
        <v>-16146.77</v>
      </c>
      <c r="Q1602" s="2">
        <f>-+Table1[[#This Row],[Current Record Count]]+Table1[[#This Row],[Adj Record Count]]</f>
        <v>1</v>
      </c>
      <c r="R1602" s="1">
        <f>+-Table1[[#This Row],[Current Total ADJUSTMENT_AMOUNT]]+Table1[[#This Row],[Adj Total ADJUSTMENT_AMOUNT]]</f>
        <v>24258.5</v>
      </c>
      <c r="S1602" s="1">
        <f>-Table1[[#This Row],[Current Total CHARGE_AMOUNT]]+Table1[[#This Row],[Adj Total CHARGE_AMOUNT]]</f>
        <v>32467.930000000008</v>
      </c>
      <c r="T1602" s="1">
        <f>+Table1[[#This Row],[Adj Total TOTAL_COST]]-Table1[[#This Row],[Current Total TOTAL_COST]]</f>
        <v>12381.419699999999</v>
      </c>
      <c r="U1602" s="1">
        <f>+Table1[[#This Row],[Adj Total CONTRIBUTION_MARGIN]]-Table1[[#This Row],[Current Total CONTRIBUTION_MARGIN]]</f>
        <v>-656.47000000000025</v>
      </c>
      <c r="V1602" s="1">
        <f>+Table1[[#This Row],[Adj Total OPERATING_MARGIN]]-Table1[[#This Row],[Current Total OPERATING_MARGIN]]</f>
        <v>-4164.26</v>
      </c>
    </row>
    <row r="1603" spans="1:22" x14ac:dyDescent="0.3">
      <c r="A1603" t="s">
        <v>78</v>
      </c>
      <c r="B1603">
        <v>2022</v>
      </c>
      <c r="C1603" t="s">
        <v>17</v>
      </c>
      <c r="D1603" t="s">
        <v>18</v>
      </c>
      <c r="E1603" s="2">
        <v>35</v>
      </c>
      <c r="F1603" s="1">
        <v>104386.65</v>
      </c>
      <c r="G1603" s="1">
        <v>125862.24</v>
      </c>
      <c r="H1603" s="1">
        <v>22322.917300000001</v>
      </c>
      <c r="I1603" s="1">
        <v>10410.469999999999</v>
      </c>
      <c r="J1603" s="1">
        <v>3558.27</v>
      </c>
      <c r="K1603" s="2">
        <v>18</v>
      </c>
      <c r="L1603" s="1">
        <v>26548.68</v>
      </c>
      <c r="M1603" s="1">
        <v>30838.400000000001</v>
      </c>
      <c r="N1603" s="1">
        <v>7220.5029999999997</v>
      </c>
      <c r="O1603" s="1">
        <v>1351.62</v>
      </c>
      <c r="P1603" s="1">
        <v>-603.32000000000005</v>
      </c>
      <c r="Q1603" s="2">
        <f>-+Table1[[#This Row],[Current Record Count]]+Table1[[#This Row],[Adj Record Count]]</f>
        <v>-17</v>
      </c>
      <c r="R1603" s="1">
        <f>+-Table1[[#This Row],[Current Total ADJUSTMENT_AMOUNT]]+Table1[[#This Row],[Adj Total ADJUSTMENT_AMOUNT]]</f>
        <v>-77837.97</v>
      </c>
      <c r="S1603" s="1">
        <f>-Table1[[#This Row],[Current Total CHARGE_AMOUNT]]+Table1[[#This Row],[Adj Total CHARGE_AMOUNT]]</f>
        <v>-95023.84</v>
      </c>
      <c r="T1603" s="1">
        <f>+Table1[[#This Row],[Adj Total TOTAL_COST]]-Table1[[#This Row],[Current Total TOTAL_COST]]</f>
        <v>-15102.4143</v>
      </c>
      <c r="U1603" s="1">
        <f>+Table1[[#This Row],[Adj Total CONTRIBUTION_MARGIN]]-Table1[[#This Row],[Current Total CONTRIBUTION_MARGIN]]</f>
        <v>-9058.8499999999985</v>
      </c>
      <c r="V1603" s="1">
        <f>+Table1[[#This Row],[Adj Total OPERATING_MARGIN]]-Table1[[#This Row],[Current Total OPERATING_MARGIN]]</f>
        <v>-4161.59</v>
      </c>
    </row>
    <row r="1604" spans="1:22" x14ac:dyDescent="0.3">
      <c r="A1604" t="s">
        <v>35</v>
      </c>
      <c r="B1604">
        <v>2023</v>
      </c>
      <c r="C1604" t="s">
        <v>67</v>
      </c>
      <c r="D1604" t="s">
        <v>67</v>
      </c>
      <c r="E1604" s="2">
        <v>56</v>
      </c>
      <c r="F1604" s="1">
        <v>65357.2</v>
      </c>
      <c r="G1604" s="1">
        <v>90015.95</v>
      </c>
      <c r="H1604" s="1">
        <v>18620.4143</v>
      </c>
      <c r="I1604" s="1">
        <v>13544.7</v>
      </c>
      <c r="J1604" s="1">
        <v>6704.83</v>
      </c>
      <c r="K1604" s="2">
        <v>17</v>
      </c>
      <c r="L1604" s="1">
        <v>6809.03</v>
      </c>
      <c r="M1604" s="1">
        <v>10609.55</v>
      </c>
      <c r="N1604" s="1">
        <v>1786.9930999999999</v>
      </c>
      <c r="O1604" s="1">
        <v>3199.86</v>
      </c>
      <c r="P1604" s="1">
        <v>2578.54</v>
      </c>
      <c r="Q1604" s="2">
        <f>-+Table1[[#This Row],[Current Record Count]]+Table1[[#This Row],[Adj Record Count]]</f>
        <v>-39</v>
      </c>
      <c r="R1604" s="1">
        <f>+-Table1[[#This Row],[Current Total ADJUSTMENT_AMOUNT]]+Table1[[#This Row],[Adj Total ADJUSTMENT_AMOUNT]]</f>
        <v>-58548.17</v>
      </c>
      <c r="S1604" s="1">
        <f>-Table1[[#This Row],[Current Total CHARGE_AMOUNT]]+Table1[[#This Row],[Adj Total CHARGE_AMOUNT]]</f>
        <v>-79406.399999999994</v>
      </c>
      <c r="T1604" s="1">
        <f>+Table1[[#This Row],[Adj Total TOTAL_COST]]-Table1[[#This Row],[Current Total TOTAL_COST]]</f>
        <v>-16833.421200000001</v>
      </c>
      <c r="U1604" s="1">
        <f>+Table1[[#This Row],[Adj Total CONTRIBUTION_MARGIN]]-Table1[[#This Row],[Current Total CONTRIBUTION_MARGIN]]</f>
        <v>-10344.84</v>
      </c>
      <c r="V1604" s="1">
        <f>+Table1[[#This Row],[Adj Total OPERATING_MARGIN]]-Table1[[#This Row],[Current Total OPERATING_MARGIN]]</f>
        <v>-4126.29</v>
      </c>
    </row>
    <row r="1605" spans="1:22" x14ac:dyDescent="0.3">
      <c r="A1605" t="s">
        <v>39</v>
      </c>
      <c r="B1605">
        <v>2025</v>
      </c>
      <c r="C1605" t="s">
        <v>23</v>
      </c>
      <c r="D1605" t="s">
        <v>77</v>
      </c>
      <c r="E1605" s="2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2">
        <v>3</v>
      </c>
      <c r="L1605" s="1">
        <v>26217.79</v>
      </c>
      <c r="M1605" s="1">
        <v>29253.88</v>
      </c>
      <c r="N1605" s="1">
        <v>7114.0403999999999</v>
      </c>
      <c r="O1605" s="1">
        <v>-2075.27</v>
      </c>
      <c r="P1605" s="1">
        <v>-4084.44</v>
      </c>
      <c r="Q1605" s="2">
        <f>-+Table1[[#This Row],[Current Record Count]]+Table1[[#This Row],[Adj Record Count]]</f>
        <v>3</v>
      </c>
      <c r="R1605" s="1">
        <f>+-Table1[[#This Row],[Current Total ADJUSTMENT_AMOUNT]]+Table1[[#This Row],[Adj Total ADJUSTMENT_AMOUNT]]</f>
        <v>26217.79</v>
      </c>
      <c r="S1605" s="1">
        <f>-Table1[[#This Row],[Current Total CHARGE_AMOUNT]]+Table1[[#This Row],[Adj Total CHARGE_AMOUNT]]</f>
        <v>29253.88</v>
      </c>
      <c r="T1605" s="1">
        <f>+Table1[[#This Row],[Adj Total TOTAL_COST]]-Table1[[#This Row],[Current Total TOTAL_COST]]</f>
        <v>7114.0403999999999</v>
      </c>
      <c r="U1605" s="1">
        <f>+Table1[[#This Row],[Adj Total CONTRIBUTION_MARGIN]]-Table1[[#This Row],[Current Total CONTRIBUTION_MARGIN]]</f>
        <v>-2075.27</v>
      </c>
      <c r="V1605" s="1">
        <f>+Table1[[#This Row],[Adj Total OPERATING_MARGIN]]-Table1[[#This Row],[Current Total OPERATING_MARGIN]]</f>
        <v>-4084.44</v>
      </c>
    </row>
    <row r="1606" spans="1:22" x14ac:dyDescent="0.3">
      <c r="A1606" t="s">
        <v>78</v>
      </c>
      <c r="B1606">
        <v>2023</v>
      </c>
      <c r="C1606" t="s">
        <v>20</v>
      </c>
      <c r="D1606" t="s">
        <v>99</v>
      </c>
      <c r="E1606" s="2">
        <v>208</v>
      </c>
      <c r="F1606" s="1">
        <v>389837.87</v>
      </c>
      <c r="G1606" s="1">
        <v>523518.37</v>
      </c>
      <c r="H1606" s="1">
        <v>158777.88140000001</v>
      </c>
      <c r="I1606" s="1">
        <v>48695.68</v>
      </c>
      <c r="J1606" s="1">
        <v>4970.3999999999996</v>
      </c>
      <c r="K1606" s="2">
        <v>204</v>
      </c>
      <c r="L1606" s="1">
        <v>376510.41</v>
      </c>
      <c r="M1606" s="1">
        <v>496499.4</v>
      </c>
      <c r="N1606" s="1">
        <v>149153.6286</v>
      </c>
      <c r="O1606" s="1">
        <v>41659.94</v>
      </c>
      <c r="P1606" s="1">
        <v>903.15</v>
      </c>
      <c r="Q1606" s="2">
        <f>-+Table1[[#This Row],[Current Record Count]]+Table1[[#This Row],[Adj Record Count]]</f>
        <v>-4</v>
      </c>
      <c r="R1606" s="1">
        <f>+-Table1[[#This Row],[Current Total ADJUSTMENT_AMOUNT]]+Table1[[#This Row],[Adj Total ADJUSTMENT_AMOUNT]]</f>
        <v>-13327.460000000021</v>
      </c>
      <c r="S1606" s="1">
        <f>-Table1[[#This Row],[Current Total CHARGE_AMOUNT]]+Table1[[#This Row],[Adj Total CHARGE_AMOUNT]]</f>
        <v>-27018.969999999972</v>
      </c>
      <c r="T1606" s="1">
        <f>+Table1[[#This Row],[Adj Total TOTAL_COST]]-Table1[[#This Row],[Current Total TOTAL_COST]]</f>
        <v>-9624.2528000000166</v>
      </c>
      <c r="U1606" s="1">
        <f>+Table1[[#This Row],[Adj Total CONTRIBUTION_MARGIN]]-Table1[[#This Row],[Current Total CONTRIBUTION_MARGIN]]</f>
        <v>-7035.739999999998</v>
      </c>
      <c r="V1606" s="1">
        <f>+Table1[[#This Row],[Adj Total OPERATING_MARGIN]]-Table1[[#This Row],[Current Total OPERATING_MARGIN]]</f>
        <v>-4067.2499999999995</v>
      </c>
    </row>
    <row r="1607" spans="1:22" x14ac:dyDescent="0.3">
      <c r="A1607" t="s">
        <v>31</v>
      </c>
      <c r="B1607">
        <v>2024</v>
      </c>
      <c r="C1607" t="s">
        <v>23</v>
      </c>
      <c r="D1607" t="s">
        <v>83</v>
      </c>
      <c r="E1607" s="2">
        <v>8</v>
      </c>
      <c r="F1607" s="1">
        <v>49024.87</v>
      </c>
      <c r="G1607" s="1">
        <v>55507.519999999997</v>
      </c>
      <c r="H1607" s="1">
        <v>3459.2620999999999</v>
      </c>
      <c r="I1607" s="1">
        <v>5958.56</v>
      </c>
      <c r="J1607" s="1">
        <v>4756.55</v>
      </c>
      <c r="K1607" s="2">
        <v>2</v>
      </c>
      <c r="L1607" s="1">
        <v>235</v>
      </c>
      <c r="M1607" s="1">
        <v>235</v>
      </c>
      <c r="N1607" s="1">
        <v>878.80269999999996</v>
      </c>
      <c r="O1607" s="1">
        <v>1139.18</v>
      </c>
      <c r="P1607" s="1">
        <v>696.77</v>
      </c>
      <c r="Q1607" s="2">
        <f>-+Table1[[#This Row],[Current Record Count]]+Table1[[#This Row],[Adj Record Count]]</f>
        <v>-6</v>
      </c>
      <c r="R1607" s="1">
        <f>+-Table1[[#This Row],[Current Total ADJUSTMENT_AMOUNT]]+Table1[[#This Row],[Adj Total ADJUSTMENT_AMOUNT]]</f>
        <v>-48789.87</v>
      </c>
      <c r="S1607" s="1">
        <f>-Table1[[#This Row],[Current Total CHARGE_AMOUNT]]+Table1[[#This Row],[Adj Total CHARGE_AMOUNT]]</f>
        <v>-55272.52</v>
      </c>
      <c r="T1607" s="1">
        <f>+Table1[[#This Row],[Adj Total TOTAL_COST]]-Table1[[#This Row],[Current Total TOTAL_COST]]</f>
        <v>-2580.4593999999997</v>
      </c>
      <c r="U1607" s="1">
        <f>+Table1[[#This Row],[Adj Total CONTRIBUTION_MARGIN]]-Table1[[#This Row],[Current Total CONTRIBUTION_MARGIN]]</f>
        <v>-4819.38</v>
      </c>
      <c r="V1607" s="1">
        <f>+Table1[[#This Row],[Adj Total OPERATING_MARGIN]]-Table1[[#This Row],[Current Total OPERATING_MARGIN]]</f>
        <v>-4059.78</v>
      </c>
    </row>
    <row r="1608" spans="1:22" x14ac:dyDescent="0.3">
      <c r="A1608" t="s">
        <v>78</v>
      </c>
      <c r="B1608">
        <v>2021</v>
      </c>
      <c r="C1608" t="s">
        <v>29</v>
      </c>
      <c r="D1608" t="s">
        <v>36</v>
      </c>
      <c r="E1608" s="2">
        <v>83</v>
      </c>
      <c r="F1608" s="1">
        <v>117306.34</v>
      </c>
      <c r="G1608" s="1">
        <v>148668.98000000001</v>
      </c>
      <c r="H1608" s="1">
        <v>22503.1338</v>
      </c>
      <c r="I1608" s="1">
        <v>22757.66</v>
      </c>
      <c r="J1608" s="1">
        <v>15663.68</v>
      </c>
      <c r="K1608" s="2">
        <v>79</v>
      </c>
      <c r="L1608" s="1">
        <v>102605.4</v>
      </c>
      <c r="M1608" s="1">
        <v>127214.47</v>
      </c>
      <c r="N1608" s="1">
        <v>18763.013900000002</v>
      </c>
      <c r="O1608" s="1">
        <v>17604.400000000001</v>
      </c>
      <c r="P1608" s="1">
        <v>11605.41</v>
      </c>
      <c r="Q1608" s="2">
        <f>-+Table1[[#This Row],[Current Record Count]]+Table1[[#This Row],[Adj Record Count]]</f>
        <v>-4</v>
      </c>
      <c r="R1608" s="1">
        <f>+-Table1[[#This Row],[Current Total ADJUSTMENT_AMOUNT]]+Table1[[#This Row],[Adj Total ADJUSTMENT_AMOUNT]]</f>
        <v>-14700.940000000002</v>
      </c>
      <c r="S1608" s="1">
        <f>-Table1[[#This Row],[Current Total CHARGE_AMOUNT]]+Table1[[#This Row],[Adj Total CHARGE_AMOUNT]]</f>
        <v>-21454.510000000009</v>
      </c>
      <c r="T1608" s="1">
        <f>+Table1[[#This Row],[Adj Total TOTAL_COST]]-Table1[[#This Row],[Current Total TOTAL_COST]]</f>
        <v>-3740.1198999999979</v>
      </c>
      <c r="U1608" s="1">
        <f>+Table1[[#This Row],[Adj Total CONTRIBUTION_MARGIN]]-Table1[[#This Row],[Current Total CONTRIBUTION_MARGIN]]</f>
        <v>-5153.2599999999984</v>
      </c>
      <c r="V1608" s="1">
        <f>+Table1[[#This Row],[Adj Total OPERATING_MARGIN]]-Table1[[#This Row],[Current Total OPERATING_MARGIN]]</f>
        <v>-4058.2700000000004</v>
      </c>
    </row>
    <row r="1609" spans="1:22" x14ac:dyDescent="0.3">
      <c r="A1609" t="s">
        <v>82</v>
      </c>
      <c r="B1609">
        <v>2025</v>
      </c>
      <c r="C1609" t="s">
        <v>34</v>
      </c>
      <c r="D1609" t="s">
        <v>34</v>
      </c>
      <c r="E1609" s="2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2">
        <v>1</v>
      </c>
      <c r="L1609" s="1">
        <v>35941.5</v>
      </c>
      <c r="M1609" s="1">
        <v>38984.129999999997</v>
      </c>
      <c r="N1609" s="1">
        <v>7097.4084000000003</v>
      </c>
      <c r="O1609" s="1">
        <v>-1962.03</v>
      </c>
      <c r="P1609" s="1">
        <v>-4054.78</v>
      </c>
      <c r="Q1609" s="2">
        <f>-+Table1[[#This Row],[Current Record Count]]+Table1[[#This Row],[Adj Record Count]]</f>
        <v>1</v>
      </c>
      <c r="R1609" s="1">
        <f>+-Table1[[#This Row],[Current Total ADJUSTMENT_AMOUNT]]+Table1[[#This Row],[Adj Total ADJUSTMENT_AMOUNT]]</f>
        <v>35941.5</v>
      </c>
      <c r="S1609" s="1">
        <f>-Table1[[#This Row],[Current Total CHARGE_AMOUNT]]+Table1[[#This Row],[Adj Total CHARGE_AMOUNT]]</f>
        <v>38984.129999999997</v>
      </c>
      <c r="T1609" s="1">
        <f>+Table1[[#This Row],[Adj Total TOTAL_COST]]-Table1[[#This Row],[Current Total TOTAL_COST]]</f>
        <v>7097.4084000000003</v>
      </c>
      <c r="U1609" s="1">
        <f>+Table1[[#This Row],[Adj Total CONTRIBUTION_MARGIN]]-Table1[[#This Row],[Current Total CONTRIBUTION_MARGIN]]</f>
        <v>-1962.03</v>
      </c>
      <c r="V1609" s="1">
        <f>+Table1[[#This Row],[Adj Total OPERATING_MARGIN]]-Table1[[#This Row],[Current Total OPERATING_MARGIN]]</f>
        <v>-4054.78</v>
      </c>
    </row>
    <row r="1610" spans="1:22" x14ac:dyDescent="0.3">
      <c r="A1610" t="s">
        <v>54</v>
      </c>
      <c r="B1610">
        <v>2022</v>
      </c>
      <c r="C1610" t="s">
        <v>20</v>
      </c>
      <c r="D1610" t="s">
        <v>21</v>
      </c>
      <c r="E1610" s="2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2">
        <v>17</v>
      </c>
      <c r="L1610" s="1">
        <v>124968.74</v>
      </c>
      <c r="M1610" s="1">
        <v>163289.13</v>
      </c>
      <c r="N1610" s="1">
        <v>51149.189400000003</v>
      </c>
      <c r="O1610" s="1">
        <v>4371.99</v>
      </c>
      <c r="P1610" s="1">
        <v>-4017.87</v>
      </c>
      <c r="Q1610" s="2">
        <f>-+Table1[[#This Row],[Current Record Count]]+Table1[[#This Row],[Adj Record Count]]</f>
        <v>17</v>
      </c>
      <c r="R1610" s="1">
        <f>+-Table1[[#This Row],[Current Total ADJUSTMENT_AMOUNT]]+Table1[[#This Row],[Adj Total ADJUSTMENT_AMOUNT]]</f>
        <v>124968.74</v>
      </c>
      <c r="S1610" s="1">
        <f>-Table1[[#This Row],[Current Total CHARGE_AMOUNT]]+Table1[[#This Row],[Adj Total CHARGE_AMOUNT]]</f>
        <v>163289.13</v>
      </c>
      <c r="T1610" s="1">
        <f>+Table1[[#This Row],[Adj Total TOTAL_COST]]-Table1[[#This Row],[Current Total TOTAL_COST]]</f>
        <v>51149.189400000003</v>
      </c>
      <c r="U1610" s="1">
        <f>+Table1[[#This Row],[Adj Total CONTRIBUTION_MARGIN]]-Table1[[#This Row],[Current Total CONTRIBUTION_MARGIN]]</f>
        <v>4371.99</v>
      </c>
      <c r="V1610" s="1">
        <f>+Table1[[#This Row],[Adj Total OPERATING_MARGIN]]-Table1[[#This Row],[Current Total OPERATING_MARGIN]]</f>
        <v>-4017.87</v>
      </c>
    </row>
    <row r="1611" spans="1:22" x14ac:dyDescent="0.3">
      <c r="A1611" t="s">
        <v>33</v>
      </c>
      <c r="B1611">
        <v>2024</v>
      </c>
      <c r="C1611" t="s">
        <v>53</v>
      </c>
      <c r="D1611" t="s">
        <v>53</v>
      </c>
      <c r="E1611" s="2">
        <v>3</v>
      </c>
      <c r="F1611" s="1">
        <v>18510.21</v>
      </c>
      <c r="G1611" s="1">
        <v>22817.46</v>
      </c>
      <c r="H1611" s="1">
        <v>1529.3004000000001</v>
      </c>
      <c r="I1611" s="1">
        <v>4298.62</v>
      </c>
      <c r="J1611" s="1">
        <v>4007.7</v>
      </c>
      <c r="K1611" s="2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2">
        <f>-+Table1[[#This Row],[Current Record Count]]+Table1[[#This Row],[Adj Record Count]]</f>
        <v>-3</v>
      </c>
      <c r="R1611" s="1">
        <f>+-Table1[[#This Row],[Current Total ADJUSTMENT_AMOUNT]]+Table1[[#This Row],[Adj Total ADJUSTMENT_AMOUNT]]</f>
        <v>-18510.21</v>
      </c>
      <c r="S1611" s="1">
        <f>-Table1[[#This Row],[Current Total CHARGE_AMOUNT]]+Table1[[#This Row],[Adj Total CHARGE_AMOUNT]]</f>
        <v>-22817.46</v>
      </c>
      <c r="T1611" s="1">
        <f>+Table1[[#This Row],[Adj Total TOTAL_COST]]-Table1[[#This Row],[Current Total TOTAL_COST]]</f>
        <v>-1529.3004000000001</v>
      </c>
      <c r="U1611" s="1">
        <f>+Table1[[#This Row],[Adj Total CONTRIBUTION_MARGIN]]-Table1[[#This Row],[Current Total CONTRIBUTION_MARGIN]]</f>
        <v>-4298.62</v>
      </c>
      <c r="V1611" s="1">
        <f>+Table1[[#This Row],[Adj Total OPERATING_MARGIN]]-Table1[[#This Row],[Current Total OPERATING_MARGIN]]</f>
        <v>-4007.7</v>
      </c>
    </row>
    <row r="1612" spans="1:22" x14ac:dyDescent="0.3">
      <c r="A1612" t="s">
        <v>39</v>
      </c>
      <c r="B1612">
        <v>2022</v>
      </c>
      <c r="C1612" t="s">
        <v>29</v>
      </c>
      <c r="D1612" t="s">
        <v>52</v>
      </c>
      <c r="E1612" s="2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2">
        <v>4</v>
      </c>
      <c r="L1612" s="1">
        <v>42384.45</v>
      </c>
      <c r="M1612" s="1">
        <v>53292.62</v>
      </c>
      <c r="N1612" s="1">
        <v>15057.5537</v>
      </c>
      <c r="O1612" s="1">
        <v>581.65</v>
      </c>
      <c r="P1612" s="1">
        <v>-4005.59</v>
      </c>
      <c r="Q1612" s="2">
        <f>-+Table1[[#This Row],[Current Record Count]]+Table1[[#This Row],[Adj Record Count]]</f>
        <v>4</v>
      </c>
      <c r="R1612" s="1">
        <f>+-Table1[[#This Row],[Current Total ADJUSTMENT_AMOUNT]]+Table1[[#This Row],[Adj Total ADJUSTMENT_AMOUNT]]</f>
        <v>42384.45</v>
      </c>
      <c r="S1612" s="1">
        <f>-Table1[[#This Row],[Current Total CHARGE_AMOUNT]]+Table1[[#This Row],[Adj Total CHARGE_AMOUNT]]</f>
        <v>53292.62</v>
      </c>
      <c r="T1612" s="1">
        <f>+Table1[[#This Row],[Adj Total TOTAL_COST]]-Table1[[#This Row],[Current Total TOTAL_COST]]</f>
        <v>15057.5537</v>
      </c>
      <c r="U1612" s="1">
        <f>+Table1[[#This Row],[Adj Total CONTRIBUTION_MARGIN]]-Table1[[#This Row],[Current Total CONTRIBUTION_MARGIN]]</f>
        <v>581.65</v>
      </c>
      <c r="V1612" s="1">
        <f>+Table1[[#This Row],[Adj Total OPERATING_MARGIN]]-Table1[[#This Row],[Current Total OPERATING_MARGIN]]</f>
        <v>-4005.59</v>
      </c>
    </row>
    <row r="1613" spans="1:22" x14ac:dyDescent="0.3">
      <c r="A1613" t="s">
        <v>54</v>
      </c>
      <c r="B1613">
        <v>2023</v>
      </c>
      <c r="C1613" t="s">
        <v>92</v>
      </c>
      <c r="D1613" t="s">
        <v>92</v>
      </c>
      <c r="E1613" s="2">
        <v>2</v>
      </c>
      <c r="F1613" s="1">
        <v>5354.61</v>
      </c>
      <c r="G1613" s="1">
        <v>8783.5400000000009</v>
      </c>
      <c r="H1613" s="1">
        <v>1164.3257000000001</v>
      </c>
      <c r="I1613" s="1">
        <v>2680.03</v>
      </c>
      <c r="J1613" s="1">
        <v>2324.37</v>
      </c>
      <c r="K1613" s="2">
        <v>48</v>
      </c>
      <c r="L1613" s="1">
        <v>701217.31</v>
      </c>
      <c r="M1613" s="1">
        <v>922969.89</v>
      </c>
      <c r="N1613" s="1">
        <v>254394.8921</v>
      </c>
      <c r="O1613" s="1">
        <v>29656.84</v>
      </c>
      <c r="P1613" s="1">
        <v>-1653.1</v>
      </c>
      <c r="Q1613" s="2">
        <f>-+Table1[[#This Row],[Current Record Count]]+Table1[[#This Row],[Adj Record Count]]</f>
        <v>46</v>
      </c>
      <c r="R1613" s="1">
        <f>+-Table1[[#This Row],[Current Total ADJUSTMENT_AMOUNT]]+Table1[[#This Row],[Adj Total ADJUSTMENT_AMOUNT]]</f>
        <v>695862.70000000007</v>
      </c>
      <c r="S1613" s="1">
        <f>-Table1[[#This Row],[Current Total CHARGE_AMOUNT]]+Table1[[#This Row],[Adj Total CHARGE_AMOUNT]]</f>
        <v>914186.35</v>
      </c>
      <c r="T1613" s="1">
        <f>+Table1[[#This Row],[Adj Total TOTAL_COST]]-Table1[[#This Row],[Current Total TOTAL_COST]]</f>
        <v>253230.56640000001</v>
      </c>
      <c r="U1613" s="1">
        <f>+Table1[[#This Row],[Adj Total CONTRIBUTION_MARGIN]]-Table1[[#This Row],[Current Total CONTRIBUTION_MARGIN]]</f>
        <v>26976.81</v>
      </c>
      <c r="V1613" s="1">
        <f>+Table1[[#This Row],[Adj Total OPERATING_MARGIN]]-Table1[[#This Row],[Current Total OPERATING_MARGIN]]</f>
        <v>-3977.47</v>
      </c>
    </row>
    <row r="1614" spans="1:22" x14ac:dyDescent="0.3">
      <c r="A1614" t="s">
        <v>39</v>
      </c>
      <c r="B1614">
        <v>2021</v>
      </c>
      <c r="C1614" t="s">
        <v>20</v>
      </c>
      <c r="D1614" t="s">
        <v>99</v>
      </c>
      <c r="E1614" s="2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2">
        <v>6</v>
      </c>
      <c r="L1614" s="1">
        <v>93014.66</v>
      </c>
      <c r="M1614" s="1">
        <v>124788.43</v>
      </c>
      <c r="N1614" s="1">
        <v>35742.707199999997</v>
      </c>
      <c r="O1614" s="1">
        <v>5486.65</v>
      </c>
      <c r="P1614" s="1">
        <v>-3968.93</v>
      </c>
      <c r="Q1614" s="2">
        <f>-+Table1[[#This Row],[Current Record Count]]+Table1[[#This Row],[Adj Record Count]]</f>
        <v>6</v>
      </c>
      <c r="R1614" s="1">
        <f>+-Table1[[#This Row],[Current Total ADJUSTMENT_AMOUNT]]+Table1[[#This Row],[Adj Total ADJUSTMENT_AMOUNT]]</f>
        <v>93014.66</v>
      </c>
      <c r="S1614" s="1">
        <f>-Table1[[#This Row],[Current Total CHARGE_AMOUNT]]+Table1[[#This Row],[Adj Total CHARGE_AMOUNT]]</f>
        <v>124788.43</v>
      </c>
      <c r="T1614" s="1">
        <f>+Table1[[#This Row],[Adj Total TOTAL_COST]]-Table1[[#This Row],[Current Total TOTAL_COST]]</f>
        <v>35742.707199999997</v>
      </c>
      <c r="U1614" s="1">
        <f>+Table1[[#This Row],[Adj Total CONTRIBUTION_MARGIN]]-Table1[[#This Row],[Current Total CONTRIBUTION_MARGIN]]</f>
        <v>5486.65</v>
      </c>
      <c r="V1614" s="1">
        <f>+Table1[[#This Row],[Adj Total OPERATING_MARGIN]]-Table1[[#This Row],[Current Total OPERATING_MARGIN]]</f>
        <v>-3968.93</v>
      </c>
    </row>
    <row r="1615" spans="1:22" x14ac:dyDescent="0.3">
      <c r="A1615" t="s">
        <v>78</v>
      </c>
      <c r="B1615">
        <v>2024</v>
      </c>
      <c r="C1615" t="s">
        <v>17</v>
      </c>
      <c r="D1615" t="s">
        <v>69</v>
      </c>
      <c r="E1615" s="2">
        <v>5</v>
      </c>
      <c r="F1615" s="1">
        <v>31242.11</v>
      </c>
      <c r="G1615" s="1">
        <v>44517.66</v>
      </c>
      <c r="H1615" s="1">
        <v>10369.648499999999</v>
      </c>
      <c r="I1615" s="1">
        <v>6411.03</v>
      </c>
      <c r="J1615" s="1">
        <v>2963.58</v>
      </c>
      <c r="K1615" s="2">
        <v>3</v>
      </c>
      <c r="L1615" s="1">
        <v>12204.82</v>
      </c>
      <c r="M1615" s="1">
        <v>15953.71</v>
      </c>
      <c r="N1615" s="1">
        <v>4805.1583000000001</v>
      </c>
      <c r="O1615" s="1">
        <v>545.59</v>
      </c>
      <c r="P1615" s="1">
        <v>-998.59</v>
      </c>
      <c r="Q1615" s="2">
        <f>-+Table1[[#This Row],[Current Record Count]]+Table1[[#This Row],[Adj Record Count]]</f>
        <v>-2</v>
      </c>
      <c r="R1615" s="1">
        <f>+-Table1[[#This Row],[Current Total ADJUSTMENT_AMOUNT]]+Table1[[#This Row],[Adj Total ADJUSTMENT_AMOUNT]]</f>
        <v>-19037.29</v>
      </c>
      <c r="S1615" s="1">
        <f>-Table1[[#This Row],[Current Total CHARGE_AMOUNT]]+Table1[[#This Row],[Adj Total CHARGE_AMOUNT]]</f>
        <v>-28563.950000000004</v>
      </c>
      <c r="T1615" s="1">
        <f>+Table1[[#This Row],[Adj Total TOTAL_COST]]-Table1[[#This Row],[Current Total TOTAL_COST]]</f>
        <v>-5564.4901999999993</v>
      </c>
      <c r="U1615" s="1">
        <f>+Table1[[#This Row],[Adj Total CONTRIBUTION_MARGIN]]-Table1[[#This Row],[Current Total CONTRIBUTION_MARGIN]]</f>
        <v>-5865.44</v>
      </c>
      <c r="V1615" s="1">
        <f>+Table1[[#This Row],[Adj Total OPERATING_MARGIN]]-Table1[[#This Row],[Current Total OPERATING_MARGIN]]</f>
        <v>-3962.17</v>
      </c>
    </row>
    <row r="1616" spans="1:22" x14ac:dyDescent="0.3">
      <c r="A1616" t="s">
        <v>31</v>
      </c>
      <c r="B1616">
        <v>2022</v>
      </c>
      <c r="C1616" t="s">
        <v>47</v>
      </c>
      <c r="D1616" t="s">
        <v>88</v>
      </c>
      <c r="E1616" s="2">
        <v>1</v>
      </c>
      <c r="F1616" s="1">
        <v>3023.12</v>
      </c>
      <c r="G1616" s="1">
        <v>9447.25</v>
      </c>
      <c r="H1616" s="1">
        <v>2478.4166</v>
      </c>
      <c r="I1616" s="1">
        <v>4784.82</v>
      </c>
      <c r="J1616" s="1">
        <v>3945.71</v>
      </c>
      <c r="K1616" s="2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2">
        <f>-+Table1[[#This Row],[Current Record Count]]+Table1[[#This Row],[Adj Record Count]]</f>
        <v>-1</v>
      </c>
      <c r="R1616" s="1">
        <f>+-Table1[[#This Row],[Current Total ADJUSTMENT_AMOUNT]]+Table1[[#This Row],[Adj Total ADJUSTMENT_AMOUNT]]</f>
        <v>-3023.12</v>
      </c>
      <c r="S1616" s="1">
        <f>-Table1[[#This Row],[Current Total CHARGE_AMOUNT]]+Table1[[#This Row],[Adj Total CHARGE_AMOUNT]]</f>
        <v>-9447.25</v>
      </c>
      <c r="T1616" s="1">
        <f>+Table1[[#This Row],[Adj Total TOTAL_COST]]-Table1[[#This Row],[Current Total TOTAL_COST]]</f>
        <v>-2478.4166</v>
      </c>
      <c r="U1616" s="1">
        <f>+Table1[[#This Row],[Adj Total CONTRIBUTION_MARGIN]]-Table1[[#This Row],[Current Total CONTRIBUTION_MARGIN]]</f>
        <v>-4784.82</v>
      </c>
      <c r="V1616" s="1">
        <f>+Table1[[#This Row],[Adj Total OPERATING_MARGIN]]-Table1[[#This Row],[Current Total OPERATING_MARGIN]]</f>
        <v>-3945.71</v>
      </c>
    </row>
    <row r="1617" spans="1:22" x14ac:dyDescent="0.3">
      <c r="A1617" t="s">
        <v>44</v>
      </c>
      <c r="B1617">
        <v>2021</v>
      </c>
      <c r="C1617" t="s">
        <v>60</v>
      </c>
      <c r="D1617" t="s">
        <v>60</v>
      </c>
      <c r="E1617" s="2">
        <v>5</v>
      </c>
      <c r="F1617" s="1">
        <v>25817.55</v>
      </c>
      <c r="G1617" s="1">
        <v>35990.35</v>
      </c>
      <c r="H1617" s="1">
        <v>5279.6553999999996</v>
      </c>
      <c r="I1617" s="1">
        <v>6245.89</v>
      </c>
      <c r="J1617" s="1">
        <v>4635.18</v>
      </c>
      <c r="K1617" s="2">
        <v>1</v>
      </c>
      <c r="L1617" s="1">
        <v>1223.24</v>
      </c>
      <c r="M1617" s="1">
        <v>2694</v>
      </c>
      <c r="N1617" s="1">
        <v>770.71579999999994</v>
      </c>
      <c r="O1617" s="1">
        <v>888.05</v>
      </c>
      <c r="P1617" s="1">
        <v>700.04</v>
      </c>
      <c r="Q1617" s="2">
        <f>-+Table1[[#This Row],[Current Record Count]]+Table1[[#This Row],[Adj Record Count]]</f>
        <v>-4</v>
      </c>
      <c r="R1617" s="1">
        <f>+-Table1[[#This Row],[Current Total ADJUSTMENT_AMOUNT]]+Table1[[#This Row],[Adj Total ADJUSTMENT_AMOUNT]]</f>
        <v>-24594.309999999998</v>
      </c>
      <c r="S1617" s="1">
        <f>-Table1[[#This Row],[Current Total CHARGE_AMOUNT]]+Table1[[#This Row],[Adj Total CHARGE_AMOUNT]]</f>
        <v>-33296.35</v>
      </c>
      <c r="T1617" s="1">
        <f>+Table1[[#This Row],[Adj Total TOTAL_COST]]-Table1[[#This Row],[Current Total TOTAL_COST]]</f>
        <v>-4508.9395999999997</v>
      </c>
      <c r="U1617" s="1">
        <f>+Table1[[#This Row],[Adj Total CONTRIBUTION_MARGIN]]-Table1[[#This Row],[Current Total CONTRIBUTION_MARGIN]]</f>
        <v>-5357.84</v>
      </c>
      <c r="V1617" s="1">
        <f>+Table1[[#This Row],[Adj Total OPERATING_MARGIN]]-Table1[[#This Row],[Current Total OPERATING_MARGIN]]</f>
        <v>-3935.1400000000003</v>
      </c>
    </row>
    <row r="1618" spans="1:22" x14ac:dyDescent="0.3">
      <c r="A1618" t="s">
        <v>44</v>
      </c>
      <c r="B1618">
        <v>2025</v>
      </c>
      <c r="C1618" t="s">
        <v>20</v>
      </c>
      <c r="D1618" t="s">
        <v>61</v>
      </c>
      <c r="E1618" s="2">
        <v>6</v>
      </c>
      <c r="F1618" s="1">
        <v>22879.71</v>
      </c>
      <c r="G1618" s="1">
        <v>39596.589999999997</v>
      </c>
      <c r="H1618" s="1">
        <v>11823.9588</v>
      </c>
      <c r="I1618" s="1">
        <v>8401.31</v>
      </c>
      <c r="J1618" s="1">
        <v>4892.92</v>
      </c>
      <c r="K1618" s="2">
        <v>4</v>
      </c>
      <c r="L1618" s="1">
        <v>3373.67</v>
      </c>
      <c r="M1618" s="1">
        <v>5514.3</v>
      </c>
      <c r="N1618" s="1">
        <v>1180.8148000000001</v>
      </c>
      <c r="O1618" s="1">
        <v>1199.53</v>
      </c>
      <c r="P1618" s="1">
        <v>959.82</v>
      </c>
      <c r="Q1618" s="2">
        <f>-+Table1[[#This Row],[Current Record Count]]+Table1[[#This Row],[Adj Record Count]]</f>
        <v>-2</v>
      </c>
      <c r="R1618" s="1">
        <f>+-Table1[[#This Row],[Current Total ADJUSTMENT_AMOUNT]]+Table1[[#This Row],[Adj Total ADJUSTMENT_AMOUNT]]</f>
        <v>-19506.04</v>
      </c>
      <c r="S1618" s="1">
        <f>-Table1[[#This Row],[Current Total CHARGE_AMOUNT]]+Table1[[#This Row],[Adj Total CHARGE_AMOUNT]]</f>
        <v>-34082.289999999994</v>
      </c>
      <c r="T1618" s="1">
        <f>+Table1[[#This Row],[Adj Total TOTAL_COST]]-Table1[[#This Row],[Current Total TOTAL_COST]]</f>
        <v>-10643.144</v>
      </c>
      <c r="U1618" s="1">
        <f>+Table1[[#This Row],[Adj Total CONTRIBUTION_MARGIN]]-Table1[[#This Row],[Current Total CONTRIBUTION_MARGIN]]</f>
        <v>-7201.78</v>
      </c>
      <c r="V1618" s="1">
        <f>+Table1[[#This Row],[Adj Total OPERATING_MARGIN]]-Table1[[#This Row],[Current Total OPERATING_MARGIN]]</f>
        <v>-3933.1</v>
      </c>
    </row>
    <row r="1619" spans="1:22" x14ac:dyDescent="0.3">
      <c r="A1619" t="s">
        <v>78</v>
      </c>
      <c r="B1619">
        <v>2021</v>
      </c>
      <c r="C1619" t="s">
        <v>20</v>
      </c>
      <c r="D1619" t="s">
        <v>64</v>
      </c>
      <c r="E1619" s="2">
        <v>595</v>
      </c>
      <c r="F1619" s="1">
        <v>1243708.2</v>
      </c>
      <c r="G1619" s="1">
        <v>1758019.13</v>
      </c>
      <c r="H1619" s="1">
        <v>793495.67319999996</v>
      </c>
      <c r="I1619" s="1">
        <v>166594.54999999999</v>
      </c>
      <c r="J1619" s="1">
        <v>-87721.16</v>
      </c>
      <c r="K1619" s="2">
        <v>567</v>
      </c>
      <c r="L1619" s="1">
        <v>1086315.83</v>
      </c>
      <c r="M1619" s="1">
        <v>1460603.73</v>
      </c>
      <c r="N1619" s="1">
        <v>650503.2807</v>
      </c>
      <c r="O1619" s="1">
        <v>127775.44</v>
      </c>
      <c r="P1619" s="1">
        <v>-91640.52</v>
      </c>
      <c r="Q1619" s="2">
        <f>-+Table1[[#This Row],[Current Record Count]]+Table1[[#This Row],[Adj Record Count]]</f>
        <v>-28</v>
      </c>
      <c r="R1619" s="1">
        <f>+-Table1[[#This Row],[Current Total ADJUSTMENT_AMOUNT]]+Table1[[#This Row],[Adj Total ADJUSTMENT_AMOUNT]]</f>
        <v>-157392.36999999988</v>
      </c>
      <c r="S1619" s="1">
        <f>-Table1[[#This Row],[Current Total CHARGE_AMOUNT]]+Table1[[#This Row],[Adj Total CHARGE_AMOUNT]]</f>
        <v>-297415.39999999991</v>
      </c>
      <c r="T1619" s="1">
        <f>+Table1[[#This Row],[Adj Total TOTAL_COST]]-Table1[[#This Row],[Current Total TOTAL_COST]]</f>
        <v>-142992.39249999996</v>
      </c>
      <c r="U1619" s="1">
        <f>+Table1[[#This Row],[Adj Total CONTRIBUTION_MARGIN]]-Table1[[#This Row],[Current Total CONTRIBUTION_MARGIN]]</f>
        <v>-38819.109999999986</v>
      </c>
      <c r="V1619" s="1">
        <f>+Table1[[#This Row],[Adj Total OPERATING_MARGIN]]-Table1[[#This Row],[Current Total OPERATING_MARGIN]]</f>
        <v>-3919.3600000000006</v>
      </c>
    </row>
    <row r="1620" spans="1:22" x14ac:dyDescent="0.3">
      <c r="A1620" t="s">
        <v>16</v>
      </c>
      <c r="B1620">
        <v>2020</v>
      </c>
      <c r="C1620" t="s">
        <v>20</v>
      </c>
      <c r="D1620" t="s">
        <v>21</v>
      </c>
      <c r="E1620" s="2">
        <v>20</v>
      </c>
      <c r="F1620" s="1">
        <v>43456.87</v>
      </c>
      <c r="G1620" s="1">
        <v>70780.100000000006</v>
      </c>
      <c r="H1620" s="1">
        <v>22955.059499999999</v>
      </c>
      <c r="I1620" s="1">
        <v>9986.65</v>
      </c>
      <c r="J1620" s="1">
        <v>5076.3900000000003</v>
      </c>
      <c r="K1620" s="2">
        <v>11</v>
      </c>
      <c r="L1620" s="1">
        <v>6072.93</v>
      </c>
      <c r="M1620" s="1">
        <v>10696.89</v>
      </c>
      <c r="N1620" s="1">
        <v>3456.1930000000002</v>
      </c>
      <c r="O1620" s="1">
        <v>1782.91</v>
      </c>
      <c r="P1620" s="1">
        <v>1167.76</v>
      </c>
      <c r="Q1620" s="2">
        <f>-+Table1[[#This Row],[Current Record Count]]+Table1[[#This Row],[Adj Record Count]]</f>
        <v>-9</v>
      </c>
      <c r="R1620" s="1">
        <f>+-Table1[[#This Row],[Current Total ADJUSTMENT_AMOUNT]]+Table1[[#This Row],[Adj Total ADJUSTMENT_AMOUNT]]</f>
        <v>-37383.94</v>
      </c>
      <c r="S1620" s="1">
        <f>-Table1[[#This Row],[Current Total CHARGE_AMOUNT]]+Table1[[#This Row],[Adj Total CHARGE_AMOUNT]]</f>
        <v>-60083.210000000006</v>
      </c>
      <c r="T1620" s="1">
        <f>+Table1[[#This Row],[Adj Total TOTAL_COST]]-Table1[[#This Row],[Current Total TOTAL_COST]]</f>
        <v>-19498.8665</v>
      </c>
      <c r="U1620" s="1">
        <f>+Table1[[#This Row],[Adj Total CONTRIBUTION_MARGIN]]-Table1[[#This Row],[Current Total CONTRIBUTION_MARGIN]]</f>
        <v>-8203.74</v>
      </c>
      <c r="V1620" s="1">
        <f>+Table1[[#This Row],[Adj Total OPERATING_MARGIN]]-Table1[[#This Row],[Current Total OPERATING_MARGIN]]</f>
        <v>-3908.63</v>
      </c>
    </row>
    <row r="1621" spans="1:22" x14ac:dyDescent="0.3">
      <c r="A1621" t="s">
        <v>81</v>
      </c>
      <c r="B1621">
        <v>2021</v>
      </c>
      <c r="C1621" t="s">
        <v>29</v>
      </c>
      <c r="D1621" t="s">
        <v>52</v>
      </c>
      <c r="E1621" s="2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2">
        <v>7</v>
      </c>
      <c r="L1621" s="1">
        <v>38552.81</v>
      </c>
      <c r="M1621" s="1">
        <v>44080.01</v>
      </c>
      <c r="N1621" s="1">
        <v>9505.2119999999995</v>
      </c>
      <c r="O1621" s="1">
        <v>-974.75</v>
      </c>
      <c r="P1621" s="1">
        <v>-3908.5</v>
      </c>
      <c r="Q1621" s="2">
        <f>-+Table1[[#This Row],[Current Record Count]]+Table1[[#This Row],[Adj Record Count]]</f>
        <v>7</v>
      </c>
      <c r="R1621" s="1">
        <f>+-Table1[[#This Row],[Current Total ADJUSTMENT_AMOUNT]]+Table1[[#This Row],[Adj Total ADJUSTMENT_AMOUNT]]</f>
        <v>38552.81</v>
      </c>
      <c r="S1621" s="1">
        <f>-Table1[[#This Row],[Current Total CHARGE_AMOUNT]]+Table1[[#This Row],[Adj Total CHARGE_AMOUNT]]</f>
        <v>44080.01</v>
      </c>
      <c r="T1621" s="1">
        <f>+Table1[[#This Row],[Adj Total TOTAL_COST]]-Table1[[#This Row],[Current Total TOTAL_COST]]</f>
        <v>9505.2119999999995</v>
      </c>
      <c r="U1621" s="1">
        <f>+Table1[[#This Row],[Adj Total CONTRIBUTION_MARGIN]]-Table1[[#This Row],[Current Total CONTRIBUTION_MARGIN]]</f>
        <v>-974.75</v>
      </c>
      <c r="V1621" s="1">
        <f>+Table1[[#This Row],[Adj Total OPERATING_MARGIN]]-Table1[[#This Row],[Current Total OPERATING_MARGIN]]</f>
        <v>-3908.5</v>
      </c>
    </row>
    <row r="1622" spans="1:22" x14ac:dyDescent="0.3">
      <c r="A1622" t="s">
        <v>35</v>
      </c>
      <c r="B1622">
        <v>2023</v>
      </c>
      <c r="C1622" t="s">
        <v>17</v>
      </c>
      <c r="D1622" t="s">
        <v>96</v>
      </c>
      <c r="E1622" s="2">
        <v>31</v>
      </c>
      <c r="F1622" s="1">
        <v>21181.98</v>
      </c>
      <c r="G1622" s="1">
        <v>30953.73</v>
      </c>
      <c r="H1622" s="1">
        <v>5301.2241000000004</v>
      </c>
      <c r="I1622" s="1">
        <v>8025.08</v>
      </c>
      <c r="J1622" s="1">
        <v>6531.06</v>
      </c>
      <c r="K1622" s="2">
        <v>28</v>
      </c>
      <c r="L1622" s="1">
        <v>17063.060000000001</v>
      </c>
      <c r="M1622" s="1">
        <v>22567.65</v>
      </c>
      <c r="N1622" s="1">
        <v>4630.7250000000004</v>
      </c>
      <c r="O1622" s="1">
        <v>3942.92</v>
      </c>
      <c r="P1622" s="1">
        <v>2629.45</v>
      </c>
      <c r="Q1622" s="2">
        <f>-+Table1[[#This Row],[Current Record Count]]+Table1[[#This Row],[Adj Record Count]]</f>
        <v>-3</v>
      </c>
      <c r="R1622" s="1">
        <f>+-Table1[[#This Row],[Current Total ADJUSTMENT_AMOUNT]]+Table1[[#This Row],[Adj Total ADJUSTMENT_AMOUNT]]</f>
        <v>-4118.9199999999983</v>
      </c>
      <c r="S1622" s="1">
        <f>-Table1[[#This Row],[Current Total CHARGE_AMOUNT]]+Table1[[#This Row],[Adj Total CHARGE_AMOUNT]]</f>
        <v>-8386.0799999999981</v>
      </c>
      <c r="T1622" s="1">
        <f>+Table1[[#This Row],[Adj Total TOTAL_COST]]-Table1[[#This Row],[Current Total TOTAL_COST]]</f>
        <v>-670.4991</v>
      </c>
      <c r="U1622" s="1">
        <f>+Table1[[#This Row],[Adj Total CONTRIBUTION_MARGIN]]-Table1[[#This Row],[Current Total CONTRIBUTION_MARGIN]]</f>
        <v>-4082.16</v>
      </c>
      <c r="V1622" s="1">
        <f>+Table1[[#This Row],[Adj Total OPERATING_MARGIN]]-Table1[[#This Row],[Current Total OPERATING_MARGIN]]</f>
        <v>-3901.6100000000006</v>
      </c>
    </row>
    <row r="1623" spans="1:22" x14ac:dyDescent="0.3">
      <c r="A1623" t="s">
        <v>44</v>
      </c>
      <c r="B1623">
        <v>2022</v>
      </c>
      <c r="C1623" t="s">
        <v>20</v>
      </c>
      <c r="D1623" t="s">
        <v>89</v>
      </c>
      <c r="E1623" s="2">
        <v>3</v>
      </c>
      <c r="F1623" s="1">
        <v>3360.21</v>
      </c>
      <c r="G1623" s="1">
        <v>9472.65</v>
      </c>
      <c r="H1623" s="1">
        <v>1571.6570999999999</v>
      </c>
      <c r="I1623" s="1">
        <v>4843.18</v>
      </c>
      <c r="J1623" s="1">
        <v>4540.78</v>
      </c>
      <c r="K1623" s="2">
        <v>2</v>
      </c>
      <c r="L1623" s="1">
        <v>573.47</v>
      </c>
      <c r="M1623" s="1">
        <v>1573.35</v>
      </c>
      <c r="N1623" s="1">
        <v>342.06659999999999</v>
      </c>
      <c r="O1623" s="1">
        <v>737.4</v>
      </c>
      <c r="P1623" s="1">
        <v>657.81</v>
      </c>
      <c r="Q1623" s="2">
        <f>-+Table1[[#This Row],[Current Record Count]]+Table1[[#This Row],[Adj Record Count]]</f>
        <v>-1</v>
      </c>
      <c r="R1623" s="1">
        <f>+-Table1[[#This Row],[Current Total ADJUSTMENT_AMOUNT]]+Table1[[#This Row],[Adj Total ADJUSTMENT_AMOUNT]]</f>
        <v>-2786.74</v>
      </c>
      <c r="S1623" s="1">
        <f>-Table1[[#This Row],[Current Total CHARGE_AMOUNT]]+Table1[[#This Row],[Adj Total CHARGE_AMOUNT]]</f>
        <v>-7899.2999999999993</v>
      </c>
      <c r="T1623" s="1">
        <f>+Table1[[#This Row],[Adj Total TOTAL_COST]]-Table1[[#This Row],[Current Total TOTAL_COST]]</f>
        <v>-1229.5904999999998</v>
      </c>
      <c r="U1623" s="1">
        <f>+Table1[[#This Row],[Adj Total CONTRIBUTION_MARGIN]]-Table1[[#This Row],[Current Total CONTRIBUTION_MARGIN]]</f>
        <v>-4105.7800000000007</v>
      </c>
      <c r="V1623" s="1">
        <f>+Table1[[#This Row],[Adj Total OPERATING_MARGIN]]-Table1[[#This Row],[Current Total OPERATING_MARGIN]]</f>
        <v>-3882.97</v>
      </c>
    </row>
    <row r="1624" spans="1:22" x14ac:dyDescent="0.3">
      <c r="A1624" t="s">
        <v>44</v>
      </c>
      <c r="B1624">
        <v>2021</v>
      </c>
      <c r="C1624" t="s">
        <v>29</v>
      </c>
      <c r="D1624" t="s">
        <v>104</v>
      </c>
      <c r="E1624" s="2">
        <v>20</v>
      </c>
      <c r="F1624" s="1">
        <v>333173.94</v>
      </c>
      <c r="G1624" s="1">
        <v>407862.35</v>
      </c>
      <c r="H1624" s="1">
        <v>93828.097399999999</v>
      </c>
      <c r="I1624" s="1">
        <v>37735.599999999999</v>
      </c>
      <c r="J1624" s="1">
        <v>4901.07</v>
      </c>
      <c r="K1624" s="2">
        <v>2</v>
      </c>
      <c r="L1624" s="1">
        <v>13853.39</v>
      </c>
      <c r="M1624" s="1">
        <v>18825.650000000001</v>
      </c>
      <c r="N1624" s="1">
        <v>3940.3227999999999</v>
      </c>
      <c r="O1624" s="1">
        <v>1991</v>
      </c>
      <c r="P1624" s="1">
        <v>1031.94</v>
      </c>
      <c r="Q1624" s="2">
        <f>-+Table1[[#This Row],[Current Record Count]]+Table1[[#This Row],[Adj Record Count]]</f>
        <v>-18</v>
      </c>
      <c r="R1624" s="1">
        <f>+-Table1[[#This Row],[Current Total ADJUSTMENT_AMOUNT]]+Table1[[#This Row],[Adj Total ADJUSTMENT_AMOUNT]]</f>
        <v>-319320.55</v>
      </c>
      <c r="S1624" s="1">
        <f>-Table1[[#This Row],[Current Total CHARGE_AMOUNT]]+Table1[[#This Row],[Adj Total CHARGE_AMOUNT]]</f>
        <v>-389036.69999999995</v>
      </c>
      <c r="T1624" s="1">
        <f>+Table1[[#This Row],[Adj Total TOTAL_COST]]-Table1[[#This Row],[Current Total TOTAL_COST]]</f>
        <v>-89887.774600000004</v>
      </c>
      <c r="U1624" s="1">
        <f>+Table1[[#This Row],[Adj Total CONTRIBUTION_MARGIN]]-Table1[[#This Row],[Current Total CONTRIBUTION_MARGIN]]</f>
        <v>-35744.6</v>
      </c>
      <c r="V1624" s="1">
        <f>+Table1[[#This Row],[Adj Total OPERATING_MARGIN]]-Table1[[#This Row],[Current Total OPERATING_MARGIN]]</f>
        <v>-3869.1299999999997</v>
      </c>
    </row>
    <row r="1625" spans="1:22" x14ac:dyDescent="0.3">
      <c r="A1625" t="s">
        <v>33</v>
      </c>
      <c r="B1625">
        <v>2022</v>
      </c>
      <c r="C1625" t="s">
        <v>47</v>
      </c>
      <c r="D1625" t="s">
        <v>47</v>
      </c>
      <c r="E1625" s="2">
        <v>17</v>
      </c>
      <c r="F1625" s="1">
        <v>63635.09</v>
      </c>
      <c r="G1625" s="1">
        <v>77893.399999999994</v>
      </c>
      <c r="H1625" s="1">
        <v>19397.004700000001</v>
      </c>
      <c r="I1625" s="1">
        <v>8426.31</v>
      </c>
      <c r="J1625" s="1">
        <v>3758.62</v>
      </c>
      <c r="K1625" s="2">
        <v>3</v>
      </c>
      <c r="L1625" s="1">
        <v>2217.9</v>
      </c>
      <c r="M1625" s="1">
        <v>3154.36</v>
      </c>
      <c r="N1625" s="1">
        <v>952.04319999999996</v>
      </c>
      <c r="O1625" s="1">
        <v>-6.51</v>
      </c>
      <c r="P1625" s="1">
        <v>-108.37</v>
      </c>
      <c r="Q1625" s="2">
        <f>-+Table1[[#This Row],[Current Record Count]]+Table1[[#This Row],[Adj Record Count]]</f>
        <v>-14</v>
      </c>
      <c r="R1625" s="1">
        <f>+-Table1[[#This Row],[Current Total ADJUSTMENT_AMOUNT]]+Table1[[#This Row],[Adj Total ADJUSTMENT_AMOUNT]]</f>
        <v>-61417.189999999995</v>
      </c>
      <c r="S1625" s="1">
        <f>-Table1[[#This Row],[Current Total CHARGE_AMOUNT]]+Table1[[#This Row],[Adj Total CHARGE_AMOUNT]]</f>
        <v>-74739.039999999994</v>
      </c>
      <c r="T1625" s="1">
        <f>+Table1[[#This Row],[Adj Total TOTAL_COST]]-Table1[[#This Row],[Current Total TOTAL_COST]]</f>
        <v>-18444.961500000001</v>
      </c>
      <c r="U1625" s="1">
        <f>+Table1[[#This Row],[Adj Total CONTRIBUTION_MARGIN]]-Table1[[#This Row],[Current Total CONTRIBUTION_MARGIN]]</f>
        <v>-8432.82</v>
      </c>
      <c r="V1625" s="1">
        <f>+Table1[[#This Row],[Adj Total OPERATING_MARGIN]]-Table1[[#This Row],[Current Total OPERATING_MARGIN]]</f>
        <v>-3866.99</v>
      </c>
    </row>
    <row r="1626" spans="1:22" x14ac:dyDescent="0.3">
      <c r="A1626" t="s">
        <v>39</v>
      </c>
      <c r="B1626">
        <v>2025</v>
      </c>
      <c r="C1626" t="s">
        <v>47</v>
      </c>
      <c r="D1626" t="s">
        <v>47</v>
      </c>
      <c r="E1626" s="2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2">
        <v>1</v>
      </c>
      <c r="L1626" s="1">
        <v>26412.22</v>
      </c>
      <c r="M1626" s="1">
        <v>28958.21</v>
      </c>
      <c r="N1626" s="1">
        <v>6404.6455999999998</v>
      </c>
      <c r="O1626" s="1">
        <v>-1671.65</v>
      </c>
      <c r="P1626" s="1">
        <v>-3858.66</v>
      </c>
      <c r="Q1626" s="2">
        <f>-+Table1[[#This Row],[Current Record Count]]+Table1[[#This Row],[Adj Record Count]]</f>
        <v>1</v>
      </c>
      <c r="R1626" s="1">
        <f>+-Table1[[#This Row],[Current Total ADJUSTMENT_AMOUNT]]+Table1[[#This Row],[Adj Total ADJUSTMENT_AMOUNT]]</f>
        <v>26412.22</v>
      </c>
      <c r="S1626" s="1">
        <f>-Table1[[#This Row],[Current Total CHARGE_AMOUNT]]+Table1[[#This Row],[Adj Total CHARGE_AMOUNT]]</f>
        <v>28958.21</v>
      </c>
      <c r="T1626" s="1">
        <f>+Table1[[#This Row],[Adj Total TOTAL_COST]]-Table1[[#This Row],[Current Total TOTAL_COST]]</f>
        <v>6404.6455999999998</v>
      </c>
      <c r="U1626" s="1">
        <f>+Table1[[#This Row],[Adj Total CONTRIBUTION_MARGIN]]-Table1[[#This Row],[Current Total CONTRIBUTION_MARGIN]]</f>
        <v>-1671.65</v>
      </c>
      <c r="V1626" s="1">
        <f>+Table1[[#This Row],[Adj Total OPERATING_MARGIN]]-Table1[[#This Row],[Current Total OPERATING_MARGIN]]</f>
        <v>-3858.66</v>
      </c>
    </row>
    <row r="1627" spans="1:22" x14ac:dyDescent="0.3">
      <c r="A1627" t="s">
        <v>31</v>
      </c>
      <c r="B1627">
        <v>2020</v>
      </c>
      <c r="C1627" t="s">
        <v>23</v>
      </c>
      <c r="D1627" t="s">
        <v>24</v>
      </c>
      <c r="E1627" s="2">
        <v>1</v>
      </c>
      <c r="F1627" s="1">
        <v>5907.11</v>
      </c>
      <c r="G1627" s="1">
        <v>10548.42</v>
      </c>
      <c r="H1627" s="1">
        <v>812.05280000000005</v>
      </c>
      <c r="I1627" s="1">
        <v>4018.15</v>
      </c>
      <c r="J1627" s="1">
        <v>3829.26</v>
      </c>
      <c r="K1627" s="2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2">
        <f>-+Table1[[#This Row],[Current Record Count]]+Table1[[#This Row],[Adj Record Count]]</f>
        <v>-1</v>
      </c>
      <c r="R1627" s="1">
        <f>+-Table1[[#This Row],[Current Total ADJUSTMENT_AMOUNT]]+Table1[[#This Row],[Adj Total ADJUSTMENT_AMOUNT]]</f>
        <v>-5907.11</v>
      </c>
      <c r="S1627" s="1">
        <f>-Table1[[#This Row],[Current Total CHARGE_AMOUNT]]+Table1[[#This Row],[Adj Total CHARGE_AMOUNT]]</f>
        <v>-10548.42</v>
      </c>
      <c r="T1627" s="1">
        <f>+Table1[[#This Row],[Adj Total TOTAL_COST]]-Table1[[#This Row],[Current Total TOTAL_COST]]</f>
        <v>-812.05280000000005</v>
      </c>
      <c r="U1627" s="1">
        <f>+Table1[[#This Row],[Adj Total CONTRIBUTION_MARGIN]]-Table1[[#This Row],[Current Total CONTRIBUTION_MARGIN]]</f>
        <v>-4018.15</v>
      </c>
      <c r="V1627" s="1">
        <f>+Table1[[#This Row],[Adj Total OPERATING_MARGIN]]-Table1[[#This Row],[Current Total OPERATING_MARGIN]]</f>
        <v>-3829.26</v>
      </c>
    </row>
    <row r="1628" spans="1:22" x14ac:dyDescent="0.3">
      <c r="A1628" t="s">
        <v>22</v>
      </c>
      <c r="B1628">
        <v>2021</v>
      </c>
      <c r="C1628" t="s">
        <v>17</v>
      </c>
      <c r="D1628" t="s">
        <v>79</v>
      </c>
      <c r="E1628" s="2">
        <v>1897</v>
      </c>
      <c r="F1628" s="1">
        <v>5119499.4000000004</v>
      </c>
      <c r="G1628" s="1">
        <v>6782911.1399999997</v>
      </c>
      <c r="H1628" s="1">
        <v>2049926.2638000001</v>
      </c>
      <c r="I1628" s="1">
        <v>449225.94</v>
      </c>
      <c r="J1628" s="1">
        <v>-349571.6</v>
      </c>
      <c r="K1628" s="2">
        <v>1601</v>
      </c>
      <c r="L1628" s="1">
        <v>3122453.9</v>
      </c>
      <c r="M1628" s="1">
        <v>4240306.0999999996</v>
      </c>
      <c r="N1628" s="1">
        <v>1494582.5264000001</v>
      </c>
      <c r="O1628" s="1">
        <v>222191.55</v>
      </c>
      <c r="P1628" s="1">
        <v>-353400.69</v>
      </c>
      <c r="Q1628" s="2">
        <f>-+Table1[[#This Row],[Current Record Count]]+Table1[[#This Row],[Adj Record Count]]</f>
        <v>-296</v>
      </c>
      <c r="R1628" s="1">
        <f>+-Table1[[#This Row],[Current Total ADJUSTMENT_AMOUNT]]+Table1[[#This Row],[Adj Total ADJUSTMENT_AMOUNT]]</f>
        <v>-1997045.5000000005</v>
      </c>
      <c r="S1628" s="1">
        <f>-Table1[[#This Row],[Current Total CHARGE_AMOUNT]]+Table1[[#This Row],[Adj Total CHARGE_AMOUNT]]</f>
        <v>-2542605.04</v>
      </c>
      <c r="T1628" s="1">
        <f>+Table1[[#This Row],[Adj Total TOTAL_COST]]-Table1[[#This Row],[Current Total TOTAL_COST]]</f>
        <v>-555343.73739999998</v>
      </c>
      <c r="U1628" s="1">
        <f>+Table1[[#This Row],[Adj Total CONTRIBUTION_MARGIN]]-Table1[[#This Row],[Current Total CONTRIBUTION_MARGIN]]</f>
        <v>-227034.39</v>
      </c>
      <c r="V1628" s="1">
        <f>+Table1[[#This Row],[Adj Total OPERATING_MARGIN]]-Table1[[#This Row],[Current Total OPERATING_MARGIN]]</f>
        <v>-3829.0900000000256</v>
      </c>
    </row>
    <row r="1629" spans="1:22" x14ac:dyDescent="0.3">
      <c r="A1629" t="s">
        <v>39</v>
      </c>
      <c r="B1629">
        <v>2025</v>
      </c>
      <c r="C1629" t="s">
        <v>17</v>
      </c>
      <c r="D1629" t="s">
        <v>80</v>
      </c>
      <c r="E1629" s="2">
        <v>1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2">
        <v>3</v>
      </c>
      <c r="L1629" s="1">
        <v>13642.07</v>
      </c>
      <c r="M1629" s="1">
        <v>21230.31</v>
      </c>
      <c r="N1629" s="1">
        <v>3987.4593</v>
      </c>
      <c r="O1629" s="1">
        <v>-2392.11</v>
      </c>
      <c r="P1629" s="1">
        <v>-3827.45</v>
      </c>
      <c r="Q1629" s="2">
        <f>-+Table1[[#This Row],[Current Record Count]]+Table1[[#This Row],[Adj Record Count]]</f>
        <v>2</v>
      </c>
      <c r="R1629" s="1">
        <f>+-Table1[[#This Row],[Current Total ADJUSTMENT_AMOUNT]]+Table1[[#This Row],[Adj Total ADJUSTMENT_AMOUNT]]</f>
        <v>13642.07</v>
      </c>
      <c r="S1629" s="1">
        <f>-Table1[[#This Row],[Current Total CHARGE_AMOUNT]]+Table1[[#This Row],[Adj Total CHARGE_AMOUNT]]</f>
        <v>21230.31</v>
      </c>
      <c r="T1629" s="1">
        <f>+Table1[[#This Row],[Adj Total TOTAL_COST]]-Table1[[#This Row],[Current Total TOTAL_COST]]</f>
        <v>3987.4593</v>
      </c>
      <c r="U1629" s="1">
        <f>+Table1[[#This Row],[Adj Total CONTRIBUTION_MARGIN]]-Table1[[#This Row],[Current Total CONTRIBUTION_MARGIN]]</f>
        <v>-2392.11</v>
      </c>
      <c r="V1629" s="1">
        <f>+Table1[[#This Row],[Adj Total OPERATING_MARGIN]]-Table1[[#This Row],[Current Total OPERATING_MARGIN]]</f>
        <v>-3827.45</v>
      </c>
    </row>
    <row r="1630" spans="1:22" x14ac:dyDescent="0.3">
      <c r="A1630" t="s">
        <v>54</v>
      </c>
      <c r="B1630">
        <v>2020</v>
      </c>
      <c r="C1630" t="s">
        <v>23</v>
      </c>
      <c r="D1630" t="s">
        <v>77</v>
      </c>
      <c r="E1630" s="2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2">
        <v>10</v>
      </c>
      <c r="L1630" s="1">
        <v>16858.939999999999</v>
      </c>
      <c r="M1630" s="1">
        <v>21212.400000000001</v>
      </c>
      <c r="N1630" s="1">
        <v>8162.3248999999996</v>
      </c>
      <c r="O1630" s="1">
        <v>-613.66999999999996</v>
      </c>
      <c r="P1630" s="1">
        <v>-3808.88</v>
      </c>
      <c r="Q1630" s="2">
        <f>-+Table1[[#This Row],[Current Record Count]]+Table1[[#This Row],[Adj Record Count]]</f>
        <v>10</v>
      </c>
      <c r="R1630" s="1">
        <f>+-Table1[[#This Row],[Current Total ADJUSTMENT_AMOUNT]]+Table1[[#This Row],[Adj Total ADJUSTMENT_AMOUNT]]</f>
        <v>16858.939999999999</v>
      </c>
      <c r="S1630" s="1">
        <f>-Table1[[#This Row],[Current Total CHARGE_AMOUNT]]+Table1[[#This Row],[Adj Total CHARGE_AMOUNT]]</f>
        <v>21212.400000000001</v>
      </c>
      <c r="T1630" s="1">
        <f>+Table1[[#This Row],[Adj Total TOTAL_COST]]-Table1[[#This Row],[Current Total TOTAL_COST]]</f>
        <v>8162.3248999999996</v>
      </c>
      <c r="U1630" s="1">
        <f>+Table1[[#This Row],[Adj Total CONTRIBUTION_MARGIN]]-Table1[[#This Row],[Current Total CONTRIBUTION_MARGIN]]</f>
        <v>-613.66999999999996</v>
      </c>
      <c r="V1630" s="1">
        <f>+Table1[[#This Row],[Adj Total OPERATING_MARGIN]]-Table1[[#This Row],[Current Total OPERATING_MARGIN]]</f>
        <v>-3808.88</v>
      </c>
    </row>
    <row r="1631" spans="1:22" x14ac:dyDescent="0.3">
      <c r="A1631" t="s">
        <v>31</v>
      </c>
      <c r="B1631">
        <v>2021</v>
      </c>
      <c r="C1631" t="s">
        <v>23</v>
      </c>
      <c r="D1631" t="s">
        <v>83</v>
      </c>
      <c r="E1631" s="2">
        <v>1</v>
      </c>
      <c r="F1631" s="1">
        <v>3638.93</v>
      </c>
      <c r="G1631" s="1">
        <v>11027.22</v>
      </c>
      <c r="H1631" s="1">
        <v>3580.2919000000002</v>
      </c>
      <c r="I1631" s="1">
        <v>5190.8599999999997</v>
      </c>
      <c r="J1631" s="1">
        <v>3808</v>
      </c>
      <c r="K1631" s="2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2">
        <f>-+Table1[[#This Row],[Current Record Count]]+Table1[[#This Row],[Adj Record Count]]</f>
        <v>-1</v>
      </c>
      <c r="R1631" s="1">
        <f>+-Table1[[#This Row],[Current Total ADJUSTMENT_AMOUNT]]+Table1[[#This Row],[Adj Total ADJUSTMENT_AMOUNT]]</f>
        <v>-3638.93</v>
      </c>
      <c r="S1631" s="1">
        <f>-Table1[[#This Row],[Current Total CHARGE_AMOUNT]]+Table1[[#This Row],[Adj Total CHARGE_AMOUNT]]</f>
        <v>-11027.22</v>
      </c>
      <c r="T1631" s="1">
        <f>+Table1[[#This Row],[Adj Total TOTAL_COST]]-Table1[[#This Row],[Current Total TOTAL_COST]]</f>
        <v>-3580.2919000000002</v>
      </c>
      <c r="U1631" s="1">
        <f>+Table1[[#This Row],[Adj Total CONTRIBUTION_MARGIN]]-Table1[[#This Row],[Current Total CONTRIBUTION_MARGIN]]</f>
        <v>-5190.8599999999997</v>
      </c>
      <c r="V1631" s="1">
        <f>+Table1[[#This Row],[Adj Total OPERATING_MARGIN]]-Table1[[#This Row],[Current Total OPERATING_MARGIN]]</f>
        <v>-3808</v>
      </c>
    </row>
    <row r="1632" spans="1:22" x14ac:dyDescent="0.3">
      <c r="A1632" t="s">
        <v>27</v>
      </c>
      <c r="B1632">
        <v>2021</v>
      </c>
      <c r="C1632" t="s">
        <v>41</v>
      </c>
      <c r="D1632" t="s">
        <v>41</v>
      </c>
      <c r="E1632" s="2">
        <v>3</v>
      </c>
      <c r="F1632" s="1">
        <v>9788.83</v>
      </c>
      <c r="G1632" s="1">
        <v>15657.51</v>
      </c>
      <c r="H1632" s="1">
        <v>6826.0559999999996</v>
      </c>
      <c r="I1632" s="1">
        <v>693.95</v>
      </c>
      <c r="J1632" s="1">
        <v>-952.06</v>
      </c>
      <c r="K1632" s="2">
        <v>7</v>
      </c>
      <c r="L1632" s="1">
        <v>30778.93</v>
      </c>
      <c r="M1632" s="1">
        <v>41663.11</v>
      </c>
      <c r="N1632" s="1">
        <v>15656.3159</v>
      </c>
      <c r="O1632" s="1">
        <v>-717.04</v>
      </c>
      <c r="P1632" s="1">
        <v>-4737.62</v>
      </c>
      <c r="Q1632" s="2">
        <f>-+Table1[[#This Row],[Current Record Count]]+Table1[[#This Row],[Adj Record Count]]</f>
        <v>4</v>
      </c>
      <c r="R1632" s="1">
        <f>+-Table1[[#This Row],[Current Total ADJUSTMENT_AMOUNT]]+Table1[[#This Row],[Adj Total ADJUSTMENT_AMOUNT]]</f>
        <v>20990.1</v>
      </c>
      <c r="S1632" s="1">
        <f>-Table1[[#This Row],[Current Total CHARGE_AMOUNT]]+Table1[[#This Row],[Adj Total CHARGE_AMOUNT]]</f>
        <v>26005.599999999999</v>
      </c>
      <c r="T1632" s="1">
        <f>+Table1[[#This Row],[Adj Total TOTAL_COST]]-Table1[[#This Row],[Current Total TOTAL_COST]]</f>
        <v>8830.2599000000009</v>
      </c>
      <c r="U1632" s="1">
        <f>+Table1[[#This Row],[Adj Total CONTRIBUTION_MARGIN]]-Table1[[#This Row],[Current Total CONTRIBUTION_MARGIN]]</f>
        <v>-1410.99</v>
      </c>
      <c r="V1632" s="1">
        <f>+Table1[[#This Row],[Adj Total OPERATING_MARGIN]]-Table1[[#This Row],[Current Total OPERATING_MARGIN]]</f>
        <v>-3785.56</v>
      </c>
    </row>
    <row r="1633" spans="1:22" x14ac:dyDescent="0.3">
      <c r="A1633" t="s">
        <v>22</v>
      </c>
      <c r="B1633">
        <v>2020</v>
      </c>
      <c r="C1633" t="s">
        <v>47</v>
      </c>
      <c r="D1633" t="s">
        <v>47</v>
      </c>
      <c r="E1633" s="2">
        <v>15511</v>
      </c>
      <c r="F1633" s="1">
        <v>6121244.9299999997</v>
      </c>
      <c r="G1633" s="1">
        <v>8410823.3499999996</v>
      </c>
      <c r="H1633" s="1">
        <v>4758519.1092999997</v>
      </c>
      <c r="I1633" s="1">
        <v>-873106.19</v>
      </c>
      <c r="J1633" s="1">
        <v>-2505551.79</v>
      </c>
      <c r="K1633" s="2">
        <v>15407</v>
      </c>
      <c r="L1633" s="1">
        <v>6011771.3899999997</v>
      </c>
      <c r="M1633" s="1">
        <v>8247357.5</v>
      </c>
      <c r="N1633" s="1">
        <v>4708512.5555999996</v>
      </c>
      <c r="O1633" s="1">
        <v>-893886.46</v>
      </c>
      <c r="P1633" s="1">
        <v>-2509307</v>
      </c>
      <c r="Q1633" s="2">
        <f>-+Table1[[#This Row],[Current Record Count]]+Table1[[#This Row],[Adj Record Count]]</f>
        <v>-104</v>
      </c>
      <c r="R1633" s="1">
        <f>+-Table1[[#This Row],[Current Total ADJUSTMENT_AMOUNT]]+Table1[[#This Row],[Adj Total ADJUSTMENT_AMOUNT]]</f>
        <v>-109473.54000000004</v>
      </c>
      <c r="S1633" s="1">
        <f>-Table1[[#This Row],[Current Total CHARGE_AMOUNT]]+Table1[[#This Row],[Adj Total CHARGE_AMOUNT]]</f>
        <v>-163465.84999999963</v>
      </c>
      <c r="T1633" s="1">
        <f>+Table1[[#This Row],[Adj Total TOTAL_COST]]-Table1[[#This Row],[Current Total TOTAL_COST]]</f>
        <v>-50006.553700000048</v>
      </c>
      <c r="U1633" s="1">
        <f>+Table1[[#This Row],[Adj Total CONTRIBUTION_MARGIN]]-Table1[[#This Row],[Current Total CONTRIBUTION_MARGIN]]</f>
        <v>-20780.270000000019</v>
      </c>
      <c r="V1633" s="1">
        <f>+Table1[[#This Row],[Adj Total OPERATING_MARGIN]]-Table1[[#This Row],[Current Total OPERATING_MARGIN]]</f>
        <v>-3755.2099999999627</v>
      </c>
    </row>
    <row r="1634" spans="1:22" x14ac:dyDescent="0.3">
      <c r="A1634" t="s">
        <v>16</v>
      </c>
      <c r="B1634">
        <v>2022</v>
      </c>
      <c r="C1634" t="s">
        <v>67</v>
      </c>
      <c r="D1634" t="s">
        <v>67</v>
      </c>
      <c r="E1634" s="2">
        <v>4095</v>
      </c>
      <c r="F1634" s="1">
        <v>1268467.72</v>
      </c>
      <c r="G1634" s="1">
        <v>1800467.07</v>
      </c>
      <c r="H1634" s="1">
        <v>312532.28950000001</v>
      </c>
      <c r="I1634" s="1">
        <v>319404.11</v>
      </c>
      <c r="J1634" s="1">
        <v>245978.73</v>
      </c>
      <c r="K1634" s="2">
        <v>4079</v>
      </c>
      <c r="L1634" s="1">
        <v>1215845.5900000001</v>
      </c>
      <c r="M1634" s="1">
        <v>1739268.91</v>
      </c>
      <c r="N1634" s="1">
        <v>307028.7684</v>
      </c>
      <c r="O1634" s="1">
        <v>314096.42</v>
      </c>
      <c r="P1634" s="1">
        <v>242232.9</v>
      </c>
      <c r="Q1634" s="2">
        <f>-+Table1[[#This Row],[Current Record Count]]+Table1[[#This Row],[Adj Record Count]]</f>
        <v>-16</v>
      </c>
      <c r="R1634" s="1">
        <f>+-Table1[[#This Row],[Current Total ADJUSTMENT_AMOUNT]]+Table1[[#This Row],[Adj Total ADJUSTMENT_AMOUNT]]</f>
        <v>-52622.129999999888</v>
      </c>
      <c r="S1634" s="1">
        <f>-Table1[[#This Row],[Current Total CHARGE_AMOUNT]]+Table1[[#This Row],[Adj Total CHARGE_AMOUNT]]</f>
        <v>-61198.160000000149</v>
      </c>
      <c r="T1634" s="1">
        <f>+Table1[[#This Row],[Adj Total TOTAL_COST]]-Table1[[#This Row],[Current Total TOTAL_COST]]</f>
        <v>-5503.5211000000127</v>
      </c>
      <c r="U1634" s="1">
        <f>+Table1[[#This Row],[Adj Total CONTRIBUTION_MARGIN]]-Table1[[#This Row],[Current Total CONTRIBUTION_MARGIN]]</f>
        <v>-5307.6900000000023</v>
      </c>
      <c r="V1634" s="1">
        <f>+Table1[[#This Row],[Adj Total OPERATING_MARGIN]]-Table1[[#This Row],[Current Total OPERATING_MARGIN]]</f>
        <v>-3745.8300000000163</v>
      </c>
    </row>
    <row r="1635" spans="1:22" x14ac:dyDescent="0.3">
      <c r="A1635" t="s">
        <v>22</v>
      </c>
      <c r="B1635">
        <v>2021</v>
      </c>
      <c r="C1635" t="s">
        <v>29</v>
      </c>
      <c r="D1635" t="s">
        <v>57</v>
      </c>
      <c r="E1635" s="2">
        <v>10805</v>
      </c>
      <c r="F1635" s="1">
        <v>7576492.21</v>
      </c>
      <c r="G1635" s="1">
        <v>10516967.17</v>
      </c>
      <c r="H1635" s="1">
        <v>6178363.9687999999</v>
      </c>
      <c r="I1635" s="1">
        <v>-236612.37</v>
      </c>
      <c r="J1635" s="1">
        <v>-1864144.63</v>
      </c>
      <c r="K1635" s="2">
        <v>10468</v>
      </c>
      <c r="L1635" s="1">
        <v>6764014.8499999996</v>
      </c>
      <c r="M1635" s="1">
        <v>9428476.6699999999</v>
      </c>
      <c r="N1635" s="1">
        <v>5876356.5488</v>
      </c>
      <c r="O1635" s="1">
        <v>-316813.86</v>
      </c>
      <c r="P1635" s="1">
        <v>-1867876.46</v>
      </c>
      <c r="Q1635" s="2">
        <f>-+Table1[[#This Row],[Current Record Count]]+Table1[[#This Row],[Adj Record Count]]</f>
        <v>-337</v>
      </c>
      <c r="R1635" s="1">
        <f>+-Table1[[#This Row],[Current Total ADJUSTMENT_AMOUNT]]+Table1[[#This Row],[Adj Total ADJUSTMENT_AMOUNT]]</f>
        <v>-812477.36000000034</v>
      </c>
      <c r="S1635" s="1">
        <f>-Table1[[#This Row],[Current Total CHARGE_AMOUNT]]+Table1[[#This Row],[Adj Total CHARGE_AMOUNT]]</f>
        <v>-1088490.5</v>
      </c>
      <c r="T1635" s="1">
        <f>+Table1[[#This Row],[Adj Total TOTAL_COST]]-Table1[[#This Row],[Current Total TOTAL_COST]]</f>
        <v>-302007.41999999993</v>
      </c>
      <c r="U1635" s="1">
        <f>+Table1[[#This Row],[Adj Total CONTRIBUTION_MARGIN]]-Table1[[#This Row],[Current Total CONTRIBUTION_MARGIN]]</f>
        <v>-80201.489999999991</v>
      </c>
      <c r="V1635" s="1">
        <f>+Table1[[#This Row],[Adj Total OPERATING_MARGIN]]-Table1[[#This Row],[Current Total OPERATING_MARGIN]]</f>
        <v>-3731.8300000000745</v>
      </c>
    </row>
    <row r="1636" spans="1:22" x14ac:dyDescent="0.3">
      <c r="A1636" t="s">
        <v>31</v>
      </c>
      <c r="B1636">
        <v>2023</v>
      </c>
      <c r="C1636" t="s">
        <v>23</v>
      </c>
      <c r="D1636" t="s">
        <v>83</v>
      </c>
      <c r="E1636" s="2">
        <v>2</v>
      </c>
      <c r="F1636" s="1">
        <v>23178.04</v>
      </c>
      <c r="G1636" s="1">
        <v>31579.95</v>
      </c>
      <c r="H1636" s="1">
        <v>7204.6225999999997</v>
      </c>
      <c r="I1636" s="1">
        <v>3472.5</v>
      </c>
      <c r="J1636" s="1">
        <v>1197.29</v>
      </c>
      <c r="K1636" s="2">
        <v>1</v>
      </c>
      <c r="L1636" s="1">
        <v>7095.33</v>
      </c>
      <c r="M1636" s="1">
        <v>7810.73</v>
      </c>
      <c r="N1636" s="1">
        <v>3241.5904</v>
      </c>
      <c r="O1636" s="1">
        <v>-1325.12</v>
      </c>
      <c r="P1636" s="1">
        <v>-2526.19</v>
      </c>
      <c r="Q1636" s="2">
        <f>-+Table1[[#This Row],[Current Record Count]]+Table1[[#This Row],[Adj Record Count]]</f>
        <v>-1</v>
      </c>
      <c r="R1636" s="1">
        <f>+-Table1[[#This Row],[Current Total ADJUSTMENT_AMOUNT]]+Table1[[#This Row],[Adj Total ADJUSTMENT_AMOUNT]]</f>
        <v>-16082.710000000001</v>
      </c>
      <c r="S1636" s="1">
        <f>-Table1[[#This Row],[Current Total CHARGE_AMOUNT]]+Table1[[#This Row],[Adj Total CHARGE_AMOUNT]]</f>
        <v>-23769.22</v>
      </c>
      <c r="T1636" s="1">
        <f>+Table1[[#This Row],[Adj Total TOTAL_COST]]-Table1[[#This Row],[Current Total TOTAL_COST]]</f>
        <v>-3963.0321999999996</v>
      </c>
      <c r="U1636" s="1">
        <f>+Table1[[#This Row],[Adj Total CONTRIBUTION_MARGIN]]-Table1[[#This Row],[Current Total CONTRIBUTION_MARGIN]]</f>
        <v>-4797.62</v>
      </c>
      <c r="V1636" s="1">
        <f>+Table1[[#This Row],[Adj Total OPERATING_MARGIN]]-Table1[[#This Row],[Current Total OPERATING_MARGIN]]</f>
        <v>-3723.48</v>
      </c>
    </row>
    <row r="1637" spans="1:22" x14ac:dyDescent="0.3">
      <c r="A1637" t="s">
        <v>33</v>
      </c>
      <c r="B1637">
        <v>2023</v>
      </c>
      <c r="C1637" t="s">
        <v>67</v>
      </c>
      <c r="D1637" t="s">
        <v>67</v>
      </c>
      <c r="E1637" s="2">
        <v>12</v>
      </c>
      <c r="F1637" s="1">
        <v>28978.48</v>
      </c>
      <c r="G1637" s="1">
        <v>38182.720000000001</v>
      </c>
      <c r="H1637" s="1">
        <v>7722.4112999999998</v>
      </c>
      <c r="I1637" s="1">
        <v>4434.87</v>
      </c>
      <c r="J1637" s="1">
        <v>2527.38</v>
      </c>
      <c r="K1637" s="2">
        <v>3</v>
      </c>
      <c r="L1637" s="1">
        <v>215.64</v>
      </c>
      <c r="M1637" s="1">
        <v>389.97</v>
      </c>
      <c r="N1637" s="1">
        <v>1370.8512000000001</v>
      </c>
      <c r="O1637" s="1">
        <v>-974.55</v>
      </c>
      <c r="P1637" s="1">
        <v>-1195.32</v>
      </c>
      <c r="Q1637" s="2">
        <f>-+Table1[[#This Row],[Current Record Count]]+Table1[[#This Row],[Adj Record Count]]</f>
        <v>-9</v>
      </c>
      <c r="R1637" s="1">
        <f>+-Table1[[#This Row],[Current Total ADJUSTMENT_AMOUNT]]+Table1[[#This Row],[Adj Total ADJUSTMENT_AMOUNT]]</f>
        <v>-28762.84</v>
      </c>
      <c r="S1637" s="1">
        <f>-Table1[[#This Row],[Current Total CHARGE_AMOUNT]]+Table1[[#This Row],[Adj Total CHARGE_AMOUNT]]</f>
        <v>-37792.75</v>
      </c>
      <c r="T1637" s="1">
        <f>+Table1[[#This Row],[Adj Total TOTAL_COST]]-Table1[[#This Row],[Current Total TOTAL_COST]]</f>
        <v>-6351.5600999999997</v>
      </c>
      <c r="U1637" s="1">
        <f>+Table1[[#This Row],[Adj Total CONTRIBUTION_MARGIN]]-Table1[[#This Row],[Current Total CONTRIBUTION_MARGIN]]</f>
        <v>-5409.42</v>
      </c>
      <c r="V1637" s="1">
        <f>+Table1[[#This Row],[Adj Total OPERATING_MARGIN]]-Table1[[#This Row],[Current Total OPERATING_MARGIN]]</f>
        <v>-3722.7</v>
      </c>
    </row>
    <row r="1638" spans="1:22" x14ac:dyDescent="0.3">
      <c r="A1638" t="s">
        <v>22</v>
      </c>
      <c r="B1638">
        <v>2025</v>
      </c>
      <c r="C1638" t="s">
        <v>20</v>
      </c>
      <c r="D1638" t="s">
        <v>105</v>
      </c>
      <c r="E1638" s="2">
        <v>125</v>
      </c>
      <c r="F1638" s="1">
        <v>73792.009999999995</v>
      </c>
      <c r="G1638" s="1">
        <v>123007.78</v>
      </c>
      <c r="H1638" s="1">
        <v>123476.94010000001</v>
      </c>
      <c r="I1638" s="1">
        <v>-28130.67</v>
      </c>
      <c r="J1638" s="1">
        <v>-75011.820000000007</v>
      </c>
      <c r="K1638" s="2">
        <v>121</v>
      </c>
      <c r="L1638" s="1">
        <v>57683.6</v>
      </c>
      <c r="M1638" s="1">
        <v>97084.6</v>
      </c>
      <c r="N1638" s="1">
        <v>117168.4994</v>
      </c>
      <c r="O1638" s="1">
        <v>-34050.199999999997</v>
      </c>
      <c r="P1638" s="1">
        <v>-78697.33</v>
      </c>
      <c r="Q1638" s="2">
        <f>-+Table1[[#This Row],[Current Record Count]]+Table1[[#This Row],[Adj Record Count]]</f>
        <v>-4</v>
      </c>
      <c r="R1638" s="1">
        <f>+-Table1[[#This Row],[Current Total ADJUSTMENT_AMOUNT]]+Table1[[#This Row],[Adj Total ADJUSTMENT_AMOUNT]]</f>
        <v>-16108.409999999996</v>
      </c>
      <c r="S1638" s="1">
        <f>-Table1[[#This Row],[Current Total CHARGE_AMOUNT]]+Table1[[#This Row],[Adj Total CHARGE_AMOUNT]]</f>
        <v>-25923.179999999993</v>
      </c>
      <c r="T1638" s="1">
        <f>+Table1[[#This Row],[Adj Total TOTAL_COST]]-Table1[[#This Row],[Current Total TOTAL_COST]]</f>
        <v>-6308.4407000000065</v>
      </c>
      <c r="U1638" s="1">
        <f>+Table1[[#This Row],[Adj Total CONTRIBUTION_MARGIN]]-Table1[[#This Row],[Current Total CONTRIBUTION_MARGIN]]</f>
        <v>-5919.5299999999988</v>
      </c>
      <c r="V1638" s="1">
        <f>+Table1[[#This Row],[Adj Total OPERATING_MARGIN]]-Table1[[#This Row],[Current Total OPERATING_MARGIN]]</f>
        <v>-3685.5099999999948</v>
      </c>
    </row>
    <row r="1639" spans="1:22" x14ac:dyDescent="0.3">
      <c r="A1639" t="s">
        <v>82</v>
      </c>
      <c r="B1639">
        <v>2021</v>
      </c>
      <c r="C1639" t="s">
        <v>60</v>
      </c>
      <c r="D1639" t="s">
        <v>60</v>
      </c>
      <c r="E1639" s="2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2">
        <v>2</v>
      </c>
      <c r="L1639" s="1">
        <v>85946.16</v>
      </c>
      <c r="M1639" s="1">
        <v>95962.559999999998</v>
      </c>
      <c r="N1639" s="1">
        <v>20309.4139</v>
      </c>
      <c r="O1639" s="1">
        <v>-399.3</v>
      </c>
      <c r="P1639" s="1">
        <v>-3659.95</v>
      </c>
      <c r="Q1639" s="2">
        <f>-+Table1[[#This Row],[Current Record Count]]+Table1[[#This Row],[Adj Record Count]]</f>
        <v>2</v>
      </c>
      <c r="R1639" s="1">
        <f>+-Table1[[#This Row],[Current Total ADJUSTMENT_AMOUNT]]+Table1[[#This Row],[Adj Total ADJUSTMENT_AMOUNT]]</f>
        <v>85946.16</v>
      </c>
      <c r="S1639" s="1">
        <f>-Table1[[#This Row],[Current Total CHARGE_AMOUNT]]+Table1[[#This Row],[Adj Total CHARGE_AMOUNT]]</f>
        <v>95962.559999999998</v>
      </c>
      <c r="T1639" s="1">
        <f>+Table1[[#This Row],[Adj Total TOTAL_COST]]-Table1[[#This Row],[Current Total TOTAL_COST]]</f>
        <v>20309.4139</v>
      </c>
      <c r="U1639" s="1">
        <f>+Table1[[#This Row],[Adj Total CONTRIBUTION_MARGIN]]-Table1[[#This Row],[Current Total CONTRIBUTION_MARGIN]]</f>
        <v>-399.3</v>
      </c>
      <c r="V1639" s="1">
        <f>+Table1[[#This Row],[Adj Total OPERATING_MARGIN]]-Table1[[#This Row],[Current Total OPERATING_MARGIN]]</f>
        <v>-3659.95</v>
      </c>
    </row>
    <row r="1640" spans="1:22" x14ac:dyDescent="0.3">
      <c r="A1640" t="s">
        <v>33</v>
      </c>
      <c r="B1640">
        <v>2020</v>
      </c>
      <c r="C1640" t="s">
        <v>17</v>
      </c>
      <c r="D1640" t="s">
        <v>56</v>
      </c>
      <c r="E1640" s="2">
        <v>11</v>
      </c>
      <c r="F1640" s="1">
        <v>29036.3</v>
      </c>
      <c r="G1640" s="1">
        <v>39341.879999999997</v>
      </c>
      <c r="H1640" s="1">
        <v>6646.5335999999998</v>
      </c>
      <c r="I1640" s="1">
        <v>5564.36</v>
      </c>
      <c r="J1640" s="1">
        <v>3659.05</v>
      </c>
      <c r="K1640" s="2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2">
        <f>-+Table1[[#This Row],[Current Record Count]]+Table1[[#This Row],[Adj Record Count]]</f>
        <v>-11</v>
      </c>
      <c r="R1640" s="1">
        <f>+-Table1[[#This Row],[Current Total ADJUSTMENT_AMOUNT]]+Table1[[#This Row],[Adj Total ADJUSTMENT_AMOUNT]]</f>
        <v>-29036.3</v>
      </c>
      <c r="S1640" s="1">
        <f>-Table1[[#This Row],[Current Total CHARGE_AMOUNT]]+Table1[[#This Row],[Adj Total CHARGE_AMOUNT]]</f>
        <v>-39341.879999999997</v>
      </c>
      <c r="T1640" s="1">
        <f>+Table1[[#This Row],[Adj Total TOTAL_COST]]-Table1[[#This Row],[Current Total TOTAL_COST]]</f>
        <v>-6646.5335999999998</v>
      </c>
      <c r="U1640" s="1">
        <f>+Table1[[#This Row],[Adj Total CONTRIBUTION_MARGIN]]-Table1[[#This Row],[Current Total CONTRIBUTION_MARGIN]]</f>
        <v>-5564.36</v>
      </c>
      <c r="V1640" s="1">
        <f>+Table1[[#This Row],[Adj Total OPERATING_MARGIN]]-Table1[[#This Row],[Current Total OPERATING_MARGIN]]</f>
        <v>-3659.05</v>
      </c>
    </row>
    <row r="1641" spans="1:22" x14ac:dyDescent="0.3">
      <c r="A1641" t="s">
        <v>78</v>
      </c>
      <c r="B1641">
        <v>2020</v>
      </c>
      <c r="C1641" t="s">
        <v>17</v>
      </c>
      <c r="D1641" t="s">
        <v>69</v>
      </c>
      <c r="E1641" s="2">
        <v>6</v>
      </c>
      <c r="F1641" s="1">
        <v>20526.03</v>
      </c>
      <c r="G1641" s="1">
        <v>31789.08</v>
      </c>
      <c r="H1641" s="1">
        <v>9199.1569999999992</v>
      </c>
      <c r="I1641" s="1">
        <v>5986.43</v>
      </c>
      <c r="J1641" s="1">
        <v>3401.98</v>
      </c>
      <c r="K1641" s="2">
        <v>3</v>
      </c>
      <c r="L1641" s="1">
        <v>3674.66</v>
      </c>
      <c r="M1641" s="1">
        <v>6222</v>
      </c>
      <c r="N1641" s="1">
        <v>2796.5605999999998</v>
      </c>
      <c r="O1641" s="1">
        <v>621.32000000000005</v>
      </c>
      <c r="P1641" s="1">
        <v>-249.22</v>
      </c>
      <c r="Q1641" s="2">
        <f>-+Table1[[#This Row],[Current Record Count]]+Table1[[#This Row],[Adj Record Count]]</f>
        <v>-3</v>
      </c>
      <c r="R1641" s="1">
        <f>+-Table1[[#This Row],[Current Total ADJUSTMENT_AMOUNT]]+Table1[[#This Row],[Adj Total ADJUSTMENT_AMOUNT]]</f>
        <v>-16851.37</v>
      </c>
      <c r="S1641" s="1">
        <f>-Table1[[#This Row],[Current Total CHARGE_AMOUNT]]+Table1[[#This Row],[Adj Total CHARGE_AMOUNT]]</f>
        <v>-25567.08</v>
      </c>
      <c r="T1641" s="1">
        <f>+Table1[[#This Row],[Adj Total TOTAL_COST]]-Table1[[#This Row],[Current Total TOTAL_COST]]</f>
        <v>-6402.5963999999994</v>
      </c>
      <c r="U1641" s="1">
        <f>+Table1[[#This Row],[Adj Total CONTRIBUTION_MARGIN]]-Table1[[#This Row],[Current Total CONTRIBUTION_MARGIN]]</f>
        <v>-5365.1100000000006</v>
      </c>
      <c r="V1641" s="1">
        <f>+Table1[[#This Row],[Adj Total OPERATING_MARGIN]]-Table1[[#This Row],[Current Total OPERATING_MARGIN]]</f>
        <v>-3651.2</v>
      </c>
    </row>
    <row r="1642" spans="1:22" x14ac:dyDescent="0.3">
      <c r="A1642" t="s">
        <v>78</v>
      </c>
      <c r="B1642">
        <v>2023</v>
      </c>
      <c r="C1642" t="s">
        <v>47</v>
      </c>
      <c r="D1642" t="s">
        <v>48</v>
      </c>
      <c r="E1642" s="2">
        <v>2</v>
      </c>
      <c r="F1642" s="1">
        <v>4004.52</v>
      </c>
      <c r="G1642" s="1">
        <v>11778</v>
      </c>
      <c r="H1642" s="1">
        <v>2097.1725000000001</v>
      </c>
      <c r="I1642" s="1">
        <v>6361.85</v>
      </c>
      <c r="J1642" s="1">
        <v>5676.3</v>
      </c>
      <c r="K1642" s="2">
        <v>1</v>
      </c>
      <c r="L1642" s="1">
        <v>1267.52</v>
      </c>
      <c r="M1642" s="1">
        <v>3728</v>
      </c>
      <c r="N1642" s="1">
        <v>422.45580000000001</v>
      </c>
      <c r="O1642" s="1">
        <v>2166.7399999999998</v>
      </c>
      <c r="P1642" s="1">
        <v>2038.02</v>
      </c>
      <c r="Q1642" s="2">
        <f>-+Table1[[#This Row],[Current Record Count]]+Table1[[#This Row],[Adj Record Count]]</f>
        <v>-1</v>
      </c>
      <c r="R1642" s="1">
        <f>+-Table1[[#This Row],[Current Total ADJUSTMENT_AMOUNT]]+Table1[[#This Row],[Adj Total ADJUSTMENT_AMOUNT]]</f>
        <v>-2737</v>
      </c>
      <c r="S1642" s="1">
        <f>-Table1[[#This Row],[Current Total CHARGE_AMOUNT]]+Table1[[#This Row],[Adj Total CHARGE_AMOUNT]]</f>
        <v>-8050</v>
      </c>
      <c r="T1642" s="1">
        <f>+Table1[[#This Row],[Adj Total TOTAL_COST]]-Table1[[#This Row],[Current Total TOTAL_COST]]</f>
        <v>-1674.7167000000002</v>
      </c>
      <c r="U1642" s="1">
        <f>+Table1[[#This Row],[Adj Total CONTRIBUTION_MARGIN]]-Table1[[#This Row],[Current Total CONTRIBUTION_MARGIN]]</f>
        <v>-4195.1100000000006</v>
      </c>
      <c r="V1642" s="1">
        <f>+Table1[[#This Row],[Adj Total OPERATING_MARGIN]]-Table1[[#This Row],[Current Total OPERATING_MARGIN]]</f>
        <v>-3638.28</v>
      </c>
    </row>
    <row r="1643" spans="1:22" x14ac:dyDescent="0.3">
      <c r="A1643" t="s">
        <v>33</v>
      </c>
      <c r="B1643">
        <v>2021</v>
      </c>
      <c r="C1643" t="s">
        <v>20</v>
      </c>
      <c r="D1643" t="s">
        <v>99</v>
      </c>
      <c r="E1643" s="2">
        <v>6</v>
      </c>
      <c r="F1643" s="1">
        <v>50585.120000000003</v>
      </c>
      <c r="G1643" s="1">
        <v>57493.91</v>
      </c>
      <c r="H1643" s="1">
        <v>21669.215100000001</v>
      </c>
      <c r="I1643" s="1">
        <v>9227.32</v>
      </c>
      <c r="J1643" s="1">
        <v>3596.4</v>
      </c>
      <c r="K1643" s="2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2">
        <f>-+Table1[[#This Row],[Current Record Count]]+Table1[[#This Row],[Adj Record Count]]</f>
        <v>-6</v>
      </c>
      <c r="R1643" s="1">
        <f>+-Table1[[#This Row],[Current Total ADJUSTMENT_AMOUNT]]+Table1[[#This Row],[Adj Total ADJUSTMENT_AMOUNT]]</f>
        <v>-50585.120000000003</v>
      </c>
      <c r="S1643" s="1">
        <f>-Table1[[#This Row],[Current Total CHARGE_AMOUNT]]+Table1[[#This Row],[Adj Total CHARGE_AMOUNT]]</f>
        <v>-57493.91</v>
      </c>
      <c r="T1643" s="1">
        <f>+Table1[[#This Row],[Adj Total TOTAL_COST]]-Table1[[#This Row],[Current Total TOTAL_COST]]</f>
        <v>-21669.215100000001</v>
      </c>
      <c r="U1643" s="1">
        <f>+Table1[[#This Row],[Adj Total CONTRIBUTION_MARGIN]]-Table1[[#This Row],[Current Total CONTRIBUTION_MARGIN]]</f>
        <v>-9227.32</v>
      </c>
      <c r="V1643" s="1">
        <f>+Table1[[#This Row],[Adj Total OPERATING_MARGIN]]-Table1[[#This Row],[Current Total OPERATING_MARGIN]]</f>
        <v>-3596.4</v>
      </c>
    </row>
    <row r="1644" spans="1:22" x14ac:dyDescent="0.3">
      <c r="A1644" t="s">
        <v>35</v>
      </c>
      <c r="B1644">
        <v>2022</v>
      </c>
      <c r="C1644" t="s">
        <v>92</v>
      </c>
      <c r="D1644" t="s">
        <v>92</v>
      </c>
      <c r="E1644" s="2">
        <v>11</v>
      </c>
      <c r="F1644" s="1">
        <v>31159.09</v>
      </c>
      <c r="G1644" s="1">
        <v>43291.14</v>
      </c>
      <c r="H1644" s="1">
        <v>7845.0861999999997</v>
      </c>
      <c r="I1644" s="1">
        <v>5642.27</v>
      </c>
      <c r="J1644" s="1">
        <v>4516.4799999999996</v>
      </c>
      <c r="K1644" s="2">
        <v>9</v>
      </c>
      <c r="L1644" s="1">
        <v>5062.4799999999996</v>
      </c>
      <c r="M1644" s="1">
        <v>6652.95</v>
      </c>
      <c r="N1644" s="1">
        <v>1075.742</v>
      </c>
      <c r="O1644" s="1">
        <v>1250.67</v>
      </c>
      <c r="P1644" s="1">
        <v>927.42</v>
      </c>
      <c r="Q1644" s="2">
        <f>-+Table1[[#This Row],[Current Record Count]]+Table1[[#This Row],[Adj Record Count]]</f>
        <v>-2</v>
      </c>
      <c r="R1644" s="1">
        <f>+-Table1[[#This Row],[Current Total ADJUSTMENT_AMOUNT]]+Table1[[#This Row],[Adj Total ADJUSTMENT_AMOUNT]]</f>
        <v>-26096.61</v>
      </c>
      <c r="S1644" s="1">
        <f>-Table1[[#This Row],[Current Total CHARGE_AMOUNT]]+Table1[[#This Row],[Adj Total CHARGE_AMOUNT]]</f>
        <v>-36638.19</v>
      </c>
      <c r="T1644" s="1">
        <f>+Table1[[#This Row],[Adj Total TOTAL_COST]]-Table1[[#This Row],[Current Total TOTAL_COST]]</f>
        <v>-6769.3441999999995</v>
      </c>
      <c r="U1644" s="1">
        <f>+Table1[[#This Row],[Adj Total CONTRIBUTION_MARGIN]]-Table1[[#This Row],[Current Total CONTRIBUTION_MARGIN]]</f>
        <v>-4391.6000000000004</v>
      </c>
      <c r="V1644" s="1">
        <f>+Table1[[#This Row],[Adj Total OPERATING_MARGIN]]-Table1[[#This Row],[Current Total OPERATING_MARGIN]]</f>
        <v>-3589.0599999999995</v>
      </c>
    </row>
    <row r="1645" spans="1:22" x14ac:dyDescent="0.3">
      <c r="A1645" t="s">
        <v>74</v>
      </c>
      <c r="B1645">
        <v>2022</v>
      </c>
      <c r="C1645" t="s">
        <v>51</v>
      </c>
      <c r="D1645" t="s">
        <v>51</v>
      </c>
      <c r="E1645" s="2">
        <v>3639</v>
      </c>
      <c r="F1645" s="1">
        <v>551511.43000000005</v>
      </c>
      <c r="G1645" s="1">
        <v>893433.26</v>
      </c>
      <c r="H1645" s="1">
        <v>487679.2108</v>
      </c>
      <c r="I1645" s="1">
        <v>147393.38</v>
      </c>
      <c r="J1645" s="1">
        <v>3573.23</v>
      </c>
      <c r="K1645" s="2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2">
        <f>-+Table1[[#This Row],[Current Record Count]]+Table1[[#This Row],[Adj Record Count]]</f>
        <v>-3639</v>
      </c>
      <c r="R1645" s="1">
        <f>+-Table1[[#This Row],[Current Total ADJUSTMENT_AMOUNT]]+Table1[[#This Row],[Adj Total ADJUSTMENT_AMOUNT]]</f>
        <v>-551511.43000000005</v>
      </c>
      <c r="S1645" s="1">
        <f>-Table1[[#This Row],[Current Total CHARGE_AMOUNT]]+Table1[[#This Row],[Adj Total CHARGE_AMOUNT]]</f>
        <v>-893433.26</v>
      </c>
      <c r="T1645" s="1">
        <f>+Table1[[#This Row],[Adj Total TOTAL_COST]]-Table1[[#This Row],[Current Total TOTAL_COST]]</f>
        <v>-487679.2108</v>
      </c>
      <c r="U1645" s="1">
        <f>+Table1[[#This Row],[Adj Total CONTRIBUTION_MARGIN]]-Table1[[#This Row],[Current Total CONTRIBUTION_MARGIN]]</f>
        <v>-147393.38</v>
      </c>
      <c r="V1645" s="1">
        <f>+Table1[[#This Row],[Adj Total OPERATING_MARGIN]]-Table1[[#This Row],[Current Total OPERATING_MARGIN]]</f>
        <v>-3573.23</v>
      </c>
    </row>
    <row r="1646" spans="1:22" x14ac:dyDescent="0.3">
      <c r="A1646" t="s">
        <v>54</v>
      </c>
      <c r="B1646">
        <v>2023</v>
      </c>
      <c r="C1646" t="s">
        <v>29</v>
      </c>
      <c r="D1646" t="s">
        <v>36</v>
      </c>
      <c r="E1646" s="2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2">
        <v>21</v>
      </c>
      <c r="L1646" s="1">
        <v>100920.07</v>
      </c>
      <c r="M1646" s="1">
        <v>127597.15</v>
      </c>
      <c r="N1646" s="1">
        <v>31554.341799999998</v>
      </c>
      <c r="O1646" s="1">
        <v>6113.1</v>
      </c>
      <c r="P1646" s="1">
        <v>-3560.01</v>
      </c>
      <c r="Q1646" s="2">
        <f>-+Table1[[#This Row],[Current Record Count]]+Table1[[#This Row],[Adj Record Count]]</f>
        <v>21</v>
      </c>
      <c r="R1646" s="1">
        <f>+-Table1[[#This Row],[Current Total ADJUSTMENT_AMOUNT]]+Table1[[#This Row],[Adj Total ADJUSTMENT_AMOUNT]]</f>
        <v>100920.07</v>
      </c>
      <c r="S1646" s="1">
        <f>-Table1[[#This Row],[Current Total CHARGE_AMOUNT]]+Table1[[#This Row],[Adj Total CHARGE_AMOUNT]]</f>
        <v>127597.15</v>
      </c>
      <c r="T1646" s="1">
        <f>+Table1[[#This Row],[Adj Total TOTAL_COST]]-Table1[[#This Row],[Current Total TOTAL_COST]]</f>
        <v>31554.341799999998</v>
      </c>
      <c r="U1646" s="1">
        <f>+Table1[[#This Row],[Adj Total CONTRIBUTION_MARGIN]]-Table1[[#This Row],[Current Total CONTRIBUTION_MARGIN]]</f>
        <v>6113.1</v>
      </c>
      <c r="V1646" s="1">
        <f>+Table1[[#This Row],[Adj Total OPERATING_MARGIN]]-Table1[[#This Row],[Current Total OPERATING_MARGIN]]</f>
        <v>-3560.01</v>
      </c>
    </row>
    <row r="1647" spans="1:22" x14ac:dyDescent="0.3">
      <c r="A1647" t="s">
        <v>81</v>
      </c>
      <c r="B1647">
        <v>2022</v>
      </c>
      <c r="C1647" t="s">
        <v>41</v>
      </c>
      <c r="D1647" t="s">
        <v>41</v>
      </c>
      <c r="E1647" s="2">
        <v>1</v>
      </c>
      <c r="F1647" s="1">
        <v>175.62</v>
      </c>
      <c r="G1647" s="1">
        <v>292</v>
      </c>
      <c r="H1647" s="1">
        <v>500.5813</v>
      </c>
      <c r="I1647" s="1">
        <v>-139.58000000000001</v>
      </c>
      <c r="J1647" s="1">
        <v>-384.2</v>
      </c>
      <c r="K1647" s="2">
        <v>6</v>
      </c>
      <c r="L1647" s="1">
        <v>18458.22</v>
      </c>
      <c r="M1647" s="1">
        <v>25494.38</v>
      </c>
      <c r="N1647" s="1">
        <v>11028.492899999999</v>
      </c>
      <c r="O1647" s="1">
        <v>-118.1</v>
      </c>
      <c r="P1647" s="1">
        <v>-3923.81</v>
      </c>
      <c r="Q1647" s="2">
        <f>-+Table1[[#This Row],[Current Record Count]]+Table1[[#This Row],[Adj Record Count]]</f>
        <v>5</v>
      </c>
      <c r="R1647" s="1">
        <f>+-Table1[[#This Row],[Current Total ADJUSTMENT_AMOUNT]]+Table1[[#This Row],[Adj Total ADJUSTMENT_AMOUNT]]</f>
        <v>18282.600000000002</v>
      </c>
      <c r="S1647" s="1">
        <f>-Table1[[#This Row],[Current Total CHARGE_AMOUNT]]+Table1[[#This Row],[Adj Total CHARGE_AMOUNT]]</f>
        <v>25202.38</v>
      </c>
      <c r="T1647" s="1">
        <f>+Table1[[#This Row],[Adj Total TOTAL_COST]]-Table1[[#This Row],[Current Total TOTAL_COST]]</f>
        <v>10527.911599999999</v>
      </c>
      <c r="U1647" s="1">
        <f>+Table1[[#This Row],[Adj Total CONTRIBUTION_MARGIN]]-Table1[[#This Row],[Current Total CONTRIBUTION_MARGIN]]</f>
        <v>21.480000000000018</v>
      </c>
      <c r="V1647" s="1">
        <f>+Table1[[#This Row],[Adj Total OPERATING_MARGIN]]-Table1[[#This Row],[Current Total OPERATING_MARGIN]]</f>
        <v>-3539.61</v>
      </c>
    </row>
    <row r="1648" spans="1:22" x14ac:dyDescent="0.3">
      <c r="A1648" t="s">
        <v>39</v>
      </c>
      <c r="B1648">
        <v>2021</v>
      </c>
      <c r="C1648" t="s">
        <v>29</v>
      </c>
      <c r="D1648" t="s">
        <v>104</v>
      </c>
      <c r="E1648" s="2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2">
        <v>48</v>
      </c>
      <c r="L1648" s="1">
        <v>858329.45</v>
      </c>
      <c r="M1648" s="1">
        <v>1082516.26</v>
      </c>
      <c r="N1648" s="1">
        <v>258022.71739999999</v>
      </c>
      <c r="O1648" s="1">
        <v>82439.17</v>
      </c>
      <c r="P1648" s="1">
        <v>-3526.78</v>
      </c>
      <c r="Q1648" s="2">
        <f>-+Table1[[#This Row],[Current Record Count]]+Table1[[#This Row],[Adj Record Count]]</f>
        <v>48</v>
      </c>
      <c r="R1648" s="1">
        <f>+-Table1[[#This Row],[Current Total ADJUSTMENT_AMOUNT]]+Table1[[#This Row],[Adj Total ADJUSTMENT_AMOUNT]]</f>
        <v>858329.45</v>
      </c>
      <c r="S1648" s="1">
        <f>-Table1[[#This Row],[Current Total CHARGE_AMOUNT]]+Table1[[#This Row],[Adj Total CHARGE_AMOUNT]]</f>
        <v>1082516.26</v>
      </c>
      <c r="T1648" s="1">
        <f>+Table1[[#This Row],[Adj Total TOTAL_COST]]-Table1[[#This Row],[Current Total TOTAL_COST]]</f>
        <v>258022.71739999999</v>
      </c>
      <c r="U1648" s="1">
        <f>+Table1[[#This Row],[Adj Total CONTRIBUTION_MARGIN]]-Table1[[#This Row],[Current Total CONTRIBUTION_MARGIN]]</f>
        <v>82439.17</v>
      </c>
      <c r="V1648" s="1">
        <f>+Table1[[#This Row],[Adj Total OPERATING_MARGIN]]-Table1[[#This Row],[Current Total OPERATING_MARGIN]]</f>
        <v>-3526.78</v>
      </c>
    </row>
    <row r="1649" spans="1:22" x14ac:dyDescent="0.3">
      <c r="A1649" t="s">
        <v>16</v>
      </c>
      <c r="B1649">
        <v>2025</v>
      </c>
      <c r="C1649" t="s">
        <v>17</v>
      </c>
      <c r="D1649" t="s">
        <v>96</v>
      </c>
      <c r="E1649" s="2">
        <v>135</v>
      </c>
      <c r="F1649" s="1">
        <v>102738.56</v>
      </c>
      <c r="G1649" s="1">
        <v>132750.03</v>
      </c>
      <c r="H1649" s="1">
        <v>17314.520199999999</v>
      </c>
      <c r="I1649" s="1">
        <v>16538.46</v>
      </c>
      <c r="J1649" s="1">
        <v>11788.22</v>
      </c>
      <c r="K1649" s="2">
        <v>128</v>
      </c>
      <c r="L1649" s="1">
        <v>69462.55</v>
      </c>
      <c r="M1649" s="1">
        <v>87580.05</v>
      </c>
      <c r="N1649" s="1">
        <v>9418.6929</v>
      </c>
      <c r="O1649" s="1">
        <v>10871.12</v>
      </c>
      <c r="P1649" s="1">
        <v>8263.2199999999993</v>
      </c>
      <c r="Q1649" s="2">
        <f>-+Table1[[#This Row],[Current Record Count]]+Table1[[#This Row],[Adj Record Count]]</f>
        <v>-7</v>
      </c>
      <c r="R1649" s="1">
        <f>+-Table1[[#This Row],[Current Total ADJUSTMENT_AMOUNT]]+Table1[[#This Row],[Adj Total ADJUSTMENT_AMOUNT]]</f>
        <v>-33276.009999999995</v>
      </c>
      <c r="S1649" s="1">
        <f>-Table1[[#This Row],[Current Total CHARGE_AMOUNT]]+Table1[[#This Row],[Adj Total CHARGE_AMOUNT]]</f>
        <v>-45169.979999999996</v>
      </c>
      <c r="T1649" s="1">
        <f>+Table1[[#This Row],[Adj Total TOTAL_COST]]-Table1[[#This Row],[Current Total TOTAL_COST]]</f>
        <v>-7895.827299999999</v>
      </c>
      <c r="U1649" s="1">
        <f>+Table1[[#This Row],[Adj Total CONTRIBUTION_MARGIN]]-Table1[[#This Row],[Current Total CONTRIBUTION_MARGIN]]</f>
        <v>-5667.3399999999983</v>
      </c>
      <c r="V1649" s="1">
        <f>+Table1[[#This Row],[Adj Total OPERATING_MARGIN]]-Table1[[#This Row],[Current Total OPERATING_MARGIN]]</f>
        <v>-3525</v>
      </c>
    </row>
    <row r="1650" spans="1:22" x14ac:dyDescent="0.3">
      <c r="A1650" t="s">
        <v>35</v>
      </c>
      <c r="B1650">
        <v>2021</v>
      </c>
      <c r="C1650" t="s">
        <v>20</v>
      </c>
      <c r="D1650" t="s">
        <v>99</v>
      </c>
      <c r="E1650" s="2">
        <v>13</v>
      </c>
      <c r="F1650" s="1">
        <v>25792.28</v>
      </c>
      <c r="G1650" s="1">
        <v>38982.33</v>
      </c>
      <c r="H1650" s="1">
        <v>9388.9539000000004</v>
      </c>
      <c r="I1650" s="1">
        <v>7481.38</v>
      </c>
      <c r="J1650" s="1">
        <v>4852.12</v>
      </c>
      <c r="K1650" s="2">
        <v>8</v>
      </c>
      <c r="L1650" s="1">
        <v>5521.57</v>
      </c>
      <c r="M1650" s="1">
        <v>7074.93</v>
      </c>
      <c r="N1650" s="1">
        <v>1268.5219999999999</v>
      </c>
      <c r="O1650" s="1">
        <v>1692.24</v>
      </c>
      <c r="P1650" s="1">
        <v>1335.87</v>
      </c>
      <c r="Q1650" s="2">
        <f>-+Table1[[#This Row],[Current Record Count]]+Table1[[#This Row],[Adj Record Count]]</f>
        <v>-5</v>
      </c>
      <c r="R1650" s="1">
        <f>+-Table1[[#This Row],[Current Total ADJUSTMENT_AMOUNT]]+Table1[[#This Row],[Adj Total ADJUSTMENT_AMOUNT]]</f>
        <v>-20270.71</v>
      </c>
      <c r="S1650" s="1">
        <f>-Table1[[#This Row],[Current Total CHARGE_AMOUNT]]+Table1[[#This Row],[Adj Total CHARGE_AMOUNT]]</f>
        <v>-31907.4</v>
      </c>
      <c r="T1650" s="1">
        <f>+Table1[[#This Row],[Adj Total TOTAL_COST]]-Table1[[#This Row],[Current Total TOTAL_COST]]</f>
        <v>-8120.4319000000005</v>
      </c>
      <c r="U1650" s="1">
        <f>+Table1[[#This Row],[Adj Total CONTRIBUTION_MARGIN]]-Table1[[#This Row],[Current Total CONTRIBUTION_MARGIN]]</f>
        <v>-5789.14</v>
      </c>
      <c r="V1650" s="1">
        <f>+Table1[[#This Row],[Adj Total OPERATING_MARGIN]]-Table1[[#This Row],[Current Total OPERATING_MARGIN]]</f>
        <v>-3516.25</v>
      </c>
    </row>
    <row r="1651" spans="1:22" x14ac:dyDescent="0.3">
      <c r="A1651" t="s">
        <v>25</v>
      </c>
      <c r="B1651">
        <v>2023</v>
      </c>
      <c r="C1651" t="s">
        <v>20</v>
      </c>
      <c r="D1651" t="s">
        <v>55</v>
      </c>
      <c r="E1651" s="2">
        <v>19</v>
      </c>
      <c r="F1651" s="1">
        <v>58095.58</v>
      </c>
      <c r="G1651" s="1">
        <v>96424.87</v>
      </c>
      <c r="H1651" s="1">
        <v>6867.7408999999998</v>
      </c>
      <c r="I1651" s="1">
        <v>34465.919999999998</v>
      </c>
      <c r="J1651" s="1">
        <v>32026.57</v>
      </c>
      <c r="K1651" s="2">
        <v>25</v>
      </c>
      <c r="L1651" s="1">
        <v>97014.52</v>
      </c>
      <c r="M1651" s="1">
        <v>138544.48000000001</v>
      </c>
      <c r="N1651" s="1">
        <v>13756.025799999999</v>
      </c>
      <c r="O1651" s="1">
        <v>33415.160000000003</v>
      </c>
      <c r="P1651" s="1">
        <v>28518.27</v>
      </c>
      <c r="Q1651" s="2">
        <f>-+Table1[[#This Row],[Current Record Count]]+Table1[[#This Row],[Adj Record Count]]</f>
        <v>6</v>
      </c>
      <c r="R1651" s="1">
        <f>+-Table1[[#This Row],[Current Total ADJUSTMENT_AMOUNT]]+Table1[[#This Row],[Adj Total ADJUSTMENT_AMOUNT]]</f>
        <v>38918.94</v>
      </c>
      <c r="S1651" s="1">
        <f>-Table1[[#This Row],[Current Total CHARGE_AMOUNT]]+Table1[[#This Row],[Adj Total CHARGE_AMOUNT]]</f>
        <v>42119.610000000015</v>
      </c>
      <c r="T1651" s="1">
        <f>+Table1[[#This Row],[Adj Total TOTAL_COST]]-Table1[[#This Row],[Current Total TOTAL_COST]]</f>
        <v>6888.2848999999997</v>
      </c>
      <c r="U1651" s="1">
        <f>+Table1[[#This Row],[Adj Total CONTRIBUTION_MARGIN]]-Table1[[#This Row],[Current Total CONTRIBUTION_MARGIN]]</f>
        <v>-1050.7599999999948</v>
      </c>
      <c r="V1651" s="1">
        <f>+Table1[[#This Row],[Adj Total OPERATING_MARGIN]]-Table1[[#This Row],[Current Total OPERATING_MARGIN]]</f>
        <v>-3508.2999999999993</v>
      </c>
    </row>
    <row r="1652" spans="1:22" x14ac:dyDescent="0.3">
      <c r="A1652" t="s">
        <v>16</v>
      </c>
      <c r="B1652">
        <v>2021</v>
      </c>
      <c r="C1652" t="s">
        <v>67</v>
      </c>
      <c r="D1652" t="s">
        <v>67</v>
      </c>
      <c r="E1652" s="2">
        <v>3328</v>
      </c>
      <c r="F1652" s="1">
        <v>1034835.04</v>
      </c>
      <c r="G1652" s="1">
        <v>1382210.33</v>
      </c>
      <c r="H1652" s="1">
        <v>196828.44820000001</v>
      </c>
      <c r="I1652" s="1">
        <v>250347.66</v>
      </c>
      <c r="J1652" s="1">
        <v>195337.66</v>
      </c>
      <c r="K1652" s="2">
        <v>3310</v>
      </c>
      <c r="L1652" s="1">
        <v>982486.13</v>
      </c>
      <c r="M1652" s="1">
        <v>1318256.22</v>
      </c>
      <c r="N1652" s="1">
        <v>188575.92009999999</v>
      </c>
      <c r="O1652" s="1">
        <v>244278.87</v>
      </c>
      <c r="P1652" s="1">
        <v>191830</v>
      </c>
      <c r="Q1652" s="2">
        <f>-+Table1[[#This Row],[Current Record Count]]+Table1[[#This Row],[Adj Record Count]]</f>
        <v>-18</v>
      </c>
      <c r="R1652" s="1">
        <f>+-Table1[[#This Row],[Current Total ADJUSTMENT_AMOUNT]]+Table1[[#This Row],[Adj Total ADJUSTMENT_AMOUNT]]</f>
        <v>-52348.910000000033</v>
      </c>
      <c r="S1652" s="1">
        <f>-Table1[[#This Row],[Current Total CHARGE_AMOUNT]]+Table1[[#This Row],[Adj Total CHARGE_AMOUNT]]</f>
        <v>-63954.110000000102</v>
      </c>
      <c r="T1652" s="1">
        <f>+Table1[[#This Row],[Adj Total TOTAL_COST]]-Table1[[#This Row],[Current Total TOTAL_COST]]</f>
        <v>-8252.528100000025</v>
      </c>
      <c r="U1652" s="1">
        <f>+Table1[[#This Row],[Adj Total CONTRIBUTION_MARGIN]]-Table1[[#This Row],[Current Total CONTRIBUTION_MARGIN]]</f>
        <v>-6068.7900000000081</v>
      </c>
      <c r="V1652" s="1">
        <f>+Table1[[#This Row],[Adj Total OPERATING_MARGIN]]-Table1[[#This Row],[Current Total OPERATING_MARGIN]]</f>
        <v>-3507.6600000000035</v>
      </c>
    </row>
    <row r="1653" spans="1:22" x14ac:dyDescent="0.3">
      <c r="A1653" t="s">
        <v>81</v>
      </c>
      <c r="B1653">
        <v>2022</v>
      </c>
      <c r="C1653" t="s">
        <v>29</v>
      </c>
      <c r="D1653" t="s">
        <v>38</v>
      </c>
      <c r="E1653" s="2">
        <v>74</v>
      </c>
      <c r="F1653" s="1">
        <v>18979.7</v>
      </c>
      <c r="G1653" s="1">
        <v>23408</v>
      </c>
      <c r="H1653" s="1">
        <v>42279.321600000003</v>
      </c>
      <c r="I1653" s="1">
        <v>7476.76</v>
      </c>
      <c r="J1653" s="1">
        <v>-10314.1</v>
      </c>
      <c r="K1653" s="2">
        <v>199</v>
      </c>
      <c r="L1653" s="1">
        <v>778265.65</v>
      </c>
      <c r="M1653" s="1">
        <v>1263907.06</v>
      </c>
      <c r="N1653" s="1">
        <v>543714.26060000004</v>
      </c>
      <c r="O1653" s="1">
        <v>152075.47</v>
      </c>
      <c r="P1653" s="1">
        <v>-13817.36</v>
      </c>
      <c r="Q1653" s="2">
        <f>-+Table1[[#This Row],[Current Record Count]]+Table1[[#This Row],[Adj Record Count]]</f>
        <v>125</v>
      </c>
      <c r="R1653" s="1">
        <f>+-Table1[[#This Row],[Current Total ADJUSTMENT_AMOUNT]]+Table1[[#This Row],[Adj Total ADJUSTMENT_AMOUNT]]</f>
        <v>759285.95000000007</v>
      </c>
      <c r="S1653" s="1">
        <f>-Table1[[#This Row],[Current Total CHARGE_AMOUNT]]+Table1[[#This Row],[Adj Total CHARGE_AMOUNT]]</f>
        <v>1240499.06</v>
      </c>
      <c r="T1653" s="1">
        <f>+Table1[[#This Row],[Adj Total TOTAL_COST]]-Table1[[#This Row],[Current Total TOTAL_COST]]</f>
        <v>501434.93900000001</v>
      </c>
      <c r="U1653" s="1">
        <f>+Table1[[#This Row],[Adj Total CONTRIBUTION_MARGIN]]-Table1[[#This Row],[Current Total CONTRIBUTION_MARGIN]]</f>
        <v>144598.71</v>
      </c>
      <c r="V1653" s="1">
        <f>+Table1[[#This Row],[Adj Total OPERATING_MARGIN]]-Table1[[#This Row],[Current Total OPERATING_MARGIN]]</f>
        <v>-3503.26</v>
      </c>
    </row>
    <row r="1654" spans="1:22" x14ac:dyDescent="0.3">
      <c r="A1654" t="s">
        <v>82</v>
      </c>
      <c r="B1654">
        <v>2021</v>
      </c>
      <c r="C1654" t="s">
        <v>17</v>
      </c>
      <c r="D1654" t="s">
        <v>79</v>
      </c>
      <c r="E1654" s="2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2">
        <v>1</v>
      </c>
      <c r="L1654" s="1">
        <v>16997.07</v>
      </c>
      <c r="M1654" s="1">
        <v>17264.240000000002</v>
      </c>
      <c r="N1654" s="1">
        <v>3751.9810000000002</v>
      </c>
      <c r="O1654" s="1">
        <v>-2619.48</v>
      </c>
      <c r="P1654" s="1">
        <v>-3484.81</v>
      </c>
      <c r="Q1654" s="2">
        <f>-+Table1[[#This Row],[Current Record Count]]+Table1[[#This Row],[Adj Record Count]]</f>
        <v>1</v>
      </c>
      <c r="R1654" s="1">
        <f>+-Table1[[#This Row],[Current Total ADJUSTMENT_AMOUNT]]+Table1[[#This Row],[Adj Total ADJUSTMENT_AMOUNT]]</f>
        <v>16997.07</v>
      </c>
      <c r="S1654" s="1">
        <f>-Table1[[#This Row],[Current Total CHARGE_AMOUNT]]+Table1[[#This Row],[Adj Total CHARGE_AMOUNT]]</f>
        <v>17264.240000000002</v>
      </c>
      <c r="T1654" s="1">
        <f>+Table1[[#This Row],[Adj Total TOTAL_COST]]-Table1[[#This Row],[Current Total TOTAL_COST]]</f>
        <v>3751.9810000000002</v>
      </c>
      <c r="U1654" s="1">
        <f>+Table1[[#This Row],[Adj Total CONTRIBUTION_MARGIN]]-Table1[[#This Row],[Current Total CONTRIBUTION_MARGIN]]</f>
        <v>-2619.48</v>
      </c>
      <c r="V1654" s="1">
        <f>+Table1[[#This Row],[Adj Total OPERATING_MARGIN]]-Table1[[#This Row],[Current Total OPERATING_MARGIN]]</f>
        <v>-3484.81</v>
      </c>
    </row>
    <row r="1655" spans="1:22" x14ac:dyDescent="0.3">
      <c r="A1655" t="s">
        <v>22</v>
      </c>
      <c r="B1655">
        <v>2025</v>
      </c>
      <c r="C1655" t="s">
        <v>23</v>
      </c>
      <c r="D1655" t="s">
        <v>40</v>
      </c>
      <c r="E1655" s="2">
        <v>2322</v>
      </c>
      <c r="F1655" s="1">
        <v>1342426.17</v>
      </c>
      <c r="G1655" s="1">
        <v>1894338.47</v>
      </c>
      <c r="H1655" s="1">
        <v>613907.3726</v>
      </c>
      <c r="I1655" s="1">
        <v>104310.02</v>
      </c>
      <c r="J1655" s="1">
        <v>-102798.11</v>
      </c>
      <c r="K1655" s="2">
        <v>2260</v>
      </c>
      <c r="L1655" s="1">
        <v>1232248.3600000001</v>
      </c>
      <c r="M1655" s="1">
        <v>1735895.67</v>
      </c>
      <c r="N1655" s="1">
        <v>579789.25049999997</v>
      </c>
      <c r="O1655" s="1">
        <v>89939.36</v>
      </c>
      <c r="P1655" s="1">
        <v>-106270.86</v>
      </c>
      <c r="Q1655" s="2">
        <f>-+Table1[[#This Row],[Current Record Count]]+Table1[[#This Row],[Adj Record Count]]</f>
        <v>-62</v>
      </c>
      <c r="R1655" s="1">
        <f>+-Table1[[#This Row],[Current Total ADJUSTMENT_AMOUNT]]+Table1[[#This Row],[Adj Total ADJUSTMENT_AMOUNT]]</f>
        <v>-110177.80999999982</v>
      </c>
      <c r="S1655" s="1">
        <f>-Table1[[#This Row],[Current Total CHARGE_AMOUNT]]+Table1[[#This Row],[Adj Total CHARGE_AMOUNT]]</f>
        <v>-158442.80000000005</v>
      </c>
      <c r="T1655" s="1">
        <f>+Table1[[#This Row],[Adj Total TOTAL_COST]]-Table1[[#This Row],[Current Total TOTAL_COST]]</f>
        <v>-34118.122100000037</v>
      </c>
      <c r="U1655" s="1">
        <f>+Table1[[#This Row],[Adj Total CONTRIBUTION_MARGIN]]-Table1[[#This Row],[Current Total CONTRIBUTION_MARGIN]]</f>
        <v>-14370.660000000003</v>
      </c>
      <c r="V1655" s="1">
        <f>+Table1[[#This Row],[Adj Total OPERATING_MARGIN]]-Table1[[#This Row],[Current Total OPERATING_MARGIN]]</f>
        <v>-3472.75</v>
      </c>
    </row>
    <row r="1656" spans="1:22" x14ac:dyDescent="0.3">
      <c r="A1656" t="s">
        <v>78</v>
      </c>
      <c r="B1656">
        <v>2023</v>
      </c>
      <c r="C1656" t="s">
        <v>20</v>
      </c>
      <c r="D1656" t="s">
        <v>49</v>
      </c>
      <c r="E1656" s="2">
        <v>30</v>
      </c>
      <c r="F1656" s="1">
        <v>59423</v>
      </c>
      <c r="G1656" s="1">
        <v>111918.63</v>
      </c>
      <c r="H1656" s="1">
        <v>36520.0412</v>
      </c>
      <c r="I1656" s="1">
        <v>31685.62</v>
      </c>
      <c r="J1656" s="1">
        <v>21558.84</v>
      </c>
      <c r="K1656" s="2">
        <v>26</v>
      </c>
      <c r="L1656" s="1">
        <v>36339.5</v>
      </c>
      <c r="M1656" s="1">
        <v>76284.38</v>
      </c>
      <c r="N1656" s="1">
        <v>27443.685300000001</v>
      </c>
      <c r="O1656" s="1">
        <v>26050.17</v>
      </c>
      <c r="P1656" s="1">
        <v>18095.93</v>
      </c>
      <c r="Q1656" s="2">
        <f>-+Table1[[#This Row],[Current Record Count]]+Table1[[#This Row],[Adj Record Count]]</f>
        <v>-4</v>
      </c>
      <c r="R1656" s="1">
        <f>+-Table1[[#This Row],[Current Total ADJUSTMENT_AMOUNT]]+Table1[[#This Row],[Adj Total ADJUSTMENT_AMOUNT]]</f>
        <v>-23083.5</v>
      </c>
      <c r="S1656" s="1">
        <f>-Table1[[#This Row],[Current Total CHARGE_AMOUNT]]+Table1[[#This Row],[Adj Total CHARGE_AMOUNT]]</f>
        <v>-35634.25</v>
      </c>
      <c r="T1656" s="1">
        <f>+Table1[[#This Row],[Adj Total TOTAL_COST]]-Table1[[#This Row],[Current Total TOTAL_COST]]</f>
        <v>-9076.3558999999987</v>
      </c>
      <c r="U1656" s="1">
        <f>+Table1[[#This Row],[Adj Total CONTRIBUTION_MARGIN]]-Table1[[#This Row],[Current Total CONTRIBUTION_MARGIN]]</f>
        <v>-5635.4500000000007</v>
      </c>
      <c r="V1656" s="1">
        <f>+Table1[[#This Row],[Adj Total OPERATING_MARGIN]]-Table1[[#This Row],[Current Total OPERATING_MARGIN]]</f>
        <v>-3462.91</v>
      </c>
    </row>
    <row r="1657" spans="1:22" x14ac:dyDescent="0.3">
      <c r="A1657" t="s">
        <v>35</v>
      </c>
      <c r="B1657">
        <v>2020</v>
      </c>
      <c r="C1657" t="s">
        <v>20</v>
      </c>
      <c r="D1657" t="s">
        <v>70</v>
      </c>
      <c r="E1657" s="2">
        <v>27</v>
      </c>
      <c r="F1657" s="1">
        <v>88433.87</v>
      </c>
      <c r="G1657" s="1">
        <v>155555.35</v>
      </c>
      <c r="H1657" s="1">
        <v>64702.3217</v>
      </c>
      <c r="I1657" s="1">
        <v>24106.35</v>
      </c>
      <c r="J1657" s="1">
        <v>3425.48</v>
      </c>
      <c r="K1657" s="2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2">
        <f>-+Table1[[#This Row],[Current Record Count]]+Table1[[#This Row],[Adj Record Count]]</f>
        <v>-27</v>
      </c>
      <c r="R1657" s="1">
        <f>+-Table1[[#This Row],[Current Total ADJUSTMENT_AMOUNT]]+Table1[[#This Row],[Adj Total ADJUSTMENT_AMOUNT]]</f>
        <v>-88433.87</v>
      </c>
      <c r="S1657" s="1">
        <f>-Table1[[#This Row],[Current Total CHARGE_AMOUNT]]+Table1[[#This Row],[Adj Total CHARGE_AMOUNT]]</f>
        <v>-155555.35</v>
      </c>
      <c r="T1657" s="1">
        <f>+Table1[[#This Row],[Adj Total TOTAL_COST]]-Table1[[#This Row],[Current Total TOTAL_COST]]</f>
        <v>-64702.3217</v>
      </c>
      <c r="U1657" s="1">
        <f>+Table1[[#This Row],[Adj Total CONTRIBUTION_MARGIN]]-Table1[[#This Row],[Current Total CONTRIBUTION_MARGIN]]</f>
        <v>-24106.35</v>
      </c>
      <c r="V1657" s="1">
        <f>+Table1[[#This Row],[Adj Total OPERATING_MARGIN]]-Table1[[#This Row],[Current Total OPERATING_MARGIN]]</f>
        <v>-3425.48</v>
      </c>
    </row>
    <row r="1658" spans="1:22" x14ac:dyDescent="0.3">
      <c r="A1658" t="s">
        <v>35</v>
      </c>
      <c r="B1658">
        <v>2020</v>
      </c>
      <c r="C1658" t="s">
        <v>17</v>
      </c>
      <c r="D1658" t="s">
        <v>18</v>
      </c>
      <c r="E1658" s="2">
        <v>104</v>
      </c>
      <c r="F1658" s="1">
        <v>76633.929999999993</v>
      </c>
      <c r="G1658" s="1">
        <v>110977.69</v>
      </c>
      <c r="H1658" s="1">
        <v>21282.430700000001</v>
      </c>
      <c r="I1658" s="1">
        <v>20425.849999999999</v>
      </c>
      <c r="J1658" s="1">
        <v>13409.11</v>
      </c>
      <c r="K1658" s="2">
        <v>96</v>
      </c>
      <c r="L1658" s="1">
        <v>45043</v>
      </c>
      <c r="M1658" s="1">
        <v>67468.539999999994</v>
      </c>
      <c r="N1658" s="1">
        <v>12898.974899999999</v>
      </c>
      <c r="O1658" s="1">
        <v>14217.86</v>
      </c>
      <c r="P1658" s="1">
        <v>9983.66</v>
      </c>
      <c r="Q1658" s="2">
        <f>-+Table1[[#This Row],[Current Record Count]]+Table1[[#This Row],[Adj Record Count]]</f>
        <v>-8</v>
      </c>
      <c r="R1658" s="1">
        <f>+-Table1[[#This Row],[Current Total ADJUSTMENT_AMOUNT]]+Table1[[#This Row],[Adj Total ADJUSTMENT_AMOUNT]]</f>
        <v>-31590.929999999993</v>
      </c>
      <c r="S1658" s="1">
        <f>-Table1[[#This Row],[Current Total CHARGE_AMOUNT]]+Table1[[#This Row],[Adj Total CHARGE_AMOUNT]]</f>
        <v>-43509.150000000009</v>
      </c>
      <c r="T1658" s="1">
        <f>+Table1[[#This Row],[Adj Total TOTAL_COST]]-Table1[[#This Row],[Current Total TOTAL_COST]]</f>
        <v>-8383.4558000000015</v>
      </c>
      <c r="U1658" s="1">
        <f>+Table1[[#This Row],[Adj Total CONTRIBUTION_MARGIN]]-Table1[[#This Row],[Current Total CONTRIBUTION_MARGIN]]</f>
        <v>-6207.989999999998</v>
      </c>
      <c r="V1658" s="1">
        <f>+Table1[[#This Row],[Adj Total OPERATING_MARGIN]]-Table1[[#This Row],[Current Total OPERATING_MARGIN]]</f>
        <v>-3425.4500000000007</v>
      </c>
    </row>
    <row r="1659" spans="1:22" x14ac:dyDescent="0.3">
      <c r="A1659" t="s">
        <v>39</v>
      </c>
      <c r="B1659">
        <v>2025</v>
      </c>
      <c r="C1659" t="s">
        <v>17</v>
      </c>
      <c r="D1659" t="s">
        <v>107</v>
      </c>
      <c r="E1659" s="2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2">
        <v>3</v>
      </c>
      <c r="L1659" s="1">
        <v>23930.07</v>
      </c>
      <c r="M1659" s="1">
        <v>26084.05</v>
      </c>
      <c r="N1659" s="1">
        <v>5694.2776000000003</v>
      </c>
      <c r="O1659" s="1">
        <v>-1847.96</v>
      </c>
      <c r="P1659" s="1">
        <v>-3422.39</v>
      </c>
      <c r="Q1659" s="2">
        <f>-+Table1[[#This Row],[Current Record Count]]+Table1[[#This Row],[Adj Record Count]]</f>
        <v>3</v>
      </c>
      <c r="R1659" s="1">
        <f>+-Table1[[#This Row],[Current Total ADJUSTMENT_AMOUNT]]+Table1[[#This Row],[Adj Total ADJUSTMENT_AMOUNT]]</f>
        <v>23930.07</v>
      </c>
      <c r="S1659" s="1">
        <f>-Table1[[#This Row],[Current Total CHARGE_AMOUNT]]+Table1[[#This Row],[Adj Total CHARGE_AMOUNT]]</f>
        <v>26084.05</v>
      </c>
      <c r="T1659" s="1">
        <f>+Table1[[#This Row],[Adj Total TOTAL_COST]]-Table1[[#This Row],[Current Total TOTAL_COST]]</f>
        <v>5694.2776000000003</v>
      </c>
      <c r="U1659" s="1">
        <f>+Table1[[#This Row],[Adj Total CONTRIBUTION_MARGIN]]-Table1[[#This Row],[Current Total CONTRIBUTION_MARGIN]]</f>
        <v>-1847.96</v>
      </c>
      <c r="V1659" s="1">
        <f>+Table1[[#This Row],[Adj Total OPERATING_MARGIN]]-Table1[[#This Row],[Current Total OPERATING_MARGIN]]</f>
        <v>-3422.39</v>
      </c>
    </row>
    <row r="1660" spans="1:22" x14ac:dyDescent="0.3">
      <c r="A1660" t="s">
        <v>39</v>
      </c>
      <c r="B1660">
        <v>2025</v>
      </c>
      <c r="C1660" t="s">
        <v>20</v>
      </c>
      <c r="D1660" t="s">
        <v>49</v>
      </c>
      <c r="E1660" s="2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2">
        <v>4</v>
      </c>
      <c r="L1660" s="1">
        <v>99705.4</v>
      </c>
      <c r="M1660" s="1">
        <v>131126.54</v>
      </c>
      <c r="N1660" s="1">
        <v>34951.294800000003</v>
      </c>
      <c r="O1660" s="1">
        <v>5629.01</v>
      </c>
      <c r="P1660" s="1">
        <v>-3410.68</v>
      </c>
      <c r="Q1660" s="2">
        <f>-+Table1[[#This Row],[Current Record Count]]+Table1[[#This Row],[Adj Record Count]]</f>
        <v>4</v>
      </c>
      <c r="R1660" s="1">
        <f>+-Table1[[#This Row],[Current Total ADJUSTMENT_AMOUNT]]+Table1[[#This Row],[Adj Total ADJUSTMENT_AMOUNT]]</f>
        <v>99705.4</v>
      </c>
      <c r="S1660" s="1">
        <f>-Table1[[#This Row],[Current Total CHARGE_AMOUNT]]+Table1[[#This Row],[Adj Total CHARGE_AMOUNT]]</f>
        <v>131126.54</v>
      </c>
      <c r="T1660" s="1">
        <f>+Table1[[#This Row],[Adj Total TOTAL_COST]]-Table1[[#This Row],[Current Total TOTAL_COST]]</f>
        <v>34951.294800000003</v>
      </c>
      <c r="U1660" s="1">
        <f>+Table1[[#This Row],[Adj Total CONTRIBUTION_MARGIN]]-Table1[[#This Row],[Current Total CONTRIBUTION_MARGIN]]</f>
        <v>5629.01</v>
      </c>
      <c r="V1660" s="1">
        <f>+Table1[[#This Row],[Adj Total OPERATING_MARGIN]]-Table1[[#This Row],[Current Total OPERATING_MARGIN]]</f>
        <v>-3410.68</v>
      </c>
    </row>
    <row r="1661" spans="1:22" x14ac:dyDescent="0.3">
      <c r="A1661" t="s">
        <v>35</v>
      </c>
      <c r="B1661">
        <v>2020</v>
      </c>
      <c r="C1661" t="s">
        <v>20</v>
      </c>
      <c r="D1661" t="s">
        <v>76</v>
      </c>
      <c r="E1661" s="2">
        <v>2</v>
      </c>
      <c r="F1661" s="1">
        <v>6595.82</v>
      </c>
      <c r="G1661" s="1">
        <v>15460.97</v>
      </c>
      <c r="H1661" s="1">
        <v>5460.5280000000002</v>
      </c>
      <c r="I1661" s="1">
        <v>4396.4799999999996</v>
      </c>
      <c r="J1661" s="1">
        <v>3404.62</v>
      </c>
      <c r="K1661" s="2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2">
        <f>-+Table1[[#This Row],[Current Record Count]]+Table1[[#This Row],[Adj Record Count]]</f>
        <v>-2</v>
      </c>
      <c r="R1661" s="1">
        <f>+-Table1[[#This Row],[Current Total ADJUSTMENT_AMOUNT]]+Table1[[#This Row],[Adj Total ADJUSTMENT_AMOUNT]]</f>
        <v>-6595.82</v>
      </c>
      <c r="S1661" s="1">
        <f>-Table1[[#This Row],[Current Total CHARGE_AMOUNT]]+Table1[[#This Row],[Adj Total CHARGE_AMOUNT]]</f>
        <v>-15460.97</v>
      </c>
      <c r="T1661" s="1">
        <f>+Table1[[#This Row],[Adj Total TOTAL_COST]]-Table1[[#This Row],[Current Total TOTAL_COST]]</f>
        <v>-5460.5280000000002</v>
      </c>
      <c r="U1661" s="1">
        <f>+Table1[[#This Row],[Adj Total CONTRIBUTION_MARGIN]]-Table1[[#This Row],[Current Total CONTRIBUTION_MARGIN]]</f>
        <v>-4396.4799999999996</v>
      </c>
      <c r="V1661" s="1">
        <f>+Table1[[#This Row],[Adj Total OPERATING_MARGIN]]-Table1[[#This Row],[Current Total OPERATING_MARGIN]]</f>
        <v>-3404.62</v>
      </c>
    </row>
    <row r="1662" spans="1:22" x14ac:dyDescent="0.3">
      <c r="A1662" t="s">
        <v>81</v>
      </c>
      <c r="B1662">
        <v>2024</v>
      </c>
      <c r="C1662" t="s">
        <v>17</v>
      </c>
      <c r="D1662" t="s">
        <v>91</v>
      </c>
      <c r="E1662" s="2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2">
        <v>1</v>
      </c>
      <c r="L1662" s="1">
        <v>30213.34</v>
      </c>
      <c r="M1662" s="1">
        <v>37899.589999999997</v>
      </c>
      <c r="N1662" s="1">
        <v>11090.3778</v>
      </c>
      <c r="O1662" s="1">
        <v>-2213.2600000000002</v>
      </c>
      <c r="P1662" s="1">
        <v>-3404.13</v>
      </c>
      <c r="Q1662" s="2">
        <f>-+Table1[[#This Row],[Current Record Count]]+Table1[[#This Row],[Adj Record Count]]</f>
        <v>1</v>
      </c>
      <c r="R1662" s="1">
        <f>+-Table1[[#This Row],[Current Total ADJUSTMENT_AMOUNT]]+Table1[[#This Row],[Adj Total ADJUSTMENT_AMOUNT]]</f>
        <v>30213.34</v>
      </c>
      <c r="S1662" s="1">
        <f>-Table1[[#This Row],[Current Total CHARGE_AMOUNT]]+Table1[[#This Row],[Adj Total CHARGE_AMOUNT]]</f>
        <v>37899.589999999997</v>
      </c>
      <c r="T1662" s="1">
        <f>+Table1[[#This Row],[Adj Total TOTAL_COST]]-Table1[[#This Row],[Current Total TOTAL_COST]]</f>
        <v>11090.3778</v>
      </c>
      <c r="U1662" s="1">
        <f>+Table1[[#This Row],[Adj Total CONTRIBUTION_MARGIN]]-Table1[[#This Row],[Current Total CONTRIBUTION_MARGIN]]</f>
        <v>-2213.2600000000002</v>
      </c>
      <c r="V1662" s="1">
        <f>+Table1[[#This Row],[Adj Total OPERATING_MARGIN]]-Table1[[#This Row],[Current Total OPERATING_MARGIN]]</f>
        <v>-3404.13</v>
      </c>
    </row>
    <row r="1663" spans="1:22" x14ac:dyDescent="0.3">
      <c r="A1663" t="s">
        <v>81</v>
      </c>
      <c r="B1663">
        <v>2025</v>
      </c>
      <c r="C1663" t="s">
        <v>28</v>
      </c>
      <c r="D1663" t="s">
        <v>28</v>
      </c>
      <c r="E1663" s="2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2">
        <v>9</v>
      </c>
      <c r="L1663" s="1">
        <v>46106.52</v>
      </c>
      <c r="M1663" s="1">
        <v>59268.98</v>
      </c>
      <c r="N1663" s="1">
        <v>14954.0239</v>
      </c>
      <c r="O1663" s="1">
        <v>-1191.48</v>
      </c>
      <c r="P1663" s="1">
        <v>-3390.94</v>
      </c>
      <c r="Q1663" s="2">
        <f>-+Table1[[#This Row],[Current Record Count]]+Table1[[#This Row],[Adj Record Count]]</f>
        <v>9</v>
      </c>
      <c r="R1663" s="1">
        <f>+-Table1[[#This Row],[Current Total ADJUSTMENT_AMOUNT]]+Table1[[#This Row],[Adj Total ADJUSTMENT_AMOUNT]]</f>
        <v>46106.52</v>
      </c>
      <c r="S1663" s="1">
        <f>-Table1[[#This Row],[Current Total CHARGE_AMOUNT]]+Table1[[#This Row],[Adj Total CHARGE_AMOUNT]]</f>
        <v>59268.98</v>
      </c>
      <c r="T1663" s="1">
        <f>+Table1[[#This Row],[Adj Total TOTAL_COST]]-Table1[[#This Row],[Current Total TOTAL_COST]]</f>
        <v>14954.0239</v>
      </c>
      <c r="U1663" s="1">
        <f>+Table1[[#This Row],[Adj Total CONTRIBUTION_MARGIN]]-Table1[[#This Row],[Current Total CONTRIBUTION_MARGIN]]</f>
        <v>-1191.48</v>
      </c>
      <c r="V1663" s="1">
        <f>+Table1[[#This Row],[Adj Total OPERATING_MARGIN]]-Table1[[#This Row],[Current Total OPERATING_MARGIN]]</f>
        <v>-3390.94</v>
      </c>
    </row>
    <row r="1664" spans="1:22" x14ac:dyDescent="0.3">
      <c r="A1664" t="s">
        <v>33</v>
      </c>
      <c r="B1664">
        <v>2023</v>
      </c>
      <c r="C1664" t="s">
        <v>47</v>
      </c>
      <c r="D1664" t="s">
        <v>48</v>
      </c>
      <c r="E1664" s="2">
        <v>1</v>
      </c>
      <c r="F1664" s="1">
        <v>29631.9</v>
      </c>
      <c r="G1664" s="1">
        <v>32486.62</v>
      </c>
      <c r="H1664" s="1">
        <v>3742.3506000000002</v>
      </c>
      <c r="I1664" s="1">
        <v>4440.51</v>
      </c>
      <c r="J1664" s="1">
        <v>3374.73</v>
      </c>
      <c r="K1664" s="2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2">
        <f>-+Table1[[#This Row],[Current Record Count]]+Table1[[#This Row],[Adj Record Count]]</f>
        <v>-1</v>
      </c>
      <c r="R1664" s="1">
        <f>+-Table1[[#This Row],[Current Total ADJUSTMENT_AMOUNT]]+Table1[[#This Row],[Adj Total ADJUSTMENT_AMOUNT]]</f>
        <v>-29631.9</v>
      </c>
      <c r="S1664" s="1">
        <f>-Table1[[#This Row],[Current Total CHARGE_AMOUNT]]+Table1[[#This Row],[Adj Total CHARGE_AMOUNT]]</f>
        <v>-32486.62</v>
      </c>
      <c r="T1664" s="1">
        <f>+Table1[[#This Row],[Adj Total TOTAL_COST]]-Table1[[#This Row],[Current Total TOTAL_COST]]</f>
        <v>-3742.3506000000002</v>
      </c>
      <c r="U1664" s="1">
        <f>+Table1[[#This Row],[Adj Total CONTRIBUTION_MARGIN]]-Table1[[#This Row],[Current Total CONTRIBUTION_MARGIN]]</f>
        <v>-4440.51</v>
      </c>
      <c r="V1664" s="1">
        <f>+Table1[[#This Row],[Adj Total OPERATING_MARGIN]]-Table1[[#This Row],[Current Total OPERATING_MARGIN]]</f>
        <v>-3374.73</v>
      </c>
    </row>
    <row r="1665" spans="1:22" x14ac:dyDescent="0.3">
      <c r="A1665" t="s">
        <v>31</v>
      </c>
      <c r="B1665">
        <v>2020</v>
      </c>
      <c r="C1665" t="s">
        <v>17</v>
      </c>
      <c r="D1665" t="s">
        <v>86</v>
      </c>
      <c r="E1665" s="2">
        <v>8</v>
      </c>
      <c r="F1665" s="1">
        <v>70883.240000000005</v>
      </c>
      <c r="G1665" s="1">
        <v>86785.86</v>
      </c>
      <c r="H1665" s="1">
        <v>12915.350399999999</v>
      </c>
      <c r="I1665" s="1">
        <v>7364.08</v>
      </c>
      <c r="J1665" s="1">
        <v>2988.36</v>
      </c>
      <c r="K1665" s="2">
        <v>2</v>
      </c>
      <c r="L1665" s="1">
        <v>8989.93</v>
      </c>
      <c r="M1665" s="1">
        <v>11084.26</v>
      </c>
      <c r="N1665" s="1">
        <v>2461.3471</v>
      </c>
      <c r="O1665" s="1">
        <v>583.41</v>
      </c>
      <c r="P1665" s="1">
        <v>-367.02</v>
      </c>
      <c r="Q1665" s="2">
        <f>-+Table1[[#This Row],[Current Record Count]]+Table1[[#This Row],[Adj Record Count]]</f>
        <v>-6</v>
      </c>
      <c r="R1665" s="1">
        <f>+-Table1[[#This Row],[Current Total ADJUSTMENT_AMOUNT]]+Table1[[#This Row],[Adj Total ADJUSTMENT_AMOUNT]]</f>
        <v>-61893.310000000005</v>
      </c>
      <c r="S1665" s="1">
        <f>-Table1[[#This Row],[Current Total CHARGE_AMOUNT]]+Table1[[#This Row],[Adj Total CHARGE_AMOUNT]]</f>
        <v>-75701.600000000006</v>
      </c>
      <c r="T1665" s="1">
        <f>+Table1[[#This Row],[Adj Total TOTAL_COST]]-Table1[[#This Row],[Current Total TOTAL_COST]]</f>
        <v>-10454.0033</v>
      </c>
      <c r="U1665" s="1">
        <f>+Table1[[#This Row],[Adj Total CONTRIBUTION_MARGIN]]-Table1[[#This Row],[Current Total CONTRIBUTION_MARGIN]]</f>
        <v>-6780.67</v>
      </c>
      <c r="V1665" s="1">
        <f>+Table1[[#This Row],[Adj Total OPERATING_MARGIN]]-Table1[[#This Row],[Current Total OPERATING_MARGIN]]</f>
        <v>-3355.38</v>
      </c>
    </row>
    <row r="1666" spans="1:22" x14ac:dyDescent="0.3">
      <c r="A1666" t="s">
        <v>35</v>
      </c>
      <c r="B1666">
        <v>2020</v>
      </c>
      <c r="C1666" t="s">
        <v>67</v>
      </c>
      <c r="D1666" t="s">
        <v>67</v>
      </c>
      <c r="E1666" s="2">
        <v>15</v>
      </c>
      <c r="F1666" s="1">
        <v>29148.27</v>
      </c>
      <c r="G1666" s="1">
        <v>42073.43</v>
      </c>
      <c r="H1666" s="1">
        <v>8904.2466000000004</v>
      </c>
      <c r="I1666" s="1">
        <v>6875.82</v>
      </c>
      <c r="J1666" s="1">
        <v>4307.8</v>
      </c>
      <c r="K1666" s="2">
        <v>9</v>
      </c>
      <c r="L1666" s="1">
        <v>2639.71</v>
      </c>
      <c r="M1666" s="1">
        <v>4120</v>
      </c>
      <c r="N1666" s="1">
        <v>862.15899999999999</v>
      </c>
      <c r="O1666" s="1">
        <v>1249.48</v>
      </c>
      <c r="P1666" s="1">
        <v>967.88</v>
      </c>
      <c r="Q1666" s="2">
        <f>-+Table1[[#This Row],[Current Record Count]]+Table1[[#This Row],[Adj Record Count]]</f>
        <v>-6</v>
      </c>
      <c r="R1666" s="1">
        <f>+-Table1[[#This Row],[Current Total ADJUSTMENT_AMOUNT]]+Table1[[#This Row],[Adj Total ADJUSTMENT_AMOUNT]]</f>
        <v>-26508.560000000001</v>
      </c>
      <c r="S1666" s="1">
        <f>-Table1[[#This Row],[Current Total CHARGE_AMOUNT]]+Table1[[#This Row],[Adj Total CHARGE_AMOUNT]]</f>
        <v>-37953.43</v>
      </c>
      <c r="T1666" s="1">
        <f>+Table1[[#This Row],[Adj Total TOTAL_COST]]-Table1[[#This Row],[Current Total TOTAL_COST]]</f>
        <v>-8042.0876000000007</v>
      </c>
      <c r="U1666" s="1">
        <f>+Table1[[#This Row],[Adj Total CONTRIBUTION_MARGIN]]-Table1[[#This Row],[Current Total CONTRIBUTION_MARGIN]]</f>
        <v>-5626.34</v>
      </c>
      <c r="V1666" s="1">
        <f>+Table1[[#This Row],[Adj Total OPERATING_MARGIN]]-Table1[[#This Row],[Current Total OPERATING_MARGIN]]</f>
        <v>-3339.92</v>
      </c>
    </row>
    <row r="1667" spans="1:22" x14ac:dyDescent="0.3">
      <c r="A1667" t="s">
        <v>35</v>
      </c>
      <c r="B1667">
        <v>2022</v>
      </c>
      <c r="C1667" t="s">
        <v>84</v>
      </c>
      <c r="D1667" t="s">
        <v>84</v>
      </c>
      <c r="E1667" s="2">
        <v>1</v>
      </c>
      <c r="F1667" s="1">
        <v>1021.66</v>
      </c>
      <c r="G1667" s="1">
        <v>4442</v>
      </c>
      <c r="H1667" s="1">
        <v>82.312700000000007</v>
      </c>
      <c r="I1667" s="1">
        <v>3354.49</v>
      </c>
      <c r="J1667" s="1">
        <v>3338.03</v>
      </c>
      <c r="K1667" s="2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2">
        <f>-+Table1[[#This Row],[Current Record Count]]+Table1[[#This Row],[Adj Record Count]]</f>
        <v>-1</v>
      </c>
      <c r="R1667" s="1">
        <f>+-Table1[[#This Row],[Current Total ADJUSTMENT_AMOUNT]]+Table1[[#This Row],[Adj Total ADJUSTMENT_AMOUNT]]</f>
        <v>-1021.66</v>
      </c>
      <c r="S1667" s="1">
        <f>-Table1[[#This Row],[Current Total CHARGE_AMOUNT]]+Table1[[#This Row],[Adj Total CHARGE_AMOUNT]]</f>
        <v>-4442</v>
      </c>
      <c r="T1667" s="1">
        <f>+Table1[[#This Row],[Adj Total TOTAL_COST]]-Table1[[#This Row],[Current Total TOTAL_COST]]</f>
        <v>-82.312700000000007</v>
      </c>
      <c r="U1667" s="1">
        <f>+Table1[[#This Row],[Adj Total CONTRIBUTION_MARGIN]]-Table1[[#This Row],[Current Total CONTRIBUTION_MARGIN]]</f>
        <v>-3354.49</v>
      </c>
      <c r="V1667" s="1">
        <f>+Table1[[#This Row],[Adj Total OPERATING_MARGIN]]-Table1[[#This Row],[Current Total OPERATING_MARGIN]]</f>
        <v>-3338.03</v>
      </c>
    </row>
    <row r="1668" spans="1:22" x14ac:dyDescent="0.3">
      <c r="A1668" t="s">
        <v>31</v>
      </c>
      <c r="B1668">
        <v>2025</v>
      </c>
      <c r="C1668" t="s">
        <v>23</v>
      </c>
      <c r="D1668" t="s">
        <v>83</v>
      </c>
      <c r="E1668" s="2">
        <v>2</v>
      </c>
      <c r="F1668" s="1">
        <v>8210.42</v>
      </c>
      <c r="G1668" s="1">
        <v>12362.6</v>
      </c>
      <c r="H1668" s="1">
        <v>683.5856</v>
      </c>
      <c r="I1668" s="1">
        <v>3507.73</v>
      </c>
      <c r="J1668" s="1">
        <v>3332.4</v>
      </c>
      <c r="K1668" s="2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2">
        <f>-+Table1[[#This Row],[Current Record Count]]+Table1[[#This Row],[Adj Record Count]]</f>
        <v>-2</v>
      </c>
      <c r="R1668" s="1">
        <f>+-Table1[[#This Row],[Current Total ADJUSTMENT_AMOUNT]]+Table1[[#This Row],[Adj Total ADJUSTMENT_AMOUNT]]</f>
        <v>-8210.42</v>
      </c>
      <c r="S1668" s="1">
        <f>-Table1[[#This Row],[Current Total CHARGE_AMOUNT]]+Table1[[#This Row],[Adj Total CHARGE_AMOUNT]]</f>
        <v>-12362.6</v>
      </c>
      <c r="T1668" s="1">
        <f>+Table1[[#This Row],[Adj Total TOTAL_COST]]-Table1[[#This Row],[Current Total TOTAL_COST]]</f>
        <v>-683.5856</v>
      </c>
      <c r="U1668" s="1">
        <f>+Table1[[#This Row],[Adj Total CONTRIBUTION_MARGIN]]-Table1[[#This Row],[Current Total CONTRIBUTION_MARGIN]]</f>
        <v>-3507.73</v>
      </c>
      <c r="V1668" s="1">
        <f>+Table1[[#This Row],[Adj Total OPERATING_MARGIN]]-Table1[[#This Row],[Current Total OPERATING_MARGIN]]</f>
        <v>-3332.4</v>
      </c>
    </row>
    <row r="1669" spans="1:22" x14ac:dyDescent="0.3">
      <c r="A1669" t="s">
        <v>82</v>
      </c>
      <c r="B1669">
        <v>2020</v>
      </c>
      <c r="C1669" t="s">
        <v>17</v>
      </c>
      <c r="D1669" t="s">
        <v>69</v>
      </c>
      <c r="E1669" s="2">
        <v>3</v>
      </c>
      <c r="F1669" s="1">
        <v>2491.9499999999998</v>
      </c>
      <c r="G1669" s="1">
        <v>4405.5200000000004</v>
      </c>
      <c r="H1669" s="1">
        <v>4375.3630000000003</v>
      </c>
      <c r="I1669" s="1">
        <v>-1397.22</v>
      </c>
      <c r="J1669" s="1">
        <v>-2475.4699999999998</v>
      </c>
      <c r="K1669" s="2">
        <v>6</v>
      </c>
      <c r="L1669" s="1">
        <v>7646.39</v>
      </c>
      <c r="M1669" s="1">
        <v>14586.89</v>
      </c>
      <c r="N1669" s="1">
        <v>12647.6196</v>
      </c>
      <c r="O1669" s="1">
        <v>-2605.64</v>
      </c>
      <c r="P1669" s="1">
        <v>-5787.53</v>
      </c>
      <c r="Q1669" s="2">
        <f>-+Table1[[#This Row],[Current Record Count]]+Table1[[#This Row],[Adj Record Count]]</f>
        <v>3</v>
      </c>
      <c r="R1669" s="1">
        <f>+-Table1[[#This Row],[Current Total ADJUSTMENT_AMOUNT]]+Table1[[#This Row],[Adj Total ADJUSTMENT_AMOUNT]]</f>
        <v>5154.4400000000005</v>
      </c>
      <c r="S1669" s="1">
        <f>-Table1[[#This Row],[Current Total CHARGE_AMOUNT]]+Table1[[#This Row],[Adj Total CHARGE_AMOUNT]]</f>
        <v>10181.369999999999</v>
      </c>
      <c r="T1669" s="1">
        <f>+Table1[[#This Row],[Adj Total TOTAL_COST]]-Table1[[#This Row],[Current Total TOTAL_COST]]</f>
        <v>8272.2566000000006</v>
      </c>
      <c r="U1669" s="1">
        <f>+Table1[[#This Row],[Adj Total CONTRIBUTION_MARGIN]]-Table1[[#This Row],[Current Total CONTRIBUTION_MARGIN]]</f>
        <v>-1208.4199999999998</v>
      </c>
      <c r="V1669" s="1">
        <f>+Table1[[#This Row],[Adj Total OPERATING_MARGIN]]-Table1[[#This Row],[Current Total OPERATING_MARGIN]]</f>
        <v>-3312.06</v>
      </c>
    </row>
    <row r="1670" spans="1:22" x14ac:dyDescent="0.3">
      <c r="A1670" t="s">
        <v>81</v>
      </c>
      <c r="B1670">
        <v>2022</v>
      </c>
      <c r="C1670" t="s">
        <v>20</v>
      </c>
      <c r="D1670" t="s">
        <v>89</v>
      </c>
      <c r="E1670" s="2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2">
        <v>22</v>
      </c>
      <c r="L1670" s="1">
        <v>153543.01999999999</v>
      </c>
      <c r="M1670" s="1">
        <v>180513.99</v>
      </c>
      <c r="N1670" s="1">
        <v>99477.423200000005</v>
      </c>
      <c r="O1670" s="1">
        <v>29576.31</v>
      </c>
      <c r="P1670" s="1">
        <v>-3302.35</v>
      </c>
      <c r="Q1670" s="2">
        <f>-+Table1[[#This Row],[Current Record Count]]+Table1[[#This Row],[Adj Record Count]]</f>
        <v>22</v>
      </c>
      <c r="R1670" s="1">
        <f>+-Table1[[#This Row],[Current Total ADJUSTMENT_AMOUNT]]+Table1[[#This Row],[Adj Total ADJUSTMENT_AMOUNT]]</f>
        <v>153543.01999999999</v>
      </c>
      <c r="S1670" s="1">
        <f>-Table1[[#This Row],[Current Total CHARGE_AMOUNT]]+Table1[[#This Row],[Adj Total CHARGE_AMOUNT]]</f>
        <v>180513.99</v>
      </c>
      <c r="T1670" s="1">
        <f>+Table1[[#This Row],[Adj Total TOTAL_COST]]-Table1[[#This Row],[Current Total TOTAL_COST]]</f>
        <v>99477.423200000005</v>
      </c>
      <c r="U1670" s="1">
        <f>+Table1[[#This Row],[Adj Total CONTRIBUTION_MARGIN]]-Table1[[#This Row],[Current Total CONTRIBUTION_MARGIN]]</f>
        <v>29576.31</v>
      </c>
      <c r="V1670" s="1">
        <f>+Table1[[#This Row],[Adj Total OPERATING_MARGIN]]-Table1[[#This Row],[Current Total OPERATING_MARGIN]]</f>
        <v>-3302.35</v>
      </c>
    </row>
    <row r="1671" spans="1:22" x14ac:dyDescent="0.3">
      <c r="A1671" t="s">
        <v>81</v>
      </c>
      <c r="B1671">
        <v>2023</v>
      </c>
      <c r="C1671" t="s">
        <v>20</v>
      </c>
      <c r="D1671" t="s">
        <v>103</v>
      </c>
      <c r="E1671" s="2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2">
        <v>3</v>
      </c>
      <c r="L1671" s="1">
        <v>54176.55</v>
      </c>
      <c r="M1671" s="1">
        <v>56044.35</v>
      </c>
      <c r="N1671" s="1">
        <v>6673.8224</v>
      </c>
      <c r="O1671" s="1">
        <v>-2385.7199999999998</v>
      </c>
      <c r="P1671" s="1">
        <v>-3300.76</v>
      </c>
      <c r="Q1671" s="2">
        <f>-+Table1[[#This Row],[Current Record Count]]+Table1[[#This Row],[Adj Record Count]]</f>
        <v>3</v>
      </c>
      <c r="R1671" s="1">
        <f>+-Table1[[#This Row],[Current Total ADJUSTMENT_AMOUNT]]+Table1[[#This Row],[Adj Total ADJUSTMENT_AMOUNT]]</f>
        <v>54176.55</v>
      </c>
      <c r="S1671" s="1">
        <f>-Table1[[#This Row],[Current Total CHARGE_AMOUNT]]+Table1[[#This Row],[Adj Total CHARGE_AMOUNT]]</f>
        <v>56044.35</v>
      </c>
      <c r="T1671" s="1">
        <f>+Table1[[#This Row],[Adj Total TOTAL_COST]]-Table1[[#This Row],[Current Total TOTAL_COST]]</f>
        <v>6673.8224</v>
      </c>
      <c r="U1671" s="1">
        <f>+Table1[[#This Row],[Adj Total CONTRIBUTION_MARGIN]]-Table1[[#This Row],[Current Total CONTRIBUTION_MARGIN]]</f>
        <v>-2385.7199999999998</v>
      </c>
      <c r="V1671" s="1">
        <f>+Table1[[#This Row],[Adj Total OPERATING_MARGIN]]-Table1[[#This Row],[Current Total OPERATING_MARGIN]]</f>
        <v>-3300.76</v>
      </c>
    </row>
    <row r="1672" spans="1:22" x14ac:dyDescent="0.3">
      <c r="A1672" t="s">
        <v>44</v>
      </c>
      <c r="B1672">
        <v>2023</v>
      </c>
      <c r="C1672" t="s">
        <v>46</v>
      </c>
      <c r="D1672" t="s">
        <v>46</v>
      </c>
      <c r="E1672" s="2">
        <v>21</v>
      </c>
      <c r="F1672" s="1">
        <v>75863.600000000006</v>
      </c>
      <c r="G1672" s="1">
        <v>83083.759999999995</v>
      </c>
      <c r="H1672" s="1">
        <v>29771.408599999999</v>
      </c>
      <c r="I1672" s="1">
        <v>3198.52</v>
      </c>
      <c r="J1672" s="1">
        <v>-1002.58</v>
      </c>
      <c r="K1672" s="2">
        <v>19</v>
      </c>
      <c r="L1672" s="1">
        <v>21815.67</v>
      </c>
      <c r="M1672" s="1">
        <v>28427.200000000001</v>
      </c>
      <c r="N1672" s="1">
        <v>12449.2428</v>
      </c>
      <c r="O1672" s="1">
        <v>-1835.62</v>
      </c>
      <c r="P1672" s="1">
        <v>-4293.8999999999996</v>
      </c>
      <c r="Q1672" s="2">
        <f>-+Table1[[#This Row],[Current Record Count]]+Table1[[#This Row],[Adj Record Count]]</f>
        <v>-2</v>
      </c>
      <c r="R1672" s="1">
        <f>+-Table1[[#This Row],[Current Total ADJUSTMENT_AMOUNT]]+Table1[[#This Row],[Adj Total ADJUSTMENT_AMOUNT]]</f>
        <v>-54047.930000000008</v>
      </c>
      <c r="S1672" s="1">
        <f>-Table1[[#This Row],[Current Total CHARGE_AMOUNT]]+Table1[[#This Row],[Adj Total CHARGE_AMOUNT]]</f>
        <v>-54656.56</v>
      </c>
      <c r="T1672" s="1">
        <f>+Table1[[#This Row],[Adj Total TOTAL_COST]]-Table1[[#This Row],[Current Total TOTAL_COST]]</f>
        <v>-17322.165799999999</v>
      </c>
      <c r="U1672" s="1">
        <f>+Table1[[#This Row],[Adj Total CONTRIBUTION_MARGIN]]-Table1[[#This Row],[Current Total CONTRIBUTION_MARGIN]]</f>
        <v>-5034.1399999999994</v>
      </c>
      <c r="V1672" s="1">
        <f>+Table1[[#This Row],[Adj Total OPERATING_MARGIN]]-Table1[[#This Row],[Current Total OPERATING_MARGIN]]</f>
        <v>-3291.3199999999997</v>
      </c>
    </row>
    <row r="1673" spans="1:22" x14ac:dyDescent="0.3">
      <c r="A1673" t="s">
        <v>35</v>
      </c>
      <c r="B1673">
        <v>2023</v>
      </c>
      <c r="C1673" t="s">
        <v>17</v>
      </c>
      <c r="D1673" t="s">
        <v>66</v>
      </c>
      <c r="E1673" s="2">
        <v>49</v>
      </c>
      <c r="F1673" s="1">
        <v>33104.94</v>
      </c>
      <c r="G1673" s="1">
        <v>46810.78</v>
      </c>
      <c r="H1673" s="1">
        <v>9155.3952000000008</v>
      </c>
      <c r="I1673" s="1">
        <v>11001.83</v>
      </c>
      <c r="J1673" s="1">
        <v>8130.72</v>
      </c>
      <c r="K1673" s="2">
        <v>45</v>
      </c>
      <c r="L1673" s="1">
        <v>14790.8</v>
      </c>
      <c r="M1673" s="1">
        <v>21589.8</v>
      </c>
      <c r="N1673" s="1">
        <v>2979.9861000000001</v>
      </c>
      <c r="O1673" s="1">
        <v>5809.69</v>
      </c>
      <c r="P1673" s="1">
        <v>4870.8900000000003</v>
      </c>
      <c r="Q1673" s="2">
        <f>-+Table1[[#This Row],[Current Record Count]]+Table1[[#This Row],[Adj Record Count]]</f>
        <v>-4</v>
      </c>
      <c r="R1673" s="1">
        <f>+-Table1[[#This Row],[Current Total ADJUSTMENT_AMOUNT]]+Table1[[#This Row],[Adj Total ADJUSTMENT_AMOUNT]]</f>
        <v>-18314.140000000003</v>
      </c>
      <c r="S1673" s="1">
        <f>-Table1[[#This Row],[Current Total CHARGE_AMOUNT]]+Table1[[#This Row],[Adj Total CHARGE_AMOUNT]]</f>
        <v>-25220.98</v>
      </c>
      <c r="T1673" s="1">
        <f>+Table1[[#This Row],[Adj Total TOTAL_COST]]-Table1[[#This Row],[Current Total TOTAL_COST]]</f>
        <v>-6175.4091000000008</v>
      </c>
      <c r="U1673" s="1">
        <f>+Table1[[#This Row],[Adj Total CONTRIBUTION_MARGIN]]-Table1[[#This Row],[Current Total CONTRIBUTION_MARGIN]]</f>
        <v>-5192.1400000000003</v>
      </c>
      <c r="V1673" s="1">
        <f>+Table1[[#This Row],[Adj Total OPERATING_MARGIN]]-Table1[[#This Row],[Current Total OPERATING_MARGIN]]</f>
        <v>-3259.83</v>
      </c>
    </row>
    <row r="1674" spans="1:22" x14ac:dyDescent="0.3">
      <c r="A1674" t="s">
        <v>16</v>
      </c>
      <c r="B1674">
        <v>2024</v>
      </c>
      <c r="C1674" t="s">
        <v>50</v>
      </c>
      <c r="D1674" t="s">
        <v>50</v>
      </c>
      <c r="E1674" s="2">
        <v>1077</v>
      </c>
      <c r="F1674" s="1">
        <v>525200.43999999994</v>
      </c>
      <c r="G1674" s="1">
        <v>669064.18999999994</v>
      </c>
      <c r="H1674" s="1">
        <v>123976.7289</v>
      </c>
      <c r="I1674" s="1">
        <v>142306</v>
      </c>
      <c r="J1674" s="1">
        <v>97887.65</v>
      </c>
      <c r="K1674" s="2">
        <v>1071</v>
      </c>
      <c r="L1674" s="1">
        <v>432675.44</v>
      </c>
      <c r="M1674" s="1">
        <v>571025.62</v>
      </c>
      <c r="N1674" s="1">
        <v>81145.198300000004</v>
      </c>
      <c r="O1674" s="1">
        <v>126607.77</v>
      </c>
      <c r="P1674" s="1">
        <v>94640.19</v>
      </c>
      <c r="Q1674" s="2">
        <f>-+Table1[[#This Row],[Current Record Count]]+Table1[[#This Row],[Adj Record Count]]</f>
        <v>-6</v>
      </c>
      <c r="R1674" s="1">
        <f>+-Table1[[#This Row],[Current Total ADJUSTMENT_AMOUNT]]+Table1[[#This Row],[Adj Total ADJUSTMENT_AMOUNT]]</f>
        <v>-92524.999999999942</v>
      </c>
      <c r="S1674" s="1">
        <f>-Table1[[#This Row],[Current Total CHARGE_AMOUNT]]+Table1[[#This Row],[Adj Total CHARGE_AMOUNT]]</f>
        <v>-98038.569999999949</v>
      </c>
      <c r="T1674" s="1">
        <f>+Table1[[#This Row],[Adj Total TOTAL_COST]]-Table1[[#This Row],[Current Total TOTAL_COST]]</f>
        <v>-42831.530599999998</v>
      </c>
      <c r="U1674" s="1">
        <f>+Table1[[#This Row],[Adj Total CONTRIBUTION_MARGIN]]-Table1[[#This Row],[Current Total CONTRIBUTION_MARGIN]]</f>
        <v>-15698.229999999996</v>
      </c>
      <c r="V1674" s="1">
        <f>+Table1[[#This Row],[Adj Total OPERATING_MARGIN]]-Table1[[#This Row],[Current Total OPERATING_MARGIN]]</f>
        <v>-3247.4599999999919</v>
      </c>
    </row>
    <row r="1675" spans="1:22" x14ac:dyDescent="0.3">
      <c r="A1675" t="s">
        <v>81</v>
      </c>
      <c r="B1675">
        <v>2023</v>
      </c>
      <c r="C1675" t="s">
        <v>17</v>
      </c>
      <c r="D1675" t="s">
        <v>18</v>
      </c>
      <c r="E1675" s="2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2">
        <v>1</v>
      </c>
      <c r="L1675" s="1">
        <v>51076.47</v>
      </c>
      <c r="M1675" s="1">
        <v>60414.97</v>
      </c>
      <c r="N1675" s="1">
        <v>12769.361500000001</v>
      </c>
      <c r="O1675" s="1">
        <v>-1857.11</v>
      </c>
      <c r="P1675" s="1">
        <v>-3247.01</v>
      </c>
      <c r="Q1675" s="2">
        <f>-+Table1[[#This Row],[Current Record Count]]+Table1[[#This Row],[Adj Record Count]]</f>
        <v>1</v>
      </c>
      <c r="R1675" s="1">
        <f>+-Table1[[#This Row],[Current Total ADJUSTMENT_AMOUNT]]+Table1[[#This Row],[Adj Total ADJUSTMENT_AMOUNT]]</f>
        <v>51076.47</v>
      </c>
      <c r="S1675" s="1">
        <f>-Table1[[#This Row],[Current Total CHARGE_AMOUNT]]+Table1[[#This Row],[Adj Total CHARGE_AMOUNT]]</f>
        <v>60414.97</v>
      </c>
      <c r="T1675" s="1">
        <f>+Table1[[#This Row],[Adj Total TOTAL_COST]]-Table1[[#This Row],[Current Total TOTAL_COST]]</f>
        <v>12769.361500000001</v>
      </c>
      <c r="U1675" s="1">
        <f>+Table1[[#This Row],[Adj Total CONTRIBUTION_MARGIN]]-Table1[[#This Row],[Current Total CONTRIBUTION_MARGIN]]</f>
        <v>-1857.11</v>
      </c>
      <c r="V1675" s="1">
        <f>+Table1[[#This Row],[Adj Total OPERATING_MARGIN]]-Table1[[#This Row],[Current Total OPERATING_MARGIN]]</f>
        <v>-3247.01</v>
      </c>
    </row>
    <row r="1676" spans="1:22" x14ac:dyDescent="0.3">
      <c r="A1676" t="s">
        <v>16</v>
      </c>
      <c r="B1676">
        <v>2020</v>
      </c>
      <c r="C1676" t="s">
        <v>23</v>
      </c>
      <c r="D1676" t="s">
        <v>40</v>
      </c>
      <c r="E1676" s="2">
        <v>15</v>
      </c>
      <c r="F1676" s="1">
        <v>20879.64</v>
      </c>
      <c r="G1676" s="1">
        <v>27628.27</v>
      </c>
      <c r="H1676" s="1">
        <v>2717.2948000000001</v>
      </c>
      <c r="I1676" s="1">
        <v>4768.8900000000003</v>
      </c>
      <c r="J1676" s="1">
        <v>4036.54</v>
      </c>
      <c r="K1676" s="2">
        <v>12</v>
      </c>
      <c r="L1676" s="1">
        <v>6019.07</v>
      </c>
      <c r="M1676" s="1">
        <v>7662.55</v>
      </c>
      <c r="N1676" s="1">
        <v>836.08219999999994</v>
      </c>
      <c r="O1676" s="1">
        <v>1032</v>
      </c>
      <c r="P1676" s="1">
        <v>814.37</v>
      </c>
      <c r="Q1676" s="2">
        <f>-+Table1[[#This Row],[Current Record Count]]+Table1[[#This Row],[Adj Record Count]]</f>
        <v>-3</v>
      </c>
      <c r="R1676" s="1">
        <f>+-Table1[[#This Row],[Current Total ADJUSTMENT_AMOUNT]]+Table1[[#This Row],[Adj Total ADJUSTMENT_AMOUNT]]</f>
        <v>-14860.57</v>
      </c>
      <c r="S1676" s="1">
        <f>-Table1[[#This Row],[Current Total CHARGE_AMOUNT]]+Table1[[#This Row],[Adj Total CHARGE_AMOUNT]]</f>
        <v>-19965.72</v>
      </c>
      <c r="T1676" s="1">
        <f>+Table1[[#This Row],[Adj Total TOTAL_COST]]-Table1[[#This Row],[Current Total TOTAL_COST]]</f>
        <v>-1881.2126000000003</v>
      </c>
      <c r="U1676" s="1">
        <f>+Table1[[#This Row],[Adj Total CONTRIBUTION_MARGIN]]-Table1[[#This Row],[Current Total CONTRIBUTION_MARGIN]]</f>
        <v>-3736.8900000000003</v>
      </c>
      <c r="V1676" s="1">
        <f>+Table1[[#This Row],[Adj Total OPERATING_MARGIN]]-Table1[[#This Row],[Current Total OPERATING_MARGIN]]</f>
        <v>-3222.17</v>
      </c>
    </row>
    <row r="1677" spans="1:22" x14ac:dyDescent="0.3">
      <c r="A1677" t="s">
        <v>33</v>
      </c>
      <c r="B1677">
        <v>2025</v>
      </c>
      <c r="C1677" t="s">
        <v>29</v>
      </c>
      <c r="D1677" t="s">
        <v>36</v>
      </c>
      <c r="E1677" s="2">
        <v>17</v>
      </c>
      <c r="F1677" s="1">
        <v>114888.38</v>
      </c>
      <c r="G1677" s="1">
        <v>140233.68</v>
      </c>
      <c r="H1677" s="1">
        <v>12863.766799999999</v>
      </c>
      <c r="I1677" s="1">
        <v>4734.2299999999996</v>
      </c>
      <c r="J1677" s="1">
        <v>1587.85</v>
      </c>
      <c r="K1677" s="2">
        <v>2</v>
      </c>
      <c r="L1677" s="1">
        <v>110.51</v>
      </c>
      <c r="M1677" s="1">
        <v>120.75</v>
      </c>
      <c r="N1677" s="1">
        <v>1642.1306</v>
      </c>
      <c r="O1677" s="1">
        <v>-509.57</v>
      </c>
      <c r="P1677" s="1">
        <v>-1631.89</v>
      </c>
      <c r="Q1677" s="2">
        <f>-+Table1[[#This Row],[Current Record Count]]+Table1[[#This Row],[Adj Record Count]]</f>
        <v>-15</v>
      </c>
      <c r="R1677" s="1">
        <f>+-Table1[[#This Row],[Current Total ADJUSTMENT_AMOUNT]]+Table1[[#This Row],[Adj Total ADJUSTMENT_AMOUNT]]</f>
        <v>-114777.87000000001</v>
      </c>
      <c r="S1677" s="1">
        <f>-Table1[[#This Row],[Current Total CHARGE_AMOUNT]]+Table1[[#This Row],[Adj Total CHARGE_AMOUNT]]</f>
        <v>-140112.93</v>
      </c>
      <c r="T1677" s="1">
        <f>+Table1[[#This Row],[Adj Total TOTAL_COST]]-Table1[[#This Row],[Current Total TOTAL_COST]]</f>
        <v>-11221.636199999999</v>
      </c>
      <c r="U1677" s="1">
        <f>+Table1[[#This Row],[Adj Total CONTRIBUTION_MARGIN]]-Table1[[#This Row],[Current Total CONTRIBUTION_MARGIN]]</f>
        <v>-5243.7999999999993</v>
      </c>
      <c r="V1677" s="1">
        <f>+Table1[[#This Row],[Adj Total OPERATING_MARGIN]]-Table1[[#This Row],[Current Total OPERATING_MARGIN]]</f>
        <v>-3219.74</v>
      </c>
    </row>
    <row r="1678" spans="1:22" x14ac:dyDescent="0.3">
      <c r="A1678" t="s">
        <v>78</v>
      </c>
      <c r="B1678">
        <v>2024</v>
      </c>
      <c r="C1678" t="s">
        <v>67</v>
      </c>
      <c r="D1678" t="s">
        <v>67</v>
      </c>
      <c r="E1678" s="2">
        <v>48</v>
      </c>
      <c r="F1678" s="1">
        <v>150463.54</v>
      </c>
      <c r="G1678" s="1">
        <v>193238.84</v>
      </c>
      <c r="H1678" s="1">
        <v>25052.753199999999</v>
      </c>
      <c r="I1678" s="1">
        <v>34995.85</v>
      </c>
      <c r="J1678" s="1">
        <v>27781.63</v>
      </c>
      <c r="K1678" s="2">
        <v>43</v>
      </c>
      <c r="L1678" s="1">
        <v>89521.07</v>
      </c>
      <c r="M1678" s="1">
        <v>121544.61</v>
      </c>
      <c r="N1678" s="1">
        <v>16354.713599999999</v>
      </c>
      <c r="O1678" s="1">
        <v>30105.64</v>
      </c>
      <c r="P1678" s="1">
        <v>24573.19</v>
      </c>
      <c r="Q1678" s="2">
        <f>-+Table1[[#This Row],[Current Record Count]]+Table1[[#This Row],[Adj Record Count]]</f>
        <v>-5</v>
      </c>
      <c r="R1678" s="1">
        <f>+-Table1[[#This Row],[Current Total ADJUSTMENT_AMOUNT]]+Table1[[#This Row],[Adj Total ADJUSTMENT_AMOUNT]]</f>
        <v>-60942.47</v>
      </c>
      <c r="S1678" s="1">
        <f>-Table1[[#This Row],[Current Total CHARGE_AMOUNT]]+Table1[[#This Row],[Adj Total CHARGE_AMOUNT]]</f>
        <v>-71694.23</v>
      </c>
      <c r="T1678" s="1">
        <f>+Table1[[#This Row],[Adj Total TOTAL_COST]]-Table1[[#This Row],[Current Total TOTAL_COST]]</f>
        <v>-8698.0396000000001</v>
      </c>
      <c r="U1678" s="1">
        <f>+Table1[[#This Row],[Adj Total CONTRIBUTION_MARGIN]]-Table1[[#This Row],[Current Total CONTRIBUTION_MARGIN]]</f>
        <v>-4890.2099999999991</v>
      </c>
      <c r="V1678" s="1">
        <f>+Table1[[#This Row],[Adj Total OPERATING_MARGIN]]-Table1[[#This Row],[Current Total OPERATING_MARGIN]]</f>
        <v>-3208.4400000000023</v>
      </c>
    </row>
    <row r="1679" spans="1:22" x14ac:dyDescent="0.3">
      <c r="A1679" t="s">
        <v>44</v>
      </c>
      <c r="B1679">
        <v>2022</v>
      </c>
      <c r="C1679" t="s">
        <v>20</v>
      </c>
      <c r="D1679" t="s">
        <v>70</v>
      </c>
      <c r="E1679" s="2">
        <v>1</v>
      </c>
      <c r="F1679" s="1">
        <v>2832.62</v>
      </c>
      <c r="G1679" s="1">
        <v>7321.33</v>
      </c>
      <c r="H1679" s="1">
        <v>1283.4460999999999</v>
      </c>
      <c r="I1679" s="1">
        <v>3682.22</v>
      </c>
      <c r="J1679" s="1">
        <v>3205.26</v>
      </c>
      <c r="K1679" s="2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2">
        <f>-+Table1[[#This Row],[Current Record Count]]+Table1[[#This Row],[Adj Record Count]]</f>
        <v>-1</v>
      </c>
      <c r="R1679" s="1">
        <f>+-Table1[[#This Row],[Current Total ADJUSTMENT_AMOUNT]]+Table1[[#This Row],[Adj Total ADJUSTMENT_AMOUNT]]</f>
        <v>-2832.62</v>
      </c>
      <c r="S1679" s="1">
        <f>-Table1[[#This Row],[Current Total CHARGE_AMOUNT]]+Table1[[#This Row],[Adj Total CHARGE_AMOUNT]]</f>
        <v>-7321.33</v>
      </c>
      <c r="T1679" s="1">
        <f>+Table1[[#This Row],[Adj Total TOTAL_COST]]-Table1[[#This Row],[Current Total TOTAL_COST]]</f>
        <v>-1283.4460999999999</v>
      </c>
      <c r="U1679" s="1">
        <f>+Table1[[#This Row],[Adj Total CONTRIBUTION_MARGIN]]-Table1[[#This Row],[Current Total CONTRIBUTION_MARGIN]]</f>
        <v>-3682.22</v>
      </c>
      <c r="V1679" s="1">
        <f>+Table1[[#This Row],[Adj Total OPERATING_MARGIN]]-Table1[[#This Row],[Current Total OPERATING_MARGIN]]</f>
        <v>-3205.26</v>
      </c>
    </row>
    <row r="1680" spans="1:22" x14ac:dyDescent="0.3">
      <c r="A1680" t="s">
        <v>22</v>
      </c>
      <c r="B1680">
        <v>2023</v>
      </c>
      <c r="C1680" t="s">
        <v>20</v>
      </c>
      <c r="D1680" t="s">
        <v>105</v>
      </c>
      <c r="E1680" s="2">
        <v>320</v>
      </c>
      <c r="F1680" s="1">
        <v>105089.29</v>
      </c>
      <c r="G1680" s="1">
        <v>167274.19</v>
      </c>
      <c r="H1680" s="1">
        <v>224048.56229999999</v>
      </c>
      <c r="I1680" s="1">
        <v>-14726.97</v>
      </c>
      <c r="J1680" s="1">
        <v>-103872.46</v>
      </c>
      <c r="K1680" s="2">
        <v>319</v>
      </c>
      <c r="L1680" s="1">
        <v>97618.53</v>
      </c>
      <c r="M1680" s="1">
        <v>153384.68</v>
      </c>
      <c r="N1680" s="1">
        <v>220820.2108</v>
      </c>
      <c r="O1680" s="1">
        <v>-19126.41</v>
      </c>
      <c r="P1680" s="1">
        <v>-107062.86</v>
      </c>
      <c r="Q1680" s="2">
        <f>-+Table1[[#This Row],[Current Record Count]]+Table1[[#This Row],[Adj Record Count]]</f>
        <v>-1</v>
      </c>
      <c r="R1680" s="1">
        <f>+-Table1[[#This Row],[Current Total ADJUSTMENT_AMOUNT]]+Table1[[#This Row],[Adj Total ADJUSTMENT_AMOUNT]]</f>
        <v>-7470.7599999999948</v>
      </c>
      <c r="S1680" s="1">
        <f>-Table1[[#This Row],[Current Total CHARGE_AMOUNT]]+Table1[[#This Row],[Adj Total CHARGE_AMOUNT]]</f>
        <v>-13889.510000000009</v>
      </c>
      <c r="T1680" s="1">
        <f>+Table1[[#This Row],[Adj Total TOTAL_COST]]-Table1[[#This Row],[Current Total TOTAL_COST]]</f>
        <v>-3228.3514999999898</v>
      </c>
      <c r="U1680" s="1">
        <f>+Table1[[#This Row],[Adj Total CONTRIBUTION_MARGIN]]-Table1[[#This Row],[Current Total CONTRIBUTION_MARGIN]]</f>
        <v>-4399.4400000000005</v>
      </c>
      <c r="V1680" s="1">
        <f>+Table1[[#This Row],[Adj Total OPERATING_MARGIN]]-Table1[[#This Row],[Current Total OPERATING_MARGIN]]</f>
        <v>-3190.3999999999942</v>
      </c>
    </row>
    <row r="1681" spans="1:22" x14ac:dyDescent="0.3">
      <c r="A1681" t="s">
        <v>27</v>
      </c>
      <c r="B1681">
        <v>2025</v>
      </c>
      <c r="C1681" t="s">
        <v>29</v>
      </c>
      <c r="D1681" t="s">
        <v>57</v>
      </c>
      <c r="E1681" s="2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2">
        <v>2</v>
      </c>
      <c r="L1681" s="1">
        <v>36004.79</v>
      </c>
      <c r="M1681" s="1">
        <v>36908.75</v>
      </c>
      <c r="N1681" s="1">
        <v>4062.5495999999998</v>
      </c>
      <c r="O1681" s="1">
        <v>-1627.13</v>
      </c>
      <c r="P1681" s="1">
        <v>-3158.59</v>
      </c>
      <c r="Q1681" s="2">
        <f>-+Table1[[#This Row],[Current Record Count]]+Table1[[#This Row],[Adj Record Count]]</f>
        <v>2</v>
      </c>
      <c r="R1681" s="1">
        <f>+-Table1[[#This Row],[Current Total ADJUSTMENT_AMOUNT]]+Table1[[#This Row],[Adj Total ADJUSTMENT_AMOUNT]]</f>
        <v>36004.79</v>
      </c>
      <c r="S1681" s="1">
        <f>-Table1[[#This Row],[Current Total CHARGE_AMOUNT]]+Table1[[#This Row],[Adj Total CHARGE_AMOUNT]]</f>
        <v>36908.75</v>
      </c>
      <c r="T1681" s="1">
        <f>+Table1[[#This Row],[Adj Total TOTAL_COST]]-Table1[[#This Row],[Current Total TOTAL_COST]]</f>
        <v>4062.5495999999998</v>
      </c>
      <c r="U1681" s="1">
        <f>+Table1[[#This Row],[Adj Total CONTRIBUTION_MARGIN]]-Table1[[#This Row],[Current Total CONTRIBUTION_MARGIN]]</f>
        <v>-1627.13</v>
      </c>
      <c r="V1681" s="1">
        <f>+Table1[[#This Row],[Adj Total OPERATING_MARGIN]]-Table1[[#This Row],[Current Total OPERATING_MARGIN]]</f>
        <v>-3158.59</v>
      </c>
    </row>
    <row r="1682" spans="1:22" x14ac:dyDescent="0.3">
      <c r="A1682" t="s">
        <v>31</v>
      </c>
      <c r="B1682">
        <v>2023</v>
      </c>
      <c r="C1682" t="s">
        <v>20</v>
      </c>
      <c r="D1682" t="s">
        <v>102</v>
      </c>
      <c r="E1682" s="2">
        <v>15</v>
      </c>
      <c r="F1682" s="1">
        <v>74217.3</v>
      </c>
      <c r="G1682" s="1">
        <v>117974.85</v>
      </c>
      <c r="H1682" s="1">
        <v>45918.3246</v>
      </c>
      <c r="I1682" s="1">
        <v>12835.31</v>
      </c>
      <c r="J1682" s="1">
        <v>1851.63</v>
      </c>
      <c r="K1682" s="2">
        <v>3</v>
      </c>
      <c r="L1682" s="1">
        <v>8969.2999999999993</v>
      </c>
      <c r="M1682" s="1">
        <v>9614.92</v>
      </c>
      <c r="N1682" s="1">
        <v>2183.9875000000002</v>
      </c>
      <c r="O1682" s="1">
        <v>-547.72</v>
      </c>
      <c r="P1682" s="1">
        <v>-1306.83</v>
      </c>
      <c r="Q1682" s="2">
        <f>-+Table1[[#This Row],[Current Record Count]]+Table1[[#This Row],[Adj Record Count]]</f>
        <v>-12</v>
      </c>
      <c r="R1682" s="1">
        <f>+-Table1[[#This Row],[Current Total ADJUSTMENT_AMOUNT]]+Table1[[#This Row],[Adj Total ADJUSTMENT_AMOUNT]]</f>
        <v>-65248</v>
      </c>
      <c r="S1682" s="1">
        <f>-Table1[[#This Row],[Current Total CHARGE_AMOUNT]]+Table1[[#This Row],[Adj Total CHARGE_AMOUNT]]</f>
        <v>-108359.93000000001</v>
      </c>
      <c r="T1682" s="1">
        <f>+Table1[[#This Row],[Adj Total TOTAL_COST]]-Table1[[#This Row],[Current Total TOTAL_COST]]</f>
        <v>-43734.337099999997</v>
      </c>
      <c r="U1682" s="1">
        <f>+Table1[[#This Row],[Adj Total CONTRIBUTION_MARGIN]]-Table1[[#This Row],[Current Total CONTRIBUTION_MARGIN]]</f>
        <v>-13383.029999999999</v>
      </c>
      <c r="V1682" s="1">
        <f>+Table1[[#This Row],[Adj Total OPERATING_MARGIN]]-Table1[[#This Row],[Current Total OPERATING_MARGIN]]</f>
        <v>-3158.46</v>
      </c>
    </row>
    <row r="1683" spans="1:22" x14ac:dyDescent="0.3">
      <c r="A1683" t="s">
        <v>54</v>
      </c>
      <c r="B1683">
        <v>2024</v>
      </c>
      <c r="C1683" t="s">
        <v>29</v>
      </c>
      <c r="D1683" t="s">
        <v>36</v>
      </c>
      <c r="E1683" s="2">
        <v>1</v>
      </c>
      <c r="F1683" s="1">
        <v>2072.54</v>
      </c>
      <c r="G1683" s="1">
        <v>2192</v>
      </c>
      <c r="H1683" s="1">
        <v>2154.3117000000002</v>
      </c>
      <c r="I1683" s="1">
        <v>-1364.65</v>
      </c>
      <c r="J1683" s="1">
        <v>-2091.0300000000002</v>
      </c>
      <c r="K1683" s="2">
        <v>11</v>
      </c>
      <c r="L1683" s="1">
        <v>47784.42</v>
      </c>
      <c r="M1683" s="1">
        <v>62468.51</v>
      </c>
      <c r="N1683" s="1">
        <v>19992.3462</v>
      </c>
      <c r="O1683" s="1">
        <v>1636.7</v>
      </c>
      <c r="P1683" s="1">
        <v>-5245.47</v>
      </c>
      <c r="Q1683" s="2">
        <f>-+Table1[[#This Row],[Current Record Count]]+Table1[[#This Row],[Adj Record Count]]</f>
        <v>10</v>
      </c>
      <c r="R1683" s="1">
        <f>+-Table1[[#This Row],[Current Total ADJUSTMENT_AMOUNT]]+Table1[[#This Row],[Adj Total ADJUSTMENT_AMOUNT]]</f>
        <v>45711.88</v>
      </c>
      <c r="S1683" s="1">
        <f>-Table1[[#This Row],[Current Total CHARGE_AMOUNT]]+Table1[[#This Row],[Adj Total CHARGE_AMOUNT]]</f>
        <v>60276.51</v>
      </c>
      <c r="T1683" s="1">
        <f>+Table1[[#This Row],[Adj Total TOTAL_COST]]-Table1[[#This Row],[Current Total TOTAL_COST]]</f>
        <v>17838.034500000002</v>
      </c>
      <c r="U1683" s="1">
        <f>+Table1[[#This Row],[Adj Total CONTRIBUTION_MARGIN]]-Table1[[#This Row],[Current Total CONTRIBUTION_MARGIN]]</f>
        <v>3001.3500000000004</v>
      </c>
      <c r="V1683" s="1">
        <f>+Table1[[#This Row],[Adj Total OPERATING_MARGIN]]-Table1[[#This Row],[Current Total OPERATING_MARGIN]]</f>
        <v>-3154.44</v>
      </c>
    </row>
    <row r="1684" spans="1:22" x14ac:dyDescent="0.3">
      <c r="A1684" t="s">
        <v>27</v>
      </c>
      <c r="B1684">
        <v>2023</v>
      </c>
      <c r="C1684" t="s">
        <v>29</v>
      </c>
      <c r="D1684" t="s">
        <v>43</v>
      </c>
      <c r="E1684" s="2">
        <v>3</v>
      </c>
      <c r="F1684" s="1">
        <v>10439.84</v>
      </c>
      <c r="G1684" s="1">
        <v>16021.58</v>
      </c>
      <c r="H1684" s="1">
        <v>811.31960000000004</v>
      </c>
      <c r="I1684" s="1">
        <v>5112.63</v>
      </c>
      <c r="J1684" s="1">
        <v>4797.04</v>
      </c>
      <c r="K1684" s="2">
        <v>8</v>
      </c>
      <c r="L1684" s="1">
        <v>59007.32</v>
      </c>
      <c r="M1684" s="1">
        <v>69656.710000000006</v>
      </c>
      <c r="N1684" s="1">
        <v>9028.9460999999992</v>
      </c>
      <c r="O1684" s="1">
        <v>4739.92</v>
      </c>
      <c r="P1684" s="1">
        <v>1651.43</v>
      </c>
      <c r="Q1684" s="2">
        <f>-+Table1[[#This Row],[Current Record Count]]+Table1[[#This Row],[Adj Record Count]]</f>
        <v>5</v>
      </c>
      <c r="R1684" s="1">
        <f>+-Table1[[#This Row],[Current Total ADJUSTMENT_AMOUNT]]+Table1[[#This Row],[Adj Total ADJUSTMENT_AMOUNT]]</f>
        <v>48567.479999999996</v>
      </c>
      <c r="S1684" s="1">
        <f>-Table1[[#This Row],[Current Total CHARGE_AMOUNT]]+Table1[[#This Row],[Adj Total CHARGE_AMOUNT]]</f>
        <v>53635.130000000005</v>
      </c>
      <c r="T1684" s="1">
        <f>+Table1[[#This Row],[Adj Total TOTAL_COST]]-Table1[[#This Row],[Current Total TOTAL_COST]]</f>
        <v>8217.6264999999985</v>
      </c>
      <c r="U1684" s="1">
        <f>+Table1[[#This Row],[Adj Total CONTRIBUTION_MARGIN]]-Table1[[#This Row],[Current Total CONTRIBUTION_MARGIN]]</f>
        <v>-372.71000000000004</v>
      </c>
      <c r="V1684" s="1">
        <f>+Table1[[#This Row],[Adj Total OPERATING_MARGIN]]-Table1[[#This Row],[Current Total OPERATING_MARGIN]]</f>
        <v>-3145.6099999999997</v>
      </c>
    </row>
    <row r="1685" spans="1:22" x14ac:dyDescent="0.3">
      <c r="A1685" t="s">
        <v>31</v>
      </c>
      <c r="B1685">
        <v>2021</v>
      </c>
      <c r="C1685" t="s">
        <v>17</v>
      </c>
      <c r="D1685" t="s">
        <v>66</v>
      </c>
      <c r="E1685" s="2">
        <v>4</v>
      </c>
      <c r="F1685" s="1">
        <v>24101.57</v>
      </c>
      <c r="G1685" s="1">
        <v>33841.96</v>
      </c>
      <c r="H1685" s="1">
        <v>8857.4796999999999</v>
      </c>
      <c r="I1685" s="1">
        <v>4419.05</v>
      </c>
      <c r="J1685" s="1">
        <v>882.91</v>
      </c>
      <c r="K1685" s="2">
        <v>2</v>
      </c>
      <c r="L1685" s="1">
        <v>11144.09</v>
      </c>
      <c r="M1685" s="1">
        <v>13106.57</v>
      </c>
      <c r="N1685" s="1">
        <v>4222.4224000000004</v>
      </c>
      <c r="O1685" s="1">
        <v>-608.16999999999996</v>
      </c>
      <c r="P1685" s="1">
        <v>-2259.94</v>
      </c>
      <c r="Q1685" s="2">
        <f>-+Table1[[#This Row],[Current Record Count]]+Table1[[#This Row],[Adj Record Count]]</f>
        <v>-2</v>
      </c>
      <c r="R1685" s="1">
        <f>+-Table1[[#This Row],[Current Total ADJUSTMENT_AMOUNT]]+Table1[[#This Row],[Adj Total ADJUSTMENT_AMOUNT]]</f>
        <v>-12957.48</v>
      </c>
      <c r="S1685" s="1">
        <f>-Table1[[#This Row],[Current Total CHARGE_AMOUNT]]+Table1[[#This Row],[Adj Total CHARGE_AMOUNT]]</f>
        <v>-20735.39</v>
      </c>
      <c r="T1685" s="1">
        <f>+Table1[[#This Row],[Adj Total TOTAL_COST]]-Table1[[#This Row],[Current Total TOTAL_COST]]</f>
        <v>-4635.0572999999995</v>
      </c>
      <c r="U1685" s="1">
        <f>+Table1[[#This Row],[Adj Total CONTRIBUTION_MARGIN]]-Table1[[#This Row],[Current Total CONTRIBUTION_MARGIN]]</f>
        <v>-5027.22</v>
      </c>
      <c r="V1685" s="1">
        <f>+Table1[[#This Row],[Adj Total OPERATING_MARGIN]]-Table1[[#This Row],[Current Total OPERATING_MARGIN]]</f>
        <v>-3142.85</v>
      </c>
    </row>
    <row r="1686" spans="1:22" x14ac:dyDescent="0.3">
      <c r="A1686" t="s">
        <v>31</v>
      </c>
      <c r="B1686">
        <v>2022</v>
      </c>
      <c r="C1686" t="s">
        <v>20</v>
      </c>
      <c r="D1686" t="s">
        <v>99</v>
      </c>
      <c r="E1686" s="2">
        <v>2</v>
      </c>
      <c r="F1686" s="1">
        <v>8094.16</v>
      </c>
      <c r="G1686" s="1">
        <v>16890.990000000002</v>
      </c>
      <c r="H1686" s="1">
        <v>8085.1643999999997</v>
      </c>
      <c r="I1686" s="1">
        <v>2502.0700000000002</v>
      </c>
      <c r="J1686" s="1">
        <v>711.66</v>
      </c>
      <c r="K1686" s="2">
        <v>1</v>
      </c>
      <c r="L1686" s="1">
        <v>3426.97</v>
      </c>
      <c r="M1686" s="1">
        <v>4827.96</v>
      </c>
      <c r="N1686" s="1">
        <v>3820.3388</v>
      </c>
      <c r="O1686" s="1">
        <v>-1844.21</v>
      </c>
      <c r="P1686" s="1">
        <v>-2419.35</v>
      </c>
      <c r="Q1686" s="2">
        <f>-+Table1[[#This Row],[Current Record Count]]+Table1[[#This Row],[Adj Record Count]]</f>
        <v>-1</v>
      </c>
      <c r="R1686" s="1">
        <f>+-Table1[[#This Row],[Current Total ADJUSTMENT_AMOUNT]]+Table1[[#This Row],[Adj Total ADJUSTMENT_AMOUNT]]</f>
        <v>-4667.1900000000005</v>
      </c>
      <c r="S1686" s="1">
        <f>-Table1[[#This Row],[Current Total CHARGE_AMOUNT]]+Table1[[#This Row],[Adj Total CHARGE_AMOUNT]]</f>
        <v>-12063.030000000002</v>
      </c>
      <c r="T1686" s="1">
        <f>+Table1[[#This Row],[Adj Total TOTAL_COST]]-Table1[[#This Row],[Current Total TOTAL_COST]]</f>
        <v>-4264.8256000000001</v>
      </c>
      <c r="U1686" s="1">
        <f>+Table1[[#This Row],[Adj Total CONTRIBUTION_MARGIN]]-Table1[[#This Row],[Current Total CONTRIBUTION_MARGIN]]</f>
        <v>-4346.2800000000007</v>
      </c>
      <c r="V1686" s="1">
        <f>+Table1[[#This Row],[Adj Total OPERATING_MARGIN]]-Table1[[#This Row],[Current Total OPERATING_MARGIN]]</f>
        <v>-3131.0099999999998</v>
      </c>
    </row>
    <row r="1687" spans="1:22" x14ac:dyDescent="0.3">
      <c r="A1687" t="s">
        <v>25</v>
      </c>
      <c r="B1687">
        <v>2020</v>
      </c>
      <c r="C1687" t="s">
        <v>20</v>
      </c>
      <c r="D1687" t="s">
        <v>100</v>
      </c>
      <c r="E1687" s="2">
        <v>6</v>
      </c>
      <c r="F1687" s="1">
        <v>27208.09</v>
      </c>
      <c r="G1687" s="1">
        <v>28874.32</v>
      </c>
      <c r="H1687" s="1">
        <v>2766.2057</v>
      </c>
      <c r="I1687" s="1">
        <v>-441.58</v>
      </c>
      <c r="J1687" s="1">
        <v>-1177.97</v>
      </c>
      <c r="K1687" s="2">
        <v>18</v>
      </c>
      <c r="L1687" s="1">
        <v>53824.86</v>
      </c>
      <c r="M1687" s="1">
        <v>66013.399999999994</v>
      </c>
      <c r="N1687" s="1">
        <v>16355.079</v>
      </c>
      <c r="O1687" s="1">
        <v>-450.59</v>
      </c>
      <c r="P1687" s="1">
        <v>-4279.37</v>
      </c>
      <c r="Q1687" s="2">
        <f>-+Table1[[#This Row],[Current Record Count]]+Table1[[#This Row],[Adj Record Count]]</f>
        <v>12</v>
      </c>
      <c r="R1687" s="1">
        <f>+-Table1[[#This Row],[Current Total ADJUSTMENT_AMOUNT]]+Table1[[#This Row],[Adj Total ADJUSTMENT_AMOUNT]]</f>
        <v>26616.77</v>
      </c>
      <c r="S1687" s="1">
        <f>-Table1[[#This Row],[Current Total CHARGE_AMOUNT]]+Table1[[#This Row],[Adj Total CHARGE_AMOUNT]]</f>
        <v>37139.079999999994</v>
      </c>
      <c r="T1687" s="1">
        <f>+Table1[[#This Row],[Adj Total TOTAL_COST]]-Table1[[#This Row],[Current Total TOTAL_COST]]</f>
        <v>13588.873299999999</v>
      </c>
      <c r="U1687" s="1">
        <f>+Table1[[#This Row],[Adj Total CONTRIBUTION_MARGIN]]-Table1[[#This Row],[Current Total CONTRIBUTION_MARGIN]]</f>
        <v>-9.0099999999999909</v>
      </c>
      <c r="V1687" s="1">
        <f>+Table1[[#This Row],[Adj Total OPERATING_MARGIN]]-Table1[[#This Row],[Current Total OPERATING_MARGIN]]</f>
        <v>-3101.3999999999996</v>
      </c>
    </row>
    <row r="1688" spans="1:22" x14ac:dyDescent="0.3">
      <c r="A1688" t="s">
        <v>44</v>
      </c>
      <c r="B1688">
        <v>2022</v>
      </c>
      <c r="C1688" t="s">
        <v>20</v>
      </c>
      <c r="D1688" t="s">
        <v>93</v>
      </c>
      <c r="E1688" s="2">
        <v>175</v>
      </c>
      <c r="F1688" s="1">
        <v>79928.539999999994</v>
      </c>
      <c r="G1688" s="1">
        <v>119048.1</v>
      </c>
      <c r="H1688" s="1">
        <v>49396.9421</v>
      </c>
      <c r="I1688" s="1">
        <v>17694.22</v>
      </c>
      <c r="J1688" s="1">
        <v>5003.22</v>
      </c>
      <c r="K1688" s="2">
        <v>172</v>
      </c>
      <c r="L1688" s="1">
        <v>74606.41</v>
      </c>
      <c r="M1688" s="1">
        <v>109227.25</v>
      </c>
      <c r="N1688" s="1">
        <v>47101.9548</v>
      </c>
      <c r="O1688" s="1">
        <v>13891.23</v>
      </c>
      <c r="P1688" s="1">
        <v>1914.36</v>
      </c>
      <c r="Q1688" s="2">
        <f>-+Table1[[#This Row],[Current Record Count]]+Table1[[#This Row],[Adj Record Count]]</f>
        <v>-3</v>
      </c>
      <c r="R1688" s="1">
        <f>+-Table1[[#This Row],[Current Total ADJUSTMENT_AMOUNT]]+Table1[[#This Row],[Adj Total ADJUSTMENT_AMOUNT]]</f>
        <v>-5322.1299999999901</v>
      </c>
      <c r="S1688" s="1">
        <f>-Table1[[#This Row],[Current Total CHARGE_AMOUNT]]+Table1[[#This Row],[Adj Total CHARGE_AMOUNT]]</f>
        <v>-9820.8500000000058</v>
      </c>
      <c r="T1688" s="1">
        <f>+Table1[[#This Row],[Adj Total TOTAL_COST]]-Table1[[#This Row],[Current Total TOTAL_COST]]</f>
        <v>-2294.9873000000007</v>
      </c>
      <c r="U1688" s="1">
        <f>+Table1[[#This Row],[Adj Total CONTRIBUTION_MARGIN]]-Table1[[#This Row],[Current Total CONTRIBUTION_MARGIN]]</f>
        <v>-3802.9900000000016</v>
      </c>
      <c r="V1688" s="1">
        <f>+Table1[[#This Row],[Adj Total OPERATING_MARGIN]]-Table1[[#This Row],[Current Total OPERATING_MARGIN]]</f>
        <v>-3088.8600000000006</v>
      </c>
    </row>
    <row r="1689" spans="1:22" x14ac:dyDescent="0.3">
      <c r="A1689" t="s">
        <v>33</v>
      </c>
      <c r="B1689">
        <v>2024</v>
      </c>
      <c r="C1689" t="s">
        <v>67</v>
      </c>
      <c r="D1689" t="s">
        <v>67</v>
      </c>
      <c r="E1689" s="2">
        <v>14</v>
      </c>
      <c r="F1689" s="1">
        <v>36125.71</v>
      </c>
      <c r="G1689" s="1">
        <v>45385.53</v>
      </c>
      <c r="H1689" s="1">
        <v>6192.9735000000001</v>
      </c>
      <c r="I1689" s="1">
        <v>4589.93</v>
      </c>
      <c r="J1689" s="1">
        <v>2799.25</v>
      </c>
      <c r="K1689" s="2">
        <v>3</v>
      </c>
      <c r="L1689" s="1">
        <v>205.56</v>
      </c>
      <c r="M1689" s="1">
        <v>389.97</v>
      </c>
      <c r="N1689" s="1">
        <v>446.2604</v>
      </c>
      <c r="O1689" s="1">
        <v>25.84</v>
      </c>
      <c r="P1689" s="1">
        <v>-260.77</v>
      </c>
      <c r="Q1689" s="2">
        <f>-+Table1[[#This Row],[Current Record Count]]+Table1[[#This Row],[Adj Record Count]]</f>
        <v>-11</v>
      </c>
      <c r="R1689" s="1">
        <f>+-Table1[[#This Row],[Current Total ADJUSTMENT_AMOUNT]]+Table1[[#This Row],[Adj Total ADJUSTMENT_AMOUNT]]</f>
        <v>-35920.15</v>
      </c>
      <c r="S1689" s="1">
        <f>-Table1[[#This Row],[Current Total CHARGE_AMOUNT]]+Table1[[#This Row],[Adj Total CHARGE_AMOUNT]]</f>
        <v>-44995.56</v>
      </c>
      <c r="T1689" s="1">
        <f>+Table1[[#This Row],[Adj Total TOTAL_COST]]-Table1[[#This Row],[Current Total TOTAL_COST]]</f>
        <v>-5746.7130999999999</v>
      </c>
      <c r="U1689" s="1">
        <f>+Table1[[#This Row],[Adj Total CONTRIBUTION_MARGIN]]-Table1[[#This Row],[Current Total CONTRIBUTION_MARGIN]]</f>
        <v>-4564.09</v>
      </c>
      <c r="V1689" s="1">
        <f>+Table1[[#This Row],[Adj Total OPERATING_MARGIN]]-Table1[[#This Row],[Current Total OPERATING_MARGIN]]</f>
        <v>-3060.02</v>
      </c>
    </row>
    <row r="1690" spans="1:22" x14ac:dyDescent="0.3">
      <c r="A1690" t="s">
        <v>35</v>
      </c>
      <c r="B1690">
        <v>2021</v>
      </c>
      <c r="C1690" t="s">
        <v>29</v>
      </c>
      <c r="D1690" t="s">
        <v>65</v>
      </c>
      <c r="E1690" s="2">
        <v>167</v>
      </c>
      <c r="F1690" s="1">
        <v>203318.84</v>
      </c>
      <c r="G1690" s="1">
        <v>250763.32</v>
      </c>
      <c r="H1690" s="1">
        <v>52663.9</v>
      </c>
      <c r="I1690" s="1">
        <v>34648.04</v>
      </c>
      <c r="J1690" s="1">
        <v>13421.68</v>
      </c>
      <c r="K1690" s="2">
        <v>151</v>
      </c>
      <c r="L1690" s="1">
        <v>150819.29999999999</v>
      </c>
      <c r="M1690" s="1">
        <v>187240.34</v>
      </c>
      <c r="N1690" s="1">
        <v>42241.562100000003</v>
      </c>
      <c r="O1690" s="1">
        <v>28168.82</v>
      </c>
      <c r="P1690" s="1">
        <v>10367.129999999999</v>
      </c>
      <c r="Q1690" s="2">
        <f>-+Table1[[#This Row],[Current Record Count]]+Table1[[#This Row],[Adj Record Count]]</f>
        <v>-16</v>
      </c>
      <c r="R1690" s="1">
        <f>+-Table1[[#This Row],[Current Total ADJUSTMENT_AMOUNT]]+Table1[[#This Row],[Adj Total ADJUSTMENT_AMOUNT]]</f>
        <v>-52499.540000000008</v>
      </c>
      <c r="S1690" s="1">
        <f>-Table1[[#This Row],[Current Total CHARGE_AMOUNT]]+Table1[[#This Row],[Adj Total CHARGE_AMOUNT]]</f>
        <v>-63522.98000000001</v>
      </c>
      <c r="T1690" s="1">
        <f>+Table1[[#This Row],[Adj Total TOTAL_COST]]-Table1[[#This Row],[Current Total TOTAL_COST]]</f>
        <v>-10422.337899999999</v>
      </c>
      <c r="U1690" s="1">
        <f>+Table1[[#This Row],[Adj Total CONTRIBUTION_MARGIN]]-Table1[[#This Row],[Current Total CONTRIBUTION_MARGIN]]</f>
        <v>-6479.2200000000012</v>
      </c>
      <c r="V1690" s="1">
        <f>+Table1[[#This Row],[Adj Total OPERATING_MARGIN]]-Table1[[#This Row],[Current Total OPERATING_MARGIN]]</f>
        <v>-3054.5500000000011</v>
      </c>
    </row>
    <row r="1691" spans="1:22" x14ac:dyDescent="0.3">
      <c r="A1691" t="s">
        <v>81</v>
      </c>
      <c r="B1691">
        <v>2020</v>
      </c>
      <c r="C1691" t="s">
        <v>17</v>
      </c>
      <c r="D1691" t="s">
        <v>18</v>
      </c>
      <c r="E1691" s="2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2">
        <v>5</v>
      </c>
      <c r="L1691" s="1">
        <v>3655.52</v>
      </c>
      <c r="M1691" s="1">
        <v>4217.6400000000003</v>
      </c>
      <c r="N1691" s="1">
        <v>3565.5221999999999</v>
      </c>
      <c r="O1691" s="1">
        <v>-1072.73</v>
      </c>
      <c r="P1691" s="1">
        <v>-3021.99</v>
      </c>
      <c r="Q1691" s="2">
        <f>-+Table1[[#This Row],[Current Record Count]]+Table1[[#This Row],[Adj Record Count]]</f>
        <v>5</v>
      </c>
      <c r="R1691" s="1">
        <f>+-Table1[[#This Row],[Current Total ADJUSTMENT_AMOUNT]]+Table1[[#This Row],[Adj Total ADJUSTMENT_AMOUNT]]</f>
        <v>3655.52</v>
      </c>
      <c r="S1691" s="1">
        <f>-Table1[[#This Row],[Current Total CHARGE_AMOUNT]]+Table1[[#This Row],[Adj Total CHARGE_AMOUNT]]</f>
        <v>4217.6400000000003</v>
      </c>
      <c r="T1691" s="1">
        <f>+Table1[[#This Row],[Adj Total TOTAL_COST]]-Table1[[#This Row],[Current Total TOTAL_COST]]</f>
        <v>3565.5221999999999</v>
      </c>
      <c r="U1691" s="1">
        <f>+Table1[[#This Row],[Adj Total CONTRIBUTION_MARGIN]]-Table1[[#This Row],[Current Total CONTRIBUTION_MARGIN]]</f>
        <v>-1072.73</v>
      </c>
      <c r="V1691" s="1">
        <f>+Table1[[#This Row],[Adj Total OPERATING_MARGIN]]-Table1[[#This Row],[Current Total OPERATING_MARGIN]]</f>
        <v>-3021.99</v>
      </c>
    </row>
    <row r="1692" spans="1:22" x14ac:dyDescent="0.3">
      <c r="A1692" t="s">
        <v>33</v>
      </c>
      <c r="B1692">
        <v>2022</v>
      </c>
      <c r="C1692" t="s">
        <v>17</v>
      </c>
      <c r="D1692" t="s">
        <v>69</v>
      </c>
      <c r="E1692" s="2">
        <v>14</v>
      </c>
      <c r="F1692" s="1">
        <v>95545.56</v>
      </c>
      <c r="G1692" s="1">
        <v>106393.36</v>
      </c>
      <c r="H1692" s="1">
        <v>34069.022499999999</v>
      </c>
      <c r="I1692" s="1">
        <v>7794.51</v>
      </c>
      <c r="J1692" s="1">
        <v>3059.03</v>
      </c>
      <c r="K1692" s="2">
        <v>2</v>
      </c>
      <c r="L1692" s="1">
        <v>181.2</v>
      </c>
      <c r="M1692" s="1">
        <v>181.2</v>
      </c>
      <c r="N1692" s="1">
        <v>47.424399999999999</v>
      </c>
      <c r="O1692" s="1">
        <v>42.02</v>
      </c>
      <c r="P1692" s="1">
        <v>38.9</v>
      </c>
      <c r="Q1692" s="2">
        <f>-+Table1[[#This Row],[Current Record Count]]+Table1[[#This Row],[Adj Record Count]]</f>
        <v>-12</v>
      </c>
      <c r="R1692" s="1">
        <f>+-Table1[[#This Row],[Current Total ADJUSTMENT_AMOUNT]]+Table1[[#This Row],[Adj Total ADJUSTMENT_AMOUNT]]</f>
        <v>-95364.36</v>
      </c>
      <c r="S1692" s="1">
        <f>-Table1[[#This Row],[Current Total CHARGE_AMOUNT]]+Table1[[#This Row],[Adj Total CHARGE_AMOUNT]]</f>
        <v>-106212.16</v>
      </c>
      <c r="T1692" s="1">
        <f>+Table1[[#This Row],[Adj Total TOTAL_COST]]-Table1[[#This Row],[Current Total TOTAL_COST]]</f>
        <v>-34021.598099999996</v>
      </c>
      <c r="U1692" s="1">
        <f>+Table1[[#This Row],[Adj Total CONTRIBUTION_MARGIN]]-Table1[[#This Row],[Current Total CONTRIBUTION_MARGIN]]</f>
        <v>-7752.49</v>
      </c>
      <c r="V1692" s="1">
        <f>+Table1[[#This Row],[Adj Total OPERATING_MARGIN]]-Table1[[#This Row],[Current Total OPERATING_MARGIN]]</f>
        <v>-3020.13</v>
      </c>
    </row>
    <row r="1693" spans="1:22" x14ac:dyDescent="0.3">
      <c r="A1693" t="s">
        <v>78</v>
      </c>
      <c r="B1693">
        <v>2023</v>
      </c>
      <c r="C1693" t="s">
        <v>29</v>
      </c>
      <c r="D1693" t="s">
        <v>30</v>
      </c>
      <c r="E1693" s="2">
        <v>3331</v>
      </c>
      <c r="F1693" s="1">
        <v>9645459.9499999993</v>
      </c>
      <c r="G1693" s="1">
        <v>11967018.689999999</v>
      </c>
      <c r="H1693" s="1">
        <v>1896221.1439</v>
      </c>
      <c r="I1693" s="1">
        <v>1503713.13</v>
      </c>
      <c r="J1693" s="1">
        <v>864365.54</v>
      </c>
      <c r="K1693" s="2">
        <v>2951</v>
      </c>
      <c r="L1693" s="1">
        <v>6553153.7800000003</v>
      </c>
      <c r="M1693" s="1">
        <v>8104717.7800000003</v>
      </c>
      <c r="N1693" s="1">
        <v>1023444.2328</v>
      </c>
      <c r="O1693" s="1">
        <v>1213307.6399999999</v>
      </c>
      <c r="P1693" s="1">
        <v>861347.49</v>
      </c>
      <c r="Q1693" s="2">
        <f>-+Table1[[#This Row],[Current Record Count]]+Table1[[#This Row],[Adj Record Count]]</f>
        <v>-380</v>
      </c>
      <c r="R1693" s="1">
        <f>+-Table1[[#This Row],[Current Total ADJUSTMENT_AMOUNT]]+Table1[[#This Row],[Adj Total ADJUSTMENT_AMOUNT]]</f>
        <v>-3092306.169999999</v>
      </c>
      <c r="S1693" s="1">
        <f>-Table1[[#This Row],[Current Total CHARGE_AMOUNT]]+Table1[[#This Row],[Adj Total CHARGE_AMOUNT]]</f>
        <v>-3862300.9099999992</v>
      </c>
      <c r="T1693" s="1">
        <f>+Table1[[#This Row],[Adj Total TOTAL_COST]]-Table1[[#This Row],[Current Total TOTAL_COST]]</f>
        <v>-872776.91110000003</v>
      </c>
      <c r="U1693" s="1">
        <f>+Table1[[#This Row],[Adj Total CONTRIBUTION_MARGIN]]-Table1[[#This Row],[Current Total CONTRIBUTION_MARGIN]]</f>
        <v>-290405.49</v>
      </c>
      <c r="V1693" s="1">
        <f>+Table1[[#This Row],[Adj Total OPERATING_MARGIN]]-Table1[[#This Row],[Current Total OPERATING_MARGIN]]</f>
        <v>-3018.0500000000466</v>
      </c>
    </row>
    <row r="1694" spans="1:22" x14ac:dyDescent="0.3">
      <c r="A1694" t="s">
        <v>39</v>
      </c>
      <c r="B1694">
        <v>2025</v>
      </c>
      <c r="C1694" t="s">
        <v>72</v>
      </c>
      <c r="D1694" t="s">
        <v>72</v>
      </c>
      <c r="E1694" s="2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2">
        <v>2</v>
      </c>
      <c r="L1694" s="1">
        <v>24379.69</v>
      </c>
      <c r="M1694" s="1">
        <v>26508.84</v>
      </c>
      <c r="N1694" s="1">
        <v>5150.8937999999998</v>
      </c>
      <c r="O1694" s="1">
        <v>-1329.54</v>
      </c>
      <c r="P1694" s="1">
        <v>-3017.14</v>
      </c>
      <c r="Q1694" s="2">
        <f>-+Table1[[#This Row],[Current Record Count]]+Table1[[#This Row],[Adj Record Count]]</f>
        <v>2</v>
      </c>
      <c r="R1694" s="1">
        <f>+-Table1[[#This Row],[Current Total ADJUSTMENT_AMOUNT]]+Table1[[#This Row],[Adj Total ADJUSTMENT_AMOUNT]]</f>
        <v>24379.69</v>
      </c>
      <c r="S1694" s="1">
        <f>-Table1[[#This Row],[Current Total CHARGE_AMOUNT]]+Table1[[#This Row],[Adj Total CHARGE_AMOUNT]]</f>
        <v>26508.84</v>
      </c>
      <c r="T1694" s="1">
        <f>+Table1[[#This Row],[Adj Total TOTAL_COST]]-Table1[[#This Row],[Current Total TOTAL_COST]]</f>
        <v>5150.8937999999998</v>
      </c>
      <c r="U1694" s="1">
        <f>+Table1[[#This Row],[Adj Total CONTRIBUTION_MARGIN]]-Table1[[#This Row],[Current Total CONTRIBUTION_MARGIN]]</f>
        <v>-1329.54</v>
      </c>
      <c r="V1694" s="1">
        <f>+Table1[[#This Row],[Adj Total OPERATING_MARGIN]]-Table1[[#This Row],[Current Total OPERATING_MARGIN]]</f>
        <v>-3017.14</v>
      </c>
    </row>
    <row r="1695" spans="1:22" x14ac:dyDescent="0.3">
      <c r="A1695" t="s">
        <v>16</v>
      </c>
      <c r="B1695">
        <v>2024</v>
      </c>
      <c r="C1695" t="s">
        <v>29</v>
      </c>
      <c r="D1695" t="s">
        <v>43</v>
      </c>
      <c r="E1695" s="2">
        <v>3713</v>
      </c>
      <c r="F1695" s="1">
        <v>2742973.84</v>
      </c>
      <c r="G1695" s="1">
        <v>3514276.55</v>
      </c>
      <c r="H1695" s="1">
        <v>1012690.6821</v>
      </c>
      <c r="I1695" s="1">
        <v>241237.35</v>
      </c>
      <c r="J1695" s="1">
        <v>-158352.48000000001</v>
      </c>
      <c r="K1695" s="2">
        <v>3567</v>
      </c>
      <c r="L1695" s="1">
        <v>1724579.5</v>
      </c>
      <c r="M1695" s="1">
        <v>2176044.83</v>
      </c>
      <c r="N1695" s="1">
        <v>676461.98320000002</v>
      </c>
      <c r="O1695" s="1">
        <v>132792.64000000001</v>
      </c>
      <c r="P1695" s="1">
        <v>-161316.51</v>
      </c>
      <c r="Q1695" s="2">
        <f>-+Table1[[#This Row],[Current Record Count]]+Table1[[#This Row],[Adj Record Count]]</f>
        <v>-146</v>
      </c>
      <c r="R1695" s="1">
        <f>+-Table1[[#This Row],[Current Total ADJUSTMENT_AMOUNT]]+Table1[[#This Row],[Adj Total ADJUSTMENT_AMOUNT]]</f>
        <v>-1018394.3399999999</v>
      </c>
      <c r="S1695" s="1">
        <f>-Table1[[#This Row],[Current Total CHARGE_AMOUNT]]+Table1[[#This Row],[Adj Total CHARGE_AMOUNT]]</f>
        <v>-1338231.7199999997</v>
      </c>
      <c r="T1695" s="1">
        <f>+Table1[[#This Row],[Adj Total TOTAL_COST]]-Table1[[#This Row],[Current Total TOTAL_COST]]</f>
        <v>-336228.69889999996</v>
      </c>
      <c r="U1695" s="1">
        <f>+Table1[[#This Row],[Adj Total CONTRIBUTION_MARGIN]]-Table1[[#This Row],[Current Total CONTRIBUTION_MARGIN]]</f>
        <v>-108444.70999999999</v>
      </c>
      <c r="V1695" s="1">
        <f>+Table1[[#This Row],[Adj Total OPERATING_MARGIN]]-Table1[[#This Row],[Current Total OPERATING_MARGIN]]</f>
        <v>-2964.0299999999988</v>
      </c>
    </row>
    <row r="1696" spans="1:22" x14ac:dyDescent="0.3">
      <c r="A1696" t="s">
        <v>44</v>
      </c>
      <c r="B1696">
        <v>2024</v>
      </c>
      <c r="C1696" t="s">
        <v>20</v>
      </c>
      <c r="D1696" t="s">
        <v>93</v>
      </c>
      <c r="E1696" s="2">
        <v>128</v>
      </c>
      <c r="F1696" s="1">
        <v>60260.07</v>
      </c>
      <c r="G1696" s="1">
        <v>76417.399999999994</v>
      </c>
      <c r="H1696" s="1">
        <v>25062.940399999999</v>
      </c>
      <c r="I1696" s="1">
        <v>25634.62</v>
      </c>
      <c r="J1696" s="1">
        <v>17934.2</v>
      </c>
      <c r="K1696" s="2">
        <v>126</v>
      </c>
      <c r="L1696" s="1">
        <v>50138.71</v>
      </c>
      <c r="M1696" s="1">
        <v>63435.6</v>
      </c>
      <c r="N1696" s="1">
        <v>21451.424800000001</v>
      </c>
      <c r="O1696" s="1">
        <v>21522.19</v>
      </c>
      <c r="P1696" s="1">
        <v>14971.9</v>
      </c>
      <c r="Q1696" s="2">
        <f>-+Table1[[#This Row],[Current Record Count]]+Table1[[#This Row],[Adj Record Count]]</f>
        <v>-2</v>
      </c>
      <c r="R1696" s="1">
        <f>+-Table1[[#This Row],[Current Total ADJUSTMENT_AMOUNT]]+Table1[[#This Row],[Adj Total ADJUSTMENT_AMOUNT]]</f>
        <v>-10121.36</v>
      </c>
      <c r="S1696" s="1">
        <f>-Table1[[#This Row],[Current Total CHARGE_AMOUNT]]+Table1[[#This Row],[Adj Total CHARGE_AMOUNT]]</f>
        <v>-12981.799999999996</v>
      </c>
      <c r="T1696" s="1">
        <f>+Table1[[#This Row],[Adj Total TOTAL_COST]]-Table1[[#This Row],[Current Total TOTAL_COST]]</f>
        <v>-3611.5155999999988</v>
      </c>
      <c r="U1696" s="1">
        <f>+Table1[[#This Row],[Adj Total CONTRIBUTION_MARGIN]]-Table1[[#This Row],[Current Total CONTRIBUTION_MARGIN]]</f>
        <v>-4112.43</v>
      </c>
      <c r="V1696" s="1">
        <f>+Table1[[#This Row],[Adj Total OPERATING_MARGIN]]-Table1[[#This Row],[Current Total OPERATING_MARGIN]]</f>
        <v>-2962.3000000000011</v>
      </c>
    </row>
    <row r="1697" spans="1:22" x14ac:dyDescent="0.3">
      <c r="A1697" t="s">
        <v>78</v>
      </c>
      <c r="B1697">
        <v>2020</v>
      </c>
      <c r="C1697" t="s">
        <v>29</v>
      </c>
      <c r="D1697" t="s">
        <v>73</v>
      </c>
      <c r="E1697" s="2">
        <v>1</v>
      </c>
      <c r="F1697" s="1">
        <v>-5040.67</v>
      </c>
      <c r="G1697" s="1">
        <v>7581</v>
      </c>
      <c r="H1697" s="1">
        <v>1980.7378000000001</v>
      </c>
      <c r="I1697" s="1">
        <v>3629.4</v>
      </c>
      <c r="J1697" s="1">
        <v>2948.53</v>
      </c>
      <c r="K1697" s="2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2">
        <f>-+Table1[[#This Row],[Current Record Count]]+Table1[[#This Row],[Adj Record Count]]</f>
        <v>-1</v>
      </c>
      <c r="R1697" s="1">
        <f>+-Table1[[#This Row],[Current Total ADJUSTMENT_AMOUNT]]+Table1[[#This Row],[Adj Total ADJUSTMENT_AMOUNT]]</f>
        <v>5040.67</v>
      </c>
      <c r="S1697" s="1">
        <f>-Table1[[#This Row],[Current Total CHARGE_AMOUNT]]+Table1[[#This Row],[Adj Total CHARGE_AMOUNT]]</f>
        <v>-7581</v>
      </c>
      <c r="T1697" s="1">
        <f>+Table1[[#This Row],[Adj Total TOTAL_COST]]-Table1[[#This Row],[Current Total TOTAL_COST]]</f>
        <v>-1980.7378000000001</v>
      </c>
      <c r="U1697" s="1">
        <f>+Table1[[#This Row],[Adj Total CONTRIBUTION_MARGIN]]-Table1[[#This Row],[Current Total CONTRIBUTION_MARGIN]]</f>
        <v>-3629.4</v>
      </c>
      <c r="V1697" s="1">
        <f>+Table1[[#This Row],[Adj Total OPERATING_MARGIN]]-Table1[[#This Row],[Current Total OPERATING_MARGIN]]</f>
        <v>-2948.53</v>
      </c>
    </row>
    <row r="1698" spans="1:22" x14ac:dyDescent="0.3">
      <c r="A1698" t="s">
        <v>16</v>
      </c>
      <c r="B1698">
        <v>2025</v>
      </c>
      <c r="C1698" t="s">
        <v>29</v>
      </c>
      <c r="D1698" t="s">
        <v>52</v>
      </c>
      <c r="E1698" s="2">
        <v>4686</v>
      </c>
      <c r="F1698" s="1">
        <v>2496524.58</v>
      </c>
      <c r="G1698" s="1">
        <v>2834421.25</v>
      </c>
      <c r="H1698" s="1">
        <v>344104.16389999999</v>
      </c>
      <c r="I1698" s="1">
        <v>31318.400000000001</v>
      </c>
      <c r="J1698" s="1">
        <v>-65010.1</v>
      </c>
      <c r="K1698" s="2">
        <v>4644</v>
      </c>
      <c r="L1698" s="1">
        <v>2316302.71</v>
      </c>
      <c r="M1698" s="1">
        <v>2624010.5699999998</v>
      </c>
      <c r="N1698" s="1">
        <v>327570.59299999999</v>
      </c>
      <c r="O1698" s="1">
        <v>22801.38</v>
      </c>
      <c r="P1698" s="1">
        <v>-67949.3</v>
      </c>
      <c r="Q1698" s="2">
        <f>-+Table1[[#This Row],[Current Record Count]]+Table1[[#This Row],[Adj Record Count]]</f>
        <v>-42</v>
      </c>
      <c r="R1698" s="1">
        <f>+-Table1[[#This Row],[Current Total ADJUSTMENT_AMOUNT]]+Table1[[#This Row],[Adj Total ADJUSTMENT_AMOUNT]]</f>
        <v>-180221.87000000011</v>
      </c>
      <c r="S1698" s="1">
        <f>-Table1[[#This Row],[Current Total CHARGE_AMOUNT]]+Table1[[#This Row],[Adj Total CHARGE_AMOUNT]]</f>
        <v>-210410.68000000017</v>
      </c>
      <c r="T1698" s="1">
        <f>+Table1[[#This Row],[Adj Total TOTAL_COST]]-Table1[[#This Row],[Current Total TOTAL_COST]]</f>
        <v>-16533.570899999992</v>
      </c>
      <c r="U1698" s="1">
        <f>+Table1[[#This Row],[Adj Total CONTRIBUTION_MARGIN]]-Table1[[#This Row],[Current Total CONTRIBUTION_MARGIN]]</f>
        <v>-8517.02</v>
      </c>
      <c r="V1698" s="1">
        <f>+Table1[[#This Row],[Adj Total OPERATING_MARGIN]]-Table1[[#This Row],[Current Total OPERATING_MARGIN]]</f>
        <v>-2939.2000000000044</v>
      </c>
    </row>
    <row r="1699" spans="1:22" x14ac:dyDescent="0.3">
      <c r="A1699" t="s">
        <v>27</v>
      </c>
      <c r="B1699">
        <v>2020</v>
      </c>
      <c r="C1699" t="s">
        <v>17</v>
      </c>
      <c r="D1699" t="s">
        <v>68</v>
      </c>
      <c r="E1699" s="2">
        <v>1</v>
      </c>
      <c r="F1699" s="1">
        <v>5015.54</v>
      </c>
      <c r="G1699" s="1">
        <v>5529.8</v>
      </c>
      <c r="H1699" s="1">
        <v>1591.0624</v>
      </c>
      <c r="I1699" s="1">
        <v>-835.68</v>
      </c>
      <c r="J1699" s="1">
        <v>-1076.8</v>
      </c>
      <c r="K1699" s="2">
        <v>5</v>
      </c>
      <c r="L1699" s="1">
        <v>38080.730000000003</v>
      </c>
      <c r="M1699" s="1">
        <v>40712.239999999998</v>
      </c>
      <c r="N1699" s="1">
        <v>6578.8950999999997</v>
      </c>
      <c r="O1699" s="1">
        <v>-2206.67</v>
      </c>
      <c r="P1699" s="1">
        <v>-4012.59</v>
      </c>
      <c r="Q1699" s="2">
        <f>-+Table1[[#This Row],[Current Record Count]]+Table1[[#This Row],[Adj Record Count]]</f>
        <v>4</v>
      </c>
      <c r="R1699" s="1">
        <f>+-Table1[[#This Row],[Current Total ADJUSTMENT_AMOUNT]]+Table1[[#This Row],[Adj Total ADJUSTMENT_AMOUNT]]</f>
        <v>33065.19</v>
      </c>
      <c r="S1699" s="1">
        <f>-Table1[[#This Row],[Current Total CHARGE_AMOUNT]]+Table1[[#This Row],[Adj Total CHARGE_AMOUNT]]</f>
        <v>35182.439999999995</v>
      </c>
      <c r="T1699" s="1">
        <f>+Table1[[#This Row],[Adj Total TOTAL_COST]]-Table1[[#This Row],[Current Total TOTAL_COST]]</f>
        <v>4987.8326999999999</v>
      </c>
      <c r="U1699" s="1">
        <f>+Table1[[#This Row],[Adj Total CONTRIBUTION_MARGIN]]-Table1[[#This Row],[Current Total CONTRIBUTION_MARGIN]]</f>
        <v>-1370.9900000000002</v>
      </c>
      <c r="V1699" s="1">
        <f>+Table1[[#This Row],[Adj Total OPERATING_MARGIN]]-Table1[[#This Row],[Current Total OPERATING_MARGIN]]</f>
        <v>-2935.79</v>
      </c>
    </row>
    <row r="1700" spans="1:22" x14ac:dyDescent="0.3">
      <c r="A1700" t="s">
        <v>81</v>
      </c>
      <c r="B1700">
        <v>2023</v>
      </c>
      <c r="C1700" t="s">
        <v>17</v>
      </c>
      <c r="D1700" t="s">
        <v>45</v>
      </c>
      <c r="E1700" s="2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2">
        <v>2</v>
      </c>
      <c r="L1700" s="1">
        <v>14075.65</v>
      </c>
      <c r="M1700" s="1">
        <v>16087.59</v>
      </c>
      <c r="N1700" s="1">
        <v>4965.5780000000004</v>
      </c>
      <c r="O1700" s="1">
        <v>-2179.42</v>
      </c>
      <c r="P1700" s="1">
        <v>-2921.46</v>
      </c>
      <c r="Q1700" s="2">
        <f>-+Table1[[#This Row],[Current Record Count]]+Table1[[#This Row],[Adj Record Count]]</f>
        <v>2</v>
      </c>
      <c r="R1700" s="1">
        <f>+-Table1[[#This Row],[Current Total ADJUSTMENT_AMOUNT]]+Table1[[#This Row],[Adj Total ADJUSTMENT_AMOUNT]]</f>
        <v>14075.65</v>
      </c>
      <c r="S1700" s="1">
        <f>-Table1[[#This Row],[Current Total CHARGE_AMOUNT]]+Table1[[#This Row],[Adj Total CHARGE_AMOUNT]]</f>
        <v>16087.59</v>
      </c>
      <c r="T1700" s="1">
        <f>+Table1[[#This Row],[Adj Total TOTAL_COST]]-Table1[[#This Row],[Current Total TOTAL_COST]]</f>
        <v>4965.5780000000004</v>
      </c>
      <c r="U1700" s="1">
        <f>+Table1[[#This Row],[Adj Total CONTRIBUTION_MARGIN]]-Table1[[#This Row],[Current Total CONTRIBUTION_MARGIN]]</f>
        <v>-2179.42</v>
      </c>
      <c r="V1700" s="1">
        <f>+Table1[[#This Row],[Adj Total OPERATING_MARGIN]]-Table1[[#This Row],[Current Total OPERATING_MARGIN]]</f>
        <v>-2921.46</v>
      </c>
    </row>
    <row r="1701" spans="1:22" x14ac:dyDescent="0.3">
      <c r="A1701" t="s">
        <v>54</v>
      </c>
      <c r="B1701">
        <v>2025</v>
      </c>
      <c r="C1701" t="s">
        <v>26</v>
      </c>
      <c r="D1701" t="s">
        <v>26</v>
      </c>
      <c r="E1701" s="2">
        <v>5</v>
      </c>
      <c r="F1701" s="1">
        <v>8603.5</v>
      </c>
      <c r="G1701" s="1">
        <v>19087.12</v>
      </c>
      <c r="H1701" s="1">
        <v>1761.9813999999999</v>
      </c>
      <c r="I1701" s="1">
        <v>9266.94</v>
      </c>
      <c r="J1701" s="1">
        <v>8776.93</v>
      </c>
      <c r="K1701" s="2">
        <v>11</v>
      </c>
      <c r="L1701" s="1">
        <v>24879.47</v>
      </c>
      <c r="M1701" s="1">
        <v>39011.25</v>
      </c>
      <c r="N1701" s="1">
        <v>6534.4525000000003</v>
      </c>
      <c r="O1701" s="1">
        <v>7896.04</v>
      </c>
      <c r="P1701" s="1">
        <v>5860.73</v>
      </c>
      <c r="Q1701" s="2">
        <f>-+Table1[[#This Row],[Current Record Count]]+Table1[[#This Row],[Adj Record Count]]</f>
        <v>6</v>
      </c>
      <c r="R1701" s="1">
        <f>+-Table1[[#This Row],[Current Total ADJUSTMENT_AMOUNT]]+Table1[[#This Row],[Adj Total ADJUSTMENT_AMOUNT]]</f>
        <v>16275.970000000001</v>
      </c>
      <c r="S1701" s="1">
        <f>-Table1[[#This Row],[Current Total CHARGE_AMOUNT]]+Table1[[#This Row],[Adj Total CHARGE_AMOUNT]]</f>
        <v>19924.13</v>
      </c>
      <c r="T1701" s="1">
        <f>+Table1[[#This Row],[Adj Total TOTAL_COST]]-Table1[[#This Row],[Current Total TOTAL_COST]]</f>
        <v>4772.4711000000007</v>
      </c>
      <c r="U1701" s="1">
        <f>+Table1[[#This Row],[Adj Total CONTRIBUTION_MARGIN]]-Table1[[#This Row],[Current Total CONTRIBUTION_MARGIN]]</f>
        <v>-1370.9000000000005</v>
      </c>
      <c r="V1701" s="1">
        <f>+Table1[[#This Row],[Adj Total OPERATING_MARGIN]]-Table1[[#This Row],[Current Total OPERATING_MARGIN]]</f>
        <v>-2916.2000000000007</v>
      </c>
    </row>
    <row r="1702" spans="1:22" x14ac:dyDescent="0.3">
      <c r="A1702" t="s">
        <v>54</v>
      </c>
      <c r="B1702">
        <v>2022</v>
      </c>
      <c r="C1702" t="s">
        <v>29</v>
      </c>
      <c r="D1702" t="s">
        <v>62</v>
      </c>
      <c r="E1702" s="2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2">
        <v>217</v>
      </c>
      <c r="L1702" s="1">
        <v>191363.08</v>
      </c>
      <c r="M1702" s="1">
        <v>259142.12</v>
      </c>
      <c r="N1702" s="1">
        <v>78020.921199999997</v>
      </c>
      <c r="O1702" s="1">
        <v>23303.22</v>
      </c>
      <c r="P1702" s="1">
        <v>-2902.39</v>
      </c>
      <c r="Q1702" s="2">
        <f>-+Table1[[#This Row],[Current Record Count]]+Table1[[#This Row],[Adj Record Count]]</f>
        <v>217</v>
      </c>
      <c r="R1702" s="1">
        <f>+-Table1[[#This Row],[Current Total ADJUSTMENT_AMOUNT]]+Table1[[#This Row],[Adj Total ADJUSTMENT_AMOUNT]]</f>
        <v>191363.08</v>
      </c>
      <c r="S1702" s="1">
        <f>-Table1[[#This Row],[Current Total CHARGE_AMOUNT]]+Table1[[#This Row],[Adj Total CHARGE_AMOUNT]]</f>
        <v>259142.12</v>
      </c>
      <c r="T1702" s="1">
        <f>+Table1[[#This Row],[Adj Total TOTAL_COST]]-Table1[[#This Row],[Current Total TOTAL_COST]]</f>
        <v>78020.921199999997</v>
      </c>
      <c r="U1702" s="1">
        <f>+Table1[[#This Row],[Adj Total CONTRIBUTION_MARGIN]]-Table1[[#This Row],[Current Total CONTRIBUTION_MARGIN]]</f>
        <v>23303.22</v>
      </c>
      <c r="V1702" s="1">
        <f>+Table1[[#This Row],[Adj Total OPERATING_MARGIN]]-Table1[[#This Row],[Current Total OPERATING_MARGIN]]</f>
        <v>-2902.39</v>
      </c>
    </row>
    <row r="1703" spans="1:22" x14ac:dyDescent="0.3">
      <c r="A1703" t="s">
        <v>31</v>
      </c>
      <c r="B1703">
        <v>2025</v>
      </c>
      <c r="C1703" t="s">
        <v>90</v>
      </c>
      <c r="D1703" t="s">
        <v>90</v>
      </c>
      <c r="E1703" s="2">
        <v>19</v>
      </c>
      <c r="F1703" s="1">
        <v>489179.96</v>
      </c>
      <c r="G1703" s="1">
        <v>722258.74</v>
      </c>
      <c r="H1703" s="1">
        <v>141491.4865</v>
      </c>
      <c r="I1703" s="1">
        <v>37141.230000000003</v>
      </c>
      <c r="J1703" s="1">
        <v>2876.35</v>
      </c>
      <c r="K1703" s="2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2">
        <f>-+Table1[[#This Row],[Current Record Count]]+Table1[[#This Row],[Adj Record Count]]</f>
        <v>-19</v>
      </c>
      <c r="R1703" s="1">
        <f>+-Table1[[#This Row],[Current Total ADJUSTMENT_AMOUNT]]+Table1[[#This Row],[Adj Total ADJUSTMENT_AMOUNT]]</f>
        <v>-489179.96</v>
      </c>
      <c r="S1703" s="1">
        <f>-Table1[[#This Row],[Current Total CHARGE_AMOUNT]]+Table1[[#This Row],[Adj Total CHARGE_AMOUNT]]</f>
        <v>-722258.74</v>
      </c>
      <c r="T1703" s="1">
        <f>+Table1[[#This Row],[Adj Total TOTAL_COST]]-Table1[[#This Row],[Current Total TOTAL_COST]]</f>
        <v>-141491.4865</v>
      </c>
      <c r="U1703" s="1">
        <f>+Table1[[#This Row],[Adj Total CONTRIBUTION_MARGIN]]-Table1[[#This Row],[Current Total CONTRIBUTION_MARGIN]]</f>
        <v>-37141.230000000003</v>
      </c>
      <c r="V1703" s="1">
        <f>+Table1[[#This Row],[Adj Total OPERATING_MARGIN]]-Table1[[#This Row],[Current Total OPERATING_MARGIN]]</f>
        <v>-2876.35</v>
      </c>
    </row>
    <row r="1704" spans="1:22" x14ac:dyDescent="0.3">
      <c r="A1704" t="s">
        <v>16</v>
      </c>
      <c r="B1704">
        <v>2022</v>
      </c>
      <c r="C1704" t="s">
        <v>17</v>
      </c>
      <c r="D1704" t="s">
        <v>18</v>
      </c>
      <c r="E1704" s="2">
        <v>1709</v>
      </c>
      <c r="F1704" s="1">
        <v>841261.39</v>
      </c>
      <c r="G1704" s="1">
        <v>1120018.72</v>
      </c>
      <c r="H1704" s="1">
        <v>142001.1949</v>
      </c>
      <c r="I1704" s="1">
        <v>209159.17</v>
      </c>
      <c r="J1704" s="1">
        <v>170696.75</v>
      </c>
      <c r="K1704" s="2">
        <v>1680</v>
      </c>
      <c r="L1704" s="1">
        <v>704764.28</v>
      </c>
      <c r="M1704" s="1">
        <v>954650.45</v>
      </c>
      <c r="N1704" s="1">
        <v>112537.27559999999</v>
      </c>
      <c r="O1704" s="1">
        <v>198402.12</v>
      </c>
      <c r="P1704" s="1">
        <v>167824.81</v>
      </c>
      <c r="Q1704" s="2">
        <f>-+Table1[[#This Row],[Current Record Count]]+Table1[[#This Row],[Adj Record Count]]</f>
        <v>-29</v>
      </c>
      <c r="R1704" s="1">
        <f>+-Table1[[#This Row],[Current Total ADJUSTMENT_AMOUNT]]+Table1[[#This Row],[Adj Total ADJUSTMENT_AMOUNT]]</f>
        <v>-136497.10999999999</v>
      </c>
      <c r="S1704" s="1">
        <f>-Table1[[#This Row],[Current Total CHARGE_AMOUNT]]+Table1[[#This Row],[Adj Total CHARGE_AMOUNT]]</f>
        <v>-165368.27000000002</v>
      </c>
      <c r="T1704" s="1">
        <f>+Table1[[#This Row],[Adj Total TOTAL_COST]]-Table1[[#This Row],[Current Total TOTAL_COST]]</f>
        <v>-29463.919300000009</v>
      </c>
      <c r="U1704" s="1">
        <f>+Table1[[#This Row],[Adj Total CONTRIBUTION_MARGIN]]-Table1[[#This Row],[Current Total CONTRIBUTION_MARGIN]]</f>
        <v>-10757.050000000017</v>
      </c>
      <c r="V1704" s="1">
        <f>+Table1[[#This Row],[Adj Total OPERATING_MARGIN]]-Table1[[#This Row],[Current Total OPERATING_MARGIN]]</f>
        <v>-2871.9400000000023</v>
      </c>
    </row>
    <row r="1705" spans="1:22" x14ac:dyDescent="0.3">
      <c r="A1705" t="s">
        <v>35</v>
      </c>
      <c r="B1705">
        <v>2025</v>
      </c>
      <c r="C1705" t="s">
        <v>29</v>
      </c>
      <c r="D1705" t="s">
        <v>36</v>
      </c>
      <c r="E1705" s="2">
        <v>34</v>
      </c>
      <c r="F1705" s="1">
        <v>36918.85</v>
      </c>
      <c r="G1705" s="1">
        <v>52180.97</v>
      </c>
      <c r="H1705" s="1">
        <v>10416.1985</v>
      </c>
      <c r="I1705" s="1">
        <v>8628.1</v>
      </c>
      <c r="J1705" s="1">
        <v>4855.6000000000004</v>
      </c>
      <c r="K1705" s="2">
        <v>30</v>
      </c>
      <c r="L1705" s="1">
        <v>22725.03</v>
      </c>
      <c r="M1705" s="1">
        <v>31925.15</v>
      </c>
      <c r="N1705" s="1">
        <v>7143.6728999999996</v>
      </c>
      <c r="O1705" s="1">
        <v>4839.57</v>
      </c>
      <c r="P1705" s="1">
        <v>2006.4</v>
      </c>
      <c r="Q1705" s="2">
        <f>-+Table1[[#This Row],[Current Record Count]]+Table1[[#This Row],[Adj Record Count]]</f>
        <v>-4</v>
      </c>
      <c r="R1705" s="1">
        <f>+-Table1[[#This Row],[Current Total ADJUSTMENT_AMOUNT]]+Table1[[#This Row],[Adj Total ADJUSTMENT_AMOUNT]]</f>
        <v>-14193.82</v>
      </c>
      <c r="S1705" s="1">
        <f>-Table1[[#This Row],[Current Total CHARGE_AMOUNT]]+Table1[[#This Row],[Adj Total CHARGE_AMOUNT]]</f>
        <v>-20255.82</v>
      </c>
      <c r="T1705" s="1">
        <f>+Table1[[#This Row],[Adj Total TOTAL_COST]]-Table1[[#This Row],[Current Total TOTAL_COST]]</f>
        <v>-3272.5256000000008</v>
      </c>
      <c r="U1705" s="1">
        <f>+Table1[[#This Row],[Adj Total CONTRIBUTION_MARGIN]]-Table1[[#This Row],[Current Total CONTRIBUTION_MARGIN]]</f>
        <v>-3788.5300000000007</v>
      </c>
      <c r="V1705" s="1">
        <f>+Table1[[#This Row],[Adj Total OPERATING_MARGIN]]-Table1[[#This Row],[Current Total OPERATING_MARGIN]]</f>
        <v>-2849.2000000000003</v>
      </c>
    </row>
    <row r="1706" spans="1:22" x14ac:dyDescent="0.3">
      <c r="A1706" t="s">
        <v>31</v>
      </c>
      <c r="B1706">
        <v>2021</v>
      </c>
      <c r="C1706" t="s">
        <v>92</v>
      </c>
      <c r="D1706" t="s">
        <v>92</v>
      </c>
      <c r="E1706" s="2">
        <v>2</v>
      </c>
      <c r="F1706" s="1">
        <v>6006.91</v>
      </c>
      <c r="G1706" s="1">
        <v>9809.5300000000007</v>
      </c>
      <c r="H1706" s="1">
        <v>956.48789999999997</v>
      </c>
      <c r="I1706" s="1">
        <v>3125.39</v>
      </c>
      <c r="J1706" s="1">
        <v>2846.13</v>
      </c>
      <c r="K1706" s="2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2">
        <f>-+Table1[[#This Row],[Current Record Count]]+Table1[[#This Row],[Adj Record Count]]</f>
        <v>-2</v>
      </c>
      <c r="R1706" s="1">
        <f>+-Table1[[#This Row],[Current Total ADJUSTMENT_AMOUNT]]+Table1[[#This Row],[Adj Total ADJUSTMENT_AMOUNT]]</f>
        <v>-6006.91</v>
      </c>
      <c r="S1706" s="1">
        <f>-Table1[[#This Row],[Current Total CHARGE_AMOUNT]]+Table1[[#This Row],[Adj Total CHARGE_AMOUNT]]</f>
        <v>-9809.5300000000007</v>
      </c>
      <c r="T1706" s="1">
        <f>+Table1[[#This Row],[Adj Total TOTAL_COST]]-Table1[[#This Row],[Current Total TOTAL_COST]]</f>
        <v>-956.48789999999997</v>
      </c>
      <c r="U1706" s="1">
        <f>+Table1[[#This Row],[Adj Total CONTRIBUTION_MARGIN]]-Table1[[#This Row],[Current Total CONTRIBUTION_MARGIN]]</f>
        <v>-3125.39</v>
      </c>
      <c r="V1706" s="1">
        <f>+Table1[[#This Row],[Adj Total OPERATING_MARGIN]]-Table1[[#This Row],[Current Total OPERATING_MARGIN]]</f>
        <v>-2846.13</v>
      </c>
    </row>
    <row r="1707" spans="1:22" x14ac:dyDescent="0.3">
      <c r="A1707" t="s">
        <v>33</v>
      </c>
      <c r="B1707">
        <v>2025</v>
      </c>
      <c r="C1707" t="s">
        <v>20</v>
      </c>
      <c r="D1707" t="s">
        <v>99</v>
      </c>
      <c r="E1707" s="2">
        <v>5</v>
      </c>
      <c r="F1707" s="1">
        <v>13101.89</v>
      </c>
      <c r="G1707" s="1">
        <v>18460.95</v>
      </c>
      <c r="H1707" s="1">
        <v>2082.1469999999999</v>
      </c>
      <c r="I1707" s="1">
        <v>3404.4</v>
      </c>
      <c r="J1707" s="1">
        <v>2843.47</v>
      </c>
      <c r="K1707" s="2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2">
        <f>-+Table1[[#This Row],[Current Record Count]]+Table1[[#This Row],[Adj Record Count]]</f>
        <v>-5</v>
      </c>
      <c r="R1707" s="1">
        <f>+-Table1[[#This Row],[Current Total ADJUSTMENT_AMOUNT]]+Table1[[#This Row],[Adj Total ADJUSTMENT_AMOUNT]]</f>
        <v>-13101.89</v>
      </c>
      <c r="S1707" s="1">
        <f>-Table1[[#This Row],[Current Total CHARGE_AMOUNT]]+Table1[[#This Row],[Adj Total CHARGE_AMOUNT]]</f>
        <v>-18460.95</v>
      </c>
      <c r="T1707" s="1">
        <f>+Table1[[#This Row],[Adj Total TOTAL_COST]]-Table1[[#This Row],[Current Total TOTAL_COST]]</f>
        <v>-2082.1469999999999</v>
      </c>
      <c r="U1707" s="1">
        <f>+Table1[[#This Row],[Adj Total CONTRIBUTION_MARGIN]]-Table1[[#This Row],[Current Total CONTRIBUTION_MARGIN]]</f>
        <v>-3404.4</v>
      </c>
      <c r="V1707" s="1">
        <f>+Table1[[#This Row],[Adj Total OPERATING_MARGIN]]-Table1[[#This Row],[Current Total OPERATING_MARGIN]]</f>
        <v>-2843.47</v>
      </c>
    </row>
    <row r="1708" spans="1:22" x14ac:dyDescent="0.3">
      <c r="A1708" t="s">
        <v>16</v>
      </c>
      <c r="B1708">
        <v>2020</v>
      </c>
      <c r="C1708" t="s">
        <v>23</v>
      </c>
      <c r="D1708" t="s">
        <v>94</v>
      </c>
      <c r="E1708" s="2">
        <v>150</v>
      </c>
      <c r="F1708" s="1">
        <v>85483.74</v>
      </c>
      <c r="G1708" s="1">
        <v>114972.7</v>
      </c>
      <c r="H1708" s="1">
        <v>12492.3727</v>
      </c>
      <c r="I1708" s="1">
        <v>20445.86</v>
      </c>
      <c r="J1708" s="1">
        <v>16577.22</v>
      </c>
      <c r="K1708" s="2">
        <v>134</v>
      </c>
      <c r="L1708" s="1">
        <v>36220.910000000003</v>
      </c>
      <c r="M1708" s="1">
        <v>52270.58</v>
      </c>
      <c r="N1708" s="1">
        <v>1902.8522</v>
      </c>
      <c r="O1708" s="1">
        <v>14310.77</v>
      </c>
      <c r="P1708" s="1">
        <v>13751.02</v>
      </c>
      <c r="Q1708" s="2">
        <f>-+Table1[[#This Row],[Current Record Count]]+Table1[[#This Row],[Adj Record Count]]</f>
        <v>-16</v>
      </c>
      <c r="R1708" s="1">
        <f>+-Table1[[#This Row],[Current Total ADJUSTMENT_AMOUNT]]+Table1[[#This Row],[Adj Total ADJUSTMENT_AMOUNT]]</f>
        <v>-49262.83</v>
      </c>
      <c r="S1708" s="1">
        <f>-Table1[[#This Row],[Current Total CHARGE_AMOUNT]]+Table1[[#This Row],[Adj Total CHARGE_AMOUNT]]</f>
        <v>-62702.119999999995</v>
      </c>
      <c r="T1708" s="1">
        <f>+Table1[[#This Row],[Adj Total TOTAL_COST]]-Table1[[#This Row],[Current Total TOTAL_COST]]</f>
        <v>-10589.520500000001</v>
      </c>
      <c r="U1708" s="1">
        <f>+Table1[[#This Row],[Adj Total CONTRIBUTION_MARGIN]]-Table1[[#This Row],[Current Total CONTRIBUTION_MARGIN]]</f>
        <v>-6135.09</v>
      </c>
      <c r="V1708" s="1">
        <f>+Table1[[#This Row],[Adj Total OPERATING_MARGIN]]-Table1[[#This Row],[Current Total OPERATING_MARGIN]]</f>
        <v>-2826.2000000000007</v>
      </c>
    </row>
    <row r="1709" spans="1:22" x14ac:dyDescent="0.3">
      <c r="A1709" t="s">
        <v>31</v>
      </c>
      <c r="B1709">
        <v>2022</v>
      </c>
      <c r="C1709" t="s">
        <v>17</v>
      </c>
      <c r="D1709" t="s">
        <v>69</v>
      </c>
      <c r="E1709" s="2">
        <v>28</v>
      </c>
      <c r="F1709" s="1">
        <v>276736.86</v>
      </c>
      <c r="G1709" s="1">
        <v>318441.93</v>
      </c>
      <c r="H1709" s="1">
        <v>79428.739499999996</v>
      </c>
      <c r="I1709" s="1">
        <v>22876.09</v>
      </c>
      <c r="J1709" s="1">
        <v>-1205.3800000000001</v>
      </c>
      <c r="K1709" s="2">
        <v>5</v>
      </c>
      <c r="L1709" s="1">
        <v>27535.59</v>
      </c>
      <c r="M1709" s="1">
        <v>29714.25</v>
      </c>
      <c r="N1709" s="1">
        <v>8111.6468000000004</v>
      </c>
      <c r="O1709" s="1">
        <v>-1495.06</v>
      </c>
      <c r="P1709" s="1">
        <v>-4030.74</v>
      </c>
      <c r="Q1709" s="2">
        <f>-+Table1[[#This Row],[Current Record Count]]+Table1[[#This Row],[Adj Record Count]]</f>
        <v>-23</v>
      </c>
      <c r="R1709" s="1">
        <f>+-Table1[[#This Row],[Current Total ADJUSTMENT_AMOUNT]]+Table1[[#This Row],[Adj Total ADJUSTMENT_AMOUNT]]</f>
        <v>-249201.27</v>
      </c>
      <c r="S1709" s="1">
        <f>-Table1[[#This Row],[Current Total CHARGE_AMOUNT]]+Table1[[#This Row],[Adj Total CHARGE_AMOUNT]]</f>
        <v>-288727.67999999999</v>
      </c>
      <c r="T1709" s="1">
        <f>+Table1[[#This Row],[Adj Total TOTAL_COST]]-Table1[[#This Row],[Current Total TOTAL_COST]]</f>
        <v>-71317.092699999994</v>
      </c>
      <c r="U1709" s="1">
        <f>+Table1[[#This Row],[Adj Total CONTRIBUTION_MARGIN]]-Table1[[#This Row],[Current Total CONTRIBUTION_MARGIN]]</f>
        <v>-24371.15</v>
      </c>
      <c r="V1709" s="1">
        <f>+Table1[[#This Row],[Adj Total OPERATING_MARGIN]]-Table1[[#This Row],[Current Total OPERATING_MARGIN]]</f>
        <v>-2825.3599999999997</v>
      </c>
    </row>
    <row r="1710" spans="1:22" x14ac:dyDescent="0.3">
      <c r="A1710" t="s">
        <v>25</v>
      </c>
      <c r="B1710">
        <v>2020</v>
      </c>
      <c r="C1710" t="s">
        <v>17</v>
      </c>
      <c r="D1710" t="s">
        <v>96</v>
      </c>
      <c r="E1710" s="2">
        <v>90</v>
      </c>
      <c r="F1710" s="1">
        <v>271055.44</v>
      </c>
      <c r="G1710" s="1">
        <v>352119.27</v>
      </c>
      <c r="H1710" s="1">
        <v>37400.741300000002</v>
      </c>
      <c r="I1710" s="1">
        <v>53724.94</v>
      </c>
      <c r="J1710" s="1">
        <v>42645.96</v>
      </c>
      <c r="K1710" s="2">
        <v>106</v>
      </c>
      <c r="L1710" s="1">
        <v>335724.63</v>
      </c>
      <c r="M1710" s="1">
        <v>426110.71</v>
      </c>
      <c r="N1710" s="1">
        <v>49482.463900000002</v>
      </c>
      <c r="O1710" s="1">
        <v>54686.73</v>
      </c>
      <c r="P1710" s="1">
        <v>39824.699999999997</v>
      </c>
      <c r="Q1710" s="2">
        <f>-+Table1[[#This Row],[Current Record Count]]+Table1[[#This Row],[Adj Record Count]]</f>
        <v>16</v>
      </c>
      <c r="R1710" s="1">
        <f>+-Table1[[#This Row],[Current Total ADJUSTMENT_AMOUNT]]+Table1[[#This Row],[Adj Total ADJUSTMENT_AMOUNT]]</f>
        <v>64669.19</v>
      </c>
      <c r="S1710" s="1">
        <f>-Table1[[#This Row],[Current Total CHARGE_AMOUNT]]+Table1[[#This Row],[Adj Total CHARGE_AMOUNT]]</f>
        <v>73991.44</v>
      </c>
      <c r="T1710" s="1">
        <f>+Table1[[#This Row],[Adj Total TOTAL_COST]]-Table1[[#This Row],[Current Total TOTAL_COST]]</f>
        <v>12081.722600000001</v>
      </c>
      <c r="U1710" s="1">
        <f>+Table1[[#This Row],[Adj Total CONTRIBUTION_MARGIN]]-Table1[[#This Row],[Current Total CONTRIBUTION_MARGIN]]</f>
        <v>961.79000000000087</v>
      </c>
      <c r="V1710" s="1">
        <f>+Table1[[#This Row],[Adj Total OPERATING_MARGIN]]-Table1[[#This Row],[Current Total OPERATING_MARGIN]]</f>
        <v>-2821.260000000002</v>
      </c>
    </row>
    <row r="1711" spans="1:22" x14ac:dyDescent="0.3">
      <c r="A1711" t="s">
        <v>25</v>
      </c>
      <c r="B1711">
        <v>2023</v>
      </c>
      <c r="C1711" t="s">
        <v>29</v>
      </c>
      <c r="D1711" t="s">
        <v>32</v>
      </c>
      <c r="E1711" s="2">
        <v>67</v>
      </c>
      <c r="F1711" s="1">
        <v>146170.19</v>
      </c>
      <c r="G1711" s="1">
        <v>174156.85</v>
      </c>
      <c r="H1711" s="1">
        <v>9268.8608000000004</v>
      </c>
      <c r="I1711" s="1">
        <v>25465.81</v>
      </c>
      <c r="J1711" s="1">
        <v>21657.11</v>
      </c>
      <c r="K1711" s="2">
        <v>100</v>
      </c>
      <c r="L1711" s="1">
        <v>292923.88</v>
      </c>
      <c r="M1711" s="1">
        <v>361639.59</v>
      </c>
      <c r="N1711" s="1">
        <v>58824.9015</v>
      </c>
      <c r="O1711" s="1">
        <v>32400.68</v>
      </c>
      <c r="P1711" s="1">
        <v>18839.3</v>
      </c>
      <c r="Q1711" s="2">
        <f>-+Table1[[#This Row],[Current Record Count]]+Table1[[#This Row],[Adj Record Count]]</f>
        <v>33</v>
      </c>
      <c r="R1711" s="1">
        <f>+-Table1[[#This Row],[Current Total ADJUSTMENT_AMOUNT]]+Table1[[#This Row],[Adj Total ADJUSTMENT_AMOUNT]]</f>
        <v>146753.69</v>
      </c>
      <c r="S1711" s="1">
        <f>-Table1[[#This Row],[Current Total CHARGE_AMOUNT]]+Table1[[#This Row],[Adj Total CHARGE_AMOUNT]]</f>
        <v>187482.74000000002</v>
      </c>
      <c r="T1711" s="1">
        <f>+Table1[[#This Row],[Adj Total TOTAL_COST]]-Table1[[#This Row],[Current Total TOTAL_COST]]</f>
        <v>49556.040699999998</v>
      </c>
      <c r="U1711" s="1">
        <f>+Table1[[#This Row],[Adj Total CONTRIBUTION_MARGIN]]-Table1[[#This Row],[Current Total CONTRIBUTION_MARGIN]]</f>
        <v>6934.869999999999</v>
      </c>
      <c r="V1711" s="1">
        <f>+Table1[[#This Row],[Adj Total OPERATING_MARGIN]]-Table1[[#This Row],[Current Total OPERATING_MARGIN]]</f>
        <v>-2817.8100000000013</v>
      </c>
    </row>
    <row r="1712" spans="1:22" x14ac:dyDescent="0.3">
      <c r="A1712" t="s">
        <v>35</v>
      </c>
      <c r="B1712">
        <v>2025</v>
      </c>
      <c r="C1712" t="s">
        <v>17</v>
      </c>
      <c r="D1712" t="s">
        <v>68</v>
      </c>
      <c r="E1712" s="2">
        <v>39</v>
      </c>
      <c r="F1712" s="1">
        <v>86498.25</v>
      </c>
      <c r="G1712" s="1">
        <v>109806.35</v>
      </c>
      <c r="H1712" s="1">
        <v>13184.836600000001</v>
      </c>
      <c r="I1712" s="1">
        <v>6112.36</v>
      </c>
      <c r="J1712" s="1">
        <v>2226.5700000000002</v>
      </c>
      <c r="K1712" s="2">
        <v>24</v>
      </c>
      <c r="L1712" s="1">
        <v>9825.1299999999992</v>
      </c>
      <c r="M1712" s="1">
        <v>13078.5</v>
      </c>
      <c r="N1712" s="1">
        <v>3344.2347</v>
      </c>
      <c r="O1712" s="1">
        <v>480.22</v>
      </c>
      <c r="P1712" s="1">
        <v>-577.11</v>
      </c>
      <c r="Q1712" s="2">
        <f>-+Table1[[#This Row],[Current Record Count]]+Table1[[#This Row],[Adj Record Count]]</f>
        <v>-15</v>
      </c>
      <c r="R1712" s="1">
        <f>+-Table1[[#This Row],[Current Total ADJUSTMENT_AMOUNT]]+Table1[[#This Row],[Adj Total ADJUSTMENT_AMOUNT]]</f>
        <v>-76673.119999999995</v>
      </c>
      <c r="S1712" s="1">
        <f>-Table1[[#This Row],[Current Total CHARGE_AMOUNT]]+Table1[[#This Row],[Adj Total CHARGE_AMOUNT]]</f>
        <v>-96727.85</v>
      </c>
      <c r="T1712" s="1">
        <f>+Table1[[#This Row],[Adj Total TOTAL_COST]]-Table1[[#This Row],[Current Total TOTAL_COST]]</f>
        <v>-9840.6019000000015</v>
      </c>
      <c r="U1712" s="1">
        <f>+Table1[[#This Row],[Adj Total CONTRIBUTION_MARGIN]]-Table1[[#This Row],[Current Total CONTRIBUTION_MARGIN]]</f>
        <v>-5632.1399999999994</v>
      </c>
      <c r="V1712" s="1">
        <f>+Table1[[#This Row],[Adj Total OPERATING_MARGIN]]-Table1[[#This Row],[Current Total OPERATING_MARGIN]]</f>
        <v>-2803.6800000000003</v>
      </c>
    </row>
    <row r="1713" spans="1:22" x14ac:dyDescent="0.3">
      <c r="A1713" t="s">
        <v>35</v>
      </c>
      <c r="B1713">
        <v>2024</v>
      </c>
      <c r="C1713" t="s">
        <v>29</v>
      </c>
      <c r="D1713" t="s">
        <v>57</v>
      </c>
      <c r="E1713" s="2">
        <v>29</v>
      </c>
      <c r="F1713" s="1">
        <v>29336.32</v>
      </c>
      <c r="G1713" s="1">
        <v>39783.42</v>
      </c>
      <c r="H1713" s="1">
        <v>6760.0119999999997</v>
      </c>
      <c r="I1713" s="1">
        <v>6872.88</v>
      </c>
      <c r="J1713" s="1">
        <v>4706.22</v>
      </c>
      <c r="K1713" s="2">
        <v>24</v>
      </c>
      <c r="L1713" s="1">
        <v>16050.88</v>
      </c>
      <c r="M1713" s="1">
        <v>19968.2</v>
      </c>
      <c r="N1713" s="1">
        <v>2993.4834999999998</v>
      </c>
      <c r="O1713" s="1">
        <v>2860.49</v>
      </c>
      <c r="P1713" s="1">
        <v>1905.67</v>
      </c>
      <c r="Q1713" s="2">
        <f>-+Table1[[#This Row],[Current Record Count]]+Table1[[#This Row],[Adj Record Count]]</f>
        <v>-5</v>
      </c>
      <c r="R1713" s="1">
        <f>+-Table1[[#This Row],[Current Total ADJUSTMENT_AMOUNT]]+Table1[[#This Row],[Adj Total ADJUSTMENT_AMOUNT]]</f>
        <v>-13285.44</v>
      </c>
      <c r="S1713" s="1">
        <f>-Table1[[#This Row],[Current Total CHARGE_AMOUNT]]+Table1[[#This Row],[Adj Total CHARGE_AMOUNT]]</f>
        <v>-19815.219999999998</v>
      </c>
      <c r="T1713" s="1">
        <f>+Table1[[#This Row],[Adj Total TOTAL_COST]]-Table1[[#This Row],[Current Total TOTAL_COST]]</f>
        <v>-3766.5284999999999</v>
      </c>
      <c r="U1713" s="1">
        <f>+Table1[[#This Row],[Adj Total CONTRIBUTION_MARGIN]]-Table1[[#This Row],[Current Total CONTRIBUTION_MARGIN]]</f>
        <v>-4012.3900000000003</v>
      </c>
      <c r="V1713" s="1">
        <f>+Table1[[#This Row],[Adj Total OPERATING_MARGIN]]-Table1[[#This Row],[Current Total OPERATING_MARGIN]]</f>
        <v>-2800.55</v>
      </c>
    </row>
    <row r="1714" spans="1:22" x14ac:dyDescent="0.3">
      <c r="A1714" t="s">
        <v>78</v>
      </c>
      <c r="B1714">
        <v>2022</v>
      </c>
      <c r="C1714" t="s">
        <v>29</v>
      </c>
      <c r="D1714" t="s">
        <v>65</v>
      </c>
      <c r="E1714" s="2">
        <v>202</v>
      </c>
      <c r="F1714" s="1">
        <v>405297.72</v>
      </c>
      <c r="G1714" s="1">
        <v>494070.3</v>
      </c>
      <c r="H1714" s="1">
        <v>72765.757500000007</v>
      </c>
      <c r="I1714" s="1">
        <v>64666.6</v>
      </c>
      <c r="J1714" s="1">
        <v>39822.54</v>
      </c>
      <c r="K1714" s="2">
        <v>198</v>
      </c>
      <c r="L1714" s="1">
        <v>394644.3</v>
      </c>
      <c r="M1714" s="1">
        <v>478871.01</v>
      </c>
      <c r="N1714" s="1">
        <v>70741.307199999996</v>
      </c>
      <c r="O1714" s="1">
        <v>61158.99</v>
      </c>
      <c r="P1714" s="1">
        <v>37023.760000000002</v>
      </c>
      <c r="Q1714" s="2">
        <f>-+Table1[[#This Row],[Current Record Count]]+Table1[[#This Row],[Adj Record Count]]</f>
        <v>-4</v>
      </c>
      <c r="R1714" s="1">
        <f>+-Table1[[#This Row],[Current Total ADJUSTMENT_AMOUNT]]+Table1[[#This Row],[Adj Total ADJUSTMENT_AMOUNT]]</f>
        <v>-10653.419999999984</v>
      </c>
      <c r="S1714" s="1">
        <f>-Table1[[#This Row],[Current Total CHARGE_AMOUNT]]+Table1[[#This Row],[Adj Total CHARGE_AMOUNT]]</f>
        <v>-15199.289999999979</v>
      </c>
      <c r="T1714" s="1">
        <f>+Table1[[#This Row],[Adj Total TOTAL_COST]]-Table1[[#This Row],[Current Total TOTAL_COST]]</f>
        <v>-2024.4503000000113</v>
      </c>
      <c r="U1714" s="1">
        <f>+Table1[[#This Row],[Adj Total CONTRIBUTION_MARGIN]]-Table1[[#This Row],[Current Total CONTRIBUTION_MARGIN]]</f>
        <v>-3507.6100000000006</v>
      </c>
      <c r="V1714" s="1">
        <f>+Table1[[#This Row],[Adj Total OPERATING_MARGIN]]-Table1[[#This Row],[Current Total OPERATING_MARGIN]]</f>
        <v>-2798.7799999999988</v>
      </c>
    </row>
    <row r="1715" spans="1:22" x14ac:dyDescent="0.3">
      <c r="A1715" t="s">
        <v>78</v>
      </c>
      <c r="B1715">
        <v>2023</v>
      </c>
      <c r="C1715" t="s">
        <v>17</v>
      </c>
      <c r="D1715" t="s">
        <v>66</v>
      </c>
      <c r="E1715" s="2">
        <v>32</v>
      </c>
      <c r="F1715" s="1">
        <v>54648.23</v>
      </c>
      <c r="G1715" s="1">
        <v>86307.05</v>
      </c>
      <c r="H1715" s="1">
        <v>7919.9097000000002</v>
      </c>
      <c r="I1715" s="1">
        <v>27838.16</v>
      </c>
      <c r="J1715" s="1">
        <v>24551.86</v>
      </c>
      <c r="K1715" s="2">
        <v>31</v>
      </c>
      <c r="L1715" s="1">
        <v>53061.93</v>
      </c>
      <c r="M1715" s="1">
        <v>81641.45</v>
      </c>
      <c r="N1715" s="1">
        <v>7632.3657000000003</v>
      </c>
      <c r="O1715" s="1">
        <v>24947.94</v>
      </c>
      <c r="P1715" s="1">
        <v>21760.1</v>
      </c>
      <c r="Q1715" s="2">
        <f>-+Table1[[#This Row],[Current Record Count]]+Table1[[#This Row],[Adj Record Count]]</f>
        <v>-1</v>
      </c>
      <c r="R1715" s="1">
        <f>+-Table1[[#This Row],[Current Total ADJUSTMENT_AMOUNT]]+Table1[[#This Row],[Adj Total ADJUSTMENT_AMOUNT]]</f>
        <v>-1586.3000000000029</v>
      </c>
      <c r="S1715" s="1">
        <f>-Table1[[#This Row],[Current Total CHARGE_AMOUNT]]+Table1[[#This Row],[Adj Total CHARGE_AMOUNT]]</f>
        <v>-4665.6000000000058</v>
      </c>
      <c r="T1715" s="1">
        <f>+Table1[[#This Row],[Adj Total TOTAL_COST]]-Table1[[#This Row],[Current Total TOTAL_COST]]</f>
        <v>-287.54399999999987</v>
      </c>
      <c r="U1715" s="1">
        <f>+Table1[[#This Row],[Adj Total CONTRIBUTION_MARGIN]]-Table1[[#This Row],[Current Total CONTRIBUTION_MARGIN]]</f>
        <v>-2890.2200000000012</v>
      </c>
      <c r="V1715" s="1">
        <f>+Table1[[#This Row],[Adj Total OPERATING_MARGIN]]-Table1[[#This Row],[Current Total OPERATING_MARGIN]]</f>
        <v>-2791.760000000002</v>
      </c>
    </row>
    <row r="1716" spans="1:22" x14ac:dyDescent="0.3">
      <c r="A1716" t="s">
        <v>78</v>
      </c>
      <c r="B1716">
        <v>2022</v>
      </c>
      <c r="C1716" t="s">
        <v>20</v>
      </c>
      <c r="D1716" t="s">
        <v>97</v>
      </c>
      <c r="E1716" s="2">
        <v>75</v>
      </c>
      <c r="F1716" s="1">
        <v>556627.85</v>
      </c>
      <c r="G1716" s="1">
        <v>778927.38</v>
      </c>
      <c r="H1716" s="1">
        <v>269059.96720000001</v>
      </c>
      <c r="I1716" s="1">
        <v>48868.02</v>
      </c>
      <c r="J1716" s="1">
        <v>-14627.29</v>
      </c>
      <c r="K1716" s="2">
        <v>65</v>
      </c>
      <c r="L1716" s="1">
        <v>459674.05</v>
      </c>
      <c r="M1716" s="1">
        <v>646540.16</v>
      </c>
      <c r="N1716" s="1">
        <v>230101.84959999999</v>
      </c>
      <c r="O1716" s="1">
        <v>37690.21</v>
      </c>
      <c r="P1716" s="1">
        <v>-17407.95</v>
      </c>
      <c r="Q1716" s="2">
        <f>-+Table1[[#This Row],[Current Record Count]]+Table1[[#This Row],[Adj Record Count]]</f>
        <v>-10</v>
      </c>
      <c r="R1716" s="1">
        <f>+-Table1[[#This Row],[Current Total ADJUSTMENT_AMOUNT]]+Table1[[#This Row],[Adj Total ADJUSTMENT_AMOUNT]]</f>
        <v>-96953.799999999988</v>
      </c>
      <c r="S1716" s="1">
        <f>-Table1[[#This Row],[Current Total CHARGE_AMOUNT]]+Table1[[#This Row],[Adj Total CHARGE_AMOUNT]]</f>
        <v>-132387.21999999997</v>
      </c>
      <c r="T1716" s="1">
        <f>+Table1[[#This Row],[Adj Total TOTAL_COST]]-Table1[[#This Row],[Current Total TOTAL_COST]]</f>
        <v>-38958.117600000027</v>
      </c>
      <c r="U1716" s="1">
        <f>+Table1[[#This Row],[Adj Total CONTRIBUTION_MARGIN]]-Table1[[#This Row],[Current Total CONTRIBUTION_MARGIN]]</f>
        <v>-11177.809999999998</v>
      </c>
      <c r="V1716" s="1">
        <f>+Table1[[#This Row],[Adj Total OPERATING_MARGIN]]-Table1[[#This Row],[Current Total OPERATING_MARGIN]]</f>
        <v>-2780.66</v>
      </c>
    </row>
    <row r="1717" spans="1:22" x14ac:dyDescent="0.3">
      <c r="A1717" t="s">
        <v>35</v>
      </c>
      <c r="B1717">
        <v>2020</v>
      </c>
      <c r="C1717" t="s">
        <v>20</v>
      </c>
      <c r="D1717" t="s">
        <v>21</v>
      </c>
      <c r="E1717" s="2">
        <v>23</v>
      </c>
      <c r="F1717" s="1">
        <v>44833.4</v>
      </c>
      <c r="G1717" s="1">
        <v>72025.2</v>
      </c>
      <c r="H1717" s="1">
        <v>24712.228800000001</v>
      </c>
      <c r="I1717" s="1">
        <v>12450.99</v>
      </c>
      <c r="J1717" s="1">
        <v>3570.53</v>
      </c>
      <c r="K1717" s="2">
        <v>8</v>
      </c>
      <c r="L1717" s="1">
        <v>3400.89</v>
      </c>
      <c r="M1717" s="1">
        <v>5144.96</v>
      </c>
      <c r="N1717" s="1">
        <v>791.476</v>
      </c>
      <c r="O1717" s="1">
        <v>1049.1600000000001</v>
      </c>
      <c r="P1717" s="1">
        <v>810.2</v>
      </c>
      <c r="Q1717" s="2">
        <f>-+Table1[[#This Row],[Current Record Count]]+Table1[[#This Row],[Adj Record Count]]</f>
        <v>-15</v>
      </c>
      <c r="R1717" s="1">
        <f>+-Table1[[#This Row],[Current Total ADJUSTMENT_AMOUNT]]+Table1[[#This Row],[Adj Total ADJUSTMENT_AMOUNT]]</f>
        <v>-41432.51</v>
      </c>
      <c r="S1717" s="1">
        <f>-Table1[[#This Row],[Current Total CHARGE_AMOUNT]]+Table1[[#This Row],[Adj Total CHARGE_AMOUNT]]</f>
        <v>-66880.239999999991</v>
      </c>
      <c r="T1717" s="1">
        <f>+Table1[[#This Row],[Adj Total TOTAL_COST]]-Table1[[#This Row],[Current Total TOTAL_COST]]</f>
        <v>-23920.752800000002</v>
      </c>
      <c r="U1717" s="1">
        <f>+Table1[[#This Row],[Adj Total CONTRIBUTION_MARGIN]]-Table1[[#This Row],[Current Total CONTRIBUTION_MARGIN]]</f>
        <v>-11401.83</v>
      </c>
      <c r="V1717" s="1">
        <f>+Table1[[#This Row],[Adj Total OPERATING_MARGIN]]-Table1[[#This Row],[Current Total OPERATING_MARGIN]]</f>
        <v>-2760.33</v>
      </c>
    </row>
    <row r="1718" spans="1:22" x14ac:dyDescent="0.3">
      <c r="A1718" t="s">
        <v>39</v>
      </c>
      <c r="B1718">
        <v>2025</v>
      </c>
      <c r="C1718" t="s">
        <v>90</v>
      </c>
      <c r="D1718" t="s">
        <v>90</v>
      </c>
      <c r="E1718" s="2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2">
        <v>2</v>
      </c>
      <c r="L1718" s="1">
        <v>14970.65</v>
      </c>
      <c r="M1718" s="1">
        <v>15833.29</v>
      </c>
      <c r="N1718" s="1">
        <v>3678.4821000000002</v>
      </c>
      <c r="O1718" s="1">
        <v>-1520.19</v>
      </c>
      <c r="P1718" s="1">
        <v>-2756.66</v>
      </c>
      <c r="Q1718" s="2">
        <f>-+Table1[[#This Row],[Current Record Count]]+Table1[[#This Row],[Adj Record Count]]</f>
        <v>2</v>
      </c>
      <c r="R1718" s="1">
        <f>+-Table1[[#This Row],[Current Total ADJUSTMENT_AMOUNT]]+Table1[[#This Row],[Adj Total ADJUSTMENT_AMOUNT]]</f>
        <v>14970.65</v>
      </c>
      <c r="S1718" s="1">
        <f>-Table1[[#This Row],[Current Total CHARGE_AMOUNT]]+Table1[[#This Row],[Adj Total CHARGE_AMOUNT]]</f>
        <v>15833.29</v>
      </c>
      <c r="T1718" s="1">
        <f>+Table1[[#This Row],[Adj Total TOTAL_COST]]-Table1[[#This Row],[Current Total TOTAL_COST]]</f>
        <v>3678.4821000000002</v>
      </c>
      <c r="U1718" s="1">
        <f>+Table1[[#This Row],[Adj Total CONTRIBUTION_MARGIN]]-Table1[[#This Row],[Current Total CONTRIBUTION_MARGIN]]</f>
        <v>-1520.19</v>
      </c>
      <c r="V1718" s="1">
        <f>+Table1[[#This Row],[Adj Total OPERATING_MARGIN]]-Table1[[#This Row],[Current Total OPERATING_MARGIN]]</f>
        <v>-2756.66</v>
      </c>
    </row>
    <row r="1719" spans="1:22" x14ac:dyDescent="0.3">
      <c r="A1719" t="s">
        <v>39</v>
      </c>
      <c r="B1719">
        <v>2023</v>
      </c>
      <c r="C1719" t="s">
        <v>29</v>
      </c>
      <c r="D1719" t="s">
        <v>62</v>
      </c>
      <c r="E1719" s="2">
        <v>4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2">
        <v>255</v>
      </c>
      <c r="L1719" s="1">
        <v>2232647.7999999998</v>
      </c>
      <c r="M1719" s="1">
        <v>2755442.4</v>
      </c>
      <c r="N1719" s="1">
        <v>632927.25439999998</v>
      </c>
      <c r="O1719" s="1">
        <v>216792.84</v>
      </c>
      <c r="P1719" s="1">
        <v>-2746.78</v>
      </c>
      <c r="Q1719" s="2">
        <f>-+Table1[[#This Row],[Current Record Count]]+Table1[[#This Row],[Adj Record Count]]</f>
        <v>251</v>
      </c>
      <c r="R1719" s="1">
        <f>+-Table1[[#This Row],[Current Total ADJUSTMENT_AMOUNT]]+Table1[[#This Row],[Adj Total ADJUSTMENT_AMOUNT]]</f>
        <v>2232647.7999999998</v>
      </c>
      <c r="S1719" s="1">
        <f>-Table1[[#This Row],[Current Total CHARGE_AMOUNT]]+Table1[[#This Row],[Adj Total CHARGE_AMOUNT]]</f>
        <v>2755442.4</v>
      </c>
      <c r="T1719" s="1">
        <f>+Table1[[#This Row],[Adj Total TOTAL_COST]]-Table1[[#This Row],[Current Total TOTAL_COST]]</f>
        <v>632927.25439999998</v>
      </c>
      <c r="U1719" s="1">
        <f>+Table1[[#This Row],[Adj Total CONTRIBUTION_MARGIN]]-Table1[[#This Row],[Current Total CONTRIBUTION_MARGIN]]</f>
        <v>216792.84</v>
      </c>
      <c r="V1719" s="1">
        <f>+Table1[[#This Row],[Adj Total OPERATING_MARGIN]]-Table1[[#This Row],[Current Total OPERATING_MARGIN]]</f>
        <v>-2746.78</v>
      </c>
    </row>
    <row r="1720" spans="1:22" x14ac:dyDescent="0.3">
      <c r="A1720" t="s">
        <v>54</v>
      </c>
      <c r="B1720">
        <v>2023</v>
      </c>
      <c r="C1720" t="s">
        <v>72</v>
      </c>
      <c r="D1720" t="s">
        <v>72</v>
      </c>
      <c r="E1720" s="2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2">
        <v>1</v>
      </c>
      <c r="L1720" s="1">
        <v>18363.919999999998</v>
      </c>
      <c r="M1720" s="1">
        <v>21766.81</v>
      </c>
      <c r="N1720" s="1">
        <v>6204.8797000000004</v>
      </c>
      <c r="O1720" s="1">
        <v>-1012.51</v>
      </c>
      <c r="P1720" s="1">
        <v>-2735.75</v>
      </c>
      <c r="Q1720" s="2">
        <f>-+Table1[[#This Row],[Current Record Count]]+Table1[[#This Row],[Adj Record Count]]</f>
        <v>1</v>
      </c>
      <c r="R1720" s="1">
        <f>+-Table1[[#This Row],[Current Total ADJUSTMENT_AMOUNT]]+Table1[[#This Row],[Adj Total ADJUSTMENT_AMOUNT]]</f>
        <v>18363.919999999998</v>
      </c>
      <c r="S1720" s="1">
        <f>-Table1[[#This Row],[Current Total CHARGE_AMOUNT]]+Table1[[#This Row],[Adj Total CHARGE_AMOUNT]]</f>
        <v>21766.81</v>
      </c>
      <c r="T1720" s="1">
        <f>+Table1[[#This Row],[Adj Total TOTAL_COST]]-Table1[[#This Row],[Current Total TOTAL_COST]]</f>
        <v>6204.8797000000004</v>
      </c>
      <c r="U1720" s="1">
        <f>+Table1[[#This Row],[Adj Total CONTRIBUTION_MARGIN]]-Table1[[#This Row],[Current Total CONTRIBUTION_MARGIN]]</f>
        <v>-1012.51</v>
      </c>
      <c r="V1720" s="1">
        <f>+Table1[[#This Row],[Adj Total OPERATING_MARGIN]]-Table1[[#This Row],[Current Total OPERATING_MARGIN]]</f>
        <v>-2735.75</v>
      </c>
    </row>
    <row r="1721" spans="1:22" x14ac:dyDescent="0.3">
      <c r="A1721" t="s">
        <v>78</v>
      </c>
      <c r="B1721">
        <v>2024</v>
      </c>
      <c r="C1721" t="s">
        <v>23</v>
      </c>
      <c r="D1721" t="s">
        <v>24</v>
      </c>
      <c r="E1721" s="2">
        <v>26</v>
      </c>
      <c r="F1721" s="1">
        <v>58938.8</v>
      </c>
      <c r="G1721" s="1">
        <v>81720</v>
      </c>
      <c r="H1721" s="1">
        <v>8004.0397000000003</v>
      </c>
      <c r="I1721" s="1">
        <v>20745.599999999999</v>
      </c>
      <c r="J1721" s="1">
        <v>17372.439999999999</v>
      </c>
      <c r="K1721" s="2">
        <v>25</v>
      </c>
      <c r="L1721" s="1">
        <v>55653.43</v>
      </c>
      <c r="M1721" s="1">
        <v>75399</v>
      </c>
      <c r="N1721" s="1">
        <v>7703.3004000000001</v>
      </c>
      <c r="O1721" s="1">
        <v>17883.740000000002</v>
      </c>
      <c r="P1721" s="1">
        <v>14637.55</v>
      </c>
      <c r="Q1721" s="2">
        <f>-+Table1[[#This Row],[Current Record Count]]+Table1[[#This Row],[Adj Record Count]]</f>
        <v>-1</v>
      </c>
      <c r="R1721" s="1">
        <f>+-Table1[[#This Row],[Current Total ADJUSTMENT_AMOUNT]]+Table1[[#This Row],[Adj Total ADJUSTMENT_AMOUNT]]</f>
        <v>-3285.3700000000026</v>
      </c>
      <c r="S1721" s="1">
        <f>-Table1[[#This Row],[Current Total CHARGE_AMOUNT]]+Table1[[#This Row],[Adj Total CHARGE_AMOUNT]]</f>
        <v>-6321</v>
      </c>
      <c r="T1721" s="1">
        <f>+Table1[[#This Row],[Adj Total TOTAL_COST]]-Table1[[#This Row],[Current Total TOTAL_COST]]</f>
        <v>-300.73930000000018</v>
      </c>
      <c r="U1721" s="1">
        <f>+Table1[[#This Row],[Adj Total CONTRIBUTION_MARGIN]]-Table1[[#This Row],[Current Total CONTRIBUTION_MARGIN]]</f>
        <v>-2861.8599999999969</v>
      </c>
      <c r="V1721" s="1">
        <f>+Table1[[#This Row],[Adj Total OPERATING_MARGIN]]-Table1[[#This Row],[Current Total OPERATING_MARGIN]]</f>
        <v>-2734.8899999999994</v>
      </c>
    </row>
    <row r="1722" spans="1:22" x14ac:dyDescent="0.3">
      <c r="A1722" t="s">
        <v>78</v>
      </c>
      <c r="B1722">
        <v>2025</v>
      </c>
      <c r="C1722" t="s">
        <v>17</v>
      </c>
      <c r="D1722" t="s">
        <v>59</v>
      </c>
      <c r="E1722" s="2">
        <v>7</v>
      </c>
      <c r="F1722" s="1">
        <v>44217.01</v>
      </c>
      <c r="G1722" s="1">
        <v>56103.72</v>
      </c>
      <c r="H1722" s="1">
        <v>9754.3691999999992</v>
      </c>
      <c r="I1722" s="1">
        <v>5014.95</v>
      </c>
      <c r="J1722" s="1">
        <v>2139.4499999999998</v>
      </c>
      <c r="K1722" s="2">
        <v>3</v>
      </c>
      <c r="L1722" s="1">
        <v>5303.05</v>
      </c>
      <c r="M1722" s="1">
        <v>6154.32</v>
      </c>
      <c r="N1722" s="1">
        <v>1444.8413</v>
      </c>
      <c r="O1722" s="1">
        <v>-112.14</v>
      </c>
      <c r="P1722" s="1">
        <v>-593.9</v>
      </c>
      <c r="Q1722" s="2">
        <f>-+Table1[[#This Row],[Current Record Count]]+Table1[[#This Row],[Adj Record Count]]</f>
        <v>-4</v>
      </c>
      <c r="R1722" s="1">
        <f>+-Table1[[#This Row],[Current Total ADJUSTMENT_AMOUNT]]+Table1[[#This Row],[Adj Total ADJUSTMENT_AMOUNT]]</f>
        <v>-38913.96</v>
      </c>
      <c r="S1722" s="1">
        <f>-Table1[[#This Row],[Current Total CHARGE_AMOUNT]]+Table1[[#This Row],[Adj Total CHARGE_AMOUNT]]</f>
        <v>-49949.4</v>
      </c>
      <c r="T1722" s="1">
        <f>+Table1[[#This Row],[Adj Total TOTAL_COST]]-Table1[[#This Row],[Current Total TOTAL_COST]]</f>
        <v>-8309.5278999999991</v>
      </c>
      <c r="U1722" s="1">
        <f>+Table1[[#This Row],[Adj Total CONTRIBUTION_MARGIN]]-Table1[[#This Row],[Current Total CONTRIBUTION_MARGIN]]</f>
        <v>-5127.09</v>
      </c>
      <c r="V1722" s="1">
        <f>+Table1[[#This Row],[Adj Total OPERATING_MARGIN]]-Table1[[#This Row],[Current Total OPERATING_MARGIN]]</f>
        <v>-2733.35</v>
      </c>
    </row>
    <row r="1723" spans="1:22" x14ac:dyDescent="0.3">
      <c r="A1723" t="s">
        <v>22</v>
      </c>
      <c r="B1723">
        <v>2022</v>
      </c>
      <c r="C1723" t="s">
        <v>26</v>
      </c>
      <c r="D1723" t="s">
        <v>26</v>
      </c>
      <c r="E1723" s="2">
        <v>7698</v>
      </c>
      <c r="F1723" s="1">
        <v>4625666.63</v>
      </c>
      <c r="G1723" s="1">
        <v>6059609.9900000002</v>
      </c>
      <c r="H1723" s="1">
        <v>2865715.3450000002</v>
      </c>
      <c r="I1723" s="1">
        <v>168807.81</v>
      </c>
      <c r="J1723" s="1">
        <v>-628573.62</v>
      </c>
      <c r="K1723" s="2">
        <v>7657</v>
      </c>
      <c r="L1723" s="1">
        <v>4543112.9000000004</v>
      </c>
      <c r="M1723" s="1">
        <v>5945695.2400000002</v>
      </c>
      <c r="N1723" s="1">
        <v>2834397.304</v>
      </c>
      <c r="O1723" s="1">
        <v>156424.91</v>
      </c>
      <c r="P1723" s="1">
        <v>-631301.85</v>
      </c>
      <c r="Q1723" s="2">
        <f>-+Table1[[#This Row],[Current Record Count]]+Table1[[#This Row],[Adj Record Count]]</f>
        <v>-41</v>
      </c>
      <c r="R1723" s="1">
        <f>+-Table1[[#This Row],[Current Total ADJUSTMENT_AMOUNT]]+Table1[[#This Row],[Adj Total ADJUSTMENT_AMOUNT]]</f>
        <v>-82553.729999999516</v>
      </c>
      <c r="S1723" s="1">
        <f>-Table1[[#This Row],[Current Total CHARGE_AMOUNT]]+Table1[[#This Row],[Adj Total CHARGE_AMOUNT]]</f>
        <v>-113914.75</v>
      </c>
      <c r="T1723" s="1">
        <f>+Table1[[#This Row],[Adj Total TOTAL_COST]]-Table1[[#This Row],[Current Total TOTAL_COST]]</f>
        <v>-31318.041000000201</v>
      </c>
      <c r="U1723" s="1">
        <f>+Table1[[#This Row],[Adj Total CONTRIBUTION_MARGIN]]-Table1[[#This Row],[Current Total CONTRIBUTION_MARGIN]]</f>
        <v>-12382.899999999994</v>
      </c>
      <c r="V1723" s="1">
        <f>+Table1[[#This Row],[Adj Total OPERATING_MARGIN]]-Table1[[#This Row],[Current Total OPERATING_MARGIN]]</f>
        <v>-2728.2299999999814</v>
      </c>
    </row>
    <row r="1724" spans="1:22" x14ac:dyDescent="0.3">
      <c r="A1724" t="s">
        <v>74</v>
      </c>
      <c r="B1724">
        <v>2021</v>
      </c>
      <c r="C1724" t="s">
        <v>47</v>
      </c>
      <c r="D1724" t="s">
        <v>63</v>
      </c>
      <c r="E1724" s="2">
        <v>3</v>
      </c>
      <c r="F1724" s="1">
        <v>17585.689999999999</v>
      </c>
      <c r="G1724" s="1">
        <v>30211.69</v>
      </c>
      <c r="H1724" s="1">
        <v>9902.4848999999995</v>
      </c>
      <c r="I1724" s="1">
        <v>5672.72</v>
      </c>
      <c r="J1724" s="1">
        <v>2723.51</v>
      </c>
      <c r="K1724" s="2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2">
        <f>-+Table1[[#This Row],[Current Record Count]]+Table1[[#This Row],[Adj Record Count]]</f>
        <v>-3</v>
      </c>
      <c r="R1724" s="1">
        <f>+-Table1[[#This Row],[Current Total ADJUSTMENT_AMOUNT]]+Table1[[#This Row],[Adj Total ADJUSTMENT_AMOUNT]]</f>
        <v>-17585.689999999999</v>
      </c>
      <c r="S1724" s="1">
        <f>-Table1[[#This Row],[Current Total CHARGE_AMOUNT]]+Table1[[#This Row],[Adj Total CHARGE_AMOUNT]]</f>
        <v>-30211.69</v>
      </c>
      <c r="T1724" s="1">
        <f>+Table1[[#This Row],[Adj Total TOTAL_COST]]-Table1[[#This Row],[Current Total TOTAL_COST]]</f>
        <v>-9902.4848999999995</v>
      </c>
      <c r="U1724" s="1">
        <f>+Table1[[#This Row],[Adj Total CONTRIBUTION_MARGIN]]-Table1[[#This Row],[Current Total CONTRIBUTION_MARGIN]]</f>
        <v>-5672.72</v>
      </c>
      <c r="V1724" s="1">
        <f>+Table1[[#This Row],[Adj Total OPERATING_MARGIN]]-Table1[[#This Row],[Current Total OPERATING_MARGIN]]</f>
        <v>-2723.51</v>
      </c>
    </row>
    <row r="1725" spans="1:22" x14ac:dyDescent="0.3">
      <c r="A1725" t="s">
        <v>78</v>
      </c>
      <c r="B1725">
        <v>2024</v>
      </c>
      <c r="C1725" t="s">
        <v>20</v>
      </c>
      <c r="D1725" t="s">
        <v>21</v>
      </c>
      <c r="E1725" s="2">
        <v>11</v>
      </c>
      <c r="F1725" s="1">
        <v>15257.73</v>
      </c>
      <c r="G1725" s="1">
        <v>19157.439999999999</v>
      </c>
      <c r="H1725" s="1">
        <v>4938.2177000000001</v>
      </c>
      <c r="I1725" s="1">
        <v>7399.84</v>
      </c>
      <c r="J1725" s="1">
        <v>6093.8</v>
      </c>
      <c r="K1725" s="2">
        <v>10</v>
      </c>
      <c r="L1725" s="1">
        <v>8147.79</v>
      </c>
      <c r="M1725" s="1">
        <v>12047.5</v>
      </c>
      <c r="N1725" s="1">
        <v>1562.9864</v>
      </c>
      <c r="O1725" s="1">
        <v>3800.5</v>
      </c>
      <c r="P1725" s="1">
        <v>3372.47</v>
      </c>
      <c r="Q1725" s="2">
        <f>-+Table1[[#This Row],[Current Record Count]]+Table1[[#This Row],[Adj Record Count]]</f>
        <v>-1</v>
      </c>
      <c r="R1725" s="1">
        <f>+-Table1[[#This Row],[Current Total ADJUSTMENT_AMOUNT]]+Table1[[#This Row],[Adj Total ADJUSTMENT_AMOUNT]]</f>
        <v>-7109.94</v>
      </c>
      <c r="S1725" s="1">
        <f>-Table1[[#This Row],[Current Total CHARGE_AMOUNT]]+Table1[[#This Row],[Adj Total CHARGE_AMOUNT]]</f>
        <v>-7109.9399999999987</v>
      </c>
      <c r="T1725" s="1">
        <f>+Table1[[#This Row],[Adj Total TOTAL_COST]]-Table1[[#This Row],[Current Total TOTAL_COST]]</f>
        <v>-3375.2313000000004</v>
      </c>
      <c r="U1725" s="1">
        <f>+Table1[[#This Row],[Adj Total CONTRIBUTION_MARGIN]]-Table1[[#This Row],[Current Total CONTRIBUTION_MARGIN]]</f>
        <v>-3599.34</v>
      </c>
      <c r="V1725" s="1">
        <f>+Table1[[#This Row],[Adj Total OPERATING_MARGIN]]-Table1[[#This Row],[Current Total OPERATING_MARGIN]]</f>
        <v>-2721.3300000000004</v>
      </c>
    </row>
    <row r="1726" spans="1:22" x14ac:dyDescent="0.3">
      <c r="A1726" t="s">
        <v>39</v>
      </c>
      <c r="B1726">
        <v>2023</v>
      </c>
      <c r="C1726" t="s">
        <v>29</v>
      </c>
      <c r="D1726" t="s">
        <v>73</v>
      </c>
      <c r="E1726" s="2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2">
        <v>1</v>
      </c>
      <c r="L1726" s="1">
        <v>15199.08</v>
      </c>
      <c r="M1726" s="1">
        <v>16235.96</v>
      </c>
      <c r="N1726" s="1">
        <v>3800.8497000000002</v>
      </c>
      <c r="O1726" s="1">
        <v>-1401.51</v>
      </c>
      <c r="P1726" s="1">
        <v>-2714.56</v>
      </c>
      <c r="Q1726" s="2">
        <f>-+Table1[[#This Row],[Current Record Count]]+Table1[[#This Row],[Adj Record Count]]</f>
        <v>1</v>
      </c>
      <c r="R1726" s="1">
        <f>+-Table1[[#This Row],[Current Total ADJUSTMENT_AMOUNT]]+Table1[[#This Row],[Adj Total ADJUSTMENT_AMOUNT]]</f>
        <v>15199.08</v>
      </c>
      <c r="S1726" s="1">
        <f>-Table1[[#This Row],[Current Total CHARGE_AMOUNT]]+Table1[[#This Row],[Adj Total CHARGE_AMOUNT]]</f>
        <v>16235.96</v>
      </c>
      <c r="T1726" s="1">
        <f>+Table1[[#This Row],[Adj Total TOTAL_COST]]-Table1[[#This Row],[Current Total TOTAL_COST]]</f>
        <v>3800.8497000000002</v>
      </c>
      <c r="U1726" s="1">
        <f>+Table1[[#This Row],[Adj Total CONTRIBUTION_MARGIN]]-Table1[[#This Row],[Current Total CONTRIBUTION_MARGIN]]</f>
        <v>-1401.51</v>
      </c>
      <c r="V1726" s="1">
        <f>+Table1[[#This Row],[Adj Total OPERATING_MARGIN]]-Table1[[#This Row],[Current Total OPERATING_MARGIN]]</f>
        <v>-2714.56</v>
      </c>
    </row>
    <row r="1727" spans="1:22" x14ac:dyDescent="0.3">
      <c r="A1727" t="s">
        <v>33</v>
      </c>
      <c r="B1727">
        <v>2021</v>
      </c>
      <c r="C1727" t="s">
        <v>53</v>
      </c>
      <c r="D1727" t="s">
        <v>53</v>
      </c>
      <c r="E1727" s="2">
        <v>2</v>
      </c>
      <c r="F1727" s="1">
        <v>6681.18</v>
      </c>
      <c r="G1727" s="1">
        <v>9692.44</v>
      </c>
      <c r="H1727" s="1">
        <v>1089.2485999999999</v>
      </c>
      <c r="I1727" s="1">
        <v>2946.22</v>
      </c>
      <c r="J1727" s="1">
        <v>2711.63</v>
      </c>
      <c r="K1727" s="2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2">
        <f>-+Table1[[#This Row],[Current Record Count]]+Table1[[#This Row],[Adj Record Count]]</f>
        <v>-2</v>
      </c>
      <c r="R1727" s="1">
        <f>+-Table1[[#This Row],[Current Total ADJUSTMENT_AMOUNT]]+Table1[[#This Row],[Adj Total ADJUSTMENT_AMOUNT]]</f>
        <v>-6681.18</v>
      </c>
      <c r="S1727" s="1">
        <f>-Table1[[#This Row],[Current Total CHARGE_AMOUNT]]+Table1[[#This Row],[Adj Total CHARGE_AMOUNT]]</f>
        <v>-9692.44</v>
      </c>
      <c r="T1727" s="1">
        <f>+Table1[[#This Row],[Adj Total TOTAL_COST]]-Table1[[#This Row],[Current Total TOTAL_COST]]</f>
        <v>-1089.2485999999999</v>
      </c>
      <c r="U1727" s="1">
        <f>+Table1[[#This Row],[Adj Total CONTRIBUTION_MARGIN]]-Table1[[#This Row],[Current Total CONTRIBUTION_MARGIN]]</f>
        <v>-2946.22</v>
      </c>
      <c r="V1727" s="1">
        <f>+Table1[[#This Row],[Adj Total OPERATING_MARGIN]]-Table1[[#This Row],[Current Total OPERATING_MARGIN]]</f>
        <v>-2711.63</v>
      </c>
    </row>
    <row r="1728" spans="1:22" x14ac:dyDescent="0.3">
      <c r="A1728" t="s">
        <v>33</v>
      </c>
      <c r="B1728">
        <v>2023</v>
      </c>
      <c r="C1728" t="s">
        <v>17</v>
      </c>
      <c r="D1728" t="s">
        <v>80</v>
      </c>
      <c r="E1728" s="2">
        <v>1</v>
      </c>
      <c r="F1728" s="1">
        <v>1488.63</v>
      </c>
      <c r="G1728" s="1">
        <v>4802.04</v>
      </c>
      <c r="H1728" s="1">
        <v>468.84030000000001</v>
      </c>
      <c r="I1728" s="1">
        <v>2802.38</v>
      </c>
      <c r="J1728" s="1">
        <v>2704.35</v>
      </c>
      <c r="K1728" s="2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2">
        <f>-+Table1[[#This Row],[Current Record Count]]+Table1[[#This Row],[Adj Record Count]]</f>
        <v>-1</v>
      </c>
      <c r="R1728" s="1">
        <f>+-Table1[[#This Row],[Current Total ADJUSTMENT_AMOUNT]]+Table1[[#This Row],[Adj Total ADJUSTMENT_AMOUNT]]</f>
        <v>-1488.63</v>
      </c>
      <c r="S1728" s="1">
        <f>-Table1[[#This Row],[Current Total CHARGE_AMOUNT]]+Table1[[#This Row],[Adj Total CHARGE_AMOUNT]]</f>
        <v>-4802.04</v>
      </c>
      <c r="T1728" s="1">
        <f>+Table1[[#This Row],[Adj Total TOTAL_COST]]-Table1[[#This Row],[Current Total TOTAL_COST]]</f>
        <v>-468.84030000000001</v>
      </c>
      <c r="U1728" s="1">
        <f>+Table1[[#This Row],[Adj Total CONTRIBUTION_MARGIN]]-Table1[[#This Row],[Current Total CONTRIBUTION_MARGIN]]</f>
        <v>-2802.38</v>
      </c>
      <c r="V1728" s="1">
        <f>+Table1[[#This Row],[Adj Total OPERATING_MARGIN]]-Table1[[#This Row],[Current Total OPERATING_MARGIN]]</f>
        <v>-2704.35</v>
      </c>
    </row>
    <row r="1729" spans="1:22" x14ac:dyDescent="0.3">
      <c r="A1729" t="s">
        <v>44</v>
      </c>
      <c r="B1729">
        <v>2022</v>
      </c>
      <c r="C1729" t="s">
        <v>23</v>
      </c>
      <c r="D1729" t="s">
        <v>94</v>
      </c>
      <c r="E1729" s="2">
        <v>117</v>
      </c>
      <c r="F1729" s="1">
        <v>61366.73</v>
      </c>
      <c r="G1729" s="1">
        <v>105723.35</v>
      </c>
      <c r="H1729" s="1">
        <v>35283.477700000003</v>
      </c>
      <c r="I1729" s="1">
        <v>23859.17</v>
      </c>
      <c r="J1729" s="1">
        <v>13286.01</v>
      </c>
      <c r="K1729" s="2">
        <v>115</v>
      </c>
      <c r="L1729" s="1">
        <v>58810.12</v>
      </c>
      <c r="M1729" s="1">
        <v>99918.35</v>
      </c>
      <c r="N1729" s="1">
        <v>34762.7255</v>
      </c>
      <c r="O1729" s="1">
        <v>21001.040000000001</v>
      </c>
      <c r="P1729" s="1">
        <v>10591.86</v>
      </c>
      <c r="Q1729" s="2">
        <f>-+Table1[[#This Row],[Current Record Count]]+Table1[[#This Row],[Adj Record Count]]</f>
        <v>-2</v>
      </c>
      <c r="R1729" s="1">
        <f>+-Table1[[#This Row],[Current Total ADJUSTMENT_AMOUNT]]+Table1[[#This Row],[Adj Total ADJUSTMENT_AMOUNT]]</f>
        <v>-2556.6100000000006</v>
      </c>
      <c r="S1729" s="1">
        <f>-Table1[[#This Row],[Current Total CHARGE_AMOUNT]]+Table1[[#This Row],[Adj Total CHARGE_AMOUNT]]</f>
        <v>-5805</v>
      </c>
      <c r="T1729" s="1">
        <f>+Table1[[#This Row],[Adj Total TOTAL_COST]]-Table1[[#This Row],[Current Total TOTAL_COST]]</f>
        <v>-520.75220000000263</v>
      </c>
      <c r="U1729" s="1">
        <f>+Table1[[#This Row],[Adj Total CONTRIBUTION_MARGIN]]-Table1[[#This Row],[Current Total CONTRIBUTION_MARGIN]]</f>
        <v>-2858.1299999999974</v>
      </c>
      <c r="V1729" s="1">
        <f>+Table1[[#This Row],[Adj Total OPERATING_MARGIN]]-Table1[[#This Row],[Current Total OPERATING_MARGIN]]</f>
        <v>-2694.1499999999996</v>
      </c>
    </row>
    <row r="1730" spans="1:22" x14ac:dyDescent="0.3">
      <c r="A1730" t="s">
        <v>33</v>
      </c>
      <c r="B1730">
        <v>2021</v>
      </c>
      <c r="C1730" t="s">
        <v>51</v>
      </c>
      <c r="D1730" t="s">
        <v>51</v>
      </c>
      <c r="E1730" s="2">
        <v>2486</v>
      </c>
      <c r="F1730" s="1">
        <v>3305985.93</v>
      </c>
      <c r="G1730" s="1">
        <v>5812955.7699999996</v>
      </c>
      <c r="H1730" s="1">
        <v>2056998.4206999999</v>
      </c>
      <c r="I1730" s="1">
        <v>439302.41</v>
      </c>
      <c r="J1730" s="1">
        <v>2658.39</v>
      </c>
      <c r="K1730" s="2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2">
        <f>-+Table1[[#This Row],[Current Record Count]]+Table1[[#This Row],[Adj Record Count]]</f>
        <v>-2486</v>
      </c>
      <c r="R1730" s="1">
        <f>+-Table1[[#This Row],[Current Total ADJUSTMENT_AMOUNT]]+Table1[[#This Row],[Adj Total ADJUSTMENT_AMOUNT]]</f>
        <v>-3305985.93</v>
      </c>
      <c r="S1730" s="1">
        <f>-Table1[[#This Row],[Current Total CHARGE_AMOUNT]]+Table1[[#This Row],[Adj Total CHARGE_AMOUNT]]</f>
        <v>-5812955.7699999996</v>
      </c>
      <c r="T1730" s="1">
        <f>+Table1[[#This Row],[Adj Total TOTAL_COST]]-Table1[[#This Row],[Current Total TOTAL_COST]]</f>
        <v>-2056998.4206999999</v>
      </c>
      <c r="U1730" s="1">
        <f>+Table1[[#This Row],[Adj Total CONTRIBUTION_MARGIN]]-Table1[[#This Row],[Current Total CONTRIBUTION_MARGIN]]</f>
        <v>-439302.41</v>
      </c>
      <c r="V1730" s="1">
        <f>+Table1[[#This Row],[Adj Total OPERATING_MARGIN]]-Table1[[#This Row],[Current Total OPERATING_MARGIN]]</f>
        <v>-2658.39</v>
      </c>
    </row>
    <row r="1731" spans="1:22" x14ac:dyDescent="0.3">
      <c r="A1731" t="s">
        <v>27</v>
      </c>
      <c r="B1731">
        <v>2025</v>
      </c>
      <c r="C1731" t="s">
        <v>41</v>
      </c>
      <c r="D1731" t="s">
        <v>41</v>
      </c>
      <c r="E1731" s="2">
        <v>3</v>
      </c>
      <c r="F1731" s="1">
        <v>55143.7</v>
      </c>
      <c r="G1731" s="1">
        <v>59088.02</v>
      </c>
      <c r="H1731" s="1">
        <v>1856.3991000000001</v>
      </c>
      <c r="I1731" s="1">
        <v>2564.73</v>
      </c>
      <c r="J1731" s="1">
        <v>2084.5100000000002</v>
      </c>
      <c r="K1731" s="2">
        <v>5</v>
      </c>
      <c r="L1731" s="1">
        <v>92721.75</v>
      </c>
      <c r="M1731" s="1">
        <v>100269.03</v>
      </c>
      <c r="N1731" s="1">
        <v>8137.7642999999998</v>
      </c>
      <c r="O1731" s="1">
        <v>1825.35</v>
      </c>
      <c r="P1731" s="1">
        <v>-570.80999999999995</v>
      </c>
      <c r="Q1731" s="2">
        <f>-+Table1[[#This Row],[Current Record Count]]+Table1[[#This Row],[Adj Record Count]]</f>
        <v>2</v>
      </c>
      <c r="R1731" s="1">
        <f>+-Table1[[#This Row],[Current Total ADJUSTMENT_AMOUNT]]+Table1[[#This Row],[Adj Total ADJUSTMENT_AMOUNT]]</f>
        <v>37578.050000000003</v>
      </c>
      <c r="S1731" s="1">
        <f>-Table1[[#This Row],[Current Total CHARGE_AMOUNT]]+Table1[[#This Row],[Adj Total CHARGE_AMOUNT]]</f>
        <v>41181.01</v>
      </c>
      <c r="T1731" s="1">
        <f>+Table1[[#This Row],[Adj Total TOTAL_COST]]-Table1[[#This Row],[Current Total TOTAL_COST]]</f>
        <v>6281.3652000000002</v>
      </c>
      <c r="U1731" s="1">
        <f>+Table1[[#This Row],[Adj Total CONTRIBUTION_MARGIN]]-Table1[[#This Row],[Current Total CONTRIBUTION_MARGIN]]</f>
        <v>-739.38000000000011</v>
      </c>
      <c r="V1731" s="1">
        <f>+Table1[[#This Row],[Adj Total OPERATING_MARGIN]]-Table1[[#This Row],[Current Total OPERATING_MARGIN]]</f>
        <v>-2655.32</v>
      </c>
    </row>
    <row r="1732" spans="1:22" x14ac:dyDescent="0.3">
      <c r="A1732" t="s">
        <v>82</v>
      </c>
      <c r="B1732">
        <v>2023</v>
      </c>
      <c r="C1732" t="s">
        <v>29</v>
      </c>
      <c r="D1732" t="s">
        <v>38</v>
      </c>
      <c r="E1732" s="2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2">
        <v>1</v>
      </c>
      <c r="L1732" s="1">
        <v>23062.33</v>
      </c>
      <c r="M1732" s="1">
        <v>27202.46</v>
      </c>
      <c r="N1732" s="1">
        <v>6795.4032999999999</v>
      </c>
      <c r="O1732" s="1">
        <v>-1018.19</v>
      </c>
      <c r="P1732" s="1">
        <v>-2655.27</v>
      </c>
      <c r="Q1732" s="2">
        <f>-+Table1[[#This Row],[Current Record Count]]+Table1[[#This Row],[Adj Record Count]]</f>
        <v>1</v>
      </c>
      <c r="R1732" s="1">
        <f>+-Table1[[#This Row],[Current Total ADJUSTMENT_AMOUNT]]+Table1[[#This Row],[Adj Total ADJUSTMENT_AMOUNT]]</f>
        <v>23062.33</v>
      </c>
      <c r="S1732" s="1">
        <f>-Table1[[#This Row],[Current Total CHARGE_AMOUNT]]+Table1[[#This Row],[Adj Total CHARGE_AMOUNT]]</f>
        <v>27202.46</v>
      </c>
      <c r="T1732" s="1">
        <f>+Table1[[#This Row],[Adj Total TOTAL_COST]]-Table1[[#This Row],[Current Total TOTAL_COST]]</f>
        <v>6795.4032999999999</v>
      </c>
      <c r="U1732" s="1">
        <f>+Table1[[#This Row],[Adj Total CONTRIBUTION_MARGIN]]-Table1[[#This Row],[Current Total CONTRIBUTION_MARGIN]]</f>
        <v>-1018.19</v>
      </c>
      <c r="V1732" s="1">
        <f>+Table1[[#This Row],[Adj Total OPERATING_MARGIN]]-Table1[[#This Row],[Current Total OPERATING_MARGIN]]</f>
        <v>-2655.27</v>
      </c>
    </row>
    <row r="1733" spans="1:22" x14ac:dyDescent="0.3">
      <c r="A1733" t="s">
        <v>39</v>
      </c>
      <c r="B1733">
        <v>2023</v>
      </c>
      <c r="C1733" t="s">
        <v>20</v>
      </c>
      <c r="D1733" t="s">
        <v>70</v>
      </c>
      <c r="E1733" s="2">
        <v>1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2">
        <v>4</v>
      </c>
      <c r="L1733" s="1">
        <v>46375.61</v>
      </c>
      <c r="M1733" s="1">
        <v>48027.93</v>
      </c>
      <c r="N1733" s="1">
        <v>11153.029399999999</v>
      </c>
      <c r="O1733" s="1">
        <v>932.83</v>
      </c>
      <c r="P1733" s="1">
        <v>-2651.22</v>
      </c>
      <c r="Q1733" s="2">
        <f>-+Table1[[#This Row],[Current Record Count]]+Table1[[#This Row],[Adj Record Count]]</f>
        <v>3</v>
      </c>
      <c r="R1733" s="1">
        <f>+-Table1[[#This Row],[Current Total ADJUSTMENT_AMOUNT]]+Table1[[#This Row],[Adj Total ADJUSTMENT_AMOUNT]]</f>
        <v>46375.61</v>
      </c>
      <c r="S1733" s="1">
        <f>-Table1[[#This Row],[Current Total CHARGE_AMOUNT]]+Table1[[#This Row],[Adj Total CHARGE_AMOUNT]]</f>
        <v>48027.93</v>
      </c>
      <c r="T1733" s="1">
        <f>+Table1[[#This Row],[Adj Total TOTAL_COST]]-Table1[[#This Row],[Current Total TOTAL_COST]]</f>
        <v>11153.029399999999</v>
      </c>
      <c r="U1733" s="1">
        <f>+Table1[[#This Row],[Adj Total CONTRIBUTION_MARGIN]]-Table1[[#This Row],[Current Total CONTRIBUTION_MARGIN]]</f>
        <v>932.83</v>
      </c>
      <c r="V1733" s="1">
        <f>+Table1[[#This Row],[Adj Total OPERATING_MARGIN]]-Table1[[#This Row],[Current Total OPERATING_MARGIN]]</f>
        <v>-2651.22</v>
      </c>
    </row>
    <row r="1734" spans="1:22" x14ac:dyDescent="0.3">
      <c r="A1734" t="s">
        <v>33</v>
      </c>
      <c r="B1734">
        <v>2020</v>
      </c>
      <c r="C1734" t="s">
        <v>47</v>
      </c>
      <c r="D1734" t="s">
        <v>48</v>
      </c>
      <c r="E1734" s="2">
        <v>1</v>
      </c>
      <c r="F1734" s="1">
        <v>2890.47</v>
      </c>
      <c r="G1734" s="1">
        <v>7962.72</v>
      </c>
      <c r="H1734" s="1">
        <v>2452.3018000000002</v>
      </c>
      <c r="I1734" s="1">
        <v>2975.74</v>
      </c>
      <c r="J1734" s="1">
        <v>2619.9499999999998</v>
      </c>
      <c r="K1734" s="2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2">
        <f>-+Table1[[#This Row],[Current Record Count]]+Table1[[#This Row],[Adj Record Count]]</f>
        <v>-1</v>
      </c>
      <c r="R1734" s="1">
        <f>+-Table1[[#This Row],[Current Total ADJUSTMENT_AMOUNT]]+Table1[[#This Row],[Adj Total ADJUSTMENT_AMOUNT]]</f>
        <v>-2890.47</v>
      </c>
      <c r="S1734" s="1">
        <f>-Table1[[#This Row],[Current Total CHARGE_AMOUNT]]+Table1[[#This Row],[Adj Total CHARGE_AMOUNT]]</f>
        <v>-7962.72</v>
      </c>
      <c r="T1734" s="1">
        <f>+Table1[[#This Row],[Adj Total TOTAL_COST]]-Table1[[#This Row],[Current Total TOTAL_COST]]</f>
        <v>-2452.3018000000002</v>
      </c>
      <c r="U1734" s="1">
        <f>+Table1[[#This Row],[Adj Total CONTRIBUTION_MARGIN]]-Table1[[#This Row],[Current Total CONTRIBUTION_MARGIN]]</f>
        <v>-2975.74</v>
      </c>
      <c r="V1734" s="1">
        <f>+Table1[[#This Row],[Adj Total OPERATING_MARGIN]]-Table1[[#This Row],[Current Total OPERATING_MARGIN]]</f>
        <v>-2619.9499999999998</v>
      </c>
    </row>
    <row r="1735" spans="1:22" x14ac:dyDescent="0.3">
      <c r="A1735" t="s">
        <v>78</v>
      </c>
      <c r="B1735">
        <v>2020</v>
      </c>
      <c r="C1735" t="s">
        <v>17</v>
      </c>
      <c r="D1735" t="s">
        <v>66</v>
      </c>
      <c r="E1735" s="2">
        <v>20</v>
      </c>
      <c r="F1735" s="1">
        <v>29484.39</v>
      </c>
      <c r="G1735" s="1">
        <v>43063.23</v>
      </c>
      <c r="H1735" s="1">
        <v>5624.8163999999997</v>
      </c>
      <c r="I1735" s="1">
        <v>10435.35</v>
      </c>
      <c r="J1735" s="1">
        <v>7925.21</v>
      </c>
      <c r="K1735" s="2">
        <v>18</v>
      </c>
      <c r="L1735" s="1">
        <v>24531.64</v>
      </c>
      <c r="M1735" s="1">
        <v>35102.89</v>
      </c>
      <c r="N1735" s="1">
        <v>5234.3621999999996</v>
      </c>
      <c r="O1735" s="1">
        <v>7692.07</v>
      </c>
      <c r="P1735" s="1">
        <v>5308.08</v>
      </c>
      <c r="Q1735" s="2">
        <f>-+Table1[[#This Row],[Current Record Count]]+Table1[[#This Row],[Adj Record Count]]</f>
        <v>-2</v>
      </c>
      <c r="R1735" s="1">
        <f>+-Table1[[#This Row],[Current Total ADJUSTMENT_AMOUNT]]+Table1[[#This Row],[Adj Total ADJUSTMENT_AMOUNT]]</f>
        <v>-4952.75</v>
      </c>
      <c r="S1735" s="1">
        <f>-Table1[[#This Row],[Current Total CHARGE_AMOUNT]]+Table1[[#This Row],[Adj Total CHARGE_AMOUNT]]</f>
        <v>-7960.3400000000038</v>
      </c>
      <c r="T1735" s="1">
        <f>+Table1[[#This Row],[Adj Total TOTAL_COST]]-Table1[[#This Row],[Current Total TOTAL_COST]]</f>
        <v>-390.45420000000013</v>
      </c>
      <c r="U1735" s="1">
        <f>+Table1[[#This Row],[Adj Total CONTRIBUTION_MARGIN]]-Table1[[#This Row],[Current Total CONTRIBUTION_MARGIN]]</f>
        <v>-2743.2800000000007</v>
      </c>
      <c r="V1735" s="1">
        <f>+Table1[[#This Row],[Adj Total OPERATING_MARGIN]]-Table1[[#This Row],[Current Total OPERATING_MARGIN]]</f>
        <v>-2617.13</v>
      </c>
    </row>
    <row r="1736" spans="1:22" x14ac:dyDescent="0.3">
      <c r="A1736" t="s">
        <v>78</v>
      </c>
      <c r="B1736">
        <v>2024</v>
      </c>
      <c r="C1736" t="s">
        <v>20</v>
      </c>
      <c r="D1736" t="s">
        <v>102</v>
      </c>
      <c r="E1736" s="2">
        <v>12</v>
      </c>
      <c r="F1736" s="1">
        <v>7943.3</v>
      </c>
      <c r="G1736" s="1">
        <v>13032</v>
      </c>
      <c r="H1736" s="1">
        <v>3470.2429999999999</v>
      </c>
      <c r="I1736" s="1">
        <v>4989.66</v>
      </c>
      <c r="J1736" s="1">
        <v>3784.49</v>
      </c>
      <c r="K1736" s="2">
        <v>11</v>
      </c>
      <c r="L1736" s="1">
        <v>6378.56</v>
      </c>
      <c r="M1736" s="1">
        <v>8375</v>
      </c>
      <c r="N1736" s="1">
        <v>2985.8854000000001</v>
      </c>
      <c r="O1736" s="1">
        <v>2197.38</v>
      </c>
      <c r="P1736" s="1">
        <v>1176.5899999999999</v>
      </c>
      <c r="Q1736" s="2">
        <f>-+Table1[[#This Row],[Current Record Count]]+Table1[[#This Row],[Adj Record Count]]</f>
        <v>-1</v>
      </c>
      <c r="R1736" s="1">
        <f>+-Table1[[#This Row],[Current Total ADJUSTMENT_AMOUNT]]+Table1[[#This Row],[Adj Total ADJUSTMENT_AMOUNT]]</f>
        <v>-1564.7399999999998</v>
      </c>
      <c r="S1736" s="1">
        <f>-Table1[[#This Row],[Current Total CHARGE_AMOUNT]]+Table1[[#This Row],[Adj Total CHARGE_AMOUNT]]</f>
        <v>-4657</v>
      </c>
      <c r="T1736" s="1">
        <f>+Table1[[#This Row],[Adj Total TOTAL_COST]]-Table1[[#This Row],[Current Total TOTAL_COST]]</f>
        <v>-484.35759999999982</v>
      </c>
      <c r="U1736" s="1">
        <f>+Table1[[#This Row],[Adj Total CONTRIBUTION_MARGIN]]-Table1[[#This Row],[Current Total CONTRIBUTION_MARGIN]]</f>
        <v>-2792.2799999999997</v>
      </c>
      <c r="V1736" s="1">
        <f>+Table1[[#This Row],[Adj Total OPERATING_MARGIN]]-Table1[[#This Row],[Current Total OPERATING_MARGIN]]</f>
        <v>-2607.8999999999996</v>
      </c>
    </row>
    <row r="1737" spans="1:22" x14ac:dyDescent="0.3">
      <c r="A1737" t="s">
        <v>82</v>
      </c>
      <c r="B1737">
        <v>2023</v>
      </c>
      <c r="C1737" t="s">
        <v>17</v>
      </c>
      <c r="D1737" t="s">
        <v>45</v>
      </c>
      <c r="E1737" s="2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2">
        <v>1</v>
      </c>
      <c r="L1737" s="1">
        <v>43220.959999999999</v>
      </c>
      <c r="M1737" s="1">
        <v>51611.14</v>
      </c>
      <c r="N1737" s="1">
        <v>10995.76</v>
      </c>
      <c r="O1737" s="1">
        <v>1172.21</v>
      </c>
      <c r="P1737" s="1">
        <v>-2605.58</v>
      </c>
      <c r="Q1737" s="2">
        <f>-+Table1[[#This Row],[Current Record Count]]+Table1[[#This Row],[Adj Record Count]]</f>
        <v>1</v>
      </c>
      <c r="R1737" s="1">
        <f>+-Table1[[#This Row],[Current Total ADJUSTMENT_AMOUNT]]+Table1[[#This Row],[Adj Total ADJUSTMENT_AMOUNT]]</f>
        <v>43220.959999999999</v>
      </c>
      <c r="S1737" s="1">
        <f>-Table1[[#This Row],[Current Total CHARGE_AMOUNT]]+Table1[[#This Row],[Adj Total CHARGE_AMOUNT]]</f>
        <v>51611.14</v>
      </c>
      <c r="T1737" s="1">
        <f>+Table1[[#This Row],[Adj Total TOTAL_COST]]-Table1[[#This Row],[Current Total TOTAL_COST]]</f>
        <v>10995.76</v>
      </c>
      <c r="U1737" s="1">
        <f>+Table1[[#This Row],[Adj Total CONTRIBUTION_MARGIN]]-Table1[[#This Row],[Current Total CONTRIBUTION_MARGIN]]</f>
        <v>1172.21</v>
      </c>
      <c r="V1737" s="1">
        <f>+Table1[[#This Row],[Adj Total OPERATING_MARGIN]]-Table1[[#This Row],[Current Total OPERATING_MARGIN]]</f>
        <v>-2605.58</v>
      </c>
    </row>
    <row r="1738" spans="1:22" x14ac:dyDescent="0.3">
      <c r="A1738" t="s">
        <v>16</v>
      </c>
      <c r="B1738">
        <v>2024</v>
      </c>
      <c r="C1738" t="s">
        <v>17</v>
      </c>
      <c r="D1738" t="s">
        <v>96</v>
      </c>
      <c r="E1738" s="2">
        <v>275</v>
      </c>
      <c r="F1738" s="1">
        <v>285569.58</v>
      </c>
      <c r="G1738" s="1">
        <v>352140.16</v>
      </c>
      <c r="H1738" s="1">
        <v>54119.248699999996</v>
      </c>
      <c r="I1738" s="1">
        <v>33742.65</v>
      </c>
      <c r="J1738" s="1">
        <v>19464.53</v>
      </c>
      <c r="K1738" s="2">
        <v>250</v>
      </c>
      <c r="L1738" s="1">
        <v>131155.57999999999</v>
      </c>
      <c r="M1738" s="1">
        <v>160232.13</v>
      </c>
      <c r="N1738" s="1">
        <v>17249.148499999999</v>
      </c>
      <c r="O1738" s="1">
        <v>21289.279999999999</v>
      </c>
      <c r="P1738" s="1">
        <v>16878.45</v>
      </c>
      <c r="Q1738" s="2">
        <f>-+Table1[[#This Row],[Current Record Count]]+Table1[[#This Row],[Adj Record Count]]</f>
        <v>-25</v>
      </c>
      <c r="R1738" s="1">
        <f>+-Table1[[#This Row],[Current Total ADJUSTMENT_AMOUNT]]+Table1[[#This Row],[Adj Total ADJUSTMENT_AMOUNT]]</f>
        <v>-154414.00000000003</v>
      </c>
      <c r="S1738" s="1">
        <f>-Table1[[#This Row],[Current Total CHARGE_AMOUNT]]+Table1[[#This Row],[Adj Total CHARGE_AMOUNT]]</f>
        <v>-191908.02999999997</v>
      </c>
      <c r="T1738" s="1">
        <f>+Table1[[#This Row],[Adj Total TOTAL_COST]]-Table1[[#This Row],[Current Total TOTAL_COST]]</f>
        <v>-36870.100200000001</v>
      </c>
      <c r="U1738" s="1">
        <f>+Table1[[#This Row],[Adj Total CONTRIBUTION_MARGIN]]-Table1[[#This Row],[Current Total CONTRIBUTION_MARGIN]]</f>
        <v>-12453.370000000003</v>
      </c>
      <c r="V1738" s="1">
        <f>+Table1[[#This Row],[Adj Total OPERATING_MARGIN]]-Table1[[#This Row],[Current Total OPERATING_MARGIN]]</f>
        <v>-2586.0799999999981</v>
      </c>
    </row>
    <row r="1739" spans="1:22" x14ac:dyDescent="0.3">
      <c r="A1739" t="s">
        <v>54</v>
      </c>
      <c r="B1739">
        <v>2023</v>
      </c>
      <c r="C1739" t="s">
        <v>67</v>
      </c>
      <c r="D1739" t="s">
        <v>67</v>
      </c>
      <c r="E1739" s="2">
        <v>53</v>
      </c>
      <c r="F1739" s="1">
        <v>7197.19</v>
      </c>
      <c r="G1739" s="1">
        <v>13865</v>
      </c>
      <c r="H1739" s="1">
        <v>9593.6776000000009</v>
      </c>
      <c r="I1739" s="1">
        <v>2723.79</v>
      </c>
      <c r="J1739" s="1">
        <v>-1391.39</v>
      </c>
      <c r="K1739" s="2">
        <v>177</v>
      </c>
      <c r="L1739" s="1">
        <v>98089.51</v>
      </c>
      <c r="M1739" s="1">
        <v>133869.09</v>
      </c>
      <c r="N1739" s="1">
        <v>46144.480000000003</v>
      </c>
      <c r="O1739" s="1">
        <v>14973.1</v>
      </c>
      <c r="P1739" s="1">
        <v>-3969.57</v>
      </c>
      <c r="Q1739" s="2">
        <f>-+Table1[[#This Row],[Current Record Count]]+Table1[[#This Row],[Adj Record Count]]</f>
        <v>124</v>
      </c>
      <c r="R1739" s="1">
        <f>+-Table1[[#This Row],[Current Total ADJUSTMENT_AMOUNT]]+Table1[[#This Row],[Adj Total ADJUSTMENT_AMOUNT]]</f>
        <v>90892.319999999992</v>
      </c>
      <c r="S1739" s="1">
        <f>-Table1[[#This Row],[Current Total CHARGE_AMOUNT]]+Table1[[#This Row],[Adj Total CHARGE_AMOUNT]]</f>
        <v>120004.09</v>
      </c>
      <c r="T1739" s="1">
        <f>+Table1[[#This Row],[Adj Total TOTAL_COST]]-Table1[[#This Row],[Current Total TOTAL_COST]]</f>
        <v>36550.8024</v>
      </c>
      <c r="U1739" s="1">
        <f>+Table1[[#This Row],[Adj Total CONTRIBUTION_MARGIN]]-Table1[[#This Row],[Current Total CONTRIBUTION_MARGIN]]</f>
        <v>12249.310000000001</v>
      </c>
      <c r="V1739" s="1">
        <f>+Table1[[#This Row],[Adj Total OPERATING_MARGIN]]-Table1[[#This Row],[Current Total OPERATING_MARGIN]]</f>
        <v>-2578.1800000000003</v>
      </c>
    </row>
    <row r="1740" spans="1:22" x14ac:dyDescent="0.3">
      <c r="A1740" t="s">
        <v>81</v>
      </c>
      <c r="B1740">
        <v>2022</v>
      </c>
      <c r="C1740" t="s">
        <v>84</v>
      </c>
      <c r="D1740" t="s">
        <v>84</v>
      </c>
      <c r="E1740" s="2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2">
        <v>14</v>
      </c>
      <c r="L1740" s="1">
        <v>10340</v>
      </c>
      <c r="M1740" s="1">
        <v>13119.18</v>
      </c>
      <c r="N1740" s="1">
        <v>5908.5308000000005</v>
      </c>
      <c r="O1740" s="1">
        <v>-188.01</v>
      </c>
      <c r="P1740" s="1">
        <v>-2565.67</v>
      </c>
      <c r="Q1740" s="2">
        <f>-+Table1[[#This Row],[Current Record Count]]+Table1[[#This Row],[Adj Record Count]]</f>
        <v>14</v>
      </c>
      <c r="R1740" s="1">
        <f>+-Table1[[#This Row],[Current Total ADJUSTMENT_AMOUNT]]+Table1[[#This Row],[Adj Total ADJUSTMENT_AMOUNT]]</f>
        <v>10340</v>
      </c>
      <c r="S1740" s="1">
        <f>-Table1[[#This Row],[Current Total CHARGE_AMOUNT]]+Table1[[#This Row],[Adj Total CHARGE_AMOUNT]]</f>
        <v>13119.18</v>
      </c>
      <c r="T1740" s="1">
        <f>+Table1[[#This Row],[Adj Total TOTAL_COST]]-Table1[[#This Row],[Current Total TOTAL_COST]]</f>
        <v>5908.5308000000005</v>
      </c>
      <c r="U1740" s="1">
        <f>+Table1[[#This Row],[Adj Total CONTRIBUTION_MARGIN]]-Table1[[#This Row],[Current Total CONTRIBUTION_MARGIN]]</f>
        <v>-188.01</v>
      </c>
      <c r="V1740" s="1">
        <f>+Table1[[#This Row],[Adj Total OPERATING_MARGIN]]-Table1[[#This Row],[Current Total OPERATING_MARGIN]]</f>
        <v>-2565.67</v>
      </c>
    </row>
    <row r="1741" spans="1:22" x14ac:dyDescent="0.3">
      <c r="A1741" t="s">
        <v>37</v>
      </c>
      <c r="B1741">
        <v>2025</v>
      </c>
      <c r="C1741" t="s">
        <v>29</v>
      </c>
      <c r="D1741" t="s">
        <v>30</v>
      </c>
      <c r="E1741" s="2">
        <v>20</v>
      </c>
      <c r="F1741" s="1">
        <v>604074.59</v>
      </c>
      <c r="G1741" s="1">
        <v>808787.23</v>
      </c>
      <c r="H1741" s="1">
        <v>160542.24179999999</v>
      </c>
      <c r="I1741" s="1">
        <v>55410.48</v>
      </c>
      <c r="J1741" s="1">
        <v>7304.81</v>
      </c>
      <c r="K1741" s="2">
        <v>21</v>
      </c>
      <c r="L1741" s="1">
        <v>604074.59</v>
      </c>
      <c r="M1741" s="1">
        <v>847278.91</v>
      </c>
      <c r="N1741" s="1">
        <v>170266.83970000001</v>
      </c>
      <c r="O1741" s="1">
        <v>55417.06</v>
      </c>
      <c r="P1741" s="1">
        <v>4739.58</v>
      </c>
      <c r="Q1741" s="2">
        <f>-+Table1[[#This Row],[Current Record Count]]+Table1[[#This Row],[Adj Record Count]]</f>
        <v>1</v>
      </c>
      <c r="R1741" s="1">
        <f>+-Table1[[#This Row],[Current Total ADJUSTMENT_AMOUNT]]+Table1[[#This Row],[Adj Total ADJUSTMENT_AMOUNT]]</f>
        <v>0</v>
      </c>
      <c r="S1741" s="1">
        <f>-Table1[[#This Row],[Current Total CHARGE_AMOUNT]]+Table1[[#This Row],[Adj Total CHARGE_AMOUNT]]</f>
        <v>38491.680000000051</v>
      </c>
      <c r="T1741" s="1">
        <f>+Table1[[#This Row],[Adj Total TOTAL_COST]]-Table1[[#This Row],[Current Total TOTAL_COST]]</f>
        <v>9724.5979000000225</v>
      </c>
      <c r="U1741" s="1">
        <f>+Table1[[#This Row],[Adj Total CONTRIBUTION_MARGIN]]-Table1[[#This Row],[Current Total CONTRIBUTION_MARGIN]]</f>
        <v>6.5799999999944703</v>
      </c>
      <c r="V1741" s="1">
        <f>+Table1[[#This Row],[Adj Total OPERATING_MARGIN]]-Table1[[#This Row],[Current Total OPERATING_MARGIN]]</f>
        <v>-2565.2300000000005</v>
      </c>
    </row>
    <row r="1742" spans="1:22" x14ac:dyDescent="0.3">
      <c r="A1742" t="s">
        <v>35</v>
      </c>
      <c r="B1742">
        <v>2023</v>
      </c>
      <c r="C1742" t="s">
        <v>20</v>
      </c>
      <c r="D1742" t="s">
        <v>49</v>
      </c>
      <c r="E1742" s="2">
        <v>14</v>
      </c>
      <c r="F1742" s="1">
        <v>39541.870000000003</v>
      </c>
      <c r="G1742" s="1">
        <v>52185.09</v>
      </c>
      <c r="H1742" s="1">
        <v>9802.9382000000005</v>
      </c>
      <c r="I1742" s="1">
        <v>6004.17</v>
      </c>
      <c r="J1742" s="1">
        <v>3286.16</v>
      </c>
      <c r="K1742" s="2">
        <v>3</v>
      </c>
      <c r="L1742" s="1">
        <v>3932</v>
      </c>
      <c r="M1742" s="1">
        <v>5565.55</v>
      </c>
      <c r="N1742" s="1">
        <v>817.46550000000002</v>
      </c>
      <c r="O1742" s="1">
        <v>942.39</v>
      </c>
      <c r="P1742" s="1">
        <v>721.76</v>
      </c>
      <c r="Q1742" s="2">
        <f>-+Table1[[#This Row],[Current Record Count]]+Table1[[#This Row],[Adj Record Count]]</f>
        <v>-11</v>
      </c>
      <c r="R1742" s="1">
        <f>+-Table1[[#This Row],[Current Total ADJUSTMENT_AMOUNT]]+Table1[[#This Row],[Adj Total ADJUSTMENT_AMOUNT]]</f>
        <v>-35609.870000000003</v>
      </c>
      <c r="S1742" s="1">
        <f>-Table1[[#This Row],[Current Total CHARGE_AMOUNT]]+Table1[[#This Row],[Adj Total CHARGE_AMOUNT]]</f>
        <v>-46619.539999999994</v>
      </c>
      <c r="T1742" s="1">
        <f>+Table1[[#This Row],[Adj Total TOTAL_COST]]-Table1[[#This Row],[Current Total TOTAL_COST]]</f>
        <v>-8985.4727000000003</v>
      </c>
      <c r="U1742" s="1">
        <f>+Table1[[#This Row],[Adj Total CONTRIBUTION_MARGIN]]-Table1[[#This Row],[Current Total CONTRIBUTION_MARGIN]]</f>
        <v>-5061.78</v>
      </c>
      <c r="V1742" s="1">
        <f>+Table1[[#This Row],[Adj Total OPERATING_MARGIN]]-Table1[[#This Row],[Current Total OPERATING_MARGIN]]</f>
        <v>-2564.3999999999996</v>
      </c>
    </row>
    <row r="1743" spans="1:22" x14ac:dyDescent="0.3">
      <c r="A1743" t="s">
        <v>39</v>
      </c>
      <c r="B1743">
        <v>2025</v>
      </c>
      <c r="C1743" t="s">
        <v>20</v>
      </c>
      <c r="D1743" t="s">
        <v>103</v>
      </c>
      <c r="E1743" s="2">
        <v>16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2">
        <v>21</v>
      </c>
      <c r="L1743" s="1">
        <v>21483.33</v>
      </c>
      <c r="M1743" s="1">
        <v>24202.959999999999</v>
      </c>
      <c r="N1743" s="1">
        <v>5053.7170999999998</v>
      </c>
      <c r="O1743" s="1">
        <v>-1221.6600000000001</v>
      </c>
      <c r="P1743" s="1">
        <v>-2548.8200000000002</v>
      </c>
      <c r="Q1743" s="2">
        <f>-+Table1[[#This Row],[Current Record Count]]+Table1[[#This Row],[Adj Record Count]]</f>
        <v>5</v>
      </c>
      <c r="R1743" s="1">
        <f>+-Table1[[#This Row],[Current Total ADJUSTMENT_AMOUNT]]+Table1[[#This Row],[Adj Total ADJUSTMENT_AMOUNT]]</f>
        <v>21483.33</v>
      </c>
      <c r="S1743" s="1">
        <f>-Table1[[#This Row],[Current Total CHARGE_AMOUNT]]+Table1[[#This Row],[Adj Total CHARGE_AMOUNT]]</f>
        <v>24202.959999999999</v>
      </c>
      <c r="T1743" s="1">
        <f>+Table1[[#This Row],[Adj Total TOTAL_COST]]-Table1[[#This Row],[Current Total TOTAL_COST]]</f>
        <v>5053.7170999999998</v>
      </c>
      <c r="U1743" s="1">
        <f>+Table1[[#This Row],[Adj Total CONTRIBUTION_MARGIN]]-Table1[[#This Row],[Current Total CONTRIBUTION_MARGIN]]</f>
        <v>-1221.6600000000001</v>
      </c>
      <c r="V1743" s="1">
        <f>+Table1[[#This Row],[Adj Total OPERATING_MARGIN]]-Table1[[#This Row],[Current Total OPERATING_MARGIN]]</f>
        <v>-2548.8200000000002</v>
      </c>
    </row>
    <row r="1744" spans="1:22" x14ac:dyDescent="0.3">
      <c r="A1744" t="s">
        <v>31</v>
      </c>
      <c r="B1744">
        <v>2025</v>
      </c>
      <c r="C1744" t="s">
        <v>29</v>
      </c>
      <c r="D1744" t="s">
        <v>57</v>
      </c>
      <c r="E1744" s="2">
        <v>1</v>
      </c>
      <c r="F1744" s="1">
        <v>3486.17</v>
      </c>
      <c r="G1744" s="1">
        <v>6948.42</v>
      </c>
      <c r="H1744" s="1">
        <v>940.21619999999996</v>
      </c>
      <c r="I1744" s="1">
        <v>2778.6</v>
      </c>
      <c r="J1744" s="1">
        <v>2522.0300000000002</v>
      </c>
      <c r="K1744" s="2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2">
        <f>-+Table1[[#This Row],[Current Record Count]]+Table1[[#This Row],[Adj Record Count]]</f>
        <v>-1</v>
      </c>
      <c r="R1744" s="1">
        <f>+-Table1[[#This Row],[Current Total ADJUSTMENT_AMOUNT]]+Table1[[#This Row],[Adj Total ADJUSTMENT_AMOUNT]]</f>
        <v>-3486.17</v>
      </c>
      <c r="S1744" s="1">
        <f>-Table1[[#This Row],[Current Total CHARGE_AMOUNT]]+Table1[[#This Row],[Adj Total CHARGE_AMOUNT]]</f>
        <v>-6948.42</v>
      </c>
      <c r="T1744" s="1">
        <f>+Table1[[#This Row],[Adj Total TOTAL_COST]]-Table1[[#This Row],[Current Total TOTAL_COST]]</f>
        <v>-940.21619999999996</v>
      </c>
      <c r="U1744" s="1">
        <f>+Table1[[#This Row],[Adj Total CONTRIBUTION_MARGIN]]-Table1[[#This Row],[Current Total CONTRIBUTION_MARGIN]]</f>
        <v>-2778.6</v>
      </c>
      <c r="V1744" s="1">
        <f>+Table1[[#This Row],[Adj Total OPERATING_MARGIN]]-Table1[[#This Row],[Current Total OPERATING_MARGIN]]</f>
        <v>-2522.0300000000002</v>
      </c>
    </row>
    <row r="1745" spans="1:22" x14ac:dyDescent="0.3">
      <c r="A1745" t="s">
        <v>31</v>
      </c>
      <c r="B1745">
        <v>2020</v>
      </c>
      <c r="C1745" t="s">
        <v>20</v>
      </c>
      <c r="D1745" t="s">
        <v>100</v>
      </c>
      <c r="E1745" s="2">
        <v>1</v>
      </c>
      <c r="F1745" s="1">
        <v>2345.1999999999998</v>
      </c>
      <c r="G1745" s="1">
        <v>7106.77</v>
      </c>
      <c r="H1745" s="1">
        <v>2249.4974999999999</v>
      </c>
      <c r="I1745" s="1">
        <v>2819.14</v>
      </c>
      <c r="J1745" s="1">
        <v>2512.0700000000002</v>
      </c>
      <c r="K1745" s="2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2">
        <f>-+Table1[[#This Row],[Current Record Count]]+Table1[[#This Row],[Adj Record Count]]</f>
        <v>-1</v>
      </c>
      <c r="R1745" s="1">
        <f>+-Table1[[#This Row],[Current Total ADJUSTMENT_AMOUNT]]+Table1[[#This Row],[Adj Total ADJUSTMENT_AMOUNT]]</f>
        <v>-2345.1999999999998</v>
      </c>
      <c r="S1745" s="1">
        <f>-Table1[[#This Row],[Current Total CHARGE_AMOUNT]]+Table1[[#This Row],[Adj Total CHARGE_AMOUNT]]</f>
        <v>-7106.77</v>
      </c>
      <c r="T1745" s="1">
        <f>+Table1[[#This Row],[Adj Total TOTAL_COST]]-Table1[[#This Row],[Current Total TOTAL_COST]]</f>
        <v>-2249.4974999999999</v>
      </c>
      <c r="U1745" s="1">
        <f>+Table1[[#This Row],[Adj Total CONTRIBUTION_MARGIN]]-Table1[[#This Row],[Current Total CONTRIBUTION_MARGIN]]</f>
        <v>-2819.14</v>
      </c>
      <c r="V1745" s="1">
        <f>+Table1[[#This Row],[Adj Total OPERATING_MARGIN]]-Table1[[#This Row],[Current Total OPERATING_MARGIN]]</f>
        <v>-2512.0700000000002</v>
      </c>
    </row>
    <row r="1746" spans="1:22" x14ac:dyDescent="0.3">
      <c r="A1746" t="s">
        <v>35</v>
      </c>
      <c r="B1746">
        <v>2021</v>
      </c>
      <c r="C1746" t="s">
        <v>20</v>
      </c>
      <c r="D1746" t="s">
        <v>21</v>
      </c>
      <c r="E1746" s="2">
        <v>11</v>
      </c>
      <c r="F1746" s="1">
        <v>18935.990000000002</v>
      </c>
      <c r="G1746" s="1">
        <v>23673.33</v>
      </c>
      <c r="H1746" s="1">
        <v>5816.2924999999996</v>
      </c>
      <c r="I1746" s="1">
        <v>4518.7</v>
      </c>
      <c r="J1746" s="1">
        <v>2542.0100000000002</v>
      </c>
      <c r="K1746" s="2">
        <v>8</v>
      </c>
      <c r="L1746" s="1">
        <v>7530.57</v>
      </c>
      <c r="M1746" s="1">
        <v>8014.66</v>
      </c>
      <c r="N1746" s="1">
        <v>1120.9718</v>
      </c>
      <c r="O1746" s="1">
        <v>363.08</v>
      </c>
      <c r="P1746" s="1">
        <v>39.31</v>
      </c>
      <c r="Q1746" s="2">
        <f>-+Table1[[#This Row],[Current Record Count]]+Table1[[#This Row],[Adj Record Count]]</f>
        <v>-3</v>
      </c>
      <c r="R1746" s="1">
        <f>+-Table1[[#This Row],[Current Total ADJUSTMENT_AMOUNT]]+Table1[[#This Row],[Adj Total ADJUSTMENT_AMOUNT]]</f>
        <v>-11405.420000000002</v>
      </c>
      <c r="S1746" s="1">
        <f>-Table1[[#This Row],[Current Total CHARGE_AMOUNT]]+Table1[[#This Row],[Adj Total CHARGE_AMOUNT]]</f>
        <v>-15658.670000000002</v>
      </c>
      <c r="T1746" s="1">
        <f>+Table1[[#This Row],[Adj Total TOTAL_COST]]-Table1[[#This Row],[Current Total TOTAL_COST]]</f>
        <v>-4695.3206999999993</v>
      </c>
      <c r="U1746" s="1">
        <f>+Table1[[#This Row],[Adj Total CONTRIBUTION_MARGIN]]-Table1[[#This Row],[Current Total CONTRIBUTION_MARGIN]]</f>
        <v>-4155.62</v>
      </c>
      <c r="V1746" s="1">
        <f>+Table1[[#This Row],[Adj Total OPERATING_MARGIN]]-Table1[[#This Row],[Current Total OPERATING_MARGIN]]</f>
        <v>-2502.7000000000003</v>
      </c>
    </row>
    <row r="1747" spans="1:22" x14ac:dyDescent="0.3">
      <c r="A1747" t="s">
        <v>81</v>
      </c>
      <c r="B1747">
        <v>2025</v>
      </c>
      <c r="C1747" t="s">
        <v>34</v>
      </c>
      <c r="D1747" t="s">
        <v>34</v>
      </c>
      <c r="E1747" s="2">
        <v>6</v>
      </c>
      <c r="F1747" s="1">
        <v>1729.21</v>
      </c>
      <c r="G1747" s="1">
        <v>2635.95</v>
      </c>
      <c r="H1747" s="1">
        <v>814.76990000000001</v>
      </c>
      <c r="I1747" s="1">
        <v>-84.65</v>
      </c>
      <c r="J1747" s="1">
        <v>-517.97</v>
      </c>
      <c r="K1747" s="2">
        <v>70</v>
      </c>
      <c r="L1747" s="1">
        <v>962821.84</v>
      </c>
      <c r="M1747" s="1">
        <v>1107975.71</v>
      </c>
      <c r="N1747" s="1">
        <v>48918.154799999997</v>
      </c>
      <c r="O1747" s="1">
        <v>9918.73</v>
      </c>
      <c r="P1747" s="1">
        <v>-3019.23</v>
      </c>
      <c r="Q1747" s="2">
        <f>-+Table1[[#This Row],[Current Record Count]]+Table1[[#This Row],[Adj Record Count]]</f>
        <v>64</v>
      </c>
      <c r="R1747" s="1">
        <f>+-Table1[[#This Row],[Current Total ADJUSTMENT_AMOUNT]]+Table1[[#This Row],[Adj Total ADJUSTMENT_AMOUNT]]</f>
        <v>961092.63</v>
      </c>
      <c r="S1747" s="1">
        <f>-Table1[[#This Row],[Current Total CHARGE_AMOUNT]]+Table1[[#This Row],[Adj Total CHARGE_AMOUNT]]</f>
        <v>1105339.76</v>
      </c>
      <c r="T1747" s="1">
        <f>+Table1[[#This Row],[Adj Total TOTAL_COST]]-Table1[[#This Row],[Current Total TOTAL_COST]]</f>
        <v>48103.384899999997</v>
      </c>
      <c r="U1747" s="1">
        <f>+Table1[[#This Row],[Adj Total CONTRIBUTION_MARGIN]]-Table1[[#This Row],[Current Total CONTRIBUTION_MARGIN]]</f>
        <v>10003.379999999999</v>
      </c>
      <c r="V1747" s="1">
        <f>+Table1[[#This Row],[Adj Total OPERATING_MARGIN]]-Table1[[#This Row],[Current Total OPERATING_MARGIN]]</f>
        <v>-2501.2600000000002</v>
      </c>
    </row>
    <row r="1748" spans="1:22" x14ac:dyDescent="0.3">
      <c r="A1748" t="s">
        <v>39</v>
      </c>
      <c r="B1748">
        <v>2024</v>
      </c>
      <c r="C1748" t="s">
        <v>95</v>
      </c>
      <c r="D1748" t="s">
        <v>95</v>
      </c>
      <c r="E1748" s="2">
        <v>2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2">
        <v>11</v>
      </c>
      <c r="L1748" s="1">
        <v>9182.6</v>
      </c>
      <c r="M1748" s="1">
        <v>14368.69</v>
      </c>
      <c r="N1748" s="1">
        <v>7738.8293999999996</v>
      </c>
      <c r="O1748" s="1">
        <v>24.77</v>
      </c>
      <c r="P1748" s="1">
        <v>-2499.5700000000002</v>
      </c>
      <c r="Q1748" s="2">
        <f>-+Table1[[#This Row],[Current Record Count]]+Table1[[#This Row],[Adj Record Count]]</f>
        <v>9</v>
      </c>
      <c r="R1748" s="1">
        <f>+-Table1[[#This Row],[Current Total ADJUSTMENT_AMOUNT]]+Table1[[#This Row],[Adj Total ADJUSTMENT_AMOUNT]]</f>
        <v>9182.6</v>
      </c>
      <c r="S1748" s="1">
        <f>-Table1[[#This Row],[Current Total CHARGE_AMOUNT]]+Table1[[#This Row],[Adj Total CHARGE_AMOUNT]]</f>
        <v>14368.69</v>
      </c>
      <c r="T1748" s="1">
        <f>+Table1[[#This Row],[Adj Total TOTAL_COST]]-Table1[[#This Row],[Current Total TOTAL_COST]]</f>
        <v>7738.8293999999996</v>
      </c>
      <c r="U1748" s="1">
        <f>+Table1[[#This Row],[Adj Total CONTRIBUTION_MARGIN]]-Table1[[#This Row],[Current Total CONTRIBUTION_MARGIN]]</f>
        <v>24.77</v>
      </c>
      <c r="V1748" s="1">
        <f>+Table1[[#This Row],[Adj Total OPERATING_MARGIN]]-Table1[[#This Row],[Current Total OPERATING_MARGIN]]</f>
        <v>-2499.5700000000002</v>
      </c>
    </row>
    <row r="1749" spans="1:22" x14ac:dyDescent="0.3">
      <c r="A1749" t="s">
        <v>31</v>
      </c>
      <c r="B1749">
        <v>2024</v>
      </c>
      <c r="C1749" t="s">
        <v>17</v>
      </c>
      <c r="D1749" t="s">
        <v>96</v>
      </c>
      <c r="E1749" s="2">
        <v>4</v>
      </c>
      <c r="F1749" s="1">
        <v>35712.699999999997</v>
      </c>
      <c r="G1749" s="1">
        <v>39279.870000000003</v>
      </c>
      <c r="H1749" s="1">
        <v>6245.7227999999996</v>
      </c>
      <c r="I1749" s="1">
        <v>4465.3999999999996</v>
      </c>
      <c r="J1749" s="1">
        <v>2485.9899999999998</v>
      </c>
      <c r="K1749" s="2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2">
        <f>-+Table1[[#This Row],[Current Record Count]]+Table1[[#This Row],[Adj Record Count]]</f>
        <v>-4</v>
      </c>
      <c r="R1749" s="1">
        <f>+-Table1[[#This Row],[Current Total ADJUSTMENT_AMOUNT]]+Table1[[#This Row],[Adj Total ADJUSTMENT_AMOUNT]]</f>
        <v>-35712.699999999997</v>
      </c>
      <c r="S1749" s="1">
        <f>-Table1[[#This Row],[Current Total CHARGE_AMOUNT]]+Table1[[#This Row],[Adj Total CHARGE_AMOUNT]]</f>
        <v>-39279.870000000003</v>
      </c>
      <c r="T1749" s="1">
        <f>+Table1[[#This Row],[Adj Total TOTAL_COST]]-Table1[[#This Row],[Current Total TOTAL_COST]]</f>
        <v>-6245.7227999999996</v>
      </c>
      <c r="U1749" s="1">
        <f>+Table1[[#This Row],[Adj Total CONTRIBUTION_MARGIN]]-Table1[[#This Row],[Current Total CONTRIBUTION_MARGIN]]</f>
        <v>-4465.3999999999996</v>
      </c>
      <c r="V1749" s="1">
        <f>+Table1[[#This Row],[Adj Total OPERATING_MARGIN]]-Table1[[#This Row],[Current Total OPERATING_MARGIN]]</f>
        <v>-2485.9899999999998</v>
      </c>
    </row>
    <row r="1750" spans="1:22" x14ac:dyDescent="0.3">
      <c r="A1750" t="s">
        <v>81</v>
      </c>
      <c r="B1750">
        <v>2024</v>
      </c>
      <c r="C1750" t="s">
        <v>23</v>
      </c>
      <c r="D1750" t="s">
        <v>24</v>
      </c>
      <c r="E1750" s="2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2">
        <v>1</v>
      </c>
      <c r="L1750" s="1">
        <v>30983.22</v>
      </c>
      <c r="M1750" s="1">
        <v>39824.43</v>
      </c>
      <c r="N1750" s="1">
        <v>11436.187099999999</v>
      </c>
      <c r="O1750" s="1">
        <v>-1435.64</v>
      </c>
      <c r="P1750" s="1">
        <v>-2483.6</v>
      </c>
      <c r="Q1750" s="2">
        <f>-+Table1[[#This Row],[Current Record Count]]+Table1[[#This Row],[Adj Record Count]]</f>
        <v>1</v>
      </c>
      <c r="R1750" s="1">
        <f>+-Table1[[#This Row],[Current Total ADJUSTMENT_AMOUNT]]+Table1[[#This Row],[Adj Total ADJUSTMENT_AMOUNT]]</f>
        <v>30983.22</v>
      </c>
      <c r="S1750" s="1">
        <f>-Table1[[#This Row],[Current Total CHARGE_AMOUNT]]+Table1[[#This Row],[Adj Total CHARGE_AMOUNT]]</f>
        <v>39824.43</v>
      </c>
      <c r="T1750" s="1">
        <f>+Table1[[#This Row],[Adj Total TOTAL_COST]]-Table1[[#This Row],[Current Total TOTAL_COST]]</f>
        <v>11436.187099999999</v>
      </c>
      <c r="U1750" s="1">
        <f>+Table1[[#This Row],[Adj Total CONTRIBUTION_MARGIN]]-Table1[[#This Row],[Current Total CONTRIBUTION_MARGIN]]</f>
        <v>-1435.64</v>
      </c>
      <c r="V1750" s="1">
        <f>+Table1[[#This Row],[Adj Total OPERATING_MARGIN]]-Table1[[#This Row],[Current Total OPERATING_MARGIN]]</f>
        <v>-2483.6</v>
      </c>
    </row>
    <row r="1751" spans="1:22" x14ac:dyDescent="0.3">
      <c r="A1751" t="s">
        <v>78</v>
      </c>
      <c r="B1751">
        <v>2020</v>
      </c>
      <c r="C1751" t="s">
        <v>20</v>
      </c>
      <c r="D1751" t="s">
        <v>102</v>
      </c>
      <c r="E1751" s="2">
        <v>15</v>
      </c>
      <c r="F1751" s="1">
        <v>22891.74</v>
      </c>
      <c r="G1751" s="1">
        <v>36369.699999999997</v>
      </c>
      <c r="H1751" s="1">
        <v>12787.134599999999</v>
      </c>
      <c r="I1751" s="1">
        <v>3468.7</v>
      </c>
      <c r="J1751" s="1">
        <v>611.89</v>
      </c>
      <c r="K1751" s="2">
        <v>14</v>
      </c>
      <c r="L1751" s="1">
        <v>7211.27</v>
      </c>
      <c r="M1751" s="1">
        <v>10235.59</v>
      </c>
      <c r="N1751" s="1">
        <v>4811.0407999999998</v>
      </c>
      <c r="O1751" s="1">
        <v>169.37</v>
      </c>
      <c r="P1751" s="1">
        <v>-1865.66</v>
      </c>
      <c r="Q1751" s="2">
        <f>-+Table1[[#This Row],[Current Record Count]]+Table1[[#This Row],[Adj Record Count]]</f>
        <v>-1</v>
      </c>
      <c r="R1751" s="1">
        <f>+-Table1[[#This Row],[Current Total ADJUSTMENT_AMOUNT]]+Table1[[#This Row],[Adj Total ADJUSTMENT_AMOUNT]]</f>
        <v>-15680.470000000001</v>
      </c>
      <c r="S1751" s="1">
        <f>-Table1[[#This Row],[Current Total CHARGE_AMOUNT]]+Table1[[#This Row],[Adj Total CHARGE_AMOUNT]]</f>
        <v>-26134.109999999997</v>
      </c>
      <c r="T1751" s="1">
        <f>+Table1[[#This Row],[Adj Total TOTAL_COST]]-Table1[[#This Row],[Current Total TOTAL_COST]]</f>
        <v>-7976.0937999999996</v>
      </c>
      <c r="U1751" s="1">
        <f>+Table1[[#This Row],[Adj Total CONTRIBUTION_MARGIN]]-Table1[[#This Row],[Current Total CONTRIBUTION_MARGIN]]</f>
        <v>-3299.33</v>
      </c>
      <c r="V1751" s="1">
        <f>+Table1[[#This Row],[Adj Total OPERATING_MARGIN]]-Table1[[#This Row],[Current Total OPERATING_MARGIN]]</f>
        <v>-2477.5500000000002</v>
      </c>
    </row>
    <row r="1752" spans="1:22" x14ac:dyDescent="0.3">
      <c r="A1752" t="s">
        <v>82</v>
      </c>
      <c r="B1752">
        <v>2022</v>
      </c>
      <c r="C1752" t="s">
        <v>17</v>
      </c>
      <c r="D1752" t="s">
        <v>69</v>
      </c>
      <c r="E1752" s="2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2">
        <v>1</v>
      </c>
      <c r="L1752" s="1">
        <v>50782.46</v>
      </c>
      <c r="M1752" s="1">
        <v>50782.46</v>
      </c>
      <c r="N1752" s="1">
        <v>26033.720099999999</v>
      </c>
      <c r="O1752" s="1">
        <v>32.14</v>
      </c>
      <c r="P1752" s="1">
        <v>-2473.4499999999998</v>
      </c>
      <c r="Q1752" s="2">
        <f>-+Table1[[#This Row],[Current Record Count]]+Table1[[#This Row],[Adj Record Count]]</f>
        <v>1</v>
      </c>
      <c r="R1752" s="1">
        <f>+-Table1[[#This Row],[Current Total ADJUSTMENT_AMOUNT]]+Table1[[#This Row],[Adj Total ADJUSTMENT_AMOUNT]]</f>
        <v>50782.46</v>
      </c>
      <c r="S1752" s="1">
        <f>-Table1[[#This Row],[Current Total CHARGE_AMOUNT]]+Table1[[#This Row],[Adj Total CHARGE_AMOUNT]]</f>
        <v>50782.46</v>
      </c>
      <c r="T1752" s="1">
        <f>+Table1[[#This Row],[Adj Total TOTAL_COST]]-Table1[[#This Row],[Current Total TOTAL_COST]]</f>
        <v>26033.720099999999</v>
      </c>
      <c r="U1752" s="1">
        <f>+Table1[[#This Row],[Adj Total CONTRIBUTION_MARGIN]]-Table1[[#This Row],[Current Total CONTRIBUTION_MARGIN]]</f>
        <v>32.14</v>
      </c>
      <c r="V1752" s="1">
        <f>+Table1[[#This Row],[Adj Total OPERATING_MARGIN]]-Table1[[#This Row],[Current Total OPERATING_MARGIN]]</f>
        <v>-2473.4499999999998</v>
      </c>
    </row>
    <row r="1753" spans="1:22" x14ac:dyDescent="0.3">
      <c r="A1753" t="s">
        <v>82</v>
      </c>
      <c r="B1753">
        <v>2021</v>
      </c>
      <c r="C1753" t="s">
        <v>29</v>
      </c>
      <c r="D1753" t="s">
        <v>30</v>
      </c>
      <c r="E1753" s="2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2">
        <v>5</v>
      </c>
      <c r="L1753" s="1">
        <v>54812.01</v>
      </c>
      <c r="M1753" s="1">
        <v>62270.18</v>
      </c>
      <c r="N1753" s="1">
        <v>10431.584199999999</v>
      </c>
      <c r="O1753" s="1">
        <v>961.48</v>
      </c>
      <c r="P1753" s="1">
        <v>-2456.35</v>
      </c>
      <c r="Q1753" s="2">
        <f>-+Table1[[#This Row],[Current Record Count]]+Table1[[#This Row],[Adj Record Count]]</f>
        <v>5</v>
      </c>
      <c r="R1753" s="1">
        <f>+-Table1[[#This Row],[Current Total ADJUSTMENT_AMOUNT]]+Table1[[#This Row],[Adj Total ADJUSTMENT_AMOUNT]]</f>
        <v>54812.01</v>
      </c>
      <c r="S1753" s="1">
        <f>-Table1[[#This Row],[Current Total CHARGE_AMOUNT]]+Table1[[#This Row],[Adj Total CHARGE_AMOUNT]]</f>
        <v>62270.18</v>
      </c>
      <c r="T1753" s="1">
        <f>+Table1[[#This Row],[Adj Total TOTAL_COST]]-Table1[[#This Row],[Current Total TOTAL_COST]]</f>
        <v>10431.584199999999</v>
      </c>
      <c r="U1753" s="1">
        <f>+Table1[[#This Row],[Adj Total CONTRIBUTION_MARGIN]]-Table1[[#This Row],[Current Total CONTRIBUTION_MARGIN]]</f>
        <v>961.48</v>
      </c>
      <c r="V1753" s="1">
        <f>+Table1[[#This Row],[Adj Total OPERATING_MARGIN]]-Table1[[#This Row],[Current Total OPERATING_MARGIN]]</f>
        <v>-2456.35</v>
      </c>
    </row>
    <row r="1754" spans="1:22" x14ac:dyDescent="0.3">
      <c r="A1754" t="s">
        <v>82</v>
      </c>
      <c r="B1754">
        <v>2025</v>
      </c>
      <c r="C1754" t="s">
        <v>41</v>
      </c>
      <c r="D1754" t="s">
        <v>41</v>
      </c>
      <c r="E1754" s="2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2">
        <v>2</v>
      </c>
      <c r="L1754" s="1">
        <v>20686.310000000001</v>
      </c>
      <c r="M1754" s="1">
        <v>22753.27</v>
      </c>
      <c r="N1754" s="1">
        <v>4537.2195000000002</v>
      </c>
      <c r="O1754" s="1">
        <v>-1286.28</v>
      </c>
      <c r="P1754" s="1">
        <v>-2422.27</v>
      </c>
      <c r="Q1754" s="2">
        <f>-+Table1[[#This Row],[Current Record Count]]+Table1[[#This Row],[Adj Record Count]]</f>
        <v>2</v>
      </c>
      <c r="R1754" s="1">
        <f>+-Table1[[#This Row],[Current Total ADJUSTMENT_AMOUNT]]+Table1[[#This Row],[Adj Total ADJUSTMENT_AMOUNT]]</f>
        <v>20686.310000000001</v>
      </c>
      <c r="S1754" s="1">
        <f>-Table1[[#This Row],[Current Total CHARGE_AMOUNT]]+Table1[[#This Row],[Adj Total CHARGE_AMOUNT]]</f>
        <v>22753.27</v>
      </c>
      <c r="T1754" s="1">
        <f>+Table1[[#This Row],[Adj Total TOTAL_COST]]-Table1[[#This Row],[Current Total TOTAL_COST]]</f>
        <v>4537.2195000000002</v>
      </c>
      <c r="U1754" s="1">
        <f>+Table1[[#This Row],[Adj Total CONTRIBUTION_MARGIN]]-Table1[[#This Row],[Current Total CONTRIBUTION_MARGIN]]</f>
        <v>-1286.28</v>
      </c>
      <c r="V1754" s="1">
        <f>+Table1[[#This Row],[Adj Total OPERATING_MARGIN]]-Table1[[#This Row],[Current Total OPERATING_MARGIN]]</f>
        <v>-2422.27</v>
      </c>
    </row>
    <row r="1755" spans="1:22" x14ac:dyDescent="0.3">
      <c r="A1755" t="s">
        <v>54</v>
      </c>
      <c r="B1755">
        <v>2024</v>
      </c>
      <c r="C1755" t="s">
        <v>90</v>
      </c>
      <c r="D1755" t="s">
        <v>90</v>
      </c>
      <c r="E1755" s="2">
        <v>2</v>
      </c>
      <c r="F1755" s="1">
        <v>7417.75</v>
      </c>
      <c r="G1755" s="1">
        <v>10969.39</v>
      </c>
      <c r="H1755" s="1">
        <v>1750.4947999999999</v>
      </c>
      <c r="I1755" s="1">
        <v>2320.7199999999998</v>
      </c>
      <c r="J1755" s="1">
        <v>1788.51</v>
      </c>
      <c r="K1755" s="2">
        <v>11</v>
      </c>
      <c r="L1755" s="1">
        <v>89309.55</v>
      </c>
      <c r="M1755" s="1">
        <v>109768.03</v>
      </c>
      <c r="N1755" s="1">
        <v>27845.063600000001</v>
      </c>
      <c r="O1755" s="1">
        <v>8463.52</v>
      </c>
      <c r="P1755" s="1">
        <v>-627.14</v>
      </c>
      <c r="Q1755" s="2">
        <f>-+Table1[[#This Row],[Current Record Count]]+Table1[[#This Row],[Adj Record Count]]</f>
        <v>9</v>
      </c>
      <c r="R1755" s="1">
        <f>+-Table1[[#This Row],[Current Total ADJUSTMENT_AMOUNT]]+Table1[[#This Row],[Adj Total ADJUSTMENT_AMOUNT]]</f>
        <v>81891.8</v>
      </c>
      <c r="S1755" s="1">
        <f>-Table1[[#This Row],[Current Total CHARGE_AMOUNT]]+Table1[[#This Row],[Adj Total CHARGE_AMOUNT]]</f>
        <v>98798.64</v>
      </c>
      <c r="T1755" s="1">
        <f>+Table1[[#This Row],[Adj Total TOTAL_COST]]-Table1[[#This Row],[Current Total TOTAL_COST]]</f>
        <v>26094.568800000001</v>
      </c>
      <c r="U1755" s="1">
        <f>+Table1[[#This Row],[Adj Total CONTRIBUTION_MARGIN]]-Table1[[#This Row],[Current Total CONTRIBUTION_MARGIN]]</f>
        <v>6142.8000000000011</v>
      </c>
      <c r="V1755" s="1">
        <f>+Table1[[#This Row],[Adj Total OPERATING_MARGIN]]-Table1[[#This Row],[Current Total OPERATING_MARGIN]]</f>
        <v>-2415.65</v>
      </c>
    </row>
    <row r="1756" spans="1:22" x14ac:dyDescent="0.3">
      <c r="A1756" t="s">
        <v>16</v>
      </c>
      <c r="B1756">
        <v>2022</v>
      </c>
      <c r="C1756" t="s">
        <v>23</v>
      </c>
      <c r="D1756" t="s">
        <v>24</v>
      </c>
      <c r="E1756" s="2">
        <v>595</v>
      </c>
      <c r="F1756" s="1">
        <v>232324.83</v>
      </c>
      <c r="G1756" s="1">
        <v>312530</v>
      </c>
      <c r="H1756" s="1">
        <v>36165.1993</v>
      </c>
      <c r="I1756" s="1">
        <v>61148.42</v>
      </c>
      <c r="J1756" s="1">
        <v>51834.34</v>
      </c>
      <c r="K1756" s="2">
        <v>585</v>
      </c>
      <c r="L1756" s="1">
        <v>172461.98</v>
      </c>
      <c r="M1756" s="1">
        <v>239756.15</v>
      </c>
      <c r="N1756" s="1">
        <v>24380.524399999998</v>
      </c>
      <c r="O1756" s="1">
        <v>55154.48</v>
      </c>
      <c r="P1756" s="1">
        <v>49426.09</v>
      </c>
      <c r="Q1756" s="2">
        <f>-+Table1[[#This Row],[Current Record Count]]+Table1[[#This Row],[Adj Record Count]]</f>
        <v>-10</v>
      </c>
      <c r="R1756" s="1">
        <f>+-Table1[[#This Row],[Current Total ADJUSTMENT_AMOUNT]]+Table1[[#This Row],[Adj Total ADJUSTMENT_AMOUNT]]</f>
        <v>-59862.849999999977</v>
      </c>
      <c r="S1756" s="1">
        <f>-Table1[[#This Row],[Current Total CHARGE_AMOUNT]]+Table1[[#This Row],[Adj Total CHARGE_AMOUNT]]</f>
        <v>-72773.850000000006</v>
      </c>
      <c r="T1756" s="1">
        <f>+Table1[[#This Row],[Adj Total TOTAL_COST]]-Table1[[#This Row],[Current Total TOTAL_COST]]</f>
        <v>-11784.674900000002</v>
      </c>
      <c r="U1756" s="1">
        <f>+Table1[[#This Row],[Adj Total CONTRIBUTION_MARGIN]]-Table1[[#This Row],[Current Total CONTRIBUTION_MARGIN]]</f>
        <v>-5993.9399999999951</v>
      </c>
      <c r="V1756" s="1">
        <f>+Table1[[#This Row],[Adj Total OPERATING_MARGIN]]-Table1[[#This Row],[Current Total OPERATING_MARGIN]]</f>
        <v>-2408.25</v>
      </c>
    </row>
    <row r="1757" spans="1:22" x14ac:dyDescent="0.3">
      <c r="A1757" t="s">
        <v>35</v>
      </c>
      <c r="B1757">
        <v>2025</v>
      </c>
      <c r="C1757" t="s">
        <v>23</v>
      </c>
      <c r="D1757" t="s">
        <v>40</v>
      </c>
      <c r="E1757" s="2">
        <v>40</v>
      </c>
      <c r="F1757" s="1">
        <v>33017.31</v>
      </c>
      <c r="G1757" s="1">
        <v>44805.3</v>
      </c>
      <c r="H1757" s="1">
        <v>6713.0227000000004</v>
      </c>
      <c r="I1757" s="1">
        <v>6762.25</v>
      </c>
      <c r="J1757" s="1">
        <v>4589.51</v>
      </c>
      <c r="K1757" s="2">
        <v>37</v>
      </c>
      <c r="L1757" s="1">
        <v>22683.19</v>
      </c>
      <c r="M1757" s="1">
        <v>28941.9</v>
      </c>
      <c r="N1757" s="1">
        <v>3587.0641000000001</v>
      </c>
      <c r="O1757" s="1">
        <v>3417.04</v>
      </c>
      <c r="P1757" s="1">
        <v>2186.19</v>
      </c>
      <c r="Q1757" s="2">
        <f>-+Table1[[#This Row],[Current Record Count]]+Table1[[#This Row],[Adj Record Count]]</f>
        <v>-3</v>
      </c>
      <c r="R1757" s="1">
        <f>+-Table1[[#This Row],[Current Total ADJUSTMENT_AMOUNT]]+Table1[[#This Row],[Adj Total ADJUSTMENT_AMOUNT]]</f>
        <v>-10334.119999999999</v>
      </c>
      <c r="S1757" s="1">
        <f>-Table1[[#This Row],[Current Total CHARGE_AMOUNT]]+Table1[[#This Row],[Adj Total CHARGE_AMOUNT]]</f>
        <v>-15863.400000000001</v>
      </c>
      <c r="T1757" s="1">
        <f>+Table1[[#This Row],[Adj Total TOTAL_COST]]-Table1[[#This Row],[Current Total TOTAL_COST]]</f>
        <v>-3125.9586000000004</v>
      </c>
      <c r="U1757" s="1">
        <f>+Table1[[#This Row],[Adj Total CONTRIBUTION_MARGIN]]-Table1[[#This Row],[Current Total CONTRIBUTION_MARGIN]]</f>
        <v>-3345.21</v>
      </c>
      <c r="V1757" s="1">
        <f>+Table1[[#This Row],[Adj Total OPERATING_MARGIN]]-Table1[[#This Row],[Current Total OPERATING_MARGIN]]</f>
        <v>-2403.3200000000002</v>
      </c>
    </row>
    <row r="1758" spans="1:22" x14ac:dyDescent="0.3">
      <c r="A1758" t="s">
        <v>81</v>
      </c>
      <c r="B1758">
        <v>2021</v>
      </c>
      <c r="C1758" t="s">
        <v>58</v>
      </c>
      <c r="D1758" t="s">
        <v>58</v>
      </c>
      <c r="E1758" s="2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2">
        <v>4</v>
      </c>
      <c r="L1758" s="1">
        <v>9726.2199999999993</v>
      </c>
      <c r="M1758" s="1">
        <v>12243.01</v>
      </c>
      <c r="N1758" s="1">
        <v>5897.2656999999999</v>
      </c>
      <c r="O1758" s="1">
        <v>-823.55</v>
      </c>
      <c r="P1758" s="1">
        <v>-2400.33</v>
      </c>
      <c r="Q1758" s="2">
        <f>-+Table1[[#This Row],[Current Record Count]]+Table1[[#This Row],[Adj Record Count]]</f>
        <v>4</v>
      </c>
      <c r="R1758" s="1">
        <f>+-Table1[[#This Row],[Current Total ADJUSTMENT_AMOUNT]]+Table1[[#This Row],[Adj Total ADJUSTMENT_AMOUNT]]</f>
        <v>9726.2199999999993</v>
      </c>
      <c r="S1758" s="1">
        <f>-Table1[[#This Row],[Current Total CHARGE_AMOUNT]]+Table1[[#This Row],[Adj Total CHARGE_AMOUNT]]</f>
        <v>12243.01</v>
      </c>
      <c r="T1758" s="1">
        <f>+Table1[[#This Row],[Adj Total TOTAL_COST]]-Table1[[#This Row],[Current Total TOTAL_COST]]</f>
        <v>5897.2656999999999</v>
      </c>
      <c r="U1758" s="1">
        <f>+Table1[[#This Row],[Adj Total CONTRIBUTION_MARGIN]]-Table1[[#This Row],[Current Total CONTRIBUTION_MARGIN]]</f>
        <v>-823.55</v>
      </c>
      <c r="V1758" s="1">
        <f>+Table1[[#This Row],[Adj Total OPERATING_MARGIN]]-Table1[[#This Row],[Current Total OPERATING_MARGIN]]</f>
        <v>-2400.33</v>
      </c>
    </row>
    <row r="1759" spans="1:22" x14ac:dyDescent="0.3">
      <c r="A1759" t="s">
        <v>16</v>
      </c>
      <c r="B1759">
        <v>2020</v>
      </c>
      <c r="C1759" t="s">
        <v>50</v>
      </c>
      <c r="D1759" t="s">
        <v>50</v>
      </c>
      <c r="E1759" s="2">
        <v>52</v>
      </c>
      <c r="F1759" s="1">
        <v>27429.16</v>
      </c>
      <c r="G1759" s="1">
        <v>39349.050000000003</v>
      </c>
      <c r="H1759" s="1">
        <v>7342.2568000000001</v>
      </c>
      <c r="I1759" s="1">
        <v>7226.07</v>
      </c>
      <c r="J1759" s="1">
        <v>4521.45</v>
      </c>
      <c r="K1759" s="2">
        <v>45</v>
      </c>
      <c r="L1759" s="1">
        <v>15541.31</v>
      </c>
      <c r="M1759" s="1">
        <v>20119.18</v>
      </c>
      <c r="N1759" s="1">
        <v>2428.8314</v>
      </c>
      <c r="O1759" s="1">
        <v>3091.04</v>
      </c>
      <c r="P1759" s="1">
        <v>2127.6999999999998</v>
      </c>
      <c r="Q1759" s="2">
        <f>-+Table1[[#This Row],[Current Record Count]]+Table1[[#This Row],[Adj Record Count]]</f>
        <v>-7</v>
      </c>
      <c r="R1759" s="1">
        <f>+-Table1[[#This Row],[Current Total ADJUSTMENT_AMOUNT]]+Table1[[#This Row],[Adj Total ADJUSTMENT_AMOUNT]]</f>
        <v>-11887.85</v>
      </c>
      <c r="S1759" s="1">
        <f>-Table1[[#This Row],[Current Total CHARGE_AMOUNT]]+Table1[[#This Row],[Adj Total CHARGE_AMOUNT]]</f>
        <v>-19229.870000000003</v>
      </c>
      <c r="T1759" s="1">
        <f>+Table1[[#This Row],[Adj Total TOTAL_COST]]-Table1[[#This Row],[Current Total TOTAL_COST]]</f>
        <v>-4913.4254000000001</v>
      </c>
      <c r="U1759" s="1">
        <f>+Table1[[#This Row],[Adj Total CONTRIBUTION_MARGIN]]-Table1[[#This Row],[Current Total CONTRIBUTION_MARGIN]]</f>
        <v>-4135.03</v>
      </c>
      <c r="V1759" s="1">
        <f>+Table1[[#This Row],[Adj Total OPERATING_MARGIN]]-Table1[[#This Row],[Current Total OPERATING_MARGIN]]</f>
        <v>-2393.75</v>
      </c>
    </row>
    <row r="1760" spans="1:22" x14ac:dyDescent="0.3">
      <c r="A1760" t="s">
        <v>16</v>
      </c>
      <c r="B1760">
        <v>2024</v>
      </c>
      <c r="C1760" t="s">
        <v>29</v>
      </c>
      <c r="D1760" t="s">
        <v>32</v>
      </c>
      <c r="E1760" s="2">
        <v>298</v>
      </c>
      <c r="F1760" s="1">
        <v>294077.21999999997</v>
      </c>
      <c r="G1760" s="1">
        <v>383238.07</v>
      </c>
      <c r="H1760" s="1">
        <v>75087.013399999996</v>
      </c>
      <c r="I1760" s="1">
        <v>47948.03</v>
      </c>
      <c r="J1760" s="1">
        <v>34247.74</v>
      </c>
      <c r="K1760" s="2">
        <v>294</v>
      </c>
      <c r="L1760" s="1">
        <v>276503.21999999997</v>
      </c>
      <c r="M1760" s="1">
        <v>364420.6</v>
      </c>
      <c r="N1760" s="1">
        <v>73160.062099999996</v>
      </c>
      <c r="O1760" s="1">
        <v>44840.31</v>
      </c>
      <c r="P1760" s="1">
        <v>31865.91</v>
      </c>
      <c r="Q1760" s="2">
        <f>-+Table1[[#This Row],[Current Record Count]]+Table1[[#This Row],[Adj Record Count]]</f>
        <v>-4</v>
      </c>
      <c r="R1760" s="1">
        <f>+-Table1[[#This Row],[Current Total ADJUSTMENT_AMOUNT]]+Table1[[#This Row],[Adj Total ADJUSTMENT_AMOUNT]]</f>
        <v>-17574</v>
      </c>
      <c r="S1760" s="1">
        <f>-Table1[[#This Row],[Current Total CHARGE_AMOUNT]]+Table1[[#This Row],[Adj Total CHARGE_AMOUNT]]</f>
        <v>-18817.47000000003</v>
      </c>
      <c r="T1760" s="1">
        <f>+Table1[[#This Row],[Adj Total TOTAL_COST]]-Table1[[#This Row],[Current Total TOTAL_COST]]</f>
        <v>-1926.9513000000006</v>
      </c>
      <c r="U1760" s="1">
        <f>+Table1[[#This Row],[Adj Total CONTRIBUTION_MARGIN]]-Table1[[#This Row],[Current Total CONTRIBUTION_MARGIN]]</f>
        <v>-3107.7200000000012</v>
      </c>
      <c r="V1760" s="1">
        <f>+Table1[[#This Row],[Adj Total OPERATING_MARGIN]]-Table1[[#This Row],[Current Total OPERATING_MARGIN]]</f>
        <v>-2381.8299999999981</v>
      </c>
    </row>
    <row r="1761" spans="1:22" x14ac:dyDescent="0.3">
      <c r="A1761" t="s">
        <v>54</v>
      </c>
      <c r="B1761">
        <v>2020</v>
      </c>
      <c r="C1761" t="s">
        <v>23</v>
      </c>
      <c r="D1761" t="s">
        <v>83</v>
      </c>
      <c r="E1761" s="2">
        <v>1</v>
      </c>
      <c r="F1761" s="1">
        <v>4233.33</v>
      </c>
      <c r="G1761" s="1">
        <v>4395.3500000000004</v>
      </c>
      <c r="H1761" s="1">
        <v>397.37610000000001</v>
      </c>
      <c r="I1761" s="1">
        <v>-140.97</v>
      </c>
      <c r="J1761" s="1">
        <v>-235.36</v>
      </c>
      <c r="K1761" s="2">
        <v>21</v>
      </c>
      <c r="L1761" s="1">
        <v>49214.86</v>
      </c>
      <c r="M1761" s="1">
        <v>61303.8</v>
      </c>
      <c r="N1761" s="1">
        <v>14687.2734</v>
      </c>
      <c r="O1761" s="1">
        <v>2631.43</v>
      </c>
      <c r="P1761" s="1">
        <v>-2612.39</v>
      </c>
      <c r="Q1761" s="2">
        <f>-+Table1[[#This Row],[Current Record Count]]+Table1[[#This Row],[Adj Record Count]]</f>
        <v>20</v>
      </c>
      <c r="R1761" s="1">
        <f>+-Table1[[#This Row],[Current Total ADJUSTMENT_AMOUNT]]+Table1[[#This Row],[Adj Total ADJUSTMENT_AMOUNT]]</f>
        <v>44981.53</v>
      </c>
      <c r="S1761" s="1">
        <f>-Table1[[#This Row],[Current Total CHARGE_AMOUNT]]+Table1[[#This Row],[Adj Total CHARGE_AMOUNT]]</f>
        <v>56908.450000000004</v>
      </c>
      <c r="T1761" s="1">
        <f>+Table1[[#This Row],[Adj Total TOTAL_COST]]-Table1[[#This Row],[Current Total TOTAL_COST]]</f>
        <v>14289.897300000001</v>
      </c>
      <c r="U1761" s="1">
        <f>+Table1[[#This Row],[Adj Total CONTRIBUTION_MARGIN]]-Table1[[#This Row],[Current Total CONTRIBUTION_MARGIN]]</f>
        <v>2772.3999999999996</v>
      </c>
      <c r="V1761" s="1">
        <f>+Table1[[#This Row],[Adj Total OPERATING_MARGIN]]-Table1[[#This Row],[Current Total OPERATING_MARGIN]]</f>
        <v>-2377.0299999999997</v>
      </c>
    </row>
    <row r="1762" spans="1:22" x14ac:dyDescent="0.3">
      <c r="A1762" t="s">
        <v>82</v>
      </c>
      <c r="B1762">
        <v>2022</v>
      </c>
      <c r="C1762" t="s">
        <v>90</v>
      </c>
      <c r="D1762" t="s">
        <v>90</v>
      </c>
      <c r="E1762" s="2">
        <v>2</v>
      </c>
      <c r="F1762" s="1">
        <v>9333.3700000000008</v>
      </c>
      <c r="G1762" s="1">
        <v>10189.209999999999</v>
      </c>
      <c r="H1762" s="1">
        <v>1368.6509000000001</v>
      </c>
      <c r="I1762" s="1">
        <v>137.99</v>
      </c>
      <c r="J1762" s="1">
        <v>-12.14</v>
      </c>
      <c r="K1762" s="2">
        <v>11</v>
      </c>
      <c r="L1762" s="1">
        <v>77102.2</v>
      </c>
      <c r="M1762" s="1">
        <v>80792.52</v>
      </c>
      <c r="N1762" s="1">
        <v>19536.066599999998</v>
      </c>
      <c r="O1762" s="1">
        <v>1148.1400000000001</v>
      </c>
      <c r="P1762" s="1">
        <v>-2381.23</v>
      </c>
      <c r="Q1762" s="2">
        <f>-+Table1[[#This Row],[Current Record Count]]+Table1[[#This Row],[Adj Record Count]]</f>
        <v>9</v>
      </c>
      <c r="R1762" s="1">
        <f>+-Table1[[#This Row],[Current Total ADJUSTMENT_AMOUNT]]+Table1[[#This Row],[Adj Total ADJUSTMENT_AMOUNT]]</f>
        <v>67768.83</v>
      </c>
      <c r="S1762" s="1">
        <f>-Table1[[#This Row],[Current Total CHARGE_AMOUNT]]+Table1[[#This Row],[Adj Total CHARGE_AMOUNT]]</f>
        <v>70603.31</v>
      </c>
      <c r="T1762" s="1">
        <f>+Table1[[#This Row],[Adj Total TOTAL_COST]]-Table1[[#This Row],[Current Total TOTAL_COST]]</f>
        <v>18167.415699999998</v>
      </c>
      <c r="U1762" s="1">
        <f>+Table1[[#This Row],[Adj Total CONTRIBUTION_MARGIN]]-Table1[[#This Row],[Current Total CONTRIBUTION_MARGIN]]</f>
        <v>1010.1500000000001</v>
      </c>
      <c r="V1762" s="1">
        <f>+Table1[[#This Row],[Adj Total OPERATING_MARGIN]]-Table1[[#This Row],[Current Total OPERATING_MARGIN]]</f>
        <v>-2369.09</v>
      </c>
    </row>
    <row r="1763" spans="1:22" x14ac:dyDescent="0.3">
      <c r="A1763" t="s">
        <v>54</v>
      </c>
      <c r="B1763">
        <v>2022</v>
      </c>
      <c r="C1763" t="s">
        <v>26</v>
      </c>
      <c r="D1763" t="s">
        <v>26</v>
      </c>
      <c r="E1763" s="2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2">
        <v>5</v>
      </c>
      <c r="L1763" s="1">
        <v>12959.21</v>
      </c>
      <c r="M1763" s="1">
        <v>14343.42</v>
      </c>
      <c r="N1763" s="1">
        <v>3657.4524000000001</v>
      </c>
      <c r="O1763" s="1">
        <v>-1181.7</v>
      </c>
      <c r="P1763" s="1">
        <v>-2356.3000000000002</v>
      </c>
      <c r="Q1763" s="2">
        <f>-+Table1[[#This Row],[Current Record Count]]+Table1[[#This Row],[Adj Record Count]]</f>
        <v>5</v>
      </c>
      <c r="R1763" s="1">
        <f>+-Table1[[#This Row],[Current Total ADJUSTMENT_AMOUNT]]+Table1[[#This Row],[Adj Total ADJUSTMENT_AMOUNT]]</f>
        <v>12959.21</v>
      </c>
      <c r="S1763" s="1">
        <f>-Table1[[#This Row],[Current Total CHARGE_AMOUNT]]+Table1[[#This Row],[Adj Total CHARGE_AMOUNT]]</f>
        <v>14343.42</v>
      </c>
      <c r="T1763" s="1">
        <f>+Table1[[#This Row],[Adj Total TOTAL_COST]]-Table1[[#This Row],[Current Total TOTAL_COST]]</f>
        <v>3657.4524000000001</v>
      </c>
      <c r="U1763" s="1">
        <f>+Table1[[#This Row],[Adj Total CONTRIBUTION_MARGIN]]-Table1[[#This Row],[Current Total CONTRIBUTION_MARGIN]]</f>
        <v>-1181.7</v>
      </c>
      <c r="V1763" s="1">
        <f>+Table1[[#This Row],[Adj Total OPERATING_MARGIN]]-Table1[[#This Row],[Current Total OPERATING_MARGIN]]</f>
        <v>-2356.3000000000002</v>
      </c>
    </row>
    <row r="1764" spans="1:22" x14ac:dyDescent="0.3">
      <c r="A1764" t="s">
        <v>35</v>
      </c>
      <c r="B1764">
        <v>2025</v>
      </c>
      <c r="C1764" t="s">
        <v>20</v>
      </c>
      <c r="D1764" t="s">
        <v>61</v>
      </c>
      <c r="E1764" s="2">
        <v>44</v>
      </c>
      <c r="F1764" s="1">
        <v>299996.56</v>
      </c>
      <c r="G1764" s="1">
        <v>393403.9</v>
      </c>
      <c r="H1764" s="1">
        <v>83349.715400000001</v>
      </c>
      <c r="I1764" s="1">
        <v>28738.55</v>
      </c>
      <c r="J1764" s="1">
        <v>1774.39</v>
      </c>
      <c r="K1764" s="2">
        <v>7</v>
      </c>
      <c r="L1764" s="1">
        <v>6360.99</v>
      </c>
      <c r="M1764" s="1">
        <v>6576.1</v>
      </c>
      <c r="N1764" s="1">
        <v>777.23119999999994</v>
      </c>
      <c r="O1764" s="1">
        <v>-320.5</v>
      </c>
      <c r="P1764" s="1">
        <v>-578.30999999999995</v>
      </c>
      <c r="Q1764" s="2">
        <f>-+Table1[[#This Row],[Current Record Count]]+Table1[[#This Row],[Adj Record Count]]</f>
        <v>-37</v>
      </c>
      <c r="R1764" s="1">
        <f>+-Table1[[#This Row],[Current Total ADJUSTMENT_AMOUNT]]+Table1[[#This Row],[Adj Total ADJUSTMENT_AMOUNT]]</f>
        <v>-293635.57</v>
      </c>
      <c r="S1764" s="1">
        <f>-Table1[[#This Row],[Current Total CHARGE_AMOUNT]]+Table1[[#This Row],[Adj Total CHARGE_AMOUNT]]</f>
        <v>-386827.80000000005</v>
      </c>
      <c r="T1764" s="1">
        <f>+Table1[[#This Row],[Adj Total TOTAL_COST]]-Table1[[#This Row],[Current Total TOTAL_COST]]</f>
        <v>-82572.484200000006</v>
      </c>
      <c r="U1764" s="1">
        <f>+Table1[[#This Row],[Adj Total CONTRIBUTION_MARGIN]]-Table1[[#This Row],[Current Total CONTRIBUTION_MARGIN]]</f>
        <v>-29059.05</v>
      </c>
      <c r="V1764" s="1">
        <f>+Table1[[#This Row],[Adj Total OPERATING_MARGIN]]-Table1[[#This Row],[Current Total OPERATING_MARGIN]]</f>
        <v>-2352.6999999999998</v>
      </c>
    </row>
    <row r="1765" spans="1:22" x14ac:dyDescent="0.3">
      <c r="A1765" t="s">
        <v>82</v>
      </c>
      <c r="B1765">
        <v>2023</v>
      </c>
      <c r="C1765" t="s">
        <v>29</v>
      </c>
      <c r="D1765" t="s">
        <v>65</v>
      </c>
      <c r="E1765" s="2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2">
        <v>1</v>
      </c>
      <c r="L1765" s="1">
        <v>7227.3</v>
      </c>
      <c r="M1765" s="1">
        <v>8767.43</v>
      </c>
      <c r="N1765" s="1">
        <v>3890.5531000000001</v>
      </c>
      <c r="O1765" s="1">
        <v>-1448.39</v>
      </c>
      <c r="P1765" s="1">
        <v>-2350.42</v>
      </c>
      <c r="Q1765" s="2">
        <f>-+Table1[[#This Row],[Current Record Count]]+Table1[[#This Row],[Adj Record Count]]</f>
        <v>1</v>
      </c>
      <c r="R1765" s="1">
        <f>+-Table1[[#This Row],[Current Total ADJUSTMENT_AMOUNT]]+Table1[[#This Row],[Adj Total ADJUSTMENT_AMOUNT]]</f>
        <v>7227.3</v>
      </c>
      <c r="S1765" s="1">
        <f>-Table1[[#This Row],[Current Total CHARGE_AMOUNT]]+Table1[[#This Row],[Adj Total CHARGE_AMOUNT]]</f>
        <v>8767.43</v>
      </c>
      <c r="T1765" s="1">
        <f>+Table1[[#This Row],[Adj Total TOTAL_COST]]-Table1[[#This Row],[Current Total TOTAL_COST]]</f>
        <v>3890.5531000000001</v>
      </c>
      <c r="U1765" s="1">
        <f>+Table1[[#This Row],[Adj Total CONTRIBUTION_MARGIN]]-Table1[[#This Row],[Current Total CONTRIBUTION_MARGIN]]</f>
        <v>-1448.39</v>
      </c>
      <c r="V1765" s="1">
        <f>+Table1[[#This Row],[Adj Total OPERATING_MARGIN]]-Table1[[#This Row],[Current Total OPERATING_MARGIN]]</f>
        <v>-2350.42</v>
      </c>
    </row>
    <row r="1766" spans="1:22" x14ac:dyDescent="0.3">
      <c r="A1766" t="s">
        <v>35</v>
      </c>
      <c r="B1766">
        <v>2020</v>
      </c>
      <c r="C1766" t="s">
        <v>29</v>
      </c>
      <c r="D1766" t="s">
        <v>65</v>
      </c>
      <c r="E1766" s="2">
        <v>118</v>
      </c>
      <c r="F1766" s="1">
        <v>129813.57</v>
      </c>
      <c r="G1766" s="1">
        <v>174387.46</v>
      </c>
      <c r="H1766" s="1">
        <v>38210.727099999996</v>
      </c>
      <c r="I1766" s="1">
        <v>18322.099999999999</v>
      </c>
      <c r="J1766" s="1">
        <v>5238.01</v>
      </c>
      <c r="K1766" s="2">
        <v>92</v>
      </c>
      <c r="L1766" s="1">
        <v>81103.81</v>
      </c>
      <c r="M1766" s="1">
        <v>106864.15</v>
      </c>
      <c r="N1766" s="1">
        <v>21096.514200000001</v>
      </c>
      <c r="O1766" s="1">
        <v>10734.98</v>
      </c>
      <c r="P1766" s="1">
        <v>2892.65</v>
      </c>
      <c r="Q1766" s="2">
        <f>-+Table1[[#This Row],[Current Record Count]]+Table1[[#This Row],[Adj Record Count]]</f>
        <v>-26</v>
      </c>
      <c r="R1766" s="1">
        <f>+-Table1[[#This Row],[Current Total ADJUSTMENT_AMOUNT]]+Table1[[#This Row],[Adj Total ADJUSTMENT_AMOUNT]]</f>
        <v>-48709.760000000009</v>
      </c>
      <c r="S1766" s="1">
        <f>-Table1[[#This Row],[Current Total CHARGE_AMOUNT]]+Table1[[#This Row],[Adj Total CHARGE_AMOUNT]]</f>
        <v>-67523.31</v>
      </c>
      <c r="T1766" s="1">
        <f>+Table1[[#This Row],[Adj Total TOTAL_COST]]-Table1[[#This Row],[Current Total TOTAL_COST]]</f>
        <v>-17114.212899999995</v>
      </c>
      <c r="U1766" s="1">
        <f>+Table1[[#This Row],[Adj Total CONTRIBUTION_MARGIN]]-Table1[[#This Row],[Current Total CONTRIBUTION_MARGIN]]</f>
        <v>-7587.119999999999</v>
      </c>
      <c r="V1766" s="1">
        <f>+Table1[[#This Row],[Adj Total OPERATING_MARGIN]]-Table1[[#This Row],[Current Total OPERATING_MARGIN]]</f>
        <v>-2345.36</v>
      </c>
    </row>
    <row r="1767" spans="1:22" x14ac:dyDescent="0.3">
      <c r="A1767" t="s">
        <v>31</v>
      </c>
      <c r="B1767">
        <v>2025</v>
      </c>
      <c r="C1767" t="s">
        <v>92</v>
      </c>
      <c r="D1767" t="s">
        <v>92</v>
      </c>
      <c r="E1767" s="2">
        <v>3</v>
      </c>
      <c r="F1767" s="1">
        <v>34854.339999999997</v>
      </c>
      <c r="G1767" s="1">
        <v>71130.210000000006</v>
      </c>
      <c r="H1767" s="1">
        <v>1080.4785999999999</v>
      </c>
      <c r="I1767" s="1">
        <v>2621.13</v>
      </c>
      <c r="J1767" s="1">
        <v>2342.6799999999998</v>
      </c>
      <c r="K1767" s="2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2">
        <f>-+Table1[[#This Row],[Current Record Count]]+Table1[[#This Row],[Adj Record Count]]</f>
        <v>-3</v>
      </c>
      <c r="R1767" s="1">
        <f>+-Table1[[#This Row],[Current Total ADJUSTMENT_AMOUNT]]+Table1[[#This Row],[Adj Total ADJUSTMENT_AMOUNT]]</f>
        <v>-34854.339999999997</v>
      </c>
      <c r="S1767" s="1">
        <f>-Table1[[#This Row],[Current Total CHARGE_AMOUNT]]+Table1[[#This Row],[Adj Total CHARGE_AMOUNT]]</f>
        <v>-71130.210000000006</v>
      </c>
      <c r="T1767" s="1">
        <f>+Table1[[#This Row],[Adj Total TOTAL_COST]]-Table1[[#This Row],[Current Total TOTAL_COST]]</f>
        <v>-1080.4785999999999</v>
      </c>
      <c r="U1767" s="1">
        <f>+Table1[[#This Row],[Adj Total CONTRIBUTION_MARGIN]]-Table1[[#This Row],[Current Total CONTRIBUTION_MARGIN]]</f>
        <v>-2621.13</v>
      </c>
      <c r="V1767" s="1">
        <f>+Table1[[#This Row],[Adj Total OPERATING_MARGIN]]-Table1[[#This Row],[Current Total OPERATING_MARGIN]]</f>
        <v>-2342.6799999999998</v>
      </c>
    </row>
    <row r="1768" spans="1:22" x14ac:dyDescent="0.3">
      <c r="A1768" t="s">
        <v>82</v>
      </c>
      <c r="B1768">
        <v>2021</v>
      </c>
      <c r="C1768" t="s">
        <v>20</v>
      </c>
      <c r="D1768" t="s">
        <v>21</v>
      </c>
      <c r="E1768" s="2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2">
        <v>1</v>
      </c>
      <c r="L1768" s="1">
        <v>11229.1</v>
      </c>
      <c r="M1768" s="1">
        <v>12372.58</v>
      </c>
      <c r="N1768" s="1">
        <v>3474.0621999999998</v>
      </c>
      <c r="O1768" s="1">
        <v>-1918.6</v>
      </c>
      <c r="P1768" s="1">
        <v>-2330.58</v>
      </c>
      <c r="Q1768" s="2">
        <f>-+Table1[[#This Row],[Current Record Count]]+Table1[[#This Row],[Adj Record Count]]</f>
        <v>1</v>
      </c>
      <c r="R1768" s="1">
        <f>+-Table1[[#This Row],[Current Total ADJUSTMENT_AMOUNT]]+Table1[[#This Row],[Adj Total ADJUSTMENT_AMOUNT]]</f>
        <v>11229.1</v>
      </c>
      <c r="S1768" s="1">
        <f>-Table1[[#This Row],[Current Total CHARGE_AMOUNT]]+Table1[[#This Row],[Adj Total CHARGE_AMOUNT]]</f>
        <v>12372.58</v>
      </c>
      <c r="T1768" s="1">
        <f>+Table1[[#This Row],[Adj Total TOTAL_COST]]-Table1[[#This Row],[Current Total TOTAL_COST]]</f>
        <v>3474.0621999999998</v>
      </c>
      <c r="U1768" s="1">
        <f>+Table1[[#This Row],[Adj Total CONTRIBUTION_MARGIN]]-Table1[[#This Row],[Current Total CONTRIBUTION_MARGIN]]</f>
        <v>-1918.6</v>
      </c>
      <c r="V1768" s="1">
        <f>+Table1[[#This Row],[Adj Total OPERATING_MARGIN]]-Table1[[#This Row],[Current Total OPERATING_MARGIN]]</f>
        <v>-2330.58</v>
      </c>
    </row>
    <row r="1769" spans="1:22" x14ac:dyDescent="0.3">
      <c r="A1769" t="s">
        <v>82</v>
      </c>
      <c r="B1769">
        <v>2025</v>
      </c>
      <c r="C1769" t="s">
        <v>23</v>
      </c>
      <c r="D1769" t="s">
        <v>83</v>
      </c>
      <c r="E1769" s="2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2">
        <v>1</v>
      </c>
      <c r="L1769" s="1">
        <v>12149.18</v>
      </c>
      <c r="M1769" s="1">
        <v>12722.24</v>
      </c>
      <c r="N1769" s="1">
        <v>2705.5713000000001</v>
      </c>
      <c r="O1769" s="1">
        <v>-1841.58</v>
      </c>
      <c r="P1769" s="1">
        <v>-2326.83</v>
      </c>
      <c r="Q1769" s="2">
        <f>-+Table1[[#This Row],[Current Record Count]]+Table1[[#This Row],[Adj Record Count]]</f>
        <v>1</v>
      </c>
      <c r="R1769" s="1">
        <f>+-Table1[[#This Row],[Current Total ADJUSTMENT_AMOUNT]]+Table1[[#This Row],[Adj Total ADJUSTMENT_AMOUNT]]</f>
        <v>12149.18</v>
      </c>
      <c r="S1769" s="1">
        <f>-Table1[[#This Row],[Current Total CHARGE_AMOUNT]]+Table1[[#This Row],[Adj Total CHARGE_AMOUNT]]</f>
        <v>12722.24</v>
      </c>
      <c r="T1769" s="1">
        <f>+Table1[[#This Row],[Adj Total TOTAL_COST]]-Table1[[#This Row],[Current Total TOTAL_COST]]</f>
        <v>2705.5713000000001</v>
      </c>
      <c r="U1769" s="1">
        <f>+Table1[[#This Row],[Adj Total CONTRIBUTION_MARGIN]]-Table1[[#This Row],[Current Total CONTRIBUTION_MARGIN]]</f>
        <v>-1841.58</v>
      </c>
      <c r="V1769" s="1">
        <f>+Table1[[#This Row],[Adj Total OPERATING_MARGIN]]-Table1[[#This Row],[Current Total OPERATING_MARGIN]]</f>
        <v>-2326.83</v>
      </c>
    </row>
    <row r="1770" spans="1:22" x14ac:dyDescent="0.3">
      <c r="A1770" t="s">
        <v>82</v>
      </c>
      <c r="B1770">
        <v>2020</v>
      </c>
      <c r="C1770" t="s">
        <v>20</v>
      </c>
      <c r="D1770" t="s">
        <v>105</v>
      </c>
      <c r="E1770" s="2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2">
        <v>1</v>
      </c>
      <c r="L1770" s="1">
        <v>2443.9699999999998</v>
      </c>
      <c r="M1770" s="1">
        <v>4080.81</v>
      </c>
      <c r="N1770" s="1">
        <v>3960.8814000000002</v>
      </c>
      <c r="O1770" s="1">
        <v>-1326.29</v>
      </c>
      <c r="P1770" s="1">
        <v>-2324.04</v>
      </c>
      <c r="Q1770" s="2">
        <f>-+Table1[[#This Row],[Current Record Count]]+Table1[[#This Row],[Adj Record Count]]</f>
        <v>1</v>
      </c>
      <c r="R1770" s="1">
        <f>+-Table1[[#This Row],[Current Total ADJUSTMENT_AMOUNT]]+Table1[[#This Row],[Adj Total ADJUSTMENT_AMOUNT]]</f>
        <v>2443.9699999999998</v>
      </c>
      <c r="S1770" s="1">
        <f>-Table1[[#This Row],[Current Total CHARGE_AMOUNT]]+Table1[[#This Row],[Adj Total CHARGE_AMOUNT]]</f>
        <v>4080.81</v>
      </c>
      <c r="T1770" s="1">
        <f>+Table1[[#This Row],[Adj Total TOTAL_COST]]-Table1[[#This Row],[Current Total TOTAL_COST]]</f>
        <v>3960.8814000000002</v>
      </c>
      <c r="U1770" s="1">
        <f>+Table1[[#This Row],[Adj Total CONTRIBUTION_MARGIN]]-Table1[[#This Row],[Current Total CONTRIBUTION_MARGIN]]</f>
        <v>-1326.29</v>
      </c>
      <c r="V1770" s="1">
        <f>+Table1[[#This Row],[Adj Total OPERATING_MARGIN]]-Table1[[#This Row],[Current Total OPERATING_MARGIN]]</f>
        <v>-2324.04</v>
      </c>
    </row>
    <row r="1771" spans="1:22" x14ac:dyDescent="0.3">
      <c r="A1771" t="s">
        <v>27</v>
      </c>
      <c r="B1771">
        <v>2021</v>
      </c>
      <c r="C1771" t="s">
        <v>29</v>
      </c>
      <c r="D1771" t="s">
        <v>73</v>
      </c>
      <c r="E1771" s="2">
        <v>5</v>
      </c>
      <c r="F1771" s="1">
        <v>51113.279999999999</v>
      </c>
      <c r="G1771" s="1">
        <v>86295</v>
      </c>
      <c r="H1771" s="1">
        <v>7828.1877999999997</v>
      </c>
      <c r="I1771" s="1">
        <v>30172.76</v>
      </c>
      <c r="J1771" s="1">
        <v>27569.06</v>
      </c>
      <c r="K1771" s="2">
        <v>10</v>
      </c>
      <c r="L1771" s="1">
        <v>79895.48</v>
      </c>
      <c r="M1771" s="1">
        <v>116779.94</v>
      </c>
      <c r="N1771" s="1">
        <v>12908.042799999999</v>
      </c>
      <c r="O1771" s="1">
        <v>29306.42</v>
      </c>
      <c r="P1771" s="1">
        <v>25252.17</v>
      </c>
      <c r="Q1771" s="2">
        <f>-+Table1[[#This Row],[Current Record Count]]+Table1[[#This Row],[Adj Record Count]]</f>
        <v>5</v>
      </c>
      <c r="R1771" s="1">
        <f>+-Table1[[#This Row],[Current Total ADJUSTMENT_AMOUNT]]+Table1[[#This Row],[Adj Total ADJUSTMENT_AMOUNT]]</f>
        <v>28782.199999999997</v>
      </c>
      <c r="S1771" s="1">
        <f>-Table1[[#This Row],[Current Total CHARGE_AMOUNT]]+Table1[[#This Row],[Adj Total CHARGE_AMOUNT]]</f>
        <v>30484.940000000002</v>
      </c>
      <c r="T1771" s="1">
        <f>+Table1[[#This Row],[Adj Total TOTAL_COST]]-Table1[[#This Row],[Current Total TOTAL_COST]]</f>
        <v>5079.8549999999996</v>
      </c>
      <c r="U1771" s="1">
        <f>+Table1[[#This Row],[Adj Total CONTRIBUTION_MARGIN]]-Table1[[#This Row],[Current Total CONTRIBUTION_MARGIN]]</f>
        <v>-866.34000000000015</v>
      </c>
      <c r="V1771" s="1">
        <f>+Table1[[#This Row],[Adj Total OPERATING_MARGIN]]-Table1[[#This Row],[Current Total OPERATING_MARGIN]]</f>
        <v>-2316.8900000000031</v>
      </c>
    </row>
    <row r="1772" spans="1:22" x14ac:dyDescent="0.3">
      <c r="A1772" t="s">
        <v>16</v>
      </c>
      <c r="B1772">
        <v>2022</v>
      </c>
      <c r="C1772" t="s">
        <v>29</v>
      </c>
      <c r="D1772" t="s">
        <v>36</v>
      </c>
      <c r="E1772" s="2">
        <v>2301</v>
      </c>
      <c r="F1772" s="1">
        <v>1824843.84</v>
      </c>
      <c r="G1772" s="1">
        <v>2398323.14</v>
      </c>
      <c r="H1772" s="1">
        <v>483123.00280000002</v>
      </c>
      <c r="I1772" s="1">
        <v>297218.78999999998</v>
      </c>
      <c r="J1772" s="1">
        <v>168352.15</v>
      </c>
      <c r="K1772" s="2">
        <v>2213</v>
      </c>
      <c r="L1772" s="1">
        <v>1433493.68</v>
      </c>
      <c r="M1772" s="1">
        <v>1815214.35</v>
      </c>
      <c r="N1772" s="1">
        <v>285427.549</v>
      </c>
      <c r="O1772" s="1">
        <v>236375.27</v>
      </c>
      <c r="P1772" s="1">
        <v>166045.07999999999</v>
      </c>
      <c r="Q1772" s="2">
        <f>-+Table1[[#This Row],[Current Record Count]]+Table1[[#This Row],[Adj Record Count]]</f>
        <v>-88</v>
      </c>
      <c r="R1772" s="1">
        <f>+-Table1[[#This Row],[Current Total ADJUSTMENT_AMOUNT]]+Table1[[#This Row],[Adj Total ADJUSTMENT_AMOUNT]]</f>
        <v>-391350.16000000015</v>
      </c>
      <c r="S1772" s="1">
        <f>-Table1[[#This Row],[Current Total CHARGE_AMOUNT]]+Table1[[#This Row],[Adj Total CHARGE_AMOUNT]]</f>
        <v>-583108.79</v>
      </c>
      <c r="T1772" s="1">
        <f>+Table1[[#This Row],[Adj Total TOTAL_COST]]-Table1[[#This Row],[Current Total TOTAL_COST]]</f>
        <v>-197695.45380000002</v>
      </c>
      <c r="U1772" s="1">
        <f>+Table1[[#This Row],[Adj Total CONTRIBUTION_MARGIN]]-Table1[[#This Row],[Current Total CONTRIBUTION_MARGIN]]</f>
        <v>-60843.51999999999</v>
      </c>
      <c r="V1772" s="1">
        <f>+Table1[[#This Row],[Adj Total OPERATING_MARGIN]]-Table1[[#This Row],[Current Total OPERATING_MARGIN]]</f>
        <v>-2307.070000000007</v>
      </c>
    </row>
    <row r="1773" spans="1:22" x14ac:dyDescent="0.3">
      <c r="A1773" t="s">
        <v>35</v>
      </c>
      <c r="B1773">
        <v>2022</v>
      </c>
      <c r="C1773" t="s">
        <v>17</v>
      </c>
      <c r="D1773" t="s">
        <v>59</v>
      </c>
      <c r="E1773" s="2">
        <v>184</v>
      </c>
      <c r="F1773" s="1">
        <v>204606.88</v>
      </c>
      <c r="G1773" s="1">
        <v>277666.69</v>
      </c>
      <c r="H1773" s="1">
        <v>102948.8869</v>
      </c>
      <c r="I1773" s="1">
        <v>10735.24</v>
      </c>
      <c r="J1773" s="1">
        <v>-17609.28</v>
      </c>
      <c r="K1773" s="2">
        <v>95</v>
      </c>
      <c r="L1773" s="1">
        <v>83118.19</v>
      </c>
      <c r="M1773" s="1">
        <v>103574.35</v>
      </c>
      <c r="N1773" s="1">
        <v>45883.294900000001</v>
      </c>
      <c r="O1773" s="1">
        <v>-7886.93</v>
      </c>
      <c r="P1773" s="1">
        <v>-19914.43</v>
      </c>
      <c r="Q1773" s="2">
        <f>-+Table1[[#This Row],[Current Record Count]]+Table1[[#This Row],[Adj Record Count]]</f>
        <v>-89</v>
      </c>
      <c r="R1773" s="1">
        <f>+-Table1[[#This Row],[Current Total ADJUSTMENT_AMOUNT]]+Table1[[#This Row],[Adj Total ADJUSTMENT_AMOUNT]]</f>
        <v>-121488.69</v>
      </c>
      <c r="S1773" s="1">
        <f>-Table1[[#This Row],[Current Total CHARGE_AMOUNT]]+Table1[[#This Row],[Adj Total CHARGE_AMOUNT]]</f>
        <v>-174092.34</v>
      </c>
      <c r="T1773" s="1">
        <f>+Table1[[#This Row],[Adj Total TOTAL_COST]]-Table1[[#This Row],[Current Total TOTAL_COST]]</f>
        <v>-57065.591999999997</v>
      </c>
      <c r="U1773" s="1">
        <f>+Table1[[#This Row],[Adj Total CONTRIBUTION_MARGIN]]-Table1[[#This Row],[Current Total CONTRIBUTION_MARGIN]]</f>
        <v>-18622.169999999998</v>
      </c>
      <c r="V1773" s="1">
        <f>+Table1[[#This Row],[Adj Total OPERATING_MARGIN]]-Table1[[#This Row],[Current Total OPERATING_MARGIN]]</f>
        <v>-2305.1500000000015</v>
      </c>
    </row>
    <row r="1774" spans="1:22" x14ac:dyDescent="0.3">
      <c r="A1774" t="s">
        <v>78</v>
      </c>
      <c r="B1774">
        <v>2021</v>
      </c>
      <c r="C1774" t="s">
        <v>47</v>
      </c>
      <c r="D1774" t="s">
        <v>47</v>
      </c>
      <c r="E1774" s="2">
        <v>29</v>
      </c>
      <c r="F1774" s="1">
        <v>51896.42</v>
      </c>
      <c r="G1774" s="1">
        <v>67939.41</v>
      </c>
      <c r="H1774" s="1">
        <v>8421.3816000000006</v>
      </c>
      <c r="I1774" s="1">
        <v>14344.35</v>
      </c>
      <c r="J1774" s="1">
        <v>11384.2</v>
      </c>
      <c r="K1774" s="2">
        <v>27</v>
      </c>
      <c r="L1774" s="1">
        <v>50445.43</v>
      </c>
      <c r="M1774" s="1">
        <v>62680.86</v>
      </c>
      <c r="N1774" s="1">
        <v>7456.2574999999997</v>
      </c>
      <c r="O1774" s="1">
        <v>11688.03</v>
      </c>
      <c r="P1774" s="1">
        <v>9079.7099999999991</v>
      </c>
      <c r="Q1774" s="2">
        <f>-+Table1[[#This Row],[Current Record Count]]+Table1[[#This Row],[Adj Record Count]]</f>
        <v>-2</v>
      </c>
      <c r="R1774" s="1">
        <f>+-Table1[[#This Row],[Current Total ADJUSTMENT_AMOUNT]]+Table1[[#This Row],[Adj Total ADJUSTMENT_AMOUNT]]</f>
        <v>-1450.989999999998</v>
      </c>
      <c r="S1774" s="1">
        <f>-Table1[[#This Row],[Current Total CHARGE_AMOUNT]]+Table1[[#This Row],[Adj Total CHARGE_AMOUNT]]</f>
        <v>-5258.5500000000029</v>
      </c>
      <c r="T1774" s="1">
        <f>+Table1[[#This Row],[Adj Total TOTAL_COST]]-Table1[[#This Row],[Current Total TOTAL_COST]]</f>
        <v>-965.12410000000091</v>
      </c>
      <c r="U1774" s="1">
        <f>+Table1[[#This Row],[Adj Total CONTRIBUTION_MARGIN]]-Table1[[#This Row],[Current Total CONTRIBUTION_MARGIN]]</f>
        <v>-2656.3199999999997</v>
      </c>
      <c r="V1774" s="1">
        <f>+Table1[[#This Row],[Adj Total OPERATING_MARGIN]]-Table1[[#This Row],[Current Total OPERATING_MARGIN]]</f>
        <v>-2304.4900000000016</v>
      </c>
    </row>
    <row r="1775" spans="1:22" x14ac:dyDescent="0.3">
      <c r="A1775" t="s">
        <v>78</v>
      </c>
      <c r="B1775">
        <v>2022</v>
      </c>
      <c r="C1775" t="s">
        <v>17</v>
      </c>
      <c r="D1775" t="s">
        <v>85</v>
      </c>
      <c r="E1775" s="2">
        <v>17</v>
      </c>
      <c r="F1775" s="1">
        <v>77903.149999999994</v>
      </c>
      <c r="G1775" s="1">
        <v>103139.22</v>
      </c>
      <c r="H1775" s="1">
        <v>20728.072199999999</v>
      </c>
      <c r="I1775" s="1">
        <v>10566.63</v>
      </c>
      <c r="J1775" s="1">
        <v>5216.04</v>
      </c>
      <c r="K1775" s="2">
        <v>10</v>
      </c>
      <c r="L1775" s="1">
        <v>7578.02</v>
      </c>
      <c r="M1775" s="1">
        <v>11369</v>
      </c>
      <c r="N1775" s="1">
        <v>1161.5411999999999</v>
      </c>
      <c r="O1775" s="1">
        <v>3250.11</v>
      </c>
      <c r="P1775" s="1">
        <v>2914.42</v>
      </c>
      <c r="Q1775" s="2">
        <f>-+Table1[[#This Row],[Current Record Count]]+Table1[[#This Row],[Adj Record Count]]</f>
        <v>-7</v>
      </c>
      <c r="R1775" s="1">
        <f>+-Table1[[#This Row],[Current Total ADJUSTMENT_AMOUNT]]+Table1[[#This Row],[Adj Total ADJUSTMENT_AMOUNT]]</f>
        <v>-70325.12999999999</v>
      </c>
      <c r="S1775" s="1">
        <f>-Table1[[#This Row],[Current Total CHARGE_AMOUNT]]+Table1[[#This Row],[Adj Total CHARGE_AMOUNT]]</f>
        <v>-91770.22</v>
      </c>
      <c r="T1775" s="1">
        <f>+Table1[[#This Row],[Adj Total TOTAL_COST]]-Table1[[#This Row],[Current Total TOTAL_COST]]</f>
        <v>-19566.530999999999</v>
      </c>
      <c r="U1775" s="1">
        <f>+Table1[[#This Row],[Adj Total CONTRIBUTION_MARGIN]]-Table1[[#This Row],[Current Total CONTRIBUTION_MARGIN]]</f>
        <v>-7316.5199999999986</v>
      </c>
      <c r="V1775" s="1">
        <f>+Table1[[#This Row],[Adj Total OPERATING_MARGIN]]-Table1[[#This Row],[Current Total OPERATING_MARGIN]]</f>
        <v>-2301.62</v>
      </c>
    </row>
    <row r="1776" spans="1:22" x14ac:dyDescent="0.3">
      <c r="A1776" t="s">
        <v>81</v>
      </c>
      <c r="B1776">
        <v>2023</v>
      </c>
      <c r="C1776" t="s">
        <v>17</v>
      </c>
      <c r="D1776" t="s">
        <v>59</v>
      </c>
      <c r="E1776" s="2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2">
        <v>7</v>
      </c>
      <c r="L1776" s="1">
        <v>23597.73</v>
      </c>
      <c r="M1776" s="1">
        <v>30605.69</v>
      </c>
      <c r="N1776" s="1">
        <v>9392.6980999999996</v>
      </c>
      <c r="O1776" s="1">
        <v>273.38</v>
      </c>
      <c r="P1776" s="1">
        <v>-2300.13</v>
      </c>
      <c r="Q1776" s="2">
        <f>-+Table1[[#This Row],[Current Record Count]]+Table1[[#This Row],[Adj Record Count]]</f>
        <v>7</v>
      </c>
      <c r="R1776" s="1">
        <f>+-Table1[[#This Row],[Current Total ADJUSTMENT_AMOUNT]]+Table1[[#This Row],[Adj Total ADJUSTMENT_AMOUNT]]</f>
        <v>23597.73</v>
      </c>
      <c r="S1776" s="1">
        <f>-Table1[[#This Row],[Current Total CHARGE_AMOUNT]]+Table1[[#This Row],[Adj Total CHARGE_AMOUNT]]</f>
        <v>30605.69</v>
      </c>
      <c r="T1776" s="1">
        <f>+Table1[[#This Row],[Adj Total TOTAL_COST]]-Table1[[#This Row],[Current Total TOTAL_COST]]</f>
        <v>9392.6980999999996</v>
      </c>
      <c r="U1776" s="1">
        <f>+Table1[[#This Row],[Adj Total CONTRIBUTION_MARGIN]]-Table1[[#This Row],[Current Total CONTRIBUTION_MARGIN]]</f>
        <v>273.38</v>
      </c>
      <c r="V1776" s="1">
        <f>+Table1[[#This Row],[Adj Total OPERATING_MARGIN]]-Table1[[#This Row],[Current Total OPERATING_MARGIN]]</f>
        <v>-2300.13</v>
      </c>
    </row>
    <row r="1777" spans="1:22" x14ac:dyDescent="0.3">
      <c r="A1777" t="s">
        <v>35</v>
      </c>
      <c r="B1777">
        <v>2020</v>
      </c>
      <c r="C1777" t="s">
        <v>20</v>
      </c>
      <c r="D1777" t="s">
        <v>64</v>
      </c>
      <c r="E1777" s="2">
        <v>8</v>
      </c>
      <c r="F1777" s="1">
        <v>17425.75</v>
      </c>
      <c r="G1777" s="1">
        <v>28387.75</v>
      </c>
      <c r="H1777" s="1">
        <v>6123.5465999999997</v>
      </c>
      <c r="I1777" s="1">
        <v>6466.75</v>
      </c>
      <c r="J1777" s="1">
        <v>4498.7</v>
      </c>
      <c r="K1777" s="2">
        <v>5</v>
      </c>
      <c r="L1777" s="1">
        <v>2914.84</v>
      </c>
      <c r="M1777" s="1">
        <v>7583.28</v>
      </c>
      <c r="N1777" s="1">
        <v>2129.1143000000002</v>
      </c>
      <c r="O1777" s="1">
        <v>2905.19</v>
      </c>
      <c r="P1777" s="1">
        <v>2199.58</v>
      </c>
      <c r="Q1777" s="2">
        <f>-+Table1[[#This Row],[Current Record Count]]+Table1[[#This Row],[Adj Record Count]]</f>
        <v>-3</v>
      </c>
      <c r="R1777" s="1">
        <f>+-Table1[[#This Row],[Current Total ADJUSTMENT_AMOUNT]]+Table1[[#This Row],[Adj Total ADJUSTMENT_AMOUNT]]</f>
        <v>-14510.91</v>
      </c>
      <c r="S1777" s="1">
        <f>-Table1[[#This Row],[Current Total CHARGE_AMOUNT]]+Table1[[#This Row],[Adj Total CHARGE_AMOUNT]]</f>
        <v>-20804.47</v>
      </c>
      <c r="T1777" s="1">
        <f>+Table1[[#This Row],[Adj Total TOTAL_COST]]-Table1[[#This Row],[Current Total TOTAL_COST]]</f>
        <v>-3994.4322999999995</v>
      </c>
      <c r="U1777" s="1">
        <f>+Table1[[#This Row],[Adj Total CONTRIBUTION_MARGIN]]-Table1[[#This Row],[Current Total CONTRIBUTION_MARGIN]]</f>
        <v>-3561.56</v>
      </c>
      <c r="V1777" s="1">
        <f>+Table1[[#This Row],[Adj Total OPERATING_MARGIN]]-Table1[[#This Row],[Current Total OPERATING_MARGIN]]</f>
        <v>-2299.12</v>
      </c>
    </row>
    <row r="1778" spans="1:22" x14ac:dyDescent="0.3">
      <c r="A1778" t="s">
        <v>16</v>
      </c>
      <c r="B1778">
        <v>2024</v>
      </c>
      <c r="C1778" t="s">
        <v>20</v>
      </c>
      <c r="D1778" t="s">
        <v>99</v>
      </c>
      <c r="E1778" s="2">
        <v>73</v>
      </c>
      <c r="F1778" s="1">
        <v>50174.81</v>
      </c>
      <c r="G1778" s="1">
        <v>66448.53</v>
      </c>
      <c r="H1778" s="1">
        <v>7232.1593999999996</v>
      </c>
      <c r="I1778" s="1">
        <v>14302.54</v>
      </c>
      <c r="J1778" s="1">
        <v>12296.51</v>
      </c>
      <c r="K1778" s="2">
        <v>69</v>
      </c>
      <c r="L1778" s="1">
        <v>33668.339999999997</v>
      </c>
      <c r="M1778" s="1">
        <v>46714.25</v>
      </c>
      <c r="N1778" s="1">
        <v>5209.4236000000001</v>
      </c>
      <c r="O1778" s="1">
        <v>11462.95</v>
      </c>
      <c r="P1778" s="1">
        <v>10002.36</v>
      </c>
      <c r="Q1778" s="2">
        <f>-+Table1[[#This Row],[Current Record Count]]+Table1[[#This Row],[Adj Record Count]]</f>
        <v>-4</v>
      </c>
      <c r="R1778" s="1">
        <f>+-Table1[[#This Row],[Current Total ADJUSTMENT_AMOUNT]]+Table1[[#This Row],[Adj Total ADJUSTMENT_AMOUNT]]</f>
        <v>-16506.47</v>
      </c>
      <c r="S1778" s="1">
        <f>-Table1[[#This Row],[Current Total CHARGE_AMOUNT]]+Table1[[#This Row],[Adj Total CHARGE_AMOUNT]]</f>
        <v>-19734.28</v>
      </c>
      <c r="T1778" s="1">
        <f>+Table1[[#This Row],[Adj Total TOTAL_COST]]-Table1[[#This Row],[Current Total TOTAL_COST]]</f>
        <v>-2022.7357999999995</v>
      </c>
      <c r="U1778" s="1">
        <f>+Table1[[#This Row],[Adj Total CONTRIBUTION_MARGIN]]-Table1[[#This Row],[Current Total CONTRIBUTION_MARGIN]]</f>
        <v>-2839.59</v>
      </c>
      <c r="V1778" s="1">
        <f>+Table1[[#This Row],[Adj Total OPERATING_MARGIN]]-Table1[[#This Row],[Current Total OPERATING_MARGIN]]</f>
        <v>-2294.1499999999996</v>
      </c>
    </row>
    <row r="1779" spans="1:22" x14ac:dyDescent="0.3">
      <c r="A1779" t="s">
        <v>31</v>
      </c>
      <c r="B1779">
        <v>2023</v>
      </c>
      <c r="C1779" t="s">
        <v>47</v>
      </c>
      <c r="D1779" t="s">
        <v>47</v>
      </c>
      <c r="E1779" s="2">
        <v>3</v>
      </c>
      <c r="F1779" s="1">
        <v>19234.53</v>
      </c>
      <c r="G1779" s="1">
        <v>22641.37</v>
      </c>
      <c r="H1779" s="1">
        <v>1191.8952999999999</v>
      </c>
      <c r="I1779" s="1">
        <v>2576.19</v>
      </c>
      <c r="J1779" s="1">
        <v>2268.7800000000002</v>
      </c>
      <c r="K1779" s="2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2">
        <f>-+Table1[[#This Row],[Current Record Count]]+Table1[[#This Row],[Adj Record Count]]</f>
        <v>-3</v>
      </c>
      <c r="R1779" s="1">
        <f>+-Table1[[#This Row],[Current Total ADJUSTMENT_AMOUNT]]+Table1[[#This Row],[Adj Total ADJUSTMENT_AMOUNT]]</f>
        <v>-19234.53</v>
      </c>
      <c r="S1779" s="1">
        <f>-Table1[[#This Row],[Current Total CHARGE_AMOUNT]]+Table1[[#This Row],[Adj Total CHARGE_AMOUNT]]</f>
        <v>-22641.37</v>
      </c>
      <c r="T1779" s="1">
        <f>+Table1[[#This Row],[Adj Total TOTAL_COST]]-Table1[[#This Row],[Current Total TOTAL_COST]]</f>
        <v>-1191.8952999999999</v>
      </c>
      <c r="U1779" s="1">
        <f>+Table1[[#This Row],[Adj Total CONTRIBUTION_MARGIN]]-Table1[[#This Row],[Current Total CONTRIBUTION_MARGIN]]</f>
        <v>-2576.19</v>
      </c>
      <c r="V1779" s="1">
        <f>+Table1[[#This Row],[Adj Total OPERATING_MARGIN]]-Table1[[#This Row],[Current Total OPERATING_MARGIN]]</f>
        <v>-2268.7800000000002</v>
      </c>
    </row>
    <row r="1780" spans="1:22" x14ac:dyDescent="0.3">
      <c r="A1780" t="s">
        <v>25</v>
      </c>
      <c r="B1780">
        <v>2025</v>
      </c>
      <c r="C1780" t="s">
        <v>20</v>
      </c>
      <c r="D1780" t="s">
        <v>70</v>
      </c>
      <c r="E1780" s="2">
        <v>5</v>
      </c>
      <c r="F1780" s="1">
        <v>6280.01</v>
      </c>
      <c r="G1780" s="1">
        <v>10793.78</v>
      </c>
      <c r="H1780" s="1">
        <v>866.41959999999995</v>
      </c>
      <c r="I1780" s="1">
        <v>3970.64</v>
      </c>
      <c r="J1780" s="1">
        <v>3707.07</v>
      </c>
      <c r="K1780" s="2">
        <v>13</v>
      </c>
      <c r="L1780" s="1">
        <v>62852.13</v>
      </c>
      <c r="M1780" s="1">
        <v>74199.41</v>
      </c>
      <c r="N1780" s="1">
        <v>9659.9508999999998</v>
      </c>
      <c r="O1780" s="1">
        <v>4123.1400000000003</v>
      </c>
      <c r="P1780" s="1">
        <v>1441.39</v>
      </c>
      <c r="Q1780" s="2">
        <f>-+Table1[[#This Row],[Current Record Count]]+Table1[[#This Row],[Adj Record Count]]</f>
        <v>8</v>
      </c>
      <c r="R1780" s="1">
        <f>+-Table1[[#This Row],[Current Total ADJUSTMENT_AMOUNT]]+Table1[[#This Row],[Adj Total ADJUSTMENT_AMOUNT]]</f>
        <v>56572.119999999995</v>
      </c>
      <c r="S1780" s="1">
        <f>-Table1[[#This Row],[Current Total CHARGE_AMOUNT]]+Table1[[#This Row],[Adj Total CHARGE_AMOUNT]]</f>
        <v>63405.630000000005</v>
      </c>
      <c r="T1780" s="1">
        <f>+Table1[[#This Row],[Adj Total TOTAL_COST]]-Table1[[#This Row],[Current Total TOTAL_COST]]</f>
        <v>8793.5313000000006</v>
      </c>
      <c r="U1780" s="1">
        <f>+Table1[[#This Row],[Adj Total CONTRIBUTION_MARGIN]]-Table1[[#This Row],[Current Total CONTRIBUTION_MARGIN]]</f>
        <v>152.50000000000045</v>
      </c>
      <c r="V1780" s="1">
        <f>+Table1[[#This Row],[Adj Total OPERATING_MARGIN]]-Table1[[#This Row],[Current Total OPERATING_MARGIN]]</f>
        <v>-2265.6800000000003</v>
      </c>
    </row>
    <row r="1781" spans="1:22" x14ac:dyDescent="0.3">
      <c r="A1781" t="s">
        <v>39</v>
      </c>
      <c r="B1781">
        <v>2025</v>
      </c>
      <c r="C1781" t="s">
        <v>51</v>
      </c>
      <c r="D1781" t="s">
        <v>51</v>
      </c>
      <c r="E1781" s="2">
        <v>1873</v>
      </c>
      <c r="F1781" s="1">
        <v>-20.059999999999999</v>
      </c>
      <c r="G1781" s="1">
        <v>44095</v>
      </c>
      <c r="H1781" s="1">
        <v>10943.796200000001</v>
      </c>
      <c r="I1781" s="1">
        <v>4011.89</v>
      </c>
      <c r="J1781" s="1">
        <v>2258.4499999999998</v>
      </c>
      <c r="K1781" s="2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2">
        <f>-+Table1[[#This Row],[Current Record Count]]+Table1[[#This Row],[Adj Record Count]]</f>
        <v>-1873</v>
      </c>
      <c r="R1781" s="1">
        <f>+-Table1[[#This Row],[Current Total ADJUSTMENT_AMOUNT]]+Table1[[#This Row],[Adj Total ADJUSTMENT_AMOUNT]]</f>
        <v>20.059999999999999</v>
      </c>
      <c r="S1781" s="1">
        <f>-Table1[[#This Row],[Current Total CHARGE_AMOUNT]]+Table1[[#This Row],[Adj Total CHARGE_AMOUNT]]</f>
        <v>-44095</v>
      </c>
      <c r="T1781" s="1">
        <f>+Table1[[#This Row],[Adj Total TOTAL_COST]]-Table1[[#This Row],[Current Total TOTAL_COST]]</f>
        <v>-10943.796200000001</v>
      </c>
      <c r="U1781" s="1">
        <f>+Table1[[#This Row],[Adj Total CONTRIBUTION_MARGIN]]-Table1[[#This Row],[Current Total CONTRIBUTION_MARGIN]]</f>
        <v>-4011.89</v>
      </c>
      <c r="V1781" s="1">
        <f>+Table1[[#This Row],[Adj Total OPERATING_MARGIN]]-Table1[[#This Row],[Current Total OPERATING_MARGIN]]</f>
        <v>-2258.4499999999998</v>
      </c>
    </row>
    <row r="1782" spans="1:22" x14ac:dyDescent="0.3">
      <c r="A1782" t="s">
        <v>74</v>
      </c>
      <c r="B1782">
        <v>2020</v>
      </c>
      <c r="C1782" t="s">
        <v>60</v>
      </c>
      <c r="D1782" t="s">
        <v>60</v>
      </c>
      <c r="E1782" s="2">
        <v>5</v>
      </c>
      <c r="F1782" s="1">
        <v>4154.4799999999996</v>
      </c>
      <c r="G1782" s="1">
        <v>7616</v>
      </c>
      <c r="H1782" s="1">
        <v>1206.0728999999999</v>
      </c>
      <c r="I1782" s="1">
        <v>2613.36</v>
      </c>
      <c r="J1782" s="1">
        <v>2255.4499999999998</v>
      </c>
      <c r="K1782" s="2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2">
        <f>-+Table1[[#This Row],[Current Record Count]]+Table1[[#This Row],[Adj Record Count]]</f>
        <v>-5</v>
      </c>
      <c r="R1782" s="1">
        <f>+-Table1[[#This Row],[Current Total ADJUSTMENT_AMOUNT]]+Table1[[#This Row],[Adj Total ADJUSTMENT_AMOUNT]]</f>
        <v>-4154.4799999999996</v>
      </c>
      <c r="S1782" s="1">
        <f>-Table1[[#This Row],[Current Total CHARGE_AMOUNT]]+Table1[[#This Row],[Adj Total CHARGE_AMOUNT]]</f>
        <v>-7616</v>
      </c>
      <c r="T1782" s="1">
        <f>+Table1[[#This Row],[Adj Total TOTAL_COST]]-Table1[[#This Row],[Current Total TOTAL_COST]]</f>
        <v>-1206.0728999999999</v>
      </c>
      <c r="U1782" s="1">
        <f>+Table1[[#This Row],[Adj Total CONTRIBUTION_MARGIN]]-Table1[[#This Row],[Current Total CONTRIBUTION_MARGIN]]</f>
        <v>-2613.36</v>
      </c>
      <c r="V1782" s="1">
        <f>+Table1[[#This Row],[Adj Total OPERATING_MARGIN]]-Table1[[#This Row],[Current Total OPERATING_MARGIN]]</f>
        <v>-2255.4499999999998</v>
      </c>
    </row>
    <row r="1783" spans="1:22" x14ac:dyDescent="0.3">
      <c r="A1783" t="s">
        <v>54</v>
      </c>
      <c r="B1783">
        <v>2024</v>
      </c>
      <c r="C1783" t="s">
        <v>29</v>
      </c>
      <c r="D1783" t="s">
        <v>52</v>
      </c>
      <c r="E1783" s="2">
        <v>3</v>
      </c>
      <c r="F1783" s="1">
        <v>6398.56</v>
      </c>
      <c r="G1783" s="1">
        <v>6570.06</v>
      </c>
      <c r="H1783" s="1">
        <v>905.72460000000001</v>
      </c>
      <c r="I1783" s="1">
        <v>334.52</v>
      </c>
      <c r="J1783" s="1">
        <v>21.31</v>
      </c>
      <c r="K1783" s="2">
        <v>5</v>
      </c>
      <c r="L1783" s="1">
        <v>16343.81</v>
      </c>
      <c r="M1783" s="1">
        <v>17398.95</v>
      </c>
      <c r="N1783" s="1">
        <v>4073.6059</v>
      </c>
      <c r="O1783" s="1">
        <v>-1029.4100000000001</v>
      </c>
      <c r="P1783" s="1">
        <v>-2232.65</v>
      </c>
      <c r="Q1783" s="2">
        <f>-+Table1[[#This Row],[Current Record Count]]+Table1[[#This Row],[Adj Record Count]]</f>
        <v>2</v>
      </c>
      <c r="R1783" s="1">
        <f>+-Table1[[#This Row],[Current Total ADJUSTMENT_AMOUNT]]+Table1[[#This Row],[Adj Total ADJUSTMENT_AMOUNT]]</f>
        <v>9945.25</v>
      </c>
      <c r="S1783" s="1">
        <f>-Table1[[#This Row],[Current Total CHARGE_AMOUNT]]+Table1[[#This Row],[Adj Total CHARGE_AMOUNT]]</f>
        <v>10828.89</v>
      </c>
      <c r="T1783" s="1">
        <f>+Table1[[#This Row],[Adj Total TOTAL_COST]]-Table1[[#This Row],[Current Total TOTAL_COST]]</f>
        <v>3167.8813</v>
      </c>
      <c r="U1783" s="1">
        <f>+Table1[[#This Row],[Adj Total CONTRIBUTION_MARGIN]]-Table1[[#This Row],[Current Total CONTRIBUTION_MARGIN]]</f>
        <v>-1363.93</v>
      </c>
      <c r="V1783" s="1">
        <f>+Table1[[#This Row],[Adj Total OPERATING_MARGIN]]-Table1[[#This Row],[Current Total OPERATING_MARGIN]]</f>
        <v>-2253.96</v>
      </c>
    </row>
    <row r="1784" spans="1:22" x14ac:dyDescent="0.3">
      <c r="A1784" t="s">
        <v>16</v>
      </c>
      <c r="B1784">
        <v>2023</v>
      </c>
      <c r="C1784" t="s">
        <v>20</v>
      </c>
      <c r="D1784" t="s">
        <v>99</v>
      </c>
      <c r="E1784" s="2">
        <v>109</v>
      </c>
      <c r="F1784" s="1">
        <v>41275.550000000003</v>
      </c>
      <c r="G1784" s="1">
        <v>66721.39</v>
      </c>
      <c r="H1784" s="1">
        <v>9031.9830000000002</v>
      </c>
      <c r="I1784" s="1">
        <v>20793.04</v>
      </c>
      <c r="J1784" s="1">
        <v>18432.79</v>
      </c>
      <c r="K1784" s="2">
        <v>108</v>
      </c>
      <c r="L1784" s="1">
        <v>37626.15</v>
      </c>
      <c r="M1784" s="1">
        <v>60092.09</v>
      </c>
      <c r="N1784" s="1">
        <v>8295.1432999999997</v>
      </c>
      <c r="O1784" s="1">
        <v>18386.79</v>
      </c>
      <c r="P1784" s="1">
        <v>16189.73</v>
      </c>
      <c r="Q1784" s="2">
        <f>-+Table1[[#This Row],[Current Record Count]]+Table1[[#This Row],[Adj Record Count]]</f>
        <v>-1</v>
      </c>
      <c r="R1784" s="1">
        <f>+-Table1[[#This Row],[Current Total ADJUSTMENT_AMOUNT]]+Table1[[#This Row],[Adj Total ADJUSTMENT_AMOUNT]]</f>
        <v>-3649.4000000000015</v>
      </c>
      <c r="S1784" s="1">
        <f>-Table1[[#This Row],[Current Total CHARGE_AMOUNT]]+Table1[[#This Row],[Adj Total CHARGE_AMOUNT]]</f>
        <v>-6629.3000000000029</v>
      </c>
      <c r="T1784" s="1">
        <f>+Table1[[#This Row],[Adj Total TOTAL_COST]]-Table1[[#This Row],[Current Total TOTAL_COST]]</f>
        <v>-736.83970000000045</v>
      </c>
      <c r="U1784" s="1">
        <f>+Table1[[#This Row],[Adj Total CONTRIBUTION_MARGIN]]-Table1[[#This Row],[Current Total CONTRIBUTION_MARGIN]]</f>
        <v>-2406.25</v>
      </c>
      <c r="V1784" s="1">
        <f>+Table1[[#This Row],[Adj Total OPERATING_MARGIN]]-Table1[[#This Row],[Current Total OPERATING_MARGIN]]</f>
        <v>-2243.0600000000013</v>
      </c>
    </row>
    <row r="1785" spans="1:22" x14ac:dyDescent="0.3">
      <c r="A1785" t="s">
        <v>25</v>
      </c>
      <c r="B1785">
        <v>2025</v>
      </c>
      <c r="C1785" t="s">
        <v>108</v>
      </c>
      <c r="D1785" t="s">
        <v>108</v>
      </c>
      <c r="E1785" s="2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2">
        <v>3</v>
      </c>
      <c r="L1785" s="1">
        <v>13934.17</v>
      </c>
      <c r="M1785" s="1">
        <v>14376.6</v>
      </c>
      <c r="N1785" s="1">
        <v>2673.3741</v>
      </c>
      <c r="O1785" s="1">
        <v>-1374.48</v>
      </c>
      <c r="P1785" s="1">
        <v>-2231.33</v>
      </c>
      <c r="Q1785" s="2">
        <f>-+Table1[[#This Row],[Current Record Count]]+Table1[[#This Row],[Adj Record Count]]</f>
        <v>3</v>
      </c>
      <c r="R1785" s="1">
        <f>+-Table1[[#This Row],[Current Total ADJUSTMENT_AMOUNT]]+Table1[[#This Row],[Adj Total ADJUSTMENT_AMOUNT]]</f>
        <v>13934.17</v>
      </c>
      <c r="S1785" s="1">
        <f>-Table1[[#This Row],[Current Total CHARGE_AMOUNT]]+Table1[[#This Row],[Adj Total CHARGE_AMOUNT]]</f>
        <v>14376.6</v>
      </c>
      <c r="T1785" s="1">
        <f>+Table1[[#This Row],[Adj Total TOTAL_COST]]-Table1[[#This Row],[Current Total TOTAL_COST]]</f>
        <v>2673.3741</v>
      </c>
      <c r="U1785" s="1">
        <f>+Table1[[#This Row],[Adj Total CONTRIBUTION_MARGIN]]-Table1[[#This Row],[Current Total CONTRIBUTION_MARGIN]]</f>
        <v>-1374.48</v>
      </c>
      <c r="V1785" s="1">
        <f>+Table1[[#This Row],[Adj Total OPERATING_MARGIN]]-Table1[[#This Row],[Current Total OPERATING_MARGIN]]</f>
        <v>-2231.33</v>
      </c>
    </row>
    <row r="1786" spans="1:22" x14ac:dyDescent="0.3">
      <c r="A1786" t="s">
        <v>81</v>
      </c>
      <c r="B1786">
        <v>2020</v>
      </c>
      <c r="C1786" t="s">
        <v>58</v>
      </c>
      <c r="D1786" t="s">
        <v>58</v>
      </c>
      <c r="E1786" s="2">
        <v>1</v>
      </c>
      <c r="F1786" s="1">
        <v>50.83</v>
      </c>
      <c r="G1786" s="1">
        <v>166</v>
      </c>
      <c r="H1786" s="1">
        <v>41.9848</v>
      </c>
      <c r="I1786" s="1">
        <v>87.99</v>
      </c>
      <c r="J1786" s="1">
        <v>73.19</v>
      </c>
      <c r="K1786" s="2">
        <v>4</v>
      </c>
      <c r="L1786" s="1">
        <v>14994.54</v>
      </c>
      <c r="M1786" s="1">
        <v>20807.060000000001</v>
      </c>
      <c r="N1786" s="1">
        <v>7953.9484000000002</v>
      </c>
      <c r="O1786" s="1">
        <v>236.29</v>
      </c>
      <c r="P1786" s="1">
        <v>-2147.4</v>
      </c>
      <c r="Q1786" s="2">
        <f>-+Table1[[#This Row],[Current Record Count]]+Table1[[#This Row],[Adj Record Count]]</f>
        <v>3</v>
      </c>
      <c r="R1786" s="1">
        <f>+-Table1[[#This Row],[Current Total ADJUSTMENT_AMOUNT]]+Table1[[#This Row],[Adj Total ADJUSTMENT_AMOUNT]]</f>
        <v>14943.710000000001</v>
      </c>
      <c r="S1786" s="1">
        <f>-Table1[[#This Row],[Current Total CHARGE_AMOUNT]]+Table1[[#This Row],[Adj Total CHARGE_AMOUNT]]</f>
        <v>20641.060000000001</v>
      </c>
      <c r="T1786" s="1">
        <f>+Table1[[#This Row],[Adj Total TOTAL_COST]]-Table1[[#This Row],[Current Total TOTAL_COST]]</f>
        <v>7911.9636</v>
      </c>
      <c r="U1786" s="1">
        <f>+Table1[[#This Row],[Adj Total CONTRIBUTION_MARGIN]]-Table1[[#This Row],[Current Total CONTRIBUTION_MARGIN]]</f>
        <v>148.30000000000001</v>
      </c>
      <c r="V1786" s="1">
        <f>+Table1[[#This Row],[Adj Total OPERATING_MARGIN]]-Table1[[#This Row],[Current Total OPERATING_MARGIN]]</f>
        <v>-2220.59</v>
      </c>
    </row>
    <row r="1787" spans="1:22" x14ac:dyDescent="0.3">
      <c r="A1787" t="s">
        <v>44</v>
      </c>
      <c r="B1787">
        <v>2020</v>
      </c>
      <c r="C1787" t="s">
        <v>17</v>
      </c>
      <c r="D1787" t="s">
        <v>86</v>
      </c>
      <c r="E1787" s="2">
        <v>6</v>
      </c>
      <c r="F1787" s="1">
        <v>5742.37</v>
      </c>
      <c r="G1787" s="1">
        <v>14440.14</v>
      </c>
      <c r="H1787" s="1">
        <v>2573.3647999999998</v>
      </c>
      <c r="I1787" s="1">
        <v>3385.94</v>
      </c>
      <c r="J1787" s="1">
        <v>2522.54</v>
      </c>
      <c r="K1787" s="2">
        <v>5</v>
      </c>
      <c r="L1787" s="1">
        <v>1776.36</v>
      </c>
      <c r="M1787" s="1">
        <v>2421.92</v>
      </c>
      <c r="N1787" s="1">
        <v>342.6472</v>
      </c>
      <c r="O1787" s="1">
        <v>449.05</v>
      </c>
      <c r="P1787" s="1">
        <v>302.91000000000003</v>
      </c>
      <c r="Q1787" s="2">
        <f>-+Table1[[#This Row],[Current Record Count]]+Table1[[#This Row],[Adj Record Count]]</f>
        <v>-1</v>
      </c>
      <c r="R1787" s="1">
        <f>+-Table1[[#This Row],[Current Total ADJUSTMENT_AMOUNT]]+Table1[[#This Row],[Adj Total ADJUSTMENT_AMOUNT]]</f>
        <v>-3966.01</v>
      </c>
      <c r="S1787" s="1">
        <f>-Table1[[#This Row],[Current Total CHARGE_AMOUNT]]+Table1[[#This Row],[Adj Total CHARGE_AMOUNT]]</f>
        <v>-12018.22</v>
      </c>
      <c r="T1787" s="1">
        <f>+Table1[[#This Row],[Adj Total TOTAL_COST]]-Table1[[#This Row],[Current Total TOTAL_COST]]</f>
        <v>-2230.7175999999999</v>
      </c>
      <c r="U1787" s="1">
        <f>+Table1[[#This Row],[Adj Total CONTRIBUTION_MARGIN]]-Table1[[#This Row],[Current Total CONTRIBUTION_MARGIN]]</f>
        <v>-2936.89</v>
      </c>
      <c r="V1787" s="1">
        <f>+Table1[[#This Row],[Adj Total OPERATING_MARGIN]]-Table1[[#This Row],[Current Total OPERATING_MARGIN]]</f>
        <v>-2219.63</v>
      </c>
    </row>
    <row r="1788" spans="1:22" x14ac:dyDescent="0.3">
      <c r="A1788" t="s">
        <v>81</v>
      </c>
      <c r="B1788">
        <v>2021</v>
      </c>
      <c r="C1788" t="s">
        <v>51</v>
      </c>
      <c r="D1788" t="s">
        <v>51</v>
      </c>
      <c r="E1788" s="2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2">
        <v>233</v>
      </c>
      <c r="L1788" s="1">
        <v>1343969.72</v>
      </c>
      <c r="M1788" s="1">
        <v>1857992.28</v>
      </c>
      <c r="N1788" s="1">
        <v>547818.72219999996</v>
      </c>
      <c r="O1788" s="1">
        <v>174862.6</v>
      </c>
      <c r="P1788" s="1">
        <v>-2217.87</v>
      </c>
      <c r="Q1788" s="2">
        <f>-+Table1[[#This Row],[Current Record Count]]+Table1[[#This Row],[Adj Record Count]]</f>
        <v>233</v>
      </c>
      <c r="R1788" s="1">
        <f>+-Table1[[#This Row],[Current Total ADJUSTMENT_AMOUNT]]+Table1[[#This Row],[Adj Total ADJUSTMENT_AMOUNT]]</f>
        <v>1343969.72</v>
      </c>
      <c r="S1788" s="1">
        <f>-Table1[[#This Row],[Current Total CHARGE_AMOUNT]]+Table1[[#This Row],[Adj Total CHARGE_AMOUNT]]</f>
        <v>1857992.28</v>
      </c>
      <c r="T1788" s="1">
        <f>+Table1[[#This Row],[Adj Total TOTAL_COST]]-Table1[[#This Row],[Current Total TOTAL_COST]]</f>
        <v>547818.72219999996</v>
      </c>
      <c r="U1788" s="1">
        <f>+Table1[[#This Row],[Adj Total CONTRIBUTION_MARGIN]]-Table1[[#This Row],[Current Total CONTRIBUTION_MARGIN]]</f>
        <v>174862.6</v>
      </c>
      <c r="V1788" s="1">
        <f>+Table1[[#This Row],[Adj Total OPERATING_MARGIN]]-Table1[[#This Row],[Current Total OPERATING_MARGIN]]</f>
        <v>-2217.87</v>
      </c>
    </row>
    <row r="1789" spans="1:22" x14ac:dyDescent="0.3">
      <c r="A1789" t="s">
        <v>81</v>
      </c>
      <c r="B1789">
        <v>2020</v>
      </c>
      <c r="C1789" t="s">
        <v>17</v>
      </c>
      <c r="D1789" t="s">
        <v>66</v>
      </c>
      <c r="E1789" s="2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2">
        <v>1</v>
      </c>
      <c r="L1789" s="1">
        <v>14950.96</v>
      </c>
      <c r="M1789" s="1">
        <v>16925.11</v>
      </c>
      <c r="N1789" s="1">
        <v>4180.7483000000002</v>
      </c>
      <c r="O1789" s="1">
        <v>-805.05</v>
      </c>
      <c r="P1789" s="1">
        <v>-2206.6</v>
      </c>
      <c r="Q1789" s="2">
        <f>-+Table1[[#This Row],[Current Record Count]]+Table1[[#This Row],[Adj Record Count]]</f>
        <v>1</v>
      </c>
      <c r="R1789" s="1">
        <f>+-Table1[[#This Row],[Current Total ADJUSTMENT_AMOUNT]]+Table1[[#This Row],[Adj Total ADJUSTMENT_AMOUNT]]</f>
        <v>14950.96</v>
      </c>
      <c r="S1789" s="1">
        <f>-Table1[[#This Row],[Current Total CHARGE_AMOUNT]]+Table1[[#This Row],[Adj Total CHARGE_AMOUNT]]</f>
        <v>16925.11</v>
      </c>
      <c r="T1789" s="1">
        <f>+Table1[[#This Row],[Adj Total TOTAL_COST]]-Table1[[#This Row],[Current Total TOTAL_COST]]</f>
        <v>4180.7483000000002</v>
      </c>
      <c r="U1789" s="1">
        <f>+Table1[[#This Row],[Adj Total CONTRIBUTION_MARGIN]]-Table1[[#This Row],[Current Total CONTRIBUTION_MARGIN]]</f>
        <v>-805.05</v>
      </c>
      <c r="V1789" s="1">
        <f>+Table1[[#This Row],[Adj Total OPERATING_MARGIN]]-Table1[[#This Row],[Current Total OPERATING_MARGIN]]</f>
        <v>-2206.6</v>
      </c>
    </row>
    <row r="1790" spans="1:22" x14ac:dyDescent="0.3">
      <c r="A1790" t="s">
        <v>81</v>
      </c>
      <c r="B1790">
        <v>2025</v>
      </c>
      <c r="C1790" t="s">
        <v>29</v>
      </c>
      <c r="D1790" t="s">
        <v>52</v>
      </c>
      <c r="E1790" s="2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2">
        <v>15</v>
      </c>
      <c r="L1790" s="1">
        <v>127475.91</v>
      </c>
      <c r="M1790" s="1">
        <v>175013.33</v>
      </c>
      <c r="N1790" s="1">
        <v>20082.1715</v>
      </c>
      <c r="O1790" s="1">
        <v>1474.32</v>
      </c>
      <c r="P1790" s="1">
        <v>-2195.23</v>
      </c>
      <c r="Q1790" s="2">
        <f>-+Table1[[#This Row],[Current Record Count]]+Table1[[#This Row],[Adj Record Count]]</f>
        <v>15</v>
      </c>
      <c r="R1790" s="1">
        <f>+-Table1[[#This Row],[Current Total ADJUSTMENT_AMOUNT]]+Table1[[#This Row],[Adj Total ADJUSTMENT_AMOUNT]]</f>
        <v>127475.91</v>
      </c>
      <c r="S1790" s="1">
        <f>-Table1[[#This Row],[Current Total CHARGE_AMOUNT]]+Table1[[#This Row],[Adj Total CHARGE_AMOUNT]]</f>
        <v>175013.33</v>
      </c>
      <c r="T1790" s="1">
        <f>+Table1[[#This Row],[Adj Total TOTAL_COST]]-Table1[[#This Row],[Current Total TOTAL_COST]]</f>
        <v>20082.1715</v>
      </c>
      <c r="U1790" s="1">
        <f>+Table1[[#This Row],[Adj Total CONTRIBUTION_MARGIN]]-Table1[[#This Row],[Current Total CONTRIBUTION_MARGIN]]</f>
        <v>1474.32</v>
      </c>
      <c r="V1790" s="1">
        <f>+Table1[[#This Row],[Adj Total OPERATING_MARGIN]]-Table1[[#This Row],[Current Total OPERATING_MARGIN]]</f>
        <v>-2195.23</v>
      </c>
    </row>
    <row r="1791" spans="1:22" x14ac:dyDescent="0.3">
      <c r="A1791" t="s">
        <v>16</v>
      </c>
      <c r="B1791">
        <v>2022</v>
      </c>
      <c r="C1791" t="s">
        <v>29</v>
      </c>
      <c r="D1791" t="s">
        <v>32</v>
      </c>
      <c r="E1791" s="2">
        <v>242</v>
      </c>
      <c r="F1791" s="1">
        <v>117718.69</v>
      </c>
      <c r="G1791" s="1">
        <v>151181.39000000001</v>
      </c>
      <c r="H1791" s="1">
        <v>41547.239399999999</v>
      </c>
      <c r="I1791" s="1">
        <v>12398.56</v>
      </c>
      <c r="J1791" s="1">
        <v>5620.21</v>
      </c>
      <c r="K1791" s="2">
        <v>240</v>
      </c>
      <c r="L1791" s="1">
        <v>115530.85</v>
      </c>
      <c r="M1791" s="1">
        <v>146189.59</v>
      </c>
      <c r="N1791" s="1">
        <v>40937.0648</v>
      </c>
      <c r="O1791" s="1">
        <v>9986.32</v>
      </c>
      <c r="P1791" s="1">
        <v>3426.43</v>
      </c>
      <c r="Q1791" s="2">
        <f>-+Table1[[#This Row],[Current Record Count]]+Table1[[#This Row],[Adj Record Count]]</f>
        <v>-2</v>
      </c>
      <c r="R1791" s="1">
        <f>+-Table1[[#This Row],[Current Total ADJUSTMENT_AMOUNT]]+Table1[[#This Row],[Adj Total ADJUSTMENT_AMOUNT]]</f>
        <v>-2187.8399999999965</v>
      </c>
      <c r="S1791" s="1">
        <f>-Table1[[#This Row],[Current Total CHARGE_AMOUNT]]+Table1[[#This Row],[Adj Total CHARGE_AMOUNT]]</f>
        <v>-4991.8000000000175</v>
      </c>
      <c r="T1791" s="1">
        <f>+Table1[[#This Row],[Adj Total TOTAL_COST]]-Table1[[#This Row],[Current Total TOTAL_COST]]</f>
        <v>-610.17459999999846</v>
      </c>
      <c r="U1791" s="1">
        <f>+Table1[[#This Row],[Adj Total CONTRIBUTION_MARGIN]]-Table1[[#This Row],[Current Total CONTRIBUTION_MARGIN]]</f>
        <v>-2412.2399999999998</v>
      </c>
      <c r="V1791" s="1">
        <f>+Table1[[#This Row],[Adj Total OPERATING_MARGIN]]-Table1[[#This Row],[Current Total OPERATING_MARGIN]]</f>
        <v>-2193.7800000000002</v>
      </c>
    </row>
    <row r="1792" spans="1:22" x14ac:dyDescent="0.3">
      <c r="A1792" t="s">
        <v>78</v>
      </c>
      <c r="B1792">
        <v>2024</v>
      </c>
      <c r="C1792" t="s">
        <v>50</v>
      </c>
      <c r="D1792" t="s">
        <v>50</v>
      </c>
      <c r="E1792" s="2">
        <v>8</v>
      </c>
      <c r="F1792" s="1">
        <v>5192.16</v>
      </c>
      <c r="G1792" s="1">
        <v>10195.290000000001</v>
      </c>
      <c r="H1792" s="1">
        <v>2811.4108000000001</v>
      </c>
      <c r="I1792" s="1">
        <v>3697.78</v>
      </c>
      <c r="J1792" s="1">
        <v>2616.9</v>
      </c>
      <c r="K1792" s="2">
        <v>7</v>
      </c>
      <c r="L1792" s="1">
        <v>1896.63</v>
      </c>
      <c r="M1792" s="1">
        <v>2177</v>
      </c>
      <c r="N1792" s="1">
        <v>274.65620000000001</v>
      </c>
      <c r="O1792" s="1">
        <v>554.02</v>
      </c>
      <c r="P1792" s="1">
        <v>430.89</v>
      </c>
      <c r="Q1792" s="2">
        <f>-+Table1[[#This Row],[Current Record Count]]+Table1[[#This Row],[Adj Record Count]]</f>
        <v>-1</v>
      </c>
      <c r="R1792" s="1">
        <f>+-Table1[[#This Row],[Current Total ADJUSTMENT_AMOUNT]]+Table1[[#This Row],[Adj Total ADJUSTMENT_AMOUNT]]</f>
        <v>-3295.5299999999997</v>
      </c>
      <c r="S1792" s="1">
        <f>-Table1[[#This Row],[Current Total CHARGE_AMOUNT]]+Table1[[#This Row],[Adj Total CHARGE_AMOUNT]]</f>
        <v>-8018.2900000000009</v>
      </c>
      <c r="T1792" s="1">
        <f>+Table1[[#This Row],[Adj Total TOTAL_COST]]-Table1[[#This Row],[Current Total TOTAL_COST]]</f>
        <v>-2536.7546000000002</v>
      </c>
      <c r="U1792" s="1">
        <f>+Table1[[#This Row],[Adj Total CONTRIBUTION_MARGIN]]-Table1[[#This Row],[Current Total CONTRIBUTION_MARGIN]]</f>
        <v>-3143.76</v>
      </c>
      <c r="V1792" s="1">
        <f>+Table1[[#This Row],[Adj Total OPERATING_MARGIN]]-Table1[[#This Row],[Current Total OPERATING_MARGIN]]</f>
        <v>-2186.0100000000002</v>
      </c>
    </row>
    <row r="1793" spans="1:22" x14ac:dyDescent="0.3">
      <c r="A1793" t="s">
        <v>81</v>
      </c>
      <c r="B1793">
        <v>2024</v>
      </c>
      <c r="C1793" t="s">
        <v>17</v>
      </c>
      <c r="D1793" t="s">
        <v>107</v>
      </c>
      <c r="E1793" s="2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2">
        <v>1</v>
      </c>
      <c r="L1793" s="1">
        <v>2964.21</v>
      </c>
      <c r="M1793" s="1">
        <v>3767.33</v>
      </c>
      <c r="N1793" s="1">
        <v>2996.7143999999998</v>
      </c>
      <c r="O1793" s="1">
        <v>-831.81</v>
      </c>
      <c r="P1793" s="1">
        <v>-2183.0500000000002</v>
      </c>
      <c r="Q1793" s="2">
        <f>-+Table1[[#This Row],[Current Record Count]]+Table1[[#This Row],[Adj Record Count]]</f>
        <v>1</v>
      </c>
      <c r="R1793" s="1">
        <f>+-Table1[[#This Row],[Current Total ADJUSTMENT_AMOUNT]]+Table1[[#This Row],[Adj Total ADJUSTMENT_AMOUNT]]</f>
        <v>2964.21</v>
      </c>
      <c r="S1793" s="1">
        <f>-Table1[[#This Row],[Current Total CHARGE_AMOUNT]]+Table1[[#This Row],[Adj Total CHARGE_AMOUNT]]</f>
        <v>3767.33</v>
      </c>
      <c r="T1793" s="1">
        <f>+Table1[[#This Row],[Adj Total TOTAL_COST]]-Table1[[#This Row],[Current Total TOTAL_COST]]</f>
        <v>2996.7143999999998</v>
      </c>
      <c r="U1793" s="1">
        <f>+Table1[[#This Row],[Adj Total CONTRIBUTION_MARGIN]]-Table1[[#This Row],[Current Total CONTRIBUTION_MARGIN]]</f>
        <v>-831.81</v>
      </c>
      <c r="V1793" s="1">
        <f>+Table1[[#This Row],[Adj Total OPERATING_MARGIN]]-Table1[[#This Row],[Current Total OPERATING_MARGIN]]</f>
        <v>-2183.0500000000002</v>
      </c>
    </row>
    <row r="1794" spans="1:22" x14ac:dyDescent="0.3">
      <c r="A1794" t="s">
        <v>37</v>
      </c>
      <c r="B1794">
        <v>2025</v>
      </c>
      <c r="C1794" t="s">
        <v>23</v>
      </c>
      <c r="D1794" t="s">
        <v>24</v>
      </c>
      <c r="E1794" s="2">
        <v>535</v>
      </c>
      <c r="F1794" s="1">
        <v>16500356.4</v>
      </c>
      <c r="G1794" s="1">
        <v>22975845.359999999</v>
      </c>
      <c r="H1794" s="1">
        <v>4228032.0073999995</v>
      </c>
      <c r="I1794" s="1">
        <v>2428605.48</v>
      </c>
      <c r="J1794" s="1">
        <v>1448525.35</v>
      </c>
      <c r="K1794" s="2">
        <v>536</v>
      </c>
      <c r="L1794" s="1">
        <v>16500356.4</v>
      </c>
      <c r="M1794" s="1">
        <v>22984339.280000001</v>
      </c>
      <c r="N1794" s="1">
        <v>4230192.5070000002</v>
      </c>
      <c r="O1794" s="1">
        <v>2427115.4700000002</v>
      </c>
      <c r="P1794" s="1">
        <v>1446364.85</v>
      </c>
      <c r="Q1794" s="2">
        <f>-+Table1[[#This Row],[Current Record Count]]+Table1[[#This Row],[Adj Record Count]]</f>
        <v>1</v>
      </c>
      <c r="R1794" s="1">
        <f>+-Table1[[#This Row],[Current Total ADJUSTMENT_AMOUNT]]+Table1[[#This Row],[Adj Total ADJUSTMENT_AMOUNT]]</f>
        <v>0</v>
      </c>
      <c r="S1794" s="1">
        <f>-Table1[[#This Row],[Current Total CHARGE_AMOUNT]]+Table1[[#This Row],[Adj Total CHARGE_AMOUNT]]</f>
        <v>8493.9200000017881</v>
      </c>
      <c r="T1794" s="1">
        <f>+Table1[[#This Row],[Adj Total TOTAL_COST]]-Table1[[#This Row],[Current Total TOTAL_COST]]</f>
        <v>2160.4996000006795</v>
      </c>
      <c r="U1794" s="1">
        <f>+Table1[[#This Row],[Adj Total CONTRIBUTION_MARGIN]]-Table1[[#This Row],[Current Total CONTRIBUTION_MARGIN]]</f>
        <v>-1490.0099999997765</v>
      </c>
      <c r="V1794" s="1">
        <f>+Table1[[#This Row],[Adj Total OPERATING_MARGIN]]-Table1[[#This Row],[Current Total OPERATING_MARGIN]]</f>
        <v>-2160.5</v>
      </c>
    </row>
    <row r="1795" spans="1:22" x14ac:dyDescent="0.3">
      <c r="A1795" t="s">
        <v>54</v>
      </c>
      <c r="B1795">
        <v>2021</v>
      </c>
      <c r="C1795" t="s">
        <v>92</v>
      </c>
      <c r="D1795" t="s">
        <v>92</v>
      </c>
      <c r="E1795" s="2">
        <v>1</v>
      </c>
      <c r="F1795" s="1">
        <v>1581.16</v>
      </c>
      <c r="G1795" s="1">
        <v>4791.42</v>
      </c>
      <c r="H1795" s="1">
        <v>745.26149999999996</v>
      </c>
      <c r="I1795" s="1">
        <v>2651.57</v>
      </c>
      <c r="J1795" s="1">
        <v>2465</v>
      </c>
      <c r="K1795" s="2">
        <v>20</v>
      </c>
      <c r="L1795" s="1">
        <v>110729.92</v>
      </c>
      <c r="M1795" s="1">
        <v>152198.25</v>
      </c>
      <c r="N1795" s="1">
        <v>42346.591800000002</v>
      </c>
      <c r="O1795" s="1">
        <v>10614.97</v>
      </c>
      <c r="P1795" s="1">
        <v>307.41000000000003</v>
      </c>
      <c r="Q1795" s="2">
        <f>-+Table1[[#This Row],[Current Record Count]]+Table1[[#This Row],[Adj Record Count]]</f>
        <v>19</v>
      </c>
      <c r="R1795" s="1">
        <f>+-Table1[[#This Row],[Current Total ADJUSTMENT_AMOUNT]]+Table1[[#This Row],[Adj Total ADJUSTMENT_AMOUNT]]</f>
        <v>109148.76</v>
      </c>
      <c r="S1795" s="1">
        <f>-Table1[[#This Row],[Current Total CHARGE_AMOUNT]]+Table1[[#This Row],[Adj Total CHARGE_AMOUNT]]</f>
        <v>147406.82999999999</v>
      </c>
      <c r="T1795" s="1">
        <f>+Table1[[#This Row],[Adj Total TOTAL_COST]]-Table1[[#This Row],[Current Total TOTAL_COST]]</f>
        <v>41601.330300000001</v>
      </c>
      <c r="U1795" s="1">
        <f>+Table1[[#This Row],[Adj Total CONTRIBUTION_MARGIN]]-Table1[[#This Row],[Current Total CONTRIBUTION_MARGIN]]</f>
        <v>7963.4</v>
      </c>
      <c r="V1795" s="1">
        <f>+Table1[[#This Row],[Adj Total OPERATING_MARGIN]]-Table1[[#This Row],[Current Total OPERATING_MARGIN]]</f>
        <v>-2157.59</v>
      </c>
    </row>
    <row r="1796" spans="1:22" x14ac:dyDescent="0.3">
      <c r="A1796" t="s">
        <v>25</v>
      </c>
      <c r="B1796">
        <v>2023</v>
      </c>
      <c r="C1796" t="s">
        <v>20</v>
      </c>
      <c r="D1796" t="s">
        <v>61</v>
      </c>
      <c r="E1796" s="2">
        <v>18</v>
      </c>
      <c r="F1796" s="1">
        <v>18307.68</v>
      </c>
      <c r="G1796" s="1">
        <v>30640.21</v>
      </c>
      <c r="H1796" s="1">
        <v>3042.3456999999999</v>
      </c>
      <c r="I1796" s="1">
        <v>10947.37</v>
      </c>
      <c r="J1796" s="1">
        <v>10043.74</v>
      </c>
      <c r="K1796" s="2">
        <v>62</v>
      </c>
      <c r="L1796" s="1">
        <v>323812.94</v>
      </c>
      <c r="M1796" s="1">
        <v>417727.64</v>
      </c>
      <c r="N1796" s="1">
        <v>89267.211299999995</v>
      </c>
      <c r="O1796" s="1">
        <v>35681.35</v>
      </c>
      <c r="P1796" s="1">
        <v>7889.15</v>
      </c>
      <c r="Q1796" s="2">
        <f>-+Table1[[#This Row],[Current Record Count]]+Table1[[#This Row],[Adj Record Count]]</f>
        <v>44</v>
      </c>
      <c r="R1796" s="1">
        <f>+-Table1[[#This Row],[Current Total ADJUSTMENT_AMOUNT]]+Table1[[#This Row],[Adj Total ADJUSTMENT_AMOUNT]]</f>
        <v>305505.26</v>
      </c>
      <c r="S1796" s="1">
        <f>-Table1[[#This Row],[Current Total CHARGE_AMOUNT]]+Table1[[#This Row],[Adj Total CHARGE_AMOUNT]]</f>
        <v>387087.43</v>
      </c>
      <c r="T1796" s="1">
        <f>+Table1[[#This Row],[Adj Total TOTAL_COST]]-Table1[[#This Row],[Current Total TOTAL_COST]]</f>
        <v>86224.86559999999</v>
      </c>
      <c r="U1796" s="1">
        <f>+Table1[[#This Row],[Adj Total CONTRIBUTION_MARGIN]]-Table1[[#This Row],[Current Total CONTRIBUTION_MARGIN]]</f>
        <v>24733.979999999996</v>
      </c>
      <c r="V1796" s="1">
        <f>+Table1[[#This Row],[Adj Total OPERATING_MARGIN]]-Table1[[#This Row],[Current Total OPERATING_MARGIN]]</f>
        <v>-2154.59</v>
      </c>
    </row>
    <row r="1797" spans="1:22" x14ac:dyDescent="0.3">
      <c r="A1797" t="s">
        <v>74</v>
      </c>
      <c r="B1797">
        <v>2022</v>
      </c>
      <c r="C1797" t="s">
        <v>29</v>
      </c>
      <c r="D1797" t="s">
        <v>43</v>
      </c>
      <c r="E1797" s="2">
        <v>67</v>
      </c>
      <c r="F1797" s="1">
        <v>63222.85</v>
      </c>
      <c r="G1797" s="1">
        <v>91633.11</v>
      </c>
      <c r="H1797" s="1">
        <v>32724.718199999999</v>
      </c>
      <c r="I1797" s="1">
        <v>6277.06</v>
      </c>
      <c r="J1797" s="1">
        <v>-5531.73</v>
      </c>
      <c r="K1797" s="2">
        <v>58</v>
      </c>
      <c r="L1797" s="1">
        <v>43953.08</v>
      </c>
      <c r="M1797" s="1">
        <v>61675.85</v>
      </c>
      <c r="N1797" s="1">
        <v>25585.816500000001</v>
      </c>
      <c r="O1797" s="1">
        <v>1936.74</v>
      </c>
      <c r="P1797" s="1">
        <v>-7673.21</v>
      </c>
      <c r="Q1797" s="2">
        <f>-+Table1[[#This Row],[Current Record Count]]+Table1[[#This Row],[Adj Record Count]]</f>
        <v>-9</v>
      </c>
      <c r="R1797" s="1">
        <f>+-Table1[[#This Row],[Current Total ADJUSTMENT_AMOUNT]]+Table1[[#This Row],[Adj Total ADJUSTMENT_AMOUNT]]</f>
        <v>-19269.769999999997</v>
      </c>
      <c r="S1797" s="1">
        <f>-Table1[[#This Row],[Current Total CHARGE_AMOUNT]]+Table1[[#This Row],[Adj Total CHARGE_AMOUNT]]</f>
        <v>-29957.260000000002</v>
      </c>
      <c r="T1797" s="1">
        <f>+Table1[[#This Row],[Adj Total TOTAL_COST]]-Table1[[#This Row],[Current Total TOTAL_COST]]</f>
        <v>-7138.9016999999985</v>
      </c>
      <c r="U1797" s="1">
        <f>+Table1[[#This Row],[Adj Total CONTRIBUTION_MARGIN]]-Table1[[#This Row],[Current Total CONTRIBUTION_MARGIN]]</f>
        <v>-4340.3200000000006</v>
      </c>
      <c r="V1797" s="1">
        <f>+Table1[[#This Row],[Adj Total OPERATING_MARGIN]]-Table1[[#This Row],[Current Total OPERATING_MARGIN]]</f>
        <v>-2141.4800000000005</v>
      </c>
    </row>
    <row r="1798" spans="1:22" x14ac:dyDescent="0.3">
      <c r="A1798" t="s">
        <v>44</v>
      </c>
      <c r="B1798">
        <v>2025</v>
      </c>
      <c r="C1798" t="s">
        <v>23</v>
      </c>
      <c r="D1798" t="s">
        <v>40</v>
      </c>
      <c r="E1798" s="2">
        <v>104</v>
      </c>
      <c r="F1798" s="1">
        <v>76776.52</v>
      </c>
      <c r="G1798" s="1">
        <v>109311.74</v>
      </c>
      <c r="H1798" s="1">
        <v>47525.955800000003</v>
      </c>
      <c r="I1798" s="1">
        <v>-2686.18</v>
      </c>
      <c r="J1798" s="1">
        <v>-16052.19</v>
      </c>
      <c r="K1798" s="2">
        <v>101</v>
      </c>
      <c r="L1798" s="1">
        <v>53829.54</v>
      </c>
      <c r="M1798" s="1">
        <v>74853.7</v>
      </c>
      <c r="N1798" s="1">
        <v>38152.108200000002</v>
      </c>
      <c r="O1798" s="1">
        <v>-7392.58</v>
      </c>
      <c r="P1798" s="1">
        <v>-18187.830000000002</v>
      </c>
      <c r="Q1798" s="2">
        <f>-+Table1[[#This Row],[Current Record Count]]+Table1[[#This Row],[Adj Record Count]]</f>
        <v>-3</v>
      </c>
      <c r="R1798" s="1">
        <f>+-Table1[[#This Row],[Current Total ADJUSTMENT_AMOUNT]]+Table1[[#This Row],[Adj Total ADJUSTMENT_AMOUNT]]</f>
        <v>-22946.980000000003</v>
      </c>
      <c r="S1798" s="1">
        <f>-Table1[[#This Row],[Current Total CHARGE_AMOUNT]]+Table1[[#This Row],[Adj Total CHARGE_AMOUNT]]</f>
        <v>-34458.040000000008</v>
      </c>
      <c r="T1798" s="1">
        <f>+Table1[[#This Row],[Adj Total TOTAL_COST]]-Table1[[#This Row],[Current Total TOTAL_COST]]</f>
        <v>-9373.847600000001</v>
      </c>
      <c r="U1798" s="1">
        <f>+Table1[[#This Row],[Adj Total CONTRIBUTION_MARGIN]]-Table1[[#This Row],[Current Total CONTRIBUTION_MARGIN]]</f>
        <v>-4706.3999999999996</v>
      </c>
      <c r="V1798" s="1">
        <f>+Table1[[#This Row],[Adj Total OPERATING_MARGIN]]-Table1[[#This Row],[Current Total OPERATING_MARGIN]]</f>
        <v>-2135.6400000000012</v>
      </c>
    </row>
    <row r="1799" spans="1:22" x14ac:dyDescent="0.3">
      <c r="A1799" t="s">
        <v>35</v>
      </c>
      <c r="B1799">
        <v>2025</v>
      </c>
      <c r="C1799" t="s">
        <v>29</v>
      </c>
      <c r="D1799" t="s">
        <v>57</v>
      </c>
      <c r="E1799" s="2">
        <v>22</v>
      </c>
      <c r="F1799" s="1">
        <v>24481.87</v>
      </c>
      <c r="G1799" s="1">
        <v>30189.65</v>
      </c>
      <c r="H1799" s="1">
        <v>4087.9504000000002</v>
      </c>
      <c r="I1799" s="1">
        <v>2817.68</v>
      </c>
      <c r="J1799" s="1">
        <v>1534.54</v>
      </c>
      <c r="K1799" s="2">
        <v>17</v>
      </c>
      <c r="L1799" s="1">
        <v>15477.56</v>
      </c>
      <c r="M1799" s="1">
        <v>17226.599999999999</v>
      </c>
      <c r="N1799" s="1">
        <v>2339.5569</v>
      </c>
      <c r="O1799" s="1">
        <v>177.73</v>
      </c>
      <c r="P1799" s="1">
        <v>-593.25</v>
      </c>
      <c r="Q1799" s="2">
        <f>-+Table1[[#This Row],[Current Record Count]]+Table1[[#This Row],[Adj Record Count]]</f>
        <v>-5</v>
      </c>
      <c r="R1799" s="1">
        <f>+-Table1[[#This Row],[Current Total ADJUSTMENT_AMOUNT]]+Table1[[#This Row],[Adj Total ADJUSTMENT_AMOUNT]]</f>
        <v>-9004.31</v>
      </c>
      <c r="S1799" s="1">
        <f>-Table1[[#This Row],[Current Total CHARGE_AMOUNT]]+Table1[[#This Row],[Adj Total CHARGE_AMOUNT]]</f>
        <v>-12963.050000000003</v>
      </c>
      <c r="T1799" s="1">
        <f>+Table1[[#This Row],[Adj Total TOTAL_COST]]-Table1[[#This Row],[Current Total TOTAL_COST]]</f>
        <v>-1748.3935000000001</v>
      </c>
      <c r="U1799" s="1">
        <f>+Table1[[#This Row],[Adj Total CONTRIBUTION_MARGIN]]-Table1[[#This Row],[Current Total CONTRIBUTION_MARGIN]]</f>
        <v>-2639.95</v>
      </c>
      <c r="V1799" s="1">
        <f>+Table1[[#This Row],[Adj Total OPERATING_MARGIN]]-Table1[[#This Row],[Current Total OPERATING_MARGIN]]</f>
        <v>-2127.79</v>
      </c>
    </row>
    <row r="1800" spans="1:22" x14ac:dyDescent="0.3">
      <c r="A1800" t="s">
        <v>33</v>
      </c>
      <c r="B1800">
        <v>2023</v>
      </c>
      <c r="C1800" t="s">
        <v>17</v>
      </c>
      <c r="D1800" t="s">
        <v>101</v>
      </c>
      <c r="E1800" s="2">
        <v>7</v>
      </c>
      <c r="F1800" s="1">
        <v>13725.36</v>
      </c>
      <c r="G1800" s="1">
        <v>15929.37</v>
      </c>
      <c r="H1800" s="1">
        <v>2147.9331999999999</v>
      </c>
      <c r="I1800" s="1">
        <v>2545.75</v>
      </c>
      <c r="J1800" s="1">
        <v>2109.4699999999998</v>
      </c>
      <c r="K1800" s="2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2">
        <f>-+Table1[[#This Row],[Current Record Count]]+Table1[[#This Row],[Adj Record Count]]</f>
        <v>-7</v>
      </c>
      <c r="R1800" s="1">
        <f>+-Table1[[#This Row],[Current Total ADJUSTMENT_AMOUNT]]+Table1[[#This Row],[Adj Total ADJUSTMENT_AMOUNT]]</f>
        <v>-13725.36</v>
      </c>
      <c r="S1800" s="1">
        <f>-Table1[[#This Row],[Current Total CHARGE_AMOUNT]]+Table1[[#This Row],[Adj Total CHARGE_AMOUNT]]</f>
        <v>-15929.37</v>
      </c>
      <c r="T1800" s="1">
        <f>+Table1[[#This Row],[Adj Total TOTAL_COST]]-Table1[[#This Row],[Current Total TOTAL_COST]]</f>
        <v>-2147.9331999999999</v>
      </c>
      <c r="U1800" s="1">
        <f>+Table1[[#This Row],[Adj Total CONTRIBUTION_MARGIN]]-Table1[[#This Row],[Current Total CONTRIBUTION_MARGIN]]</f>
        <v>-2545.75</v>
      </c>
      <c r="V1800" s="1">
        <f>+Table1[[#This Row],[Adj Total OPERATING_MARGIN]]-Table1[[#This Row],[Current Total OPERATING_MARGIN]]</f>
        <v>-2109.4699999999998</v>
      </c>
    </row>
    <row r="1801" spans="1:22" x14ac:dyDescent="0.3">
      <c r="A1801" t="s">
        <v>25</v>
      </c>
      <c r="B1801">
        <v>2024</v>
      </c>
      <c r="C1801" t="s">
        <v>72</v>
      </c>
      <c r="D1801" t="s">
        <v>72</v>
      </c>
      <c r="E1801" s="2">
        <v>1</v>
      </c>
      <c r="F1801" s="1">
        <v>112.86</v>
      </c>
      <c r="G1801" s="1">
        <v>235</v>
      </c>
      <c r="H1801" s="1">
        <v>307.31119999999999</v>
      </c>
      <c r="I1801" s="1">
        <v>-91.74</v>
      </c>
      <c r="J1801" s="1">
        <v>-184.51</v>
      </c>
      <c r="K1801" s="2">
        <v>2</v>
      </c>
      <c r="L1801" s="1">
        <v>13128.3</v>
      </c>
      <c r="M1801" s="1">
        <v>16261.07</v>
      </c>
      <c r="N1801" s="1">
        <v>5458.9683999999997</v>
      </c>
      <c r="O1801" s="1">
        <v>-914.3</v>
      </c>
      <c r="P1801" s="1">
        <v>-2280.7199999999998</v>
      </c>
      <c r="Q1801" s="2">
        <f>-+Table1[[#This Row],[Current Record Count]]+Table1[[#This Row],[Adj Record Count]]</f>
        <v>1</v>
      </c>
      <c r="R1801" s="1">
        <f>+-Table1[[#This Row],[Current Total ADJUSTMENT_AMOUNT]]+Table1[[#This Row],[Adj Total ADJUSTMENT_AMOUNT]]</f>
        <v>13015.439999999999</v>
      </c>
      <c r="S1801" s="1">
        <f>-Table1[[#This Row],[Current Total CHARGE_AMOUNT]]+Table1[[#This Row],[Adj Total CHARGE_AMOUNT]]</f>
        <v>16026.07</v>
      </c>
      <c r="T1801" s="1">
        <f>+Table1[[#This Row],[Adj Total TOTAL_COST]]-Table1[[#This Row],[Current Total TOTAL_COST]]</f>
        <v>5151.6571999999996</v>
      </c>
      <c r="U1801" s="1">
        <f>+Table1[[#This Row],[Adj Total CONTRIBUTION_MARGIN]]-Table1[[#This Row],[Current Total CONTRIBUTION_MARGIN]]</f>
        <v>-822.56</v>
      </c>
      <c r="V1801" s="1">
        <f>+Table1[[#This Row],[Adj Total OPERATING_MARGIN]]-Table1[[#This Row],[Current Total OPERATING_MARGIN]]</f>
        <v>-2096.21</v>
      </c>
    </row>
    <row r="1802" spans="1:22" x14ac:dyDescent="0.3">
      <c r="A1802" t="s">
        <v>78</v>
      </c>
      <c r="B1802">
        <v>2020</v>
      </c>
      <c r="C1802" t="s">
        <v>20</v>
      </c>
      <c r="D1802" t="s">
        <v>55</v>
      </c>
      <c r="E1802" s="2">
        <v>5</v>
      </c>
      <c r="F1802" s="1">
        <v>14207.5</v>
      </c>
      <c r="G1802" s="1">
        <v>22752.42</v>
      </c>
      <c r="H1802" s="1">
        <v>7498.4408999999996</v>
      </c>
      <c r="I1802" s="1">
        <v>2667.12</v>
      </c>
      <c r="J1802" s="1">
        <v>976.33</v>
      </c>
      <c r="K1802" s="2">
        <v>2</v>
      </c>
      <c r="L1802" s="1">
        <v>4530.43</v>
      </c>
      <c r="M1802" s="1">
        <v>5948</v>
      </c>
      <c r="N1802" s="1">
        <v>2502.5695999999998</v>
      </c>
      <c r="O1802" s="1">
        <v>-338.01</v>
      </c>
      <c r="P1802" s="1">
        <v>-1117.03</v>
      </c>
      <c r="Q1802" s="2">
        <f>-+Table1[[#This Row],[Current Record Count]]+Table1[[#This Row],[Adj Record Count]]</f>
        <v>-3</v>
      </c>
      <c r="R1802" s="1">
        <f>+-Table1[[#This Row],[Current Total ADJUSTMENT_AMOUNT]]+Table1[[#This Row],[Adj Total ADJUSTMENT_AMOUNT]]</f>
        <v>-9677.07</v>
      </c>
      <c r="S1802" s="1">
        <f>-Table1[[#This Row],[Current Total CHARGE_AMOUNT]]+Table1[[#This Row],[Adj Total CHARGE_AMOUNT]]</f>
        <v>-16804.419999999998</v>
      </c>
      <c r="T1802" s="1">
        <f>+Table1[[#This Row],[Adj Total TOTAL_COST]]-Table1[[#This Row],[Current Total TOTAL_COST]]</f>
        <v>-4995.8712999999998</v>
      </c>
      <c r="U1802" s="1">
        <f>+Table1[[#This Row],[Adj Total CONTRIBUTION_MARGIN]]-Table1[[#This Row],[Current Total CONTRIBUTION_MARGIN]]</f>
        <v>-3005.13</v>
      </c>
      <c r="V1802" s="1">
        <f>+Table1[[#This Row],[Adj Total OPERATING_MARGIN]]-Table1[[#This Row],[Current Total OPERATING_MARGIN]]</f>
        <v>-2093.36</v>
      </c>
    </row>
    <row r="1803" spans="1:22" x14ac:dyDescent="0.3">
      <c r="A1803" t="s">
        <v>25</v>
      </c>
      <c r="B1803">
        <v>2021</v>
      </c>
      <c r="C1803" t="s">
        <v>20</v>
      </c>
      <c r="D1803" t="s">
        <v>97</v>
      </c>
      <c r="E1803" s="2">
        <v>31</v>
      </c>
      <c r="F1803" s="1">
        <v>75579.98</v>
      </c>
      <c r="G1803" s="1">
        <v>116637.04</v>
      </c>
      <c r="H1803" s="1">
        <v>103670.2184</v>
      </c>
      <c r="I1803" s="1">
        <v>-46318.92</v>
      </c>
      <c r="J1803" s="1">
        <v>-68556.649999999994</v>
      </c>
      <c r="K1803" s="2">
        <v>55</v>
      </c>
      <c r="L1803" s="1">
        <v>126434.48</v>
      </c>
      <c r="M1803" s="1">
        <v>183921.71</v>
      </c>
      <c r="N1803" s="1">
        <v>122592.9054</v>
      </c>
      <c r="O1803" s="1">
        <v>-42962.11</v>
      </c>
      <c r="P1803" s="1">
        <v>-70642.759999999995</v>
      </c>
      <c r="Q1803" s="2">
        <f>-+Table1[[#This Row],[Current Record Count]]+Table1[[#This Row],[Adj Record Count]]</f>
        <v>24</v>
      </c>
      <c r="R1803" s="1">
        <f>+-Table1[[#This Row],[Current Total ADJUSTMENT_AMOUNT]]+Table1[[#This Row],[Adj Total ADJUSTMENT_AMOUNT]]</f>
        <v>50854.5</v>
      </c>
      <c r="S1803" s="1">
        <f>-Table1[[#This Row],[Current Total CHARGE_AMOUNT]]+Table1[[#This Row],[Adj Total CHARGE_AMOUNT]]</f>
        <v>67284.67</v>
      </c>
      <c r="T1803" s="1">
        <f>+Table1[[#This Row],[Adj Total TOTAL_COST]]-Table1[[#This Row],[Current Total TOTAL_COST]]</f>
        <v>18922.687000000005</v>
      </c>
      <c r="U1803" s="1">
        <f>+Table1[[#This Row],[Adj Total CONTRIBUTION_MARGIN]]-Table1[[#This Row],[Current Total CONTRIBUTION_MARGIN]]</f>
        <v>3356.8099999999977</v>
      </c>
      <c r="V1803" s="1">
        <f>+Table1[[#This Row],[Adj Total OPERATING_MARGIN]]-Table1[[#This Row],[Current Total OPERATING_MARGIN]]</f>
        <v>-2086.1100000000006</v>
      </c>
    </row>
    <row r="1804" spans="1:22" x14ac:dyDescent="0.3">
      <c r="A1804" t="s">
        <v>44</v>
      </c>
      <c r="B1804">
        <v>2020</v>
      </c>
      <c r="C1804" t="s">
        <v>23</v>
      </c>
      <c r="D1804" t="s">
        <v>77</v>
      </c>
      <c r="E1804" s="2">
        <v>769</v>
      </c>
      <c r="F1804" s="1">
        <v>477142.86</v>
      </c>
      <c r="G1804" s="1">
        <v>608181.07999999996</v>
      </c>
      <c r="H1804" s="1">
        <v>221598.58420000001</v>
      </c>
      <c r="I1804" s="1">
        <v>-41204.39</v>
      </c>
      <c r="J1804" s="1">
        <v>-93238.080000000002</v>
      </c>
      <c r="K1804" s="2">
        <v>756</v>
      </c>
      <c r="L1804" s="1">
        <v>409552.46</v>
      </c>
      <c r="M1804" s="1">
        <v>522115.97</v>
      </c>
      <c r="N1804" s="1">
        <v>205221.2874</v>
      </c>
      <c r="O1804" s="1">
        <v>-50198.879999999997</v>
      </c>
      <c r="P1804" s="1">
        <v>-95321.52</v>
      </c>
      <c r="Q1804" s="2">
        <f>-+Table1[[#This Row],[Current Record Count]]+Table1[[#This Row],[Adj Record Count]]</f>
        <v>-13</v>
      </c>
      <c r="R1804" s="1">
        <f>+-Table1[[#This Row],[Current Total ADJUSTMENT_AMOUNT]]+Table1[[#This Row],[Adj Total ADJUSTMENT_AMOUNT]]</f>
        <v>-67590.399999999965</v>
      </c>
      <c r="S1804" s="1">
        <f>-Table1[[#This Row],[Current Total CHARGE_AMOUNT]]+Table1[[#This Row],[Adj Total CHARGE_AMOUNT]]</f>
        <v>-86065.109999999986</v>
      </c>
      <c r="T1804" s="1">
        <f>+Table1[[#This Row],[Adj Total TOTAL_COST]]-Table1[[#This Row],[Current Total TOTAL_COST]]</f>
        <v>-16377.296800000011</v>
      </c>
      <c r="U1804" s="1">
        <f>+Table1[[#This Row],[Adj Total CONTRIBUTION_MARGIN]]-Table1[[#This Row],[Current Total CONTRIBUTION_MARGIN]]</f>
        <v>-8994.489999999998</v>
      </c>
      <c r="V1804" s="1">
        <f>+Table1[[#This Row],[Adj Total OPERATING_MARGIN]]-Table1[[#This Row],[Current Total OPERATING_MARGIN]]</f>
        <v>-2083.4400000000023</v>
      </c>
    </row>
    <row r="1805" spans="1:22" x14ac:dyDescent="0.3">
      <c r="A1805" t="s">
        <v>22</v>
      </c>
      <c r="B1805">
        <v>2023</v>
      </c>
      <c r="C1805" t="s">
        <v>67</v>
      </c>
      <c r="D1805" t="s">
        <v>67</v>
      </c>
      <c r="E1805" s="2">
        <v>667</v>
      </c>
      <c r="F1805" s="1">
        <v>276597.25</v>
      </c>
      <c r="G1805" s="1">
        <v>366121.73</v>
      </c>
      <c r="H1805" s="1">
        <v>239953.87289999999</v>
      </c>
      <c r="I1805" s="1">
        <v>54451.78</v>
      </c>
      <c r="J1805" s="1">
        <v>-44872.09</v>
      </c>
      <c r="K1805" s="2">
        <v>657</v>
      </c>
      <c r="L1805" s="1">
        <v>252683.46</v>
      </c>
      <c r="M1805" s="1">
        <v>337508.75</v>
      </c>
      <c r="N1805" s="1">
        <v>234731.04370000001</v>
      </c>
      <c r="O1805" s="1">
        <v>50211.05</v>
      </c>
      <c r="P1805" s="1">
        <v>-46952.51</v>
      </c>
      <c r="Q1805" s="2">
        <f>-+Table1[[#This Row],[Current Record Count]]+Table1[[#This Row],[Adj Record Count]]</f>
        <v>-10</v>
      </c>
      <c r="R1805" s="1">
        <f>+-Table1[[#This Row],[Current Total ADJUSTMENT_AMOUNT]]+Table1[[#This Row],[Adj Total ADJUSTMENT_AMOUNT]]</f>
        <v>-23913.790000000008</v>
      </c>
      <c r="S1805" s="1">
        <f>-Table1[[#This Row],[Current Total CHARGE_AMOUNT]]+Table1[[#This Row],[Adj Total CHARGE_AMOUNT]]</f>
        <v>-28612.979999999981</v>
      </c>
      <c r="T1805" s="1">
        <f>+Table1[[#This Row],[Adj Total TOTAL_COST]]-Table1[[#This Row],[Current Total TOTAL_COST]]</f>
        <v>-5222.8291999999783</v>
      </c>
      <c r="U1805" s="1">
        <f>+Table1[[#This Row],[Adj Total CONTRIBUTION_MARGIN]]-Table1[[#This Row],[Current Total CONTRIBUTION_MARGIN]]</f>
        <v>-4240.7299999999959</v>
      </c>
      <c r="V1805" s="1">
        <f>+Table1[[#This Row],[Adj Total OPERATING_MARGIN]]-Table1[[#This Row],[Current Total OPERATING_MARGIN]]</f>
        <v>-2080.4200000000055</v>
      </c>
    </row>
    <row r="1806" spans="1:22" x14ac:dyDescent="0.3">
      <c r="A1806" t="s">
        <v>82</v>
      </c>
      <c r="B1806">
        <v>2025</v>
      </c>
      <c r="C1806" t="s">
        <v>17</v>
      </c>
      <c r="D1806" t="s">
        <v>85</v>
      </c>
      <c r="E1806" s="2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2">
        <v>1</v>
      </c>
      <c r="L1806" s="1">
        <v>12543.56</v>
      </c>
      <c r="M1806" s="1">
        <v>12920.32</v>
      </c>
      <c r="N1806" s="1">
        <v>2453.2665999999999</v>
      </c>
      <c r="O1806" s="1">
        <v>-1530.95</v>
      </c>
      <c r="P1806" s="1">
        <v>-2076.5100000000002</v>
      </c>
      <c r="Q1806" s="2">
        <f>-+Table1[[#This Row],[Current Record Count]]+Table1[[#This Row],[Adj Record Count]]</f>
        <v>1</v>
      </c>
      <c r="R1806" s="1">
        <f>+-Table1[[#This Row],[Current Total ADJUSTMENT_AMOUNT]]+Table1[[#This Row],[Adj Total ADJUSTMENT_AMOUNT]]</f>
        <v>12543.56</v>
      </c>
      <c r="S1806" s="1">
        <f>-Table1[[#This Row],[Current Total CHARGE_AMOUNT]]+Table1[[#This Row],[Adj Total CHARGE_AMOUNT]]</f>
        <v>12920.32</v>
      </c>
      <c r="T1806" s="1">
        <f>+Table1[[#This Row],[Adj Total TOTAL_COST]]-Table1[[#This Row],[Current Total TOTAL_COST]]</f>
        <v>2453.2665999999999</v>
      </c>
      <c r="U1806" s="1">
        <f>+Table1[[#This Row],[Adj Total CONTRIBUTION_MARGIN]]-Table1[[#This Row],[Current Total CONTRIBUTION_MARGIN]]</f>
        <v>-1530.95</v>
      </c>
      <c r="V1806" s="1">
        <f>+Table1[[#This Row],[Adj Total OPERATING_MARGIN]]-Table1[[#This Row],[Current Total OPERATING_MARGIN]]</f>
        <v>-2076.5100000000002</v>
      </c>
    </row>
    <row r="1807" spans="1:22" x14ac:dyDescent="0.3">
      <c r="A1807" t="s">
        <v>81</v>
      </c>
      <c r="B1807">
        <v>2022</v>
      </c>
      <c r="C1807" t="s">
        <v>17</v>
      </c>
      <c r="D1807" t="s">
        <v>45</v>
      </c>
      <c r="E1807" s="2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2">
        <v>1</v>
      </c>
      <c r="L1807" s="1">
        <v>4291.9399999999996</v>
      </c>
      <c r="M1807" s="1">
        <v>4475.74</v>
      </c>
      <c r="N1807" s="1">
        <v>2248.9548</v>
      </c>
      <c r="O1807" s="1">
        <v>-1956.59</v>
      </c>
      <c r="P1807" s="1">
        <v>-2065.15</v>
      </c>
      <c r="Q1807" s="2">
        <f>-+Table1[[#This Row],[Current Record Count]]+Table1[[#This Row],[Adj Record Count]]</f>
        <v>1</v>
      </c>
      <c r="R1807" s="1">
        <f>+-Table1[[#This Row],[Current Total ADJUSTMENT_AMOUNT]]+Table1[[#This Row],[Adj Total ADJUSTMENT_AMOUNT]]</f>
        <v>4291.9399999999996</v>
      </c>
      <c r="S1807" s="1">
        <f>-Table1[[#This Row],[Current Total CHARGE_AMOUNT]]+Table1[[#This Row],[Adj Total CHARGE_AMOUNT]]</f>
        <v>4475.74</v>
      </c>
      <c r="T1807" s="1">
        <f>+Table1[[#This Row],[Adj Total TOTAL_COST]]-Table1[[#This Row],[Current Total TOTAL_COST]]</f>
        <v>2248.9548</v>
      </c>
      <c r="U1807" s="1">
        <f>+Table1[[#This Row],[Adj Total CONTRIBUTION_MARGIN]]-Table1[[#This Row],[Current Total CONTRIBUTION_MARGIN]]</f>
        <v>-1956.59</v>
      </c>
      <c r="V1807" s="1">
        <f>+Table1[[#This Row],[Adj Total OPERATING_MARGIN]]-Table1[[#This Row],[Current Total OPERATING_MARGIN]]</f>
        <v>-2065.15</v>
      </c>
    </row>
    <row r="1808" spans="1:22" x14ac:dyDescent="0.3">
      <c r="A1808" t="s">
        <v>25</v>
      </c>
      <c r="B1808">
        <v>2023</v>
      </c>
      <c r="C1808" t="s">
        <v>29</v>
      </c>
      <c r="D1808" t="s">
        <v>36</v>
      </c>
      <c r="E1808" s="2">
        <v>292</v>
      </c>
      <c r="F1808" s="1">
        <v>932349.01</v>
      </c>
      <c r="G1808" s="1">
        <v>1140780.05</v>
      </c>
      <c r="H1808" s="1">
        <v>76682.084199999998</v>
      </c>
      <c r="I1808" s="1">
        <v>171660.31</v>
      </c>
      <c r="J1808" s="1">
        <v>147269.54999999999</v>
      </c>
      <c r="K1808" s="2">
        <v>472</v>
      </c>
      <c r="L1808" s="1">
        <v>1675107.06</v>
      </c>
      <c r="M1808" s="1">
        <v>2069214.27</v>
      </c>
      <c r="N1808" s="1">
        <v>305588.5503</v>
      </c>
      <c r="O1808" s="1">
        <v>244212.41</v>
      </c>
      <c r="P1808" s="1">
        <v>145206</v>
      </c>
      <c r="Q1808" s="2">
        <f>-+Table1[[#This Row],[Current Record Count]]+Table1[[#This Row],[Adj Record Count]]</f>
        <v>180</v>
      </c>
      <c r="R1808" s="1">
        <f>+-Table1[[#This Row],[Current Total ADJUSTMENT_AMOUNT]]+Table1[[#This Row],[Adj Total ADJUSTMENT_AMOUNT]]</f>
        <v>742758.05</v>
      </c>
      <c r="S1808" s="1">
        <f>-Table1[[#This Row],[Current Total CHARGE_AMOUNT]]+Table1[[#This Row],[Adj Total CHARGE_AMOUNT]]</f>
        <v>928434.22</v>
      </c>
      <c r="T1808" s="1">
        <f>+Table1[[#This Row],[Adj Total TOTAL_COST]]-Table1[[#This Row],[Current Total TOTAL_COST]]</f>
        <v>228906.46610000002</v>
      </c>
      <c r="U1808" s="1">
        <f>+Table1[[#This Row],[Adj Total CONTRIBUTION_MARGIN]]-Table1[[#This Row],[Current Total CONTRIBUTION_MARGIN]]</f>
        <v>72552.100000000006</v>
      </c>
      <c r="V1808" s="1">
        <f>+Table1[[#This Row],[Adj Total OPERATING_MARGIN]]-Table1[[#This Row],[Current Total OPERATING_MARGIN]]</f>
        <v>-2063.5499999999884</v>
      </c>
    </row>
    <row r="1809" spans="1:22" x14ac:dyDescent="0.3">
      <c r="A1809" t="s">
        <v>78</v>
      </c>
      <c r="B1809">
        <v>2021</v>
      </c>
      <c r="C1809" t="s">
        <v>29</v>
      </c>
      <c r="D1809" t="s">
        <v>32</v>
      </c>
      <c r="E1809" s="2">
        <v>391</v>
      </c>
      <c r="F1809" s="1">
        <v>206620.58</v>
      </c>
      <c r="G1809" s="1">
        <v>282698.76</v>
      </c>
      <c r="H1809" s="1">
        <v>58308.084900000002</v>
      </c>
      <c r="I1809" s="1">
        <v>77971.58</v>
      </c>
      <c r="J1809" s="1">
        <v>54753.96</v>
      </c>
      <c r="K1809" s="2">
        <v>388</v>
      </c>
      <c r="L1809" s="1">
        <v>196236</v>
      </c>
      <c r="M1809" s="1">
        <v>269259.2</v>
      </c>
      <c r="N1809" s="1">
        <v>55855.896000000001</v>
      </c>
      <c r="O1809" s="1">
        <v>75047.990000000005</v>
      </c>
      <c r="P1809" s="1">
        <v>52691.03</v>
      </c>
      <c r="Q1809" s="2">
        <f>-+Table1[[#This Row],[Current Record Count]]+Table1[[#This Row],[Adj Record Count]]</f>
        <v>-3</v>
      </c>
      <c r="R1809" s="1">
        <f>+-Table1[[#This Row],[Current Total ADJUSTMENT_AMOUNT]]+Table1[[#This Row],[Adj Total ADJUSTMENT_AMOUNT]]</f>
        <v>-10384.579999999987</v>
      </c>
      <c r="S1809" s="1">
        <f>-Table1[[#This Row],[Current Total CHARGE_AMOUNT]]+Table1[[#This Row],[Adj Total CHARGE_AMOUNT]]</f>
        <v>-13439.559999999998</v>
      </c>
      <c r="T1809" s="1">
        <f>+Table1[[#This Row],[Adj Total TOTAL_COST]]-Table1[[#This Row],[Current Total TOTAL_COST]]</f>
        <v>-2452.188900000001</v>
      </c>
      <c r="U1809" s="1">
        <f>+Table1[[#This Row],[Adj Total CONTRIBUTION_MARGIN]]-Table1[[#This Row],[Current Total CONTRIBUTION_MARGIN]]</f>
        <v>-2923.5899999999965</v>
      </c>
      <c r="V1809" s="1">
        <f>+Table1[[#This Row],[Adj Total OPERATING_MARGIN]]-Table1[[#This Row],[Current Total OPERATING_MARGIN]]</f>
        <v>-2062.9300000000003</v>
      </c>
    </row>
    <row r="1810" spans="1:22" x14ac:dyDescent="0.3">
      <c r="A1810" t="s">
        <v>16</v>
      </c>
      <c r="B1810">
        <v>2025</v>
      </c>
      <c r="C1810" t="s">
        <v>20</v>
      </c>
      <c r="D1810" t="s">
        <v>99</v>
      </c>
      <c r="E1810" s="2">
        <v>49</v>
      </c>
      <c r="F1810" s="1">
        <v>26428.720000000001</v>
      </c>
      <c r="G1810" s="1">
        <v>35926.53</v>
      </c>
      <c r="H1810" s="1">
        <v>4071.7455</v>
      </c>
      <c r="I1810" s="1">
        <v>6749.36</v>
      </c>
      <c r="J1810" s="1">
        <v>5583.5</v>
      </c>
      <c r="K1810" s="2">
        <v>47</v>
      </c>
      <c r="L1810" s="1">
        <v>21138.03</v>
      </c>
      <c r="M1810" s="1">
        <v>27423.8</v>
      </c>
      <c r="N1810" s="1">
        <v>2914.7166999999999</v>
      </c>
      <c r="O1810" s="1">
        <v>4344.2700000000004</v>
      </c>
      <c r="P1810" s="1">
        <v>3528.49</v>
      </c>
      <c r="Q1810" s="2">
        <f>-+Table1[[#This Row],[Current Record Count]]+Table1[[#This Row],[Adj Record Count]]</f>
        <v>-2</v>
      </c>
      <c r="R1810" s="1">
        <f>+-Table1[[#This Row],[Current Total ADJUSTMENT_AMOUNT]]+Table1[[#This Row],[Adj Total ADJUSTMENT_AMOUNT]]</f>
        <v>-5290.6900000000023</v>
      </c>
      <c r="S1810" s="1">
        <f>-Table1[[#This Row],[Current Total CHARGE_AMOUNT]]+Table1[[#This Row],[Adj Total CHARGE_AMOUNT]]</f>
        <v>-8502.73</v>
      </c>
      <c r="T1810" s="1">
        <f>+Table1[[#This Row],[Adj Total TOTAL_COST]]-Table1[[#This Row],[Current Total TOTAL_COST]]</f>
        <v>-1157.0288</v>
      </c>
      <c r="U1810" s="1">
        <f>+Table1[[#This Row],[Adj Total CONTRIBUTION_MARGIN]]-Table1[[#This Row],[Current Total CONTRIBUTION_MARGIN]]</f>
        <v>-2405.0899999999992</v>
      </c>
      <c r="V1810" s="1">
        <f>+Table1[[#This Row],[Adj Total OPERATING_MARGIN]]-Table1[[#This Row],[Current Total OPERATING_MARGIN]]</f>
        <v>-2055.0100000000002</v>
      </c>
    </row>
    <row r="1811" spans="1:22" x14ac:dyDescent="0.3">
      <c r="A1811" t="s">
        <v>54</v>
      </c>
      <c r="B1811">
        <v>2025</v>
      </c>
      <c r="C1811" t="s">
        <v>17</v>
      </c>
      <c r="D1811" t="s">
        <v>66</v>
      </c>
      <c r="E1811" s="2">
        <v>1</v>
      </c>
      <c r="F1811" s="1">
        <v>5440.42</v>
      </c>
      <c r="G1811" s="1">
        <v>5440.42</v>
      </c>
      <c r="H1811" s="1">
        <v>347.3836</v>
      </c>
      <c r="I1811" s="1">
        <v>-258.81</v>
      </c>
      <c r="J1811" s="1">
        <v>-347.38</v>
      </c>
      <c r="K1811" s="2">
        <v>11</v>
      </c>
      <c r="L1811" s="1">
        <v>50756.31</v>
      </c>
      <c r="M1811" s="1">
        <v>60640.01</v>
      </c>
      <c r="N1811" s="1">
        <v>11014.743</v>
      </c>
      <c r="O1811" s="1">
        <v>1360.99</v>
      </c>
      <c r="P1811" s="1">
        <v>-2385.0500000000002</v>
      </c>
      <c r="Q1811" s="2">
        <f>-+Table1[[#This Row],[Current Record Count]]+Table1[[#This Row],[Adj Record Count]]</f>
        <v>10</v>
      </c>
      <c r="R1811" s="1">
        <f>+-Table1[[#This Row],[Current Total ADJUSTMENT_AMOUNT]]+Table1[[#This Row],[Adj Total ADJUSTMENT_AMOUNT]]</f>
        <v>45315.89</v>
      </c>
      <c r="S1811" s="1">
        <f>-Table1[[#This Row],[Current Total CHARGE_AMOUNT]]+Table1[[#This Row],[Adj Total CHARGE_AMOUNT]]</f>
        <v>55199.590000000004</v>
      </c>
      <c r="T1811" s="1">
        <f>+Table1[[#This Row],[Adj Total TOTAL_COST]]-Table1[[#This Row],[Current Total TOTAL_COST]]</f>
        <v>10667.359400000001</v>
      </c>
      <c r="U1811" s="1">
        <f>+Table1[[#This Row],[Adj Total CONTRIBUTION_MARGIN]]-Table1[[#This Row],[Current Total CONTRIBUTION_MARGIN]]</f>
        <v>1619.8</v>
      </c>
      <c r="V1811" s="1">
        <f>+Table1[[#This Row],[Adj Total OPERATING_MARGIN]]-Table1[[#This Row],[Current Total OPERATING_MARGIN]]</f>
        <v>-2037.67</v>
      </c>
    </row>
    <row r="1812" spans="1:22" x14ac:dyDescent="0.3">
      <c r="A1812" t="s">
        <v>74</v>
      </c>
      <c r="B1812">
        <v>2022</v>
      </c>
      <c r="C1812" t="s">
        <v>51</v>
      </c>
      <c r="D1812" t="s">
        <v>51</v>
      </c>
      <c r="E1812" s="2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2">
        <v>3627</v>
      </c>
      <c r="L1812" s="1">
        <v>515067.85</v>
      </c>
      <c r="M1812" s="1">
        <v>838674.51</v>
      </c>
      <c r="N1812" s="1">
        <v>470293.97399999999</v>
      </c>
      <c r="O1812" s="1">
        <v>136554.25</v>
      </c>
      <c r="P1812" s="1">
        <v>-2014.64</v>
      </c>
      <c r="Q1812" s="2">
        <f>-+Table1[[#This Row],[Current Record Count]]+Table1[[#This Row],[Adj Record Count]]</f>
        <v>3627</v>
      </c>
      <c r="R1812" s="1">
        <f>+-Table1[[#This Row],[Current Total ADJUSTMENT_AMOUNT]]+Table1[[#This Row],[Adj Total ADJUSTMENT_AMOUNT]]</f>
        <v>515067.85</v>
      </c>
      <c r="S1812" s="1">
        <f>-Table1[[#This Row],[Current Total CHARGE_AMOUNT]]+Table1[[#This Row],[Adj Total CHARGE_AMOUNT]]</f>
        <v>838674.51</v>
      </c>
      <c r="T1812" s="1">
        <f>+Table1[[#This Row],[Adj Total TOTAL_COST]]-Table1[[#This Row],[Current Total TOTAL_COST]]</f>
        <v>470293.97399999999</v>
      </c>
      <c r="U1812" s="1">
        <f>+Table1[[#This Row],[Adj Total CONTRIBUTION_MARGIN]]-Table1[[#This Row],[Current Total CONTRIBUTION_MARGIN]]</f>
        <v>136554.25</v>
      </c>
      <c r="V1812" s="1">
        <f>+Table1[[#This Row],[Adj Total OPERATING_MARGIN]]-Table1[[#This Row],[Current Total OPERATING_MARGIN]]</f>
        <v>-2014.64</v>
      </c>
    </row>
    <row r="1813" spans="1:22" x14ac:dyDescent="0.3">
      <c r="A1813" t="s">
        <v>44</v>
      </c>
      <c r="B1813">
        <v>2021</v>
      </c>
      <c r="C1813" t="s">
        <v>23</v>
      </c>
      <c r="D1813" t="s">
        <v>94</v>
      </c>
      <c r="E1813" s="2">
        <v>52</v>
      </c>
      <c r="F1813" s="1">
        <v>35382.1</v>
      </c>
      <c r="G1813" s="1">
        <v>49007.97</v>
      </c>
      <c r="H1813" s="1">
        <v>14128.9287</v>
      </c>
      <c r="I1813" s="1">
        <v>13165.31</v>
      </c>
      <c r="J1813" s="1">
        <v>8966.36</v>
      </c>
      <c r="K1813" s="2">
        <v>51</v>
      </c>
      <c r="L1813" s="1">
        <v>24797.03</v>
      </c>
      <c r="M1813" s="1">
        <v>38272.9</v>
      </c>
      <c r="N1813" s="1">
        <v>10708.492700000001</v>
      </c>
      <c r="O1813" s="1">
        <v>10034.09</v>
      </c>
      <c r="P1813" s="1">
        <v>6954.25</v>
      </c>
      <c r="Q1813" s="2">
        <f>-+Table1[[#This Row],[Current Record Count]]+Table1[[#This Row],[Adj Record Count]]</f>
        <v>-1</v>
      </c>
      <c r="R1813" s="1">
        <f>+-Table1[[#This Row],[Current Total ADJUSTMENT_AMOUNT]]+Table1[[#This Row],[Adj Total ADJUSTMENT_AMOUNT]]</f>
        <v>-10585.07</v>
      </c>
      <c r="S1813" s="1">
        <f>-Table1[[#This Row],[Current Total CHARGE_AMOUNT]]+Table1[[#This Row],[Adj Total CHARGE_AMOUNT]]</f>
        <v>-10735.07</v>
      </c>
      <c r="T1813" s="1">
        <f>+Table1[[#This Row],[Adj Total TOTAL_COST]]-Table1[[#This Row],[Current Total TOTAL_COST]]</f>
        <v>-3420.4359999999997</v>
      </c>
      <c r="U1813" s="1">
        <f>+Table1[[#This Row],[Adj Total CONTRIBUTION_MARGIN]]-Table1[[#This Row],[Current Total CONTRIBUTION_MARGIN]]</f>
        <v>-3131.2199999999993</v>
      </c>
      <c r="V1813" s="1">
        <f>+Table1[[#This Row],[Adj Total OPERATING_MARGIN]]-Table1[[#This Row],[Current Total OPERATING_MARGIN]]</f>
        <v>-2012.1100000000006</v>
      </c>
    </row>
    <row r="1814" spans="1:22" x14ac:dyDescent="0.3">
      <c r="A1814" t="s">
        <v>35</v>
      </c>
      <c r="B1814">
        <v>2021</v>
      </c>
      <c r="C1814" t="s">
        <v>67</v>
      </c>
      <c r="D1814" t="s">
        <v>67</v>
      </c>
      <c r="E1814" s="2">
        <v>20</v>
      </c>
      <c r="F1814" s="1">
        <v>37294.68</v>
      </c>
      <c r="G1814" s="1">
        <v>46863.88</v>
      </c>
      <c r="H1814" s="1">
        <v>11466.8974</v>
      </c>
      <c r="I1814" s="1">
        <v>7045.28</v>
      </c>
      <c r="J1814" s="1">
        <v>2855.84</v>
      </c>
      <c r="K1814" s="2">
        <v>12</v>
      </c>
      <c r="L1814" s="1">
        <v>5032.66</v>
      </c>
      <c r="M1814" s="1">
        <v>6699</v>
      </c>
      <c r="N1814" s="1">
        <v>1168.5092</v>
      </c>
      <c r="O1814" s="1">
        <v>1246.92</v>
      </c>
      <c r="P1814" s="1">
        <v>846.83</v>
      </c>
      <c r="Q1814" s="2">
        <f>-+Table1[[#This Row],[Current Record Count]]+Table1[[#This Row],[Adj Record Count]]</f>
        <v>-8</v>
      </c>
      <c r="R1814" s="1">
        <f>+-Table1[[#This Row],[Current Total ADJUSTMENT_AMOUNT]]+Table1[[#This Row],[Adj Total ADJUSTMENT_AMOUNT]]</f>
        <v>-32262.02</v>
      </c>
      <c r="S1814" s="1">
        <f>-Table1[[#This Row],[Current Total CHARGE_AMOUNT]]+Table1[[#This Row],[Adj Total CHARGE_AMOUNT]]</f>
        <v>-40164.879999999997</v>
      </c>
      <c r="T1814" s="1">
        <f>+Table1[[#This Row],[Adj Total TOTAL_COST]]-Table1[[#This Row],[Current Total TOTAL_COST]]</f>
        <v>-10298.388199999999</v>
      </c>
      <c r="U1814" s="1">
        <f>+Table1[[#This Row],[Adj Total CONTRIBUTION_MARGIN]]-Table1[[#This Row],[Current Total CONTRIBUTION_MARGIN]]</f>
        <v>-5798.36</v>
      </c>
      <c r="V1814" s="1">
        <f>+Table1[[#This Row],[Adj Total OPERATING_MARGIN]]-Table1[[#This Row],[Current Total OPERATING_MARGIN]]</f>
        <v>-2009.0100000000002</v>
      </c>
    </row>
    <row r="1815" spans="1:22" x14ac:dyDescent="0.3">
      <c r="A1815" t="s">
        <v>54</v>
      </c>
      <c r="B1815">
        <v>2025</v>
      </c>
      <c r="C1815" t="s">
        <v>17</v>
      </c>
      <c r="D1815" t="s">
        <v>107</v>
      </c>
      <c r="E1815" s="2">
        <v>1</v>
      </c>
      <c r="F1815" s="1">
        <v>86.3</v>
      </c>
      <c r="G1815" s="1">
        <v>247</v>
      </c>
      <c r="H1815" s="1">
        <v>246.0309</v>
      </c>
      <c r="I1815" s="1">
        <v>-0.51</v>
      </c>
      <c r="J1815" s="1">
        <v>-85.01</v>
      </c>
      <c r="K1815" s="2">
        <v>5</v>
      </c>
      <c r="L1815" s="1">
        <v>6798.27</v>
      </c>
      <c r="M1815" s="1">
        <v>8794.5400000000009</v>
      </c>
      <c r="N1815" s="1">
        <v>3106.3150999999998</v>
      </c>
      <c r="O1815" s="1">
        <v>-988.86</v>
      </c>
      <c r="P1815" s="1">
        <v>-2085.2800000000002</v>
      </c>
      <c r="Q1815" s="2">
        <f>-+Table1[[#This Row],[Current Record Count]]+Table1[[#This Row],[Adj Record Count]]</f>
        <v>4</v>
      </c>
      <c r="R1815" s="1">
        <f>+-Table1[[#This Row],[Current Total ADJUSTMENT_AMOUNT]]+Table1[[#This Row],[Adj Total ADJUSTMENT_AMOUNT]]</f>
        <v>6711.97</v>
      </c>
      <c r="S1815" s="1">
        <f>-Table1[[#This Row],[Current Total CHARGE_AMOUNT]]+Table1[[#This Row],[Adj Total CHARGE_AMOUNT]]</f>
        <v>8547.5400000000009</v>
      </c>
      <c r="T1815" s="1">
        <f>+Table1[[#This Row],[Adj Total TOTAL_COST]]-Table1[[#This Row],[Current Total TOTAL_COST]]</f>
        <v>2860.2841999999996</v>
      </c>
      <c r="U1815" s="1">
        <f>+Table1[[#This Row],[Adj Total CONTRIBUTION_MARGIN]]-Table1[[#This Row],[Current Total CONTRIBUTION_MARGIN]]</f>
        <v>-988.35</v>
      </c>
      <c r="V1815" s="1">
        <f>+Table1[[#This Row],[Adj Total OPERATING_MARGIN]]-Table1[[#This Row],[Current Total OPERATING_MARGIN]]</f>
        <v>-2000.2700000000002</v>
      </c>
    </row>
    <row r="1816" spans="1:22" x14ac:dyDescent="0.3">
      <c r="A1816" t="s">
        <v>54</v>
      </c>
      <c r="B1816">
        <v>2022</v>
      </c>
      <c r="C1816" t="s">
        <v>17</v>
      </c>
      <c r="D1816" t="s">
        <v>107</v>
      </c>
      <c r="E1816" s="2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2">
        <v>8</v>
      </c>
      <c r="L1816" s="1">
        <v>13414</v>
      </c>
      <c r="M1816" s="1">
        <v>16673.599999999999</v>
      </c>
      <c r="N1816" s="1">
        <v>5284.4227000000001</v>
      </c>
      <c r="O1816" s="1">
        <v>-476.53</v>
      </c>
      <c r="P1816" s="1">
        <v>-1992.45</v>
      </c>
      <c r="Q1816" s="2">
        <f>-+Table1[[#This Row],[Current Record Count]]+Table1[[#This Row],[Adj Record Count]]</f>
        <v>8</v>
      </c>
      <c r="R1816" s="1">
        <f>+-Table1[[#This Row],[Current Total ADJUSTMENT_AMOUNT]]+Table1[[#This Row],[Adj Total ADJUSTMENT_AMOUNT]]</f>
        <v>13414</v>
      </c>
      <c r="S1816" s="1">
        <f>-Table1[[#This Row],[Current Total CHARGE_AMOUNT]]+Table1[[#This Row],[Adj Total CHARGE_AMOUNT]]</f>
        <v>16673.599999999999</v>
      </c>
      <c r="T1816" s="1">
        <f>+Table1[[#This Row],[Adj Total TOTAL_COST]]-Table1[[#This Row],[Current Total TOTAL_COST]]</f>
        <v>5284.4227000000001</v>
      </c>
      <c r="U1816" s="1">
        <f>+Table1[[#This Row],[Adj Total CONTRIBUTION_MARGIN]]-Table1[[#This Row],[Current Total CONTRIBUTION_MARGIN]]</f>
        <v>-476.53</v>
      </c>
      <c r="V1816" s="1">
        <f>+Table1[[#This Row],[Adj Total OPERATING_MARGIN]]-Table1[[#This Row],[Current Total OPERATING_MARGIN]]</f>
        <v>-1992.45</v>
      </c>
    </row>
    <row r="1817" spans="1:22" x14ac:dyDescent="0.3">
      <c r="A1817" t="s">
        <v>27</v>
      </c>
      <c r="B1817">
        <v>2020</v>
      </c>
      <c r="C1817" t="s">
        <v>46</v>
      </c>
      <c r="D1817" t="s">
        <v>46</v>
      </c>
      <c r="E1817" s="2">
        <v>1</v>
      </c>
      <c r="F1817" s="1">
        <v>9978.94</v>
      </c>
      <c r="G1817" s="1">
        <v>11450</v>
      </c>
      <c r="H1817" s="1">
        <v>956.09289999999999</v>
      </c>
      <c r="I1817" s="1">
        <v>794.43</v>
      </c>
      <c r="J1817" s="1">
        <v>514.97</v>
      </c>
      <c r="K1817" s="2">
        <v>4</v>
      </c>
      <c r="L1817" s="1">
        <v>27649.41</v>
      </c>
      <c r="M1817" s="1">
        <v>31071.11</v>
      </c>
      <c r="N1817" s="1">
        <v>4860.3861999999999</v>
      </c>
      <c r="O1817" s="1">
        <v>-4.6399999999999997</v>
      </c>
      <c r="P1817" s="1">
        <v>-1474.15</v>
      </c>
      <c r="Q1817" s="2">
        <f>-+Table1[[#This Row],[Current Record Count]]+Table1[[#This Row],[Adj Record Count]]</f>
        <v>3</v>
      </c>
      <c r="R1817" s="1">
        <f>+-Table1[[#This Row],[Current Total ADJUSTMENT_AMOUNT]]+Table1[[#This Row],[Adj Total ADJUSTMENT_AMOUNT]]</f>
        <v>17670.47</v>
      </c>
      <c r="S1817" s="1">
        <f>-Table1[[#This Row],[Current Total CHARGE_AMOUNT]]+Table1[[#This Row],[Adj Total CHARGE_AMOUNT]]</f>
        <v>19621.11</v>
      </c>
      <c r="T1817" s="1">
        <f>+Table1[[#This Row],[Adj Total TOTAL_COST]]-Table1[[#This Row],[Current Total TOTAL_COST]]</f>
        <v>3904.2932999999998</v>
      </c>
      <c r="U1817" s="1">
        <f>+Table1[[#This Row],[Adj Total CONTRIBUTION_MARGIN]]-Table1[[#This Row],[Current Total CONTRIBUTION_MARGIN]]</f>
        <v>-799.06999999999994</v>
      </c>
      <c r="V1817" s="1">
        <f>+Table1[[#This Row],[Adj Total OPERATING_MARGIN]]-Table1[[#This Row],[Current Total OPERATING_MARGIN]]</f>
        <v>-1989.1200000000001</v>
      </c>
    </row>
    <row r="1818" spans="1:22" x14ac:dyDescent="0.3">
      <c r="A1818" t="s">
        <v>39</v>
      </c>
      <c r="B1818">
        <v>2021</v>
      </c>
      <c r="C1818" t="s">
        <v>23</v>
      </c>
      <c r="D1818" t="s">
        <v>83</v>
      </c>
      <c r="E1818" s="2">
        <v>1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2">
        <v>35</v>
      </c>
      <c r="L1818" s="1">
        <v>256275.77</v>
      </c>
      <c r="M1818" s="1">
        <v>339108.96</v>
      </c>
      <c r="N1818" s="1">
        <v>107967.18769999999</v>
      </c>
      <c r="O1818" s="1">
        <v>36086.639999999999</v>
      </c>
      <c r="P1818" s="1">
        <v>-1977.74</v>
      </c>
      <c r="Q1818" s="2">
        <f>-+Table1[[#This Row],[Current Record Count]]+Table1[[#This Row],[Adj Record Count]]</f>
        <v>34</v>
      </c>
      <c r="R1818" s="1">
        <f>+-Table1[[#This Row],[Current Total ADJUSTMENT_AMOUNT]]+Table1[[#This Row],[Adj Total ADJUSTMENT_AMOUNT]]</f>
        <v>256275.77</v>
      </c>
      <c r="S1818" s="1">
        <f>-Table1[[#This Row],[Current Total CHARGE_AMOUNT]]+Table1[[#This Row],[Adj Total CHARGE_AMOUNT]]</f>
        <v>339108.96</v>
      </c>
      <c r="T1818" s="1">
        <f>+Table1[[#This Row],[Adj Total TOTAL_COST]]-Table1[[#This Row],[Current Total TOTAL_COST]]</f>
        <v>107967.18769999999</v>
      </c>
      <c r="U1818" s="1">
        <f>+Table1[[#This Row],[Adj Total CONTRIBUTION_MARGIN]]-Table1[[#This Row],[Current Total CONTRIBUTION_MARGIN]]</f>
        <v>36086.639999999999</v>
      </c>
      <c r="V1818" s="1">
        <f>+Table1[[#This Row],[Adj Total OPERATING_MARGIN]]-Table1[[#This Row],[Current Total OPERATING_MARGIN]]</f>
        <v>-1977.74</v>
      </c>
    </row>
    <row r="1819" spans="1:22" x14ac:dyDescent="0.3">
      <c r="A1819" t="s">
        <v>54</v>
      </c>
      <c r="B1819">
        <v>2022</v>
      </c>
      <c r="C1819" t="s">
        <v>17</v>
      </c>
      <c r="D1819" t="s">
        <v>69</v>
      </c>
      <c r="E1819" s="2">
        <v>1</v>
      </c>
      <c r="F1819" s="1">
        <v>5326.41</v>
      </c>
      <c r="G1819" s="1">
        <v>5486.25</v>
      </c>
      <c r="H1819" s="1">
        <v>383.9914</v>
      </c>
      <c r="I1819" s="1">
        <v>-71.63</v>
      </c>
      <c r="J1819" s="1">
        <v>-152.25</v>
      </c>
      <c r="K1819" s="2">
        <v>32</v>
      </c>
      <c r="L1819" s="1">
        <v>150669.17000000001</v>
      </c>
      <c r="M1819" s="1">
        <v>183565.32</v>
      </c>
      <c r="N1819" s="1">
        <v>40225.7143</v>
      </c>
      <c r="O1819" s="1">
        <v>6862.94</v>
      </c>
      <c r="P1819" s="1">
        <v>-2117.5</v>
      </c>
      <c r="Q1819" s="2">
        <f>-+Table1[[#This Row],[Current Record Count]]+Table1[[#This Row],[Adj Record Count]]</f>
        <v>31</v>
      </c>
      <c r="R1819" s="1">
        <f>+-Table1[[#This Row],[Current Total ADJUSTMENT_AMOUNT]]+Table1[[#This Row],[Adj Total ADJUSTMENT_AMOUNT]]</f>
        <v>145342.76</v>
      </c>
      <c r="S1819" s="1">
        <f>-Table1[[#This Row],[Current Total CHARGE_AMOUNT]]+Table1[[#This Row],[Adj Total CHARGE_AMOUNT]]</f>
        <v>178079.07</v>
      </c>
      <c r="T1819" s="1">
        <f>+Table1[[#This Row],[Adj Total TOTAL_COST]]-Table1[[#This Row],[Current Total TOTAL_COST]]</f>
        <v>39841.722900000001</v>
      </c>
      <c r="U1819" s="1">
        <f>+Table1[[#This Row],[Adj Total CONTRIBUTION_MARGIN]]-Table1[[#This Row],[Current Total CONTRIBUTION_MARGIN]]</f>
        <v>6934.57</v>
      </c>
      <c r="V1819" s="1">
        <f>+Table1[[#This Row],[Adj Total OPERATING_MARGIN]]-Table1[[#This Row],[Current Total OPERATING_MARGIN]]</f>
        <v>-1965.25</v>
      </c>
    </row>
    <row r="1820" spans="1:22" x14ac:dyDescent="0.3">
      <c r="A1820" t="s">
        <v>78</v>
      </c>
      <c r="B1820">
        <v>2022</v>
      </c>
      <c r="C1820" t="s">
        <v>17</v>
      </c>
      <c r="D1820" t="s">
        <v>59</v>
      </c>
      <c r="E1820" s="2">
        <v>10</v>
      </c>
      <c r="F1820" s="1">
        <v>62582.61</v>
      </c>
      <c r="G1820" s="1">
        <v>79815.740000000005</v>
      </c>
      <c r="H1820" s="1">
        <v>18178.428800000002</v>
      </c>
      <c r="I1820" s="1">
        <v>5607.64</v>
      </c>
      <c r="J1820" s="1">
        <v>527.83000000000004</v>
      </c>
      <c r="K1820" s="2">
        <v>6</v>
      </c>
      <c r="L1820" s="1">
        <v>18449.810000000001</v>
      </c>
      <c r="M1820" s="1">
        <v>20738</v>
      </c>
      <c r="N1820" s="1">
        <v>3998.0808000000002</v>
      </c>
      <c r="O1820" s="1">
        <v>-824.74</v>
      </c>
      <c r="P1820" s="1">
        <v>-1425.98</v>
      </c>
      <c r="Q1820" s="2">
        <f>-+Table1[[#This Row],[Current Record Count]]+Table1[[#This Row],[Adj Record Count]]</f>
        <v>-4</v>
      </c>
      <c r="R1820" s="1">
        <f>+-Table1[[#This Row],[Current Total ADJUSTMENT_AMOUNT]]+Table1[[#This Row],[Adj Total ADJUSTMENT_AMOUNT]]</f>
        <v>-44132.800000000003</v>
      </c>
      <c r="S1820" s="1">
        <f>-Table1[[#This Row],[Current Total CHARGE_AMOUNT]]+Table1[[#This Row],[Adj Total CHARGE_AMOUNT]]</f>
        <v>-59077.740000000005</v>
      </c>
      <c r="T1820" s="1">
        <f>+Table1[[#This Row],[Adj Total TOTAL_COST]]-Table1[[#This Row],[Current Total TOTAL_COST]]</f>
        <v>-14180.348000000002</v>
      </c>
      <c r="U1820" s="1">
        <f>+Table1[[#This Row],[Adj Total CONTRIBUTION_MARGIN]]-Table1[[#This Row],[Current Total CONTRIBUTION_MARGIN]]</f>
        <v>-6432.38</v>
      </c>
      <c r="V1820" s="1">
        <f>+Table1[[#This Row],[Adj Total OPERATING_MARGIN]]-Table1[[#This Row],[Current Total OPERATING_MARGIN]]</f>
        <v>-1953.81</v>
      </c>
    </row>
    <row r="1821" spans="1:22" x14ac:dyDescent="0.3">
      <c r="A1821" t="s">
        <v>44</v>
      </c>
      <c r="B1821">
        <v>2022</v>
      </c>
      <c r="C1821" t="s">
        <v>90</v>
      </c>
      <c r="D1821" t="s">
        <v>90</v>
      </c>
      <c r="E1821" s="2">
        <v>1</v>
      </c>
      <c r="F1821" s="1">
        <v>1467.19</v>
      </c>
      <c r="G1821" s="1">
        <v>4019.71</v>
      </c>
      <c r="H1821" s="1">
        <v>604.57889999999998</v>
      </c>
      <c r="I1821" s="1">
        <v>2054.44</v>
      </c>
      <c r="J1821" s="1">
        <v>1947.94</v>
      </c>
      <c r="K1821" s="2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2">
        <f>-+Table1[[#This Row],[Current Record Count]]+Table1[[#This Row],[Adj Record Count]]</f>
        <v>-1</v>
      </c>
      <c r="R1821" s="1">
        <f>+-Table1[[#This Row],[Current Total ADJUSTMENT_AMOUNT]]+Table1[[#This Row],[Adj Total ADJUSTMENT_AMOUNT]]</f>
        <v>-1467.19</v>
      </c>
      <c r="S1821" s="1">
        <f>-Table1[[#This Row],[Current Total CHARGE_AMOUNT]]+Table1[[#This Row],[Adj Total CHARGE_AMOUNT]]</f>
        <v>-4019.71</v>
      </c>
      <c r="T1821" s="1">
        <f>+Table1[[#This Row],[Adj Total TOTAL_COST]]-Table1[[#This Row],[Current Total TOTAL_COST]]</f>
        <v>-604.57889999999998</v>
      </c>
      <c r="U1821" s="1">
        <f>+Table1[[#This Row],[Adj Total CONTRIBUTION_MARGIN]]-Table1[[#This Row],[Current Total CONTRIBUTION_MARGIN]]</f>
        <v>-2054.44</v>
      </c>
      <c r="V1821" s="1">
        <f>+Table1[[#This Row],[Adj Total OPERATING_MARGIN]]-Table1[[#This Row],[Current Total OPERATING_MARGIN]]</f>
        <v>-1947.94</v>
      </c>
    </row>
    <row r="1822" spans="1:22" x14ac:dyDescent="0.3">
      <c r="A1822" t="s">
        <v>54</v>
      </c>
      <c r="B1822" t="s">
        <v>51</v>
      </c>
      <c r="C1822" t="s">
        <v>51</v>
      </c>
      <c r="D1822" t="s">
        <v>51</v>
      </c>
      <c r="E1822" s="2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2">
        <v>4</v>
      </c>
      <c r="L1822" s="1">
        <v>0</v>
      </c>
      <c r="M1822" s="1">
        <v>8137.6</v>
      </c>
      <c r="N1822" s="1">
        <v>1938.6838</v>
      </c>
      <c r="O1822" s="1">
        <v>-1188.21</v>
      </c>
      <c r="P1822" s="1">
        <v>-1938.68</v>
      </c>
      <c r="Q1822" s="2">
        <f>-+Table1[[#This Row],[Current Record Count]]+Table1[[#This Row],[Adj Record Count]]</f>
        <v>4</v>
      </c>
      <c r="R1822" s="1">
        <f>+-Table1[[#This Row],[Current Total ADJUSTMENT_AMOUNT]]+Table1[[#This Row],[Adj Total ADJUSTMENT_AMOUNT]]</f>
        <v>0</v>
      </c>
      <c r="S1822" s="1">
        <f>-Table1[[#This Row],[Current Total CHARGE_AMOUNT]]+Table1[[#This Row],[Adj Total CHARGE_AMOUNT]]</f>
        <v>8137.6</v>
      </c>
      <c r="T1822" s="1">
        <f>+Table1[[#This Row],[Adj Total TOTAL_COST]]-Table1[[#This Row],[Current Total TOTAL_COST]]</f>
        <v>1938.6838</v>
      </c>
      <c r="U1822" s="1">
        <f>+Table1[[#This Row],[Adj Total CONTRIBUTION_MARGIN]]-Table1[[#This Row],[Current Total CONTRIBUTION_MARGIN]]</f>
        <v>-1188.21</v>
      </c>
      <c r="V1822" s="1">
        <f>+Table1[[#This Row],[Adj Total OPERATING_MARGIN]]-Table1[[#This Row],[Current Total OPERATING_MARGIN]]</f>
        <v>-1938.68</v>
      </c>
    </row>
    <row r="1823" spans="1:22" x14ac:dyDescent="0.3">
      <c r="A1823" t="s">
        <v>54</v>
      </c>
      <c r="B1823">
        <v>2023</v>
      </c>
      <c r="C1823" t="s">
        <v>17</v>
      </c>
      <c r="D1823" t="s">
        <v>66</v>
      </c>
      <c r="E1823" s="2">
        <v>2</v>
      </c>
      <c r="F1823" s="1">
        <v>7099.18</v>
      </c>
      <c r="G1823" s="1">
        <v>10540.25</v>
      </c>
      <c r="H1823" s="1">
        <v>1068.5962999999999</v>
      </c>
      <c r="I1823" s="1">
        <v>3732.69</v>
      </c>
      <c r="J1823" s="1">
        <v>3380.12</v>
      </c>
      <c r="K1823" s="2">
        <v>13</v>
      </c>
      <c r="L1823" s="1">
        <v>31253.23</v>
      </c>
      <c r="M1823" s="1">
        <v>38347.01</v>
      </c>
      <c r="N1823" s="1">
        <v>7437.6082999999999</v>
      </c>
      <c r="O1823" s="1">
        <v>4052.01</v>
      </c>
      <c r="P1823" s="1">
        <v>1451.14</v>
      </c>
      <c r="Q1823" s="2">
        <f>-+Table1[[#This Row],[Current Record Count]]+Table1[[#This Row],[Adj Record Count]]</f>
        <v>11</v>
      </c>
      <c r="R1823" s="1">
        <f>+-Table1[[#This Row],[Current Total ADJUSTMENT_AMOUNT]]+Table1[[#This Row],[Adj Total ADJUSTMENT_AMOUNT]]</f>
        <v>24154.05</v>
      </c>
      <c r="S1823" s="1">
        <f>-Table1[[#This Row],[Current Total CHARGE_AMOUNT]]+Table1[[#This Row],[Adj Total CHARGE_AMOUNT]]</f>
        <v>27806.760000000002</v>
      </c>
      <c r="T1823" s="1">
        <f>+Table1[[#This Row],[Adj Total TOTAL_COST]]-Table1[[#This Row],[Current Total TOTAL_COST]]</f>
        <v>6369.0119999999997</v>
      </c>
      <c r="U1823" s="1">
        <f>+Table1[[#This Row],[Adj Total CONTRIBUTION_MARGIN]]-Table1[[#This Row],[Current Total CONTRIBUTION_MARGIN]]</f>
        <v>319.32000000000016</v>
      </c>
      <c r="V1823" s="1">
        <f>+Table1[[#This Row],[Adj Total OPERATING_MARGIN]]-Table1[[#This Row],[Current Total OPERATING_MARGIN]]</f>
        <v>-1928.9799999999998</v>
      </c>
    </row>
    <row r="1824" spans="1:22" x14ac:dyDescent="0.3">
      <c r="A1824" t="s">
        <v>33</v>
      </c>
      <c r="B1824">
        <v>2025</v>
      </c>
      <c r="C1824" t="s">
        <v>53</v>
      </c>
      <c r="D1824" t="s">
        <v>53</v>
      </c>
      <c r="E1824" s="2">
        <v>2</v>
      </c>
      <c r="F1824" s="1">
        <v>15243.4</v>
      </c>
      <c r="G1824" s="1">
        <v>19070.73</v>
      </c>
      <c r="H1824" s="1">
        <v>1323.9833000000001</v>
      </c>
      <c r="I1824" s="1">
        <v>2320.52</v>
      </c>
      <c r="J1824" s="1">
        <v>1927.6</v>
      </c>
      <c r="K1824" s="2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2">
        <f>-+Table1[[#This Row],[Current Record Count]]+Table1[[#This Row],[Adj Record Count]]</f>
        <v>-2</v>
      </c>
      <c r="R1824" s="1">
        <f>+-Table1[[#This Row],[Current Total ADJUSTMENT_AMOUNT]]+Table1[[#This Row],[Adj Total ADJUSTMENT_AMOUNT]]</f>
        <v>-15243.4</v>
      </c>
      <c r="S1824" s="1">
        <f>-Table1[[#This Row],[Current Total CHARGE_AMOUNT]]+Table1[[#This Row],[Adj Total CHARGE_AMOUNT]]</f>
        <v>-19070.73</v>
      </c>
      <c r="T1824" s="1">
        <f>+Table1[[#This Row],[Adj Total TOTAL_COST]]-Table1[[#This Row],[Current Total TOTAL_COST]]</f>
        <v>-1323.9833000000001</v>
      </c>
      <c r="U1824" s="1">
        <f>+Table1[[#This Row],[Adj Total CONTRIBUTION_MARGIN]]-Table1[[#This Row],[Current Total CONTRIBUTION_MARGIN]]</f>
        <v>-2320.52</v>
      </c>
      <c r="V1824" s="1">
        <f>+Table1[[#This Row],[Adj Total OPERATING_MARGIN]]-Table1[[#This Row],[Current Total OPERATING_MARGIN]]</f>
        <v>-1927.6</v>
      </c>
    </row>
    <row r="1825" spans="1:22" x14ac:dyDescent="0.3">
      <c r="A1825" t="s">
        <v>33</v>
      </c>
      <c r="B1825">
        <v>2020</v>
      </c>
      <c r="C1825" t="s">
        <v>29</v>
      </c>
      <c r="D1825" t="s">
        <v>52</v>
      </c>
      <c r="E1825" s="2">
        <v>130</v>
      </c>
      <c r="F1825" s="1">
        <v>88487.51</v>
      </c>
      <c r="G1825" s="1">
        <v>111301.51</v>
      </c>
      <c r="H1825" s="1">
        <v>14765.8848</v>
      </c>
      <c r="I1825" s="1">
        <v>10307.09</v>
      </c>
      <c r="J1825" s="1">
        <v>5516.16</v>
      </c>
      <c r="K1825" s="2">
        <v>95</v>
      </c>
      <c r="L1825" s="1">
        <v>2274.75</v>
      </c>
      <c r="M1825" s="1">
        <v>9213.34</v>
      </c>
      <c r="N1825" s="1">
        <v>867.80849999999998</v>
      </c>
      <c r="O1825" s="1">
        <v>3791.72</v>
      </c>
      <c r="P1825" s="1">
        <v>3592.07</v>
      </c>
      <c r="Q1825" s="2">
        <f>-+Table1[[#This Row],[Current Record Count]]+Table1[[#This Row],[Adj Record Count]]</f>
        <v>-35</v>
      </c>
      <c r="R1825" s="1">
        <f>+-Table1[[#This Row],[Current Total ADJUSTMENT_AMOUNT]]+Table1[[#This Row],[Adj Total ADJUSTMENT_AMOUNT]]</f>
        <v>-86212.76</v>
      </c>
      <c r="S1825" s="1">
        <f>-Table1[[#This Row],[Current Total CHARGE_AMOUNT]]+Table1[[#This Row],[Adj Total CHARGE_AMOUNT]]</f>
        <v>-102088.17</v>
      </c>
      <c r="T1825" s="1">
        <f>+Table1[[#This Row],[Adj Total TOTAL_COST]]-Table1[[#This Row],[Current Total TOTAL_COST]]</f>
        <v>-13898.076300000001</v>
      </c>
      <c r="U1825" s="1">
        <f>+Table1[[#This Row],[Adj Total CONTRIBUTION_MARGIN]]-Table1[[#This Row],[Current Total CONTRIBUTION_MARGIN]]</f>
        <v>-6515.3700000000008</v>
      </c>
      <c r="V1825" s="1">
        <f>+Table1[[#This Row],[Adj Total OPERATING_MARGIN]]-Table1[[#This Row],[Current Total OPERATING_MARGIN]]</f>
        <v>-1924.0899999999997</v>
      </c>
    </row>
    <row r="1826" spans="1:22" x14ac:dyDescent="0.3">
      <c r="A1826" t="s">
        <v>31</v>
      </c>
      <c r="B1826">
        <v>2020</v>
      </c>
      <c r="C1826" t="s">
        <v>92</v>
      </c>
      <c r="D1826" t="s">
        <v>92</v>
      </c>
      <c r="E1826" s="2">
        <v>2</v>
      </c>
      <c r="F1826" s="1">
        <v>21113.68</v>
      </c>
      <c r="G1826" s="1">
        <v>27573.81</v>
      </c>
      <c r="H1826" s="1">
        <v>4510.8923999999997</v>
      </c>
      <c r="I1826" s="1">
        <v>2875.9</v>
      </c>
      <c r="J1826" s="1">
        <v>1920.32</v>
      </c>
      <c r="K1826" s="2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2">
        <f>-+Table1[[#This Row],[Current Record Count]]+Table1[[#This Row],[Adj Record Count]]</f>
        <v>-2</v>
      </c>
      <c r="R1826" s="1">
        <f>+-Table1[[#This Row],[Current Total ADJUSTMENT_AMOUNT]]+Table1[[#This Row],[Adj Total ADJUSTMENT_AMOUNT]]</f>
        <v>-21113.68</v>
      </c>
      <c r="S1826" s="1">
        <f>-Table1[[#This Row],[Current Total CHARGE_AMOUNT]]+Table1[[#This Row],[Adj Total CHARGE_AMOUNT]]</f>
        <v>-27573.81</v>
      </c>
      <c r="T1826" s="1">
        <f>+Table1[[#This Row],[Adj Total TOTAL_COST]]-Table1[[#This Row],[Current Total TOTAL_COST]]</f>
        <v>-4510.8923999999997</v>
      </c>
      <c r="U1826" s="1">
        <f>+Table1[[#This Row],[Adj Total CONTRIBUTION_MARGIN]]-Table1[[#This Row],[Current Total CONTRIBUTION_MARGIN]]</f>
        <v>-2875.9</v>
      </c>
      <c r="V1826" s="1">
        <f>+Table1[[#This Row],[Adj Total OPERATING_MARGIN]]-Table1[[#This Row],[Current Total OPERATING_MARGIN]]</f>
        <v>-1920.32</v>
      </c>
    </row>
    <row r="1827" spans="1:22" x14ac:dyDescent="0.3">
      <c r="A1827" t="s">
        <v>74</v>
      </c>
      <c r="B1827">
        <v>2024</v>
      </c>
      <c r="C1827" t="s">
        <v>17</v>
      </c>
      <c r="D1827" t="s">
        <v>45</v>
      </c>
      <c r="E1827" s="2">
        <v>1</v>
      </c>
      <c r="F1827" s="1">
        <v>14295.3</v>
      </c>
      <c r="G1827" s="1">
        <v>14295.3</v>
      </c>
      <c r="H1827" s="1">
        <v>2414.9661000000001</v>
      </c>
      <c r="I1827" s="1">
        <v>2699.98</v>
      </c>
      <c r="J1827" s="1">
        <v>1909.66</v>
      </c>
      <c r="K1827" s="2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2">
        <f>-+Table1[[#This Row],[Current Record Count]]+Table1[[#This Row],[Adj Record Count]]</f>
        <v>-1</v>
      </c>
      <c r="R1827" s="1">
        <f>+-Table1[[#This Row],[Current Total ADJUSTMENT_AMOUNT]]+Table1[[#This Row],[Adj Total ADJUSTMENT_AMOUNT]]</f>
        <v>-14295.3</v>
      </c>
      <c r="S1827" s="1">
        <f>-Table1[[#This Row],[Current Total CHARGE_AMOUNT]]+Table1[[#This Row],[Adj Total CHARGE_AMOUNT]]</f>
        <v>-14295.3</v>
      </c>
      <c r="T1827" s="1">
        <f>+Table1[[#This Row],[Adj Total TOTAL_COST]]-Table1[[#This Row],[Current Total TOTAL_COST]]</f>
        <v>-2414.9661000000001</v>
      </c>
      <c r="U1827" s="1">
        <f>+Table1[[#This Row],[Adj Total CONTRIBUTION_MARGIN]]-Table1[[#This Row],[Current Total CONTRIBUTION_MARGIN]]</f>
        <v>-2699.98</v>
      </c>
      <c r="V1827" s="1">
        <f>+Table1[[#This Row],[Adj Total OPERATING_MARGIN]]-Table1[[#This Row],[Current Total OPERATING_MARGIN]]</f>
        <v>-1909.66</v>
      </c>
    </row>
    <row r="1828" spans="1:22" x14ac:dyDescent="0.3">
      <c r="A1828" t="s">
        <v>16</v>
      </c>
      <c r="B1828">
        <v>2024</v>
      </c>
      <c r="C1828" t="s">
        <v>53</v>
      </c>
      <c r="D1828" t="s">
        <v>53</v>
      </c>
      <c r="E1828" s="2">
        <v>39</v>
      </c>
      <c r="F1828" s="1">
        <v>29966.59</v>
      </c>
      <c r="G1828" s="1">
        <v>35583.21</v>
      </c>
      <c r="H1828" s="1">
        <v>4549.2965999999997</v>
      </c>
      <c r="I1828" s="1">
        <v>10221.959999999999</v>
      </c>
      <c r="J1828" s="1">
        <v>8703.85</v>
      </c>
      <c r="K1828" s="2">
        <v>37</v>
      </c>
      <c r="L1828" s="1">
        <v>25439.95</v>
      </c>
      <c r="M1828" s="1">
        <v>29921.7</v>
      </c>
      <c r="N1828" s="1">
        <v>3587.7287999999999</v>
      </c>
      <c r="O1828" s="1">
        <v>8072.6</v>
      </c>
      <c r="P1828" s="1">
        <v>6814.78</v>
      </c>
      <c r="Q1828" s="2">
        <f>-+Table1[[#This Row],[Current Record Count]]+Table1[[#This Row],[Adj Record Count]]</f>
        <v>-2</v>
      </c>
      <c r="R1828" s="1">
        <f>+-Table1[[#This Row],[Current Total ADJUSTMENT_AMOUNT]]+Table1[[#This Row],[Adj Total ADJUSTMENT_AMOUNT]]</f>
        <v>-4526.6399999999994</v>
      </c>
      <c r="S1828" s="1">
        <f>-Table1[[#This Row],[Current Total CHARGE_AMOUNT]]+Table1[[#This Row],[Adj Total CHARGE_AMOUNT]]</f>
        <v>-5661.5099999999984</v>
      </c>
      <c r="T1828" s="1">
        <f>+Table1[[#This Row],[Adj Total TOTAL_COST]]-Table1[[#This Row],[Current Total TOTAL_COST]]</f>
        <v>-961.56779999999981</v>
      </c>
      <c r="U1828" s="1">
        <f>+Table1[[#This Row],[Adj Total CONTRIBUTION_MARGIN]]-Table1[[#This Row],[Current Total CONTRIBUTION_MARGIN]]</f>
        <v>-2149.3599999999988</v>
      </c>
      <c r="V1828" s="1">
        <f>+Table1[[#This Row],[Adj Total OPERATING_MARGIN]]-Table1[[#This Row],[Current Total OPERATING_MARGIN]]</f>
        <v>-1889.0700000000006</v>
      </c>
    </row>
    <row r="1829" spans="1:22" x14ac:dyDescent="0.3">
      <c r="A1829" t="s">
        <v>54</v>
      </c>
      <c r="B1829">
        <v>2021</v>
      </c>
      <c r="C1829" t="s">
        <v>29</v>
      </c>
      <c r="D1829" t="s">
        <v>57</v>
      </c>
      <c r="E1829" s="2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2">
        <v>4</v>
      </c>
      <c r="L1829" s="1">
        <v>5901.15</v>
      </c>
      <c r="M1829" s="1">
        <v>7446.89</v>
      </c>
      <c r="N1829" s="1">
        <v>3351.2374</v>
      </c>
      <c r="O1829" s="1">
        <v>-1069.76</v>
      </c>
      <c r="P1829" s="1">
        <v>-1883.15</v>
      </c>
      <c r="Q1829" s="2">
        <f>-+Table1[[#This Row],[Current Record Count]]+Table1[[#This Row],[Adj Record Count]]</f>
        <v>4</v>
      </c>
      <c r="R1829" s="1">
        <f>+-Table1[[#This Row],[Current Total ADJUSTMENT_AMOUNT]]+Table1[[#This Row],[Adj Total ADJUSTMENT_AMOUNT]]</f>
        <v>5901.15</v>
      </c>
      <c r="S1829" s="1">
        <f>-Table1[[#This Row],[Current Total CHARGE_AMOUNT]]+Table1[[#This Row],[Adj Total CHARGE_AMOUNT]]</f>
        <v>7446.89</v>
      </c>
      <c r="T1829" s="1">
        <f>+Table1[[#This Row],[Adj Total TOTAL_COST]]-Table1[[#This Row],[Current Total TOTAL_COST]]</f>
        <v>3351.2374</v>
      </c>
      <c r="U1829" s="1">
        <f>+Table1[[#This Row],[Adj Total CONTRIBUTION_MARGIN]]-Table1[[#This Row],[Current Total CONTRIBUTION_MARGIN]]</f>
        <v>-1069.76</v>
      </c>
      <c r="V1829" s="1">
        <f>+Table1[[#This Row],[Adj Total OPERATING_MARGIN]]-Table1[[#This Row],[Current Total OPERATING_MARGIN]]</f>
        <v>-1883.15</v>
      </c>
    </row>
    <row r="1830" spans="1:22" x14ac:dyDescent="0.3">
      <c r="A1830" t="s">
        <v>44</v>
      </c>
      <c r="B1830">
        <v>2024</v>
      </c>
      <c r="C1830" t="s">
        <v>23</v>
      </c>
      <c r="D1830" t="s">
        <v>94</v>
      </c>
      <c r="E1830" s="2">
        <v>192</v>
      </c>
      <c r="F1830" s="1">
        <v>136717.92000000001</v>
      </c>
      <c r="G1830" s="1">
        <v>189114.23</v>
      </c>
      <c r="H1830" s="1">
        <v>58809.676399999997</v>
      </c>
      <c r="I1830" s="1">
        <v>46686.45</v>
      </c>
      <c r="J1830" s="1">
        <v>28557.51</v>
      </c>
      <c r="K1830" s="2">
        <v>190</v>
      </c>
      <c r="L1830" s="1">
        <v>126943.79</v>
      </c>
      <c r="M1830" s="1">
        <v>179224.57</v>
      </c>
      <c r="N1830" s="1">
        <v>56620.631099999999</v>
      </c>
      <c r="O1830" s="1">
        <v>44044.27</v>
      </c>
      <c r="P1830" s="1">
        <v>26681.26</v>
      </c>
      <c r="Q1830" s="2">
        <f>-+Table1[[#This Row],[Current Record Count]]+Table1[[#This Row],[Adj Record Count]]</f>
        <v>-2</v>
      </c>
      <c r="R1830" s="1">
        <f>+-Table1[[#This Row],[Current Total ADJUSTMENT_AMOUNT]]+Table1[[#This Row],[Adj Total ADJUSTMENT_AMOUNT]]</f>
        <v>-9774.1300000000192</v>
      </c>
      <c r="S1830" s="1">
        <f>-Table1[[#This Row],[Current Total CHARGE_AMOUNT]]+Table1[[#This Row],[Adj Total CHARGE_AMOUNT]]</f>
        <v>-9889.6600000000035</v>
      </c>
      <c r="T1830" s="1">
        <f>+Table1[[#This Row],[Adj Total TOTAL_COST]]-Table1[[#This Row],[Current Total TOTAL_COST]]</f>
        <v>-2189.045299999998</v>
      </c>
      <c r="U1830" s="1">
        <f>+Table1[[#This Row],[Adj Total CONTRIBUTION_MARGIN]]-Table1[[#This Row],[Current Total CONTRIBUTION_MARGIN]]</f>
        <v>-2642.1800000000003</v>
      </c>
      <c r="V1830" s="1">
        <f>+Table1[[#This Row],[Adj Total OPERATING_MARGIN]]-Table1[[#This Row],[Current Total OPERATING_MARGIN]]</f>
        <v>-1876.25</v>
      </c>
    </row>
    <row r="1831" spans="1:22" x14ac:dyDescent="0.3">
      <c r="A1831" t="s">
        <v>75</v>
      </c>
      <c r="B1831">
        <v>2019</v>
      </c>
      <c r="C1831" t="s">
        <v>51</v>
      </c>
      <c r="D1831" t="s">
        <v>51</v>
      </c>
      <c r="E1831" s="2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2">
        <v>1047</v>
      </c>
      <c r="L1831" s="1">
        <v>103252.9</v>
      </c>
      <c r="M1831" s="1">
        <v>186249.5</v>
      </c>
      <c r="N1831" s="1">
        <v>1874.684</v>
      </c>
      <c r="O1831" s="1">
        <v>-1360.51</v>
      </c>
      <c r="P1831" s="1">
        <v>-1874.68</v>
      </c>
      <c r="Q1831" s="2">
        <f>-+Table1[[#This Row],[Current Record Count]]+Table1[[#This Row],[Adj Record Count]]</f>
        <v>1047</v>
      </c>
      <c r="R1831" s="1">
        <f>+-Table1[[#This Row],[Current Total ADJUSTMENT_AMOUNT]]+Table1[[#This Row],[Adj Total ADJUSTMENT_AMOUNT]]</f>
        <v>103252.9</v>
      </c>
      <c r="S1831" s="1">
        <f>-Table1[[#This Row],[Current Total CHARGE_AMOUNT]]+Table1[[#This Row],[Adj Total CHARGE_AMOUNT]]</f>
        <v>186249.5</v>
      </c>
      <c r="T1831" s="1">
        <f>+Table1[[#This Row],[Adj Total TOTAL_COST]]-Table1[[#This Row],[Current Total TOTAL_COST]]</f>
        <v>1874.684</v>
      </c>
      <c r="U1831" s="1">
        <f>+Table1[[#This Row],[Adj Total CONTRIBUTION_MARGIN]]-Table1[[#This Row],[Current Total CONTRIBUTION_MARGIN]]</f>
        <v>-1360.51</v>
      </c>
      <c r="V1831" s="1">
        <f>+Table1[[#This Row],[Adj Total OPERATING_MARGIN]]-Table1[[#This Row],[Current Total OPERATING_MARGIN]]</f>
        <v>-1874.68</v>
      </c>
    </row>
    <row r="1832" spans="1:22" x14ac:dyDescent="0.3">
      <c r="A1832" t="s">
        <v>27</v>
      </c>
      <c r="B1832">
        <v>2021</v>
      </c>
      <c r="C1832" t="s">
        <v>95</v>
      </c>
      <c r="D1832" t="s">
        <v>95</v>
      </c>
      <c r="E1832" s="2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2">
        <v>4</v>
      </c>
      <c r="L1832" s="1">
        <v>24162.32</v>
      </c>
      <c r="M1832" s="1">
        <v>26769</v>
      </c>
      <c r="N1832" s="1">
        <v>4790.2094999999999</v>
      </c>
      <c r="O1832" s="1">
        <v>-274.08</v>
      </c>
      <c r="P1832" s="1">
        <v>-1873.63</v>
      </c>
      <c r="Q1832" s="2">
        <f>-+Table1[[#This Row],[Current Record Count]]+Table1[[#This Row],[Adj Record Count]]</f>
        <v>4</v>
      </c>
      <c r="R1832" s="1">
        <f>+-Table1[[#This Row],[Current Total ADJUSTMENT_AMOUNT]]+Table1[[#This Row],[Adj Total ADJUSTMENT_AMOUNT]]</f>
        <v>24162.32</v>
      </c>
      <c r="S1832" s="1">
        <f>-Table1[[#This Row],[Current Total CHARGE_AMOUNT]]+Table1[[#This Row],[Adj Total CHARGE_AMOUNT]]</f>
        <v>26769</v>
      </c>
      <c r="T1832" s="1">
        <f>+Table1[[#This Row],[Adj Total TOTAL_COST]]-Table1[[#This Row],[Current Total TOTAL_COST]]</f>
        <v>4790.2094999999999</v>
      </c>
      <c r="U1832" s="1">
        <f>+Table1[[#This Row],[Adj Total CONTRIBUTION_MARGIN]]-Table1[[#This Row],[Current Total CONTRIBUTION_MARGIN]]</f>
        <v>-274.08</v>
      </c>
      <c r="V1832" s="1">
        <f>+Table1[[#This Row],[Adj Total OPERATING_MARGIN]]-Table1[[#This Row],[Current Total OPERATING_MARGIN]]</f>
        <v>-1873.63</v>
      </c>
    </row>
    <row r="1833" spans="1:22" x14ac:dyDescent="0.3">
      <c r="A1833" t="s">
        <v>22</v>
      </c>
      <c r="B1833" t="s">
        <v>51</v>
      </c>
      <c r="C1833" t="s">
        <v>51</v>
      </c>
      <c r="D1833" t="s">
        <v>51</v>
      </c>
      <c r="E1833" s="2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2">
        <v>300</v>
      </c>
      <c r="L1833" s="1">
        <v>0</v>
      </c>
      <c r="M1833" s="1">
        <v>0</v>
      </c>
      <c r="N1833" s="1">
        <v>1867.761</v>
      </c>
      <c r="O1833" s="1">
        <v>-1584.4</v>
      </c>
      <c r="P1833" s="1">
        <v>-1867.82</v>
      </c>
      <c r="Q1833" s="2">
        <f>-+Table1[[#This Row],[Current Record Count]]+Table1[[#This Row],[Adj Record Count]]</f>
        <v>300</v>
      </c>
      <c r="R1833" s="1">
        <f>+-Table1[[#This Row],[Current Total ADJUSTMENT_AMOUNT]]+Table1[[#This Row],[Adj Total ADJUSTMENT_AMOUNT]]</f>
        <v>0</v>
      </c>
      <c r="S1833" s="1">
        <f>-Table1[[#This Row],[Current Total CHARGE_AMOUNT]]+Table1[[#This Row],[Adj Total CHARGE_AMOUNT]]</f>
        <v>0</v>
      </c>
      <c r="T1833" s="1">
        <f>+Table1[[#This Row],[Adj Total TOTAL_COST]]-Table1[[#This Row],[Current Total TOTAL_COST]]</f>
        <v>1867.761</v>
      </c>
      <c r="U1833" s="1">
        <f>+Table1[[#This Row],[Adj Total CONTRIBUTION_MARGIN]]-Table1[[#This Row],[Current Total CONTRIBUTION_MARGIN]]</f>
        <v>-1584.4</v>
      </c>
      <c r="V1833" s="1">
        <f>+Table1[[#This Row],[Adj Total OPERATING_MARGIN]]-Table1[[#This Row],[Current Total OPERATING_MARGIN]]</f>
        <v>-1867.82</v>
      </c>
    </row>
    <row r="1834" spans="1:22" x14ac:dyDescent="0.3">
      <c r="A1834" t="s">
        <v>39</v>
      </c>
      <c r="B1834">
        <v>2022</v>
      </c>
      <c r="C1834" t="s">
        <v>17</v>
      </c>
      <c r="D1834" t="s">
        <v>85</v>
      </c>
      <c r="E1834" s="2">
        <v>2</v>
      </c>
      <c r="F1834" s="1">
        <v>108.59</v>
      </c>
      <c r="G1834" s="1">
        <v>157</v>
      </c>
      <c r="H1834" s="1">
        <v>47.996899999999997</v>
      </c>
      <c r="I1834" s="1">
        <v>86.71</v>
      </c>
      <c r="J1834" s="1">
        <v>72.31</v>
      </c>
      <c r="K1834" s="2">
        <v>43</v>
      </c>
      <c r="L1834" s="1">
        <v>425595.74</v>
      </c>
      <c r="M1834" s="1">
        <v>544699.76</v>
      </c>
      <c r="N1834" s="1">
        <v>145347.57889999999</v>
      </c>
      <c r="O1834" s="1">
        <v>44463.55</v>
      </c>
      <c r="P1834" s="1">
        <v>-1794.7</v>
      </c>
      <c r="Q1834" s="2">
        <f>-+Table1[[#This Row],[Current Record Count]]+Table1[[#This Row],[Adj Record Count]]</f>
        <v>41</v>
      </c>
      <c r="R1834" s="1">
        <f>+-Table1[[#This Row],[Current Total ADJUSTMENT_AMOUNT]]+Table1[[#This Row],[Adj Total ADJUSTMENT_AMOUNT]]</f>
        <v>425487.14999999997</v>
      </c>
      <c r="S1834" s="1">
        <f>-Table1[[#This Row],[Current Total CHARGE_AMOUNT]]+Table1[[#This Row],[Adj Total CHARGE_AMOUNT]]</f>
        <v>544542.76</v>
      </c>
      <c r="T1834" s="1">
        <f>+Table1[[#This Row],[Adj Total TOTAL_COST]]-Table1[[#This Row],[Current Total TOTAL_COST]]</f>
        <v>145299.58199999999</v>
      </c>
      <c r="U1834" s="1">
        <f>+Table1[[#This Row],[Adj Total CONTRIBUTION_MARGIN]]-Table1[[#This Row],[Current Total CONTRIBUTION_MARGIN]]</f>
        <v>44376.840000000004</v>
      </c>
      <c r="V1834" s="1">
        <f>+Table1[[#This Row],[Adj Total OPERATING_MARGIN]]-Table1[[#This Row],[Current Total OPERATING_MARGIN]]</f>
        <v>-1867.01</v>
      </c>
    </row>
    <row r="1835" spans="1:22" x14ac:dyDescent="0.3">
      <c r="A1835" t="s">
        <v>78</v>
      </c>
      <c r="B1835">
        <v>2021</v>
      </c>
      <c r="C1835" t="s">
        <v>23</v>
      </c>
      <c r="D1835" t="s">
        <v>77</v>
      </c>
      <c r="E1835" s="2">
        <v>409</v>
      </c>
      <c r="F1835" s="1">
        <v>809582.53</v>
      </c>
      <c r="G1835" s="1">
        <v>1048006.46</v>
      </c>
      <c r="H1835" s="1">
        <v>137914.82190000001</v>
      </c>
      <c r="I1835" s="1">
        <v>214428.48</v>
      </c>
      <c r="J1835" s="1">
        <v>153519.93</v>
      </c>
      <c r="K1835" s="2">
        <v>395</v>
      </c>
      <c r="L1835" s="1">
        <v>791196.44</v>
      </c>
      <c r="M1835" s="1">
        <v>1021614.82</v>
      </c>
      <c r="N1835" s="1">
        <v>129873.30319999999</v>
      </c>
      <c r="O1835" s="1">
        <v>208193.3</v>
      </c>
      <c r="P1835" s="1">
        <v>151653.98000000001</v>
      </c>
      <c r="Q1835" s="2">
        <f>-+Table1[[#This Row],[Current Record Count]]+Table1[[#This Row],[Adj Record Count]]</f>
        <v>-14</v>
      </c>
      <c r="R1835" s="1">
        <f>+-Table1[[#This Row],[Current Total ADJUSTMENT_AMOUNT]]+Table1[[#This Row],[Adj Total ADJUSTMENT_AMOUNT]]</f>
        <v>-18386.090000000084</v>
      </c>
      <c r="S1835" s="1">
        <f>-Table1[[#This Row],[Current Total CHARGE_AMOUNT]]+Table1[[#This Row],[Adj Total CHARGE_AMOUNT]]</f>
        <v>-26391.640000000014</v>
      </c>
      <c r="T1835" s="1">
        <f>+Table1[[#This Row],[Adj Total TOTAL_COST]]-Table1[[#This Row],[Current Total TOTAL_COST]]</f>
        <v>-8041.5187000000151</v>
      </c>
      <c r="U1835" s="1">
        <f>+Table1[[#This Row],[Adj Total CONTRIBUTION_MARGIN]]-Table1[[#This Row],[Current Total CONTRIBUTION_MARGIN]]</f>
        <v>-6235.1800000000221</v>
      </c>
      <c r="V1835" s="1">
        <f>+Table1[[#This Row],[Adj Total OPERATING_MARGIN]]-Table1[[#This Row],[Current Total OPERATING_MARGIN]]</f>
        <v>-1865.9499999999825</v>
      </c>
    </row>
    <row r="1836" spans="1:22" x14ac:dyDescent="0.3">
      <c r="A1836" t="s">
        <v>16</v>
      </c>
      <c r="B1836">
        <v>2024</v>
      </c>
      <c r="C1836" t="s">
        <v>17</v>
      </c>
      <c r="D1836" t="s">
        <v>69</v>
      </c>
      <c r="E1836" s="2">
        <v>36</v>
      </c>
      <c r="F1836" s="1">
        <v>109847.42</v>
      </c>
      <c r="G1836" s="1">
        <v>158433</v>
      </c>
      <c r="H1836" s="1">
        <v>43281.309200000003</v>
      </c>
      <c r="I1836" s="1">
        <v>11091.7</v>
      </c>
      <c r="J1836" s="1">
        <v>5416.23</v>
      </c>
      <c r="K1836" s="2">
        <v>30</v>
      </c>
      <c r="L1836" s="1">
        <v>6737.08</v>
      </c>
      <c r="M1836" s="1">
        <v>11871.27</v>
      </c>
      <c r="N1836" s="1">
        <v>2327.1988000000001</v>
      </c>
      <c r="O1836" s="1">
        <v>4014.06</v>
      </c>
      <c r="P1836" s="1">
        <v>3567.67</v>
      </c>
      <c r="Q1836" s="2">
        <f>-+Table1[[#This Row],[Current Record Count]]+Table1[[#This Row],[Adj Record Count]]</f>
        <v>-6</v>
      </c>
      <c r="R1836" s="1">
        <f>+-Table1[[#This Row],[Current Total ADJUSTMENT_AMOUNT]]+Table1[[#This Row],[Adj Total ADJUSTMENT_AMOUNT]]</f>
        <v>-103110.34</v>
      </c>
      <c r="S1836" s="1">
        <f>-Table1[[#This Row],[Current Total CHARGE_AMOUNT]]+Table1[[#This Row],[Adj Total CHARGE_AMOUNT]]</f>
        <v>-146561.73000000001</v>
      </c>
      <c r="T1836" s="1">
        <f>+Table1[[#This Row],[Adj Total TOTAL_COST]]-Table1[[#This Row],[Current Total TOTAL_COST]]</f>
        <v>-40954.110400000005</v>
      </c>
      <c r="U1836" s="1">
        <f>+Table1[[#This Row],[Adj Total CONTRIBUTION_MARGIN]]-Table1[[#This Row],[Current Total CONTRIBUTION_MARGIN]]</f>
        <v>-7077.6400000000012</v>
      </c>
      <c r="V1836" s="1">
        <f>+Table1[[#This Row],[Adj Total OPERATING_MARGIN]]-Table1[[#This Row],[Current Total OPERATING_MARGIN]]</f>
        <v>-1848.5599999999995</v>
      </c>
    </row>
    <row r="1837" spans="1:22" x14ac:dyDescent="0.3">
      <c r="A1837" t="s">
        <v>25</v>
      </c>
      <c r="B1837">
        <v>2022</v>
      </c>
      <c r="C1837" t="s">
        <v>72</v>
      </c>
      <c r="D1837" t="s">
        <v>72</v>
      </c>
      <c r="E1837" s="2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2">
        <v>2</v>
      </c>
      <c r="L1837" s="1">
        <v>30106.98</v>
      </c>
      <c r="M1837" s="1">
        <v>32467.74</v>
      </c>
      <c r="N1837" s="1">
        <v>4267.7565000000004</v>
      </c>
      <c r="O1837" s="1">
        <v>-789.49</v>
      </c>
      <c r="P1837" s="1">
        <v>-1840.15</v>
      </c>
      <c r="Q1837" s="2">
        <f>-+Table1[[#This Row],[Current Record Count]]+Table1[[#This Row],[Adj Record Count]]</f>
        <v>2</v>
      </c>
      <c r="R1837" s="1">
        <f>+-Table1[[#This Row],[Current Total ADJUSTMENT_AMOUNT]]+Table1[[#This Row],[Adj Total ADJUSTMENT_AMOUNT]]</f>
        <v>30106.98</v>
      </c>
      <c r="S1837" s="1">
        <f>-Table1[[#This Row],[Current Total CHARGE_AMOUNT]]+Table1[[#This Row],[Adj Total CHARGE_AMOUNT]]</f>
        <v>32467.74</v>
      </c>
      <c r="T1837" s="1">
        <f>+Table1[[#This Row],[Adj Total TOTAL_COST]]-Table1[[#This Row],[Current Total TOTAL_COST]]</f>
        <v>4267.7565000000004</v>
      </c>
      <c r="U1837" s="1">
        <f>+Table1[[#This Row],[Adj Total CONTRIBUTION_MARGIN]]-Table1[[#This Row],[Current Total CONTRIBUTION_MARGIN]]</f>
        <v>-789.49</v>
      </c>
      <c r="V1837" s="1">
        <f>+Table1[[#This Row],[Adj Total OPERATING_MARGIN]]-Table1[[#This Row],[Current Total OPERATING_MARGIN]]</f>
        <v>-1840.15</v>
      </c>
    </row>
    <row r="1838" spans="1:22" x14ac:dyDescent="0.3">
      <c r="A1838" t="s">
        <v>31</v>
      </c>
      <c r="B1838">
        <v>2023</v>
      </c>
      <c r="C1838" t="s">
        <v>20</v>
      </c>
      <c r="D1838" t="s">
        <v>64</v>
      </c>
      <c r="E1838" s="2">
        <v>1</v>
      </c>
      <c r="F1838" s="1">
        <v>1940.68</v>
      </c>
      <c r="G1838" s="1">
        <v>3986.2</v>
      </c>
      <c r="H1838" s="1">
        <v>210.05439999999999</v>
      </c>
      <c r="I1838" s="1">
        <v>1903.21</v>
      </c>
      <c r="J1838" s="1">
        <v>1835.47</v>
      </c>
      <c r="K1838" s="2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2">
        <f>-+Table1[[#This Row],[Current Record Count]]+Table1[[#This Row],[Adj Record Count]]</f>
        <v>-1</v>
      </c>
      <c r="R1838" s="1">
        <f>+-Table1[[#This Row],[Current Total ADJUSTMENT_AMOUNT]]+Table1[[#This Row],[Adj Total ADJUSTMENT_AMOUNT]]</f>
        <v>-1940.68</v>
      </c>
      <c r="S1838" s="1">
        <f>-Table1[[#This Row],[Current Total CHARGE_AMOUNT]]+Table1[[#This Row],[Adj Total CHARGE_AMOUNT]]</f>
        <v>-3986.2</v>
      </c>
      <c r="T1838" s="1">
        <f>+Table1[[#This Row],[Adj Total TOTAL_COST]]-Table1[[#This Row],[Current Total TOTAL_COST]]</f>
        <v>-210.05439999999999</v>
      </c>
      <c r="U1838" s="1">
        <f>+Table1[[#This Row],[Adj Total CONTRIBUTION_MARGIN]]-Table1[[#This Row],[Current Total CONTRIBUTION_MARGIN]]</f>
        <v>-1903.21</v>
      </c>
      <c r="V1838" s="1">
        <f>+Table1[[#This Row],[Adj Total OPERATING_MARGIN]]-Table1[[#This Row],[Current Total OPERATING_MARGIN]]</f>
        <v>-1835.47</v>
      </c>
    </row>
    <row r="1839" spans="1:22" x14ac:dyDescent="0.3">
      <c r="A1839" t="s">
        <v>31</v>
      </c>
      <c r="B1839">
        <v>2023</v>
      </c>
      <c r="C1839" t="s">
        <v>17</v>
      </c>
      <c r="D1839" t="s">
        <v>96</v>
      </c>
      <c r="E1839" s="2">
        <v>1</v>
      </c>
      <c r="F1839" s="1">
        <v>21255.17</v>
      </c>
      <c r="G1839" s="1">
        <v>22218.65</v>
      </c>
      <c r="H1839" s="1">
        <v>4765.9894999999997</v>
      </c>
      <c r="I1839" s="1">
        <v>3423.81</v>
      </c>
      <c r="J1839" s="1">
        <v>1816.8</v>
      </c>
      <c r="K1839" s="2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2">
        <f>-+Table1[[#This Row],[Current Record Count]]+Table1[[#This Row],[Adj Record Count]]</f>
        <v>-1</v>
      </c>
      <c r="R1839" s="1">
        <f>+-Table1[[#This Row],[Current Total ADJUSTMENT_AMOUNT]]+Table1[[#This Row],[Adj Total ADJUSTMENT_AMOUNT]]</f>
        <v>-21255.17</v>
      </c>
      <c r="S1839" s="1">
        <f>-Table1[[#This Row],[Current Total CHARGE_AMOUNT]]+Table1[[#This Row],[Adj Total CHARGE_AMOUNT]]</f>
        <v>-22218.65</v>
      </c>
      <c r="T1839" s="1">
        <f>+Table1[[#This Row],[Adj Total TOTAL_COST]]-Table1[[#This Row],[Current Total TOTAL_COST]]</f>
        <v>-4765.9894999999997</v>
      </c>
      <c r="U1839" s="1">
        <f>+Table1[[#This Row],[Adj Total CONTRIBUTION_MARGIN]]-Table1[[#This Row],[Current Total CONTRIBUTION_MARGIN]]</f>
        <v>-3423.81</v>
      </c>
      <c r="V1839" s="1">
        <f>+Table1[[#This Row],[Adj Total OPERATING_MARGIN]]-Table1[[#This Row],[Current Total OPERATING_MARGIN]]</f>
        <v>-1816.8</v>
      </c>
    </row>
    <row r="1840" spans="1:22" x14ac:dyDescent="0.3">
      <c r="A1840" t="s">
        <v>37</v>
      </c>
      <c r="B1840">
        <v>2022</v>
      </c>
      <c r="C1840" t="s">
        <v>51</v>
      </c>
      <c r="D1840" t="s">
        <v>51</v>
      </c>
      <c r="E1840" s="2">
        <v>24</v>
      </c>
      <c r="F1840" s="1">
        <v>416482.36</v>
      </c>
      <c r="G1840" s="1">
        <v>471442.81</v>
      </c>
      <c r="H1840" s="1">
        <v>85057.343099999998</v>
      </c>
      <c r="I1840" s="1">
        <v>20020.330000000002</v>
      </c>
      <c r="J1840" s="1">
        <v>1807.93</v>
      </c>
      <c r="K1840" s="2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2">
        <f>-+Table1[[#This Row],[Current Record Count]]+Table1[[#This Row],[Adj Record Count]]</f>
        <v>-24</v>
      </c>
      <c r="R1840" s="1">
        <f>+-Table1[[#This Row],[Current Total ADJUSTMENT_AMOUNT]]+Table1[[#This Row],[Adj Total ADJUSTMENT_AMOUNT]]</f>
        <v>-416482.36</v>
      </c>
      <c r="S1840" s="1">
        <f>-Table1[[#This Row],[Current Total CHARGE_AMOUNT]]+Table1[[#This Row],[Adj Total CHARGE_AMOUNT]]</f>
        <v>-471442.81</v>
      </c>
      <c r="T1840" s="1">
        <f>+Table1[[#This Row],[Adj Total TOTAL_COST]]-Table1[[#This Row],[Current Total TOTAL_COST]]</f>
        <v>-85057.343099999998</v>
      </c>
      <c r="U1840" s="1">
        <f>+Table1[[#This Row],[Adj Total CONTRIBUTION_MARGIN]]-Table1[[#This Row],[Current Total CONTRIBUTION_MARGIN]]</f>
        <v>-20020.330000000002</v>
      </c>
      <c r="V1840" s="1">
        <f>+Table1[[#This Row],[Adj Total OPERATING_MARGIN]]-Table1[[#This Row],[Current Total OPERATING_MARGIN]]</f>
        <v>-1807.93</v>
      </c>
    </row>
    <row r="1841" spans="1:22" x14ac:dyDescent="0.3">
      <c r="A1841" t="s">
        <v>54</v>
      </c>
      <c r="B1841">
        <v>2024</v>
      </c>
      <c r="C1841" t="s">
        <v>17</v>
      </c>
      <c r="D1841" t="s">
        <v>56</v>
      </c>
      <c r="E1841" s="2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2">
        <v>2</v>
      </c>
      <c r="L1841" s="1">
        <v>9720.9</v>
      </c>
      <c r="M1841" s="1">
        <v>11308.34</v>
      </c>
      <c r="N1841" s="1">
        <v>3393.5219999999999</v>
      </c>
      <c r="O1841" s="1">
        <v>-591.1</v>
      </c>
      <c r="P1841" s="1">
        <v>-1786.24</v>
      </c>
      <c r="Q1841" s="2">
        <f>-+Table1[[#This Row],[Current Record Count]]+Table1[[#This Row],[Adj Record Count]]</f>
        <v>2</v>
      </c>
      <c r="R1841" s="1">
        <f>+-Table1[[#This Row],[Current Total ADJUSTMENT_AMOUNT]]+Table1[[#This Row],[Adj Total ADJUSTMENT_AMOUNT]]</f>
        <v>9720.9</v>
      </c>
      <c r="S1841" s="1">
        <f>-Table1[[#This Row],[Current Total CHARGE_AMOUNT]]+Table1[[#This Row],[Adj Total CHARGE_AMOUNT]]</f>
        <v>11308.34</v>
      </c>
      <c r="T1841" s="1">
        <f>+Table1[[#This Row],[Adj Total TOTAL_COST]]-Table1[[#This Row],[Current Total TOTAL_COST]]</f>
        <v>3393.5219999999999</v>
      </c>
      <c r="U1841" s="1">
        <f>+Table1[[#This Row],[Adj Total CONTRIBUTION_MARGIN]]-Table1[[#This Row],[Current Total CONTRIBUTION_MARGIN]]</f>
        <v>-591.1</v>
      </c>
      <c r="V1841" s="1">
        <f>+Table1[[#This Row],[Adj Total OPERATING_MARGIN]]-Table1[[#This Row],[Current Total OPERATING_MARGIN]]</f>
        <v>-1786.24</v>
      </c>
    </row>
    <row r="1842" spans="1:22" x14ac:dyDescent="0.3">
      <c r="A1842" t="s">
        <v>81</v>
      </c>
      <c r="B1842">
        <v>2025</v>
      </c>
      <c r="C1842" t="s">
        <v>50</v>
      </c>
      <c r="D1842" t="s">
        <v>50</v>
      </c>
      <c r="E1842" s="2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2">
        <v>8</v>
      </c>
      <c r="L1842" s="1">
        <v>146523.03</v>
      </c>
      <c r="M1842" s="1">
        <v>190062.94</v>
      </c>
      <c r="N1842" s="1">
        <v>43993.960099999997</v>
      </c>
      <c r="O1842" s="1">
        <v>8051.36</v>
      </c>
      <c r="P1842" s="1">
        <v>-1784.64</v>
      </c>
      <c r="Q1842" s="2">
        <f>-+Table1[[#This Row],[Current Record Count]]+Table1[[#This Row],[Adj Record Count]]</f>
        <v>8</v>
      </c>
      <c r="R1842" s="1">
        <f>+-Table1[[#This Row],[Current Total ADJUSTMENT_AMOUNT]]+Table1[[#This Row],[Adj Total ADJUSTMENT_AMOUNT]]</f>
        <v>146523.03</v>
      </c>
      <c r="S1842" s="1">
        <f>-Table1[[#This Row],[Current Total CHARGE_AMOUNT]]+Table1[[#This Row],[Adj Total CHARGE_AMOUNT]]</f>
        <v>190062.94</v>
      </c>
      <c r="T1842" s="1">
        <f>+Table1[[#This Row],[Adj Total TOTAL_COST]]-Table1[[#This Row],[Current Total TOTAL_COST]]</f>
        <v>43993.960099999997</v>
      </c>
      <c r="U1842" s="1">
        <f>+Table1[[#This Row],[Adj Total CONTRIBUTION_MARGIN]]-Table1[[#This Row],[Current Total CONTRIBUTION_MARGIN]]</f>
        <v>8051.36</v>
      </c>
      <c r="V1842" s="1">
        <f>+Table1[[#This Row],[Adj Total OPERATING_MARGIN]]-Table1[[#This Row],[Current Total OPERATING_MARGIN]]</f>
        <v>-1784.64</v>
      </c>
    </row>
    <row r="1843" spans="1:22" x14ac:dyDescent="0.3">
      <c r="A1843" t="s">
        <v>54</v>
      </c>
      <c r="B1843">
        <v>2022</v>
      </c>
      <c r="C1843" t="s">
        <v>17</v>
      </c>
      <c r="D1843" t="s">
        <v>91</v>
      </c>
      <c r="E1843" s="2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2">
        <v>5</v>
      </c>
      <c r="L1843" s="1">
        <v>27419.81</v>
      </c>
      <c r="M1843" s="1">
        <v>30637.119999999999</v>
      </c>
      <c r="N1843" s="1">
        <v>12244.3789</v>
      </c>
      <c r="O1843" s="1">
        <v>1756.37</v>
      </c>
      <c r="P1843" s="1">
        <v>-1771.1</v>
      </c>
      <c r="Q1843" s="2">
        <f>-+Table1[[#This Row],[Current Record Count]]+Table1[[#This Row],[Adj Record Count]]</f>
        <v>5</v>
      </c>
      <c r="R1843" s="1">
        <f>+-Table1[[#This Row],[Current Total ADJUSTMENT_AMOUNT]]+Table1[[#This Row],[Adj Total ADJUSTMENT_AMOUNT]]</f>
        <v>27419.81</v>
      </c>
      <c r="S1843" s="1">
        <f>-Table1[[#This Row],[Current Total CHARGE_AMOUNT]]+Table1[[#This Row],[Adj Total CHARGE_AMOUNT]]</f>
        <v>30637.119999999999</v>
      </c>
      <c r="T1843" s="1">
        <f>+Table1[[#This Row],[Adj Total TOTAL_COST]]-Table1[[#This Row],[Current Total TOTAL_COST]]</f>
        <v>12244.3789</v>
      </c>
      <c r="U1843" s="1">
        <f>+Table1[[#This Row],[Adj Total CONTRIBUTION_MARGIN]]-Table1[[#This Row],[Current Total CONTRIBUTION_MARGIN]]</f>
        <v>1756.37</v>
      </c>
      <c r="V1843" s="1">
        <f>+Table1[[#This Row],[Adj Total OPERATING_MARGIN]]-Table1[[#This Row],[Current Total OPERATING_MARGIN]]</f>
        <v>-1771.1</v>
      </c>
    </row>
    <row r="1844" spans="1:22" x14ac:dyDescent="0.3">
      <c r="A1844" t="s">
        <v>35</v>
      </c>
      <c r="B1844">
        <v>2021</v>
      </c>
      <c r="C1844" t="s">
        <v>92</v>
      </c>
      <c r="D1844" t="s">
        <v>92</v>
      </c>
      <c r="E1844" s="2">
        <v>11</v>
      </c>
      <c r="F1844" s="1">
        <v>7475.45</v>
      </c>
      <c r="G1844" s="1">
        <v>12671.84</v>
      </c>
      <c r="H1844" s="1">
        <v>2410.5077000000001</v>
      </c>
      <c r="I1844" s="1">
        <v>3687.57</v>
      </c>
      <c r="J1844" s="1">
        <v>2860.74</v>
      </c>
      <c r="K1844" s="2">
        <v>10</v>
      </c>
      <c r="L1844" s="1">
        <v>6150.95</v>
      </c>
      <c r="M1844" s="1">
        <v>9139.84</v>
      </c>
      <c r="N1844" s="1">
        <v>1958.8824</v>
      </c>
      <c r="O1844" s="1">
        <v>1784.97</v>
      </c>
      <c r="P1844" s="1">
        <v>1104.8699999999999</v>
      </c>
      <c r="Q1844" s="2">
        <f>-+Table1[[#This Row],[Current Record Count]]+Table1[[#This Row],[Adj Record Count]]</f>
        <v>-1</v>
      </c>
      <c r="R1844" s="1">
        <f>+-Table1[[#This Row],[Current Total ADJUSTMENT_AMOUNT]]+Table1[[#This Row],[Adj Total ADJUSTMENT_AMOUNT]]</f>
        <v>-1324.5</v>
      </c>
      <c r="S1844" s="1">
        <f>-Table1[[#This Row],[Current Total CHARGE_AMOUNT]]+Table1[[#This Row],[Adj Total CHARGE_AMOUNT]]</f>
        <v>-3532</v>
      </c>
      <c r="T1844" s="1">
        <f>+Table1[[#This Row],[Adj Total TOTAL_COST]]-Table1[[#This Row],[Current Total TOTAL_COST]]</f>
        <v>-451.62530000000015</v>
      </c>
      <c r="U1844" s="1">
        <f>+Table1[[#This Row],[Adj Total CONTRIBUTION_MARGIN]]-Table1[[#This Row],[Current Total CONTRIBUTION_MARGIN]]</f>
        <v>-1902.6000000000001</v>
      </c>
      <c r="V1844" s="1">
        <f>+Table1[[#This Row],[Adj Total OPERATING_MARGIN]]-Table1[[#This Row],[Current Total OPERATING_MARGIN]]</f>
        <v>-1755.87</v>
      </c>
    </row>
    <row r="1845" spans="1:22" x14ac:dyDescent="0.3">
      <c r="A1845" t="s">
        <v>33</v>
      </c>
      <c r="B1845">
        <v>2021</v>
      </c>
      <c r="C1845" t="s">
        <v>47</v>
      </c>
      <c r="D1845" t="s">
        <v>48</v>
      </c>
      <c r="E1845" s="2">
        <v>1</v>
      </c>
      <c r="F1845" s="1">
        <v>5207.3599999999997</v>
      </c>
      <c r="G1845" s="1">
        <v>9135.7199999999993</v>
      </c>
      <c r="H1845" s="1">
        <v>2099.1244999999999</v>
      </c>
      <c r="I1845" s="1">
        <v>1917.53</v>
      </c>
      <c r="J1845" s="1">
        <v>1755.24</v>
      </c>
      <c r="K1845" s="2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2">
        <f>-+Table1[[#This Row],[Current Record Count]]+Table1[[#This Row],[Adj Record Count]]</f>
        <v>-1</v>
      </c>
      <c r="R1845" s="1">
        <f>+-Table1[[#This Row],[Current Total ADJUSTMENT_AMOUNT]]+Table1[[#This Row],[Adj Total ADJUSTMENT_AMOUNT]]</f>
        <v>-5207.3599999999997</v>
      </c>
      <c r="S1845" s="1">
        <f>-Table1[[#This Row],[Current Total CHARGE_AMOUNT]]+Table1[[#This Row],[Adj Total CHARGE_AMOUNT]]</f>
        <v>-9135.7199999999993</v>
      </c>
      <c r="T1845" s="1">
        <f>+Table1[[#This Row],[Adj Total TOTAL_COST]]-Table1[[#This Row],[Current Total TOTAL_COST]]</f>
        <v>-2099.1244999999999</v>
      </c>
      <c r="U1845" s="1">
        <f>+Table1[[#This Row],[Adj Total CONTRIBUTION_MARGIN]]-Table1[[#This Row],[Current Total CONTRIBUTION_MARGIN]]</f>
        <v>-1917.53</v>
      </c>
      <c r="V1845" s="1">
        <f>+Table1[[#This Row],[Adj Total OPERATING_MARGIN]]-Table1[[#This Row],[Current Total OPERATING_MARGIN]]</f>
        <v>-1755.24</v>
      </c>
    </row>
    <row r="1846" spans="1:22" x14ac:dyDescent="0.3">
      <c r="A1846" t="s">
        <v>27</v>
      </c>
      <c r="B1846">
        <v>2021</v>
      </c>
      <c r="C1846" t="s">
        <v>17</v>
      </c>
      <c r="D1846" t="s">
        <v>86</v>
      </c>
      <c r="E1846" s="2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2">
        <v>1</v>
      </c>
      <c r="L1846" s="1">
        <v>16530.3</v>
      </c>
      <c r="M1846" s="1">
        <v>17386.759999999998</v>
      </c>
      <c r="N1846" s="1">
        <v>2600.2224000000001</v>
      </c>
      <c r="O1846" s="1">
        <v>-1221.1400000000001</v>
      </c>
      <c r="P1846" s="1">
        <v>-1743.76</v>
      </c>
      <c r="Q1846" s="2">
        <f>-+Table1[[#This Row],[Current Record Count]]+Table1[[#This Row],[Adj Record Count]]</f>
        <v>1</v>
      </c>
      <c r="R1846" s="1">
        <f>+-Table1[[#This Row],[Current Total ADJUSTMENT_AMOUNT]]+Table1[[#This Row],[Adj Total ADJUSTMENT_AMOUNT]]</f>
        <v>16530.3</v>
      </c>
      <c r="S1846" s="1">
        <f>-Table1[[#This Row],[Current Total CHARGE_AMOUNT]]+Table1[[#This Row],[Adj Total CHARGE_AMOUNT]]</f>
        <v>17386.759999999998</v>
      </c>
      <c r="T1846" s="1">
        <f>+Table1[[#This Row],[Adj Total TOTAL_COST]]-Table1[[#This Row],[Current Total TOTAL_COST]]</f>
        <v>2600.2224000000001</v>
      </c>
      <c r="U1846" s="1">
        <f>+Table1[[#This Row],[Adj Total CONTRIBUTION_MARGIN]]-Table1[[#This Row],[Current Total CONTRIBUTION_MARGIN]]</f>
        <v>-1221.1400000000001</v>
      </c>
      <c r="V1846" s="1">
        <f>+Table1[[#This Row],[Adj Total OPERATING_MARGIN]]-Table1[[#This Row],[Current Total OPERATING_MARGIN]]</f>
        <v>-1743.76</v>
      </c>
    </row>
    <row r="1847" spans="1:22" x14ac:dyDescent="0.3">
      <c r="A1847" t="s">
        <v>44</v>
      </c>
      <c r="B1847">
        <v>2020</v>
      </c>
      <c r="C1847" t="s">
        <v>20</v>
      </c>
      <c r="D1847" t="s">
        <v>70</v>
      </c>
      <c r="E1847" s="2">
        <v>3</v>
      </c>
      <c r="F1847" s="1">
        <v>17893.3</v>
      </c>
      <c r="G1847" s="1">
        <v>27079.34</v>
      </c>
      <c r="H1847" s="1">
        <v>7471.4404999999997</v>
      </c>
      <c r="I1847" s="1">
        <v>4038.05</v>
      </c>
      <c r="J1847" s="1">
        <v>1714.6</v>
      </c>
      <c r="K1847" s="2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2">
        <f>-+Table1[[#This Row],[Current Record Count]]+Table1[[#This Row],[Adj Record Count]]</f>
        <v>-3</v>
      </c>
      <c r="R1847" s="1">
        <f>+-Table1[[#This Row],[Current Total ADJUSTMENT_AMOUNT]]+Table1[[#This Row],[Adj Total ADJUSTMENT_AMOUNT]]</f>
        <v>-17893.3</v>
      </c>
      <c r="S1847" s="1">
        <f>-Table1[[#This Row],[Current Total CHARGE_AMOUNT]]+Table1[[#This Row],[Adj Total CHARGE_AMOUNT]]</f>
        <v>-27079.34</v>
      </c>
      <c r="T1847" s="1">
        <f>+Table1[[#This Row],[Adj Total TOTAL_COST]]-Table1[[#This Row],[Current Total TOTAL_COST]]</f>
        <v>-7471.4404999999997</v>
      </c>
      <c r="U1847" s="1">
        <f>+Table1[[#This Row],[Adj Total CONTRIBUTION_MARGIN]]-Table1[[#This Row],[Current Total CONTRIBUTION_MARGIN]]</f>
        <v>-4038.05</v>
      </c>
      <c r="V1847" s="1">
        <f>+Table1[[#This Row],[Adj Total OPERATING_MARGIN]]-Table1[[#This Row],[Current Total OPERATING_MARGIN]]</f>
        <v>-1714.6</v>
      </c>
    </row>
    <row r="1848" spans="1:22" x14ac:dyDescent="0.3">
      <c r="A1848" t="s">
        <v>78</v>
      </c>
      <c r="B1848">
        <v>2022</v>
      </c>
      <c r="C1848" t="s">
        <v>20</v>
      </c>
      <c r="D1848" t="s">
        <v>102</v>
      </c>
      <c r="E1848" s="2">
        <v>34</v>
      </c>
      <c r="F1848" s="1">
        <v>35925.82</v>
      </c>
      <c r="G1848" s="1">
        <v>48808.33</v>
      </c>
      <c r="H1848" s="1">
        <v>24834.709800000001</v>
      </c>
      <c r="I1848" s="1">
        <v>5403.53</v>
      </c>
      <c r="J1848" s="1">
        <v>-3111.01</v>
      </c>
      <c r="K1848" s="2">
        <v>32</v>
      </c>
      <c r="L1848" s="1">
        <v>18338.82</v>
      </c>
      <c r="M1848" s="1">
        <v>26386</v>
      </c>
      <c r="N1848" s="1">
        <v>21711.472000000002</v>
      </c>
      <c r="O1848" s="1">
        <v>2824.37</v>
      </c>
      <c r="P1848" s="1">
        <v>-4823.1000000000004</v>
      </c>
      <c r="Q1848" s="2">
        <f>-+Table1[[#This Row],[Current Record Count]]+Table1[[#This Row],[Adj Record Count]]</f>
        <v>-2</v>
      </c>
      <c r="R1848" s="1">
        <f>+-Table1[[#This Row],[Current Total ADJUSTMENT_AMOUNT]]+Table1[[#This Row],[Adj Total ADJUSTMENT_AMOUNT]]</f>
        <v>-17587</v>
      </c>
      <c r="S1848" s="1">
        <f>-Table1[[#This Row],[Current Total CHARGE_AMOUNT]]+Table1[[#This Row],[Adj Total CHARGE_AMOUNT]]</f>
        <v>-22422.33</v>
      </c>
      <c r="T1848" s="1">
        <f>+Table1[[#This Row],[Adj Total TOTAL_COST]]-Table1[[#This Row],[Current Total TOTAL_COST]]</f>
        <v>-3123.237799999999</v>
      </c>
      <c r="U1848" s="1">
        <f>+Table1[[#This Row],[Adj Total CONTRIBUTION_MARGIN]]-Table1[[#This Row],[Current Total CONTRIBUTION_MARGIN]]</f>
        <v>-2579.16</v>
      </c>
      <c r="V1848" s="1">
        <f>+Table1[[#This Row],[Adj Total OPERATING_MARGIN]]-Table1[[#This Row],[Current Total OPERATING_MARGIN]]</f>
        <v>-1712.0900000000001</v>
      </c>
    </row>
    <row r="1849" spans="1:22" x14ac:dyDescent="0.3">
      <c r="A1849" t="s">
        <v>81</v>
      </c>
      <c r="B1849">
        <v>2025</v>
      </c>
      <c r="C1849" t="s">
        <v>29</v>
      </c>
      <c r="D1849" t="s">
        <v>36</v>
      </c>
      <c r="E1849" s="2">
        <v>4</v>
      </c>
      <c r="F1849" s="1">
        <v>1367.04</v>
      </c>
      <c r="G1849" s="1">
        <v>1844</v>
      </c>
      <c r="H1849" s="1">
        <v>2898.4848000000002</v>
      </c>
      <c r="I1849" s="1">
        <v>-817.07</v>
      </c>
      <c r="J1849" s="1">
        <v>-2421.19</v>
      </c>
      <c r="K1849" s="2">
        <v>12</v>
      </c>
      <c r="L1849" s="1">
        <v>27629.58</v>
      </c>
      <c r="M1849" s="1">
        <v>38840.51</v>
      </c>
      <c r="N1849" s="1">
        <v>15343.8665</v>
      </c>
      <c r="O1849" s="1">
        <v>1181.4000000000001</v>
      </c>
      <c r="P1849" s="1">
        <v>-4131.83</v>
      </c>
      <c r="Q1849" s="2">
        <f>-+Table1[[#This Row],[Current Record Count]]+Table1[[#This Row],[Adj Record Count]]</f>
        <v>8</v>
      </c>
      <c r="R1849" s="1">
        <f>+-Table1[[#This Row],[Current Total ADJUSTMENT_AMOUNT]]+Table1[[#This Row],[Adj Total ADJUSTMENT_AMOUNT]]</f>
        <v>26262.54</v>
      </c>
      <c r="S1849" s="1">
        <f>-Table1[[#This Row],[Current Total CHARGE_AMOUNT]]+Table1[[#This Row],[Adj Total CHARGE_AMOUNT]]</f>
        <v>36996.51</v>
      </c>
      <c r="T1849" s="1">
        <f>+Table1[[#This Row],[Adj Total TOTAL_COST]]-Table1[[#This Row],[Current Total TOTAL_COST]]</f>
        <v>12445.3817</v>
      </c>
      <c r="U1849" s="1">
        <f>+Table1[[#This Row],[Adj Total CONTRIBUTION_MARGIN]]-Table1[[#This Row],[Current Total CONTRIBUTION_MARGIN]]</f>
        <v>1998.4700000000003</v>
      </c>
      <c r="V1849" s="1">
        <f>+Table1[[#This Row],[Adj Total OPERATING_MARGIN]]-Table1[[#This Row],[Current Total OPERATING_MARGIN]]</f>
        <v>-1710.6399999999999</v>
      </c>
    </row>
    <row r="1850" spans="1:22" x14ac:dyDescent="0.3">
      <c r="A1850" t="s">
        <v>33</v>
      </c>
      <c r="B1850">
        <v>2022</v>
      </c>
      <c r="C1850" t="s">
        <v>67</v>
      </c>
      <c r="D1850" t="s">
        <v>67</v>
      </c>
      <c r="E1850" s="2">
        <v>16</v>
      </c>
      <c r="F1850" s="1">
        <v>29082.42</v>
      </c>
      <c r="G1850" s="1">
        <v>33442.370000000003</v>
      </c>
      <c r="H1850" s="1">
        <v>3954.9243000000001</v>
      </c>
      <c r="I1850" s="1">
        <v>2370.2199999999998</v>
      </c>
      <c r="J1850" s="1">
        <v>1018.47</v>
      </c>
      <c r="K1850" s="2">
        <v>9</v>
      </c>
      <c r="L1850" s="1">
        <v>500.87</v>
      </c>
      <c r="M1850" s="1">
        <v>1010.91</v>
      </c>
      <c r="N1850" s="1">
        <v>1201.3381999999999</v>
      </c>
      <c r="O1850" s="1">
        <v>96.31</v>
      </c>
      <c r="P1850" s="1">
        <v>-688.33</v>
      </c>
      <c r="Q1850" s="2">
        <f>-+Table1[[#This Row],[Current Record Count]]+Table1[[#This Row],[Adj Record Count]]</f>
        <v>-7</v>
      </c>
      <c r="R1850" s="1">
        <f>+-Table1[[#This Row],[Current Total ADJUSTMENT_AMOUNT]]+Table1[[#This Row],[Adj Total ADJUSTMENT_AMOUNT]]</f>
        <v>-28581.55</v>
      </c>
      <c r="S1850" s="1">
        <f>-Table1[[#This Row],[Current Total CHARGE_AMOUNT]]+Table1[[#This Row],[Adj Total CHARGE_AMOUNT]]</f>
        <v>-32431.460000000003</v>
      </c>
      <c r="T1850" s="1">
        <f>+Table1[[#This Row],[Adj Total TOTAL_COST]]-Table1[[#This Row],[Current Total TOTAL_COST]]</f>
        <v>-2753.5861000000004</v>
      </c>
      <c r="U1850" s="1">
        <f>+Table1[[#This Row],[Adj Total CONTRIBUTION_MARGIN]]-Table1[[#This Row],[Current Total CONTRIBUTION_MARGIN]]</f>
        <v>-2273.91</v>
      </c>
      <c r="V1850" s="1">
        <f>+Table1[[#This Row],[Adj Total OPERATING_MARGIN]]-Table1[[#This Row],[Current Total OPERATING_MARGIN]]</f>
        <v>-1706.8000000000002</v>
      </c>
    </row>
    <row r="1851" spans="1:22" x14ac:dyDescent="0.3">
      <c r="A1851" t="s">
        <v>33</v>
      </c>
      <c r="B1851">
        <v>2025</v>
      </c>
      <c r="C1851" t="s">
        <v>92</v>
      </c>
      <c r="D1851" t="s">
        <v>92</v>
      </c>
      <c r="E1851" s="2">
        <v>28</v>
      </c>
      <c r="F1851" s="1">
        <v>523367.67999999999</v>
      </c>
      <c r="G1851" s="1">
        <v>635069.54</v>
      </c>
      <c r="H1851" s="1">
        <v>84159.4231</v>
      </c>
      <c r="I1851" s="1">
        <v>7748.81</v>
      </c>
      <c r="J1851" s="1">
        <v>-9060.7999999999993</v>
      </c>
      <c r="K1851" s="2">
        <v>1</v>
      </c>
      <c r="L1851" s="1">
        <v>34113.4</v>
      </c>
      <c r="M1851" s="1">
        <v>34565.19</v>
      </c>
      <c r="N1851" s="1">
        <v>11209.4041</v>
      </c>
      <c r="O1851" s="1">
        <v>-9298.2999999999993</v>
      </c>
      <c r="P1851" s="1">
        <v>-10757.61</v>
      </c>
      <c r="Q1851" s="2">
        <f>-+Table1[[#This Row],[Current Record Count]]+Table1[[#This Row],[Adj Record Count]]</f>
        <v>-27</v>
      </c>
      <c r="R1851" s="1">
        <f>+-Table1[[#This Row],[Current Total ADJUSTMENT_AMOUNT]]+Table1[[#This Row],[Adj Total ADJUSTMENT_AMOUNT]]</f>
        <v>-489254.27999999997</v>
      </c>
      <c r="S1851" s="1">
        <f>-Table1[[#This Row],[Current Total CHARGE_AMOUNT]]+Table1[[#This Row],[Adj Total CHARGE_AMOUNT]]</f>
        <v>-600504.35000000009</v>
      </c>
      <c r="T1851" s="1">
        <f>+Table1[[#This Row],[Adj Total TOTAL_COST]]-Table1[[#This Row],[Current Total TOTAL_COST]]</f>
        <v>-72950.019</v>
      </c>
      <c r="U1851" s="1">
        <f>+Table1[[#This Row],[Adj Total CONTRIBUTION_MARGIN]]-Table1[[#This Row],[Current Total CONTRIBUTION_MARGIN]]</f>
        <v>-17047.11</v>
      </c>
      <c r="V1851" s="1">
        <f>+Table1[[#This Row],[Adj Total OPERATING_MARGIN]]-Table1[[#This Row],[Current Total OPERATING_MARGIN]]</f>
        <v>-1696.8100000000013</v>
      </c>
    </row>
    <row r="1852" spans="1:22" x14ac:dyDescent="0.3">
      <c r="A1852" t="s">
        <v>78</v>
      </c>
      <c r="B1852">
        <v>2021</v>
      </c>
      <c r="C1852" t="s">
        <v>17</v>
      </c>
      <c r="D1852" t="s">
        <v>66</v>
      </c>
      <c r="E1852" s="2">
        <v>32</v>
      </c>
      <c r="F1852" s="1">
        <v>57728.72</v>
      </c>
      <c r="G1852" s="1">
        <v>79209.820000000007</v>
      </c>
      <c r="H1852" s="1">
        <v>8885.1586000000007</v>
      </c>
      <c r="I1852" s="1">
        <v>19021.07</v>
      </c>
      <c r="J1852" s="1">
        <v>15222.07</v>
      </c>
      <c r="K1852" s="2">
        <v>30</v>
      </c>
      <c r="L1852" s="1">
        <v>51643.38</v>
      </c>
      <c r="M1852" s="1">
        <v>70818.63</v>
      </c>
      <c r="N1852" s="1">
        <v>8063.6736000000001</v>
      </c>
      <c r="O1852" s="1">
        <v>17148.41</v>
      </c>
      <c r="P1852" s="1">
        <v>13525.99</v>
      </c>
      <c r="Q1852" s="2">
        <f>-+Table1[[#This Row],[Current Record Count]]+Table1[[#This Row],[Adj Record Count]]</f>
        <v>-2</v>
      </c>
      <c r="R1852" s="1">
        <f>+-Table1[[#This Row],[Current Total ADJUSTMENT_AMOUNT]]+Table1[[#This Row],[Adj Total ADJUSTMENT_AMOUNT]]</f>
        <v>-6085.3400000000038</v>
      </c>
      <c r="S1852" s="1">
        <f>-Table1[[#This Row],[Current Total CHARGE_AMOUNT]]+Table1[[#This Row],[Adj Total CHARGE_AMOUNT]]</f>
        <v>-8391.1900000000023</v>
      </c>
      <c r="T1852" s="1">
        <f>+Table1[[#This Row],[Adj Total TOTAL_COST]]-Table1[[#This Row],[Current Total TOTAL_COST]]</f>
        <v>-821.48500000000058</v>
      </c>
      <c r="U1852" s="1">
        <f>+Table1[[#This Row],[Adj Total CONTRIBUTION_MARGIN]]-Table1[[#This Row],[Current Total CONTRIBUTION_MARGIN]]</f>
        <v>-1872.6599999999999</v>
      </c>
      <c r="V1852" s="1">
        <f>+Table1[[#This Row],[Adj Total OPERATING_MARGIN]]-Table1[[#This Row],[Current Total OPERATING_MARGIN]]</f>
        <v>-1696.08</v>
      </c>
    </row>
    <row r="1853" spans="1:22" x14ac:dyDescent="0.3">
      <c r="A1853" t="s">
        <v>51</v>
      </c>
      <c r="B1853">
        <v>2025</v>
      </c>
      <c r="C1853" t="s">
        <v>17</v>
      </c>
      <c r="D1853" t="s">
        <v>45</v>
      </c>
      <c r="E1853" s="2">
        <v>1</v>
      </c>
      <c r="F1853" s="1">
        <v>0</v>
      </c>
      <c r="G1853" s="1">
        <v>2623</v>
      </c>
      <c r="H1853" s="1">
        <v>128.84620000000001</v>
      </c>
      <c r="I1853" s="1">
        <v>1708.52</v>
      </c>
      <c r="J1853" s="1">
        <v>1681.26</v>
      </c>
      <c r="K1853" s="2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2">
        <f>-+Table1[[#This Row],[Current Record Count]]+Table1[[#This Row],[Adj Record Count]]</f>
        <v>-1</v>
      </c>
      <c r="R1853" s="1">
        <f>+-Table1[[#This Row],[Current Total ADJUSTMENT_AMOUNT]]+Table1[[#This Row],[Adj Total ADJUSTMENT_AMOUNT]]</f>
        <v>0</v>
      </c>
      <c r="S1853" s="1">
        <f>-Table1[[#This Row],[Current Total CHARGE_AMOUNT]]+Table1[[#This Row],[Adj Total CHARGE_AMOUNT]]</f>
        <v>-2623</v>
      </c>
      <c r="T1853" s="1">
        <f>+Table1[[#This Row],[Adj Total TOTAL_COST]]-Table1[[#This Row],[Current Total TOTAL_COST]]</f>
        <v>-128.84620000000001</v>
      </c>
      <c r="U1853" s="1">
        <f>+Table1[[#This Row],[Adj Total CONTRIBUTION_MARGIN]]-Table1[[#This Row],[Current Total CONTRIBUTION_MARGIN]]</f>
        <v>-1708.52</v>
      </c>
      <c r="V1853" s="1">
        <f>+Table1[[#This Row],[Adj Total OPERATING_MARGIN]]-Table1[[#This Row],[Current Total OPERATING_MARGIN]]</f>
        <v>-1681.26</v>
      </c>
    </row>
    <row r="1854" spans="1:22" x14ac:dyDescent="0.3">
      <c r="A1854" t="s">
        <v>39</v>
      </c>
      <c r="B1854">
        <v>2020</v>
      </c>
      <c r="C1854" t="s">
        <v>17</v>
      </c>
      <c r="D1854" t="s">
        <v>96</v>
      </c>
      <c r="E1854" s="2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2">
        <v>1</v>
      </c>
      <c r="L1854" s="1">
        <v>14807.99</v>
      </c>
      <c r="M1854" s="1">
        <v>17093.3</v>
      </c>
      <c r="N1854" s="1">
        <v>3919.3119999999999</v>
      </c>
      <c r="O1854" s="1">
        <v>-355.11</v>
      </c>
      <c r="P1854" s="1">
        <v>-1676.19</v>
      </c>
      <c r="Q1854" s="2">
        <f>-+Table1[[#This Row],[Current Record Count]]+Table1[[#This Row],[Adj Record Count]]</f>
        <v>1</v>
      </c>
      <c r="R1854" s="1">
        <f>+-Table1[[#This Row],[Current Total ADJUSTMENT_AMOUNT]]+Table1[[#This Row],[Adj Total ADJUSTMENT_AMOUNT]]</f>
        <v>14807.99</v>
      </c>
      <c r="S1854" s="1">
        <f>-Table1[[#This Row],[Current Total CHARGE_AMOUNT]]+Table1[[#This Row],[Adj Total CHARGE_AMOUNT]]</f>
        <v>17093.3</v>
      </c>
      <c r="T1854" s="1">
        <f>+Table1[[#This Row],[Adj Total TOTAL_COST]]-Table1[[#This Row],[Current Total TOTAL_COST]]</f>
        <v>3919.3119999999999</v>
      </c>
      <c r="U1854" s="1">
        <f>+Table1[[#This Row],[Adj Total CONTRIBUTION_MARGIN]]-Table1[[#This Row],[Current Total CONTRIBUTION_MARGIN]]</f>
        <v>-355.11</v>
      </c>
      <c r="V1854" s="1">
        <f>+Table1[[#This Row],[Adj Total OPERATING_MARGIN]]-Table1[[#This Row],[Current Total OPERATING_MARGIN]]</f>
        <v>-1676.19</v>
      </c>
    </row>
    <row r="1855" spans="1:22" x14ac:dyDescent="0.3">
      <c r="A1855" t="s">
        <v>82</v>
      </c>
      <c r="B1855">
        <v>2021</v>
      </c>
      <c r="C1855" t="s">
        <v>29</v>
      </c>
      <c r="D1855" t="s">
        <v>104</v>
      </c>
      <c r="E1855" s="2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2">
        <v>1</v>
      </c>
      <c r="L1855" s="1">
        <v>10852.91</v>
      </c>
      <c r="M1855" s="1">
        <v>11993.28</v>
      </c>
      <c r="N1855" s="1">
        <v>2858.5614</v>
      </c>
      <c r="O1855" s="1">
        <v>-881.6</v>
      </c>
      <c r="P1855" s="1">
        <v>-1663.81</v>
      </c>
      <c r="Q1855" s="2">
        <f>-+Table1[[#This Row],[Current Record Count]]+Table1[[#This Row],[Adj Record Count]]</f>
        <v>1</v>
      </c>
      <c r="R1855" s="1">
        <f>+-Table1[[#This Row],[Current Total ADJUSTMENT_AMOUNT]]+Table1[[#This Row],[Adj Total ADJUSTMENT_AMOUNT]]</f>
        <v>10852.91</v>
      </c>
      <c r="S1855" s="1">
        <f>-Table1[[#This Row],[Current Total CHARGE_AMOUNT]]+Table1[[#This Row],[Adj Total CHARGE_AMOUNT]]</f>
        <v>11993.28</v>
      </c>
      <c r="T1855" s="1">
        <f>+Table1[[#This Row],[Adj Total TOTAL_COST]]-Table1[[#This Row],[Current Total TOTAL_COST]]</f>
        <v>2858.5614</v>
      </c>
      <c r="U1855" s="1">
        <f>+Table1[[#This Row],[Adj Total CONTRIBUTION_MARGIN]]-Table1[[#This Row],[Current Total CONTRIBUTION_MARGIN]]</f>
        <v>-881.6</v>
      </c>
      <c r="V1855" s="1">
        <f>+Table1[[#This Row],[Adj Total OPERATING_MARGIN]]-Table1[[#This Row],[Current Total OPERATING_MARGIN]]</f>
        <v>-1663.81</v>
      </c>
    </row>
    <row r="1856" spans="1:22" x14ac:dyDescent="0.3">
      <c r="A1856" t="s">
        <v>25</v>
      </c>
      <c r="B1856">
        <v>2021</v>
      </c>
      <c r="C1856" t="s">
        <v>20</v>
      </c>
      <c r="D1856" t="s">
        <v>55</v>
      </c>
      <c r="E1856" s="2">
        <v>13</v>
      </c>
      <c r="F1856" s="1">
        <v>40813.78</v>
      </c>
      <c r="G1856" s="1">
        <v>51544.71</v>
      </c>
      <c r="H1856" s="1">
        <v>5204.0357000000004</v>
      </c>
      <c r="I1856" s="1">
        <v>8611.3700000000008</v>
      </c>
      <c r="J1856" s="1">
        <v>7507.49</v>
      </c>
      <c r="K1856" s="2">
        <v>21</v>
      </c>
      <c r="L1856" s="1">
        <v>70446.39</v>
      </c>
      <c r="M1856" s="1">
        <v>86139.12</v>
      </c>
      <c r="N1856" s="1">
        <v>12144.1973</v>
      </c>
      <c r="O1856" s="1">
        <v>8846.57</v>
      </c>
      <c r="P1856" s="1">
        <v>5845.08</v>
      </c>
      <c r="Q1856" s="2">
        <f>-+Table1[[#This Row],[Current Record Count]]+Table1[[#This Row],[Adj Record Count]]</f>
        <v>8</v>
      </c>
      <c r="R1856" s="1">
        <f>+-Table1[[#This Row],[Current Total ADJUSTMENT_AMOUNT]]+Table1[[#This Row],[Adj Total ADJUSTMENT_AMOUNT]]</f>
        <v>29632.61</v>
      </c>
      <c r="S1856" s="1">
        <f>-Table1[[#This Row],[Current Total CHARGE_AMOUNT]]+Table1[[#This Row],[Adj Total CHARGE_AMOUNT]]</f>
        <v>34594.409999999996</v>
      </c>
      <c r="T1856" s="1">
        <f>+Table1[[#This Row],[Adj Total TOTAL_COST]]-Table1[[#This Row],[Current Total TOTAL_COST]]</f>
        <v>6940.1615999999995</v>
      </c>
      <c r="U1856" s="1">
        <f>+Table1[[#This Row],[Adj Total CONTRIBUTION_MARGIN]]-Table1[[#This Row],[Current Total CONTRIBUTION_MARGIN]]</f>
        <v>235.19999999999891</v>
      </c>
      <c r="V1856" s="1">
        <f>+Table1[[#This Row],[Adj Total OPERATING_MARGIN]]-Table1[[#This Row],[Current Total OPERATING_MARGIN]]</f>
        <v>-1662.4099999999999</v>
      </c>
    </row>
    <row r="1857" spans="1:22" x14ac:dyDescent="0.3">
      <c r="A1857" t="s">
        <v>78</v>
      </c>
      <c r="B1857">
        <v>2020</v>
      </c>
      <c r="C1857" t="s">
        <v>95</v>
      </c>
      <c r="D1857" t="s">
        <v>95</v>
      </c>
      <c r="E1857" s="2">
        <v>4</v>
      </c>
      <c r="F1857" s="1">
        <v>19447.39</v>
      </c>
      <c r="G1857" s="1">
        <v>26815.42</v>
      </c>
      <c r="H1857" s="1">
        <v>6090.5688</v>
      </c>
      <c r="I1857" s="1">
        <v>3577.3</v>
      </c>
      <c r="J1857" s="1">
        <v>1277.46</v>
      </c>
      <c r="K1857" s="2">
        <v>2</v>
      </c>
      <c r="L1857" s="1">
        <v>2318.81</v>
      </c>
      <c r="M1857" s="1">
        <v>3001</v>
      </c>
      <c r="N1857" s="1">
        <v>1064.3876</v>
      </c>
      <c r="O1857" s="1">
        <v>111.84</v>
      </c>
      <c r="P1857" s="1">
        <v>-382.2</v>
      </c>
      <c r="Q1857" s="2">
        <f>-+Table1[[#This Row],[Current Record Count]]+Table1[[#This Row],[Adj Record Count]]</f>
        <v>-2</v>
      </c>
      <c r="R1857" s="1">
        <f>+-Table1[[#This Row],[Current Total ADJUSTMENT_AMOUNT]]+Table1[[#This Row],[Adj Total ADJUSTMENT_AMOUNT]]</f>
        <v>-17128.579999999998</v>
      </c>
      <c r="S1857" s="1">
        <f>-Table1[[#This Row],[Current Total CHARGE_AMOUNT]]+Table1[[#This Row],[Adj Total CHARGE_AMOUNT]]</f>
        <v>-23814.42</v>
      </c>
      <c r="T1857" s="1">
        <f>+Table1[[#This Row],[Adj Total TOTAL_COST]]-Table1[[#This Row],[Current Total TOTAL_COST]]</f>
        <v>-5026.1812</v>
      </c>
      <c r="U1857" s="1">
        <f>+Table1[[#This Row],[Adj Total CONTRIBUTION_MARGIN]]-Table1[[#This Row],[Current Total CONTRIBUTION_MARGIN]]</f>
        <v>-3465.46</v>
      </c>
      <c r="V1857" s="1">
        <f>+Table1[[#This Row],[Adj Total OPERATING_MARGIN]]-Table1[[#This Row],[Current Total OPERATING_MARGIN]]</f>
        <v>-1659.66</v>
      </c>
    </row>
    <row r="1858" spans="1:22" x14ac:dyDescent="0.3">
      <c r="A1858" t="s">
        <v>27</v>
      </c>
      <c r="B1858">
        <v>2021</v>
      </c>
      <c r="C1858" t="s">
        <v>29</v>
      </c>
      <c r="D1858" t="s">
        <v>62</v>
      </c>
      <c r="E1858" s="2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2">
        <v>20</v>
      </c>
      <c r="L1858" s="1">
        <v>150004.88</v>
      </c>
      <c r="M1858" s="1">
        <v>168396.61</v>
      </c>
      <c r="N1858" s="1">
        <v>24406.687600000001</v>
      </c>
      <c r="O1858" s="1">
        <v>6629.57</v>
      </c>
      <c r="P1858" s="1">
        <v>-1648.59</v>
      </c>
      <c r="Q1858" s="2">
        <f>-+Table1[[#This Row],[Current Record Count]]+Table1[[#This Row],[Adj Record Count]]</f>
        <v>20</v>
      </c>
      <c r="R1858" s="1">
        <f>+-Table1[[#This Row],[Current Total ADJUSTMENT_AMOUNT]]+Table1[[#This Row],[Adj Total ADJUSTMENT_AMOUNT]]</f>
        <v>150004.88</v>
      </c>
      <c r="S1858" s="1">
        <f>-Table1[[#This Row],[Current Total CHARGE_AMOUNT]]+Table1[[#This Row],[Adj Total CHARGE_AMOUNT]]</f>
        <v>168396.61</v>
      </c>
      <c r="T1858" s="1">
        <f>+Table1[[#This Row],[Adj Total TOTAL_COST]]-Table1[[#This Row],[Current Total TOTAL_COST]]</f>
        <v>24406.687600000001</v>
      </c>
      <c r="U1858" s="1">
        <f>+Table1[[#This Row],[Adj Total CONTRIBUTION_MARGIN]]-Table1[[#This Row],[Current Total CONTRIBUTION_MARGIN]]</f>
        <v>6629.57</v>
      </c>
      <c r="V1858" s="1">
        <f>+Table1[[#This Row],[Adj Total OPERATING_MARGIN]]-Table1[[#This Row],[Current Total OPERATING_MARGIN]]</f>
        <v>-1648.59</v>
      </c>
    </row>
    <row r="1859" spans="1:22" x14ac:dyDescent="0.3">
      <c r="A1859" t="s">
        <v>39</v>
      </c>
      <c r="B1859">
        <v>2024</v>
      </c>
      <c r="C1859" t="s">
        <v>50</v>
      </c>
      <c r="D1859" t="s">
        <v>50</v>
      </c>
      <c r="E1859" s="2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2">
        <v>22</v>
      </c>
      <c r="L1859" s="1">
        <v>157667.53</v>
      </c>
      <c r="M1859" s="1">
        <v>215515.09</v>
      </c>
      <c r="N1859" s="1">
        <v>69785.350900000005</v>
      </c>
      <c r="O1859" s="1">
        <v>24884.07</v>
      </c>
      <c r="P1859" s="1">
        <v>-1639.95</v>
      </c>
      <c r="Q1859" s="2">
        <f>-+Table1[[#This Row],[Current Record Count]]+Table1[[#This Row],[Adj Record Count]]</f>
        <v>22</v>
      </c>
      <c r="R1859" s="1">
        <f>+-Table1[[#This Row],[Current Total ADJUSTMENT_AMOUNT]]+Table1[[#This Row],[Adj Total ADJUSTMENT_AMOUNT]]</f>
        <v>157667.53</v>
      </c>
      <c r="S1859" s="1">
        <f>-Table1[[#This Row],[Current Total CHARGE_AMOUNT]]+Table1[[#This Row],[Adj Total CHARGE_AMOUNT]]</f>
        <v>215515.09</v>
      </c>
      <c r="T1859" s="1">
        <f>+Table1[[#This Row],[Adj Total TOTAL_COST]]-Table1[[#This Row],[Current Total TOTAL_COST]]</f>
        <v>69785.350900000005</v>
      </c>
      <c r="U1859" s="1">
        <f>+Table1[[#This Row],[Adj Total CONTRIBUTION_MARGIN]]-Table1[[#This Row],[Current Total CONTRIBUTION_MARGIN]]</f>
        <v>24884.07</v>
      </c>
      <c r="V1859" s="1">
        <f>+Table1[[#This Row],[Adj Total OPERATING_MARGIN]]-Table1[[#This Row],[Current Total OPERATING_MARGIN]]</f>
        <v>-1639.95</v>
      </c>
    </row>
    <row r="1860" spans="1:22" x14ac:dyDescent="0.3">
      <c r="A1860" t="s">
        <v>31</v>
      </c>
      <c r="B1860">
        <v>2021</v>
      </c>
      <c r="C1860" t="s">
        <v>17</v>
      </c>
      <c r="D1860" t="s">
        <v>80</v>
      </c>
      <c r="E1860" s="2">
        <v>1</v>
      </c>
      <c r="F1860" s="1">
        <v>13295.91</v>
      </c>
      <c r="G1860" s="1">
        <v>20297.54</v>
      </c>
      <c r="H1860" s="1">
        <v>4849.6967000000004</v>
      </c>
      <c r="I1860" s="1">
        <v>3201.75</v>
      </c>
      <c r="J1860" s="1">
        <v>1624.92</v>
      </c>
      <c r="K1860" s="2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2">
        <f>-+Table1[[#This Row],[Current Record Count]]+Table1[[#This Row],[Adj Record Count]]</f>
        <v>-1</v>
      </c>
      <c r="R1860" s="1">
        <f>+-Table1[[#This Row],[Current Total ADJUSTMENT_AMOUNT]]+Table1[[#This Row],[Adj Total ADJUSTMENT_AMOUNT]]</f>
        <v>-13295.91</v>
      </c>
      <c r="S1860" s="1">
        <f>-Table1[[#This Row],[Current Total CHARGE_AMOUNT]]+Table1[[#This Row],[Adj Total CHARGE_AMOUNT]]</f>
        <v>-20297.54</v>
      </c>
      <c r="T1860" s="1">
        <f>+Table1[[#This Row],[Adj Total TOTAL_COST]]-Table1[[#This Row],[Current Total TOTAL_COST]]</f>
        <v>-4849.6967000000004</v>
      </c>
      <c r="U1860" s="1">
        <f>+Table1[[#This Row],[Adj Total CONTRIBUTION_MARGIN]]-Table1[[#This Row],[Current Total CONTRIBUTION_MARGIN]]</f>
        <v>-3201.75</v>
      </c>
      <c r="V1860" s="1">
        <f>+Table1[[#This Row],[Adj Total OPERATING_MARGIN]]-Table1[[#This Row],[Current Total OPERATING_MARGIN]]</f>
        <v>-1624.92</v>
      </c>
    </row>
    <row r="1861" spans="1:22" x14ac:dyDescent="0.3">
      <c r="A1861" t="s">
        <v>31</v>
      </c>
      <c r="B1861">
        <v>2025</v>
      </c>
      <c r="C1861" t="s">
        <v>17</v>
      </c>
      <c r="D1861" t="s">
        <v>56</v>
      </c>
      <c r="E1861" s="2">
        <v>5</v>
      </c>
      <c r="F1861" s="1">
        <v>11843.45</v>
      </c>
      <c r="G1861" s="1">
        <v>21225.11</v>
      </c>
      <c r="H1861" s="1">
        <v>6140.0069000000003</v>
      </c>
      <c r="I1861" s="1">
        <v>1753.5</v>
      </c>
      <c r="J1861" s="1">
        <v>-831.97</v>
      </c>
      <c r="K1861" s="2">
        <v>3</v>
      </c>
      <c r="L1861" s="1">
        <v>498.13</v>
      </c>
      <c r="M1861" s="1">
        <v>741</v>
      </c>
      <c r="N1861" s="1">
        <v>2756.3163</v>
      </c>
      <c r="O1861" s="1">
        <v>-1002.97</v>
      </c>
      <c r="P1861" s="1">
        <v>-2453.83</v>
      </c>
      <c r="Q1861" s="2">
        <f>-+Table1[[#This Row],[Current Record Count]]+Table1[[#This Row],[Adj Record Count]]</f>
        <v>-2</v>
      </c>
      <c r="R1861" s="1">
        <f>+-Table1[[#This Row],[Current Total ADJUSTMENT_AMOUNT]]+Table1[[#This Row],[Adj Total ADJUSTMENT_AMOUNT]]</f>
        <v>-11345.320000000002</v>
      </c>
      <c r="S1861" s="1">
        <f>-Table1[[#This Row],[Current Total CHARGE_AMOUNT]]+Table1[[#This Row],[Adj Total CHARGE_AMOUNT]]</f>
        <v>-20484.11</v>
      </c>
      <c r="T1861" s="1">
        <f>+Table1[[#This Row],[Adj Total TOTAL_COST]]-Table1[[#This Row],[Current Total TOTAL_COST]]</f>
        <v>-3383.6906000000004</v>
      </c>
      <c r="U1861" s="1">
        <f>+Table1[[#This Row],[Adj Total CONTRIBUTION_MARGIN]]-Table1[[#This Row],[Current Total CONTRIBUTION_MARGIN]]</f>
        <v>-2756.4700000000003</v>
      </c>
      <c r="V1861" s="1">
        <f>+Table1[[#This Row],[Adj Total OPERATING_MARGIN]]-Table1[[#This Row],[Current Total OPERATING_MARGIN]]</f>
        <v>-1621.86</v>
      </c>
    </row>
    <row r="1862" spans="1:22" x14ac:dyDescent="0.3">
      <c r="A1862" t="s">
        <v>78</v>
      </c>
      <c r="B1862">
        <v>2023</v>
      </c>
      <c r="C1862" t="s">
        <v>17</v>
      </c>
      <c r="D1862" t="s">
        <v>80</v>
      </c>
      <c r="E1862" s="2">
        <v>7</v>
      </c>
      <c r="F1862" s="1">
        <v>66657.259999999995</v>
      </c>
      <c r="G1862" s="1">
        <v>75085.77</v>
      </c>
      <c r="H1862" s="1">
        <v>15500.5074</v>
      </c>
      <c r="I1862" s="1">
        <v>6131.79</v>
      </c>
      <c r="J1862" s="1">
        <v>2539.4</v>
      </c>
      <c r="K1862" s="2">
        <v>4</v>
      </c>
      <c r="L1862" s="1">
        <v>10848.67</v>
      </c>
      <c r="M1862" s="1">
        <v>13197.88</v>
      </c>
      <c r="N1862" s="1">
        <v>1461.6258</v>
      </c>
      <c r="O1862" s="1">
        <v>1281.72</v>
      </c>
      <c r="P1862" s="1">
        <v>919.84</v>
      </c>
      <c r="Q1862" s="2">
        <f>-+Table1[[#This Row],[Current Record Count]]+Table1[[#This Row],[Adj Record Count]]</f>
        <v>-3</v>
      </c>
      <c r="R1862" s="1">
        <f>+-Table1[[#This Row],[Current Total ADJUSTMENT_AMOUNT]]+Table1[[#This Row],[Adj Total ADJUSTMENT_AMOUNT]]</f>
        <v>-55808.59</v>
      </c>
      <c r="S1862" s="1">
        <f>-Table1[[#This Row],[Current Total CHARGE_AMOUNT]]+Table1[[#This Row],[Adj Total CHARGE_AMOUNT]]</f>
        <v>-61887.890000000007</v>
      </c>
      <c r="T1862" s="1">
        <f>+Table1[[#This Row],[Adj Total TOTAL_COST]]-Table1[[#This Row],[Current Total TOTAL_COST]]</f>
        <v>-14038.881600000001</v>
      </c>
      <c r="U1862" s="1">
        <f>+Table1[[#This Row],[Adj Total CONTRIBUTION_MARGIN]]-Table1[[#This Row],[Current Total CONTRIBUTION_MARGIN]]</f>
        <v>-4850.07</v>
      </c>
      <c r="V1862" s="1">
        <f>+Table1[[#This Row],[Adj Total OPERATING_MARGIN]]-Table1[[#This Row],[Current Total OPERATING_MARGIN]]</f>
        <v>-1619.56</v>
      </c>
    </row>
    <row r="1863" spans="1:22" x14ac:dyDescent="0.3">
      <c r="A1863" t="s">
        <v>35</v>
      </c>
      <c r="B1863">
        <v>2023</v>
      </c>
      <c r="C1863" t="s">
        <v>95</v>
      </c>
      <c r="D1863" t="s">
        <v>95</v>
      </c>
      <c r="E1863" s="2">
        <v>9</v>
      </c>
      <c r="F1863" s="1">
        <v>11066.95</v>
      </c>
      <c r="G1863" s="1">
        <v>16184.4</v>
      </c>
      <c r="H1863" s="1">
        <v>5901.2031999999999</v>
      </c>
      <c r="I1863" s="1">
        <v>3087.78</v>
      </c>
      <c r="J1863" s="1">
        <v>-46.22</v>
      </c>
      <c r="K1863" s="2">
        <v>8</v>
      </c>
      <c r="L1863" s="1">
        <v>7116.24</v>
      </c>
      <c r="M1863" s="1">
        <v>10340.15</v>
      </c>
      <c r="N1863" s="1">
        <v>5628.3969999999999</v>
      </c>
      <c r="O1863" s="1">
        <v>1390.07</v>
      </c>
      <c r="P1863" s="1">
        <v>-1664.59</v>
      </c>
      <c r="Q1863" s="2">
        <f>-+Table1[[#This Row],[Current Record Count]]+Table1[[#This Row],[Adj Record Count]]</f>
        <v>-1</v>
      </c>
      <c r="R1863" s="1">
        <f>+-Table1[[#This Row],[Current Total ADJUSTMENT_AMOUNT]]+Table1[[#This Row],[Adj Total ADJUSTMENT_AMOUNT]]</f>
        <v>-3950.7100000000009</v>
      </c>
      <c r="S1863" s="1">
        <f>-Table1[[#This Row],[Current Total CHARGE_AMOUNT]]+Table1[[#This Row],[Adj Total CHARGE_AMOUNT]]</f>
        <v>-5844.25</v>
      </c>
      <c r="T1863" s="1">
        <f>+Table1[[#This Row],[Adj Total TOTAL_COST]]-Table1[[#This Row],[Current Total TOTAL_COST]]</f>
        <v>-272.80619999999999</v>
      </c>
      <c r="U1863" s="1">
        <f>+Table1[[#This Row],[Adj Total CONTRIBUTION_MARGIN]]-Table1[[#This Row],[Current Total CONTRIBUTION_MARGIN]]</f>
        <v>-1697.7100000000003</v>
      </c>
      <c r="V1863" s="1">
        <f>+Table1[[#This Row],[Adj Total OPERATING_MARGIN]]-Table1[[#This Row],[Current Total OPERATING_MARGIN]]</f>
        <v>-1618.37</v>
      </c>
    </row>
    <row r="1864" spans="1:22" x14ac:dyDescent="0.3">
      <c r="A1864" t="s">
        <v>33</v>
      </c>
      <c r="B1864">
        <v>2023</v>
      </c>
      <c r="C1864" t="s">
        <v>29</v>
      </c>
      <c r="D1864" t="s">
        <v>73</v>
      </c>
      <c r="E1864" s="2">
        <v>22</v>
      </c>
      <c r="F1864" s="1">
        <v>48000.02</v>
      </c>
      <c r="G1864" s="1">
        <v>65777.59</v>
      </c>
      <c r="H1864" s="1">
        <v>18842.9162</v>
      </c>
      <c r="I1864" s="1">
        <v>6358.97</v>
      </c>
      <c r="J1864" s="1">
        <v>1613.26</v>
      </c>
      <c r="K1864" s="2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2">
        <f>-+Table1[[#This Row],[Current Record Count]]+Table1[[#This Row],[Adj Record Count]]</f>
        <v>-22</v>
      </c>
      <c r="R1864" s="1">
        <f>+-Table1[[#This Row],[Current Total ADJUSTMENT_AMOUNT]]+Table1[[#This Row],[Adj Total ADJUSTMENT_AMOUNT]]</f>
        <v>-48000.02</v>
      </c>
      <c r="S1864" s="1">
        <f>-Table1[[#This Row],[Current Total CHARGE_AMOUNT]]+Table1[[#This Row],[Adj Total CHARGE_AMOUNT]]</f>
        <v>-65777.59</v>
      </c>
      <c r="T1864" s="1">
        <f>+Table1[[#This Row],[Adj Total TOTAL_COST]]-Table1[[#This Row],[Current Total TOTAL_COST]]</f>
        <v>-18842.9162</v>
      </c>
      <c r="U1864" s="1">
        <f>+Table1[[#This Row],[Adj Total CONTRIBUTION_MARGIN]]-Table1[[#This Row],[Current Total CONTRIBUTION_MARGIN]]</f>
        <v>-6358.97</v>
      </c>
      <c r="V1864" s="1">
        <f>+Table1[[#This Row],[Adj Total OPERATING_MARGIN]]-Table1[[#This Row],[Current Total OPERATING_MARGIN]]</f>
        <v>-1613.26</v>
      </c>
    </row>
    <row r="1865" spans="1:22" x14ac:dyDescent="0.3">
      <c r="A1865" t="s">
        <v>81</v>
      </c>
      <c r="B1865">
        <v>2020</v>
      </c>
      <c r="C1865" t="s">
        <v>17</v>
      </c>
      <c r="D1865" t="s">
        <v>86</v>
      </c>
      <c r="E1865" s="2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2">
        <v>1</v>
      </c>
      <c r="L1865" s="1">
        <v>10925.48</v>
      </c>
      <c r="M1865" s="1">
        <v>11590.75</v>
      </c>
      <c r="N1865" s="1">
        <v>2271.0637999999999</v>
      </c>
      <c r="O1865" s="1">
        <v>-1309.7</v>
      </c>
      <c r="P1865" s="1">
        <v>-1605.79</v>
      </c>
      <c r="Q1865" s="2">
        <f>-+Table1[[#This Row],[Current Record Count]]+Table1[[#This Row],[Adj Record Count]]</f>
        <v>1</v>
      </c>
      <c r="R1865" s="1">
        <f>+-Table1[[#This Row],[Current Total ADJUSTMENT_AMOUNT]]+Table1[[#This Row],[Adj Total ADJUSTMENT_AMOUNT]]</f>
        <v>10925.48</v>
      </c>
      <c r="S1865" s="1">
        <f>-Table1[[#This Row],[Current Total CHARGE_AMOUNT]]+Table1[[#This Row],[Adj Total CHARGE_AMOUNT]]</f>
        <v>11590.75</v>
      </c>
      <c r="T1865" s="1">
        <f>+Table1[[#This Row],[Adj Total TOTAL_COST]]-Table1[[#This Row],[Current Total TOTAL_COST]]</f>
        <v>2271.0637999999999</v>
      </c>
      <c r="U1865" s="1">
        <f>+Table1[[#This Row],[Adj Total CONTRIBUTION_MARGIN]]-Table1[[#This Row],[Current Total CONTRIBUTION_MARGIN]]</f>
        <v>-1309.7</v>
      </c>
      <c r="V1865" s="1">
        <f>+Table1[[#This Row],[Adj Total OPERATING_MARGIN]]-Table1[[#This Row],[Current Total OPERATING_MARGIN]]</f>
        <v>-1605.79</v>
      </c>
    </row>
    <row r="1866" spans="1:22" x14ac:dyDescent="0.3">
      <c r="A1866" t="s">
        <v>74</v>
      </c>
      <c r="B1866">
        <v>2025</v>
      </c>
      <c r="C1866" t="s">
        <v>29</v>
      </c>
      <c r="D1866" t="s">
        <v>43</v>
      </c>
      <c r="E1866" s="2">
        <v>89</v>
      </c>
      <c r="F1866" s="1">
        <v>67687.27</v>
      </c>
      <c r="G1866" s="1">
        <v>108602.1</v>
      </c>
      <c r="H1866" s="1">
        <v>40594.531900000002</v>
      </c>
      <c r="I1866" s="1">
        <v>12825.13</v>
      </c>
      <c r="J1866" s="1">
        <v>-6011.55</v>
      </c>
      <c r="K1866" s="2">
        <v>83</v>
      </c>
      <c r="L1866" s="1">
        <v>54731.73</v>
      </c>
      <c r="M1866" s="1">
        <v>82742.100000000006</v>
      </c>
      <c r="N1866" s="1">
        <v>35412.945500000002</v>
      </c>
      <c r="O1866" s="1">
        <v>9527.65</v>
      </c>
      <c r="P1866" s="1">
        <v>-7617.1</v>
      </c>
      <c r="Q1866" s="2">
        <f>-+Table1[[#This Row],[Current Record Count]]+Table1[[#This Row],[Adj Record Count]]</f>
        <v>-6</v>
      </c>
      <c r="R1866" s="1">
        <f>+-Table1[[#This Row],[Current Total ADJUSTMENT_AMOUNT]]+Table1[[#This Row],[Adj Total ADJUSTMENT_AMOUNT]]</f>
        <v>-12955.54</v>
      </c>
      <c r="S1866" s="1">
        <f>-Table1[[#This Row],[Current Total CHARGE_AMOUNT]]+Table1[[#This Row],[Adj Total CHARGE_AMOUNT]]</f>
        <v>-25860</v>
      </c>
      <c r="T1866" s="1">
        <f>+Table1[[#This Row],[Adj Total TOTAL_COST]]-Table1[[#This Row],[Current Total TOTAL_COST]]</f>
        <v>-5181.5864000000001</v>
      </c>
      <c r="U1866" s="1">
        <f>+Table1[[#This Row],[Adj Total CONTRIBUTION_MARGIN]]-Table1[[#This Row],[Current Total CONTRIBUTION_MARGIN]]</f>
        <v>-3297.4799999999996</v>
      </c>
      <c r="V1866" s="1">
        <f>+Table1[[#This Row],[Adj Total OPERATING_MARGIN]]-Table1[[#This Row],[Current Total OPERATING_MARGIN]]</f>
        <v>-1605.5500000000002</v>
      </c>
    </row>
    <row r="1867" spans="1:22" x14ac:dyDescent="0.3">
      <c r="A1867" t="s">
        <v>78</v>
      </c>
      <c r="B1867">
        <v>2022</v>
      </c>
      <c r="C1867" t="s">
        <v>29</v>
      </c>
      <c r="D1867" t="s">
        <v>32</v>
      </c>
      <c r="E1867" s="2">
        <v>210</v>
      </c>
      <c r="F1867" s="1">
        <v>109333.96</v>
      </c>
      <c r="G1867" s="1">
        <v>153631.70000000001</v>
      </c>
      <c r="H1867" s="1">
        <v>43932.181100000002</v>
      </c>
      <c r="I1867" s="1">
        <v>25919.8</v>
      </c>
      <c r="J1867" s="1">
        <v>10945.34</v>
      </c>
      <c r="K1867" s="2">
        <v>209</v>
      </c>
      <c r="L1867" s="1">
        <v>108276.8</v>
      </c>
      <c r="M1867" s="1">
        <v>150579.70000000001</v>
      </c>
      <c r="N1867" s="1">
        <v>43540.629099999998</v>
      </c>
      <c r="O1867" s="1">
        <v>24187.8</v>
      </c>
      <c r="P1867" s="1">
        <v>9342.0499999999993</v>
      </c>
      <c r="Q1867" s="2">
        <f>-+Table1[[#This Row],[Current Record Count]]+Table1[[#This Row],[Adj Record Count]]</f>
        <v>-1</v>
      </c>
      <c r="R1867" s="1">
        <f>+-Table1[[#This Row],[Current Total ADJUSTMENT_AMOUNT]]+Table1[[#This Row],[Adj Total ADJUSTMENT_AMOUNT]]</f>
        <v>-1057.1600000000035</v>
      </c>
      <c r="S1867" s="1">
        <f>-Table1[[#This Row],[Current Total CHARGE_AMOUNT]]+Table1[[#This Row],[Adj Total CHARGE_AMOUNT]]</f>
        <v>-3052</v>
      </c>
      <c r="T1867" s="1">
        <f>+Table1[[#This Row],[Adj Total TOTAL_COST]]-Table1[[#This Row],[Current Total TOTAL_COST]]</f>
        <v>-391.55200000000332</v>
      </c>
      <c r="U1867" s="1">
        <f>+Table1[[#This Row],[Adj Total CONTRIBUTION_MARGIN]]-Table1[[#This Row],[Current Total CONTRIBUTION_MARGIN]]</f>
        <v>-1732</v>
      </c>
      <c r="V1867" s="1">
        <f>+Table1[[#This Row],[Adj Total OPERATING_MARGIN]]-Table1[[#This Row],[Current Total OPERATING_MARGIN]]</f>
        <v>-1603.2900000000009</v>
      </c>
    </row>
    <row r="1868" spans="1:22" x14ac:dyDescent="0.3">
      <c r="A1868" t="s">
        <v>25</v>
      </c>
      <c r="B1868">
        <v>2023</v>
      </c>
      <c r="C1868" t="s">
        <v>26</v>
      </c>
      <c r="D1868" t="s">
        <v>26</v>
      </c>
      <c r="E1868" s="2">
        <v>101</v>
      </c>
      <c r="F1868" s="1">
        <v>373088.64</v>
      </c>
      <c r="G1868" s="1">
        <v>421715.56</v>
      </c>
      <c r="H1868" s="1">
        <v>20722.2291</v>
      </c>
      <c r="I1868" s="1">
        <v>41363.75</v>
      </c>
      <c r="J1868" s="1">
        <v>34244.29</v>
      </c>
      <c r="K1868" s="2">
        <v>143</v>
      </c>
      <c r="L1868" s="1">
        <v>602274.84</v>
      </c>
      <c r="M1868" s="1">
        <v>699108.67</v>
      </c>
      <c r="N1868" s="1">
        <v>79421.627699999997</v>
      </c>
      <c r="O1868" s="1">
        <v>54690.62</v>
      </c>
      <c r="P1868" s="1">
        <v>32653.35</v>
      </c>
      <c r="Q1868" s="2">
        <f>-+Table1[[#This Row],[Current Record Count]]+Table1[[#This Row],[Adj Record Count]]</f>
        <v>42</v>
      </c>
      <c r="R1868" s="1">
        <f>+-Table1[[#This Row],[Current Total ADJUSTMENT_AMOUNT]]+Table1[[#This Row],[Adj Total ADJUSTMENT_AMOUNT]]</f>
        <v>229186.19999999995</v>
      </c>
      <c r="S1868" s="1">
        <f>-Table1[[#This Row],[Current Total CHARGE_AMOUNT]]+Table1[[#This Row],[Adj Total CHARGE_AMOUNT]]</f>
        <v>277393.11000000004</v>
      </c>
      <c r="T1868" s="1">
        <f>+Table1[[#This Row],[Adj Total TOTAL_COST]]-Table1[[#This Row],[Current Total TOTAL_COST]]</f>
        <v>58699.3986</v>
      </c>
      <c r="U1868" s="1">
        <f>+Table1[[#This Row],[Adj Total CONTRIBUTION_MARGIN]]-Table1[[#This Row],[Current Total CONTRIBUTION_MARGIN]]</f>
        <v>13326.870000000003</v>
      </c>
      <c r="V1868" s="1">
        <f>+Table1[[#This Row],[Adj Total OPERATING_MARGIN]]-Table1[[#This Row],[Current Total OPERATING_MARGIN]]</f>
        <v>-1590.9400000000023</v>
      </c>
    </row>
    <row r="1869" spans="1:22" x14ac:dyDescent="0.3">
      <c r="A1869" t="s">
        <v>35</v>
      </c>
      <c r="B1869">
        <v>2020</v>
      </c>
      <c r="C1869" t="s">
        <v>23</v>
      </c>
      <c r="D1869" t="s">
        <v>40</v>
      </c>
      <c r="E1869" s="2">
        <v>49</v>
      </c>
      <c r="F1869" s="1">
        <v>34906.19</v>
      </c>
      <c r="G1869" s="1">
        <v>47797.51</v>
      </c>
      <c r="H1869" s="1">
        <v>7561.6851999999999</v>
      </c>
      <c r="I1869" s="1">
        <v>6964.65</v>
      </c>
      <c r="J1869" s="1">
        <v>4970.55</v>
      </c>
      <c r="K1869" s="2">
        <v>41</v>
      </c>
      <c r="L1869" s="1">
        <v>11956</v>
      </c>
      <c r="M1869" s="1">
        <v>19897.759999999998</v>
      </c>
      <c r="N1869" s="1">
        <v>4201.5685999999996</v>
      </c>
      <c r="O1869" s="1">
        <v>4517.33</v>
      </c>
      <c r="P1869" s="1">
        <v>3393.47</v>
      </c>
      <c r="Q1869" s="2">
        <f>-+Table1[[#This Row],[Current Record Count]]+Table1[[#This Row],[Adj Record Count]]</f>
        <v>-8</v>
      </c>
      <c r="R1869" s="1">
        <f>+-Table1[[#This Row],[Current Total ADJUSTMENT_AMOUNT]]+Table1[[#This Row],[Adj Total ADJUSTMENT_AMOUNT]]</f>
        <v>-22950.190000000002</v>
      </c>
      <c r="S1869" s="1">
        <f>-Table1[[#This Row],[Current Total CHARGE_AMOUNT]]+Table1[[#This Row],[Adj Total CHARGE_AMOUNT]]</f>
        <v>-27899.750000000004</v>
      </c>
      <c r="T1869" s="1">
        <f>+Table1[[#This Row],[Adj Total TOTAL_COST]]-Table1[[#This Row],[Current Total TOTAL_COST]]</f>
        <v>-3360.1166000000003</v>
      </c>
      <c r="U1869" s="1">
        <f>+Table1[[#This Row],[Adj Total CONTRIBUTION_MARGIN]]-Table1[[#This Row],[Current Total CONTRIBUTION_MARGIN]]</f>
        <v>-2447.3199999999997</v>
      </c>
      <c r="V1869" s="1">
        <f>+Table1[[#This Row],[Adj Total OPERATING_MARGIN]]-Table1[[#This Row],[Current Total OPERATING_MARGIN]]</f>
        <v>-1577.0800000000004</v>
      </c>
    </row>
    <row r="1870" spans="1:22" x14ac:dyDescent="0.3">
      <c r="A1870" t="s">
        <v>54</v>
      </c>
      <c r="B1870">
        <v>2025</v>
      </c>
      <c r="C1870" t="s">
        <v>17</v>
      </c>
      <c r="D1870" t="s">
        <v>56</v>
      </c>
      <c r="E1870" s="2">
        <v>1</v>
      </c>
      <c r="F1870" s="1">
        <v>3165.12</v>
      </c>
      <c r="G1870" s="1">
        <v>4580.49</v>
      </c>
      <c r="H1870" s="1">
        <v>436.4778</v>
      </c>
      <c r="I1870" s="1">
        <v>1087.22</v>
      </c>
      <c r="J1870" s="1">
        <v>978.89</v>
      </c>
      <c r="K1870" s="2">
        <v>4</v>
      </c>
      <c r="L1870" s="1">
        <v>24418.42</v>
      </c>
      <c r="M1870" s="1">
        <v>32119.14</v>
      </c>
      <c r="N1870" s="1">
        <v>8039.3298999999997</v>
      </c>
      <c r="O1870" s="1">
        <v>1971.01</v>
      </c>
      <c r="P1870" s="1">
        <v>-597.76</v>
      </c>
      <c r="Q1870" s="2">
        <f>-+Table1[[#This Row],[Current Record Count]]+Table1[[#This Row],[Adj Record Count]]</f>
        <v>3</v>
      </c>
      <c r="R1870" s="1">
        <f>+-Table1[[#This Row],[Current Total ADJUSTMENT_AMOUNT]]+Table1[[#This Row],[Adj Total ADJUSTMENT_AMOUNT]]</f>
        <v>21253.3</v>
      </c>
      <c r="S1870" s="1">
        <f>-Table1[[#This Row],[Current Total CHARGE_AMOUNT]]+Table1[[#This Row],[Adj Total CHARGE_AMOUNT]]</f>
        <v>27538.65</v>
      </c>
      <c r="T1870" s="1">
        <f>+Table1[[#This Row],[Adj Total TOTAL_COST]]-Table1[[#This Row],[Current Total TOTAL_COST]]</f>
        <v>7602.8521000000001</v>
      </c>
      <c r="U1870" s="1">
        <f>+Table1[[#This Row],[Adj Total CONTRIBUTION_MARGIN]]-Table1[[#This Row],[Current Total CONTRIBUTION_MARGIN]]</f>
        <v>883.79</v>
      </c>
      <c r="V1870" s="1">
        <f>+Table1[[#This Row],[Adj Total OPERATING_MARGIN]]-Table1[[#This Row],[Current Total OPERATING_MARGIN]]</f>
        <v>-1576.65</v>
      </c>
    </row>
    <row r="1871" spans="1:22" x14ac:dyDescent="0.3">
      <c r="A1871" t="s">
        <v>33</v>
      </c>
      <c r="B1871">
        <v>2024</v>
      </c>
      <c r="C1871" t="s">
        <v>20</v>
      </c>
      <c r="D1871" t="s">
        <v>99</v>
      </c>
      <c r="E1871" s="2">
        <v>2</v>
      </c>
      <c r="F1871" s="1">
        <v>4588.6000000000004</v>
      </c>
      <c r="G1871" s="1">
        <v>6246.52</v>
      </c>
      <c r="H1871" s="1">
        <v>402.5061</v>
      </c>
      <c r="I1871" s="1">
        <v>1677.25</v>
      </c>
      <c r="J1871" s="1">
        <v>1568.59</v>
      </c>
      <c r="K1871" s="2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2">
        <f>-+Table1[[#This Row],[Current Record Count]]+Table1[[#This Row],[Adj Record Count]]</f>
        <v>-2</v>
      </c>
      <c r="R1871" s="1">
        <f>+-Table1[[#This Row],[Current Total ADJUSTMENT_AMOUNT]]+Table1[[#This Row],[Adj Total ADJUSTMENT_AMOUNT]]</f>
        <v>-4588.6000000000004</v>
      </c>
      <c r="S1871" s="1">
        <f>-Table1[[#This Row],[Current Total CHARGE_AMOUNT]]+Table1[[#This Row],[Adj Total CHARGE_AMOUNT]]</f>
        <v>-6246.52</v>
      </c>
      <c r="T1871" s="1">
        <f>+Table1[[#This Row],[Adj Total TOTAL_COST]]-Table1[[#This Row],[Current Total TOTAL_COST]]</f>
        <v>-402.5061</v>
      </c>
      <c r="U1871" s="1">
        <f>+Table1[[#This Row],[Adj Total CONTRIBUTION_MARGIN]]-Table1[[#This Row],[Current Total CONTRIBUTION_MARGIN]]</f>
        <v>-1677.25</v>
      </c>
      <c r="V1871" s="1">
        <f>+Table1[[#This Row],[Adj Total OPERATING_MARGIN]]-Table1[[#This Row],[Current Total OPERATING_MARGIN]]</f>
        <v>-1568.59</v>
      </c>
    </row>
    <row r="1872" spans="1:22" x14ac:dyDescent="0.3">
      <c r="A1872" t="s">
        <v>33</v>
      </c>
      <c r="B1872">
        <v>2023</v>
      </c>
      <c r="C1872" t="s">
        <v>20</v>
      </c>
      <c r="D1872" t="s">
        <v>99</v>
      </c>
      <c r="E1872" s="2">
        <v>3</v>
      </c>
      <c r="F1872" s="1">
        <v>11371.04</v>
      </c>
      <c r="G1872" s="1">
        <v>13483.8</v>
      </c>
      <c r="H1872" s="1">
        <v>748.97950000000003</v>
      </c>
      <c r="I1872" s="1">
        <v>1810.43</v>
      </c>
      <c r="J1872" s="1">
        <v>1562.26</v>
      </c>
      <c r="K1872" s="2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2">
        <f>-+Table1[[#This Row],[Current Record Count]]+Table1[[#This Row],[Adj Record Count]]</f>
        <v>-3</v>
      </c>
      <c r="R1872" s="1">
        <f>+-Table1[[#This Row],[Current Total ADJUSTMENT_AMOUNT]]+Table1[[#This Row],[Adj Total ADJUSTMENT_AMOUNT]]</f>
        <v>-11371.04</v>
      </c>
      <c r="S1872" s="1">
        <f>-Table1[[#This Row],[Current Total CHARGE_AMOUNT]]+Table1[[#This Row],[Adj Total CHARGE_AMOUNT]]</f>
        <v>-13483.8</v>
      </c>
      <c r="T1872" s="1">
        <f>+Table1[[#This Row],[Adj Total TOTAL_COST]]-Table1[[#This Row],[Current Total TOTAL_COST]]</f>
        <v>-748.97950000000003</v>
      </c>
      <c r="U1872" s="1">
        <f>+Table1[[#This Row],[Adj Total CONTRIBUTION_MARGIN]]-Table1[[#This Row],[Current Total CONTRIBUTION_MARGIN]]</f>
        <v>-1810.43</v>
      </c>
      <c r="V1872" s="1">
        <f>+Table1[[#This Row],[Adj Total OPERATING_MARGIN]]-Table1[[#This Row],[Current Total OPERATING_MARGIN]]</f>
        <v>-1562.26</v>
      </c>
    </row>
    <row r="1873" spans="1:22" x14ac:dyDescent="0.3">
      <c r="A1873" t="s">
        <v>25</v>
      </c>
      <c r="B1873">
        <v>2022</v>
      </c>
      <c r="C1873" t="s">
        <v>20</v>
      </c>
      <c r="D1873" t="s">
        <v>76</v>
      </c>
      <c r="E1873" s="2">
        <v>13</v>
      </c>
      <c r="F1873" s="1">
        <v>20999.84</v>
      </c>
      <c r="G1873" s="1">
        <v>27646.03</v>
      </c>
      <c r="H1873" s="1">
        <v>1965.7997</v>
      </c>
      <c r="I1873" s="1">
        <v>5952.22</v>
      </c>
      <c r="J1873" s="1">
        <v>5342.46</v>
      </c>
      <c r="K1873" s="2">
        <v>21</v>
      </c>
      <c r="L1873" s="1">
        <v>47385.03</v>
      </c>
      <c r="M1873" s="1">
        <v>56650.23</v>
      </c>
      <c r="N1873" s="1">
        <v>7575.4557000000004</v>
      </c>
      <c r="O1873" s="1">
        <v>5984.64</v>
      </c>
      <c r="P1873" s="1">
        <v>3786.55</v>
      </c>
      <c r="Q1873" s="2">
        <f>-+Table1[[#This Row],[Current Record Count]]+Table1[[#This Row],[Adj Record Count]]</f>
        <v>8</v>
      </c>
      <c r="R1873" s="1">
        <f>+-Table1[[#This Row],[Current Total ADJUSTMENT_AMOUNT]]+Table1[[#This Row],[Adj Total ADJUSTMENT_AMOUNT]]</f>
        <v>26385.19</v>
      </c>
      <c r="S1873" s="1">
        <f>-Table1[[#This Row],[Current Total CHARGE_AMOUNT]]+Table1[[#This Row],[Adj Total CHARGE_AMOUNT]]</f>
        <v>29004.200000000004</v>
      </c>
      <c r="T1873" s="1">
        <f>+Table1[[#This Row],[Adj Total TOTAL_COST]]-Table1[[#This Row],[Current Total TOTAL_COST]]</f>
        <v>5609.6560000000009</v>
      </c>
      <c r="U1873" s="1">
        <f>+Table1[[#This Row],[Adj Total CONTRIBUTION_MARGIN]]-Table1[[#This Row],[Current Total CONTRIBUTION_MARGIN]]</f>
        <v>32.420000000000073</v>
      </c>
      <c r="V1873" s="1">
        <f>+Table1[[#This Row],[Adj Total OPERATING_MARGIN]]-Table1[[#This Row],[Current Total OPERATING_MARGIN]]</f>
        <v>-1555.9099999999999</v>
      </c>
    </row>
    <row r="1874" spans="1:22" x14ac:dyDescent="0.3">
      <c r="A1874" t="s">
        <v>81</v>
      </c>
      <c r="B1874">
        <v>2025</v>
      </c>
      <c r="C1874" t="s">
        <v>17</v>
      </c>
      <c r="D1874" t="s">
        <v>86</v>
      </c>
      <c r="E1874" s="2">
        <v>3</v>
      </c>
      <c r="F1874" s="1">
        <v>1181.03</v>
      </c>
      <c r="G1874" s="1">
        <v>2555.9</v>
      </c>
      <c r="H1874" s="1">
        <v>0</v>
      </c>
      <c r="I1874" s="1">
        <v>0</v>
      </c>
      <c r="J1874" s="1">
        <v>0</v>
      </c>
      <c r="K1874" s="2">
        <v>5</v>
      </c>
      <c r="L1874" s="1">
        <v>5494.67</v>
      </c>
      <c r="M1874" s="1">
        <v>7120.36</v>
      </c>
      <c r="N1874" s="1">
        <v>1805.1772000000001</v>
      </c>
      <c r="O1874" s="1">
        <v>-784.02</v>
      </c>
      <c r="P1874" s="1">
        <v>-1555.15</v>
      </c>
      <c r="Q1874" s="2">
        <f>-+Table1[[#This Row],[Current Record Count]]+Table1[[#This Row],[Adj Record Count]]</f>
        <v>2</v>
      </c>
      <c r="R1874" s="1">
        <f>+-Table1[[#This Row],[Current Total ADJUSTMENT_AMOUNT]]+Table1[[#This Row],[Adj Total ADJUSTMENT_AMOUNT]]</f>
        <v>4313.6400000000003</v>
      </c>
      <c r="S1874" s="1">
        <f>-Table1[[#This Row],[Current Total CHARGE_AMOUNT]]+Table1[[#This Row],[Adj Total CHARGE_AMOUNT]]</f>
        <v>4564.4599999999991</v>
      </c>
      <c r="T1874" s="1">
        <f>+Table1[[#This Row],[Adj Total TOTAL_COST]]-Table1[[#This Row],[Current Total TOTAL_COST]]</f>
        <v>1805.1772000000001</v>
      </c>
      <c r="U1874" s="1">
        <f>+Table1[[#This Row],[Adj Total CONTRIBUTION_MARGIN]]-Table1[[#This Row],[Current Total CONTRIBUTION_MARGIN]]</f>
        <v>-784.02</v>
      </c>
      <c r="V1874" s="1">
        <f>+Table1[[#This Row],[Adj Total OPERATING_MARGIN]]-Table1[[#This Row],[Current Total OPERATING_MARGIN]]</f>
        <v>-1555.15</v>
      </c>
    </row>
    <row r="1875" spans="1:22" x14ac:dyDescent="0.3">
      <c r="A1875" t="s">
        <v>16</v>
      </c>
      <c r="B1875">
        <v>2020</v>
      </c>
      <c r="C1875" t="s">
        <v>47</v>
      </c>
      <c r="D1875" t="s">
        <v>88</v>
      </c>
      <c r="E1875" s="2">
        <v>172</v>
      </c>
      <c r="F1875" s="1">
        <v>28958.46</v>
      </c>
      <c r="G1875" s="1">
        <v>53351.19</v>
      </c>
      <c r="H1875" s="1">
        <v>9588.5602999999992</v>
      </c>
      <c r="I1875" s="1">
        <v>17434.310000000001</v>
      </c>
      <c r="J1875" s="1">
        <v>15131.92</v>
      </c>
      <c r="K1875" s="2">
        <v>171</v>
      </c>
      <c r="L1875" s="1">
        <v>28115.59</v>
      </c>
      <c r="M1875" s="1">
        <v>50649.89</v>
      </c>
      <c r="N1875" s="1">
        <v>9270.9058999999997</v>
      </c>
      <c r="O1875" s="1">
        <v>15783.45</v>
      </c>
      <c r="P1875" s="1">
        <v>13591.14</v>
      </c>
      <c r="Q1875" s="2">
        <f>-+Table1[[#This Row],[Current Record Count]]+Table1[[#This Row],[Adj Record Count]]</f>
        <v>-1</v>
      </c>
      <c r="R1875" s="1">
        <f>+-Table1[[#This Row],[Current Total ADJUSTMENT_AMOUNT]]+Table1[[#This Row],[Adj Total ADJUSTMENT_AMOUNT]]</f>
        <v>-842.86999999999898</v>
      </c>
      <c r="S1875" s="1">
        <f>-Table1[[#This Row],[Current Total CHARGE_AMOUNT]]+Table1[[#This Row],[Adj Total CHARGE_AMOUNT]]</f>
        <v>-2701.3000000000029</v>
      </c>
      <c r="T1875" s="1">
        <f>+Table1[[#This Row],[Adj Total TOTAL_COST]]-Table1[[#This Row],[Current Total TOTAL_COST]]</f>
        <v>-317.65439999999944</v>
      </c>
      <c r="U1875" s="1">
        <f>+Table1[[#This Row],[Adj Total CONTRIBUTION_MARGIN]]-Table1[[#This Row],[Current Total CONTRIBUTION_MARGIN]]</f>
        <v>-1650.8600000000006</v>
      </c>
      <c r="V1875" s="1">
        <f>+Table1[[#This Row],[Adj Total OPERATING_MARGIN]]-Table1[[#This Row],[Current Total OPERATING_MARGIN]]</f>
        <v>-1540.7800000000007</v>
      </c>
    </row>
    <row r="1876" spans="1:22" x14ac:dyDescent="0.3">
      <c r="A1876" t="s">
        <v>35</v>
      </c>
      <c r="B1876">
        <v>2021</v>
      </c>
      <c r="C1876" t="s">
        <v>29</v>
      </c>
      <c r="D1876" t="s">
        <v>30</v>
      </c>
      <c r="E1876" s="2">
        <v>1732</v>
      </c>
      <c r="F1876" s="1">
        <v>2561525.11</v>
      </c>
      <c r="G1876" s="1">
        <v>3232192.95</v>
      </c>
      <c r="H1876" s="1">
        <v>763433.9523</v>
      </c>
      <c r="I1876" s="1">
        <v>329013.55</v>
      </c>
      <c r="J1876" s="1">
        <v>53498.48</v>
      </c>
      <c r="K1876" s="2">
        <v>1485</v>
      </c>
      <c r="L1876" s="1">
        <v>1025540.02</v>
      </c>
      <c r="M1876" s="1">
        <v>1259928.73</v>
      </c>
      <c r="N1876" s="1">
        <v>293752.30200000003</v>
      </c>
      <c r="O1876" s="1">
        <v>160910.57999999999</v>
      </c>
      <c r="P1876" s="1">
        <v>51985.62</v>
      </c>
      <c r="Q1876" s="2">
        <f>-+Table1[[#This Row],[Current Record Count]]+Table1[[#This Row],[Adj Record Count]]</f>
        <v>-247</v>
      </c>
      <c r="R1876" s="1">
        <f>+-Table1[[#This Row],[Current Total ADJUSTMENT_AMOUNT]]+Table1[[#This Row],[Adj Total ADJUSTMENT_AMOUNT]]</f>
        <v>-1535985.0899999999</v>
      </c>
      <c r="S1876" s="1">
        <f>-Table1[[#This Row],[Current Total CHARGE_AMOUNT]]+Table1[[#This Row],[Adj Total CHARGE_AMOUNT]]</f>
        <v>-1972264.2200000002</v>
      </c>
      <c r="T1876" s="1">
        <f>+Table1[[#This Row],[Adj Total TOTAL_COST]]-Table1[[#This Row],[Current Total TOTAL_COST]]</f>
        <v>-469681.65029999998</v>
      </c>
      <c r="U1876" s="1">
        <f>+Table1[[#This Row],[Adj Total CONTRIBUTION_MARGIN]]-Table1[[#This Row],[Current Total CONTRIBUTION_MARGIN]]</f>
        <v>-168102.97</v>
      </c>
      <c r="V1876" s="1">
        <f>+Table1[[#This Row],[Adj Total OPERATING_MARGIN]]-Table1[[#This Row],[Current Total OPERATING_MARGIN]]</f>
        <v>-1512.8600000000006</v>
      </c>
    </row>
    <row r="1877" spans="1:22" x14ac:dyDescent="0.3">
      <c r="A1877" t="s">
        <v>25</v>
      </c>
      <c r="B1877">
        <v>2024</v>
      </c>
      <c r="C1877" t="s">
        <v>108</v>
      </c>
      <c r="D1877" t="s">
        <v>108</v>
      </c>
      <c r="E1877" s="2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2">
        <v>2</v>
      </c>
      <c r="L1877" s="1">
        <v>11291.79</v>
      </c>
      <c r="M1877" s="1">
        <v>14032.52</v>
      </c>
      <c r="N1877" s="1">
        <v>4278.0475999999999</v>
      </c>
      <c r="O1877" s="1">
        <v>-453</v>
      </c>
      <c r="P1877" s="1">
        <v>-1512.7</v>
      </c>
      <c r="Q1877" s="2">
        <f>-+Table1[[#This Row],[Current Record Count]]+Table1[[#This Row],[Adj Record Count]]</f>
        <v>2</v>
      </c>
      <c r="R1877" s="1">
        <f>+-Table1[[#This Row],[Current Total ADJUSTMENT_AMOUNT]]+Table1[[#This Row],[Adj Total ADJUSTMENT_AMOUNT]]</f>
        <v>11291.79</v>
      </c>
      <c r="S1877" s="1">
        <f>-Table1[[#This Row],[Current Total CHARGE_AMOUNT]]+Table1[[#This Row],[Adj Total CHARGE_AMOUNT]]</f>
        <v>14032.52</v>
      </c>
      <c r="T1877" s="1">
        <f>+Table1[[#This Row],[Adj Total TOTAL_COST]]-Table1[[#This Row],[Current Total TOTAL_COST]]</f>
        <v>4278.0475999999999</v>
      </c>
      <c r="U1877" s="1">
        <f>+Table1[[#This Row],[Adj Total CONTRIBUTION_MARGIN]]-Table1[[#This Row],[Current Total CONTRIBUTION_MARGIN]]</f>
        <v>-453</v>
      </c>
      <c r="V1877" s="1">
        <f>+Table1[[#This Row],[Adj Total OPERATING_MARGIN]]-Table1[[#This Row],[Current Total OPERATING_MARGIN]]</f>
        <v>-1512.7</v>
      </c>
    </row>
    <row r="1878" spans="1:22" x14ac:dyDescent="0.3">
      <c r="A1878" t="s">
        <v>39</v>
      </c>
      <c r="B1878">
        <v>2022</v>
      </c>
      <c r="C1878" t="s">
        <v>17</v>
      </c>
      <c r="D1878" t="s">
        <v>107</v>
      </c>
      <c r="E1878" s="2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2">
        <v>2</v>
      </c>
      <c r="L1878" s="1">
        <v>13762.42</v>
      </c>
      <c r="M1878" s="1">
        <v>14278.25</v>
      </c>
      <c r="N1878" s="1">
        <v>2075.3467000000001</v>
      </c>
      <c r="O1878" s="1">
        <v>-932.55</v>
      </c>
      <c r="P1878" s="1">
        <v>-1512.42</v>
      </c>
      <c r="Q1878" s="2">
        <f>-+Table1[[#This Row],[Current Record Count]]+Table1[[#This Row],[Adj Record Count]]</f>
        <v>2</v>
      </c>
      <c r="R1878" s="1">
        <f>+-Table1[[#This Row],[Current Total ADJUSTMENT_AMOUNT]]+Table1[[#This Row],[Adj Total ADJUSTMENT_AMOUNT]]</f>
        <v>13762.42</v>
      </c>
      <c r="S1878" s="1">
        <f>-Table1[[#This Row],[Current Total CHARGE_AMOUNT]]+Table1[[#This Row],[Adj Total CHARGE_AMOUNT]]</f>
        <v>14278.25</v>
      </c>
      <c r="T1878" s="1">
        <f>+Table1[[#This Row],[Adj Total TOTAL_COST]]-Table1[[#This Row],[Current Total TOTAL_COST]]</f>
        <v>2075.3467000000001</v>
      </c>
      <c r="U1878" s="1">
        <f>+Table1[[#This Row],[Adj Total CONTRIBUTION_MARGIN]]-Table1[[#This Row],[Current Total CONTRIBUTION_MARGIN]]</f>
        <v>-932.55</v>
      </c>
      <c r="V1878" s="1">
        <f>+Table1[[#This Row],[Adj Total OPERATING_MARGIN]]-Table1[[#This Row],[Current Total OPERATING_MARGIN]]</f>
        <v>-1512.42</v>
      </c>
    </row>
    <row r="1879" spans="1:22" x14ac:dyDescent="0.3">
      <c r="A1879" t="s">
        <v>25</v>
      </c>
      <c r="B1879" t="s">
        <v>51</v>
      </c>
      <c r="C1879" t="s">
        <v>51</v>
      </c>
      <c r="D1879" t="s">
        <v>51</v>
      </c>
      <c r="E1879" s="2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2">
        <v>4</v>
      </c>
      <c r="L1879" s="1">
        <v>0</v>
      </c>
      <c r="M1879" s="1">
        <v>8004.08</v>
      </c>
      <c r="N1879" s="1">
        <v>1502.8291999999999</v>
      </c>
      <c r="O1879" s="1">
        <v>-997.82</v>
      </c>
      <c r="P1879" s="1">
        <v>-1502.83</v>
      </c>
      <c r="Q1879" s="2">
        <f>-+Table1[[#This Row],[Current Record Count]]+Table1[[#This Row],[Adj Record Count]]</f>
        <v>4</v>
      </c>
      <c r="R1879" s="1">
        <f>+-Table1[[#This Row],[Current Total ADJUSTMENT_AMOUNT]]+Table1[[#This Row],[Adj Total ADJUSTMENT_AMOUNT]]</f>
        <v>0</v>
      </c>
      <c r="S1879" s="1">
        <f>-Table1[[#This Row],[Current Total CHARGE_AMOUNT]]+Table1[[#This Row],[Adj Total CHARGE_AMOUNT]]</f>
        <v>8004.08</v>
      </c>
      <c r="T1879" s="1">
        <f>+Table1[[#This Row],[Adj Total TOTAL_COST]]-Table1[[#This Row],[Current Total TOTAL_COST]]</f>
        <v>1502.8291999999999</v>
      </c>
      <c r="U1879" s="1">
        <f>+Table1[[#This Row],[Adj Total CONTRIBUTION_MARGIN]]-Table1[[#This Row],[Current Total CONTRIBUTION_MARGIN]]</f>
        <v>-997.82</v>
      </c>
      <c r="V1879" s="1">
        <f>+Table1[[#This Row],[Adj Total OPERATING_MARGIN]]-Table1[[#This Row],[Current Total OPERATING_MARGIN]]</f>
        <v>-1502.83</v>
      </c>
    </row>
    <row r="1880" spans="1:22" x14ac:dyDescent="0.3">
      <c r="A1880" t="s">
        <v>81</v>
      </c>
      <c r="B1880">
        <v>2021</v>
      </c>
      <c r="C1880" t="s">
        <v>29</v>
      </c>
      <c r="D1880" t="s">
        <v>57</v>
      </c>
      <c r="E1880" s="2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2">
        <v>22</v>
      </c>
      <c r="L1880" s="1">
        <v>46972.22</v>
      </c>
      <c r="M1880" s="1">
        <v>59546.86</v>
      </c>
      <c r="N1880" s="1">
        <v>18362.404299999998</v>
      </c>
      <c r="O1880" s="1">
        <v>5876.15</v>
      </c>
      <c r="P1880" s="1">
        <v>-1498.25</v>
      </c>
      <c r="Q1880" s="2">
        <f>-+Table1[[#This Row],[Current Record Count]]+Table1[[#This Row],[Adj Record Count]]</f>
        <v>22</v>
      </c>
      <c r="R1880" s="1">
        <f>+-Table1[[#This Row],[Current Total ADJUSTMENT_AMOUNT]]+Table1[[#This Row],[Adj Total ADJUSTMENT_AMOUNT]]</f>
        <v>46972.22</v>
      </c>
      <c r="S1880" s="1">
        <f>-Table1[[#This Row],[Current Total CHARGE_AMOUNT]]+Table1[[#This Row],[Adj Total CHARGE_AMOUNT]]</f>
        <v>59546.86</v>
      </c>
      <c r="T1880" s="1">
        <f>+Table1[[#This Row],[Adj Total TOTAL_COST]]-Table1[[#This Row],[Current Total TOTAL_COST]]</f>
        <v>18362.404299999998</v>
      </c>
      <c r="U1880" s="1">
        <f>+Table1[[#This Row],[Adj Total CONTRIBUTION_MARGIN]]-Table1[[#This Row],[Current Total CONTRIBUTION_MARGIN]]</f>
        <v>5876.15</v>
      </c>
      <c r="V1880" s="1">
        <f>+Table1[[#This Row],[Adj Total OPERATING_MARGIN]]-Table1[[#This Row],[Current Total OPERATING_MARGIN]]</f>
        <v>-1498.25</v>
      </c>
    </row>
    <row r="1881" spans="1:22" x14ac:dyDescent="0.3">
      <c r="A1881" t="s">
        <v>31</v>
      </c>
      <c r="B1881">
        <v>2022</v>
      </c>
      <c r="C1881" t="s">
        <v>58</v>
      </c>
      <c r="D1881" t="s">
        <v>58</v>
      </c>
      <c r="E1881" s="2">
        <v>24</v>
      </c>
      <c r="F1881" s="1">
        <v>101879.79</v>
      </c>
      <c r="G1881" s="1">
        <v>136646.38</v>
      </c>
      <c r="H1881" s="1">
        <v>34289.143199999999</v>
      </c>
      <c r="I1881" s="1">
        <v>11315.98</v>
      </c>
      <c r="J1881" s="1">
        <v>1498.03</v>
      </c>
      <c r="K1881" s="2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2">
        <f>-+Table1[[#This Row],[Current Record Count]]+Table1[[#This Row],[Adj Record Count]]</f>
        <v>-24</v>
      </c>
      <c r="R1881" s="1">
        <f>+-Table1[[#This Row],[Current Total ADJUSTMENT_AMOUNT]]+Table1[[#This Row],[Adj Total ADJUSTMENT_AMOUNT]]</f>
        <v>-101879.79</v>
      </c>
      <c r="S1881" s="1">
        <f>-Table1[[#This Row],[Current Total CHARGE_AMOUNT]]+Table1[[#This Row],[Adj Total CHARGE_AMOUNT]]</f>
        <v>-136646.38</v>
      </c>
      <c r="T1881" s="1">
        <f>+Table1[[#This Row],[Adj Total TOTAL_COST]]-Table1[[#This Row],[Current Total TOTAL_COST]]</f>
        <v>-34289.143199999999</v>
      </c>
      <c r="U1881" s="1">
        <f>+Table1[[#This Row],[Adj Total CONTRIBUTION_MARGIN]]-Table1[[#This Row],[Current Total CONTRIBUTION_MARGIN]]</f>
        <v>-11315.98</v>
      </c>
      <c r="V1881" s="1">
        <f>+Table1[[#This Row],[Adj Total OPERATING_MARGIN]]-Table1[[#This Row],[Current Total OPERATING_MARGIN]]</f>
        <v>-1498.03</v>
      </c>
    </row>
    <row r="1882" spans="1:22" x14ac:dyDescent="0.3">
      <c r="A1882" t="s">
        <v>54</v>
      </c>
      <c r="B1882">
        <v>2021</v>
      </c>
      <c r="C1882" t="s">
        <v>50</v>
      </c>
      <c r="D1882" t="s">
        <v>50</v>
      </c>
      <c r="E1882" s="2">
        <v>1</v>
      </c>
      <c r="F1882" s="1">
        <v>175.93</v>
      </c>
      <c r="G1882" s="1">
        <v>286</v>
      </c>
      <c r="H1882" s="1">
        <v>171.78380000000001</v>
      </c>
      <c r="I1882" s="1">
        <v>15.51</v>
      </c>
      <c r="J1882" s="1">
        <v>-60.41</v>
      </c>
      <c r="K1882" s="2">
        <v>6</v>
      </c>
      <c r="L1882" s="1">
        <v>77062.039999999994</v>
      </c>
      <c r="M1882" s="1">
        <v>86228.06</v>
      </c>
      <c r="N1882" s="1">
        <v>37963.140200000002</v>
      </c>
      <c r="O1882" s="1">
        <v>3418.94</v>
      </c>
      <c r="P1882" s="1">
        <v>-1545.91</v>
      </c>
      <c r="Q1882" s="2">
        <f>-+Table1[[#This Row],[Current Record Count]]+Table1[[#This Row],[Adj Record Count]]</f>
        <v>5</v>
      </c>
      <c r="R1882" s="1">
        <f>+-Table1[[#This Row],[Current Total ADJUSTMENT_AMOUNT]]+Table1[[#This Row],[Adj Total ADJUSTMENT_AMOUNT]]</f>
        <v>76886.11</v>
      </c>
      <c r="S1882" s="1">
        <f>-Table1[[#This Row],[Current Total CHARGE_AMOUNT]]+Table1[[#This Row],[Adj Total CHARGE_AMOUNT]]</f>
        <v>85942.06</v>
      </c>
      <c r="T1882" s="1">
        <f>+Table1[[#This Row],[Adj Total TOTAL_COST]]-Table1[[#This Row],[Current Total TOTAL_COST]]</f>
        <v>37791.356400000004</v>
      </c>
      <c r="U1882" s="1">
        <f>+Table1[[#This Row],[Adj Total CONTRIBUTION_MARGIN]]-Table1[[#This Row],[Current Total CONTRIBUTION_MARGIN]]</f>
        <v>3403.43</v>
      </c>
      <c r="V1882" s="1">
        <f>+Table1[[#This Row],[Adj Total OPERATING_MARGIN]]-Table1[[#This Row],[Current Total OPERATING_MARGIN]]</f>
        <v>-1485.5</v>
      </c>
    </row>
    <row r="1883" spans="1:22" x14ac:dyDescent="0.3">
      <c r="A1883" t="s">
        <v>25</v>
      </c>
      <c r="B1883">
        <v>2025</v>
      </c>
      <c r="C1883" t="s">
        <v>29</v>
      </c>
      <c r="D1883" t="s">
        <v>32</v>
      </c>
      <c r="E1883" s="2">
        <v>45</v>
      </c>
      <c r="F1883" s="1">
        <v>104712.01</v>
      </c>
      <c r="G1883" s="1">
        <v>130847.85</v>
      </c>
      <c r="H1883" s="1">
        <v>7114.9400999999998</v>
      </c>
      <c r="I1883" s="1">
        <v>17228.95</v>
      </c>
      <c r="J1883" s="1">
        <v>14624.41</v>
      </c>
      <c r="K1883" s="2">
        <v>64</v>
      </c>
      <c r="L1883" s="1">
        <v>188597.09</v>
      </c>
      <c r="M1883" s="1">
        <v>232945.39</v>
      </c>
      <c r="N1883" s="1">
        <v>15778.837299999999</v>
      </c>
      <c r="O1883" s="1">
        <v>18685.53</v>
      </c>
      <c r="P1883" s="1">
        <v>13142.88</v>
      </c>
      <c r="Q1883" s="2">
        <f>-+Table1[[#This Row],[Current Record Count]]+Table1[[#This Row],[Adj Record Count]]</f>
        <v>19</v>
      </c>
      <c r="R1883" s="1">
        <f>+-Table1[[#This Row],[Current Total ADJUSTMENT_AMOUNT]]+Table1[[#This Row],[Adj Total ADJUSTMENT_AMOUNT]]</f>
        <v>83885.08</v>
      </c>
      <c r="S1883" s="1">
        <f>-Table1[[#This Row],[Current Total CHARGE_AMOUNT]]+Table1[[#This Row],[Adj Total CHARGE_AMOUNT]]</f>
        <v>102097.54000000001</v>
      </c>
      <c r="T1883" s="1">
        <f>+Table1[[#This Row],[Adj Total TOTAL_COST]]-Table1[[#This Row],[Current Total TOTAL_COST]]</f>
        <v>8663.8971999999994</v>
      </c>
      <c r="U1883" s="1">
        <f>+Table1[[#This Row],[Adj Total CONTRIBUTION_MARGIN]]-Table1[[#This Row],[Current Total CONTRIBUTION_MARGIN]]</f>
        <v>1456.5799999999981</v>
      </c>
      <c r="V1883" s="1">
        <f>+Table1[[#This Row],[Adj Total OPERATING_MARGIN]]-Table1[[#This Row],[Current Total OPERATING_MARGIN]]</f>
        <v>-1481.5300000000007</v>
      </c>
    </row>
    <row r="1884" spans="1:22" x14ac:dyDescent="0.3">
      <c r="A1884" t="s">
        <v>35</v>
      </c>
      <c r="B1884">
        <v>2024</v>
      </c>
      <c r="C1884" t="s">
        <v>20</v>
      </c>
      <c r="D1884" t="s">
        <v>105</v>
      </c>
      <c r="E1884" s="2">
        <v>2</v>
      </c>
      <c r="F1884" s="1">
        <v>1190.27</v>
      </c>
      <c r="G1884" s="1">
        <v>2897.1</v>
      </c>
      <c r="H1884" s="1">
        <v>262.60640000000001</v>
      </c>
      <c r="I1884" s="1">
        <v>1562.44</v>
      </c>
      <c r="J1884" s="1">
        <v>1474.51</v>
      </c>
      <c r="K1884" s="2">
        <v>1</v>
      </c>
      <c r="L1884" s="1">
        <v>311</v>
      </c>
      <c r="M1884" s="1">
        <v>311</v>
      </c>
      <c r="N1884" s="1">
        <v>29.632400000000001</v>
      </c>
      <c r="O1884" s="1">
        <v>9.9700000000000006</v>
      </c>
      <c r="P1884" s="1">
        <v>0.65</v>
      </c>
      <c r="Q1884" s="2">
        <f>-+Table1[[#This Row],[Current Record Count]]+Table1[[#This Row],[Adj Record Count]]</f>
        <v>-1</v>
      </c>
      <c r="R1884" s="1">
        <f>+-Table1[[#This Row],[Current Total ADJUSTMENT_AMOUNT]]+Table1[[#This Row],[Adj Total ADJUSTMENT_AMOUNT]]</f>
        <v>-879.27</v>
      </c>
      <c r="S1884" s="1">
        <f>-Table1[[#This Row],[Current Total CHARGE_AMOUNT]]+Table1[[#This Row],[Adj Total CHARGE_AMOUNT]]</f>
        <v>-2586.1</v>
      </c>
      <c r="T1884" s="1">
        <f>+Table1[[#This Row],[Adj Total TOTAL_COST]]-Table1[[#This Row],[Current Total TOTAL_COST]]</f>
        <v>-232.97400000000002</v>
      </c>
      <c r="U1884" s="1">
        <f>+Table1[[#This Row],[Adj Total CONTRIBUTION_MARGIN]]-Table1[[#This Row],[Current Total CONTRIBUTION_MARGIN]]</f>
        <v>-1552.47</v>
      </c>
      <c r="V1884" s="1">
        <f>+Table1[[#This Row],[Adj Total OPERATING_MARGIN]]-Table1[[#This Row],[Current Total OPERATING_MARGIN]]</f>
        <v>-1473.86</v>
      </c>
    </row>
    <row r="1885" spans="1:22" x14ac:dyDescent="0.3">
      <c r="A1885" t="s">
        <v>27</v>
      </c>
      <c r="B1885">
        <v>2023</v>
      </c>
      <c r="C1885" t="s">
        <v>41</v>
      </c>
      <c r="D1885" t="s">
        <v>41</v>
      </c>
      <c r="E1885" s="2">
        <v>6</v>
      </c>
      <c r="F1885" s="1">
        <v>69648.09</v>
      </c>
      <c r="G1885" s="1">
        <v>108305.1</v>
      </c>
      <c r="H1885" s="1">
        <v>11826.2629</v>
      </c>
      <c r="I1885" s="1">
        <v>35904.9</v>
      </c>
      <c r="J1885" s="1">
        <v>32518.31</v>
      </c>
      <c r="K1885" s="2">
        <v>13</v>
      </c>
      <c r="L1885" s="1">
        <v>144206.64000000001</v>
      </c>
      <c r="M1885" s="1">
        <v>189586.35</v>
      </c>
      <c r="N1885" s="1">
        <v>19632.068599999999</v>
      </c>
      <c r="O1885" s="1">
        <v>36680.230000000003</v>
      </c>
      <c r="P1885" s="1">
        <v>31064.73</v>
      </c>
      <c r="Q1885" s="2">
        <f>-+Table1[[#This Row],[Current Record Count]]+Table1[[#This Row],[Adj Record Count]]</f>
        <v>7</v>
      </c>
      <c r="R1885" s="1">
        <f>+-Table1[[#This Row],[Current Total ADJUSTMENT_AMOUNT]]+Table1[[#This Row],[Adj Total ADJUSTMENT_AMOUNT]]</f>
        <v>74558.550000000017</v>
      </c>
      <c r="S1885" s="1">
        <f>-Table1[[#This Row],[Current Total CHARGE_AMOUNT]]+Table1[[#This Row],[Adj Total CHARGE_AMOUNT]]</f>
        <v>81281.25</v>
      </c>
      <c r="T1885" s="1">
        <f>+Table1[[#This Row],[Adj Total TOTAL_COST]]-Table1[[#This Row],[Current Total TOTAL_COST]]</f>
        <v>7805.805699999999</v>
      </c>
      <c r="U1885" s="1">
        <f>+Table1[[#This Row],[Adj Total CONTRIBUTION_MARGIN]]-Table1[[#This Row],[Current Total CONTRIBUTION_MARGIN]]</f>
        <v>775.33000000000175</v>
      </c>
      <c r="V1885" s="1">
        <f>+Table1[[#This Row],[Adj Total OPERATING_MARGIN]]-Table1[[#This Row],[Current Total OPERATING_MARGIN]]</f>
        <v>-1453.5800000000017</v>
      </c>
    </row>
    <row r="1886" spans="1:22" x14ac:dyDescent="0.3">
      <c r="A1886" t="s">
        <v>54</v>
      </c>
      <c r="B1886">
        <v>2024</v>
      </c>
      <c r="C1886" t="s">
        <v>20</v>
      </c>
      <c r="D1886" t="s">
        <v>105</v>
      </c>
      <c r="E1886" s="2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2">
        <v>7</v>
      </c>
      <c r="L1886" s="1">
        <v>64717.919999999998</v>
      </c>
      <c r="M1886" s="1">
        <v>89322.2</v>
      </c>
      <c r="N1886" s="1">
        <v>26118.989099999999</v>
      </c>
      <c r="O1886" s="1">
        <v>2402.84</v>
      </c>
      <c r="P1886" s="1">
        <v>-1451.54</v>
      </c>
      <c r="Q1886" s="2">
        <f>-+Table1[[#This Row],[Current Record Count]]+Table1[[#This Row],[Adj Record Count]]</f>
        <v>7</v>
      </c>
      <c r="R1886" s="1">
        <f>+-Table1[[#This Row],[Current Total ADJUSTMENT_AMOUNT]]+Table1[[#This Row],[Adj Total ADJUSTMENT_AMOUNT]]</f>
        <v>64717.919999999998</v>
      </c>
      <c r="S1886" s="1">
        <f>-Table1[[#This Row],[Current Total CHARGE_AMOUNT]]+Table1[[#This Row],[Adj Total CHARGE_AMOUNT]]</f>
        <v>89322.2</v>
      </c>
      <c r="T1886" s="1">
        <f>+Table1[[#This Row],[Adj Total TOTAL_COST]]-Table1[[#This Row],[Current Total TOTAL_COST]]</f>
        <v>26118.989099999999</v>
      </c>
      <c r="U1886" s="1">
        <f>+Table1[[#This Row],[Adj Total CONTRIBUTION_MARGIN]]-Table1[[#This Row],[Current Total CONTRIBUTION_MARGIN]]</f>
        <v>2402.84</v>
      </c>
      <c r="V1886" s="1">
        <f>+Table1[[#This Row],[Adj Total OPERATING_MARGIN]]-Table1[[#This Row],[Current Total OPERATING_MARGIN]]</f>
        <v>-1451.54</v>
      </c>
    </row>
    <row r="1887" spans="1:22" x14ac:dyDescent="0.3">
      <c r="A1887" t="s">
        <v>44</v>
      </c>
      <c r="B1887">
        <v>2025</v>
      </c>
      <c r="C1887" t="s">
        <v>23</v>
      </c>
      <c r="D1887" t="s">
        <v>83</v>
      </c>
      <c r="E1887" s="2">
        <v>258</v>
      </c>
      <c r="F1887" s="1">
        <v>230102.2</v>
      </c>
      <c r="G1887" s="1">
        <v>313172.71000000002</v>
      </c>
      <c r="H1887" s="1">
        <v>98921.343999999997</v>
      </c>
      <c r="I1887" s="1">
        <v>-9443.31</v>
      </c>
      <c r="J1887" s="1">
        <v>-35211.339999999997</v>
      </c>
      <c r="K1887" s="2">
        <v>254</v>
      </c>
      <c r="L1887" s="1">
        <v>208462.91</v>
      </c>
      <c r="M1887" s="1">
        <v>280882.90000000002</v>
      </c>
      <c r="N1887" s="1">
        <v>92293.503500000006</v>
      </c>
      <c r="O1887" s="1">
        <v>-12937.61</v>
      </c>
      <c r="P1887" s="1">
        <v>-36645.879999999997</v>
      </c>
      <c r="Q1887" s="2">
        <f>-+Table1[[#This Row],[Current Record Count]]+Table1[[#This Row],[Adj Record Count]]</f>
        <v>-4</v>
      </c>
      <c r="R1887" s="1">
        <f>+-Table1[[#This Row],[Current Total ADJUSTMENT_AMOUNT]]+Table1[[#This Row],[Adj Total ADJUSTMENT_AMOUNT]]</f>
        <v>-21639.290000000008</v>
      </c>
      <c r="S1887" s="1">
        <f>-Table1[[#This Row],[Current Total CHARGE_AMOUNT]]+Table1[[#This Row],[Adj Total CHARGE_AMOUNT]]</f>
        <v>-32289.809999999998</v>
      </c>
      <c r="T1887" s="1">
        <f>+Table1[[#This Row],[Adj Total TOTAL_COST]]-Table1[[#This Row],[Current Total TOTAL_COST]]</f>
        <v>-6627.8404999999912</v>
      </c>
      <c r="U1887" s="1">
        <f>+Table1[[#This Row],[Adj Total CONTRIBUTION_MARGIN]]-Table1[[#This Row],[Current Total CONTRIBUTION_MARGIN]]</f>
        <v>-3494.3000000000011</v>
      </c>
      <c r="V1887" s="1">
        <f>+Table1[[#This Row],[Adj Total OPERATING_MARGIN]]-Table1[[#This Row],[Current Total OPERATING_MARGIN]]</f>
        <v>-1434.5400000000009</v>
      </c>
    </row>
    <row r="1888" spans="1:22" x14ac:dyDescent="0.3">
      <c r="A1888" t="s">
        <v>39</v>
      </c>
      <c r="B1888">
        <v>2020</v>
      </c>
      <c r="C1888" t="s">
        <v>17</v>
      </c>
      <c r="D1888" t="s">
        <v>86</v>
      </c>
      <c r="E1888" s="2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2">
        <v>6</v>
      </c>
      <c r="L1888" s="1">
        <v>53131.82</v>
      </c>
      <c r="M1888" s="1">
        <v>69981.86</v>
      </c>
      <c r="N1888" s="1">
        <v>14679.253699999999</v>
      </c>
      <c r="O1888" s="1">
        <v>3633.14</v>
      </c>
      <c r="P1888" s="1">
        <v>-1429.99</v>
      </c>
      <c r="Q1888" s="2">
        <f>-+Table1[[#This Row],[Current Record Count]]+Table1[[#This Row],[Adj Record Count]]</f>
        <v>6</v>
      </c>
      <c r="R1888" s="1">
        <f>+-Table1[[#This Row],[Current Total ADJUSTMENT_AMOUNT]]+Table1[[#This Row],[Adj Total ADJUSTMENT_AMOUNT]]</f>
        <v>53131.82</v>
      </c>
      <c r="S1888" s="1">
        <f>-Table1[[#This Row],[Current Total CHARGE_AMOUNT]]+Table1[[#This Row],[Adj Total CHARGE_AMOUNT]]</f>
        <v>69981.86</v>
      </c>
      <c r="T1888" s="1">
        <f>+Table1[[#This Row],[Adj Total TOTAL_COST]]-Table1[[#This Row],[Current Total TOTAL_COST]]</f>
        <v>14679.253699999999</v>
      </c>
      <c r="U1888" s="1">
        <f>+Table1[[#This Row],[Adj Total CONTRIBUTION_MARGIN]]-Table1[[#This Row],[Current Total CONTRIBUTION_MARGIN]]</f>
        <v>3633.14</v>
      </c>
      <c r="V1888" s="1">
        <f>+Table1[[#This Row],[Adj Total OPERATING_MARGIN]]-Table1[[#This Row],[Current Total OPERATING_MARGIN]]</f>
        <v>-1429.99</v>
      </c>
    </row>
    <row r="1889" spans="1:22" x14ac:dyDescent="0.3">
      <c r="A1889" t="s">
        <v>35</v>
      </c>
      <c r="B1889">
        <v>2020</v>
      </c>
      <c r="C1889" t="s">
        <v>20</v>
      </c>
      <c r="D1889" t="s">
        <v>100</v>
      </c>
      <c r="E1889" s="2">
        <v>3</v>
      </c>
      <c r="F1889" s="1">
        <v>42153.22</v>
      </c>
      <c r="G1889" s="1">
        <v>65063.91</v>
      </c>
      <c r="H1889" s="1">
        <v>21897.674299999999</v>
      </c>
      <c r="I1889" s="1">
        <v>3058.69</v>
      </c>
      <c r="J1889" s="1">
        <v>1003.48</v>
      </c>
      <c r="K1889" s="2">
        <v>2</v>
      </c>
      <c r="L1889" s="1">
        <v>1460.8</v>
      </c>
      <c r="M1889" s="1">
        <v>1482</v>
      </c>
      <c r="N1889" s="1">
        <v>429.33580000000001</v>
      </c>
      <c r="O1889" s="1">
        <v>-280.83</v>
      </c>
      <c r="P1889" s="1">
        <v>-417.67</v>
      </c>
      <c r="Q1889" s="2">
        <f>-+Table1[[#This Row],[Current Record Count]]+Table1[[#This Row],[Adj Record Count]]</f>
        <v>-1</v>
      </c>
      <c r="R1889" s="1">
        <f>+-Table1[[#This Row],[Current Total ADJUSTMENT_AMOUNT]]+Table1[[#This Row],[Adj Total ADJUSTMENT_AMOUNT]]</f>
        <v>-40692.42</v>
      </c>
      <c r="S1889" s="1">
        <f>-Table1[[#This Row],[Current Total CHARGE_AMOUNT]]+Table1[[#This Row],[Adj Total CHARGE_AMOUNT]]</f>
        <v>-63581.91</v>
      </c>
      <c r="T1889" s="1">
        <f>+Table1[[#This Row],[Adj Total TOTAL_COST]]-Table1[[#This Row],[Current Total TOTAL_COST]]</f>
        <v>-21468.338499999998</v>
      </c>
      <c r="U1889" s="1">
        <f>+Table1[[#This Row],[Adj Total CONTRIBUTION_MARGIN]]-Table1[[#This Row],[Current Total CONTRIBUTION_MARGIN]]</f>
        <v>-3339.52</v>
      </c>
      <c r="V1889" s="1">
        <f>+Table1[[#This Row],[Adj Total OPERATING_MARGIN]]-Table1[[#This Row],[Current Total OPERATING_MARGIN]]</f>
        <v>-1421.15</v>
      </c>
    </row>
    <row r="1890" spans="1:22" x14ac:dyDescent="0.3">
      <c r="A1890" t="s">
        <v>35</v>
      </c>
      <c r="B1890">
        <v>2020</v>
      </c>
      <c r="C1890" t="s">
        <v>53</v>
      </c>
      <c r="D1890" t="s">
        <v>53</v>
      </c>
      <c r="E1890" s="2">
        <v>4</v>
      </c>
      <c r="F1890" s="1">
        <v>3472.5</v>
      </c>
      <c r="G1890" s="1">
        <v>5680</v>
      </c>
      <c r="H1890" s="1">
        <v>748.24950000000001</v>
      </c>
      <c r="I1890" s="1">
        <v>1700.85</v>
      </c>
      <c r="J1890" s="1">
        <v>1451.84</v>
      </c>
      <c r="K1890" s="2">
        <v>3</v>
      </c>
      <c r="L1890" s="1">
        <v>1058.26</v>
      </c>
      <c r="M1890" s="1">
        <v>1474</v>
      </c>
      <c r="N1890" s="1">
        <v>377.19600000000003</v>
      </c>
      <c r="O1890" s="1">
        <v>170.76</v>
      </c>
      <c r="P1890" s="1">
        <v>31.13</v>
      </c>
      <c r="Q1890" s="2">
        <f>-+Table1[[#This Row],[Current Record Count]]+Table1[[#This Row],[Adj Record Count]]</f>
        <v>-1</v>
      </c>
      <c r="R1890" s="1">
        <f>+-Table1[[#This Row],[Current Total ADJUSTMENT_AMOUNT]]+Table1[[#This Row],[Adj Total ADJUSTMENT_AMOUNT]]</f>
        <v>-2414.2399999999998</v>
      </c>
      <c r="S1890" s="1">
        <f>-Table1[[#This Row],[Current Total CHARGE_AMOUNT]]+Table1[[#This Row],[Adj Total CHARGE_AMOUNT]]</f>
        <v>-4206</v>
      </c>
      <c r="T1890" s="1">
        <f>+Table1[[#This Row],[Adj Total TOTAL_COST]]-Table1[[#This Row],[Current Total TOTAL_COST]]</f>
        <v>-371.05349999999999</v>
      </c>
      <c r="U1890" s="1">
        <f>+Table1[[#This Row],[Adj Total CONTRIBUTION_MARGIN]]-Table1[[#This Row],[Current Total CONTRIBUTION_MARGIN]]</f>
        <v>-1530.09</v>
      </c>
      <c r="V1890" s="1">
        <f>+Table1[[#This Row],[Adj Total OPERATING_MARGIN]]-Table1[[#This Row],[Current Total OPERATING_MARGIN]]</f>
        <v>-1420.7099999999998</v>
      </c>
    </row>
    <row r="1891" spans="1:22" x14ac:dyDescent="0.3">
      <c r="A1891" t="s">
        <v>35</v>
      </c>
      <c r="B1891">
        <v>2025</v>
      </c>
      <c r="C1891" t="s">
        <v>17</v>
      </c>
      <c r="D1891" t="s">
        <v>85</v>
      </c>
      <c r="E1891" s="2">
        <v>41</v>
      </c>
      <c r="F1891" s="1">
        <v>79462.539999999994</v>
      </c>
      <c r="G1891" s="1">
        <v>99485.07</v>
      </c>
      <c r="H1891" s="1">
        <v>16286.558800000001</v>
      </c>
      <c r="I1891" s="1">
        <v>6518.63</v>
      </c>
      <c r="J1891" s="1">
        <v>1705.15</v>
      </c>
      <c r="K1891" s="2">
        <v>29</v>
      </c>
      <c r="L1891" s="1">
        <v>14861.38</v>
      </c>
      <c r="M1891" s="1">
        <v>20010.25</v>
      </c>
      <c r="N1891" s="1">
        <v>3429.9068000000002</v>
      </c>
      <c r="O1891" s="1">
        <v>1270.1400000000001</v>
      </c>
      <c r="P1891" s="1">
        <v>287.56</v>
      </c>
      <c r="Q1891" s="2">
        <f>-+Table1[[#This Row],[Current Record Count]]+Table1[[#This Row],[Adj Record Count]]</f>
        <v>-12</v>
      </c>
      <c r="R1891" s="1">
        <f>+-Table1[[#This Row],[Current Total ADJUSTMENT_AMOUNT]]+Table1[[#This Row],[Adj Total ADJUSTMENT_AMOUNT]]</f>
        <v>-64601.159999999996</v>
      </c>
      <c r="S1891" s="1">
        <f>-Table1[[#This Row],[Current Total CHARGE_AMOUNT]]+Table1[[#This Row],[Adj Total CHARGE_AMOUNT]]</f>
        <v>-79474.820000000007</v>
      </c>
      <c r="T1891" s="1">
        <f>+Table1[[#This Row],[Adj Total TOTAL_COST]]-Table1[[#This Row],[Current Total TOTAL_COST]]</f>
        <v>-12856.652</v>
      </c>
      <c r="U1891" s="1">
        <f>+Table1[[#This Row],[Adj Total CONTRIBUTION_MARGIN]]-Table1[[#This Row],[Current Total CONTRIBUTION_MARGIN]]</f>
        <v>-5248.49</v>
      </c>
      <c r="V1891" s="1">
        <f>+Table1[[#This Row],[Adj Total OPERATING_MARGIN]]-Table1[[#This Row],[Current Total OPERATING_MARGIN]]</f>
        <v>-1417.5900000000001</v>
      </c>
    </row>
    <row r="1892" spans="1:22" x14ac:dyDescent="0.3">
      <c r="A1892" t="s">
        <v>78</v>
      </c>
      <c r="B1892">
        <v>2022</v>
      </c>
      <c r="C1892" t="s">
        <v>23</v>
      </c>
      <c r="D1892" t="s">
        <v>83</v>
      </c>
      <c r="E1892" s="2">
        <v>341</v>
      </c>
      <c r="F1892" s="1">
        <v>756456.51</v>
      </c>
      <c r="G1892" s="1">
        <v>983215.11</v>
      </c>
      <c r="H1892" s="1">
        <v>107735.2919</v>
      </c>
      <c r="I1892" s="1">
        <v>183433.64</v>
      </c>
      <c r="J1892" s="1">
        <v>140519.92000000001</v>
      </c>
      <c r="K1892" s="2">
        <v>335</v>
      </c>
      <c r="L1892" s="1">
        <v>728352.68</v>
      </c>
      <c r="M1892" s="1">
        <v>948044.5</v>
      </c>
      <c r="N1892" s="1">
        <v>101623.6197</v>
      </c>
      <c r="O1892" s="1">
        <v>180246.41</v>
      </c>
      <c r="P1892" s="1">
        <v>139107.10999999999</v>
      </c>
      <c r="Q1892" s="2">
        <f>-+Table1[[#This Row],[Current Record Count]]+Table1[[#This Row],[Adj Record Count]]</f>
        <v>-6</v>
      </c>
      <c r="R1892" s="1">
        <f>+-Table1[[#This Row],[Current Total ADJUSTMENT_AMOUNT]]+Table1[[#This Row],[Adj Total ADJUSTMENT_AMOUNT]]</f>
        <v>-28103.829999999958</v>
      </c>
      <c r="S1892" s="1">
        <f>-Table1[[#This Row],[Current Total CHARGE_AMOUNT]]+Table1[[#This Row],[Adj Total CHARGE_AMOUNT]]</f>
        <v>-35170.609999999986</v>
      </c>
      <c r="T1892" s="1">
        <f>+Table1[[#This Row],[Adj Total TOTAL_COST]]-Table1[[#This Row],[Current Total TOTAL_COST]]</f>
        <v>-6111.6722000000009</v>
      </c>
      <c r="U1892" s="1">
        <f>+Table1[[#This Row],[Adj Total CONTRIBUTION_MARGIN]]-Table1[[#This Row],[Current Total CONTRIBUTION_MARGIN]]</f>
        <v>-3187.2300000000105</v>
      </c>
      <c r="V1892" s="1">
        <f>+Table1[[#This Row],[Adj Total OPERATING_MARGIN]]-Table1[[#This Row],[Current Total OPERATING_MARGIN]]</f>
        <v>-1412.8100000000268</v>
      </c>
    </row>
    <row r="1893" spans="1:22" x14ac:dyDescent="0.3">
      <c r="A1893" t="s">
        <v>44</v>
      </c>
      <c r="B1893">
        <v>2025</v>
      </c>
      <c r="C1893" t="s">
        <v>23</v>
      </c>
      <c r="D1893" t="s">
        <v>94</v>
      </c>
      <c r="E1893" s="2">
        <v>215</v>
      </c>
      <c r="F1893" s="1">
        <v>113447.74</v>
      </c>
      <c r="G1893" s="1">
        <v>189993.53</v>
      </c>
      <c r="H1893" s="1">
        <v>55810.407599999999</v>
      </c>
      <c r="I1893" s="1">
        <v>17263.900000000001</v>
      </c>
      <c r="J1893" s="1">
        <v>1885.86</v>
      </c>
      <c r="K1893" s="2">
        <v>214</v>
      </c>
      <c r="L1893" s="1">
        <v>111066.75</v>
      </c>
      <c r="M1893" s="1">
        <v>185106.85</v>
      </c>
      <c r="N1893" s="1">
        <v>54813.193700000003</v>
      </c>
      <c r="O1893" s="1">
        <v>15534.52</v>
      </c>
      <c r="P1893" s="1">
        <v>479.03</v>
      </c>
      <c r="Q1893" s="2">
        <f>-+Table1[[#This Row],[Current Record Count]]+Table1[[#This Row],[Adj Record Count]]</f>
        <v>-1</v>
      </c>
      <c r="R1893" s="1">
        <f>+-Table1[[#This Row],[Current Total ADJUSTMENT_AMOUNT]]+Table1[[#This Row],[Adj Total ADJUSTMENT_AMOUNT]]</f>
        <v>-2380.9900000000052</v>
      </c>
      <c r="S1893" s="1">
        <f>-Table1[[#This Row],[Current Total CHARGE_AMOUNT]]+Table1[[#This Row],[Adj Total CHARGE_AMOUNT]]</f>
        <v>-4886.679999999993</v>
      </c>
      <c r="T1893" s="1">
        <f>+Table1[[#This Row],[Adj Total TOTAL_COST]]-Table1[[#This Row],[Current Total TOTAL_COST]]</f>
        <v>-997.21389999999519</v>
      </c>
      <c r="U1893" s="1">
        <f>+Table1[[#This Row],[Adj Total CONTRIBUTION_MARGIN]]-Table1[[#This Row],[Current Total CONTRIBUTION_MARGIN]]</f>
        <v>-1729.380000000001</v>
      </c>
      <c r="V1893" s="1">
        <f>+Table1[[#This Row],[Adj Total OPERATING_MARGIN]]-Table1[[#This Row],[Current Total OPERATING_MARGIN]]</f>
        <v>-1406.83</v>
      </c>
    </row>
    <row r="1894" spans="1:22" x14ac:dyDescent="0.3">
      <c r="A1894" t="s">
        <v>16</v>
      </c>
      <c r="B1894">
        <v>2020</v>
      </c>
      <c r="C1894" t="s">
        <v>53</v>
      </c>
      <c r="D1894" t="s">
        <v>53</v>
      </c>
      <c r="E1894" s="2">
        <v>17</v>
      </c>
      <c r="F1894" s="1">
        <v>15112.92</v>
      </c>
      <c r="G1894" s="1">
        <v>18732.07</v>
      </c>
      <c r="H1894" s="1">
        <v>1889.3852999999999</v>
      </c>
      <c r="I1894" s="1">
        <v>2294.33</v>
      </c>
      <c r="J1894" s="1">
        <v>1720.07</v>
      </c>
      <c r="K1894" s="2">
        <v>15</v>
      </c>
      <c r="L1894" s="1">
        <v>3887.3</v>
      </c>
      <c r="M1894" s="1">
        <v>5052.66</v>
      </c>
      <c r="N1894" s="1">
        <v>830.47220000000004</v>
      </c>
      <c r="O1894" s="1">
        <v>539.29</v>
      </c>
      <c r="P1894" s="1">
        <v>325.19</v>
      </c>
      <c r="Q1894" s="2">
        <f>-+Table1[[#This Row],[Current Record Count]]+Table1[[#This Row],[Adj Record Count]]</f>
        <v>-2</v>
      </c>
      <c r="R1894" s="1">
        <f>+-Table1[[#This Row],[Current Total ADJUSTMENT_AMOUNT]]+Table1[[#This Row],[Adj Total ADJUSTMENT_AMOUNT]]</f>
        <v>-11225.619999999999</v>
      </c>
      <c r="S1894" s="1">
        <f>-Table1[[#This Row],[Current Total CHARGE_AMOUNT]]+Table1[[#This Row],[Adj Total CHARGE_AMOUNT]]</f>
        <v>-13679.41</v>
      </c>
      <c r="T1894" s="1">
        <f>+Table1[[#This Row],[Adj Total TOTAL_COST]]-Table1[[#This Row],[Current Total TOTAL_COST]]</f>
        <v>-1058.9130999999998</v>
      </c>
      <c r="U1894" s="1">
        <f>+Table1[[#This Row],[Adj Total CONTRIBUTION_MARGIN]]-Table1[[#This Row],[Current Total CONTRIBUTION_MARGIN]]</f>
        <v>-1755.04</v>
      </c>
      <c r="V1894" s="1">
        <f>+Table1[[#This Row],[Adj Total OPERATING_MARGIN]]-Table1[[#This Row],[Current Total OPERATING_MARGIN]]</f>
        <v>-1394.8799999999999</v>
      </c>
    </row>
    <row r="1895" spans="1:22" x14ac:dyDescent="0.3">
      <c r="A1895" t="s">
        <v>81</v>
      </c>
      <c r="B1895">
        <v>2023</v>
      </c>
      <c r="C1895" t="s">
        <v>28</v>
      </c>
      <c r="D1895" t="s">
        <v>28</v>
      </c>
      <c r="E1895" s="2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2">
        <v>1</v>
      </c>
      <c r="L1895" s="1">
        <v>8977.82</v>
      </c>
      <c r="M1895" s="1">
        <v>9518.2999999999993</v>
      </c>
      <c r="N1895" s="1">
        <v>1987.8576</v>
      </c>
      <c r="O1895" s="1">
        <v>-781.85</v>
      </c>
      <c r="P1895" s="1">
        <v>-1387.61</v>
      </c>
      <c r="Q1895" s="2">
        <f>-+Table1[[#This Row],[Current Record Count]]+Table1[[#This Row],[Adj Record Count]]</f>
        <v>1</v>
      </c>
      <c r="R1895" s="1">
        <f>+-Table1[[#This Row],[Current Total ADJUSTMENT_AMOUNT]]+Table1[[#This Row],[Adj Total ADJUSTMENT_AMOUNT]]</f>
        <v>8977.82</v>
      </c>
      <c r="S1895" s="1">
        <f>-Table1[[#This Row],[Current Total CHARGE_AMOUNT]]+Table1[[#This Row],[Adj Total CHARGE_AMOUNT]]</f>
        <v>9518.2999999999993</v>
      </c>
      <c r="T1895" s="1">
        <f>+Table1[[#This Row],[Adj Total TOTAL_COST]]-Table1[[#This Row],[Current Total TOTAL_COST]]</f>
        <v>1987.8576</v>
      </c>
      <c r="U1895" s="1">
        <f>+Table1[[#This Row],[Adj Total CONTRIBUTION_MARGIN]]-Table1[[#This Row],[Current Total CONTRIBUTION_MARGIN]]</f>
        <v>-781.85</v>
      </c>
      <c r="V1895" s="1">
        <f>+Table1[[#This Row],[Adj Total OPERATING_MARGIN]]-Table1[[#This Row],[Current Total OPERATING_MARGIN]]</f>
        <v>-1387.61</v>
      </c>
    </row>
    <row r="1896" spans="1:22" x14ac:dyDescent="0.3">
      <c r="A1896" t="s">
        <v>54</v>
      </c>
      <c r="B1896">
        <v>2025</v>
      </c>
      <c r="C1896" t="s">
        <v>20</v>
      </c>
      <c r="D1896" t="s">
        <v>103</v>
      </c>
      <c r="E1896" s="2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2">
        <v>1</v>
      </c>
      <c r="L1896" s="1">
        <v>5994.18</v>
      </c>
      <c r="M1896" s="1">
        <v>6284.74</v>
      </c>
      <c r="N1896" s="1">
        <v>1663.7786000000001</v>
      </c>
      <c r="O1896" s="1">
        <v>-912.9</v>
      </c>
      <c r="P1896" s="1">
        <v>-1373.22</v>
      </c>
      <c r="Q1896" s="2">
        <f>-+Table1[[#This Row],[Current Record Count]]+Table1[[#This Row],[Adj Record Count]]</f>
        <v>1</v>
      </c>
      <c r="R1896" s="1">
        <f>+-Table1[[#This Row],[Current Total ADJUSTMENT_AMOUNT]]+Table1[[#This Row],[Adj Total ADJUSTMENT_AMOUNT]]</f>
        <v>5994.18</v>
      </c>
      <c r="S1896" s="1">
        <f>-Table1[[#This Row],[Current Total CHARGE_AMOUNT]]+Table1[[#This Row],[Adj Total CHARGE_AMOUNT]]</f>
        <v>6284.74</v>
      </c>
      <c r="T1896" s="1">
        <f>+Table1[[#This Row],[Adj Total TOTAL_COST]]-Table1[[#This Row],[Current Total TOTAL_COST]]</f>
        <v>1663.7786000000001</v>
      </c>
      <c r="U1896" s="1">
        <f>+Table1[[#This Row],[Adj Total CONTRIBUTION_MARGIN]]-Table1[[#This Row],[Current Total CONTRIBUTION_MARGIN]]</f>
        <v>-912.9</v>
      </c>
      <c r="V1896" s="1">
        <f>+Table1[[#This Row],[Adj Total OPERATING_MARGIN]]-Table1[[#This Row],[Current Total OPERATING_MARGIN]]</f>
        <v>-1373.22</v>
      </c>
    </row>
    <row r="1897" spans="1:22" x14ac:dyDescent="0.3">
      <c r="A1897" t="s">
        <v>78</v>
      </c>
      <c r="B1897">
        <v>2023</v>
      </c>
      <c r="C1897" t="s">
        <v>29</v>
      </c>
      <c r="D1897" t="s">
        <v>65</v>
      </c>
      <c r="E1897" s="2">
        <v>240</v>
      </c>
      <c r="F1897" s="1">
        <v>524024.64</v>
      </c>
      <c r="G1897" s="1">
        <v>646533.64</v>
      </c>
      <c r="H1897" s="1">
        <v>82302.030599999998</v>
      </c>
      <c r="I1897" s="1">
        <v>105499.49</v>
      </c>
      <c r="J1897" s="1">
        <v>75690.5</v>
      </c>
      <c r="K1897" s="2">
        <v>237</v>
      </c>
      <c r="L1897" s="1">
        <v>513803.37</v>
      </c>
      <c r="M1897" s="1">
        <v>634064.79</v>
      </c>
      <c r="N1897" s="1">
        <v>80967.548899999994</v>
      </c>
      <c r="O1897" s="1">
        <v>103645.96</v>
      </c>
      <c r="P1897" s="1">
        <v>74327.69</v>
      </c>
      <c r="Q1897" s="2">
        <f>-+Table1[[#This Row],[Current Record Count]]+Table1[[#This Row],[Adj Record Count]]</f>
        <v>-3</v>
      </c>
      <c r="R1897" s="1">
        <f>+-Table1[[#This Row],[Current Total ADJUSTMENT_AMOUNT]]+Table1[[#This Row],[Adj Total ADJUSTMENT_AMOUNT]]</f>
        <v>-10221.270000000019</v>
      </c>
      <c r="S1897" s="1">
        <f>-Table1[[#This Row],[Current Total CHARGE_AMOUNT]]+Table1[[#This Row],[Adj Total CHARGE_AMOUNT]]</f>
        <v>-12468.849999999977</v>
      </c>
      <c r="T1897" s="1">
        <f>+Table1[[#This Row],[Adj Total TOTAL_COST]]-Table1[[#This Row],[Current Total TOTAL_COST]]</f>
        <v>-1334.4817000000039</v>
      </c>
      <c r="U1897" s="1">
        <f>+Table1[[#This Row],[Adj Total CONTRIBUTION_MARGIN]]-Table1[[#This Row],[Current Total CONTRIBUTION_MARGIN]]</f>
        <v>-1853.5299999999988</v>
      </c>
      <c r="V1897" s="1">
        <f>+Table1[[#This Row],[Adj Total OPERATING_MARGIN]]-Table1[[#This Row],[Current Total OPERATING_MARGIN]]</f>
        <v>-1362.8099999999977</v>
      </c>
    </row>
    <row r="1898" spans="1:22" x14ac:dyDescent="0.3">
      <c r="A1898" t="s">
        <v>16</v>
      </c>
      <c r="B1898">
        <v>2025</v>
      </c>
      <c r="C1898" t="s">
        <v>20</v>
      </c>
      <c r="D1898" t="s">
        <v>100</v>
      </c>
      <c r="E1898" s="2">
        <v>91</v>
      </c>
      <c r="F1898" s="1">
        <v>121955.47</v>
      </c>
      <c r="G1898" s="1">
        <v>179854.88</v>
      </c>
      <c r="H1898" s="1">
        <v>36363.624100000001</v>
      </c>
      <c r="I1898" s="1">
        <v>22551.84</v>
      </c>
      <c r="J1898" s="1">
        <v>16307.57</v>
      </c>
      <c r="K1898" s="2">
        <v>84</v>
      </c>
      <c r="L1898" s="1">
        <v>86866.06</v>
      </c>
      <c r="M1898" s="1">
        <v>137124.22</v>
      </c>
      <c r="N1898" s="1">
        <v>30774.839400000001</v>
      </c>
      <c r="O1898" s="1">
        <v>19784.29</v>
      </c>
      <c r="P1898" s="1">
        <v>14948.6</v>
      </c>
      <c r="Q1898" s="2">
        <f>-+Table1[[#This Row],[Current Record Count]]+Table1[[#This Row],[Adj Record Count]]</f>
        <v>-7</v>
      </c>
      <c r="R1898" s="1">
        <f>+-Table1[[#This Row],[Current Total ADJUSTMENT_AMOUNT]]+Table1[[#This Row],[Adj Total ADJUSTMENT_AMOUNT]]</f>
        <v>-35089.410000000003</v>
      </c>
      <c r="S1898" s="1">
        <f>-Table1[[#This Row],[Current Total CHARGE_AMOUNT]]+Table1[[#This Row],[Adj Total CHARGE_AMOUNT]]</f>
        <v>-42730.66</v>
      </c>
      <c r="T1898" s="1">
        <f>+Table1[[#This Row],[Adj Total TOTAL_COST]]-Table1[[#This Row],[Current Total TOTAL_COST]]</f>
        <v>-5588.7847000000002</v>
      </c>
      <c r="U1898" s="1">
        <f>+Table1[[#This Row],[Adj Total CONTRIBUTION_MARGIN]]-Table1[[#This Row],[Current Total CONTRIBUTION_MARGIN]]</f>
        <v>-2767.5499999999993</v>
      </c>
      <c r="V1898" s="1">
        <f>+Table1[[#This Row],[Adj Total OPERATING_MARGIN]]-Table1[[#This Row],[Current Total OPERATING_MARGIN]]</f>
        <v>-1358.9699999999993</v>
      </c>
    </row>
    <row r="1899" spans="1:22" x14ac:dyDescent="0.3">
      <c r="A1899" t="s">
        <v>54</v>
      </c>
      <c r="B1899">
        <v>2024</v>
      </c>
      <c r="C1899" t="s">
        <v>17</v>
      </c>
      <c r="D1899" t="s">
        <v>91</v>
      </c>
      <c r="E1899" s="2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2">
        <v>10</v>
      </c>
      <c r="L1899" s="1">
        <v>43981.85</v>
      </c>
      <c r="M1899" s="1">
        <v>53435.74</v>
      </c>
      <c r="N1899" s="1">
        <v>14365.5317</v>
      </c>
      <c r="O1899" s="1">
        <v>3664.59</v>
      </c>
      <c r="P1899" s="1">
        <v>-1355.39</v>
      </c>
      <c r="Q1899" s="2">
        <f>-+Table1[[#This Row],[Current Record Count]]+Table1[[#This Row],[Adj Record Count]]</f>
        <v>10</v>
      </c>
      <c r="R1899" s="1">
        <f>+-Table1[[#This Row],[Current Total ADJUSTMENT_AMOUNT]]+Table1[[#This Row],[Adj Total ADJUSTMENT_AMOUNT]]</f>
        <v>43981.85</v>
      </c>
      <c r="S1899" s="1">
        <f>-Table1[[#This Row],[Current Total CHARGE_AMOUNT]]+Table1[[#This Row],[Adj Total CHARGE_AMOUNT]]</f>
        <v>53435.74</v>
      </c>
      <c r="T1899" s="1">
        <f>+Table1[[#This Row],[Adj Total TOTAL_COST]]-Table1[[#This Row],[Current Total TOTAL_COST]]</f>
        <v>14365.5317</v>
      </c>
      <c r="U1899" s="1">
        <f>+Table1[[#This Row],[Adj Total CONTRIBUTION_MARGIN]]-Table1[[#This Row],[Current Total CONTRIBUTION_MARGIN]]</f>
        <v>3664.59</v>
      </c>
      <c r="V1899" s="1">
        <f>+Table1[[#This Row],[Adj Total OPERATING_MARGIN]]-Table1[[#This Row],[Current Total OPERATING_MARGIN]]</f>
        <v>-1355.39</v>
      </c>
    </row>
    <row r="1900" spans="1:22" x14ac:dyDescent="0.3">
      <c r="A1900" t="s">
        <v>16</v>
      </c>
      <c r="B1900">
        <v>2021</v>
      </c>
      <c r="C1900" t="s">
        <v>47</v>
      </c>
      <c r="D1900" t="s">
        <v>88</v>
      </c>
      <c r="E1900" s="2">
        <v>682</v>
      </c>
      <c r="F1900" s="1">
        <v>195642.48</v>
      </c>
      <c r="G1900" s="1">
        <v>292156.46999999997</v>
      </c>
      <c r="H1900" s="1">
        <v>32536.698199999999</v>
      </c>
      <c r="I1900" s="1">
        <v>88116.19</v>
      </c>
      <c r="J1900" s="1">
        <v>78218.8</v>
      </c>
      <c r="K1900" s="2">
        <v>681</v>
      </c>
      <c r="L1900" s="1">
        <v>190618.63</v>
      </c>
      <c r="M1900" s="1">
        <v>285407.19</v>
      </c>
      <c r="N1900" s="1">
        <v>32160.7533</v>
      </c>
      <c r="O1900" s="1">
        <v>86639.66</v>
      </c>
      <c r="P1900" s="1">
        <v>76869.31</v>
      </c>
      <c r="Q1900" s="2">
        <f>-+Table1[[#This Row],[Current Record Count]]+Table1[[#This Row],[Adj Record Count]]</f>
        <v>-1</v>
      </c>
      <c r="R1900" s="1">
        <f>+-Table1[[#This Row],[Current Total ADJUSTMENT_AMOUNT]]+Table1[[#This Row],[Adj Total ADJUSTMENT_AMOUNT]]</f>
        <v>-5023.8500000000058</v>
      </c>
      <c r="S1900" s="1">
        <f>-Table1[[#This Row],[Current Total CHARGE_AMOUNT]]+Table1[[#This Row],[Adj Total CHARGE_AMOUNT]]</f>
        <v>-6749.2799999999697</v>
      </c>
      <c r="T1900" s="1">
        <f>+Table1[[#This Row],[Adj Total TOTAL_COST]]-Table1[[#This Row],[Current Total TOTAL_COST]]</f>
        <v>-375.9448999999986</v>
      </c>
      <c r="U1900" s="1">
        <f>+Table1[[#This Row],[Adj Total CONTRIBUTION_MARGIN]]-Table1[[#This Row],[Current Total CONTRIBUTION_MARGIN]]</f>
        <v>-1476.5299999999988</v>
      </c>
      <c r="V1900" s="1">
        <f>+Table1[[#This Row],[Adj Total OPERATING_MARGIN]]-Table1[[#This Row],[Current Total OPERATING_MARGIN]]</f>
        <v>-1349.4900000000052</v>
      </c>
    </row>
    <row r="1901" spans="1:22" x14ac:dyDescent="0.3">
      <c r="A1901" t="s">
        <v>39</v>
      </c>
      <c r="B1901">
        <v>2022</v>
      </c>
      <c r="C1901" t="s">
        <v>29</v>
      </c>
      <c r="D1901" t="s">
        <v>57</v>
      </c>
      <c r="E1901" s="2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2">
        <v>1</v>
      </c>
      <c r="L1901" s="1">
        <v>26952.92</v>
      </c>
      <c r="M1901" s="1">
        <v>26952.92</v>
      </c>
      <c r="N1901" s="1">
        <v>8428.9912000000004</v>
      </c>
      <c r="O1901" s="1">
        <v>540.24</v>
      </c>
      <c r="P1901" s="1">
        <v>-1339.16</v>
      </c>
      <c r="Q1901" s="2">
        <f>-+Table1[[#This Row],[Current Record Count]]+Table1[[#This Row],[Adj Record Count]]</f>
        <v>1</v>
      </c>
      <c r="R1901" s="1">
        <f>+-Table1[[#This Row],[Current Total ADJUSTMENT_AMOUNT]]+Table1[[#This Row],[Adj Total ADJUSTMENT_AMOUNT]]</f>
        <v>26952.92</v>
      </c>
      <c r="S1901" s="1">
        <f>-Table1[[#This Row],[Current Total CHARGE_AMOUNT]]+Table1[[#This Row],[Adj Total CHARGE_AMOUNT]]</f>
        <v>26952.92</v>
      </c>
      <c r="T1901" s="1">
        <f>+Table1[[#This Row],[Adj Total TOTAL_COST]]-Table1[[#This Row],[Current Total TOTAL_COST]]</f>
        <v>8428.9912000000004</v>
      </c>
      <c r="U1901" s="1">
        <f>+Table1[[#This Row],[Adj Total CONTRIBUTION_MARGIN]]-Table1[[#This Row],[Current Total CONTRIBUTION_MARGIN]]</f>
        <v>540.24</v>
      </c>
      <c r="V1901" s="1">
        <f>+Table1[[#This Row],[Adj Total OPERATING_MARGIN]]-Table1[[#This Row],[Current Total OPERATING_MARGIN]]</f>
        <v>-1339.16</v>
      </c>
    </row>
    <row r="1902" spans="1:22" x14ac:dyDescent="0.3">
      <c r="A1902" t="s">
        <v>22</v>
      </c>
      <c r="B1902">
        <v>2025</v>
      </c>
      <c r="C1902" t="s">
        <v>17</v>
      </c>
      <c r="D1902" t="s">
        <v>18</v>
      </c>
      <c r="E1902" s="2">
        <v>3960</v>
      </c>
      <c r="F1902" s="1">
        <v>1741925.4</v>
      </c>
      <c r="G1902" s="1">
        <v>2592556.21</v>
      </c>
      <c r="H1902" s="1">
        <v>2434997.7022000002</v>
      </c>
      <c r="I1902" s="1">
        <v>-524238.62</v>
      </c>
      <c r="J1902" s="1">
        <v>-1688062.17</v>
      </c>
      <c r="K1902" s="2">
        <v>3932</v>
      </c>
      <c r="L1902" s="1">
        <v>1617596.14</v>
      </c>
      <c r="M1902" s="1">
        <v>2426345.66</v>
      </c>
      <c r="N1902" s="1">
        <v>2403475.5575000001</v>
      </c>
      <c r="O1902" s="1">
        <v>-537109.93000000005</v>
      </c>
      <c r="P1902" s="1">
        <v>-1689396.32</v>
      </c>
      <c r="Q1902" s="2">
        <f>-+Table1[[#This Row],[Current Record Count]]+Table1[[#This Row],[Adj Record Count]]</f>
        <v>-28</v>
      </c>
      <c r="R1902" s="1">
        <f>+-Table1[[#This Row],[Current Total ADJUSTMENT_AMOUNT]]+Table1[[#This Row],[Adj Total ADJUSTMENT_AMOUNT]]</f>
        <v>-124329.26000000001</v>
      </c>
      <c r="S1902" s="1">
        <f>-Table1[[#This Row],[Current Total CHARGE_AMOUNT]]+Table1[[#This Row],[Adj Total CHARGE_AMOUNT]]</f>
        <v>-166210.54999999981</v>
      </c>
      <c r="T1902" s="1">
        <f>+Table1[[#This Row],[Adj Total TOTAL_COST]]-Table1[[#This Row],[Current Total TOTAL_COST]]</f>
        <v>-31522.144700000063</v>
      </c>
      <c r="U1902" s="1">
        <f>+Table1[[#This Row],[Adj Total CONTRIBUTION_MARGIN]]-Table1[[#This Row],[Current Total CONTRIBUTION_MARGIN]]</f>
        <v>-12871.310000000056</v>
      </c>
      <c r="V1902" s="1">
        <f>+Table1[[#This Row],[Adj Total OPERATING_MARGIN]]-Table1[[#This Row],[Current Total OPERATING_MARGIN]]</f>
        <v>-1334.1500000001397</v>
      </c>
    </row>
    <row r="1903" spans="1:22" x14ac:dyDescent="0.3">
      <c r="A1903" t="s">
        <v>54</v>
      </c>
      <c r="B1903">
        <v>2022</v>
      </c>
      <c r="C1903" t="s">
        <v>17</v>
      </c>
      <c r="D1903" t="s">
        <v>79</v>
      </c>
      <c r="E1903" s="2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2">
        <v>68</v>
      </c>
      <c r="L1903" s="1">
        <v>318579.65999999997</v>
      </c>
      <c r="M1903" s="1">
        <v>477540.59</v>
      </c>
      <c r="N1903" s="1">
        <v>162000.91709999999</v>
      </c>
      <c r="O1903" s="1">
        <v>78307.820000000007</v>
      </c>
      <c r="P1903" s="1">
        <v>-1328.19</v>
      </c>
      <c r="Q1903" s="2">
        <f>-+Table1[[#This Row],[Current Record Count]]+Table1[[#This Row],[Adj Record Count]]</f>
        <v>68</v>
      </c>
      <c r="R1903" s="1">
        <f>+-Table1[[#This Row],[Current Total ADJUSTMENT_AMOUNT]]+Table1[[#This Row],[Adj Total ADJUSTMENT_AMOUNT]]</f>
        <v>318579.65999999997</v>
      </c>
      <c r="S1903" s="1">
        <f>-Table1[[#This Row],[Current Total CHARGE_AMOUNT]]+Table1[[#This Row],[Adj Total CHARGE_AMOUNT]]</f>
        <v>477540.59</v>
      </c>
      <c r="T1903" s="1">
        <f>+Table1[[#This Row],[Adj Total TOTAL_COST]]-Table1[[#This Row],[Current Total TOTAL_COST]]</f>
        <v>162000.91709999999</v>
      </c>
      <c r="U1903" s="1">
        <f>+Table1[[#This Row],[Adj Total CONTRIBUTION_MARGIN]]-Table1[[#This Row],[Current Total CONTRIBUTION_MARGIN]]</f>
        <v>78307.820000000007</v>
      </c>
      <c r="V1903" s="1">
        <f>+Table1[[#This Row],[Adj Total OPERATING_MARGIN]]-Table1[[#This Row],[Current Total OPERATING_MARGIN]]</f>
        <v>-1328.19</v>
      </c>
    </row>
    <row r="1904" spans="1:22" x14ac:dyDescent="0.3">
      <c r="A1904" t="s">
        <v>78</v>
      </c>
      <c r="B1904">
        <v>2020</v>
      </c>
      <c r="C1904" t="s">
        <v>29</v>
      </c>
      <c r="D1904" t="s">
        <v>36</v>
      </c>
      <c r="E1904" s="2">
        <v>44</v>
      </c>
      <c r="F1904" s="1">
        <v>70420.929999999993</v>
      </c>
      <c r="G1904" s="1">
        <v>88532.74</v>
      </c>
      <c r="H1904" s="1">
        <v>16727.812699999999</v>
      </c>
      <c r="I1904" s="1">
        <v>7332.26</v>
      </c>
      <c r="J1904" s="1">
        <v>1315.73</v>
      </c>
      <c r="K1904" s="2">
        <v>37</v>
      </c>
      <c r="L1904" s="1">
        <v>22381.25</v>
      </c>
      <c r="M1904" s="1">
        <v>29008.38</v>
      </c>
      <c r="N1904" s="1">
        <v>6624.8504999999996</v>
      </c>
      <c r="O1904" s="1">
        <v>2287.6999999999998</v>
      </c>
      <c r="P1904" s="1">
        <v>-10.78</v>
      </c>
      <c r="Q1904" s="2">
        <f>-+Table1[[#This Row],[Current Record Count]]+Table1[[#This Row],[Adj Record Count]]</f>
        <v>-7</v>
      </c>
      <c r="R1904" s="1">
        <f>+-Table1[[#This Row],[Current Total ADJUSTMENT_AMOUNT]]+Table1[[#This Row],[Adj Total ADJUSTMENT_AMOUNT]]</f>
        <v>-48039.679999999993</v>
      </c>
      <c r="S1904" s="1">
        <f>-Table1[[#This Row],[Current Total CHARGE_AMOUNT]]+Table1[[#This Row],[Adj Total CHARGE_AMOUNT]]</f>
        <v>-59524.36</v>
      </c>
      <c r="T1904" s="1">
        <f>+Table1[[#This Row],[Adj Total TOTAL_COST]]-Table1[[#This Row],[Current Total TOTAL_COST]]</f>
        <v>-10102.962199999998</v>
      </c>
      <c r="U1904" s="1">
        <f>+Table1[[#This Row],[Adj Total CONTRIBUTION_MARGIN]]-Table1[[#This Row],[Current Total CONTRIBUTION_MARGIN]]</f>
        <v>-5044.5600000000004</v>
      </c>
      <c r="V1904" s="1">
        <f>+Table1[[#This Row],[Adj Total OPERATING_MARGIN]]-Table1[[#This Row],[Current Total OPERATING_MARGIN]]</f>
        <v>-1326.51</v>
      </c>
    </row>
    <row r="1905" spans="1:22" x14ac:dyDescent="0.3">
      <c r="A1905" t="s">
        <v>35</v>
      </c>
      <c r="B1905">
        <v>2021</v>
      </c>
      <c r="C1905" t="s">
        <v>17</v>
      </c>
      <c r="D1905" t="s">
        <v>96</v>
      </c>
      <c r="E1905" s="2">
        <v>6</v>
      </c>
      <c r="F1905" s="1">
        <v>2867.38</v>
      </c>
      <c r="G1905" s="1">
        <v>4758.08</v>
      </c>
      <c r="H1905" s="1">
        <v>1159.5234</v>
      </c>
      <c r="I1905" s="1">
        <v>1172.68</v>
      </c>
      <c r="J1905" s="1">
        <v>795.39</v>
      </c>
      <c r="K1905" s="2">
        <v>4</v>
      </c>
      <c r="L1905" s="1">
        <v>2144.58</v>
      </c>
      <c r="M1905" s="1">
        <v>2382</v>
      </c>
      <c r="N1905" s="1">
        <v>823.74639999999999</v>
      </c>
      <c r="O1905" s="1">
        <v>-221.86</v>
      </c>
      <c r="P1905" s="1">
        <v>-522.11</v>
      </c>
      <c r="Q1905" s="2">
        <f>-+Table1[[#This Row],[Current Record Count]]+Table1[[#This Row],[Adj Record Count]]</f>
        <v>-2</v>
      </c>
      <c r="R1905" s="1">
        <f>+-Table1[[#This Row],[Current Total ADJUSTMENT_AMOUNT]]+Table1[[#This Row],[Adj Total ADJUSTMENT_AMOUNT]]</f>
        <v>-722.80000000000018</v>
      </c>
      <c r="S1905" s="1">
        <f>-Table1[[#This Row],[Current Total CHARGE_AMOUNT]]+Table1[[#This Row],[Adj Total CHARGE_AMOUNT]]</f>
        <v>-2376.08</v>
      </c>
      <c r="T1905" s="1">
        <f>+Table1[[#This Row],[Adj Total TOTAL_COST]]-Table1[[#This Row],[Current Total TOTAL_COST]]</f>
        <v>-335.77700000000004</v>
      </c>
      <c r="U1905" s="1">
        <f>+Table1[[#This Row],[Adj Total CONTRIBUTION_MARGIN]]-Table1[[#This Row],[Current Total CONTRIBUTION_MARGIN]]</f>
        <v>-1394.54</v>
      </c>
      <c r="V1905" s="1">
        <f>+Table1[[#This Row],[Adj Total OPERATING_MARGIN]]-Table1[[#This Row],[Current Total OPERATING_MARGIN]]</f>
        <v>-1317.5</v>
      </c>
    </row>
    <row r="1906" spans="1:22" x14ac:dyDescent="0.3">
      <c r="A1906" t="s">
        <v>54</v>
      </c>
      <c r="B1906">
        <v>2023</v>
      </c>
      <c r="C1906" t="s">
        <v>29</v>
      </c>
      <c r="D1906" t="s">
        <v>52</v>
      </c>
      <c r="E1906" s="2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2">
        <v>4</v>
      </c>
      <c r="L1906" s="1">
        <v>12354.84</v>
      </c>
      <c r="M1906" s="1">
        <v>14556.23</v>
      </c>
      <c r="N1906" s="1">
        <v>3558.4027000000001</v>
      </c>
      <c r="O1906" s="1">
        <v>-30.89</v>
      </c>
      <c r="P1906" s="1">
        <v>-1312.72</v>
      </c>
      <c r="Q1906" s="2">
        <f>-+Table1[[#This Row],[Current Record Count]]+Table1[[#This Row],[Adj Record Count]]</f>
        <v>4</v>
      </c>
      <c r="R1906" s="1">
        <f>+-Table1[[#This Row],[Current Total ADJUSTMENT_AMOUNT]]+Table1[[#This Row],[Adj Total ADJUSTMENT_AMOUNT]]</f>
        <v>12354.84</v>
      </c>
      <c r="S1906" s="1">
        <f>-Table1[[#This Row],[Current Total CHARGE_AMOUNT]]+Table1[[#This Row],[Adj Total CHARGE_AMOUNT]]</f>
        <v>14556.23</v>
      </c>
      <c r="T1906" s="1">
        <f>+Table1[[#This Row],[Adj Total TOTAL_COST]]-Table1[[#This Row],[Current Total TOTAL_COST]]</f>
        <v>3558.4027000000001</v>
      </c>
      <c r="U1906" s="1">
        <f>+Table1[[#This Row],[Adj Total CONTRIBUTION_MARGIN]]-Table1[[#This Row],[Current Total CONTRIBUTION_MARGIN]]</f>
        <v>-30.89</v>
      </c>
      <c r="V1906" s="1">
        <f>+Table1[[#This Row],[Adj Total OPERATING_MARGIN]]-Table1[[#This Row],[Current Total OPERATING_MARGIN]]</f>
        <v>-1312.72</v>
      </c>
    </row>
    <row r="1907" spans="1:22" x14ac:dyDescent="0.3">
      <c r="A1907" t="s">
        <v>31</v>
      </c>
      <c r="B1907">
        <v>2024</v>
      </c>
      <c r="C1907" t="s">
        <v>29</v>
      </c>
      <c r="D1907" t="s">
        <v>57</v>
      </c>
      <c r="E1907" s="2">
        <v>7</v>
      </c>
      <c r="F1907" s="1">
        <v>17979.09</v>
      </c>
      <c r="G1907" s="1">
        <v>18640.66</v>
      </c>
      <c r="H1907" s="1">
        <v>5591.1427999999996</v>
      </c>
      <c r="I1907" s="1">
        <v>1561.47</v>
      </c>
      <c r="J1907" s="1">
        <v>-843.52</v>
      </c>
      <c r="K1907" s="2">
        <v>5</v>
      </c>
      <c r="L1907" s="1">
        <v>459.95</v>
      </c>
      <c r="M1907" s="1">
        <v>940</v>
      </c>
      <c r="N1907" s="1">
        <v>3515.2107999999998</v>
      </c>
      <c r="O1907" s="1">
        <v>-382.94</v>
      </c>
      <c r="P1907" s="1">
        <v>-2152.58</v>
      </c>
      <c r="Q1907" s="2">
        <f>-+Table1[[#This Row],[Current Record Count]]+Table1[[#This Row],[Adj Record Count]]</f>
        <v>-2</v>
      </c>
      <c r="R1907" s="1">
        <f>+-Table1[[#This Row],[Current Total ADJUSTMENT_AMOUNT]]+Table1[[#This Row],[Adj Total ADJUSTMENT_AMOUNT]]</f>
        <v>-17519.14</v>
      </c>
      <c r="S1907" s="1">
        <f>-Table1[[#This Row],[Current Total CHARGE_AMOUNT]]+Table1[[#This Row],[Adj Total CHARGE_AMOUNT]]</f>
        <v>-17700.66</v>
      </c>
      <c r="T1907" s="1">
        <f>+Table1[[#This Row],[Adj Total TOTAL_COST]]-Table1[[#This Row],[Current Total TOTAL_COST]]</f>
        <v>-2075.9319999999998</v>
      </c>
      <c r="U1907" s="1">
        <f>+Table1[[#This Row],[Adj Total CONTRIBUTION_MARGIN]]-Table1[[#This Row],[Current Total CONTRIBUTION_MARGIN]]</f>
        <v>-1944.41</v>
      </c>
      <c r="V1907" s="1">
        <f>+Table1[[#This Row],[Adj Total OPERATING_MARGIN]]-Table1[[#This Row],[Current Total OPERATING_MARGIN]]</f>
        <v>-1309.06</v>
      </c>
    </row>
    <row r="1908" spans="1:22" x14ac:dyDescent="0.3">
      <c r="A1908" t="s">
        <v>74</v>
      </c>
      <c r="B1908">
        <v>2023</v>
      </c>
      <c r="C1908" t="s">
        <v>26</v>
      </c>
      <c r="D1908" t="s">
        <v>26</v>
      </c>
      <c r="E1908" s="2">
        <v>1</v>
      </c>
      <c r="F1908" s="1">
        <v>13614.75</v>
      </c>
      <c r="G1908" s="1">
        <v>19301.34</v>
      </c>
      <c r="H1908" s="1">
        <v>4340.0697</v>
      </c>
      <c r="I1908" s="1">
        <v>2899.5</v>
      </c>
      <c r="J1908" s="1">
        <v>1309.02</v>
      </c>
      <c r="K1908" s="2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2">
        <f>-+Table1[[#This Row],[Current Record Count]]+Table1[[#This Row],[Adj Record Count]]</f>
        <v>-1</v>
      </c>
      <c r="R1908" s="1">
        <f>+-Table1[[#This Row],[Current Total ADJUSTMENT_AMOUNT]]+Table1[[#This Row],[Adj Total ADJUSTMENT_AMOUNT]]</f>
        <v>-13614.75</v>
      </c>
      <c r="S1908" s="1">
        <f>-Table1[[#This Row],[Current Total CHARGE_AMOUNT]]+Table1[[#This Row],[Adj Total CHARGE_AMOUNT]]</f>
        <v>-19301.34</v>
      </c>
      <c r="T1908" s="1">
        <f>+Table1[[#This Row],[Adj Total TOTAL_COST]]-Table1[[#This Row],[Current Total TOTAL_COST]]</f>
        <v>-4340.0697</v>
      </c>
      <c r="U1908" s="1">
        <f>+Table1[[#This Row],[Adj Total CONTRIBUTION_MARGIN]]-Table1[[#This Row],[Current Total CONTRIBUTION_MARGIN]]</f>
        <v>-2899.5</v>
      </c>
      <c r="V1908" s="1">
        <f>+Table1[[#This Row],[Adj Total OPERATING_MARGIN]]-Table1[[#This Row],[Current Total OPERATING_MARGIN]]</f>
        <v>-1309.02</v>
      </c>
    </row>
    <row r="1909" spans="1:22" x14ac:dyDescent="0.3">
      <c r="A1909" t="s">
        <v>39</v>
      </c>
      <c r="B1909">
        <v>2021</v>
      </c>
      <c r="C1909" t="s">
        <v>29</v>
      </c>
      <c r="D1909" t="s">
        <v>36</v>
      </c>
      <c r="E1909" s="2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2">
        <v>2</v>
      </c>
      <c r="L1909" s="1">
        <v>8982.73</v>
      </c>
      <c r="M1909" s="1">
        <v>9796.8799999999992</v>
      </c>
      <c r="N1909" s="1">
        <v>2327.4484000000002</v>
      </c>
      <c r="O1909" s="1">
        <v>-541.75</v>
      </c>
      <c r="P1909" s="1">
        <v>-1301.5899999999999</v>
      </c>
      <c r="Q1909" s="2">
        <f>-+Table1[[#This Row],[Current Record Count]]+Table1[[#This Row],[Adj Record Count]]</f>
        <v>2</v>
      </c>
      <c r="R1909" s="1">
        <f>+-Table1[[#This Row],[Current Total ADJUSTMENT_AMOUNT]]+Table1[[#This Row],[Adj Total ADJUSTMENT_AMOUNT]]</f>
        <v>8982.73</v>
      </c>
      <c r="S1909" s="1">
        <f>-Table1[[#This Row],[Current Total CHARGE_AMOUNT]]+Table1[[#This Row],[Adj Total CHARGE_AMOUNT]]</f>
        <v>9796.8799999999992</v>
      </c>
      <c r="T1909" s="1">
        <f>+Table1[[#This Row],[Adj Total TOTAL_COST]]-Table1[[#This Row],[Current Total TOTAL_COST]]</f>
        <v>2327.4484000000002</v>
      </c>
      <c r="U1909" s="1">
        <f>+Table1[[#This Row],[Adj Total CONTRIBUTION_MARGIN]]-Table1[[#This Row],[Current Total CONTRIBUTION_MARGIN]]</f>
        <v>-541.75</v>
      </c>
      <c r="V1909" s="1">
        <f>+Table1[[#This Row],[Adj Total OPERATING_MARGIN]]-Table1[[#This Row],[Current Total OPERATING_MARGIN]]</f>
        <v>-1301.5899999999999</v>
      </c>
    </row>
    <row r="1910" spans="1:22" x14ac:dyDescent="0.3">
      <c r="A1910" t="s">
        <v>39</v>
      </c>
      <c r="B1910">
        <v>2021</v>
      </c>
      <c r="C1910" t="s">
        <v>23</v>
      </c>
      <c r="D1910" t="s">
        <v>40</v>
      </c>
      <c r="E1910" s="2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2">
        <v>13</v>
      </c>
      <c r="L1910" s="1">
        <v>111597.5</v>
      </c>
      <c r="M1910" s="1">
        <v>154264.79</v>
      </c>
      <c r="N1910" s="1">
        <v>47566.941099999996</v>
      </c>
      <c r="O1910" s="1">
        <v>15453.82</v>
      </c>
      <c r="P1910" s="1">
        <v>-1296.07</v>
      </c>
      <c r="Q1910" s="2">
        <f>-+Table1[[#This Row],[Current Record Count]]+Table1[[#This Row],[Adj Record Count]]</f>
        <v>13</v>
      </c>
      <c r="R1910" s="1">
        <f>+-Table1[[#This Row],[Current Total ADJUSTMENT_AMOUNT]]+Table1[[#This Row],[Adj Total ADJUSTMENT_AMOUNT]]</f>
        <v>111597.5</v>
      </c>
      <c r="S1910" s="1">
        <f>-Table1[[#This Row],[Current Total CHARGE_AMOUNT]]+Table1[[#This Row],[Adj Total CHARGE_AMOUNT]]</f>
        <v>154264.79</v>
      </c>
      <c r="T1910" s="1">
        <f>+Table1[[#This Row],[Adj Total TOTAL_COST]]-Table1[[#This Row],[Current Total TOTAL_COST]]</f>
        <v>47566.941099999996</v>
      </c>
      <c r="U1910" s="1">
        <f>+Table1[[#This Row],[Adj Total CONTRIBUTION_MARGIN]]-Table1[[#This Row],[Current Total CONTRIBUTION_MARGIN]]</f>
        <v>15453.82</v>
      </c>
      <c r="V1910" s="1">
        <f>+Table1[[#This Row],[Adj Total OPERATING_MARGIN]]-Table1[[#This Row],[Current Total OPERATING_MARGIN]]</f>
        <v>-1296.07</v>
      </c>
    </row>
    <row r="1911" spans="1:22" x14ac:dyDescent="0.3">
      <c r="A1911" t="s">
        <v>25</v>
      </c>
      <c r="B1911">
        <v>2023</v>
      </c>
      <c r="C1911" t="s">
        <v>72</v>
      </c>
      <c r="D1911" t="s">
        <v>72</v>
      </c>
      <c r="E1911" s="2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2">
        <v>1</v>
      </c>
      <c r="L1911" s="1">
        <v>6947.58</v>
      </c>
      <c r="M1911" s="1">
        <v>8708.33</v>
      </c>
      <c r="N1911" s="1">
        <v>3056.5084000000002</v>
      </c>
      <c r="O1911" s="1">
        <v>-491.49</v>
      </c>
      <c r="P1911" s="1">
        <v>-1295.76</v>
      </c>
      <c r="Q1911" s="2">
        <f>-+Table1[[#This Row],[Current Record Count]]+Table1[[#This Row],[Adj Record Count]]</f>
        <v>1</v>
      </c>
      <c r="R1911" s="1">
        <f>+-Table1[[#This Row],[Current Total ADJUSTMENT_AMOUNT]]+Table1[[#This Row],[Adj Total ADJUSTMENT_AMOUNT]]</f>
        <v>6947.58</v>
      </c>
      <c r="S1911" s="1">
        <f>-Table1[[#This Row],[Current Total CHARGE_AMOUNT]]+Table1[[#This Row],[Adj Total CHARGE_AMOUNT]]</f>
        <v>8708.33</v>
      </c>
      <c r="T1911" s="1">
        <f>+Table1[[#This Row],[Adj Total TOTAL_COST]]-Table1[[#This Row],[Current Total TOTAL_COST]]</f>
        <v>3056.5084000000002</v>
      </c>
      <c r="U1911" s="1">
        <f>+Table1[[#This Row],[Adj Total CONTRIBUTION_MARGIN]]-Table1[[#This Row],[Current Total CONTRIBUTION_MARGIN]]</f>
        <v>-491.49</v>
      </c>
      <c r="V1911" s="1">
        <f>+Table1[[#This Row],[Adj Total OPERATING_MARGIN]]-Table1[[#This Row],[Current Total OPERATING_MARGIN]]</f>
        <v>-1295.76</v>
      </c>
    </row>
    <row r="1912" spans="1:22" x14ac:dyDescent="0.3">
      <c r="A1912" t="s">
        <v>35</v>
      </c>
      <c r="B1912">
        <v>2024</v>
      </c>
      <c r="C1912" t="s">
        <v>17</v>
      </c>
      <c r="D1912" t="s">
        <v>96</v>
      </c>
      <c r="E1912" s="2">
        <v>53</v>
      </c>
      <c r="F1912" s="1">
        <v>53957.43</v>
      </c>
      <c r="G1912" s="1">
        <v>64105.95</v>
      </c>
      <c r="H1912" s="1">
        <v>16829.823100000001</v>
      </c>
      <c r="I1912" s="1">
        <v>9091.98</v>
      </c>
      <c r="J1912" s="1">
        <v>4877.21</v>
      </c>
      <c r="K1912" s="2">
        <v>36</v>
      </c>
      <c r="L1912" s="1">
        <v>26084.55</v>
      </c>
      <c r="M1912" s="1">
        <v>31047.200000000001</v>
      </c>
      <c r="N1912" s="1">
        <v>10100.287399999999</v>
      </c>
      <c r="O1912" s="1">
        <v>6311.02</v>
      </c>
      <c r="P1912" s="1">
        <v>3608.21</v>
      </c>
      <c r="Q1912" s="2">
        <f>-+Table1[[#This Row],[Current Record Count]]+Table1[[#This Row],[Adj Record Count]]</f>
        <v>-17</v>
      </c>
      <c r="R1912" s="1">
        <f>+-Table1[[#This Row],[Current Total ADJUSTMENT_AMOUNT]]+Table1[[#This Row],[Adj Total ADJUSTMENT_AMOUNT]]</f>
        <v>-27872.880000000001</v>
      </c>
      <c r="S1912" s="1">
        <f>-Table1[[#This Row],[Current Total CHARGE_AMOUNT]]+Table1[[#This Row],[Adj Total CHARGE_AMOUNT]]</f>
        <v>-33058.75</v>
      </c>
      <c r="T1912" s="1">
        <f>+Table1[[#This Row],[Adj Total TOTAL_COST]]-Table1[[#This Row],[Current Total TOTAL_COST]]</f>
        <v>-6729.5357000000022</v>
      </c>
      <c r="U1912" s="1">
        <f>+Table1[[#This Row],[Adj Total CONTRIBUTION_MARGIN]]-Table1[[#This Row],[Current Total CONTRIBUTION_MARGIN]]</f>
        <v>-2780.9599999999991</v>
      </c>
      <c r="V1912" s="1">
        <f>+Table1[[#This Row],[Adj Total OPERATING_MARGIN]]-Table1[[#This Row],[Current Total OPERATING_MARGIN]]</f>
        <v>-1269</v>
      </c>
    </row>
    <row r="1913" spans="1:22" x14ac:dyDescent="0.3">
      <c r="A1913" t="s">
        <v>22</v>
      </c>
      <c r="B1913">
        <v>2025</v>
      </c>
      <c r="C1913" t="s">
        <v>20</v>
      </c>
      <c r="D1913" t="s">
        <v>71</v>
      </c>
      <c r="E1913" s="2">
        <v>82</v>
      </c>
      <c r="F1913" s="1">
        <v>46167.99</v>
      </c>
      <c r="G1913" s="1">
        <v>70663.710000000006</v>
      </c>
      <c r="H1913" s="1">
        <v>41239.719700000001</v>
      </c>
      <c r="I1913" s="1">
        <v>-8292.3799999999992</v>
      </c>
      <c r="J1913" s="1">
        <v>-21466.93</v>
      </c>
      <c r="K1913" s="2">
        <v>79</v>
      </c>
      <c r="L1913" s="1">
        <v>44096.81</v>
      </c>
      <c r="M1913" s="1">
        <v>62075.43</v>
      </c>
      <c r="N1913" s="1">
        <v>38420.325100000002</v>
      </c>
      <c r="O1913" s="1">
        <v>-10446.379999999999</v>
      </c>
      <c r="P1913" s="1">
        <v>-22724.1</v>
      </c>
      <c r="Q1913" s="2">
        <f>-+Table1[[#This Row],[Current Record Count]]+Table1[[#This Row],[Adj Record Count]]</f>
        <v>-3</v>
      </c>
      <c r="R1913" s="1">
        <f>+-Table1[[#This Row],[Current Total ADJUSTMENT_AMOUNT]]+Table1[[#This Row],[Adj Total ADJUSTMENT_AMOUNT]]</f>
        <v>-2071.1800000000003</v>
      </c>
      <c r="S1913" s="1">
        <f>-Table1[[#This Row],[Current Total CHARGE_AMOUNT]]+Table1[[#This Row],[Adj Total CHARGE_AMOUNT]]</f>
        <v>-8588.2800000000061</v>
      </c>
      <c r="T1913" s="1">
        <f>+Table1[[#This Row],[Adj Total TOTAL_COST]]-Table1[[#This Row],[Current Total TOTAL_COST]]</f>
        <v>-2819.3945999999996</v>
      </c>
      <c r="U1913" s="1">
        <f>+Table1[[#This Row],[Adj Total CONTRIBUTION_MARGIN]]-Table1[[#This Row],[Current Total CONTRIBUTION_MARGIN]]</f>
        <v>-2154</v>
      </c>
      <c r="V1913" s="1">
        <f>+Table1[[#This Row],[Adj Total OPERATING_MARGIN]]-Table1[[#This Row],[Current Total OPERATING_MARGIN]]</f>
        <v>-1257.1699999999983</v>
      </c>
    </row>
    <row r="1914" spans="1:22" x14ac:dyDescent="0.3">
      <c r="A1914" t="s">
        <v>33</v>
      </c>
      <c r="B1914">
        <v>2025</v>
      </c>
      <c r="C1914" t="s">
        <v>50</v>
      </c>
      <c r="D1914" t="s">
        <v>50</v>
      </c>
      <c r="E1914" s="2">
        <v>3</v>
      </c>
      <c r="F1914" s="1">
        <v>3852.17</v>
      </c>
      <c r="G1914" s="1">
        <v>7253.41</v>
      </c>
      <c r="H1914" s="1">
        <v>673.95709999999997</v>
      </c>
      <c r="I1914" s="1">
        <v>1497.17</v>
      </c>
      <c r="J1914" s="1">
        <v>1247.27</v>
      </c>
      <c r="K1914" s="2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2">
        <f>-+Table1[[#This Row],[Current Record Count]]+Table1[[#This Row],[Adj Record Count]]</f>
        <v>-3</v>
      </c>
      <c r="R1914" s="1">
        <f>+-Table1[[#This Row],[Current Total ADJUSTMENT_AMOUNT]]+Table1[[#This Row],[Adj Total ADJUSTMENT_AMOUNT]]</f>
        <v>-3852.17</v>
      </c>
      <c r="S1914" s="1">
        <f>-Table1[[#This Row],[Current Total CHARGE_AMOUNT]]+Table1[[#This Row],[Adj Total CHARGE_AMOUNT]]</f>
        <v>-7253.41</v>
      </c>
      <c r="T1914" s="1">
        <f>+Table1[[#This Row],[Adj Total TOTAL_COST]]-Table1[[#This Row],[Current Total TOTAL_COST]]</f>
        <v>-673.95709999999997</v>
      </c>
      <c r="U1914" s="1">
        <f>+Table1[[#This Row],[Adj Total CONTRIBUTION_MARGIN]]-Table1[[#This Row],[Current Total CONTRIBUTION_MARGIN]]</f>
        <v>-1497.17</v>
      </c>
      <c r="V1914" s="1">
        <f>+Table1[[#This Row],[Adj Total OPERATING_MARGIN]]-Table1[[#This Row],[Current Total OPERATING_MARGIN]]</f>
        <v>-1247.27</v>
      </c>
    </row>
    <row r="1915" spans="1:22" x14ac:dyDescent="0.3">
      <c r="A1915" t="s">
        <v>27</v>
      </c>
      <c r="B1915">
        <v>2022</v>
      </c>
      <c r="C1915" t="s">
        <v>29</v>
      </c>
      <c r="D1915" t="s">
        <v>43</v>
      </c>
      <c r="E1915" s="2">
        <v>1</v>
      </c>
      <c r="F1915" s="1">
        <v>2541.1799999999998</v>
      </c>
      <c r="G1915" s="1">
        <v>2772.02</v>
      </c>
      <c r="H1915" s="1">
        <v>172.51910000000001</v>
      </c>
      <c r="I1915" s="1">
        <v>114.01</v>
      </c>
      <c r="J1915" s="1">
        <v>67.459999999999994</v>
      </c>
      <c r="K1915" s="2">
        <v>12</v>
      </c>
      <c r="L1915" s="1">
        <v>126587.52</v>
      </c>
      <c r="M1915" s="1">
        <v>138912.98000000001</v>
      </c>
      <c r="N1915" s="1">
        <v>19758.805400000001</v>
      </c>
      <c r="O1915" s="1">
        <v>4974.49</v>
      </c>
      <c r="P1915" s="1">
        <v>-1173.81</v>
      </c>
      <c r="Q1915" s="2">
        <f>-+Table1[[#This Row],[Current Record Count]]+Table1[[#This Row],[Adj Record Count]]</f>
        <v>11</v>
      </c>
      <c r="R1915" s="1">
        <f>+-Table1[[#This Row],[Current Total ADJUSTMENT_AMOUNT]]+Table1[[#This Row],[Adj Total ADJUSTMENT_AMOUNT]]</f>
        <v>124046.34000000001</v>
      </c>
      <c r="S1915" s="1">
        <f>-Table1[[#This Row],[Current Total CHARGE_AMOUNT]]+Table1[[#This Row],[Adj Total CHARGE_AMOUNT]]</f>
        <v>136140.96000000002</v>
      </c>
      <c r="T1915" s="1">
        <f>+Table1[[#This Row],[Adj Total TOTAL_COST]]-Table1[[#This Row],[Current Total TOTAL_COST]]</f>
        <v>19586.2863</v>
      </c>
      <c r="U1915" s="1">
        <f>+Table1[[#This Row],[Adj Total CONTRIBUTION_MARGIN]]-Table1[[#This Row],[Current Total CONTRIBUTION_MARGIN]]</f>
        <v>4860.4799999999996</v>
      </c>
      <c r="V1915" s="1">
        <f>+Table1[[#This Row],[Adj Total OPERATING_MARGIN]]-Table1[[#This Row],[Current Total OPERATING_MARGIN]]</f>
        <v>-1241.27</v>
      </c>
    </row>
    <row r="1916" spans="1:22" x14ac:dyDescent="0.3">
      <c r="A1916" t="s">
        <v>82</v>
      </c>
      <c r="B1916">
        <v>2024</v>
      </c>
      <c r="C1916" t="s">
        <v>46</v>
      </c>
      <c r="D1916" t="s">
        <v>46</v>
      </c>
      <c r="E1916" s="2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2">
        <v>1</v>
      </c>
      <c r="L1916" s="1">
        <v>47279.48</v>
      </c>
      <c r="M1916" s="1">
        <v>55193.45</v>
      </c>
      <c r="N1916" s="1">
        <v>9153.9159999999993</v>
      </c>
      <c r="O1916" s="1">
        <v>1530.92</v>
      </c>
      <c r="P1916" s="1">
        <v>-1239.95</v>
      </c>
      <c r="Q1916" s="2">
        <f>-+Table1[[#This Row],[Current Record Count]]+Table1[[#This Row],[Adj Record Count]]</f>
        <v>1</v>
      </c>
      <c r="R1916" s="1">
        <f>+-Table1[[#This Row],[Current Total ADJUSTMENT_AMOUNT]]+Table1[[#This Row],[Adj Total ADJUSTMENT_AMOUNT]]</f>
        <v>47279.48</v>
      </c>
      <c r="S1916" s="1">
        <f>-Table1[[#This Row],[Current Total CHARGE_AMOUNT]]+Table1[[#This Row],[Adj Total CHARGE_AMOUNT]]</f>
        <v>55193.45</v>
      </c>
      <c r="T1916" s="1">
        <f>+Table1[[#This Row],[Adj Total TOTAL_COST]]-Table1[[#This Row],[Current Total TOTAL_COST]]</f>
        <v>9153.9159999999993</v>
      </c>
      <c r="U1916" s="1">
        <f>+Table1[[#This Row],[Adj Total CONTRIBUTION_MARGIN]]-Table1[[#This Row],[Current Total CONTRIBUTION_MARGIN]]</f>
        <v>1530.92</v>
      </c>
      <c r="V1916" s="1">
        <f>+Table1[[#This Row],[Adj Total OPERATING_MARGIN]]-Table1[[#This Row],[Current Total OPERATING_MARGIN]]</f>
        <v>-1239.95</v>
      </c>
    </row>
    <row r="1917" spans="1:22" x14ac:dyDescent="0.3">
      <c r="A1917" t="s">
        <v>98</v>
      </c>
      <c r="B1917">
        <v>2021</v>
      </c>
      <c r="C1917" t="s">
        <v>28</v>
      </c>
      <c r="D1917" t="s">
        <v>28</v>
      </c>
      <c r="E1917" s="2">
        <v>8</v>
      </c>
      <c r="F1917" s="1">
        <v>68702.47</v>
      </c>
      <c r="G1917" s="1">
        <v>218721.2</v>
      </c>
      <c r="H1917" s="1">
        <v>102475.4376</v>
      </c>
      <c r="I1917" s="1">
        <v>20122.21</v>
      </c>
      <c r="J1917" s="1">
        <v>-1156.45</v>
      </c>
      <c r="K1917" s="2">
        <v>11</v>
      </c>
      <c r="L1917" s="1">
        <v>154145.91</v>
      </c>
      <c r="M1917" s="1">
        <v>350412.58</v>
      </c>
      <c r="N1917" s="1">
        <v>150102.0724</v>
      </c>
      <c r="O1917" s="1">
        <v>30478.11</v>
      </c>
      <c r="P1917" s="1">
        <v>-2390.5300000000002</v>
      </c>
      <c r="Q1917" s="2">
        <f>-+Table1[[#This Row],[Current Record Count]]+Table1[[#This Row],[Adj Record Count]]</f>
        <v>3</v>
      </c>
      <c r="R1917" s="1">
        <f>+-Table1[[#This Row],[Current Total ADJUSTMENT_AMOUNT]]+Table1[[#This Row],[Adj Total ADJUSTMENT_AMOUNT]]</f>
        <v>85443.44</v>
      </c>
      <c r="S1917" s="1">
        <f>-Table1[[#This Row],[Current Total CHARGE_AMOUNT]]+Table1[[#This Row],[Adj Total CHARGE_AMOUNT]]</f>
        <v>131691.38</v>
      </c>
      <c r="T1917" s="1">
        <f>+Table1[[#This Row],[Adj Total TOTAL_COST]]-Table1[[#This Row],[Current Total TOTAL_COST]]</f>
        <v>47626.6348</v>
      </c>
      <c r="U1917" s="1">
        <f>+Table1[[#This Row],[Adj Total CONTRIBUTION_MARGIN]]-Table1[[#This Row],[Current Total CONTRIBUTION_MARGIN]]</f>
        <v>10355.900000000001</v>
      </c>
      <c r="V1917" s="1">
        <f>+Table1[[#This Row],[Adj Total OPERATING_MARGIN]]-Table1[[#This Row],[Current Total OPERATING_MARGIN]]</f>
        <v>-1234.0800000000002</v>
      </c>
    </row>
    <row r="1918" spans="1:22" x14ac:dyDescent="0.3">
      <c r="A1918" t="s">
        <v>54</v>
      </c>
      <c r="B1918">
        <v>2025</v>
      </c>
      <c r="C1918" t="s">
        <v>29</v>
      </c>
      <c r="D1918" t="s">
        <v>104</v>
      </c>
      <c r="E1918" s="2">
        <v>6</v>
      </c>
      <c r="F1918" s="1">
        <v>6624.36</v>
      </c>
      <c r="G1918" s="1">
        <v>9012.4</v>
      </c>
      <c r="H1918" s="1">
        <v>2399.4061000000002</v>
      </c>
      <c r="I1918" s="1">
        <v>874.2</v>
      </c>
      <c r="J1918" s="1">
        <v>-9.75</v>
      </c>
      <c r="K1918" s="2">
        <v>33</v>
      </c>
      <c r="L1918" s="1">
        <v>273689.87</v>
      </c>
      <c r="M1918" s="1">
        <v>349537.57</v>
      </c>
      <c r="N1918" s="1">
        <v>76869.074399999998</v>
      </c>
      <c r="O1918" s="1">
        <v>15523.3</v>
      </c>
      <c r="P1918" s="1">
        <v>-1242.8599999999999</v>
      </c>
      <c r="Q1918" s="2">
        <f>-+Table1[[#This Row],[Current Record Count]]+Table1[[#This Row],[Adj Record Count]]</f>
        <v>27</v>
      </c>
      <c r="R1918" s="1">
        <f>+-Table1[[#This Row],[Current Total ADJUSTMENT_AMOUNT]]+Table1[[#This Row],[Adj Total ADJUSTMENT_AMOUNT]]</f>
        <v>267065.51</v>
      </c>
      <c r="S1918" s="1">
        <f>-Table1[[#This Row],[Current Total CHARGE_AMOUNT]]+Table1[[#This Row],[Adj Total CHARGE_AMOUNT]]</f>
        <v>340525.17</v>
      </c>
      <c r="T1918" s="1">
        <f>+Table1[[#This Row],[Adj Total TOTAL_COST]]-Table1[[#This Row],[Current Total TOTAL_COST]]</f>
        <v>74469.66829999999</v>
      </c>
      <c r="U1918" s="1">
        <f>+Table1[[#This Row],[Adj Total CONTRIBUTION_MARGIN]]-Table1[[#This Row],[Current Total CONTRIBUTION_MARGIN]]</f>
        <v>14649.099999999999</v>
      </c>
      <c r="V1918" s="1">
        <f>+Table1[[#This Row],[Adj Total OPERATING_MARGIN]]-Table1[[#This Row],[Current Total OPERATING_MARGIN]]</f>
        <v>-1233.1099999999999</v>
      </c>
    </row>
    <row r="1919" spans="1:22" x14ac:dyDescent="0.3">
      <c r="A1919" t="s">
        <v>33</v>
      </c>
      <c r="B1919">
        <v>2023</v>
      </c>
      <c r="C1919" t="s">
        <v>20</v>
      </c>
      <c r="D1919" t="s">
        <v>21</v>
      </c>
      <c r="E1919" s="2">
        <v>47</v>
      </c>
      <c r="F1919" s="1">
        <v>362999.51</v>
      </c>
      <c r="G1919" s="1">
        <v>481994.57</v>
      </c>
      <c r="H1919" s="1">
        <v>135979.86730000001</v>
      </c>
      <c r="I1919" s="1">
        <v>17953.09</v>
      </c>
      <c r="J1919" s="1">
        <v>1231.24</v>
      </c>
      <c r="K1919" s="2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2">
        <f>-+Table1[[#This Row],[Current Record Count]]+Table1[[#This Row],[Adj Record Count]]</f>
        <v>-47</v>
      </c>
      <c r="R1919" s="1">
        <f>+-Table1[[#This Row],[Current Total ADJUSTMENT_AMOUNT]]+Table1[[#This Row],[Adj Total ADJUSTMENT_AMOUNT]]</f>
        <v>-362999.51</v>
      </c>
      <c r="S1919" s="1">
        <f>-Table1[[#This Row],[Current Total CHARGE_AMOUNT]]+Table1[[#This Row],[Adj Total CHARGE_AMOUNT]]</f>
        <v>-481994.57</v>
      </c>
      <c r="T1919" s="1">
        <f>+Table1[[#This Row],[Adj Total TOTAL_COST]]-Table1[[#This Row],[Current Total TOTAL_COST]]</f>
        <v>-135979.86730000001</v>
      </c>
      <c r="U1919" s="1">
        <f>+Table1[[#This Row],[Adj Total CONTRIBUTION_MARGIN]]-Table1[[#This Row],[Current Total CONTRIBUTION_MARGIN]]</f>
        <v>-17953.09</v>
      </c>
      <c r="V1919" s="1">
        <f>+Table1[[#This Row],[Adj Total OPERATING_MARGIN]]-Table1[[#This Row],[Current Total OPERATING_MARGIN]]</f>
        <v>-1231.24</v>
      </c>
    </row>
    <row r="1920" spans="1:22" x14ac:dyDescent="0.3">
      <c r="A1920" t="s">
        <v>16</v>
      </c>
      <c r="B1920">
        <v>2025</v>
      </c>
      <c r="C1920" t="s">
        <v>23</v>
      </c>
      <c r="D1920" t="s">
        <v>40</v>
      </c>
      <c r="E1920" s="2">
        <v>11</v>
      </c>
      <c r="F1920" s="1">
        <v>9989.1299999999992</v>
      </c>
      <c r="G1920" s="1">
        <v>14301.28</v>
      </c>
      <c r="H1920" s="1">
        <v>2296.7186000000002</v>
      </c>
      <c r="I1920" s="1">
        <v>2590.9499999999998</v>
      </c>
      <c r="J1920" s="1">
        <v>1964.18</v>
      </c>
      <c r="K1920" s="2">
        <v>10</v>
      </c>
      <c r="L1920" s="1">
        <v>5887.42</v>
      </c>
      <c r="M1920" s="1">
        <v>7599.14</v>
      </c>
      <c r="N1920" s="1">
        <v>918.95169999999996</v>
      </c>
      <c r="O1920" s="1">
        <v>1022.78</v>
      </c>
      <c r="P1920" s="1">
        <v>741.52</v>
      </c>
      <c r="Q1920" s="2">
        <f>-+Table1[[#This Row],[Current Record Count]]+Table1[[#This Row],[Adj Record Count]]</f>
        <v>-1</v>
      </c>
      <c r="R1920" s="1">
        <f>+-Table1[[#This Row],[Current Total ADJUSTMENT_AMOUNT]]+Table1[[#This Row],[Adj Total ADJUSTMENT_AMOUNT]]</f>
        <v>-4101.7099999999991</v>
      </c>
      <c r="S1920" s="1">
        <f>-Table1[[#This Row],[Current Total CHARGE_AMOUNT]]+Table1[[#This Row],[Adj Total CHARGE_AMOUNT]]</f>
        <v>-6702.14</v>
      </c>
      <c r="T1920" s="1">
        <f>+Table1[[#This Row],[Adj Total TOTAL_COST]]-Table1[[#This Row],[Current Total TOTAL_COST]]</f>
        <v>-1377.7669000000001</v>
      </c>
      <c r="U1920" s="1">
        <f>+Table1[[#This Row],[Adj Total CONTRIBUTION_MARGIN]]-Table1[[#This Row],[Current Total CONTRIBUTION_MARGIN]]</f>
        <v>-1568.1699999999998</v>
      </c>
      <c r="V1920" s="1">
        <f>+Table1[[#This Row],[Adj Total OPERATING_MARGIN]]-Table1[[#This Row],[Current Total OPERATING_MARGIN]]</f>
        <v>-1222.6600000000001</v>
      </c>
    </row>
    <row r="1921" spans="1:22" x14ac:dyDescent="0.3">
      <c r="A1921" t="s">
        <v>54</v>
      </c>
      <c r="B1921">
        <v>2022</v>
      </c>
      <c r="C1921" t="s">
        <v>47</v>
      </c>
      <c r="D1921" t="s">
        <v>63</v>
      </c>
      <c r="E1921" s="2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2">
        <v>6</v>
      </c>
      <c r="L1921" s="1">
        <v>30309.84</v>
      </c>
      <c r="M1921" s="1">
        <v>56079.17</v>
      </c>
      <c r="N1921" s="1">
        <v>27033.795099999999</v>
      </c>
      <c r="O1921" s="1">
        <v>1767.92</v>
      </c>
      <c r="P1921" s="1">
        <v>-1217.08</v>
      </c>
      <c r="Q1921" s="2">
        <f>-+Table1[[#This Row],[Current Record Count]]+Table1[[#This Row],[Adj Record Count]]</f>
        <v>6</v>
      </c>
      <c r="R1921" s="1">
        <f>+-Table1[[#This Row],[Current Total ADJUSTMENT_AMOUNT]]+Table1[[#This Row],[Adj Total ADJUSTMENT_AMOUNT]]</f>
        <v>30309.84</v>
      </c>
      <c r="S1921" s="1">
        <f>-Table1[[#This Row],[Current Total CHARGE_AMOUNT]]+Table1[[#This Row],[Adj Total CHARGE_AMOUNT]]</f>
        <v>56079.17</v>
      </c>
      <c r="T1921" s="1">
        <f>+Table1[[#This Row],[Adj Total TOTAL_COST]]-Table1[[#This Row],[Current Total TOTAL_COST]]</f>
        <v>27033.795099999999</v>
      </c>
      <c r="U1921" s="1">
        <f>+Table1[[#This Row],[Adj Total CONTRIBUTION_MARGIN]]-Table1[[#This Row],[Current Total CONTRIBUTION_MARGIN]]</f>
        <v>1767.92</v>
      </c>
      <c r="V1921" s="1">
        <f>+Table1[[#This Row],[Adj Total OPERATING_MARGIN]]-Table1[[#This Row],[Current Total OPERATING_MARGIN]]</f>
        <v>-1217.08</v>
      </c>
    </row>
    <row r="1922" spans="1:22" x14ac:dyDescent="0.3">
      <c r="A1922" t="s">
        <v>54</v>
      </c>
      <c r="B1922">
        <v>2020</v>
      </c>
      <c r="C1922" t="s">
        <v>47</v>
      </c>
      <c r="D1922" t="s">
        <v>63</v>
      </c>
      <c r="E1922" s="2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2">
        <v>10</v>
      </c>
      <c r="L1922" s="1">
        <v>16447.82</v>
      </c>
      <c r="M1922" s="1">
        <v>22453.74</v>
      </c>
      <c r="N1922" s="1">
        <v>7222.0654999999997</v>
      </c>
      <c r="O1922" s="1">
        <v>1718.36</v>
      </c>
      <c r="P1922" s="1">
        <v>-1216.1500000000001</v>
      </c>
      <c r="Q1922" s="2">
        <f>-+Table1[[#This Row],[Current Record Count]]+Table1[[#This Row],[Adj Record Count]]</f>
        <v>10</v>
      </c>
      <c r="R1922" s="1">
        <f>+-Table1[[#This Row],[Current Total ADJUSTMENT_AMOUNT]]+Table1[[#This Row],[Adj Total ADJUSTMENT_AMOUNT]]</f>
        <v>16447.82</v>
      </c>
      <c r="S1922" s="1">
        <f>-Table1[[#This Row],[Current Total CHARGE_AMOUNT]]+Table1[[#This Row],[Adj Total CHARGE_AMOUNT]]</f>
        <v>22453.74</v>
      </c>
      <c r="T1922" s="1">
        <f>+Table1[[#This Row],[Adj Total TOTAL_COST]]-Table1[[#This Row],[Current Total TOTAL_COST]]</f>
        <v>7222.0654999999997</v>
      </c>
      <c r="U1922" s="1">
        <f>+Table1[[#This Row],[Adj Total CONTRIBUTION_MARGIN]]-Table1[[#This Row],[Current Total CONTRIBUTION_MARGIN]]</f>
        <v>1718.36</v>
      </c>
      <c r="V1922" s="1">
        <f>+Table1[[#This Row],[Adj Total OPERATING_MARGIN]]-Table1[[#This Row],[Current Total OPERATING_MARGIN]]</f>
        <v>-1216.1500000000001</v>
      </c>
    </row>
    <row r="1923" spans="1:22" x14ac:dyDescent="0.3">
      <c r="A1923" t="s">
        <v>25</v>
      </c>
      <c r="B1923">
        <v>2022</v>
      </c>
      <c r="C1923" t="s">
        <v>17</v>
      </c>
      <c r="D1923" t="s">
        <v>101</v>
      </c>
      <c r="E1923" s="2">
        <v>74</v>
      </c>
      <c r="F1923" s="1">
        <v>125478.17</v>
      </c>
      <c r="G1923" s="1">
        <v>157067.63</v>
      </c>
      <c r="H1923" s="1">
        <v>16613.756000000001</v>
      </c>
      <c r="I1923" s="1">
        <v>23387.09</v>
      </c>
      <c r="J1923" s="1">
        <v>19236.34</v>
      </c>
      <c r="K1923" s="2">
        <v>79</v>
      </c>
      <c r="L1923" s="1">
        <v>139538.94</v>
      </c>
      <c r="M1923" s="1">
        <v>171827.53</v>
      </c>
      <c r="N1923" s="1">
        <v>18505.553899999999</v>
      </c>
      <c r="O1923" s="1">
        <v>22723.79</v>
      </c>
      <c r="P1923" s="1">
        <v>18027.53</v>
      </c>
      <c r="Q1923" s="2">
        <f>-+Table1[[#This Row],[Current Record Count]]+Table1[[#This Row],[Adj Record Count]]</f>
        <v>5</v>
      </c>
      <c r="R1923" s="1">
        <f>+-Table1[[#This Row],[Current Total ADJUSTMENT_AMOUNT]]+Table1[[#This Row],[Adj Total ADJUSTMENT_AMOUNT]]</f>
        <v>14060.770000000004</v>
      </c>
      <c r="S1923" s="1">
        <f>-Table1[[#This Row],[Current Total CHARGE_AMOUNT]]+Table1[[#This Row],[Adj Total CHARGE_AMOUNT]]</f>
        <v>14759.899999999994</v>
      </c>
      <c r="T1923" s="1">
        <f>+Table1[[#This Row],[Adj Total TOTAL_COST]]-Table1[[#This Row],[Current Total TOTAL_COST]]</f>
        <v>1891.7978999999978</v>
      </c>
      <c r="U1923" s="1">
        <f>+Table1[[#This Row],[Adj Total CONTRIBUTION_MARGIN]]-Table1[[#This Row],[Current Total CONTRIBUTION_MARGIN]]</f>
        <v>-663.29999999999927</v>
      </c>
      <c r="V1923" s="1">
        <f>+Table1[[#This Row],[Adj Total OPERATING_MARGIN]]-Table1[[#This Row],[Current Total OPERATING_MARGIN]]</f>
        <v>-1208.8100000000013</v>
      </c>
    </row>
    <row r="1924" spans="1:22" x14ac:dyDescent="0.3">
      <c r="A1924" t="s">
        <v>33</v>
      </c>
      <c r="B1924">
        <v>2020</v>
      </c>
      <c r="C1924" t="s">
        <v>17</v>
      </c>
      <c r="D1924" t="s">
        <v>101</v>
      </c>
      <c r="E1924" s="2">
        <v>4</v>
      </c>
      <c r="F1924" s="1">
        <v>8162.24</v>
      </c>
      <c r="G1924" s="1">
        <v>10895.13</v>
      </c>
      <c r="H1924" s="1">
        <v>1524.7932000000001</v>
      </c>
      <c r="I1924" s="1">
        <v>1703.33</v>
      </c>
      <c r="J1924" s="1">
        <v>1208.0899999999999</v>
      </c>
      <c r="K1924" s="2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2">
        <f>-+Table1[[#This Row],[Current Record Count]]+Table1[[#This Row],[Adj Record Count]]</f>
        <v>-4</v>
      </c>
      <c r="R1924" s="1">
        <f>+-Table1[[#This Row],[Current Total ADJUSTMENT_AMOUNT]]+Table1[[#This Row],[Adj Total ADJUSTMENT_AMOUNT]]</f>
        <v>-8162.24</v>
      </c>
      <c r="S1924" s="1">
        <f>-Table1[[#This Row],[Current Total CHARGE_AMOUNT]]+Table1[[#This Row],[Adj Total CHARGE_AMOUNT]]</f>
        <v>-10895.13</v>
      </c>
      <c r="T1924" s="1">
        <f>+Table1[[#This Row],[Adj Total TOTAL_COST]]-Table1[[#This Row],[Current Total TOTAL_COST]]</f>
        <v>-1524.7932000000001</v>
      </c>
      <c r="U1924" s="1">
        <f>+Table1[[#This Row],[Adj Total CONTRIBUTION_MARGIN]]-Table1[[#This Row],[Current Total CONTRIBUTION_MARGIN]]</f>
        <v>-1703.33</v>
      </c>
      <c r="V1924" s="1">
        <f>+Table1[[#This Row],[Adj Total OPERATING_MARGIN]]-Table1[[#This Row],[Current Total OPERATING_MARGIN]]</f>
        <v>-1208.0899999999999</v>
      </c>
    </row>
    <row r="1925" spans="1:22" x14ac:dyDescent="0.3">
      <c r="A1925" t="s">
        <v>35</v>
      </c>
      <c r="B1925">
        <v>2024</v>
      </c>
      <c r="C1925" t="s">
        <v>92</v>
      </c>
      <c r="D1925" t="s">
        <v>92</v>
      </c>
      <c r="E1925" s="2">
        <v>12</v>
      </c>
      <c r="F1925" s="1">
        <v>8276.31</v>
      </c>
      <c r="G1925" s="1">
        <v>12697</v>
      </c>
      <c r="H1925" s="1">
        <v>1941.3181999999999</v>
      </c>
      <c r="I1925" s="1">
        <v>3682.17</v>
      </c>
      <c r="J1925" s="1">
        <v>3043.99</v>
      </c>
      <c r="K1925" s="2">
        <v>11</v>
      </c>
      <c r="L1925" s="1">
        <v>7512.69</v>
      </c>
      <c r="M1925" s="1">
        <v>10552</v>
      </c>
      <c r="N1925" s="1">
        <v>1760.4257</v>
      </c>
      <c r="O1925" s="1">
        <v>2424.83</v>
      </c>
      <c r="P1925" s="1">
        <v>1843.5</v>
      </c>
      <c r="Q1925" s="2">
        <f>-+Table1[[#This Row],[Current Record Count]]+Table1[[#This Row],[Adj Record Count]]</f>
        <v>-1</v>
      </c>
      <c r="R1925" s="1">
        <f>+-Table1[[#This Row],[Current Total ADJUSTMENT_AMOUNT]]+Table1[[#This Row],[Adj Total ADJUSTMENT_AMOUNT]]</f>
        <v>-763.61999999999989</v>
      </c>
      <c r="S1925" s="1">
        <f>-Table1[[#This Row],[Current Total CHARGE_AMOUNT]]+Table1[[#This Row],[Adj Total CHARGE_AMOUNT]]</f>
        <v>-2145</v>
      </c>
      <c r="T1925" s="1">
        <f>+Table1[[#This Row],[Adj Total TOTAL_COST]]-Table1[[#This Row],[Current Total TOTAL_COST]]</f>
        <v>-180.89249999999993</v>
      </c>
      <c r="U1925" s="1">
        <f>+Table1[[#This Row],[Adj Total CONTRIBUTION_MARGIN]]-Table1[[#This Row],[Current Total CONTRIBUTION_MARGIN]]</f>
        <v>-1257.3400000000001</v>
      </c>
      <c r="V1925" s="1">
        <f>+Table1[[#This Row],[Adj Total OPERATING_MARGIN]]-Table1[[#This Row],[Current Total OPERATING_MARGIN]]</f>
        <v>-1200.4899999999998</v>
      </c>
    </row>
    <row r="1926" spans="1:22" x14ac:dyDescent="0.3">
      <c r="A1926" t="s">
        <v>22</v>
      </c>
      <c r="B1926">
        <v>2024</v>
      </c>
      <c r="C1926" t="s">
        <v>20</v>
      </c>
      <c r="D1926" t="s">
        <v>71</v>
      </c>
      <c r="E1926" s="2">
        <v>2239</v>
      </c>
      <c r="F1926" s="1">
        <v>1040528.3</v>
      </c>
      <c r="G1926" s="1">
        <v>1417336.14</v>
      </c>
      <c r="H1926" s="1">
        <v>809029.10400000005</v>
      </c>
      <c r="I1926" s="1">
        <v>470239.93</v>
      </c>
      <c r="J1926" s="1">
        <v>213717.84</v>
      </c>
      <c r="K1926" s="2">
        <v>2233</v>
      </c>
      <c r="L1926" s="1">
        <v>1031200.05</v>
      </c>
      <c r="M1926" s="1">
        <v>1403437.72</v>
      </c>
      <c r="N1926" s="1">
        <v>805335.47609999997</v>
      </c>
      <c r="O1926" s="1">
        <v>467697.6</v>
      </c>
      <c r="P1926" s="1">
        <v>212518.83</v>
      </c>
      <c r="Q1926" s="2">
        <f>-+Table1[[#This Row],[Current Record Count]]+Table1[[#This Row],[Adj Record Count]]</f>
        <v>-6</v>
      </c>
      <c r="R1926" s="1">
        <f>+-Table1[[#This Row],[Current Total ADJUSTMENT_AMOUNT]]+Table1[[#This Row],[Adj Total ADJUSTMENT_AMOUNT]]</f>
        <v>-9328.25</v>
      </c>
      <c r="S1926" s="1">
        <f>-Table1[[#This Row],[Current Total CHARGE_AMOUNT]]+Table1[[#This Row],[Adj Total CHARGE_AMOUNT]]</f>
        <v>-13898.419999999925</v>
      </c>
      <c r="T1926" s="1">
        <f>+Table1[[#This Row],[Adj Total TOTAL_COST]]-Table1[[#This Row],[Current Total TOTAL_COST]]</f>
        <v>-3693.6279000000795</v>
      </c>
      <c r="U1926" s="1">
        <f>+Table1[[#This Row],[Adj Total CONTRIBUTION_MARGIN]]-Table1[[#This Row],[Current Total CONTRIBUTION_MARGIN]]</f>
        <v>-2542.3300000000163</v>
      </c>
      <c r="V1926" s="1">
        <f>+Table1[[#This Row],[Adj Total OPERATING_MARGIN]]-Table1[[#This Row],[Current Total OPERATING_MARGIN]]</f>
        <v>-1199.0100000000093</v>
      </c>
    </row>
    <row r="1927" spans="1:22" x14ac:dyDescent="0.3">
      <c r="A1927" t="s">
        <v>37</v>
      </c>
      <c r="B1927">
        <v>2025</v>
      </c>
      <c r="C1927" t="s">
        <v>58</v>
      </c>
      <c r="D1927" t="s">
        <v>58</v>
      </c>
      <c r="E1927" s="2">
        <v>41</v>
      </c>
      <c r="F1927" s="1">
        <v>1022520.12</v>
      </c>
      <c r="G1927" s="1">
        <v>1476674.35</v>
      </c>
      <c r="H1927" s="1">
        <v>243365.9816</v>
      </c>
      <c r="I1927" s="1">
        <v>243260.59</v>
      </c>
      <c r="J1927" s="1">
        <v>178284.54</v>
      </c>
      <c r="K1927" s="2">
        <v>42</v>
      </c>
      <c r="L1927" s="1">
        <v>1022520.12</v>
      </c>
      <c r="M1927" s="1">
        <v>1482475.72</v>
      </c>
      <c r="N1927" s="1">
        <v>244543.50049999999</v>
      </c>
      <c r="O1927" s="1">
        <v>242526.98</v>
      </c>
      <c r="P1927" s="1">
        <v>177107.02</v>
      </c>
      <c r="Q1927" s="2">
        <f>-+Table1[[#This Row],[Current Record Count]]+Table1[[#This Row],[Adj Record Count]]</f>
        <v>1</v>
      </c>
      <c r="R1927" s="1">
        <f>+-Table1[[#This Row],[Current Total ADJUSTMENT_AMOUNT]]+Table1[[#This Row],[Adj Total ADJUSTMENT_AMOUNT]]</f>
        <v>0</v>
      </c>
      <c r="S1927" s="1">
        <f>-Table1[[#This Row],[Current Total CHARGE_AMOUNT]]+Table1[[#This Row],[Adj Total CHARGE_AMOUNT]]</f>
        <v>5801.3699999998789</v>
      </c>
      <c r="T1927" s="1">
        <f>+Table1[[#This Row],[Adj Total TOTAL_COST]]-Table1[[#This Row],[Current Total TOTAL_COST]]</f>
        <v>1177.5188999999955</v>
      </c>
      <c r="U1927" s="1">
        <f>+Table1[[#This Row],[Adj Total CONTRIBUTION_MARGIN]]-Table1[[#This Row],[Current Total CONTRIBUTION_MARGIN]]</f>
        <v>-733.60999999998603</v>
      </c>
      <c r="V1927" s="1">
        <f>+Table1[[#This Row],[Adj Total OPERATING_MARGIN]]-Table1[[#This Row],[Current Total OPERATING_MARGIN]]</f>
        <v>-1177.5200000000186</v>
      </c>
    </row>
    <row r="1928" spans="1:22" x14ac:dyDescent="0.3">
      <c r="A1928" t="s">
        <v>27</v>
      </c>
      <c r="B1928">
        <v>2020</v>
      </c>
      <c r="C1928" t="s">
        <v>29</v>
      </c>
      <c r="D1928" t="s">
        <v>87</v>
      </c>
      <c r="E1928" s="2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2">
        <v>2</v>
      </c>
      <c r="L1928" s="1">
        <v>15781.22</v>
      </c>
      <c r="M1928" s="1">
        <v>17941.900000000001</v>
      </c>
      <c r="N1928" s="1">
        <v>3337.4092999999998</v>
      </c>
      <c r="O1928" s="1">
        <v>-179.98</v>
      </c>
      <c r="P1928" s="1">
        <v>-1176.72</v>
      </c>
      <c r="Q1928" s="2">
        <f>-+Table1[[#This Row],[Current Record Count]]+Table1[[#This Row],[Adj Record Count]]</f>
        <v>2</v>
      </c>
      <c r="R1928" s="1">
        <f>+-Table1[[#This Row],[Current Total ADJUSTMENT_AMOUNT]]+Table1[[#This Row],[Adj Total ADJUSTMENT_AMOUNT]]</f>
        <v>15781.22</v>
      </c>
      <c r="S1928" s="1">
        <f>-Table1[[#This Row],[Current Total CHARGE_AMOUNT]]+Table1[[#This Row],[Adj Total CHARGE_AMOUNT]]</f>
        <v>17941.900000000001</v>
      </c>
      <c r="T1928" s="1">
        <f>+Table1[[#This Row],[Adj Total TOTAL_COST]]-Table1[[#This Row],[Current Total TOTAL_COST]]</f>
        <v>3337.4092999999998</v>
      </c>
      <c r="U1928" s="1">
        <f>+Table1[[#This Row],[Adj Total CONTRIBUTION_MARGIN]]-Table1[[#This Row],[Current Total CONTRIBUTION_MARGIN]]</f>
        <v>-179.98</v>
      </c>
      <c r="V1928" s="1">
        <f>+Table1[[#This Row],[Adj Total OPERATING_MARGIN]]-Table1[[#This Row],[Current Total OPERATING_MARGIN]]</f>
        <v>-1176.72</v>
      </c>
    </row>
    <row r="1929" spans="1:22" x14ac:dyDescent="0.3">
      <c r="A1929" t="s">
        <v>81</v>
      </c>
      <c r="B1929">
        <v>2020</v>
      </c>
      <c r="C1929" t="s">
        <v>95</v>
      </c>
      <c r="D1929" t="s">
        <v>95</v>
      </c>
      <c r="E1929" s="2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2">
        <v>1</v>
      </c>
      <c r="L1929" s="1">
        <v>7657.68</v>
      </c>
      <c r="M1929" s="1">
        <v>9202.02</v>
      </c>
      <c r="N1929" s="1">
        <v>2717.2957000000001</v>
      </c>
      <c r="O1929" s="1">
        <v>-368.26</v>
      </c>
      <c r="P1929" s="1">
        <v>-1172.96</v>
      </c>
      <c r="Q1929" s="2">
        <f>-+Table1[[#This Row],[Current Record Count]]+Table1[[#This Row],[Adj Record Count]]</f>
        <v>1</v>
      </c>
      <c r="R1929" s="1">
        <f>+-Table1[[#This Row],[Current Total ADJUSTMENT_AMOUNT]]+Table1[[#This Row],[Adj Total ADJUSTMENT_AMOUNT]]</f>
        <v>7657.68</v>
      </c>
      <c r="S1929" s="1">
        <f>-Table1[[#This Row],[Current Total CHARGE_AMOUNT]]+Table1[[#This Row],[Adj Total CHARGE_AMOUNT]]</f>
        <v>9202.02</v>
      </c>
      <c r="T1929" s="1">
        <f>+Table1[[#This Row],[Adj Total TOTAL_COST]]-Table1[[#This Row],[Current Total TOTAL_COST]]</f>
        <v>2717.2957000000001</v>
      </c>
      <c r="U1929" s="1">
        <f>+Table1[[#This Row],[Adj Total CONTRIBUTION_MARGIN]]-Table1[[#This Row],[Current Total CONTRIBUTION_MARGIN]]</f>
        <v>-368.26</v>
      </c>
      <c r="V1929" s="1">
        <f>+Table1[[#This Row],[Adj Total OPERATING_MARGIN]]-Table1[[#This Row],[Current Total OPERATING_MARGIN]]</f>
        <v>-1172.96</v>
      </c>
    </row>
    <row r="1930" spans="1:22" x14ac:dyDescent="0.3">
      <c r="A1930" t="s">
        <v>81</v>
      </c>
      <c r="B1930">
        <v>2025</v>
      </c>
      <c r="C1930" t="s">
        <v>17</v>
      </c>
      <c r="D1930" t="s">
        <v>45</v>
      </c>
      <c r="E1930" s="2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2">
        <v>2</v>
      </c>
      <c r="L1930" s="1">
        <v>17184.560000000001</v>
      </c>
      <c r="M1930" s="1">
        <v>20413.7</v>
      </c>
      <c r="N1930" s="1">
        <v>4395.9654</v>
      </c>
      <c r="O1930" s="1">
        <v>-301.13</v>
      </c>
      <c r="P1930" s="1">
        <v>-1172.02</v>
      </c>
      <c r="Q1930" s="2">
        <f>-+Table1[[#This Row],[Current Record Count]]+Table1[[#This Row],[Adj Record Count]]</f>
        <v>2</v>
      </c>
      <c r="R1930" s="1">
        <f>+-Table1[[#This Row],[Current Total ADJUSTMENT_AMOUNT]]+Table1[[#This Row],[Adj Total ADJUSTMENT_AMOUNT]]</f>
        <v>17184.560000000001</v>
      </c>
      <c r="S1930" s="1">
        <f>-Table1[[#This Row],[Current Total CHARGE_AMOUNT]]+Table1[[#This Row],[Adj Total CHARGE_AMOUNT]]</f>
        <v>20413.7</v>
      </c>
      <c r="T1930" s="1">
        <f>+Table1[[#This Row],[Adj Total TOTAL_COST]]-Table1[[#This Row],[Current Total TOTAL_COST]]</f>
        <v>4395.9654</v>
      </c>
      <c r="U1930" s="1">
        <f>+Table1[[#This Row],[Adj Total CONTRIBUTION_MARGIN]]-Table1[[#This Row],[Current Total CONTRIBUTION_MARGIN]]</f>
        <v>-301.13</v>
      </c>
      <c r="V1930" s="1">
        <f>+Table1[[#This Row],[Adj Total OPERATING_MARGIN]]-Table1[[#This Row],[Current Total OPERATING_MARGIN]]</f>
        <v>-1172.02</v>
      </c>
    </row>
    <row r="1931" spans="1:22" x14ac:dyDescent="0.3">
      <c r="A1931" t="s">
        <v>78</v>
      </c>
      <c r="B1931">
        <v>2024</v>
      </c>
      <c r="C1931" t="s">
        <v>23</v>
      </c>
      <c r="D1931" t="s">
        <v>94</v>
      </c>
      <c r="E1931" s="2">
        <v>56</v>
      </c>
      <c r="F1931" s="1">
        <v>95014.29</v>
      </c>
      <c r="G1931" s="1">
        <v>148867</v>
      </c>
      <c r="H1931" s="1">
        <v>15916.6569</v>
      </c>
      <c r="I1931" s="1">
        <v>46089.29</v>
      </c>
      <c r="J1931" s="1">
        <v>39889.81</v>
      </c>
      <c r="K1931" s="2">
        <v>55</v>
      </c>
      <c r="L1931" s="1">
        <v>92418.73</v>
      </c>
      <c r="M1931" s="1">
        <v>145374</v>
      </c>
      <c r="N1931" s="1">
        <v>15576.2032</v>
      </c>
      <c r="O1931" s="1">
        <v>44780.97</v>
      </c>
      <c r="P1931" s="1">
        <v>38723.1</v>
      </c>
      <c r="Q1931" s="2">
        <f>-+Table1[[#This Row],[Current Record Count]]+Table1[[#This Row],[Adj Record Count]]</f>
        <v>-1</v>
      </c>
      <c r="R1931" s="1">
        <f>+-Table1[[#This Row],[Current Total ADJUSTMENT_AMOUNT]]+Table1[[#This Row],[Adj Total ADJUSTMENT_AMOUNT]]</f>
        <v>-2595.5599999999977</v>
      </c>
      <c r="S1931" s="1">
        <f>-Table1[[#This Row],[Current Total CHARGE_AMOUNT]]+Table1[[#This Row],[Adj Total CHARGE_AMOUNT]]</f>
        <v>-3493</v>
      </c>
      <c r="T1931" s="1">
        <f>+Table1[[#This Row],[Adj Total TOTAL_COST]]-Table1[[#This Row],[Current Total TOTAL_COST]]</f>
        <v>-340.45370000000003</v>
      </c>
      <c r="U1931" s="1">
        <f>+Table1[[#This Row],[Adj Total CONTRIBUTION_MARGIN]]-Table1[[#This Row],[Current Total CONTRIBUTION_MARGIN]]</f>
        <v>-1308.3199999999997</v>
      </c>
      <c r="V1931" s="1">
        <f>+Table1[[#This Row],[Adj Total OPERATING_MARGIN]]-Table1[[#This Row],[Current Total OPERATING_MARGIN]]</f>
        <v>-1166.7099999999991</v>
      </c>
    </row>
    <row r="1932" spans="1:22" x14ac:dyDescent="0.3">
      <c r="A1932" t="s">
        <v>39</v>
      </c>
      <c r="B1932">
        <v>2021</v>
      </c>
      <c r="C1932" t="s">
        <v>23</v>
      </c>
      <c r="D1932" t="s">
        <v>77</v>
      </c>
      <c r="E1932" s="2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2">
        <v>1</v>
      </c>
      <c r="L1932" s="1">
        <v>4866.3500000000004</v>
      </c>
      <c r="M1932" s="1">
        <v>4862.43</v>
      </c>
      <c r="N1932" s="1">
        <v>1172.1774</v>
      </c>
      <c r="O1932" s="1">
        <v>-787.6</v>
      </c>
      <c r="P1932" s="1">
        <v>-1154.05</v>
      </c>
      <c r="Q1932" s="2">
        <f>-+Table1[[#This Row],[Current Record Count]]+Table1[[#This Row],[Adj Record Count]]</f>
        <v>1</v>
      </c>
      <c r="R1932" s="1">
        <f>+-Table1[[#This Row],[Current Total ADJUSTMENT_AMOUNT]]+Table1[[#This Row],[Adj Total ADJUSTMENT_AMOUNT]]</f>
        <v>4866.3500000000004</v>
      </c>
      <c r="S1932" s="1">
        <f>-Table1[[#This Row],[Current Total CHARGE_AMOUNT]]+Table1[[#This Row],[Adj Total CHARGE_AMOUNT]]</f>
        <v>4862.43</v>
      </c>
      <c r="T1932" s="1">
        <f>+Table1[[#This Row],[Adj Total TOTAL_COST]]-Table1[[#This Row],[Current Total TOTAL_COST]]</f>
        <v>1172.1774</v>
      </c>
      <c r="U1932" s="1">
        <f>+Table1[[#This Row],[Adj Total CONTRIBUTION_MARGIN]]-Table1[[#This Row],[Current Total CONTRIBUTION_MARGIN]]</f>
        <v>-787.6</v>
      </c>
      <c r="V1932" s="1">
        <f>+Table1[[#This Row],[Adj Total OPERATING_MARGIN]]-Table1[[#This Row],[Current Total OPERATING_MARGIN]]</f>
        <v>-1154.05</v>
      </c>
    </row>
    <row r="1933" spans="1:22" x14ac:dyDescent="0.3">
      <c r="A1933" t="s">
        <v>31</v>
      </c>
      <c r="B1933">
        <v>2021</v>
      </c>
      <c r="C1933" t="s">
        <v>20</v>
      </c>
      <c r="D1933" t="s">
        <v>76</v>
      </c>
      <c r="E1933" s="2">
        <v>2</v>
      </c>
      <c r="F1933" s="1">
        <v>10650.65</v>
      </c>
      <c r="G1933" s="1">
        <v>17166.93</v>
      </c>
      <c r="H1933" s="1">
        <v>5373.2367000000004</v>
      </c>
      <c r="I1933" s="1">
        <v>2566.5100000000002</v>
      </c>
      <c r="J1933" s="1">
        <v>1143.04</v>
      </c>
      <c r="K1933" s="2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2">
        <f>-+Table1[[#This Row],[Current Record Count]]+Table1[[#This Row],[Adj Record Count]]</f>
        <v>-2</v>
      </c>
      <c r="R1933" s="1">
        <f>+-Table1[[#This Row],[Current Total ADJUSTMENT_AMOUNT]]+Table1[[#This Row],[Adj Total ADJUSTMENT_AMOUNT]]</f>
        <v>-10650.65</v>
      </c>
      <c r="S1933" s="1">
        <f>-Table1[[#This Row],[Current Total CHARGE_AMOUNT]]+Table1[[#This Row],[Adj Total CHARGE_AMOUNT]]</f>
        <v>-17166.93</v>
      </c>
      <c r="T1933" s="1">
        <f>+Table1[[#This Row],[Adj Total TOTAL_COST]]-Table1[[#This Row],[Current Total TOTAL_COST]]</f>
        <v>-5373.2367000000004</v>
      </c>
      <c r="U1933" s="1">
        <f>+Table1[[#This Row],[Adj Total CONTRIBUTION_MARGIN]]-Table1[[#This Row],[Current Total CONTRIBUTION_MARGIN]]</f>
        <v>-2566.5100000000002</v>
      </c>
      <c r="V1933" s="1">
        <f>+Table1[[#This Row],[Adj Total OPERATING_MARGIN]]-Table1[[#This Row],[Current Total OPERATING_MARGIN]]</f>
        <v>-1143.04</v>
      </c>
    </row>
    <row r="1934" spans="1:22" x14ac:dyDescent="0.3">
      <c r="A1934" t="s">
        <v>78</v>
      </c>
      <c r="B1934">
        <v>2023</v>
      </c>
      <c r="C1934" t="s">
        <v>29</v>
      </c>
      <c r="D1934" t="s">
        <v>57</v>
      </c>
      <c r="E1934" s="2">
        <v>11</v>
      </c>
      <c r="F1934" s="1">
        <v>35871.339999999997</v>
      </c>
      <c r="G1934" s="1">
        <v>56448.98</v>
      </c>
      <c r="H1934" s="1">
        <v>10333.9557</v>
      </c>
      <c r="I1934" s="1">
        <v>13003.09</v>
      </c>
      <c r="J1934" s="1">
        <v>10447.120000000001</v>
      </c>
      <c r="K1934" s="2">
        <v>10</v>
      </c>
      <c r="L1934" s="1">
        <v>16119.1</v>
      </c>
      <c r="M1934" s="1">
        <v>27280</v>
      </c>
      <c r="N1934" s="1">
        <v>2123.8343</v>
      </c>
      <c r="O1934" s="1">
        <v>9942.84</v>
      </c>
      <c r="P1934" s="1">
        <v>9311.4500000000007</v>
      </c>
      <c r="Q1934" s="2">
        <f>-+Table1[[#This Row],[Current Record Count]]+Table1[[#This Row],[Adj Record Count]]</f>
        <v>-1</v>
      </c>
      <c r="R1934" s="1">
        <f>+-Table1[[#This Row],[Current Total ADJUSTMENT_AMOUNT]]+Table1[[#This Row],[Adj Total ADJUSTMENT_AMOUNT]]</f>
        <v>-19752.239999999998</v>
      </c>
      <c r="S1934" s="1">
        <f>-Table1[[#This Row],[Current Total CHARGE_AMOUNT]]+Table1[[#This Row],[Adj Total CHARGE_AMOUNT]]</f>
        <v>-29168.980000000003</v>
      </c>
      <c r="T1934" s="1">
        <f>+Table1[[#This Row],[Adj Total TOTAL_COST]]-Table1[[#This Row],[Current Total TOTAL_COST]]</f>
        <v>-8210.1214</v>
      </c>
      <c r="U1934" s="1">
        <f>+Table1[[#This Row],[Adj Total CONTRIBUTION_MARGIN]]-Table1[[#This Row],[Current Total CONTRIBUTION_MARGIN]]</f>
        <v>-3060.25</v>
      </c>
      <c r="V1934" s="1">
        <f>+Table1[[#This Row],[Adj Total OPERATING_MARGIN]]-Table1[[#This Row],[Current Total OPERATING_MARGIN]]</f>
        <v>-1135.67</v>
      </c>
    </row>
    <row r="1935" spans="1:22" x14ac:dyDescent="0.3">
      <c r="A1935" t="s">
        <v>74</v>
      </c>
      <c r="B1935">
        <v>2024</v>
      </c>
      <c r="C1935" t="s">
        <v>17</v>
      </c>
      <c r="D1935" t="s">
        <v>18</v>
      </c>
      <c r="E1935" s="2">
        <v>8</v>
      </c>
      <c r="F1935" s="1">
        <v>42994.64</v>
      </c>
      <c r="G1935" s="1">
        <v>54845.33</v>
      </c>
      <c r="H1935" s="1">
        <v>14624.5672</v>
      </c>
      <c r="I1935" s="1">
        <v>5903.93</v>
      </c>
      <c r="J1935" s="1">
        <v>1162.69</v>
      </c>
      <c r="K1935" s="2">
        <v>1</v>
      </c>
      <c r="L1935" s="1">
        <v>211.13</v>
      </c>
      <c r="M1935" s="1">
        <v>218</v>
      </c>
      <c r="N1935" s="1">
        <v>34.639099999999999</v>
      </c>
      <c r="O1935" s="1">
        <v>41.43</v>
      </c>
      <c r="P1935" s="1">
        <v>28.07</v>
      </c>
      <c r="Q1935" s="2">
        <f>-+Table1[[#This Row],[Current Record Count]]+Table1[[#This Row],[Adj Record Count]]</f>
        <v>-7</v>
      </c>
      <c r="R1935" s="1">
        <f>+-Table1[[#This Row],[Current Total ADJUSTMENT_AMOUNT]]+Table1[[#This Row],[Adj Total ADJUSTMENT_AMOUNT]]</f>
        <v>-42783.51</v>
      </c>
      <c r="S1935" s="1">
        <f>-Table1[[#This Row],[Current Total CHARGE_AMOUNT]]+Table1[[#This Row],[Adj Total CHARGE_AMOUNT]]</f>
        <v>-54627.33</v>
      </c>
      <c r="T1935" s="1">
        <f>+Table1[[#This Row],[Adj Total TOTAL_COST]]-Table1[[#This Row],[Current Total TOTAL_COST]]</f>
        <v>-14589.928099999999</v>
      </c>
      <c r="U1935" s="1">
        <f>+Table1[[#This Row],[Adj Total CONTRIBUTION_MARGIN]]-Table1[[#This Row],[Current Total CONTRIBUTION_MARGIN]]</f>
        <v>-5862.5</v>
      </c>
      <c r="V1935" s="1">
        <f>+Table1[[#This Row],[Adj Total OPERATING_MARGIN]]-Table1[[#This Row],[Current Total OPERATING_MARGIN]]</f>
        <v>-1134.6200000000001</v>
      </c>
    </row>
    <row r="1936" spans="1:22" x14ac:dyDescent="0.3">
      <c r="A1936" t="s">
        <v>27</v>
      </c>
      <c r="B1936">
        <v>2024</v>
      </c>
      <c r="C1936" t="s">
        <v>23</v>
      </c>
      <c r="D1936" t="s">
        <v>77</v>
      </c>
      <c r="E1936" s="2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2">
        <v>2</v>
      </c>
      <c r="L1936" s="1">
        <v>15694.65</v>
      </c>
      <c r="M1936" s="1">
        <v>17676</v>
      </c>
      <c r="N1936" s="1">
        <v>3114.6983</v>
      </c>
      <c r="O1936" s="1">
        <v>-338.01</v>
      </c>
      <c r="P1936" s="1">
        <v>-1133.3499999999999</v>
      </c>
      <c r="Q1936" s="2">
        <f>-+Table1[[#This Row],[Current Record Count]]+Table1[[#This Row],[Adj Record Count]]</f>
        <v>2</v>
      </c>
      <c r="R1936" s="1">
        <f>+-Table1[[#This Row],[Current Total ADJUSTMENT_AMOUNT]]+Table1[[#This Row],[Adj Total ADJUSTMENT_AMOUNT]]</f>
        <v>15694.65</v>
      </c>
      <c r="S1936" s="1">
        <f>-Table1[[#This Row],[Current Total CHARGE_AMOUNT]]+Table1[[#This Row],[Adj Total CHARGE_AMOUNT]]</f>
        <v>17676</v>
      </c>
      <c r="T1936" s="1">
        <f>+Table1[[#This Row],[Adj Total TOTAL_COST]]-Table1[[#This Row],[Current Total TOTAL_COST]]</f>
        <v>3114.6983</v>
      </c>
      <c r="U1936" s="1">
        <f>+Table1[[#This Row],[Adj Total CONTRIBUTION_MARGIN]]-Table1[[#This Row],[Current Total CONTRIBUTION_MARGIN]]</f>
        <v>-338.01</v>
      </c>
      <c r="V1936" s="1">
        <f>+Table1[[#This Row],[Adj Total OPERATING_MARGIN]]-Table1[[#This Row],[Current Total OPERATING_MARGIN]]</f>
        <v>-1133.3499999999999</v>
      </c>
    </row>
    <row r="1937" spans="1:22" x14ac:dyDescent="0.3">
      <c r="A1937" t="s">
        <v>16</v>
      </c>
      <c r="B1937">
        <v>2022</v>
      </c>
      <c r="C1937" t="s">
        <v>20</v>
      </c>
      <c r="D1937" t="s">
        <v>100</v>
      </c>
      <c r="E1937" s="2">
        <v>324</v>
      </c>
      <c r="F1937" s="1">
        <v>702890.89</v>
      </c>
      <c r="G1937" s="1">
        <v>985729.95</v>
      </c>
      <c r="H1937" s="1">
        <v>251130.28419999999</v>
      </c>
      <c r="I1937" s="1">
        <v>178977.4</v>
      </c>
      <c r="J1937" s="1">
        <v>148953.44</v>
      </c>
      <c r="K1937" s="2">
        <v>305</v>
      </c>
      <c r="L1937" s="1">
        <v>436857.1</v>
      </c>
      <c r="M1937" s="1">
        <v>685226.66</v>
      </c>
      <c r="N1937" s="1">
        <v>123904.96829999999</v>
      </c>
      <c r="O1937" s="1">
        <v>164275.15</v>
      </c>
      <c r="P1937" s="1">
        <v>147827.92000000001</v>
      </c>
      <c r="Q1937" s="2">
        <f>-+Table1[[#This Row],[Current Record Count]]+Table1[[#This Row],[Adj Record Count]]</f>
        <v>-19</v>
      </c>
      <c r="R1937" s="1">
        <f>+-Table1[[#This Row],[Current Total ADJUSTMENT_AMOUNT]]+Table1[[#This Row],[Adj Total ADJUSTMENT_AMOUNT]]</f>
        <v>-266033.79000000004</v>
      </c>
      <c r="S1937" s="1">
        <f>-Table1[[#This Row],[Current Total CHARGE_AMOUNT]]+Table1[[#This Row],[Adj Total CHARGE_AMOUNT]]</f>
        <v>-300503.28999999992</v>
      </c>
      <c r="T1937" s="1">
        <f>+Table1[[#This Row],[Adj Total TOTAL_COST]]-Table1[[#This Row],[Current Total TOTAL_COST]]</f>
        <v>-127225.3159</v>
      </c>
      <c r="U1937" s="1">
        <f>+Table1[[#This Row],[Adj Total CONTRIBUTION_MARGIN]]-Table1[[#This Row],[Current Total CONTRIBUTION_MARGIN]]</f>
        <v>-14702.25</v>
      </c>
      <c r="V1937" s="1">
        <f>+Table1[[#This Row],[Adj Total OPERATING_MARGIN]]-Table1[[#This Row],[Current Total OPERATING_MARGIN]]</f>
        <v>-1125.5199999999895</v>
      </c>
    </row>
    <row r="1938" spans="1:22" x14ac:dyDescent="0.3">
      <c r="A1938" t="s">
        <v>54</v>
      </c>
      <c r="B1938">
        <v>2023</v>
      </c>
      <c r="C1938" t="s">
        <v>20</v>
      </c>
      <c r="D1938" t="s">
        <v>55</v>
      </c>
      <c r="E1938" s="2">
        <v>6</v>
      </c>
      <c r="F1938" s="1">
        <v>43509.26</v>
      </c>
      <c r="G1938" s="1">
        <v>67074.78</v>
      </c>
      <c r="H1938" s="1">
        <v>5402.9515000000001</v>
      </c>
      <c r="I1938" s="1">
        <v>21181.94</v>
      </c>
      <c r="J1938" s="1">
        <v>19533.52</v>
      </c>
      <c r="K1938" s="2">
        <v>267</v>
      </c>
      <c r="L1938" s="1">
        <v>3597640.62</v>
      </c>
      <c r="M1938" s="1">
        <v>4386102.5199999996</v>
      </c>
      <c r="N1938" s="1">
        <v>1278983.6864</v>
      </c>
      <c r="O1938" s="1">
        <v>167607.1</v>
      </c>
      <c r="P1938" s="1">
        <v>18425.27</v>
      </c>
      <c r="Q1938" s="2">
        <f>-+Table1[[#This Row],[Current Record Count]]+Table1[[#This Row],[Adj Record Count]]</f>
        <v>261</v>
      </c>
      <c r="R1938" s="1">
        <f>+-Table1[[#This Row],[Current Total ADJUSTMENT_AMOUNT]]+Table1[[#This Row],[Adj Total ADJUSTMENT_AMOUNT]]</f>
        <v>3554131.3600000003</v>
      </c>
      <c r="S1938" s="1">
        <f>-Table1[[#This Row],[Current Total CHARGE_AMOUNT]]+Table1[[#This Row],[Adj Total CHARGE_AMOUNT]]</f>
        <v>4319027.7399999993</v>
      </c>
      <c r="T1938" s="1">
        <f>+Table1[[#This Row],[Adj Total TOTAL_COST]]-Table1[[#This Row],[Current Total TOTAL_COST]]</f>
        <v>1273580.7349</v>
      </c>
      <c r="U1938" s="1">
        <f>+Table1[[#This Row],[Adj Total CONTRIBUTION_MARGIN]]-Table1[[#This Row],[Current Total CONTRIBUTION_MARGIN]]</f>
        <v>146425.16</v>
      </c>
      <c r="V1938" s="1">
        <f>+Table1[[#This Row],[Adj Total OPERATING_MARGIN]]-Table1[[#This Row],[Current Total OPERATING_MARGIN]]</f>
        <v>-1108.25</v>
      </c>
    </row>
    <row r="1939" spans="1:22" x14ac:dyDescent="0.3">
      <c r="A1939" t="s">
        <v>78</v>
      </c>
      <c r="B1939">
        <v>2021</v>
      </c>
      <c r="C1939" t="s">
        <v>50</v>
      </c>
      <c r="D1939" t="s">
        <v>50</v>
      </c>
      <c r="E1939" s="2">
        <v>8</v>
      </c>
      <c r="F1939" s="1">
        <v>20626.96</v>
      </c>
      <c r="G1939" s="1">
        <v>30185</v>
      </c>
      <c r="H1939" s="1">
        <v>9029.2227999999996</v>
      </c>
      <c r="I1939" s="1">
        <v>2898.88</v>
      </c>
      <c r="J1939" s="1">
        <v>356.73</v>
      </c>
      <c r="K1939" s="2">
        <v>7</v>
      </c>
      <c r="L1939" s="1">
        <v>5967.99</v>
      </c>
      <c r="M1939" s="1">
        <v>7153.47</v>
      </c>
      <c r="N1939" s="1">
        <v>1945.6056000000001</v>
      </c>
      <c r="O1939" s="1">
        <v>-94.35</v>
      </c>
      <c r="P1939" s="1">
        <v>-750.84</v>
      </c>
      <c r="Q1939" s="2">
        <f>-+Table1[[#This Row],[Current Record Count]]+Table1[[#This Row],[Adj Record Count]]</f>
        <v>-1</v>
      </c>
      <c r="R1939" s="1">
        <f>+-Table1[[#This Row],[Current Total ADJUSTMENT_AMOUNT]]+Table1[[#This Row],[Adj Total ADJUSTMENT_AMOUNT]]</f>
        <v>-14658.97</v>
      </c>
      <c r="S1939" s="1">
        <f>-Table1[[#This Row],[Current Total CHARGE_AMOUNT]]+Table1[[#This Row],[Adj Total CHARGE_AMOUNT]]</f>
        <v>-23031.53</v>
      </c>
      <c r="T1939" s="1">
        <f>+Table1[[#This Row],[Adj Total TOTAL_COST]]-Table1[[#This Row],[Current Total TOTAL_COST]]</f>
        <v>-7083.6171999999997</v>
      </c>
      <c r="U1939" s="1">
        <f>+Table1[[#This Row],[Adj Total CONTRIBUTION_MARGIN]]-Table1[[#This Row],[Current Total CONTRIBUTION_MARGIN]]</f>
        <v>-2993.23</v>
      </c>
      <c r="V1939" s="1">
        <f>+Table1[[#This Row],[Adj Total OPERATING_MARGIN]]-Table1[[#This Row],[Current Total OPERATING_MARGIN]]</f>
        <v>-1107.5700000000002</v>
      </c>
    </row>
    <row r="1940" spans="1:22" x14ac:dyDescent="0.3">
      <c r="A1940" t="s">
        <v>81</v>
      </c>
      <c r="B1940">
        <v>2024</v>
      </c>
      <c r="C1940" t="s">
        <v>20</v>
      </c>
      <c r="D1940" t="s">
        <v>103</v>
      </c>
      <c r="E1940" s="2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2">
        <v>1</v>
      </c>
      <c r="L1940" s="1">
        <v>5528.22</v>
      </c>
      <c r="M1940" s="1">
        <v>6387.72</v>
      </c>
      <c r="N1940" s="1">
        <v>1977.1059</v>
      </c>
      <c r="O1940" s="1">
        <v>-420.11</v>
      </c>
      <c r="P1940" s="1">
        <v>-1099.74</v>
      </c>
      <c r="Q1940" s="2">
        <f>-+Table1[[#This Row],[Current Record Count]]+Table1[[#This Row],[Adj Record Count]]</f>
        <v>1</v>
      </c>
      <c r="R1940" s="1">
        <f>+-Table1[[#This Row],[Current Total ADJUSTMENT_AMOUNT]]+Table1[[#This Row],[Adj Total ADJUSTMENT_AMOUNT]]</f>
        <v>5528.22</v>
      </c>
      <c r="S1940" s="1">
        <f>-Table1[[#This Row],[Current Total CHARGE_AMOUNT]]+Table1[[#This Row],[Adj Total CHARGE_AMOUNT]]</f>
        <v>6387.72</v>
      </c>
      <c r="T1940" s="1">
        <f>+Table1[[#This Row],[Adj Total TOTAL_COST]]-Table1[[#This Row],[Current Total TOTAL_COST]]</f>
        <v>1977.1059</v>
      </c>
      <c r="U1940" s="1">
        <f>+Table1[[#This Row],[Adj Total CONTRIBUTION_MARGIN]]-Table1[[#This Row],[Current Total CONTRIBUTION_MARGIN]]</f>
        <v>-420.11</v>
      </c>
      <c r="V1940" s="1">
        <f>+Table1[[#This Row],[Adj Total OPERATING_MARGIN]]-Table1[[#This Row],[Current Total OPERATING_MARGIN]]</f>
        <v>-1099.74</v>
      </c>
    </row>
    <row r="1941" spans="1:22" x14ac:dyDescent="0.3">
      <c r="A1941" t="s">
        <v>74</v>
      </c>
      <c r="B1941">
        <v>2025</v>
      </c>
      <c r="C1941" t="s">
        <v>29</v>
      </c>
      <c r="D1941" t="s">
        <v>104</v>
      </c>
      <c r="E1941" s="2">
        <v>7</v>
      </c>
      <c r="F1941" s="1">
        <v>23097.3</v>
      </c>
      <c r="G1941" s="1">
        <v>28606.71</v>
      </c>
      <c r="H1941" s="1">
        <v>4601.7160000000003</v>
      </c>
      <c r="I1941" s="1">
        <v>2275.59</v>
      </c>
      <c r="J1941" s="1">
        <v>579.33000000000004</v>
      </c>
      <c r="K1941" s="2">
        <v>5</v>
      </c>
      <c r="L1941" s="1">
        <v>2624.3</v>
      </c>
      <c r="M1941" s="1">
        <v>3491.95</v>
      </c>
      <c r="N1941" s="1">
        <v>1385.2215000000001</v>
      </c>
      <c r="O1941" s="1">
        <v>-12.71</v>
      </c>
      <c r="P1941" s="1">
        <v>-518.41</v>
      </c>
      <c r="Q1941" s="2">
        <f>-+Table1[[#This Row],[Current Record Count]]+Table1[[#This Row],[Adj Record Count]]</f>
        <v>-2</v>
      </c>
      <c r="R1941" s="1">
        <f>+-Table1[[#This Row],[Current Total ADJUSTMENT_AMOUNT]]+Table1[[#This Row],[Adj Total ADJUSTMENT_AMOUNT]]</f>
        <v>-20473</v>
      </c>
      <c r="S1941" s="1">
        <f>-Table1[[#This Row],[Current Total CHARGE_AMOUNT]]+Table1[[#This Row],[Adj Total CHARGE_AMOUNT]]</f>
        <v>-25114.76</v>
      </c>
      <c r="T1941" s="1">
        <f>+Table1[[#This Row],[Adj Total TOTAL_COST]]-Table1[[#This Row],[Current Total TOTAL_COST]]</f>
        <v>-3216.4945000000002</v>
      </c>
      <c r="U1941" s="1">
        <f>+Table1[[#This Row],[Adj Total CONTRIBUTION_MARGIN]]-Table1[[#This Row],[Current Total CONTRIBUTION_MARGIN]]</f>
        <v>-2288.3000000000002</v>
      </c>
      <c r="V1941" s="1">
        <f>+Table1[[#This Row],[Adj Total OPERATING_MARGIN]]-Table1[[#This Row],[Current Total OPERATING_MARGIN]]</f>
        <v>-1097.74</v>
      </c>
    </row>
    <row r="1942" spans="1:22" x14ac:dyDescent="0.3">
      <c r="A1942" t="s">
        <v>54</v>
      </c>
      <c r="B1942">
        <v>2020</v>
      </c>
      <c r="C1942" t="s">
        <v>67</v>
      </c>
      <c r="D1942" t="s">
        <v>67</v>
      </c>
      <c r="E1942" s="2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2">
        <v>1</v>
      </c>
      <c r="L1942" s="1">
        <v>10334.629999999999</v>
      </c>
      <c r="M1942" s="1">
        <v>10334.629999999999</v>
      </c>
      <c r="N1942" s="1">
        <v>1096.5496000000001</v>
      </c>
      <c r="O1942" s="1">
        <v>-782.36</v>
      </c>
      <c r="P1942" s="1">
        <v>-1096.55</v>
      </c>
      <c r="Q1942" s="2">
        <f>-+Table1[[#This Row],[Current Record Count]]+Table1[[#This Row],[Adj Record Count]]</f>
        <v>1</v>
      </c>
      <c r="R1942" s="1">
        <f>+-Table1[[#This Row],[Current Total ADJUSTMENT_AMOUNT]]+Table1[[#This Row],[Adj Total ADJUSTMENT_AMOUNT]]</f>
        <v>10334.629999999999</v>
      </c>
      <c r="S1942" s="1">
        <f>-Table1[[#This Row],[Current Total CHARGE_AMOUNT]]+Table1[[#This Row],[Adj Total CHARGE_AMOUNT]]</f>
        <v>10334.629999999999</v>
      </c>
      <c r="T1942" s="1">
        <f>+Table1[[#This Row],[Adj Total TOTAL_COST]]-Table1[[#This Row],[Current Total TOTAL_COST]]</f>
        <v>1096.5496000000001</v>
      </c>
      <c r="U1942" s="1">
        <f>+Table1[[#This Row],[Adj Total CONTRIBUTION_MARGIN]]-Table1[[#This Row],[Current Total CONTRIBUTION_MARGIN]]</f>
        <v>-782.36</v>
      </c>
      <c r="V1942" s="1">
        <f>+Table1[[#This Row],[Adj Total OPERATING_MARGIN]]-Table1[[#This Row],[Current Total OPERATING_MARGIN]]</f>
        <v>-1096.55</v>
      </c>
    </row>
    <row r="1943" spans="1:22" x14ac:dyDescent="0.3">
      <c r="A1943" t="s">
        <v>54</v>
      </c>
      <c r="B1943">
        <v>2022</v>
      </c>
      <c r="C1943" t="s">
        <v>29</v>
      </c>
      <c r="D1943" t="s">
        <v>57</v>
      </c>
      <c r="E1943" s="2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2">
        <v>4</v>
      </c>
      <c r="L1943" s="1">
        <v>14285.25</v>
      </c>
      <c r="M1943" s="1">
        <v>17867.3</v>
      </c>
      <c r="N1943" s="1">
        <v>5611.9022999999997</v>
      </c>
      <c r="O1943" s="1">
        <v>280.39999999999998</v>
      </c>
      <c r="P1943" s="1">
        <v>-1096.44</v>
      </c>
      <c r="Q1943" s="2">
        <f>-+Table1[[#This Row],[Current Record Count]]+Table1[[#This Row],[Adj Record Count]]</f>
        <v>4</v>
      </c>
      <c r="R1943" s="1">
        <f>+-Table1[[#This Row],[Current Total ADJUSTMENT_AMOUNT]]+Table1[[#This Row],[Adj Total ADJUSTMENT_AMOUNT]]</f>
        <v>14285.25</v>
      </c>
      <c r="S1943" s="1">
        <f>-Table1[[#This Row],[Current Total CHARGE_AMOUNT]]+Table1[[#This Row],[Adj Total CHARGE_AMOUNT]]</f>
        <v>17867.3</v>
      </c>
      <c r="T1943" s="1">
        <f>+Table1[[#This Row],[Adj Total TOTAL_COST]]-Table1[[#This Row],[Current Total TOTAL_COST]]</f>
        <v>5611.9022999999997</v>
      </c>
      <c r="U1943" s="1">
        <f>+Table1[[#This Row],[Adj Total CONTRIBUTION_MARGIN]]-Table1[[#This Row],[Current Total CONTRIBUTION_MARGIN]]</f>
        <v>280.39999999999998</v>
      </c>
      <c r="V1943" s="1">
        <f>+Table1[[#This Row],[Adj Total OPERATING_MARGIN]]-Table1[[#This Row],[Current Total OPERATING_MARGIN]]</f>
        <v>-1096.44</v>
      </c>
    </row>
    <row r="1944" spans="1:22" x14ac:dyDescent="0.3">
      <c r="A1944" t="s">
        <v>35</v>
      </c>
      <c r="B1944">
        <v>2025</v>
      </c>
      <c r="C1944" t="s">
        <v>17</v>
      </c>
      <c r="D1944" t="s">
        <v>56</v>
      </c>
      <c r="E1944" s="2">
        <v>337</v>
      </c>
      <c r="F1944" s="1">
        <v>333807.06</v>
      </c>
      <c r="G1944" s="1">
        <v>522740.81</v>
      </c>
      <c r="H1944" s="1">
        <v>229080.78099999999</v>
      </c>
      <c r="I1944" s="1">
        <v>-10847.74</v>
      </c>
      <c r="J1944" s="1">
        <v>-75829.53</v>
      </c>
      <c r="K1944" s="2">
        <v>292</v>
      </c>
      <c r="L1944" s="1">
        <v>167887.87</v>
      </c>
      <c r="M1944" s="1">
        <v>254169.7</v>
      </c>
      <c r="N1944" s="1">
        <v>147666.976</v>
      </c>
      <c r="O1944" s="1">
        <v>-31049.16</v>
      </c>
      <c r="P1944" s="1">
        <v>-76922.13</v>
      </c>
      <c r="Q1944" s="2">
        <f>-+Table1[[#This Row],[Current Record Count]]+Table1[[#This Row],[Adj Record Count]]</f>
        <v>-45</v>
      </c>
      <c r="R1944" s="1">
        <f>+-Table1[[#This Row],[Current Total ADJUSTMENT_AMOUNT]]+Table1[[#This Row],[Adj Total ADJUSTMENT_AMOUNT]]</f>
        <v>-165919.19</v>
      </c>
      <c r="S1944" s="1">
        <f>-Table1[[#This Row],[Current Total CHARGE_AMOUNT]]+Table1[[#This Row],[Adj Total CHARGE_AMOUNT]]</f>
        <v>-268571.11</v>
      </c>
      <c r="T1944" s="1">
        <f>+Table1[[#This Row],[Adj Total TOTAL_COST]]-Table1[[#This Row],[Current Total TOTAL_COST]]</f>
        <v>-81413.804999999993</v>
      </c>
      <c r="U1944" s="1">
        <f>+Table1[[#This Row],[Adj Total CONTRIBUTION_MARGIN]]-Table1[[#This Row],[Current Total CONTRIBUTION_MARGIN]]</f>
        <v>-20201.419999999998</v>
      </c>
      <c r="V1944" s="1">
        <f>+Table1[[#This Row],[Adj Total OPERATING_MARGIN]]-Table1[[#This Row],[Current Total OPERATING_MARGIN]]</f>
        <v>-1092.6000000000058</v>
      </c>
    </row>
    <row r="1945" spans="1:22" x14ac:dyDescent="0.3">
      <c r="A1945" t="s">
        <v>22</v>
      </c>
      <c r="B1945">
        <v>2025</v>
      </c>
      <c r="C1945" t="s">
        <v>50</v>
      </c>
      <c r="D1945" t="s">
        <v>50</v>
      </c>
      <c r="E1945" s="2">
        <v>2869</v>
      </c>
      <c r="F1945" s="1">
        <v>718949.4</v>
      </c>
      <c r="G1945" s="1">
        <v>1038266.35</v>
      </c>
      <c r="H1945" s="1">
        <v>948016.15260000003</v>
      </c>
      <c r="I1945" s="1">
        <v>-269970.57</v>
      </c>
      <c r="J1945" s="1">
        <v>-751833.39</v>
      </c>
      <c r="K1945" s="2">
        <v>2862</v>
      </c>
      <c r="L1945" s="1">
        <v>572072.43999999994</v>
      </c>
      <c r="M1945" s="1">
        <v>847267.92</v>
      </c>
      <c r="N1945" s="1">
        <v>904141.36840000004</v>
      </c>
      <c r="O1945" s="1">
        <v>-281172.98</v>
      </c>
      <c r="P1945" s="1">
        <v>-752925.12</v>
      </c>
      <c r="Q1945" s="2">
        <f>-+Table1[[#This Row],[Current Record Count]]+Table1[[#This Row],[Adj Record Count]]</f>
        <v>-7</v>
      </c>
      <c r="R1945" s="1">
        <f>+-Table1[[#This Row],[Current Total ADJUSTMENT_AMOUNT]]+Table1[[#This Row],[Adj Total ADJUSTMENT_AMOUNT]]</f>
        <v>-146876.96000000008</v>
      </c>
      <c r="S1945" s="1">
        <f>-Table1[[#This Row],[Current Total CHARGE_AMOUNT]]+Table1[[#This Row],[Adj Total CHARGE_AMOUNT]]</f>
        <v>-190998.42999999993</v>
      </c>
      <c r="T1945" s="1">
        <f>+Table1[[#This Row],[Adj Total TOTAL_COST]]-Table1[[#This Row],[Current Total TOTAL_COST]]</f>
        <v>-43874.784199999995</v>
      </c>
      <c r="U1945" s="1">
        <f>+Table1[[#This Row],[Adj Total CONTRIBUTION_MARGIN]]-Table1[[#This Row],[Current Total CONTRIBUTION_MARGIN]]</f>
        <v>-11202.409999999974</v>
      </c>
      <c r="V1945" s="1">
        <f>+Table1[[#This Row],[Adj Total OPERATING_MARGIN]]-Table1[[#This Row],[Current Total OPERATING_MARGIN]]</f>
        <v>-1091.7299999999814</v>
      </c>
    </row>
    <row r="1946" spans="1:22" x14ac:dyDescent="0.3">
      <c r="A1946" t="s">
        <v>81</v>
      </c>
      <c r="B1946">
        <v>2020</v>
      </c>
      <c r="C1946" t="s">
        <v>84</v>
      </c>
      <c r="D1946" t="s">
        <v>84</v>
      </c>
      <c r="E1946" s="2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2">
        <v>1</v>
      </c>
      <c r="L1946" s="1">
        <v>1298.07</v>
      </c>
      <c r="M1946" s="1">
        <v>1851.31</v>
      </c>
      <c r="N1946" s="1">
        <v>1644.3362999999999</v>
      </c>
      <c r="O1946" s="1">
        <v>-230.43</v>
      </c>
      <c r="P1946" s="1">
        <v>-1091.0999999999999</v>
      </c>
      <c r="Q1946" s="2">
        <f>-+Table1[[#This Row],[Current Record Count]]+Table1[[#This Row],[Adj Record Count]]</f>
        <v>1</v>
      </c>
      <c r="R1946" s="1">
        <f>+-Table1[[#This Row],[Current Total ADJUSTMENT_AMOUNT]]+Table1[[#This Row],[Adj Total ADJUSTMENT_AMOUNT]]</f>
        <v>1298.07</v>
      </c>
      <c r="S1946" s="1">
        <f>-Table1[[#This Row],[Current Total CHARGE_AMOUNT]]+Table1[[#This Row],[Adj Total CHARGE_AMOUNT]]</f>
        <v>1851.31</v>
      </c>
      <c r="T1946" s="1">
        <f>+Table1[[#This Row],[Adj Total TOTAL_COST]]-Table1[[#This Row],[Current Total TOTAL_COST]]</f>
        <v>1644.3362999999999</v>
      </c>
      <c r="U1946" s="1">
        <f>+Table1[[#This Row],[Adj Total CONTRIBUTION_MARGIN]]-Table1[[#This Row],[Current Total CONTRIBUTION_MARGIN]]</f>
        <v>-230.43</v>
      </c>
      <c r="V1946" s="1">
        <f>+Table1[[#This Row],[Adj Total OPERATING_MARGIN]]-Table1[[#This Row],[Current Total OPERATING_MARGIN]]</f>
        <v>-1091.0999999999999</v>
      </c>
    </row>
    <row r="1947" spans="1:22" x14ac:dyDescent="0.3">
      <c r="A1947" t="s">
        <v>54</v>
      </c>
      <c r="B1947">
        <v>2021</v>
      </c>
      <c r="C1947" t="s">
        <v>29</v>
      </c>
      <c r="D1947" t="s">
        <v>65</v>
      </c>
      <c r="E1947" s="2">
        <v>1</v>
      </c>
      <c r="F1947" s="1">
        <v>60.8</v>
      </c>
      <c r="G1947" s="1">
        <v>190</v>
      </c>
      <c r="H1947" s="1">
        <v>274.6893</v>
      </c>
      <c r="I1947" s="1">
        <v>-24.09</v>
      </c>
      <c r="J1947" s="1">
        <v>-145.49</v>
      </c>
      <c r="K1947" s="2">
        <v>4</v>
      </c>
      <c r="L1947" s="1">
        <v>1851.76</v>
      </c>
      <c r="M1947" s="1">
        <v>2400</v>
      </c>
      <c r="N1947" s="1">
        <v>1761.9581000000001</v>
      </c>
      <c r="O1947" s="1">
        <v>-449.87</v>
      </c>
      <c r="P1947" s="1">
        <v>-1203.69</v>
      </c>
      <c r="Q1947" s="2">
        <f>-+Table1[[#This Row],[Current Record Count]]+Table1[[#This Row],[Adj Record Count]]</f>
        <v>3</v>
      </c>
      <c r="R1947" s="1">
        <f>+-Table1[[#This Row],[Current Total ADJUSTMENT_AMOUNT]]+Table1[[#This Row],[Adj Total ADJUSTMENT_AMOUNT]]</f>
        <v>1790.96</v>
      </c>
      <c r="S1947" s="1">
        <f>-Table1[[#This Row],[Current Total CHARGE_AMOUNT]]+Table1[[#This Row],[Adj Total CHARGE_AMOUNT]]</f>
        <v>2210</v>
      </c>
      <c r="T1947" s="1">
        <f>+Table1[[#This Row],[Adj Total TOTAL_COST]]-Table1[[#This Row],[Current Total TOTAL_COST]]</f>
        <v>1487.2688000000001</v>
      </c>
      <c r="U1947" s="1">
        <f>+Table1[[#This Row],[Adj Total CONTRIBUTION_MARGIN]]-Table1[[#This Row],[Current Total CONTRIBUTION_MARGIN]]</f>
        <v>-425.78000000000003</v>
      </c>
      <c r="V1947" s="1">
        <f>+Table1[[#This Row],[Adj Total OPERATING_MARGIN]]-Table1[[#This Row],[Current Total OPERATING_MARGIN]]</f>
        <v>-1058.2</v>
      </c>
    </row>
    <row r="1948" spans="1:22" x14ac:dyDescent="0.3">
      <c r="A1948" t="s">
        <v>54</v>
      </c>
      <c r="B1948">
        <v>2024</v>
      </c>
      <c r="C1948" t="s">
        <v>29</v>
      </c>
      <c r="D1948" t="s">
        <v>32</v>
      </c>
      <c r="E1948" s="2">
        <v>1</v>
      </c>
      <c r="F1948" s="1">
        <v>483.03</v>
      </c>
      <c r="G1948" s="1">
        <v>1305.5</v>
      </c>
      <c r="H1948" s="1">
        <v>491.12529999999998</v>
      </c>
      <c r="I1948" s="1">
        <v>525.20000000000005</v>
      </c>
      <c r="J1948" s="1">
        <v>331.34</v>
      </c>
      <c r="K1948" s="2">
        <v>6</v>
      </c>
      <c r="L1948" s="1">
        <v>20670.3</v>
      </c>
      <c r="M1948" s="1">
        <v>28647.83</v>
      </c>
      <c r="N1948" s="1">
        <v>8649.0979000000007</v>
      </c>
      <c r="O1948" s="1">
        <v>1238.17</v>
      </c>
      <c r="P1948" s="1">
        <v>-725.51</v>
      </c>
      <c r="Q1948" s="2">
        <f>-+Table1[[#This Row],[Current Record Count]]+Table1[[#This Row],[Adj Record Count]]</f>
        <v>5</v>
      </c>
      <c r="R1948" s="1">
        <f>+-Table1[[#This Row],[Current Total ADJUSTMENT_AMOUNT]]+Table1[[#This Row],[Adj Total ADJUSTMENT_AMOUNT]]</f>
        <v>20187.27</v>
      </c>
      <c r="S1948" s="1">
        <f>-Table1[[#This Row],[Current Total CHARGE_AMOUNT]]+Table1[[#This Row],[Adj Total CHARGE_AMOUNT]]</f>
        <v>27342.33</v>
      </c>
      <c r="T1948" s="1">
        <f>+Table1[[#This Row],[Adj Total TOTAL_COST]]-Table1[[#This Row],[Current Total TOTAL_COST]]</f>
        <v>8157.972600000001</v>
      </c>
      <c r="U1948" s="1">
        <f>+Table1[[#This Row],[Adj Total CONTRIBUTION_MARGIN]]-Table1[[#This Row],[Current Total CONTRIBUTION_MARGIN]]</f>
        <v>712.97</v>
      </c>
      <c r="V1948" s="1">
        <f>+Table1[[#This Row],[Adj Total OPERATING_MARGIN]]-Table1[[#This Row],[Current Total OPERATING_MARGIN]]</f>
        <v>-1056.8499999999999</v>
      </c>
    </row>
    <row r="1949" spans="1:22" x14ac:dyDescent="0.3">
      <c r="A1949" t="s">
        <v>22</v>
      </c>
      <c r="B1949" t="s">
        <v>51</v>
      </c>
      <c r="C1949" t="s">
        <v>29</v>
      </c>
      <c r="D1949" t="s">
        <v>65</v>
      </c>
      <c r="E1949" s="2">
        <v>1</v>
      </c>
      <c r="F1949" s="1">
        <v>683.78</v>
      </c>
      <c r="G1949" s="1">
        <v>2136.85</v>
      </c>
      <c r="H1949" s="1">
        <v>690.77700000000004</v>
      </c>
      <c r="I1949" s="1">
        <v>1310.04</v>
      </c>
      <c r="J1949" s="1">
        <v>1052.9000000000001</v>
      </c>
      <c r="K1949" s="2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2">
        <f>-+Table1[[#This Row],[Current Record Count]]+Table1[[#This Row],[Adj Record Count]]</f>
        <v>-1</v>
      </c>
      <c r="R1949" s="1">
        <f>+-Table1[[#This Row],[Current Total ADJUSTMENT_AMOUNT]]+Table1[[#This Row],[Adj Total ADJUSTMENT_AMOUNT]]</f>
        <v>-683.78</v>
      </c>
      <c r="S1949" s="1">
        <f>-Table1[[#This Row],[Current Total CHARGE_AMOUNT]]+Table1[[#This Row],[Adj Total CHARGE_AMOUNT]]</f>
        <v>-2136.85</v>
      </c>
      <c r="T1949" s="1">
        <f>+Table1[[#This Row],[Adj Total TOTAL_COST]]-Table1[[#This Row],[Current Total TOTAL_COST]]</f>
        <v>-690.77700000000004</v>
      </c>
      <c r="U1949" s="1">
        <f>+Table1[[#This Row],[Adj Total CONTRIBUTION_MARGIN]]-Table1[[#This Row],[Current Total CONTRIBUTION_MARGIN]]</f>
        <v>-1310.04</v>
      </c>
      <c r="V1949" s="1">
        <f>+Table1[[#This Row],[Adj Total OPERATING_MARGIN]]-Table1[[#This Row],[Current Total OPERATING_MARGIN]]</f>
        <v>-1052.9000000000001</v>
      </c>
    </row>
    <row r="1950" spans="1:22" x14ac:dyDescent="0.3">
      <c r="A1950" t="s">
        <v>35</v>
      </c>
      <c r="B1950">
        <v>2025</v>
      </c>
      <c r="C1950" t="s">
        <v>20</v>
      </c>
      <c r="D1950" t="s">
        <v>49</v>
      </c>
      <c r="E1950" s="2">
        <v>6</v>
      </c>
      <c r="F1950" s="1">
        <v>24398.69</v>
      </c>
      <c r="G1950" s="1">
        <v>32770.44</v>
      </c>
      <c r="H1950" s="1">
        <v>6995.7191000000003</v>
      </c>
      <c r="I1950" s="1">
        <v>3002.07</v>
      </c>
      <c r="J1950" s="1">
        <v>1292.43</v>
      </c>
      <c r="K1950" s="2">
        <v>1</v>
      </c>
      <c r="L1950" s="1">
        <v>160.26</v>
      </c>
      <c r="M1950" s="1">
        <v>454</v>
      </c>
      <c r="N1950" s="1">
        <v>46.140799999999999</v>
      </c>
      <c r="O1950" s="1">
        <v>262.87</v>
      </c>
      <c r="P1950" s="1">
        <v>247.6</v>
      </c>
      <c r="Q1950" s="2">
        <f>-+Table1[[#This Row],[Current Record Count]]+Table1[[#This Row],[Adj Record Count]]</f>
        <v>-5</v>
      </c>
      <c r="R1950" s="1">
        <f>+-Table1[[#This Row],[Current Total ADJUSTMENT_AMOUNT]]+Table1[[#This Row],[Adj Total ADJUSTMENT_AMOUNT]]</f>
        <v>-24238.43</v>
      </c>
      <c r="S1950" s="1">
        <f>-Table1[[#This Row],[Current Total CHARGE_AMOUNT]]+Table1[[#This Row],[Adj Total CHARGE_AMOUNT]]</f>
        <v>-32316.440000000002</v>
      </c>
      <c r="T1950" s="1">
        <f>+Table1[[#This Row],[Adj Total TOTAL_COST]]-Table1[[#This Row],[Current Total TOTAL_COST]]</f>
        <v>-6949.5783000000001</v>
      </c>
      <c r="U1950" s="1">
        <f>+Table1[[#This Row],[Adj Total CONTRIBUTION_MARGIN]]-Table1[[#This Row],[Current Total CONTRIBUTION_MARGIN]]</f>
        <v>-2739.2000000000003</v>
      </c>
      <c r="V1950" s="1">
        <f>+Table1[[#This Row],[Adj Total OPERATING_MARGIN]]-Table1[[#This Row],[Current Total OPERATING_MARGIN]]</f>
        <v>-1044.8300000000002</v>
      </c>
    </row>
    <row r="1951" spans="1:22" x14ac:dyDescent="0.3">
      <c r="A1951" t="s">
        <v>54</v>
      </c>
      <c r="B1951">
        <v>2021</v>
      </c>
      <c r="C1951" t="s">
        <v>47</v>
      </c>
      <c r="D1951" t="s">
        <v>63</v>
      </c>
      <c r="E1951" s="2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2">
        <v>6</v>
      </c>
      <c r="L1951" s="1">
        <v>12239.11</v>
      </c>
      <c r="M1951" s="1">
        <v>14113.49</v>
      </c>
      <c r="N1951" s="1">
        <v>3998.3658999999998</v>
      </c>
      <c r="O1951" s="1">
        <v>651.38</v>
      </c>
      <c r="P1951" s="1">
        <v>-1031.8599999999999</v>
      </c>
      <c r="Q1951" s="2">
        <f>-+Table1[[#This Row],[Current Record Count]]+Table1[[#This Row],[Adj Record Count]]</f>
        <v>6</v>
      </c>
      <c r="R1951" s="1">
        <f>+-Table1[[#This Row],[Current Total ADJUSTMENT_AMOUNT]]+Table1[[#This Row],[Adj Total ADJUSTMENT_AMOUNT]]</f>
        <v>12239.11</v>
      </c>
      <c r="S1951" s="1">
        <f>-Table1[[#This Row],[Current Total CHARGE_AMOUNT]]+Table1[[#This Row],[Adj Total CHARGE_AMOUNT]]</f>
        <v>14113.49</v>
      </c>
      <c r="T1951" s="1">
        <f>+Table1[[#This Row],[Adj Total TOTAL_COST]]-Table1[[#This Row],[Current Total TOTAL_COST]]</f>
        <v>3998.3658999999998</v>
      </c>
      <c r="U1951" s="1">
        <f>+Table1[[#This Row],[Adj Total CONTRIBUTION_MARGIN]]-Table1[[#This Row],[Current Total CONTRIBUTION_MARGIN]]</f>
        <v>651.38</v>
      </c>
      <c r="V1951" s="1">
        <f>+Table1[[#This Row],[Adj Total OPERATING_MARGIN]]-Table1[[#This Row],[Current Total OPERATING_MARGIN]]</f>
        <v>-1031.8599999999999</v>
      </c>
    </row>
    <row r="1952" spans="1:22" x14ac:dyDescent="0.3">
      <c r="A1952" t="s">
        <v>54</v>
      </c>
      <c r="B1952">
        <v>2021</v>
      </c>
      <c r="C1952" t="s">
        <v>29</v>
      </c>
      <c r="D1952" t="s">
        <v>43</v>
      </c>
      <c r="E1952" s="2">
        <v>3</v>
      </c>
      <c r="F1952" s="1">
        <v>256.52</v>
      </c>
      <c r="G1952" s="1">
        <v>570</v>
      </c>
      <c r="H1952" s="1">
        <v>568.90260000000001</v>
      </c>
      <c r="I1952" s="1">
        <v>-81.239999999999995</v>
      </c>
      <c r="J1952" s="1">
        <v>-254.55</v>
      </c>
      <c r="K1952" s="2">
        <v>20</v>
      </c>
      <c r="L1952" s="1">
        <v>69255.06</v>
      </c>
      <c r="M1952" s="1">
        <v>74528.14</v>
      </c>
      <c r="N1952" s="1">
        <v>24389.927599999999</v>
      </c>
      <c r="O1952" s="1">
        <v>6078.82</v>
      </c>
      <c r="P1952" s="1">
        <v>-1284.4000000000001</v>
      </c>
      <c r="Q1952" s="2">
        <f>-+Table1[[#This Row],[Current Record Count]]+Table1[[#This Row],[Adj Record Count]]</f>
        <v>17</v>
      </c>
      <c r="R1952" s="1">
        <f>+-Table1[[#This Row],[Current Total ADJUSTMENT_AMOUNT]]+Table1[[#This Row],[Adj Total ADJUSTMENT_AMOUNT]]</f>
        <v>68998.539999999994</v>
      </c>
      <c r="S1952" s="1">
        <f>-Table1[[#This Row],[Current Total CHARGE_AMOUNT]]+Table1[[#This Row],[Adj Total CHARGE_AMOUNT]]</f>
        <v>73958.14</v>
      </c>
      <c r="T1952" s="1">
        <f>+Table1[[#This Row],[Adj Total TOTAL_COST]]-Table1[[#This Row],[Current Total TOTAL_COST]]</f>
        <v>23821.024999999998</v>
      </c>
      <c r="U1952" s="1">
        <f>+Table1[[#This Row],[Adj Total CONTRIBUTION_MARGIN]]-Table1[[#This Row],[Current Total CONTRIBUTION_MARGIN]]</f>
        <v>6160.0599999999995</v>
      </c>
      <c r="V1952" s="1">
        <f>+Table1[[#This Row],[Adj Total OPERATING_MARGIN]]-Table1[[#This Row],[Current Total OPERATING_MARGIN]]</f>
        <v>-1029.8500000000001</v>
      </c>
    </row>
    <row r="1953" spans="1:22" x14ac:dyDescent="0.3">
      <c r="A1953" t="s">
        <v>78</v>
      </c>
      <c r="B1953">
        <v>2025</v>
      </c>
      <c r="C1953" t="s">
        <v>17</v>
      </c>
      <c r="D1953" t="s">
        <v>96</v>
      </c>
      <c r="E1953" s="2">
        <v>12</v>
      </c>
      <c r="F1953" s="1">
        <v>34013.29</v>
      </c>
      <c r="G1953" s="1">
        <v>39299.449999999997</v>
      </c>
      <c r="H1953" s="1">
        <v>4425.8666000000003</v>
      </c>
      <c r="I1953" s="1">
        <v>2013.61</v>
      </c>
      <c r="J1953" s="1">
        <v>917.4</v>
      </c>
      <c r="K1953" s="2">
        <v>10</v>
      </c>
      <c r="L1953" s="1">
        <v>22232.21</v>
      </c>
      <c r="M1953" s="1">
        <v>24863.45</v>
      </c>
      <c r="N1953" s="1">
        <v>2799.1448</v>
      </c>
      <c r="O1953" s="1">
        <v>540.19000000000005</v>
      </c>
      <c r="P1953" s="1">
        <v>-108.18</v>
      </c>
      <c r="Q1953" s="2">
        <f>-+Table1[[#This Row],[Current Record Count]]+Table1[[#This Row],[Adj Record Count]]</f>
        <v>-2</v>
      </c>
      <c r="R1953" s="1">
        <f>+-Table1[[#This Row],[Current Total ADJUSTMENT_AMOUNT]]+Table1[[#This Row],[Adj Total ADJUSTMENT_AMOUNT]]</f>
        <v>-11781.080000000002</v>
      </c>
      <c r="S1953" s="1">
        <f>-Table1[[#This Row],[Current Total CHARGE_AMOUNT]]+Table1[[#This Row],[Adj Total CHARGE_AMOUNT]]</f>
        <v>-14435.999999999996</v>
      </c>
      <c r="T1953" s="1">
        <f>+Table1[[#This Row],[Adj Total TOTAL_COST]]-Table1[[#This Row],[Current Total TOTAL_COST]]</f>
        <v>-1626.7218000000003</v>
      </c>
      <c r="U1953" s="1">
        <f>+Table1[[#This Row],[Adj Total CONTRIBUTION_MARGIN]]-Table1[[#This Row],[Current Total CONTRIBUTION_MARGIN]]</f>
        <v>-1473.4199999999998</v>
      </c>
      <c r="V1953" s="1">
        <f>+Table1[[#This Row],[Adj Total OPERATING_MARGIN]]-Table1[[#This Row],[Current Total OPERATING_MARGIN]]</f>
        <v>-1025.58</v>
      </c>
    </row>
    <row r="1954" spans="1:22" x14ac:dyDescent="0.3">
      <c r="A1954" t="s">
        <v>22</v>
      </c>
      <c r="B1954">
        <v>2021</v>
      </c>
      <c r="C1954" t="s">
        <v>108</v>
      </c>
      <c r="D1954" t="s">
        <v>108</v>
      </c>
      <c r="E1954" s="2">
        <v>1103</v>
      </c>
      <c r="F1954" s="1">
        <v>138259.9</v>
      </c>
      <c r="G1954" s="1">
        <v>197738.42</v>
      </c>
      <c r="H1954" s="1">
        <v>449431.34149999998</v>
      </c>
      <c r="I1954" s="1">
        <v>-96456.51</v>
      </c>
      <c r="J1954" s="1">
        <v>-262998.62</v>
      </c>
      <c r="K1954" s="2">
        <v>1101</v>
      </c>
      <c r="L1954" s="1">
        <v>126824.16</v>
      </c>
      <c r="M1954" s="1">
        <v>182988.71</v>
      </c>
      <c r="N1954" s="1">
        <v>447128.29239999998</v>
      </c>
      <c r="O1954" s="1">
        <v>-98225.11</v>
      </c>
      <c r="P1954" s="1">
        <v>-264022.96999999997</v>
      </c>
      <c r="Q1954" s="2">
        <f>-+Table1[[#This Row],[Current Record Count]]+Table1[[#This Row],[Adj Record Count]]</f>
        <v>-2</v>
      </c>
      <c r="R1954" s="1">
        <f>+-Table1[[#This Row],[Current Total ADJUSTMENT_AMOUNT]]+Table1[[#This Row],[Adj Total ADJUSTMENT_AMOUNT]]</f>
        <v>-11435.739999999991</v>
      </c>
      <c r="S1954" s="1">
        <f>-Table1[[#This Row],[Current Total CHARGE_AMOUNT]]+Table1[[#This Row],[Adj Total CHARGE_AMOUNT]]</f>
        <v>-14749.710000000021</v>
      </c>
      <c r="T1954" s="1">
        <f>+Table1[[#This Row],[Adj Total TOTAL_COST]]-Table1[[#This Row],[Current Total TOTAL_COST]]</f>
        <v>-2303.0491000000038</v>
      </c>
      <c r="U1954" s="1">
        <f>+Table1[[#This Row],[Adj Total CONTRIBUTION_MARGIN]]-Table1[[#This Row],[Current Total CONTRIBUTION_MARGIN]]</f>
        <v>-1768.6000000000058</v>
      </c>
      <c r="V1954" s="1">
        <f>+Table1[[#This Row],[Adj Total OPERATING_MARGIN]]-Table1[[#This Row],[Current Total OPERATING_MARGIN]]</f>
        <v>-1024.3499999999767</v>
      </c>
    </row>
    <row r="1955" spans="1:22" x14ac:dyDescent="0.3">
      <c r="A1955" t="s">
        <v>31</v>
      </c>
      <c r="B1955">
        <v>2020</v>
      </c>
      <c r="C1955" t="s">
        <v>20</v>
      </c>
      <c r="D1955" t="s">
        <v>76</v>
      </c>
      <c r="E1955" s="2">
        <v>9</v>
      </c>
      <c r="F1955" s="1">
        <v>19751.27</v>
      </c>
      <c r="G1955" s="1">
        <v>31555.73</v>
      </c>
      <c r="H1955" s="1">
        <v>10729.9493</v>
      </c>
      <c r="I1955" s="1">
        <v>2496.9699999999998</v>
      </c>
      <c r="J1955" s="1">
        <v>1021.32</v>
      </c>
      <c r="K1955" s="2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2">
        <f>-+Table1[[#This Row],[Current Record Count]]+Table1[[#This Row],[Adj Record Count]]</f>
        <v>-9</v>
      </c>
      <c r="R1955" s="1">
        <f>+-Table1[[#This Row],[Current Total ADJUSTMENT_AMOUNT]]+Table1[[#This Row],[Adj Total ADJUSTMENT_AMOUNT]]</f>
        <v>-19751.27</v>
      </c>
      <c r="S1955" s="1">
        <f>-Table1[[#This Row],[Current Total CHARGE_AMOUNT]]+Table1[[#This Row],[Adj Total CHARGE_AMOUNT]]</f>
        <v>-31555.73</v>
      </c>
      <c r="T1955" s="1">
        <f>+Table1[[#This Row],[Adj Total TOTAL_COST]]-Table1[[#This Row],[Current Total TOTAL_COST]]</f>
        <v>-10729.9493</v>
      </c>
      <c r="U1955" s="1">
        <f>+Table1[[#This Row],[Adj Total CONTRIBUTION_MARGIN]]-Table1[[#This Row],[Current Total CONTRIBUTION_MARGIN]]</f>
        <v>-2496.9699999999998</v>
      </c>
      <c r="V1955" s="1">
        <f>+Table1[[#This Row],[Adj Total OPERATING_MARGIN]]-Table1[[#This Row],[Current Total OPERATING_MARGIN]]</f>
        <v>-1021.32</v>
      </c>
    </row>
    <row r="1956" spans="1:22" x14ac:dyDescent="0.3">
      <c r="A1956" t="s">
        <v>78</v>
      </c>
      <c r="B1956">
        <v>2024</v>
      </c>
      <c r="C1956" t="s">
        <v>23</v>
      </c>
      <c r="D1956" t="s">
        <v>83</v>
      </c>
      <c r="E1956" s="2">
        <v>362</v>
      </c>
      <c r="F1956" s="1">
        <v>855825.77</v>
      </c>
      <c r="G1956" s="1">
        <v>1064820.3999999999</v>
      </c>
      <c r="H1956" s="1">
        <v>140762.45920000001</v>
      </c>
      <c r="I1956" s="1">
        <v>149145.76</v>
      </c>
      <c r="J1956" s="1">
        <v>100836.05</v>
      </c>
      <c r="K1956" s="2">
        <v>348</v>
      </c>
      <c r="L1956" s="1">
        <v>769948.79</v>
      </c>
      <c r="M1956" s="1">
        <v>957156.68</v>
      </c>
      <c r="N1956" s="1">
        <v>119369.82399999999</v>
      </c>
      <c r="O1956" s="1">
        <v>141236.93</v>
      </c>
      <c r="P1956" s="1">
        <v>99814.76</v>
      </c>
      <c r="Q1956" s="2">
        <f>-+Table1[[#This Row],[Current Record Count]]+Table1[[#This Row],[Adj Record Count]]</f>
        <v>-14</v>
      </c>
      <c r="R1956" s="1">
        <f>+-Table1[[#This Row],[Current Total ADJUSTMENT_AMOUNT]]+Table1[[#This Row],[Adj Total ADJUSTMENT_AMOUNT]]</f>
        <v>-85876.979999999981</v>
      </c>
      <c r="S1956" s="1">
        <f>-Table1[[#This Row],[Current Total CHARGE_AMOUNT]]+Table1[[#This Row],[Adj Total CHARGE_AMOUNT]]</f>
        <v>-107663.71999999986</v>
      </c>
      <c r="T1956" s="1">
        <f>+Table1[[#This Row],[Adj Total TOTAL_COST]]-Table1[[#This Row],[Current Total TOTAL_COST]]</f>
        <v>-21392.635200000019</v>
      </c>
      <c r="U1956" s="1">
        <f>+Table1[[#This Row],[Adj Total CONTRIBUTION_MARGIN]]-Table1[[#This Row],[Current Total CONTRIBUTION_MARGIN]]</f>
        <v>-7908.8300000000163</v>
      </c>
      <c r="V1956" s="1">
        <f>+Table1[[#This Row],[Adj Total OPERATING_MARGIN]]-Table1[[#This Row],[Current Total OPERATING_MARGIN]]</f>
        <v>-1021.2900000000081</v>
      </c>
    </row>
    <row r="1957" spans="1:22" x14ac:dyDescent="0.3">
      <c r="A1957" t="s">
        <v>54</v>
      </c>
      <c r="B1957">
        <v>2022</v>
      </c>
      <c r="C1957" t="s">
        <v>20</v>
      </c>
      <c r="D1957" t="s">
        <v>70</v>
      </c>
      <c r="E1957" s="2">
        <v>3</v>
      </c>
      <c r="F1957" s="1">
        <v>15010.77</v>
      </c>
      <c r="G1957" s="1">
        <v>15468.25</v>
      </c>
      <c r="H1957" s="1">
        <v>3337.4675999999999</v>
      </c>
      <c r="I1957" s="1">
        <v>1132.53</v>
      </c>
      <c r="J1957" s="1">
        <v>134.26</v>
      </c>
      <c r="K1957" s="2">
        <v>621</v>
      </c>
      <c r="L1957" s="1">
        <v>3715892.35</v>
      </c>
      <c r="M1957" s="1">
        <v>5366053.72</v>
      </c>
      <c r="N1957" s="1">
        <v>2006530.0112999999</v>
      </c>
      <c r="O1957" s="1">
        <v>428755</v>
      </c>
      <c r="P1957" s="1">
        <v>-885.08</v>
      </c>
      <c r="Q1957" s="2">
        <f>-+Table1[[#This Row],[Current Record Count]]+Table1[[#This Row],[Adj Record Count]]</f>
        <v>618</v>
      </c>
      <c r="R1957" s="1">
        <f>+-Table1[[#This Row],[Current Total ADJUSTMENT_AMOUNT]]+Table1[[#This Row],[Adj Total ADJUSTMENT_AMOUNT]]</f>
        <v>3700881.58</v>
      </c>
      <c r="S1957" s="1">
        <f>-Table1[[#This Row],[Current Total CHARGE_AMOUNT]]+Table1[[#This Row],[Adj Total CHARGE_AMOUNT]]</f>
        <v>5350585.47</v>
      </c>
      <c r="T1957" s="1">
        <f>+Table1[[#This Row],[Adj Total TOTAL_COST]]-Table1[[#This Row],[Current Total TOTAL_COST]]</f>
        <v>2003192.5436999998</v>
      </c>
      <c r="U1957" s="1">
        <f>+Table1[[#This Row],[Adj Total CONTRIBUTION_MARGIN]]-Table1[[#This Row],[Current Total CONTRIBUTION_MARGIN]]</f>
        <v>427622.47</v>
      </c>
      <c r="V1957" s="1">
        <f>+Table1[[#This Row],[Adj Total OPERATING_MARGIN]]-Table1[[#This Row],[Current Total OPERATING_MARGIN]]</f>
        <v>-1019.34</v>
      </c>
    </row>
    <row r="1958" spans="1:22" x14ac:dyDescent="0.3">
      <c r="A1958" t="s">
        <v>74</v>
      </c>
      <c r="B1958">
        <v>2022</v>
      </c>
      <c r="C1958" t="s">
        <v>17</v>
      </c>
      <c r="D1958" t="s">
        <v>85</v>
      </c>
      <c r="E1958" s="2">
        <v>2</v>
      </c>
      <c r="F1958" s="1">
        <v>12695.25</v>
      </c>
      <c r="G1958" s="1">
        <v>13186.08</v>
      </c>
      <c r="H1958" s="1">
        <v>3138.1419000000001</v>
      </c>
      <c r="I1958" s="1">
        <v>1985.52</v>
      </c>
      <c r="J1958" s="1">
        <v>1015.47</v>
      </c>
      <c r="K1958" s="2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2">
        <f>-+Table1[[#This Row],[Current Record Count]]+Table1[[#This Row],[Adj Record Count]]</f>
        <v>-2</v>
      </c>
      <c r="R1958" s="1">
        <f>+-Table1[[#This Row],[Current Total ADJUSTMENT_AMOUNT]]+Table1[[#This Row],[Adj Total ADJUSTMENT_AMOUNT]]</f>
        <v>-12695.25</v>
      </c>
      <c r="S1958" s="1">
        <f>-Table1[[#This Row],[Current Total CHARGE_AMOUNT]]+Table1[[#This Row],[Adj Total CHARGE_AMOUNT]]</f>
        <v>-13186.08</v>
      </c>
      <c r="T1958" s="1">
        <f>+Table1[[#This Row],[Adj Total TOTAL_COST]]-Table1[[#This Row],[Current Total TOTAL_COST]]</f>
        <v>-3138.1419000000001</v>
      </c>
      <c r="U1958" s="1">
        <f>+Table1[[#This Row],[Adj Total CONTRIBUTION_MARGIN]]-Table1[[#This Row],[Current Total CONTRIBUTION_MARGIN]]</f>
        <v>-1985.52</v>
      </c>
      <c r="V1958" s="1">
        <f>+Table1[[#This Row],[Adj Total OPERATING_MARGIN]]-Table1[[#This Row],[Current Total OPERATING_MARGIN]]</f>
        <v>-1015.47</v>
      </c>
    </row>
    <row r="1959" spans="1:22" x14ac:dyDescent="0.3">
      <c r="A1959" t="s">
        <v>27</v>
      </c>
      <c r="B1959">
        <v>2025</v>
      </c>
      <c r="C1959" t="s">
        <v>28</v>
      </c>
      <c r="D1959" t="s">
        <v>28</v>
      </c>
      <c r="E1959" s="2">
        <v>1</v>
      </c>
      <c r="F1959" s="1">
        <v>2422.1999999999998</v>
      </c>
      <c r="G1959" s="1">
        <v>6636.18</v>
      </c>
      <c r="H1959" s="1">
        <v>105.3151</v>
      </c>
      <c r="I1959" s="1">
        <v>4106.6899999999996</v>
      </c>
      <c r="J1959" s="1">
        <v>4085.43</v>
      </c>
      <c r="K1959" s="2">
        <v>6</v>
      </c>
      <c r="L1959" s="1">
        <v>23498.38</v>
      </c>
      <c r="M1959" s="1">
        <v>32154.18</v>
      </c>
      <c r="N1959" s="1">
        <v>3679.1677</v>
      </c>
      <c r="O1959" s="1">
        <v>4558.0200000000004</v>
      </c>
      <c r="P1959" s="1">
        <v>3070.78</v>
      </c>
      <c r="Q1959" s="2">
        <f>-+Table1[[#This Row],[Current Record Count]]+Table1[[#This Row],[Adj Record Count]]</f>
        <v>5</v>
      </c>
      <c r="R1959" s="1">
        <f>+-Table1[[#This Row],[Current Total ADJUSTMENT_AMOUNT]]+Table1[[#This Row],[Adj Total ADJUSTMENT_AMOUNT]]</f>
        <v>21076.18</v>
      </c>
      <c r="S1959" s="1">
        <f>-Table1[[#This Row],[Current Total CHARGE_AMOUNT]]+Table1[[#This Row],[Adj Total CHARGE_AMOUNT]]</f>
        <v>25518</v>
      </c>
      <c r="T1959" s="1">
        <f>+Table1[[#This Row],[Adj Total TOTAL_COST]]-Table1[[#This Row],[Current Total TOTAL_COST]]</f>
        <v>3573.8526000000002</v>
      </c>
      <c r="U1959" s="1">
        <f>+Table1[[#This Row],[Adj Total CONTRIBUTION_MARGIN]]-Table1[[#This Row],[Current Total CONTRIBUTION_MARGIN]]</f>
        <v>451.33000000000084</v>
      </c>
      <c r="V1959" s="1">
        <f>+Table1[[#This Row],[Adj Total OPERATING_MARGIN]]-Table1[[#This Row],[Current Total OPERATING_MARGIN]]</f>
        <v>-1014.6499999999996</v>
      </c>
    </row>
    <row r="1960" spans="1:22" x14ac:dyDescent="0.3">
      <c r="A1960" t="s">
        <v>78</v>
      </c>
      <c r="B1960">
        <v>2025</v>
      </c>
      <c r="C1960" t="s">
        <v>20</v>
      </c>
      <c r="D1960" t="s">
        <v>97</v>
      </c>
      <c r="E1960" s="2">
        <v>2</v>
      </c>
      <c r="F1960" s="1">
        <v>2360.48</v>
      </c>
      <c r="G1960" s="1">
        <v>4489.26</v>
      </c>
      <c r="H1960" s="1">
        <v>1056.3851</v>
      </c>
      <c r="I1960" s="1">
        <v>1365.6</v>
      </c>
      <c r="J1960" s="1">
        <v>1072.4000000000001</v>
      </c>
      <c r="K1960" s="2">
        <v>1</v>
      </c>
      <c r="L1960" s="1">
        <v>223.19</v>
      </c>
      <c r="M1960" s="1">
        <v>323</v>
      </c>
      <c r="N1960" s="1">
        <v>42.053600000000003</v>
      </c>
      <c r="O1960" s="1">
        <v>76.099999999999994</v>
      </c>
      <c r="P1960" s="1">
        <v>57.76</v>
      </c>
      <c r="Q1960" s="2">
        <f>-+Table1[[#This Row],[Current Record Count]]+Table1[[#This Row],[Adj Record Count]]</f>
        <v>-1</v>
      </c>
      <c r="R1960" s="1">
        <f>+-Table1[[#This Row],[Current Total ADJUSTMENT_AMOUNT]]+Table1[[#This Row],[Adj Total ADJUSTMENT_AMOUNT]]</f>
        <v>-2137.29</v>
      </c>
      <c r="S1960" s="1">
        <f>-Table1[[#This Row],[Current Total CHARGE_AMOUNT]]+Table1[[#This Row],[Adj Total CHARGE_AMOUNT]]</f>
        <v>-4166.26</v>
      </c>
      <c r="T1960" s="1">
        <f>+Table1[[#This Row],[Adj Total TOTAL_COST]]-Table1[[#This Row],[Current Total TOTAL_COST]]</f>
        <v>-1014.3315</v>
      </c>
      <c r="U1960" s="1">
        <f>+Table1[[#This Row],[Adj Total CONTRIBUTION_MARGIN]]-Table1[[#This Row],[Current Total CONTRIBUTION_MARGIN]]</f>
        <v>-1289.5</v>
      </c>
      <c r="V1960" s="1">
        <f>+Table1[[#This Row],[Adj Total OPERATING_MARGIN]]-Table1[[#This Row],[Current Total OPERATING_MARGIN]]</f>
        <v>-1014.6400000000001</v>
      </c>
    </row>
    <row r="1961" spans="1:22" x14ac:dyDescent="0.3">
      <c r="A1961" t="s">
        <v>39</v>
      </c>
      <c r="B1961">
        <v>2025</v>
      </c>
      <c r="C1961" t="s">
        <v>17</v>
      </c>
      <c r="D1961" t="s">
        <v>79</v>
      </c>
      <c r="E1961" s="2">
        <v>10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2">
        <v>27</v>
      </c>
      <c r="L1961" s="1">
        <v>173420.59</v>
      </c>
      <c r="M1961" s="1">
        <v>253433.4</v>
      </c>
      <c r="N1961" s="1">
        <v>60802.372300000003</v>
      </c>
      <c r="O1961" s="1">
        <v>18276.71</v>
      </c>
      <c r="P1961" s="1">
        <v>-1013.9</v>
      </c>
      <c r="Q1961" s="2">
        <f>-+Table1[[#This Row],[Current Record Count]]+Table1[[#This Row],[Adj Record Count]]</f>
        <v>17</v>
      </c>
      <c r="R1961" s="1">
        <f>+-Table1[[#This Row],[Current Total ADJUSTMENT_AMOUNT]]+Table1[[#This Row],[Adj Total ADJUSTMENT_AMOUNT]]</f>
        <v>173420.59</v>
      </c>
      <c r="S1961" s="1">
        <f>-Table1[[#This Row],[Current Total CHARGE_AMOUNT]]+Table1[[#This Row],[Adj Total CHARGE_AMOUNT]]</f>
        <v>253433.4</v>
      </c>
      <c r="T1961" s="1">
        <f>+Table1[[#This Row],[Adj Total TOTAL_COST]]-Table1[[#This Row],[Current Total TOTAL_COST]]</f>
        <v>60802.372300000003</v>
      </c>
      <c r="U1961" s="1">
        <f>+Table1[[#This Row],[Adj Total CONTRIBUTION_MARGIN]]-Table1[[#This Row],[Current Total CONTRIBUTION_MARGIN]]</f>
        <v>18276.71</v>
      </c>
      <c r="V1961" s="1">
        <f>+Table1[[#This Row],[Adj Total OPERATING_MARGIN]]-Table1[[#This Row],[Current Total OPERATING_MARGIN]]</f>
        <v>-1013.9</v>
      </c>
    </row>
    <row r="1962" spans="1:22" x14ac:dyDescent="0.3">
      <c r="A1962" t="s">
        <v>54</v>
      </c>
      <c r="B1962">
        <v>2023</v>
      </c>
      <c r="C1962" t="s">
        <v>23</v>
      </c>
      <c r="D1962" t="s">
        <v>77</v>
      </c>
      <c r="E1962" s="2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2">
        <v>7</v>
      </c>
      <c r="L1962" s="1">
        <v>32685.63</v>
      </c>
      <c r="M1962" s="1">
        <v>42176.02</v>
      </c>
      <c r="N1962" s="1">
        <v>10510.9943</v>
      </c>
      <c r="O1962" s="1">
        <v>1971</v>
      </c>
      <c r="P1962" s="1">
        <v>-1004.12</v>
      </c>
      <c r="Q1962" s="2">
        <f>-+Table1[[#This Row],[Current Record Count]]+Table1[[#This Row],[Adj Record Count]]</f>
        <v>7</v>
      </c>
      <c r="R1962" s="1">
        <f>+-Table1[[#This Row],[Current Total ADJUSTMENT_AMOUNT]]+Table1[[#This Row],[Adj Total ADJUSTMENT_AMOUNT]]</f>
        <v>32685.63</v>
      </c>
      <c r="S1962" s="1">
        <f>-Table1[[#This Row],[Current Total CHARGE_AMOUNT]]+Table1[[#This Row],[Adj Total CHARGE_AMOUNT]]</f>
        <v>42176.02</v>
      </c>
      <c r="T1962" s="1">
        <f>+Table1[[#This Row],[Adj Total TOTAL_COST]]-Table1[[#This Row],[Current Total TOTAL_COST]]</f>
        <v>10510.9943</v>
      </c>
      <c r="U1962" s="1">
        <f>+Table1[[#This Row],[Adj Total CONTRIBUTION_MARGIN]]-Table1[[#This Row],[Current Total CONTRIBUTION_MARGIN]]</f>
        <v>1971</v>
      </c>
      <c r="V1962" s="1">
        <f>+Table1[[#This Row],[Adj Total OPERATING_MARGIN]]-Table1[[#This Row],[Current Total OPERATING_MARGIN]]</f>
        <v>-1004.12</v>
      </c>
    </row>
    <row r="1963" spans="1:22" x14ac:dyDescent="0.3">
      <c r="A1963" t="s">
        <v>39</v>
      </c>
      <c r="B1963">
        <v>2025</v>
      </c>
      <c r="C1963" t="s">
        <v>29</v>
      </c>
      <c r="D1963" t="s">
        <v>57</v>
      </c>
      <c r="E1963" s="2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2">
        <v>1</v>
      </c>
      <c r="L1963" s="1">
        <v>4882.6099999999997</v>
      </c>
      <c r="M1963" s="1">
        <v>4974.2700000000004</v>
      </c>
      <c r="N1963" s="1">
        <v>1093.8309999999999</v>
      </c>
      <c r="O1963" s="1">
        <v>-625.76</v>
      </c>
      <c r="P1963" s="1">
        <v>-1002.17</v>
      </c>
      <c r="Q1963" s="2">
        <f>-+Table1[[#This Row],[Current Record Count]]+Table1[[#This Row],[Adj Record Count]]</f>
        <v>1</v>
      </c>
      <c r="R1963" s="1">
        <f>+-Table1[[#This Row],[Current Total ADJUSTMENT_AMOUNT]]+Table1[[#This Row],[Adj Total ADJUSTMENT_AMOUNT]]</f>
        <v>4882.6099999999997</v>
      </c>
      <c r="S1963" s="1">
        <f>-Table1[[#This Row],[Current Total CHARGE_AMOUNT]]+Table1[[#This Row],[Adj Total CHARGE_AMOUNT]]</f>
        <v>4974.2700000000004</v>
      </c>
      <c r="T1963" s="1">
        <f>+Table1[[#This Row],[Adj Total TOTAL_COST]]-Table1[[#This Row],[Current Total TOTAL_COST]]</f>
        <v>1093.8309999999999</v>
      </c>
      <c r="U1963" s="1">
        <f>+Table1[[#This Row],[Adj Total CONTRIBUTION_MARGIN]]-Table1[[#This Row],[Current Total CONTRIBUTION_MARGIN]]</f>
        <v>-625.76</v>
      </c>
      <c r="V1963" s="1">
        <f>+Table1[[#This Row],[Adj Total OPERATING_MARGIN]]-Table1[[#This Row],[Current Total OPERATING_MARGIN]]</f>
        <v>-1002.17</v>
      </c>
    </row>
    <row r="1964" spans="1:22" x14ac:dyDescent="0.3">
      <c r="A1964" t="s">
        <v>35</v>
      </c>
      <c r="B1964">
        <v>2024</v>
      </c>
      <c r="C1964" t="s">
        <v>20</v>
      </c>
      <c r="D1964" t="s">
        <v>76</v>
      </c>
      <c r="E1964" s="2">
        <v>3</v>
      </c>
      <c r="F1964" s="1">
        <v>17364.990000000002</v>
      </c>
      <c r="G1964" s="1">
        <v>24675.48</v>
      </c>
      <c r="H1964" s="1">
        <v>6355.0726999999997</v>
      </c>
      <c r="I1964" s="1">
        <v>2361.65</v>
      </c>
      <c r="J1964" s="1">
        <v>1342.65</v>
      </c>
      <c r="K1964" s="2">
        <v>2</v>
      </c>
      <c r="L1964" s="1">
        <v>1737.74</v>
      </c>
      <c r="M1964" s="1">
        <v>1879</v>
      </c>
      <c r="N1964" s="1">
        <v>334.75209999999998</v>
      </c>
      <c r="O1964" s="1">
        <v>465.96</v>
      </c>
      <c r="P1964" s="1">
        <v>350.31</v>
      </c>
      <c r="Q1964" s="2">
        <f>-+Table1[[#This Row],[Current Record Count]]+Table1[[#This Row],[Adj Record Count]]</f>
        <v>-1</v>
      </c>
      <c r="R1964" s="1">
        <f>+-Table1[[#This Row],[Current Total ADJUSTMENT_AMOUNT]]+Table1[[#This Row],[Adj Total ADJUSTMENT_AMOUNT]]</f>
        <v>-15627.250000000002</v>
      </c>
      <c r="S1964" s="1">
        <f>-Table1[[#This Row],[Current Total CHARGE_AMOUNT]]+Table1[[#This Row],[Adj Total CHARGE_AMOUNT]]</f>
        <v>-22796.48</v>
      </c>
      <c r="T1964" s="1">
        <f>+Table1[[#This Row],[Adj Total TOTAL_COST]]-Table1[[#This Row],[Current Total TOTAL_COST]]</f>
        <v>-6020.3206</v>
      </c>
      <c r="U1964" s="1">
        <f>+Table1[[#This Row],[Adj Total CONTRIBUTION_MARGIN]]-Table1[[#This Row],[Current Total CONTRIBUTION_MARGIN]]</f>
        <v>-1895.69</v>
      </c>
      <c r="V1964" s="1">
        <f>+Table1[[#This Row],[Adj Total OPERATING_MARGIN]]-Table1[[#This Row],[Current Total OPERATING_MARGIN]]</f>
        <v>-992.34000000000015</v>
      </c>
    </row>
    <row r="1965" spans="1:22" x14ac:dyDescent="0.3">
      <c r="A1965" t="s">
        <v>78</v>
      </c>
      <c r="B1965">
        <v>2020</v>
      </c>
      <c r="C1965" t="s">
        <v>92</v>
      </c>
      <c r="D1965" t="s">
        <v>92</v>
      </c>
      <c r="E1965" s="2">
        <v>1</v>
      </c>
      <c r="F1965" s="1">
        <v>781.77</v>
      </c>
      <c r="G1965" s="1">
        <v>2369</v>
      </c>
      <c r="H1965" s="1">
        <v>601.49180000000001</v>
      </c>
      <c r="I1965" s="1">
        <v>1231.6199999999999</v>
      </c>
      <c r="J1965" s="1">
        <v>985.74</v>
      </c>
      <c r="K1965" s="2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2">
        <f>-+Table1[[#This Row],[Current Record Count]]+Table1[[#This Row],[Adj Record Count]]</f>
        <v>-1</v>
      </c>
      <c r="R1965" s="1">
        <f>+-Table1[[#This Row],[Current Total ADJUSTMENT_AMOUNT]]+Table1[[#This Row],[Adj Total ADJUSTMENT_AMOUNT]]</f>
        <v>-781.77</v>
      </c>
      <c r="S1965" s="1">
        <f>-Table1[[#This Row],[Current Total CHARGE_AMOUNT]]+Table1[[#This Row],[Adj Total CHARGE_AMOUNT]]</f>
        <v>-2369</v>
      </c>
      <c r="T1965" s="1">
        <f>+Table1[[#This Row],[Adj Total TOTAL_COST]]-Table1[[#This Row],[Current Total TOTAL_COST]]</f>
        <v>-601.49180000000001</v>
      </c>
      <c r="U1965" s="1">
        <f>+Table1[[#This Row],[Adj Total CONTRIBUTION_MARGIN]]-Table1[[#This Row],[Current Total CONTRIBUTION_MARGIN]]</f>
        <v>-1231.6199999999999</v>
      </c>
      <c r="V1965" s="1">
        <f>+Table1[[#This Row],[Adj Total OPERATING_MARGIN]]-Table1[[#This Row],[Current Total OPERATING_MARGIN]]</f>
        <v>-985.74</v>
      </c>
    </row>
    <row r="1966" spans="1:22" x14ac:dyDescent="0.3">
      <c r="A1966" t="s">
        <v>54</v>
      </c>
      <c r="B1966">
        <v>2025</v>
      </c>
      <c r="C1966" t="s">
        <v>108</v>
      </c>
      <c r="D1966" t="s">
        <v>108</v>
      </c>
      <c r="E1966" s="2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2">
        <v>1</v>
      </c>
      <c r="L1966" s="1">
        <v>2658.44</v>
      </c>
      <c r="M1966" s="1">
        <v>2658.44</v>
      </c>
      <c r="N1966" s="1">
        <v>974.34410000000003</v>
      </c>
      <c r="O1966" s="1">
        <v>-630.92999999999995</v>
      </c>
      <c r="P1966" s="1">
        <v>-974.34</v>
      </c>
      <c r="Q1966" s="2">
        <f>-+Table1[[#This Row],[Current Record Count]]+Table1[[#This Row],[Adj Record Count]]</f>
        <v>1</v>
      </c>
      <c r="R1966" s="1">
        <f>+-Table1[[#This Row],[Current Total ADJUSTMENT_AMOUNT]]+Table1[[#This Row],[Adj Total ADJUSTMENT_AMOUNT]]</f>
        <v>2658.44</v>
      </c>
      <c r="S1966" s="1">
        <f>-Table1[[#This Row],[Current Total CHARGE_AMOUNT]]+Table1[[#This Row],[Adj Total CHARGE_AMOUNT]]</f>
        <v>2658.44</v>
      </c>
      <c r="T1966" s="1">
        <f>+Table1[[#This Row],[Adj Total TOTAL_COST]]-Table1[[#This Row],[Current Total TOTAL_COST]]</f>
        <v>974.34410000000003</v>
      </c>
      <c r="U1966" s="1">
        <f>+Table1[[#This Row],[Adj Total CONTRIBUTION_MARGIN]]-Table1[[#This Row],[Current Total CONTRIBUTION_MARGIN]]</f>
        <v>-630.92999999999995</v>
      </c>
      <c r="V1966" s="1">
        <f>+Table1[[#This Row],[Adj Total OPERATING_MARGIN]]-Table1[[#This Row],[Current Total OPERATING_MARGIN]]</f>
        <v>-974.34</v>
      </c>
    </row>
    <row r="1967" spans="1:22" x14ac:dyDescent="0.3">
      <c r="A1967" t="s">
        <v>22</v>
      </c>
      <c r="B1967">
        <v>2022</v>
      </c>
      <c r="C1967" t="s">
        <v>29</v>
      </c>
      <c r="D1967" t="s">
        <v>106</v>
      </c>
      <c r="E1967" s="2">
        <v>960</v>
      </c>
      <c r="F1967" s="1">
        <v>125580.98</v>
      </c>
      <c r="G1967" s="1">
        <v>199802.3</v>
      </c>
      <c r="H1967" s="1">
        <v>207056.49460000001</v>
      </c>
      <c r="I1967" s="1">
        <v>2795.27</v>
      </c>
      <c r="J1967" s="1">
        <v>-75546.429999999993</v>
      </c>
      <c r="K1967" s="2">
        <v>957</v>
      </c>
      <c r="L1967" s="1">
        <v>120870.18</v>
      </c>
      <c r="M1967" s="1">
        <v>193517.3</v>
      </c>
      <c r="N1967" s="1">
        <v>206104.76730000001</v>
      </c>
      <c r="O1967" s="1">
        <v>1471.99</v>
      </c>
      <c r="P1967" s="1">
        <v>-76519</v>
      </c>
      <c r="Q1967" s="2">
        <f>-+Table1[[#This Row],[Current Record Count]]+Table1[[#This Row],[Adj Record Count]]</f>
        <v>-3</v>
      </c>
      <c r="R1967" s="1">
        <f>+-Table1[[#This Row],[Current Total ADJUSTMENT_AMOUNT]]+Table1[[#This Row],[Adj Total ADJUSTMENT_AMOUNT]]</f>
        <v>-4710.8000000000029</v>
      </c>
      <c r="S1967" s="1">
        <f>-Table1[[#This Row],[Current Total CHARGE_AMOUNT]]+Table1[[#This Row],[Adj Total CHARGE_AMOUNT]]</f>
        <v>-6285</v>
      </c>
      <c r="T1967" s="1">
        <f>+Table1[[#This Row],[Adj Total TOTAL_COST]]-Table1[[#This Row],[Current Total TOTAL_COST]]</f>
        <v>-951.72729999999865</v>
      </c>
      <c r="U1967" s="1">
        <f>+Table1[[#This Row],[Adj Total CONTRIBUTION_MARGIN]]-Table1[[#This Row],[Current Total CONTRIBUTION_MARGIN]]</f>
        <v>-1323.28</v>
      </c>
      <c r="V1967" s="1">
        <f>+Table1[[#This Row],[Adj Total OPERATING_MARGIN]]-Table1[[#This Row],[Current Total OPERATING_MARGIN]]</f>
        <v>-972.57000000000698</v>
      </c>
    </row>
    <row r="1968" spans="1:22" x14ac:dyDescent="0.3">
      <c r="A1968" t="s">
        <v>54</v>
      </c>
      <c r="B1968">
        <v>2025</v>
      </c>
      <c r="C1968" t="s">
        <v>29</v>
      </c>
      <c r="D1968" t="s">
        <v>52</v>
      </c>
      <c r="E1968" s="2">
        <v>5</v>
      </c>
      <c r="F1968" s="1">
        <v>6482.68</v>
      </c>
      <c r="G1968" s="1">
        <v>7519.2</v>
      </c>
      <c r="H1968" s="1">
        <v>2009.3954000000001</v>
      </c>
      <c r="I1968" s="1">
        <v>-719.26</v>
      </c>
      <c r="J1968" s="1">
        <v>-1460.63</v>
      </c>
      <c r="K1968" s="2">
        <v>9</v>
      </c>
      <c r="L1968" s="1">
        <v>11794.28</v>
      </c>
      <c r="M1968" s="1">
        <v>14036.05</v>
      </c>
      <c r="N1968" s="1">
        <v>4183.6620000000003</v>
      </c>
      <c r="O1968" s="1">
        <v>-865.76</v>
      </c>
      <c r="P1968" s="1">
        <v>-2432.3000000000002</v>
      </c>
      <c r="Q1968" s="2">
        <f>-+Table1[[#This Row],[Current Record Count]]+Table1[[#This Row],[Adj Record Count]]</f>
        <v>4</v>
      </c>
      <c r="R1968" s="1">
        <f>+-Table1[[#This Row],[Current Total ADJUSTMENT_AMOUNT]]+Table1[[#This Row],[Adj Total ADJUSTMENT_AMOUNT]]</f>
        <v>5311.6</v>
      </c>
      <c r="S1968" s="1">
        <f>-Table1[[#This Row],[Current Total CHARGE_AMOUNT]]+Table1[[#This Row],[Adj Total CHARGE_AMOUNT]]</f>
        <v>6516.8499999999995</v>
      </c>
      <c r="T1968" s="1">
        <f>+Table1[[#This Row],[Adj Total TOTAL_COST]]-Table1[[#This Row],[Current Total TOTAL_COST]]</f>
        <v>2174.2665999999999</v>
      </c>
      <c r="U1968" s="1">
        <f>+Table1[[#This Row],[Adj Total CONTRIBUTION_MARGIN]]-Table1[[#This Row],[Current Total CONTRIBUTION_MARGIN]]</f>
        <v>-146.5</v>
      </c>
      <c r="V1968" s="1">
        <f>+Table1[[#This Row],[Adj Total OPERATING_MARGIN]]-Table1[[#This Row],[Current Total OPERATING_MARGIN]]</f>
        <v>-971.67000000000007</v>
      </c>
    </row>
    <row r="1969" spans="1:22" x14ac:dyDescent="0.3">
      <c r="A1969" t="s">
        <v>54</v>
      </c>
      <c r="B1969">
        <v>2021</v>
      </c>
      <c r="C1969" t="s">
        <v>20</v>
      </c>
      <c r="D1969" t="s">
        <v>105</v>
      </c>
      <c r="E1969" s="2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2">
        <v>4</v>
      </c>
      <c r="L1969" s="1">
        <v>84444.800000000003</v>
      </c>
      <c r="M1969" s="1">
        <v>84444.800000000003</v>
      </c>
      <c r="N1969" s="1">
        <v>31393.201300000001</v>
      </c>
      <c r="O1969" s="1">
        <v>6730.61</v>
      </c>
      <c r="P1969" s="1">
        <v>-971.66</v>
      </c>
      <c r="Q1969" s="2">
        <f>-+Table1[[#This Row],[Current Record Count]]+Table1[[#This Row],[Adj Record Count]]</f>
        <v>4</v>
      </c>
      <c r="R1969" s="1">
        <f>+-Table1[[#This Row],[Current Total ADJUSTMENT_AMOUNT]]+Table1[[#This Row],[Adj Total ADJUSTMENT_AMOUNT]]</f>
        <v>84444.800000000003</v>
      </c>
      <c r="S1969" s="1">
        <f>-Table1[[#This Row],[Current Total CHARGE_AMOUNT]]+Table1[[#This Row],[Adj Total CHARGE_AMOUNT]]</f>
        <v>84444.800000000003</v>
      </c>
      <c r="T1969" s="1">
        <f>+Table1[[#This Row],[Adj Total TOTAL_COST]]-Table1[[#This Row],[Current Total TOTAL_COST]]</f>
        <v>31393.201300000001</v>
      </c>
      <c r="U1969" s="1">
        <f>+Table1[[#This Row],[Adj Total CONTRIBUTION_MARGIN]]-Table1[[#This Row],[Current Total CONTRIBUTION_MARGIN]]</f>
        <v>6730.61</v>
      </c>
      <c r="V1969" s="1">
        <f>+Table1[[#This Row],[Adj Total OPERATING_MARGIN]]-Table1[[#This Row],[Current Total OPERATING_MARGIN]]</f>
        <v>-971.66</v>
      </c>
    </row>
    <row r="1970" spans="1:22" x14ac:dyDescent="0.3">
      <c r="A1970" t="s">
        <v>27</v>
      </c>
      <c r="B1970">
        <v>2024</v>
      </c>
      <c r="C1970" t="s">
        <v>29</v>
      </c>
      <c r="D1970" t="s">
        <v>65</v>
      </c>
      <c r="E1970" s="2">
        <v>1</v>
      </c>
      <c r="F1970" s="1">
        <v>2142.37</v>
      </c>
      <c r="G1970" s="1">
        <v>3625</v>
      </c>
      <c r="H1970" s="1">
        <v>879.00810000000001</v>
      </c>
      <c r="I1970" s="1">
        <v>945.36</v>
      </c>
      <c r="J1970" s="1">
        <v>603.62</v>
      </c>
      <c r="K1970" s="2">
        <v>3</v>
      </c>
      <c r="L1970" s="1">
        <v>33723.65</v>
      </c>
      <c r="M1970" s="1">
        <v>37527</v>
      </c>
      <c r="N1970" s="1">
        <v>4265.1665999999996</v>
      </c>
      <c r="O1970" s="1">
        <v>1327.57</v>
      </c>
      <c r="P1970" s="1">
        <v>-358.12</v>
      </c>
      <c r="Q1970" s="2">
        <f>-+Table1[[#This Row],[Current Record Count]]+Table1[[#This Row],[Adj Record Count]]</f>
        <v>2</v>
      </c>
      <c r="R1970" s="1">
        <f>+-Table1[[#This Row],[Current Total ADJUSTMENT_AMOUNT]]+Table1[[#This Row],[Adj Total ADJUSTMENT_AMOUNT]]</f>
        <v>31581.280000000002</v>
      </c>
      <c r="S1970" s="1">
        <f>-Table1[[#This Row],[Current Total CHARGE_AMOUNT]]+Table1[[#This Row],[Adj Total CHARGE_AMOUNT]]</f>
        <v>33902</v>
      </c>
      <c r="T1970" s="1">
        <f>+Table1[[#This Row],[Adj Total TOTAL_COST]]-Table1[[#This Row],[Current Total TOTAL_COST]]</f>
        <v>3386.1584999999995</v>
      </c>
      <c r="U1970" s="1">
        <f>+Table1[[#This Row],[Adj Total CONTRIBUTION_MARGIN]]-Table1[[#This Row],[Current Total CONTRIBUTION_MARGIN]]</f>
        <v>382.20999999999992</v>
      </c>
      <c r="V1970" s="1">
        <f>+Table1[[#This Row],[Adj Total OPERATING_MARGIN]]-Table1[[#This Row],[Current Total OPERATING_MARGIN]]</f>
        <v>-961.74</v>
      </c>
    </row>
    <row r="1971" spans="1:22" x14ac:dyDescent="0.3">
      <c r="A1971" t="s">
        <v>39</v>
      </c>
      <c r="B1971">
        <v>2024</v>
      </c>
      <c r="C1971" t="s">
        <v>23</v>
      </c>
      <c r="D1971" t="s">
        <v>77</v>
      </c>
      <c r="E1971" s="2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2">
        <v>5</v>
      </c>
      <c r="L1971" s="1">
        <v>25942.38</v>
      </c>
      <c r="M1971" s="1">
        <v>28623.61</v>
      </c>
      <c r="N1971" s="1">
        <v>5597.5352000000003</v>
      </c>
      <c r="O1971" s="1">
        <v>804.11</v>
      </c>
      <c r="P1971" s="1">
        <v>-960.08</v>
      </c>
      <c r="Q1971" s="2">
        <f>-+Table1[[#This Row],[Current Record Count]]+Table1[[#This Row],[Adj Record Count]]</f>
        <v>5</v>
      </c>
      <c r="R1971" s="1">
        <f>+-Table1[[#This Row],[Current Total ADJUSTMENT_AMOUNT]]+Table1[[#This Row],[Adj Total ADJUSTMENT_AMOUNT]]</f>
        <v>25942.38</v>
      </c>
      <c r="S1971" s="1">
        <f>-Table1[[#This Row],[Current Total CHARGE_AMOUNT]]+Table1[[#This Row],[Adj Total CHARGE_AMOUNT]]</f>
        <v>28623.61</v>
      </c>
      <c r="T1971" s="1">
        <f>+Table1[[#This Row],[Adj Total TOTAL_COST]]-Table1[[#This Row],[Current Total TOTAL_COST]]</f>
        <v>5597.5352000000003</v>
      </c>
      <c r="U1971" s="1">
        <f>+Table1[[#This Row],[Adj Total CONTRIBUTION_MARGIN]]-Table1[[#This Row],[Current Total CONTRIBUTION_MARGIN]]</f>
        <v>804.11</v>
      </c>
      <c r="V1971" s="1">
        <f>+Table1[[#This Row],[Adj Total OPERATING_MARGIN]]-Table1[[#This Row],[Current Total OPERATING_MARGIN]]</f>
        <v>-960.08</v>
      </c>
    </row>
    <row r="1972" spans="1:22" x14ac:dyDescent="0.3">
      <c r="A1972" t="s">
        <v>27</v>
      </c>
      <c r="B1972">
        <v>2023</v>
      </c>
      <c r="C1972" t="s">
        <v>17</v>
      </c>
      <c r="D1972" t="s">
        <v>107</v>
      </c>
      <c r="E1972" s="2">
        <v>1</v>
      </c>
      <c r="F1972" s="1">
        <v>97.86</v>
      </c>
      <c r="G1972" s="1">
        <v>220</v>
      </c>
      <c r="H1972" s="1">
        <v>58.443800000000003</v>
      </c>
      <c r="I1972" s="1">
        <v>86.68</v>
      </c>
      <c r="J1972" s="1">
        <v>64.37</v>
      </c>
      <c r="K1972" s="2">
        <v>11</v>
      </c>
      <c r="L1972" s="1">
        <v>124656.51</v>
      </c>
      <c r="M1972" s="1">
        <v>131158.35</v>
      </c>
      <c r="N1972" s="1">
        <v>14861.0635</v>
      </c>
      <c r="O1972" s="1">
        <v>4496.5200000000004</v>
      </c>
      <c r="P1972" s="1">
        <v>-888.56</v>
      </c>
      <c r="Q1972" s="2">
        <f>-+Table1[[#This Row],[Current Record Count]]+Table1[[#This Row],[Adj Record Count]]</f>
        <v>10</v>
      </c>
      <c r="R1972" s="1">
        <f>+-Table1[[#This Row],[Current Total ADJUSTMENT_AMOUNT]]+Table1[[#This Row],[Adj Total ADJUSTMENT_AMOUNT]]</f>
        <v>124558.65</v>
      </c>
      <c r="S1972" s="1">
        <f>-Table1[[#This Row],[Current Total CHARGE_AMOUNT]]+Table1[[#This Row],[Adj Total CHARGE_AMOUNT]]</f>
        <v>130938.35</v>
      </c>
      <c r="T1972" s="1">
        <f>+Table1[[#This Row],[Adj Total TOTAL_COST]]-Table1[[#This Row],[Current Total TOTAL_COST]]</f>
        <v>14802.619700000001</v>
      </c>
      <c r="U1972" s="1">
        <f>+Table1[[#This Row],[Adj Total CONTRIBUTION_MARGIN]]-Table1[[#This Row],[Current Total CONTRIBUTION_MARGIN]]</f>
        <v>4409.84</v>
      </c>
      <c r="V1972" s="1">
        <f>+Table1[[#This Row],[Adj Total OPERATING_MARGIN]]-Table1[[#This Row],[Current Total OPERATING_MARGIN]]</f>
        <v>-952.93</v>
      </c>
    </row>
    <row r="1973" spans="1:22" x14ac:dyDescent="0.3">
      <c r="A1973" t="s">
        <v>27</v>
      </c>
      <c r="B1973">
        <v>2025</v>
      </c>
      <c r="C1973" t="s">
        <v>17</v>
      </c>
      <c r="D1973" t="s">
        <v>85</v>
      </c>
      <c r="E1973" s="2">
        <v>2</v>
      </c>
      <c r="F1973" s="1">
        <v>9885.61</v>
      </c>
      <c r="G1973" s="1">
        <v>10586.92</v>
      </c>
      <c r="H1973" s="1">
        <v>84.983699999999999</v>
      </c>
      <c r="I1973" s="1">
        <v>645.65</v>
      </c>
      <c r="J1973" s="1">
        <v>617.12</v>
      </c>
      <c r="K1973" s="2">
        <v>6</v>
      </c>
      <c r="L1973" s="1">
        <v>52978.22</v>
      </c>
      <c r="M1973" s="1">
        <v>67940.289999999994</v>
      </c>
      <c r="N1973" s="1">
        <v>5748.4089000000004</v>
      </c>
      <c r="O1973" s="1">
        <v>1874.53</v>
      </c>
      <c r="P1973" s="1">
        <v>-333.64</v>
      </c>
      <c r="Q1973" s="2">
        <f>-+Table1[[#This Row],[Current Record Count]]+Table1[[#This Row],[Adj Record Count]]</f>
        <v>4</v>
      </c>
      <c r="R1973" s="1">
        <f>+-Table1[[#This Row],[Current Total ADJUSTMENT_AMOUNT]]+Table1[[#This Row],[Adj Total ADJUSTMENT_AMOUNT]]</f>
        <v>43092.61</v>
      </c>
      <c r="S1973" s="1">
        <f>-Table1[[#This Row],[Current Total CHARGE_AMOUNT]]+Table1[[#This Row],[Adj Total CHARGE_AMOUNT]]</f>
        <v>57353.369999999995</v>
      </c>
      <c r="T1973" s="1">
        <f>+Table1[[#This Row],[Adj Total TOTAL_COST]]-Table1[[#This Row],[Current Total TOTAL_COST]]</f>
        <v>5663.4252000000006</v>
      </c>
      <c r="U1973" s="1">
        <f>+Table1[[#This Row],[Adj Total CONTRIBUTION_MARGIN]]-Table1[[#This Row],[Current Total CONTRIBUTION_MARGIN]]</f>
        <v>1228.8800000000001</v>
      </c>
      <c r="V1973" s="1">
        <f>+Table1[[#This Row],[Adj Total OPERATING_MARGIN]]-Table1[[#This Row],[Current Total OPERATING_MARGIN]]</f>
        <v>-950.76</v>
      </c>
    </row>
    <row r="1974" spans="1:22" x14ac:dyDescent="0.3">
      <c r="A1974" t="s">
        <v>25</v>
      </c>
      <c r="B1974">
        <v>2025</v>
      </c>
      <c r="C1974" t="s">
        <v>47</v>
      </c>
      <c r="D1974" t="s">
        <v>88</v>
      </c>
      <c r="E1974" s="2">
        <v>11</v>
      </c>
      <c r="F1974" s="1">
        <v>37912.94</v>
      </c>
      <c r="G1974" s="1">
        <v>51976.76</v>
      </c>
      <c r="H1974" s="1">
        <v>2042.2163</v>
      </c>
      <c r="I1974" s="1">
        <v>7894.42</v>
      </c>
      <c r="J1974" s="1">
        <v>7331.15</v>
      </c>
      <c r="K1974" s="2">
        <v>12</v>
      </c>
      <c r="L1974" s="1">
        <v>49764.01</v>
      </c>
      <c r="M1974" s="1">
        <v>64812.83</v>
      </c>
      <c r="N1974" s="1">
        <v>2982.3737999999998</v>
      </c>
      <c r="O1974" s="1">
        <v>7166.1</v>
      </c>
      <c r="P1974" s="1">
        <v>6390.99</v>
      </c>
      <c r="Q1974" s="2">
        <f>-+Table1[[#This Row],[Current Record Count]]+Table1[[#This Row],[Adj Record Count]]</f>
        <v>1</v>
      </c>
      <c r="R1974" s="1">
        <f>+-Table1[[#This Row],[Current Total ADJUSTMENT_AMOUNT]]+Table1[[#This Row],[Adj Total ADJUSTMENT_AMOUNT]]</f>
        <v>11851.07</v>
      </c>
      <c r="S1974" s="1">
        <f>-Table1[[#This Row],[Current Total CHARGE_AMOUNT]]+Table1[[#This Row],[Adj Total CHARGE_AMOUNT]]</f>
        <v>12836.07</v>
      </c>
      <c r="T1974" s="1">
        <f>+Table1[[#This Row],[Adj Total TOTAL_COST]]-Table1[[#This Row],[Current Total TOTAL_COST]]</f>
        <v>940.1574999999998</v>
      </c>
      <c r="U1974" s="1">
        <f>+Table1[[#This Row],[Adj Total CONTRIBUTION_MARGIN]]-Table1[[#This Row],[Current Total CONTRIBUTION_MARGIN]]</f>
        <v>-728.31999999999971</v>
      </c>
      <c r="V1974" s="1">
        <f>+Table1[[#This Row],[Adj Total OPERATING_MARGIN]]-Table1[[#This Row],[Current Total OPERATING_MARGIN]]</f>
        <v>-940.15999999999985</v>
      </c>
    </row>
    <row r="1975" spans="1:22" x14ac:dyDescent="0.3">
      <c r="A1975" t="s">
        <v>16</v>
      </c>
      <c r="B1975">
        <v>2024</v>
      </c>
      <c r="C1975" t="s">
        <v>84</v>
      </c>
      <c r="D1975" t="s">
        <v>84</v>
      </c>
      <c r="E1975" s="2">
        <v>55</v>
      </c>
      <c r="F1975" s="1">
        <v>36160.06</v>
      </c>
      <c r="G1975" s="1">
        <v>39127.69</v>
      </c>
      <c r="H1975" s="1">
        <v>4363.9971999999998</v>
      </c>
      <c r="I1975" s="1">
        <v>2700.82</v>
      </c>
      <c r="J1975" s="1">
        <v>1098.26</v>
      </c>
      <c r="K1975" s="2">
        <v>54</v>
      </c>
      <c r="L1975" s="1">
        <v>34105.29</v>
      </c>
      <c r="M1975" s="1">
        <v>37072.92</v>
      </c>
      <c r="N1975" s="1">
        <v>3173.4425999999999</v>
      </c>
      <c r="O1975" s="1">
        <v>1281.79</v>
      </c>
      <c r="P1975" s="1">
        <v>162.47</v>
      </c>
      <c r="Q1975" s="2">
        <f>-+Table1[[#This Row],[Current Record Count]]+Table1[[#This Row],[Adj Record Count]]</f>
        <v>-1</v>
      </c>
      <c r="R1975" s="1">
        <f>+-Table1[[#This Row],[Current Total ADJUSTMENT_AMOUNT]]+Table1[[#This Row],[Adj Total ADJUSTMENT_AMOUNT]]</f>
        <v>-2054.7699999999968</v>
      </c>
      <c r="S1975" s="1">
        <f>-Table1[[#This Row],[Current Total CHARGE_AMOUNT]]+Table1[[#This Row],[Adj Total CHARGE_AMOUNT]]</f>
        <v>-2054.7700000000041</v>
      </c>
      <c r="T1975" s="1">
        <f>+Table1[[#This Row],[Adj Total TOTAL_COST]]-Table1[[#This Row],[Current Total TOTAL_COST]]</f>
        <v>-1190.5545999999999</v>
      </c>
      <c r="U1975" s="1">
        <f>+Table1[[#This Row],[Adj Total CONTRIBUTION_MARGIN]]-Table1[[#This Row],[Current Total CONTRIBUTION_MARGIN]]</f>
        <v>-1419.0300000000002</v>
      </c>
      <c r="V1975" s="1">
        <f>+Table1[[#This Row],[Adj Total OPERATING_MARGIN]]-Table1[[#This Row],[Current Total OPERATING_MARGIN]]</f>
        <v>-935.79</v>
      </c>
    </row>
    <row r="1976" spans="1:22" x14ac:dyDescent="0.3">
      <c r="A1976" t="s">
        <v>81</v>
      </c>
      <c r="B1976">
        <v>2025</v>
      </c>
      <c r="C1976" t="s">
        <v>23</v>
      </c>
      <c r="D1976" t="s">
        <v>94</v>
      </c>
      <c r="E1976" s="2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2">
        <v>2</v>
      </c>
      <c r="L1976" s="1">
        <v>8888.3700000000008</v>
      </c>
      <c r="M1976" s="1">
        <v>9364.94</v>
      </c>
      <c r="N1976" s="1">
        <v>1407.5889999999999</v>
      </c>
      <c r="O1976" s="1">
        <v>-295.91000000000003</v>
      </c>
      <c r="P1976" s="1">
        <v>-930.05</v>
      </c>
      <c r="Q1976" s="2">
        <f>-+Table1[[#This Row],[Current Record Count]]+Table1[[#This Row],[Adj Record Count]]</f>
        <v>2</v>
      </c>
      <c r="R1976" s="1">
        <f>+-Table1[[#This Row],[Current Total ADJUSTMENT_AMOUNT]]+Table1[[#This Row],[Adj Total ADJUSTMENT_AMOUNT]]</f>
        <v>8888.3700000000008</v>
      </c>
      <c r="S1976" s="1">
        <f>-Table1[[#This Row],[Current Total CHARGE_AMOUNT]]+Table1[[#This Row],[Adj Total CHARGE_AMOUNT]]</f>
        <v>9364.94</v>
      </c>
      <c r="T1976" s="1">
        <f>+Table1[[#This Row],[Adj Total TOTAL_COST]]-Table1[[#This Row],[Current Total TOTAL_COST]]</f>
        <v>1407.5889999999999</v>
      </c>
      <c r="U1976" s="1">
        <f>+Table1[[#This Row],[Adj Total CONTRIBUTION_MARGIN]]-Table1[[#This Row],[Current Total CONTRIBUTION_MARGIN]]</f>
        <v>-295.91000000000003</v>
      </c>
      <c r="V1976" s="1">
        <f>+Table1[[#This Row],[Adj Total OPERATING_MARGIN]]-Table1[[#This Row],[Current Total OPERATING_MARGIN]]</f>
        <v>-930.05</v>
      </c>
    </row>
    <row r="1977" spans="1:22" x14ac:dyDescent="0.3">
      <c r="A1977" t="s">
        <v>35</v>
      </c>
      <c r="B1977">
        <v>2022</v>
      </c>
      <c r="C1977" t="s">
        <v>17</v>
      </c>
      <c r="D1977" t="s">
        <v>96</v>
      </c>
      <c r="E1977" s="2">
        <v>17</v>
      </c>
      <c r="F1977" s="1">
        <v>16855.34</v>
      </c>
      <c r="G1977" s="1">
        <v>21310.720000000001</v>
      </c>
      <c r="H1977" s="1">
        <v>3560.7746000000002</v>
      </c>
      <c r="I1977" s="1">
        <v>2872.1</v>
      </c>
      <c r="J1977" s="1">
        <v>1935.02</v>
      </c>
      <c r="K1977" s="2">
        <v>8</v>
      </c>
      <c r="L1977" s="1">
        <v>4591.0600000000004</v>
      </c>
      <c r="M1977" s="1">
        <v>6188.2</v>
      </c>
      <c r="N1977" s="1">
        <v>1003.3605</v>
      </c>
      <c r="O1977" s="1">
        <v>1291.5</v>
      </c>
      <c r="P1977" s="1">
        <v>1009.58</v>
      </c>
      <c r="Q1977" s="2">
        <f>-+Table1[[#This Row],[Current Record Count]]+Table1[[#This Row],[Adj Record Count]]</f>
        <v>-9</v>
      </c>
      <c r="R1977" s="1">
        <f>+-Table1[[#This Row],[Current Total ADJUSTMENT_AMOUNT]]+Table1[[#This Row],[Adj Total ADJUSTMENT_AMOUNT]]</f>
        <v>-12264.279999999999</v>
      </c>
      <c r="S1977" s="1">
        <f>-Table1[[#This Row],[Current Total CHARGE_AMOUNT]]+Table1[[#This Row],[Adj Total CHARGE_AMOUNT]]</f>
        <v>-15122.52</v>
      </c>
      <c r="T1977" s="1">
        <f>+Table1[[#This Row],[Adj Total TOTAL_COST]]-Table1[[#This Row],[Current Total TOTAL_COST]]</f>
        <v>-2557.4141</v>
      </c>
      <c r="U1977" s="1">
        <f>+Table1[[#This Row],[Adj Total CONTRIBUTION_MARGIN]]-Table1[[#This Row],[Current Total CONTRIBUTION_MARGIN]]</f>
        <v>-1580.6</v>
      </c>
      <c r="V1977" s="1">
        <f>+Table1[[#This Row],[Adj Total OPERATING_MARGIN]]-Table1[[#This Row],[Current Total OPERATING_MARGIN]]</f>
        <v>-925.43999999999994</v>
      </c>
    </row>
    <row r="1978" spans="1:22" x14ac:dyDescent="0.3">
      <c r="A1978" t="s">
        <v>81</v>
      </c>
      <c r="B1978">
        <v>2024</v>
      </c>
      <c r="C1978" t="s">
        <v>17</v>
      </c>
      <c r="D1978" t="s">
        <v>86</v>
      </c>
      <c r="E1978" s="2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2">
        <v>1</v>
      </c>
      <c r="L1978" s="1">
        <v>1798.84</v>
      </c>
      <c r="M1978" s="1">
        <v>1798.84</v>
      </c>
      <c r="N1978" s="1">
        <v>964.48130000000003</v>
      </c>
      <c r="O1978" s="1">
        <v>-444.79</v>
      </c>
      <c r="P1978" s="1">
        <v>-906.8</v>
      </c>
      <c r="Q1978" s="2">
        <f>-+Table1[[#This Row],[Current Record Count]]+Table1[[#This Row],[Adj Record Count]]</f>
        <v>1</v>
      </c>
      <c r="R1978" s="1">
        <f>+-Table1[[#This Row],[Current Total ADJUSTMENT_AMOUNT]]+Table1[[#This Row],[Adj Total ADJUSTMENT_AMOUNT]]</f>
        <v>1798.84</v>
      </c>
      <c r="S1978" s="1">
        <f>-Table1[[#This Row],[Current Total CHARGE_AMOUNT]]+Table1[[#This Row],[Adj Total CHARGE_AMOUNT]]</f>
        <v>1798.84</v>
      </c>
      <c r="T1978" s="1">
        <f>+Table1[[#This Row],[Adj Total TOTAL_COST]]-Table1[[#This Row],[Current Total TOTAL_COST]]</f>
        <v>964.48130000000003</v>
      </c>
      <c r="U1978" s="1">
        <f>+Table1[[#This Row],[Adj Total CONTRIBUTION_MARGIN]]-Table1[[#This Row],[Current Total CONTRIBUTION_MARGIN]]</f>
        <v>-444.79</v>
      </c>
      <c r="V1978" s="1">
        <f>+Table1[[#This Row],[Adj Total OPERATING_MARGIN]]-Table1[[#This Row],[Current Total OPERATING_MARGIN]]</f>
        <v>-906.8</v>
      </c>
    </row>
    <row r="1979" spans="1:22" x14ac:dyDescent="0.3">
      <c r="A1979" t="s">
        <v>39</v>
      </c>
      <c r="B1979">
        <v>2022</v>
      </c>
      <c r="C1979" t="s">
        <v>20</v>
      </c>
      <c r="D1979" t="s">
        <v>49</v>
      </c>
      <c r="E1979" s="2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2">
        <v>3</v>
      </c>
      <c r="L1979" s="1">
        <v>28458.59</v>
      </c>
      <c r="M1979" s="1">
        <v>38344.06</v>
      </c>
      <c r="N1979" s="1">
        <v>10861.3151</v>
      </c>
      <c r="O1979" s="1">
        <v>2200.44</v>
      </c>
      <c r="P1979" s="1">
        <v>-903.94</v>
      </c>
      <c r="Q1979" s="2">
        <f>-+Table1[[#This Row],[Current Record Count]]+Table1[[#This Row],[Adj Record Count]]</f>
        <v>3</v>
      </c>
      <c r="R1979" s="1">
        <f>+-Table1[[#This Row],[Current Total ADJUSTMENT_AMOUNT]]+Table1[[#This Row],[Adj Total ADJUSTMENT_AMOUNT]]</f>
        <v>28458.59</v>
      </c>
      <c r="S1979" s="1">
        <f>-Table1[[#This Row],[Current Total CHARGE_AMOUNT]]+Table1[[#This Row],[Adj Total CHARGE_AMOUNT]]</f>
        <v>38344.06</v>
      </c>
      <c r="T1979" s="1">
        <f>+Table1[[#This Row],[Adj Total TOTAL_COST]]-Table1[[#This Row],[Current Total TOTAL_COST]]</f>
        <v>10861.3151</v>
      </c>
      <c r="U1979" s="1">
        <f>+Table1[[#This Row],[Adj Total CONTRIBUTION_MARGIN]]-Table1[[#This Row],[Current Total CONTRIBUTION_MARGIN]]</f>
        <v>2200.44</v>
      </c>
      <c r="V1979" s="1">
        <f>+Table1[[#This Row],[Adj Total OPERATING_MARGIN]]-Table1[[#This Row],[Current Total OPERATING_MARGIN]]</f>
        <v>-903.94</v>
      </c>
    </row>
    <row r="1980" spans="1:22" x14ac:dyDescent="0.3">
      <c r="A1980" t="s">
        <v>22</v>
      </c>
      <c r="B1980">
        <v>2022</v>
      </c>
      <c r="C1980" t="s">
        <v>20</v>
      </c>
      <c r="D1980" t="s">
        <v>71</v>
      </c>
      <c r="E1980" s="2">
        <v>4</v>
      </c>
      <c r="F1980" s="1">
        <v>5720.49</v>
      </c>
      <c r="G1980" s="1">
        <v>8877.7800000000007</v>
      </c>
      <c r="H1980" s="1">
        <v>3039.8373999999999</v>
      </c>
      <c r="I1980" s="1">
        <v>1725.34</v>
      </c>
      <c r="J1980" s="1">
        <v>903.57</v>
      </c>
      <c r="K1980" s="2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2">
        <f>-+Table1[[#This Row],[Current Record Count]]+Table1[[#This Row],[Adj Record Count]]</f>
        <v>-4</v>
      </c>
      <c r="R1980" s="1">
        <f>+-Table1[[#This Row],[Current Total ADJUSTMENT_AMOUNT]]+Table1[[#This Row],[Adj Total ADJUSTMENT_AMOUNT]]</f>
        <v>-5720.49</v>
      </c>
      <c r="S1980" s="1">
        <f>-Table1[[#This Row],[Current Total CHARGE_AMOUNT]]+Table1[[#This Row],[Adj Total CHARGE_AMOUNT]]</f>
        <v>-8877.7800000000007</v>
      </c>
      <c r="T1980" s="1">
        <f>+Table1[[#This Row],[Adj Total TOTAL_COST]]-Table1[[#This Row],[Current Total TOTAL_COST]]</f>
        <v>-3039.8373999999999</v>
      </c>
      <c r="U1980" s="1">
        <f>+Table1[[#This Row],[Adj Total CONTRIBUTION_MARGIN]]-Table1[[#This Row],[Current Total CONTRIBUTION_MARGIN]]</f>
        <v>-1725.34</v>
      </c>
      <c r="V1980" s="1">
        <f>+Table1[[#This Row],[Adj Total OPERATING_MARGIN]]-Table1[[#This Row],[Current Total OPERATING_MARGIN]]</f>
        <v>-903.57</v>
      </c>
    </row>
    <row r="1981" spans="1:22" x14ac:dyDescent="0.3">
      <c r="A1981" t="s">
        <v>16</v>
      </c>
      <c r="B1981">
        <v>2024</v>
      </c>
      <c r="C1981" t="s">
        <v>17</v>
      </c>
      <c r="D1981" t="s">
        <v>66</v>
      </c>
      <c r="E1981" s="2">
        <v>404</v>
      </c>
      <c r="F1981" s="1">
        <v>309240.25</v>
      </c>
      <c r="G1981" s="1">
        <v>410160.14</v>
      </c>
      <c r="H1981" s="1">
        <v>65180.757100000003</v>
      </c>
      <c r="I1981" s="1">
        <v>74851.34</v>
      </c>
      <c r="J1981" s="1">
        <v>59060.42</v>
      </c>
      <c r="K1981" s="2">
        <v>381</v>
      </c>
      <c r="L1981" s="1">
        <v>201738</v>
      </c>
      <c r="M1981" s="1">
        <v>282377.33</v>
      </c>
      <c r="N1981" s="1">
        <v>39412.035100000001</v>
      </c>
      <c r="O1981" s="1">
        <v>67071.03</v>
      </c>
      <c r="P1981" s="1">
        <v>58166.5</v>
      </c>
      <c r="Q1981" s="2">
        <f>-+Table1[[#This Row],[Current Record Count]]+Table1[[#This Row],[Adj Record Count]]</f>
        <v>-23</v>
      </c>
      <c r="R1981" s="1">
        <f>+-Table1[[#This Row],[Current Total ADJUSTMENT_AMOUNT]]+Table1[[#This Row],[Adj Total ADJUSTMENT_AMOUNT]]</f>
        <v>-107502.25</v>
      </c>
      <c r="S1981" s="1">
        <f>-Table1[[#This Row],[Current Total CHARGE_AMOUNT]]+Table1[[#This Row],[Adj Total CHARGE_AMOUNT]]</f>
        <v>-127782.81</v>
      </c>
      <c r="T1981" s="1">
        <f>+Table1[[#This Row],[Adj Total TOTAL_COST]]-Table1[[#This Row],[Current Total TOTAL_COST]]</f>
        <v>-25768.722000000002</v>
      </c>
      <c r="U1981" s="1">
        <f>+Table1[[#This Row],[Adj Total CONTRIBUTION_MARGIN]]-Table1[[#This Row],[Current Total CONTRIBUTION_MARGIN]]</f>
        <v>-7780.3099999999977</v>
      </c>
      <c r="V1981" s="1">
        <f>+Table1[[#This Row],[Adj Total OPERATING_MARGIN]]-Table1[[#This Row],[Current Total OPERATING_MARGIN]]</f>
        <v>-893.91999999999825</v>
      </c>
    </row>
    <row r="1982" spans="1:22" x14ac:dyDescent="0.3">
      <c r="A1982" t="s">
        <v>35</v>
      </c>
      <c r="B1982">
        <v>2025</v>
      </c>
      <c r="C1982" t="s">
        <v>17</v>
      </c>
      <c r="D1982" t="s">
        <v>86</v>
      </c>
      <c r="E1982" s="2">
        <v>221</v>
      </c>
      <c r="F1982" s="1">
        <v>264772.39</v>
      </c>
      <c r="G1982" s="1">
        <v>354259.22</v>
      </c>
      <c r="H1982" s="1">
        <v>63470.107300000003</v>
      </c>
      <c r="I1982" s="1">
        <v>13970.54</v>
      </c>
      <c r="J1982" s="1">
        <v>-3738.11</v>
      </c>
      <c r="K1982" s="2">
        <v>213</v>
      </c>
      <c r="L1982" s="1">
        <v>211247.13</v>
      </c>
      <c r="M1982" s="1">
        <v>288653.12</v>
      </c>
      <c r="N1982" s="1">
        <v>52609.6227</v>
      </c>
      <c r="O1982" s="1">
        <v>9565.48</v>
      </c>
      <c r="P1982" s="1">
        <v>-4630.6000000000004</v>
      </c>
      <c r="Q1982" s="2">
        <f>-+Table1[[#This Row],[Current Record Count]]+Table1[[#This Row],[Adj Record Count]]</f>
        <v>-8</v>
      </c>
      <c r="R1982" s="1">
        <f>+-Table1[[#This Row],[Current Total ADJUSTMENT_AMOUNT]]+Table1[[#This Row],[Adj Total ADJUSTMENT_AMOUNT]]</f>
        <v>-53525.260000000009</v>
      </c>
      <c r="S1982" s="1">
        <f>-Table1[[#This Row],[Current Total CHARGE_AMOUNT]]+Table1[[#This Row],[Adj Total CHARGE_AMOUNT]]</f>
        <v>-65606.099999999977</v>
      </c>
      <c r="T1982" s="1">
        <f>+Table1[[#This Row],[Adj Total TOTAL_COST]]-Table1[[#This Row],[Current Total TOTAL_COST]]</f>
        <v>-10860.484600000003</v>
      </c>
      <c r="U1982" s="1">
        <f>+Table1[[#This Row],[Adj Total CONTRIBUTION_MARGIN]]-Table1[[#This Row],[Current Total CONTRIBUTION_MARGIN]]</f>
        <v>-4405.0600000000013</v>
      </c>
      <c r="V1982" s="1">
        <f>+Table1[[#This Row],[Adj Total OPERATING_MARGIN]]-Table1[[#This Row],[Current Total OPERATING_MARGIN]]</f>
        <v>-892.49000000000024</v>
      </c>
    </row>
    <row r="1983" spans="1:22" x14ac:dyDescent="0.3">
      <c r="A1983" t="s">
        <v>54</v>
      </c>
      <c r="B1983">
        <v>2021</v>
      </c>
      <c r="C1983" t="s">
        <v>17</v>
      </c>
      <c r="D1983" t="s">
        <v>107</v>
      </c>
      <c r="E1983" s="2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2">
        <v>4</v>
      </c>
      <c r="L1983" s="1">
        <v>10956.48</v>
      </c>
      <c r="M1983" s="1">
        <v>11969.83</v>
      </c>
      <c r="N1983" s="1">
        <v>2881.4991</v>
      </c>
      <c r="O1983" s="1">
        <v>83.26</v>
      </c>
      <c r="P1983" s="1">
        <v>-880.58</v>
      </c>
      <c r="Q1983" s="2">
        <f>-+Table1[[#This Row],[Current Record Count]]+Table1[[#This Row],[Adj Record Count]]</f>
        <v>4</v>
      </c>
      <c r="R1983" s="1">
        <f>+-Table1[[#This Row],[Current Total ADJUSTMENT_AMOUNT]]+Table1[[#This Row],[Adj Total ADJUSTMENT_AMOUNT]]</f>
        <v>10956.48</v>
      </c>
      <c r="S1983" s="1">
        <f>-Table1[[#This Row],[Current Total CHARGE_AMOUNT]]+Table1[[#This Row],[Adj Total CHARGE_AMOUNT]]</f>
        <v>11969.83</v>
      </c>
      <c r="T1983" s="1">
        <f>+Table1[[#This Row],[Adj Total TOTAL_COST]]-Table1[[#This Row],[Current Total TOTAL_COST]]</f>
        <v>2881.4991</v>
      </c>
      <c r="U1983" s="1">
        <f>+Table1[[#This Row],[Adj Total CONTRIBUTION_MARGIN]]-Table1[[#This Row],[Current Total CONTRIBUTION_MARGIN]]</f>
        <v>83.26</v>
      </c>
      <c r="V1983" s="1">
        <f>+Table1[[#This Row],[Adj Total OPERATING_MARGIN]]-Table1[[#This Row],[Current Total OPERATING_MARGIN]]</f>
        <v>-880.58</v>
      </c>
    </row>
    <row r="1984" spans="1:22" x14ac:dyDescent="0.3">
      <c r="A1984" t="s">
        <v>27</v>
      </c>
      <c r="B1984">
        <v>2021</v>
      </c>
      <c r="C1984" t="s">
        <v>20</v>
      </c>
      <c r="D1984" t="s">
        <v>97</v>
      </c>
      <c r="E1984" s="2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2">
        <v>1</v>
      </c>
      <c r="L1984" s="1">
        <v>5644.39</v>
      </c>
      <c r="M1984" s="1">
        <v>6174.73</v>
      </c>
      <c r="N1984" s="1">
        <v>1407.9867999999999</v>
      </c>
      <c r="O1984" s="1">
        <v>-472.8</v>
      </c>
      <c r="P1984" s="1">
        <v>-877.65</v>
      </c>
      <c r="Q1984" s="2">
        <f>-+Table1[[#This Row],[Current Record Count]]+Table1[[#This Row],[Adj Record Count]]</f>
        <v>1</v>
      </c>
      <c r="R1984" s="1">
        <f>+-Table1[[#This Row],[Current Total ADJUSTMENT_AMOUNT]]+Table1[[#This Row],[Adj Total ADJUSTMENT_AMOUNT]]</f>
        <v>5644.39</v>
      </c>
      <c r="S1984" s="1">
        <f>-Table1[[#This Row],[Current Total CHARGE_AMOUNT]]+Table1[[#This Row],[Adj Total CHARGE_AMOUNT]]</f>
        <v>6174.73</v>
      </c>
      <c r="T1984" s="1">
        <f>+Table1[[#This Row],[Adj Total TOTAL_COST]]-Table1[[#This Row],[Current Total TOTAL_COST]]</f>
        <v>1407.9867999999999</v>
      </c>
      <c r="U1984" s="1">
        <f>+Table1[[#This Row],[Adj Total CONTRIBUTION_MARGIN]]-Table1[[#This Row],[Current Total CONTRIBUTION_MARGIN]]</f>
        <v>-472.8</v>
      </c>
      <c r="V1984" s="1">
        <f>+Table1[[#This Row],[Adj Total OPERATING_MARGIN]]-Table1[[#This Row],[Current Total OPERATING_MARGIN]]</f>
        <v>-877.65</v>
      </c>
    </row>
    <row r="1985" spans="1:22" x14ac:dyDescent="0.3">
      <c r="A1985" t="s">
        <v>25</v>
      </c>
      <c r="B1985">
        <v>2021</v>
      </c>
      <c r="C1985" t="s">
        <v>17</v>
      </c>
      <c r="D1985" t="s">
        <v>101</v>
      </c>
      <c r="E1985" s="2">
        <v>85</v>
      </c>
      <c r="F1985" s="1">
        <v>148873.5</v>
      </c>
      <c r="G1985" s="1">
        <v>176803.41</v>
      </c>
      <c r="H1985" s="1">
        <v>13657.4398</v>
      </c>
      <c r="I1985" s="1">
        <v>23984.41</v>
      </c>
      <c r="J1985" s="1">
        <v>20315.330000000002</v>
      </c>
      <c r="K1985" s="2">
        <v>89</v>
      </c>
      <c r="L1985" s="1">
        <v>164741.12</v>
      </c>
      <c r="M1985" s="1">
        <v>193171.29</v>
      </c>
      <c r="N1985" s="1">
        <v>16145.4131</v>
      </c>
      <c r="O1985" s="1">
        <v>23999.31</v>
      </c>
      <c r="P1985" s="1">
        <v>19453.939999999999</v>
      </c>
      <c r="Q1985" s="2">
        <f>-+Table1[[#This Row],[Current Record Count]]+Table1[[#This Row],[Adj Record Count]]</f>
        <v>4</v>
      </c>
      <c r="R1985" s="1">
        <f>+-Table1[[#This Row],[Current Total ADJUSTMENT_AMOUNT]]+Table1[[#This Row],[Adj Total ADJUSTMENT_AMOUNT]]</f>
        <v>15867.619999999995</v>
      </c>
      <c r="S1985" s="1">
        <f>-Table1[[#This Row],[Current Total CHARGE_AMOUNT]]+Table1[[#This Row],[Adj Total CHARGE_AMOUNT]]</f>
        <v>16367.880000000005</v>
      </c>
      <c r="T1985" s="1">
        <f>+Table1[[#This Row],[Adj Total TOTAL_COST]]-Table1[[#This Row],[Current Total TOTAL_COST]]</f>
        <v>2487.9732999999997</v>
      </c>
      <c r="U1985" s="1">
        <f>+Table1[[#This Row],[Adj Total CONTRIBUTION_MARGIN]]-Table1[[#This Row],[Current Total CONTRIBUTION_MARGIN]]</f>
        <v>14.900000000001455</v>
      </c>
      <c r="V1985" s="1">
        <f>+Table1[[#This Row],[Adj Total OPERATING_MARGIN]]-Table1[[#This Row],[Current Total OPERATING_MARGIN]]</f>
        <v>-861.39000000000306</v>
      </c>
    </row>
    <row r="1986" spans="1:22" x14ac:dyDescent="0.3">
      <c r="A1986" t="s">
        <v>44</v>
      </c>
      <c r="B1986">
        <v>2020</v>
      </c>
      <c r="C1986" t="s">
        <v>29</v>
      </c>
      <c r="D1986" t="s">
        <v>104</v>
      </c>
      <c r="E1986" s="2">
        <v>13</v>
      </c>
      <c r="F1986" s="1">
        <v>169910.94</v>
      </c>
      <c r="G1986" s="1">
        <v>222532.84</v>
      </c>
      <c r="H1986" s="1">
        <v>61048.501100000001</v>
      </c>
      <c r="I1986" s="1">
        <v>3935.69</v>
      </c>
      <c r="J1986" s="1">
        <v>-9176.5300000000007</v>
      </c>
      <c r="K1986" s="2">
        <v>4</v>
      </c>
      <c r="L1986" s="1">
        <v>71674.98</v>
      </c>
      <c r="M1986" s="1">
        <v>95842.89</v>
      </c>
      <c r="N1986" s="1">
        <v>34201.2039</v>
      </c>
      <c r="O1986" s="1">
        <v>-5686.84</v>
      </c>
      <c r="P1986" s="1">
        <v>-10033.290000000001</v>
      </c>
      <c r="Q1986" s="2">
        <f>-+Table1[[#This Row],[Current Record Count]]+Table1[[#This Row],[Adj Record Count]]</f>
        <v>-9</v>
      </c>
      <c r="R1986" s="1">
        <f>+-Table1[[#This Row],[Current Total ADJUSTMENT_AMOUNT]]+Table1[[#This Row],[Adj Total ADJUSTMENT_AMOUNT]]</f>
        <v>-98235.96</v>
      </c>
      <c r="S1986" s="1">
        <f>-Table1[[#This Row],[Current Total CHARGE_AMOUNT]]+Table1[[#This Row],[Adj Total CHARGE_AMOUNT]]</f>
        <v>-126689.95</v>
      </c>
      <c r="T1986" s="1">
        <f>+Table1[[#This Row],[Adj Total TOTAL_COST]]-Table1[[#This Row],[Current Total TOTAL_COST]]</f>
        <v>-26847.297200000001</v>
      </c>
      <c r="U1986" s="1">
        <f>+Table1[[#This Row],[Adj Total CONTRIBUTION_MARGIN]]-Table1[[#This Row],[Current Total CONTRIBUTION_MARGIN]]</f>
        <v>-9622.5300000000007</v>
      </c>
      <c r="V1986" s="1">
        <f>+Table1[[#This Row],[Adj Total OPERATING_MARGIN]]-Table1[[#This Row],[Current Total OPERATING_MARGIN]]</f>
        <v>-856.76000000000022</v>
      </c>
    </row>
    <row r="1987" spans="1:22" x14ac:dyDescent="0.3">
      <c r="A1987" t="s">
        <v>25</v>
      </c>
      <c r="B1987">
        <v>2025</v>
      </c>
      <c r="C1987" t="s">
        <v>17</v>
      </c>
      <c r="D1987" t="s">
        <v>107</v>
      </c>
      <c r="E1987" s="2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2">
        <v>11</v>
      </c>
      <c r="L1987" s="1">
        <v>25589.34</v>
      </c>
      <c r="M1987" s="1">
        <v>35224.639999999999</v>
      </c>
      <c r="N1987" s="1">
        <v>6561.0191000000004</v>
      </c>
      <c r="O1987" s="1">
        <v>1184.93</v>
      </c>
      <c r="P1987" s="1">
        <v>-855.77</v>
      </c>
      <c r="Q1987" s="2">
        <f>-+Table1[[#This Row],[Current Record Count]]+Table1[[#This Row],[Adj Record Count]]</f>
        <v>11</v>
      </c>
      <c r="R1987" s="1">
        <f>+-Table1[[#This Row],[Current Total ADJUSTMENT_AMOUNT]]+Table1[[#This Row],[Adj Total ADJUSTMENT_AMOUNT]]</f>
        <v>25589.34</v>
      </c>
      <c r="S1987" s="1">
        <f>-Table1[[#This Row],[Current Total CHARGE_AMOUNT]]+Table1[[#This Row],[Adj Total CHARGE_AMOUNT]]</f>
        <v>35224.639999999999</v>
      </c>
      <c r="T1987" s="1">
        <f>+Table1[[#This Row],[Adj Total TOTAL_COST]]-Table1[[#This Row],[Current Total TOTAL_COST]]</f>
        <v>6561.0191000000004</v>
      </c>
      <c r="U1987" s="1">
        <f>+Table1[[#This Row],[Adj Total CONTRIBUTION_MARGIN]]-Table1[[#This Row],[Current Total CONTRIBUTION_MARGIN]]</f>
        <v>1184.93</v>
      </c>
      <c r="V1987" s="1">
        <f>+Table1[[#This Row],[Adj Total OPERATING_MARGIN]]-Table1[[#This Row],[Current Total OPERATING_MARGIN]]</f>
        <v>-855.77</v>
      </c>
    </row>
    <row r="1988" spans="1:22" x14ac:dyDescent="0.3">
      <c r="A1988" t="s">
        <v>82</v>
      </c>
      <c r="B1988">
        <v>2022</v>
      </c>
      <c r="C1988" t="s">
        <v>29</v>
      </c>
      <c r="D1988" t="s">
        <v>104</v>
      </c>
      <c r="E1988" s="2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2">
        <v>1</v>
      </c>
      <c r="L1988" s="1">
        <v>5782.02</v>
      </c>
      <c r="M1988" s="1">
        <v>5839.47</v>
      </c>
      <c r="N1988" s="1">
        <v>907.02779999999996</v>
      </c>
      <c r="O1988" s="1">
        <v>-613.13</v>
      </c>
      <c r="P1988" s="1">
        <v>-849.58</v>
      </c>
      <c r="Q1988" s="2">
        <f>-+Table1[[#This Row],[Current Record Count]]+Table1[[#This Row],[Adj Record Count]]</f>
        <v>1</v>
      </c>
      <c r="R1988" s="1">
        <f>+-Table1[[#This Row],[Current Total ADJUSTMENT_AMOUNT]]+Table1[[#This Row],[Adj Total ADJUSTMENT_AMOUNT]]</f>
        <v>5782.02</v>
      </c>
      <c r="S1988" s="1">
        <f>-Table1[[#This Row],[Current Total CHARGE_AMOUNT]]+Table1[[#This Row],[Adj Total CHARGE_AMOUNT]]</f>
        <v>5839.47</v>
      </c>
      <c r="T1988" s="1">
        <f>+Table1[[#This Row],[Adj Total TOTAL_COST]]-Table1[[#This Row],[Current Total TOTAL_COST]]</f>
        <v>907.02779999999996</v>
      </c>
      <c r="U1988" s="1">
        <f>+Table1[[#This Row],[Adj Total CONTRIBUTION_MARGIN]]-Table1[[#This Row],[Current Total CONTRIBUTION_MARGIN]]</f>
        <v>-613.13</v>
      </c>
      <c r="V1988" s="1">
        <f>+Table1[[#This Row],[Adj Total OPERATING_MARGIN]]-Table1[[#This Row],[Current Total OPERATING_MARGIN]]</f>
        <v>-849.58</v>
      </c>
    </row>
    <row r="1989" spans="1:22" x14ac:dyDescent="0.3">
      <c r="A1989" t="s">
        <v>81</v>
      </c>
      <c r="B1989">
        <v>2021</v>
      </c>
      <c r="C1989" t="s">
        <v>41</v>
      </c>
      <c r="D1989" t="s">
        <v>41</v>
      </c>
      <c r="E1989" s="2">
        <v>4</v>
      </c>
      <c r="F1989" s="1">
        <v>968.04</v>
      </c>
      <c r="G1989" s="1">
        <v>1060</v>
      </c>
      <c r="H1989" s="1">
        <v>2146.152</v>
      </c>
      <c r="I1989" s="1">
        <v>1677.77</v>
      </c>
      <c r="J1989" s="1">
        <v>363.69</v>
      </c>
      <c r="K1989" s="2">
        <v>7</v>
      </c>
      <c r="L1989" s="1">
        <v>4327.09</v>
      </c>
      <c r="M1989" s="1">
        <v>4854.79</v>
      </c>
      <c r="N1989" s="1">
        <v>3927.3425000000002</v>
      </c>
      <c r="O1989" s="1">
        <v>1714</v>
      </c>
      <c r="P1989" s="1">
        <v>-482.21</v>
      </c>
      <c r="Q1989" s="2">
        <f>-+Table1[[#This Row],[Current Record Count]]+Table1[[#This Row],[Adj Record Count]]</f>
        <v>3</v>
      </c>
      <c r="R1989" s="1">
        <f>+-Table1[[#This Row],[Current Total ADJUSTMENT_AMOUNT]]+Table1[[#This Row],[Adj Total ADJUSTMENT_AMOUNT]]</f>
        <v>3359.05</v>
      </c>
      <c r="S1989" s="1">
        <f>-Table1[[#This Row],[Current Total CHARGE_AMOUNT]]+Table1[[#This Row],[Adj Total CHARGE_AMOUNT]]</f>
        <v>3794.79</v>
      </c>
      <c r="T1989" s="1">
        <f>+Table1[[#This Row],[Adj Total TOTAL_COST]]-Table1[[#This Row],[Current Total TOTAL_COST]]</f>
        <v>1781.1905000000002</v>
      </c>
      <c r="U1989" s="1">
        <f>+Table1[[#This Row],[Adj Total CONTRIBUTION_MARGIN]]-Table1[[#This Row],[Current Total CONTRIBUTION_MARGIN]]</f>
        <v>36.230000000000018</v>
      </c>
      <c r="V1989" s="1">
        <f>+Table1[[#This Row],[Adj Total OPERATING_MARGIN]]-Table1[[#This Row],[Current Total OPERATING_MARGIN]]</f>
        <v>-845.9</v>
      </c>
    </row>
    <row r="1990" spans="1:22" x14ac:dyDescent="0.3">
      <c r="A1990" t="s">
        <v>54</v>
      </c>
      <c r="B1990" t="s">
        <v>51</v>
      </c>
      <c r="C1990" t="s">
        <v>17</v>
      </c>
      <c r="D1990" t="s">
        <v>59</v>
      </c>
      <c r="E1990" s="2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2">
        <v>1</v>
      </c>
      <c r="L1990" s="1">
        <v>4744.28</v>
      </c>
      <c r="M1990" s="1">
        <v>4744.28</v>
      </c>
      <c r="N1990" s="1">
        <v>842.57429999999999</v>
      </c>
      <c r="O1990" s="1">
        <v>-629.03</v>
      </c>
      <c r="P1990" s="1">
        <v>-842.57</v>
      </c>
      <c r="Q1990" s="2">
        <f>-+Table1[[#This Row],[Current Record Count]]+Table1[[#This Row],[Adj Record Count]]</f>
        <v>1</v>
      </c>
      <c r="R1990" s="1">
        <f>+-Table1[[#This Row],[Current Total ADJUSTMENT_AMOUNT]]+Table1[[#This Row],[Adj Total ADJUSTMENT_AMOUNT]]</f>
        <v>4744.28</v>
      </c>
      <c r="S1990" s="1">
        <f>-Table1[[#This Row],[Current Total CHARGE_AMOUNT]]+Table1[[#This Row],[Adj Total CHARGE_AMOUNT]]</f>
        <v>4744.28</v>
      </c>
      <c r="T1990" s="1">
        <f>+Table1[[#This Row],[Adj Total TOTAL_COST]]-Table1[[#This Row],[Current Total TOTAL_COST]]</f>
        <v>842.57429999999999</v>
      </c>
      <c r="U1990" s="1">
        <f>+Table1[[#This Row],[Adj Total CONTRIBUTION_MARGIN]]-Table1[[#This Row],[Current Total CONTRIBUTION_MARGIN]]</f>
        <v>-629.03</v>
      </c>
      <c r="V1990" s="1">
        <f>+Table1[[#This Row],[Adj Total OPERATING_MARGIN]]-Table1[[#This Row],[Current Total OPERATING_MARGIN]]</f>
        <v>-842.57</v>
      </c>
    </row>
    <row r="1991" spans="1:22" x14ac:dyDescent="0.3">
      <c r="A1991" t="s">
        <v>25</v>
      </c>
      <c r="B1991">
        <v>2020</v>
      </c>
      <c r="C1991" t="s">
        <v>17</v>
      </c>
      <c r="D1991" t="s">
        <v>91</v>
      </c>
      <c r="E1991" s="2">
        <v>2</v>
      </c>
      <c r="F1991" s="1">
        <v>5116.74</v>
      </c>
      <c r="G1991" s="1">
        <v>10794.84</v>
      </c>
      <c r="H1991" s="1">
        <v>1765.9384</v>
      </c>
      <c r="I1991" s="1">
        <v>4303.79</v>
      </c>
      <c r="J1991" s="1">
        <v>3889.55</v>
      </c>
      <c r="K1991" s="2">
        <v>68</v>
      </c>
      <c r="L1991" s="1">
        <v>252643.49</v>
      </c>
      <c r="M1991" s="1">
        <v>423899.6</v>
      </c>
      <c r="N1991" s="1">
        <v>168084.2414</v>
      </c>
      <c r="O1991" s="1">
        <v>72378.789999999994</v>
      </c>
      <c r="P1991" s="1">
        <v>3052.56</v>
      </c>
      <c r="Q1991" s="2">
        <f>-+Table1[[#This Row],[Current Record Count]]+Table1[[#This Row],[Adj Record Count]]</f>
        <v>66</v>
      </c>
      <c r="R1991" s="1">
        <f>+-Table1[[#This Row],[Current Total ADJUSTMENT_AMOUNT]]+Table1[[#This Row],[Adj Total ADJUSTMENT_AMOUNT]]</f>
        <v>247526.75</v>
      </c>
      <c r="S1991" s="1">
        <f>-Table1[[#This Row],[Current Total CHARGE_AMOUNT]]+Table1[[#This Row],[Adj Total CHARGE_AMOUNT]]</f>
        <v>413104.75999999995</v>
      </c>
      <c r="T1991" s="1">
        <f>+Table1[[#This Row],[Adj Total TOTAL_COST]]-Table1[[#This Row],[Current Total TOTAL_COST]]</f>
        <v>166318.30299999999</v>
      </c>
      <c r="U1991" s="1">
        <f>+Table1[[#This Row],[Adj Total CONTRIBUTION_MARGIN]]-Table1[[#This Row],[Current Total CONTRIBUTION_MARGIN]]</f>
        <v>68075</v>
      </c>
      <c r="V1991" s="1">
        <f>+Table1[[#This Row],[Adj Total OPERATING_MARGIN]]-Table1[[#This Row],[Current Total OPERATING_MARGIN]]</f>
        <v>-836.99000000000024</v>
      </c>
    </row>
    <row r="1992" spans="1:22" x14ac:dyDescent="0.3">
      <c r="A1992" t="s">
        <v>27</v>
      </c>
      <c r="B1992">
        <v>2022</v>
      </c>
      <c r="C1992" t="s">
        <v>29</v>
      </c>
      <c r="D1992" t="s">
        <v>73</v>
      </c>
      <c r="E1992" s="2">
        <v>1</v>
      </c>
      <c r="F1992" s="1">
        <v>103.7</v>
      </c>
      <c r="G1992" s="1">
        <v>200</v>
      </c>
      <c r="H1992" s="1">
        <v>50.363399999999999</v>
      </c>
      <c r="I1992" s="1">
        <v>58.97</v>
      </c>
      <c r="J1992" s="1">
        <v>46.6</v>
      </c>
      <c r="K1992" s="2">
        <v>7</v>
      </c>
      <c r="L1992" s="1">
        <v>32127.47</v>
      </c>
      <c r="M1992" s="1">
        <v>36680.83</v>
      </c>
      <c r="N1992" s="1">
        <v>5540.2294000000002</v>
      </c>
      <c r="O1992" s="1">
        <v>491.17</v>
      </c>
      <c r="P1992" s="1">
        <v>-783.5</v>
      </c>
      <c r="Q1992" s="2">
        <f>-+Table1[[#This Row],[Current Record Count]]+Table1[[#This Row],[Adj Record Count]]</f>
        <v>6</v>
      </c>
      <c r="R1992" s="1">
        <f>+-Table1[[#This Row],[Current Total ADJUSTMENT_AMOUNT]]+Table1[[#This Row],[Adj Total ADJUSTMENT_AMOUNT]]</f>
        <v>32023.77</v>
      </c>
      <c r="S1992" s="1">
        <f>-Table1[[#This Row],[Current Total CHARGE_AMOUNT]]+Table1[[#This Row],[Adj Total CHARGE_AMOUNT]]</f>
        <v>36480.83</v>
      </c>
      <c r="T1992" s="1">
        <f>+Table1[[#This Row],[Adj Total TOTAL_COST]]-Table1[[#This Row],[Current Total TOTAL_COST]]</f>
        <v>5489.866</v>
      </c>
      <c r="U1992" s="1">
        <f>+Table1[[#This Row],[Adj Total CONTRIBUTION_MARGIN]]-Table1[[#This Row],[Current Total CONTRIBUTION_MARGIN]]</f>
        <v>432.20000000000005</v>
      </c>
      <c r="V1992" s="1">
        <f>+Table1[[#This Row],[Adj Total OPERATING_MARGIN]]-Table1[[#This Row],[Current Total OPERATING_MARGIN]]</f>
        <v>-830.1</v>
      </c>
    </row>
    <row r="1993" spans="1:22" x14ac:dyDescent="0.3">
      <c r="A1993" t="s">
        <v>44</v>
      </c>
      <c r="B1993">
        <v>2020</v>
      </c>
      <c r="C1993" t="s">
        <v>20</v>
      </c>
      <c r="D1993" t="s">
        <v>49</v>
      </c>
      <c r="E1993" s="2">
        <v>4</v>
      </c>
      <c r="F1993" s="1">
        <v>3392.86</v>
      </c>
      <c r="G1993" s="1">
        <v>5568.21</v>
      </c>
      <c r="H1993" s="1">
        <v>1414.2772</v>
      </c>
      <c r="I1993" s="1">
        <v>1189.9000000000001</v>
      </c>
      <c r="J1993" s="1">
        <v>761.07</v>
      </c>
      <c r="K1993" s="2">
        <v>3</v>
      </c>
      <c r="L1993" s="1">
        <v>1550.37</v>
      </c>
      <c r="M1993" s="1">
        <v>2278</v>
      </c>
      <c r="N1993" s="1">
        <v>786.88879999999995</v>
      </c>
      <c r="O1993" s="1">
        <v>147.56</v>
      </c>
      <c r="P1993" s="1">
        <v>-59.26</v>
      </c>
      <c r="Q1993" s="2">
        <f>-+Table1[[#This Row],[Current Record Count]]+Table1[[#This Row],[Adj Record Count]]</f>
        <v>-1</v>
      </c>
      <c r="R1993" s="1">
        <f>+-Table1[[#This Row],[Current Total ADJUSTMENT_AMOUNT]]+Table1[[#This Row],[Adj Total ADJUSTMENT_AMOUNT]]</f>
        <v>-1842.4900000000002</v>
      </c>
      <c r="S1993" s="1">
        <f>-Table1[[#This Row],[Current Total CHARGE_AMOUNT]]+Table1[[#This Row],[Adj Total CHARGE_AMOUNT]]</f>
        <v>-3290.21</v>
      </c>
      <c r="T1993" s="1">
        <f>+Table1[[#This Row],[Adj Total TOTAL_COST]]-Table1[[#This Row],[Current Total TOTAL_COST]]</f>
        <v>-627.38840000000005</v>
      </c>
      <c r="U1993" s="1">
        <f>+Table1[[#This Row],[Adj Total CONTRIBUTION_MARGIN]]-Table1[[#This Row],[Current Total CONTRIBUTION_MARGIN]]</f>
        <v>-1042.3400000000001</v>
      </c>
      <c r="V1993" s="1">
        <f>+Table1[[#This Row],[Adj Total OPERATING_MARGIN]]-Table1[[#This Row],[Current Total OPERATING_MARGIN]]</f>
        <v>-820.33</v>
      </c>
    </row>
    <row r="1994" spans="1:22" x14ac:dyDescent="0.3">
      <c r="A1994" t="s">
        <v>27</v>
      </c>
      <c r="B1994">
        <v>2022</v>
      </c>
      <c r="C1994" t="s">
        <v>17</v>
      </c>
      <c r="D1994" t="s">
        <v>80</v>
      </c>
      <c r="E1994" s="2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2">
        <v>1</v>
      </c>
      <c r="L1994" s="1">
        <v>13939.3</v>
      </c>
      <c r="M1994" s="1">
        <v>14745.5</v>
      </c>
      <c r="N1994" s="1">
        <v>1619.2221999999999</v>
      </c>
      <c r="O1994" s="1">
        <v>-321.18</v>
      </c>
      <c r="P1994" s="1">
        <v>-813.02</v>
      </c>
      <c r="Q1994" s="2">
        <f>-+Table1[[#This Row],[Current Record Count]]+Table1[[#This Row],[Adj Record Count]]</f>
        <v>1</v>
      </c>
      <c r="R1994" s="1">
        <f>+-Table1[[#This Row],[Current Total ADJUSTMENT_AMOUNT]]+Table1[[#This Row],[Adj Total ADJUSTMENT_AMOUNT]]</f>
        <v>13939.3</v>
      </c>
      <c r="S1994" s="1">
        <f>-Table1[[#This Row],[Current Total CHARGE_AMOUNT]]+Table1[[#This Row],[Adj Total CHARGE_AMOUNT]]</f>
        <v>14745.5</v>
      </c>
      <c r="T1994" s="1">
        <f>+Table1[[#This Row],[Adj Total TOTAL_COST]]-Table1[[#This Row],[Current Total TOTAL_COST]]</f>
        <v>1619.2221999999999</v>
      </c>
      <c r="U1994" s="1">
        <f>+Table1[[#This Row],[Adj Total CONTRIBUTION_MARGIN]]-Table1[[#This Row],[Current Total CONTRIBUTION_MARGIN]]</f>
        <v>-321.18</v>
      </c>
      <c r="V1994" s="1">
        <f>+Table1[[#This Row],[Adj Total OPERATING_MARGIN]]-Table1[[#This Row],[Current Total OPERATING_MARGIN]]</f>
        <v>-813.02</v>
      </c>
    </row>
    <row r="1995" spans="1:22" x14ac:dyDescent="0.3">
      <c r="A1995" t="s">
        <v>27</v>
      </c>
      <c r="B1995">
        <v>2025</v>
      </c>
      <c r="C1995" t="s">
        <v>26</v>
      </c>
      <c r="D1995" t="s">
        <v>26</v>
      </c>
      <c r="E1995" s="2">
        <v>1</v>
      </c>
      <c r="F1995" s="1">
        <v>15381.99</v>
      </c>
      <c r="G1995" s="1">
        <v>16929</v>
      </c>
      <c r="H1995" s="1">
        <v>1429.9173000000001</v>
      </c>
      <c r="I1995" s="1">
        <v>672.24</v>
      </c>
      <c r="J1995" s="1">
        <v>121.12</v>
      </c>
      <c r="K1995" s="2">
        <v>4</v>
      </c>
      <c r="L1995" s="1">
        <v>26051.45</v>
      </c>
      <c r="M1995" s="1">
        <v>28619.53</v>
      </c>
      <c r="N1995" s="1">
        <v>3262.3546000000001</v>
      </c>
      <c r="O1995" s="1">
        <v>282.98</v>
      </c>
      <c r="P1995" s="1">
        <v>-690.73</v>
      </c>
      <c r="Q1995" s="2">
        <f>-+Table1[[#This Row],[Current Record Count]]+Table1[[#This Row],[Adj Record Count]]</f>
        <v>3</v>
      </c>
      <c r="R1995" s="1">
        <f>+-Table1[[#This Row],[Current Total ADJUSTMENT_AMOUNT]]+Table1[[#This Row],[Adj Total ADJUSTMENT_AMOUNT]]</f>
        <v>10669.460000000001</v>
      </c>
      <c r="S1995" s="1">
        <f>-Table1[[#This Row],[Current Total CHARGE_AMOUNT]]+Table1[[#This Row],[Adj Total CHARGE_AMOUNT]]</f>
        <v>11690.529999999999</v>
      </c>
      <c r="T1995" s="1">
        <f>+Table1[[#This Row],[Adj Total TOTAL_COST]]-Table1[[#This Row],[Current Total TOTAL_COST]]</f>
        <v>1832.4373000000001</v>
      </c>
      <c r="U1995" s="1">
        <f>+Table1[[#This Row],[Adj Total CONTRIBUTION_MARGIN]]-Table1[[#This Row],[Current Total CONTRIBUTION_MARGIN]]</f>
        <v>-389.26</v>
      </c>
      <c r="V1995" s="1">
        <f>+Table1[[#This Row],[Adj Total OPERATING_MARGIN]]-Table1[[#This Row],[Current Total OPERATING_MARGIN]]</f>
        <v>-811.85</v>
      </c>
    </row>
    <row r="1996" spans="1:22" x14ac:dyDescent="0.3">
      <c r="A1996" t="s">
        <v>27</v>
      </c>
      <c r="B1996">
        <v>2020</v>
      </c>
      <c r="C1996" t="s">
        <v>17</v>
      </c>
      <c r="D1996" t="s">
        <v>45</v>
      </c>
      <c r="E1996" s="2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2">
        <v>1</v>
      </c>
      <c r="L1996" s="1">
        <v>3496.6</v>
      </c>
      <c r="M1996" s="1">
        <v>3496.6</v>
      </c>
      <c r="N1996" s="1">
        <v>787.93769999999995</v>
      </c>
      <c r="O1996" s="1">
        <v>-562.80999999999995</v>
      </c>
      <c r="P1996" s="1">
        <v>-808.12</v>
      </c>
      <c r="Q1996" s="2">
        <f>-+Table1[[#This Row],[Current Record Count]]+Table1[[#This Row],[Adj Record Count]]</f>
        <v>1</v>
      </c>
      <c r="R1996" s="1">
        <f>+-Table1[[#This Row],[Current Total ADJUSTMENT_AMOUNT]]+Table1[[#This Row],[Adj Total ADJUSTMENT_AMOUNT]]</f>
        <v>3496.6</v>
      </c>
      <c r="S1996" s="1">
        <f>-Table1[[#This Row],[Current Total CHARGE_AMOUNT]]+Table1[[#This Row],[Adj Total CHARGE_AMOUNT]]</f>
        <v>3496.6</v>
      </c>
      <c r="T1996" s="1">
        <f>+Table1[[#This Row],[Adj Total TOTAL_COST]]-Table1[[#This Row],[Current Total TOTAL_COST]]</f>
        <v>787.93769999999995</v>
      </c>
      <c r="U1996" s="1">
        <f>+Table1[[#This Row],[Adj Total CONTRIBUTION_MARGIN]]-Table1[[#This Row],[Current Total CONTRIBUTION_MARGIN]]</f>
        <v>-562.80999999999995</v>
      </c>
      <c r="V1996" s="1">
        <f>+Table1[[#This Row],[Adj Total OPERATING_MARGIN]]-Table1[[#This Row],[Current Total OPERATING_MARGIN]]</f>
        <v>-808.12</v>
      </c>
    </row>
    <row r="1997" spans="1:22" x14ac:dyDescent="0.3">
      <c r="A1997" t="s">
        <v>82</v>
      </c>
      <c r="B1997">
        <v>2023</v>
      </c>
      <c r="C1997" t="s">
        <v>60</v>
      </c>
      <c r="D1997" t="s">
        <v>60</v>
      </c>
      <c r="E1997" s="2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2">
        <v>1</v>
      </c>
      <c r="L1997" s="1">
        <v>44575.45</v>
      </c>
      <c r="M1997" s="1">
        <v>55291.96</v>
      </c>
      <c r="N1997" s="1">
        <v>11691.800999999999</v>
      </c>
      <c r="O1997" s="1">
        <v>1023.62</v>
      </c>
      <c r="P1997" s="1">
        <v>-807.03</v>
      </c>
      <c r="Q1997" s="2">
        <f>-+Table1[[#This Row],[Current Record Count]]+Table1[[#This Row],[Adj Record Count]]</f>
        <v>1</v>
      </c>
      <c r="R1997" s="1">
        <f>+-Table1[[#This Row],[Current Total ADJUSTMENT_AMOUNT]]+Table1[[#This Row],[Adj Total ADJUSTMENT_AMOUNT]]</f>
        <v>44575.45</v>
      </c>
      <c r="S1997" s="1">
        <f>-Table1[[#This Row],[Current Total CHARGE_AMOUNT]]+Table1[[#This Row],[Adj Total CHARGE_AMOUNT]]</f>
        <v>55291.96</v>
      </c>
      <c r="T1997" s="1">
        <f>+Table1[[#This Row],[Adj Total TOTAL_COST]]-Table1[[#This Row],[Current Total TOTAL_COST]]</f>
        <v>11691.800999999999</v>
      </c>
      <c r="U1997" s="1">
        <f>+Table1[[#This Row],[Adj Total CONTRIBUTION_MARGIN]]-Table1[[#This Row],[Current Total CONTRIBUTION_MARGIN]]</f>
        <v>1023.62</v>
      </c>
      <c r="V1997" s="1">
        <f>+Table1[[#This Row],[Adj Total OPERATING_MARGIN]]-Table1[[#This Row],[Current Total OPERATING_MARGIN]]</f>
        <v>-807.03</v>
      </c>
    </row>
    <row r="1998" spans="1:22" x14ac:dyDescent="0.3">
      <c r="A1998" t="s">
        <v>22</v>
      </c>
      <c r="B1998">
        <v>2021</v>
      </c>
      <c r="C1998" t="s">
        <v>20</v>
      </c>
      <c r="D1998" t="s">
        <v>99</v>
      </c>
      <c r="E1998" s="2">
        <v>1461</v>
      </c>
      <c r="F1998" s="1">
        <v>787995.32</v>
      </c>
      <c r="G1998" s="1">
        <v>1253597.55</v>
      </c>
      <c r="H1998" s="1">
        <v>446778.05450000003</v>
      </c>
      <c r="I1998" s="1">
        <v>260710.39</v>
      </c>
      <c r="J1998" s="1">
        <v>129378.31</v>
      </c>
      <c r="K1998" s="2">
        <v>1448</v>
      </c>
      <c r="L1998" s="1">
        <v>720592.53</v>
      </c>
      <c r="M1998" s="1">
        <v>1175166.68</v>
      </c>
      <c r="N1998" s="1">
        <v>426715.87849999999</v>
      </c>
      <c r="O1998" s="1">
        <v>255650.93</v>
      </c>
      <c r="P1998" s="1">
        <v>128572.95</v>
      </c>
      <c r="Q1998" s="2">
        <f>-+Table1[[#This Row],[Current Record Count]]+Table1[[#This Row],[Adj Record Count]]</f>
        <v>-13</v>
      </c>
      <c r="R1998" s="1">
        <f>+-Table1[[#This Row],[Current Total ADJUSTMENT_AMOUNT]]+Table1[[#This Row],[Adj Total ADJUSTMENT_AMOUNT]]</f>
        <v>-67402.789999999921</v>
      </c>
      <c r="S1998" s="1">
        <f>-Table1[[#This Row],[Current Total CHARGE_AMOUNT]]+Table1[[#This Row],[Adj Total CHARGE_AMOUNT]]</f>
        <v>-78430.870000000112</v>
      </c>
      <c r="T1998" s="1">
        <f>+Table1[[#This Row],[Adj Total TOTAL_COST]]-Table1[[#This Row],[Current Total TOTAL_COST]]</f>
        <v>-20062.176000000036</v>
      </c>
      <c r="U1998" s="1">
        <f>+Table1[[#This Row],[Adj Total CONTRIBUTION_MARGIN]]-Table1[[#This Row],[Current Total CONTRIBUTION_MARGIN]]</f>
        <v>-5059.460000000021</v>
      </c>
      <c r="V1998" s="1">
        <f>+Table1[[#This Row],[Adj Total OPERATING_MARGIN]]-Table1[[#This Row],[Current Total OPERATING_MARGIN]]</f>
        <v>-805.36000000000058</v>
      </c>
    </row>
    <row r="1999" spans="1:22" x14ac:dyDescent="0.3">
      <c r="A1999" t="s">
        <v>54</v>
      </c>
      <c r="B1999">
        <v>2025</v>
      </c>
      <c r="C1999" t="s">
        <v>29</v>
      </c>
      <c r="D1999" t="s">
        <v>32</v>
      </c>
      <c r="E1999" s="2">
        <v>1</v>
      </c>
      <c r="F1999" s="1">
        <v>4148.3500000000004</v>
      </c>
      <c r="G1999" s="1">
        <v>6003.4</v>
      </c>
      <c r="H1999" s="1">
        <v>1717.4218000000001</v>
      </c>
      <c r="I1999" s="1">
        <v>727.47</v>
      </c>
      <c r="J1999" s="1">
        <v>137.63</v>
      </c>
      <c r="K1999" s="2">
        <v>4</v>
      </c>
      <c r="L1999" s="1">
        <v>7960.4</v>
      </c>
      <c r="M1999" s="1">
        <v>10821.5</v>
      </c>
      <c r="N1999" s="1">
        <v>3582.2896999999998</v>
      </c>
      <c r="O1999" s="1">
        <v>660.59</v>
      </c>
      <c r="P1999" s="1">
        <v>-661.46</v>
      </c>
      <c r="Q1999" s="2">
        <f>-+Table1[[#This Row],[Current Record Count]]+Table1[[#This Row],[Adj Record Count]]</f>
        <v>3</v>
      </c>
      <c r="R1999" s="1">
        <f>+-Table1[[#This Row],[Current Total ADJUSTMENT_AMOUNT]]+Table1[[#This Row],[Adj Total ADJUSTMENT_AMOUNT]]</f>
        <v>3812.0499999999993</v>
      </c>
      <c r="S1999" s="1">
        <f>-Table1[[#This Row],[Current Total CHARGE_AMOUNT]]+Table1[[#This Row],[Adj Total CHARGE_AMOUNT]]</f>
        <v>4818.1000000000004</v>
      </c>
      <c r="T1999" s="1">
        <f>+Table1[[#This Row],[Adj Total TOTAL_COST]]-Table1[[#This Row],[Current Total TOTAL_COST]]</f>
        <v>1864.8678999999997</v>
      </c>
      <c r="U1999" s="1">
        <f>+Table1[[#This Row],[Adj Total CONTRIBUTION_MARGIN]]-Table1[[#This Row],[Current Total CONTRIBUTION_MARGIN]]</f>
        <v>-66.88</v>
      </c>
      <c r="V1999" s="1">
        <f>+Table1[[#This Row],[Adj Total OPERATING_MARGIN]]-Table1[[#This Row],[Current Total OPERATING_MARGIN]]</f>
        <v>-799.09</v>
      </c>
    </row>
    <row r="2000" spans="1:22" x14ac:dyDescent="0.3">
      <c r="A2000" t="s">
        <v>25</v>
      </c>
      <c r="B2000">
        <v>2023</v>
      </c>
      <c r="C2000" t="s">
        <v>53</v>
      </c>
      <c r="D2000" t="s">
        <v>53</v>
      </c>
      <c r="E2000" s="2">
        <v>21</v>
      </c>
      <c r="F2000" s="1">
        <v>58559.15</v>
      </c>
      <c r="G2000" s="1">
        <v>76336.259999999995</v>
      </c>
      <c r="H2000" s="1">
        <v>5051.2897999999996</v>
      </c>
      <c r="I2000" s="1">
        <v>19012.05</v>
      </c>
      <c r="J2000" s="1">
        <v>17429.46</v>
      </c>
      <c r="K2000" s="2">
        <v>23</v>
      </c>
      <c r="L2000" s="1">
        <v>68849.22</v>
      </c>
      <c r="M2000" s="1">
        <v>87692.4</v>
      </c>
      <c r="N2000" s="1">
        <v>7639.3963999999996</v>
      </c>
      <c r="O2000" s="1">
        <v>19161.939999999999</v>
      </c>
      <c r="P2000" s="1">
        <v>16638.95</v>
      </c>
      <c r="Q2000" s="2">
        <f>-+Table1[[#This Row],[Current Record Count]]+Table1[[#This Row],[Adj Record Count]]</f>
        <v>2</v>
      </c>
      <c r="R2000" s="1">
        <f>+-Table1[[#This Row],[Current Total ADJUSTMENT_AMOUNT]]+Table1[[#This Row],[Adj Total ADJUSTMENT_AMOUNT]]</f>
        <v>10290.07</v>
      </c>
      <c r="S2000" s="1">
        <f>-Table1[[#This Row],[Current Total CHARGE_AMOUNT]]+Table1[[#This Row],[Adj Total CHARGE_AMOUNT]]</f>
        <v>11356.14</v>
      </c>
      <c r="T2000" s="1">
        <f>+Table1[[#This Row],[Adj Total TOTAL_COST]]-Table1[[#This Row],[Current Total TOTAL_COST]]</f>
        <v>2588.1066000000001</v>
      </c>
      <c r="U2000" s="1">
        <f>+Table1[[#This Row],[Adj Total CONTRIBUTION_MARGIN]]-Table1[[#This Row],[Current Total CONTRIBUTION_MARGIN]]</f>
        <v>149.88999999999942</v>
      </c>
      <c r="V2000" s="1">
        <f>+Table1[[#This Row],[Adj Total OPERATING_MARGIN]]-Table1[[#This Row],[Current Total OPERATING_MARGIN]]</f>
        <v>-790.5099999999984</v>
      </c>
    </row>
    <row r="2001" spans="1:22" x14ac:dyDescent="0.3">
      <c r="A2001" t="s">
        <v>54</v>
      </c>
      <c r="B2001">
        <v>2023</v>
      </c>
      <c r="C2001" t="s">
        <v>17</v>
      </c>
      <c r="D2001" t="s">
        <v>45</v>
      </c>
      <c r="E2001" s="2">
        <v>1</v>
      </c>
      <c r="F2001" s="1">
        <v>825.56</v>
      </c>
      <c r="G2001" s="1">
        <v>1055</v>
      </c>
      <c r="H2001" s="1">
        <v>871.29240000000004</v>
      </c>
      <c r="I2001" s="1">
        <v>-254.6</v>
      </c>
      <c r="J2001" s="1">
        <v>-582.08000000000004</v>
      </c>
      <c r="K2001" s="2">
        <v>3</v>
      </c>
      <c r="L2001" s="1">
        <v>5187.75</v>
      </c>
      <c r="M2001" s="1">
        <v>6806.89</v>
      </c>
      <c r="N2001" s="1">
        <v>3061.8692999999998</v>
      </c>
      <c r="O2001" s="1">
        <v>-293.29000000000002</v>
      </c>
      <c r="P2001" s="1">
        <v>-1369.92</v>
      </c>
      <c r="Q2001" s="2">
        <f>-+Table1[[#This Row],[Current Record Count]]+Table1[[#This Row],[Adj Record Count]]</f>
        <v>2</v>
      </c>
      <c r="R2001" s="1">
        <f>+-Table1[[#This Row],[Current Total ADJUSTMENT_AMOUNT]]+Table1[[#This Row],[Adj Total ADJUSTMENT_AMOUNT]]</f>
        <v>4362.1900000000005</v>
      </c>
      <c r="S2001" s="1">
        <f>-Table1[[#This Row],[Current Total CHARGE_AMOUNT]]+Table1[[#This Row],[Adj Total CHARGE_AMOUNT]]</f>
        <v>5751.89</v>
      </c>
      <c r="T2001" s="1">
        <f>+Table1[[#This Row],[Adj Total TOTAL_COST]]-Table1[[#This Row],[Current Total TOTAL_COST]]</f>
        <v>2190.5769</v>
      </c>
      <c r="U2001" s="1">
        <f>+Table1[[#This Row],[Adj Total CONTRIBUTION_MARGIN]]-Table1[[#This Row],[Current Total CONTRIBUTION_MARGIN]]</f>
        <v>-38.690000000000026</v>
      </c>
      <c r="V2001" s="1">
        <f>+Table1[[#This Row],[Adj Total OPERATING_MARGIN]]-Table1[[#This Row],[Current Total OPERATING_MARGIN]]</f>
        <v>-787.84</v>
      </c>
    </row>
    <row r="2002" spans="1:22" x14ac:dyDescent="0.3">
      <c r="A2002" t="s">
        <v>39</v>
      </c>
      <c r="B2002">
        <v>2021</v>
      </c>
      <c r="C2002" t="s">
        <v>95</v>
      </c>
      <c r="D2002" t="s">
        <v>95</v>
      </c>
      <c r="E2002" s="2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2">
        <v>5</v>
      </c>
      <c r="L2002" s="1">
        <v>9567.02</v>
      </c>
      <c r="M2002" s="1">
        <v>10812.63</v>
      </c>
      <c r="N2002" s="1">
        <v>2422.0693999999999</v>
      </c>
      <c r="O2002" s="1">
        <v>77.42</v>
      </c>
      <c r="P2002" s="1">
        <v>-771.71</v>
      </c>
      <c r="Q2002" s="2">
        <f>-+Table1[[#This Row],[Current Record Count]]+Table1[[#This Row],[Adj Record Count]]</f>
        <v>5</v>
      </c>
      <c r="R2002" s="1">
        <f>+-Table1[[#This Row],[Current Total ADJUSTMENT_AMOUNT]]+Table1[[#This Row],[Adj Total ADJUSTMENT_AMOUNT]]</f>
        <v>9567.02</v>
      </c>
      <c r="S2002" s="1">
        <f>-Table1[[#This Row],[Current Total CHARGE_AMOUNT]]+Table1[[#This Row],[Adj Total CHARGE_AMOUNT]]</f>
        <v>10812.63</v>
      </c>
      <c r="T2002" s="1">
        <f>+Table1[[#This Row],[Adj Total TOTAL_COST]]-Table1[[#This Row],[Current Total TOTAL_COST]]</f>
        <v>2422.0693999999999</v>
      </c>
      <c r="U2002" s="1">
        <f>+Table1[[#This Row],[Adj Total CONTRIBUTION_MARGIN]]-Table1[[#This Row],[Current Total CONTRIBUTION_MARGIN]]</f>
        <v>77.42</v>
      </c>
      <c r="V2002" s="1">
        <f>+Table1[[#This Row],[Adj Total OPERATING_MARGIN]]-Table1[[#This Row],[Current Total OPERATING_MARGIN]]</f>
        <v>-771.71</v>
      </c>
    </row>
    <row r="2003" spans="1:22" x14ac:dyDescent="0.3">
      <c r="A2003" t="s">
        <v>54</v>
      </c>
      <c r="B2003">
        <v>2020</v>
      </c>
      <c r="C2003" t="s">
        <v>17</v>
      </c>
      <c r="D2003" t="s">
        <v>107</v>
      </c>
      <c r="E2003" s="2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2">
        <v>3</v>
      </c>
      <c r="L2003" s="1">
        <v>5071.41</v>
      </c>
      <c r="M2003" s="1">
        <v>6643.73</v>
      </c>
      <c r="N2003" s="1">
        <v>2335.5891000000001</v>
      </c>
      <c r="O2003" s="1">
        <v>-85.96</v>
      </c>
      <c r="P2003" s="1">
        <v>-763.27</v>
      </c>
      <c r="Q2003" s="2">
        <f>-+Table1[[#This Row],[Current Record Count]]+Table1[[#This Row],[Adj Record Count]]</f>
        <v>3</v>
      </c>
      <c r="R2003" s="1">
        <f>+-Table1[[#This Row],[Current Total ADJUSTMENT_AMOUNT]]+Table1[[#This Row],[Adj Total ADJUSTMENT_AMOUNT]]</f>
        <v>5071.41</v>
      </c>
      <c r="S2003" s="1">
        <f>-Table1[[#This Row],[Current Total CHARGE_AMOUNT]]+Table1[[#This Row],[Adj Total CHARGE_AMOUNT]]</f>
        <v>6643.73</v>
      </c>
      <c r="T2003" s="1">
        <f>+Table1[[#This Row],[Adj Total TOTAL_COST]]-Table1[[#This Row],[Current Total TOTAL_COST]]</f>
        <v>2335.5891000000001</v>
      </c>
      <c r="U2003" s="1">
        <f>+Table1[[#This Row],[Adj Total CONTRIBUTION_MARGIN]]-Table1[[#This Row],[Current Total CONTRIBUTION_MARGIN]]</f>
        <v>-85.96</v>
      </c>
      <c r="V2003" s="1">
        <f>+Table1[[#This Row],[Adj Total OPERATING_MARGIN]]-Table1[[#This Row],[Current Total OPERATING_MARGIN]]</f>
        <v>-763.27</v>
      </c>
    </row>
    <row r="2004" spans="1:22" x14ac:dyDescent="0.3">
      <c r="A2004" t="s">
        <v>35</v>
      </c>
      <c r="B2004">
        <v>2023</v>
      </c>
      <c r="C2004" t="s">
        <v>60</v>
      </c>
      <c r="D2004" t="s">
        <v>60</v>
      </c>
      <c r="E2004" s="2">
        <v>108</v>
      </c>
      <c r="F2004" s="1">
        <v>607119.59</v>
      </c>
      <c r="G2004" s="1">
        <v>770066.78</v>
      </c>
      <c r="H2004" s="1">
        <v>176421.8222</v>
      </c>
      <c r="I2004" s="1">
        <v>50861.35</v>
      </c>
      <c r="J2004" s="1">
        <v>648.48</v>
      </c>
      <c r="K2004" s="2">
        <v>7</v>
      </c>
      <c r="L2004" s="1">
        <v>3189.35</v>
      </c>
      <c r="M2004" s="1">
        <v>3883</v>
      </c>
      <c r="N2004" s="1">
        <v>876.48850000000004</v>
      </c>
      <c r="O2004" s="1">
        <v>166.94</v>
      </c>
      <c r="P2004" s="1">
        <v>-113.3</v>
      </c>
      <c r="Q2004" s="2">
        <f>-+Table1[[#This Row],[Current Record Count]]+Table1[[#This Row],[Adj Record Count]]</f>
        <v>-101</v>
      </c>
      <c r="R2004" s="1">
        <f>+-Table1[[#This Row],[Current Total ADJUSTMENT_AMOUNT]]+Table1[[#This Row],[Adj Total ADJUSTMENT_AMOUNT]]</f>
        <v>-603930.24</v>
      </c>
      <c r="S2004" s="1">
        <f>-Table1[[#This Row],[Current Total CHARGE_AMOUNT]]+Table1[[#This Row],[Adj Total CHARGE_AMOUNT]]</f>
        <v>-766183.78</v>
      </c>
      <c r="T2004" s="1">
        <f>+Table1[[#This Row],[Adj Total TOTAL_COST]]-Table1[[#This Row],[Current Total TOTAL_COST]]</f>
        <v>-175545.33369999999</v>
      </c>
      <c r="U2004" s="1">
        <f>+Table1[[#This Row],[Adj Total CONTRIBUTION_MARGIN]]-Table1[[#This Row],[Current Total CONTRIBUTION_MARGIN]]</f>
        <v>-50694.409999999996</v>
      </c>
      <c r="V2004" s="1">
        <f>+Table1[[#This Row],[Adj Total OPERATING_MARGIN]]-Table1[[#This Row],[Current Total OPERATING_MARGIN]]</f>
        <v>-761.78</v>
      </c>
    </row>
    <row r="2005" spans="1:22" x14ac:dyDescent="0.3">
      <c r="A2005" t="s">
        <v>39</v>
      </c>
      <c r="B2005">
        <v>2020</v>
      </c>
      <c r="C2005" t="s">
        <v>92</v>
      </c>
      <c r="D2005" t="s">
        <v>92</v>
      </c>
      <c r="E2005" s="2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2">
        <v>1</v>
      </c>
      <c r="L2005" s="1">
        <v>3336.09</v>
      </c>
      <c r="M2005" s="1">
        <v>3435.67</v>
      </c>
      <c r="N2005" s="1">
        <v>856.46370000000002</v>
      </c>
      <c r="O2005" s="1">
        <v>-477.56</v>
      </c>
      <c r="P2005" s="1">
        <v>-756.88</v>
      </c>
      <c r="Q2005" s="2">
        <f>-+Table1[[#This Row],[Current Record Count]]+Table1[[#This Row],[Adj Record Count]]</f>
        <v>1</v>
      </c>
      <c r="R2005" s="1">
        <f>+-Table1[[#This Row],[Current Total ADJUSTMENT_AMOUNT]]+Table1[[#This Row],[Adj Total ADJUSTMENT_AMOUNT]]</f>
        <v>3336.09</v>
      </c>
      <c r="S2005" s="1">
        <f>-Table1[[#This Row],[Current Total CHARGE_AMOUNT]]+Table1[[#This Row],[Adj Total CHARGE_AMOUNT]]</f>
        <v>3435.67</v>
      </c>
      <c r="T2005" s="1">
        <f>+Table1[[#This Row],[Adj Total TOTAL_COST]]-Table1[[#This Row],[Current Total TOTAL_COST]]</f>
        <v>856.46370000000002</v>
      </c>
      <c r="U2005" s="1">
        <f>+Table1[[#This Row],[Adj Total CONTRIBUTION_MARGIN]]-Table1[[#This Row],[Current Total CONTRIBUTION_MARGIN]]</f>
        <v>-477.56</v>
      </c>
      <c r="V2005" s="1">
        <f>+Table1[[#This Row],[Adj Total OPERATING_MARGIN]]-Table1[[#This Row],[Current Total OPERATING_MARGIN]]</f>
        <v>-756.88</v>
      </c>
    </row>
    <row r="2006" spans="1:22" x14ac:dyDescent="0.3">
      <c r="A2006" t="s">
        <v>27</v>
      </c>
      <c r="B2006">
        <v>2024</v>
      </c>
      <c r="C2006" t="s">
        <v>17</v>
      </c>
      <c r="D2006" t="s">
        <v>45</v>
      </c>
      <c r="E2006" s="2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2">
        <v>1</v>
      </c>
      <c r="L2006" s="1">
        <v>5224.84</v>
      </c>
      <c r="M2006" s="1">
        <v>5692.11</v>
      </c>
      <c r="N2006" s="1">
        <v>1278.8675000000001</v>
      </c>
      <c r="O2006" s="1">
        <v>-337.55</v>
      </c>
      <c r="P2006" s="1">
        <v>-753.92</v>
      </c>
      <c r="Q2006" s="2">
        <f>-+Table1[[#This Row],[Current Record Count]]+Table1[[#This Row],[Adj Record Count]]</f>
        <v>1</v>
      </c>
      <c r="R2006" s="1">
        <f>+-Table1[[#This Row],[Current Total ADJUSTMENT_AMOUNT]]+Table1[[#This Row],[Adj Total ADJUSTMENT_AMOUNT]]</f>
        <v>5224.84</v>
      </c>
      <c r="S2006" s="1">
        <f>-Table1[[#This Row],[Current Total CHARGE_AMOUNT]]+Table1[[#This Row],[Adj Total CHARGE_AMOUNT]]</f>
        <v>5692.11</v>
      </c>
      <c r="T2006" s="1">
        <f>+Table1[[#This Row],[Adj Total TOTAL_COST]]-Table1[[#This Row],[Current Total TOTAL_COST]]</f>
        <v>1278.8675000000001</v>
      </c>
      <c r="U2006" s="1">
        <f>+Table1[[#This Row],[Adj Total CONTRIBUTION_MARGIN]]-Table1[[#This Row],[Current Total CONTRIBUTION_MARGIN]]</f>
        <v>-337.55</v>
      </c>
      <c r="V2006" s="1">
        <f>+Table1[[#This Row],[Adj Total OPERATING_MARGIN]]-Table1[[#This Row],[Current Total OPERATING_MARGIN]]</f>
        <v>-753.92</v>
      </c>
    </row>
    <row r="2007" spans="1:22" x14ac:dyDescent="0.3">
      <c r="A2007" t="s">
        <v>25</v>
      </c>
      <c r="B2007">
        <v>2024</v>
      </c>
      <c r="C2007" t="s">
        <v>29</v>
      </c>
      <c r="D2007" t="s">
        <v>106</v>
      </c>
      <c r="E2007" s="2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2">
        <v>2</v>
      </c>
      <c r="L2007" s="1">
        <v>4944.58</v>
      </c>
      <c r="M2007" s="1">
        <v>5480.1</v>
      </c>
      <c r="N2007" s="1">
        <v>1297.1098999999999</v>
      </c>
      <c r="O2007" s="1">
        <v>-154.24</v>
      </c>
      <c r="P2007" s="1">
        <v>-746.26</v>
      </c>
      <c r="Q2007" s="2">
        <f>-+Table1[[#This Row],[Current Record Count]]+Table1[[#This Row],[Adj Record Count]]</f>
        <v>2</v>
      </c>
      <c r="R2007" s="1">
        <f>+-Table1[[#This Row],[Current Total ADJUSTMENT_AMOUNT]]+Table1[[#This Row],[Adj Total ADJUSTMENT_AMOUNT]]</f>
        <v>4944.58</v>
      </c>
      <c r="S2007" s="1">
        <f>-Table1[[#This Row],[Current Total CHARGE_AMOUNT]]+Table1[[#This Row],[Adj Total CHARGE_AMOUNT]]</f>
        <v>5480.1</v>
      </c>
      <c r="T2007" s="1">
        <f>+Table1[[#This Row],[Adj Total TOTAL_COST]]-Table1[[#This Row],[Current Total TOTAL_COST]]</f>
        <v>1297.1098999999999</v>
      </c>
      <c r="U2007" s="1">
        <f>+Table1[[#This Row],[Adj Total CONTRIBUTION_MARGIN]]-Table1[[#This Row],[Current Total CONTRIBUTION_MARGIN]]</f>
        <v>-154.24</v>
      </c>
      <c r="V2007" s="1">
        <f>+Table1[[#This Row],[Adj Total OPERATING_MARGIN]]-Table1[[#This Row],[Current Total OPERATING_MARGIN]]</f>
        <v>-746.26</v>
      </c>
    </row>
    <row r="2008" spans="1:22" x14ac:dyDescent="0.3">
      <c r="A2008" t="s">
        <v>35</v>
      </c>
      <c r="B2008">
        <v>2023</v>
      </c>
      <c r="C2008" t="s">
        <v>47</v>
      </c>
      <c r="D2008" t="s">
        <v>47</v>
      </c>
      <c r="E2008" s="2">
        <v>62</v>
      </c>
      <c r="F2008" s="1">
        <v>57395.88</v>
      </c>
      <c r="G2008" s="1">
        <v>68498.850000000006</v>
      </c>
      <c r="H2008" s="1">
        <v>8580.1854999999996</v>
      </c>
      <c r="I2008" s="1">
        <v>7660.13</v>
      </c>
      <c r="J2008" s="1">
        <v>5115</v>
      </c>
      <c r="K2008" s="2">
        <v>52</v>
      </c>
      <c r="L2008" s="1">
        <v>25204.21</v>
      </c>
      <c r="M2008" s="1">
        <v>31772.35</v>
      </c>
      <c r="N2008" s="1">
        <v>3546.2370999999998</v>
      </c>
      <c r="O2008" s="1">
        <v>5522.58</v>
      </c>
      <c r="P2008" s="1">
        <v>4381.57</v>
      </c>
      <c r="Q2008" s="2">
        <f>-+Table1[[#This Row],[Current Record Count]]+Table1[[#This Row],[Adj Record Count]]</f>
        <v>-10</v>
      </c>
      <c r="R2008" s="1">
        <f>+-Table1[[#This Row],[Current Total ADJUSTMENT_AMOUNT]]+Table1[[#This Row],[Adj Total ADJUSTMENT_AMOUNT]]</f>
        <v>-32191.67</v>
      </c>
      <c r="S2008" s="1">
        <f>-Table1[[#This Row],[Current Total CHARGE_AMOUNT]]+Table1[[#This Row],[Adj Total CHARGE_AMOUNT]]</f>
        <v>-36726.500000000007</v>
      </c>
      <c r="T2008" s="1">
        <f>+Table1[[#This Row],[Adj Total TOTAL_COST]]-Table1[[#This Row],[Current Total TOTAL_COST]]</f>
        <v>-5033.9483999999993</v>
      </c>
      <c r="U2008" s="1">
        <f>+Table1[[#This Row],[Adj Total CONTRIBUTION_MARGIN]]-Table1[[#This Row],[Current Total CONTRIBUTION_MARGIN]]</f>
        <v>-2137.5500000000002</v>
      </c>
      <c r="V2008" s="1">
        <f>+Table1[[#This Row],[Adj Total OPERATING_MARGIN]]-Table1[[#This Row],[Current Total OPERATING_MARGIN]]</f>
        <v>-733.43000000000029</v>
      </c>
    </row>
    <row r="2009" spans="1:22" x14ac:dyDescent="0.3">
      <c r="A2009" t="s">
        <v>27</v>
      </c>
      <c r="B2009">
        <v>2022</v>
      </c>
      <c r="C2009" t="s">
        <v>95</v>
      </c>
      <c r="D2009" t="s">
        <v>95</v>
      </c>
      <c r="E2009" s="2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2">
        <v>1</v>
      </c>
      <c r="L2009" s="1">
        <v>3761.3</v>
      </c>
      <c r="M2009" s="1">
        <v>4225</v>
      </c>
      <c r="N2009" s="1">
        <v>1186.4014999999999</v>
      </c>
      <c r="O2009" s="1">
        <v>-428.96</v>
      </c>
      <c r="P2009" s="1">
        <v>-722.7</v>
      </c>
      <c r="Q2009" s="2">
        <f>-+Table1[[#This Row],[Current Record Count]]+Table1[[#This Row],[Adj Record Count]]</f>
        <v>1</v>
      </c>
      <c r="R2009" s="1">
        <f>+-Table1[[#This Row],[Current Total ADJUSTMENT_AMOUNT]]+Table1[[#This Row],[Adj Total ADJUSTMENT_AMOUNT]]</f>
        <v>3761.3</v>
      </c>
      <c r="S2009" s="1">
        <f>-Table1[[#This Row],[Current Total CHARGE_AMOUNT]]+Table1[[#This Row],[Adj Total CHARGE_AMOUNT]]</f>
        <v>4225</v>
      </c>
      <c r="T2009" s="1">
        <f>+Table1[[#This Row],[Adj Total TOTAL_COST]]-Table1[[#This Row],[Current Total TOTAL_COST]]</f>
        <v>1186.4014999999999</v>
      </c>
      <c r="U2009" s="1">
        <f>+Table1[[#This Row],[Adj Total CONTRIBUTION_MARGIN]]-Table1[[#This Row],[Current Total CONTRIBUTION_MARGIN]]</f>
        <v>-428.96</v>
      </c>
      <c r="V2009" s="1">
        <f>+Table1[[#This Row],[Adj Total OPERATING_MARGIN]]-Table1[[#This Row],[Current Total OPERATING_MARGIN]]</f>
        <v>-722.7</v>
      </c>
    </row>
    <row r="2010" spans="1:22" x14ac:dyDescent="0.3">
      <c r="A2010" t="s">
        <v>78</v>
      </c>
      <c r="B2010">
        <v>2020</v>
      </c>
      <c r="C2010" t="s">
        <v>29</v>
      </c>
      <c r="D2010" t="s">
        <v>65</v>
      </c>
      <c r="E2010" s="2">
        <v>99</v>
      </c>
      <c r="F2010" s="1">
        <v>133322.91</v>
      </c>
      <c r="G2010" s="1">
        <v>177454.83</v>
      </c>
      <c r="H2010" s="1">
        <v>47349.243600000002</v>
      </c>
      <c r="I2010" s="1">
        <v>15922.4</v>
      </c>
      <c r="J2010" s="1">
        <v>-3925.23</v>
      </c>
      <c r="K2010" s="2">
        <v>97</v>
      </c>
      <c r="L2010" s="1">
        <v>128946.56</v>
      </c>
      <c r="M2010" s="1">
        <v>171356.83</v>
      </c>
      <c r="N2010" s="1">
        <v>46347.2765</v>
      </c>
      <c r="O2010" s="1">
        <v>14838.82</v>
      </c>
      <c r="P2010" s="1">
        <v>-4644.92</v>
      </c>
      <c r="Q2010" s="2">
        <f>-+Table1[[#This Row],[Current Record Count]]+Table1[[#This Row],[Adj Record Count]]</f>
        <v>-2</v>
      </c>
      <c r="R2010" s="1">
        <f>+-Table1[[#This Row],[Current Total ADJUSTMENT_AMOUNT]]+Table1[[#This Row],[Adj Total ADJUSTMENT_AMOUNT]]</f>
        <v>-4376.3500000000058</v>
      </c>
      <c r="S2010" s="1">
        <f>-Table1[[#This Row],[Current Total CHARGE_AMOUNT]]+Table1[[#This Row],[Adj Total CHARGE_AMOUNT]]</f>
        <v>-6098</v>
      </c>
      <c r="T2010" s="1">
        <f>+Table1[[#This Row],[Adj Total TOTAL_COST]]-Table1[[#This Row],[Current Total TOTAL_COST]]</f>
        <v>-1001.9671000000017</v>
      </c>
      <c r="U2010" s="1">
        <f>+Table1[[#This Row],[Adj Total CONTRIBUTION_MARGIN]]-Table1[[#This Row],[Current Total CONTRIBUTION_MARGIN]]</f>
        <v>-1083.58</v>
      </c>
      <c r="V2010" s="1">
        <f>+Table1[[#This Row],[Adj Total OPERATING_MARGIN]]-Table1[[#This Row],[Current Total OPERATING_MARGIN]]</f>
        <v>-719.69</v>
      </c>
    </row>
    <row r="2011" spans="1:22" x14ac:dyDescent="0.3">
      <c r="A2011" t="s">
        <v>78</v>
      </c>
      <c r="B2011">
        <v>2023</v>
      </c>
      <c r="C2011" t="s">
        <v>20</v>
      </c>
      <c r="D2011" t="s">
        <v>21</v>
      </c>
      <c r="E2011" s="2">
        <v>6</v>
      </c>
      <c r="F2011" s="1">
        <v>16098.32</v>
      </c>
      <c r="G2011" s="1">
        <v>23508.3</v>
      </c>
      <c r="H2011" s="1">
        <v>5472.0045</v>
      </c>
      <c r="I2011" s="1">
        <v>3033.63</v>
      </c>
      <c r="J2011" s="1">
        <v>2121.41</v>
      </c>
      <c r="K2011" s="2">
        <v>4</v>
      </c>
      <c r="L2011" s="1">
        <v>2125.87</v>
      </c>
      <c r="M2011" s="1">
        <v>3821.4</v>
      </c>
      <c r="N2011" s="1">
        <v>465.34640000000002</v>
      </c>
      <c r="O2011" s="1">
        <v>1554.96</v>
      </c>
      <c r="P2011" s="1">
        <v>1413.62</v>
      </c>
      <c r="Q2011" s="2">
        <f>-+Table1[[#This Row],[Current Record Count]]+Table1[[#This Row],[Adj Record Count]]</f>
        <v>-2</v>
      </c>
      <c r="R2011" s="1">
        <f>+-Table1[[#This Row],[Current Total ADJUSTMENT_AMOUNT]]+Table1[[#This Row],[Adj Total ADJUSTMENT_AMOUNT]]</f>
        <v>-13972.45</v>
      </c>
      <c r="S2011" s="1">
        <f>-Table1[[#This Row],[Current Total CHARGE_AMOUNT]]+Table1[[#This Row],[Adj Total CHARGE_AMOUNT]]</f>
        <v>-19686.899999999998</v>
      </c>
      <c r="T2011" s="1">
        <f>+Table1[[#This Row],[Adj Total TOTAL_COST]]-Table1[[#This Row],[Current Total TOTAL_COST]]</f>
        <v>-5006.6580999999996</v>
      </c>
      <c r="U2011" s="1">
        <f>+Table1[[#This Row],[Adj Total CONTRIBUTION_MARGIN]]-Table1[[#This Row],[Current Total CONTRIBUTION_MARGIN]]</f>
        <v>-1478.67</v>
      </c>
      <c r="V2011" s="1">
        <f>+Table1[[#This Row],[Adj Total OPERATING_MARGIN]]-Table1[[#This Row],[Current Total OPERATING_MARGIN]]</f>
        <v>-707.79</v>
      </c>
    </row>
    <row r="2012" spans="1:22" x14ac:dyDescent="0.3">
      <c r="A2012" t="s">
        <v>16</v>
      </c>
      <c r="B2012">
        <v>2025</v>
      </c>
      <c r="C2012" t="s">
        <v>47</v>
      </c>
      <c r="D2012" t="s">
        <v>48</v>
      </c>
      <c r="E2012" s="2">
        <v>3</v>
      </c>
      <c r="F2012" s="1">
        <v>7625.98</v>
      </c>
      <c r="G2012" s="1">
        <v>10275.98</v>
      </c>
      <c r="H2012" s="1">
        <v>2208.0308</v>
      </c>
      <c r="I2012" s="1">
        <v>1130.98</v>
      </c>
      <c r="J2012" s="1">
        <v>441.96</v>
      </c>
      <c r="K2012" s="2">
        <v>2</v>
      </c>
      <c r="L2012" s="1">
        <v>1812.2</v>
      </c>
      <c r="M2012" s="1">
        <v>1862.4</v>
      </c>
      <c r="N2012" s="1">
        <v>307.18360000000001</v>
      </c>
      <c r="O2012" s="1">
        <v>-113.93</v>
      </c>
      <c r="P2012" s="1">
        <v>-256.99</v>
      </c>
      <c r="Q2012" s="2">
        <f>-+Table1[[#This Row],[Current Record Count]]+Table1[[#This Row],[Adj Record Count]]</f>
        <v>-1</v>
      </c>
      <c r="R2012" s="1">
        <f>+-Table1[[#This Row],[Current Total ADJUSTMENT_AMOUNT]]+Table1[[#This Row],[Adj Total ADJUSTMENT_AMOUNT]]</f>
        <v>-5813.78</v>
      </c>
      <c r="S2012" s="1">
        <f>-Table1[[#This Row],[Current Total CHARGE_AMOUNT]]+Table1[[#This Row],[Adj Total CHARGE_AMOUNT]]</f>
        <v>-8413.58</v>
      </c>
      <c r="T2012" s="1">
        <f>+Table1[[#This Row],[Adj Total TOTAL_COST]]-Table1[[#This Row],[Current Total TOTAL_COST]]</f>
        <v>-1900.8471999999999</v>
      </c>
      <c r="U2012" s="1">
        <f>+Table1[[#This Row],[Adj Total CONTRIBUTION_MARGIN]]-Table1[[#This Row],[Current Total CONTRIBUTION_MARGIN]]</f>
        <v>-1244.9100000000001</v>
      </c>
      <c r="V2012" s="1">
        <f>+Table1[[#This Row],[Adj Total OPERATING_MARGIN]]-Table1[[#This Row],[Current Total OPERATING_MARGIN]]</f>
        <v>-698.95</v>
      </c>
    </row>
    <row r="2013" spans="1:22" x14ac:dyDescent="0.3">
      <c r="A2013" t="s">
        <v>81</v>
      </c>
      <c r="B2013">
        <v>2021</v>
      </c>
      <c r="C2013" t="s">
        <v>23</v>
      </c>
      <c r="D2013" t="s">
        <v>83</v>
      </c>
      <c r="E2013" s="2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2">
        <v>2</v>
      </c>
      <c r="L2013" s="1">
        <v>5239.74</v>
      </c>
      <c r="M2013" s="1">
        <v>5622.48</v>
      </c>
      <c r="N2013" s="1">
        <v>2577.7228</v>
      </c>
      <c r="O2013" s="1">
        <v>347.04</v>
      </c>
      <c r="P2013" s="1">
        <v>-694.84</v>
      </c>
      <c r="Q2013" s="2">
        <f>-+Table1[[#This Row],[Current Record Count]]+Table1[[#This Row],[Adj Record Count]]</f>
        <v>2</v>
      </c>
      <c r="R2013" s="1">
        <f>+-Table1[[#This Row],[Current Total ADJUSTMENT_AMOUNT]]+Table1[[#This Row],[Adj Total ADJUSTMENT_AMOUNT]]</f>
        <v>5239.74</v>
      </c>
      <c r="S2013" s="1">
        <f>-Table1[[#This Row],[Current Total CHARGE_AMOUNT]]+Table1[[#This Row],[Adj Total CHARGE_AMOUNT]]</f>
        <v>5622.48</v>
      </c>
      <c r="T2013" s="1">
        <f>+Table1[[#This Row],[Adj Total TOTAL_COST]]-Table1[[#This Row],[Current Total TOTAL_COST]]</f>
        <v>2577.7228</v>
      </c>
      <c r="U2013" s="1">
        <f>+Table1[[#This Row],[Adj Total CONTRIBUTION_MARGIN]]-Table1[[#This Row],[Current Total CONTRIBUTION_MARGIN]]</f>
        <v>347.04</v>
      </c>
      <c r="V2013" s="1">
        <f>+Table1[[#This Row],[Adj Total OPERATING_MARGIN]]-Table1[[#This Row],[Current Total OPERATING_MARGIN]]</f>
        <v>-694.84</v>
      </c>
    </row>
    <row r="2014" spans="1:22" x14ac:dyDescent="0.3">
      <c r="A2014" t="s">
        <v>54</v>
      </c>
      <c r="B2014">
        <v>2020</v>
      </c>
      <c r="C2014" t="s">
        <v>23</v>
      </c>
      <c r="D2014" t="s">
        <v>94</v>
      </c>
      <c r="E2014" s="2">
        <v>1</v>
      </c>
      <c r="F2014" s="1">
        <v>2794.34</v>
      </c>
      <c r="G2014" s="1">
        <v>4553.42</v>
      </c>
      <c r="H2014" s="1">
        <v>932.61980000000005</v>
      </c>
      <c r="I2014" s="1">
        <v>1046.8800000000001</v>
      </c>
      <c r="J2014" s="1">
        <v>826.46</v>
      </c>
      <c r="K2014" s="2">
        <v>2</v>
      </c>
      <c r="L2014" s="1">
        <v>7615.47</v>
      </c>
      <c r="M2014" s="1">
        <v>9447.25</v>
      </c>
      <c r="N2014" s="1">
        <v>1677.6107999999999</v>
      </c>
      <c r="O2014" s="1">
        <v>569.12</v>
      </c>
      <c r="P2014" s="1">
        <v>135.09</v>
      </c>
      <c r="Q2014" s="2">
        <f>-+Table1[[#This Row],[Current Record Count]]+Table1[[#This Row],[Adj Record Count]]</f>
        <v>1</v>
      </c>
      <c r="R2014" s="1">
        <f>+-Table1[[#This Row],[Current Total ADJUSTMENT_AMOUNT]]+Table1[[#This Row],[Adj Total ADJUSTMENT_AMOUNT]]</f>
        <v>4821.13</v>
      </c>
      <c r="S2014" s="1">
        <f>-Table1[[#This Row],[Current Total CHARGE_AMOUNT]]+Table1[[#This Row],[Adj Total CHARGE_AMOUNT]]</f>
        <v>4893.83</v>
      </c>
      <c r="T2014" s="1">
        <f>+Table1[[#This Row],[Adj Total TOTAL_COST]]-Table1[[#This Row],[Current Total TOTAL_COST]]</f>
        <v>744.99099999999987</v>
      </c>
      <c r="U2014" s="1">
        <f>+Table1[[#This Row],[Adj Total CONTRIBUTION_MARGIN]]-Table1[[#This Row],[Current Total CONTRIBUTION_MARGIN]]</f>
        <v>-477.7600000000001</v>
      </c>
      <c r="V2014" s="1">
        <f>+Table1[[#This Row],[Adj Total OPERATING_MARGIN]]-Table1[[#This Row],[Current Total OPERATING_MARGIN]]</f>
        <v>-691.37</v>
      </c>
    </row>
    <row r="2015" spans="1:22" x14ac:dyDescent="0.3">
      <c r="A2015" t="s">
        <v>39</v>
      </c>
      <c r="B2015">
        <v>2024</v>
      </c>
      <c r="C2015" t="s">
        <v>92</v>
      </c>
      <c r="D2015" t="s">
        <v>92</v>
      </c>
      <c r="E2015" s="2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2">
        <v>3</v>
      </c>
      <c r="L2015" s="1">
        <v>17086.560000000001</v>
      </c>
      <c r="M2015" s="1">
        <v>18397.400000000001</v>
      </c>
      <c r="N2015" s="1">
        <v>2960.7186000000002</v>
      </c>
      <c r="O2015" s="1">
        <v>320.61</v>
      </c>
      <c r="P2015" s="1">
        <v>-688.12</v>
      </c>
      <c r="Q2015" s="2">
        <f>-+Table1[[#This Row],[Current Record Count]]+Table1[[#This Row],[Adj Record Count]]</f>
        <v>3</v>
      </c>
      <c r="R2015" s="1">
        <f>+-Table1[[#This Row],[Current Total ADJUSTMENT_AMOUNT]]+Table1[[#This Row],[Adj Total ADJUSTMENT_AMOUNT]]</f>
        <v>17086.560000000001</v>
      </c>
      <c r="S2015" s="1">
        <f>-Table1[[#This Row],[Current Total CHARGE_AMOUNT]]+Table1[[#This Row],[Adj Total CHARGE_AMOUNT]]</f>
        <v>18397.400000000001</v>
      </c>
      <c r="T2015" s="1">
        <f>+Table1[[#This Row],[Adj Total TOTAL_COST]]-Table1[[#This Row],[Current Total TOTAL_COST]]</f>
        <v>2960.7186000000002</v>
      </c>
      <c r="U2015" s="1">
        <f>+Table1[[#This Row],[Adj Total CONTRIBUTION_MARGIN]]-Table1[[#This Row],[Current Total CONTRIBUTION_MARGIN]]</f>
        <v>320.61</v>
      </c>
      <c r="V2015" s="1">
        <f>+Table1[[#This Row],[Adj Total OPERATING_MARGIN]]-Table1[[#This Row],[Current Total OPERATING_MARGIN]]</f>
        <v>-688.12</v>
      </c>
    </row>
    <row r="2016" spans="1:22" x14ac:dyDescent="0.3">
      <c r="A2016" t="s">
        <v>39</v>
      </c>
      <c r="B2016">
        <v>2024</v>
      </c>
      <c r="C2016" t="s">
        <v>72</v>
      </c>
      <c r="D2016" t="s">
        <v>72</v>
      </c>
      <c r="E2016" s="2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2">
        <v>1</v>
      </c>
      <c r="L2016" s="1">
        <v>8577.64</v>
      </c>
      <c r="M2016" s="1">
        <v>9482.7000000000007</v>
      </c>
      <c r="N2016" s="1">
        <v>1584.3809000000001</v>
      </c>
      <c r="O2016" s="1">
        <v>-156.08000000000001</v>
      </c>
      <c r="P2016" s="1">
        <v>-679.32</v>
      </c>
      <c r="Q2016" s="2">
        <f>-+Table1[[#This Row],[Current Record Count]]+Table1[[#This Row],[Adj Record Count]]</f>
        <v>1</v>
      </c>
      <c r="R2016" s="1">
        <f>+-Table1[[#This Row],[Current Total ADJUSTMENT_AMOUNT]]+Table1[[#This Row],[Adj Total ADJUSTMENT_AMOUNT]]</f>
        <v>8577.64</v>
      </c>
      <c r="S2016" s="1">
        <f>-Table1[[#This Row],[Current Total CHARGE_AMOUNT]]+Table1[[#This Row],[Adj Total CHARGE_AMOUNT]]</f>
        <v>9482.7000000000007</v>
      </c>
      <c r="T2016" s="1">
        <f>+Table1[[#This Row],[Adj Total TOTAL_COST]]-Table1[[#This Row],[Current Total TOTAL_COST]]</f>
        <v>1584.3809000000001</v>
      </c>
      <c r="U2016" s="1">
        <f>+Table1[[#This Row],[Adj Total CONTRIBUTION_MARGIN]]-Table1[[#This Row],[Current Total CONTRIBUTION_MARGIN]]</f>
        <v>-156.08000000000001</v>
      </c>
      <c r="V2016" s="1">
        <f>+Table1[[#This Row],[Adj Total OPERATING_MARGIN]]-Table1[[#This Row],[Current Total OPERATING_MARGIN]]</f>
        <v>-679.32</v>
      </c>
    </row>
    <row r="2017" spans="1:22" x14ac:dyDescent="0.3">
      <c r="A2017" t="s">
        <v>31</v>
      </c>
      <c r="B2017">
        <v>2025</v>
      </c>
      <c r="C2017" t="s">
        <v>29</v>
      </c>
      <c r="D2017" t="s">
        <v>36</v>
      </c>
      <c r="E2017" s="2">
        <v>3</v>
      </c>
      <c r="F2017" s="1">
        <v>18605.97</v>
      </c>
      <c r="G2017" s="1">
        <v>22202.75</v>
      </c>
      <c r="H2017" s="1">
        <v>2979.1471999999999</v>
      </c>
      <c r="I2017" s="1">
        <v>1459.79</v>
      </c>
      <c r="J2017" s="1">
        <v>677.37</v>
      </c>
      <c r="K2017" s="2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2">
        <f>-+Table1[[#This Row],[Current Record Count]]+Table1[[#This Row],[Adj Record Count]]</f>
        <v>-3</v>
      </c>
      <c r="R2017" s="1">
        <f>+-Table1[[#This Row],[Current Total ADJUSTMENT_AMOUNT]]+Table1[[#This Row],[Adj Total ADJUSTMENT_AMOUNT]]</f>
        <v>-18605.97</v>
      </c>
      <c r="S2017" s="1">
        <f>-Table1[[#This Row],[Current Total CHARGE_AMOUNT]]+Table1[[#This Row],[Adj Total CHARGE_AMOUNT]]</f>
        <v>-22202.75</v>
      </c>
      <c r="T2017" s="1">
        <f>+Table1[[#This Row],[Adj Total TOTAL_COST]]-Table1[[#This Row],[Current Total TOTAL_COST]]</f>
        <v>-2979.1471999999999</v>
      </c>
      <c r="U2017" s="1">
        <f>+Table1[[#This Row],[Adj Total CONTRIBUTION_MARGIN]]-Table1[[#This Row],[Current Total CONTRIBUTION_MARGIN]]</f>
        <v>-1459.79</v>
      </c>
      <c r="V2017" s="1">
        <f>+Table1[[#This Row],[Adj Total OPERATING_MARGIN]]-Table1[[#This Row],[Current Total OPERATING_MARGIN]]</f>
        <v>-677.37</v>
      </c>
    </row>
    <row r="2018" spans="1:22" x14ac:dyDescent="0.3">
      <c r="A2018" t="s">
        <v>33</v>
      </c>
      <c r="B2018">
        <v>2021</v>
      </c>
      <c r="C2018" t="s">
        <v>50</v>
      </c>
      <c r="D2018" t="s">
        <v>50</v>
      </c>
      <c r="E2018" s="2">
        <v>6</v>
      </c>
      <c r="F2018" s="1">
        <v>31574.01</v>
      </c>
      <c r="G2018" s="1">
        <v>32902.93</v>
      </c>
      <c r="H2018" s="1">
        <v>11564.082899999999</v>
      </c>
      <c r="I2018" s="1">
        <v>4052.36</v>
      </c>
      <c r="J2018" s="1">
        <v>676.17</v>
      </c>
      <c r="K2018" s="2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2">
        <f>-+Table1[[#This Row],[Current Record Count]]+Table1[[#This Row],[Adj Record Count]]</f>
        <v>-6</v>
      </c>
      <c r="R2018" s="1">
        <f>+-Table1[[#This Row],[Current Total ADJUSTMENT_AMOUNT]]+Table1[[#This Row],[Adj Total ADJUSTMENT_AMOUNT]]</f>
        <v>-31574.01</v>
      </c>
      <c r="S2018" s="1">
        <f>-Table1[[#This Row],[Current Total CHARGE_AMOUNT]]+Table1[[#This Row],[Adj Total CHARGE_AMOUNT]]</f>
        <v>-32902.93</v>
      </c>
      <c r="T2018" s="1">
        <f>+Table1[[#This Row],[Adj Total TOTAL_COST]]-Table1[[#This Row],[Current Total TOTAL_COST]]</f>
        <v>-11564.082899999999</v>
      </c>
      <c r="U2018" s="1">
        <f>+Table1[[#This Row],[Adj Total CONTRIBUTION_MARGIN]]-Table1[[#This Row],[Current Total CONTRIBUTION_MARGIN]]</f>
        <v>-4052.36</v>
      </c>
      <c r="V2018" s="1">
        <f>+Table1[[#This Row],[Adj Total OPERATING_MARGIN]]-Table1[[#This Row],[Current Total OPERATING_MARGIN]]</f>
        <v>-676.17</v>
      </c>
    </row>
    <row r="2019" spans="1:22" x14ac:dyDescent="0.3">
      <c r="A2019" t="s">
        <v>54</v>
      </c>
      <c r="B2019">
        <v>2023</v>
      </c>
      <c r="C2019" t="s">
        <v>17</v>
      </c>
      <c r="D2019" t="s">
        <v>107</v>
      </c>
      <c r="E2019" s="2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2">
        <v>3</v>
      </c>
      <c r="L2019" s="1">
        <v>6395.09</v>
      </c>
      <c r="M2019" s="1">
        <v>7731.52</v>
      </c>
      <c r="N2019" s="1">
        <v>2373.4654999999998</v>
      </c>
      <c r="O2019" s="1">
        <v>263.77999999999997</v>
      </c>
      <c r="P2019" s="1">
        <v>-661.28</v>
      </c>
      <c r="Q2019" s="2">
        <f>-+Table1[[#This Row],[Current Record Count]]+Table1[[#This Row],[Adj Record Count]]</f>
        <v>3</v>
      </c>
      <c r="R2019" s="1">
        <f>+-Table1[[#This Row],[Current Total ADJUSTMENT_AMOUNT]]+Table1[[#This Row],[Adj Total ADJUSTMENT_AMOUNT]]</f>
        <v>6395.09</v>
      </c>
      <c r="S2019" s="1">
        <f>-Table1[[#This Row],[Current Total CHARGE_AMOUNT]]+Table1[[#This Row],[Adj Total CHARGE_AMOUNT]]</f>
        <v>7731.52</v>
      </c>
      <c r="T2019" s="1">
        <f>+Table1[[#This Row],[Adj Total TOTAL_COST]]-Table1[[#This Row],[Current Total TOTAL_COST]]</f>
        <v>2373.4654999999998</v>
      </c>
      <c r="U2019" s="1">
        <f>+Table1[[#This Row],[Adj Total CONTRIBUTION_MARGIN]]-Table1[[#This Row],[Current Total CONTRIBUTION_MARGIN]]</f>
        <v>263.77999999999997</v>
      </c>
      <c r="V2019" s="1">
        <f>+Table1[[#This Row],[Adj Total OPERATING_MARGIN]]-Table1[[#This Row],[Current Total OPERATING_MARGIN]]</f>
        <v>-661.28</v>
      </c>
    </row>
    <row r="2020" spans="1:22" x14ac:dyDescent="0.3">
      <c r="A2020" t="s">
        <v>82</v>
      </c>
      <c r="B2020">
        <v>2023</v>
      </c>
      <c r="C2020" t="s">
        <v>34</v>
      </c>
      <c r="D2020" t="s">
        <v>34</v>
      </c>
      <c r="E2020" s="2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2">
        <v>1</v>
      </c>
      <c r="L2020" s="1">
        <v>24925.93</v>
      </c>
      <c r="M2020" s="1">
        <v>27934.54</v>
      </c>
      <c r="N2020" s="1">
        <v>3751.7433999999998</v>
      </c>
      <c r="O2020" s="1">
        <v>-15.41</v>
      </c>
      <c r="P2020" s="1">
        <v>-658.12</v>
      </c>
      <c r="Q2020" s="2">
        <f>-+Table1[[#This Row],[Current Record Count]]+Table1[[#This Row],[Adj Record Count]]</f>
        <v>1</v>
      </c>
      <c r="R2020" s="1">
        <f>+-Table1[[#This Row],[Current Total ADJUSTMENT_AMOUNT]]+Table1[[#This Row],[Adj Total ADJUSTMENT_AMOUNT]]</f>
        <v>24925.93</v>
      </c>
      <c r="S2020" s="1">
        <f>-Table1[[#This Row],[Current Total CHARGE_AMOUNT]]+Table1[[#This Row],[Adj Total CHARGE_AMOUNT]]</f>
        <v>27934.54</v>
      </c>
      <c r="T2020" s="1">
        <f>+Table1[[#This Row],[Adj Total TOTAL_COST]]-Table1[[#This Row],[Current Total TOTAL_COST]]</f>
        <v>3751.7433999999998</v>
      </c>
      <c r="U2020" s="1">
        <f>+Table1[[#This Row],[Adj Total CONTRIBUTION_MARGIN]]-Table1[[#This Row],[Current Total CONTRIBUTION_MARGIN]]</f>
        <v>-15.41</v>
      </c>
      <c r="V2020" s="1">
        <f>+Table1[[#This Row],[Adj Total OPERATING_MARGIN]]-Table1[[#This Row],[Current Total OPERATING_MARGIN]]</f>
        <v>-658.12</v>
      </c>
    </row>
    <row r="2021" spans="1:22" x14ac:dyDescent="0.3">
      <c r="A2021" t="s">
        <v>54</v>
      </c>
      <c r="B2021">
        <v>2020</v>
      </c>
      <c r="C2021" t="s">
        <v>29</v>
      </c>
      <c r="D2021" t="s">
        <v>106</v>
      </c>
      <c r="E2021" s="2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2">
        <v>1</v>
      </c>
      <c r="L2021" s="1">
        <v>4465.9799999999996</v>
      </c>
      <c r="M2021" s="1">
        <v>4465.9799999999996</v>
      </c>
      <c r="N2021" s="1">
        <v>653.91899999999998</v>
      </c>
      <c r="O2021" s="1">
        <v>-487.76</v>
      </c>
      <c r="P2021" s="1">
        <v>-653.91999999999996</v>
      </c>
      <c r="Q2021" s="2">
        <f>-+Table1[[#This Row],[Current Record Count]]+Table1[[#This Row],[Adj Record Count]]</f>
        <v>1</v>
      </c>
      <c r="R2021" s="1">
        <f>+-Table1[[#This Row],[Current Total ADJUSTMENT_AMOUNT]]+Table1[[#This Row],[Adj Total ADJUSTMENT_AMOUNT]]</f>
        <v>4465.9799999999996</v>
      </c>
      <c r="S2021" s="1">
        <f>-Table1[[#This Row],[Current Total CHARGE_AMOUNT]]+Table1[[#This Row],[Adj Total CHARGE_AMOUNT]]</f>
        <v>4465.9799999999996</v>
      </c>
      <c r="T2021" s="1">
        <f>+Table1[[#This Row],[Adj Total TOTAL_COST]]-Table1[[#This Row],[Current Total TOTAL_COST]]</f>
        <v>653.91899999999998</v>
      </c>
      <c r="U2021" s="1">
        <f>+Table1[[#This Row],[Adj Total CONTRIBUTION_MARGIN]]-Table1[[#This Row],[Current Total CONTRIBUTION_MARGIN]]</f>
        <v>-487.76</v>
      </c>
      <c r="V2021" s="1">
        <f>+Table1[[#This Row],[Adj Total OPERATING_MARGIN]]-Table1[[#This Row],[Current Total OPERATING_MARGIN]]</f>
        <v>-653.91999999999996</v>
      </c>
    </row>
    <row r="2022" spans="1:22" x14ac:dyDescent="0.3">
      <c r="A2022" t="s">
        <v>54</v>
      </c>
      <c r="B2022">
        <v>2025</v>
      </c>
      <c r="C2022" t="s">
        <v>47</v>
      </c>
      <c r="D2022" t="s">
        <v>63</v>
      </c>
      <c r="E2022" s="2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2">
        <v>2</v>
      </c>
      <c r="L2022" s="1">
        <v>5909.9</v>
      </c>
      <c r="M2022" s="1">
        <v>6034.3</v>
      </c>
      <c r="N2022" s="1">
        <v>668.90830000000005</v>
      </c>
      <c r="O2022" s="1">
        <v>-301.47000000000003</v>
      </c>
      <c r="P2022" s="1">
        <v>-649.16999999999996</v>
      </c>
      <c r="Q2022" s="2">
        <f>-+Table1[[#This Row],[Current Record Count]]+Table1[[#This Row],[Adj Record Count]]</f>
        <v>2</v>
      </c>
      <c r="R2022" s="1">
        <f>+-Table1[[#This Row],[Current Total ADJUSTMENT_AMOUNT]]+Table1[[#This Row],[Adj Total ADJUSTMENT_AMOUNT]]</f>
        <v>5909.9</v>
      </c>
      <c r="S2022" s="1">
        <f>-Table1[[#This Row],[Current Total CHARGE_AMOUNT]]+Table1[[#This Row],[Adj Total CHARGE_AMOUNT]]</f>
        <v>6034.3</v>
      </c>
      <c r="T2022" s="1">
        <f>+Table1[[#This Row],[Adj Total TOTAL_COST]]-Table1[[#This Row],[Current Total TOTAL_COST]]</f>
        <v>668.90830000000005</v>
      </c>
      <c r="U2022" s="1">
        <f>+Table1[[#This Row],[Adj Total CONTRIBUTION_MARGIN]]-Table1[[#This Row],[Current Total CONTRIBUTION_MARGIN]]</f>
        <v>-301.47000000000003</v>
      </c>
      <c r="V2022" s="1">
        <f>+Table1[[#This Row],[Adj Total OPERATING_MARGIN]]-Table1[[#This Row],[Current Total OPERATING_MARGIN]]</f>
        <v>-649.16999999999996</v>
      </c>
    </row>
    <row r="2023" spans="1:22" x14ac:dyDescent="0.3">
      <c r="A2023" t="s">
        <v>39</v>
      </c>
      <c r="B2023">
        <v>2021</v>
      </c>
      <c r="C2023" t="s">
        <v>90</v>
      </c>
      <c r="D2023" t="s">
        <v>90</v>
      </c>
      <c r="E2023" s="2">
        <v>2</v>
      </c>
      <c r="F2023" s="1">
        <v>2168.79</v>
      </c>
      <c r="G2023" s="1">
        <v>3874.28</v>
      </c>
      <c r="H2023" s="1">
        <v>146.63300000000001</v>
      </c>
      <c r="I2023" s="1">
        <v>1587.62</v>
      </c>
      <c r="J2023" s="1">
        <v>1544.76</v>
      </c>
      <c r="K2023" s="2">
        <v>5</v>
      </c>
      <c r="L2023" s="1">
        <v>33312.29</v>
      </c>
      <c r="M2023" s="1">
        <v>36323.99</v>
      </c>
      <c r="N2023" s="1">
        <v>5601.4606999999996</v>
      </c>
      <c r="O2023" s="1">
        <v>2758.51</v>
      </c>
      <c r="P2023" s="1">
        <v>898.3</v>
      </c>
      <c r="Q2023" s="2">
        <f>-+Table1[[#This Row],[Current Record Count]]+Table1[[#This Row],[Adj Record Count]]</f>
        <v>3</v>
      </c>
      <c r="R2023" s="1">
        <f>+-Table1[[#This Row],[Current Total ADJUSTMENT_AMOUNT]]+Table1[[#This Row],[Adj Total ADJUSTMENT_AMOUNT]]</f>
        <v>31143.5</v>
      </c>
      <c r="S2023" s="1">
        <f>-Table1[[#This Row],[Current Total CHARGE_AMOUNT]]+Table1[[#This Row],[Adj Total CHARGE_AMOUNT]]</f>
        <v>32449.71</v>
      </c>
      <c r="T2023" s="1">
        <f>+Table1[[#This Row],[Adj Total TOTAL_COST]]-Table1[[#This Row],[Current Total TOTAL_COST]]</f>
        <v>5454.8276999999998</v>
      </c>
      <c r="U2023" s="1">
        <f>+Table1[[#This Row],[Adj Total CONTRIBUTION_MARGIN]]-Table1[[#This Row],[Current Total CONTRIBUTION_MARGIN]]</f>
        <v>1170.8900000000003</v>
      </c>
      <c r="V2023" s="1">
        <f>+Table1[[#This Row],[Adj Total OPERATING_MARGIN]]-Table1[[#This Row],[Current Total OPERATING_MARGIN]]</f>
        <v>-646.46</v>
      </c>
    </row>
    <row r="2024" spans="1:22" x14ac:dyDescent="0.3">
      <c r="A2024" t="s">
        <v>54</v>
      </c>
      <c r="B2024">
        <v>2022</v>
      </c>
      <c r="C2024" t="s">
        <v>29</v>
      </c>
      <c r="D2024" t="s">
        <v>52</v>
      </c>
      <c r="E2024" s="2">
        <v>1</v>
      </c>
      <c r="F2024" s="1">
        <v>1394.68</v>
      </c>
      <c r="G2024" s="1">
        <v>1612.2</v>
      </c>
      <c r="H2024" s="1">
        <v>366.43819999999999</v>
      </c>
      <c r="I2024" s="1">
        <v>-50.34</v>
      </c>
      <c r="J2024" s="1">
        <v>-143.6</v>
      </c>
      <c r="K2024" s="2">
        <v>3</v>
      </c>
      <c r="L2024" s="1">
        <v>7027.49</v>
      </c>
      <c r="M2024" s="1">
        <v>8706.64</v>
      </c>
      <c r="N2024" s="1">
        <v>2433.3897000000002</v>
      </c>
      <c r="O2024" s="1">
        <v>-165.88</v>
      </c>
      <c r="P2024" s="1">
        <v>-787.13</v>
      </c>
      <c r="Q2024" s="2">
        <f>-+Table1[[#This Row],[Current Record Count]]+Table1[[#This Row],[Adj Record Count]]</f>
        <v>2</v>
      </c>
      <c r="R2024" s="1">
        <f>+-Table1[[#This Row],[Current Total ADJUSTMENT_AMOUNT]]+Table1[[#This Row],[Adj Total ADJUSTMENT_AMOUNT]]</f>
        <v>5632.8099999999995</v>
      </c>
      <c r="S2024" s="1">
        <f>-Table1[[#This Row],[Current Total CHARGE_AMOUNT]]+Table1[[#This Row],[Adj Total CHARGE_AMOUNT]]</f>
        <v>7094.44</v>
      </c>
      <c r="T2024" s="1">
        <f>+Table1[[#This Row],[Adj Total TOTAL_COST]]-Table1[[#This Row],[Current Total TOTAL_COST]]</f>
        <v>2066.9515000000001</v>
      </c>
      <c r="U2024" s="1">
        <f>+Table1[[#This Row],[Adj Total CONTRIBUTION_MARGIN]]-Table1[[#This Row],[Current Total CONTRIBUTION_MARGIN]]</f>
        <v>-115.53999999999999</v>
      </c>
      <c r="V2024" s="1">
        <f>+Table1[[#This Row],[Adj Total OPERATING_MARGIN]]-Table1[[#This Row],[Current Total OPERATING_MARGIN]]</f>
        <v>-643.53</v>
      </c>
    </row>
    <row r="2025" spans="1:22" x14ac:dyDescent="0.3">
      <c r="A2025" t="s">
        <v>35</v>
      </c>
      <c r="B2025">
        <v>2023</v>
      </c>
      <c r="C2025" t="s">
        <v>20</v>
      </c>
      <c r="D2025" t="s">
        <v>55</v>
      </c>
      <c r="E2025" s="2">
        <v>6</v>
      </c>
      <c r="F2025" s="1">
        <v>18425.099999999999</v>
      </c>
      <c r="G2025" s="1">
        <v>24960.400000000001</v>
      </c>
      <c r="H2025" s="1">
        <v>5388.5643</v>
      </c>
      <c r="I2025" s="1">
        <v>1972.66</v>
      </c>
      <c r="J2025" s="1">
        <v>1198.73</v>
      </c>
      <c r="K2025" s="2">
        <v>3</v>
      </c>
      <c r="L2025" s="1">
        <v>676.98</v>
      </c>
      <c r="M2025" s="1">
        <v>1435</v>
      </c>
      <c r="N2025" s="1">
        <v>253.66130000000001</v>
      </c>
      <c r="O2025" s="1">
        <v>637.80999999999995</v>
      </c>
      <c r="P2025" s="1">
        <v>556.35</v>
      </c>
      <c r="Q2025" s="2">
        <f>-+Table1[[#This Row],[Current Record Count]]+Table1[[#This Row],[Adj Record Count]]</f>
        <v>-3</v>
      </c>
      <c r="R2025" s="1">
        <f>+-Table1[[#This Row],[Current Total ADJUSTMENT_AMOUNT]]+Table1[[#This Row],[Adj Total ADJUSTMENT_AMOUNT]]</f>
        <v>-17748.12</v>
      </c>
      <c r="S2025" s="1">
        <f>-Table1[[#This Row],[Current Total CHARGE_AMOUNT]]+Table1[[#This Row],[Adj Total CHARGE_AMOUNT]]</f>
        <v>-23525.4</v>
      </c>
      <c r="T2025" s="1">
        <f>+Table1[[#This Row],[Adj Total TOTAL_COST]]-Table1[[#This Row],[Current Total TOTAL_COST]]</f>
        <v>-5134.9030000000002</v>
      </c>
      <c r="U2025" s="1">
        <f>+Table1[[#This Row],[Adj Total CONTRIBUTION_MARGIN]]-Table1[[#This Row],[Current Total CONTRIBUTION_MARGIN]]</f>
        <v>-1334.8500000000001</v>
      </c>
      <c r="V2025" s="1">
        <f>+Table1[[#This Row],[Adj Total OPERATING_MARGIN]]-Table1[[#This Row],[Current Total OPERATING_MARGIN]]</f>
        <v>-642.38</v>
      </c>
    </row>
    <row r="2026" spans="1:22" x14ac:dyDescent="0.3">
      <c r="A2026" t="s">
        <v>74</v>
      </c>
      <c r="B2026">
        <v>2022</v>
      </c>
      <c r="C2026" t="s">
        <v>23</v>
      </c>
      <c r="D2026" t="s">
        <v>94</v>
      </c>
      <c r="E2026" s="2">
        <v>4</v>
      </c>
      <c r="F2026" s="1">
        <v>4154.79</v>
      </c>
      <c r="G2026" s="1">
        <v>5063.28</v>
      </c>
      <c r="H2026" s="1">
        <v>953.22979999999995</v>
      </c>
      <c r="I2026" s="1">
        <v>695.49</v>
      </c>
      <c r="J2026" s="1">
        <v>503.78</v>
      </c>
      <c r="K2026" s="2">
        <v>2</v>
      </c>
      <c r="L2026" s="1">
        <v>572.35</v>
      </c>
      <c r="M2026" s="1">
        <v>690</v>
      </c>
      <c r="N2026" s="1">
        <v>377.5933</v>
      </c>
      <c r="O2026" s="1">
        <v>-23.47</v>
      </c>
      <c r="P2026" s="1">
        <v>-137.01</v>
      </c>
      <c r="Q2026" s="2">
        <f>-+Table1[[#This Row],[Current Record Count]]+Table1[[#This Row],[Adj Record Count]]</f>
        <v>-2</v>
      </c>
      <c r="R2026" s="1">
        <f>+-Table1[[#This Row],[Current Total ADJUSTMENT_AMOUNT]]+Table1[[#This Row],[Adj Total ADJUSTMENT_AMOUNT]]</f>
        <v>-3582.44</v>
      </c>
      <c r="S2026" s="1">
        <f>-Table1[[#This Row],[Current Total CHARGE_AMOUNT]]+Table1[[#This Row],[Adj Total CHARGE_AMOUNT]]</f>
        <v>-4373.28</v>
      </c>
      <c r="T2026" s="1">
        <f>+Table1[[#This Row],[Adj Total TOTAL_COST]]-Table1[[#This Row],[Current Total TOTAL_COST]]</f>
        <v>-575.63649999999996</v>
      </c>
      <c r="U2026" s="1">
        <f>+Table1[[#This Row],[Adj Total CONTRIBUTION_MARGIN]]-Table1[[#This Row],[Current Total CONTRIBUTION_MARGIN]]</f>
        <v>-718.96</v>
      </c>
      <c r="V2026" s="1">
        <f>+Table1[[#This Row],[Adj Total OPERATING_MARGIN]]-Table1[[#This Row],[Current Total OPERATING_MARGIN]]</f>
        <v>-640.79</v>
      </c>
    </row>
    <row r="2027" spans="1:22" x14ac:dyDescent="0.3">
      <c r="A2027" t="s">
        <v>22</v>
      </c>
      <c r="B2027">
        <v>2020</v>
      </c>
      <c r="C2027" t="s">
        <v>17</v>
      </c>
      <c r="D2027" t="s">
        <v>107</v>
      </c>
      <c r="E2027" s="2">
        <v>5147</v>
      </c>
      <c r="F2027" s="1">
        <v>3089017.29</v>
      </c>
      <c r="G2027" s="1">
        <v>4589449.57</v>
      </c>
      <c r="H2027" s="1">
        <v>1885583.6051</v>
      </c>
      <c r="I2027" s="1">
        <v>170675.37</v>
      </c>
      <c r="J2027" s="1">
        <v>-396734.21</v>
      </c>
      <c r="K2027" s="2">
        <v>5106</v>
      </c>
      <c r="L2027" s="1">
        <v>2992057.22</v>
      </c>
      <c r="M2027" s="1">
        <v>4459927.6399999997</v>
      </c>
      <c r="N2027" s="1">
        <v>1853737.0327999999</v>
      </c>
      <c r="O2027" s="1">
        <v>160415.70000000001</v>
      </c>
      <c r="P2027" s="1">
        <v>-397374.12</v>
      </c>
      <c r="Q2027" s="2">
        <f>-+Table1[[#This Row],[Current Record Count]]+Table1[[#This Row],[Adj Record Count]]</f>
        <v>-41</v>
      </c>
      <c r="R2027" s="1">
        <f>+-Table1[[#This Row],[Current Total ADJUSTMENT_AMOUNT]]+Table1[[#This Row],[Adj Total ADJUSTMENT_AMOUNT]]</f>
        <v>-96960.069999999832</v>
      </c>
      <c r="S2027" s="1">
        <f>-Table1[[#This Row],[Current Total CHARGE_AMOUNT]]+Table1[[#This Row],[Adj Total CHARGE_AMOUNT]]</f>
        <v>-129521.93000000063</v>
      </c>
      <c r="T2027" s="1">
        <f>+Table1[[#This Row],[Adj Total TOTAL_COST]]-Table1[[#This Row],[Current Total TOTAL_COST]]</f>
        <v>-31846.572300000116</v>
      </c>
      <c r="U2027" s="1">
        <f>+Table1[[#This Row],[Adj Total CONTRIBUTION_MARGIN]]-Table1[[#This Row],[Current Total CONTRIBUTION_MARGIN]]</f>
        <v>-10259.669999999984</v>
      </c>
      <c r="V2027" s="1">
        <f>+Table1[[#This Row],[Adj Total OPERATING_MARGIN]]-Table1[[#This Row],[Current Total OPERATING_MARGIN]]</f>
        <v>-639.90999999997439</v>
      </c>
    </row>
    <row r="2028" spans="1:22" x14ac:dyDescent="0.3">
      <c r="A2028" t="s">
        <v>78</v>
      </c>
      <c r="B2028">
        <v>2023</v>
      </c>
      <c r="C2028" t="s">
        <v>23</v>
      </c>
      <c r="D2028" t="s">
        <v>77</v>
      </c>
      <c r="E2028" s="2">
        <v>404</v>
      </c>
      <c r="F2028" s="1">
        <v>858607.9</v>
      </c>
      <c r="G2028" s="1">
        <v>1070140.77</v>
      </c>
      <c r="H2028" s="1">
        <v>114993.29730000001</v>
      </c>
      <c r="I2028" s="1">
        <v>188205.98</v>
      </c>
      <c r="J2028" s="1">
        <v>139671.63</v>
      </c>
      <c r="K2028" s="2">
        <v>400</v>
      </c>
      <c r="L2028" s="1">
        <v>855932.92</v>
      </c>
      <c r="M2028" s="1">
        <v>1065158.6200000001</v>
      </c>
      <c r="N2028" s="1">
        <v>113322.0006</v>
      </c>
      <c r="O2028" s="1">
        <v>186907.03</v>
      </c>
      <c r="P2028" s="1">
        <v>139031.76999999999</v>
      </c>
      <c r="Q2028" s="2">
        <f>-+Table1[[#This Row],[Current Record Count]]+Table1[[#This Row],[Adj Record Count]]</f>
        <v>-4</v>
      </c>
      <c r="R2028" s="1">
        <f>+-Table1[[#This Row],[Current Total ADJUSTMENT_AMOUNT]]+Table1[[#This Row],[Adj Total ADJUSTMENT_AMOUNT]]</f>
        <v>-2674.9799999999814</v>
      </c>
      <c r="S2028" s="1">
        <f>-Table1[[#This Row],[Current Total CHARGE_AMOUNT]]+Table1[[#This Row],[Adj Total CHARGE_AMOUNT]]</f>
        <v>-4982.1499999999069</v>
      </c>
      <c r="T2028" s="1">
        <f>+Table1[[#This Row],[Adj Total TOTAL_COST]]-Table1[[#This Row],[Current Total TOTAL_COST]]</f>
        <v>-1671.2967000000062</v>
      </c>
      <c r="U2028" s="1">
        <f>+Table1[[#This Row],[Adj Total CONTRIBUTION_MARGIN]]-Table1[[#This Row],[Current Total CONTRIBUTION_MARGIN]]</f>
        <v>-1298.9500000000116</v>
      </c>
      <c r="V2028" s="1">
        <f>+Table1[[#This Row],[Adj Total OPERATING_MARGIN]]-Table1[[#This Row],[Current Total OPERATING_MARGIN]]</f>
        <v>-639.86000000001513</v>
      </c>
    </row>
    <row r="2029" spans="1:22" x14ac:dyDescent="0.3">
      <c r="A2029" t="s">
        <v>31</v>
      </c>
      <c r="B2029">
        <v>2025</v>
      </c>
      <c r="C2029" t="s">
        <v>17</v>
      </c>
      <c r="D2029" t="s">
        <v>86</v>
      </c>
      <c r="E2029" s="2">
        <v>2</v>
      </c>
      <c r="F2029" s="1">
        <v>13861.66</v>
      </c>
      <c r="G2029" s="1">
        <v>14575.1</v>
      </c>
      <c r="H2029" s="1">
        <v>48.159199999999998</v>
      </c>
      <c r="I2029" s="1">
        <v>648.91999999999996</v>
      </c>
      <c r="J2029" s="1">
        <v>639.75</v>
      </c>
      <c r="K2029" s="2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2">
        <f>-+Table1[[#This Row],[Current Record Count]]+Table1[[#This Row],[Adj Record Count]]</f>
        <v>-2</v>
      </c>
      <c r="R2029" s="1">
        <f>+-Table1[[#This Row],[Current Total ADJUSTMENT_AMOUNT]]+Table1[[#This Row],[Adj Total ADJUSTMENT_AMOUNT]]</f>
        <v>-13861.66</v>
      </c>
      <c r="S2029" s="1">
        <f>-Table1[[#This Row],[Current Total CHARGE_AMOUNT]]+Table1[[#This Row],[Adj Total CHARGE_AMOUNT]]</f>
        <v>-14575.1</v>
      </c>
      <c r="T2029" s="1">
        <f>+Table1[[#This Row],[Adj Total TOTAL_COST]]-Table1[[#This Row],[Current Total TOTAL_COST]]</f>
        <v>-48.159199999999998</v>
      </c>
      <c r="U2029" s="1">
        <f>+Table1[[#This Row],[Adj Total CONTRIBUTION_MARGIN]]-Table1[[#This Row],[Current Total CONTRIBUTION_MARGIN]]</f>
        <v>-648.91999999999996</v>
      </c>
      <c r="V2029" s="1">
        <f>+Table1[[#This Row],[Adj Total OPERATING_MARGIN]]-Table1[[#This Row],[Current Total OPERATING_MARGIN]]</f>
        <v>-639.75</v>
      </c>
    </row>
    <row r="2030" spans="1:22" x14ac:dyDescent="0.3">
      <c r="A2030" t="s">
        <v>82</v>
      </c>
      <c r="B2030">
        <v>2023</v>
      </c>
      <c r="C2030" t="s">
        <v>29</v>
      </c>
      <c r="D2030" t="s">
        <v>36</v>
      </c>
      <c r="E2030" s="2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2">
        <v>1</v>
      </c>
      <c r="L2030" s="1">
        <v>12458.87</v>
      </c>
      <c r="M2030" s="1">
        <v>14567.24</v>
      </c>
      <c r="N2030" s="1">
        <v>2789.3995</v>
      </c>
      <c r="O2030" s="1">
        <v>219.83</v>
      </c>
      <c r="P2030" s="1">
        <v>-636.70000000000005</v>
      </c>
      <c r="Q2030" s="2">
        <f>-+Table1[[#This Row],[Current Record Count]]+Table1[[#This Row],[Adj Record Count]]</f>
        <v>1</v>
      </c>
      <c r="R2030" s="1">
        <f>+-Table1[[#This Row],[Current Total ADJUSTMENT_AMOUNT]]+Table1[[#This Row],[Adj Total ADJUSTMENT_AMOUNT]]</f>
        <v>12458.87</v>
      </c>
      <c r="S2030" s="1">
        <f>-Table1[[#This Row],[Current Total CHARGE_AMOUNT]]+Table1[[#This Row],[Adj Total CHARGE_AMOUNT]]</f>
        <v>14567.24</v>
      </c>
      <c r="T2030" s="1">
        <f>+Table1[[#This Row],[Adj Total TOTAL_COST]]-Table1[[#This Row],[Current Total TOTAL_COST]]</f>
        <v>2789.3995</v>
      </c>
      <c r="U2030" s="1">
        <f>+Table1[[#This Row],[Adj Total CONTRIBUTION_MARGIN]]-Table1[[#This Row],[Current Total CONTRIBUTION_MARGIN]]</f>
        <v>219.83</v>
      </c>
      <c r="V2030" s="1">
        <f>+Table1[[#This Row],[Adj Total OPERATING_MARGIN]]-Table1[[#This Row],[Current Total OPERATING_MARGIN]]</f>
        <v>-636.70000000000005</v>
      </c>
    </row>
    <row r="2031" spans="1:22" x14ac:dyDescent="0.3">
      <c r="A2031" t="s">
        <v>74</v>
      </c>
      <c r="B2031">
        <v>2020</v>
      </c>
      <c r="C2031" t="s">
        <v>23</v>
      </c>
      <c r="D2031" t="s">
        <v>77</v>
      </c>
      <c r="E2031" s="2">
        <v>4</v>
      </c>
      <c r="F2031" s="1">
        <v>3686.35</v>
      </c>
      <c r="G2031" s="1">
        <v>5965.3</v>
      </c>
      <c r="H2031" s="1">
        <v>1980.5534</v>
      </c>
      <c r="I2031" s="1">
        <v>740.63</v>
      </c>
      <c r="J2031" s="1">
        <v>235.85</v>
      </c>
      <c r="K2031" s="2">
        <v>3</v>
      </c>
      <c r="L2031" s="1">
        <v>851.68</v>
      </c>
      <c r="M2031" s="1">
        <v>1044</v>
      </c>
      <c r="N2031" s="1">
        <v>568.07749999999999</v>
      </c>
      <c r="O2031" s="1">
        <v>-248.11</v>
      </c>
      <c r="P2031" s="1">
        <v>-382.77</v>
      </c>
      <c r="Q2031" s="2">
        <f>-+Table1[[#This Row],[Current Record Count]]+Table1[[#This Row],[Adj Record Count]]</f>
        <v>-1</v>
      </c>
      <c r="R2031" s="1">
        <f>+-Table1[[#This Row],[Current Total ADJUSTMENT_AMOUNT]]+Table1[[#This Row],[Adj Total ADJUSTMENT_AMOUNT]]</f>
        <v>-2834.67</v>
      </c>
      <c r="S2031" s="1">
        <f>-Table1[[#This Row],[Current Total CHARGE_AMOUNT]]+Table1[[#This Row],[Adj Total CHARGE_AMOUNT]]</f>
        <v>-4921.3</v>
      </c>
      <c r="T2031" s="1">
        <f>+Table1[[#This Row],[Adj Total TOTAL_COST]]-Table1[[#This Row],[Current Total TOTAL_COST]]</f>
        <v>-1412.4758999999999</v>
      </c>
      <c r="U2031" s="1">
        <f>+Table1[[#This Row],[Adj Total CONTRIBUTION_MARGIN]]-Table1[[#This Row],[Current Total CONTRIBUTION_MARGIN]]</f>
        <v>-988.74</v>
      </c>
      <c r="V2031" s="1">
        <f>+Table1[[#This Row],[Adj Total OPERATING_MARGIN]]-Table1[[#This Row],[Current Total OPERATING_MARGIN]]</f>
        <v>-618.62</v>
      </c>
    </row>
    <row r="2032" spans="1:22" x14ac:dyDescent="0.3">
      <c r="A2032" t="s">
        <v>31</v>
      </c>
      <c r="B2032">
        <v>2022</v>
      </c>
      <c r="C2032" t="s">
        <v>20</v>
      </c>
      <c r="D2032" t="s">
        <v>55</v>
      </c>
      <c r="E2032" s="2">
        <v>3</v>
      </c>
      <c r="F2032" s="1">
        <v>21776.17</v>
      </c>
      <c r="G2032" s="1">
        <v>33524.31</v>
      </c>
      <c r="H2032" s="1">
        <v>11276.974899999999</v>
      </c>
      <c r="I2032" s="1">
        <v>3268.94</v>
      </c>
      <c r="J2032" s="1">
        <v>614.97</v>
      </c>
      <c r="K2032" s="2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2">
        <f>-+Table1[[#This Row],[Current Record Count]]+Table1[[#This Row],[Adj Record Count]]</f>
        <v>-3</v>
      </c>
      <c r="R2032" s="1">
        <f>+-Table1[[#This Row],[Current Total ADJUSTMENT_AMOUNT]]+Table1[[#This Row],[Adj Total ADJUSTMENT_AMOUNT]]</f>
        <v>-21776.17</v>
      </c>
      <c r="S2032" s="1">
        <f>-Table1[[#This Row],[Current Total CHARGE_AMOUNT]]+Table1[[#This Row],[Adj Total CHARGE_AMOUNT]]</f>
        <v>-33524.31</v>
      </c>
      <c r="T2032" s="1">
        <f>+Table1[[#This Row],[Adj Total TOTAL_COST]]-Table1[[#This Row],[Current Total TOTAL_COST]]</f>
        <v>-11276.974899999999</v>
      </c>
      <c r="U2032" s="1">
        <f>+Table1[[#This Row],[Adj Total CONTRIBUTION_MARGIN]]-Table1[[#This Row],[Current Total CONTRIBUTION_MARGIN]]</f>
        <v>-3268.94</v>
      </c>
      <c r="V2032" s="1">
        <f>+Table1[[#This Row],[Adj Total OPERATING_MARGIN]]-Table1[[#This Row],[Current Total OPERATING_MARGIN]]</f>
        <v>-614.97</v>
      </c>
    </row>
    <row r="2033" spans="1:22" x14ac:dyDescent="0.3">
      <c r="A2033" t="s">
        <v>81</v>
      </c>
      <c r="B2033">
        <v>2022</v>
      </c>
      <c r="C2033" t="s">
        <v>23</v>
      </c>
      <c r="D2033" t="s">
        <v>83</v>
      </c>
      <c r="E2033" s="2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2">
        <v>1</v>
      </c>
      <c r="L2033" s="1">
        <v>10458.42</v>
      </c>
      <c r="M2033" s="1">
        <v>10988.45</v>
      </c>
      <c r="N2033" s="1">
        <v>1171.8973000000001</v>
      </c>
      <c r="O2033" s="1">
        <v>-211.31</v>
      </c>
      <c r="P2033" s="1">
        <v>-605.62</v>
      </c>
      <c r="Q2033" s="2">
        <f>-+Table1[[#This Row],[Current Record Count]]+Table1[[#This Row],[Adj Record Count]]</f>
        <v>1</v>
      </c>
      <c r="R2033" s="1">
        <f>+-Table1[[#This Row],[Current Total ADJUSTMENT_AMOUNT]]+Table1[[#This Row],[Adj Total ADJUSTMENT_AMOUNT]]</f>
        <v>10458.42</v>
      </c>
      <c r="S2033" s="1">
        <f>-Table1[[#This Row],[Current Total CHARGE_AMOUNT]]+Table1[[#This Row],[Adj Total CHARGE_AMOUNT]]</f>
        <v>10988.45</v>
      </c>
      <c r="T2033" s="1">
        <f>+Table1[[#This Row],[Adj Total TOTAL_COST]]-Table1[[#This Row],[Current Total TOTAL_COST]]</f>
        <v>1171.8973000000001</v>
      </c>
      <c r="U2033" s="1">
        <f>+Table1[[#This Row],[Adj Total CONTRIBUTION_MARGIN]]-Table1[[#This Row],[Current Total CONTRIBUTION_MARGIN]]</f>
        <v>-211.31</v>
      </c>
      <c r="V2033" s="1">
        <f>+Table1[[#This Row],[Adj Total OPERATING_MARGIN]]-Table1[[#This Row],[Current Total OPERATING_MARGIN]]</f>
        <v>-605.62</v>
      </c>
    </row>
    <row r="2034" spans="1:22" x14ac:dyDescent="0.3">
      <c r="A2034" t="s">
        <v>35</v>
      </c>
      <c r="B2034">
        <v>2021</v>
      </c>
      <c r="C2034" t="s">
        <v>29</v>
      </c>
      <c r="D2034" t="s">
        <v>32</v>
      </c>
      <c r="E2034" s="2">
        <v>11</v>
      </c>
      <c r="F2034" s="1">
        <v>12868.65</v>
      </c>
      <c r="G2034" s="1">
        <v>15108.23</v>
      </c>
      <c r="H2034" s="1">
        <v>3567.1008999999999</v>
      </c>
      <c r="I2034" s="1">
        <v>2311.2600000000002</v>
      </c>
      <c r="J2034" s="1">
        <v>1083.81</v>
      </c>
      <c r="K2034" s="2">
        <v>10</v>
      </c>
      <c r="L2034" s="1">
        <v>7754.02</v>
      </c>
      <c r="M2034" s="1">
        <v>9993.6</v>
      </c>
      <c r="N2034" s="1">
        <v>2455.9041000000002</v>
      </c>
      <c r="O2034" s="1">
        <v>1338.81</v>
      </c>
      <c r="P2034" s="1">
        <v>478.87</v>
      </c>
      <c r="Q2034" s="2">
        <f>-+Table1[[#This Row],[Current Record Count]]+Table1[[#This Row],[Adj Record Count]]</f>
        <v>-1</v>
      </c>
      <c r="R2034" s="1">
        <f>+-Table1[[#This Row],[Current Total ADJUSTMENT_AMOUNT]]+Table1[[#This Row],[Adj Total ADJUSTMENT_AMOUNT]]</f>
        <v>-5114.6299999999992</v>
      </c>
      <c r="S2034" s="1">
        <f>-Table1[[#This Row],[Current Total CHARGE_AMOUNT]]+Table1[[#This Row],[Adj Total CHARGE_AMOUNT]]</f>
        <v>-5114.6299999999992</v>
      </c>
      <c r="T2034" s="1">
        <f>+Table1[[#This Row],[Adj Total TOTAL_COST]]-Table1[[#This Row],[Current Total TOTAL_COST]]</f>
        <v>-1111.1967999999997</v>
      </c>
      <c r="U2034" s="1">
        <f>+Table1[[#This Row],[Adj Total CONTRIBUTION_MARGIN]]-Table1[[#This Row],[Current Total CONTRIBUTION_MARGIN]]</f>
        <v>-972.45000000000027</v>
      </c>
      <c r="V2034" s="1">
        <f>+Table1[[#This Row],[Adj Total OPERATING_MARGIN]]-Table1[[#This Row],[Current Total OPERATING_MARGIN]]</f>
        <v>-604.93999999999994</v>
      </c>
    </row>
    <row r="2035" spans="1:22" x14ac:dyDescent="0.3">
      <c r="A2035" t="s">
        <v>81</v>
      </c>
      <c r="B2035">
        <v>2024</v>
      </c>
      <c r="C2035" t="s">
        <v>17</v>
      </c>
      <c r="D2035" t="s">
        <v>59</v>
      </c>
      <c r="E2035" s="2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2">
        <v>4</v>
      </c>
      <c r="L2035" s="1">
        <v>8028.6</v>
      </c>
      <c r="M2035" s="1">
        <v>13106.08</v>
      </c>
      <c r="N2035" s="1">
        <v>5681.2907999999998</v>
      </c>
      <c r="O2035" s="1">
        <v>1188.31</v>
      </c>
      <c r="P2035" s="1">
        <v>-603.80999999999995</v>
      </c>
      <c r="Q2035" s="2">
        <f>-+Table1[[#This Row],[Current Record Count]]+Table1[[#This Row],[Adj Record Count]]</f>
        <v>4</v>
      </c>
      <c r="R2035" s="1">
        <f>+-Table1[[#This Row],[Current Total ADJUSTMENT_AMOUNT]]+Table1[[#This Row],[Adj Total ADJUSTMENT_AMOUNT]]</f>
        <v>8028.6</v>
      </c>
      <c r="S2035" s="1">
        <f>-Table1[[#This Row],[Current Total CHARGE_AMOUNT]]+Table1[[#This Row],[Adj Total CHARGE_AMOUNT]]</f>
        <v>13106.08</v>
      </c>
      <c r="T2035" s="1">
        <f>+Table1[[#This Row],[Adj Total TOTAL_COST]]-Table1[[#This Row],[Current Total TOTAL_COST]]</f>
        <v>5681.2907999999998</v>
      </c>
      <c r="U2035" s="1">
        <f>+Table1[[#This Row],[Adj Total CONTRIBUTION_MARGIN]]-Table1[[#This Row],[Current Total CONTRIBUTION_MARGIN]]</f>
        <v>1188.31</v>
      </c>
      <c r="V2035" s="1">
        <f>+Table1[[#This Row],[Adj Total OPERATING_MARGIN]]-Table1[[#This Row],[Current Total OPERATING_MARGIN]]</f>
        <v>-603.80999999999995</v>
      </c>
    </row>
    <row r="2036" spans="1:22" x14ac:dyDescent="0.3">
      <c r="A2036" t="s">
        <v>82</v>
      </c>
      <c r="B2036">
        <v>2021</v>
      </c>
      <c r="C2036" t="s">
        <v>28</v>
      </c>
      <c r="D2036" t="s">
        <v>28</v>
      </c>
      <c r="E2036" s="2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2">
        <v>1</v>
      </c>
      <c r="L2036" s="1">
        <v>8069.12</v>
      </c>
      <c r="M2036" s="1">
        <v>10970.1</v>
      </c>
      <c r="N2036" s="1">
        <v>3552.4717000000001</v>
      </c>
      <c r="O2036" s="1">
        <v>423.49</v>
      </c>
      <c r="P2036" s="1">
        <v>-601.75</v>
      </c>
      <c r="Q2036" s="2">
        <f>-+Table1[[#This Row],[Current Record Count]]+Table1[[#This Row],[Adj Record Count]]</f>
        <v>1</v>
      </c>
      <c r="R2036" s="1">
        <f>+-Table1[[#This Row],[Current Total ADJUSTMENT_AMOUNT]]+Table1[[#This Row],[Adj Total ADJUSTMENT_AMOUNT]]</f>
        <v>8069.12</v>
      </c>
      <c r="S2036" s="1">
        <f>-Table1[[#This Row],[Current Total CHARGE_AMOUNT]]+Table1[[#This Row],[Adj Total CHARGE_AMOUNT]]</f>
        <v>10970.1</v>
      </c>
      <c r="T2036" s="1">
        <f>+Table1[[#This Row],[Adj Total TOTAL_COST]]-Table1[[#This Row],[Current Total TOTAL_COST]]</f>
        <v>3552.4717000000001</v>
      </c>
      <c r="U2036" s="1">
        <f>+Table1[[#This Row],[Adj Total CONTRIBUTION_MARGIN]]-Table1[[#This Row],[Current Total CONTRIBUTION_MARGIN]]</f>
        <v>423.49</v>
      </c>
      <c r="V2036" s="1">
        <f>+Table1[[#This Row],[Adj Total OPERATING_MARGIN]]-Table1[[#This Row],[Current Total OPERATING_MARGIN]]</f>
        <v>-601.75</v>
      </c>
    </row>
    <row r="2037" spans="1:22" x14ac:dyDescent="0.3">
      <c r="A2037" t="s">
        <v>27</v>
      </c>
      <c r="B2037">
        <v>2024</v>
      </c>
      <c r="C2037" t="s">
        <v>17</v>
      </c>
      <c r="D2037" t="s">
        <v>66</v>
      </c>
      <c r="E2037" s="2">
        <v>2</v>
      </c>
      <c r="F2037" s="1">
        <v>19420.32</v>
      </c>
      <c r="G2037" s="1">
        <v>20839.599999999999</v>
      </c>
      <c r="H2037" s="1">
        <v>1717.3425</v>
      </c>
      <c r="I2037" s="1">
        <v>855.91</v>
      </c>
      <c r="J2037" s="1">
        <v>210.39</v>
      </c>
      <c r="K2037" s="2">
        <v>3</v>
      </c>
      <c r="L2037" s="1">
        <v>22812</v>
      </c>
      <c r="M2037" s="1">
        <v>24699.599999999999</v>
      </c>
      <c r="N2037" s="1">
        <v>2794.4189999999999</v>
      </c>
      <c r="O2037" s="1">
        <v>697.14</v>
      </c>
      <c r="P2037" s="1">
        <v>-387.57</v>
      </c>
      <c r="Q2037" s="2">
        <f>-+Table1[[#This Row],[Current Record Count]]+Table1[[#This Row],[Adj Record Count]]</f>
        <v>1</v>
      </c>
      <c r="R2037" s="1">
        <f>+-Table1[[#This Row],[Current Total ADJUSTMENT_AMOUNT]]+Table1[[#This Row],[Adj Total ADJUSTMENT_AMOUNT]]</f>
        <v>3391.6800000000003</v>
      </c>
      <c r="S2037" s="1">
        <f>-Table1[[#This Row],[Current Total CHARGE_AMOUNT]]+Table1[[#This Row],[Adj Total CHARGE_AMOUNT]]</f>
        <v>3860</v>
      </c>
      <c r="T2037" s="1">
        <f>+Table1[[#This Row],[Adj Total TOTAL_COST]]-Table1[[#This Row],[Current Total TOTAL_COST]]</f>
        <v>1077.0764999999999</v>
      </c>
      <c r="U2037" s="1">
        <f>+Table1[[#This Row],[Adj Total CONTRIBUTION_MARGIN]]-Table1[[#This Row],[Current Total CONTRIBUTION_MARGIN]]</f>
        <v>-158.76999999999998</v>
      </c>
      <c r="V2037" s="1">
        <f>+Table1[[#This Row],[Adj Total OPERATING_MARGIN]]-Table1[[#This Row],[Current Total OPERATING_MARGIN]]</f>
        <v>-597.96</v>
      </c>
    </row>
    <row r="2038" spans="1:22" x14ac:dyDescent="0.3">
      <c r="A2038" t="s">
        <v>39</v>
      </c>
      <c r="B2038">
        <v>2024</v>
      </c>
      <c r="C2038" t="s">
        <v>23</v>
      </c>
      <c r="D2038" t="s">
        <v>94</v>
      </c>
      <c r="E2038" s="2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2">
        <v>3</v>
      </c>
      <c r="L2038" s="1">
        <v>20389.560000000001</v>
      </c>
      <c r="M2038" s="1">
        <v>22656.35</v>
      </c>
      <c r="N2038" s="1">
        <v>5633.6306000000004</v>
      </c>
      <c r="O2038" s="1">
        <v>1435.33</v>
      </c>
      <c r="P2038" s="1">
        <v>-597.92999999999995</v>
      </c>
      <c r="Q2038" s="2">
        <f>-+Table1[[#This Row],[Current Record Count]]+Table1[[#This Row],[Adj Record Count]]</f>
        <v>3</v>
      </c>
      <c r="R2038" s="1">
        <f>+-Table1[[#This Row],[Current Total ADJUSTMENT_AMOUNT]]+Table1[[#This Row],[Adj Total ADJUSTMENT_AMOUNT]]</f>
        <v>20389.560000000001</v>
      </c>
      <c r="S2038" s="1">
        <f>-Table1[[#This Row],[Current Total CHARGE_AMOUNT]]+Table1[[#This Row],[Adj Total CHARGE_AMOUNT]]</f>
        <v>22656.35</v>
      </c>
      <c r="T2038" s="1">
        <f>+Table1[[#This Row],[Adj Total TOTAL_COST]]-Table1[[#This Row],[Current Total TOTAL_COST]]</f>
        <v>5633.6306000000004</v>
      </c>
      <c r="U2038" s="1">
        <f>+Table1[[#This Row],[Adj Total CONTRIBUTION_MARGIN]]-Table1[[#This Row],[Current Total CONTRIBUTION_MARGIN]]</f>
        <v>1435.33</v>
      </c>
      <c r="V2038" s="1">
        <f>+Table1[[#This Row],[Adj Total OPERATING_MARGIN]]-Table1[[#This Row],[Current Total OPERATING_MARGIN]]</f>
        <v>-597.92999999999995</v>
      </c>
    </row>
    <row r="2039" spans="1:22" x14ac:dyDescent="0.3">
      <c r="A2039" t="s">
        <v>78</v>
      </c>
      <c r="B2039">
        <v>2023</v>
      </c>
      <c r="C2039" t="s">
        <v>20</v>
      </c>
      <c r="D2039" t="s">
        <v>102</v>
      </c>
      <c r="E2039" s="2">
        <v>28</v>
      </c>
      <c r="F2039" s="1">
        <v>15277.18</v>
      </c>
      <c r="G2039" s="1">
        <v>25829.91</v>
      </c>
      <c r="H2039" s="1">
        <v>11026.9182</v>
      </c>
      <c r="I2039" s="1">
        <v>9226.26</v>
      </c>
      <c r="J2039" s="1">
        <v>5299.83</v>
      </c>
      <c r="K2039" s="2">
        <v>27</v>
      </c>
      <c r="L2039" s="1">
        <v>14830.79</v>
      </c>
      <c r="M2039" s="1">
        <v>24517</v>
      </c>
      <c r="N2039" s="1">
        <v>10757.861199999999</v>
      </c>
      <c r="O2039" s="1">
        <v>8563.43</v>
      </c>
      <c r="P2039" s="1">
        <v>4702.37</v>
      </c>
      <c r="Q2039" s="2">
        <f>-+Table1[[#This Row],[Current Record Count]]+Table1[[#This Row],[Adj Record Count]]</f>
        <v>-1</v>
      </c>
      <c r="R2039" s="1">
        <f>+-Table1[[#This Row],[Current Total ADJUSTMENT_AMOUNT]]+Table1[[#This Row],[Adj Total ADJUSTMENT_AMOUNT]]</f>
        <v>-446.38999999999942</v>
      </c>
      <c r="S2039" s="1">
        <f>-Table1[[#This Row],[Current Total CHARGE_AMOUNT]]+Table1[[#This Row],[Adj Total CHARGE_AMOUNT]]</f>
        <v>-1312.9099999999999</v>
      </c>
      <c r="T2039" s="1">
        <f>+Table1[[#This Row],[Adj Total TOTAL_COST]]-Table1[[#This Row],[Current Total TOTAL_COST]]</f>
        <v>-269.0570000000007</v>
      </c>
      <c r="U2039" s="1">
        <f>+Table1[[#This Row],[Adj Total CONTRIBUTION_MARGIN]]-Table1[[#This Row],[Current Total CONTRIBUTION_MARGIN]]</f>
        <v>-662.82999999999993</v>
      </c>
      <c r="V2039" s="1">
        <f>+Table1[[#This Row],[Adj Total OPERATING_MARGIN]]-Table1[[#This Row],[Current Total OPERATING_MARGIN]]</f>
        <v>-597.46</v>
      </c>
    </row>
    <row r="2040" spans="1:22" x14ac:dyDescent="0.3">
      <c r="A2040" t="s">
        <v>82</v>
      </c>
      <c r="B2040">
        <v>2020</v>
      </c>
      <c r="C2040" t="s">
        <v>29</v>
      </c>
      <c r="D2040" t="s">
        <v>38</v>
      </c>
      <c r="E2040" s="2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2">
        <v>1</v>
      </c>
      <c r="L2040" s="1">
        <v>10613.5</v>
      </c>
      <c r="M2040" s="1">
        <v>10613.5</v>
      </c>
      <c r="N2040" s="1">
        <v>596.995</v>
      </c>
      <c r="O2040" s="1">
        <v>-429.59</v>
      </c>
      <c r="P2040" s="1">
        <v>-597</v>
      </c>
      <c r="Q2040" s="2">
        <f>-+Table1[[#This Row],[Current Record Count]]+Table1[[#This Row],[Adj Record Count]]</f>
        <v>1</v>
      </c>
      <c r="R2040" s="1">
        <f>+-Table1[[#This Row],[Current Total ADJUSTMENT_AMOUNT]]+Table1[[#This Row],[Adj Total ADJUSTMENT_AMOUNT]]</f>
        <v>10613.5</v>
      </c>
      <c r="S2040" s="1">
        <f>-Table1[[#This Row],[Current Total CHARGE_AMOUNT]]+Table1[[#This Row],[Adj Total CHARGE_AMOUNT]]</f>
        <v>10613.5</v>
      </c>
      <c r="T2040" s="1">
        <f>+Table1[[#This Row],[Adj Total TOTAL_COST]]-Table1[[#This Row],[Current Total TOTAL_COST]]</f>
        <v>596.995</v>
      </c>
      <c r="U2040" s="1">
        <f>+Table1[[#This Row],[Adj Total CONTRIBUTION_MARGIN]]-Table1[[#This Row],[Current Total CONTRIBUTION_MARGIN]]</f>
        <v>-429.59</v>
      </c>
      <c r="V2040" s="1">
        <f>+Table1[[#This Row],[Adj Total OPERATING_MARGIN]]-Table1[[#This Row],[Current Total OPERATING_MARGIN]]</f>
        <v>-597</v>
      </c>
    </row>
    <row r="2041" spans="1:22" x14ac:dyDescent="0.3">
      <c r="A2041" t="s">
        <v>25</v>
      </c>
      <c r="B2041">
        <v>2022</v>
      </c>
      <c r="C2041" t="s">
        <v>108</v>
      </c>
      <c r="D2041" t="s">
        <v>108</v>
      </c>
      <c r="E2041" s="2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2">
        <v>1</v>
      </c>
      <c r="L2041" s="1">
        <v>4877.59</v>
      </c>
      <c r="M2041" s="1">
        <v>4999</v>
      </c>
      <c r="N2041" s="1">
        <v>716.5018</v>
      </c>
      <c r="O2041" s="1">
        <v>-364.01</v>
      </c>
      <c r="P2041" s="1">
        <v>-595.09</v>
      </c>
      <c r="Q2041" s="2">
        <f>-+Table1[[#This Row],[Current Record Count]]+Table1[[#This Row],[Adj Record Count]]</f>
        <v>1</v>
      </c>
      <c r="R2041" s="1">
        <f>+-Table1[[#This Row],[Current Total ADJUSTMENT_AMOUNT]]+Table1[[#This Row],[Adj Total ADJUSTMENT_AMOUNT]]</f>
        <v>4877.59</v>
      </c>
      <c r="S2041" s="1">
        <f>-Table1[[#This Row],[Current Total CHARGE_AMOUNT]]+Table1[[#This Row],[Adj Total CHARGE_AMOUNT]]</f>
        <v>4999</v>
      </c>
      <c r="T2041" s="1">
        <f>+Table1[[#This Row],[Adj Total TOTAL_COST]]-Table1[[#This Row],[Current Total TOTAL_COST]]</f>
        <v>716.5018</v>
      </c>
      <c r="U2041" s="1">
        <f>+Table1[[#This Row],[Adj Total CONTRIBUTION_MARGIN]]-Table1[[#This Row],[Current Total CONTRIBUTION_MARGIN]]</f>
        <v>-364.01</v>
      </c>
      <c r="V2041" s="1">
        <f>+Table1[[#This Row],[Adj Total OPERATING_MARGIN]]-Table1[[#This Row],[Current Total OPERATING_MARGIN]]</f>
        <v>-595.09</v>
      </c>
    </row>
    <row r="2042" spans="1:22" x14ac:dyDescent="0.3">
      <c r="A2042" t="s">
        <v>31</v>
      </c>
      <c r="B2042">
        <v>2023</v>
      </c>
      <c r="C2042" t="s">
        <v>17</v>
      </c>
      <c r="D2042" t="s">
        <v>80</v>
      </c>
      <c r="E2042" s="2">
        <v>1</v>
      </c>
      <c r="F2042" s="1">
        <v>21292.46</v>
      </c>
      <c r="G2042" s="1">
        <v>21292.46</v>
      </c>
      <c r="H2042" s="1">
        <v>4999.0699000000004</v>
      </c>
      <c r="I2042" s="1">
        <v>2281.83</v>
      </c>
      <c r="J2042" s="1">
        <v>593.25</v>
      </c>
      <c r="K2042" s="2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2">
        <f>-+Table1[[#This Row],[Current Record Count]]+Table1[[#This Row],[Adj Record Count]]</f>
        <v>-1</v>
      </c>
      <c r="R2042" s="1">
        <f>+-Table1[[#This Row],[Current Total ADJUSTMENT_AMOUNT]]+Table1[[#This Row],[Adj Total ADJUSTMENT_AMOUNT]]</f>
        <v>-21292.46</v>
      </c>
      <c r="S2042" s="1">
        <f>-Table1[[#This Row],[Current Total CHARGE_AMOUNT]]+Table1[[#This Row],[Adj Total CHARGE_AMOUNT]]</f>
        <v>-21292.46</v>
      </c>
      <c r="T2042" s="1">
        <f>+Table1[[#This Row],[Adj Total TOTAL_COST]]-Table1[[#This Row],[Current Total TOTAL_COST]]</f>
        <v>-4999.0699000000004</v>
      </c>
      <c r="U2042" s="1">
        <f>+Table1[[#This Row],[Adj Total CONTRIBUTION_MARGIN]]-Table1[[#This Row],[Current Total CONTRIBUTION_MARGIN]]</f>
        <v>-2281.83</v>
      </c>
      <c r="V2042" s="1">
        <f>+Table1[[#This Row],[Adj Total OPERATING_MARGIN]]-Table1[[#This Row],[Current Total OPERATING_MARGIN]]</f>
        <v>-593.25</v>
      </c>
    </row>
    <row r="2043" spans="1:22" x14ac:dyDescent="0.3">
      <c r="A2043" t="s">
        <v>81</v>
      </c>
      <c r="B2043">
        <v>2020</v>
      </c>
      <c r="C2043" t="s">
        <v>23</v>
      </c>
      <c r="D2043" t="s">
        <v>94</v>
      </c>
      <c r="E2043" s="2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2">
        <v>1</v>
      </c>
      <c r="L2043" s="1">
        <v>966.86</v>
      </c>
      <c r="M2043" s="1">
        <v>1274.3</v>
      </c>
      <c r="N2043" s="1">
        <v>885.5068</v>
      </c>
      <c r="O2043" s="1">
        <v>-150.07</v>
      </c>
      <c r="P2043" s="1">
        <v>-583.92999999999995</v>
      </c>
      <c r="Q2043" s="2">
        <f>-+Table1[[#This Row],[Current Record Count]]+Table1[[#This Row],[Adj Record Count]]</f>
        <v>1</v>
      </c>
      <c r="R2043" s="1">
        <f>+-Table1[[#This Row],[Current Total ADJUSTMENT_AMOUNT]]+Table1[[#This Row],[Adj Total ADJUSTMENT_AMOUNT]]</f>
        <v>966.86</v>
      </c>
      <c r="S2043" s="1">
        <f>-Table1[[#This Row],[Current Total CHARGE_AMOUNT]]+Table1[[#This Row],[Adj Total CHARGE_AMOUNT]]</f>
        <v>1274.3</v>
      </c>
      <c r="T2043" s="1">
        <f>+Table1[[#This Row],[Adj Total TOTAL_COST]]-Table1[[#This Row],[Current Total TOTAL_COST]]</f>
        <v>885.5068</v>
      </c>
      <c r="U2043" s="1">
        <f>+Table1[[#This Row],[Adj Total CONTRIBUTION_MARGIN]]-Table1[[#This Row],[Current Total CONTRIBUTION_MARGIN]]</f>
        <v>-150.07</v>
      </c>
      <c r="V2043" s="1">
        <f>+Table1[[#This Row],[Adj Total OPERATING_MARGIN]]-Table1[[#This Row],[Current Total OPERATING_MARGIN]]</f>
        <v>-583.92999999999995</v>
      </c>
    </row>
    <row r="2044" spans="1:22" x14ac:dyDescent="0.3">
      <c r="A2044" t="s">
        <v>39</v>
      </c>
      <c r="B2044">
        <v>2022</v>
      </c>
      <c r="C2044" t="s">
        <v>29</v>
      </c>
      <c r="D2044" t="s">
        <v>36</v>
      </c>
      <c r="E2044" s="2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2">
        <v>1</v>
      </c>
      <c r="L2044" s="1">
        <v>2985.7</v>
      </c>
      <c r="M2044" s="1">
        <v>2985.7</v>
      </c>
      <c r="N2044" s="1">
        <v>582.67290000000003</v>
      </c>
      <c r="O2044" s="1">
        <v>-403.75</v>
      </c>
      <c r="P2044" s="1">
        <v>-582.66999999999996</v>
      </c>
      <c r="Q2044" s="2">
        <f>-+Table1[[#This Row],[Current Record Count]]+Table1[[#This Row],[Adj Record Count]]</f>
        <v>1</v>
      </c>
      <c r="R2044" s="1">
        <f>+-Table1[[#This Row],[Current Total ADJUSTMENT_AMOUNT]]+Table1[[#This Row],[Adj Total ADJUSTMENT_AMOUNT]]</f>
        <v>2985.7</v>
      </c>
      <c r="S2044" s="1">
        <f>-Table1[[#This Row],[Current Total CHARGE_AMOUNT]]+Table1[[#This Row],[Adj Total CHARGE_AMOUNT]]</f>
        <v>2985.7</v>
      </c>
      <c r="T2044" s="1">
        <f>+Table1[[#This Row],[Adj Total TOTAL_COST]]-Table1[[#This Row],[Current Total TOTAL_COST]]</f>
        <v>582.67290000000003</v>
      </c>
      <c r="U2044" s="1">
        <f>+Table1[[#This Row],[Adj Total CONTRIBUTION_MARGIN]]-Table1[[#This Row],[Current Total CONTRIBUTION_MARGIN]]</f>
        <v>-403.75</v>
      </c>
      <c r="V2044" s="1">
        <f>+Table1[[#This Row],[Adj Total OPERATING_MARGIN]]-Table1[[#This Row],[Current Total OPERATING_MARGIN]]</f>
        <v>-582.66999999999996</v>
      </c>
    </row>
    <row r="2045" spans="1:22" x14ac:dyDescent="0.3">
      <c r="A2045" t="s">
        <v>81</v>
      </c>
      <c r="B2045">
        <v>2020</v>
      </c>
      <c r="C2045" t="s">
        <v>23</v>
      </c>
      <c r="D2045" t="s">
        <v>83</v>
      </c>
      <c r="E2045" s="2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2">
        <v>1</v>
      </c>
      <c r="L2045" s="1">
        <v>1398.85</v>
      </c>
      <c r="M2045" s="1">
        <v>1730.59</v>
      </c>
      <c r="N2045" s="1">
        <v>759.79489999999998</v>
      </c>
      <c r="O2045" s="1">
        <v>-186.54</v>
      </c>
      <c r="P2045" s="1">
        <v>-580.91</v>
      </c>
      <c r="Q2045" s="2">
        <f>-+Table1[[#This Row],[Current Record Count]]+Table1[[#This Row],[Adj Record Count]]</f>
        <v>1</v>
      </c>
      <c r="R2045" s="1">
        <f>+-Table1[[#This Row],[Current Total ADJUSTMENT_AMOUNT]]+Table1[[#This Row],[Adj Total ADJUSTMENT_AMOUNT]]</f>
        <v>1398.85</v>
      </c>
      <c r="S2045" s="1">
        <f>-Table1[[#This Row],[Current Total CHARGE_AMOUNT]]+Table1[[#This Row],[Adj Total CHARGE_AMOUNT]]</f>
        <v>1730.59</v>
      </c>
      <c r="T2045" s="1">
        <f>+Table1[[#This Row],[Adj Total TOTAL_COST]]-Table1[[#This Row],[Current Total TOTAL_COST]]</f>
        <v>759.79489999999998</v>
      </c>
      <c r="U2045" s="1">
        <f>+Table1[[#This Row],[Adj Total CONTRIBUTION_MARGIN]]-Table1[[#This Row],[Current Total CONTRIBUTION_MARGIN]]</f>
        <v>-186.54</v>
      </c>
      <c r="V2045" s="1">
        <f>+Table1[[#This Row],[Adj Total OPERATING_MARGIN]]-Table1[[#This Row],[Current Total OPERATING_MARGIN]]</f>
        <v>-580.91</v>
      </c>
    </row>
    <row r="2046" spans="1:22" x14ac:dyDescent="0.3">
      <c r="A2046" t="s">
        <v>33</v>
      </c>
      <c r="B2046">
        <v>2021</v>
      </c>
      <c r="C2046" t="s">
        <v>84</v>
      </c>
      <c r="D2046" t="s">
        <v>84</v>
      </c>
      <c r="E2046" s="2">
        <v>2</v>
      </c>
      <c r="F2046" s="1">
        <v>2564.0500000000002</v>
      </c>
      <c r="G2046" s="1">
        <v>4014.05</v>
      </c>
      <c r="H2046" s="1">
        <v>887.96270000000004</v>
      </c>
      <c r="I2046" s="1">
        <v>766.72</v>
      </c>
      <c r="J2046" s="1">
        <v>580.23</v>
      </c>
      <c r="K2046" s="2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2">
        <f>-+Table1[[#This Row],[Current Record Count]]+Table1[[#This Row],[Adj Record Count]]</f>
        <v>-2</v>
      </c>
      <c r="R2046" s="1">
        <f>+-Table1[[#This Row],[Current Total ADJUSTMENT_AMOUNT]]+Table1[[#This Row],[Adj Total ADJUSTMENT_AMOUNT]]</f>
        <v>-2564.0500000000002</v>
      </c>
      <c r="S2046" s="1">
        <f>-Table1[[#This Row],[Current Total CHARGE_AMOUNT]]+Table1[[#This Row],[Adj Total CHARGE_AMOUNT]]</f>
        <v>-4014.05</v>
      </c>
      <c r="T2046" s="1">
        <f>+Table1[[#This Row],[Adj Total TOTAL_COST]]-Table1[[#This Row],[Current Total TOTAL_COST]]</f>
        <v>-887.96270000000004</v>
      </c>
      <c r="U2046" s="1">
        <f>+Table1[[#This Row],[Adj Total CONTRIBUTION_MARGIN]]-Table1[[#This Row],[Current Total CONTRIBUTION_MARGIN]]</f>
        <v>-766.72</v>
      </c>
      <c r="V2046" s="1">
        <f>+Table1[[#This Row],[Adj Total OPERATING_MARGIN]]-Table1[[#This Row],[Current Total OPERATING_MARGIN]]</f>
        <v>-580.23</v>
      </c>
    </row>
    <row r="2047" spans="1:22" x14ac:dyDescent="0.3">
      <c r="A2047" t="s">
        <v>27</v>
      </c>
      <c r="B2047">
        <v>2021</v>
      </c>
      <c r="C2047" t="s">
        <v>92</v>
      </c>
      <c r="D2047" t="s">
        <v>92</v>
      </c>
      <c r="E2047" s="2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2">
        <v>2</v>
      </c>
      <c r="L2047" s="1">
        <v>22464.95</v>
      </c>
      <c r="M2047" s="1">
        <v>26019.599999999999</v>
      </c>
      <c r="N2047" s="1">
        <v>4128.7995000000001</v>
      </c>
      <c r="O2047" s="1">
        <v>914.14</v>
      </c>
      <c r="P2047" s="1">
        <v>-574.15</v>
      </c>
      <c r="Q2047" s="2">
        <f>-+Table1[[#This Row],[Current Record Count]]+Table1[[#This Row],[Adj Record Count]]</f>
        <v>2</v>
      </c>
      <c r="R2047" s="1">
        <f>+-Table1[[#This Row],[Current Total ADJUSTMENT_AMOUNT]]+Table1[[#This Row],[Adj Total ADJUSTMENT_AMOUNT]]</f>
        <v>22464.95</v>
      </c>
      <c r="S2047" s="1">
        <f>-Table1[[#This Row],[Current Total CHARGE_AMOUNT]]+Table1[[#This Row],[Adj Total CHARGE_AMOUNT]]</f>
        <v>26019.599999999999</v>
      </c>
      <c r="T2047" s="1">
        <f>+Table1[[#This Row],[Adj Total TOTAL_COST]]-Table1[[#This Row],[Current Total TOTAL_COST]]</f>
        <v>4128.7995000000001</v>
      </c>
      <c r="U2047" s="1">
        <f>+Table1[[#This Row],[Adj Total CONTRIBUTION_MARGIN]]-Table1[[#This Row],[Current Total CONTRIBUTION_MARGIN]]</f>
        <v>914.14</v>
      </c>
      <c r="V2047" s="1">
        <f>+Table1[[#This Row],[Adj Total OPERATING_MARGIN]]-Table1[[#This Row],[Current Total OPERATING_MARGIN]]</f>
        <v>-574.15</v>
      </c>
    </row>
    <row r="2048" spans="1:22" x14ac:dyDescent="0.3">
      <c r="A2048" t="s">
        <v>54</v>
      </c>
      <c r="B2048">
        <v>2020</v>
      </c>
      <c r="C2048" t="s">
        <v>29</v>
      </c>
      <c r="D2048" t="s">
        <v>73</v>
      </c>
      <c r="E2048" s="2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2">
        <v>1</v>
      </c>
      <c r="L2048" s="1">
        <v>326.35000000000002</v>
      </c>
      <c r="M2048" s="1">
        <v>989</v>
      </c>
      <c r="N2048" s="1">
        <v>1228.4408000000001</v>
      </c>
      <c r="O2048" s="1">
        <v>376.24</v>
      </c>
      <c r="P2048" s="1">
        <v>-565.79</v>
      </c>
      <c r="Q2048" s="2">
        <f>-+Table1[[#This Row],[Current Record Count]]+Table1[[#This Row],[Adj Record Count]]</f>
        <v>1</v>
      </c>
      <c r="R2048" s="1">
        <f>+-Table1[[#This Row],[Current Total ADJUSTMENT_AMOUNT]]+Table1[[#This Row],[Adj Total ADJUSTMENT_AMOUNT]]</f>
        <v>326.35000000000002</v>
      </c>
      <c r="S2048" s="1">
        <f>-Table1[[#This Row],[Current Total CHARGE_AMOUNT]]+Table1[[#This Row],[Adj Total CHARGE_AMOUNT]]</f>
        <v>989</v>
      </c>
      <c r="T2048" s="1">
        <f>+Table1[[#This Row],[Adj Total TOTAL_COST]]-Table1[[#This Row],[Current Total TOTAL_COST]]</f>
        <v>1228.4408000000001</v>
      </c>
      <c r="U2048" s="1">
        <f>+Table1[[#This Row],[Adj Total CONTRIBUTION_MARGIN]]-Table1[[#This Row],[Current Total CONTRIBUTION_MARGIN]]</f>
        <v>376.24</v>
      </c>
      <c r="V2048" s="1">
        <f>+Table1[[#This Row],[Adj Total OPERATING_MARGIN]]-Table1[[#This Row],[Current Total OPERATING_MARGIN]]</f>
        <v>-565.79</v>
      </c>
    </row>
    <row r="2049" spans="1:22" x14ac:dyDescent="0.3">
      <c r="A2049" t="s">
        <v>81</v>
      </c>
      <c r="B2049">
        <v>2021</v>
      </c>
      <c r="C2049" t="s">
        <v>23</v>
      </c>
      <c r="D2049" t="s">
        <v>94</v>
      </c>
      <c r="E2049" s="2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2">
        <v>1</v>
      </c>
      <c r="L2049" s="1">
        <v>5333.86</v>
      </c>
      <c r="M2049" s="1">
        <v>5915.75</v>
      </c>
      <c r="N2049" s="1">
        <v>1174.3148000000001</v>
      </c>
      <c r="O2049" s="1">
        <v>-67.19</v>
      </c>
      <c r="P2049" s="1">
        <v>-565.6</v>
      </c>
      <c r="Q2049" s="2">
        <f>-+Table1[[#This Row],[Current Record Count]]+Table1[[#This Row],[Adj Record Count]]</f>
        <v>1</v>
      </c>
      <c r="R2049" s="1">
        <f>+-Table1[[#This Row],[Current Total ADJUSTMENT_AMOUNT]]+Table1[[#This Row],[Adj Total ADJUSTMENT_AMOUNT]]</f>
        <v>5333.86</v>
      </c>
      <c r="S2049" s="1">
        <f>-Table1[[#This Row],[Current Total CHARGE_AMOUNT]]+Table1[[#This Row],[Adj Total CHARGE_AMOUNT]]</f>
        <v>5915.75</v>
      </c>
      <c r="T2049" s="1">
        <f>+Table1[[#This Row],[Adj Total TOTAL_COST]]-Table1[[#This Row],[Current Total TOTAL_COST]]</f>
        <v>1174.3148000000001</v>
      </c>
      <c r="U2049" s="1">
        <f>+Table1[[#This Row],[Adj Total CONTRIBUTION_MARGIN]]-Table1[[#This Row],[Current Total CONTRIBUTION_MARGIN]]</f>
        <v>-67.19</v>
      </c>
      <c r="V2049" s="1">
        <f>+Table1[[#This Row],[Adj Total OPERATING_MARGIN]]-Table1[[#This Row],[Current Total OPERATING_MARGIN]]</f>
        <v>-565.6</v>
      </c>
    </row>
    <row r="2050" spans="1:22" x14ac:dyDescent="0.3">
      <c r="A2050" t="s">
        <v>35</v>
      </c>
      <c r="B2050">
        <v>2022</v>
      </c>
      <c r="C2050" t="s">
        <v>17</v>
      </c>
      <c r="D2050" t="s">
        <v>66</v>
      </c>
      <c r="E2050" s="2">
        <v>53</v>
      </c>
      <c r="F2050" s="1">
        <v>35330.85</v>
      </c>
      <c r="G2050" s="1">
        <v>47776.61</v>
      </c>
      <c r="H2050" s="1">
        <v>9360.7850999999991</v>
      </c>
      <c r="I2050" s="1">
        <v>11079</v>
      </c>
      <c r="J2050" s="1">
        <v>8268.35</v>
      </c>
      <c r="K2050" s="2">
        <v>48</v>
      </c>
      <c r="L2050" s="1">
        <v>14793.13</v>
      </c>
      <c r="M2050" s="1">
        <v>25430.2</v>
      </c>
      <c r="N2050" s="1">
        <v>4947.643</v>
      </c>
      <c r="O2050" s="1">
        <v>9208.49</v>
      </c>
      <c r="P2050" s="1">
        <v>7706.32</v>
      </c>
      <c r="Q2050" s="2">
        <f>-+Table1[[#This Row],[Current Record Count]]+Table1[[#This Row],[Adj Record Count]]</f>
        <v>-5</v>
      </c>
      <c r="R2050" s="1">
        <f>+-Table1[[#This Row],[Current Total ADJUSTMENT_AMOUNT]]+Table1[[#This Row],[Adj Total ADJUSTMENT_AMOUNT]]</f>
        <v>-20537.72</v>
      </c>
      <c r="S2050" s="1">
        <f>-Table1[[#This Row],[Current Total CHARGE_AMOUNT]]+Table1[[#This Row],[Adj Total CHARGE_AMOUNT]]</f>
        <v>-22346.41</v>
      </c>
      <c r="T2050" s="1">
        <f>+Table1[[#This Row],[Adj Total TOTAL_COST]]-Table1[[#This Row],[Current Total TOTAL_COST]]</f>
        <v>-4413.1420999999991</v>
      </c>
      <c r="U2050" s="1">
        <f>+Table1[[#This Row],[Adj Total CONTRIBUTION_MARGIN]]-Table1[[#This Row],[Current Total CONTRIBUTION_MARGIN]]</f>
        <v>-1870.5100000000002</v>
      </c>
      <c r="V2050" s="1">
        <f>+Table1[[#This Row],[Adj Total OPERATING_MARGIN]]-Table1[[#This Row],[Current Total OPERATING_MARGIN]]</f>
        <v>-562.03000000000065</v>
      </c>
    </row>
    <row r="2051" spans="1:22" x14ac:dyDescent="0.3">
      <c r="A2051" t="s">
        <v>27</v>
      </c>
      <c r="B2051">
        <v>2023</v>
      </c>
      <c r="C2051" t="s">
        <v>29</v>
      </c>
      <c r="D2051" t="s">
        <v>57</v>
      </c>
      <c r="E2051" s="2">
        <v>2</v>
      </c>
      <c r="F2051" s="1">
        <v>7367.64</v>
      </c>
      <c r="G2051" s="1">
        <v>10799.04</v>
      </c>
      <c r="H2051" s="1">
        <v>1170.4945</v>
      </c>
      <c r="I2051" s="1">
        <v>2666.53</v>
      </c>
      <c r="J2051" s="1">
        <v>2260.91</v>
      </c>
      <c r="K2051" s="2">
        <v>4</v>
      </c>
      <c r="L2051" s="1">
        <v>48298.78</v>
      </c>
      <c r="M2051" s="1">
        <v>53643.43</v>
      </c>
      <c r="N2051" s="1">
        <v>3774.3791999999999</v>
      </c>
      <c r="O2051" s="1">
        <v>2910.93</v>
      </c>
      <c r="P2051" s="1">
        <v>1700.66</v>
      </c>
      <c r="Q2051" s="2">
        <f>-+Table1[[#This Row],[Current Record Count]]+Table1[[#This Row],[Adj Record Count]]</f>
        <v>2</v>
      </c>
      <c r="R2051" s="1">
        <f>+-Table1[[#This Row],[Current Total ADJUSTMENT_AMOUNT]]+Table1[[#This Row],[Adj Total ADJUSTMENT_AMOUNT]]</f>
        <v>40931.14</v>
      </c>
      <c r="S2051" s="1">
        <f>-Table1[[#This Row],[Current Total CHARGE_AMOUNT]]+Table1[[#This Row],[Adj Total CHARGE_AMOUNT]]</f>
        <v>42844.39</v>
      </c>
      <c r="T2051" s="1">
        <f>+Table1[[#This Row],[Adj Total TOTAL_COST]]-Table1[[#This Row],[Current Total TOTAL_COST]]</f>
        <v>2603.8846999999996</v>
      </c>
      <c r="U2051" s="1">
        <f>+Table1[[#This Row],[Adj Total CONTRIBUTION_MARGIN]]-Table1[[#This Row],[Current Total CONTRIBUTION_MARGIN]]</f>
        <v>244.39999999999964</v>
      </c>
      <c r="V2051" s="1">
        <f>+Table1[[#This Row],[Adj Total OPERATING_MARGIN]]-Table1[[#This Row],[Current Total OPERATING_MARGIN]]</f>
        <v>-560.24999999999977</v>
      </c>
    </row>
    <row r="2052" spans="1:22" x14ac:dyDescent="0.3">
      <c r="A2052" t="s">
        <v>39</v>
      </c>
      <c r="B2052">
        <v>2022</v>
      </c>
      <c r="C2052" t="s">
        <v>72</v>
      </c>
      <c r="D2052" t="s">
        <v>72</v>
      </c>
      <c r="E2052" s="2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2">
        <v>1</v>
      </c>
      <c r="L2052" s="1">
        <v>4089.67</v>
      </c>
      <c r="M2052" s="1">
        <v>4416.8999999999996</v>
      </c>
      <c r="N2052" s="1">
        <v>900.10979999999995</v>
      </c>
      <c r="O2052" s="1">
        <v>-305.31</v>
      </c>
      <c r="P2052" s="1">
        <v>-558.30999999999995</v>
      </c>
      <c r="Q2052" s="2">
        <f>-+Table1[[#This Row],[Current Record Count]]+Table1[[#This Row],[Adj Record Count]]</f>
        <v>1</v>
      </c>
      <c r="R2052" s="1">
        <f>+-Table1[[#This Row],[Current Total ADJUSTMENT_AMOUNT]]+Table1[[#This Row],[Adj Total ADJUSTMENT_AMOUNT]]</f>
        <v>4089.67</v>
      </c>
      <c r="S2052" s="1">
        <f>-Table1[[#This Row],[Current Total CHARGE_AMOUNT]]+Table1[[#This Row],[Adj Total CHARGE_AMOUNT]]</f>
        <v>4416.8999999999996</v>
      </c>
      <c r="T2052" s="1">
        <f>+Table1[[#This Row],[Adj Total TOTAL_COST]]-Table1[[#This Row],[Current Total TOTAL_COST]]</f>
        <v>900.10979999999995</v>
      </c>
      <c r="U2052" s="1">
        <f>+Table1[[#This Row],[Adj Total CONTRIBUTION_MARGIN]]-Table1[[#This Row],[Current Total CONTRIBUTION_MARGIN]]</f>
        <v>-305.31</v>
      </c>
      <c r="V2052" s="1">
        <f>+Table1[[#This Row],[Adj Total OPERATING_MARGIN]]-Table1[[#This Row],[Current Total OPERATING_MARGIN]]</f>
        <v>-558.30999999999995</v>
      </c>
    </row>
    <row r="2053" spans="1:22" x14ac:dyDescent="0.3">
      <c r="A2053" t="s">
        <v>44</v>
      </c>
      <c r="B2053">
        <v>2023</v>
      </c>
      <c r="C2053" t="s">
        <v>23</v>
      </c>
      <c r="D2053" t="s">
        <v>83</v>
      </c>
      <c r="E2053" s="2">
        <v>172</v>
      </c>
      <c r="F2053" s="1">
        <v>112967.89</v>
      </c>
      <c r="G2053" s="1">
        <v>161550</v>
      </c>
      <c r="H2053" s="1">
        <v>57871.593200000003</v>
      </c>
      <c r="I2053" s="1">
        <v>19787.03</v>
      </c>
      <c r="J2053" s="1">
        <v>6118.07</v>
      </c>
      <c r="K2053" s="2">
        <v>171</v>
      </c>
      <c r="L2053" s="1">
        <v>110942.08</v>
      </c>
      <c r="M2053" s="1">
        <v>155411.20000000001</v>
      </c>
      <c r="N2053" s="1">
        <v>54307.795700000002</v>
      </c>
      <c r="O2053" s="1">
        <v>18025.830000000002</v>
      </c>
      <c r="P2053" s="1">
        <v>5568.88</v>
      </c>
      <c r="Q2053" s="2">
        <f>-+Table1[[#This Row],[Current Record Count]]+Table1[[#This Row],[Adj Record Count]]</f>
        <v>-1</v>
      </c>
      <c r="R2053" s="1">
        <f>+-Table1[[#This Row],[Current Total ADJUSTMENT_AMOUNT]]+Table1[[#This Row],[Adj Total ADJUSTMENT_AMOUNT]]</f>
        <v>-2025.8099999999977</v>
      </c>
      <c r="S2053" s="1">
        <f>-Table1[[#This Row],[Current Total CHARGE_AMOUNT]]+Table1[[#This Row],[Adj Total CHARGE_AMOUNT]]</f>
        <v>-6138.7999999999884</v>
      </c>
      <c r="T2053" s="1">
        <f>+Table1[[#This Row],[Adj Total TOTAL_COST]]-Table1[[#This Row],[Current Total TOTAL_COST]]</f>
        <v>-3563.7975000000006</v>
      </c>
      <c r="U2053" s="1">
        <f>+Table1[[#This Row],[Adj Total CONTRIBUTION_MARGIN]]-Table1[[#This Row],[Current Total CONTRIBUTION_MARGIN]]</f>
        <v>-1761.1999999999971</v>
      </c>
      <c r="V2053" s="1">
        <f>+Table1[[#This Row],[Adj Total OPERATING_MARGIN]]-Table1[[#This Row],[Current Total OPERATING_MARGIN]]</f>
        <v>-549.1899999999996</v>
      </c>
    </row>
    <row r="2054" spans="1:22" x14ac:dyDescent="0.3">
      <c r="A2054" t="s">
        <v>25</v>
      </c>
      <c r="B2054">
        <v>2025</v>
      </c>
      <c r="C2054" t="s">
        <v>17</v>
      </c>
      <c r="D2054" t="s">
        <v>101</v>
      </c>
      <c r="E2054" s="2">
        <v>62</v>
      </c>
      <c r="F2054" s="1">
        <v>116136.81</v>
      </c>
      <c r="G2054" s="1">
        <v>148338.29999999999</v>
      </c>
      <c r="H2054" s="1">
        <v>11395.627</v>
      </c>
      <c r="I2054" s="1">
        <v>18886.099999999999</v>
      </c>
      <c r="J2054" s="1">
        <v>14893.07</v>
      </c>
      <c r="K2054" s="2">
        <v>63</v>
      </c>
      <c r="L2054" s="1">
        <v>119472</v>
      </c>
      <c r="M2054" s="1">
        <v>152053.85</v>
      </c>
      <c r="N2054" s="1">
        <v>12322.8218</v>
      </c>
      <c r="O2054" s="1">
        <v>18658.02</v>
      </c>
      <c r="P2054" s="1">
        <v>14346.24</v>
      </c>
      <c r="Q2054" s="2">
        <f>-+Table1[[#This Row],[Current Record Count]]+Table1[[#This Row],[Adj Record Count]]</f>
        <v>1</v>
      </c>
      <c r="R2054" s="1">
        <f>+-Table1[[#This Row],[Current Total ADJUSTMENT_AMOUNT]]+Table1[[#This Row],[Adj Total ADJUSTMENT_AMOUNT]]</f>
        <v>3335.1900000000023</v>
      </c>
      <c r="S2054" s="1">
        <f>-Table1[[#This Row],[Current Total CHARGE_AMOUNT]]+Table1[[#This Row],[Adj Total CHARGE_AMOUNT]]</f>
        <v>3715.5500000000175</v>
      </c>
      <c r="T2054" s="1">
        <f>+Table1[[#This Row],[Adj Total TOTAL_COST]]-Table1[[#This Row],[Current Total TOTAL_COST]]</f>
        <v>927.1947999999993</v>
      </c>
      <c r="U2054" s="1">
        <f>+Table1[[#This Row],[Adj Total CONTRIBUTION_MARGIN]]-Table1[[#This Row],[Current Total CONTRIBUTION_MARGIN]]</f>
        <v>-228.07999999999811</v>
      </c>
      <c r="V2054" s="1">
        <f>+Table1[[#This Row],[Adj Total OPERATING_MARGIN]]-Table1[[#This Row],[Current Total OPERATING_MARGIN]]</f>
        <v>-546.82999999999993</v>
      </c>
    </row>
    <row r="2055" spans="1:22" x14ac:dyDescent="0.3">
      <c r="A2055" t="s">
        <v>27</v>
      </c>
      <c r="B2055">
        <v>2024</v>
      </c>
      <c r="C2055" t="s">
        <v>17</v>
      </c>
      <c r="D2055" t="s">
        <v>91</v>
      </c>
      <c r="E2055" s="2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2">
        <v>1</v>
      </c>
      <c r="L2055" s="1">
        <v>3551.76</v>
      </c>
      <c r="M2055" s="1">
        <v>3914.3</v>
      </c>
      <c r="N2055" s="1">
        <v>895.03579999999999</v>
      </c>
      <c r="O2055" s="1">
        <v>-188.51</v>
      </c>
      <c r="P2055" s="1">
        <v>-532.5</v>
      </c>
      <c r="Q2055" s="2">
        <f>-+Table1[[#This Row],[Current Record Count]]+Table1[[#This Row],[Adj Record Count]]</f>
        <v>1</v>
      </c>
      <c r="R2055" s="1">
        <f>+-Table1[[#This Row],[Current Total ADJUSTMENT_AMOUNT]]+Table1[[#This Row],[Adj Total ADJUSTMENT_AMOUNT]]</f>
        <v>3551.76</v>
      </c>
      <c r="S2055" s="1">
        <f>-Table1[[#This Row],[Current Total CHARGE_AMOUNT]]+Table1[[#This Row],[Adj Total CHARGE_AMOUNT]]</f>
        <v>3914.3</v>
      </c>
      <c r="T2055" s="1">
        <f>+Table1[[#This Row],[Adj Total TOTAL_COST]]-Table1[[#This Row],[Current Total TOTAL_COST]]</f>
        <v>895.03579999999999</v>
      </c>
      <c r="U2055" s="1">
        <f>+Table1[[#This Row],[Adj Total CONTRIBUTION_MARGIN]]-Table1[[#This Row],[Current Total CONTRIBUTION_MARGIN]]</f>
        <v>-188.51</v>
      </c>
      <c r="V2055" s="1">
        <f>+Table1[[#This Row],[Adj Total OPERATING_MARGIN]]-Table1[[#This Row],[Current Total OPERATING_MARGIN]]</f>
        <v>-532.5</v>
      </c>
    </row>
    <row r="2056" spans="1:22" x14ac:dyDescent="0.3">
      <c r="A2056" t="s">
        <v>39</v>
      </c>
      <c r="B2056">
        <v>2020</v>
      </c>
      <c r="C2056" t="s">
        <v>29</v>
      </c>
      <c r="D2056" t="s">
        <v>36</v>
      </c>
      <c r="E2056" s="2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2">
        <v>1</v>
      </c>
      <c r="L2056" s="1">
        <v>5745.79</v>
      </c>
      <c r="M2056" s="1">
        <v>6402.5</v>
      </c>
      <c r="N2056" s="1">
        <v>1186.9001000000001</v>
      </c>
      <c r="O2056" s="1">
        <v>-126.08</v>
      </c>
      <c r="P2056" s="1">
        <v>-530.19000000000005</v>
      </c>
      <c r="Q2056" s="2">
        <f>-+Table1[[#This Row],[Current Record Count]]+Table1[[#This Row],[Adj Record Count]]</f>
        <v>1</v>
      </c>
      <c r="R2056" s="1">
        <f>+-Table1[[#This Row],[Current Total ADJUSTMENT_AMOUNT]]+Table1[[#This Row],[Adj Total ADJUSTMENT_AMOUNT]]</f>
        <v>5745.79</v>
      </c>
      <c r="S2056" s="1">
        <f>-Table1[[#This Row],[Current Total CHARGE_AMOUNT]]+Table1[[#This Row],[Adj Total CHARGE_AMOUNT]]</f>
        <v>6402.5</v>
      </c>
      <c r="T2056" s="1">
        <f>+Table1[[#This Row],[Adj Total TOTAL_COST]]-Table1[[#This Row],[Current Total TOTAL_COST]]</f>
        <v>1186.9001000000001</v>
      </c>
      <c r="U2056" s="1">
        <f>+Table1[[#This Row],[Adj Total CONTRIBUTION_MARGIN]]-Table1[[#This Row],[Current Total CONTRIBUTION_MARGIN]]</f>
        <v>-126.08</v>
      </c>
      <c r="V2056" s="1">
        <f>+Table1[[#This Row],[Adj Total OPERATING_MARGIN]]-Table1[[#This Row],[Current Total OPERATING_MARGIN]]</f>
        <v>-530.19000000000005</v>
      </c>
    </row>
    <row r="2057" spans="1:22" x14ac:dyDescent="0.3">
      <c r="A2057" t="s">
        <v>54</v>
      </c>
      <c r="B2057">
        <v>2022</v>
      </c>
      <c r="C2057" t="s">
        <v>17</v>
      </c>
      <c r="D2057" t="s">
        <v>45</v>
      </c>
      <c r="E2057" s="2">
        <v>1</v>
      </c>
      <c r="F2057" s="1">
        <v>8881.9</v>
      </c>
      <c r="G2057" s="1">
        <v>9563.75</v>
      </c>
      <c r="H2057" s="1">
        <v>1051.3883000000001</v>
      </c>
      <c r="I2057" s="1">
        <v>-25.32</v>
      </c>
      <c r="J2057" s="1">
        <v>-337.99</v>
      </c>
      <c r="K2057" s="2">
        <v>3</v>
      </c>
      <c r="L2057" s="1">
        <v>15848.09</v>
      </c>
      <c r="M2057" s="1">
        <v>16734.7</v>
      </c>
      <c r="N2057" s="1">
        <v>2215.4292</v>
      </c>
      <c r="O2057" s="1">
        <v>-160.25</v>
      </c>
      <c r="P2057" s="1">
        <v>-867.7</v>
      </c>
      <c r="Q2057" s="2">
        <f>-+Table1[[#This Row],[Current Record Count]]+Table1[[#This Row],[Adj Record Count]]</f>
        <v>2</v>
      </c>
      <c r="R2057" s="1">
        <f>+-Table1[[#This Row],[Current Total ADJUSTMENT_AMOUNT]]+Table1[[#This Row],[Adj Total ADJUSTMENT_AMOUNT]]</f>
        <v>6966.1900000000005</v>
      </c>
      <c r="S2057" s="1">
        <f>-Table1[[#This Row],[Current Total CHARGE_AMOUNT]]+Table1[[#This Row],[Adj Total CHARGE_AMOUNT]]</f>
        <v>7170.9500000000007</v>
      </c>
      <c r="T2057" s="1">
        <f>+Table1[[#This Row],[Adj Total TOTAL_COST]]-Table1[[#This Row],[Current Total TOTAL_COST]]</f>
        <v>1164.0409</v>
      </c>
      <c r="U2057" s="1">
        <f>+Table1[[#This Row],[Adj Total CONTRIBUTION_MARGIN]]-Table1[[#This Row],[Current Total CONTRIBUTION_MARGIN]]</f>
        <v>-134.93</v>
      </c>
      <c r="V2057" s="1">
        <f>+Table1[[#This Row],[Adj Total OPERATING_MARGIN]]-Table1[[#This Row],[Current Total OPERATING_MARGIN]]</f>
        <v>-529.71</v>
      </c>
    </row>
    <row r="2058" spans="1:22" x14ac:dyDescent="0.3">
      <c r="A2058" t="s">
        <v>78</v>
      </c>
      <c r="B2058">
        <v>2022</v>
      </c>
      <c r="C2058" t="s">
        <v>47</v>
      </c>
      <c r="D2058" t="s">
        <v>47</v>
      </c>
      <c r="E2058" s="2">
        <v>44</v>
      </c>
      <c r="F2058" s="1">
        <v>79056.100000000006</v>
      </c>
      <c r="G2058" s="1">
        <v>100028.12</v>
      </c>
      <c r="H2058" s="1">
        <v>11210.2358</v>
      </c>
      <c r="I2058" s="1">
        <v>17671.439999999999</v>
      </c>
      <c r="J2058" s="1">
        <v>14140.41</v>
      </c>
      <c r="K2058" s="2">
        <v>43</v>
      </c>
      <c r="L2058" s="1">
        <v>74733.350000000006</v>
      </c>
      <c r="M2058" s="1">
        <v>94368.320000000007</v>
      </c>
      <c r="N2058" s="1">
        <v>10423.7935</v>
      </c>
      <c r="O2058" s="1">
        <v>16879.740000000002</v>
      </c>
      <c r="P2058" s="1">
        <v>13612.64</v>
      </c>
      <c r="Q2058" s="2">
        <f>-+Table1[[#This Row],[Current Record Count]]+Table1[[#This Row],[Adj Record Count]]</f>
        <v>-1</v>
      </c>
      <c r="R2058" s="1">
        <f>+-Table1[[#This Row],[Current Total ADJUSTMENT_AMOUNT]]+Table1[[#This Row],[Adj Total ADJUSTMENT_AMOUNT]]</f>
        <v>-4322.75</v>
      </c>
      <c r="S2058" s="1">
        <f>-Table1[[#This Row],[Current Total CHARGE_AMOUNT]]+Table1[[#This Row],[Adj Total CHARGE_AMOUNT]]</f>
        <v>-5659.7999999999884</v>
      </c>
      <c r="T2058" s="1">
        <f>+Table1[[#This Row],[Adj Total TOTAL_COST]]-Table1[[#This Row],[Current Total TOTAL_COST]]</f>
        <v>-786.44230000000061</v>
      </c>
      <c r="U2058" s="1">
        <f>+Table1[[#This Row],[Adj Total CONTRIBUTION_MARGIN]]-Table1[[#This Row],[Current Total CONTRIBUTION_MARGIN]]</f>
        <v>-791.69999999999709</v>
      </c>
      <c r="V2058" s="1">
        <f>+Table1[[#This Row],[Adj Total OPERATING_MARGIN]]-Table1[[#This Row],[Current Total OPERATING_MARGIN]]</f>
        <v>-527.77000000000044</v>
      </c>
    </row>
    <row r="2059" spans="1:22" x14ac:dyDescent="0.3">
      <c r="A2059" t="s">
        <v>25</v>
      </c>
      <c r="B2059">
        <v>2022</v>
      </c>
      <c r="C2059" t="s">
        <v>53</v>
      </c>
      <c r="D2059" t="s">
        <v>53</v>
      </c>
      <c r="E2059" s="2">
        <v>23</v>
      </c>
      <c r="F2059" s="1">
        <v>37288.15</v>
      </c>
      <c r="G2059" s="1">
        <v>51699.47</v>
      </c>
      <c r="H2059" s="1">
        <v>3146.9875000000002</v>
      </c>
      <c r="I2059" s="1">
        <v>13739.2</v>
      </c>
      <c r="J2059" s="1">
        <v>12776.85</v>
      </c>
      <c r="K2059" s="2">
        <v>24</v>
      </c>
      <c r="L2059" s="1">
        <v>41799.800000000003</v>
      </c>
      <c r="M2059" s="1">
        <v>58433.27</v>
      </c>
      <c r="N2059" s="1">
        <v>5752.0596999999998</v>
      </c>
      <c r="O2059" s="1">
        <v>13978.79</v>
      </c>
      <c r="P2059" s="1">
        <v>12253.63</v>
      </c>
      <c r="Q2059" s="2">
        <f>-+Table1[[#This Row],[Current Record Count]]+Table1[[#This Row],[Adj Record Count]]</f>
        <v>1</v>
      </c>
      <c r="R2059" s="1">
        <f>+-Table1[[#This Row],[Current Total ADJUSTMENT_AMOUNT]]+Table1[[#This Row],[Adj Total ADJUSTMENT_AMOUNT]]</f>
        <v>4511.6500000000015</v>
      </c>
      <c r="S2059" s="1">
        <f>-Table1[[#This Row],[Current Total CHARGE_AMOUNT]]+Table1[[#This Row],[Adj Total CHARGE_AMOUNT]]</f>
        <v>6733.7999999999956</v>
      </c>
      <c r="T2059" s="1">
        <f>+Table1[[#This Row],[Adj Total TOTAL_COST]]-Table1[[#This Row],[Current Total TOTAL_COST]]</f>
        <v>2605.0721999999996</v>
      </c>
      <c r="U2059" s="1">
        <f>+Table1[[#This Row],[Adj Total CONTRIBUTION_MARGIN]]-Table1[[#This Row],[Current Total CONTRIBUTION_MARGIN]]</f>
        <v>239.59000000000015</v>
      </c>
      <c r="V2059" s="1">
        <f>+Table1[[#This Row],[Adj Total OPERATING_MARGIN]]-Table1[[#This Row],[Current Total OPERATING_MARGIN]]</f>
        <v>-523.22000000000116</v>
      </c>
    </row>
    <row r="2060" spans="1:22" x14ac:dyDescent="0.3">
      <c r="A2060" t="s">
        <v>78</v>
      </c>
      <c r="B2060">
        <v>2020</v>
      </c>
      <c r="C2060" t="s">
        <v>23</v>
      </c>
      <c r="D2060" t="s">
        <v>94</v>
      </c>
      <c r="E2060" s="2">
        <v>59</v>
      </c>
      <c r="F2060" s="1">
        <v>109714.58</v>
      </c>
      <c r="G2060" s="1">
        <v>153587.79</v>
      </c>
      <c r="H2060" s="1">
        <v>23718.376700000001</v>
      </c>
      <c r="I2060" s="1">
        <v>26835.439999999999</v>
      </c>
      <c r="J2060" s="1">
        <v>16092.55</v>
      </c>
      <c r="K2060" s="2">
        <v>53</v>
      </c>
      <c r="L2060" s="1">
        <v>88971.08</v>
      </c>
      <c r="M2060" s="1">
        <v>128131.8</v>
      </c>
      <c r="N2060" s="1">
        <v>20622.099200000001</v>
      </c>
      <c r="O2060" s="1">
        <v>25129.71</v>
      </c>
      <c r="P2060" s="1">
        <v>15573.16</v>
      </c>
      <c r="Q2060" s="2">
        <f>-+Table1[[#This Row],[Current Record Count]]+Table1[[#This Row],[Adj Record Count]]</f>
        <v>-6</v>
      </c>
      <c r="R2060" s="1">
        <f>+-Table1[[#This Row],[Current Total ADJUSTMENT_AMOUNT]]+Table1[[#This Row],[Adj Total ADJUSTMENT_AMOUNT]]</f>
        <v>-20743.5</v>
      </c>
      <c r="S2060" s="1">
        <f>-Table1[[#This Row],[Current Total CHARGE_AMOUNT]]+Table1[[#This Row],[Adj Total CHARGE_AMOUNT]]</f>
        <v>-25455.990000000005</v>
      </c>
      <c r="T2060" s="1">
        <f>+Table1[[#This Row],[Adj Total TOTAL_COST]]-Table1[[#This Row],[Current Total TOTAL_COST]]</f>
        <v>-3096.2775000000001</v>
      </c>
      <c r="U2060" s="1">
        <f>+Table1[[#This Row],[Adj Total CONTRIBUTION_MARGIN]]-Table1[[#This Row],[Current Total CONTRIBUTION_MARGIN]]</f>
        <v>-1705.7299999999996</v>
      </c>
      <c r="V2060" s="1">
        <f>+Table1[[#This Row],[Adj Total OPERATING_MARGIN]]-Table1[[#This Row],[Current Total OPERATING_MARGIN]]</f>
        <v>-519.38999999999942</v>
      </c>
    </row>
    <row r="2061" spans="1:22" x14ac:dyDescent="0.3">
      <c r="A2061" t="s">
        <v>35</v>
      </c>
      <c r="B2061">
        <v>2024</v>
      </c>
      <c r="C2061" t="s">
        <v>26</v>
      </c>
      <c r="D2061" t="s">
        <v>26</v>
      </c>
      <c r="E2061" s="2">
        <v>25</v>
      </c>
      <c r="F2061" s="1">
        <v>90378.37</v>
      </c>
      <c r="G2061" s="1">
        <v>101002.9</v>
      </c>
      <c r="H2061" s="1">
        <v>15729.544400000001</v>
      </c>
      <c r="I2061" s="1">
        <v>4854.21</v>
      </c>
      <c r="J2061" s="1">
        <v>390.16</v>
      </c>
      <c r="K2061" s="2">
        <v>8</v>
      </c>
      <c r="L2061" s="1">
        <v>6883.98</v>
      </c>
      <c r="M2061" s="1">
        <v>7510.41</v>
      </c>
      <c r="N2061" s="1">
        <v>988.9162</v>
      </c>
      <c r="O2061" s="1">
        <v>204.93</v>
      </c>
      <c r="P2061" s="1">
        <v>-128.93</v>
      </c>
      <c r="Q2061" s="2">
        <f>-+Table1[[#This Row],[Current Record Count]]+Table1[[#This Row],[Adj Record Count]]</f>
        <v>-17</v>
      </c>
      <c r="R2061" s="1">
        <f>+-Table1[[#This Row],[Current Total ADJUSTMENT_AMOUNT]]+Table1[[#This Row],[Adj Total ADJUSTMENT_AMOUNT]]</f>
        <v>-83494.39</v>
      </c>
      <c r="S2061" s="1">
        <f>-Table1[[#This Row],[Current Total CHARGE_AMOUNT]]+Table1[[#This Row],[Adj Total CHARGE_AMOUNT]]</f>
        <v>-93492.489999999991</v>
      </c>
      <c r="T2061" s="1">
        <f>+Table1[[#This Row],[Adj Total TOTAL_COST]]-Table1[[#This Row],[Current Total TOTAL_COST]]</f>
        <v>-14740.628200000001</v>
      </c>
      <c r="U2061" s="1">
        <f>+Table1[[#This Row],[Adj Total CONTRIBUTION_MARGIN]]-Table1[[#This Row],[Current Total CONTRIBUTION_MARGIN]]</f>
        <v>-4649.28</v>
      </c>
      <c r="V2061" s="1">
        <f>+Table1[[#This Row],[Adj Total OPERATING_MARGIN]]-Table1[[#This Row],[Current Total OPERATING_MARGIN]]</f>
        <v>-519.09</v>
      </c>
    </row>
    <row r="2062" spans="1:22" x14ac:dyDescent="0.3">
      <c r="A2062" t="s">
        <v>78</v>
      </c>
      <c r="B2062">
        <v>2023</v>
      </c>
      <c r="C2062" t="s">
        <v>23</v>
      </c>
      <c r="D2062" t="s">
        <v>94</v>
      </c>
      <c r="E2062" s="2">
        <v>47</v>
      </c>
      <c r="F2062" s="1">
        <v>105550.88</v>
      </c>
      <c r="G2062" s="1">
        <v>135447.70000000001</v>
      </c>
      <c r="H2062" s="1">
        <v>14206.8693</v>
      </c>
      <c r="I2062" s="1">
        <v>27392.1</v>
      </c>
      <c r="J2062" s="1">
        <v>21595.71</v>
      </c>
      <c r="K2062" s="2">
        <v>45</v>
      </c>
      <c r="L2062" s="1">
        <v>90877.56</v>
      </c>
      <c r="M2062" s="1">
        <v>119433</v>
      </c>
      <c r="N2062" s="1">
        <v>12760.290199999999</v>
      </c>
      <c r="O2062" s="1">
        <v>26356.959999999999</v>
      </c>
      <c r="P2062" s="1">
        <v>21078.37</v>
      </c>
      <c r="Q2062" s="2">
        <f>-+Table1[[#This Row],[Current Record Count]]+Table1[[#This Row],[Adj Record Count]]</f>
        <v>-2</v>
      </c>
      <c r="R2062" s="1">
        <f>+-Table1[[#This Row],[Current Total ADJUSTMENT_AMOUNT]]+Table1[[#This Row],[Adj Total ADJUSTMENT_AMOUNT]]</f>
        <v>-14673.320000000007</v>
      </c>
      <c r="S2062" s="1">
        <f>-Table1[[#This Row],[Current Total CHARGE_AMOUNT]]+Table1[[#This Row],[Adj Total CHARGE_AMOUNT]]</f>
        <v>-16014.700000000012</v>
      </c>
      <c r="T2062" s="1">
        <f>+Table1[[#This Row],[Adj Total TOTAL_COST]]-Table1[[#This Row],[Current Total TOTAL_COST]]</f>
        <v>-1446.5791000000008</v>
      </c>
      <c r="U2062" s="1">
        <f>+Table1[[#This Row],[Adj Total CONTRIBUTION_MARGIN]]-Table1[[#This Row],[Current Total CONTRIBUTION_MARGIN]]</f>
        <v>-1035.1399999999994</v>
      </c>
      <c r="V2062" s="1">
        <f>+Table1[[#This Row],[Adj Total OPERATING_MARGIN]]-Table1[[#This Row],[Current Total OPERATING_MARGIN]]</f>
        <v>-517.34000000000015</v>
      </c>
    </row>
    <row r="2063" spans="1:22" x14ac:dyDescent="0.3">
      <c r="A2063" t="s">
        <v>78</v>
      </c>
      <c r="B2063">
        <v>2021</v>
      </c>
      <c r="C2063" t="s">
        <v>95</v>
      </c>
      <c r="D2063" t="s">
        <v>95</v>
      </c>
      <c r="E2063" s="2">
        <v>19</v>
      </c>
      <c r="F2063" s="1">
        <v>30819.58</v>
      </c>
      <c r="G2063" s="1">
        <v>38963.379999999997</v>
      </c>
      <c r="H2063" s="1">
        <v>6907.2263000000003</v>
      </c>
      <c r="I2063" s="1">
        <v>4839.4799999999996</v>
      </c>
      <c r="J2063" s="1">
        <v>2320.0700000000002</v>
      </c>
      <c r="K2063" s="2">
        <v>18</v>
      </c>
      <c r="L2063" s="1">
        <v>29971.51</v>
      </c>
      <c r="M2063" s="1">
        <v>36671.29</v>
      </c>
      <c r="N2063" s="1">
        <v>5971.8352000000004</v>
      </c>
      <c r="O2063" s="1">
        <v>4091.48</v>
      </c>
      <c r="P2063" s="1">
        <v>1811.44</v>
      </c>
      <c r="Q2063" s="2">
        <f>-+Table1[[#This Row],[Current Record Count]]+Table1[[#This Row],[Adj Record Count]]</f>
        <v>-1</v>
      </c>
      <c r="R2063" s="1">
        <f>+-Table1[[#This Row],[Current Total ADJUSTMENT_AMOUNT]]+Table1[[#This Row],[Adj Total ADJUSTMENT_AMOUNT]]</f>
        <v>-848.07000000000335</v>
      </c>
      <c r="S2063" s="1">
        <f>-Table1[[#This Row],[Current Total CHARGE_AMOUNT]]+Table1[[#This Row],[Adj Total CHARGE_AMOUNT]]</f>
        <v>-2292.0899999999965</v>
      </c>
      <c r="T2063" s="1">
        <f>+Table1[[#This Row],[Adj Total TOTAL_COST]]-Table1[[#This Row],[Current Total TOTAL_COST]]</f>
        <v>-935.39109999999982</v>
      </c>
      <c r="U2063" s="1">
        <f>+Table1[[#This Row],[Adj Total CONTRIBUTION_MARGIN]]-Table1[[#This Row],[Current Total CONTRIBUTION_MARGIN]]</f>
        <v>-747.99999999999955</v>
      </c>
      <c r="V2063" s="1">
        <f>+Table1[[#This Row],[Adj Total OPERATING_MARGIN]]-Table1[[#This Row],[Current Total OPERATING_MARGIN]]</f>
        <v>-508.63000000000011</v>
      </c>
    </row>
    <row r="2064" spans="1:22" x14ac:dyDescent="0.3">
      <c r="A2064" t="s">
        <v>81</v>
      </c>
      <c r="B2064">
        <v>2020</v>
      </c>
      <c r="C2064" t="s">
        <v>20</v>
      </c>
      <c r="D2064" t="s">
        <v>21</v>
      </c>
      <c r="E2064" s="2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2">
        <v>2</v>
      </c>
      <c r="L2064" s="1">
        <v>569.89</v>
      </c>
      <c r="M2064" s="1">
        <v>1281.18</v>
      </c>
      <c r="N2064" s="1">
        <v>1222.2334000000001</v>
      </c>
      <c r="O2064" s="1">
        <v>162.77000000000001</v>
      </c>
      <c r="P2064" s="1">
        <v>-508.01</v>
      </c>
      <c r="Q2064" s="2">
        <f>-+Table1[[#This Row],[Current Record Count]]+Table1[[#This Row],[Adj Record Count]]</f>
        <v>2</v>
      </c>
      <c r="R2064" s="1">
        <f>+-Table1[[#This Row],[Current Total ADJUSTMENT_AMOUNT]]+Table1[[#This Row],[Adj Total ADJUSTMENT_AMOUNT]]</f>
        <v>569.89</v>
      </c>
      <c r="S2064" s="1">
        <f>-Table1[[#This Row],[Current Total CHARGE_AMOUNT]]+Table1[[#This Row],[Adj Total CHARGE_AMOUNT]]</f>
        <v>1281.18</v>
      </c>
      <c r="T2064" s="1">
        <f>+Table1[[#This Row],[Adj Total TOTAL_COST]]-Table1[[#This Row],[Current Total TOTAL_COST]]</f>
        <v>1222.2334000000001</v>
      </c>
      <c r="U2064" s="1">
        <f>+Table1[[#This Row],[Adj Total CONTRIBUTION_MARGIN]]-Table1[[#This Row],[Current Total CONTRIBUTION_MARGIN]]</f>
        <v>162.77000000000001</v>
      </c>
      <c r="V2064" s="1">
        <f>+Table1[[#This Row],[Adj Total OPERATING_MARGIN]]-Table1[[#This Row],[Current Total OPERATING_MARGIN]]</f>
        <v>-508.01</v>
      </c>
    </row>
    <row r="2065" spans="1:22" x14ac:dyDescent="0.3">
      <c r="A2065" t="s">
        <v>81</v>
      </c>
      <c r="B2065">
        <v>2021</v>
      </c>
      <c r="C2065" t="s">
        <v>17</v>
      </c>
      <c r="D2065" t="s">
        <v>96</v>
      </c>
      <c r="E2065" s="2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2">
        <v>1</v>
      </c>
      <c r="L2065" s="1">
        <v>1722.48</v>
      </c>
      <c r="M2065" s="1">
        <v>1722.48</v>
      </c>
      <c r="N2065" s="1">
        <v>712.5675</v>
      </c>
      <c r="O2065" s="1">
        <v>-187.72</v>
      </c>
      <c r="P2065" s="1">
        <v>-500.86</v>
      </c>
      <c r="Q2065" s="2">
        <f>-+Table1[[#This Row],[Current Record Count]]+Table1[[#This Row],[Adj Record Count]]</f>
        <v>1</v>
      </c>
      <c r="R2065" s="1">
        <f>+-Table1[[#This Row],[Current Total ADJUSTMENT_AMOUNT]]+Table1[[#This Row],[Adj Total ADJUSTMENT_AMOUNT]]</f>
        <v>1722.48</v>
      </c>
      <c r="S2065" s="1">
        <f>-Table1[[#This Row],[Current Total CHARGE_AMOUNT]]+Table1[[#This Row],[Adj Total CHARGE_AMOUNT]]</f>
        <v>1722.48</v>
      </c>
      <c r="T2065" s="1">
        <f>+Table1[[#This Row],[Adj Total TOTAL_COST]]-Table1[[#This Row],[Current Total TOTAL_COST]]</f>
        <v>712.5675</v>
      </c>
      <c r="U2065" s="1">
        <f>+Table1[[#This Row],[Adj Total CONTRIBUTION_MARGIN]]-Table1[[#This Row],[Current Total CONTRIBUTION_MARGIN]]</f>
        <v>-187.72</v>
      </c>
      <c r="V2065" s="1">
        <f>+Table1[[#This Row],[Adj Total OPERATING_MARGIN]]-Table1[[#This Row],[Current Total OPERATING_MARGIN]]</f>
        <v>-500.86</v>
      </c>
    </row>
    <row r="2066" spans="1:22" x14ac:dyDescent="0.3">
      <c r="A2066" t="s">
        <v>22</v>
      </c>
      <c r="B2066" t="s">
        <v>51</v>
      </c>
      <c r="C2066" t="s">
        <v>17</v>
      </c>
      <c r="D2066" t="s">
        <v>59</v>
      </c>
      <c r="E2066" s="2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2">
        <v>1</v>
      </c>
      <c r="L2066" s="1">
        <v>434.48</v>
      </c>
      <c r="M2066" s="1">
        <v>473</v>
      </c>
      <c r="N2066" s="1">
        <v>535.44320000000005</v>
      </c>
      <c r="O2066" s="1">
        <v>-359.24</v>
      </c>
      <c r="P2066" s="1">
        <v>-496.92</v>
      </c>
      <c r="Q2066" s="2">
        <f>-+Table1[[#This Row],[Current Record Count]]+Table1[[#This Row],[Adj Record Count]]</f>
        <v>1</v>
      </c>
      <c r="R2066" s="1">
        <f>+-Table1[[#This Row],[Current Total ADJUSTMENT_AMOUNT]]+Table1[[#This Row],[Adj Total ADJUSTMENT_AMOUNT]]</f>
        <v>434.48</v>
      </c>
      <c r="S2066" s="1">
        <f>-Table1[[#This Row],[Current Total CHARGE_AMOUNT]]+Table1[[#This Row],[Adj Total CHARGE_AMOUNT]]</f>
        <v>473</v>
      </c>
      <c r="T2066" s="1">
        <f>+Table1[[#This Row],[Adj Total TOTAL_COST]]-Table1[[#This Row],[Current Total TOTAL_COST]]</f>
        <v>535.44320000000005</v>
      </c>
      <c r="U2066" s="1">
        <f>+Table1[[#This Row],[Adj Total CONTRIBUTION_MARGIN]]-Table1[[#This Row],[Current Total CONTRIBUTION_MARGIN]]</f>
        <v>-359.24</v>
      </c>
      <c r="V2066" s="1">
        <f>+Table1[[#This Row],[Adj Total OPERATING_MARGIN]]-Table1[[#This Row],[Current Total OPERATING_MARGIN]]</f>
        <v>-496.92</v>
      </c>
    </row>
    <row r="2067" spans="1:22" x14ac:dyDescent="0.3">
      <c r="A2067" t="s">
        <v>78</v>
      </c>
      <c r="B2067">
        <v>2025</v>
      </c>
      <c r="C2067" t="s">
        <v>20</v>
      </c>
      <c r="D2067" t="s">
        <v>76</v>
      </c>
      <c r="E2067" s="2">
        <v>48</v>
      </c>
      <c r="F2067" s="1">
        <v>60335.28</v>
      </c>
      <c r="G2067" s="1">
        <v>82607.289999999994</v>
      </c>
      <c r="H2067" s="1">
        <v>17629.071599999999</v>
      </c>
      <c r="I2067" s="1">
        <v>5484.28</v>
      </c>
      <c r="J2067" s="1">
        <v>870.68</v>
      </c>
      <c r="K2067" s="2">
        <v>46</v>
      </c>
      <c r="L2067" s="1">
        <v>39627.279999999999</v>
      </c>
      <c r="M2067" s="1">
        <v>51495.95</v>
      </c>
      <c r="N2067" s="1">
        <v>7719.6517000000003</v>
      </c>
      <c r="O2067" s="1">
        <v>2848.65</v>
      </c>
      <c r="P2067" s="1">
        <v>376.76</v>
      </c>
      <c r="Q2067" s="2">
        <f>-+Table1[[#This Row],[Current Record Count]]+Table1[[#This Row],[Adj Record Count]]</f>
        <v>-2</v>
      </c>
      <c r="R2067" s="1">
        <f>+-Table1[[#This Row],[Current Total ADJUSTMENT_AMOUNT]]+Table1[[#This Row],[Adj Total ADJUSTMENT_AMOUNT]]</f>
        <v>-20708</v>
      </c>
      <c r="S2067" s="1">
        <f>-Table1[[#This Row],[Current Total CHARGE_AMOUNT]]+Table1[[#This Row],[Adj Total CHARGE_AMOUNT]]</f>
        <v>-31111.339999999997</v>
      </c>
      <c r="T2067" s="1">
        <f>+Table1[[#This Row],[Adj Total TOTAL_COST]]-Table1[[#This Row],[Current Total TOTAL_COST]]</f>
        <v>-9909.419899999999</v>
      </c>
      <c r="U2067" s="1">
        <f>+Table1[[#This Row],[Adj Total CONTRIBUTION_MARGIN]]-Table1[[#This Row],[Current Total CONTRIBUTION_MARGIN]]</f>
        <v>-2635.6299999999997</v>
      </c>
      <c r="V2067" s="1">
        <f>+Table1[[#This Row],[Adj Total OPERATING_MARGIN]]-Table1[[#This Row],[Current Total OPERATING_MARGIN]]</f>
        <v>-493.91999999999996</v>
      </c>
    </row>
    <row r="2068" spans="1:22" x14ac:dyDescent="0.3">
      <c r="A2068" t="s">
        <v>78</v>
      </c>
      <c r="B2068">
        <v>2023</v>
      </c>
      <c r="C2068" t="s">
        <v>29</v>
      </c>
      <c r="D2068" t="s">
        <v>36</v>
      </c>
      <c r="E2068" s="2">
        <v>68</v>
      </c>
      <c r="F2068" s="1">
        <v>146484.01</v>
      </c>
      <c r="G2068" s="1">
        <v>166104.54</v>
      </c>
      <c r="H2068" s="1">
        <v>22123.251700000001</v>
      </c>
      <c r="I2068" s="1">
        <v>11221.26</v>
      </c>
      <c r="J2068" s="1">
        <v>4950.09</v>
      </c>
      <c r="K2068" s="2">
        <v>65</v>
      </c>
      <c r="L2068" s="1">
        <v>126852.07</v>
      </c>
      <c r="M2068" s="1">
        <v>145841.69</v>
      </c>
      <c r="N2068" s="1">
        <v>18496.292000000001</v>
      </c>
      <c r="O2068" s="1">
        <v>9998.33</v>
      </c>
      <c r="P2068" s="1">
        <v>4457.12</v>
      </c>
      <c r="Q2068" s="2">
        <f>-+Table1[[#This Row],[Current Record Count]]+Table1[[#This Row],[Adj Record Count]]</f>
        <v>-3</v>
      </c>
      <c r="R2068" s="1">
        <f>+-Table1[[#This Row],[Current Total ADJUSTMENT_AMOUNT]]+Table1[[#This Row],[Adj Total ADJUSTMENT_AMOUNT]]</f>
        <v>-19631.940000000002</v>
      </c>
      <c r="S2068" s="1">
        <f>-Table1[[#This Row],[Current Total CHARGE_AMOUNT]]+Table1[[#This Row],[Adj Total CHARGE_AMOUNT]]</f>
        <v>-20262.850000000006</v>
      </c>
      <c r="T2068" s="1">
        <f>+Table1[[#This Row],[Adj Total TOTAL_COST]]-Table1[[#This Row],[Current Total TOTAL_COST]]</f>
        <v>-3626.9596999999994</v>
      </c>
      <c r="U2068" s="1">
        <f>+Table1[[#This Row],[Adj Total CONTRIBUTION_MARGIN]]-Table1[[#This Row],[Current Total CONTRIBUTION_MARGIN]]</f>
        <v>-1222.9300000000003</v>
      </c>
      <c r="V2068" s="1">
        <f>+Table1[[#This Row],[Adj Total OPERATING_MARGIN]]-Table1[[#This Row],[Current Total OPERATING_MARGIN]]</f>
        <v>-492.97000000000025</v>
      </c>
    </row>
    <row r="2069" spans="1:22" x14ac:dyDescent="0.3">
      <c r="A2069" t="s">
        <v>16</v>
      </c>
      <c r="B2069">
        <v>2020</v>
      </c>
      <c r="C2069" t="s">
        <v>20</v>
      </c>
      <c r="D2069" t="s">
        <v>105</v>
      </c>
      <c r="E2069" s="2">
        <v>11</v>
      </c>
      <c r="F2069" s="1">
        <v>6170.73</v>
      </c>
      <c r="G2069" s="1">
        <v>8468.75</v>
      </c>
      <c r="H2069" s="1">
        <v>2064.1509999999998</v>
      </c>
      <c r="I2069" s="1">
        <v>1079.47</v>
      </c>
      <c r="J2069" s="1">
        <v>228.61</v>
      </c>
      <c r="K2069" s="2">
        <v>10</v>
      </c>
      <c r="L2069" s="1">
        <v>3614.63</v>
      </c>
      <c r="M2069" s="1">
        <v>4015.63</v>
      </c>
      <c r="N2069" s="1">
        <v>659.49699999999996</v>
      </c>
      <c r="O2069" s="1">
        <v>-16.82</v>
      </c>
      <c r="P2069" s="1">
        <v>-263.76</v>
      </c>
      <c r="Q2069" s="2">
        <f>-+Table1[[#This Row],[Current Record Count]]+Table1[[#This Row],[Adj Record Count]]</f>
        <v>-1</v>
      </c>
      <c r="R2069" s="1">
        <f>+-Table1[[#This Row],[Current Total ADJUSTMENT_AMOUNT]]+Table1[[#This Row],[Adj Total ADJUSTMENT_AMOUNT]]</f>
        <v>-2556.0999999999995</v>
      </c>
      <c r="S2069" s="1">
        <f>-Table1[[#This Row],[Current Total CHARGE_AMOUNT]]+Table1[[#This Row],[Adj Total CHARGE_AMOUNT]]</f>
        <v>-4453.12</v>
      </c>
      <c r="T2069" s="1">
        <f>+Table1[[#This Row],[Adj Total TOTAL_COST]]-Table1[[#This Row],[Current Total TOTAL_COST]]</f>
        <v>-1404.654</v>
      </c>
      <c r="U2069" s="1">
        <f>+Table1[[#This Row],[Adj Total CONTRIBUTION_MARGIN]]-Table1[[#This Row],[Current Total CONTRIBUTION_MARGIN]]</f>
        <v>-1096.29</v>
      </c>
      <c r="V2069" s="1">
        <f>+Table1[[#This Row],[Adj Total OPERATING_MARGIN]]-Table1[[#This Row],[Current Total OPERATING_MARGIN]]</f>
        <v>-492.37</v>
      </c>
    </row>
    <row r="2070" spans="1:22" x14ac:dyDescent="0.3">
      <c r="A2070" t="s">
        <v>54</v>
      </c>
      <c r="B2070">
        <v>2025</v>
      </c>
      <c r="C2070" t="s">
        <v>17</v>
      </c>
      <c r="D2070" t="s">
        <v>80</v>
      </c>
      <c r="E2070" s="2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2">
        <v>1</v>
      </c>
      <c r="L2070" s="1">
        <v>4102.7700000000004</v>
      </c>
      <c r="M2070" s="1">
        <v>4740.95</v>
      </c>
      <c r="N2070" s="1">
        <v>1125.8705</v>
      </c>
      <c r="O2070" s="1">
        <v>-187.67</v>
      </c>
      <c r="P2070" s="1">
        <v>-491.95</v>
      </c>
      <c r="Q2070" s="2">
        <f>-+Table1[[#This Row],[Current Record Count]]+Table1[[#This Row],[Adj Record Count]]</f>
        <v>1</v>
      </c>
      <c r="R2070" s="1">
        <f>+-Table1[[#This Row],[Current Total ADJUSTMENT_AMOUNT]]+Table1[[#This Row],[Adj Total ADJUSTMENT_AMOUNT]]</f>
        <v>4102.7700000000004</v>
      </c>
      <c r="S2070" s="1">
        <f>-Table1[[#This Row],[Current Total CHARGE_AMOUNT]]+Table1[[#This Row],[Adj Total CHARGE_AMOUNT]]</f>
        <v>4740.95</v>
      </c>
      <c r="T2070" s="1">
        <f>+Table1[[#This Row],[Adj Total TOTAL_COST]]-Table1[[#This Row],[Current Total TOTAL_COST]]</f>
        <v>1125.8705</v>
      </c>
      <c r="U2070" s="1">
        <f>+Table1[[#This Row],[Adj Total CONTRIBUTION_MARGIN]]-Table1[[#This Row],[Current Total CONTRIBUTION_MARGIN]]</f>
        <v>-187.67</v>
      </c>
      <c r="V2070" s="1">
        <f>+Table1[[#This Row],[Adj Total OPERATING_MARGIN]]-Table1[[#This Row],[Current Total OPERATING_MARGIN]]</f>
        <v>-491.95</v>
      </c>
    </row>
    <row r="2071" spans="1:22" x14ac:dyDescent="0.3">
      <c r="A2071" t="s">
        <v>33</v>
      </c>
      <c r="B2071">
        <v>2024</v>
      </c>
      <c r="C2071" t="s">
        <v>50</v>
      </c>
      <c r="D2071" t="s">
        <v>50</v>
      </c>
      <c r="E2071" s="2">
        <v>2</v>
      </c>
      <c r="F2071" s="1">
        <v>3496.72</v>
      </c>
      <c r="G2071" s="1">
        <v>3496.72</v>
      </c>
      <c r="H2071" s="1">
        <v>837.90959999999995</v>
      </c>
      <c r="I2071" s="1">
        <v>622.45000000000005</v>
      </c>
      <c r="J2071" s="1">
        <v>266.94</v>
      </c>
      <c r="K2071" s="2">
        <v>1</v>
      </c>
      <c r="L2071" s="1">
        <v>60.51</v>
      </c>
      <c r="M2071" s="1">
        <v>60.51</v>
      </c>
      <c r="N2071" s="1">
        <v>224.13050000000001</v>
      </c>
      <c r="O2071" s="1">
        <v>-79.37</v>
      </c>
      <c r="P2071" s="1">
        <v>-223.96</v>
      </c>
      <c r="Q2071" s="2">
        <f>-+Table1[[#This Row],[Current Record Count]]+Table1[[#This Row],[Adj Record Count]]</f>
        <v>-1</v>
      </c>
      <c r="R2071" s="1">
        <f>+-Table1[[#This Row],[Current Total ADJUSTMENT_AMOUNT]]+Table1[[#This Row],[Adj Total ADJUSTMENT_AMOUNT]]</f>
        <v>-3436.2099999999996</v>
      </c>
      <c r="S2071" s="1">
        <f>-Table1[[#This Row],[Current Total CHARGE_AMOUNT]]+Table1[[#This Row],[Adj Total CHARGE_AMOUNT]]</f>
        <v>-3436.2099999999996</v>
      </c>
      <c r="T2071" s="1">
        <f>+Table1[[#This Row],[Adj Total TOTAL_COST]]-Table1[[#This Row],[Current Total TOTAL_COST]]</f>
        <v>-613.77909999999997</v>
      </c>
      <c r="U2071" s="1">
        <f>+Table1[[#This Row],[Adj Total CONTRIBUTION_MARGIN]]-Table1[[#This Row],[Current Total CONTRIBUTION_MARGIN]]</f>
        <v>-701.82</v>
      </c>
      <c r="V2071" s="1">
        <f>+Table1[[#This Row],[Adj Total OPERATING_MARGIN]]-Table1[[#This Row],[Current Total OPERATING_MARGIN]]</f>
        <v>-490.9</v>
      </c>
    </row>
    <row r="2072" spans="1:22" x14ac:dyDescent="0.3">
      <c r="A2072" t="s">
        <v>35</v>
      </c>
      <c r="B2072">
        <v>2022</v>
      </c>
      <c r="C2072" t="s">
        <v>29</v>
      </c>
      <c r="D2072" t="s">
        <v>57</v>
      </c>
      <c r="E2072" s="2">
        <v>19</v>
      </c>
      <c r="F2072" s="1">
        <v>22695.19</v>
      </c>
      <c r="G2072" s="1">
        <v>27563.85</v>
      </c>
      <c r="H2072" s="1">
        <v>3949.7028</v>
      </c>
      <c r="I2072" s="1">
        <v>2984.26</v>
      </c>
      <c r="J2072" s="1">
        <v>1863.38</v>
      </c>
      <c r="K2072" s="2">
        <v>12</v>
      </c>
      <c r="L2072" s="1">
        <v>11334.28</v>
      </c>
      <c r="M2072" s="1">
        <v>14540.9</v>
      </c>
      <c r="N2072" s="1">
        <v>2020.8025</v>
      </c>
      <c r="O2072" s="1">
        <v>1924.9</v>
      </c>
      <c r="P2072" s="1">
        <v>1375.05</v>
      </c>
      <c r="Q2072" s="2">
        <f>-+Table1[[#This Row],[Current Record Count]]+Table1[[#This Row],[Adj Record Count]]</f>
        <v>-7</v>
      </c>
      <c r="R2072" s="1">
        <f>+-Table1[[#This Row],[Current Total ADJUSTMENT_AMOUNT]]+Table1[[#This Row],[Adj Total ADJUSTMENT_AMOUNT]]</f>
        <v>-11360.909999999998</v>
      </c>
      <c r="S2072" s="1">
        <f>-Table1[[#This Row],[Current Total CHARGE_AMOUNT]]+Table1[[#This Row],[Adj Total CHARGE_AMOUNT]]</f>
        <v>-13022.949999999999</v>
      </c>
      <c r="T2072" s="1">
        <f>+Table1[[#This Row],[Adj Total TOTAL_COST]]-Table1[[#This Row],[Current Total TOTAL_COST]]</f>
        <v>-1928.9003</v>
      </c>
      <c r="U2072" s="1">
        <f>+Table1[[#This Row],[Adj Total CONTRIBUTION_MARGIN]]-Table1[[#This Row],[Current Total CONTRIBUTION_MARGIN]]</f>
        <v>-1059.3600000000001</v>
      </c>
      <c r="V2072" s="1">
        <f>+Table1[[#This Row],[Adj Total OPERATING_MARGIN]]-Table1[[#This Row],[Current Total OPERATING_MARGIN]]</f>
        <v>-488.33000000000015</v>
      </c>
    </row>
    <row r="2073" spans="1:22" x14ac:dyDescent="0.3">
      <c r="A2073" t="s">
        <v>39</v>
      </c>
      <c r="B2073">
        <v>2024</v>
      </c>
      <c r="C2073" t="s">
        <v>17</v>
      </c>
      <c r="D2073" t="s">
        <v>107</v>
      </c>
      <c r="E2073" s="2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2">
        <v>1</v>
      </c>
      <c r="L2073" s="1">
        <v>3611.97</v>
      </c>
      <c r="M2073" s="1">
        <v>4031.1</v>
      </c>
      <c r="N2073" s="1">
        <v>903.83119999999997</v>
      </c>
      <c r="O2073" s="1">
        <v>-160.44</v>
      </c>
      <c r="P2073" s="1">
        <v>-484.7</v>
      </c>
      <c r="Q2073" s="2">
        <f>-+Table1[[#This Row],[Current Record Count]]+Table1[[#This Row],[Adj Record Count]]</f>
        <v>1</v>
      </c>
      <c r="R2073" s="1">
        <f>+-Table1[[#This Row],[Current Total ADJUSTMENT_AMOUNT]]+Table1[[#This Row],[Adj Total ADJUSTMENT_AMOUNT]]</f>
        <v>3611.97</v>
      </c>
      <c r="S2073" s="1">
        <f>-Table1[[#This Row],[Current Total CHARGE_AMOUNT]]+Table1[[#This Row],[Adj Total CHARGE_AMOUNT]]</f>
        <v>4031.1</v>
      </c>
      <c r="T2073" s="1">
        <f>+Table1[[#This Row],[Adj Total TOTAL_COST]]-Table1[[#This Row],[Current Total TOTAL_COST]]</f>
        <v>903.83119999999997</v>
      </c>
      <c r="U2073" s="1">
        <f>+Table1[[#This Row],[Adj Total CONTRIBUTION_MARGIN]]-Table1[[#This Row],[Current Total CONTRIBUTION_MARGIN]]</f>
        <v>-160.44</v>
      </c>
      <c r="V2073" s="1">
        <f>+Table1[[#This Row],[Adj Total OPERATING_MARGIN]]-Table1[[#This Row],[Current Total OPERATING_MARGIN]]</f>
        <v>-484.7</v>
      </c>
    </row>
    <row r="2074" spans="1:22" x14ac:dyDescent="0.3">
      <c r="A2074" t="s">
        <v>81</v>
      </c>
      <c r="B2074">
        <v>2022</v>
      </c>
      <c r="C2074" t="s">
        <v>20</v>
      </c>
      <c r="D2074" t="s">
        <v>93</v>
      </c>
      <c r="E2074" s="2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2">
        <v>3</v>
      </c>
      <c r="L2074" s="1">
        <v>1363.28</v>
      </c>
      <c r="M2074" s="1">
        <v>1595.65</v>
      </c>
      <c r="N2074" s="1">
        <v>720.35069999999996</v>
      </c>
      <c r="O2074" s="1">
        <v>-214.8</v>
      </c>
      <c r="P2074" s="1">
        <v>-482.73</v>
      </c>
      <c r="Q2074" s="2">
        <f>-+Table1[[#This Row],[Current Record Count]]+Table1[[#This Row],[Adj Record Count]]</f>
        <v>3</v>
      </c>
      <c r="R2074" s="1">
        <f>+-Table1[[#This Row],[Current Total ADJUSTMENT_AMOUNT]]+Table1[[#This Row],[Adj Total ADJUSTMENT_AMOUNT]]</f>
        <v>1363.28</v>
      </c>
      <c r="S2074" s="1">
        <f>-Table1[[#This Row],[Current Total CHARGE_AMOUNT]]+Table1[[#This Row],[Adj Total CHARGE_AMOUNT]]</f>
        <v>1595.65</v>
      </c>
      <c r="T2074" s="1">
        <f>+Table1[[#This Row],[Adj Total TOTAL_COST]]-Table1[[#This Row],[Current Total TOTAL_COST]]</f>
        <v>720.35069999999996</v>
      </c>
      <c r="U2074" s="1">
        <f>+Table1[[#This Row],[Adj Total CONTRIBUTION_MARGIN]]-Table1[[#This Row],[Current Total CONTRIBUTION_MARGIN]]</f>
        <v>-214.8</v>
      </c>
      <c r="V2074" s="1">
        <f>+Table1[[#This Row],[Adj Total OPERATING_MARGIN]]-Table1[[#This Row],[Current Total OPERATING_MARGIN]]</f>
        <v>-482.73</v>
      </c>
    </row>
    <row r="2075" spans="1:22" x14ac:dyDescent="0.3">
      <c r="A2075" t="s">
        <v>81</v>
      </c>
      <c r="B2075">
        <v>2021</v>
      </c>
      <c r="C2075" t="s">
        <v>17</v>
      </c>
      <c r="D2075" t="s">
        <v>86</v>
      </c>
      <c r="E2075" s="2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2">
        <v>2</v>
      </c>
      <c r="L2075" s="1">
        <v>1999.36</v>
      </c>
      <c r="M2075" s="1">
        <v>2686.93</v>
      </c>
      <c r="N2075" s="1">
        <v>1181.1659999999999</v>
      </c>
      <c r="O2075" s="1">
        <v>87.02</v>
      </c>
      <c r="P2075" s="1">
        <v>-481.42</v>
      </c>
      <c r="Q2075" s="2">
        <f>-+Table1[[#This Row],[Current Record Count]]+Table1[[#This Row],[Adj Record Count]]</f>
        <v>2</v>
      </c>
      <c r="R2075" s="1">
        <f>+-Table1[[#This Row],[Current Total ADJUSTMENT_AMOUNT]]+Table1[[#This Row],[Adj Total ADJUSTMENT_AMOUNT]]</f>
        <v>1999.36</v>
      </c>
      <c r="S2075" s="1">
        <f>-Table1[[#This Row],[Current Total CHARGE_AMOUNT]]+Table1[[#This Row],[Adj Total CHARGE_AMOUNT]]</f>
        <v>2686.93</v>
      </c>
      <c r="T2075" s="1">
        <f>+Table1[[#This Row],[Adj Total TOTAL_COST]]-Table1[[#This Row],[Current Total TOTAL_COST]]</f>
        <v>1181.1659999999999</v>
      </c>
      <c r="U2075" s="1">
        <f>+Table1[[#This Row],[Adj Total CONTRIBUTION_MARGIN]]-Table1[[#This Row],[Current Total CONTRIBUTION_MARGIN]]</f>
        <v>87.02</v>
      </c>
      <c r="V2075" s="1">
        <f>+Table1[[#This Row],[Adj Total OPERATING_MARGIN]]-Table1[[#This Row],[Current Total OPERATING_MARGIN]]</f>
        <v>-481.42</v>
      </c>
    </row>
    <row r="2076" spans="1:22" x14ac:dyDescent="0.3">
      <c r="A2076" t="s">
        <v>39</v>
      </c>
      <c r="B2076">
        <v>2023</v>
      </c>
      <c r="C2076" t="s">
        <v>17</v>
      </c>
      <c r="D2076" t="s">
        <v>59</v>
      </c>
      <c r="E2076" s="2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2">
        <v>15</v>
      </c>
      <c r="L2076" s="1">
        <v>194955.35</v>
      </c>
      <c r="M2076" s="1">
        <v>267431.15000000002</v>
      </c>
      <c r="N2076" s="1">
        <v>72107.824699999997</v>
      </c>
      <c r="O2076" s="1">
        <v>25508.57</v>
      </c>
      <c r="P2076" s="1">
        <v>-476.94</v>
      </c>
      <c r="Q2076" s="2">
        <f>-+Table1[[#This Row],[Current Record Count]]+Table1[[#This Row],[Adj Record Count]]</f>
        <v>15</v>
      </c>
      <c r="R2076" s="1">
        <f>+-Table1[[#This Row],[Current Total ADJUSTMENT_AMOUNT]]+Table1[[#This Row],[Adj Total ADJUSTMENT_AMOUNT]]</f>
        <v>194955.35</v>
      </c>
      <c r="S2076" s="1">
        <f>-Table1[[#This Row],[Current Total CHARGE_AMOUNT]]+Table1[[#This Row],[Adj Total CHARGE_AMOUNT]]</f>
        <v>267431.15000000002</v>
      </c>
      <c r="T2076" s="1">
        <f>+Table1[[#This Row],[Adj Total TOTAL_COST]]-Table1[[#This Row],[Current Total TOTAL_COST]]</f>
        <v>72107.824699999997</v>
      </c>
      <c r="U2076" s="1">
        <f>+Table1[[#This Row],[Adj Total CONTRIBUTION_MARGIN]]-Table1[[#This Row],[Current Total CONTRIBUTION_MARGIN]]</f>
        <v>25508.57</v>
      </c>
      <c r="V2076" s="1">
        <f>+Table1[[#This Row],[Adj Total OPERATING_MARGIN]]-Table1[[#This Row],[Current Total OPERATING_MARGIN]]</f>
        <v>-476.94</v>
      </c>
    </row>
    <row r="2077" spans="1:22" x14ac:dyDescent="0.3">
      <c r="A2077" t="s">
        <v>16</v>
      </c>
      <c r="B2077">
        <v>2023</v>
      </c>
      <c r="C2077" t="s">
        <v>50</v>
      </c>
      <c r="D2077" t="s">
        <v>50</v>
      </c>
      <c r="E2077" s="2">
        <v>1037</v>
      </c>
      <c r="F2077" s="1">
        <v>388422.2</v>
      </c>
      <c r="G2077" s="1">
        <v>497258.27</v>
      </c>
      <c r="H2077" s="1">
        <v>68871.164799999999</v>
      </c>
      <c r="I2077" s="1">
        <v>95846.19</v>
      </c>
      <c r="J2077" s="1">
        <v>68124.83</v>
      </c>
      <c r="K2077" s="2">
        <v>1032</v>
      </c>
      <c r="L2077" s="1">
        <v>376165.27</v>
      </c>
      <c r="M2077" s="1">
        <v>483720.66</v>
      </c>
      <c r="N2077" s="1">
        <v>65816.243400000007</v>
      </c>
      <c r="O2077" s="1">
        <v>94414.28</v>
      </c>
      <c r="P2077" s="1">
        <v>67659.990000000005</v>
      </c>
      <c r="Q2077" s="2">
        <f>-+Table1[[#This Row],[Current Record Count]]+Table1[[#This Row],[Adj Record Count]]</f>
        <v>-5</v>
      </c>
      <c r="R2077" s="1">
        <f>+-Table1[[#This Row],[Current Total ADJUSTMENT_AMOUNT]]+Table1[[#This Row],[Adj Total ADJUSTMENT_AMOUNT]]</f>
        <v>-12256.929999999993</v>
      </c>
      <c r="S2077" s="1">
        <f>-Table1[[#This Row],[Current Total CHARGE_AMOUNT]]+Table1[[#This Row],[Adj Total CHARGE_AMOUNT]]</f>
        <v>-13537.610000000044</v>
      </c>
      <c r="T2077" s="1">
        <f>+Table1[[#This Row],[Adj Total TOTAL_COST]]-Table1[[#This Row],[Current Total TOTAL_COST]]</f>
        <v>-3054.921399999992</v>
      </c>
      <c r="U2077" s="1">
        <f>+Table1[[#This Row],[Adj Total CONTRIBUTION_MARGIN]]-Table1[[#This Row],[Current Total CONTRIBUTION_MARGIN]]</f>
        <v>-1431.9100000000035</v>
      </c>
      <c r="V2077" s="1">
        <f>+Table1[[#This Row],[Adj Total OPERATING_MARGIN]]-Table1[[#This Row],[Current Total OPERATING_MARGIN]]</f>
        <v>-464.83999999999651</v>
      </c>
    </row>
    <row r="2078" spans="1:22" x14ac:dyDescent="0.3">
      <c r="A2078" t="s">
        <v>81</v>
      </c>
      <c r="B2078">
        <v>2020</v>
      </c>
      <c r="C2078" t="s">
        <v>17</v>
      </c>
      <c r="D2078" t="s">
        <v>56</v>
      </c>
      <c r="E2078" s="2">
        <v>2</v>
      </c>
      <c r="F2078" s="1">
        <v>2479.94</v>
      </c>
      <c r="G2078" s="1">
        <v>2714</v>
      </c>
      <c r="H2078" s="1">
        <v>157.7251</v>
      </c>
      <c r="I2078" s="1">
        <v>128.79</v>
      </c>
      <c r="J2078" s="1">
        <v>76.34</v>
      </c>
      <c r="K2078" s="2">
        <v>5</v>
      </c>
      <c r="L2078" s="1">
        <v>3545.54</v>
      </c>
      <c r="M2078" s="1">
        <v>4754.4799999999996</v>
      </c>
      <c r="N2078" s="1">
        <v>1588.8613</v>
      </c>
      <c r="O2078" s="1">
        <v>283.89</v>
      </c>
      <c r="P2078" s="1">
        <v>-379.91</v>
      </c>
      <c r="Q2078" s="2">
        <f>-+Table1[[#This Row],[Current Record Count]]+Table1[[#This Row],[Adj Record Count]]</f>
        <v>3</v>
      </c>
      <c r="R2078" s="1">
        <f>+-Table1[[#This Row],[Current Total ADJUSTMENT_AMOUNT]]+Table1[[#This Row],[Adj Total ADJUSTMENT_AMOUNT]]</f>
        <v>1065.5999999999999</v>
      </c>
      <c r="S2078" s="1">
        <f>-Table1[[#This Row],[Current Total CHARGE_AMOUNT]]+Table1[[#This Row],[Adj Total CHARGE_AMOUNT]]</f>
        <v>2040.4799999999996</v>
      </c>
      <c r="T2078" s="1">
        <f>+Table1[[#This Row],[Adj Total TOTAL_COST]]-Table1[[#This Row],[Current Total TOTAL_COST]]</f>
        <v>1431.1361999999999</v>
      </c>
      <c r="U2078" s="1">
        <f>+Table1[[#This Row],[Adj Total CONTRIBUTION_MARGIN]]-Table1[[#This Row],[Current Total CONTRIBUTION_MARGIN]]</f>
        <v>155.1</v>
      </c>
      <c r="V2078" s="1">
        <f>+Table1[[#This Row],[Adj Total OPERATING_MARGIN]]-Table1[[#This Row],[Current Total OPERATING_MARGIN]]</f>
        <v>-456.25</v>
      </c>
    </row>
    <row r="2079" spans="1:22" x14ac:dyDescent="0.3">
      <c r="A2079" t="s">
        <v>54</v>
      </c>
      <c r="B2079">
        <v>2020</v>
      </c>
      <c r="C2079" t="s">
        <v>20</v>
      </c>
      <c r="D2079" t="s">
        <v>105</v>
      </c>
      <c r="E2079" s="2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2">
        <v>1</v>
      </c>
      <c r="L2079" s="1">
        <v>1035.3399999999999</v>
      </c>
      <c r="M2079" s="1">
        <v>1035.3399999999999</v>
      </c>
      <c r="N2079" s="1">
        <v>455.76179999999999</v>
      </c>
      <c r="O2079" s="1">
        <v>-349.06</v>
      </c>
      <c r="P2079" s="1">
        <v>-455.76</v>
      </c>
      <c r="Q2079" s="2">
        <f>-+Table1[[#This Row],[Current Record Count]]+Table1[[#This Row],[Adj Record Count]]</f>
        <v>1</v>
      </c>
      <c r="R2079" s="1">
        <f>+-Table1[[#This Row],[Current Total ADJUSTMENT_AMOUNT]]+Table1[[#This Row],[Adj Total ADJUSTMENT_AMOUNT]]</f>
        <v>1035.3399999999999</v>
      </c>
      <c r="S2079" s="1">
        <f>-Table1[[#This Row],[Current Total CHARGE_AMOUNT]]+Table1[[#This Row],[Adj Total CHARGE_AMOUNT]]</f>
        <v>1035.3399999999999</v>
      </c>
      <c r="T2079" s="1">
        <f>+Table1[[#This Row],[Adj Total TOTAL_COST]]-Table1[[#This Row],[Current Total TOTAL_COST]]</f>
        <v>455.76179999999999</v>
      </c>
      <c r="U2079" s="1">
        <f>+Table1[[#This Row],[Adj Total CONTRIBUTION_MARGIN]]-Table1[[#This Row],[Current Total CONTRIBUTION_MARGIN]]</f>
        <v>-349.06</v>
      </c>
      <c r="V2079" s="1">
        <f>+Table1[[#This Row],[Adj Total OPERATING_MARGIN]]-Table1[[#This Row],[Current Total OPERATING_MARGIN]]</f>
        <v>-455.76</v>
      </c>
    </row>
    <row r="2080" spans="1:22" x14ac:dyDescent="0.3">
      <c r="A2080" t="s">
        <v>33</v>
      </c>
      <c r="B2080">
        <v>2024</v>
      </c>
      <c r="C2080" t="s">
        <v>17</v>
      </c>
      <c r="D2080" t="s">
        <v>18</v>
      </c>
      <c r="E2080" s="2">
        <v>89</v>
      </c>
      <c r="F2080" s="1">
        <v>205638.01</v>
      </c>
      <c r="G2080" s="1">
        <v>266607.2</v>
      </c>
      <c r="H2080" s="1">
        <v>74326.545800000007</v>
      </c>
      <c r="I2080" s="1">
        <v>25572.31</v>
      </c>
      <c r="J2080" s="1">
        <v>452.93</v>
      </c>
      <c r="K2080" s="2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2">
        <f>-+Table1[[#This Row],[Current Record Count]]+Table1[[#This Row],[Adj Record Count]]</f>
        <v>-89</v>
      </c>
      <c r="R2080" s="1">
        <f>+-Table1[[#This Row],[Current Total ADJUSTMENT_AMOUNT]]+Table1[[#This Row],[Adj Total ADJUSTMENT_AMOUNT]]</f>
        <v>-205638.01</v>
      </c>
      <c r="S2080" s="1">
        <f>-Table1[[#This Row],[Current Total CHARGE_AMOUNT]]+Table1[[#This Row],[Adj Total CHARGE_AMOUNT]]</f>
        <v>-266607.2</v>
      </c>
      <c r="T2080" s="1">
        <f>+Table1[[#This Row],[Adj Total TOTAL_COST]]-Table1[[#This Row],[Current Total TOTAL_COST]]</f>
        <v>-74326.545800000007</v>
      </c>
      <c r="U2080" s="1">
        <f>+Table1[[#This Row],[Adj Total CONTRIBUTION_MARGIN]]-Table1[[#This Row],[Current Total CONTRIBUTION_MARGIN]]</f>
        <v>-25572.31</v>
      </c>
      <c r="V2080" s="1">
        <f>+Table1[[#This Row],[Adj Total OPERATING_MARGIN]]-Table1[[#This Row],[Current Total OPERATING_MARGIN]]</f>
        <v>-452.93</v>
      </c>
    </row>
    <row r="2081" spans="1:22" x14ac:dyDescent="0.3">
      <c r="A2081" t="s">
        <v>27</v>
      </c>
      <c r="B2081">
        <v>2022</v>
      </c>
      <c r="C2081" t="s">
        <v>47</v>
      </c>
      <c r="D2081" t="s">
        <v>47</v>
      </c>
      <c r="E2081" s="2">
        <v>1</v>
      </c>
      <c r="F2081" s="1">
        <v>922.5</v>
      </c>
      <c r="G2081" s="1">
        <v>922.5</v>
      </c>
      <c r="H2081" s="1">
        <v>264.31049999999999</v>
      </c>
      <c r="I2081" s="1">
        <v>25.84</v>
      </c>
      <c r="J2081" s="1">
        <v>-61.85</v>
      </c>
      <c r="K2081" s="2">
        <v>2</v>
      </c>
      <c r="L2081" s="1">
        <v>2443.25</v>
      </c>
      <c r="M2081" s="1">
        <v>2817</v>
      </c>
      <c r="N2081" s="1">
        <v>1095.3988999999999</v>
      </c>
      <c r="O2081" s="1">
        <v>-166.29</v>
      </c>
      <c r="P2081" s="1">
        <v>-512.94000000000005</v>
      </c>
      <c r="Q2081" s="2">
        <f>-+Table1[[#This Row],[Current Record Count]]+Table1[[#This Row],[Adj Record Count]]</f>
        <v>1</v>
      </c>
      <c r="R2081" s="1">
        <f>+-Table1[[#This Row],[Current Total ADJUSTMENT_AMOUNT]]+Table1[[#This Row],[Adj Total ADJUSTMENT_AMOUNT]]</f>
        <v>1520.75</v>
      </c>
      <c r="S2081" s="1">
        <f>-Table1[[#This Row],[Current Total CHARGE_AMOUNT]]+Table1[[#This Row],[Adj Total CHARGE_AMOUNT]]</f>
        <v>1894.5</v>
      </c>
      <c r="T2081" s="1">
        <f>+Table1[[#This Row],[Adj Total TOTAL_COST]]-Table1[[#This Row],[Current Total TOTAL_COST]]</f>
        <v>831.08839999999987</v>
      </c>
      <c r="U2081" s="1">
        <f>+Table1[[#This Row],[Adj Total CONTRIBUTION_MARGIN]]-Table1[[#This Row],[Current Total CONTRIBUTION_MARGIN]]</f>
        <v>-192.13</v>
      </c>
      <c r="V2081" s="1">
        <f>+Table1[[#This Row],[Adj Total OPERATING_MARGIN]]-Table1[[#This Row],[Current Total OPERATING_MARGIN]]</f>
        <v>-451.09000000000003</v>
      </c>
    </row>
    <row r="2082" spans="1:22" x14ac:dyDescent="0.3">
      <c r="A2082" t="s">
        <v>35</v>
      </c>
      <c r="B2082">
        <v>2023</v>
      </c>
      <c r="C2082" t="s">
        <v>17</v>
      </c>
      <c r="D2082" t="s">
        <v>101</v>
      </c>
      <c r="E2082" s="2">
        <v>1</v>
      </c>
      <c r="F2082" s="1">
        <v>878.8</v>
      </c>
      <c r="G2082" s="1">
        <v>1300</v>
      </c>
      <c r="H2082" s="1">
        <v>189.19540000000001</v>
      </c>
      <c r="I2082" s="1">
        <v>495.97</v>
      </c>
      <c r="J2082" s="1">
        <v>447.49</v>
      </c>
      <c r="K2082" s="2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2">
        <f>-+Table1[[#This Row],[Current Record Count]]+Table1[[#This Row],[Adj Record Count]]</f>
        <v>-1</v>
      </c>
      <c r="R2082" s="1">
        <f>+-Table1[[#This Row],[Current Total ADJUSTMENT_AMOUNT]]+Table1[[#This Row],[Adj Total ADJUSTMENT_AMOUNT]]</f>
        <v>-878.8</v>
      </c>
      <c r="S2082" s="1">
        <f>-Table1[[#This Row],[Current Total CHARGE_AMOUNT]]+Table1[[#This Row],[Adj Total CHARGE_AMOUNT]]</f>
        <v>-1300</v>
      </c>
      <c r="T2082" s="1">
        <f>+Table1[[#This Row],[Adj Total TOTAL_COST]]-Table1[[#This Row],[Current Total TOTAL_COST]]</f>
        <v>-189.19540000000001</v>
      </c>
      <c r="U2082" s="1">
        <f>+Table1[[#This Row],[Adj Total CONTRIBUTION_MARGIN]]-Table1[[#This Row],[Current Total CONTRIBUTION_MARGIN]]</f>
        <v>-495.97</v>
      </c>
      <c r="V2082" s="1">
        <f>+Table1[[#This Row],[Adj Total OPERATING_MARGIN]]-Table1[[#This Row],[Current Total OPERATING_MARGIN]]</f>
        <v>-447.49</v>
      </c>
    </row>
    <row r="2083" spans="1:22" x14ac:dyDescent="0.3">
      <c r="A2083" t="s">
        <v>27</v>
      </c>
      <c r="B2083">
        <v>2025</v>
      </c>
      <c r="C2083" t="s">
        <v>95</v>
      </c>
      <c r="D2083" t="s">
        <v>95</v>
      </c>
      <c r="E2083" s="2">
        <v>1</v>
      </c>
      <c r="F2083" s="1">
        <v>28616.13</v>
      </c>
      <c r="G2083" s="1">
        <v>30557.84</v>
      </c>
      <c r="H2083" s="1">
        <v>4184.9651000000003</v>
      </c>
      <c r="I2083" s="1">
        <v>-771.65</v>
      </c>
      <c r="J2083" s="1">
        <v>-2243.2600000000002</v>
      </c>
      <c r="K2083" s="2">
        <v>3</v>
      </c>
      <c r="L2083" s="1">
        <v>48156.62</v>
      </c>
      <c r="M2083" s="1">
        <v>52595.25</v>
      </c>
      <c r="N2083" s="1">
        <v>7175.3793999999998</v>
      </c>
      <c r="O2083" s="1">
        <v>-109.04</v>
      </c>
      <c r="P2083" s="1">
        <v>-2686.73</v>
      </c>
      <c r="Q2083" s="2">
        <f>-+Table1[[#This Row],[Current Record Count]]+Table1[[#This Row],[Adj Record Count]]</f>
        <v>2</v>
      </c>
      <c r="R2083" s="1">
        <f>+-Table1[[#This Row],[Current Total ADJUSTMENT_AMOUNT]]+Table1[[#This Row],[Adj Total ADJUSTMENT_AMOUNT]]</f>
        <v>19540.490000000002</v>
      </c>
      <c r="S2083" s="1">
        <f>-Table1[[#This Row],[Current Total CHARGE_AMOUNT]]+Table1[[#This Row],[Adj Total CHARGE_AMOUNT]]</f>
        <v>22037.41</v>
      </c>
      <c r="T2083" s="1">
        <f>+Table1[[#This Row],[Adj Total TOTAL_COST]]-Table1[[#This Row],[Current Total TOTAL_COST]]</f>
        <v>2990.4142999999995</v>
      </c>
      <c r="U2083" s="1">
        <f>+Table1[[#This Row],[Adj Total CONTRIBUTION_MARGIN]]-Table1[[#This Row],[Current Total CONTRIBUTION_MARGIN]]</f>
        <v>662.61</v>
      </c>
      <c r="V2083" s="1">
        <f>+Table1[[#This Row],[Adj Total OPERATING_MARGIN]]-Table1[[#This Row],[Current Total OPERATING_MARGIN]]</f>
        <v>-443.4699999999998</v>
      </c>
    </row>
    <row r="2084" spans="1:22" x14ac:dyDescent="0.3">
      <c r="A2084" t="s">
        <v>27</v>
      </c>
      <c r="B2084">
        <v>2024</v>
      </c>
      <c r="C2084" t="s">
        <v>17</v>
      </c>
      <c r="D2084" t="s">
        <v>68</v>
      </c>
      <c r="E2084" s="2">
        <v>4</v>
      </c>
      <c r="F2084" s="1">
        <v>18471.11</v>
      </c>
      <c r="G2084" s="1">
        <v>20021.919999999998</v>
      </c>
      <c r="H2084" s="1">
        <v>1969.4390000000001</v>
      </c>
      <c r="I2084" s="1">
        <v>702.63</v>
      </c>
      <c r="J2084" s="1">
        <v>74.819999999999993</v>
      </c>
      <c r="K2084" s="2">
        <v>6</v>
      </c>
      <c r="L2084" s="1">
        <v>38052.660000000003</v>
      </c>
      <c r="M2084" s="1">
        <v>41160.68</v>
      </c>
      <c r="N2084" s="1">
        <v>4072.4088000000002</v>
      </c>
      <c r="O2084" s="1">
        <v>1028.24</v>
      </c>
      <c r="P2084" s="1">
        <v>-367.24</v>
      </c>
      <c r="Q2084" s="2">
        <f>-+Table1[[#This Row],[Current Record Count]]+Table1[[#This Row],[Adj Record Count]]</f>
        <v>2</v>
      </c>
      <c r="R2084" s="1">
        <f>+-Table1[[#This Row],[Current Total ADJUSTMENT_AMOUNT]]+Table1[[#This Row],[Adj Total ADJUSTMENT_AMOUNT]]</f>
        <v>19581.550000000003</v>
      </c>
      <c r="S2084" s="1">
        <f>-Table1[[#This Row],[Current Total CHARGE_AMOUNT]]+Table1[[#This Row],[Adj Total CHARGE_AMOUNT]]</f>
        <v>21138.760000000002</v>
      </c>
      <c r="T2084" s="1">
        <f>+Table1[[#This Row],[Adj Total TOTAL_COST]]-Table1[[#This Row],[Current Total TOTAL_COST]]</f>
        <v>2102.9697999999999</v>
      </c>
      <c r="U2084" s="1">
        <f>+Table1[[#This Row],[Adj Total CONTRIBUTION_MARGIN]]-Table1[[#This Row],[Current Total CONTRIBUTION_MARGIN]]</f>
        <v>325.61</v>
      </c>
      <c r="V2084" s="1">
        <f>+Table1[[#This Row],[Adj Total OPERATING_MARGIN]]-Table1[[#This Row],[Current Total OPERATING_MARGIN]]</f>
        <v>-442.06</v>
      </c>
    </row>
    <row r="2085" spans="1:22" x14ac:dyDescent="0.3">
      <c r="A2085" t="s">
        <v>39</v>
      </c>
      <c r="B2085">
        <v>2022</v>
      </c>
      <c r="C2085" t="s">
        <v>51</v>
      </c>
      <c r="D2085" t="s">
        <v>51</v>
      </c>
      <c r="E2085" s="2">
        <v>2385</v>
      </c>
      <c r="F2085" s="1">
        <v>1463.52</v>
      </c>
      <c r="G2085" s="1">
        <v>2753.28</v>
      </c>
      <c r="H2085" s="1">
        <v>856.5951</v>
      </c>
      <c r="I2085" s="1">
        <v>653.85</v>
      </c>
      <c r="J2085" s="1">
        <v>438.35</v>
      </c>
      <c r="K2085" s="2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2">
        <f>-+Table1[[#This Row],[Current Record Count]]+Table1[[#This Row],[Adj Record Count]]</f>
        <v>-2385</v>
      </c>
      <c r="R2085" s="1">
        <f>+-Table1[[#This Row],[Current Total ADJUSTMENT_AMOUNT]]+Table1[[#This Row],[Adj Total ADJUSTMENT_AMOUNT]]</f>
        <v>-1463.52</v>
      </c>
      <c r="S2085" s="1">
        <f>-Table1[[#This Row],[Current Total CHARGE_AMOUNT]]+Table1[[#This Row],[Adj Total CHARGE_AMOUNT]]</f>
        <v>-2753.28</v>
      </c>
      <c r="T2085" s="1">
        <f>+Table1[[#This Row],[Adj Total TOTAL_COST]]-Table1[[#This Row],[Current Total TOTAL_COST]]</f>
        <v>-856.5951</v>
      </c>
      <c r="U2085" s="1">
        <f>+Table1[[#This Row],[Adj Total CONTRIBUTION_MARGIN]]-Table1[[#This Row],[Current Total CONTRIBUTION_MARGIN]]</f>
        <v>-653.85</v>
      </c>
      <c r="V2085" s="1">
        <f>+Table1[[#This Row],[Adj Total OPERATING_MARGIN]]-Table1[[#This Row],[Current Total OPERATING_MARGIN]]</f>
        <v>-438.35</v>
      </c>
    </row>
    <row r="2086" spans="1:22" x14ac:dyDescent="0.3">
      <c r="A2086" t="s">
        <v>78</v>
      </c>
      <c r="B2086">
        <v>2024</v>
      </c>
      <c r="C2086" t="s">
        <v>17</v>
      </c>
      <c r="D2086" t="s">
        <v>96</v>
      </c>
      <c r="E2086" s="2">
        <v>10</v>
      </c>
      <c r="F2086" s="1">
        <v>31716.38</v>
      </c>
      <c r="G2086" s="1">
        <v>41144.42</v>
      </c>
      <c r="H2086" s="1">
        <v>4939.2478000000001</v>
      </c>
      <c r="I2086" s="1">
        <v>6954.56</v>
      </c>
      <c r="J2086" s="1">
        <v>5479.3</v>
      </c>
      <c r="K2086" s="2">
        <v>9</v>
      </c>
      <c r="L2086" s="1">
        <v>24810.18</v>
      </c>
      <c r="M2086" s="1">
        <v>34238.22</v>
      </c>
      <c r="N2086" s="1">
        <v>4388.1044000000002</v>
      </c>
      <c r="O2086" s="1">
        <v>6345.06</v>
      </c>
      <c r="P2086" s="1">
        <v>5043.28</v>
      </c>
      <c r="Q2086" s="2">
        <f>-+Table1[[#This Row],[Current Record Count]]+Table1[[#This Row],[Adj Record Count]]</f>
        <v>-1</v>
      </c>
      <c r="R2086" s="1">
        <f>+-Table1[[#This Row],[Current Total ADJUSTMENT_AMOUNT]]+Table1[[#This Row],[Adj Total ADJUSTMENT_AMOUNT]]</f>
        <v>-6906.2000000000007</v>
      </c>
      <c r="S2086" s="1">
        <f>-Table1[[#This Row],[Current Total CHARGE_AMOUNT]]+Table1[[#This Row],[Adj Total CHARGE_AMOUNT]]</f>
        <v>-6906.1999999999971</v>
      </c>
      <c r="T2086" s="1">
        <f>+Table1[[#This Row],[Adj Total TOTAL_COST]]-Table1[[#This Row],[Current Total TOTAL_COST]]</f>
        <v>-551.14339999999993</v>
      </c>
      <c r="U2086" s="1">
        <f>+Table1[[#This Row],[Adj Total CONTRIBUTION_MARGIN]]-Table1[[#This Row],[Current Total CONTRIBUTION_MARGIN]]</f>
        <v>-609.5</v>
      </c>
      <c r="V2086" s="1">
        <f>+Table1[[#This Row],[Adj Total OPERATING_MARGIN]]-Table1[[#This Row],[Current Total OPERATING_MARGIN]]</f>
        <v>-436.02000000000044</v>
      </c>
    </row>
    <row r="2087" spans="1:22" x14ac:dyDescent="0.3">
      <c r="A2087" t="s">
        <v>78</v>
      </c>
      <c r="B2087">
        <v>2020</v>
      </c>
      <c r="C2087" t="s">
        <v>20</v>
      </c>
      <c r="D2087" t="s">
        <v>21</v>
      </c>
      <c r="E2087" s="2">
        <v>7</v>
      </c>
      <c r="F2087" s="1">
        <v>6068.78</v>
      </c>
      <c r="G2087" s="1">
        <v>10984</v>
      </c>
      <c r="H2087" s="1">
        <v>2355.3042999999998</v>
      </c>
      <c r="I2087" s="1">
        <v>3459.48</v>
      </c>
      <c r="J2087" s="1">
        <v>2558.79</v>
      </c>
      <c r="K2087" s="2">
        <v>6</v>
      </c>
      <c r="L2087" s="1">
        <v>4874.29</v>
      </c>
      <c r="M2087" s="1">
        <v>8903</v>
      </c>
      <c r="N2087" s="1">
        <v>1897.5717999999999</v>
      </c>
      <c r="O2087" s="1">
        <v>2879.71</v>
      </c>
      <c r="P2087" s="1">
        <v>2130.0100000000002</v>
      </c>
      <c r="Q2087" s="2">
        <f>-+Table1[[#This Row],[Current Record Count]]+Table1[[#This Row],[Adj Record Count]]</f>
        <v>-1</v>
      </c>
      <c r="R2087" s="1">
        <f>+-Table1[[#This Row],[Current Total ADJUSTMENT_AMOUNT]]+Table1[[#This Row],[Adj Total ADJUSTMENT_AMOUNT]]</f>
        <v>-1194.4899999999998</v>
      </c>
      <c r="S2087" s="1">
        <f>-Table1[[#This Row],[Current Total CHARGE_AMOUNT]]+Table1[[#This Row],[Adj Total CHARGE_AMOUNT]]</f>
        <v>-2081</v>
      </c>
      <c r="T2087" s="1">
        <f>+Table1[[#This Row],[Adj Total TOTAL_COST]]-Table1[[#This Row],[Current Total TOTAL_COST]]</f>
        <v>-457.73249999999985</v>
      </c>
      <c r="U2087" s="1">
        <f>+Table1[[#This Row],[Adj Total CONTRIBUTION_MARGIN]]-Table1[[#This Row],[Current Total CONTRIBUTION_MARGIN]]</f>
        <v>-579.77</v>
      </c>
      <c r="V2087" s="1">
        <f>+Table1[[#This Row],[Adj Total OPERATING_MARGIN]]-Table1[[#This Row],[Current Total OPERATING_MARGIN]]</f>
        <v>-428.77999999999975</v>
      </c>
    </row>
    <row r="2088" spans="1:22" x14ac:dyDescent="0.3">
      <c r="A2088" t="s">
        <v>51</v>
      </c>
      <c r="B2088">
        <v>2025</v>
      </c>
      <c r="C2088" t="s">
        <v>17</v>
      </c>
      <c r="D2088" t="s">
        <v>59</v>
      </c>
      <c r="E2088" s="2">
        <v>4</v>
      </c>
      <c r="F2088" s="1">
        <v>0</v>
      </c>
      <c r="G2088" s="1">
        <v>7213.95</v>
      </c>
      <c r="H2088" s="1">
        <v>2679.5101</v>
      </c>
      <c r="I2088" s="1">
        <v>1322.05</v>
      </c>
      <c r="J2088" s="1">
        <v>425.61</v>
      </c>
      <c r="K2088" s="2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2">
        <f>-+Table1[[#This Row],[Current Record Count]]+Table1[[#This Row],[Adj Record Count]]</f>
        <v>-4</v>
      </c>
      <c r="R2088" s="1">
        <f>+-Table1[[#This Row],[Current Total ADJUSTMENT_AMOUNT]]+Table1[[#This Row],[Adj Total ADJUSTMENT_AMOUNT]]</f>
        <v>0</v>
      </c>
      <c r="S2088" s="1">
        <f>-Table1[[#This Row],[Current Total CHARGE_AMOUNT]]+Table1[[#This Row],[Adj Total CHARGE_AMOUNT]]</f>
        <v>-7213.95</v>
      </c>
      <c r="T2088" s="1">
        <f>+Table1[[#This Row],[Adj Total TOTAL_COST]]-Table1[[#This Row],[Current Total TOTAL_COST]]</f>
        <v>-2679.5101</v>
      </c>
      <c r="U2088" s="1">
        <f>+Table1[[#This Row],[Adj Total CONTRIBUTION_MARGIN]]-Table1[[#This Row],[Current Total CONTRIBUTION_MARGIN]]</f>
        <v>-1322.05</v>
      </c>
      <c r="V2088" s="1">
        <f>+Table1[[#This Row],[Adj Total OPERATING_MARGIN]]-Table1[[#This Row],[Current Total OPERATING_MARGIN]]</f>
        <v>-425.61</v>
      </c>
    </row>
    <row r="2089" spans="1:22" x14ac:dyDescent="0.3">
      <c r="A2089" t="s">
        <v>39</v>
      </c>
      <c r="B2089">
        <v>2021</v>
      </c>
      <c r="C2089" t="s">
        <v>51</v>
      </c>
      <c r="D2089" t="s">
        <v>51</v>
      </c>
      <c r="E2089" s="2">
        <v>1970</v>
      </c>
      <c r="F2089" s="1">
        <v>-75</v>
      </c>
      <c r="G2089" s="1">
        <v>0</v>
      </c>
      <c r="H2089" s="1">
        <v>0</v>
      </c>
      <c r="I2089" s="1">
        <v>423.42</v>
      </c>
      <c r="J2089" s="1">
        <v>423.42</v>
      </c>
      <c r="K2089" s="2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2">
        <f>-+Table1[[#This Row],[Current Record Count]]+Table1[[#This Row],[Adj Record Count]]</f>
        <v>-1970</v>
      </c>
      <c r="R2089" s="1">
        <f>+-Table1[[#This Row],[Current Total ADJUSTMENT_AMOUNT]]+Table1[[#This Row],[Adj Total ADJUSTMENT_AMOUNT]]</f>
        <v>75</v>
      </c>
      <c r="S2089" s="1">
        <f>-Table1[[#This Row],[Current Total CHARGE_AMOUNT]]+Table1[[#This Row],[Adj Total CHARGE_AMOUNT]]</f>
        <v>0</v>
      </c>
      <c r="T2089" s="1">
        <f>+Table1[[#This Row],[Adj Total TOTAL_COST]]-Table1[[#This Row],[Current Total TOTAL_COST]]</f>
        <v>0</v>
      </c>
      <c r="U2089" s="1">
        <f>+Table1[[#This Row],[Adj Total CONTRIBUTION_MARGIN]]-Table1[[#This Row],[Current Total CONTRIBUTION_MARGIN]]</f>
        <v>-423.42</v>
      </c>
      <c r="V2089" s="1">
        <f>+Table1[[#This Row],[Adj Total OPERATING_MARGIN]]-Table1[[#This Row],[Current Total OPERATING_MARGIN]]</f>
        <v>-423.42</v>
      </c>
    </row>
    <row r="2090" spans="1:22" x14ac:dyDescent="0.3">
      <c r="A2090" t="s">
        <v>27</v>
      </c>
      <c r="B2090">
        <v>2022</v>
      </c>
      <c r="C2090" t="s">
        <v>29</v>
      </c>
      <c r="D2090" t="s">
        <v>52</v>
      </c>
      <c r="E2090" s="2">
        <v>1</v>
      </c>
      <c r="F2090" s="1">
        <v>527.32000000000005</v>
      </c>
      <c r="G2090" s="1">
        <v>762.5</v>
      </c>
      <c r="H2090" s="1">
        <v>222.17840000000001</v>
      </c>
      <c r="I2090" s="1">
        <v>88.39</v>
      </c>
      <c r="J2090" s="1">
        <v>15.52</v>
      </c>
      <c r="K2090" s="2">
        <v>2</v>
      </c>
      <c r="L2090" s="1">
        <v>6855.94</v>
      </c>
      <c r="M2090" s="1">
        <v>7733.5</v>
      </c>
      <c r="N2090" s="1">
        <v>1284.2022999999999</v>
      </c>
      <c r="O2090" s="1">
        <v>-39.93</v>
      </c>
      <c r="P2090" s="1">
        <v>-404.12</v>
      </c>
      <c r="Q2090" s="2">
        <f>-+Table1[[#This Row],[Current Record Count]]+Table1[[#This Row],[Adj Record Count]]</f>
        <v>1</v>
      </c>
      <c r="R2090" s="1">
        <f>+-Table1[[#This Row],[Current Total ADJUSTMENT_AMOUNT]]+Table1[[#This Row],[Adj Total ADJUSTMENT_AMOUNT]]</f>
        <v>6328.62</v>
      </c>
      <c r="S2090" s="1">
        <f>-Table1[[#This Row],[Current Total CHARGE_AMOUNT]]+Table1[[#This Row],[Adj Total CHARGE_AMOUNT]]</f>
        <v>6971</v>
      </c>
      <c r="T2090" s="1">
        <f>+Table1[[#This Row],[Adj Total TOTAL_COST]]-Table1[[#This Row],[Current Total TOTAL_COST]]</f>
        <v>1062.0238999999999</v>
      </c>
      <c r="U2090" s="1">
        <f>+Table1[[#This Row],[Adj Total CONTRIBUTION_MARGIN]]-Table1[[#This Row],[Current Total CONTRIBUTION_MARGIN]]</f>
        <v>-128.32</v>
      </c>
      <c r="V2090" s="1">
        <f>+Table1[[#This Row],[Adj Total OPERATING_MARGIN]]-Table1[[#This Row],[Current Total OPERATING_MARGIN]]</f>
        <v>-419.64</v>
      </c>
    </row>
    <row r="2091" spans="1:22" x14ac:dyDescent="0.3">
      <c r="A2091" t="s">
        <v>16</v>
      </c>
      <c r="B2091">
        <v>2023</v>
      </c>
      <c r="C2091" t="s">
        <v>29</v>
      </c>
      <c r="D2091" t="s">
        <v>73</v>
      </c>
      <c r="E2091" s="2">
        <v>22</v>
      </c>
      <c r="F2091" s="1">
        <v>34945.160000000003</v>
      </c>
      <c r="G2091" s="1">
        <v>42491.839999999997</v>
      </c>
      <c r="H2091" s="1">
        <v>9847.4743999999992</v>
      </c>
      <c r="I2091" s="1">
        <v>4123.1499999999996</v>
      </c>
      <c r="J2091" s="1">
        <v>1843.42</v>
      </c>
      <c r="K2091" s="2">
        <v>17</v>
      </c>
      <c r="L2091" s="1">
        <v>13704.92</v>
      </c>
      <c r="M2091" s="1">
        <v>15431.74</v>
      </c>
      <c r="N2091" s="1">
        <v>4377.3476000000001</v>
      </c>
      <c r="O2091" s="1">
        <v>2259.06</v>
      </c>
      <c r="P2091" s="1">
        <v>1428.05</v>
      </c>
      <c r="Q2091" s="2">
        <f>-+Table1[[#This Row],[Current Record Count]]+Table1[[#This Row],[Adj Record Count]]</f>
        <v>-5</v>
      </c>
      <c r="R2091" s="1">
        <f>+-Table1[[#This Row],[Current Total ADJUSTMENT_AMOUNT]]+Table1[[#This Row],[Adj Total ADJUSTMENT_AMOUNT]]</f>
        <v>-21240.240000000005</v>
      </c>
      <c r="S2091" s="1">
        <f>-Table1[[#This Row],[Current Total CHARGE_AMOUNT]]+Table1[[#This Row],[Adj Total CHARGE_AMOUNT]]</f>
        <v>-27060.1</v>
      </c>
      <c r="T2091" s="1">
        <f>+Table1[[#This Row],[Adj Total TOTAL_COST]]-Table1[[#This Row],[Current Total TOTAL_COST]]</f>
        <v>-5470.1267999999991</v>
      </c>
      <c r="U2091" s="1">
        <f>+Table1[[#This Row],[Adj Total CONTRIBUTION_MARGIN]]-Table1[[#This Row],[Current Total CONTRIBUTION_MARGIN]]</f>
        <v>-1864.0899999999997</v>
      </c>
      <c r="V2091" s="1">
        <f>+Table1[[#This Row],[Adj Total OPERATING_MARGIN]]-Table1[[#This Row],[Current Total OPERATING_MARGIN]]</f>
        <v>-415.37000000000012</v>
      </c>
    </row>
    <row r="2092" spans="1:22" x14ac:dyDescent="0.3">
      <c r="A2092" t="s">
        <v>54</v>
      </c>
      <c r="B2092">
        <v>2023</v>
      </c>
      <c r="C2092" t="s">
        <v>20</v>
      </c>
      <c r="D2092" t="s">
        <v>71</v>
      </c>
      <c r="E2092" s="2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2">
        <v>2</v>
      </c>
      <c r="L2092" s="1">
        <v>11730.58</v>
      </c>
      <c r="M2092" s="1">
        <v>12020.42</v>
      </c>
      <c r="N2092" s="1">
        <v>946.87009999999998</v>
      </c>
      <c r="O2092" s="1">
        <v>-111.24</v>
      </c>
      <c r="P2092" s="1">
        <v>-409.11</v>
      </c>
      <c r="Q2092" s="2">
        <f>-+Table1[[#This Row],[Current Record Count]]+Table1[[#This Row],[Adj Record Count]]</f>
        <v>2</v>
      </c>
      <c r="R2092" s="1">
        <f>+-Table1[[#This Row],[Current Total ADJUSTMENT_AMOUNT]]+Table1[[#This Row],[Adj Total ADJUSTMENT_AMOUNT]]</f>
        <v>11730.58</v>
      </c>
      <c r="S2092" s="1">
        <f>-Table1[[#This Row],[Current Total CHARGE_AMOUNT]]+Table1[[#This Row],[Adj Total CHARGE_AMOUNT]]</f>
        <v>12020.42</v>
      </c>
      <c r="T2092" s="1">
        <f>+Table1[[#This Row],[Adj Total TOTAL_COST]]-Table1[[#This Row],[Current Total TOTAL_COST]]</f>
        <v>946.87009999999998</v>
      </c>
      <c r="U2092" s="1">
        <f>+Table1[[#This Row],[Adj Total CONTRIBUTION_MARGIN]]-Table1[[#This Row],[Current Total CONTRIBUTION_MARGIN]]</f>
        <v>-111.24</v>
      </c>
      <c r="V2092" s="1">
        <f>+Table1[[#This Row],[Adj Total OPERATING_MARGIN]]-Table1[[#This Row],[Current Total OPERATING_MARGIN]]</f>
        <v>-409.11</v>
      </c>
    </row>
    <row r="2093" spans="1:22" x14ac:dyDescent="0.3">
      <c r="A2093" t="s">
        <v>39</v>
      </c>
      <c r="B2093">
        <v>2025</v>
      </c>
      <c r="C2093" t="s">
        <v>92</v>
      </c>
      <c r="D2093" t="s">
        <v>92</v>
      </c>
      <c r="E2093" s="2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2">
        <v>1</v>
      </c>
      <c r="L2093" s="1">
        <v>3753.97</v>
      </c>
      <c r="M2093" s="1">
        <v>4098.2</v>
      </c>
      <c r="N2093" s="1">
        <v>753.90700000000004</v>
      </c>
      <c r="O2093" s="1">
        <v>-161.88</v>
      </c>
      <c r="P2093" s="1">
        <v>-408.7</v>
      </c>
      <c r="Q2093" s="2">
        <f>-+Table1[[#This Row],[Current Record Count]]+Table1[[#This Row],[Adj Record Count]]</f>
        <v>1</v>
      </c>
      <c r="R2093" s="1">
        <f>+-Table1[[#This Row],[Current Total ADJUSTMENT_AMOUNT]]+Table1[[#This Row],[Adj Total ADJUSTMENT_AMOUNT]]</f>
        <v>3753.97</v>
      </c>
      <c r="S2093" s="1">
        <f>-Table1[[#This Row],[Current Total CHARGE_AMOUNT]]+Table1[[#This Row],[Adj Total CHARGE_AMOUNT]]</f>
        <v>4098.2</v>
      </c>
      <c r="T2093" s="1">
        <f>+Table1[[#This Row],[Adj Total TOTAL_COST]]-Table1[[#This Row],[Current Total TOTAL_COST]]</f>
        <v>753.90700000000004</v>
      </c>
      <c r="U2093" s="1">
        <f>+Table1[[#This Row],[Adj Total CONTRIBUTION_MARGIN]]-Table1[[#This Row],[Current Total CONTRIBUTION_MARGIN]]</f>
        <v>-161.88</v>
      </c>
      <c r="V2093" s="1">
        <f>+Table1[[#This Row],[Adj Total OPERATING_MARGIN]]-Table1[[#This Row],[Current Total OPERATING_MARGIN]]</f>
        <v>-408.7</v>
      </c>
    </row>
    <row r="2094" spans="1:22" x14ac:dyDescent="0.3">
      <c r="A2094" t="s">
        <v>35</v>
      </c>
      <c r="B2094">
        <v>2025</v>
      </c>
      <c r="C2094" t="s">
        <v>17</v>
      </c>
      <c r="D2094" t="s">
        <v>96</v>
      </c>
      <c r="E2094" s="2">
        <v>27</v>
      </c>
      <c r="F2094" s="1">
        <v>24498.26</v>
      </c>
      <c r="G2094" s="1">
        <v>33930.68</v>
      </c>
      <c r="H2094" s="1">
        <v>5284.1824999999999</v>
      </c>
      <c r="I2094" s="1">
        <v>5543.82</v>
      </c>
      <c r="J2094" s="1">
        <v>4208.07</v>
      </c>
      <c r="K2094" s="2">
        <v>23</v>
      </c>
      <c r="L2094" s="1">
        <v>10789.59</v>
      </c>
      <c r="M2094" s="1">
        <v>18116.95</v>
      </c>
      <c r="N2094" s="1">
        <v>3584.3236999999999</v>
      </c>
      <c r="O2094" s="1">
        <v>4704.82</v>
      </c>
      <c r="P2094" s="1">
        <v>3802.86</v>
      </c>
      <c r="Q2094" s="2">
        <f>-+Table1[[#This Row],[Current Record Count]]+Table1[[#This Row],[Adj Record Count]]</f>
        <v>-4</v>
      </c>
      <c r="R2094" s="1">
        <f>+-Table1[[#This Row],[Current Total ADJUSTMENT_AMOUNT]]+Table1[[#This Row],[Adj Total ADJUSTMENT_AMOUNT]]</f>
        <v>-13708.669999999998</v>
      </c>
      <c r="S2094" s="1">
        <f>-Table1[[#This Row],[Current Total CHARGE_AMOUNT]]+Table1[[#This Row],[Adj Total CHARGE_AMOUNT]]</f>
        <v>-15813.73</v>
      </c>
      <c r="T2094" s="1">
        <f>+Table1[[#This Row],[Adj Total TOTAL_COST]]-Table1[[#This Row],[Current Total TOTAL_COST]]</f>
        <v>-1699.8588</v>
      </c>
      <c r="U2094" s="1">
        <f>+Table1[[#This Row],[Adj Total CONTRIBUTION_MARGIN]]-Table1[[#This Row],[Current Total CONTRIBUTION_MARGIN]]</f>
        <v>-839</v>
      </c>
      <c r="V2094" s="1">
        <f>+Table1[[#This Row],[Adj Total OPERATING_MARGIN]]-Table1[[#This Row],[Current Total OPERATING_MARGIN]]</f>
        <v>-405.20999999999958</v>
      </c>
    </row>
    <row r="2095" spans="1:22" x14ac:dyDescent="0.3">
      <c r="A2095" t="s">
        <v>31</v>
      </c>
      <c r="B2095">
        <v>2020</v>
      </c>
      <c r="C2095" t="s">
        <v>17</v>
      </c>
      <c r="D2095" t="s">
        <v>56</v>
      </c>
      <c r="E2095" s="2">
        <v>2</v>
      </c>
      <c r="F2095" s="1">
        <v>11044.05</v>
      </c>
      <c r="G2095" s="1">
        <v>13099.16</v>
      </c>
      <c r="H2095" s="1">
        <v>1740.5816</v>
      </c>
      <c r="I2095" s="1">
        <v>997.65</v>
      </c>
      <c r="J2095" s="1">
        <v>314.52999999999997</v>
      </c>
      <c r="K2095" s="2">
        <v>1</v>
      </c>
      <c r="L2095" s="1">
        <v>586.37</v>
      </c>
      <c r="M2095" s="1">
        <v>1832.4</v>
      </c>
      <c r="N2095" s="1">
        <v>1332.0735</v>
      </c>
      <c r="O2095" s="1">
        <v>495.69</v>
      </c>
      <c r="P2095" s="1">
        <v>-86.04</v>
      </c>
      <c r="Q2095" s="2">
        <f>-+Table1[[#This Row],[Current Record Count]]+Table1[[#This Row],[Adj Record Count]]</f>
        <v>-1</v>
      </c>
      <c r="R2095" s="1">
        <f>+-Table1[[#This Row],[Current Total ADJUSTMENT_AMOUNT]]+Table1[[#This Row],[Adj Total ADJUSTMENT_AMOUNT]]</f>
        <v>-10457.679999999998</v>
      </c>
      <c r="S2095" s="1">
        <f>-Table1[[#This Row],[Current Total CHARGE_AMOUNT]]+Table1[[#This Row],[Adj Total CHARGE_AMOUNT]]</f>
        <v>-11266.76</v>
      </c>
      <c r="T2095" s="1">
        <f>+Table1[[#This Row],[Adj Total TOTAL_COST]]-Table1[[#This Row],[Current Total TOTAL_COST]]</f>
        <v>-408.50810000000001</v>
      </c>
      <c r="U2095" s="1">
        <f>+Table1[[#This Row],[Adj Total CONTRIBUTION_MARGIN]]-Table1[[#This Row],[Current Total CONTRIBUTION_MARGIN]]</f>
        <v>-501.96</v>
      </c>
      <c r="V2095" s="1">
        <f>+Table1[[#This Row],[Adj Total OPERATING_MARGIN]]-Table1[[#This Row],[Current Total OPERATING_MARGIN]]</f>
        <v>-400.57</v>
      </c>
    </row>
    <row r="2096" spans="1:22" x14ac:dyDescent="0.3">
      <c r="A2096" t="s">
        <v>82</v>
      </c>
      <c r="B2096">
        <v>2023</v>
      </c>
      <c r="C2096" t="s">
        <v>20</v>
      </c>
      <c r="D2096" t="s">
        <v>89</v>
      </c>
      <c r="E2096" s="2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2">
        <v>1</v>
      </c>
      <c r="L2096" s="1">
        <v>4472.2</v>
      </c>
      <c r="M2096" s="1">
        <v>5152.74</v>
      </c>
      <c r="N2096" s="1">
        <v>1080.1917000000001</v>
      </c>
      <c r="O2096" s="1">
        <v>-138.02000000000001</v>
      </c>
      <c r="P2096" s="1">
        <v>-399.65</v>
      </c>
      <c r="Q2096" s="2">
        <f>-+Table1[[#This Row],[Current Record Count]]+Table1[[#This Row],[Adj Record Count]]</f>
        <v>1</v>
      </c>
      <c r="R2096" s="1">
        <f>+-Table1[[#This Row],[Current Total ADJUSTMENT_AMOUNT]]+Table1[[#This Row],[Adj Total ADJUSTMENT_AMOUNT]]</f>
        <v>4472.2</v>
      </c>
      <c r="S2096" s="1">
        <f>-Table1[[#This Row],[Current Total CHARGE_AMOUNT]]+Table1[[#This Row],[Adj Total CHARGE_AMOUNT]]</f>
        <v>5152.74</v>
      </c>
      <c r="T2096" s="1">
        <f>+Table1[[#This Row],[Adj Total TOTAL_COST]]-Table1[[#This Row],[Current Total TOTAL_COST]]</f>
        <v>1080.1917000000001</v>
      </c>
      <c r="U2096" s="1">
        <f>+Table1[[#This Row],[Adj Total CONTRIBUTION_MARGIN]]-Table1[[#This Row],[Current Total CONTRIBUTION_MARGIN]]</f>
        <v>-138.02000000000001</v>
      </c>
      <c r="V2096" s="1">
        <f>+Table1[[#This Row],[Adj Total OPERATING_MARGIN]]-Table1[[#This Row],[Current Total OPERATING_MARGIN]]</f>
        <v>-399.65</v>
      </c>
    </row>
    <row r="2097" spans="1:22" x14ac:dyDescent="0.3">
      <c r="A2097" t="s">
        <v>22</v>
      </c>
      <c r="B2097">
        <v>2020</v>
      </c>
      <c r="C2097" t="s">
        <v>29</v>
      </c>
      <c r="D2097" t="s">
        <v>106</v>
      </c>
      <c r="E2097" s="2">
        <v>616</v>
      </c>
      <c r="F2097" s="1">
        <v>64258.83</v>
      </c>
      <c r="G2097" s="1">
        <v>116450.05</v>
      </c>
      <c r="H2097" s="1">
        <v>93674.576400000005</v>
      </c>
      <c r="I2097" s="1">
        <v>-26388.2</v>
      </c>
      <c r="J2097" s="1">
        <v>-44400.06</v>
      </c>
      <c r="K2097" s="2">
        <v>614</v>
      </c>
      <c r="L2097" s="1">
        <v>61510.19</v>
      </c>
      <c r="M2097" s="1">
        <v>108068.65</v>
      </c>
      <c r="N2097" s="1">
        <v>91162.991899999994</v>
      </c>
      <c r="O2097" s="1">
        <v>-28073.62</v>
      </c>
      <c r="P2097" s="1">
        <v>-44785.88</v>
      </c>
      <c r="Q2097" s="2">
        <f>-+Table1[[#This Row],[Current Record Count]]+Table1[[#This Row],[Adj Record Count]]</f>
        <v>-2</v>
      </c>
      <c r="R2097" s="1">
        <f>+-Table1[[#This Row],[Current Total ADJUSTMENT_AMOUNT]]+Table1[[#This Row],[Adj Total ADJUSTMENT_AMOUNT]]</f>
        <v>-2748.6399999999994</v>
      </c>
      <c r="S2097" s="1">
        <f>-Table1[[#This Row],[Current Total CHARGE_AMOUNT]]+Table1[[#This Row],[Adj Total CHARGE_AMOUNT]]</f>
        <v>-8381.4000000000087</v>
      </c>
      <c r="T2097" s="1">
        <f>+Table1[[#This Row],[Adj Total TOTAL_COST]]-Table1[[#This Row],[Current Total TOTAL_COST]]</f>
        <v>-2511.5845000000118</v>
      </c>
      <c r="U2097" s="1">
        <f>+Table1[[#This Row],[Adj Total CONTRIBUTION_MARGIN]]-Table1[[#This Row],[Current Total CONTRIBUTION_MARGIN]]</f>
        <v>-1685.4199999999983</v>
      </c>
      <c r="V2097" s="1">
        <f>+Table1[[#This Row],[Adj Total OPERATING_MARGIN]]-Table1[[#This Row],[Current Total OPERATING_MARGIN]]</f>
        <v>-385.81999999999971</v>
      </c>
    </row>
    <row r="2098" spans="1:22" x14ac:dyDescent="0.3">
      <c r="A2098" t="s">
        <v>27</v>
      </c>
      <c r="B2098">
        <v>2025</v>
      </c>
      <c r="C2098" t="s">
        <v>29</v>
      </c>
      <c r="D2098" t="s">
        <v>38</v>
      </c>
      <c r="E2098" s="2">
        <v>1</v>
      </c>
      <c r="F2098" s="1">
        <v>7330</v>
      </c>
      <c r="G2098" s="1">
        <v>7330</v>
      </c>
      <c r="H2098" s="1">
        <v>544.98680000000002</v>
      </c>
      <c r="I2098" s="1">
        <v>-334.94</v>
      </c>
      <c r="J2098" s="1">
        <v>-544.99</v>
      </c>
      <c r="K2098" s="2">
        <v>2</v>
      </c>
      <c r="L2098" s="1">
        <v>24656.03</v>
      </c>
      <c r="M2098" s="1">
        <v>26498</v>
      </c>
      <c r="N2098" s="1">
        <v>2772.7321000000002</v>
      </c>
      <c r="O2098" s="1">
        <v>140.02000000000001</v>
      </c>
      <c r="P2098" s="1">
        <v>-930.77</v>
      </c>
      <c r="Q2098" s="2">
        <f>-+Table1[[#This Row],[Current Record Count]]+Table1[[#This Row],[Adj Record Count]]</f>
        <v>1</v>
      </c>
      <c r="R2098" s="1">
        <f>+-Table1[[#This Row],[Current Total ADJUSTMENT_AMOUNT]]+Table1[[#This Row],[Adj Total ADJUSTMENT_AMOUNT]]</f>
        <v>17326.03</v>
      </c>
      <c r="S2098" s="1">
        <f>-Table1[[#This Row],[Current Total CHARGE_AMOUNT]]+Table1[[#This Row],[Adj Total CHARGE_AMOUNT]]</f>
        <v>19168</v>
      </c>
      <c r="T2098" s="1">
        <f>+Table1[[#This Row],[Adj Total TOTAL_COST]]-Table1[[#This Row],[Current Total TOTAL_COST]]</f>
        <v>2227.7453</v>
      </c>
      <c r="U2098" s="1">
        <f>+Table1[[#This Row],[Adj Total CONTRIBUTION_MARGIN]]-Table1[[#This Row],[Current Total CONTRIBUTION_MARGIN]]</f>
        <v>474.96000000000004</v>
      </c>
      <c r="V2098" s="1">
        <f>+Table1[[#This Row],[Adj Total OPERATING_MARGIN]]-Table1[[#This Row],[Current Total OPERATING_MARGIN]]</f>
        <v>-385.78</v>
      </c>
    </row>
    <row r="2099" spans="1:22" x14ac:dyDescent="0.3">
      <c r="A2099" t="s">
        <v>81</v>
      </c>
      <c r="B2099">
        <v>2020</v>
      </c>
      <c r="C2099" t="s">
        <v>17</v>
      </c>
      <c r="D2099" t="s">
        <v>96</v>
      </c>
      <c r="E2099" s="2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2">
        <v>1</v>
      </c>
      <c r="L2099" s="1">
        <v>395.87</v>
      </c>
      <c r="M2099" s="1">
        <v>640.59</v>
      </c>
      <c r="N2099" s="1">
        <v>611.11670000000004</v>
      </c>
      <c r="O2099" s="1">
        <v>-46.66</v>
      </c>
      <c r="P2099" s="1">
        <v>-382.05</v>
      </c>
      <c r="Q2099" s="2">
        <f>-+Table1[[#This Row],[Current Record Count]]+Table1[[#This Row],[Adj Record Count]]</f>
        <v>1</v>
      </c>
      <c r="R2099" s="1">
        <f>+-Table1[[#This Row],[Current Total ADJUSTMENT_AMOUNT]]+Table1[[#This Row],[Adj Total ADJUSTMENT_AMOUNT]]</f>
        <v>395.87</v>
      </c>
      <c r="S2099" s="1">
        <f>-Table1[[#This Row],[Current Total CHARGE_AMOUNT]]+Table1[[#This Row],[Adj Total CHARGE_AMOUNT]]</f>
        <v>640.59</v>
      </c>
      <c r="T2099" s="1">
        <f>+Table1[[#This Row],[Adj Total TOTAL_COST]]-Table1[[#This Row],[Current Total TOTAL_COST]]</f>
        <v>611.11670000000004</v>
      </c>
      <c r="U2099" s="1">
        <f>+Table1[[#This Row],[Adj Total CONTRIBUTION_MARGIN]]-Table1[[#This Row],[Current Total CONTRIBUTION_MARGIN]]</f>
        <v>-46.66</v>
      </c>
      <c r="V2099" s="1">
        <f>+Table1[[#This Row],[Adj Total OPERATING_MARGIN]]-Table1[[#This Row],[Current Total OPERATING_MARGIN]]</f>
        <v>-382.05</v>
      </c>
    </row>
    <row r="2100" spans="1:22" x14ac:dyDescent="0.3">
      <c r="A2100" t="s">
        <v>39</v>
      </c>
      <c r="B2100">
        <v>2022</v>
      </c>
      <c r="C2100" t="s">
        <v>95</v>
      </c>
      <c r="D2100" t="s">
        <v>95</v>
      </c>
      <c r="E2100" s="2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2">
        <v>5</v>
      </c>
      <c r="L2100" s="1">
        <v>976.15</v>
      </c>
      <c r="M2100" s="1">
        <v>1231</v>
      </c>
      <c r="N2100" s="1">
        <v>936.92110000000002</v>
      </c>
      <c r="O2100" s="1">
        <v>-143.80000000000001</v>
      </c>
      <c r="P2100" s="1">
        <v>-376.54</v>
      </c>
      <c r="Q2100" s="2">
        <f>-+Table1[[#This Row],[Current Record Count]]+Table1[[#This Row],[Adj Record Count]]</f>
        <v>5</v>
      </c>
      <c r="R2100" s="1">
        <f>+-Table1[[#This Row],[Current Total ADJUSTMENT_AMOUNT]]+Table1[[#This Row],[Adj Total ADJUSTMENT_AMOUNT]]</f>
        <v>976.15</v>
      </c>
      <c r="S2100" s="1">
        <f>-Table1[[#This Row],[Current Total CHARGE_AMOUNT]]+Table1[[#This Row],[Adj Total CHARGE_AMOUNT]]</f>
        <v>1231</v>
      </c>
      <c r="T2100" s="1">
        <f>+Table1[[#This Row],[Adj Total TOTAL_COST]]-Table1[[#This Row],[Current Total TOTAL_COST]]</f>
        <v>936.92110000000002</v>
      </c>
      <c r="U2100" s="1">
        <f>+Table1[[#This Row],[Adj Total CONTRIBUTION_MARGIN]]-Table1[[#This Row],[Current Total CONTRIBUTION_MARGIN]]</f>
        <v>-143.80000000000001</v>
      </c>
      <c r="V2100" s="1">
        <f>+Table1[[#This Row],[Adj Total OPERATING_MARGIN]]-Table1[[#This Row],[Current Total OPERATING_MARGIN]]</f>
        <v>-376.54</v>
      </c>
    </row>
    <row r="2101" spans="1:22" x14ac:dyDescent="0.3">
      <c r="A2101" t="s">
        <v>27</v>
      </c>
      <c r="B2101">
        <v>2022</v>
      </c>
      <c r="C2101" t="s">
        <v>17</v>
      </c>
      <c r="D2101" t="s">
        <v>68</v>
      </c>
      <c r="E2101" s="2">
        <v>4</v>
      </c>
      <c r="F2101" s="1">
        <v>18073.830000000002</v>
      </c>
      <c r="G2101" s="1">
        <v>29194.43</v>
      </c>
      <c r="H2101" s="1">
        <v>2220.9834999999998</v>
      </c>
      <c r="I2101" s="1">
        <v>9520.1</v>
      </c>
      <c r="J2101" s="1">
        <v>8919.11</v>
      </c>
      <c r="K2101" s="2">
        <v>9</v>
      </c>
      <c r="L2101" s="1">
        <v>54592.76</v>
      </c>
      <c r="M2101" s="1">
        <v>68745.929999999993</v>
      </c>
      <c r="N2101" s="1">
        <v>8959.1965999999993</v>
      </c>
      <c r="O2101" s="1">
        <v>11069.86</v>
      </c>
      <c r="P2101" s="1">
        <v>8542.9500000000007</v>
      </c>
      <c r="Q2101" s="2">
        <f>-+Table1[[#This Row],[Current Record Count]]+Table1[[#This Row],[Adj Record Count]]</f>
        <v>5</v>
      </c>
      <c r="R2101" s="1">
        <f>+-Table1[[#This Row],[Current Total ADJUSTMENT_AMOUNT]]+Table1[[#This Row],[Adj Total ADJUSTMENT_AMOUNT]]</f>
        <v>36518.93</v>
      </c>
      <c r="S2101" s="1">
        <f>-Table1[[#This Row],[Current Total CHARGE_AMOUNT]]+Table1[[#This Row],[Adj Total CHARGE_AMOUNT]]</f>
        <v>39551.499999999993</v>
      </c>
      <c r="T2101" s="1">
        <f>+Table1[[#This Row],[Adj Total TOTAL_COST]]-Table1[[#This Row],[Current Total TOTAL_COST]]</f>
        <v>6738.213099999999</v>
      </c>
      <c r="U2101" s="1">
        <f>+Table1[[#This Row],[Adj Total CONTRIBUTION_MARGIN]]-Table1[[#This Row],[Current Total CONTRIBUTION_MARGIN]]</f>
        <v>1549.7600000000002</v>
      </c>
      <c r="V2101" s="1">
        <f>+Table1[[#This Row],[Adj Total OPERATING_MARGIN]]-Table1[[#This Row],[Current Total OPERATING_MARGIN]]</f>
        <v>-376.15999999999985</v>
      </c>
    </row>
    <row r="2102" spans="1:22" x14ac:dyDescent="0.3">
      <c r="A2102" t="s">
        <v>54</v>
      </c>
      <c r="B2102">
        <v>2024</v>
      </c>
      <c r="C2102" t="s">
        <v>67</v>
      </c>
      <c r="D2102" t="s">
        <v>67</v>
      </c>
      <c r="E2102" s="2">
        <v>1</v>
      </c>
      <c r="F2102" s="1">
        <v>134.66999999999999</v>
      </c>
      <c r="G2102" s="1">
        <v>235</v>
      </c>
      <c r="H2102" s="1">
        <v>230.96080000000001</v>
      </c>
      <c r="I2102" s="1">
        <v>-52.75</v>
      </c>
      <c r="J2102" s="1">
        <v>-130.63</v>
      </c>
      <c r="K2102" s="2">
        <v>3</v>
      </c>
      <c r="L2102" s="1">
        <v>3389.4</v>
      </c>
      <c r="M2102" s="1">
        <v>4486.99</v>
      </c>
      <c r="N2102" s="1">
        <v>1285.4915000000001</v>
      </c>
      <c r="O2102" s="1">
        <v>-63.54</v>
      </c>
      <c r="P2102" s="1">
        <v>-497.69</v>
      </c>
      <c r="Q2102" s="2">
        <f>-+Table1[[#This Row],[Current Record Count]]+Table1[[#This Row],[Adj Record Count]]</f>
        <v>2</v>
      </c>
      <c r="R2102" s="1">
        <f>+-Table1[[#This Row],[Current Total ADJUSTMENT_AMOUNT]]+Table1[[#This Row],[Adj Total ADJUSTMENT_AMOUNT]]</f>
        <v>3254.73</v>
      </c>
      <c r="S2102" s="1">
        <f>-Table1[[#This Row],[Current Total CHARGE_AMOUNT]]+Table1[[#This Row],[Adj Total CHARGE_AMOUNT]]</f>
        <v>4251.99</v>
      </c>
      <c r="T2102" s="1">
        <f>+Table1[[#This Row],[Adj Total TOTAL_COST]]-Table1[[#This Row],[Current Total TOTAL_COST]]</f>
        <v>1054.5307</v>
      </c>
      <c r="U2102" s="1">
        <f>+Table1[[#This Row],[Adj Total CONTRIBUTION_MARGIN]]-Table1[[#This Row],[Current Total CONTRIBUTION_MARGIN]]</f>
        <v>-10.79</v>
      </c>
      <c r="V2102" s="1">
        <f>+Table1[[#This Row],[Adj Total OPERATING_MARGIN]]-Table1[[#This Row],[Current Total OPERATING_MARGIN]]</f>
        <v>-367.06</v>
      </c>
    </row>
    <row r="2103" spans="1:22" x14ac:dyDescent="0.3">
      <c r="A2103" t="s">
        <v>33</v>
      </c>
      <c r="B2103">
        <v>2024</v>
      </c>
      <c r="C2103" t="s">
        <v>29</v>
      </c>
      <c r="D2103" t="s">
        <v>36</v>
      </c>
      <c r="E2103" s="2">
        <v>27</v>
      </c>
      <c r="F2103" s="1">
        <v>105284</v>
      </c>
      <c r="G2103" s="1">
        <v>126369.79</v>
      </c>
      <c r="H2103" s="1">
        <v>35052.022100000002</v>
      </c>
      <c r="I2103" s="1">
        <v>-6930.74</v>
      </c>
      <c r="J2103" s="1">
        <v>-12983.32</v>
      </c>
      <c r="K2103" s="2">
        <v>7</v>
      </c>
      <c r="L2103" s="1">
        <v>5607.71</v>
      </c>
      <c r="M2103" s="1">
        <v>11390.99</v>
      </c>
      <c r="N2103" s="1">
        <v>19721.977299999999</v>
      </c>
      <c r="O2103" s="1">
        <v>-12622.82</v>
      </c>
      <c r="P2103" s="1">
        <v>-13333.88</v>
      </c>
      <c r="Q2103" s="2">
        <f>-+Table1[[#This Row],[Current Record Count]]+Table1[[#This Row],[Adj Record Count]]</f>
        <v>-20</v>
      </c>
      <c r="R2103" s="1">
        <f>+-Table1[[#This Row],[Current Total ADJUSTMENT_AMOUNT]]+Table1[[#This Row],[Adj Total ADJUSTMENT_AMOUNT]]</f>
        <v>-99676.29</v>
      </c>
      <c r="S2103" s="1">
        <f>-Table1[[#This Row],[Current Total CHARGE_AMOUNT]]+Table1[[#This Row],[Adj Total CHARGE_AMOUNT]]</f>
        <v>-114978.79999999999</v>
      </c>
      <c r="T2103" s="1">
        <f>+Table1[[#This Row],[Adj Total TOTAL_COST]]-Table1[[#This Row],[Current Total TOTAL_COST]]</f>
        <v>-15330.044800000003</v>
      </c>
      <c r="U2103" s="1">
        <f>+Table1[[#This Row],[Adj Total CONTRIBUTION_MARGIN]]-Table1[[#This Row],[Current Total CONTRIBUTION_MARGIN]]</f>
        <v>-5692.08</v>
      </c>
      <c r="V2103" s="1">
        <f>+Table1[[#This Row],[Adj Total OPERATING_MARGIN]]-Table1[[#This Row],[Current Total OPERATING_MARGIN]]</f>
        <v>-350.55999999999949</v>
      </c>
    </row>
    <row r="2104" spans="1:22" x14ac:dyDescent="0.3">
      <c r="A2104" t="s">
        <v>54</v>
      </c>
      <c r="B2104">
        <v>2023</v>
      </c>
      <c r="C2104" t="s">
        <v>47</v>
      </c>
      <c r="D2104" t="s">
        <v>47</v>
      </c>
      <c r="E2104" s="2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2">
        <v>1</v>
      </c>
      <c r="L2104" s="1">
        <v>574.64</v>
      </c>
      <c r="M2104" s="1">
        <v>719.45</v>
      </c>
      <c r="N2104" s="1">
        <v>495.95010000000002</v>
      </c>
      <c r="O2104" s="1">
        <v>-150.22999999999999</v>
      </c>
      <c r="P2104" s="1">
        <v>-348.95</v>
      </c>
      <c r="Q2104" s="2">
        <f>-+Table1[[#This Row],[Current Record Count]]+Table1[[#This Row],[Adj Record Count]]</f>
        <v>1</v>
      </c>
      <c r="R2104" s="1">
        <f>+-Table1[[#This Row],[Current Total ADJUSTMENT_AMOUNT]]+Table1[[#This Row],[Adj Total ADJUSTMENT_AMOUNT]]</f>
        <v>574.64</v>
      </c>
      <c r="S2104" s="1">
        <f>-Table1[[#This Row],[Current Total CHARGE_AMOUNT]]+Table1[[#This Row],[Adj Total CHARGE_AMOUNT]]</f>
        <v>719.45</v>
      </c>
      <c r="T2104" s="1">
        <f>+Table1[[#This Row],[Adj Total TOTAL_COST]]-Table1[[#This Row],[Current Total TOTAL_COST]]</f>
        <v>495.95010000000002</v>
      </c>
      <c r="U2104" s="1">
        <f>+Table1[[#This Row],[Adj Total CONTRIBUTION_MARGIN]]-Table1[[#This Row],[Current Total CONTRIBUTION_MARGIN]]</f>
        <v>-150.22999999999999</v>
      </c>
      <c r="V2104" s="1">
        <f>+Table1[[#This Row],[Adj Total OPERATING_MARGIN]]-Table1[[#This Row],[Current Total OPERATING_MARGIN]]</f>
        <v>-348.95</v>
      </c>
    </row>
    <row r="2105" spans="1:22" x14ac:dyDescent="0.3">
      <c r="A2105" t="s">
        <v>78</v>
      </c>
      <c r="B2105">
        <v>2022</v>
      </c>
      <c r="C2105" t="s">
        <v>17</v>
      </c>
      <c r="D2105" t="s">
        <v>66</v>
      </c>
      <c r="E2105" s="2">
        <v>34</v>
      </c>
      <c r="F2105" s="1">
        <v>57042.49</v>
      </c>
      <c r="G2105" s="1">
        <v>81560</v>
      </c>
      <c r="H2105" s="1">
        <v>9540.6548000000003</v>
      </c>
      <c r="I2105" s="1">
        <v>19687.580000000002</v>
      </c>
      <c r="J2105" s="1">
        <v>16095.9</v>
      </c>
      <c r="K2105" s="2">
        <v>32</v>
      </c>
      <c r="L2105" s="1">
        <v>51703.63</v>
      </c>
      <c r="M2105" s="1">
        <v>75225.75</v>
      </c>
      <c r="N2105" s="1">
        <v>8821.2847999999994</v>
      </c>
      <c r="O2105" s="1">
        <v>19181.189999999999</v>
      </c>
      <c r="P2105" s="1">
        <v>15747.98</v>
      </c>
      <c r="Q2105" s="2">
        <f>-+Table1[[#This Row],[Current Record Count]]+Table1[[#This Row],[Adj Record Count]]</f>
        <v>-2</v>
      </c>
      <c r="R2105" s="1">
        <f>+-Table1[[#This Row],[Current Total ADJUSTMENT_AMOUNT]]+Table1[[#This Row],[Adj Total ADJUSTMENT_AMOUNT]]</f>
        <v>-5338.8600000000006</v>
      </c>
      <c r="S2105" s="1">
        <f>-Table1[[#This Row],[Current Total CHARGE_AMOUNT]]+Table1[[#This Row],[Adj Total CHARGE_AMOUNT]]</f>
        <v>-6334.25</v>
      </c>
      <c r="T2105" s="1">
        <f>+Table1[[#This Row],[Adj Total TOTAL_COST]]-Table1[[#This Row],[Current Total TOTAL_COST]]</f>
        <v>-719.3700000000008</v>
      </c>
      <c r="U2105" s="1">
        <f>+Table1[[#This Row],[Adj Total CONTRIBUTION_MARGIN]]-Table1[[#This Row],[Current Total CONTRIBUTION_MARGIN]]</f>
        <v>-506.39000000000306</v>
      </c>
      <c r="V2105" s="1">
        <f>+Table1[[#This Row],[Adj Total OPERATING_MARGIN]]-Table1[[#This Row],[Current Total OPERATING_MARGIN]]</f>
        <v>-347.92000000000007</v>
      </c>
    </row>
    <row r="2106" spans="1:22" x14ac:dyDescent="0.3">
      <c r="A2106" t="s">
        <v>39</v>
      </c>
      <c r="B2106">
        <v>2021</v>
      </c>
      <c r="C2106" t="s">
        <v>20</v>
      </c>
      <c r="D2106" t="s">
        <v>21</v>
      </c>
      <c r="E2106" s="2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2">
        <v>2</v>
      </c>
      <c r="L2106" s="1">
        <v>16007.24</v>
      </c>
      <c r="M2106" s="1">
        <v>17240.810000000001</v>
      </c>
      <c r="N2106" s="1">
        <v>2853.2545</v>
      </c>
      <c r="O2106" s="1">
        <v>689.86</v>
      </c>
      <c r="P2106" s="1">
        <v>-341.21</v>
      </c>
      <c r="Q2106" s="2">
        <f>-+Table1[[#This Row],[Current Record Count]]+Table1[[#This Row],[Adj Record Count]]</f>
        <v>2</v>
      </c>
      <c r="R2106" s="1">
        <f>+-Table1[[#This Row],[Current Total ADJUSTMENT_AMOUNT]]+Table1[[#This Row],[Adj Total ADJUSTMENT_AMOUNT]]</f>
        <v>16007.24</v>
      </c>
      <c r="S2106" s="1">
        <f>-Table1[[#This Row],[Current Total CHARGE_AMOUNT]]+Table1[[#This Row],[Adj Total CHARGE_AMOUNT]]</f>
        <v>17240.810000000001</v>
      </c>
      <c r="T2106" s="1">
        <f>+Table1[[#This Row],[Adj Total TOTAL_COST]]-Table1[[#This Row],[Current Total TOTAL_COST]]</f>
        <v>2853.2545</v>
      </c>
      <c r="U2106" s="1">
        <f>+Table1[[#This Row],[Adj Total CONTRIBUTION_MARGIN]]-Table1[[#This Row],[Current Total CONTRIBUTION_MARGIN]]</f>
        <v>689.86</v>
      </c>
      <c r="V2106" s="1">
        <f>+Table1[[#This Row],[Adj Total OPERATING_MARGIN]]-Table1[[#This Row],[Current Total OPERATING_MARGIN]]</f>
        <v>-341.21</v>
      </c>
    </row>
    <row r="2107" spans="1:22" x14ac:dyDescent="0.3">
      <c r="A2107" t="s">
        <v>81</v>
      </c>
      <c r="B2107">
        <v>2025</v>
      </c>
      <c r="C2107" t="s">
        <v>17</v>
      </c>
      <c r="D2107" t="s">
        <v>79</v>
      </c>
      <c r="E2107" s="2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2">
        <v>1</v>
      </c>
      <c r="L2107" s="1">
        <v>6317.32</v>
      </c>
      <c r="M2107" s="1">
        <v>12634.69</v>
      </c>
      <c r="N2107" s="1">
        <v>6658.3579</v>
      </c>
      <c r="O2107" s="1">
        <v>2679.75</v>
      </c>
      <c r="P2107" s="1">
        <v>-340.99</v>
      </c>
      <c r="Q2107" s="2">
        <f>-+Table1[[#This Row],[Current Record Count]]+Table1[[#This Row],[Adj Record Count]]</f>
        <v>1</v>
      </c>
      <c r="R2107" s="1">
        <f>+-Table1[[#This Row],[Current Total ADJUSTMENT_AMOUNT]]+Table1[[#This Row],[Adj Total ADJUSTMENT_AMOUNT]]</f>
        <v>6317.32</v>
      </c>
      <c r="S2107" s="1">
        <f>-Table1[[#This Row],[Current Total CHARGE_AMOUNT]]+Table1[[#This Row],[Adj Total CHARGE_AMOUNT]]</f>
        <v>12634.69</v>
      </c>
      <c r="T2107" s="1">
        <f>+Table1[[#This Row],[Adj Total TOTAL_COST]]-Table1[[#This Row],[Current Total TOTAL_COST]]</f>
        <v>6658.3579</v>
      </c>
      <c r="U2107" s="1">
        <f>+Table1[[#This Row],[Adj Total CONTRIBUTION_MARGIN]]-Table1[[#This Row],[Current Total CONTRIBUTION_MARGIN]]</f>
        <v>2679.75</v>
      </c>
      <c r="V2107" s="1">
        <f>+Table1[[#This Row],[Adj Total OPERATING_MARGIN]]-Table1[[#This Row],[Current Total OPERATING_MARGIN]]</f>
        <v>-340.99</v>
      </c>
    </row>
    <row r="2108" spans="1:22" x14ac:dyDescent="0.3">
      <c r="A2108" t="s">
        <v>51</v>
      </c>
      <c r="B2108">
        <v>2025</v>
      </c>
      <c r="C2108" t="s">
        <v>29</v>
      </c>
      <c r="D2108" t="s">
        <v>30</v>
      </c>
      <c r="E2108" s="2">
        <v>9</v>
      </c>
      <c r="F2108" s="1">
        <v>170.68</v>
      </c>
      <c r="G2108" s="1">
        <v>486.8</v>
      </c>
      <c r="H2108" s="1">
        <v>51.914999999999999</v>
      </c>
      <c r="I2108" s="1">
        <v>365.26</v>
      </c>
      <c r="J2108" s="1">
        <v>339.84</v>
      </c>
      <c r="K2108" s="2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2">
        <f>-+Table1[[#This Row],[Current Record Count]]+Table1[[#This Row],[Adj Record Count]]</f>
        <v>-9</v>
      </c>
      <c r="R2108" s="1">
        <f>+-Table1[[#This Row],[Current Total ADJUSTMENT_AMOUNT]]+Table1[[#This Row],[Adj Total ADJUSTMENT_AMOUNT]]</f>
        <v>-170.68</v>
      </c>
      <c r="S2108" s="1">
        <f>-Table1[[#This Row],[Current Total CHARGE_AMOUNT]]+Table1[[#This Row],[Adj Total CHARGE_AMOUNT]]</f>
        <v>-486.8</v>
      </c>
      <c r="T2108" s="1">
        <f>+Table1[[#This Row],[Adj Total TOTAL_COST]]-Table1[[#This Row],[Current Total TOTAL_COST]]</f>
        <v>-51.914999999999999</v>
      </c>
      <c r="U2108" s="1">
        <f>+Table1[[#This Row],[Adj Total CONTRIBUTION_MARGIN]]-Table1[[#This Row],[Current Total CONTRIBUTION_MARGIN]]</f>
        <v>-365.26</v>
      </c>
      <c r="V2108" s="1">
        <f>+Table1[[#This Row],[Adj Total OPERATING_MARGIN]]-Table1[[#This Row],[Current Total OPERATING_MARGIN]]</f>
        <v>-339.84</v>
      </c>
    </row>
    <row r="2109" spans="1:22" x14ac:dyDescent="0.3">
      <c r="A2109" t="s">
        <v>74</v>
      </c>
      <c r="B2109">
        <v>2024</v>
      </c>
      <c r="C2109" t="s">
        <v>17</v>
      </c>
      <c r="D2109" t="s">
        <v>56</v>
      </c>
      <c r="E2109" s="2">
        <v>211</v>
      </c>
      <c r="F2109" s="1">
        <v>78163.31</v>
      </c>
      <c r="G2109" s="1">
        <v>94513.77</v>
      </c>
      <c r="H2109" s="1">
        <v>25878.498299999999</v>
      </c>
      <c r="I2109" s="1">
        <v>13565.83</v>
      </c>
      <c r="J2109" s="1">
        <v>5575.94</v>
      </c>
      <c r="K2109" s="2">
        <v>208</v>
      </c>
      <c r="L2109" s="1">
        <v>58026.45</v>
      </c>
      <c r="M2109" s="1">
        <v>71699.600000000006</v>
      </c>
      <c r="N2109" s="1">
        <v>19748.628000000001</v>
      </c>
      <c r="O2109" s="1">
        <v>11248.4</v>
      </c>
      <c r="P2109" s="1">
        <v>5237.7</v>
      </c>
      <c r="Q2109" s="2">
        <f>-+Table1[[#This Row],[Current Record Count]]+Table1[[#This Row],[Adj Record Count]]</f>
        <v>-3</v>
      </c>
      <c r="R2109" s="1">
        <f>+-Table1[[#This Row],[Current Total ADJUSTMENT_AMOUNT]]+Table1[[#This Row],[Adj Total ADJUSTMENT_AMOUNT]]</f>
        <v>-20136.86</v>
      </c>
      <c r="S2109" s="1">
        <f>-Table1[[#This Row],[Current Total CHARGE_AMOUNT]]+Table1[[#This Row],[Adj Total CHARGE_AMOUNT]]</f>
        <v>-22814.17</v>
      </c>
      <c r="T2109" s="1">
        <f>+Table1[[#This Row],[Adj Total TOTAL_COST]]-Table1[[#This Row],[Current Total TOTAL_COST]]</f>
        <v>-6129.8702999999987</v>
      </c>
      <c r="U2109" s="1">
        <f>+Table1[[#This Row],[Adj Total CONTRIBUTION_MARGIN]]-Table1[[#This Row],[Current Total CONTRIBUTION_MARGIN]]</f>
        <v>-2317.4300000000003</v>
      </c>
      <c r="V2109" s="1">
        <f>+Table1[[#This Row],[Adj Total OPERATING_MARGIN]]-Table1[[#This Row],[Current Total OPERATING_MARGIN]]</f>
        <v>-338.23999999999978</v>
      </c>
    </row>
    <row r="2110" spans="1:22" x14ac:dyDescent="0.3">
      <c r="A2110" t="s">
        <v>81</v>
      </c>
      <c r="B2110">
        <v>2020</v>
      </c>
      <c r="C2110" t="s">
        <v>67</v>
      </c>
      <c r="D2110" t="s">
        <v>67</v>
      </c>
      <c r="E2110" s="2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2">
        <v>1</v>
      </c>
      <c r="L2110" s="1">
        <v>5414.07</v>
      </c>
      <c r="M2110" s="1">
        <v>9667.98</v>
      </c>
      <c r="N2110" s="1">
        <v>4589.1390000000001</v>
      </c>
      <c r="O2110" s="1">
        <v>1310.6300000000001</v>
      </c>
      <c r="P2110" s="1">
        <v>-335.23</v>
      </c>
      <c r="Q2110" s="2">
        <f>-+Table1[[#This Row],[Current Record Count]]+Table1[[#This Row],[Adj Record Count]]</f>
        <v>1</v>
      </c>
      <c r="R2110" s="1">
        <f>+-Table1[[#This Row],[Current Total ADJUSTMENT_AMOUNT]]+Table1[[#This Row],[Adj Total ADJUSTMENT_AMOUNT]]</f>
        <v>5414.07</v>
      </c>
      <c r="S2110" s="1">
        <f>-Table1[[#This Row],[Current Total CHARGE_AMOUNT]]+Table1[[#This Row],[Adj Total CHARGE_AMOUNT]]</f>
        <v>9667.98</v>
      </c>
      <c r="T2110" s="1">
        <f>+Table1[[#This Row],[Adj Total TOTAL_COST]]-Table1[[#This Row],[Current Total TOTAL_COST]]</f>
        <v>4589.1390000000001</v>
      </c>
      <c r="U2110" s="1">
        <f>+Table1[[#This Row],[Adj Total CONTRIBUTION_MARGIN]]-Table1[[#This Row],[Current Total CONTRIBUTION_MARGIN]]</f>
        <v>1310.6300000000001</v>
      </c>
      <c r="V2110" s="1">
        <f>+Table1[[#This Row],[Adj Total OPERATING_MARGIN]]-Table1[[#This Row],[Current Total OPERATING_MARGIN]]</f>
        <v>-335.23</v>
      </c>
    </row>
    <row r="2111" spans="1:22" x14ac:dyDescent="0.3">
      <c r="A2111" t="s">
        <v>54</v>
      </c>
      <c r="B2111">
        <v>2022</v>
      </c>
      <c r="C2111" t="s">
        <v>29</v>
      </c>
      <c r="D2111" t="s">
        <v>73</v>
      </c>
      <c r="E2111" s="2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2">
        <v>3</v>
      </c>
      <c r="L2111" s="1">
        <v>1244.98</v>
      </c>
      <c r="M2111" s="1">
        <v>1751.35</v>
      </c>
      <c r="N2111" s="1">
        <v>847.15219999999999</v>
      </c>
      <c r="O2111" s="1">
        <v>-12.69</v>
      </c>
      <c r="P2111" s="1">
        <v>-335</v>
      </c>
      <c r="Q2111" s="2">
        <f>-+Table1[[#This Row],[Current Record Count]]+Table1[[#This Row],[Adj Record Count]]</f>
        <v>3</v>
      </c>
      <c r="R2111" s="1">
        <f>+-Table1[[#This Row],[Current Total ADJUSTMENT_AMOUNT]]+Table1[[#This Row],[Adj Total ADJUSTMENT_AMOUNT]]</f>
        <v>1244.98</v>
      </c>
      <c r="S2111" s="1">
        <f>-Table1[[#This Row],[Current Total CHARGE_AMOUNT]]+Table1[[#This Row],[Adj Total CHARGE_AMOUNT]]</f>
        <v>1751.35</v>
      </c>
      <c r="T2111" s="1">
        <f>+Table1[[#This Row],[Adj Total TOTAL_COST]]-Table1[[#This Row],[Current Total TOTAL_COST]]</f>
        <v>847.15219999999999</v>
      </c>
      <c r="U2111" s="1">
        <f>+Table1[[#This Row],[Adj Total CONTRIBUTION_MARGIN]]-Table1[[#This Row],[Current Total CONTRIBUTION_MARGIN]]</f>
        <v>-12.69</v>
      </c>
      <c r="V2111" s="1">
        <f>+Table1[[#This Row],[Adj Total OPERATING_MARGIN]]-Table1[[#This Row],[Current Total OPERATING_MARGIN]]</f>
        <v>-335</v>
      </c>
    </row>
    <row r="2112" spans="1:22" x14ac:dyDescent="0.3">
      <c r="A2112" t="s">
        <v>22</v>
      </c>
      <c r="B2112" t="s">
        <v>51</v>
      </c>
      <c r="C2112" t="s">
        <v>29</v>
      </c>
      <c r="D2112" t="s">
        <v>104</v>
      </c>
      <c r="E2112" s="2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2">
        <v>1</v>
      </c>
      <c r="L2112" s="1">
        <v>0</v>
      </c>
      <c r="M2112" s="1">
        <v>1179.75</v>
      </c>
      <c r="N2112" s="1">
        <v>331.19049999999999</v>
      </c>
      <c r="O2112" s="1">
        <v>-123.45</v>
      </c>
      <c r="P2112" s="1">
        <v>-331.19</v>
      </c>
      <c r="Q2112" s="2">
        <f>-+Table1[[#This Row],[Current Record Count]]+Table1[[#This Row],[Adj Record Count]]</f>
        <v>1</v>
      </c>
      <c r="R2112" s="1">
        <f>+-Table1[[#This Row],[Current Total ADJUSTMENT_AMOUNT]]+Table1[[#This Row],[Adj Total ADJUSTMENT_AMOUNT]]</f>
        <v>0</v>
      </c>
      <c r="S2112" s="1">
        <f>-Table1[[#This Row],[Current Total CHARGE_AMOUNT]]+Table1[[#This Row],[Adj Total CHARGE_AMOUNT]]</f>
        <v>1179.75</v>
      </c>
      <c r="T2112" s="1">
        <f>+Table1[[#This Row],[Adj Total TOTAL_COST]]-Table1[[#This Row],[Current Total TOTAL_COST]]</f>
        <v>331.19049999999999</v>
      </c>
      <c r="U2112" s="1">
        <f>+Table1[[#This Row],[Adj Total CONTRIBUTION_MARGIN]]-Table1[[#This Row],[Current Total CONTRIBUTION_MARGIN]]</f>
        <v>-123.45</v>
      </c>
      <c r="V2112" s="1">
        <f>+Table1[[#This Row],[Adj Total OPERATING_MARGIN]]-Table1[[#This Row],[Current Total OPERATING_MARGIN]]</f>
        <v>-331.19</v>
      </c>
    </row>
    <row r="2113" spans="1:22" x14ac:dyDescent="0.3">
      <c r="A2113" t="s">
        <v>39</v>
      </c>
      <c r="B2113">
        <v>2020</v>
      </c>
      <c r="C2113" t="s">
        <v>29</v>
      </c>
      <c r="D2113" t="s">
        <v>57</v>
      </c>
      <c r="E2113" s="2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2">
        <v>1</v>
      </c>
      <c r="L2113" s="1">
        <v>3073.38</v>
      </c>
      <c r="M2113" s="1">
        <v>3509.1</v>
      </c>
      <c r="N2113" s="1">
        <v>763.41780000000006</v>
      </c>
      <c r="O2113" s="1">
        <v>-57.1</v>
      </c>
      <c r="P2113" s="1">
        <v>-327.7</v>
      </c>
      <c r="Q2113" s="2">
        <f>-+Table1[[#This Row],[Current Record Count]]+Table1[[#This Row],[Adj Record Count]]</f>
        <v>1</v>
      </c>
      <c r="R2113" s="1">
        <f>+-Table1[[#This Row],[Current Total ADJUSTMENT_AMOUNT]]+Table1[[#This Row],[Adj Total ADJUSTMENT_AMOUNT]]</f>
        <v>3073.38</v>
      </c>
      <c r="S2113" s="1">
        <f>-Table1[[#This Row],[Current Total CHARGE_AMOUNT]]+Table1[[#This Row],[Adj Total CHARGE_AMOUNT]]</f>
        <v>3509.1</v>
      </c>
      <c r="T2113" s="1">
        <f>+Table1[[#This Row],[Adj Total TOTAL_COST]]-Table1[[#This Row],[Current Total TOTAL_COST]]</f>
        <v>763.41780000000006</v>
      </c>
      <c r="U2113" s="1">
        <f>+Table1[[#This Row],[Adj Total CONTRIBUTION_MARGIN]]-Table1[[#This Row],[Current Total CONTRIBUTION_MARGIN]]</f>
        <v>-57.1</v>
      </c>
      <c r="V2113" s="1">
        <f>+Table1[[#This Row],[Adj Total OPERATING_MARGIN]]-Table1[[#This Row],[Current Total OPERATING_MARGIN]]</f>
        <v>-327.7</v>
      </c>
    </row>
    <row r="2114" spans="1:22" x14ac:dyDescent="0.3">
      <c r="A2114" t="s">
        <v>54</v>
      </c>
      <c r="B2114">
        <v>2020</v>
      </c>
      <c r="C2114" t="s">
        <v>53</v>
      </c>
      <c r="D2114" t="s">
        <v>53</v>
      </c>
      <c r="E2114" s="2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2">
        <v>1</v>
      </c>
      <c r="L2114" s="1">
        <v>7329.84</v>
      </c>
      <c r="M2114" s="1">
        <v>7609.13</v>
      </c>
      <c r="N2114" s="1">
        <v>605.19150000000002</v>
      </c>
      <c r="O2114" s="1">
        <v>-107.35</v>
      </c>
      <c r="P2114" s="1">
        <v>-325.89999999999998</v>
      </c>
      <c r="Q2114" s="2">
        <f>-+Table1[[#This Row],[Current Record Count]]+Table1[[#This Row],[Adj Record Count]]</f>
        <v>1</v>
      </c>
      <c r="R2114" s="1">
        <f>+-Table1[[#This Row],[Current Total ADJUSTMENT_AMOUNT]]+Table1[[#This Row],[Adj Total ADJUSTMENT_AMOUNT]]</f>
        <v>7329.84</v>
      </c>
      <c r="S2114" s="1">
        <f>-Table1[[#This Row],[Current Total CHARGE_AMOUNT]]+Table1[[#This Row],[Adj Total CHARGE_AMOUNT]]</f>
        <v>7609.13</v>
      </c>
      <c r="T2114" s="1">
        <f>+Table1[[#This Row],[Adj Total TOTAL_COST]]-Table1[[#This Row],[Current Total TOTAL_COST]]</f>
        <v>605.19150000000002</v>
      </c>
      <c r="U2114" s="1">
        <f>+Table1[[#This Row],[Adj Total CONTRIBUTION_MARGIN]]-Table1[[#This Row],[Current Total CONTRIBUTION_MARGIN]]</f>
        <v>-107.35</v>
      </c>
      <c r="V2114" s="1">
        <f>+Table1[[#This Row],[Adj Total OPERATING_MARGIN]]-Table1[[#This Row],[Current Total OPERATING_MARGIN]]</f>
        <v>-325.89999999999998</v>
      </c>
    </row>
    <row r="2115" spans="1:22" x14ac:dyDescent="0.3">
      <c r="A2115" t="s">
        <v>35</v>
      </c>
      <c r="B2115">
        <v>2023</v>
      </c>
      <c r="C2115" t="s">
        <v>20</v>
      </c>
      <c r="D2115" t="s">
        <v>64</v>
      </c>
      <c r="E2115" s="2">
        <v>9</v>
      </c>
      <c r="F2115" s="1">
        <v>51293.01</v>
      </c>
      <c r="G2115" s="1">
        <v>65470.28</v>
      </c>
      <c r="H2115" s="1">
        <v>18015.287499999999</v>
      </c>
      <c r="I2115" s="1">
        <v>4829.03</v>
      </c>
      <c r="J2115" s="1">
        <v>-1115.96</v>
      </c>
      <c r="K2115" s="2">
        <v>6</v>
      </c>
      <c r="L2115" s="1">
        <v>17469.22</v>
      </c>
      <c r="M2115" s="1">
        <v>20361.73</v>
      </c>
      <c r="N2115" s="1">
        <v>5778.9079000000002</v>
      </c>
      <c r="O2115" s="1">
        <v>560.79999999999995</v>
      </c>
      <c r="P2115" s="1">
        <v>-1431.44</v>
      </c>
      <c r="Q2115" s="2">
        <f>-+Table1[[#This Row],[Current Record Count]]+Table1[[#This Row],[Adj Record Count]]</f>
        <v>-3</v>
      </c>
      <c r="R2115" s="1">
        <f>+-Table1[[#This Row],[Current Total ADJUSTMENT_AMOUNT]]+Table1[[#This Row],[Adj Total ADJUSTMENT_AMOUNT]]</f>
        <v>-33823.79</v>
      </c>
      <c r="S2115" s="1">
        <f>-Table1[[#This Row],[Current Total CHARGE_AMOUNT]]+Table1[[#This Row],[Adj Total CHARGE_AMOUNT]]</f>
        <v>-45108.55</v>
      </c>
      <c r="T2115" s="1">
        <f>+Table1[[#This Row],[Adj Total TOTAL_COST]]-Table1[[#This Row],[Current Total TOTAL_COST]]</f>
        <v>-12236.379599999998</v>
      </c>
      <c r="U2115" s="1">
        <f>+Table1[[#This Row],[Adj Total CONTRIBUTION_MARGIN]]-Table1[[#This Row],[Current Total CONTRIBUTION_MARGIN]]</f>
        <v>-4268.2299999999996</v>
      </c>
      <c r="V2115" s="1">
        <f>+Table1[[#This Row],[Adj Total OPERATING_MARGIN]]-Table1[[#This Row],[Current Total OPERATING_MARGIN]]</f>
        <v>-315.48</v>
      </c>
    </row>
    <row r="2116" spans="1:22" x14ac:dyDescent="0.3">
      <c r="A2116" t="s">
        <v>22</v>
      </c>
      <c r="B2116">
        <v>2023</v>
      </c>
      <c r="C2116" t="s">
        <v>108</v>
      </c>
      <c r="D2116" t="s">
        <v>108</v>
      </c>
      <c r="E2116" s="2">
        <v>741</v>
      </c>
      <c r="F2116" s="1">
        <v>152051.54999999999</v>
      </c>
      <c r="G2116" s="1">
        <v>206186.32</v>
      </c>
      <c r="H2116" s="1">
        <v>299902.49939999997</v>
      </c>
      <c r="I2116" s="1">
        <v>-40494.400000000001</v>
      </c>
      <c r="J2116" s="1">
        <v>-159982.87</v>
      </c>
      <c r="K2116" s="2">
        <v>738</v>
      </c>
      <c r="L2116" s="1">
        <v>133607.67000000001</v>
      </c>
      <c r="M2116" s="1">
        <v>185134.35</v>
      </c>
      <c r="N2116" s="1">
        <v>295705.8541</v>
      </c>
      <c r="O2116" s="1">
        <v>-42153.13</v>
      </c>
      <c r="P2116" s="1">
        <v>-160297.69</v>
      </c>
      <c r="Q2116" s="2">
        <f>-+Table1[[#This Row],[Current Record Count]]+Table1[[#This Row],[Adj Record Count]]</f>
        <v>-3</v>
      </c>
      <c r="R2116" s="1">
        <f>+-Table1[[#This Row],[Current Total ADJUSTMENT_AMOUNT]]+Table1[[#This Row],[Adj Total ADJUSTMENT_AMOUNT]]</f>
        <v>-18443.879999999976</v>
      </c>
      <c r="S2116" s="1">
        <f>-Table1[[#This Row],[Current Total CHARGE_AMOUNT]]+Table1[[#This Row],[Adj Total CHARGE_AMOUNT]]</f>
        <v>-21051.97</v>
      </c>
      <c r="T2116" s="1">
        <f>+Table1[[#This Row],[Adj Total TOTAL_COST]]-Table1[[#This Row],[Current Total TOTAL_COST]]</f>
        <v>-4196.6452999999747</v>
      </c>
      <c r="U2116" s="1">
        <f>+Table1[[#This Row],[Adj Total CONTRIBUTION_MARGIN]]-Table1[[#This Row],[Current Total CONTRIBUTION_MARGIN]]</f>
        <v>-1658.7299999999959</v>
      </c>
      <c r="V2116" s="1">
        <f>+Table1[[#This Row],[Adj Total OPERATING_MARGIN]]-Table1[[#This Row],[Current Total OPERATING_MARGIN]]</f>
        <v>-314.82000000000698</v>
      </c>
    </row>
    <row r="2117" spans="1:22" x14ac:dyDescent="0.3">
      <c r="A2117" t="s">
        <v>54</v>
      </c>
      <c r="B2117">
        <v>2021</v>
      </c>
      <c r="C2117" t="s">
        <v>17</v>
      </c>
      <c r="D2117" t="s">
        <v>91</v>
      </c>
      <c r="E2117" s="2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2">
        <v>6</v>
      </c>
      <c r="L2117" s="1">
        <v>23641.34</v>
      </c>
      <c r="M2117" s="1">
        <v>53392.87</v>
      </c>
      <c r="N2117" s="1">
        <v>30085.166499999999</v>
      </c>
      <c r="O2117" s="1">
        <v>6671.09</v>
      </c>
      <c r="P2117" s="1">
        <v>-312.44</v>
      </c>
      <c r="Q2117" s="2">
        <f>-+Table1[[#This Row],[Current Record Count]]+Table1[[#This Row],[Adj Record Count]]</f>
        <v>6</v>
      </c>
      <c r="R2117" s="1">
        <f>+-Table1[[#This Row],[Current Total ADJUSTMENT_AMOUNT]]+Table1[[#This Row],[Adj Total ADJUSTMENT_AMOUNT]]</f>
        <v>23641.34</v>
      </c>
      <c r="S2117" s="1">
        <f>-Table1[[#This Row],[Current Total CHARGE_AMOUNT]]+Table1[[#This Row],[Adj Total CHARGE_AMOUNT]]</f>
        <v>53392.87</v>
      </c>
      <c r="T2117" s="1">
        <f>+Table1[[#This Row],[Adj Total TOTAL_COST]]-Table1[[#This Row],[Current Total TOTAL_COST]]</f>
        <v>30085.166499999999</v>
      </c>
      <c r="U2117" s="1">
        <f>+Table1[[#This Row],[Adj Total CONTRIBUTION_MARGIN]]-Table1[[#This Row],[Current Total CONTRIBUTION_MARGIN]]</f>
        <v>6671.09</v>
      </c>
      <c r="V2117" s="1">
        <f>+Table1[[#This Row],[Adj Total OPERATING_MARGIN]]-Table1[[#This Row],[Current Total OPERATING_MARGIN]]</f>
        <v>-312.44</v>
      </c>
    </row>
    <row r="2118" spans="1:22" x14ac:dyDescent="0.3">
      <c r="A2118" t="s">
        <v>25</v>
      </c>
      <c r="B2118">
        <v>2021</v>
      </c>
      <c r="C2118" t="s">
        <v>72</v>
      </c>
      <c r="D2118" t="s">
        <v>72</v>
      </c>
      <c r="E2118" s="2">
        <v>2</v>
      </c>
      <c r="F2118" s="1">
        <v>1609.48</v>
      </c>
      <c r="G2118" s="1">
        <v>1700</v>
      </c>
      <c r="H2118" s="1">
        <v>209.68860000000001</v>
      </c>
      <c r="I2118" s="1">
        <v>89.48</v>
      </c>
      <c r="J2118" s="1">
        <v>22.42</v>
      </c>
      <c r="K2118" s="2">
        <v>3</v>
      </c>
      <c r="L2118" s="1">
        <v>6338.14</v>
      </c>
      <c r="M2118" s="1">
        <v>6825.06</v>
      </c>
      <c r="N2118" s="1">
        <v>940.61410000000001</v>
      </c>
      <c r="O2118" s="1">
        <v>16.64</v>
      </c>
      <c r="P2118" s="1">
        <v>-288.87</v>
      </c>
      <c r="Q2118" s="2">
        <f>-+Table1[[#This Row],[Current Record Count]]+Table1[[#This Row],[Adj Record Count]]</f>
        <v>1</v>
      </c>
      <c r="R2118" s="1">
        <f>+-Table1[[#This Row],[Current Total ADJUSTMENT_AMOUNT]]+Table1[[#This Row],[Adj Total ADJUSTMENT_AMOUNT]]</f>
        <v>4728.66</v>
      </c>
      <c r="S2118" s="1">
        <f>-Table1[[#This Row],[Current Total CHARGE_AMOUNT]]+Table1[[#This Row],[Adj Total CHARGE_AMOUNT]]</f>
        <v>5125.0600000000004</v>
      </c>
      <c r="T2118" s="1">
        <f>+Table1[[#This Row],[Adj Total TOTAL_COST]]-Table1[[#This Row],[Current Total TOTAL_COST]]</f>
        <v>730.92550000000006</v>
      </c>
      <c r="U2118" s="1">
        <f>+Table1[[#This Row],[Adj Total CONTRIBUTION_MARGIN]]-Table1[[#This Row],[Current Total CONTRIBUTION_MARGIN]]</f>
        <v>-72.84</v>
      </c>
      <c r="V2118" s="1">
        <f>+Table1[[#This Row],[Adj Total OPERATING_MARGIN]]-Table1[[#This Row],[Current Total OPERATING_MARGIN]]</f>
        <v>-311.29000000000002</v>
      </c>
    </row>
    <row r="2119" spans="1:22" x14ac:dyDescent="0.3">
      <c r="A2119" t="s">
        <v>54</v>
      </c>
      <c r="B2119">
        <v>2020</v>
      </c>
      <c r="C2119" t="s">
        <v>29</v>
      </c>
      <c r="D2119" t="s">
        <v>32</v>
      </c>
      <c r="E2119" s="2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2">
        <v>5</v>
      </c>
      <c r="L2119" s="1">
        <v>2969.72</v>
      </c>
      <c r="M2119" s="1">
        <v>4241.78</v>
      </c>
      <c r="N2119" s="1">
        <v>1567.6586</v>
      </c>
      <c r="O2119" s="1">
        <v>251.31</v>
      </c>
      <c r="P2119" s="1">
        <v>-305.37</v>
      </c>
      <c r="Q2119" s="2">
        <f>-+Table1[[#This Row],[Current Record Count]]+Table1[[#This Row],[Adj Record Count]]</f>
        <v>5</v>
      </c>
      <c r="R2119" s="1">
        <f>+-Table1[[#This Row],[Current Total ADJUSTMENT_AMOUNT]]+Table1[[#This Row],[Adj Total ADJUSTMENT_AMOUNT]]</f>
        <v>2969.72</v>
      </c>
      <c r="S2119" s="1">
        <f>-Table1[[#This Row],[Current Total CHARGE_AMOUNT]]+Table1[[#This Row],[Adj Total CHARGE_AMOUNT]]</f>
        <v>4241.78</v>
      </c>
      <c r="T2119" s="1">
        <f>+Table1[[#This Row],[Adj Total TOTAL_COST]]-Table1[[#This Row],[Current Total TOTAL_COST]]</f>
        <v>1567.6586</v>
      </c>
      <c r="U2119" s="1">
        <f>+Table1[[#This Row],[Adj Total CONTRIBUTION_MARGIN]]-Table1[[#This Row],[Current Total CONTRIBUTION_MARGIN]]</f>
        <v>251.31</v>
      </c>
      <c r="V2119" s="1">
        <f>+Table1[[#This Row],[Adj Total OPERATING_MARGIN]]-Table1[[#This Row],[Current Total OPERATING_MARGIN]]</f>
        <v>-305.37</v>
      </c>
    </row>
    <row r="2120" spans="1:22" x14ac:dyDescent="0.3">
      <c r="A2120" t="s">
        <v>19</v>
      </c>
      <c r="B2120">
        <v>2020</v>
      </c>
      <c r="C2120" t="s">
        <v>51</v>
      </c>
      <c r="D2120" t="s">
        <v>51</v>
      </c>
      <c r="E2120" s="2">
        <v>4</v>
      </c>
      <c r="F2120" s="1">
        <v>66029.84</v>
      </c>
      <c r="G2120" s="1">
        <v>92705.26</v>
      </c>
      <c r="H2120" s="1">
        <v>26371.353800000001</v>
      </c>
      <c r="I2120" s="1">
        <v>9979.3700000000008</v>
      </c>
      <c r="J2120" s="1">
        <v>304.07</v>
      </c>
      <c r="K2120" s="2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2">
        <f>-+Table1[[#This Row],[Current Record Count]]+Table1[[#This Row],[Adj Record Count]]</f>
        <v>-4</v>
      </c>
      <c r="R2120" s="1">
        <f>+-Table1[[#This Row],[Current Total ADJUSTMENT_AMOUNT]]+Table1[[#This Row],[Adj Total ADJUSTMENT_AMOUNT]]</f>
        <v>-66029.84</v>
      </c>
      <c r="S2120" s="1">
        <f>-Table1[[#This Row],[Current Total CHARGE_AMOUNT]]+Table1[[#This Row],[Adj Total CHARGE_AMOUNT]]</f>
        <v>-92705.26</v>
      </c>
      <c r="T2120" s="1">
        <f>+Table1[[#This Row],[Adj Total TOTAL_COST]]-Table1[[#This Row],[Current Total TOTAL_COST]]</f>
        <v>-26371.353800000001</v>
      </c>
      <c r="U2120" s="1">
        <f>+Table1[[#This Row],[Adj Total CONTRIBUTION_MARGIN]]-Table1[[#This Row],[Current Total CONTRIBUTION_MARGIN]]</f>
        <v>-9979.3700000000008</v>
      </c>
      <c r="V2120" s="1">
        <f>+Table1[[#This Row],[Adj Total OPERATING_MARGIN]]-Table1[[#This Row],[Current Total OPERATING_MARGIN]]</f>
        <v>-304.07</v>
      </c>
    </row>
    <row r="2121" spans="1:22" x14ac:dyDescent="0.3">
      <c r="A2121" t="s">
        <v>35</v>
      </c>
      <c r="B2121">
        <v>2023</v>
      </c>
      <c r="C2121" t="s">
        <v>47</v>
      </c>
      <c r="D2121" t="s">
        <v>88</v>
      </c>
      <c r="E2121" s="2">
        <v>3</v>
      </c>
      <c r="F2121" s="1">
        <v>1979.12</v>
      </c>
      <c r="G2121" s="1">
        <v>2442</v>
      </c>
      <c r="H2121" s="1">
        <v>258.68770000000001</v>
      </c>
      <c r="I2121" s="1">
        <v>567.47</v>
      </c>
      <c r="J2121" s="1">
        <v>503.37</v>
      </c>
      <c r="K2121" s="2">
        <v>2</v>
      </c>
      <c r="L2121" s="1">
        <v>378.05</v>
      </c>
      <c r="M2121" s="1">
        <v>586</v>
      </c>
      <c r="N2121" s="1">
        <v>1.6000000000000001E-3</v>
      </c>
      <c r="O2121" s="1">
        <v>207.95</v>
      </c>
      <c r="P2121" s="1">
        <v>207.95</v>
      </c>
      <c r="Q2121" s="2">
        <f>-+Table1[[#This Row],[Current Record Count]]+Table1[[#This Row],[Adj Record Count]]</f>
        <v>-1</v>
      </c>
      <c r="R2121" s="1">
        <f>+-Table1[[#This Row],[Current Total ADJUSTMENT_AMOUNT]]+Table1[[#This Row],[Adj Total ADJUSTMENT_AMOUNT]]</f>
        <v>-1601.07</v>
      </c>
      <c r="S2121" s="1">
        <f>-Table1[[#This Row],[Current Total CHARGE_AMOUNT]]+Table1[[#This Row],[Adj Total CHARGE_AMOUNT]]</f>
        <v>-1856</v>
      </c>
      <c r="T2121" s="1">
        <f>+Table1[[#This Row],[Adj Total TOTAL_COST]]-Table1[[#This Row],[Current Total TOTAL_COST]]</f>
        <v>-258.68610000000001</v>
      </c>
      <c r="U2121" s="1">
        <f>+Table1[[#This Row],[Adj Total CONTRIBUTION_MARGIN]]-Table1[[#This Row],[Current Total CONTRIBUTION_MARGIN]]</f>
        <v>-359.52000000000004</v>
      </c>
      <c r="V2121" s="1">
        <f>+Table1[[#This Row],[Adj Total OPERATING_MARGIN]]-Table1[[#This Row],[Current Total OPERATING_MARGIN]]</f>
        <v>-295.42</v>
      </c>
    </row>
    <row r="2122" spans="1:22" x14ac:dyDescent="0.3">
      <c r="A2122" t="s">
        <v>44</v>
      </c>
      <c r="B2122">
        <v>2023</v>
      </c>
      <c r="C2122" t="s">
        <v>23</v>
      </c>
      <c r="D2122" t="s">
        <v>77</v>
      </c>
      <c r="E2122" s="2">
        <v>1950</v>
      </c>
      <c r="F2122" s="1">
        <v>1569354.76</v>
      </c>
      <c r="G2122" s="1">
        <v>2084282.93</v>
      </c>
      <c r="H2122" s="1">
        <v>727612.27679999999</v>
      </c>
      <c r="I2122" s="1">
        <v>130082.83</v>
      </c>
      <c r="J2122" s="1">
        <v>-36921.17</v>
      </c>
      <c r="K2122" s="2">
        <v>1934</v>
      </c>
      <c r="L2122" s="1">
        <v>1474480.22</v>
      </c>
      <c r="M2122" s="1">
        <v>1974509.72</v>
      </c>
      <c r="N2122" s="1">
        <v>708385.08429999999</v>
      </c>
      <c r="O2122" s="1">
        <v>123772.94</v>
      </c>
      <c r="P2122" s="1">
        <v>-37216.54</v>
      </c>
      <c r="Q2122" s="2">
        <f>-+Table1[[#This Row],[Current Record Count]]+Table1[[#This Row],[Adj Record Count]]</f>
        <v>-16</v>
      </c>
      <c r="R2122" s="1">
        <f>+-Table1[[#This Row],[Current Total ADJUSTMENT_AMOUNT]]+Table1[[#This Row],[Adj Total ADJUSTMENT_AMOUNT]]</f>
        <v>-94874.540000000037</v>
      </c>
      <c r="S2122" s="1">
        <f>-Table1[[#This Row],[Current Total CHARGE_AMOUNT]]+Table1[[#This Row],[Adj Total CHARGE_AMOUNT]]</f>
        <v>-109773.20999999996</v>
      </c>
      <c r="T2122" s="1">
        <f>+Table1[[#This Row],[Adj Total TOTAL_COST]]-Table1[[#This Row],[Current Total TOTAL_COST]]</f>
        <v>-19227.192500000005</v>
      </c>
      <c r="U2122" s="1">
        <f>+Table1[[#This Row],[Adj Total CONTRIBUTION_MARGIN]]-Table1[[#This Row],[Current Total CONTRIBUTION_MARGIN]]</f>
        <v>-6309.8899999999994</v>
      </c>
      <c r="V2122" s="1">
        <f>+Table1[[#This Row],[Adj Total OPERATING_MARGIN]]-Table1[[#This Row],[Current Total OPERATING_MARGIN]]</f>
        <v>-295.37000000000262</v>
      </c>
    </row>
    <row r="2123" spans="1:22" x14ac:dyDescent="0.3">
      <c r="A2123" t="s">
        <v>16</v>
      </c>
      <c r="B2123">
        <v>2025</v>
      </c>
      <c r="C2123" t="s">
        <v>17</v>
      </c>
      <c r="D2123" t="s">
        <v>18</v>
      </c>
      <c r="E2123" s="2">
        <v>216</v>
      </c>
      <c r="F2123" s="1">
        <v>309021.26</v>
      </c>
      <c r="G2123" s="1">
        <v>432665.95</v>
      </c>
      <c r="H2123" s="1">
        <v>74653.010699999999</v>
      </c>
      <c r="I2123" s="1">
        <v>51117.35</v>
      </c>
      <c r="J2123" s="1">
        <v>27040.71</v>
      </c>
      <c r="K2123" s="2">
        <v>204</v>
      </c>
      <c r="L2123" s="1">
        <v>240965.25</v>
      </c>
      <c r="M2123" s="1">
        <v>334077.93</v>
      </c>
      <c r="N2123" s="1">
        <v>48870.054400000001</v>
      </c>
      <c r="O2123" s="1">
        <v>43343.85</v>
      </c>
      <c r="P2123" s="1">
        <v>26746.78</v>
      </c>
      <c r="Q2123" s="2">
        <f>-+Table1[[#This Row],[Current Record Count]]+Table1[[#This Row],[Adj Record Count]]</f>
        <v>-12</v>
      </c>
      <c r="R2123" s="1">
        <f>+-Table1[[#This Row],[Current Total ADJUSTMENT_AMOUNT]]+Table1[[#This Row],[Adj Total ADJUSTMENT_AMOUNT]]</f>
        <v>-68056.010000000009</v>
      </c>
      <c r="S2123" s="1">
        <f>-Table1[[#This Row],[Current Total CHARGE_AMOUNT]]+Table1[[#This Row],[Adj Total CHARGE_AMOUNT]]</f>
        <v>-98588.020000000019</v>
      </c>
      <c r="T2123" s="1">
        <f>+Table1[[#This Row],[Adj Total TOTAL_COST]]-Table1[[#This Row],[Current Total TOTAL_COST]]</f>
        <v>-25782.956299999998</v>
      </c>
      <c r="U2123" s="1">
        <f>+Table1[[#This Row],[Adj Total CONTRIBUTION_MARGIN]]-Table1[[#This Row],[Current Total CONTRIBUTION_MARGIN]]</f>
        <v>-7773.5</v>
      </c>
      <c r="V2123" s="1">
        <f>+Table1[[#This Row],[Adj Total OPERATING_MARGIN]]-Table1[[#This Row],[Current Total OPERATING_MARGIN]]</f>
        <v>-293.93000000000029</v>
      </c>
    </row>
    <row r="2124" spans="1:22" x14ac:dyDescent="0.3">
      <c r="A2124" t="s">
        <v>44</v>
      </c>
      <c r="B2124">
        <v>2023</v>
      </c>
      <c r="C2124" t="s">
        <v>20</v>
      </c>
      <c r="D2124" t="s">
        <v>89</v>
      </c>
      <c r="E2124" s="2">
        <v>5</v>
      </c>
      <c r="F2124" s="1">
        <v>9731.66</v>
      </c>
      <c r="G2124" s="1">
        <v>10878.86</v>
      </c>
      <c r="H2124" s="1">
        <v>2514.1383000000001</v>
      </c>
      <c r="I2124" s="1">
        <v>836.46</v>
      </c>
      <c r="J2124" s="1">
        <v>275.83</v>
      </c>
      <c r="K2124" s="2">
        <v>1</v>
      </c>
      <c r="L2124" s="1">
        <v>623.21</v>
      </c>
      <c r="M2124" s="1">
        <v>819</v>
      </c>
      <c r="N2124" s="1">
        <v>198.67400000000001</v>
      </c>
      <c r="O2124" s="1">
        <v>54.13</v>
      </c>
      <c r="P2124" s="1">
        <v>-4.5999999999999996</v>
      </c>
      <c r="Q2124" s="2">
        <f>-+Table1[[#This Row],[Current Record Count]]+Table1[[#This Row],[Adj Record Count]]</f>
        <v>-4</v>
      </c>
      <c r="R2124" s="1">
        <f>+-Table1[[#This Row],[Current Total ADJUSTMENT_AMOUNT]]+Table1[[#This Row],[Adj Total ADJUSTMENT_AMOUNT]]</f>
        <v>-9108.4500000000007</v>
      </c>
      <c r="S2124" s="1">
        <f>-Table1[[#This Row],[Current Total CHARGE_AMOUNT]]+Table1[[#This Row],[Adj Total CHARGE_AMOUNT]]</f>
        <v>-10059.86</v>
      </c>
      <c r="T2124" s="1">
        <f>+Table1[[#This Row],[Adj Total TOTAL_COST]]-Table1[[#This Row],[Current Total TOTAL_COST]]</f>
        <v>-2315.4643000000001</v>
      </c>
      <c r="U2124" s="1">
        <f>+Table1[[#This Row],[Adj Total CONTRIBUTION_MARGIN]]-Table1[[#This Row],[Current Total CONTRIBUTION_MARGIN]]</f>
        <v>-782.33</v>
      </c>
      <c r="V2124" s="1">
        <f>+Table1[[#This Row],[Adj Total OPERATING_MARGIN]]-Table1[[#This Row],[Current Total OPERATING_MARGIN]]</f>
        <v>-280.43</v>
      </c>
    </row>
    <row r="2125" spans="1:22" x14ac:dyDescent="0.3">
      <c r="A2125" t="s">
        <v>31</v>
      </c>
      <c r="B2125">
        <v>2023</v>
      </c>
      <c r="C2125" t="s">
        <v>29</v>
      </c>
      <c r="D2125" t="s">
        <v>36</v>
      </c>
      <c r="E2125" s="2">
        <v>3</v>
      </c>
      <c r="F2125" s="1">
        <v>16407.66</v>
      </c>
      <c r="G2125" s="1">
        <v>17449.03</v>
      </c>
      <c r="H2125" s="1">
        <v>797.197</v>
      </c>
      <c r="I2125" s="1">
        <v>523.67999999999995</v>
      </c>
      <c r="J2125" s="1">
        <v>279.95</v>
      </c>
      <c r="K2125" s="2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2">
        <f>-+Table1[[#This Row],[Current Record Count]]+Table1[[#This Row],[Adj Record Count]]</f>
        <v>-3</v>
      </c>
      <c r="R2125" s="1">
        <f>+-Table1[[#This Row],[Current Total ADJUSTMENT_AMOUNT]]+Table1[[#This Row],[Adj Total ADJUSTMENT_AMOUNT]]</f>
        <v>-16407.66</v>
      </c>
      <c r="S2125" s="1">
        <f>-Table1[[#This Row],[Current Total CHARGE_AMOUNT]]+Table1[[#This Row],[Adj Total CHARGE_AMOUNT]]</f>
        <v>-17449.03</v>
      </c>
      <c r="T2125" s="1">
        <f>+Table1[[#This Row],[Adj Total TOTAL_COST]]-Table1[[#This Row],[Current Total TOTAL_COST]]</f>
        <v>-797.197</v>
      </c>
      <c r="U2125" s="1">
        <f>+Table1[[#This Row],[Adj Total CONTRIBUTION_MARGIN]]-Table1[[#This Row],[Current Total CONTRIBUTION_MARGIN]]</f>
        <v>-523.67999999999995</v>
      </c>
      <c r="V2125" s="1">
        <f>+Table1[[#This Row],[Adj Total OPERATING_MARGIN]]-Table1[[#This Row],[Current Total OPERATING_MARGIN]]</f>
        <v>-279.95</v>
      </c>
    </row>
    <row r="2126" spans="1:22" x14ac:dyDescent="0.3">
      <c r="A2126" t="s">
        <v>27</v>
      </c>
      <c r="B2126">
        <v>2025</v>
      </c>
      <c r="C2126" t="s">
        <v>29</v>
      </c>
      <c r="D2126" t="s">
        <v>65</v>
      </c>
      <c r="E2126" s="2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2">
        <v>2</v>
      </c>
      <c r="L2126" s="1">
        <v>9922.01</v>
      </c>
      <c r="M2126" s="1">
        <v>10989</v>
      </c>
      <c r="N2126" s="1">
        <v>1234.99</v>
      </c>
      <c r="O2126" s="1">
        <v>223.76</v>
      </c>
      <c r="P2126" s="1">
        <v>-278.77</v>
      </c>
      <c r="Q2126" s="2">
        <f>-+Table1[[#This Row],[Current Record Count]]+Table1[[#This Row],[Adj Record Count]]</f>
        <v>2</v>
      </c>
      <c r="R2126" s="1">
        <f>+-Table1[[#This Row],[Current Total ADJUSTMENT_AMOUNT]]+Table1[[#This Row],[Adj Total ADJUSTMENT_AMOUNT]]</f>
        <v>9922.01</v>
      </c>
      <c r="S2126" s="1">
        <f>-Table1[[#This Row],[Current Total CHARGE_AMOUNT]]+Table1[[#This Row],[Adj Total CHARGE_AMOUNT]]</f>
        <v>10989</v>
      </c>
      <c r="T2126" s="1">
        <f>+Table1[[#This Row],[Adj Total TOTAL_COST]]-Table1[[#This Row],[Current Total TOTAL_COST]]</f>
        <v>1234.99</v>
      </c>
      <c r="U2126" s="1">
        <f>+Table1[[#This Row],[Adj Total CONTRIBUTION_MARGIN]]-Table1[[#This Row],[Current Total CONTRIBUTION_MARGIN]]</f>
        <v>223.76</v>
      </c>
      <c r="V2126" s="1">
        <f>+Table1[[#This Row],[Adj Total OPERATING_MARGIN]]-Table1[[#This Row],[Current Total OPERATING_MARGIN]]</f>
        <v>-278.77</v>
      </c>
    </row>
    <row r="2127" spans="1:22" x14ac:dyDescent="0.3">
      <c r="A2127" t="s">
        <v>54</v>
      </c>
      <c r="B2127">
        <v>2020</v>
      </c>
      <c r="C2127" t="s">
        <v>84</v>
      </c>
      <c r="D2127" t="s">
        <v>84</v>
      </c>
      <c r="E2127" s="2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2">
        <v>1</v>
      </c>
      <c r="L2127" s="1">
        <v>1254.44</v>
      </c>
      <c r="M2127" s="1">
        <v>1254.44</v>
      </c>
      <c r="N2127" s="1">
        <v>277.94529999999997</v>
      </c>
      <c r="O2127" s="1">
        <v>-199.19</v>
      </c>
      <c r="P2127" s="1">
        <v>-277.95</v>
      </c>
      <c r="Q2127" s="2">
        <f>-+Table1[[#This Row],[Current Record Count]]+Table1[[#This Row],[Adj Record Count]]</f>
        <v>1</v>
      </c>
      <c r="R2127" s="1">
        <f>+-Table1[[#This Row],[Current Total ADJUSTMENT_AMOUNT]]+Table1[[#This Row],[Adj Total ADJUSTMENT_AMOUNT]]</f>
        <v>1254.44</v>
      </c>
      <c r="S2127" s="1">
        <f>-Table1[[#This Row],[Current Total CHARGE_AMOUNT]]+Table1[[#This Row],[Adj Total CHARGE_AMOUNT]]</f>
        <v>1254.44</v>
      </c>
      <c r="T2127" s="1">
        <f>+Table1[[#This Row],[Adj Total TOTAL_COST]]-Table1[[#This Row],[Current Total TOTAL_COST]]</f>
        <v>277.94529999999997</v>
      </c>
      <c r="U2127" s="1">
        <f>+Table1[[#This Row],[Adj Total CONTRIBUTION_MARGIN]]-Table1[[#This Row],[Current Total CONTRIBUTION_MARGIN]]</f>
        <v>-199.19</v>
      </c>
      <c r="V2127" s="1">
        <f>+Table1[[#This Row],[Adj Total OPERATING_MARGIN]]-Table1[[#This Row],[Current Total OPERATING_MARGIN]]</f>
        <v>-277.95</v>
      </c>
    </row>
    <row r="2128" spans="1:22" x14ac:dyDescent="0.3">
      <c r="A2128" t="s">
        <v>78</v>
      </c>
      <c r="B2128">
        <v>2021</v>
      </c>
      <c r="C2128" t="s">
        <v>23</v>
      </c>
      <c r="D2128" t="s">
        <v>24</v>
      </c>
      <c r="E2128" s="2">
        <v>28</v>
      </c>
      <c r="F2128" s="1">
        <v>60978.3</v>
      </c>
      <c r="G2128" s="1">
        <v>84509.89</v>
      </c>
      <c r="H2128" s="1">
        <v>9831.9081999999999</v>
      </c>
      <c r="I2128" s="1">
        <v>19896.23</v>
      </c>
      <c r="J2128" s="1">
        <v>15648.92</v>
      </c>
      <c r="K2128" s="2">
        <v>26</v>
      </c>
      <c r="L2128" s="1">
        <v>52347.86</v>
      </c>
      <c r="M2128" s="1">
        <v>75418.89</v>
      </c>
      <c r="N2128" s="1">
        <v>9260.9172999999992</v>
      </c>
      <c r="O2128" s="1">
        <v>19371.68</v>
      </c>
      <c r="P2128" s="1">
        <v>15374.1</v>
      </c>
      <c r="Q2128" s="2">
        <f>-+Table1[[#This Row],[Current Record Count]]+Table1[[#This Row],[Adj Record Count]]</f>
        <v>-2</v>
      </c>
      <c r="R2128" s="1">
        <f>+-Table1[[#This Row],[Current Total ADJUSTMENT_AMOUNT]]+Table1[[#This Row],[Adj Total ADJUSTMENT_AMOUNT]]</f>
        <v>-8630.4400000000023</v>
      </c>
      <c r="S2128" s="1">
        <f>-Table1[[#This Row],[Current Total CHARGE_AMOUNT]]+Table1[[#This Row],[Adj Total CHARGE_AMOUNT]]</f>
        <v>-9091</v>
      </c>
      <c r="T2128" s="1">
        <f>+Table1[[#This Row],[Adj Total TOTAL_COST]]-Table1[[#This Row],[Current Total TOTAL_COST]]</f>
        <v>-570.99090000000069</v>
      </c>
      <c r="U2128" s="1">
        <f>+Table1[[#This Row],[Adj Total CONTRIBUTION_MARGIN]]-Table1[[#This Row],[Current Total CONTRIBUTION_MARGIN]]</f>
        <v>-524.54999999999927</v>
      </c>
      <c r="V2128" s="1">
        <f>+Table1[[#This Row],[Adj Total OPERATING_MARGIN]]-Table1[[#This Row],[Current Total OPERATING_MARGIN]]</f>
        <v>-274.81999999999971</v>
      </c>
    </row>
    <row r="2129" spans="1:22" x14ac:dyDescent="0.3">
      <c r="A2129" t="s">
        <v>16</v>
      </c>
      <c r="B2129">
        <v>2022</v>
      </c>
      <c r="C2129" t="s">
        <v>17</v>
      </c>
      <c r="D2129" t="s">
        <v>101</v>
      </c>
      <c r="E2129" s="2">
        <v>62</v>
      </c>
      <c r="F2129" s="1">
        <v>24566.53</v>
      </c>
      <c r="G2129" s="1">
        <v>30498.26</v>
      </c>
      <c r="H2129" s="1">
        <v>4088.0799000000002</v>
      </c>
      <c r="I2129" s="1">
        <v>5074.55</v>
      </c>
      <c r="J2129" s="1">
        <v>3693.39</v>
      </c>
      <c r="K2129" s="2">
        <v>61</v>
      </c>
      <c r="L2129" s="1">
        <v>20852.46</v>
      </c>
      <c r="M2129" s="1">
        <v>26450.9</v>
      </c>
      <c r="N2129" s="1">
        <v>4010.6623</v>
      </c>
      <c r="O2129" s="1">
        <v>4787.09</v>
      </c>
      <c r="P2129" s="1">
        <v>3424.17</v>
      </c>
      <c r="Q2129" s="2">
        <f>-+Table1[[#This Row],[Current Record Count]]+Table1[[#This Row],[Adj Record Count]]</f>
        <v>-1</v>
      </c>
      <c r="R2129" s="1">
        <f>+-Table1[[#This Row],[Current Total ADJUSTMENT_AMOUNT]]+Table1[[#This Row],[Adj Total ADJUSTMENT_AMOUNT]]</f>
        <v>-3714.0699999999997</v>
      </c>
      <c r="S2129" s="1">
        <f>-Table1[[#This Row],[Current Total CHARGE_AMOUNT]]+Table1[[#This Row],[Adj Total CHARGE_AMOUNT]]</f>
        <v>-4047.3599999999969</v>
      </c>
      <c r="T2129" s="1">
        <f>+Table1[[#This Row],[Adj Total TOTAL_COST]]-Table1[[#This Row],[Current Total TOTAL_COST]]</f>
        <v>-77.41760000000022</v>
      </c>
      <c r="U2129" s="1">
        <f>+Table1[[#This Row],[Adj Total CONTRIBUTION_MARGIN]]-Table1[[#This Row],[Current Total CONTRIBUTION_MARGIN]]</f>
        <v>-287.46000000000004</v>
      </c>
      <c r="V2129" s="1">
        <f>+Table1[[#This Row],[Adj Total OPERATING_MARGIN]]-Table1[[#This Row],[Current Total OPERATING_MARGIN]]</f>
        <v>-269.2199999999998</v>
      </c>
    </row>
    <row r="2130" spans="1:22" x14ac:dyDescent="0.3">
      <c r="A2130" t="s">
        <v>74</v>
      </c>
      <c r="B2130">
        <v>2025</v>
      </c>
      <c r="C2130" t="s">
        <v>23</v>
      </c>
      <c r="D2130" t="s">
        <v>83</v>
      </c>
      <c r="E2130" s="2">
        <v>1</v>
      </c>
      <c r="F2130" s="1">
        <v>1478.56</v>
      </c>
      <c r="G2130" s="1">
        <v>1878.39</v>
      </c>
      <c r="H2130" s="1">
        <v>135.54499999999999</v>
      </c>
      <c r="I2130" s="1">
        <v>294.7</v>
      </c>
      <c r="J2130" s="1">
        <v>264.98</v>
      </c>
      <c r="K2130" s="2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2">
        <f>-+Table1[[#This Row],[Current Record Count]]+Table1[[#This Row],[Adj Record Count]]</f>
        <v>-1</v>
      </c>
      <c r="R2130" s="1">
        <f>+-Table1[[#This Row],[Current Total ADJUSTMENT_AMOUNT]]+Table1[[#This Row],[Adj Total ADJUSTMENT_AMOUNT]]</f>
        <v>-1478.56</v>
      </c>
      <c r="S2130" s="1">
        <f>-Table1[[#This Row],[Current Total CHARGE_AMOUNT]]+Table1[[#This Row],[Adj Total CHARGE_AMOUNT]]</f>
        <v>-1878.39</v>
      </c>
      <c r="T2130" s="1">
        <f>+Table1[[#This Row],[Adj Total TOTAL_COST]]-Table1[[#This Row],[Current Total TOTAL_COST]]</f>
        <v>-135.54499999999999</v>
      </c>
      <c r="U2130" s="1">
        <f>+Table1[[#This Row],[Adj Total CONTRIBUTION_MARGIN]]-Table1[[#This Row],[Current Total CONTRIBUTION_MARGIN]]</f>
        <v>-294.7</v>
      </c>
      <c r="V2130" s="1">
        <f>+Table1[[#This Row],[Adj Total OPERATING_MARGIN]]-Table1[[#This Row],[Current Total OPERATING_MARGIN]]</f>
        <v>-264.98</v>
      </c>
    </row>
    <row r="2131" spans="1:22" x14ac:dyDescent="0.3">
      <c r="A2131" t="s">
        <v>54</v>
      </c>
      <c r="B2131">
        <v>2023</v>
      </c>
      <c r="C2131" t="s">
        <v>47</v>
      </c>
      <c r="D2131" t="s">
        <v>63</v>
      </c>
      <c r="E2131" s="2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2">
        <v>1</v>
      </c>
      <c r="L2131" s="1">
        <v>1218.71</v>
      </c>
      <c r="M2131" s="1">
        <v>1571</v>
      </c>
      <c r="N2131" s="1">
        <v>620.49090000000001</v>
      </c>
      <c r="O2131" s="1">
        <v>-17.690000000000001</v>
      </c>
      <c r="P2131" s="1">
        <v>-263.42</v>
      </c>
      <c r="Q2131" s="2">
        <f>-+Table1[[#This Row],[Current Record Count]]+Table1[[#This Row],[Adj Record Count]]</f>
        <v>1</v>
      </c>
      <c r="R2131" s="1">
        <f>+-Table1[[#This Row],[Current Total ADJUSTMENT_AMOUNT]]+Table1[[#This Row],[Adj Total ADJUSTMENT_AMOUNT]]</f>
        <v>1218.71</v>
      </c>
      <c r="S2131" s="1">
        <f>-Table1[[#This Row],[Current Total CHARGE_AMOUNT]]+Table1[[#This Row],[Adj Total CHARGE_AMOUNT]]</f>
        <v>1571</v>
      </c>
      <c r="T2131" s="1">
        <f>+Table1[[#This Row],[Adj Total TOTAL_COST]]-Table1[[#This Row],[Current Total TOTAL_COST]]</f>
        <v>620.49090000000001</v>
      </c>
      <c r="U2131" s="1">
        <f>+Table1[[#This Row],[Adj Total CONTRIBUTION_MARGIN]]-Table1[[#This Row],[Current Total CONTRIBUTION_MARGIN]]</f>
        <v>-17.690000000000001</v>
      </c>
      <c r="V2131" s="1">
        <f>+Table1[[#This Row],[Adj Total OPERATING_MARGIN]]-Table1[[#This Row],[Current Total OPERATING_MARGIN]]</f>
        <v>-263.42</v>
      </c>
    </row>
    <row r="2132" spans="1:22" x14ac:dyDescent="0.3">
      <c r="A2132" t="s">
        <v>33</v>
      </c>
      <c r="B2132">
        <v>2023</v>
      </c>
      <c r="C2132" t="s">
        <v>17</v>
      </c>
      <c r="D2132" t="s">
        <v>56</v>
      </c>
      <c r="E2132" s="2">
        <v>28</v>
      </c>
      <c r="F2132" s="1">
        <v>75424.09</v>
      </c>
      <c r="G2132" s="1">
        <v>98083.38</v>
      </c>
      <c r="H2132" s="1">
        <v>25692.0939</v>
      </c>
      <c r="I2132" s="1">
        <v>7315.15</v>
      </c>
      <c r="J2132" s="1">
        <v>869.78</v>
      </c>
      <c r="K2132" s="2">
        <v>4</v>
      </c>
      <c r="L2132" s="1">
        <v>1110.02</v>
      </c>
      <c r="M2132" s="1">
        <v>2085.41</v>
      </c>
      <c r="N2132" s="1">
        <v>367.41739999999999</v>
      </c>
      <c r="O2132" s="1">
        <v>645.11</v>
      </c>
      <c r="P2132" s="1">
        <v>607.78</v>
      </c>
      <c r="Q2132" s="2">
        <f>-+Table1[[#This Row],[Current Record Count]]+Table1[[#This Row],[Adj Record Count]]</f>
        <v>-24</v>
      </c>
      <c r="R2132" s="1">
        <f>+-Table1[[#This Row],[Current Total ADJUSTMENT_AMOUNT]]+Table1[[#This Row],[Adj Total ADJUSTMENT_AMOUNT]]</f>
        <v>-74314.069999999992</v>
      </c>
      <c r="S2132" s="1">
        <f>-Table1[[#This Row],[Current Total CHARGE_AMOUNT]]+Table1[[#This Row],[Adj Total CHARGE_AMOUNT]]</f>
        <v>-95997.97</v>
      </c>
      <c r="T2132" s="1">
        <f>+Table1[[#This Row],[Adj Total TOTAL_COST]]-Table1[[#This Row],[Current Total TOTAL_COST]]</f>
        <v>-25324.676500000001</v>
      </c>
      <c r="U2132" s="1">
        <f>+Table1[[#This Row],[Adj Total CONTRIBUTION_MARGIN]]-Table1[[#This Row],[Current Total CONTRIBUTION_MARGIN]]</f>
        <v>-6670.04</v>
      </c>
      <c r="V2132" s="1">
        <f>+Table1[[#This Row],[Adj Total OPERATING_MARGIN]]-Table1[[#This Row],[Current Total OPERATING_MARGIN]]</f>
        <v>-262</v>
      </c>
    </row>
    <row r="2133" spans="1:22" x14ac:dyDescent="0.3">
      <c r="A2133" t="s">
        <v>16</v>
      </c>
      <c r="B2133">
        <v>2023</v>
      </c>
      <c r="C2133" t="s">
        <v>20</v>
      </c>
      <c r="D2133" t="s">
        <v>103</v>
      </c>
      <c r="E2133" s="2">
        <v>8</v>
      </c>
      <c r="F2133" s="1">
        <v>14069.72</v>
      </c>
      <c r="G2133" s="1">
        <v>44266.11</v>
      </c>
      <c r="H2133" s="1">
        <v>29883.469099999998</v>
      </c>
      <c r="I2133" s="1">
        <v>9033.58</v>
      </c>
      <c r="J2133" s="1">
        <v>349.29</v>
      </c>
      <c r="K2133" s="2">
        <v>6</v>
      </c>
      <c r="L2133" s="1">
        <v>1158.71</v>
      </c>
      <c r="M2133" s="1">
        <v>1585</v>
      </c>
      <c r="N2133" s="1">
        <v>373.8854</v>
      </c>
      <c r="O2133" s="1">
        <v>183.83</v>
      </c>
      <c r="P2133" s="1">
        <v>88.77</v>
      </c>
      <c r="Q2133" s="2">
        <f>-+Table1[[#This Row],[Current Record Count]]+Table1[[#This Row],[Adj Record Count]]</f>
        <v>-2</v>
      </c>
      <c r="R2133" s="1">
        <f>+-Table1[[#This Row],[Current Total ADJUSTMENT_AMOUNT]]+Table1[[#This Row],[Adj Total ADJUSTMENT_AMOUNT]]</f>
        <v>-12911.009999999998</v>
      </c>
      <c r="S2133" s="1">
        <f>-Table1[[#This Row],[Current Total CHARGE_AMOUNT]]+Table1[[#This Row],[Adj Total CHARGE_AMOUNT]]</f>
        <v>-42681.11</v>
      </c>
      <c r="T2133" s="1">
        <f>+Table1[[#This Row],[Adj Total TOTAL_COST]]-Table1[[#This Row],[Current Total TOTAL_COST]]</f>
        <v>-29509.583699999999</v>
      </c>
      <c r="U2133" s="1">
        <f>+Table1[[#This Row],[Adj Total CONTRIBUTION_MARGIN]]-Table1[[#This Row],[Current Total CONTRIBUTION_MARGIN]]</f>
        <v>-8849.75</v>
      </c>
      <c r="V2133" s="1">
        <f>+Table1[[#This Row],[Adj Total OPERATING_MARGIN]]-Table1[[#This Row],[Current Total OPERATING_MARGIN]]</f>
        <v>-260.52000000000004</v>
      </c>
    </row>
    <row r="2134" spans="1:22" x14ac:dyDescent="0.3">
      <c r="A2134" t="s">
        <v>54</v>
      </c>
      <c r="B2134">
        <v>2022</v>
      </c>
      <c r="C2134" t="s">
        <v>17</v>
      </c>
      <c r="D2134" t="s">
        <v>68</v>
      </c>
      <c r="E2134" s="2">
        <v>1</v>
      </c>
      <c r="F2134" s="1">
        <v>176.58</v>
      </c>
      <c r="G2134" s="1">
        <v>294.5</v>
      </c>
      <c r="H2134" s="1">
        <v>646.46109999999999</v>
      </c>
      <c r="I2134" s="1">
        <v>-365.94</v>
      </c>
      <c r="J2134" s="1">
        <v>-527.57000000000005</v>
      </c>
      <c r="K2134" s="2">
        <v>4</v>
      </c>
      <c r="L2134" s="1">
        <v>9058.33</v>
      </c>
      <c r="M2134" s="1">
        <v>11802.07</v>
      </c>
      <c r="N2134" s="1">
        <v>3556.5538000000001</v>
      </c>
      <c r="O2134" s="1">
        <v>258.42</v>
      </c>
      <c r="P2134" s="1">
        <v>-783.05</v>
      </c>
      <c r="Q2134" s="2">
        <f>-+Table1[[#This Row],[Current Record Count]]+Table1[[#This Row],[Adj Record Count]]</f>
        <v>3</v>
      </c>
      <c r="R2134" s="1">
        <f>+-Table1[[#This Row],[Current Total ADJUSTMENT_AMOUNT]]+Table1[[#This Row],[Adj Total ADJUSTMENT_AMOUNT]]</f>
        <v>8881.75</v>
      </c>
      <c r="S2134" s="1">
        <f>-Table1[[#This Row],[Current Total CHARGE_AMOUNT]]+Table1[[#This Row],[Adj Total CHARGE_AMOUNT]]</f>
        <v>11507.57</v>
      </c>
      <c r="T2134" s="1">
        <f>+Table1[[#This Row],[Adj Total TOTAL_COST]]-Table1[[#This Row],[Current Total TOTAL_COST]]</f>
        <v>2910.0927000000001</v>
      </c>
      <c r="U2134" s="1">
        <f>+Table1[[#This Row],[Adj Total CONTRIBUTION_MARGIN]]-Table1[[#This Row],[Current Total CONTRIBUTION_MARGIN]]</f>
        <v>624.36</v>
      </c>
      <c r="V2134" s="1">
        <f>+Table1[[#This Row],[Adj Total OPERATING_MARGIN]]-Table1[[#This Row],[Current Total OPERATING_MARGIN]]</f>
        <v>-255.4799999999999</v>
      </c>
    </row>
    <row r="2135" spans="1:22" x14ac:dyDescent="0.3">
      <c r="A2135" t="s">
        <v>54</v>
      </c>
      <c r="B2135">
        <v>2021</v>
      </c>
      <c r="C2135" t="s">
        <v>29</v>
      </c>
      <c r="D2135" t="s">
        <v>73</v>
      </c>
      <c r="E2135" s="2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2">
        <v>2</v>
      </c>
      <c r="L2135" s="1">
        <v>721.27</v>
      </c>
      <c r="M2135" s="1">
        <v>1483</v>
      </c>
      <c r="N2135" s="1">
        <v>1189.0845999999999</v>
      </c>
      <c r="O2135" s="1">
        <v>281.02</v>
      </c>
      <c r="P2135" s="1">
        <v>-255.09</v>
      </c>
      <c r="Q2135" s="2">
        <f>-+Table1[[#This Row],[Current Record Count]]+Table1[[#This Row],[Adj Record Count]]</f>
        <v>2</v>
      </c>
      <c r="R2135" s="1">
        <f>+-Table1[[#This Row],[Current Total ADJUSTMENT_AMOUNT]]+Table1[[#This Row],[Adj Total ADJUSTMENT_AMOUNT]]</f>
        <v>721.27</v>
      </c>
      <c r="S2135" s="1">
        <f>-Table1[[#This Row],[Current Total CHARGE_AMOUNT]]+Table1[[#This Row],[Adj Total CHARGE_AMOUNT]]</f>
        <v>1483</v>
      </c>
      <c r="T2135" s="1">
        <f>+Table1[[#This Row],[Adj Total TOTAL_COST]]-Table1[[#This Row],[Current Total TOTAL_COST]]</f>
        <v>1189.0845999999999</v>
      </c>
      <c r="U2135" s="1">
        <f>+Table1[[#This Row],[Adj Total CONTRIBUTION_MARGIN]]-Table1[[#This Row],[Current Total CONTRIBUTION_MARGIN]]</f>
        <v>281.02</v>
      </c>
      <c r="V2135" s="1">
        <f>+Table1[[#This Row],[Adj Total OPERATING_MARGIN]]-Table1[[#This Row],[Current Total OPERATING_MARGIN]]</f>
        <v>-255.09</v>
      </c>
    </row>
    <row r="2136" spans="1:22" x14ac:dyDescent="0.3">
      <c r="A2136" t="s">
        <v>16</v>
      </c>
      <c r="B2136">
        <v>2022</v>
      </c>
      <c r="C2136" t="s">
        <v>23</v>
      </c>
      <c r="D2136" t="s">
        <v>77</v>
      </c>
      <c r="E2136" s="2">
        <v>140</v>
      </c>
      <c r="F2136" s="1">
        <v>123594.19</v>
      </c>
      <c r="G2136" s="1">
        <v>149792.82</v>
      </c>
      <c r="H2136" s="1">
        <v>32042.116699999999</v>
      </c>
      <c r="I2136" s="1">
        <v>14639.82</v>
      </c>
      <c r="J2136" s="1">
        <v>4271.42</v>
      </c>
      <c r="K2136" s="2">
        <v>94</v>
      </c>
      <c r="L2136" s="1">
        <v>26734.69</v>
      </c>
      <c r="M2136" s="1">
        <v>34724.080000000002</v>
      </c>
      <c r="N2136" s="1">
        <v>4917.2569999999996</v>
      </c>
      <c r="O2136" s="1">
        <v>5707.81</v>
      </c>
      <c r="P2136" s="1">
        <v>4018.34</v>
      </c>
      <c r="Q2136" s="2">
        <f>-+Table1[[#This Row],[Current Record Count]]+Table1[[#This Row],[Adj Record Count]]</f>
        <v>-46</v>
      </c>
      <c r="R2136" s="1">
        <f>+-Table1[[#This Row],[Current Total ADJUSTMENT_AMOUNT]]+Table1[[#This Row],[Adj Total ADJUSTMENT_AMOUNT]]</f>
        <v>-96859.5</v>
      </c>
      <c r="S2136" s="1">
        <f>-Table1[[#This Row],[Current Total CHARGE_AMOUNT]]+Table1[[#This Row],[Adj Total CHARGE_AMOUNT]]</f>
        <v>-115068.74</v>
      </c>
      <c r="T2136" s="1">
        <f>+Table1[[#This Row],[Adj Total TOTAL_COST]]-Table1[[#This Row],[Current Total TOTAL_COST]]</f>
        <v>-27124.859700000001</v>
      </c>
      <c r="U2136" s="1">
        <f>+Table1[[#This Row],[Adj Total CONTRIBUTION_MARGIN]]-Table1[[#This Row],[Current Total CONTRIBUTION_MARGIN]]</f>
        <v>-8932.0099999999984</v>
      </c>
      <c r="V2136" s="1">
        <f>+Table1[[#This Row],[Adj Total OPERATING_MARGIN]]-Table1[[#This Row],[Current Total OPERATING_MARGIN]]</f>
        <v>-253.07999999999993</v>
      </c>
    </row>
    <row r="2137" spans="1:22" x14ac:dyDescent="0.3">
      <c r="A2137" t="s">
        <v>16</v>
      </c>
      <c r="B2137">
        <v>2023</v>
      </c>
      <c r="C2137" t="s">
        <v>53</v>
      </c>
      <c r="D2137" t="s">
        <v>53</v>
      </c>
      <c r="E2137" s="2">
        <v>43</v>
      </c>
      <c r="F2137" s="1">
        <v>29581.72</v>
      </c>
      <c r="G2137" s="1">
        <v>35490.550000000003</v>
      </c>
      <c r="H2137" s="1">
        <v>3853.9821999999999</v>
      </c>
      <c r="I2137" s="1">
        <v>7037.77</v>
      </c>
      <c r="J2137" s="1">
        <v>5683.69</v>
      </c>
      <c r="K2137" s="2">
        <v>42</v>
      </c>
      <c r="L2137" s="1">
        <v>26174.17</v>
      </c>
      <c r="M2137" s="1">
        <v>31910.65</v>
      </c>
      <c r="N2137" s="1">
        <v>3185.2296000000001</v>
      </c>
      <c r="O2137" s="1">
        <v>6621.48</v>
      </c>
      <c r="P2137" s="1">
        <v>5431.98</v>
      </c>
      <c r="Q2137" s="2">
        <f>-+Table1[[#This Row],[Current Record Count]]+Table1[[#This Row],[Adj Record Count]]</f>
        <v>-1</v>
      </c>
      <c r="R2137" s="1">
        <f>+-Table1[[#This Row],[Current Total ADJUSTMENT_AMOUNT]]+Table1[[#This Row],[Adj Total ADJUSTMENT_AMOUNT]]</f>
        <v>-3407.5500000000029</v>
      </c>
      <c r="S2137" s="1">
        <f>-Table1[[#This Row],[Current Total CHARGE_AMOUNT]]+Table1[[#This Row],[Adj Total CHARGE_AMOUNT]]</f>
        <v>-3579.9000000000015</v>
      </c>
      <c r="T2137" s="1">
        <f>+Table1[[#This Row],[Adj Total TOTAL_COST]]-Table1[[#This Row],[Current Total TOTAL_COST]]</f>
        <v>-668.7525999999998</v>
      </c>
      <c r="U2137" s="1">
        <f>+Table1[[#This Row],[Adj Total CONTRIBUTION_MARGIN]]-Table1[[#This Row],[Current Total CONTRIBUTION_MARGIN]]</f>
        <v>-416.29000000000087</v>
      </c>
      <c r="V2137" s="1">
        <f>+Table1[[#This Row],[Adj Total OPERATING_MARGIN]]-Table1[[#This Row],[Current Total OPERATING_MARGIN]]</f>
        <v>-251.71000000000004</v>
      </c>
    </row>
    <row r="2138" spans="1:22" x14ac:dyDescent="0.3">
      <c r="A2138" t="s">
        <v>39</v>
      </c>
      <c r="B2138">
        <v>2024</v>
      </c>
      <c r="C2138" t="s">
        <v>17</v>
      </c>
      <c r="D2138" t="s">
        <v>56</v>
      </c>
      <c r="E2138" s="2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2">
        <v>4</v>
      </c>
      <c r="L2138" s="1">
        <v>42550.81</v>
      </c>
      <c r="M2138" s="1">
        <v>63421.27</v>
      </c>
      <c r="N2138" s="1">
        <v>23927.026399999999</v>
      </c>
      <c r="O2138" s="1">
        <v>7672.88</v>
      </c>
      <c r="P2138" s="1">
        <v>-247.95</v>
      </c>
      <c r="Q2138" s="2">
        <f>-+Table1[[#This Row],[Current Record Count]]+Table1[[#This Row],[Adj Record Count]]</f>
        <v>4</v>
      </c>
      <c r="R2138" s="1">
        <f>+-Table1[[#This Row],[Current Total ADJUSTMENT_AMOUNT]]+Table1[[#This Row],[Adj Total ADJUSTMENT_AMOUNT]]</f>
        <v>42550.81</v>
      </c>
      <c r="S2138" s="1">
        <f>-Table1[[#This Row],[Current Total CHARGE_AMOUNT]]+Table1[[#This Row],[Adj Total CHARGE_AMOUNT]]</f>
        <v>63421.27</v>
      </c>
      <c r="T2138" s="1">
        <f>+Table1[[#This Row],[Adj Total TOTAL_COST]]-Table1[[#This Row],[Current Total TOTAL_COST]]</f>
        <v>23927.026399999999</v>
      </c>
      <c r="U2138" s="1">
        <f>+Table1[[#This Row],[Adj Total CONTRIBUTION_MARGIN]]-Table1[[#This Row],[Current Total CONTRIBUTION_MARGIN]]</f>
        <v>7672.88</v>
      </c>
      <c r="V2138" s="1">
        <f>+Table1[[#This Row],[Adj Total OPERATING_MARGIN]]-Table1[[#This Row],[Current Total OPERATING_MARGIN]]</f>
        <v>-247.95</v>
      </c>
    </row>
    <row r="2139" spans="1:22" x14ac:dyDescent="0.3">
      <c r="A2139" t="s">
        <v>54</v>
      </c>
      <c r="B2139">
        <v>2023</v>
      </c>
      <c r="C2139" t="s">
        <v>17</v>
      </c>
      <c r="D2139" t="s">
        <v>86</v>
      </c>
      <c r="E2139" s="2">
        <v>7</v>
      </c>
      <c r="F2139" s="1">
        <v>16303.79</v>
      </c>
      <c r="G2139" s="1">
        <v>24832.5</v>
      </c>
      <c r="H2139" s="1">
        <v>2383.8078</v>
      </c>
      <c r="I2139" s="1">
        <v>7420.12</v>
      </c>
      <c r="J2139" s="1">
        <v>6571.55</v>
      </c>
      <c r="K2139" s="2">
        <v>9</v>
      </c>
      <c r="L2139" s="1">
        <v>29463.91</v>
      </c>
      <c r="M2139" s="1">
        <v>38548.26</v>
      </c>
      <c r="N2139" s="1">
        <v>3248.4223999999999</v>
      </c>
      <c r="O2139" s="1">
        <v>7450.98</v>
      </c>
      <c r="P2139" s="1">
        <v>6324.93</v>
      </c>
      <c r="Q2139" s="2">
        <f>-+Table1[[#This Row],[Current Record Count]]+Table1[[#This Row],[Adj Record Count]]</f>
        <v>2</v>
      </c>
      <c r="R2139" s="1">
        <f>+-Table1[[#This Row],[Current Total ADJUSTMENT_AMOUNT]]+Table1[[#This Row],[Adj Total ADJUSTMENT_AMOUNT]]</f>
        <v>13160.119999999999</v>
      </c>
      <c r="S2139" s="1">
        <f>-Table1[[#This Row],[Current Total CHARGE_AMOUNT]]+Table1[[#This Row],[Adj Total CHARGE_AMOUNT]]</f>
        <v>13715.760000000002</v>
      </c>
      <c r="T2139" s="1">
        <f>+Table1[[#This Row],[Adj Total TOTAL_COST]]-Table1[[#This Row],[Current Total TOTAL_COST]]</f>
        <v>864.61459999999988</v>
      </c>
      <c r="U2139" s="1">
        <f>+Table1[[#This Row],[Adj Total CONTRIBUTION_MARGIN]]-Table1[[#This Row],[Current Total CONTRIBUTION_MARGIN]]</f>
        <v>30.859999999999673</v>
      </c>
      <c r="V2139" s="1">
        <f>+Table1[[#This Row],[Adj Total OPERATING_MARGIN]]-Table1[[#This Row],[Current Total OPERATING_MARGIN]]</f>
        <v>-246.61999999999989</v>
      </c>
    </row>
    <row r="2140" spans="1:22" x14ac:dyDescent="0.3">
      <c r="A2140" t="s">
        <v>81</v>
      </c>
      <c r="B2140">
        <v>2024</v>
      </c>
      <c r="C2140" t="s">
        <v>58</v>
      </c>
      <c r="D2140" t="s">
        <v>58</v>
      </c>
      <c r="E2140" s="2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2">
        <v>1</v>
      </c>
      <c r="L2140" s="1">
        <v>12110.4</v>
      </c>
      <c r="M2140" s="1">
        <v>13886.68</v>
      </c>
      <c r="N2140" s="1">
        <v>2061.0362</v>
      </c>
      <c r="O2140" s="1">
        <v>211.51</v>
      </c>
      <c r="P2140" s="1">
        <v>-245.92</v>
      </c>
      <c r="Q2140" s="2">
        <f>-+Table1[[#This Row],[Current Record Count]]+Table1[[#This Row],[Adj Record Count]]</f>
        <v>1</v>
      </c>
      <c r="R2140" s="1">
        <f>+-Table1[[#This Row],[Current Total ADJUSTMENT_AMOUNT]]+Table1[[#This Row],[Adj Total ADJUSTMENT_AMOUNT]]</f>
        <v>12110.4</v>
      </c>
      <c r="S2140" s="1">
        <f>-Table1[[#This Row],[Current Total CHARGE_AMOUNT]]+Table1[[#This Row],[Adj Total CHARGE_AMOUNT]]</f>
        <v>13886.68</v>
      </c>
      <c r="T2140" s="1">
        <f>+Table1[[#This Row],[Adj Total TOTAL_COST]]-Table1[[#This Row],[Current Total TOTAL_COST]]</f>
        <v>2061.0362</v>
      </c>
      <c r="U2140" s="1">
        <f>+Table1[[#This Row],[Adj Total CONTRIBUTION_MARGIN]]-Table1[[#This Row],[Current Total CONTRIBUTION_MARGIN]]</f>
        <v>211.51</v>
      </c>
      <c r="V2140" s="1">
        <f>+Table1[[#This Row],[Adj Total OPERATING_MARGIN]]-Table1[[#This Row],[Current Total OPERATING_MARGIN]]</f>
        <v>-245.92</v>
      </c>
    </row>
    <row r="2141" spans="1:22" x14ac:dyDescent="0.3">
      <c r="A2141" t="s">
        <v>39</v>
      </c>
      <c r="B2141">
        <v>2025</v>
      </c>
      <c r="C2141" t="s">
        <v>23</v>
      </c>
      <c r="D2141" t="s">
        <v>40</v>
      </c>
      <c r="E2141" s="2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2">
        <v>5</v>
      </c>
      <c r="L2141" s="1">
        <v>40264.79</v>
      </c>
      <c r="M2141" s="1">
        <v>68858.23</v>
      </c>
      <c r="N2141" s="1">
        <v>18888.375199999999</v>
      </c>
      <c r="O2141" s="1">
        <v>5722.74</v>
      </c>
      <c r="P2141" s="1">
        <v>-241.87</v>
      </c>
      <c r="Q2141" s="2">
        <f>-+Table1[[#This Row],[Current Record Count]]+Table1[[#This Row],[Adj Record Count]]</f>
        <v>5</v>
      </c>
      <c r="R2141" s="1">
        <f>+-Table1[[#This Row],[Current Total ADJUSTMENT_AMOUNT]]+Table1[[#This Row],[Adj Total ADJUSTMENT_AMOUNT]]</f>
        <v>40264.79</v>
      </c>
      <c r="S2141" s="1">
        <f>-Table1[[#This Row],[Current Total CHARGE_AMOUNT]]+Table1[[#This Row],[Adj Total CHARGE_AMOUNT]]</f>
        <v>68858.23</v>
      </c>
      <c r="T2141" s="1">
        <f>+Table1[[#This Row],[Adj Total TOTAL_COST]]-Table1[[#This Row],[Current Total TOTAL_COST]]</f>
        <v>18888.375199999999</v>
      </c>
      <c r="U2141" s="1">
        <f>+Table1[[#This Row],[Adj Total CONTRIBUTION_MARGIN]]-Table1[[#This Row],[Current Total CONTRIBUTION_MARGIN]]</f>
        <v>5722.74</v>
      </c>
      <c r="V2141" s="1">
        <f>+Table1[[#This Row],[Adj Total OPERATING_MARGIN]]-Table1[[#This Row],[Current Total OPERATING_MARGIN]]</f>
        <v>-241.87</v>
      </c>
    </row>
    <row r="2142" spans="1:22" x14ac:dyDescent="0.3">
      <c r="A2142" t="s">
        <v>54</v>
      </c>
      <c r="B2142">
        <v>2021</v>
      </c>
      <c r="C2142" t="s">
        <v>67</v>
      </c>
      <c r="D2142" t="s">
        <v>67</v>
      </c>
      <c r="E2142" s="2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2">
        <v>5</v>
      </c>
      <c r="L2142" s="1">
        <v>25266.3</v>
      </c>
      <c r="M2142" s="1">
        <v>25266.3</v>
      </c>
      <c r="N2142" s="1">
        <v>3864.4288999999999</v>
      </c>
      <c r="O2142" s="1">
        <v>1082.97</v>
      </c>
      <c r="P2142" s="1">
        <v>-240.83</v>
      </c>
      <c r="Q2142" s="2">
        <f>-+Table1[[#This Row],[Current Record Count]]+Table1[[#This Row],[Adj Record Count]]</f>
        <v>5</v>
      </c>
      <c r="R2142" s="1">
        <f>+-Table1[[#This Row],[Current Total ADJUSTMENT_AMOUNT]]+Table1[[#This Row],[Adj Total ADJUSTMENT_AMOUNT]]</f>
        <v>25266.3</v>
      </c>
      <c r="S2142" s="1">
        <f>-Table1[[#This Row],[Current Total CHARGE_AMOUNT]]+Table1[[#This Row],[Adj Total CHARGE_AMOUNT]]</f>
        <v>25266.3</v>
      </c>
      <c r="T2142" s="1">
        <f>+Table1[[#This Row],[Adj Total TOTAL_COST]]-Table1[[#This Row],[Current Total TOTAL_COST]]</f>
        <v>3864.4288999999999</v>
      </c>
      <c r="U2142" s="1">
        <f>+Table1[[#This Row],[Adj Total CONTRIBUTION_MARGIN]]-Table1[[#This Row],[Current Total CONTRIBUTION_MARGIN]]</f>
        <v>1082.97</v>
      </c>
      <c r="V2142" s="1">
        <f>+Table1[[#This Row],[Adj Total OPERATING_MARGIN]]-Table1[[#This Row],[Current Total OPERATING_MARGIN]]</f>
        <v>-240.83</v>
      </c>
    </row>
    <row r="2143" spans="1:22" x14ac:dyDescent="0.3">
      <c r="A2143" t="s">
        <v>74</v>
      </c>
      <c r="B2143">
        <v>2024</v>
      </c>
      <c r="C2143" t="s">
        <v>60</v>
      </c>
      <c r="D2143" t="s">
        <v>60</v>
      </c>
      <c r="E2143" s="2">
        <v>5</v>
      </c>
      <c r="F2143" s="1">
        <v>10895.05</v>
      </c>
      <c r="G2143" s="1">
        <v>11560.72</v>
      </c>
      <c r="H2143" s="1">
        <v>888.87819999999999</v>
      </c>
      <c r="I2143" s="1">
        <v>489.2</v>
      </c>
      <c r="J2143" s="1">
        <v>286.61</v>
      </c>
      <c r="K2143" s="2">
        <v>1</v>
      </c>
      <c r="L2143" s="1">
        <v>303.64999999999998</v>
      </c>
      <c r="M2143" s="1">
        <v>425</v>
      </c>
      <c r="N2143" s="1">
        <v>73.247900000000001</v>
      </c>
      <c r="O2143" s="1">
        <v>77.55</v>
      </c>
      <c r="P2143" s="1">
        <v>49.29</v>
      </c>
      <c r="Q2143" s="2">
        <f>-+Table1[[#This Row],[Current Record Count]]+Table1[[#This Row],[Adj Record Count]]</f>
        <v>-4</v>
      </c>
      <c r="R2143" s="1">
        <f>+-Table1[[#This Row],[Current Total ADJUSTMENT_AMOUNT]]+Table1[[#This Row],[Adj Total ADJUSTMENT_AMOUNT]]</f>
        <v>-10591.4</v>
      </c>
      <c r="S2143" s="1">
        <f>-Table1[[#This Row],[Current Total CHARGE_AMOUNT]]+Table1[[#This Row],[Adj Total CHARGE_AMOUNT]]</f>
        <v>-11135.72</v>
      </c>
      <c r="T2143" s="1">
        <f>+Table1[[#This Row],[Adj Total TOTAL_COST]]-Table1[[#This Row],[Current Total TOTAL_COST]]</f>
        <v>-815.63030000000003</v>
      </c>
      <c r="U2143" s="1">
        <f>+Table1[[#This Row],[Adj Total CONTRIBUTION_MARGIN]]-Table1[[#This Row],[Current Total CONTRIBUTION_MARGIN]]</f>
        <v>-411.65</v>
      </c>
      <c r="V2143" s="1">
        <f>+Table1[[#This Row],[Adj Total OPERATING_MARGIN]]-Table1[[#This Row],[Current Total OPERATING_MARGIN]]</f>
        <v>-237.32000000000002</v>
      </c>
    </row>
    <row r="2144" spans="1:22" x14ac:dyDescent="0.3">
      <c r="A2144" t="s">
        <v>74</v>
      </c>
      <c r="B2144">
        <v>2025</v>
      </c>
      <c r="C2144" t="s">
        <v>60</v>
      </c>
      <c r="D2144" t="s">
        <v>60</v>
      </c>
      <c r="E2144" s="2">
        <v>2</v>
      </c>
      <c r="F2144" s="1">
        <v>2693.52</v>
      </c>
      <c r="G2144" s="1">
        <v>3067.15</v>
      </c>
      <c r="H2144" s="1">
        <v>31.5138</v>
      </c>
      <c r="I2144" s="1">
        <v>353.81</v>
      </c>
      <c r="J2144" s="1">
        <v>341.79</v>
      </c>
      <c r="K2144" s="2">
        <v>1</v>
      </c>
      <c r="L2144" s="1">
        <v>2402.14</v>
      </c>
      <c r="M2144" s="1">
        <v>2525</v>
      </c>
      <c r="N2144" s="1">
        <v>15.7569</v>
      </c>
      <c r="O2144" s="1">
        <v>113.11</v>
      </c>
      <c r="P2144" s="1">
        <v>107.1</v>
      </c>
      <c r="Q2144" s="2">
        <f>-+Table1[[#This Row],[Current Record Count]]+Table1[[#This Row],[Adj Record Count]]</f>
        <v>-1</v>
      </c>
      <c r="R2144" s="1">
        <f>+-Table1[[#This Row],[Current Total ADJUSTMENT_AMOUNT]]+Table1[[#This Row],[Adj Total ADJUSTMENT_AMOUNT]]</f>
        <v>-291.38000000000011</v>
      </c>
      <c r="S2144" s="1">
        <f>-Table1[[#This Row],[Current Total CHARGE_AMOUNT]]+Table1[[#This Row],[Adj Total CHARGE_AMOUNT]]</f>
        <v>-542.15000000000009</v>
      </c>
      <c r="T2144" s="1">
        <f>+Table1[[#This Row],[Adj Total TOTAL_COST]]-Table1[[#This Row],[Current Total TOTAL_COST]]</f>
        <v>-15.7569</v>
      </c>
      <c r="U2144" s="1">
        <f>+Table1[[#This Row],[Adj Total CONTRIBUTION_MARGIN]]-Table1[[#This Row],[Current Total CONTRIBUTION_MARGIN]]</f>
        <v>-240.7</v>
      </c>
      <c r="V2144" s="1">
        <f>+Table1[[#This Row],[Adj Total OPERATING_MARGIN]]-Table1[[#This Row],[Current Total OPERATING_MARGIN]]</f>
        <v>-234.69000000000003</v>
      </c>
    </row>
    <row r="2145" spans="1:22" x14ac:dyDescent="0.3">
      <c r="A2145" t="s">
        <v>81</v>
      </c>
      <c r="B2145" t="s">
        <v>51</v>
      </c>
      <c r="C2145" t="s">
        <v>29</v>
      </c>
      <c r="D2145" t="s">
        <v>104</v>
      </c>
      <c r="E2145" s="2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2">
        <v>1</v>
      </c>
      <c r="L2145" s="1">
        <v>3639.14</v>
      </c>
      <c r="M2145" s="1">
        <v>4462.07</v>
      </c>
      <c r="N2145" s="1">
        <v>1055.9517000000001</v>
      </c>
      <c r="O2145" s="1">
        <v>35.46</v>
      </c>
      <c r="P2145" s="1">
        <v>-233.02</v>
      </c>
      <c r="Q2145" s="2">
        <f>-+Table1[[#This Row],[Current Record Count]]+Table1[[#This Row],[Adj Record Count]]</f>
        <v>1</v>
      </c>
      <c r="R2145" s="1">
        <f>+-Table1[[#This Row],[Current Total ADJUSTMENT_AMOUNT]]+Table1[[#This Row],[Adj Total ADJUSTMENT_AMOUNT]]</f>
        <v>3639.14</v>
      </c>
      <c r="S2145" s="1">
        <f>-Table1[[#This Row],[Current Total CHARGE_AMOUNT]]+Table1[[#This Row],[Adj Total CHARGE_AMOUNT]]</f>
        <v>4462.07</v>
      </c>
      <c r="T2145" s="1">
        <f>+Table1[[#This Row],[Adj Total TOTAL_COST]]-Table1[[#This Row],[Current Total TOTAL_COST]]</f>
        <v>1055.9517000000001</v>
      </c>
      <c r="U2145" s="1">
        <f>+Table1[[#This Row],[Adj Total CONTRIBUTION_MARGIN]]-Table1[[#This Row],[Current Total CONTRIBUTION_MARGIN]]</f>
        <v>35.46</v>
      </c>
      <c r="V2145" s="1">
        <f>+Table1[[#This Row],[Adj Total OPERATING_MARGIN]]-Table1[[#This Row],[Current Total OPERATING_MARGIN]]</f>
        <v>-233.02</v>
      </c>
    </row>
    <row r="2146" spans="1:22" x14ac:dyDescent="0.3">
      <c r="A2146" t="s">
        <v>31</v>
      </c>
      <c r="B2146">
        <v>2020</v>
      </c>
      <c r="C2146" t="s">
        <v>29</v>
      </c>
      <c r="D2146" t="s">
        <v>57</v>
      </c>
      <c r="E2146" s="2">
        <v>3</v>
      </c>
      <c r="F2146" s="1">
        <v>7452.86</v>
      </c>
      <c r="G2146" s="1">
        <v>8169.28</v>
      </c>
      <c r="H2146" s="1">
        <v>483.9144</v>
      </c>
      <c r="I2146" s="1">
        <v>346.25</v>
      </c>
      <c r="J2146" s="1">
        <v>232.5</v>
      </c>
      <c r="K2146" s="2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2">
        <f>-+Table1[[#This Row],[Current Record Count]]+Table1[[#This Row],[Adj Record Count]]</f>
        <v>-3</v>
      </c>
      <c r="R2146" s="1">
        <f>+-Table1[[#This Row],[Current Total ADJUSTMENT_AMOUNT]]+Table1[[#This Row],[Adj Total ADJUSTMENT_AMOUNT]]</f>
        <v>-7452.86</v>
      </c>
      <c r="S2146" s="1">
        <f>-Table1[[#This Row],[Current Total CHARGE_AMOUNT]]+Table1[[#This Row],[Adj Total CHARGE_AMOUNT]]</f>
        <v>-8169.28</v>
      </c>
      <c r="T2146" s="1">
        <f>+Table1[[#This Row],[Adj Total TOTAL_COST]]-Table1[[#This Row],[Current Total TOTAL_COST]]</f>
        <v>-483.9144</v>
      </c>
      <c r="U2146" s="1">
        <f>+Table1[[#This Row],[Adj Total CONTRIBUTION_MARGIN]]-Table1[[#This Row],[Current Total CONTRIBUTION_MARGIN]]</f>
        <v>-346.25</v>
      </c>
      <c r="V2146" s="1">
        <f>+Table1[[#This Row],[Adj Total OPERATING_MARGIN]]-Table1[[#This Row],[Current Total OPERATING_MARGIN]]</f>
        <v>-232.5</v>
      </c>
    </row>
    <row r="2147" spans="1:22" x14ac:dyDescent="0.3">
      <c r="A2147" t="s">
        <v>74</v>
      </c>
      <c r="B2147">
        <v>2025</v>
      </c>
      <c r="C2147" t="s">
        <v>28</v>
      </c>
      <c r="D2147" t="s">
        <v>28</v>
      </c>
      <c r="E2147" s="2">
        <v>1</v>
      </c>
      <c r="F2147" s="1">
        <v>5139.13</v>
      </c>
      <c r="G2147" s="1">
        <v>7437.25</v>
      </c>
      <c r="H2147" s="1">
        <v>2065.7451000000001</v>
      </c>
      <c r="I2147" s="1">
        <v>880.96</v>
      </c>
      <c r="J2147" s="1">
        <v>232.37</v>
      </c>
      <c r="K2147" s="2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2">
        <f>-+Table1[[#This Row],[Current Record Count]]+Table1[[#This Row],[Adj Record Count]]</f>
        <v>-1</v>
      </c>
      <c r="R2147" s="1">
        <f>+-Table1[[#This Row],[Current Total ADJUSTMENT_AMOUNT]]+Table1[[#This Row],[Adj Total ADJUSTMENT_AMOUNT]]</f>
        <v>-5139.13</v>
      </c>
      <c r="S2147" s="1">
        <f>-Table1[[#This Row],[Current Total CHARGE_AMOUNT]]+Table1[[#This Row],[Adj Total CHARGE_AMOUNT]]</f>
        <v>-7437.25</v>
      </c>
      <c r="T2147" s="1">
        <f>+Table1[[#This Row],[Adj Total TOTAL_COST]]-Table1[[#This Row],[Current Total TOTAL_COST]]</f>
        <v>-2065.7451000000001</v>
      </c>
      <c r="U2147" s="1">
        <f>+Table1[[#This Row],[Adj Total CONTRIBUTION_MARGIN]]-Table1[[#This Row],[Current Total CONTRIBUTION_MARGIN]]</f>
        <v>-880.96</v>
      </c>
      <c r="V2147" s="1">
        <f>+Table1[[#This Row],[Adj Total OPERATING_MARGIN]]-Table1[[#This Row],[Current Total OPERATING_MARGIN]]</f>
        <v>-232.37</v>
      </c>
    </row>
    <row r="2148" spans="1:22" x14ac:dyDescent="0.3">
      <c r="A2148" t="s">
        <v>44</v>
      </c>
      <c r="B2148">
        <v>2024</v>
      </c>
      <c r="C2148" t="s">
        <v>90</v>
      </c>
      <c r="D2148" t="s">
        <v>90</v>
      </c>
      <c r="E2148" s="2">
        <v>1</v>
      </c>
      <c r="F2148" s="1">
        <v>5179</v>
      </c>
      <c r="G2148" s="1">
        <v>5179</v>
      </c>
      <c r="H2148" s="1">
        <v>282.35430000000002</v>
      </c>
      <c r="I2148" s="1">
        <v>306.17</v>
      </c>
      <c r="J2148" s="1">
        <v>227.8</v>
      </c>
      <c r="K2148" s="2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2">
        <f>-+Table1[[#This Row],[Current Record Count]]+Table1[[#This Row],[Adj Record Count]]</f>
        <v>-1</v>
      </c>
      <c r="R2148" s="1">
        <f>+-Table1[[#This Row],[Current Total ADJUSTMENT_AMOUNT]]+Table1[[#This Row],[Adj Total ADJUSTMENT_AMOUNT]]</f>
        <v>-5179</v>
      </c>
      <c r="S2148" s="1">
        <f>-Table1[[#This Row],[Current Total CHARGE_AMOUNT]]+Table1[[#This Row],[Adj Total CHARGE_AMOUNT]]</f>
        <v>-5179</v>
      </c>
      <c r="T2148" s="1">
        <f>+Table1[[#This Row],[Adj Total TOTAL_COST]]-Table1[[#This Row],[Current Total TOTAL_COST]]</f>
        <v>-282.35430000000002</v>
      </c>
      <c r="U2148" s="1">
        <f>+Table1[[#This Row],[Adj Total CONTRIBUTION_MARGIN]]-Table1[[#This Row],[Current Total CONTRIBUTION_MARGIN]]</f>
        <v>-306.17</v>
      </c>
      <c r="V2148" s="1">
        <f>+Table1[[#This Row],[Adj Total OPERATING_MARGIN]]-Table1[[#This Row],[Current Total OPERATING_MARGIN]]</f>
        <v>-227.8</v>
      </c>
    </row>
    <row r="2149" spans="1:22" x14ac:dyDescent="0.3">
      <c r="A2149" t="s">
        <v>54</v>
      </c>
      <c r="B2149">
        <v>2022</v>
      </c>
      <c r="C2149" t="s">
        <v>72</v>
      </c>
      <c r="D2149" t="s">
        <v>72</v>
      </c>
      <c r="E2149" s="2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2">
        <v>1</v>
      </c>
      <c r="L2149" s="1">
        <v>1288.18</v>
      </c>
      <c r="M2149" s="1">
        <v>1408.55</v>
      </c>
      <c r="N2149" s="1">
        <v>348.36540000000002</v>
      </c>
      <c r="O2149" s="1">
        <v>-99.47</v>
      </c>
      <c r="P2149" s="1">
        <v>-223.35</v>
      </c>
      <c r="Q2149" s="2">
        <f>-+Table1[[#This Row],[Current Record Count]]+Table1[[#This Row],[Adj Record Count]]</f>
        <v>1</v>
      </c>
      <c r="R2149" s="1">
        <f>+-Table1[[#This Row],[Current Total ADJUSTMENT_AMOUNT]]+Table1[[#This Row],[Adj Total ADJUSTMENT_AMOUNT]]</f>
        <v>1288.18</v>
      </c>
      <c r="S2149" s="1">
        <f>-Table1[[#This Row],[Current Total CHARGE_AMOUNT]]+Table1[[#This Row],[Adj Total CHARGE_AMOUNT]]</f>
        <v>1408.55</v>
      </c>
      <c r="T2149" s="1">
        <f>+Table1[[#This Row],[Adj Total TOTAL_COST]]-Table1[[#This Row],[Current Total TOTAL_COST]]</f>
        <v>348.36540000000002</v>
      </c>
      <c r="U2149" s="1">
        <f>+Table1[[#This Row],[Adj Total CONTRIBUTION_MARGIN]]-Table1[[#This Row],[Current Total CONTRIBUTION_MARGIN]]</f>
        <v>-99.47</v>
      </c>
      <c r="V2149" s="1">
        <f>+Table1[[#This Row],[Adj Total OPERATING_MARGIN]]-Table1[[#This Row],[Current Total OPERATING_MARGIN]]</f>
        <v>-223.35</v>
      </c>
    </row>
    <row r="2150" spans="1:22" x14ac:dyDescent="0.3">
      <c r="A2150" t="s">
        <v>27</v>
      </c>
      <c r="B2150">
        <v>2020</v>
      </c>
      <c r="C2150" t="s">
        <v>23</v>
      </c>
      <c r="D2150" t="s">
        <v>83</v>
      </c>
      <c r="E2150" s="2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2">
        <v>6</v>
      </c>
      <c r="L2150" s="1">
        <v>57980.26</v>
      </c>
      <c r="M2150" s="1">
        <v>66292.25</v>
      </c>
      <c r="N2150" s="1">
        <v>8408.1759999999995</v>
      </c>
      <c r="O2150" s="1">
        <v>2473.54</v>
      </c>
      <c r="P2150" s="1">
        <v>-223.03</v>
      </c>
      <c r="Q2150" s="2">
        <f>-+Table1[[#This Row],[Current Record Count]]+Table1[[#This Row],[Adj Record Count]]</f>
        <v>6</v>
      </c>
      <c r="R2150" s="1">
        <f>+-Table1[[#This Row],[Current Total ADJUSTMENT_AMOUNT]]+Table1[[#This Row],[Adj Total ADJUSTMENT_AMOUNT]]</f>
        <v>57980.26</v>
      </c>
      <c r="S2150" s="1">
        <f>-Table1[[#This Row],[Current Total CHARGE_AMOUNT]]+Table1[[#This Row],[Adj Total CHARGE_AMOUNT]]</f>
        <v>66292.25</v>
      </c>
      <c r="T2150" s="1">
        <f>+Table1[[#This Row],[Adj Total TOTAL_COST]]-Table1[[#This Row],[Current Total TOTAL_COST]]</f>
        <v>8408.1759999999995</v>
      </c>
      <c r="U2150" s="1">
        <f>+Table1[[#This Row],[Adj Total CONTRIBUTION_MARGIN]]-Table1[[#This Row],[Current Total CONTRIBUTION_MARGIN]]</f>
        <v>2473.54</v>
      </c>
      <c r="V2150" s="1">
        <f>+Table1[[#This Row],[Adj Total OPERATING_MARGIN]]-Table1[[#This Row],[Current Total OPERATING_MARGIN]]</f>
        <v>-223.03</v>
      </c>
    </row>
    <row r="2151" spans="1:22" x14ac:dyDescent="0.3">
      <c r="A2151" t="s">
        <v>16</v>
      </c>
      <c r="B2151">
        <v>2025</v>
      </c>
      <c r="C2151" t="s">
        <v>29</v>
      </c>
      <c r="D2151" t="s">
        <v>32</v>
      </c>
      <c r="E2151" s="2">
        <v>164</v>
      </c>
      <c r="F2151" s="1">
        <v>139703.85999999999</v>
      </c>
      <c r="G2151" s="1">
        <v>202555.76</v>
      </c>
      <c r="H2151" s="1">
        <v>48806.3773</v>
      </c>
      <c r="I2151" s="1">
        <v>17873.64</v>
      </c>
      <c r="J2151" s="1">
        <v>9549.48</v>
      </c>
      <c r="K2151" s="2">
        <v>162</v>
      </c>
      <c r="L2151" s="1">
        <v>135763.6</v>
      </c>
      <c r="M2151" s="1">
        <v>197468.26</v>
      </c>
      <c r="N2151" s="1">
        <v>47821.010699999999</v>
      </c>
      <c r="O2151" s="1">
        <v>17288.689999999999</v>
      </c>
      <c r="P2151" s="1">
        <v>9327.8799999999992</v>
      </c>
      <c r="Q2151" s="2">
        <f>-+Table1[[#This Row],[Current Record Count]]+Table1[[#This Row],[Adj Record Count]]</f>
        <v>-2</v>
      </c>
      <c r="R2151" s="1">
        <f>+-Table1[[#This Row],[Current Total ADJUSTMENT_AMOUNT]]+Table1[[#This Row],[Adj Total ADJUSTMENT_AMOUNT]]</f>
        <v>-3940.2599999999802</v>
      </c>
      <c r="S2151" s="1">
        <f>-Table1[[#This Row],[Current Total CHARGE_AMOUNT]]+Table1[[#This Row],[Adj Total CHARGE_AMOUNT]]</f>
        <v>-5087.5</v>
      </c>
      <c r="T2151" s="1">
        <f>+Table1[[#This Row],[Adj Total TOTAL_COST]]-Table1[[#This Row],[Current Total TOTAL_COST]]</f>
        <v>-985.3666000000012</v>
      </c>
      <c r="U2151" s="1">
        <f>+Table1[[#This Row],[Adj Total CONTRIBUTION_MARGIN]]-Table1[[#This Row],[Current Total CONTRIBUTION_MARGIN]]</f>
        <v>-584.95000000000073</v>
      </c>
      <c r="V2151" s="1">
        <f>+Table1[[#This Row],[Adj Total OPERATING_MARGIN]]-Table1[[#This Row],[Current Total OPERATING_MARGIN]]</f>
        <v>-221.60000000000036</v>
      </c>
    </row>
    <row r="2152" spans="1:22" x14ac:dyDescent="0.3">
      <c r="A2152" t="s">
        <v>39</v>
      </c>
      <c r="B2152">
        <v>2023</v>
      </c>
      <c r="C2152" t="s">
        <v>29</v>
      </c>
      <c r="D2152" t="s">
        <v>36</v>
      </c>
      <c r="E2152" s="2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2">
        <v>1</v>
      </c>
      <c r="L2152" s="1">
        <v>3655.77</v>
      </c>
      <c r="M2152" s="1">
        <v>4385.91</v>
      </c>
      <c r="N2152" s="1">
        <v>1001.787</v>
      </c>
      <c r="O2152" s="1">
        <v>47.93</v>
      </c>
      <c r="P2152" s="1">
        <v>-211.88</v>
      </c>
      <c r="Q2152" s="2">
        <f>-+Table1[[#This Row],[Current Record Count]]+Table1[[#This Row],[Adj Record Count]]</f>
        <v>1</v>
      </c>
      <c r="R2152" s="1">
        <f>+-Table1[[#This Row],[Current Total ADJUSTMENT_AMOUNT]]+Table1[[#This Row],[Adj Total ADJUSTMENT_AMOUNT]]</f>
        <v>3655.77</v>
      </c>
      <c r="S2152" s="1">
        <f>-Table1[[#This Row],[Current Total CHARGE_AMOUNT]]+Table1[[#This Row],[Adj Total CHARGE_AMOUNT]]</f>
        <v>4385.91</v>
      </c>
      <c r="T2152" s="1">
        <f>+Table1[[#This Row],[Adj Total TOTAL_COST]]-Table1[[#This Row],[Current Total TOTAL_COST]]</f>
        <v>1001.787</v>
      </c>
      <c r="U2152" s="1">
        <f>+Table1[[#This Row],[Adj Total CONTRIBUTION_MARGIN]]-Table1[[#This Row],[Current Total CONTRIBUTION_MARGIN]]</f>
        <v>47.93</v>
      </c>
      <c r="V2152" s="1">
        <f>+Table1[[#This Row],[Adj Total OPERATING_MARGIN]]-Table1[[#This Row],[Current Total OPERATING_MARGIN]]</f>
        <v>-211.88</v>
      </c>
    </row>
    <row r="2153" spans="1:22" x14ac:dyDescent="0.3">
      <c r="A2153" t="s">
        <v>22</v>
      </c>
      <c r="B2153">
        <v>2021</v>
      </c>
      <c r="C2153" t="s">
        <v>53</v>
      </c>
      <c r="D2153" t="s">
        <v>53</v>
      </c>
      <c r="E2153" s="2">
        <v>38</v>
      </c>
      <c r="F2153" s="1">
        <v>19877.29</v>
      </c>
      <c r="G2153" s="1">
        <v>24042.38</v>
      </c>
      <c r="H2153" s="1">
        <v>11002.051299999999</v>
      </c>
      <c r="I2153" s="1">
        <v>1231.3699999999999</v>
      </c>
      <c r="J2153" s="1">
        <v>-2347.37</v>
      </c>
      <c r="K2153" s="2">
        <v>37</v>
      </c>
      <c r="L2153" s="1">
        <v>17730.25</v>
      </c>
      <c r="M2153" s="1">
        <v>21620.34</v>
      </c>
      <c r="N2153" s="1">
        <v>10405.4856</v>
      </c>
      <c r="O2153" s="1">
        <v>816.14</v>
      </c>
      <c r="P2153" s="1">
        <v>-2554.9699999999998</v>
      </c>
      <c r="Q2153" s="2">
        <f>-+Table1[[#This Row],[Current Record Count]]+Table1[[#This Row],[Adj Record Count]]</f>
        <v>-1</v>
      </c>
      <c r="R2153" s="1">
        <f>+-Table1[[#This Row],[Current Total ADJUSTMENT_AMOUNT]]+Table1[[#This Row],[Adj Total ADJUSTMENT_AMOUNT]]</f>
        <v>-2147.0400000000009</v>
      </c>
      <c r="S2153" s="1">
        <f>-Table1[[#This Row],[Current Total CHARGE_AMOUNT]]+Table1[[#This Row],[Adj Total CHARGE_AMOUNT]]</f>
        <v>-2422.0400000000009</v>
      </c>
      <c r="T2153" s="1">
        <f>+Table1[[#This Row],[Adj Total TOTAL_COST]]-Table1[[#This Row],[Current Total TOTAL_COST]]</f>
        <v>-596.5656999999992</v>
      </c>
      <c r="U2153" s="1">
        <f>+Table1[[#This Row],[Adj Total CONTRIBUTION_MARGIN]]-Table1[[#This Row],[Current Total CONTRIBUTION_MARGIN]]</f>
        <v>-415.2299999999999</v>
      </c>
      <c r="V2153" s="1">
        <f>+Table1[[#This Row],[Adj Total OPERATING_MARGIN]]-Table1[[#This Row],[Current Total OPERATING_MARGIN]]</f>
        <v>-207.59999999999991</v>
      </c>
    </row>
    <row r="2154" spans="1:22" x14ac:dyDescent="0.3">
      <c r="A2154" t="s">
        <v>35</v>
      </c>
      <c r="B2154">
        <v>2022</v>
      </c>
      <c r="C2154" t="s">
        <v>17</v>
      </c>
      <c r="D2154" t="s">
        <v>80</v>
      </c>
      <c r="E2154" s="2">
        <v>6</v>
      </c>
      <c r="F2154" s="1">
        <v>4393.57</v>
      </c>
      <c r="G2154" s="1">
        <v>6112.5</v>
      </c>
      <c r="H2154" s="1">
        <v>1504.8176000000001</v>
      </c>
      <c r="I2154" s="1">
        <v>723.19</v>
      </c>
      <c r="J2154" s="1">
        <v>264.39</v>
      </c>
      <c r="K2154" s="2">
        <v>5</v>
      </c>
      <c r="L2154" s="1">
        <v>3069.65</v>
      </c>
      <c r="M2154" s="1">
        <v>4136.5</v>
      </c>
      <c r="N2154" s="1">
        <v>1101.3214</v>
      </c>
      <c r="O2154" s="1">
        <v>366.15</v>
      </c>
      <c r="P2154" s="1">
        <v>58.47</v>
      </c>
      <c r="Q2154" s="2">
        <f>-+Table1[[#This Row],[Current Record Count]]+Table1[[#This Row],[Adj Record Count]]</f>
        <v>-1</v>
      </c>
      <c r="R2154" s="1">
        <f>+-Table1[[#This Row],[Current Total ADJUSTMENT_AMOUNT]]+Table1[[#This Row],[Adj Total ADJUSTMENT_AMOUNT]]</f>
        <v>-1323.9199999999996</v>
      </c>
      <c r="S2154" s="1">
        <f>-Table1[[#This Row],[Current Total CHARGE_AMOUNT]]+Table1[[#This Row],[Adj Total CHARGE_AMOUNT]]</f>
        <v>-1976</v>
      </c>
      <c r="T2154" s="1">
        <f>+Table1[[#This Row],[Adj Total TOTAL_COST]]-Table1[[#This Row],[Current Total TOTAL_COST]]</f>
        <v>-403.49620000000004</v>
      </c>
      <c r="U2154" s="1">
        <f>+Table1[[#This Row],[Adj Total CONTRIBUTION_MARGIN]]-Table1[[#This Row],[Current Total CONTRIBUTION_MARGIN]]</f>
        <v>-357.04000000000008</v>
      </c>
      <c r="V2154" s="1">
        <f>+Table1[[#This Row],[Adj Total OPERATING_MARGIN]]-Table1[[#This Row],[Current Total OPERATING_MARGIN]]</f>
        <v>-205.92</v>
      </c>
    </row>
    <row r="2155" spans="1:22" x14ac:dyDescent="0.3">
      <c r="A2155" t="s">
        <v>81</v>
      </c>
      <c r="B2155">
        <v>2023</v>
      </c>
      <c r="C2155" t="s">
        <v>17</v>
      </c>
      <c r="D2155" t="s">
        <v>66</v>
      </c>
      <c r="E2155" s="2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2">
        <v>4</v>
      </c>
      <c r="L2155" s="1">
        <v>40443.339999999997</v>
      </c>
      <c r="M2155" s="1">
        <v>43328.63</v>
      </c>
      <c r="N2155" s="1">
        <v>10902.2536</v>
      </c>
      <c r="O2155" s="1">
        <v>1641.3</v>
      </c>
      <c r="P2155" s="1">
        <v>-200.95</v>
      </c>
      <c r="Q2155" s="2">
        <f>-+Table1[[#This Row],[Current Record Count]]+Table1[[#This Row],[Adj Record Count]]</f>
        <v>4</v>
      </c>
      <c r="R2155" s="1">
        <f>+-Table1[[#This Row],[Current Total ADJUSTMENT_AMOUNT]]+Table1[[#This Row],[Adj Total ADJUSTMENT_AMOUNT]]</f>
        <v>40443.339999999997</v>
      </c>
      <c r="S2155" s="1">
        <f>-Table1[[#This Row],[Current Total CHARGE_AMOUNT]]+Table1[[#This Row],[Adj Total CHARGE_AMOUNT]]</f>
        <v>43328.63</v>
      </c>
      <c r="T2155" s="1">
        <f>+Table1[[#This Row],[Adj Total TOTAL_COST]]-Table1[[#This Row],[Current Total TOTAL_COST]]</f>
        <v>10902.2536</v>
      </c>
      <c r="U2155" s="1">
        <f>+Table1[[#This Row],[Adj Total CONTRIBUTION_MARGIN]]-Table1[[#This Row],[Current Total CONTRIBUTION_MARGIN]]</f>
        <v>1641.3</v>
      </c>
      <c r="V2155" s="1">
        <f>+Table1[[#This Row],[Adj Total OPERATING_MARGIN]]-Table1[[#This Row],[Current Total OPERATING_MARGIN]]</f>
        <v>-200.95</v>
      </c>
    </row>
    <row r="2156" spans="1:22" x14ac:dyDescent="0.3">
      <c r="A2156" t="s">
        <v>54</v>
      </c>
      <c r="B2156">
        <v>2023</v>
      </c>
      <c r="C2156" t="s">
        <v>84</v>
      </c>
      <c r="D2156" t="s">
        <v>84</v>
      </c>
      <c r="E2156" s="2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2">
        <v>1</v>
      </c>
      <c r="L2156" s="1">
        <v>287.36</v>
      </c>
      <c r="M2156" s="1">
        <v>386.45</v>
      </c>
      <c r="N2156" s="1">
        <v>298.17899999999997</v>
      </c>
      <c r="O2156" s="1">
        <v>-82.24</v>
      </c>
      <c r="P2156" s="1">
        <v>-199.09</v>
      </c>
      <c r="Q2156" s="2">
        <f>-+Table1[[#This Row],[Current Record Count]]+Table1[[#This Row],[Adj Record Count]]</f>
        <v>1</v>
      </c>
      <c r="R2156" s="1">
        <f>+-Table1[[#This Row],[Current Total ADJUSTMENT_AMOUNT]]+Table1[[#This Row],[Adj Total ADJUSTMENT_AMOUNT]]</f>
        <v>287.36</v>
      </c>
      <c r="S2156" s="1">
        <f>-Table1[[#This Row],[Current Total CHARGE_AMOUNT]]+Table1[[#This Row],[Adj Total CHARGE_AMOUNT]]</f>
        <v>386.45</v>
      </c>
      <c r="T2156" s="1">
        <f>+Table1[[#This Row],[Adj Total TOTAL_COST]]-Table1[[#This Row],[Current Total TOTAL_COST]]</f>
        <v>298.17899999999997</v>
      </c>
      <c r="U2156" s="1">
        <f>+Table1[[#This Row],[Adj Total CONTRIBUTION_MARGIN]]-Table1[[#This Row],[Current Total CONTRIBUTION_MARGIN]]</f>
        <v>-82.24</v>
      </c>
      <c r="V2156" s="1">
        <f>+Table1[[#This Row],[Adj Total OPERATING_MARGIN]]-Table1[[#This Row],[Current Total OPERATING_MARGIN]]</f>
        <v>-199.09</v>
      </c>
    </row>
    <row r="2157" spans="1:22" x14ac:dyDescent="0.3">
      <c r="A2157" t="s">
        <v>33</v>
      </c>
      <c r="B2157" t="s">
        <v>51</v>
      </c>
      <c r="C2157" t="s">
        <v>29</v>
      </c>
      <c r="D2157" t="s">
        <v>30</v>
      </c>
      <c r="E2157" s="2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2">
        <v>1</v>
      </c>
      <c r="L2157" s="1">
        <v>0</v>
      </c>
      <c r="M2157" s="1">
        <v>55.99</v>
      </c>
      <c r="N2157" s="1">
        <v>193.81030000000001</v>
      </c>
      <c r="O2157" s="1">
        <v>-24.64</v>
      </c>
      <c r="P2157" s="1">
        <v>-193.81</v>
      </c>
      <c r="Q2157" s="2">
        <f>-+Table1[[#This Row],[Current Record Count]]+Table1[[#This Row],[Adj Record Count]]</f>
        <v>1</v>
      </c>
      <c r="R2157" s="1">
        <f>+-Table1[[#This Row],[Current Total ADJUSTMENT_AMOUNT]]+Table1[[#This Row],[Adj Total ADJUSTMENT_AMOUNT]]</f>
        <v>0</v>
      </c>
      <c r="S2157" s="1">
        <f>-Table1[[#This Row],[Current Total CHARGE_AMOUNT]]+Table1[[#This Row],[Adj Total CHARGE_AMOUNT]]</f>
        <v>55.99</v>
      </c>
      <c r="T2157" s="1">
        <f>+Table1[[#This Row],[Adj Total TOTAL_COST]]-Table1[[#This Row],[Current Total TOTAL_COST]]</f>
        <v>193.81030000000001</v>
      </c>
      <c r="U2157" s="1">
        <f>+Table1[[#This Row],[Adj Total CONTRIBUTION_MARGIN]]-Table1[[#This Row],[Current Total CONTRIBUTION_MARGIN]]</f>
        <v>-24.64</v>
      </c>
      <c r="V2157" s="1">
        <f>+Table1[[#This Row],[Adj Total OPERATING_MARGIN]]-Table1[[#This Row],[Current Total OPERATING_MARGIN]]</f>
        <v>-193.81</v>
      </c>
    </row>
    <row r="2158" spans="1:22" x14ac:dyDescent="0.3">
      <c r="A2158" t="s">
        <v>27</v>
      </c>
      <c r="B2158">
        <v>2022</v>
      </c>
      <c r="C2158" t="s">
        <v>92</v>
      </c>
      <c r="D2158" t="s">
        <v>92</v>
      </c>
      <c r="E2158" s="2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2">
        <v>2</v>
      </c>
      <c r="L2158" s="1">
        <v>20062.71</v>
      </c>
      <c r="M2158" s="1">
        <v>22200</v>
      </c>
      <c r="N2158" s="1">
        <v>2255.6383999999998</v>
      </c>
      <c r="O2158" s="1">
        <v>376.66</v>
      </c>
      <c r="P2158" s="1">
        <v>-183.35</v>
      </c>
      <c r="Q2158" s="2">
        <f>-+Table1[[#This Row],[Current Record Count]]+Table1[[#This Row],[Adj Record Count]]</f>
        <v>2</v>
      </c>
      <c r="R2158" s="1">
        <f>+-Table1[[#This Row],[Current Total ADJUSTMENT_AMOUNT]]+Table1[[#This Row],[Adj Total ADJUSTMENT_AMOUNT]]</f>
        <v>20062.71</v>
      </c>
      <c r="S2158" s="1">
        <f>-Table1[[#This Row],[Current Total CHARGE_AMOUNT]]+Table1[[#This Row],[Adj Total CHARGE_AMOUNT]]</f>
        <v>22200</v>
      </c>
      <c r="T2158" s="1">
        <f>+Table1[[#This Row],[Adj Total TOTAL_COST]]-Table1[[#This Row],[Current Total TOTAL_COST]]</f>
        <v>2255.6383999999998</v>
      </c>
      <c r="U2158" s="1">
        <f>+Table1[[#This Row],[Adj Total CONTRIBUTION_MARGIN]]-Table1[[#This Row],[Current Total CONTRIBUTION_MARGIN]]</f>
        <v>376.66</v>
      </c>
      <c r="V2158" s="1">
        <f>+Table1[[#This Row],[Adj Total OPERATING_MARGIN]]-Table1[[#This Row],[Current Total OPERATING_MARGIN]]</f>
        <v>-183.35</v>
      </c>
    </row>
    <row r="2159" spans="1:22" x14ac:dyDescent="0.3">
      <c r="A2159" t="s">
        <v>54</v>
      </c>
      <c r="B2159">
        <v>2025</v>
      </c>
      <c r="C2159" t="s">
        <v>29</v>
      </c>
      <c r="D2159" t="s">
        <v>106</v>
      </c>
      <c r="E2159" s="2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2">
        <v>1</v>
      </c>
      <c r="L2159" s="1">
        <v>1328.22</v>
      </c>
      <c r="M2159" s="1">
        <v>1976.27</v>
      </c>
      <c r="N2159" s="1">
        <v>817.20569999999998</v>
      </c>
      <c r="O2159" s="1">
        <v>129.61000000000001</v>
      </c>
      <c r="P2159" s="1">
        <v>-179.64</v>
      </c>
      <c r="Q2159" s="2">
        <f>-+Table1[[#This Row],[Current Record Count]]+Table1[[#This Row],[Adj Record Count]]</f>
        <v>1</v>
      </c>
      <c r="R2159" s="1">
        <f>+-Table1[[#This Row],[Current Total ADJUSTMENT_AMOUNT]]+Table1[[#This Row],[Adj Total ADJUSTMENT_AMOUNT]]</f>
        <v>1328.22</v>
      </c>
      <c r="S2159" s="1">
        <f>-Table1[[#This Row],[Current Total CHARGE_AMOUNT]]+Table1[[#This Row],[Adj Total CHARGE_AMOUNT]]</f>
        <v>1976.27</v>
      </c>
      <c r="T2159" s="1">
        <f>+Table1[[#This Row],[Adj Total TOTAL_COST]]-Table1[[#This Row],[Current Total TOTAL_COST]]</f>
        <v>817.20569999999998</v>
      </c>
      <c r="U2159" s="1">
        <f>+Table1[[#This Row],[Adj Total CONTRIBUTION_MARGIN]]-Table1[[#This Row],[Current Total CONTRIBUTION_MARGIN]]</f>
        <v>129.61000000000001</v>
      </c>
      <c r="V2159" s="1">
        <f>+Table1[[#This Row],[Adj Total OPERATING_MARGIN]]-Table1[[#This Row],[Current Total OPERATING_MARGIN]]</f>
        <v>-179.64</v>
      </c>
    </row>
    <row r="2160" spans="1:22" x14ac:dyDescent="0.3">
      <c r="A2160" t="s">
        <v>31</v>
      </c>
      <c r="B2160">
        <v>2021</v>
      </c>
      <c r="C2160" t="s">
        <v>17</v>
      </c>
      <c r="D2160" t="s">
        <v>86</v>
      </c>
      <c r="E2160" s="2">
        <v>2</v>
      </c>
      <c r="F2160" s="1">
        <v>20569.599999999999</v>
      </c>
      <c r="G2160" s="1">
        <v>23034.75</v>
      </c>
      <c r="H2160" s="1">
        <v>2286.5495999999998</v>
      </c>
      <c r="I2160" s="1">
        <v>987.05</v>
      </c>
      <c r="J2160" s="1">
        <v>178.6</v>
      </c>
      <c r="K2160" s="2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2">
        <f>-+Table1[[#This Row],[Current Record Count]]+Table1[[#This Row],[Adj Record Count]]</f>
        <v>-2</v>
      </c>
      <c r="R2160" s="1">
        <f>+-Table1[[#This Row],[Current Total ADJUSTMENT_AMOUNT]]+Table1[[#This Row],[Adj Total ADJUSTMENT_AMOUNT]]</f>
        <v>-20569.599999999999</v>
      </c>
      <c r="S2160" s="1">
        <f>-Table1[[#This Row],[Current Total CHARGE_AMOUNT]]+Table1[[#This Row],[Adj Total CHARGE_AMOUNT]]</f>
        <v>-23034.75</v>
      </c>
      <c r="T2160" s="1">
        <f>+Table1[[#This Row],[Adj Total TOTAL_COST]]-Table1[[#This Row],[Current Total TOTAL_COST]]</f>
        <v>-2286.5495999999998</v>
      </c>
      <c r="U2160" s="1">
        <f>+Table1[[#This Row],[Adj Total CONTRIBUTION_MARGIN]]-Table1[[#This Row],[Current Total CONTRIBUTION_MARGIN]]</f>
        <v>-987.05</v>
      </c>
      <c r="V2160" s="1">
        <f>+Table1[[#This Row],[Adj Total OPERATING_MARGIN]]-Table1[[#This Row],[Current Total OPERATING_MARGIN]]</f>
        <v>-178.6</v>
      </c>
    </row>
    <row r="2161" spans="1:22" x14ac:dyDescent="0.3">
      <c r="A2161" t="s">
        <v>22</v>
      </c>
      <c r="B2161">
        <v>2025</v>
      </c>
      <c r="C2161" t="s">
        <v>20</v>
      </c>
      <c r="D2161" t="s">
        <v>55</v>
      </c>
      <c r="E2161" s="2">
        <v>691</v>
      </c>
      <c r="F2161" s="1">
        <v>276726.46000000002</v>
      </c>
      <c r="G2161" s="1">
        <v>478984.98</v>
      </c>
      <c r="H2161" s="1">
        <v>105173.9706</v>
      </c>
      <c r="I2161" s="1">
        <v>99199.97</v>
      </c>
      <c r="J2161" s="1">
        <v>62254.05</v>
      </c>
      <c r="K2161" s="2">
        <v>686</v>
      </c>
      <c r="L2161" s="1">
        <v>269749.74</v>
      </c>
      <c r="M2161" s="1">
        <v>437777.18</v>
      </c>
      <c r="N2161" s="1">
        <v>95531.516699999993</v>
      </c>
      <c r="O2161" s="1">
        <v>97074.64</v>
      </c>
      <c r="P2161" s="1">
        <v>62077.5</v>
      </c>
      <c r="Q2161" s="2">
        <f>-+Table1[[#This Row],[Current Record Count]]+Table1[[#This Row],[Adj Record Count]]</f>
        <v>-5</v>
      </c>
      <c r="R2161" s="1">
        <f>+-Table1[[#This Row],[Current Total ADJUSTMENT_AMOUNT]]+Table1[[#This Row],[Adj Total ADJUSTMENT_AMOUNT]]</f>
        <v>-6976.7200000000303</v>
      </c>
      <c r="S2161" s="1">
        <f>-Table1[[#This Row],[Current Total CHARGE_AMOUNT]]+Table1[[#This Row],[Adj Total CHARGE_AMOUNT]]</f>
        <v>-41207.799999999988</v>
      </c>
      <c r="T2161" s="1">
        <f>+Table1[[#This Row],[Adj Total TOTAL_COST]]-Table1[[#This Row],[Current Total TOTAL_COST]]</f>
        <v>-9642.4539000000077</v>
      </c>
      <c r="U2161" s="1">
        <f>+Table1[[#This Row],[Adj Total CONTRIBUTION_MARGIN]]-Table1[[#This Row],[Current Total CONTRIBUTION_MARGIN]]</f>
        <v>-2125.3300000000017</v>
      </c>
      <c r="V2161" s="1">
        <f>+Table1[[#This Row],[Adj Total OPERATING_MARGIN]]-Table1[[#This Row],[Current Total OPERATING_MARGIN]]</f>
        <v>-176.55000000000291</v>
      </c>
    </row>
    <row r="2162" spans="1:22" x14ac:dyDescent="0.3">
      <c r="A2162" t="s">
        <v>22</v>
      </c>
      <c r="B2162">
        <v>2023</v>
      </c>
      <c r="C2162" t="s">
        <v>20</v>
      </c>
      <c r="D2162" t="s">
        <v>100</v>
      </c>
      <c r="E2162" s="2">
        <v>2132</v>
      </c>
      <c r="F2162" s="1">
        <v>664506.11</v>
      </c>
      <c r="G2162" s="1">
        <v>1008720.11</v>
      </c>
      <c r="H2162" s="1">
        <v>1514802.1166000001</v>
      </c>
      <c r="I2162" s="1">
        <v>-481802.3</v>
      </c>
      <c r="J2162" s="1">
        <v>-846648.88</v>
      </c>
      <c r="K2162" s="2">
        <v>2122</v>
      </c>
      <c r="L2162" s="1">
        <v>651176.49</v>
      </c>
      <c r="M2162" s="1">
        <v>988378.96</v>
      </c>
      <c r="N2162" s="1">
        <v>1507967.8381000001</v>
      </c>
      <c r="O2162" s="1">
        <v>-484127.96</v>
      </c>
      <c r="P2162" s="1">
        <v>-846823.75</v>
      </c>
      <c r="Q2162" s="2">
        <f>-+Table1[[#This Row],[Current Record Count]]+Table1[[#This Row],[Adj Record Count]]</f>
        <v>-10</v>
      </c>
      <c r="R2162" s="1">
        <f>+-Table1[[#This Row],[Current Total ADJUSTMENT_AMOUNT]]+Table1[[#This Row],[Adj Total ADJUSTMENT_AMOUNT]]</f>
        <v>-13329.619999999995</v>
      </c>
      <c r="S2162" s="1">
        <f>-Table1[[#This Row],[Current Total CHARGE_AMOUNT]]+Table1[[#This Row],[Adj Total CHARGE_AMOUNT]]</f>
        <v>-20341.150000000023</v>
      </c>
      <c r="T2162" s="1">
        <f>+Table1[[#This Row],[Adj Total TOTAL_COST]]-Table1[[#This Row],[Current Total TOTAL_COST]]</f>
        <v>-6834.2785000000149</v>
      </c>
      <c r="U2162" s="1">
        <f>+Table1[[#This Row],[Adj Total CONTRIBUTION_MARGIN]]-Table1[[#This Row],[Current Total CONTRIBUTION_MARGIN]]</f>
        <v>-2325.6600000000326</v>
      </c>
      <c r="V2162" s="1">
        <f>+Table1[[#This Row],[Adj Total OPERATING_MARGIN]]-Table1[[#This Row],[Current Total OPERATING_MARGIN]]</f>
        <v>-174.86999999999534</v>
      </c>
    </row>
    <row r="2163" spans="1:22" x14ac:dyDescent="0.3">
      <c r="A2163" t="s">
        <v>27</v>
      </c>
      <c r="B2163">
        <v>2022</v>
      </c>
      <c r="C2163" t="s">
        <v>20</v>
      </c>
      <c r="D2163" t="s">
        <v>89</v>
      </c>
      <c r="E2163" s="2">
        <v>3</v>
      </c>
      <c r="F2163" s="1">
        <v>14302.27</v>
      </c>
      <c r="G2163" s="1">
        <v>18827.560000000001</v>
      </c>
      <c r="H2163" s="1">
        <v>2956.1934999999999</v>
      </c>
      <c r="I2163" s="1">
        <v>2701.47</v>
      </c>
      <c r="J2163" s="1">
        <v>1883.78</v>
      </c>
      <c r="K2163" s="2">
        <v>7</v>
      </c>
      <c r="L2163" s="1">
        <v>20079.27</v>
      </c>
      <c r="M2163" s="1">
        <v>27624.99</v>
      </c>
      <c r="N2163" s="1">
        <v>6213.8651</v>
      </c>
      <c r="O2163" s="1">
        <v>3430.39</v>
      </c>
      <c r="P2163" s="1">
        <v>1718.43</v>
      </c>
      <c r="Q2163" s="2">
        <f>-+Table1[[#This Row],[Current Record Count]]+Table1[[#This Row],[Adj Record Count]]</f>
        <v>4</v>
      </c>
      <c r="R2163" s="1">
        <f>+-Table1[[#This Row],[Current Total ADJUSTMENT_AMOUNT]]+Table1[[#This Row],[Adj Total ADJUSTMENT_AMOUNT]]</f>
        <v>5777</v>
      </c>
      <c r="S2163" s="1">
        <f>-Table1[[#This Row],[Current Total CHARGE_AMOUNT]]+Table1[[#This Row],[Adj Total CHARGE_AMOUNT]]</f>
        <v>8797.43</v>
      </c>
      <c r="T2163" s="1">
        <f>+Table1[[#This Row],[Adj Total TOTAL_COST]]-Table1[[#This Row],[Current Total TOTAL_COST]]</f>
        <v>3257.6716000000001</v>
      </c>
      <c r="U2163" s="1">
        <f>+Table1[[#This Row],[Adj Total CONTRIBUTION_MARGIN]]-Table1[[#This Row],[Current Total CONTRIBUTION_MARGIN]]</f>
        <v>728.92000000000007</v>
      </c>
      <c r="V2163" s="1">
        <f>+Table1[[#This Row],[Adj Total OPERATING_MARGIN]]-Table1[[#This Row],[Current Total OPERATING_MARGIN]]</f>
        <v>-165.34999999999991</v>
      </c>
    </row>
    <row r="2164" spans="1:22" x14ac:dyDescent="0.3">
      <c r="A2164" t="s">
        <v>39</v>
      </c>
      <c r="B2164">
        <v>2020</v>
      </c>
      <c r="C2164" t="s">
        <v>20</v>
      </c>
      <c r="D2164" t="s">
        <v>21</v>
      </c>
      <c r="E2164" s="2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2">
        <v>3</v>
      </c>
      <c r="L2164" s="1">
        <v>7531.9</v>
      </c>
      <c r="M2164" s="1">
        <v>9271.08</v>
      </c>
      <c r="N2164" s="1">
        <v>1878.7779</v>
      </c>
      <c r="O2164" s="1">
        <v>453.72</v>
      </c>
      <c r="P2164" s="1">
        <v>-162.78</v>
      </c>
      <c r="Q2164" s="2">
        <f>-+Table1[[#This Row],[Current Record Count]]+Table1[[#This Row],[Adj Record Count]]</f>
        <v>3</v>
      </c>
      <c r="R2164" s="1">
        <f>+-Table1[[#This Row],[Current Total ADJUSTMENT_AMOUNT]]+Table1[[#This Row],[Adj Total ADJUSTMENT_AMOUNT]]</f>
        <v>7531.9</v>
      </c>
      <c r="S2164" s="1">
        <f>-Table1[[#This Row],[Current Total CHARGE_AMOUNT]]+Table1[[#This Row],[Adj Total CHARGE_AMOUNT]]</f>
        <v>9271.08</v>
      </c>
      <c r="T2164" s="1">
        <f>+Table1[[#This Row],[Adj Total TOTAL_COST]]-Table1[[#This Row],[Current Total TOTAL_COST]]</f>
        <v>1878.7779</v>
      </c>
      <c r="U2164" s="1">
        <f>+Table1[[#This Row],[Adj Total CONTRIBUTION_MARGIN]]-Table1[[#This Row],[Current Total CONTRIBUTION_MARGIN]]</f>
        <v>453.72</v>
      </c>
      <c r="V2164" s="1">
        <f>+Table1[[#This Row],[Adj Total OPERATING_MARGIN]]-Table1[[#This Row],[Current Total OPERATING_MARGIN]]</f>
        <v>-162.78</v>
      </c>
    </row>
    <row r="2165" spans="1:22" x14ac:dyDescent="0.3">
      <c r="A2165" t="s">
        <v>39</v>
      </c>
      <c r="B2165">
        <v>2021</v>
      </c>
      <c r="C2165" t="s">
        <v>92</v>
      </c>
      <c r="D2165" t="s">
        <v>92</v>
      </c>
      <c r="E2165" s="2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2">
        <v>1</v>
      </c>
      <c r="L2165" s="1">
        <v>6320.02</v>
      </c>
      <c r="M2165" s="1">
        <v>6320.02</v>
      </c>
      <c r="N2165" s="1">
        <v>1385.3751999999999</v>
      </c>
      <c r="O2165" s="1">
        <v>403.22</v>
      </c>
      <c r="P2165" s="1">
        <v>-156.52000000000001</v>
      </c>
      <c r="Q2165" s="2">
        <f>-+Table1[[#This Row],[Current Record Count]]+Table1[[#This Row],[Adj Record Count]]</f>
        <v>1</v>
      </c>
      <c r="R2165" s="1">
        <f>+-Table1[[#This Row],[Current Total ADJUSTMENT_AMOUNT]]+Table1[[#This Row],[Adj Total ADJUSTMENT_AMOUNT]]</f>
        <v>6320.02</v>
      </c>
      <c r="S2165" s="1">
        <f>-Table1[[#This Row],[Current Total CHARGE_AMOUNT]]+Table1[[#This Row],[Adj Total CHARGE_AMOUNT]]</f>
        <v>6320.02</v>
      </c>
      <c r="T2165" s="1">
        <f>+Table1[[#This Row],[Adj Total TOTAL_COST]]-Table1[[#This Row],[Current Total TOTAL_COST]]</f>
        <v>1385.3751999999999</v>
      </c>
      <c r="U2165" s="1">
        <f>+Table1[[#This Row],[Adj Total CONTRIBUTION_MARGIN]]-Table1[[#This Row],[Current Total CONTRIBUTION_MARGIN]]</f>
        <v>403.22</v>
      </c>
      <c r="V2165" s="1">
        <f>+Table1[[#This Row],[Adj Total OPERATING_MARGIN]]-Table1[[#This Row],[Current Total OPERATING_MARGIN]]</f>
        <v>-156.52000000000001</v>
      </c>
    </row>
    <row r="2166" spans="1:22" x14ac:dyDescent="0.3">
      <c r="A2166" t="s">
        <v>35</v>
      </c>
      <c r="B2166">
        <v>2020</v>
      </c>
      <c r="C2166" t="s">
        <v>20</v>
      </c>
      <c r="D2166" t="s">
        <v>97</v>
      </c>
      <c r="E2166" s="2">
        <v>27</v>
      </c>
      <c r="F2166" s="1">
        <v>25612</v>
      </c>
      <c r="G2166" s="1">
        <v>36786.28</v>
      </c>
      <c r="H2166" s="1">
        <v>5742.5526</v>
      </c>
      <c r="I2166" s="1">
        <v>7267.8</v>
      </c>
      <c r="J2166" s="1">
        <v>5405</v>
      </c>
      <c r="K2166" s="2">
        <v>24</v>
      </c>
      <c r="L2166" s="1">
        <v>12350.99</v>
      </c>
      <c r="M2166" s="1">
        <v>20701.25</v>
      </c>
      <c r="N2166" s="1">
        <v>3084.5446000000002</v>
      </c>
      <c r="O2166" s="1">
        <v>6204.94</v>
      </c>
      <c r="P2166" s="1">
        <v>5251.42</v>
      </c>
      <c r="Q2166" s="2">
        <f>-+Table1[[#This Row],[Current Record Count]]+Table1[[#This Row],[Adj Record Count]]</f>
        <v>-3</v>
      </c>
      <c r="R2166" s="1">
        <f>+-Table1[[#This Row],[Current Total ADJUSTMENT_AMOUNT]]+Table1[[#This Row],[Adj Total ADJUSTMENT_AMOUNT]]</f>
        <v>-13261.01</v>
      </c>
      <c r="S2166" s="1">
        <f>-Table1[[#This Row],[Current Total CHARGE_AMOUNT]]+Table1[[#This Row],[Adj Total CHARGE_AMOUNT]]</f>
        <v>-16085.029999999999</v>
      </c>
      <c r="T2166" s="1">
        <f>+Table1[[#This Row],[Adj Total TOTAL_COST]]-Table1[[#This Row],[Current Total TOTAL_COST]]</f>
        <v>-2658.0079999999998</v>
      </c>
      <c r="U2166" s="1">
        <f>+Table1[[#This Row],[Adj Total CONTRIBUTION_MARGIN]]-Table1[[#This Row],[Current Total CONTRIBUTION_MARGIN]]</f>
        <v>-1062.8600000000006</v>
      </c>
      <c r="V2166" s="1">
        <f>+Table1[[#This Row],[Adj Total OPERATING_MARGIN]]-Table1[[#This Row],[Current Total OPERATING_MARGIN]]</f>
        <v>-153.57999999999993</v>
      </c>
    </row>
    <row r="2167" spans="1:22" x14ac:dyDescent="0.3">
      <c r="A2167" t="s">
        <v>33</v>
      </c>
      <c r="B2167">
        <v>2025</v>
      </c>
      <c r="C2167" t="s">
        <v>29</v>
      </c>
      <c r="D2167" t="s">
        <v>32</v>
      </c>
      <c r="E2167" s="2">
        <v>365</v>
      </c>
      <c r="F2167" s="1">
        <v>635846.91</v>
      </c>
      <c r="G2167" s="1">
        <v>874553.07</v>
      </c>
      <c r="H2167" s="1">
        <v>18045.8302</v>
      </c>
      <c r="I2167" s="1">
        <v>176226.58</v>
      </c>
      <c r="J2167" s="1">
        <v>173432.26</v>
      </c>
      <c r="K2167" s="2">
        <v>361</v>
      </c>
      <c r="L2167" s="1">
        <v>596649.68999999994</v>
      </c>
      <c r="M2167" s="1">
        <v>828401.38</v>
      </c>
      <c r="N2167" s="1">
        <v>17467.710500000001</v>
      </c>
      <c r="O2167" s="1">
        <v>175856</v>
      </c>
      <c r="P2167" s="1">
        <v>173284.92</v>
      </c>
      <c r="Q2167" s="2">
        <f>-+Table1[[#This Row],[Current Record Count]]+Table1[[#This Row],[Adj Record Count]]</f>
        <v>-4</v>
      </c>
      <c r="R2167" s="1">
        <f>+-Table1[[#This Row],[Current Total ADJUSTMENT_AMOUNT]]+Table1[[#This Row],[Adj Total ADJUSTMENT_AMOUNT]]</f>
        <v>-39197.220000000088</v>
      </c>
      <c r="S2167" s="1">
        <f>-Table1[[#This Row],[Current Total CHARGE_AMOUNT]]+Table1[[#This Row],[Adj Total CHARGE_AMOUNT]]</f>
        <v>-46151.689999999944</v>
      </c>
      <c r="T2167" s="1">
        <f>+Table1[[#This Row],[Adj Total TOTAL_COST]]-Table1[[#This Row],[Current Total TOTAL_COST]]</f>
        <v>-578.11969999999928</v>
      </c>
      <c r="U2167" s="1">
        <f>+Table1[[#This Row],[Adj Total CONTRIBUTION_MARGIN]]-Table1[[#This Row],[Current Total CONTRIBUTION_MARGIN]]</f>
        <v>-370.57999999998719</v>
      </c>
      <c r="V2167" s="1">
        <f>+Table1[[#This Row],[Adj Total OPERATING_MARGIN]]-Table1[[#This Row],[Current Total OPERATING_MARGIN]]</f>
        <v>-147.33999999999651</v>
      </c>
    </row>
    <row r="2168" spans="1:22" x14ac:dyDescent="0.3">
      <c r="A2168" t="s">
        <v>25</v>
      </c>
      <c r="B2168">
        <v>2023</v>
      </c>
      <c r="C2168" t="s">
        <v>29</v>
      </c>
      <c r="D2168" t="s">
        <v>106</v>
      </c>
      <c r="E2168" s="2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2">
        <v>1</v>
      </c>
      <c r="L2168" s="1">
        <v>758.13</v>
      </c>
      <c r="M2168" s="1">
        <v>988.65</v>
      </c>
      <c r="N2168" s="1">
        <v>373.69529999999997</v>
      </c>
      <c r="O2168" s="1">
        <v>30.43</v>
      </c>
      <c r="P2168" s="1">
        <v>-143.18</v>
      </c>
      <c r="Q2168" s="2">
        <f>-+Table1[[#This Row],[Current Record Count]]+Table1[[#This Row],[Adj Record Count]]</f>
        <v>1</v>
      </c>
      <c r="R2168" s="1">
        <f>+-Table1[[#This Row],[Current Total ADJUSTMENT_AMOUNT]]+Table1[[#This Row],[Adj Total ADJUSTMENT_AMOUNT]]</f>
        <v>758.13</v>
      </c>
      <c r="S2168" s="1">
        <f>-Table1[[#This Row],[Current Total CHARGE_AMOUNT]]+Table1[[#This Row],[Adj Total CHARGE_AMOUNT]]</f>
        <v>988.65</v>
      </c>
      <c r="T2168" s="1">
        <f>+Table1[[#This Row],[Adj Total TOTAL_COST]]-Table1[[#This Row],[Current Total TOTAL_COST]]</f>
        <v>373.69529999999997</v>
      </c>
      <c r="U2168" s="1">
        <f>+Table1[[#This Row],[Adj Total CONTRIBUTION_MARGIN]]-Table1[[#This Row],[Current Total CONTRIBUTION_MARGIN]]</f>
        <v>30.43</v>
      </c>
      <c r="V2168" s="1">
        <f>+Table1[[#This Row],[Adj Total OPERATING_MARGIN]]-Table1[[#This Row],[Current Total OPERATING_MARGIN]]</f>
        <v>-143.18</v>
      </c>
    </row>
    <row r="2169" spans="1:22" x14ac:dyDescent="0.3">
      <c r="A2169" t="s">
        <v>78</v>
      </c>
      <c r="B2169">
        <v>2022</v>
      </c>
      <c r="C2169" t="s">
        <v>23</v>
      </c>
      <c r="D2169" t="s">
        <v>94</v>
      </c>
      <c r="E2169" s="2">
        <v>54</v>
      </c>
      <c r="F2169" s="1">
        <v>97388.15</v>
      </c>
      <c r="G2169" s="1">
        <v>142363.35</v>
      </c>
      <c r="H2169" s="1">
        <v>17289.868399999999</v>
      </c>
      <c r="I2169" s="1">
        <v>39923.01</v>
      </c>
      <c r="J2169" s="1">
        <v>32886.910000000003</v>
      </c>
      <c r="K2169" s="2">
        <v>53</v>
      </c>
      <c r="L2169" s="1">
        <v>93807.34</v>
      </c>
      <c r="M2169" s="1">
        <v>138166.35</v>
      </c>
      <c r="N2169" s="1">
        <v>16801.099999999999</v>
      </c>
      <c r="O2169" s="1">
        <v>39623.47</v>
      </c>
      <c r="P2169" s="1">
        <v>32745.65</v>
      </c>
      <c r="Q2169" s="2">
        <f>-+Table1[[#This Row],[Current Record Count]]+Table1[[#This Row],[Adj Record Count]]</f>
        <v>-1</v>
      </c>
      <c r="R2169" s="1">
        <f>+-Table1[[#This Row],[Current Total ADJUSTMENT_AMOUNT]]+Table1[[#This Row],[Adj Total ADJUSTMENT_AMOUNT]]</f>
        <v>-3580.8099999999977</v>
      </c>
      <c r="S2169" s="1">
        <f>-Table1[[#This Row],[Current Total CHARGE_AMOUNT]]+Table1[[#This Row],[Adj Total CHARGE_AMOUNT]]</f>
        <v>-4197</v>
      </c>
      <c r="T2169" s="1">
        <f>+Table1[[#This Row],[Adj Total TOTAL_COST]]-Table1[[#This Row],[Current Total TOTAL_COST]]</f>
        <v>-488.76840000000084</v>
      </c>
      <c r="U2169" s="1">
        <f>+Table1[[#This Row],[Adj Total CONTRIBUTION_MARGIN]]-Table1[[#This Row],[Current Total CONTRIBUTION_MARGIN]]</f>
        <v>-299.54000000000087</v>
      </c>
      <c r="V2169" s="1">
        <f>+Table1[[#This Row],[Adj Total OPERATING_MARGIN]]-Table1[[#This Row],[Current Total OPERATING_MARGIN]]</f>
        <v>-141.26000000000204</v>
      </c>
    </row>
    <row r="2170" spans="1:22" x14ac:dyDescent="0.3">
      <c r="A2170" t="s">
        <v>33</v>
      </c>
      <c r="B2170">
        <v>2022</v>
      </c>
      <c r="C2170" t="s">
        <v>84</v>
      </c>
      <c r="D2170" t="s">
        <v>84</v>
      </c>
      <c r="E2170" s="2">
        <v>15</v>
      </c>
      <c r="F2170" s="1">
        <v>15622.92</v>
      </c>
      <c r="G2170" s="1">
        <v>20890.669999999998</v>
      </c>
      <c r="H2170" s="1">
        <v>5690.6998000000003</v>
      </c>
      <c r="I2170" s="1">
        <v>2288.77</v>
      </c>
      <c r="J2170" s="1">
        <v>140.72999999999999</v>
      </c>
      <c r="K2170" s="2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2">
        <f>-+Table1[[#This Row],[Current Record Count]]+Table1[[#This Row],[Adj Record Count]]</f>
        <v>-15</v>
      </c>
      <c r="R2170" s="1">
        <f>+-Table1[[#This Row],[Current Total ADJUSTMENT_AMOUNT]]+Table1[[#This Row],[Adj Total ADJUSTMENT_AMOUNT]]</f>
        <v>-15622.92</v>
      </c>
      <c r="S2170" s="1">
        <f>-Table1[[#This Row],[Current Total CHARGE_AMOUNT]]+Table1[[#This Row],[Adj Total CHARGE_AMOUNT]]</f>
        <v>-20890.669999999998</v>
      </c>
      <c r="T2170" s="1">
        <f>+Table1[[#This Row],[Adj Total TOTAL_COST]]-Table1[[#This Row],[Current Total TOTAL_COST]]</f>
        <v>-5690.6998000000003</v>
      </c>
      <c r="U2170" s="1">
        <f>+Table1[[#This Row],[Adj Total CONTRIBUTION_MARGIN]]-Table1[[#This Row],[Current Total CONTRIBUTION_MARGIN]]</f>
        <v>-2288.77</v>
      </c>
      <c r="V2170" s="1">
        <f>+Table1[[#This Row],[Adj Total OPERATING_MARGIN]]-Table1[[#This Row],[Current Total OPERATING_MARGIN]]</f>
        <v>-140.72999999999999</v>
      </c>
    </row>
    <row r="2171" spans="1:22" x14ac:dyDescent="0.3">
      <c r="A2171" t="s">
        <v>51</v>
      </c>
      <c r="B2171">
        <v>2025</v>
      </c>
      <c r="C2171" t="s">
        <v>34</v>
      </c>
      <c r="D2171" t="s">
        <v>34</v>
      </c>
      <c r="E2171" s="2">
        <v>6</v>
      </c>
      <c r="F2171" s="1">
        <v>0</v>
      </c>
      <c r="G2171" s="1">
        <v>362.8</v>
      </c>
      <c r="H2171" s="1">
        <v>181.10769999999999</v>
      </c>
      <c r="I2171" s="1">
        <v>205.98</v>
      </c>
      <c r="J2171" s="1">
        <v>137.78</v>
      </c>
      <c r="K2171" s="2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2">
        <f>-+Table1[[#This Row],[Current Record Count]]+Table1[[#This Row],[Adj Record Count]]</f>
        <v>-6</v>
      </c>
      <c r="R2171" s="1">
        <f>+-Table1[[#This Row],[Current Total ADJUSTMENT_AMOUNT]]+Table1[[#This Row],[Adj Total ADJUSTMENT_AMOUNT]]</f>
        <v>0</v>
      </c>
      <c r="S2171" s="1">
        <f>-Table1[[#This Row],[Current Total CHARGE_AMOUNT]]+Table1[[#This Row],[Adj Total CHARGE_AMOUNT]]</f>
        <v>-362.8</v>
      </c>
      <c r="T2171" s="1">
        <f>+Table1[[#This Row],[Adj Total TOTAL_COST]]-Table1[[#This Row],[Current Total TOTAL_COST]]</f>
        <v>-181.10769999999999</v>
      </c>
      <c r="U2171" s="1">
        <f>+Table1[[#This Row],[Adj Total CONTRIBUTION_MARGIN]]-Table1[[#This Row],[Current Total CONTRIBUTION_MARGIN]]</f>
        <v>-205.98</v>
      </c>
      <c r="V2171" s="1">
        <f>+Table1[[#This Row],[Adj Total OPERATING_MARGIN]]-Table1[[#This Row],[Current Total OPERATING_MARGIN]]</f>
        <v>-137.78</v>
      </c>
    </row>
    <row r="2172" spans="1:22" x14ac:dyDescent="0.3">
      <c r="A2172" t="s">
        <v>35</v>
      </c>
      <c r="B2172">
        <v>2023</v>
      </c>
      <c r="C2172" t="s">
        <v>29</v>
      </c>
      <c r="D2172" t="s">
        <v>57</v>
      </c>
      <c r="E2172" s="2">
        <v>13</v>
      </c>
      <c r="F2172" s="1">
        <v>38431.949999999997</v>
      </c>
      <c r="G2172" s="1">
        <v>39940.78</v>
      </c>
      <c r="H2172" s="1">
        <v>4170.9731000000002</v>
      </c>
      <c r="I2172" s="1">
        <v>1745.6</v>
      </c>
      <c r="J2172" s="1">
        <v>312.69</v>
      </c>
      <c r="K2172" s="2">
        <v>11</v>
      </c>
      <c r="L2172" s="1">
        <v>9670.2900000000009</v>
      </c>
      <c r="M2172" s="1">
        <v>10984.1</v>
      </c>
      <c r="N2172" s="1">
        <v>1356.7868000000001</v>
      </c>
      <c r="O2172" s="1">
        <v>585</v>
      </c>
      <c r="P2172" s="1">
        <v>182.38</v>
      </c>
      <c r="Q2172" s="2">
        <f>-+Table1[[#This Row],[Current Record Count]]+Table1[[#This Row],[Adj Record Count]]</f>
        <v>-2</v>
      </c>
      <c r="R2172" s="1">
        <f>+-Table1[[#This Row],[Current Total ADJUSTMENT_AMOUNT]]+Table1[[#This Row],[Adj Total ADJUSTMENT_AMOUNT]]</f>
        <v>-28761.659999999996</v>
      </c>
      <c r="S2172" s="1">
        <f>-Table1[[#This Row],[Current Total CHARGE_AMOUNT]]+Table1[[#This Row],[Adj Total CHARGE_AMOUNT]]</f>
        <v>-28956.68</v>
      </c>
      <c r="T2172" s="1">
        <f>+Table1[[#This Row],[Adj Total TOTAL_COST]]-Table1[[#This Row],[Current Total TOTAL_COST]]</f>
        <v>-2814.1863000000003</v>
      </c>
      <c r="U2172" s="1">
        <f>+Table1[[#This Row],[Adj Total CONTRIBUTION_MARGIN]]-Table1[[#This Row],[Current Total CONTRIBUTION_MARGIN]]</f>
        <v>-1160.5999999999999</v>
      </c>
      <c r="V2172" s="1">
        <f>+Table1[[#This Row],[Adj Total OPERATING_MARGIN]]-Table1[[#This Row],[Current Total OPERATING_MARGIN]]</f>
        <v>-130.31</v>
      </c>
    </row>
    <row r="2173" spans="1:22" x14ac:dyDescent="0.3">
      <c r="A2173" t="s">
        <v>78</v>
      </c>
      <c r="B2173">
        <v>2020</v>
      </c>
      <c r="C2173" t="s">
        <v>20</v>
      </c>
      <c r="D2173" t="s">
        <v>100</v>
      </c>
      <c r="E2173" s="2">
        <v>3</v>
      </c>
      <c r="F2173" s="1">
        <v>6754.21</v>
      </c>
      <c r="G2173" s="1">
        <v>9937</v>
      </c>
      <c r="H2173" s="1">
        <v>3862.7145</v>
      </c>
      <c r="I2173" s="1">
        <v>457.69</v>
      </c>
      <c r="J2173" s="1">
        <v>-746.78</v>
      </c>
      <c r="K2173" s="2">
        <v>2</v>
      </c>
      <c r="L2173" s="1">
        <v>4289.01</v>
      </c>
      <c r="M2173" s="1">
        <v>5948</v>
      </c>
      <c r="N2173" s="1">
        <v>2502.5695999999998</v>
      </c>
      <c r="O2173" s="1">
        <v>-96.59</v>
      </c>
      <c r="P2173" s="1">
        <v>-875.61</v>
      </c>
      <c r="Q2173" s="2">
        <f>-+Table1[[#This Row],[Current Record Count]]+Table1[[#This Row],[Adj Record Count]]</f>
        <v>-1</v>
      </c>
      <c r="R2173" s="1">
        <f>+-Table1[[#This Row],[Current Total ADJUSTMENT_AMOUNT]]+Table1[[#This Row],[Adj Total ADJUSTMENT_AMOUNT]]</f>
        <v>-2465.1999999999998</v>
      </c>
      <c r="S2173" s="1">
        <f>-Table1[[#This Row],[Current Total CHARGE_AMOUNT]]+Table1[[#This Row],[Adj Total CHARGE_AMOUNT]]</f>
        <v>-3989</v>
      </c>
      <c r="T2173" s="1">
        <f>+Table1[[#This Row],[Adj Total TOTAL_COST]]-Table1[[#This Row],[Current Total TOTAL_COST]]</f>
        <v>-1360.1449000000002</v>
      </c>
      <c r="U2173" s="1">
        <f>+Table1[[#This Row],[Adj Total CONTRIBUTION_MARGIN]]-Table1[[#This Row],[Current Total CONTRIBUTION_MARGIN]]</f>
        <v>-554.28</v>
      </c>
      <c r="V2173" s="1">
        <f>+Table1[[#This Row],[Adj Total OPERATING_MARGIN]]-Table1[[#This Row],[Current Total OPERATING_MARGIN]]</f>
        <v>-128.83000000000004</v>
      </c>
    </row>
    <row r="2174" spans="1:22" x14ac:dyDescent="0.3">
      <c r="A2174" t="s">
        <v>33</v>
      </c>
      <c r="B2174" t="s">
        <v>51</v>
      </c>
      <c r="C2174" t="s">
        <v>51</v>
      </c>
      <c r="D2174" t="s">
        <v>51</v>
      </c>
      <c r="E2174" s="2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2">
        <v>3</v>
      </c>
      <c r="L2174" s="1">
        <v>0</v>
      </c>
      <c r="M2174" s="1">
        <v>532.22</v>
      </c>
      <c r="N2174" s="1">
        <v>123.24769999999999</v>
      </c>
      <c r="O2174" s="1">
        <v>-109.12</v>
      </c>
      <c r="P2174" s="1">
        <v>-123.24</v>
      </c>
      <c r="Q2174" s="2">
        <f>-+Table1[[#This Row],[Current Record Count]]+Table1[[#This Row],[Adj Record Count]]</f>
        <v>3</v>
      </c>
      <c r="R2174" s="1">
        <f>+-Table1[[#This Row],[Current Total ADJUSTMENT_AMOUNT]]+Table1[[#This Row],[Adj Total ADJUSTMENT_AMOUNT]]</f>
        <v>0</v>
      </c>
      <c r="S2174" s="1">
        <f>-Table1[[#This Row],[Current Total CHARGE_AMOUNT]]+Table1[[#This Row],[Adj Total CHARGE_AMOUNT]]</f>
        <v>532.22</v>
      </c>
      <c r="T2174" s="1">
        <f>+Table1[[#This Row],[Adj Total TOTAL_COST]]-Table1[[#This Row],[Current Total TOTAL_COST]]</f>
        <v>123.24769999999999</v>
      </c>
      <c r="U2174" s="1">
        <f>+Table1[[#This Row],[Adj Total CONTRIBUTION_MARGIN]]-Table1[[#This Row],[Current Total CONTRIBUTION_MARGIN]]</f>
        <v>-109.12</v>
      </c>
      <c r="V2174" s="1">
        <f>+Table1[[#This Row],[Adj Total OPERATING_MARGIN]]-Table1[[#This Row],[Current Total OPERATING_MARGIN]]</f>
        <v>-123.24</v>
      </c>
    </row>
    <row r="2175" spans="1:22" x14ac:dyDescent="0.3">
      <c r="A2175" t="s">
        <v>39</v>
      </c>
      <c r="B2175">
        <v>2023</v>
      </c>
      <c r="C2175" t="s">
        <v>51</v>
      </c>
      <c r="D2175" t="s">
        <v>51</v>
      </c>
      <c r="E2175" s="2">
        <v>3015</v>
      </c>
      <c r="F2175" s="1">
        <v>-92</v>
      </c>
      <c r="G2175" s="1">
        <v>8</v>
      </c>
      <c r="H2175" s="1">
        <v>2.1351</v>
      </c>
      <c r="I2175" s="1">
        <v>118.16</v>
      </c>
      <c r="J2175" s="1">
        <v>117.42</v>
      </c>
      <c r="K2175" s="2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2">
        <f>-+Table1[[#This Row],[Current Record Count]]+Table1[[#This Row],[Adj Record Count]]</f>
        <v>-3015</v>
      </c>
      <c r="R2175" s="1">
        <f>+-Table1[[#This Row],[Current Total ADJUSTMENT_AMOUNT]]+Table1[[#This Row],[Adj Total ADJUSTMENT_AMOUNT]]</f>
        <v>92</v>
      </c>
      <c r="S2175" s="1">
        <f>-Table1[[#This Row],[Current Total CHARGE_AMOUNT]]+Table1[[#This Row],[Adj Total CHARGE_AMOUNT]]</f>
        <v>-8</v>
      </c>
      <c r="T2175" s="1">
        <f>+Table1[[#This Row],[Adj Total TOTAL_COST]]-Table1[[#This Row],[Current Total TOTAL_COST]]</f>
        <v>-2.1351</v>
      </c>
      <c r="U2175" s="1">
        <f>+Table1[[#This Row],[Adj Total CONTRIBUTION_MARGIN]]-Table1[[#This Row],[Current Total CONTRIBUTION_MARGIN]]</f>
        <v>-118.16</v>
      </c>
      <c r="V2175" s="1">
        <f>+Table1[[#This Row],[Adj Total OPERATING_MARGIN]]-Table1[[#This Row],[Current Total OPERATING_MARGIN]]</f>
        <v>-117.42</v>
      </c>
    </row>
    <row r="2176" spans="1:22" x14ac:dyDescent="0.3">
      <c r="A2176" t="s">
        <v>25</v>
      </c>
      <c r="B2176">
        <v>2025</v>
      </c>
      <c r="C2176" t="s">
        <v>84</v>
      </c>
      <c r="D2176" t="s">
        <v>84</v>
      </c>
      <c r="E2176" s="2">
        <v>5</v>
      </c>
      <c r="F2176" s="1">
        <v>23480.77</v>
      </c>
      <c r="G2176" s="1">
        <v>24863.02</v>
      </c>
      <c r="H2176" s="1">
        <v>2750.9285</v>
      </c>
      <c r="I2176" s="1">
        <v>-565.88</v>
      </c>
      <c r="J2176" s="1">
        <v>-1367.29</v>
      </c>
      <c r="K2176" s="2">
        <v>6</v>
      </c>
      <c r="L2176" s="1">
        <v>28976.19</v>
      </c>
      <c r="M2176" s="1">
        <v>30717.439999999999</v>
      </c>
      <c r="N2176" s="1">
        <v>3227.3175000000001</v>
      </c>
      <c r="O2176" s="1">
        <v>-587.91</v>
      </c>
      <c r="P2176" s="1">
        <v>-1483.29</v>
      </c>
      <c r="Q2176" s="2">
        <f>-+Table1[[#This Row],[Current Record Count]]+Table1[[#This Row],[Adj Record Count]]</f>
        <v>1</v>
      </c>
      <c r="R2176" s="1">
        <f>+-Table1[[#This Row],[Current Total ADJUSTMENT_AMOUNT]]+Table1[[#This Row],[Adj Total ADJUSTMENT_AMOUNT]]</f>
        <v>5495.4199999999983</v>
      </c>
      <c r="S2176" s="1">
        <f>-Table1[[#This Row],[Current Total CHARGE_AMOUNT]]+Table1[[#This Row],[Adj Total CHARGE_AMOUNT]]</f>
        <v>5854.4199999999983</v>
      </c>
      <c r="T2176" s="1">
        <f>+Table1[[#This Row],[Adj Total TOTAL_COST]]-Table1[[#This Row],[Current Total TOTAL_COST]]</f>
        <v>476.38900000000012</v>
      </c>
      <c r="U2176" s="1">
        <f>+Table1[[#This Row],[Adj Total CONTRIBUTION_MARGIN]]-Table1[[#This Row],[Current Total CONTRIBUTION_MARGIN]]</f>
        <v>-22.029999999999973</v>
      </c>
      <c r="V2176" s="1">
        <f>+Table1[[#This Row],[Adj Total OPERATING_MARGIN]]-Table1[[#This Row],[Current Total OPERATING_MARGIN]]</f>
        <v>-116</v>
      </c>
    </row>
    <row r="2177" spans="1:22" x14ac:dyDescent="0.3">
      <c r="A2177" t="s">
        <v>33</v>
      </c>
      <c r="B2177">
        <v>2021</v>
      </c>
      <c r="C2177" t="s">
        <v>17</v>
      </c>
      <c r="D2177" t="s">
        <v>80</v>
      </c>
      <c r="E2177" s="2">
        <v>1</v>
      </c>
      <c r="F2177" s="1">
        <v>3206.4</v>
      </c>
      <c r="G2177" s="1">
        <v>3327.52</v>
      </c>
      <c r="H2177" s="1">
        <v>171.74270000000001</v>
      </c>
      <c r="I2177" s="1">
        <v>167.77</v>
      </c>
      <c r="J2177" s="1">
        <v>115.98</v>
      </c>
      <c r="K2177" s="2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2">
        <f>-+Table1[[#This Row],[Current Record Count]]+Table1[[#This Row],[Adj Record Count]]</f>
        <v>-1</v>
      </c>
      <c r="R2177" s="1">
        <f>+-Table1[[#This Row],[Current Total ADJUSTMENT_AMOUNT]]+Table1[[#This Row],[Adj Total ADJUSTMENT_AMOUNT]]</f>
        <v>-3206.4</v>
      </c>
      <c r="S2177" s="1">
        <f>-Table1[[#This Row],[Current Total CHARGE_AMOUNT]]+Table1[[#This Row],[Adj Total CHARGE_AMOUNT]]</f>
        <v>-3327.52</v>
      </c>
      <c r="T2177" s="1">
        <f>+Table1[[#This Row],[Adj Total TOTAL_COST]]-Table1[[#This Row],[Current Total TOTAL_COST]]</f>
        <v>-171.74270000000001</v>
      </c>
      <c r="U2177" s="1">
        <f>+Table1[[#This Row],[Adj Total CONTRIBUTION_MARGIN]]-Table1[[#This Row],[Current Total CONTRIBUTION_MARGIN]]</f>
        <v>-167.77</v>
      </c>
      <c r="V2177" s="1">
        <f>+Table1[[#This Row],[Adj Total OPERATING_MARGIN]]-Table1[[#This Row],[Current Total OPERATING_MARGIN]]</f>
        <v>-115.98</v>
      </c>
    </row>
    <row r="2178" spans="1:22" x14ac:dyDescent="0.3">
      <c r="A2178" t="s">
        <v>44</v>
      </c>
      <c r="B2178">
        <v>2025</v>
      </c>
      <c r="C2178" t="s">
        <v>17</v>
      </c>
      <c r="D2178" t="s">
        <v>107</v>
      </c>
      <c r="E2178" s="2">
        <v>5</v>
      </c>
      <c r="F2178" s="1">
        <v>2915.56</v>
      </c>
      <c r="G2178" s="1">
        <v>3214.9</v>
      </c>
      <c r="H2178" s="1">
        <v>917.85199999999998</v>
      </c>
      <c r="I2178" s="1">
        <v>-408.28</v>
      </c>
      <c r="J2178" s="1">
        <v>-628.19000000000005</v>
      </c>
      <c r="K2178" s="2">
        <v>4</v>
      </c>
      <c r="L2178" s="1">
        <v>2783.96</v>
      </c>
      <c r="M2178" s="1">
        <v>2834</v>
      </c>
      <c r="N2178" s="1">
        <v>793.70330000000001</v>
      </c>
      <c r="O2178" s="1">
        <v>-554</v>
      </c>
      <c r="P2178" s="1">
        <v>-743.66</v>
      </c>
      <c r="Q2178" s="2">
        <f>-+Table1[[#This Row],[Current Record Count]]+Table1[[#This Row],[Adj Record Count]]</f>
        <v>-1</v>
      </c>
      <c r="R2178" s="1">
        <f>+-Table1[[#This Row],[Current Total ADJUSTMENT_AMOUNT]]+Table1[[#This Row],[Adj Total ADJUSTMENT_AMOUNT]]</f>
        <v>-131.59999999999991</v>
      </c>
      <c r="S2178" s="1">
        <f>-Table1[[#This Row],[Current Total CHARGE_AMOUNT]]+Table1[[#This Row],[Adj Total CHARGE_AMOUNT]]</f>
        <v>-380.90000000000009</v>
      </c>
      <c r="T2178" s="1">
        <f>+Table1[[#This Row],[Adj Total TOTAL_COST]]-Table1[[#This Row],[Current Total TOTAL_COST]]</f>
        <v>-124.14869999999996</v>
      </c>
      <c r="U2178" s="1">
        <f>+Table1[[#This Row],[Adj Total CONTRIBUTION_MARGIN]]-Table1[[#This Row],[Current Total CONTRIBUTION_MARGIN]]</f>
        <v>-145.72000000000003</v>
      </c>
      <c r="V2178" s="1">
        <f>+Table1[[#This Row],[Adj Total OPERATING_MARGIN]]-Table1[[#This Row],[Current Total OPERATING_MARGIN]]</f>
        <v>-115.46999999999991</v>
      </c>
    </row>
    <row r="2179" spans="1:22" x14ac:dyDescent="0.3">
      <c r="A2179" t="s">
        <v>44</v>
      </c>
      <c r="B2179">
        <v>2022</v>
      </c>
      <c r="C2179" t="s">
        <v>20</v>
      </c>
      <c r="D2179" t="s">
        <v>49</v>
      </c>
      <c r="E2179" s="2">
        <v>2</v>
      </c>
      <c r="F2179" s="1">
        <v>2177.92</v>
      </c>
      <c r="G2179" s="1">
        <v>2625</v>
      </c>
      <c r="H2179" s="1">
        <v>682.56740000000002</v>
      </c>
      <c r="I2179" s="1">
        <v>345.38</v>
      </c>
      <c r="J2179" s="1">
        <v>177.11</v>
      </c>
      <c r="K2179" s="2">
        <v>1</v>
      </c>
      <c r="L2179" s="1">
        <v>913.92</v>
      </c>
      <c r="M2179" s="1">
        <v>1361</v>
      </c>
      <c r="N2179" s="1">
        <v>379.06619999999998</v>
      </c>
      <c r="O2179" s="1">
        <v>156.93</v>
      </c>
      <c r="P2179" s="1">
        <v>68.010000000000005</v>
      </c>
      <c r="Q2179" s="2">
        <f>-+Table1[[#This Row],[Current Record Count]]+Table1[[#This Row],[Adj Record Count]]</f>
        <v>-1</v>
      </c>
      <c r="R2179" s="1">
        <f>+-Table1[[#This Row],[Current Total ADJUSTMENT_AMOUNT]]+Table1[[#This Row],[Adj Total ADJUSTMENT_AMOUNT]]</f>
        <v>-1264</v>
      </c>
      <c r="S2179" s="1">
        <f>-Table1[[#This Row],[Current Total CHARGE_AMOUNT]]+Table1[[#This Row],[Adj Total CHARGE_AMOUNT]]</f>
        <v>-1264</v>
      </c>
      <c r="T2179" s="1">
        <f>+Table1[[#This Row],[Adj Total TOTAL_COST]]-Table1[[#This Row],[Current Total TOTAL_COST]]</f>
        <v>-303.50120000000004</v>
      </c>
      <c r="U2179" s="1">
        <f>+Table1[[#This Row],[Adj Total CONTRIBUTION_MARGIN]]-Table1[[#This Row],[Current Total CONTRIBUTION_MARGIN]]</f>
        <v>-188.45</v>
      </c>
      <c r="V2179" s="1">
        <f>+Table1[[#This Row],[Adj Total OPERATING_MARGIN]]-Table1[[#This Row],[Current Total OPERATING_MARGIN]]</f>
        <v>-109.10000000000001</v>
      </c>
    </row>
    <row r="2180" spans="1:22" x14ac:dyDescent="0.3">
      <c r="A2180" t="s">
        <v>82</v>
      </c>
      <c r="B2180">
        <v>2020</v>
      </c>
      <c r="C2180" t="s">
        <v>17</v>
      </c>
      <c r="D2180" t="s">
        <v>68</v>
      </c>
      <c r="E2180" s="2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2">
        <v>1</v>
      </c>
      <c r="L2180" s="1">
        <v>3638.3</v>
      </c>
      <c r="M2180" s="1">
        <v>3781.61</v>
      </c>
      <c r="N2180" s="1">
        <v>245.9667</v>
      </c>
      <c r="O2180" s="1">
        <v>-55.48</v>
      </c>
      <c r="P2180" s="1">
        <v>-108.96</v>
      </c>
      <c r="Q2180" s="2">
        <f>-+Table1[[#This Row],[Current Record Count]]+Table1[[#This Row],[Adj Record Count]]</f>
        <v>1</v>
      </c>
      <c r="R2180" s="1">
        <f>+-Table1[[#This Row],[Current Total ADJUSTMENT_AMOUNT]]+Table1[[#This Row],[Adj Total ADJUSTMENT_AMOUNT]]</f>
        <v>3638.3</v>
      </c>
      <c r="S2180" s="1">
        <f>-Table1[[#This Row],[Current Total CHARGE_AMOUNT]]+Table1[[#This Row],[Adj Total CHARGE_AMOUNT]]</f>
        <v>3781.61</v>
      </c>
      <c r="T2180" s="1">
        <f>+Table1[[#This Row],[Adj Total TOTAL_COST]]-Table1[[#This Row],[Current Total TOTAL_COST]]</f>
        <v>245.9667</v>
      </c>
      <c r="U2180" s="1">
        <f>+Table1[[#This Row],[Adj Total CONTRIBUTION_MARGIN]]-Table1[[#This Row],[Current Total CONTRIBUTION_MARGIN]]</f>
        <v>-55.48</v>
      </c>
      <c r="V2180" s="1">
        <f>+Table1[[#This Row],[Adj Total OPERATING_MARGIN]]-Table1[[#This Row],[Current Total OPERATING_MARGIN]]</f>
        <v>-108.96</v>
      </c>
    </row>
    <row r="2181" spans="1:22" x14ac:dyDescent="0.3">
      <c r="A2181" t="s">
        <v>39</v>
      </c>
      <c r="B2181">
        <v>2024</v>
      </c>
      <c r="C2181" t="s">
        <v>20</v>
      </c>
      <c r="D2181" t="s">
        <v>103</v>
      </c>
      <c r="E2181" s="2">
        <v>22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2">
        <v>28</v>
      </c>
      <c r="L2181" s="1">
        <v>1311.04</v>
      </c>
      <c r="M2181" s="1">
        <v>1457</v>
      </c>
      <c r="N2181" s="1">
        <v>312.46769999999998</v>
      </c>
      <c r="O2181" s="1">
        <v>-80.260000000000005</v>
      </c>
      <c r="P2181" s="1">
        <v>-108.83</v>
      </c>
      <c r="Q2181" s="2">
        <f>-+Table1[[#This Row],[Current Record Count]]+Table1[[#This Row],[Adj Record Count]]</f>
        <v>6</v>
      </c>
      <c r="R2181" s="1">
        <f>+-Table1[[#This Row],[Current Total ADJUSTMENT_AMOUNT]]+Table1[[#This Row],[Adj Total ADJUSTMENT_AMOUNT]]</f>
        <v>1311.04</v>
      </c>
      <c r="S2181" s="1">
        <f>-Table1[[#This Row],[Current Total CHARGE_AMOUNT]]+Table1[[#This Row],[Adj Total CHARGE_AMOUNT]]</f>
        <v>1457</v>
      </c>
      <c r="T2181" s="1">
        <f>+Table1[[#This Row],[Adj Total TOTAL_COST]]-Table1[[#This Row],[Current Total TOTAL_COST]]</f>
        <v>312.46769999999998</v>
      </c>
      <c r="U2181" s="1">
        <f>+Table1[[#This Row],[Adj Total CONTRIBUTION_MARGIN]]-Table1[[#This Row],[Current Total CONTRIBUTION_MARGIN]]</f>
        <v>-80.260000000000005</v>
      </c>
      <c r="V2181" s="1">
        <f>+Table1[[#This Row],[Adj Total OPERATING_MARGIN]]-Table1[[#This Row],[Current Total OPERATING_MARGIN]]</f>
        <v>-108.83</v>
      </c>
    </row>
    <row r="2182" spans="1:22" x14ac:dyDescent="0.3">
      <c r="A2182" t="s">
        <v>75</v>
      </c>
      <c r="B2182" t="s">
        <v>51</v>
      </c>
      <c r="C2182" t="s">
        <v>29</v>
      </c>
      <c r="D2182" t="s">
        <v>30</v>
      </c>
      <c r="E2182" s="2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2">
        <v>3</v>
      </c>
      <c r="L2182" s="1">
        <v>0</v>
      </c>
      <c r="M2182" s="1">
        <v>0</v>
      </c>
      <c r="N2182" s="1">
        <v>107.9778</v>
      </c>
      <c r="O2182" s="1">
        <v>-50.31</v>
      </c>
      <c r="P2182" s="1">
        <v>-107.98</v>
      </c>
      <c r="Q2182" s="2">
        <f>-+Table1[[#This Row],[Current Record Count]]+Table1[[#This Row],[Adj Record Count]]</f>
        <v>3</v>
      </c>
      <c r="R2182" s="1">
        <f>+-Table1[[#This Row],[Current Total ADJUSTMENT_AMOUNT]]+Table1[[#This Row],[Adj Total ADJUSTMENT_AMOUNT]]</f>
        <v>0</v>
      </c>
      <c r="S2182" s="1">
        <f>-Table1[[#This Row],[Current Total CHARGE_AMOUNT]]+Table1[[#This Row],[Adj Total CHARGE_AMOUNT]]</f>
        <v>0</v>
      </c>
      <c r="T2182" s="1">
        <f>+Table1[[#This Row],[Adj Total TOTAL_COST]]-Table1[[#This Row],[Current Total TOTAL_COST]]</f>
        <v>107.9778</v>
      </c>
      <c r="U2182" s="1">
        <f>+Table1[[#This Row],[Adj Total CONTRIBUTION_MARGIN]]-Table1[[#This Row],[Current Total CONTRIBUTION_MARGIN]]</f>
        <v>-50.31</v>
      </c>
      <c r="V2182" s="1">
        <f>+Table1[[#This Row],[Adj Total OPERATING_MARGIN]]-Table1[[#This Row],[Current Total OPERATING_MARGIN]]</f>
        <v>-107.98</v>
      </c>
    </row>
    <row r="2183" spans="1:22" x14ac:dyDescent="0.3">
      <c r="A2183" t="s">
        <v>16</v>
      </c>
      <c r="B2183">
        <v>2019</v>
      </c>
      <c r="C2183" t="s">
        <v>51</v>
      </c>
      <c r="D2183" t="s">
        <v>51</v>
      </c>
      <c r="E2183" s="2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2">
        <v>2643</v>
      </c>
      <c r="L2183" s="1">
        <v>13233933.24</v>
      </c>
      <c r="M2183" s="1">
        <v>16308499.59</v>
      </c>
      <c r="N2183" s="1">
        <v>1769.5682999999999</v>
      </c>
      <c r="O2183" s="1">
        <v>274.89999999999998</v>
      </c>
      <c r="P2183" s="1">
        <v>-104.6</v>
      </c>
      <c r="Q2183" s="2">
        <f>-+Table1[[#This Row],[Current Record Count]]+Table1[[#This Row],[Adj Record Count]]</f>
        <v>2643</v>
      </c>
      <c r="R2183" s="1">
        <f>+-Table1[[#This Row],[Current Total ADJUSTMENT_AMOUNT]]+Table1[[#This Row],[Adj Total ADJUSTMENT_AMOUNT]]</f>
        <v>13233933.24</v>
      </c>
      <c r="S2183" s="1">
        <f>-Table1[[#This Row],[Current Total CHARGE_AMOUNT]]+Table1[[#This Row],[Adj Total CHARGE_AMOUNT]]</f>
        <v>16308499.59</v>
      </c>
      <c r="T2183" s="1">
        <f>+Table1[[#This Row],[Adj Total TOTAL_COST]]-Table1[[#This Row],[Current Total TOTAL_COST]]</f>
        <v>1769.5682999999999</v>
      </c>
      <c r="U2183" s="1">
        <f>+Table1[[#This Row],[Adj Total CONTRIBUTION_MARGIN]]-Table1[[#This Row],[Current Total CONTRIBUTION_MARGIN]]</f>
        <v>274.89999999999998</v>
      </c>
      <c r="V2183" s="1">
        <f>+Table1[[#This Row],[Adj Total OPERATING_MARGIN]]-Table1[[#This Row],[Current Total OPERATING_MARGIN]]</f>
        <v>-104.6</v>
      </c>
    </row>
    <row r="2184" spans="1:22" x14ac:dyDescent="0.3">
      <c r="A2184" t="s">
        <v>35</v>
      </c>
      <c r="B2184">
        <v>2021</v>
      </c>
      <c r="C2184" t="s">
        <v>17</v>
      </c>
      <c r="D2184" t="s">
        <v>68</v>
      </c>
      <c r="E2184" s="2">
        <v>61</v>
      </c>
      <c r="F2184" s="1">
        <v>115475.01</v>
      </c>
      <c r="G2184" s="1">
        <v>158649.04</v>
      </c>
      <c r="H2184" s="1">
        <v>48524.379200000003</v>
      </c>
      <c r="I2184" s="1">
        <v>13885.86</v>
      </c>
      <c r="J2184" s="1">
        <v>-1804.4</v>
      </c>
      <c r="K2184" s="2">
        <v>41</v>
      </c>
      <c r="L2184" s="1">
        <v>31196.74</v>
      </c>
      <c r="M2184" s="1">
        <v>46620.27</v>
      </c>
      <c r="N2184" s="1">
        <v>18722.228200000001</v>
      </c>
      <c r="O2184" s="1">
        <v>4644.66</v>
      </c>
      <c r="P2184" s="1">
        <v>-1907.15</v>
      </c>
      <c r="Q2184" s="2">
        <f>-+Table1[[#This Row],[Current Record Count]]+Table1[[#This Row],[Adj Record Count]]</f>
        <v>-20</v>
      </c>
      <c r="R2184" s="1">
        <f>+-Table1[[#This Row],[Current Total ADJUSTMENT_AMOUNT]]+Table1[[#This Row],[Adj Total ADJUSTMENT_AMOUNT]]</f>
        <v>-84278.26999999999</v>
      </c>
      <c r="S2184" s="1">
        <f>-Table1[[#This Row],[Current Total CHARGE_AMOUNT]]+Table1[[#This Row],[Adj Total CHARGE_AMOUNT]]</f>
        <v>-112028.77000000002</v>
      </c>
      <c r="T2184" s="1">
        <f>+Table1[[#This Row],[Adj Total TOTAL_COST]]-Table1[[#This Row],[Current Total TOTAL_COST]]</f>
        <v>-29802.151000000002</v>
      </c>
      <c r="U2184" s="1">
        <f>+Table1[[#This Row],[Adj Total CONTRIBUTION_MARGIN]]-Table1[[#This Row],[Current Total CONTRIBUTION_MARGIN]]</f>
        <v>-9241.2000000000007</v>
      </c>
      <c r="V2184" s="1">
        <f>+Table1[[#This Row],[Adj Total OPERATING_MARGIN]]-Table1[[#This Row],[Current Total OPERATING_MARGIN]]</f>
        <v>-102.75</v>
      </c>
    </row>
    <row r="2185" spans="1:22" x14ac:dyDescent="0.3">
      <c r="A2185" t="s">
        <v>16</v>
      </c>
      <c r="B2185" t="s">
        <v>51</v>
      </c>
      <c r="C2185" t="s">
        <v>29</v>
      </c>
      <c r="D2185" t="s">
        <v>30</v>
      </c>
      <c r="E2185" s="2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2">
        <v>1</v>
      </c>
      <c r="L2185" s="1">
        <v>0</v>
      </c>
      <c r="M2185" s="1">
        <v>393.6</v>
      </c>
      <c r="N2185" s="1">
        <v>97.8626</v>
      </c>
      <c r="O2185" s="1">
        <v>-65.319999999999993</v>
      </c>
      <c r="P2185" s="1">
        <v>-97.86</v>
      </c>
      <c r="Q2185" s="2">
        <f>-+Table1[[#This Row],[Current Record Count]]+Table1[[#This Row],[Adj Record Count]]</f>
        <v>1</v>
      </c>
      <c r="R2185" s="1">
        <f>+-Table1[[#This Row],[Current Total ADJUSTMENT_AMOUNT]]+Table1[[#This Row],[Adj Total ADJUSTMENT_AMOUNT]]</f>
        <v>0</v>
      </c>
      <c r="S2185" s="1">
        <f>-Table1[[#This Row],[Current Total CHARGE_AMOUNT]]+Table1[[#This Row],[Adj Total CHARGE_AMOUNT]]</f>
        <v>393.6</v>
      </c>
      <c r="T2185" s="1">
        <f>+Table1[[#This Row],[Adj Total TOTAL_COST]]-Table1[[#This Row],[Current Total TOTAL_COST]]</f>
        <v>97.8626</v>
      </c>
      <c r="U2185" s="1">
        <f>+Table1[[#This Row],[Adj Total CONTRIBUTION_MARGIN]]-Table1[[#This Row],[Current Total CONTRIBUTION_MARGIN]]</f>
        <v>-65.319999999999993</v>
      </c>
      <c r="V2185" s="1">
        <f>+Table1[[#This Row],[Adj Total OPERATING_MARGIN]]-Table1[[#This Row],[Current Total OPERATING_MARGIN]]</f>
        <v>-97.86</v>
      </c>
    </row>
    <row r="2186" spans="1:22" x14ac:dyDescent="0.3">
      <c r="A2186" t="s">
        <v>33</v>
      </c>
      <c r="B2186">
        <v>2022</v>
      </c>
      <c r="C2186" t="s">
        <v>47</v>
      </c>
      <c r="D2186" t="s">
        <v>48</v>
      </c>
      <c r="E2186" s="2">
        <v>2</v>
      </c>
      <c r="F2186" s="1">
        <v>27625.47</v>
      </c>
      <c r="G2186" s="1">
        <v>30832.44</v>
      </c>
      <c r="H2186" s="1">
        <v>6562.7384000000002</v>
      </c>
      <c r="I2186" s="1">
        <v>1239.5</v>
      </c>
      <c r="J2186" s="1">
        <v>96.07</v>
      </c>
      <c r="K2186" s="2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2">
        <f>-+Table1[[#This Row],[Current Record Count]]+Table1[[#This Row],[Adj Record Count]]</f>
        <v>-2</v>
      </c>
      <c r="R2186" s="1">
        <f>+-Table1[[#This Row],[Current Total ADJUSTMENT_AMOUNT]]+Table1[[#This Row],[Adj Total ADJUSTMENT_AMOUNT]]</f>
        <v>-27625.47</v>
      </c>
      <c r="S2186" s="1">
        <f>-Table1[[#This Row],[Current Total CHARGE_AMOUNT]]+Table1[[#This Row],[Adj Total CHARGE_AMOUNT]]</f>
        <v>-30832.44</v>
      </c>
      <c r="T2186" s="1">
        <f>+Table1[[#This Row],[Adj Total TOTAL_COST]]-Table1[[#This Row],[Current Total TOTAL_COST]]</f>
        <v>-6562.7384000000002</v>
      </c>
      <c r="U2186" s="1">
        <f>+Table1[[#This Row],[Adj Total CONTRIBUTION_MARGIN]]-Table1[[#This Row],[Current Total CONTRIBUTION_MARGIN]]</f>
        <v>-1239.5</v>
      </c>
      <c r="V2186" s="1">
        <f>+Table1[[#This Row],[Adj Total OPERATING_MARGIN]]-Table1[[#This Row],[Current Total OPERATING_MARGIN]]</f>
        <v>-96.07</v>
      </c>
    </row>
    <row r="2187" spans="1:22" x14ac:dyDescent="0.3">
      <c r="A2187" t="s">
        <v>16</v>
      </c>
      <c r="B2187">
        <v>2024</v>
      </c>
      <c r="C2187" t="s">
        <v>17</v>
      </c>
      <c r="D2187" t="s">
        <v>101</v>
      </c>
      <c r="E2187" s="2">
        <v>18</v>
      </c>
      <c r="F2187" s="1">
        <v>11170.93</v>
      </c>
      <c r="G2187" s="1">
        <v>12275.5</v>
      </c>
      <c r="H2187" s="1">
        <v>1380.2922000000001</v>
      </c>
      <c r="I2187" s="1">
        <v>1250.99</v>
      </c>
      <c r="J2187" s="1">
        <v>794.73</v>
      </c>
      <c r="K2187" s="2">
        <v>17</v>
      </c>
      <c r="L2187" s="1">
        <v>5568.86</v>
      </c>
      <c r="M2187" s="1">
        <v>6302.6</v>
      </c>
      <c r="N2187" s="1">
        <v>1105.2311</v>
      </c>
      <c r="O2187" s="1">
        <v>1077.0899999999999</v>
      </c>
      <c r="P2187" s="1">
        <v>698.96</v>
      </c>
      <c r="Q2187" s="2">
        <f>-+Table1[[#This Row],[Current Record Count]]+Table1[[#This Row],[Adj Record Count]]</f>
        <v>-1</v>
      </c>
      <c r="R2187" s="1">
        <f>+-Table1[[#This Row],[Current Total ADJUSTMENT_AMOUNT]]+Table1[[#This Row],[Adj Total ADJUSTMENT_AMOUNT]]</f>
        <v>-5602.0700000000006</v>
      </c>
      <c r="S2187" s="1">
        <f>-Table1[[#This Row],[Current Total CHARGE_AMOUNT]]+Table1[[#This Row],[Adj Total CHARGE_AMOUNT]]</f>
        <v>-5972.9</v>
      </c>
      <c r="T2187" s="1">
        <f>+Table1[[#This Row],[Adj Total TOTAL_COST]]-Table1[[#This Row],[Current Total TOTAL_COST]]</f>
        <v>-275.06110000000012</v>
      </c>
      <c r="U2187" s="1">
        <f>+Table1[[#This Row],[Adj Total CONTRIBUTION_MARGIN]]-Table1[[#This Row],[Current Total CONTRIBUTION_MARGIN]]</f>
        <v>-173.90000000000009</v>
      </c>
      <c r="V2187" s="1">
        <f>+Table1[[#This Row],[Adj Total OPERATING_MARGIN]]-Table1[[#This Row],[Current Total OPERATING_MARGIN]]</f>
        <v>-95.769999999999982</v>
      </c>
    </row>
    <row r="2188" spans="1:22" x14ac:dyDescent="0.3">
      <c r="A2188" t="s">
        <v>31</v>
      </c>
      <c r="B2188">
        <v>2020</v>
      </c>
      <c r="C2188" t="s">
        <v>29</v>
      </c>
      <c r="D2188" t="s">
        <v>73</v>
      </c>
      <c r="E2188" s="2">
        <v>1</v>
      </c>
      <c r="F2188" s="1">
        <v>2057.9299999999998</v>
      </c>
      <c r="G2188" s="1">
        <v>3585.25</v>
      </c>
      <c r="H2188" s="1">
        <v>1432.3698999999999</v>
      </c>
      <c r="I2188" s="1">
        <v>491.7</v>
      </c>
      <c r="J2188" s="1">
        <v>94.95</v>
      </c>
      <c r="K2188" s="2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2">
        <f>-+Table1[[#This Row],[Current Record Count]]+Table1[[#This Row],[Adj Record Count]]</f>
        <v>-1</v>
      </c>
      <c r="R2188" s="1">
        <f>+-Table1[[#This Row],[Current Total ADJUSTMENT_AMOUNT]]+Table1[[#This Row],[Adj Total ADJUSTMENT_AMOUNT]]</f>
        <v>-2057.9299999999998</v>
      </c>
      <c r="S2188" s="1">
        <f>-Table1[[#This Row],[Current Total CHARGE_AMOUNT]]+Table1[[#This Row],[Adj Total CHARGE_AMOUNT]]</f>
        <v>-3585.25</v>
      </c>
      <c r="T2188" s="1">
        <f>+Table1[[#This Row],[Adj Total TOTAL_COST]]-Table1[[#This Row],[Current Total TOTAL_COST]]</f>
        <v>-1432.3698999999999</v>
      </c>
      <c r="U2188" s="1">
        <f>+Table1[[#This Row],[Adj Total CONTRIBUTION_MARGIN]]-Table1[[#This Row],[Current Total CONTRIBUTION_MARGIN]]</f>
        <v>-491.7</v>
      </c>
      <c r="V2188" s="1">
        <f>+Table1[[#This Row],[Adj Total OPERATING_MARGIN]]-Table1[[#This Row],[Current Total OPERATING_MARGIN]]</f>
        <v>-94.95</v>
      </c>
    </row>
    <row r="2189" spans="1:22" x14ac:dyDescent="0.3">
      <c r="A2189" t="s">
        <v>31</v>
      </c>
      <c r="B2189">
        <v>2023</v>
      </c>
      <c r="C2189" t="s">
        <v>20</v>
      </c>
      <c r="D2189" t="s">
        <v>76</v>
      </c>
      <c r="E2189" s="2">
        <v>4</v>
      </c>
      <c r="F2189" s="1">
        <v>10713.39</v>
      </c>
      <c r="G2189" s="1">
        <v>13988.89</v>
      </c>
      <c r="H2189" s="1">
        <v>6937.8869999999997</v>
      </c>
      <c r="I2189" s="1">
        <v>2084.77</v>
      </c>
      <c r="J2189" s="1">
        <v>1269.1600000000001</v>
      </c>
      <c r="K2189" s="2">
        <v>2</v>
      </c>
      <c r="L2189" s="1">
        <v>4077.14</v>
      </c>
      <c r="M2189" s="1">
        <v>6223.41</v>
      </c>
      <c r="N2189" s="1">
        <v>1029.7479000000001</v>
      </c>
      <c r="O2189" s="1">
        <v>1380.2</v>
      </c>
      <c r="P2189" s="1">
        <v>1176.06</v>
      </c>
      <c r="Q2189" s="2">
        <f>-+Table1[[#This Row],[Current Record Count]]+Table1[[#This Row],[Adj Record Count]]</f>
        <v>-2</v>
      </c>
      <c r="R2189" s="1">
        <f>+-Table1[[#This Row],[Current Total ADJUSTMENT_AMOUNT]]+Table1[[#This Row],[Adj Total ADJUSTMENT_AMOUNT]]</f>
        <v>-6636.25</v>
      </c>
      <c r="S2189" s="1">
        <f>-Table1[[#This Row],[Current Total CHARGE_AMOUNT]]+Table1[[#This Row],[Adj Total CHARGE_AMOUNT]]</f>
        <v>-7765.48</v>
      </c>
      <c r="T2189" s="1">
        <f>+Table1[[#This Row],[Adj Total TOTAL_COST]]-Table1[[#This Row],[Current Total TOTAL_COST]]</f>
        <v>-5908.1390999999994</v>
      </c>
      <c r="U2189" s="1">
        <f>+Table1[[#This Row],[Adj Total CONTRIBUTION_MARGIN]]-Table1[[#This Row],[Current Total CONTRIBUTION_MARGIN]]</f>
        <v>-704.56999999999994</v>
      </c>
      <c r="V2189" s="1">
        <f>+Table1[[#This Row],[Adj Total OPERATING_MARGIN]]-Table1[[#This Row],[Current Total OPERATING_MARGIN]]</f>
        <v>-93.100000000000136</v>
      </c>
    </row>
    <row r="2190" spans="1:22" x14ac:dyDescent="0.3">
      <c r="A2190" t="s">
        <v>35</v>
      </c>
      <c r="B2190">
        <v>2022</v>
      </c>
      <c r="C2190" t="s">
        <v>95</v>
      </c>
      <c r="D2190" t="s">
        <v>95</v>
      </c>
      <c r="E2190" s="2">
        <v>18</v>
      </c>
      <c r="F2190" s="1">
        <v>19119.41</v>
      </c>
      <c r="G2190" s="1">
        <v>23530.71</v>
      </c>
      <c r="H2190" s="1">
        <v>7981.5735999999997</v>
      </c>
      <c r="I2190" s="1">
        <v>1885.74</v>
      </c>
      <c r="J2190" s="1">
        <v>-1657.41</v>
      </c>
      <c r="K2190" s="2">
        <v>17</v>
      </c>
      <c r="L2190" s="1">
        <v>12531.67</v>
      </c>
      <c r="M2190" s="1">
        <v>16718.150000000001</v>
      </c>
      <c r="N2190" s="1">
        <v>7053.9071999999996</v>
      </c>
      <c r="O2190" s="1">
        <v>1561.16</v>
      </c>
      <c r="P2190" s="1">
        <v>-1749.7</v>
      </c>
      <c r="Q2190" s="2">
        <f>-+Table1[[#This Row],[Current Record Count]]+Table1[[#This Row],[Adj Record Count]]</f>
        <v>-1</v>
      </c>
      <c r="R2190" s="1">
        <f>+-Table1[[#This Row],[Current Total ADJUSTMENT_AMOUNT]]+Table1[[#This Row],[Adj Total ADJUSTMENT_AMOUNT]]</f>
        <v>-6587.74</v>
      </c>
      <c r="S2190" s="1">
        <f>-Table1[[#This Row],[Current Total CHARGE_AMOUNT]]+Table1[[#This Row],[Adj Total CHARGE_AMOUNT]]</f>
        <v>-6812.5599999999977</v>
      </c>
      <c r="T2190" s="1">
        <f>+Table1[[#This Row],[Adj Total TOTAL_COST]]-Table1[[#This Row],[Current Total TOTAL_COST]]</f>
        <v>-927.66640000000007</v>
      </c>
      <c r="U2190" s="1">
        <f>+Table1[[#This Row],[Adj Total CONTRIBUTION_MARGIN]]-Table1[[#This Row],[Current Total CONTRIBUTION_MARGIN]]</f>
        <v>-324.57999999999993</v>
      </c>
      <c r="V2190" s="1">
        <f>+Table1[[#This Row],[Adj Total OPERATING_MARGIN]]-Table1[[#This Row],[Current Total OPERATING_MARGIN]]</f>
        <v>-92.289999999999964</v>
      </c>
    </row>
    <row r="2191" spans="1:22" x14ac:dyDescent="0.3">
      <c r="A2191" t="s">
        <v>25</v>
      </c>
      <c r="B2191">
        <v>2022</v>
      </c>
      <c r="C2191" t="s">
        <v>20</v>
      </c>
      <c r="D2191" t="s">
        <v>71</v>
      </c>
      <c r="E2191" s="2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2">
        <v>1</v>
      </c>
      <c r="L2191" s="1">
        <v>2258.86</v>
      </c>
      <c r="M2191" s="1">
        <v>2258.86</v>
      </c>
      <c r="N2191" s="1">
        <v>399.7912</v>
      </c>
      <c r="O2191" s="1">
        <v>9.36</v>
      </c>
      <c r="P2191" s="1">
        <v>-92.08</v>
      </c>
      <c r="Q2191" s="2">
        <f>-+Table1[[#This Row],[Current Record Count]]+Table1[[#This Row],[Adj Record Count]]</f>
        <v>1</v>
      </c>
      <c r="R2191" s="1">
        <f>+-Table1[[#This Row],[Current Total ADJUSTMENT_AMOUNT]]+Table1[[#This Row],[Adj Total ADJUSTMENT_AMOUNT]]</f>
        <v>2258.86</v>
      </c>
      <c r="S2191" s="1">
        <f>-Table1[[#This Row],[Current Total CHARGE_AMOUNT]]+Table1[[#This Row],[Adj Total CHARGE_AMOUNT]]</f>
        <v>2258.86</v>
      </c>
      <c r="T2191" s="1">
        <f>+Table1[[#This Row],[Adj Total TOTAL_COST]]-Table1[[#This Row],[Current Total TOTAL_COST]]</f>
        <v>399.7912</v>
      </c>
      <c r="U2191" s="1">
        <f>+Table1[[#This Row],[Adj Total CONTRIBUTION_MARGIN]]-Table1[[#This Row],[Current Total CONTRIBUTION_MARGIN]]</f>
        <v>9.36</v>
      </c>
      <c r="V2191" s="1">
        <f>+Table1[[#This Row],[Adj Total OPERATING_MARGIN]]-Table1[[#This Row],[Current Total OPERATING_MARGIN]]</f>
        <v>-92.08</v>
      </c>
    </row>
    <row r="2192" spans="1:22" x14ac:dyDescent="0.3">
      <c r="A2192" t="s">
        <v>25</v>
      </c>
      <c r="B2192">
        <v>2020</v>
      </c>
      <c r="C2192" t="s">
        <v>84</v>
      </c>
      <c r="D2192" t="s">
        <v>84</v>
      </c>
      <c r="E2192" s="2">
        <v>9</v>
      </c>
      <c r="F2192" s="1">
        <v>22177.040000000001</v>
      </c>
      <c r="G2192" s="1">
        <v>23494.880000000001</v>
      </c>
      <c r="H2192" s="1">
        <v>1570.2150999999999</v>
      </c>
      <c r="I2192" s="1">
        <v>135.24</v>
      </c>
      <c r="J2192" s="1">
        <v>-252.36</v>
      </c>
      <c r="K2192" s="2">
        <v>13</v>
      </c>
      <c r="L2192" s="1">
        <v>35171.81</v>
      </c>
      <c r="M2192" s="1">
        <v>42827.09</v>
      </c>
      <c r="N2192" s="1">
        <v>7238.2037</v>
      </c>
      <c r="O2192" s="1">
        <v>1608.66</v>
      </c>
      <c r="P2192" s="1">
        <v>-343.53</v>
      </c>
      <c r="Q2192" s="2">
        <f>-+Table1[[#This Row],[Current Record Count]]+Table1[[#This Row],[Adj Record Count]]</f>
        <v>4</v>
      </c>
      <c r="R2192" s="1">
        <f>+-Table1[[#This Row],[Current Total ADJUSTMENT_AMOUNT]]+Table1[[#This Row],[Adj Total ADJUSTMENT_AMOUNT]]</f>
        <v>12994.769999999997</v>
      </c>
      <c r="S2192" s="1">
        <f>-Table1[[#This Row],[Current Total CHARGE_AMOUNT]]+Table1[[#This Row],[Adj Total CHARGE_AMOUNT]]</f>
        <v>19332.209999999995</v>
      </c>
      <c r="T2192" s="1">
        <f>+Table1[[#This Row],[Adj Total TOTAL_COST]]-Table1[[#This Row],[Current Total TOTAL_COST]]</f>
        <v>5667.9886000000006</v>
      </c>
      <c r="U2192" s="1">
        <f>+Table1[[#This Row],[Adj Total CONTRIBUTION_MARGIN]]-Table1[[#This Row],[Current Total CONTRIBUTION_MARGIN]]</f>
        <v>1473.42</v>
      </c>
      <c r="V2192" s="1">
        <f>+Table1[[#This Row],[Adj Total OPERATING_MARGIN]]-Table1[[#This Row],[Current Total OPERATING_MARGIN]]</f>
        <v>-91.169999999999959</v>
      </c>
    </row>
    <row r="2193" spans="1:22" x14ac:dyDescent="0.3">
      <c r="A2193" t="s">
        <v>22</v>
      </c>
      <c r="B2193">
        <v>2023</v>
      </c>
      <c r="C2193" t="s">
        <v>29</v>
      </c>
      <c r="D2193" t="s">
        <v>106</v>
      </c>
      <c r="E2193" s="2">
        <v>920</v>
      </c>
      <c r="F2193" s="1">
        <v>152682.4</v>
      </c>
      <c r="G2193" s="1">
        <v>235102.35</v>
      </c>
      <c r="H2193" s="1">
        <v>246902.9474</v>
      </c>
      <c r="I2193" s="1">
        <v>37822.32</v>
      </c>
      <c r="J2193" s="1">
        <v>-81777.259999999995</v>
      </c>
      <c r="K2193" s="2">
        <v>917</v>
      </c>
      <c r="L2193" s="1">
        <v>133201.26999999999</v>
      </c>
      <c r="M2193" s="1">
        <v>213471.53</v>
      </c>
      <c r="N2193" s="1">
        <v>244079.28390000001</v>
      </c>
      <c r="O2193" s="1">
        <v>36546.839999999997</v>
      </c>
      <c r="P2193" s="1">
        <v>-81866.679999999993</v>
      </c>
      <c r="Q2193" s="2">
        <f>-+Table1[[#This Row],[Current Record Count]]+Table1[[#This Row],[Adj Record Count]]</f>
        <v>-3</v>
      </c>
      <c r="R2193" s="1">
        <f>+-Table1[[#This Row],[Current Total ADJUSTMENT_AMOUNT]]+Table1[[#This Row],[Adj Total ADJUSTMENT_AMOUNT]]</f>
        <v>-19481.130000000005</v>
      </c>
      <c r="S2193" s="1">
        <f>-Table1[[#This Row],[Current Total CHARGE_AMOUNT]]+Table1[[#This Row],[Adj Total CHARGE_AMOUNT]]</f>
        <v>-21630.820000000007</v>
      </c>
      <c r="T2193" s="1">
        <f>+Table1[[#This Row],[Adj Total TOTAL_COST]]-Table1[[#This Row],[Current Total TOTAL_COST]]</f>
        <v>-2823.6634999999951</v>
      </c>
      <c r="U2193" s="1">
        <f>+Table1[[#This Row],[Adj Total CONTRIBUTION_MARGIN]]-Table1[[#This Row],[Current Total CONTRIBUTION_MARGIN]]</f>
        <v>-1275.4800000000032</v>
      </c>
      <c r="V2193" s="1">
        <f>+Table1[[#This Row],[Adj Total OPERATING_MARGIN]]-Table1[[#This Row],[Current Total OPERATING_MARGIN]]</f>
        <v>-89.419999999998254</v>
      </c>
    </row>
    <row r="2194" spans="1:22" x14ac:dyDescent="0.3">
      <c r="A2194" t="s">
        <v>44</v>
      </c>
      <c r="B2194">
        <v>2025</v>
      </c>
      <c r="C2194" t="s">
        <v>17</v>
      </c>
      <c r="D2194" t="s">
        <v>68</v>
      </c>
      <c r="E2194" s="2">
        <v>2</v>
      </c>
      <c r="F2194" s="1">
        <v>2621.25</v>
      </c>
      <c r="G2194" s="1">
        <v>2979.95</v>
      </c>
      <c r="H2194" s="1">
        <v>489.83449999999999</v>
      </c>
      <c r="I2194" s="1">
        <v>18.420000000000002</v>
      </c>
      <c r="J2194" s="1">
        <v>-130.94999999999999</v>
      </c>
      <c r="K2194" s="2">
        <v>1</v>
      </c>
      <c r="L2194" s="1">
        <v>660.01</v>
      </c>
      <c r="M2194" s="1">
        <v>748</v>
      </c>
      <c r="N2194" s="1">
        <v>302.63319999999999</v>
      </c>
      <c r="O2194" s="1">
        <v>-120.67</v>
      </c>
      <c r="P2194" s="1">
        <v>-214.46</v>
      </c>
      <c r="Q2194" s="2">
        <f>-+Table1[[#This Row],[Current Record Count]]+Table1[[#This Row],[Adj Record Count]]</f>
        <v>-1</v>
      </c>
      <c r="R2194" s="1">
        <f>+-Table1[[#This Row],[Current Total ADJUSTMENT_AMOUNT]]+Table1[[#This Row],[Adj Total ADJUSTMENT_AMOUNT]]</f>
        <v>-1961.24</v>
      </c>
      <c r="S2194" s="1">
        <f>-Table1[[#This Row],[Current Total CHARGE_AMOUNT]]+Table1[[#This Row],[Adj Total CHARGE_AMOUNT]]</f>
        <v>-2231.9499999999998</v>
      </c>
      <c r="T2194" s="1">
        <f>+Table1[[#This Row],[Adj Total TOTAL_COST]]-Table1[[#This Row],[Current Total TOTAL_COST]]</f>
        <v>-187.2013</v>
      </c>
      <c r="U2194" s="1">
        <f>+Table1[[#This Row],[Adj Total CONTRIBUTION_MARGIN]]-Table1[[#This Row],[Current Total CONTRIBUTION_MARGIN]]</f>
        <v>-139.09</v>
      </c>
      <c r="V2194" s="1">
        <f>+Table1[[#This Row],[Adj Total OPERATING_MARGIN]]-Table1[[#This Row],[Current Total OPERATING_MARGIN]]</f>
        <v>-83.510000000000019</v>
      </c>
    </row>
    <row r="2195" spans="1:22" x14ac:dyDescent="0.3">
      <c r="A2195" t="s">
        <v>16</v>
      </c>
      <c r="B2195" t="s">
        <v>51</v>
      </c>
      <c r="C2195" t="s">
        <v>34</v>
      </c>
      <c r="D2195" t="s">
        <v>34</v>
      </c>
      <c r="E2195" s="2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2">
        <v>2</v>
      </c>
      <c r="L2195" s="1">
        <v>0</v>
      </c>
      <c r="M2195" s="1">
        <v>1165.05</v>
      </c>
      <c r="N2195" s="1">
        <v>81.785799999999995</v>
      </c>
      <c r="O2195" s="1">
        <v>-57.33</v>
      </c>
      <c r="P2195" s="1">
        <v>-81.790000000000006</v>
      </c>
      <c r="Q2195" s="2">
        <f>-+Table1[[#This Row],[Current Record Count]]+Table1[[#This Row],[Adj Record Count]]</f>
        <v>2</v>
      </c>
      <c r="R2195" s="1">
        <f>+-Table1[[#This Row],[Current Total ADJUSTMENT_AMOUNT]]+Table1[[#This Row],[Adj Total ADJUSTMENT_AMOUNT]]</f>
        <v>0</v>
      </c>
      <c r="S2195" s="1">
        <f>-Table1[[#This Row],[Current Total CHARGE_AMOUNT]]+Table1[[#This Row],[Adj Total CHARGE_AMOUNT]]</f>
        <v>1165.05</v>
      </c>
      <c r="T2195" s="1">
        <f>+Table1[[#This Row],[Adj Total TOTAL_COST]]-Table1[[#This Row],[Current Total TOTAL_COST]]</f>
        <v>81.785799999999995</v>
      </c>
      <c r="U2195" s="1">
        <f>+Table1[[#This Row],[Adj Total CONTRIBUTION_MARGIN]]-Table1[[#This Row],[Current Total CONTRIBUTION_MARGIN]]</f>
        <v>-57.33</v>
      </c>
      <c r="V2195" s="1">
        <f>+Table1[[#This Row],[Adj Total OPERATING_MARGIN]]-Table1[[#This Row],[Current Total OPERATING_MARGIN]]</f>
        <v>-81.790000000000006</v>
      </c>
    </row>
    <row r="2196" spans="1:22" x14ac:dyDescent="0.3">
      <c r="A2196" t="s">
        <v>54</v>
      </c>
      <c r="B2196">
        <v>2022</v>
      </c>
      <c r="C2196" t="s">
        <v>58</v>
      </c>
      <c r="D2196" t="s">
        <v>58</v>
      </c>
      <c r="E2196" s="2">
        <v>1</v>
      </c>
      <c r="F2196" s="1">
        <v>78.58</v>
      </c>
      <c r="G2196" s="1">
        <v>200</v>
      </c>
      <c r="H2196" s="1">
        <v>196.7731</v>
      </c>
      <c r="I2196" s="1">
        <v>-25.27</v>
      </c>
      <c r="J2196" s="1">
        <v>-75.349999999999994</v>
      </c>
      <c r="K2196" s="2">
        <v>2</v>
      </c>
      <c r="L2196" s="1">
        <v>669.28</v>
      </c>
      <c r="M2196" s="1">
        <v>790.7</v>
      </c>
      <c r="N2196" s="1">
        <v>533.17729999999995</v>
      </c>
      <c r="O2196" s="1">
        <v>17.14</v>
      </c>
      <c r="P2196" s="1">
        <v>-152.93</v>
      </c>
      <c r="Q2196" s="2">
        <f>-+Table1[[#This Row],[Current Record Count]]+Table1[[#This Row],[Adj Record Count]]</f>
        <v>1</v>
      </c>
      <c r="R2196" s="1">
        <f>+-Table1[[#This Row],[Current Total ADJUSTMENT_AMOUNT]]+Table1[[#This Row],[Adj Total ADJUSTMENT_AMOUNT]]</f>
        <v>590.69999999999993</v>
      </c>
      <c r="S2196" s="1">
        <f>-Table1[[#This Row],[Current Total CHARGE_AMOUNT]]+Table1[[#This Row],[Adj Total CHARGE_AMOUNT]]</f>
        <v>590.70000000000005</v>
      </c>
      <c r="T2196" s="1">
        <f>+Table1[[#This Row],[Adj Total TOTAL_COST]]-Table1[[#This Row],[Current Total TOTAL_COST]]</f>
        <v>336.40419999999995</v>
      </c>
      <c r="U2196" s="1">
        <f>+Table1[[#This Row],[Adj Total CONTRIBUTION_MARGIN]]-Table1[[#This Row],[Current Total CONTRIBUTION_MARGIN]]</f>
        <v>42.41</v>
      </c>
      <c r="V2196" s="1">
        <f>+Table1[[#This Row],[Adj Total OPERATING_MARGIN]]-Table1[[#This Row],[Current Total OPERATING_MARGIN]]</f>
        <v>-77.580000000000013</v>
      </c>
    </row>
    <row r="2197" spans="1:22" x14ac:dyDescent="0.3">
      <c r="A2197" t="s">
        <v>75</v>
      </c>
      <c r="B2197" t="s">
        <v>51</v>
      </c>
      <c r="C2197" t="s">
        <v>34</v>
      </c>
      <c r="D2197" t="s">
        <v>34</v>
      </c>
      <c r="E2197" s="2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2">
        <v>3</v>
      </c>
      <c r="L2197" s="1">
        <v>0</v>
      </c>
      <c r="M2197" s="1">
        <v>0</v>
      </c>
      <c r="N2197" s="1">
        <v>74.581900000000005</v>
      </c>
      <c r="O2197" s="1">
        <v>-11.52</v>
      </c>
      <c r="P2197" s="1">
        <v>-74.59</v>
      </c>
      <c r="Q2197" s="2">
        <f>-+Table1[[#This Row],[Current Record Count]]+Table1[[#This Row],[Adj Record Count]]</f>
        <v>3</v>
      </c>
      <c r="R2197" s="1">
        <f>+-Table1[[#This Row],[Current Total ADJUSTMENT_AMOUNT]]+Table1[[#This Row],[Adj Total ADJUSTMENT_AMOUNT]]</f>
        <v>0</v>
      </c>
      <c r="S2197" s="1">
        <f>-Table1[[#This Row],[Current Total CHARGE_AMOUNT]]+Table1[[#This Row],[Adj Total CHARGE_AMOUNT]]</f>
        <v>0</v>
      </c>
      <c r="T2197" s="1">
        <f>+Table1[[#This Row],[Adj Total TOTAL_COST]]-Table1[[#This Row],[Current Total TOTAL_COST]]</f>
        <v>74.581900000000005</v>
      </c>
      <c r="U2197" s="1">
        <f>+Table1[[#This Row],[Adj Total CONTRIBUTION_MARGIN]]-Table1[[#This Row],[Current Total CONTRIBUTION_MARGIN]]</f>
        <v>-11.52</v>
      </c>
      <c r="V2197" s="1">
        <f>+Table1[[#This Row],[Adj Total OPERATING_MARGIN]]-Table1[[#This Row],[Current Total OPERATING_MARGIN]]</f>
        <v>-74.59</v>
      </c>
    </row>
    <row r="2198" spans="1:22" x14ac:dyDescent="0.3">
      <c r="A2198" t="s">
        <v>81</v>
      </c>
      <c r="B2198">
        <v>2023</v>
      </c>
      <c r="C2198" t="s">
        <v>67</v>
      </c>
      <c r="D2198" t="s">
        <v>67</v>
      </c>
      <c r="E2198" s="2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2">
        <v>2</v>
      </c>
      <c r="L2198" s="1">
        <v>2568.9299999999998</v>
      </c>
      <c r="M2198" s="1">
        <v>2932.56</v>
      </c>
      <c r="N2198" s="1">
        <v>855.49369999999999</v>
      </c>
      <c r="O2198" s="1">
        <v>285.31</v>
      </c>
      <c r="P2198" s="1">
        <v>-61.74</v>
      </c>
      <c r="Q2198" s="2">
        <f>-+Table1[[#This Row],[Current Record Count]]+Table1[[#This Row],[Adj Record Count]]</f>
        <v>2</v>
      </c>
      <c r="R2198" s="1">
        <f>+-Table1[[#This Row],[Current Total ADJUSTMENT_AMOUNT]]+Table1[[#This Row],[Adj Total ADJUSTMENT_AMOUNT]]</f>
        <v>2568.9299999999998</v>
      </c>
      <c r="S2198" s="1">
        <f>-Table1[[#This Row],[Current Total CHARGE_AMOUNT]]+Table1[[#This Row],[Adj Total CHARGE_AMOUNT]]</f>
        <v>2932.56</v>
      </c>
      <c r="T2198" s="1">
        <f>+Table1[[#This Row],[Adj Total TOTAL_COST]]-Table1[[#This Row],[Current Total TOTAL_COST]]</f>
        <v>855.49369999999999</v>
      </c>
      <c r="U2198" s="1">
        <f>+Table1[[#This Row],[Adj Total CONTRIBUTION_MARGIN]]-Table1[[#This Row],[Current Total CONTRIBUTION_MARGIN]]</f>
        <v>285.31</v>
      </c>
      <c r="V2198" s="1">
        <f>+Table1[[#This Row],[Adj Total OPERATING_MARGIN]]-Table1[[#This Row],[Current Total OPERATING_MARGIN]]</f>
        <v>-61.74</v>
      </c>
    </row>
    <row r="2199" spans="1:22" x14ac:dyDescent="0.3">
      <c r="A2199" t="s">
        <v>22</v>
      </c>
      <c r="B2199">
        <v>2022</v>
      </c>
      <c r="C2199" t="s">
        <v>109</v>
      </c>
      <c r="D2199" t="s">
        <v>109</v>
      </c>
      <c r="E2199" s="2">
        <v>855</v>
      </c>
      <c r="F2199" s="1">
        <v>77286.789999999994</v>
      </c>
      <c r="G2199" s="1">
        <v>94355</v>
      </c>
      <c r="H2199" s="1">
        <v>34475.402199999997</v>
      </c>
      <c r="I2199" s="1">
        <v>16661.16</v>
      </c>
      <c r="J2199" s="1">
        <v>2175.2399999999998</v>
      </c>
      <c r="K2199" s="2">
        <v>853</v>
      </c>
      <c r="L2199" s="1">
        <v>74619.45</v>
      </c>
      <c r="M2199" s="1">
        <v>91684.15</v>
      </c>
      <c r="N2199" s="1">
        <v>34079.731099999997</v>
      </c>
      <c r="O2199" s="1">
        <v>16465.599999999999</v>
      </c>
      <c r="P2199" s="1">
        <v>2119.48</v>
      </c>
      <c r="Q2199" s="2">
        <f>-+Table1[[#This Row],[Current Record Count]]+Table1[[#This Row],[Adj Record Count]]</f>
        <v>-2</v>
      </c>
      <c r="R2199" s="1">
        <f>+-Table1[[#This Row],[Current Total ADJUSTMENT_AMOUNT]]+Table1[[#This Row],[Adj Total ADJUSTMENT_AMOUNT]]</f>
        <v>-2667.3399999999965</v>
      </c>
      <c r="S2199" s="1">
        <f>-Table1[[#This Row],[Current Total CHARGE_AMOUNT]]+Table1[[#This Row],[Adj Total CHARGE_AMOUNT]]</f>
        <v>-2670.8500000000058</v>
      </c>
      <c r="T2199" s="1">
        <f>+Table1[[#This Row],[Adj Total TOTAL_COST]]-Table1[[#This Row],[Current Total TOTAL_COST]]</f>
        <v>-395.67109999999957</v>
      </c>
      <c r="U2199" s="1">
        <f>+Table1[[#This Row],[Adj Total CONTRIBUTION_MARGIN]]-Table1[[#This Row],[Current Total CONTRIBUTION_MARGIN]]</f>
        <v>-195.56000000000131</v>
      </c>
      <c r="V2199" s="1">
        <f>+Table1[[#This Row],[Adj Total OPERATING_MARGIN]]-Table1[[#This Row],[Current Total OPERATING_MARGIN]]</f>
        <v>-55.759999999999764</v>
      </c>
    </row>
    <row r="2200" spans="1:22" x14ac:dyDescent="0.3">
      <c r="A2200" t="s">
        <v>81</v>
      </c>
      <c r="B2200">
        <v>2023</v>
      </c>
      <c r="C2200" t="s">
        <v>17</v>
      </c>
      <c r="D2200" t="s">
        <v>80</v>
      </c>
      <c r="E2200" s="2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2">
        <v>2</v>
      </c>
      <c r="L2200" s="1">
        <v>3774.68</v>
      </c>
      <c r="M2200" s="1">
        <v>5044.93</v>
      </c>
      <c r="N2200" s="1">
        <v>1358.0271</v>
      </c>
      <c r="O2200" s="1">
        <v>474.58</v>
      </c>
      <c r="P2200" s="1">
        <v>-55.2</v>
      </c>
      <c r="Q2200" s="2">
        <f>-+Table1[[#This Row],[Current Record Count]]+Table1[[#This Row],[Adj Record Count]]</f>
        <v>2</v>
      </c>
      <c r="R2200" s="1">
        <f>+-Table1[[#This Row],[Current Total ADJUSTMENT_AMOUNT]]+Table1[[#This Row],[Adj Total ADJUSTMENT_AMOUNT]]</f>
        <v>3774.68</v>
      </c>
      <c r="S2200" s="1">
        <f>-Table1[[#This Row],[Current Total CHARGE_AMOUNT]]+Table1[[#This Row],[Adj Total CHARGE_AMOUNT]]</f>
        <v>5044.93</v>
      </c>
      <c r="T2200" s="1">
        <f>+Table1[[#This Row],[Adj Total TOTAL_COST]]-Table1[[#This Row],[Current Total TOTAL_COST]]</f>
        <v>1358.0271</v>
      </c>
      <c r="U2200" s="1">
        <f>+Table1[[#This Row],[Adj Total CONTRIBUTION_MARGIN]]-Table1[[#This Row],[Current Total CONTRIBUTION_MARGIN]]</f>
        <v>474.58</v>
      </c>
      <c r="V2200" s="1">
        <f>+Table1[[#This Row],[Adj Total OPERATING_MARGIN]]-Table1[[#This Row],[Current Total OPERATING_MARGIN]]</f>
        <v>-55.2</v>
      </c>
    </row>
    <row r="2201" spans="1:22" x14ac:dyDescent="0.3">
      <c r="A2201" t="s">
        <v>54</v>
      </c>
      <c r="B2201">
        <v>2024</v>
      </c>
      <c r="C2201" t="s">
        <v>47</v>
      </c>
      <c r="D2201" t="s">
        <v>63</v>
      </c>
      <c r="E2201" s="2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2">
        <v>4</v>
      </c>
      <c r="L2201" s="1">
        <v>4908.8599999999997</v>
      </c>
      <c r="M2201" s="1">
        <v>7470.3</v>
      </c>
      <c r="N2201" s="1">
        <v>2612.3181</v>
      </c>
      <c r="O2201" s="1">
        <v>1148.9100000000001</v>
      </c>
      <c r="P2201" s="1">
        <v>-48.4</v>
      </c>
      <c r="Q2201" s="2">
        <f>-+Table1[[#This Row],[Current Record Count]]+Table1[[#This Row],[Adj Record Count]]</f>
        <v>4</v>
      </c>
      <c r="R2201" s="1">
        <f>+-Table1[[#This Row],[Current Total ADJUSTMENT_AMOUNT]]+Table1[[#This Row],[Adj Total ADJUSTMENT_AMOUNT]]</f>
        <v>4908.8599999999997</v>
      </c>
      <c r="S2201" s="1">
        <f>-Table1[[#This Row],[Current Total CHARGE_AMOUNT]]+Table1[[#This Row],[Adj Total CHARGE_AMOUNT]]</f>
        <v>7470.3</v>
      </c>
      <c r="T2201" s="1">
        <f>+Table1[[#This Row],[Adj Total TOTAL_COST]]-Table1[[#This Row],[Current Total TOTAL_COST]]</f>
        <v>2612.3181</v>
      </c>
      <c r="U2201" s="1">
        <f>+Table1[[#This Row],[Adj Total CONTRIBUTION_MARGIN]]-Table1[[#This Row],[Current Total CONTRIBUTION_MARGIN]]</f>
        <v>1148.9100000000001</v>
      </c>
      <c r="V2201" s="1">
        <f>+Table1[[#This Row],[Adj Total OPERATING_MARGIN]]-Table1[[#This Row],[Current Total OPERATING_MARGIN]]</f>
        <v>-48.4</v>
      </c>
    </row>
    <row r="2202" spans="1:22" x14ac:dyDescent="0.3">
      <c r="A2202" t="s">
        <v>27</v>
      </c>
      <c r="B2202">
        <v>2024</v>
      </c>
      <c r="C2202" t="s">
        <v>29</v>
      </c>
      <c r="D2202" t="s">
        <v>52</v>
      </c>
      <c r="E2202" s="2">
        <v>1</v>
      </c>
      <c r="F2202" s="1">
        <v>3283.1</v>
      </c>
      <c r="G2202" s="1">
        <v>3682</v>
      </c>
      <c r="H2202" s="1">
        <v>111.7214</v>
      </c>
      <c r="I2202" s="1">
        <v>334.7</v>
      </c>
      <c r="J2202" s="1">
        <v>287.18</v>
      </c>
      <c r="K2202" s="2">
        <v>3</v>
      </c>
      <c r="L2202" s="1">
        <v>14074.63</v>
      </c>
      <c r="M2202" s="1">
        <v>15778.62</v>
      </c>
      <c r="N2202" s="1">
        <v>1495.6769999999999</v>
      </c>
      <c r="O2202" s="1">
        <v>804.87</v>
      </c>
      <c r="P2202" s="1">
        <v>242.16</v>
      </c>
      <c r="Q2202" s="2">
        <f>-+Table1[[#This Row],[Current Record Count]]+Table1[[#This Row],[Adj Record Count]]</f>
        <v>2</v>
      </c>
      <c r="R2202" s="1">
        <f>+-Table1[[#This Row],[Current Total ADJUSTMENT_AMOUNT]]+Table1[[#This Row],[Adj Total ADJUSTMENT_AMOUNT]]</f>
        <v>10791.529999999999</v>
      </c>
      <c r="S2202" s="1">
        <f>-Table1[[#This Row],[Current Total CHARGE_AMOUNT]]+Table1[[#This Row],[Adj Total CHARGE_AMOUNT]]</f>
        <v>12096.62</v>
      </c>
      <c r="T2202" s="1">
        <f>+Table1[[#This Row],[Adj Total TOTAL_COST]]-Table1[[#This Row],[Current Total TOTAL_COST]]</f>
        <v>1383.9556</v>
      </c>
      <c r="U2202" s="1">
        <f>+Table1[[#This Row],[Adj Total CONTRIBUTION_MARGIN]]-Table1[[#This Row],[Current Total CONTRIBUTION_MARGIN]]</f>
        <v>470.17</v>
      </c>
      <c r="V2202" s="1">
        <f>+Table1[[#This Row],[Adj Total OPERATING_MARGIN]]-Table1[[#This Row],[Current Total OPERATING_MARGIN]]</f>
        <v>-45.02000000000001</v>
      </c>
    </row>
    <row r="2203" spans="1:22" x14ac:dyDescent="0.3">
      <c r="A2203" t="s">
        <v>54</v>
      </c>
      <c r="B2203">
        <v>2022</v>
      </c>
      <c r="C2203" t="s">
        <v>50</v>
      </c>
      <c r="D2203" t="s">
        <v>50</v>
      </c>
      <c r="E2203" s="2">
        <v>1</v>
      </c>
      <c r="F2203" s="1">
        <v>224.21</v>
      </c>
      <c r="G2203" s="1">
        <v>315</v>
      </c>
      <c r="H2203" s="1">
        <v>141.262</v>
      </c>
      <c r="I2203" s="1">
        <v>4.4800000000000004</v>
      </c>
      <c r="J2203" s="1">
        <v>-49.43</v>
      </c>
      <c r="K2203" s="2">
        <v>2</v>
      </c>
      <c r="L2203" s="1">
        <v>570.41</v>
      </c>
      <c r="M2203" s="1">
        <v>661.2</v>
      </c>
      <c r="N2203" s="1">
        <v>383.154</v>
      </c>
      <c r="O2203" s="1">
        <v>55.15</v>
      </c>
      <c r="P2203" s="1">
        <v>-92.66</v>
      </c>
      <c r="Q2203" s="2">
        <f>-+Table1[[#This Row],[Current Record Count]]+Table1[[#This Row],[Adj Record Count]]</f>
        <v>1</v>
      </c>
      <c r="R2203" s="1">
        <f>+-Table1[[#This Row],[Current Total ADJUSTMENT_AMOUNT]]+Table1[[#This Row],[Adj Total ADJUSTMENT_AMOUNT]]</f>
        <v>346.19999999999993</v>
      </c>
      <c r="S2203" s="1">
        <f>-Table1[[#This Row],[Current Total CHARGE_AMOUNT]]+Table1[[#This Row],[Adj Total CHARGE_AMOUNT]]</f>
        <v>346.20000000000005</v>
      </c>
      <c r="T2203" s="1">
        <f>+Table1[[#This Row],[Adj Total TOTAL_COST]]-Table1[[#This Row],[Current Total TOTAL_COST]]</f>
        <v>241.892</v>
      </c>
      <c r="U2203" s="1">
        <f>+Table1[[#This Row],[Adj Total CONTRIBUTION_MARGIN]]-Table1[[#This Row],[Current Total CONTRIBUTION_MARGIN]]</f>
        <v>50.67</v>
      </c>
      <c r="V2203" s="1">
        <f>+Table1[[#This Row],[Adj Total OPERATING_MARGIN]]-Table1[[#This Row],[Current Total OPERATING_MARGIN]]</f>
        <v>-43.23</v>
      </c>
    </row>
    <row r="2204" spans="1:22" x14ac:dyDescent="0.3">
      <c r="A2204" t="s">
        <v>44</v>
      </c>
      <c r="B2204">
        <v>2024</v>
      </c>
      <c r="C2204" t="s">
        <v>23</v>
      </c>
      <c r="D2204" t="s">
        <v>40</v>
      </c>
      <c r="E2204" s="2">
        <v>199</v>
      </c>
      <c r="F2204" s="1">
        <v>95256.05</v>
      </c>
      <c r="G2204" s="1">
        <v>136843.6</v>
      </c>
      <c r="H2204" s="1">
        <v>58069.498399999997</v>
      </c>
      <c r="I2204" s="1">
        <v>20499.73</v>
      </c>
      <c r="J2204" s="1">
        <v>3355</v>
      </c>
      <c r="K2204" s="2">
        <v>198</v>
      </c>
      <c r="L2204" s="1">
        <v>90709.57</v>
      </c>
      <c r="M2204" s="1">
        <v>132133.6</v>
      </c>
      <c r="N2204" s="1">
        <v>57894.396399999998</v>
      </c>
      <c r="O2204" s="1">
        <v>20405.84</v>
      </c>
      <c r="P2204" s="1">
        <v>3313.09</v>
      </c>
      <c r="Q2204" s="2">
        <f>-+Table1[[#This Row],[Current Record Count]]+Table1[[#This Row],[Adj Record Count]]</f>
        <v>-1</v>
      </c>
      <c r="R2204" s="1">
        <f>+-Table1[[#This Row],[Current Total ADJUSTMENT_AMOUNT]]+Table1[[#This Row],[Adj Total ADJUSTMENT_AMOUNT]]</f>
        <v>-4546.4799999999959</v>
      </c>
      <c r="S2204" s="1">
        <f>-Table1[[#This Row],[Current Total CHARGE_AMOUNT]]+Table1[[#This Row],[Adj Total CHARGE_AMOUNT]]</f>
        <v>-4710</v>
      </c>
      <c r="T2204" s="1">
        <f>+Table1[[#This Row],[Adj Total TOTAL_COST]]-Table1[[#This Row],[Current Total TOTAL_COST]]</f>
        <v>-175.10199999999895</v>
      </c>
      <c r="U2204" s="1">
        <f>+Table1[[#This Row],[Adj Total CONTRIBUTION_MARGIN]]-Table1[[#This Row],[Current Total CONTRIBUTION_MARGIN]]</f>
        <v>-93.889999999999418</v>
      </c>
      <c r="V2204" s="1">
        <f>+Table1[[#This Row],[Adj Total OPERATING_MARGIN]]-Table1[[#This Row],[Current Total OPERATING_MARGIN]]</f>
        <v>-41.909999999999854</v>
      </c>
    </row>
    <row r="2205" spans="1:22" x14ac:dyDescent="0.3">
      <c r="A2205" t="s">
        <v>54</v>
      </c>
      <c r="B2205">
        <v>2025</v>
      </c>
      <c r="C2205" t="s">
        <v>17</v>
      </c>
      <c r="D2205" t="s">
        <v>101</v>
      </c>
      <c r="E2205" s="2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2">
        <v>2</v>
      </c>
      <c r="L2205" s="1">
        <v>2518.0500000000002</v>
      </c>
      <c r="M2205" s="1">
        <v>3644.1</v>
      </c>
      <c r="N2205" s="1">
        <v>1154.5733</v>
      </c>
      <c r="O2205" s="1">
        <v>345.43</v>
      </c>
      <c r="P2205" s="1">
        <v>-41.25</v>
      </c>
      <c r="Q2205" s="2">
        <f>-+Table1[[#This Row],[Current Record Count]]+Table1[[#This Row],[Adj Record Count]]</f>
        <v>2</v>
      </c>
      <c r="R2205" s="1">
        <f>+-Table1[[#This Row],[Current Total ADJUSTMENT_AMOUNT]]+Table1[[#This Row],[Adj Total ADJUSTMENT_AMOUNT]]</f>
        <v>2518.0500000000002</v>
      </c>
      <c r="S2205" s="1">
        <f>-Table1[[#This Row],[Current Total CHARGE_AMOUNT]]+Table1[[#This Row],[Adj Total CHARGE_AMOUNT]]</f>
        <v>3644.1</v>
      </c>
      <c r="T2205" s="1">
        <f>+Table1[[#This Row],[Adj Total TOTAL_COST]]-Table1[[#This Row],[Current Total TOTAL_COST]]</f>
        <v>1154.5733</v>
      </c>
      <c r="U2205" s="1">
        <f>+Table1[[#This Row],[Adj Total CONTRIBUTION_MARGIN]]-Table1[[#This Row],[Current Total CONTRIBUTION_MARGIN]]</f>
        <v>345.43</v>
      </c>
      <c r="V2205" s="1">
        <f>+Table1[[#This Row],[Adj Total OPERATING_MARGIN]]-Table1[[#This Row],[Current Total OPERATING_MARGIN]]</f>
        <v>-41.25</v>
      </c>
    </row>
    <row r="2206" spans="1:22" x14ac:dyDescent="0.3">
      <c r="A2206" t="s">
        <v>22</v>
      </c>
      <c r="B2206">
        <v>2023</v>
      </c>
      <c r="C2206" t="s">
        <v>109</v>
      </c>
      <c r="D2206" t="s">
        <v>109</v>
      </c>
      <c r="E2206" s="2">
        <v>556</v>
      </c>
      <c r="F2206" s="1">
        <v>48929.760000000002</v>
      </c>
      <c r="G2206" s="1">
        <v>55753.45</v>
      </c>
      <c r="H2206" s="1">
        <v>3664.6224999999999</v>
      </c>
      <c r="I2206" s="1">
        <v>10343.1</v>
      </c>
      <c r="J2206" s="1">
        <v>8105.94</v>
      </c>
      <c r="K2206" s="2">
        <v>555</v>
      </c>
      <c r="L2206" s="1">
        <v>47887.81</v>
      </c>
      <c r="M2206" s="1">
        <v>54711.5</v>
      </c>
      <c r="N2206" s="1">
        <v>3317.6019000000001</v>
      </c>
      <c r="O2206" s="1">
        <v>10151.56</v>
      </c>
      <c r="P2206" s="1">
        <v>8064.76</v>
      </c>
      <c r="Q2206" s="2">
        <f>-+Table1[[#This Row],[Current Record Count]]+Table1[[#This Row],[Adj Record Count]]</f>
        <v>-1</v>
      </c>
      <c r="R2206" s="1">
        <f>+-Table1[[#This Row],[Current Total ADJUSTMENT_AMOUNT]]+Table1[[#This Row],[Adj Total ADJUSTMENT_AMOUNT]]</f>
        <v>-1041.9500000000044</v>
      </c>
      <c r="S2206" s="1">
        <f>-Table1[[#This Row],[Current Total CHARGE_AMOUNT]]+Table1[[#This Row],[Adj Total CHARGE_AMOUNT]]</f>
        <v>-1041.9499999999971</v>
      </c>
      <c r="T2206" s="1">
        <f>+Table1[[#This Row],[Adj Total TOTAL_COST]]-Table1[[#This Row],[Current Total TOTAL_COST]]</f>
        <v>-347.02059999999983</v>
      </c>
      <c r="U2206" s="1">
        <f>+Table1[[#This Row],[Adj Total CONTRIBUTION_MARGIN]]-Table1[[#This Row],[Current Total CONTRIBUTION_MARGIN]]</f>
        <v>-191.54000000000087</v>
      </c>
      <c r="V2206" s="1">
        <f>+Table1[[#This Row],[Adj Total OPERATING_MARGIN]]-Table1[[#This Row],[Current Total OPERATING_MARGIN]]</f>
        <v>-41.179999999999382</v>
      </c>
    </row>
    <row r="2207" spans="1:22" x14ac:dyDescent="0.3">
      <c r="A2207" t="s">
        <v>25</v>
      </c>
      <c r="B2207">
        <v>2022</v>
      </c>
      <c r="C2207" t="s">
        <v>109</v>
      </c>
      <c r="D2207" t="s">
        <v>109</v>
      </c>
      <c r="E2207" s="2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2">
        <v>1</v>
      </c>
      <c r="L2207" s="1">
        <v>2238.5</v>
      </c>
      <c r="M2207" s="1">
        <v>2238.5</v>
      </c>
      <c r="N2207" s="1">
        <v>142.43340000000001</v>
      </c>
      <c r="O2207" s="1">
        <v>5</v>
      </c>
      <c r="P2207" s="1">
        <v>-38.44</v>
      </c>
      <c r="Q2207" s="2">
        <f>-+Table1[[#This Row],[Current Record Count]]+Table1[[#This Row],[Adj Record Count]]</f>
        <v>1</v>
      </c>
      <c r="R2207" s="1">
        <f>+-Table1[[#This Row],[Current Total ADJUSTMENT_AMOUNT]]+Table1[[#This Row],[Adj Total ADJUSTMENT_AMOUNT]]</f>
        <v>2238.5</v>
      </c>
      <c r="S2207" s="1">
        <f>-Table1[[#This Row],[Current Total CHARGE_AMOUNT]]+Table1[[#This Row],[Adj Total CHARGE_AMOUNT]]</f>
        <v>2238.5</v>
      </c>
      <c r="T2207" s="1">
        <f>+Table1[[#This Row],[Adj Total TOTAL_COST]]-Table1[[#This Row],[Current Total TOTAL_COST]]</f>
        <v>142.43340000000001</v>
      </c>
      <c r="U2207" s="1">
        <f>+Table1[[#This Row],[Adj Total CONTRIBUTION_MARGIN]]-Table1[[#This Row],[Current Total CONTRIBUTION_MARGIN]]</f>
        <v>5</v>
      </c>
      <c r="V2207" s="1">
        <f>+Table1[[#This Row],[Adj Total OPERATING_MARGIN]]-Table1[[#This Row],[Current Total OPERATING_MARGIN]]</f>
        <v>-38.44</v>
      </c>
    </row>
    <row r="2208" spans="1:22" x14ac:dyDescent="0.3">
      <c r="A2208" t="s">
        <v>35</v>
      </c>
      <c r="B2208">
        <v>2022</v>
      </c>
      <c r="C2208" t="s">
        <v>50</v>
      </c>
      <c r="D2208" t="s">
        <v>50</v>
      </c>
      <c r="E2208" s="2">
        <v>22</v>
      </c>
      <c r="F2208" s="1">
        <v>12878.89</v>
      </c>
      <c r="G2208" s="1">
        <v>15510.4</v>
      </c>
      <c r="H2208" s="1">
        <v>2655.4070000000002</v>
      </c>
      <c r="I2208" s="1">
        <v>1347.27</v>
      </c>
      <c r="J2208" s="1">
        <v>547.86</v>
      </c>
      <c r="K2208" s="2">
        <v>21</v>
      </c>
      <c r="L2208" s="1">
        <v>11108.75</v>
      </c>
      <c r="M2208" s="1">
        <v>13544.4</v>
      </c>
      <c r="N2208" s="1">
        <v>2493.7673</v>
      </c>
      <c r="O2208" s="1">
        <v>1265.32</v>
      </c>
      <c r="P2208" s="1">
        <v>513.64</v>
      </c>
      <c r="Q2208" s="2">
        <f>-+Table1[[#This Row],[Current Record Count]]+Table1[[#This Row],[Adj Record Count]]</f>
        <v>-1</v>
      </c>
      <c r="R2208" s="1">
        <f>+-Table1[[#This Row],[Current Total ADJUSTMENT_AMOUNT]]+Table1[[#This Row],[Adj Total ADJUSTMENT_AMOUNT]]</f>
        <v>-1770.1399999999994</v>
      </c>
      <c r="S2208" s="1">
        <f>-Table1[[#This Row],[Current Total CHARGE_AMOUNT]]+Table1[[#This Row],[Adj Total CHARGE_AMOUNT]]</f>
        <v>-1966</v>
      </c>
      <c r="T2208" s="1">
        <f>+Table1[[#This Row],[Adj Total TOTAL_COST]]-Table1[[#This Row],[Current Total TOTAL_COST]]</f>
        <v>-161.63970000000018</v>
      </c>
      <c r="U2208" s="1">
        <f>+Table1[[#This Row],[Adj Total CONTRIBUTION_MARGIN]]-Table1[[#This Row],[Current Total CONTRIBUTION_MARGIN]]</f>
        <v>-81.950000000000045</v>
      </c>
      <c r="V2208" s="1">
        <f>+Table1[[#This Row],[Adj Total OPERATING_MARGIN]]-Table1[[#This Row],[Current Total OPERATING_MARGIN]]</f>
        <v>-34.220000000000027</v>
      </c>
    </row>
    <row r="2209" spans="1:22" x14ac:dyDescent="0.3">
      <c r="A2209" t="s">
        <v>16</v>
      </c>
      <c r="B2209" t="s">
        <v>51</v>
      </c>
      <c r="C2209" t="s">
        <v>29</v>
      </c>
      <c r="D2209" t="s">
        <v>104</v>
      </c>
      <c r="E2209" s="2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2">
        <v>1</v>
      </c>
      <c r="L2209" s="1">
        <v>0</v>
      </c>
      <c r="M2209" s="1">
        <v>307.39999999999998</v>
      </c>
      <c r="N2209" s="1">
        <v>33.609099999999998</v>
      </c>
      <c r="O2209" s="1">
        <v>-19.07</v>
      </c>
      <c r="P2209" s="1">
        <v>-33.61</v>
      </c>
      <c r="Q2209" s="2">
        <f>-+Table1[[#This Row],[Current Record Count]]+Table1[[#This Row],[Adj Record Count]]</f>
        <v>1</v>
      </c>
      <c r="R2209" s="1">
        <f>+-Table1[[#This Row],[Current Total ADJUSTMENT_AMOUNT]]+Table1[[#This Row],[Adj Total ADJUSTMENT_AMOUNT]]</f>
        <v>0</v>
      </c>
      <c r="S2209" s="1">
        <f>-Table1[[#This Row],[Current Total CHARGE_AMOUNT]]+Table1[[#This Row],[Adj Total CHARGE_AMOUNT]]</f>
        <v>307.39999999999998</v>
      </c>
      <c r="T2209" s="1">
        <f>+Table1[[#This Row],[Adj Total TOTAL_COST]]-Table1[[#This Row],[Current Total TOTAL_COST]]</f>
        <v>33.609099999999998</v>
      </c>
      <c r="U2209" s="1">
        <f>+Table1[[#This Row],[Adj Total CONTRIBUTION_MARGIN]]-Table1[[#This Row],[Current Total CONTRIBUTION_MARGIN]]</f>
        <v>-19.07</v>
      </c>
      <c r="V2209" s="1">
        <f>+Table1[[#This Row],[Adj Total OPERATING_MARGIN]]-Table1[[#This Row],[Current Total OPERATING_MARGIN]]</f>
        <v>-33.61</v>
      </c>
    </row>
    <row r="2210" spans="1:22" x14ac:dyDescent="0.3">
      <c r="A2210" t="s">
        <v>54</v>
      </c>
      <c r="B2210" t="s">
        <v>51</v>
      </c>
      <c r="C2210" t="s">
        <v>41</v>
      </c>
      <c r="D2210" t="s">
        <v>41</v>
      </c>
      <c r="E2210" s="2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2">
        <v>1</v>
      </c>
      <c r="L2210" s="1">
        <v>0</v>
      </c>
      <c r="M2210" s="1">
        <v>6429.45</v>
      </c>
      <c r="N2210" s="1">
        <v>31.8019</v>
      </c>
      <c r="O2210" s="1">
        <v>-24.01</v>
      </c>
      <c r="P2210" s="1">
        <v>-31.8</v>
      </c>
      <c r="Q2210" s="2">
        <f>-+Table1[[#This Row],[Current Record Count]]+Table1[[#This Row],[Adj Record Count]]</f>
        <v>1</v>
      </c>
      <c r="R2210" s="1">
        <f>+-Table1[[#This Row],[Current Total ADJUSTMENT_AMOUNT]]+Table1[[#This Row],[Adj Total ADJUSTMENT_AMOUNT]]</f>
        <v>0</v>
      </c>
      <c r="S2210" s="1">
        <f>-Table1[[#This Row],[Current Total CHARGE_AMOUNT]]+Table1[[#This Row],[Adj Total CHARGE_AMOUNT]]</f>
        <v>6429.45</v>
      </c>
      <c r="T2210" s="1">
        <f>+Table1[[#This Row],[Adj Total TOTAL_COST]]-Table1[[#This Row],[Current Total TOTAL_COST]]</f>
        <v>31.8019</v>
      </c>
      <c r="U2210" s="1">
        <f>+Table1[[#This Row],[Adj Total CONTRIBUTION_MARGIN]]-Table1[[#This Row],[Current Total CONTRIBUTION_MARGIN]]</f>
        <v>-24.01</v>
      </c>
      <c r="V2210" s="1">
        <f>+Table1[[#This Row],[Adj Total OPERATING_MARGIN]]-Table1[[#This Row],[Current Total OPERATING_MARGIN]]</f>
        <v>-31.8</v>
      </c>
    </row>
    <row r="2211" spans="1:22" x14ac:dyDescent="0.3">
      <c r="A2211" t="s">
        <v>74</v>
      </c>
      <c r="B2211">
        <v>2023</v>
      </c>
      <c r="C2211" t="s">
        <v>29</v>
      </c>
      <c r="D2211" t="s">
        <v>57</v>
      </c>
      <c r="E2211" s="2">
        <v>1</v>
      </c>
      <c r="F2211" s="1">
        <v>759.11</v>
      </c>
      <c r="G2211" s="1">
        <v>960</v>
      </c>
      <c r="H2211" s="1">
        <v>172.0471</v>
      </c>
      <c r="I2211" s="1">
        <v>94.71</v>
      </c>
      <c r="J2211" s="1">
        <v>28.84</v>
      </c>
      <c r="K2211" s="2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2">
        <f>-+Table1[[#This Row],[Current Record Count]]+Table1[[#This Row],[Adj Record Count]]</f>
        <v>-1</v>
      </c>
      <c r="R2211" s="1">
        <f>+-Table1[[#This Row],[Current Total ADJUSTMENT_AMOUNT]]+Table1[[#This Row],[Adj Total ADJUSTMENT_AMOUNT]]</f>
        <v>-759.11</v>
      </c>
      <c r="S2211" s="1">
        <f>-Table1[[#This Row],[Current Total CHARGE_AMOUNT]]+Table1[[#This Row],[Adj Total CHARGE_AMOUNT]]</f>
        <v>-960</v>
      </c>
      <c r="T2211" s="1">
        <f>+Table1[[#This Row],[Adj Total TOTAL_COST]]-Table1[[#This Row],[Current Total TOTAL_COST]]</f>
        <v>-172.0471</v>
      </c>
      <c r="U2211" s="1">
        <f>+Table1[[#This Row],[Adj Total CONTRIBUTION_MARGIN]]-Table1[[#This Row],[Current Total CONTRIBUTION_MARGIN]]</f>
        <v>-94.71</v>
      </c>
      <c r="V2211" s="1">
        <f>+Table1[[#This Row],[Adj Total OPERATING_MARGIN]]-Table1[[#This Row],[Current Total OPERATING_MARGIN]]</f>
        <v>-28.84</v>
      </c>
    </row>
    <row r="2212" spans="1:22" x14ac:dyDescent="0.3">
      <c r="A2212" t="s">
        <v>27</v>
      </c>
      <c r="B2212">
        <v>2021</v>
      </c>
      <c r="C2212" t="s">
        <v>17</v>
      </c>
      <c r="D2212" t="s">
        <v>91</v>
      </c>
      <c r="E2212" s="2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2">
        <v>1</v>
      </c>
      <c r="L2212" s="1">
        <v>3353.81</v>
      </c>
      <c r="M2212" s="1">
        <v>3353.81</v>
      </c>
      <c r="N2212" s="1">
        <v>905.11300000000006</v>
      </c>
      <c r="O2212" s="1">
        <v>297.94</v>
      </c>
      <c r="P2212" s="1">
        <v>-27.08</v>
      </c>
      <c r="Q2212" s="2">
        <f>-+Table1[[#This Row],[Current Record Count]]+Table1[[#This Row],[Adj Record Count]]</f>
        <v>1</v>
      </c>
      <c r="R2212" s="1">
        <f>+-Table1[[#This Row],[Current Total ADJUSTMENT_AMOUNT]]+Table1[[#This Row],[Adj Total ADJUSTMENT_AMOUNT]]</f>
        <v>3353.81</v>
      </c>
      <c r="S2212" s="1">
        <f>-Table1[[#This Row],[Current Total CHARGE_AMOUNT]]+Table1[[#This Row],[Adj Total CHARGE_AMOUNT]]</f>
        <v>3353.81</v>
      </c>
      <c r="T2212" s="1">
        <f>+Table1[[#This Row],[Adj Total TOTAL_COST]]-Table1[[#This Row],[Current Total TOTAL_COST]]</f>
        <v>905.11300000000006</v>
      </c>
      <c r="U2212" s="1">
        <f>+Table1[[#This Row],[Adj Total CONTRIBUTION_MARGIN]]-Table1[[#This Row],[Current Total CONTRIBUTION_MARGIN]]</f>
        <v>297.94</v>
      </c>
      <c r="V2212" s="1">
        <f>+Table1[[#This Row],[Adj Total OPERATING_MARGIN]]-Table1[[#This Row],[Current Total OPERATING_MARGIN]]</f>
        <v>-27.08</v>
      </c>
    </row>
    <row r="2213" spans="1:22" x14ac:dyDescent="0.3">
      <c r="A2213" t="s">
        <v>74</v>
      </c>
      <c r="B2213">
        <v>2022</v>
      </c>
      <c r="C2213" t="s">
        <v>23</v>
      </c>
      <c r="D2213" t="s">
        <v>77</v>
      </c>
      <c r="E2213" s="2">
        <v>3</v>
      </c>
      <c r="F2213" s="1">
        <v>5090.03</v>
      </c>
      <c r="G2213" s="1">
        <v>5887.49</v>
      </c>
      <c r="H2213" s="1">
        <v>754.93420000000003</v>
      </c>
      <c r="I2213" s="1">
        <v>322.93</v>
      </c>
      <c r="J2213" s="1">
        <v>58.32</v>
      </c>
      <c r="K2213" s="2">
        <v>1</v>
      </c>
      <c r="L2213" s="1">
        <v>23.35</v>
      </c>
      <c r="M2213" s="1">
        <v>141</v>
      </c>
      <c r="N2213" s="1">
        <v>86.650700000000001</v>
      </c>
      <c r="O2213" s="1">
        <v>62.44</v>
      </c>
      <c r="P2213" s="1">
        <v>31.47</v>
      </c>
      <c r="Q2213" s="2">
        <f>-+Table1[[#This Row],[Current Record Count]]+Table1[[#This Row],[Adj Record Count]]</f>
        <v>-2</v>
      </c>
      <c r="R2213" s="1">
        <f>+-Table1[[#This Row],[Current Total ADJUSTMENT_AMOUNT]]+Table1[[#This Row],[Adj Total ADJUSTMENT_AMOUNT]]</f>
        <v>-5066.6799999999994</v>
      </c>
      <c r="S2213" s="1">
        <f>-Table1[[#This Row],[Current Total CHARGE_AMOUNT]]+Table1[[#This Row],[Adj Total CHARGE_AMOUNT]]</f>
        <v>-5746.49</v>
      </c>
      <c r="T2213" s="1">
        <f>+Table1[[#This Row],[Adj Total TOTAL_COST]]-Table1[[#This Row],[Current Total TOTAL_COST]]</f>
        <v>-668.2835</v>
      </c>
      <c r="U2213" s="1">
        <f>+Table1[[#This Row],[Adj Total CONTRIBUTION_MARGIN]]-Table1[[#This Row],[Current Total CONTRIBUTION_MARGIN]]</f>
        <v>-260.49</v>
      </c>
      <c r="V2213" s="1">
        <f>+Table1[[#This Row],[Adj Total OPERATING_MARGIN]]-Table1[[#This Row],[Current Total OPERATING_MARGIN]]</f>
        <v>-26.85</v>
      </c>
    </row>
    <row r="2214" spans="1:22" x14ac:dyDescent="0.3">
      <c r="A2214" t="s">
        <v>78</v>
      </c>
      <c r="B2214">
        <v>2020</v>
      </c>
      <c r="C2214" t="s">
        <v>17</v>
      </c>
      <c r="D2214" t="s">
        <v>79</v>
      </c>
      <c r="E2214" s="2">
        <v>14</v>
      </c>
      <c r="F2214" s="1">
        <v>93315.03</v>
      </c>
      <c r="G2214" s="1">
        <v>142951.60999999999</v>
      </c>
      <c r="H2214" s="1">
        <v>34425.920299999998</v>
      </c>
      <c r="I2214" s="1">
        <v>-5726.08</v>
      </c>
      <c r="J2214" s="1">
        <v>-14341.09</v>
      </c>
      <c r="K2214" s="2">
        <v>8</v>
      </c>
      <c r="L2214" s="1">
        <v>41908.19</v>
      </c>
      <c r="M2214" s="1">
        <v>75475.600000000006</v>
      </c>
      <c r="N2214" s="1">
        <v>19766.077600000001</v>
      </c>
      <c r="O2214" s="1">
        <v>-10300.49</v>
      </c>
      <c r="P2214" s="1">
        <v>-14364.76</v>
      </c>
      <c r="Q2214" s="2">
        <f>-+Table1[[#This Row],[Current Record Count]]+Table1[[#This Row],[Adj Record Count]]</f>
        <v>-6</v>
      </c>
      <c r="R2214" s="1">
        <f>+-Table1[[#This Row],[Current Total ADJUSTMENT_AMOUNT]]+Table1[[#This Row],[Adj Total ADJUSTMENT_AMOUNT]]</f>
        <v>-51406.84</v>
      </c>
      <c r="S2214" s="1">
        <f>-Table1[[#This Row],[Current Total CHARGE_AMOUNT]]+Table1[[#This Row],[Adj Total CHARGE_AMOUNT]]</f>
        <v>-67476.00999999998</v>
      </c>
      <c r="T2214" s="1">
        <f>+Table1[[#This Row],[Adj Total TOTAL_COST]]-Table1[[#This Row],[Current Total TOTAL_COST]]</f>
        <v>-14659.842699999997</v>
      </c>
      <c r="U2214" s="1">
        <f>+Table1[[#This Row],[Adj Total CONTRIBUTION_MARGIN]]-Table1[[#This Row],[Current Total CONTRIBUTION_MARGIN]]</f>
        <v>-4574.41</v>
      </c>
      <c r="V2214" s="1">
        <f>+Table1[[#This Row],[Adj Total OPERATING_MARGIN]]-Table1[[#This Row],[Current Total OPERATING_MARGIN]]</f>
        <v>-23.670000000000073</v>
      </c>
    </row>
    <row r="2215" spans="1:22" x14ac:dyDescent="0.3">
      <c r="A2215" t="s">
        <v>27</v>
      </c>
      <c r="B2215">
        <v>2021</v>
      </c>
      <c r="C2215" t="s">
        <v>17</v>
      </c>
      <c r="D2215" t="s">
        <v>69</v>
      </c>
      <c r="E2215" s="2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2">
        <v>1</v>
      </c>
      <c r="L2215" s="1">
        <v>7905.63</v>
      </c>
      <c r="M2215" s="1">
        <v>7905.63</v>
      </c>
      <c r="N2215" s="1">
        <v>760.48019999999997</v>
      </c>
      <c r="O2215" s="1">
        <v>254.5</v>
      </c>
      <c r="P2215" s="1">
        <v>-22.75</v>
      </c>
      <c r="Q2215" s="2">
        <f>-+Table1[[#This Row],[Current Record Count]]+Table1[[#This Row],[Adj Record Count]]</f>
        <v>1</v>
      </c>
      <c r="R2215" s="1">
        <f>+-Table1[[#This Row],[Current Total ADJUSTMENT_AMOUNT]]+Table1[[#This Row],[Adj Total ADJUSTMENT_AMOUNT]]</f>
        <v>7905.63</v>
      </c>
      <c r="S2215" s="1">
        <f>-Table1[[#This Row],[Current Total CHARGE_AMOUNT]]+Table1[[#This Row],[Adj Total CHARGE_AMOUNT]]</f>
        <v>7905.63</v>
      </c>
      <c r="T2215" s="1">
        <f>+Table1[[#This Row],[Adj Total TOTAL_COST]]-Table1[[#This Row],[Current Total TOTAL_COST]]</f>
        <v>760.48019999999997</v>
      </c>
      <c r="U2215" s="1">
        <f>+Table1[[#This Row],[Adj Total CONTRIBUTION_MARGIN]]-Table1[[#This Row],[Current Total CONTRIBUTION_MARGIN]]</f>
        <v>254.5</v>
      </c>
      <c r="V2215" s="1">
        <f>+Table1[[#This Row],[Adj Total OPERATING_MARGIN]]-Table1[[#This Row],[Current Total OPERATING_MARGIN]]</f>
        <v>-22.75</v>
      </c>
    </row>
    <row r="2216" spans="1:22" x14ac:dyDescent="0.3">
      <c r="A2216" t="s">
        <v>81</v>
      </c>
      <c r="B2216">
        <v>2022</v>
      </c>
      <c r="C2216" t="s">
        <v>17</v>
      </c>
      <c r="D2216" t="s">
        <v>86</v>
      </c>
      <c r="E2216" s="2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2">
        <v>1</v>
      </c>
      <c r="L2216" s="1">
        <v>948.86</v>
      </c>
      <c r="M2216" s="1">
        <v>1477.96</v>
      </c>
      <c r="N2216" s="1">
        <v>556.48009999999999</v>
      </c>
      <c r="O2216" s="1">
        <v>169.1</v>
      </c>
      <c r="P2216" s="1">
        <v>-22.5</v>
      </c>
      <c r="Q2216" s="2">
        <f>-+Table1[[#This Row],[Current Record Count]]+Table1[[#This Row],[Adj Record Count]]</f>
        <v>1</v>
      </c>
      <c r="R2216" s="1">
        <f>+-Table1[[#This Row],[Current Total ADJUSTMENT_AMOUNT]]+Table1[[#This Row],[Adj Total ADJUSTMENT_AMOUNT]]</f>
        <v>948.86</v>
      </c>
      <c r="S2216" s="1">
        <f>-Table1[[#This Row],[Current Total CHARGE_AMOUNT]]+Table1[[#This Row],[Adj Total CHARGE_AMOUNT]]</f>
        <v>1477.96</v>
      </c>
      <c r="T2216" s="1">
        <f>+Table1[[#This Row],[Adj Total TOTAL_COST]]-Table1[[#This Row],[Current Total TOTAL_COST]]</f>
        <v>556.48009999999999</v>
      </c>
      <c r="U2216" s="1">
        <f>+Table1[[#This Row],[Adj Total CONTRIBUTION_MARGIN]]-Table1[[#This Row],[Current Total CONTRIBUTION_MARGIN]]</f>
        <v>169.1</v>
      </c>
      <c r="V2216" s="1">
        <f>+Table1[[#This Row],[Adj Total OPERATING_MARGIN]]-Table1[[#This Row],[Current Total OPERATING_MARGIN]]</f>
        <v>-22.5</v>
      </c>
    </row>
    <row r="2217" spans="1:22" x14ac:dyDescent="0.3">
      <c r="A2217" t="s">
        <v>78</v>
      </c>
      <c r="B2217">
        <v>2022</v>
      </c>
      <c r="C2217" t="s">
        <v>20</v>
      </c>
      <c r="D2217" t="s">
        <v>100</v>
      </c>
      <c r="E2217" s="2">
        <v>10</v>
      </c>
      <c r="F2217" s="1">
        <v>52984.95</v>
      </c>
      <c r="G2217" s="1">
        <v>78246.570000000007</v>
      </c>
      <c r="H2217" s="1">
        <v>28189.398399999998</v>
      </c>
      <c r="I2217" s="1">
        <v>2436.1799999999998</v>
      </c>
      <c r="J2217" s="1">
        <v>-2927.76</v>
      </c>
      <c r="K2217" s="2">
        <v>2</v>
      </c>
      <c r="L2217" s="1">
        <v>5587.5</v>
      </c>
      <c r="M2217" s="1">
        <v>6712</v>
      </c>
      <c r="N2217" s="1">
        <v>4074.5374999999999</v>
      </c>
      <c r="O2217" s="1">
        <v>-1665.51</v>
      </c>
      <c r="P2217" s="1">
        <v>-2950.03</v>
      </c>
      <c r="Q2217" s="2">
        <f>-+Table1[[#This Row],[Current Record Count]]+Table1[[#This Row],[Adj Record Count]]</f>
        <v>-8</v>
      </c>
      <c r="R2217" s="1">
        <f>+-Table1[[#This Row],[Current Total ADJUSTMENT_AMOUNT]]+Table1[[#This Row],[Adj Total ADJUSTMENT_AMOUNT]]</f>
        <v>-47397.45</v>
      </c>
      <c r="S2217" s="1">
        <f>-Table1[[#This Row],[Current Total CHARGE_AMOUNT]]+Table1[[#This Row],[Adj Total CHARGE_AMOUNT]]</f>
        <v>-71534.570000000007</v>
      </c>
      <c r="T2217" s="1">
        <f>+Table1[[#This Row],[Adj Total TOTAL_COST]]-Table1[[#This Row],[Current Total TOTAL_COST]]</f>
        <v>-24114.8609</v>
      </c>
      <c r="U2217" s="1">
        <f>+Table1[[#This Row],[Adj Total CONTRIBUTION_MARGIN]]-Table1[[#This Row],[Current Total CONTRIBUTION_MARGIN]]</f>
        <v>-4101.6899999999996</v>
      </c>
      <c r="V2217" s="1">
        <f>+Table1[[#This Row],[Adj Total OPERATING_MARGIN]]-Table1[[#This Row],[Current Total OPERATING_MARGIN]]</f>
        <v>-22.269999999999982</v>
      </c>
    </row>
    <row r="2218" spans="1:22" x14ac:dyDescent="0.3">
      <c r="A2218" t="s">
        <v>39</v>
      </c>
      <c r="B2218">
        <v>2023</v>
      </c>
      <c r="C2218" t="s">
        <v>29</v>
      </c>
      <c r="D2218" t="s">
        <v>57</v>
      </c>
      <c r="E2218" s="2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2">
        <v>2</v>
      </c>
      <c r="L2218" s="1">
        <v>29191.17</v>
      </c>
      <c r="M2218" s="1">
        <v>29583.83</v>
      </c>
      <c r="N2218" s="1">
        <v>3148.5781000000002</v>
      </c>
      <c r="O2218" s="1">
        <v>1109.45</v>
      </c>
      <c r="P2218" s="1">
        <v>-19.38</v>
      </c>
      <c r="Q2218" s="2">
        <f>-+Table1[[#This Row],[Current Record Count]]+Table1[[#This Row],[Adj Record Count]]</f>
        <v>2</v>
      </c>
      <c r="R2218" s="1">
        <f>+-Table1[[#This Row],[Current Total ADJUSTMENT_AMOUNT]]+Table1[[#This Row],[Adj Total ADJUSTMENT_AMOUNT]]</f>
        <v>29191.17</v>
      </c>
      <c r="S2218" s="1">
        <f>-Table1[[#This Row],[Current Total CHARGE_AMOUNT]]+Table1[[#This Row],[Adj Total CHARGE_AMOUNT]]</f>
        <v>29583.83</v>
      </c>
      <c r="T2218" s="1">
        <f>+Table1[[#This Row],[Adj Total TOTAL_COST]]-Table1[[#This Row],[Current Total TOTAL_COST]]</f>
        <v>3148.5781000000002</v>
      </c>
      <c r="U2218" s="1">
        <f>+Table1[[#This Row],[Adj Total CONTRIBUTION_MARGIN]]-Table1[[#This Row],[Current Total CONTRIBUTION_MARGIN]]</f>
        <v>1109.45</v>
      </c>
      <c r="V2218" s="1">
        <f>+Table1[[#This Row],[Adj Total OPERATING_MARGIN]]-Table1[[#This Row],[Current Total OPERATING_MARGIN]]</f>
        <v>-19.38</v>
      </c>
    </row>
    <row r="2219" spans="1:22" x14ac:dyDescent="0.3">
      <c r="A2219" t="s">
        <v>81</v>
      </c>
      <c r="B2219">
        <v>2020</v>
      </c>
      <c r="C2219" t="s">
        <v>29</v>
      </c>
      <c r="D2219" t="s">
        <v>52</v>
      </c>
      <c r="E2219" s="2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2">
        <v>3</v>
      </c>
      <c r="L2219" s="1">
        <v>932.12</v>
      </c>
      <c r="M2219" s="1">
        <v>1116.55</v>
      </c>
      <c r="N2219" s="1">
        <v>201.51169999999999</v>
      </c>
      <c r="O2219" s="1">
        <v>79.31</v>
      </c>
      <c r="P2219" s="1">
        <v>-18.87</v>
      </c>
      <c r="Q2219" s="2">
        <f>-+Table1[[#This Row],[Current Record Count]]+Table1[[#This Row],[Adj Record Count]]</f>
        <v>3</v>
      </c>
      <c r="R2219" s="1">
        <f>+-Table1[[#This Row],[Current Total ADJUSTMENT_AMOUNT]]+Table1[[#This Row],[Adj Total ADJUSTMENT_AMOUNT]]</f>
        <v>932.12</v>
      </c>
      <c r="S2219" s="1">
        <f>-Table1[[#This Row],[Current Total CHARGE_AMOUNT]]+Table1[[#This Row],[Adj Total CHARGE_AMOUNT]]</f>
        <v>1116.55</v>
      </c>
      <c r="T2219" s="1">
        <f>+Table1[[#This Row],[Adj Total TOTAL_COST]]-Table1[[#This Row],[Current Total TOTAL_COST]]</f>
        <v>201.51169999999999</v>
      </c>
      <c r="U2219" s="1">
        <f>+Table1[[#This Row],[Adj Total CONTRIBUTION_MARGIN]]-Table1[[#This Row],[Current Total CONTRIBUTION_MARGIN]]</f>
        <v>79.31</v>
      </c>
      <c r="V2219" s="1">
        <f>+Table1[[#This Row],[Adj Total OPERATING_MARGIN]]-Table1[[#This Row],[Current Total OPERATING_MARGIN]]</f>
        <v>-18.87</v>
      </c>
    </row>
    <row r="2220" spans="1:22" x14ac:dyDescent="0.3">
      <c r="A2220" t="s">
        <v>82</v>
      </c>
      <c r="B2220">
        <v>2021</v>
      </c>
      <c r="C2220" t="s">
        <v>17</v>
      </c>
      <c r="D2220" t="s">
        <v>59</v>
      </c>
      <c r="E2220" s="2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2">
        <v>1</v>
      </c>
      <c r="L2220" s="1">
        <v>2670.02</v>
      </c>
      <c r="M2220" s="1">
        <v>2765.99</v>
      </c>
      <c r="N2220" s="1">
        <v>999.35339999999997</v>
      </c>
      <c r="O2220" s="1">
        <v>211.22</v>
      </c>
      <c r="P2220" s="1">
        <v>-16.93</v>
      </c>
      <c r="Q2220" s="2">
        <f>-+Table1[[#This Row],[Current Record Count]]+Table1[[#This Row],[Adj Record Count]]</f>
        <v>1</v>
      </c>
      <c r="R2220" s="1">
        <f>+-Table1[[#This Row],[Current Total ADJUSTMENT_AMOUNT]]+Table1[[#This Row],[Adj Total ADJUSTMENT_AMOUNT]]</f>
        <v>2670.02</v>
      </c>
      <c r="S2220" s="1">
        <f>-Table1[[#This Row],[Current Total CHARGE_AMOUNT]]+Table1[[#This Row],[Adj Total CHARGE_AMOUNT]]</f>
        <v>2765.99</v>
      </c>
      <c r="T2220" s="1">
        <f>+Table1[[#This Row],[Adj Total TOTAL_COST]]-Table1[[#This Row],[Current Total TOTAL_COST]]</f>
        <v>999.35339999999997</v>
      </c>
      <c r="U2220" s="1">
        <f>+Table1[[#This Row],[Adj Total CONTRIBUTION_MARGIN]]-Table1[[#This Row],[Current Total CONTRIBUTION_MARGIN]]</f>
        <v>211.22</v>
      </c>
      <c r="V2220" s="1">
        <f>+Table1[[#This Row],[Adj Total OPERATING_MARGIN]]-Table1[[#This Row],[Current Total OPERATING_MARGIN]]</f>
        <v>-16.93</v>
      </c>
    </row>
    <row r="2221" spans="1:22" x14ac:dyDescent="0.3">
      <c r="A2221" t="s">
        <v>31</v>
      </c>
      <c r="B2221">
        <v>2025</v>
      </c>
      <c r="C2221" t="s">
        <v>23</v>
      </c>
      <c r="D2221" t="s">
        <v>24</v>
      </c>
      <c r="E2221" s="2">
        <v>2</v>
      </c>
      <c r="F2221" s="1">
        <v>5922.92</v>
      </c>
      <c r="G2221" s="1">
        <v>6449.42</v>
      </c>
      <c r="H2221" s="1">
        <v>1265.6115</v>
      </c>
      <c r="I2221" s="1">
        <v>-170.59</v>
      </c>
      <c r="J2221" s="1">
        <v>-742.83</v>
      </c>
      <c r="K2221" s="2">
        <v>1</v>
      </c>
      <c r="L2221" s="1">
        <v>85.34</v>
      </c>
      <c r="M2221" s="1">
        <v>247</v>
      </c>
      <c r="N2221" s="1">
        <v>918.77210000000002</v>
      </c>
      <c r="O2221" s="1">
        <v>-273.49</v>
      </c>
      <c r="P2221" s="1">
        <v>-757.11</v>
      </c>
      <c r="Q2221" s="2">
        <f>-+Table1[[#This Row],[Current Record Count]]+Table1[[#This Row],[Adj Record Count]]</f>
        <v>-1</v>
      </c>
      <c r="R2221" s="1">
        <f>+-Table1[[#This Row],[Current Total ADJUSTMENT_AMOUNT]]+Table1[[#This Row],[Adj Total ADJUSTMENT_AMOUNT]]</f>
        <v>-5837.58</v>
      </c>
      <c r="S2221" s="1">
        <f>-Table1[[#This Row],[Current Total CHARGE_AMOUNT]]+Table1[[#This Row],[Adj Total CHARGE_AMOUNT]]</f>
        <v>-6202.42</v>
      </c>
      <c r="T2221" s="1">
        <f>+Table1[[#This Row],[Adj Total TOTAL_COST]]-Table1[[#This Row],[Current Total TOTAL_COST]]</f>
        <v>-346.83939999999996</v>
      </c>
      <c r="U2221" s="1">
        <f>+Table1[[#This Row],[Adj Total CONTRIBUTION_MARGIN]]-Table1[[#This Row],[Current Total CONTRIBUTION_MARGIN]]</f>
        <v>-102.9</v>
      </c>
      <c r="V2221" s="1">
        <f>+Table1[[#This Row],[Adj Total OPERATING_MARGIN]]-Table1[[#This Row],[Current Total OPERATING_MARGIN]]</f>
        <v>-14.279999999999973</v>
      </c>
    </row>
    <row r="2222" spans="1:22" x14ac:dyDescent="0.3">
      <c r="A2222" t="s">
        <v>22</v>
      </c>
      <c r="B2222" t="s">
        <v>51</v>
      </c>
      <c r="C2222" t="s">
        <v>29</v>
      </c>
      <c r="D2222" t="s">
        <v>30</v>
      </c>
      <c r="E2222" s="2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2">
        <v>38</v>
      </c>
      <c r="L2222" s="1">
        <v>0</v>
      </c>
      <c r="M2222" s="1">
        <v>0</v>
      </c>
      <c r="N2222" s="1">
        <v>11.894399999999999</v>
      </c>
      <c r="O2222" s="1">
        <v>-6.4</v>
      </c>
      <c r="P2222" s="1">
        <v>-11.86</v>
      </c>
      <c r="Q2222" s="2">
        <f>-+Table1[[#This Row],[Current Record Count]]+Table1[[#This Row],[Adj Record Count]]</f>
        <v>38</v>
      </c>
      <c r="R2222" s="1">
        <f>+-Table1[[#This Row],[Current Total ADJUSTMENT_AMOUNT]]+Table1[[#This Row],[Adj Total ADJUSTMENT_AMOUNT]]</f>
        <v>0</v>
      </c>
      <c r="S2222" s="1">
        <f>-Table1[[#This Row],[Current Total CHARGE_AMOUNT]]+Table1[[#This Row],[Adj Total CHARGE_AMOUNT]]</f>
        <v>0</v>
      </c>
      <c r="T2222" s="1">
        <f>+Table1[[#This Row],[Adj Total TOTAL_COST]]-Table1[[#This Row],[Current Total TOTAL_COST]]</f>
        <v>11.894399999999999</v>
      </c>
      <c r="U2222" s="1">
        <f>+Table1[[#This Row],[Adj Total CONTRIBUTION_MARGIN]]-Table1[[#This Row],[Current Total CONTRIBUTION_MARGIN]]</f>
        <v>-6.4</v>
      </c>
      <c r="V2222" s="1">
        <f>+Table1[[#This Row],[Adj Total OPERATING_MARGIN]]-Table1[[#This Row],[Current Total OPERATING_MARGIN]]</f>
        <v>-11.86</v>
      </c>
    </row>
    <row r="2223" spans="1:22" x14ac:dyDescent="0.3">
      <c r="A2223" t="s">
        <v>31</v>
      </c>
      <c r="B2223">
        <v>2024</v>
      </c>
      <c r="C2223" t="s">
        <v>23</v>
      </c>
      <c r="D2223" t="s">
        <v>40</v>
      </c>
      <c r="E2223" s="2">
        <v>1</v>
      </c>
      <c r="F2223" s="1">
        <v>5945.28</v>
      </c>
      <c r="G2223" s="1">
        <v>5945.28</v>
      </c>
      <c r="H2223" s="1">
        <v>233.30930000000001</v>
      </c>
      <c r="I2223" s="1">
        <v>70.31</v>
      </c>
      <c r="J2223" s="1">
        <v>9.2200000000000006</v>
      </c>
      <c r="K2223" s="2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2">
        <f>-+Table1[[#This Row],[Current Record Count]]+Table1[[#This Row],[Adj Record Count]]</f>
        <v>-1</v>
      </c>
      <c r="R2223" s="1">
        <f>+-Table1[[#This Row],[Current Total ADJUSTMENT_AMOUNT]]+Table1[[#This Row],[Adj Total ADJUSTMENT_AMOUNT]]</f>
        <v>-5945.28</v>
      </c>
      <c r="S2223" s="1">
        <f>-Table1[[#This Row],[Current Total CHARGE_AMOUNT]]+Table1[[#This Row],[Adj Total CHARGE_AMOUNT]]</f>
        <v>-5945.28</v>
      </c>
      <c r="T2223" s="1">
        <f>+Table1[[#This Row],[Adj Total TOTAL_COST]]-Table1[[#This Row],[Current Total TOTAL_COST]]</f>
        <v>-233.30930000000001</v>
      </c>
      <c r="U2223" s="1">
        <f>+Table1[[#This Row],[Adj Total CONTRIBUTION_MARGIN]]-Table1[[#This Row],[Current Total CONTRIBUTION_MARGIN]]</f>
        <v>-70.31</v>
      </c>
      <c r="V2223" s="1">
        <f>+Table1[[#This Row],[Adj Total OPERATING_MARGIN]]-Table1[[#This Row],[Current Total OPERATING_MARGIN]]</f>
        <v>-9.2200000000000006</v>
      </c>
    </row>
    <row r="2224" spans="1:22" x14ac:dyDescent="0.3">
      <c r="A2224" t="s">
        <v>16</v>
      </c>
      <c r="B2224" t="s">
        <v>51</v>
      </c>
      <c r="C2224" t="s">
        <v>51</v>
      </c>
      <c r="D2224" t="s">
        <v>51</v>
      </c>
      <c r="E2224" s="2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2">
        <v>10</v>
      </c>
      <c r="L2224" s="1">
        <v>0</v>
      </c>
      <c r="M2224" s="1">
        <v>35.65</v>
      </c>
      <c r="N2224" s="1">
        <v>2.6434000000000002</v>
      </c>
      <c r="O2224" s="1">
        <v>-1.53</v>
      </c>
      <c r="P2224" s="1">
        <v>-2.64</v>
      </c>
      <c r="Q2224" s="2">
        <f>-+Table1[[#This Row],[Current Record Count]]+Table1[[#This Row],[Adj Record Count]]</f>
        <v>10</v>
      </c>
      <c r="R2224" s="1">
        <f>+-Table1[[#This Row],[Current Total ADJUSTMENT_AMOUNT]]+Table1[[#This Row],[Adj Total ADJUSTMENT_AMOUNT]]</f>
        <v>0</v>
      </c>
      <c r="S2224" s="1">
        <f>-Table1[[#This Row],[Current Total CHARGE_AMOUNT]]+Table1[[#This Row],[Adj Total CHARGE_AMOUNT]]</f>
        <v>35.65</v>
      </c>
      <c r="T2224" s="1">
        <f>+Table1[[#This Row],[Adj Total TOTAL_COST]]-Table1[[#This Row],[Current Total TOTAL_COST]]</f>
        <v>2.6434000000000002</v>
      </c>
      <c r="U2224" s="1">
        <f>+Table1[[#This Row],[Adj Total CONTRIBUTION_MARGIN]]-Table1[[#This Row],[Current Total CONTRIBUTION_MARGIN]]</f>
        <v>-1.53</v>
      </c>
      <c r="V2224" s="1">
        <f>+Table1[[#This Row],[Adj Total OPERATING_MARGIN]]-Table1[[#This Row],[Current Total OPERATING_MARGIN]]</f>
        <v>-2.64</v>
      </c>
    </row>
    <row r="2225" spans="1:22" x14ac:dyDescent="0.3">
      <c r="A2225" t="s">
        <v>78</v>
      </c>
      <c r="B2225" t="s">
        <v>51</v>
      </c>
      <c r="C2225" t="s">
        <v>51</v>
      </c>
      <c r="D2225" t="s">
        <v>51</v>
      </c>
      <c r="E2225" s="2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2">
        <v>5</v>
      </c>
      <c r="L2225" s="1">
        <v>0</v>
      </c>
      <c r="M2225" s="1">
        <v>0</v>
      </c>
      <c r="N2225" s="1">
        <v>2.1696</v>
      </c>
      <c r="O2225" s="1">
        <v>-1.68</v>
      </c>
      <c r="P2225" s="1">
        <v>-2.17</v>
      </c>
      <c r="Q2225" s="2">
        <f>-+Table1[[#This Row],[Current Record Count]]+Table1[[#This Row],[Adj Record Count]]</f>
        <v>5</v>
      </c>
      <c r="R2225" s="1">
        <f>+-Table1[[#This Row],[Current Total ADJUSTMENT_AMOUNT]]+Table1[[#This Row],[Adj Total ADJUSTMENT_AMOUNT]]</f>
        <v>0</v>
      </c>
      <c r="S2225" s="1">
        <f>-Table1[[#This Row],[Current Total CHARGE_AMOUNT]]+Table1[[#This Row],[Adj Total CHARGE_AMOUNT]]</f>
        <v>0</v>
      </c>
      <c r="T2225" s="1">
        <f>+Table1[[#This Row],[Adj Total TOTAL_COST]]-Table1[[#This Row],[Current Total TOTAL_COST]]</f>
        <v>2.1696</v>
      </c>
      <c r="U2225" s="1">
        <f>+Table1[[#This Row],[Adj Total CONTRIBUTION_MARGIN]]-Table1[[#This Row],[Current Total CONTRIBUTION_MARGIN]]</f>
        <v>-1.68</v>
      </c>
      <c r="V2225" s="1">
        <f>+Table1[[#This Row],[Adj Total OPERATING_MARGIN]]-Table1[[#This Row],[Current Total OPERATING_MARGIN]]</f>
        <v>-2.17</v>
      </c>
    </row>
    <row r="2226" spans="1:22" x14ac:dyDescent="0.3">
      <c r="A2226" t="s">
        <v>44</v>
      </c>
      <c r="B2226">
        <v>2019</v>
      </c>
      <c r="C2226" t="s">
        <v>51</v>
      </c>
      <c r="D2226" t="s">
        <v>51</v>
      </c>
      <c r="E2226" s="2">
        <v>19607</v>
      </c>
      <c r="F2226" s="1">
        <v>9688214.8699999992</v>
      </c>
      <c r="G2226" s="1">
        <v>14411565.449999999</v>
      </c>
      <c r="H2226" s="1">
        <v>0</v>
      </c>
      <c r="I2226" s="1">
        <v>0</v>
      </c>
      <c r="J2226" s="1">
        <v>0</v>
      </c>
      <c r="K2226" s="2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2">
        <f>-+Table1[[#This Row],[Current Record Count]]+Table1[[#This Row],[Adj Record Count]]</f>
        <v>-19607</v>
      </c>
      <c r="R2226" s="1">
        <f>+-Table1[[#This Row],[Current Total ADJUSTMENT_AMOUNT]]+Table1[[#This Row],[Adj Total ADJUSTMENT_AMOUNT]]</f>
        <v>-9688214.8699999992</v>
      </c>
      <c r="S2226" s="1">
        <f>-Table1[[#This Row],[Current Total CHARGE_AMOUNT]]+Table1[[#This Row],[Adj Total CHARGE_AMOUNT]]</f>
        <v>-14411565.449999999</v>
      </c>
      <c r="T2226" s="1">
        <f>+Table1[[#This Row],[Adj Total TOTAL_COST]]-Table1[[#This Row],[Current Total TOTAL_COST]]</f>
        <v>0</v>
      </c>
      <c r="U2226" s="1">
        <f>+Table1[[#This Row],[Adj Total CONTRIBUTION_MARGIN]]-Table1[[#This Row],[Current Total CONTRIBUTION_MARGIN]]</f>
        <v>0</v>
      </c>
      <c r="V2226" s="1">
        <f>+Table1[[#This Row],[Adj Total OPERATING_MARGIN]]-Table1[[#This Row],[Current Total OPERATING_MARGIN]]</f>
        <v>0</v>
      </c>
    </row>
    <row r="2227" spans="1:22" x14ac:dyDescent="0.3">
      <c r="A2227" t="s">
        <v>16</v>
      </c>
      <c r="B2227">
        <v>2019</v>
      </c>
      <c r="C2227" t="s">
        <v>58</v>
      </c>
      <c r="D2227" t="s">
        <v>58</v>
      </c>
      <c r="E2227" s="2">
        <v>6998</v>
      </c>
      <c r="F2227" s="1">
        <v>24549361.48</v>
      </c>
      <c r="G2227" s="1">
        <v>34367365.009999998</v>
      </c>
      <c r="H2227" s="1">
        <v>0</v>
      </c>
      <c r="I2227" s="1">
        <v>0</v>
      </c>
      <c r="J2227" s="1">
        <v>0</v>
      </c>
      <c r="K2227" s="2">
        <v>4</v>
      </c>
      <c r="L2227" s="1">
        <v>1658.63</v>
      </c>
      <c r="M2227" s="1">
        <v>2688.55</v>
      </c>
      <c r="N2227" s="1">
        <v>0</v>
      </c>
      <c r="O2227" s="1">
        <v>0</v>
      </c>
      <c r="P2227" s="1">
        <v>0</v>
      </c>
      <c r="Q2227" s="2">
        <f>-+Table1[[#This Row],[Current Record Count]]+Table1[[#This Row],[Adj Record Count]]</f>
        <v>-6994</v>
      </c>
      <c r="R2227" s="1">
        <f>+-Table1[[#This Row],[Current Total ADJUSTMENT_AMOUNT]]+Table1[[#This Row],[Adj Total ADJUSTMENT_AMOUNT]]</f>
        <v>-24547702.850000001</v>
      </c>
      <c r="S2227" s="1">
        <f>-Table1[[#This Row],[Current Total CHARGE_AMOUNT]]+Table1[[#This Row],[Adj Total CHARGE_AMOUNT]]</f>
        <v>-34364676.460000001</v>
      </c>
      <c r="T2227" s="1">
        <f>+Table1[[#This Row],[Adj Total TOTAL_COST]]-Table1[[#This Row],[Current Total TOTAL_COST]]</f>
        <v>0</v>
      </c>
      <c r="U2227" s="1">
        <f>+Table1[[#This Row],[Adj Total CONTRIBUTION_MARGIN]]-Table1[[#This Row],[Current Total CONTRIBUTION_MARGIN]]</f>
        <v>0</v>
      </c>
      <c r="V2227" s="1">
        <f>+Table1[[#This Row],[Adj Total OPERATING_MARGIN]]-Table1[[#This Row],[Current Total OPERATING_MARGIN]]</f>
        <v>0</v>
      </c>
    </row>
    <row r="2228" spans="1:22" x14ac:dyDescent="0.3">
      <c r="A2228" t="s">
        <v>35</v>
      </c>
      <c r="B2228">
        <v>2019</v>
      </c>
      <c r="C2228" t="s">
        <v>58</v>
      </c>
      <c r="D2228" t="s">
        <v>58</v>
      </c>
      <c r="E2228" s="2">
        <v>6000</v>
      </c>
      <c r="F2228" s="1">
        <v>22202998.73</v>
      </c>
      <c r="G2228" s="1">
        <v>31786625.469999999</v>
      </c>
      <c r="H2228" s="1">
        <v>0</v>
      </c>
      <c r="I2228" s="1">
        <v>0</v>
      </c>
      <c r="J2228" s="1">
        <v>0</v>
      </c>
      <c r="K2228" s="2">
        <v>3</v>
      </c>
      <c r="L2228" s="1">
        <v>1044.83</v>
      </c>
      <c r="M2228" s="1">
        <v>1691.35</v>
      </c>
      <c r="N2228" s="1">
        <v>0</v>
      </c>
      <c r="O2228" s="1">
        <v>0</v>
      </c>
      <c r="P2228" s="1">
        <v>0</v>
      </c>
      <c r="Q2228" s="2">
        <f>-+Table1[[#This Row],[Current Record Count]]+Table1[[#This Row],[Adj Record Count]]</f>
        <v>-5997</v>
      </c>
      <c r="R2228" s="1">
        <f>+-Table1[[#This Row],[Current Total ADJUSTMENT_AMOUNT]]+Table1[[#This Row],[Adj Total ADJUSTMENT_AMOUNT]]</f>
        <v>-22201953.900000002</v>
      </c>
      <c r="S2228" s="1">
        <f>-Table1[[#This Row],[Current Total CHARGE_AMOUNT]]+Table1[[#This Row],[Adj Total CHARGE_AMOUNT]]</f>
        <v>-31784934.119999997</v>
      </c>
      <c r="T2228" s="1">
        <f>+Table1[[#This Row],[Adj Total TOTAL_COST]]-Table1[[#This Row],[Current Total TOTAL_COST]]</f>
        <v>0</v>
      </c>
      <c r="U2228" s="1">
        <f>+Table1[[#This Row],[Adj Total CONTRIBUTION_MARGIN]]-Table1[[#This Row],[Current Total CONTRIBUTION_MARGIN]]</f>
        <v>0</v>
      </c>
      <c r="V2228" s="1">
        <f>+Table1[[#This Row],[Adj Total OPERATING_MARGIN]]-Table1[[#This Row],[Current Total OPERATING_MARGIN]]</f>
        <v>0</v>
      </c>
    </row>
    <row r="2229" spans="1:22" x14ac:dyDescent="0.3">
      <c r="A2229" t="s">
        <v>22</v>
      </c>
      <c r="B2229">
        <v>2019</v>
      </c>
      <c r="C2229" t="s">
        <v>51</v>
      </c>
      <c r="D2229" t="s">
        <v>51</v>
      </c>
      <c r="E2229" s="2">
        <v>5879</v>
      </c>
      <c r="F2229" s="1">
        <v>6098802.0099999998</v>
      </c>
      <c r="G2229" s="1">
        <v>8721852.2200000007</v>
      </c>
      <c r="H2229" s="1">
        <v>0</v>
      </c>
      <c r="I2229" s="1">
        <v>0</v>
      </c>
      <c r="J2229" s="1">
        <v>0</v>
      </c>
      <c r="K2229" s="2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2">
        <f>-+Table1[[#This Row],[Current Record Count]]+Table1[[#This Row],[Adj Record Count]]</f>
        <v>-5879</v>
      </c>
      <c r="R2229" s="1">
        <f>+-Table1[[#This Row],[Current Total ADJUSTMENT_AMOUNT]]+Table1[[#This Row],[Adj Total ADJUSTMENT_AMOUNT]]</f>
        <v>-6098802.0099999998</v>
      </c>
      <c r="S2229" s="1">
        <f>-Table1[[#This Row],[Current Total CHARGE_AMOUNT]]+Table1[[#This Row],[Adj Total CHARGE_AMOUNT]]</f>
        <v>-8721852.2200000007</v>
      </c>
      <c r="T2229" s="1">
        <f>+Table1[[#This Row],[Adj Total TOTAL_COST]]-Table1[[#This Row],[Current Total TOTAL_COST]]</f>
        <v>0</v>
      </c>
      <c r="U2229" s="1">
        <f>+Table1[[#This Row],[Adj Total CONTRIBUTION_MARGIN]]-Table1[[#This Row],[Current Total CONTRIBUTION_MARGIN]]</f>
        <v>0</v>
      </c>
      <c r="V2229" s="1">
        <f>+Table1[[#This Row],[Adj Total OPERATING_MARGIN]]-Table1[[#This Row],[Current Total OPERATING_MARGIN]]</f>
        <v>0</v>
      </c>
    </row>
    <row r="2230" spans="1:22" x14ac:dyDescent="0.3">
      <c r="A2230" t="s">
        <v>33</v>
      </c>
      <c r="B2230">
        <v>2019</v>
      </c>
      <c r="C2230" t="s">
        <v>58</v>
      </c>
      <c r="D2230" t="s">
        <v>58</v>
      </c>
      <c r="E2230" s="2">
        <v>3346</v>
      </c>
      <c r="F2230" s="1">
        <v>4727322.91</v>
      </c>
      <c r="G2230" s="1">
        <v>7465894.7800000003</v>
      </c>
      <c r="H2230" s="1">
        <v>0</v>
      </c>
      <c r="I2230" s="1">
        <v>0</v>
      </c>
      <c r="J2230" s="1">
        <v>0</v>
      </c>
      <c r="K2230" s="2">
        <v>2</v>
      </c>
      <c r="L2230" s="1">
        <v>52145.86</v>
      </c>
      <c r="M2230" s="1">
        <v>52145.86</v>
      </c>
      <c r="N2230" s="1">
        <v>0</v>
      </c>
      <c r="O2230" s="1">
        <v>0</v>
      </c>
      <c r="P2230" s="1">
        <v>0</v>
      </c>
      <c r="Q2230" s="2">
        <f>-+Table1[[#This Row],[Current Record Count]]+Table1[[#This Row],[Adj Record Count]]</f>
        <v>-3344</v>
      </c>
      <c r="R2230" s="1">
        <f>+-Table1[[#This Row],[Current Total ADJUSTMENT_AMOUNT]]+Table1[[#This Row],[Adj Total ADJUSTMENT_AMOUNT]]</f>
        <v>-4675177.05</v>
      </c>
      <c r="S2230" s="1">
        <f>-Table1[[#This Row],[Current Total CHARGE_AMOUNT]]+Table1[[#This Row],[Adj Total CHARGE_AMOUNT]]</f>
        <v>-7413748.9199999999</v>
      </c>
      <c r="T2230" s="1">
        <f>+Table1[[#This Row],[Adj Total TOTAL_COST]]-Table1[[#This Row],[Current Total TOTAL_COST]]</f>
        <v>0</v>
      </c>
      <c r="U2230" s="1">
        <f>+Table1[[#This Row],[Adj Total CONTRIBUTION_MARGIN]]-Table1[[#This Row],[Current Total CONTRIBUTION_MARGIN]]</f>
        <v>0</v>
      </c>
      <c r="V2230" s="1">
        <f>+Table1[[#This Row],[Adj Total OPERATING_MARGIN]]-Table1[[#This Row],[Current Total OPERATING_MARGIN]]</f>
        <v>0</v>
      </c>
    </row>
    <row r="2231" spans="1:22" x14ac:dyDescent="0.3">
      <c r="A2231" t="s">
        <v>22</v>
      </c>
      <c r="B2231">
        <v>2019</v>
      </c>
      <c r="C2231" t="s">
        <v>29</v>
      </c>
      <c r="D2231" t="s">
        <v>104</v>
      </c>
      <c r="E2231" s="2">
        <v>6944</v>
      </c>
      <c r="F2231" s="1">
        <v>28172990.129999999</v>
      </c>
      <c r="G2231" s="1">
        <v>41733237.840000004</v>
      </c>
      <c r="H2231" s="1">
        <v>0</v>
      </c>
      <c r="I2231" s="1">
        <v>0</v>
      </c>
      <c r="J2231" s="1">
        <v>0</v>
      </c>
      <c r="K2231" s="2">
        <v>3956</v>
      </c>
      <c r="L2231" s="1">
        <v>2497919.81</v>
      </c>
      <c r="M2231" s="1">
        <v>4165278.25</v>
      </c>
      <c r="N2231" s="1">
        <v>0</v>
      </c>
      <c r="O2231" s="1">
        <v>0</v>
      </c>
      <c r="P2231" s="1">
        <v>0</v>
      </c>
      <c r="Q2231" s="2">
        <f>-+Table1[[#This Row],[Current Record Count]]+Table1[[#This Row],[Adj Record Count]]</f>
        <v>-2988</v>
      </c>
      <c r="R2231" s="1">
        <f>+-Table1[[#This Row],[Current Total ADJUSTMENT_AMOUNT]]+Table1[[#This Row],[Adj Total ADJUSTMENT_AMOUNT]]</f>
        <v>-25675070.32</v>
      </c>
      <c r="S2231" s="1">
        <f>-Table1[[#This Row],[Current Total CHARGE_AMOUNT]]+Table1[[#This Row],[Adj Total CHARGE_AMOUNT]]</f>
        <v>-37567959.590000004</v>
      </c>
      <c r="T2231" s="1">
        <f>+Table1[[#This Row],[Adj Total TOTAL_COST]]-Table1[[#This Row],[Current Total TOTAL_COST]]</f>
        <v>0</v>
      </c>
      <c r="U2231" s="1">
        <f>+Table1[[#This Row],[Adj Total CONTRIBUTION_MARGIN]]-Table1[[#This Row],[Current Total CONTRIBUTION_MARGIN]]</f>
        <v>0</v>
      </c>
      <c r="V2231" s="1">
        <f>+Table1[[#This Row],[Adj Total OPERATING_MARGIN]]-Table1[[#This Row],[Current Total OPERATING_MARGIN]]</f>
        <v>0</v>
      </c>
    </row>
    <row r="2232" spans="1:22" x14ac:dyDescent="0.3">
      <c r="A2232" t="s">
        <v>42</v>
      </c>
      <c r="B2232">
        <v>2019</v>
      </c>
      <c r="C2232" t="s">
        <v>51</v>
      </c>
      <c r="D2232" t="s">
        <v>51</v>
      </c>
      <c r="E2232" s="2">
        <v>2764</v>
      </c>
      <c r="F2232" s="1">
        <v>1218119.67</v>
      </c>
      <c r="G2232" s="1">
        <v>1997553.03</v>
      </c>
      <c r="H2232" s="1">
        <v>0</v>
      </c>
      <c r="I2232" s="1">
        <v>0</v>
      </c>
      <c r="J2232" s="1">
        <v>0</v>
      </c>
      <c r="K2232" s="2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2">
        <f>-+Table1[[#This Row],[Current Record Count]]+Table1[[#This Row],[Adj Record Count]]</f>
        <v>-2764</v>
      </c>
      <c r="R2232" s="1">
        <f>+-Table1[[#This Row],[Current Total ADJUSTMENT_AMOUNT]]+Table1[[#This Row],[Adj Total ADJUSTMENT_AMOUNT]]</f>
        <v>-1218119.67</v>
      </c>
      <c r="S2232" s="1">
        <f>-Table1[[#This Row],[Current Total CHARGE_AMOUNT]]+Table1[[#This Row],[Adj Total CHARGE_AMOUNT]]</f>
        <v>-1997553.03</v>
      </c>
      <c r="T2232" s="1">
        <f>+Table1[[#This Row],[Adj Total TOTAL_COST]]-Table1[[#This Row],[Current Total TOTAL_COST]]</f>
        <v>0</v>
      </c>
      <c r="U2232" s="1">
        <f>+Table1[[#This Row],[Adj Total CONTRIBUTION_MARGIN]]-Table1[[#This Row],[Current Total CONTRIBUTION_MARGIN]]</f>
        <v>0</v>
      </c>
      <c r="V2232" s="1">
        <f>+Table1[[#This Row],[Adj Total OPERATING_MARGIN]]-Table1[[#This Row],[Current Total OPERATING_MARGIN]]</f>
        <v>0</v>
      </c>
    </row>
    <row r="2233" spans="1:22" x14ac:dyDescent="0.3">
      <c r="A2233" t="s">
        <v>16</v>
      </c>
      <c r="B2233">
        <v>2019</v>
      </c>
      <c r="C2233" t="s">
        <v>29</v>
      </c>
      <c r="D2233" t="s">
        <v>38</v>
      </c>
      <c r="E2233" s="2">
        <v>2698</v>
      </c>
      <c r="F2233" s="1">
        <v>9834651.6199999992</v>
      </c>
      <c r="G2233" s="1">
        <v>14143823.609999999</v>
      </c>
      <c r="H2233" s="1">
        <v>0</v>
      </c>
      <c r="I2233" s="1">
        <v>0</v>
      </c>
      <c r="J2233" s="1">
        <v>0</v>
      </c>
      <c r="K2233" s="2">
        <v>175</v>
      </c>
      <c r="L2233" s="1">
        <v>71795.55</v>
      </c>
      <c r="M2233" s="1">
        <v>116930.84</v>
      </c>
      <c r="N2233" s="1">
        <v>0</v>
      </c>
      <c r="O2233" s="1">
        <v>0</v>
      </c>
      <c r="P2233" s="1">
        <v>0</v>
      </c>
      <c r="Q2233" s="2">
        <f>-+Table1[[#This Row],[Current Record Count]]+Table1[[#This Row],[Adj Record Count]]</f>
        <v>-2523</v>
      </c>
      <c r="R2233" s="1">
        <f>+-Table1[[#This Row],[Current Total ADJUSTMENT_AMOUNT]]+Table1[[#This Row],[Adj Total ADJUSTMENT_AMOUNT]]</f>
        <v>-9762856.0699999984</v>
      </c>
      <c r="S2233" s="1">
        <f>-Table1[[#This Row],[Current Total CHARGE_AMOUNT]]+Table1[[#This Row],[Adj Total CHARGE_AMOUNT]]</f>
        <v>-14026892.77</v>
      </c>
      <c r="T2233" s="1">
        <f>+Table1[[#This Row],[Adj Total TOTAL_COST]]-Table1[[#This Row],[Current Total TOTAL_COST]]</f>
        <v>0</v>
      </c>
      <c r="U2233" s="1">
        <f>+Table1[[#This Row],[Adj Total CONTRIBUTION_MARGIN]]-Table1[[#This Row],[Current Total CONTRIBUTION_MARGIN]]</f>
        <v>0</v>
      </c>
      <c r="V2233" s="1">
        <f>+Table1[[#This Row],[Adj Total OPERATING_MARGIN]]-Table1[[#This Row],[Current Total OPERATING_MARGIN]]</f>
        <v>0</v>
      </c>
    </row>
    <row r="2234" spans="1:22" x14ac:dyDescent="0.3">
      <c r="A2234" t="s">
        <v>16</v>
      </c>
      <c r="B2234">
        <v>2019</v>
      </c>
      <c r="C2234" t="s">
        <v>41</v>
      </c>
      <c r="D2234" t="s">
        <v>41</v>
      </c>
      <c r="E2234" s="2">
        <v>2167</v>
      </c>
      <c r="F2234" s="1">
        <v>2680495.4300000002</v>
      </c>
      <c r="G2234" s="1">
        <v>3993867.09</v>
      </c>
      <c r="H2234" s="1">
        <v>0</v>
      </c>
      <c r="I2234" s="1">
        <v>0</v>
      </c>
      <c r="J2234" s="1">
        <v>0</v>
      </c>
      <c r="K2234" s="2">
        <v>83</v>
      </c>
      <c r="L2234" s="1">
        <v>25309.94</v>
      </c>
      <c r="M2234" s="1">
        <v>37289.730000000003</v>
      </c>
      <c r="N2234" s="1">
        <v>0</v>
      </c>
      <c r="O2234" s="1">
        <v>0</v>
      </c>
      <c r="P2234" s="1">
        <v>0</v>
      </c>
      <c r="Q2234" s="2">
        <f>-+Table1[[#This Row],[Current Record Count]]+Table1[[#This Row],[Adj Record Count]]</f>
        <v>-2084</v>
      </c>
      <c r="R2234" s="1">
        <f>+-Table1[[#This Row],[Current Total ADJUSTMENT_AMOUNT]]+Table1[[#This Row],[Adj Total ADJUSTMENT_AMOUNT]]</f>
        <v>-2655185.4900000002</v>
      </c>
      <c r="S2234" s="1">
        <f>-Table1[[#This Row],[Current Total CHARGE_AMOUNT]]+Table1[[#This Row],[Adj Total CHARGE_AMOUNT]]</f>
        <v>-3956577.36</v>
      </c>
      <c r="T2234" s="1">
        <f>+Table1[[#This Row],[Adj Total TOTAL_COST]]-Table1[[#This Row],[Current Total TOTAL_COST]]</f>
        <v>0</v>
      </c>
      <c r="U2234" s="1">
        <f>+Table1[[#This Row],[Adj Total CONTRIBUTION_MARGIN]]-Table1[[#This Row],[Current Total CONTRIBUTION_MARGIN]]</f>
        <v>0</v>
      </c>
      <c r="V2234" s="1">
        <f>+Table1[[#This Row],[Adj Total OPERATING_MARGIN]]-Table1[[#This Row],[Current Total OPERATING_MARGIN]]</f>
        <v>0</v>
      </c>
    </row>
    <row r="2235" spans="1:22" x14ac:dyDescent="0.3">
      <c r="A2235" t="s">
        <v>16</v>
      </c>
      <c r="B2235">
        <v>2019</v>
      </c>
      <c r="C2235" t="s">
        <v>29</v>
      </c>
      <c r="D2235" t="s">
        <v>104</v>
      </c>
      <c r="E2235" s="2">
        <v>1453</v>
      </c>
      <c r="F2235" s="1">
        <v>9061459.5700000003</v>
      </c>
      <c r="G2235" s="1">
        <v>13603444.83</v>
      </c>
      <c r="H2235" s="1">
        <v>21.2439</v>
      </c>
      <c r="I2235" s="1">
        <v>-17.61</v>
      </c>
      <c r="J2235" s="1">
        <v>-21.24</v>
      </c>
      <c r="K2235" s="2">
        <v>182</v>
      </c>
      <c r="L2235" s="1">
        <v>164605.46</v>
      </c>
      <c r="M2235" s="1">
        <v>240954.77</v>
      </c>
      <c r="N2235" s="1">
        <v>21.2439</v>
      </c>
      <c r="O2235" s="1">
        <v>-17.61</v>
      </c>
      <c r="P2235" s="1">
        <v>-21.24</v>
      </c>
      <c r="Q2235" s="2">
        <f>-+Table1[[#This Row],[Current Record Count]]+Table1[[#This Row],[Adj Record Count]]</f>
        <v>-1271</v>
      </c>
      <c r="R2235" s="1">
        <f>+-Table1[[#This Row],[Current Total ADJUSTMENT_AMOUNT]]+Table1[[#This Row],[Adj Total ADJUSTMENT_AMOUNT]]</f>
        <v>-8896854.1099999994</v>
      </c>
      <c r="S2235" s="1">
        <f>-Table1[[#This Row],[Current Total CHARGE_AMOUNT]]+Table1[[#This Row],[Adj Total CHARGE_AMOUNT]]</f>
        <v>-13362490.060000001</v>
      </c>
      <c r="T2235" s="1">
        <f>+Table1[[#This Row],[Adj Total TOTAL_COST]]-Table1[[#This Row],[Current Total TOTAL_COST]]</f>
        <v>0</v>
      </c>
      <c r="U2235" s="1">
        <f>+Table1[[#This Row],[Adj Total CONTRIBUTION_MARGIN]]-Table1[[#This Row],[Current Total CONTRIBUTION_MARGIN]]</f>
        <v>0</v>
      </c>
      <c r="V2235" s="1">
        <f>+Table1[[#This Row],[Adj Total OPERATING_MARGIN]]-Table1[[#This Row],[Current Total OPERATING_MARGIN]]</f>
        <v>0</v>
      </c>
    </row>
    <row r="2236" spans="1:22" x14ac:dyDescent="0.3">
      <c r="A2236" t="s">
        <v>33</v>
      </c>
      <c r="B2236">
        <v>2019</v>
      </c>
      <c r="C2236" t="s">
        <v>29</v>
      </c>
      <c r="D2236" t="s">
        <v>104</v>
      </c>
      <c r="E2236" s="2">
        <v>1067</v>
      </c>
      <c r="F2236" s="1">
        <v>8890888.7100000009</v>
      </c>
      <c r="G2236" s="1">
        <v>15118061.68</v>
      </c>
      <c r="H2236" s="1">
        <v>0</v>
      </c>
      <c r="I2236" s="1">
        <v>0</v>
      </c>
      <c r="J2236" s="1">
        <v>0</v>
      </c>
      <c r="K2236" s="2">
        <v>81</v>
      </c>
      <c r="L2236" s="1">
        <v>225752.22</v>
      </c>
      <c r="M2236" s="1">
        <v>2483844.86</v>
      </c>
      <c r="N2236" s="1">
        <v>0</v>
      </c>
      <c r="O2236" s="1">
        <v>0</v>
      </c>
      <c r="P2236" s="1">
        <v>0</v>
      </c>
      <c r="Q2236" s="2">
        <f>-+Table1[[#This Row],[Current Record Count]]+Table1[[#This Row],[Adj Record Count]]</f>
        <v>-986</v>
      </c>
      <c r="R2236" s="1">
        <f>+-Table1[[#This Row],[Current Total ADJUSTMENT_AMOUNT]]+Table1[[#This Row],[Adj Total ADJUSTMENT_AMOUNT]]</f>
        <v>-8665136.4900000002</v>
      </c>
      <c r="S2236" s="1">
        <f>-Table1[[#This Row],[Current Total CHARGE_AMOUNT]]+Table1[[#This Row],[Adj Total CHARGE_AMOUNT]]</f>
        <v>-12634216.82</v>
      </c>
      <c r="T2236" s="1">
        <f>+Table1[[#This Row],[Adj Total TOTAL_COST]]-Table1[[#This Row],[Current Total TOTAL_COST]]</f>
        <v>0</v>
      </c>
      <c r="U2236" s="1">
        <f>+Table1[[#This Row],[Adj Total CONTRIBUTION_MARGIN]]-Table1[[#This Row],[Current Total CONTRIBUTION_MARGIN]]</f>
        <v>0</v>
      </c>
      <c r="V2236" s="1">
        <f>+Table1[[#This Row],[Adj Total OPERATING_MARGIN]]-Table1[[#This Row],[Current Total OPERATING_MARGIN]]</f>
        <v>0</v>
      </c>
    </row>
    <row r="2237" spans="1:22" x14ac:dyDescent="0.3">
      <c r="A2237" t="s">
        <v>25</v>
      </c>
      <c r="B2237">
        <v>2019</v>
      </c>
      <c r="C2237" t="s">
        <v>51</v>
      </c>
      <c r="D2237" t="s">
        <v>51</v>
      </c>
      <c r="E2237" s="2">
        <v>951</v>
      </c>
      <c r="F2237" s="1">
        <v>1577291.07</v>
      </c>
      <c r="G2237" s="1">
        <v>2450365.88</v>
      </c>
      <c r="H2237" s="1">
        <v>0</v>
      </c>
      <c r="I2237" s="1">
        <v>0</v>
      </c>
      <c r="J2237" s="1">
        <v>0</v>
      </c>
      <c r="K2237" s="2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2">
        <f>-+Table1[[#This Row],[Current Record Count]]+Table1[[#This Row],[Adj Record Count]]</f>
        <v>-951</v>
      </c>
      <c r="R2237" s="1">
        <f>+-Table1[[#This Row],[Current Total ADJUSTMENT_AMOUNT]]+Table1[[#This Row],[Adj Total ADJUSTMENT_AMOUNT]]</f>
        <v>-1577291.07</v>
      </c>
      <c r="S2237" s="1">
        <f>-Table1[[#This Row],[Current Total CHARGE_AMOUNT]]+Table1[[#This Row],[Adj Total CHARGE_AMOUNT]]</f>
        <v>-2450365.88</v>
      </c>
      <c r="T2237" s="1">
        <f>+Table1[[#This Row],[Adj Total TOTAL_COST]]-Table1[[#This Row],[Current Total TOTAL_COST]]</f>
        <v>0</v>
      </c>
      <c r="U2237" s="1">
        <f>+Table1[[#This Row],[Adj Total CONTRIBUTION_MARGIN]]-Table1[[#This Row],[Current Total CONTRIBUTION_MARGIN]]</f>
        <v>0</v>
      </c>
      <c r="V2237" s="1">
        <f>+Table1[[#This Row],[Adj Total OPERATING_MARGIN]]-Table1[[#This Row],[Current Total OPERATING_MARGIN]]</f>
        <v>0</v>
      </c>
    </row>
    <row r="2238" spans="1:22" x14ac:dyDescent="0.3">
      <c r="A2238" t="s">
        <v>22</v>
      </c>
      <c r="B2238">
        <v>2019</v>
      </c>
      <c r="C2238" t="s">
        <v>17</v>
      </c>
      <c r="D2238" t="s">
        <v>68</v>
      </c>
      <c r="E2238" s="2">
        <v>1354</v>
      </c>
      <c r="F2238" s="1">
        <v>1365081.06</v>
      </c>
      <c r="G2238" s="1">
        <v>2123679.2999999998</v>
      </c>
      <c r="H2238" s="1">
        <v>0</v>
      </c>
      <c r="I2238" s="1">
        <v>0</v>
      </c>
      <c r="J2238" s="1">
        <v>0</v>
      </c>
      <c r="K2238" s="2">
        <v>622</v>
      </c>
      <c r="L2238" s="1">
        <v>143943.57</v>
      </c>
      <c r="M2238" s="1">
        <v>247378.53</v>
      </c>
      <c r="N2238" s="1">
        <v>0</v>
      </c>
      <c r="O2238" s="1">
        <v>0</v>
      </c>
      <c r="P2238" s="1">
        <v>0</v>
      </c>
      <c r="Q2238" s="2">
        <f>-+Table1[[#This Row],[Current Record Count]]+Table1[[#This Row],[Adj Record Count]]</f>
        <v>-732</v>
      </c>
      <c r="R2238" s="1">
        <f>+-Table1[[#This Row],[Current Total ADJUSTMENT_AMOUNT]]+Table1[[#This Row],[Adj Total ADJUSTMENT_AMOUNT]]</f>
        <v>-1221137.49</v>
      </c>
      <c r="S2238" s="1">
        <f>-Table1[[#This Row],[Current Total CHARGE_AMOUNT]]+Table1[[#This Row],[Adj Total CHARGE_AMOUNT]]</f>
        <v>-1876300.7699999998</v>
      </c>
      <c r="T2238" s="1">
        <f>+Table1[[#This Row],[Adj Total TOTAL_COST]]-Table1[[#This Row],[Current Total TOTAL_COST]]</f>
        <v>0</v>
      </c>
      <c r="U2238" s="1">
        <f>+Table1[[#This Row],[Adj Total CONTRIBUTION_MARGIN]]-Table1[[#This Row],[Current Total CONTRIBUTION_MARGIN]]</f>
        <v>0</v>
      </c>
      <c r="V2238" s="1">
        <f>+Table1[[#This Row],[Adj Total OPERATING_MARGIN]]-Table1[[#This Row],[Current Total OPERATING_MARGIN]]</f>
        <v>0</v>
      </c>
    </row>
    <row r="2239" spans="1:22" x14ac:dyDescent="0.3">
      <c r="A2239" t="s">
        <v>22</v>
      </c>
      <c r="B2239">
        <v>2019</v>
      </c>
      <c r="C2239" t="s">
        <v>28</v>
      </c>
      <c r="D2239" t="s">
        <v>28</v>
      </c>
      <c r="E2239" s="2">
        <v>2626</v>
      </c>
      <c r="F2239" s="1">
        <v>2827672.86</v>
      </c>
      <c r="G2239" s="1">
        <v>4356048.97</v>
      </c>
      <c r="H2239" s="1">
        <v>0</v>
      </c>
      <c r="I2239" s="1">
        <v>0</v>
      </c>
      <c r="J2239" s="1">
        <v>0</v>
      </c>
      <c r="K2239" s="2">
        <v>1920</v>
      </c>
      <c r="L2239" s="1">
        <v>638370.14</v>
      </c>
      <c r="M2239" s="1">
        <v>1038504.48</v>
      </c>
      <c r="N2239" s="1">
        <v>0</v>
      </c>
      <c r="O2239" s="1">
        <v>0</v>
      </c>
      <c r="P2239" s="1">
        <v>0</v>
      </c>
      <c r="Q2239" s="2">
        <f>-+Table1[[#This Row],[Current Record Count]]+Table1[[#This Row],[Adj Record Count]]</f>
        <v>-706</v>
      </c>
      <c r="R2239" s="1">
        <f>+-Table1[[#This Row],[Current Total ADJUSTMENT_AMOUNT]]+Table1[[#This Row],[Adj Total ADJUSTMENT_AMOUNT]]</f>
        <v>-2189302.7199999997</v>
      </c>
      <c r="S2239" s="1">
        <f>-Table1[[#This Row],[Current Total CHARGE_AMOUNT]]+Table1[[#This Row],[Adj Total CHARGE_AMOUNT]]</f>
        <v>-3317544.4899999998</v>
      </c>
      <c r="T2239" s="1">
        <f>+Table1[[#This Row],[Adj Total TOTAL_COST]]-Table1[[#This Row],[Current Total TOTAL_COST]]</f>
        <v>0</v>
      </c>
      <c r="U2239" s="1">
        <f>+Table1[[#This Row],[Adj Total CONTRIBUTION_MARGIN]]-Table1[[#This Row],[Current Total CONTRIBUTION_MARGIN]]</f>
        <v>0</v>
      </c>
      <c r="V2239" s="1">
        <f>+Table1[[#This Row],[Adj Total OPERATING_MARGIN]]-Table1[[#This Row],[Current Total OPERATING_MARGIN]]</f>
        <v>0</v>
      </c>
    </row>
    <row r="2240" spans="1:22" x14ac:dyDescent="0.3">
      <c r="A2240" t="s">
        <v>74</v>
      </c>
      <c r="B2240">
        <v>2019</v>
      </c>
      <c r="C2240" t="s">
        <v>51</v>
      </c>
      <c r="D2240" t="s">
        <v>51</v>
      </c>
      <c r="E2240" s="2">
        <v>689</v>
      </c>
      <c r="F2240" s="1">
        <v>64251.92</v>
      </c>
      <c r="G2240" s="1">
        <v>159778.76</v>
      </c>
      <c r="H2240" s="1">
        <v>0</v>
      </c>
      <c r="I2240" s="1">
        <v>0</v>
      </c>
      <c r="J2240" s="1">
        <v>0</v>
      </c>
      <c r="K2240" s="2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2">
        <f>-+Table1[[#This Row],[Current Record Count]]+Table1[[#This Row],[Adj Record Count]]</f>
        <v>-689</v>
      </c>
      <c r="R2240" s="1">
        <f>+-Table1[[#This Row],[Current Total ADJUSTMENT_AMOUNT]]+Table1[[#This Row],[Adj Total ADJUSTMENT_AMOUNT]]</f>
        <v>-64251.92</v>
      </c>
      <c r="S2240" s="1">
        <f>-Table1[[#This Row],[Current Total CHARGE_AMOUNT]]+Table1[[#This Row],[Adj Total CHARGE_AMOUNT]]</f>
        <v>-159778.76</v>
      </c>
      <c r="T2240" s="1">
        <f>+Table1[[#This Row],[Adj Total TOTAL_COST]]-Table1[[#This Row],[Current Total TOTAL_COST]]</f>
        <v>0</v>
      </c>
      <c r="U2240" s="1">
        <f>+Table1[[#This Row],[Adj Total CONTRIBUTION_MARGIN]]-Table1[[#This Row],[Current Total CONTRIBUTION_MARGIN]]</f>
        <v>0</v>
      </c>
      <c r="V2240" s="1">
        <f>+Table1[[#This Row],[Adj Total OPERATING_MARGIN]]-Table1[[#This Row],[Current Total OPERATING_MARGIN]]</f>
        <v>0</v>
      </c>
    </row>
    <row r="2241" spans="1:22" x14ac:dyDescent="0.3">
      <c r="A2241" t="s">
        <v>33</v>
      </c>
      <c r="B2241">
        <v>2019</v>
      </c>
      <c r="C2241" t="s">
        <v>23</v>
      </c>
      <c r="D2241" t="s">
        <v>77</v>
      </c>
      <c r="E2241" s="2">
        <v>639</v>
      </c>
      <c r="F2241" s="1">
        <v>404763.78</v>
      </c>
      <c r="G2241" s="1">
        <v>596801.15</v>
      </c>
      <c r="H2241" s="1">
        <v>0</v>
      </c>
      <c r="I2241" s="1">
        <v>0</v>
      </c>
      <c r="J2241" s="1">
        <v>0</v>
      </c>
      <c r="K2241" s="2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2">
        <f>-+Table1[[#This Row],[Current Record Count]]+Table1[[#This Row],[Adj Record Count]]</f>
        <v>-639</v>
      </c>
      <c r="R2241" s="1">
        <f>+-Table1[[#This Row],[Current Total ADJUSTMENT_AMOUNT]]+Table1[[#This Row],[Adj Total ADJUSTMENT_AMOUNT]]</f>
        <v>-404763.78</v>
      </c>
      <c r="S2241" s="1">
        <f>-Table1[[#This Row],[Current Total CHARGE_AMOUNT]]+Table1[[#This Row],[Adj Total CHARGE_AMOUNT]]</f>
        <v>-596801.15</v>
      </c>
      <c r="T2241" s="1">
        <f>+Table1[[#This Row],[Adj Total TOTAL_COST]]-Table1[[#This Row],[Current Total TOTAL_COST]]</f>
        <v>0</v>
      </c>
      <c r="U2241" s="1">
        <f>+Table1[[#This Row],[Adj Total CONTRIBUTION_MARGIN]]-Table1[[#This Row],[Current Total CONTRIBUTION_MARGIN]]</f>
        <v>0</v>
      </c>
      <c r="V2241" s="1">
        <f>+Table1[[#This Row],[Adj Total OPERATING_MARGIN]]-Table1[[#This Row],[Current Total OPERATING_MARGIN]]</f>
        <v>0</v>
      </c>
    </row>
    <row r="2242" spans="1:22" x14ac:dyDescent="0.3">
      <c r="A2242" t="s">
        <v>78</v>
      </c>
      <c r="B2242">
        <v>2019</v>
      </c>
      <c r="C2242" t="s">
        <v>58</v>
      </c>
      <c r="D2242" t="s">
        <v>58</v>
      </c>
      <c r="E2242" s="2">
        <v>617</v>
      </c>
      <c r="F2242" s="1">
        <v>3021758.29</v>
      </c>
      <c r="G2242" s="1">
        <v>4156742.64</v>
      </c>
      <c r="H2242" s="1">
        <v>0</v>
      </c>
      <c r="I2242" s="1">
        <v>0</v>
      </c>
      <c r="J2242" s="1">
        <v>0</v>
      </c>
      <c r="K2242" s="2">
        <v>1</v>
      </c>
      <c r="L2242" s="1">
        <v>-1019.68</v>
      </c>
      <c r="M2242" s="1">
        <v>3598</v>
      </c>
      <c r="N2242" s="1">
        <v>0</v>
      </c>
      <c r="O2242" s="1">
        <v>0</v>
      </c>
      <c r="P2242" s="1">
        <v>0</v>
      </c>
      <c r="Q2242" s="2">
        <f>-+Table1[[#This Row],[Current Record Count]]+Table1[[#This Row],[Adj Record Count]]</f>
        <v>-616</v>
      </c>
      <c r="R2242" s="1">
        <f>+-Table1[[#This Row],[Current Total ADJUSTMENT_AMOUNT]]+Table1[[#This Row],[Adj Total ADJUSTMENT_AMOUNT]]</f>
        <v>-3022777.97</v>
      </c>
      <c r="S2242" s="1">
        <f>-Table1[[#This Row],[Current Total CHARGE_AMOUNT]]+Table1[[#This Row],[Adj Total CHARGE_AMOUNT]]</f>
        <v>-4153144.64</v>
      </c>
      <c r="T2242" s="1">
        <f>+Table1[[#This Row],[Adj Total TOTAL_COST]]-Table1[[#This Row],[Current Total TOTAL_COST]]</f>
        <v>0</v>
      </c>
      <c r="U2242" s="1">
        <f>+Table1[[#This Row],[Adj Total CONTRIBUTION_MARGIN]]-Table1[[#This Row],[Current Total CONTRIBUTION_MARGIN]]</f>
        <v>0</v>
      </c>
      <c r="V2242" s="1">
        <f>+Table1[[#This Row],[Adj Total OPERATING_MARGIN]]-Table1[[#This Row],[Current Total OPERATING_MARGIN]]</f>
        <v>0</v>
      </c>
    </row>
    <row r="2243" spans="1:22" x14ac:dyDescent="0.3">
      <c r="A2243" t="s">
        <v>33</v>
      </c>
      <c r="B2243">
        <v>2019</v>
      </c>
      <c r="C2243" t="s">
        <v>29</v>
      </c>
      <c r="D2243" t="s">
        <v>38</v>
      </c>
      <c r="E2243" s="2">
        <v>613</v>
      </c>
      <c r="F2243" s="1">
        <v>1602622.4</v>
      </c>
      <c r="G2243" s="1">
        <v>2371177.2400000002</v>
      </c>
      <c r="H2243" s="1">
        <v>0</v>
      </c>
      <c r="I2243" s="1">
        <v>0</v>
      </c>
      <c r="J2243" s="1">
        <v>0</v>
      </c>
      <c r="K2243" s="2">
        <v>2</v>
      </c>
      <c r="L2243" s="1">
        <v>168.42</v>
      </c>
      <c r="M2243" s="1">
        <v>168.42</v>
      </c>
      <c r="N2243" s="1">
        <v>0</v>
      </c>
      <c r="O2243" s="1">
        <v>0</v>
      </c>
      <c r="P2243" s="1">
        <v>0</v>
      </c>
      <c r="Q2243" s="2">
        <f>-+Table1[[#This Row],[Current Record Count]]+Table1[[#This Row],[Adj Record Count]]</f>
        <v>-611</v>
      </c>
      <c r="R2243" s="1">
        <f>+-Table1[[#This Row],[Current Total ADJUSTMENT_AMOUNT]]+Table1[[#This Row],[Adj Total ADJUSTMENT_AMOUNT]]</f>
        <v>-1602453.98</v>
      </c>
      <c r="S2243" s="1">
        <f>-Table1[[#This Row],[Current Total CHARGE_AMOUNT]]+Table1[[#This Row],[Adj Total CHARGE_AMOUNT]]</f>
        <v>-2371008.8200000003</v>
      </c>
      <c r="T2243" s="1">
        <f>+Table1[[#This Row],[Adj Total TOTAL_COST]]-Table1[[#This Row],[Current Total TOTAL_COST]]</f>
        <v>0</v>
      </c>
      <c r="U2243" s="1">
        <f>+Table1[[#This Row],[Adj Total CONTRIBUTION_MARGIN]]-Table1[[#This Row],[Current Total CONTRIBUTION_MARGIN]]</f>
        <v>0</v>
      </c>
      <c r="V2243" s="1">
        <f>+Table1[[#This Row],[Adj Total OPERATING_MARGIN]]-Table1[[#This Row],[Current Total OPERATING_MARGIN]]</f>
        <v>0</v>
      </c>
    </row>
    <row r="2244" spans="1:22" x14ac:dyDescent="0.3">
      <c r="A2244" t="s">
        <v>33</v>
      </c>
      <c r="B2244">
        <v>2019</v>
      </c>
      <c r="C2244" t="s">
        <v>26</v>
      </c>
      <c r="D2244" t="s">
        <v>26</v>
      </c>
      <c r="E2244" s="2">
        <v>539</v>
      </c>
      <c r="F2244" s="1">
        <v>286375.48</v>
      </c>
      <c r="G2244" s="1">
        <v>394923.48</v>
      </c>
      <c r="H2244" s="1">
        <v>0</v>
      </c>
      <c r="I2244" s="1">
        <v>0</v>
      </c>
      <c r="J2244" s="1">
        <v>0</v>
      </c>
      <c r="K2244" s="2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2">
        <f>-+Table1[[#This Row],[Current Record Count]]+Table1[[#This Row],[Adj Record Count]]</f>
        <v>-539</v>
      </c>
      <c r="R2244" s="1">
        <f>+-Table1[[#This Row],[Current Total ADJUSTMENT_AMOUNT]]+Table1[[#This Row],[Adj Total ADJUSTMENT_AMOUNT]]</f>
        <v>-286375.48</v>
      </c>
      <c r="S2244" s="1">
        <f>-Table1[[#This Row],[Current Total CHARGE_AMOUNT]]+Table1[[#This Row],[Adj Total CHARGE_AMOUNT]]</f>
        <v>-394923.48</v>
      </c>
      <c r="T2244" s="1">
        <f>+Table1[[#This Row],[Adj Total TOTAL_COST]]-Table1[[#This Row],[Current Total TOTAL_COST]]</f>
        <v>0</v>
      </c>
      <c r="U2244" s="1">
        <f>+Table1[[#This Row],[Adj Total CONTRIBUTION_MARGIN]]-Table1[[#This Row],[Current Total CONTRIBUTION_MARGIN]]</f>
        <v>0</v>
      </c>
      <c r="V2244" s="1">
        <f>+Table1[[#This Row],[Adj Total OPERATING_MARGIN]]-Table1[[#This Row],[Current Total OPERATING_MARGIN]]</f>
        <v>0</v>
      </c>
    </row>
    <row r="2245" spans="1:22" x14ac:dyDescent="0.3">
      <c r="A2245" t="s">
        <v>22</v>
      </c>
      <c r="B2245">
        <v>2019</v>
      </c>
      <c r="C2245" t="s">
        <v>58</v>
      </c>
      <c r="D2245" t="s">
        <v>58</v>
      </c>
      <c r="E2245" s="2">
        <v>508</v>
      </c>
      <c r="F2245" s="1">
        <v>2105504.27</v>
      </c>
      <c r="G2245" s="1">
        <v>2826181.77</v>
      </c>
      <c r="H2245" s="1">
        <v>0</v>
      </c>
      <c r="I2245" s="1">
        <v>0</v>
      </c>
      <c r="J2245" s="1">
        <v>0</v>
      </c>
      <c r="K2245" s="2">
        <v>6</v>
      </c>
      <c r="L2245" s="1">
        <v>1355.77</v>
      </c>
      <c r="M2245" s="1">
        <v>2565.2800000000002</v>
      </c>
      <c r="N2245" s="1">
        <v>0</v>
      </c>
      <c r="O2245" s="1">
        <v>0</v>
      </c>
      <c r="P2245" s="1">
        <v>0</v>
      </c>
      <c r="Q2245" s="2">
        <f>-+Table1[[#This Row],[Current Record Count]]+Table1[[#This Row],[Adj Record Count]]</f>
        <v>-502</v>
      </c>
      <c r="R2245" s="1">
        <f>+-Table1[[#This Row],[Current Total ADJUSTMENT_AMOUNT]]+Table1[[#This Row],[Adj Total ADJUSTMENT_AMOUNT]]</f>
        <v>-2104148.5</v>
      </c>
      <c r="S2245" s="1">
        <f>-Table1[[#This Row],[Current Total CHARGE_AMOUNT]]+Table1[[#This Row],[Adj Total CHARGE_AMOUNT]]</f>
        <v>-2823616.49</v>
      </c>
      <c r="T2245" s="1">
        <f>+Table1[[#This Row],[Adj Total TOTAL_COST]]-Table1[[#This Row],[Current Total TOTAL_COST]]</f>
        <v>0</v>
      </c>
      <c r="U2245" s="1">
        <f>+Table1[[#This Row],[Adj Total CONTRIBUTION_MARGIN]]-Table1[[#This Row],[Current Total CONTRIBUTION_MARGIN]]</f>
        <v>0</v>
      </c>
      <c r="V2245" s="1">
        <f>+Table1[[#This Row],[Adj Total OPERATING_MARGIN]]-Table1[[#This Row],[Current Total OPERATING_MARGIN]]</f>
        <v>0</v>
      </c>
    </row>
    <row r="2246" spans="1:22" x14ac:dyDescent="0.3">
      <c r="A2246" t="s">
        <v>22</v>
      </c>
      <c r="B2246">
        <v>2019</v>
      </c>
      <c r="C2246" t="s">
        <v>29</v>
      </c>
      <c r="D2246" t="s">
        <v>30</v>
      </c>
      <c r="E2246" s="2">
        <v>17611</v>
      </c>
      <c r="F2246" s="1">
        <v>6666569.1500000004</v>
      </c>
      <c r="G2246" s="1">
        <v>9360120.4399999995</v>
      </c>
      <c r="H2246" s="1">
        <v>0</v>
      </c>
      <c r="I2246" s="1">
        <v>0</v>
      </c>
      <c r="J2246" s="1">
        <v>0</v>
      </c>
      <c r="K2246" s="2">
        <v>17157</v>
      </c>
      <c r="L2246" s="1">
        <v>5124112.2699999996</v>
      </c>
      <c r="M2246" s="1">
        <v>7385732.3399999999</v>
      </c>
      <c r="N2246" s="1">
        <v>0</v>
      </c>
      <c r="O2246" s="1">
        <v>0</v>
      </c>
      <c r="P2246" s="1">
        <v>0</v>
      </c>
      <c r="Q2246" s="2">
        <f>-+Table1[[#This Row],[Current Record Count]]+Table1[[#This Row],[Adj Record Count]]</f>
        <v>-454</v>
      </c>
      <c r="R2246" s="1">
        <f>+-Table1[[#This Row],[Current Total ADJUSTMENT_AMOUNT]]+Table1[[#This Row],[Adj Total ADJUSTMENT_AMOUNT]]</f>
        <v>-1542456.8800000008</v>
      </c>
      <c r="S2246" s="1">
        <f>-Table1[[#This Row],[Current Total CHARGE_AMOUNT]]+Table1[[#This Row],[Adj Total CHARGE_AMOUNT]]</f>
        <v>-1974388.0999999996</v>
      </c>
      <c r="T2246" s="1">
        <f>+Table1[[#This Row],[Adj Total TOTAL_COST]]-Table1[[#This Row],[Current Total TOTAL_COST]]</f>
        <v>0</v>
      </c>
      <c r="U2246" s="1">
        <f>+Table1[[#This Row],[Adj Total CONTRIBUTION_MARGIN]]-Table1[[#This Row],[Current Total CONTRIBUTION_MARGIN]]</f>
        <v>0</v>
      </c>
      <c r="V2246" s="1">
        <f>+Table1[[#This Row],[Adj Total OPERATING_MARGIN]]-Table1[[#This Row],[Current Total OPERATING_MARGIN]]</f>
        <v>0</v>
      </c>
    </row>
    <row r="2247" spans="1:22" x14ac:dyDescent="0.3">
      <c r="A2247" t="s">
        <v>22</v>
      </c>
      <c r="B2247">
        <v>2019</v>
      </c>
      <c r="C2247" t="s">
        <v>29</v>
      </c>
      <c r="D2247" t="s">
        <v>62</v>
      </c>
      <c r="E2247" s="2">
        <v>5271</v>
      </c>
      <c r="F2247" s="1">
        <v>7619747.3600000003</v>
      </c>
      <c r="G2247" s="1">
        <v>10899171.279999999</v>
      </c>
      <c r="H2247" s="1">
        <v>0</v>
      </c>
      <c r="I2247" s="1">
        <v>0</v>
      </c>
      <c r="J2247" s="1">
        <v>0</v>
      </c>
      <c r="K2247" s="2">
        <v>4845</v>
      </c>
      <c r="L2247" s="1">
        <v>3226278.42</v>
      </c>
      <c r="M2247" s="1">
        <v>4611441.3</v>
      </c>
      <c r="N2247" s="1">
        <v>0</v>
      </c>
      <c r="O2247" s="1">
        <v>0</v>
      </c>
      <c r="P2247" s="1">
        <v>0</v>
      </c>
      <c r="Q2247" s="2">
        <f>-+Table1[[#This Row],[Current Record Count]]+Table1[[#This Row],[Adj Record Count]]</f>
        <v>-426</v>
      </c>
      <c r="R2247" s="1">
        <f>+-Table1[[#This Row],[Current Total ADJUSTMENT_AMOUNT]]+Table1[[#This Row],[Adj Total ADJUSTMENT_AMOUNT]]</f>
        <v>-4393468.9400000004</v>
      </c>
      <c r="S2247" s="1">
        <f>-Table1[[#This Row],[Current Total CHARGE_AMOUNT]]+Table1[[#This Row],[Adj Total CHARGE_AMOUNT]]</f>
        <v>-6287729.9799999995</v>
      </c>
      <c r="T2247" s="1">
        <f>+Table1[[#This Row],[Adj Total TOTAL_COST]]-Table1[[#This Row],[Current Total TOTAL_COST]]</f>
        <v>0</v>
      </c>
      <c r="U2247" s="1">
        <f>+Table1[[#This Row],[Adj Total CONTRIBUTION_MARGIN]]-Table1[[#This Row],[Current Total CONTRIBUTION_MARGIN]]</f>
        <v>0</v>
      </c>
      <c r="V2247" s="1">
        <f>+Table1[[#This Row],[Adj Total OPERATING_MARGIN]]-Table1[[#This Row],[Current Total OPERATING_MARGIN]]</f>
        <v>0</v>
      </c>
    </row>
    <row r="2248" spans="1:22" x14ac:dyDescent="0.3">
      <c r="A2248" t="s">
        <v>78</v>
      </c>
      <c r="B2248">
        <v>2019</v>
      </c>
      <c r="C2248" t="s">
        <v>29</v>
      </c>
      <c r="D2248" t="s">
        <v>62</v>
      </c>
      <c r="E2248" s="2">
        <v>1706</v>
      </c>
      <c r="F2248" s="1">
        <v>7071507.3600000003</v>
      </c>
      <c r="G2248" s="1">
        <v>9981238.2300000004</v>
      </c>
      <c r="H2248" s="1">
        <v>0</v>
      </c>
      <c r="I2248" s="1">
        <v>0</v>
      </c>
      <c r="J2248" s="1">
        <v>0</v>
      </c>
      <c r="K2248" s="2">
        <v>1304</v>
      </c>
      <c r="L2248" s="1">
        <v>2645823.5099999998</v>
      </c>
      <c r="M2248" s="1">
        <v>3654867.03</v>
      </c>
      <c r="N2248" s="1">
        <v>0</v>
      </c>
      <c r="O2248" s="1">
        <v>0</v>
      </c>
      <c r="P2248" s="1">
        <v>0</v>
      </c>
      <c r="Q2248" s="2">
        <f>-+Table1[[#This Row],[Current Record Count]]+Table1[[#This Row],[Adj Record Count]]</f>
        <v>-402</v>
      </c>
      <c r="R2248" s="1">
        <f>+-Table1[[#This Row],[Current Total ADJUSTMENT_AMOUNT]]+Table1[[#This Row],[Adj Total ADJUSTMENT_AMOUNT]]</f>
        <v>-4425683.8500000006</v>
      </c>
      <c r="S2248" s="1">
        <f>-Table1[[#This Row],[Current Total CHARGE_AMOUNT]]+Table1[[#This Row],[Adj Total CHARGE_AMOUNT]]</f>
        <v>-6326371.2000000011</v>
      </c>
      <c r="T2248" s="1">
        <f>+Table1[[#This Row],[Adj Total TOTAL_COST]]-Table1[[#This Row],[Current Total TOTAL_COST]]</f>
        <v>0</v>
      </c>
      <c r="U2248" s="1">
        <f>+Table1[[#This Row],[Adj Total CONTRIBUTION_MARGIN]]-Table1[[#This Row],[Current Total CONTRIBUTION_MARGIN]]</f>
        <v>0</v>
      </c>
      <c r="V2248" s="1">
        <f>+Table1[[#This Row],[Adj Total OPERATING_MARGIN]]-Table1[[#This Row],[Current Total OPERATING_MARGIN]]</f>
        <v>0</v>
      </c>
    </row>
    <row r="2249" spans="1:22" x14ac:dyDescent="0.3">
      <c r="A2249" t="s">
        <v>33</v>
      </c>
      <c r="B2249">
        <v>2019</v>
      </c>
      <c r="C2249" t="s">
        <v>51</v>
      </c>
      <c r="D2249" t="s">
        <v>51</v>
      </c>
      <c r="E2249" s="2">
        <v>360</v>
      </c>
      <c r="F2249" s="1">
        <v>793063.39</v>
      </c>
      <c r="G2249" s="1">
        <v>1500875.57</v>
      </c>
      <c r="H2249" s="1">
        <v>0</v>
      </c>
      <c r="I2249" s="1">
        <v>0</v>
      </c>
      <c r="J2249" s="1">
        <v>0</v>
      </c>
      <c r="K2249" s="2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2">
        <f>-+Table1[[#This Row],[Current Record Count]]+Table1[[#This Row],[Adj Record Count]]</f>
        <v>-360</v>
      </c>
      <c r="R2249" s="1">
        <f>+-Table1[[#This Row],[Current Total ADJUSTMENT_AMOUNT]]+Table1[[#This Row],[Adj Total ADJUSTMENT_AMOUNT]]</f>
        <v>-793063.39</v>
      </c>
      <c r="S2249" s="1">
        <f>-Table1[[#This Row],[Current Total CHARGE_AMOUNT]]+Table1[[#This Row],[Adj Total CHARGE_AMOUNT]]</f>
        <v>-1500875.57</v>
      </c>
      <c r="T2249" s="1">
        <f>+Table1[[#This Row],[Adj Total TOTAL_COST]]-Table1[[#This Row],[Current Total TOTAL_COST]]</f>
        <v>0</v>
      </c>
      <c r="U2249" s="1">
        <f>+Table1[[#This Row],[Adj Total CONTRIBUTION_MARGIN]]-Table1[[#This Row],[Current Total CONTRIBUTION_MARGIN]]</f>
        <v>0</v>
      </c>
      <c r="V2249" s="1">
        <f>+Table1[[#This Row],[Adj Total OPERATING_MARGIN]]-Table1[[#This Row],[Current Total OPERATING_MARGIN]]</f>
        <v>0</v>
      </c>
    </row>
    <row r="2250" spans="1:22" x14ac:dyDescent="0.3">
      <c r="A2250" t="s">
        <v>35</v>
      </c>
      <c r="B2250">
        <v>2019</v>
      </c>
      <c r="C2250" t="s">
        <v>23</v>
      </c>
      <c r="D2250" t="s">
        <v>94</v>
      </c>
      <c r="E2250" s="2">
        <v>470</v>
      </c>
      <c r="F2250" s="1">
        <v>541644.31000000006</v>
      </c>
      <c r="G2250" s="1">
        <v>897104.74</v>
      </c>
      <c r="H2250" s="1">
        <v>0</v>
      </c>
      <c r="I2250" s="1">
        <v>0</v>
      </c>
      <c r="J2250" s="1">
        <v>0</v>
      </c>
      <c r="K2250" s="2">
        <v>125</v>
      </c>
      <c r="L2250" s="1">
        <v>25648.23</v>
      </c>
      <c r="M2250" s="1">
        <v>61040.27</v>
      </c>
      <c r="N2250" s="1">
        <v>0</v>
      </c>
      <c r="O2250" s="1">
        <v>0</v>
      </c>
      <c r="P2250" s="1">
        <v>0</v>
      </c>
      <c r="Q2250" s="2">
        <f>-+Table1[[#This Row],[Current Record Count]]+Table1[[#This Row],[Adj Record Count]]</f>
        <v>-345</v>
      </c>
      <c r="R2250" s="1">
        <f>+-Table1[[#This Row],[Current Total ADJUSTMENT_AMOUNT]]+Table1[[#This Row],[Adj Total ADJUSTMENT_AMOUNT]]</f>
        <v>-515996.08000000007</v>
      </c>
      <c r="S2250" s="1">
        <f>-Table1[[#This Row],[Current Total CHARGE_AMOUNT]]+Table1[[#This Row],[Adj Total CHARGE_AMOUNT]]</f>
        <v>-836064.47</v>
      </c>
      <c r="T2250" s="1">
        <f>+Table1[[#This Row],[Adj Total TOTAL_COST]]-Table1[[#This Row],[Current Total TOTAL_COST]]</f>
        <v>0</v>
      </c>
      <c r="U2250" s="1">
        <f>+Table1[[#This Row],[Adj Total CONTRIBUTION_MARGIN]]-Table1[[#This Row],[Current Total CONTRIBUTION_MARGIN]]</f>
        <v>0</v>
      </c>
      <c r="V2250" s="1">
        <f>+Table1[[#This Row],[Adj Total OPERATING_MARGIN]]-Table1[[#This Row],[Current Total OPERATING_MARGIN]]</f>
        <v>0</v>
      </c>
    </row>
    <row r="2251" spans="1:22" x14ac:dyDescent="0.3">
      <c r="A2251" t="s">
        <v>16</v>
      </c>
      <c r="B2251">
        <v>2019</v>
      </c>
      <c r="C2251" t="s">
        <v>60</v>
      </c>
      <c r="D2251" t="s">
        <v>60</v>
      </c>
      <c r="E2251" s="2">
        <v>339</v>
      </c>
      <c r="F2251" s="1">
        <v>1142341.1100000001</v>
      </c>
      <c r="G2251" s="1">
        <v>1463990.34</v>
      </c>
      <c r="H2251" s="1">
        <v>0</v>
      </c>
      <c r="I2251" s="1">
        <v>0</v>
      </c>
      <c r="J2251" s="1">
        <v>0</v>
      </c>
      <c r="K2251" s="2">
        <v>3</v>
      </c>
      <c r="L2251" s="1">
        <v>1496.09</v>
      </c>
      <c r="M2251" s="1">
        <v>1561.1</v>
      </c>
      <c r="N2251" s="1">
        <v>0</v>
      </c>
      <c r="O2251" s="1">
        <v>0</v>
      </c>
      <c r="P2251" s="1">
        <v>0</v>
      </c>
      <c r="Q2251" s="2">
        <f>-+Table1[[#This Row],[Current Record Count]]+Table1[[#This Row],[Adj Record Count]]</f>
        <v>-336</v>
      </c>
      <c r="R2251" s="1">
        <f>+-Table1[[#This Row],[Current Total ADJUSTMENT_AMOUNT]]+Table1[[#This Row],[Adj Total ADJUSTMENT_AMOUNT]]</f>
        <v>-1140845.02</v>
      </c>
      <c r="S2251" s="1">
        <f>-Table1[[#This Row],[Current Total CHARGE_AMOUNT]]+Table1[[#This Row],[Adj Total CHARGE_AMOUNT]]</f>
        <v>-1462429.24</v>
      </c>
      <c r="T2251" s="1">
        <f>+Table1[[#This Row],[Adj Total TOTAL_COST]]-Table1[[#This Row],[Current Total TOTAL_COST]]</f>
        <v>0</v>
      </c>
      <c r="U2251" s="1">
        <f>+Table1[[#This Row],[Adj Total CONTRIBUTION_MARGIN]]-Table1[[#This Row],[Current Total CONTRIBUTION_MARGIN]]</f>
        <v>0</v>
      </c>
      <c r="V2251" s="1">
        <f>+Table1[[#This Row],[Adj Total OPERATING_MARGIN]]-Table1[[#This Row],[Current Total OPERATING_MARGIN]]</f>
        <v>0</v>
      </c>
    </row>
    <row r="2252" spans="1:22" x14ac:dyDescent="0.3">
      <c r="A2252" t="s">
        <v>22</v>
      </c>
      <c r="B2252">
        <v>2019</v>
      </c>
      <c r="C2252" t="s">
        <v>41</v>
      </c>
      <c r="D2252" t="s">
        <v>41</v>
      </c>
      <c r="E2252" s="2">
        <v>1652</v>
      </c>
      <c r="F2252" s="1">
        <v>818244.08</v>
      </c>
      <c r="G2252" s="1">
        <v>1389842.66</v>
      </c>
      <c r="H2252" s="1">
        <v>0</v>
      </c>
      <c r="I2252" s="1">
        <v>0</v>
      </c>
      <c r="J2252" s="1">
        <v>0</v>
      </c>
      <c r="K2252" s="2">
        <v>1337</v>
      </c>
      <c r="L2252" s="1">
        <v>354898.07</v>
      </c>
      <c r="M2252" s="1">
        <v>673763.63</v>
      </c>
      <c r="N2252" s="1">
        <v>0</v>
      </c>
      <c r="O2252" s="1">
        <v>0</v>
      </c>
      <c r="P2252" s="1">
        <v>0</v>
      </c>
      <c r="Q2252" s="2">
        <f>-+Table1[[#This Row],[Current Record Count]]+Table1[[#This Row],[Adj Record Count]]</f>
        <v>-315</v>
      </c>
      <c r="R2252" s="1">
        <f>+-Table1[[#This Row],[Current Total ADJUSTMENT_AMOUNT]]+Table1[[#This Row],[Adj Total ADJUSTMENT_AMOUNT]]</f>
        <v>-463346.00999999995</v>
      </c>
      <c r="S2252" s="1">
        <f>-Table1[[#This Row],[Current Total CHARGE_AMOUNT]]+Table1[[#This Row],[Adj Total CHARGE_AMOUNT]]</f>
        <v>-716079.02999999991</v>
      </c>
      <c r="T2252" s="1">
        <f>+Table1[[#This Row],[Adj Total TOTAL_COST]]-Table1[[#This Row],[Current Total TOTAL_COST]]</f>
        <v>0</v>
      </c>
      <c r="U2252" s="1">
        <f>+Table1[[#This Row],[Adj Total CONTRIBUTION_MARGIN]]-Table1[[#This Row],[Current Total CONTRIBUTION_MARGIN]]</f>
        <v>0</v>
      </c>
      <c r="V2252" s="1">
        <f>+Table1[[#This Row],[Adj Total OPERATING_MARGIN]]-Table1[[#This Row],[Current Total OPERATING_MARGIN]]</f>
        <v>0</v>
      </c>
    </row>
    <row r="2253" spans="1:22" x14ac:dyDescent="0.3">
      <c r="A2253" t="s">
        <v>22</v>
      </c>
      <c r="B2253">
        <v>2019</v>
      </c>
      <c r="C2253" t="s">
        <v>60</v>
      </c>
      <c r="D2253" t="s">
        <v>60</v>
      </c>
      <c r="E2253" s="2">
        <v>314</v>
      </c>
      <c r="F2253" s="1">
        <v>818371.38</v>
      </c>
      <c r="G2253" s="1">
        <v>1156395.3500000001</v>
      </c>
      <c r="H2253" s="1">
        <v>0</v>
      </c>
      <c r="I2253" s="1">
        <v>0</v>
      </c>
      <c r="J2253" s="1">
        <v>0</v>
      </c>
      <c r="K2253" s="2">
        <v>23</v>
      </c>
      <c r="L2253" s="1">
        <v>5730.66</v>
      </c>
      <c r="M2253" s="1">
        <v>13208.82</v>
      </c>
      <c r="N2253" s="1">
        <v>0</v>
      </c>
      <c r="O2253" s="1">
        <v>0</v>
      </c>
      <c r="P2253" s="1">
        <v>0</v>
      </c>
      <c r="Q2253" s="2">
        <f>-+Table1[[#This Row],[Current Record Count]]+Table1[[#This Row],[Adj Record Count]]</f>
        <v>-291</v>
      </c>
      <c r="R2253" s="1">
        <f>+-Table1[[#This Row],[Current Total ADJUSTMENT_AMOUNT]]+Table1[[#This Row],[Adj Total ADJUSTMENT_AMOUNT]]</f>
        <v>-812640.72</v>
      </c>
      <c r="S2253" s="1">
        <f>-Table1[[#This Row],[Current Total CHARGE_AMOUNT]]+Table1[[#This Row],[Adj Total CHARGE_AMOUNT]]</f>
        <v>-1143186.53</v>
      </c>
      <c r="T2253" s="1">
        <f>+Table1[[#This Row],[Adj Total TOTAL_COST]]-Table1[[#This Row],[Current Total TOTAL_COST]]</f>
        <v>0</v>
      </c>
      <c r="U2253" s="1">
        <f>+Table1[[#This Row],[Adj Total CONTRIBUTION_MARGIN]]-Table1[[#This Row],[Current Total CONTRIBUTION_MARGIN]]</f>
        <v>0</v>
      </c>
      <c r="V2253" s="1">
        <f>+Table1[[#This Row],[Adj Total OPERATING_MARGIN]]-Table1[[#This Row],[Current Total OPERATING_MARGIN]]</f>
        <v>0</v>
      </c>
    </row>
    <row r="2254" spans="1:22" x14ac:dyDescent="0.3">
      <c r="A2254" t="s">
        <v>22</v>
      </c>
      <c r="B2254">
        <v>2019</v>
      </c>
      <c r="C2254" t="s">
        <v>29</v>
      </c>
      <c r="D2254" t="s">
        <v>87</v>
      </c>
      <c r="E2254" s="2">
        <v>2171</v>
      </c>
      <c r="F2254" s="1">
        <v>5726923.3499999996</v>
      </c>
      <c r="G2254" s="1">
        <v>8034508.4500000002</v>
      </c>
      <c r="H2254" s="1">
        <v>0</v>
      </c>
      <c r="I2254" s="1">
        <v>0</v>
      </c>
      <c r="J2254" s="1">
        <v>0</v>
      </c>
      <c r="K2254" s="2">
        <v>1884</v>
      </c>
      <c r="L2254" s="1">
        <v>3624315.1</v>
      </c>
      <c r="M2254" s="1">
        <v>5133286.4000000004</v>
      </c>
      <c r="N2254" s="1">
        <v>0</v>
      </c>
      <c r="O2254" s="1">
        <v>0</v>
      </c>
      <c r="P2254" s="1">
        <v>0</v>
      </c>
      <c r="Q2254" s="2">
        <f>-+Table1[[#This Row],[Current Record Count]]+Table1[[#This Row],[Adj Record Count]]</f>
        <v>-287</v>
      </c>
      <c r="R2254" s="1">
        <f>+-Table1[[#This Row],[Current Total ADJUSTMENT_AMOUNT]]+Table1[[#This Row],[Adj Total ADJUSTMENT_AMOUNT]]</f>
        <v>-2102608.2499999995</v>
      </c>
      <c r="S2254" s="1">
        <f>-Table1[[#This Row],[Current Total CHARGE_AMOUNT]]+Table1[[#This Row],[Adj Total CHARGE_AMOUNT]]</f>
        <v>-2901222.05</v>
      </c>
      <c r="T2254" s="1">
        <f>+Table1[[#This Row],[Adj Total TOTAL_COST]]-Table1[[#This Row],[Current Total TOTAL_COST]]</f>
        <v>0</v>
      </c>
      <c r="U2254" s="1">
        <f>+Table1[[#This Row],[Adj Total CONTRIBUTION_MARGIN]]-Table1[[#This Row],[Current Total CONTRIBUTION_MARGIN]]</f>
        <v>0</v>
      </c>
      <c r="V2254" s="1">
        <f>+Table1[[#This Row],[Adj Total OPERATING_MARGIN]]-Table1[[#This Row],[Current Total OPERATING_MARGIN]]</f>
        <v>0</v>
      </c>
    </row>
    <row r="2255" spans="1:22" x14ac:dyDescent="0.3">
      <c r="A2255" t="s">
        <v>22</v>
      </c>
      <c r="B2255">
        <v>2019</v>
      </c>
      <c r="C2255" t="s">
        <v>47</v>
      </c>
      <c r="D2255" t="s">
        <v>63</v>
      </c>
      <c r="E2255" s="2">
        <v>1138</v>
      </c>
      <c r="F2255" s="1">
        <v>1391670.76</v>
      </c>
      <c r="G2255" s="1">
        <v>2104409.58</v>
      </c>
      <c r="H2255" s="1">
        <v>0</v>
      </c>
      <c r="I2255" s="1">
        <v>0</v>
      </c>
      <c r="J2255" s="1">
        <v>0</v>
      </c>
      <c r="K2255" s="2">
        <v>886</v>
      </c>
      <c r="L2255" s="1">
        <v>272970.53999999998</v>
      </c>
      <c r="M2255" s="1">
        <v>453292.82</v>
      </c>
      <c r="N2255" s="1">
        <v>0</v>
      </c>
      <c r="O2255" s="1">
        <v>0</v>
      </c>
      <c r="P2255" s="1">
        <v>0</v>
      </c>
      <c r="Q2255" s="2">
        <f>-+Table1[[#This Row],[Current Record Count]]+Table1[[#This Row],[Adj Record Count]]</f>
        <v>-252</v>
      </c>
      <c r="R2255" s="1">
        <f>+-Table1[[#This Row],[Current Total ADJUSTMENT_AMOUNT]]+Table1[[#This Row],[Adj Total ADJUSTMENT_AMOUNT]]</f>
        <v>-1118700.22</v>
      </c>
      <c r="S2255" s="1">
        <f>-Table1[[#This Row],[Current Total CHARGE_AMOUNT]]+Table1[[#This Row],[Adj Total CHARGE_AMOUNT]]</f>
        <v>-1651116.76</v>
      </c>
      <c r="T2255" s="1">
        <f>+Table1[[#This Row],[Adj Total TOTAL_COST]]-Table1[[#This Row],[Current Total TOTAL_COST]]</f>
        <v>0</v>
      </c>
      <c r="U2255" s="1">
        <f>+Table1[[#This Row],[Adj Total CONTRIBUTION_MARGIN]]-Table1[[#This Row],[Current Total CONTRIBUTION_MARGIN]]</f>
        <v>0</v>
      </c>
      <c r="V2255" s="1">
        <f>+Table1[[#This Row],[Adj Total OPERATING_MARGIN]]-Table1[[#This Row],[Current Total OPERATING_MARGIN]]</f>
        <v>0</v>
      </c>
    </row>
    <row r="2256" spans="1:22" x14ac:dyDescent="0.3">
      <c r="A2256" t="s">
        <v>33</v>
      </c>
      <c r="B2256">
        <v>2019</v>
      </c>
      <c r="C2256" t="s">
        <v>23</v>
      </c>
      <c r="D2256" t="s">
        <v>94</v>
      </c>
      <c r="E2256" s="2">
        <v>252</v>
      </c>
      <c r="F2256" s="1">
        <v>373534.12</v>
      </c>
      <c r="G2256" s="1">
        <v>594650.43999999994</v>
      </c>
      <c r="H2256" s="1">
        <v>0</v>
      </c>
      <c r="I2256" s="1">
        <v>0</v>
      </c>
      <c r="J2256" s="1">
        <v>0</v>
      </c>
      <c r="K2256" s="2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2">
        <f>-+Table1[[#This Row],[Current Record Count]]+Table1[[#This Row],[Adj Record Count]]</f>
        <v>-252</v>
      </c>
      <c r="R2256" s="1">
        <f>+-Table1[[#This Row],[Current Total ADJUSTMENT_AMOUNT]]+Table1[[#This Row],[Adj Total ADJUSTMENT_AMOUNT]]</f>
        <v>-373534.12</v>
      </c>
      <c r="S2256" s="1">
        <f>-Table1[[#This Row],[Current Total CHARGE_AMOUNT]]+Table1[[#This Row],[Adj Total CHARGE_AMOUNT]]</f>
        <v>-594650.43999999994</v>
      </c>
      <c r="T2256" s="1">
        <f>+Table1[[#This Row],[Adj Total TOTAL_COST]]-Table1[[#This Row],[Current Total TOTAL_COST]]</f>
        <v>0</v>
      </c>
      <c r="U2256" s="1">
        <f>+Table1[[#This Row],[Adj Total CONTRIBUTION_MARGIN]]-Table1[[#This Row],[Current Total CONTRIBUTION_MARGIN]]</f>
        <v>0</v>
      </c>
      <c r="V2256" s="1">
        <f>+Table1[[#This Row],[Adj Total OPERATING_MARGIN]]-Table1[[#This Row],[Current Total OPERATING_MARGIN]]</f>
        <v>0</v>
      </c>
    </row>
    <row r="2257" spans="1:22" x14ac:dyDescent="0.3">
      <c r="A2257" t="s">
        <v>78</v>
      </c>
      <c r="B2257">
        <v>2019</v>
      </c>
      <c r="C2257" t="s">
        <v>51</v>
      </c>
      <c r="D2257" t="s">
        <v>51</v>
      </c>
      <c r="E2257" s="2">
        <v>247</v>
      </c>
      <c r="F2257" s="1">
        <v>1528783.07</v>
      </c>
      <c r="G2257" s="1">
        <v>2094739.89</v>
      </c>
      <c r="H2257" s="1">
        <v>0</v>
      </c>
      <c r="I2257" s="1">
        <v>0</v>
      </c>
      <c r="J2257" s="1">
        <v>0</v>
      </c>
      <c r="K2257" s="2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2">
        <f>-+Table1[[#This Row],[Current Record Count]]+Table1[[#This Row],[Adj Record Count]]</f>
        <v>-247</v>
      </c>
      <c r="R2257" s="1">
        <f>+-Table1[[#This Row],[Current Total ADJUSTMENT_AMOUNT]]+Table1[[#This Row],[Adj Total ADJUSTMENT_AMOUNT]]</f>
        <v>-1528783.07</v>
      </c>
      <c r="S2257" s="1">
        <f>-Table1[[#This Row],[Current Total CHARGE_AMOUNT]]+Table1[[#This Row],[Adj Total CHARGE_AMOUNT]]</f>
        <v>-2094739.89</v>
      </c>
      <c r="T2257" s="1">
        <f>+Table1[[#This Row],[Adj Total TOTAL_COST]]-Table1[[#This Row],[Current Total TOTAL_COST]]</f>
        <v>0</v>
      </c>
      <c r="U2257" s="1">
        <f>+Table1[[#This Row],[Adj Total CONTRIBUTION_MARGIN]]-Table1[[#This Row],[Current Total CONTRIBUTION_MARGIN]]</f>
        <v>0</v>
      </c>
      <c r="V2257" s="1">
        <f>+Table1[[#This Row],[Adj Total OPERATING_MARGIN]]-Table1[[#This Row],[Current Total OPERATING_MARGIN]]</f>
        <v>0</v>
      </c>
    </row>
    <row r="2258" spans="1:22" x14ac:dyDescent="0.3">
      <c r="A2258" t="s">
        <v>22</v>
      </c>
      <c r="B2258">
        <v>2019</v>
      </c>
      <c r="C2258" t="s">
        <v>29</v>
      </c>
      <c r="D2258" t="s">
        <v>38</v>
      </c>
      <c r="E2258" s="2">
        <v>5732</v>
      </c>
      <c r="F2258" s="1">
        <v>6967766.5199999996</v>
      </c>
      <c r="G2258" s="1">
        <v>10408292.77</v>
      </c>
      <c r="H2258" s="1">
        <v>0</v>
      </c>
      <c r="I2258" s="1">
        <v>0</v>
      </c>
      <c r="J2258" s="1">
        <v>0</v>
      </c>
      <c r="K2258" s="2">
        <v>5495</v>
      </c>
      <c r="L2258" s="1">
        <v>6167967.79</v>
      </c>
      <c r="M2258" s="1">
        <v>9158844.2799999993</v>
      </c>
      <c r="N2258" s="1">
        <v>0</v>
      </c>
      <c r="O2258" s="1">
        <v>0</v>
      </c>
      <c r="P2258" s="1">
        <v>0</v>
      </c>
      <c r="Q2258" s="2">
        <f>-+Table1[[#This Row],[Current Record Count]]+Table1[[#This Row],[Adj Record Count]]</f>
        <v>-237</v>
      </c>
      <c r="R2258" s="1">
        <f>+-Table1[[#This Row],[Current Total ADJUSTMENT_AMOUNT]]+Table1[[#This Row],[Adj Total ADJUSTMENT_AMOUNT]]</f>
        <v>-799798.72999999952</v>
      </c>
      <c r="S2258" s="1">
        <f>-Table1[[#This Row],[Current Total CHARGE_AMOUNT]]+Table1[[#This Row],[Adj Total CHARGE_AMOUNT]]</f>
        <v>-1249448.4900000002</v>
      </c>
      <c r="T2258" s="1">
        <f>+Table1[[#This Row],[Adj Total TOTAL_COST]]-Table1[[#This Row],[Current Total TOTAL_COST]]</f>
        <v>0</v>
      </c>
      <c r="U2258" s="1">
        <f>+Table1[[#This Row],[Adj Total CONTRIBUTION_MARGIN]]-Table1[[#This Row],[Current Total CONTRIBUTION_MARGIN]]</f>
        <v>0</v>
      </c>
      <c r="V2258" s="1">
        <f>+Table1[[#This Row],[Adj Total OPERATING_MARGIN]]-Table1[[#This Row],[Current Total OPERATING_MARGIN]]</f>
        <v>0</v>
      </c>
    </row>
    <row r="2259" spans="1:22" x14ac:dyDescent="0.3">
      <c r="A2259" t="s">
        <v>22</v>
      </c>
      <c r="B2259">
        <v>2019</v>
      </c>
      <c r="C2259" t="s">
        <v>23</v>
      </c>
      <c r="D2259" t="s">
        <v>83</v>
      </c>
      <c r="E2259" s="2">
        <v>7728</v>
      </c>
      <c r="F2259" s="1">
        <v>4008289.78</v>
      </c>
      <c r="G2259" s="1">
        <v>6144860.3200000003</v>
      </c>
      <c r="H2259" s="1">
        <v>0</v>
      </c>
      <c r="I2259" s="1">
        <v>0</v>
      </c>
      <c r="J2259" s="1">
        <v>0</v>
      </c>
      <c r="K2259" s="2">
        <v>7497</v>
      </c>
      <c r="L2259" s="1">
        <v>3439703.3</v>
      </c>
      <c r="M2259" s="1">
        <v>5336549.9400000004</v>
      </c>
      <c r="N2259" s="1">
        <v>0</v>
      </c>
      <c r="O2259" s="1">
        <v>0</v>
      </c>
      <c r="P2259" s="1">
        <v>0</v>
      </c>
      <c r="Q2259" s="2">
        <f>-+Table1[[#This Row],[Current Record Count]]+Table1[[#This Row],[Adj Record Count]]</f>
        <v>-231</v>
      </c>
      <c r="R2259" s="1">
        <f>+-Table1[[#This Row],[Current Total ADJUSTMENT_AMOUNT]]+Table1[[#This Row],[Adj Total ADJUSTMENT_AMOUNT]]</f>
        <v>-568586.48</v>
      </c>
      <c r="S2259" s="1">
        <f>-Table1[[#This Row],[Current Total CHARGE_AMOUNT]]+Table1[[#This Row],[Adj Total CHARGE_AMOUNT]]</f>
        <v>-808310.37999999989</v>
      </c>
      <c r="T2259" s="1">
        <f>+Table1[[#This Row],[Adj Total TOTAL_COST]]-Table1[[#This Row],[Current Total TOTAL_COST]]</f>
        <v>0</v>
      </c>
      <c r="U2259" s="1">
        <f>+Table1[[#This Row],[Adj Total CONTRIBUTION_MARGIN]]-Table1[[#This Row],[Current Total CONTRIBUTION_MARGIN]]</f>
        <v>0</v>
      </c>
      <c r="V2259" s="1">
        <f>+Table1[[#This Row],[Adj Total OPERATING_MARGIN]]-Table1[[#This Row],[Current Total OPERATING_MARGIN]]</f>
        <v>0</v>
      </c>
    </row>
    <row r="2260" spans="1:22" x14ac:dyDescent="0.3">
      <c r="A2260" t="s">
        <v>16</v>
      </c>
      <c r="B2260">
        <v>2019</v>
      </c>
      <c r="C2260" t="s">
        <v>34</v>
      </c>
      <c r="D2260" t="s">
        <v>34</v>
      </c>
      <c r="E2260" s="2">
        <v>2260</v>
      </c>
      <c r="F2260" s="1">
        <v>1433266.29</v>
      </c>
      <c r="G2260" s="1">
        <v>1991180.32</v>
      </c>
      <c r="H2260" s="1">
        <v>0</v>
      </c>
      <c r="I2260" s="1">
        <v>0</v>
      </c>
      <c r="J2260" s="1">
        <v>0</v>
      </c>
      <c r="K2260" s="2">
        <v>2044</v>
      </c>
      <c r="L2260" s="1">
        <v>740550.6</v>
      </c>
      <c r="M2260" s="1">
        <v>969778.88</v>
      </c>
      <c r="N2260" s="1">
        <v>0</v>
      </c>
      <c r="O2260" s="1">
        <v>0</v>
      </c>
      <c r="P2260" s="1">
        <v>0</v>
      </c>
      <c r="Q2260" s="2">
        <f>-+Table1[[#This Row],[Current Record Count]]+Table1[[#This Row],[Adj Record Count]]</f>
        <v>-216</v>
      </c>
      <c r="R2260" s="1">
        <f>+-Table1[[#This Row],[Current Total ADJUSTMENT_AMOUNT]]+Table1[[#This Row],[Adj Total ADJUSTMENT_AMOUNT]]</f>
        <v>-692715.69000000006</v>
      </c>
      <c r="S2260" s="1">
        <f>-Table1[[#This Row],[Current Total CHARGE_AMOUNT]]+Table1[[#This Row],[Adj Total CHARGE_AMOUNT]]</f>
        <v>-1021401.4400000001</v>
      </c>
      <c r="T2260" s="1">
        <f>+Table1[[#This Row],[Adj Total TOTAL_COST]]-Table1[[#This Row],[Current Total TOTAL_COST]]</f>
        <v>0</v>
      </c>
      <c r="U2260" s="1">
        <f>+Table1[[#This Row],[Adj Total CONTRIBUTION_MARGIN]]-Table1[[#This Row],[Current Total CONTRIBUTION_MARGIN]]</f>
        <v>0</v>
      </c>
      <c r="V2260" s="1">
        <f>+Table1[[#This Row],[Adj Total OPERATING_MARGIN]]-Table1[[#This Row],[Current Total OPERATING_MARGIN]]</f>
        <v>0</v>
      </c>
    </row>
    <row r="2261" spans="1:22" x14ac:dyDescent="0.3">
      <c r="A2261" t="s">
        <v>22</v>
      </c>
      <c r="B2261">
        <v>2019</v>
      </c>
      <c r="C2261" t="s">
        <v>90</v>
      </c>
      <c r="D2261" t="s">
        <v>90</v>
      </c>
      <c r="E2261" s="2">
        <v>238</v>
      </c>
      <c r="F2261" s="1">
        <v>803043.49</v>
      </c>
      <c r="G2261" s="1">
        <v>1225017.0900000001</v>
      </c>
      <c r="H2261" s="1">
        <v>0</v>
      </c>
      <c r="I2261" s="1">
        <v>0</v>
      </c>
      <c r="J2261" s="1">
        <v>0</v>
      </c>
      <c r="K2261" s="2">
        <v>34</v>
      </c>
      <c r="L2261" s="1">
        <v>8509.7099999999991</v>
      </c>
      <c r="M2261" s="1">
        <v>14754.52</v>
      </c>
      <c r="N2261" s="1">
        <v>0</v>
      </c>
      <c r="O2261" s="1">
        <v>0</v>
      </c>
      <c r="P2261" s="1">
        <v>0</v>
      </c>
      <c r="Q2261" s="2">
        <f>-+Table1[[#This Row],[Current Record Count]]+Table1[[#This Row],[Adj Record Count]]</f>
        <v>-204</v>
      </c>
      <c r="R2261" s="1">
        <f>+-Table1[[#This Row],[Current Total ADJUSTMENT_AMOUNT]]+Table1[[#This Row],[Adj Total ADJUSTMENT_AMOUNT]]</f>
        <v>-794533.78</v>
      </c>
      <c r="S2261" s="1">
        <f>-Table1[[#This Row],[Current Total CHARGE_AMOUNT]]+Table1[[#This Row],[Adj Total CHARGE_AMOUNT]]</f>
        <v>-1210262.57</v>
      </c>
      <c r="T2261" s="1">
        <f>+Table1[[#This Row],[Adj Total TOTAL_COST]]-Table1[[#This Row],[Current Total TOTAL_COST]]</f>
        <v>0</v>
      </c>
      <c r="U2261" s="1">
        <f>+Table1[[#This Row],[Adj Total CONTRIBUTION_MARGIN]]-Table1[[#This Row],[Current Total CONTRIBUTION_MARGIN]]</f>
        <v>0</v>
      </c>
      <c r="V2261" s="1">
        <f>+Table1[[#This Row],[Adj Total OPERATING_MARGIN]]-Table1[[#This Row],[Current Total OPERATING_MARGIN]]</f>
        <v>0</v>
      </c>
    </row>
    <row r="2262" spans="1:22" x14ac:dyDescent="0.3">
      <c r="A2262" t="s">
        <v>33</v>
      </c>
      <c r="B2262">
        <v>2019</v>
      </c>
      <c r="C2262" t="s">
        <v>23</v>
      </c>
      <c r="D2262" t="s">
        <v>83</v>
      </c>
      <c r="E2262" s="2">
        <v>200</v>
      </c>
      <c r="F2262" s="1">
        <v>318342.62</v>
      </c>
      <c r="G2262" s="1">
        <v>517081.8</v>
      </c>
      <c r="H2262" s="1">
        <v>0</v>
      </c>
      <c r="I2262" s="1">
        <v>0</v>
      </c>
      <c r="J2262" s="1">
        <v>0</v>
      </c>
      <c r="K2262" s="2">
        <v>1</v>
      </c>
      <c r="L2262" s="1">
        <v>13426.67</v>
      </c>
      <c r="M2262" s="1">
        <v>13426.67</v>
      </c>
      <c r="N2262" s="1">
        <v>0</v>
      </c>
      <c r="O2262" s="1">
        <v>0</v>
      </c>
      <c r="P2262" s="1">
        <v>0</v>
      </c>
      <c r="Q2262" s="2">
        <f>-+Table1[[#This Row],[Current Record Count]]+Table1[[#This Row],[Adj Record Count]]</f>
        <v>-199</v>
      </c>
      <c r="R2262" s="1">
        <f>+-Table1[[#This Row],[Current Total ADJUSTMENT_AMOUNT]]+Table1[[#This Row],[Adj Total ADJUSTMENT_AMOUNT]]</f>
        <v>-304915.95</v>
      </c>
      <c r="S2262" s="1">
        <f>-Table1[[#This Row],[Current Total CHARGE_AMOUNT]]+Table1[[#This Row],[Adj Total CHARGE_AMOUNT]]</f>
        <v>-503655.13</v>
      </c>
      <c r="T2262" s="1">
        <f>+Table1[[#This Row],[Adj Total TOTAL_COST]]-Table1[[#This Row],[Current Total TOTAL_COST]]</f>
        <v>0</v>
      </c>
      <c r="U2262" s="1">
        <f>+Table1[[#This Row],[Adj Total CONTRIBUTION_MARGIN]]-Table1[[#This Row],[Current Total CONTRIBUTION_MARGIN]]</f>
        <v>0</v>
      </c>
      <c r="V2262" s="1">
        <f>+Table1[[#This Row],[Adj Total OPERATING_MARGIN]]-Table1[[#This Row],[Current Total OPERATING_MARGIN]]</f>
        <v>0</v>
      </c>
    </row>
    <row r="2263" spans="1:22" x14ac:dyDescent="0.3">
      <c r="A2263" t="s">
        <v>44</v>
      </c>
      <c r="B2263" t="s">
        <v>51</v>
      </c>
      <c r="C2263" t="s">
        <v>51</v>
      </c>
      <c r="D2263" t="s">
        <v>51</v>
      </c>
      <c r="E2263" s="2">
        <v>192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2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2">
        <f>-+Table1[[#This Row],[Current Record Count]]+Table1[[#This Row],[Adj Record Count]]</f>
        <v>-192</v>
      </c>
      <c r="R2263" s="1">
        <f>+-Table1[[#This Row],[Current Total ADJUSTMENT_AMOUNT]]+Table1[[#This Row],[Adj Total ADJUSTMENT_AMOUNT]]</f>
        <v>0</v>
      </c>
      <c r="S2263" s="1">
        <f>-Table1[[#This Row],[Current Total CHARGE_AMOUNT]]+Table1[[#This Row],[Adj Total CHARGE_AMOUNT]]</f>
        <v>0</v>
      </c>
      <c r="T2263" s="1">
        <f>+Table1[[#This Row],[Adj Total TOTAL_COST]]-Table1[[#This Row],[Current Total TOTAL_COST]]</f>
        <v>0</v>
      </c>
      <c r="U2263" s="1">
        <f>+Table1[[#This Row],[Adj Total CONTRIBUTION_MARGIN]]-Table1[[#This Row],[Current Total CONTRIBUTION_MARGIN]]</f>
        <v>0</v>
      </c>
      <c r="V2263" s="1">
        <f>+Table1[[#This Row],[Adj Total OPERATING_MARGIN]]-Table1[[#This Row],[Current Total OPERATING_MARGIN]]</f>
        <v>0</v>
      </c>
    </row>
    <row r="2264" spans="1:22" x14ac:dyDescent="0.3">
      <c r="A2264" t="s">
        <v>22</v>
      </c>
      <c r="B2264">
        <v>2019</v>
      </c>
      <c r="C2264" t="s">
        <v>17</v>
      </c>
      <c r="D2264" t="s">
        <v>56</v>
      </c>
      <c r="E2264" s="2">
        <v>664</v>
      </c>
      <c r="F2264" s="1">
        <v>749377.68</v>
      </c>
      <c r="G2264" s="1">
        <v>1003030.59</v>
      </c>
      <c r="H2264" s="1">
        <v>0</v>
      </c>
      <c r="I2264" s="1">
        <v>0</v>
      </c>
      <c r="J2264" s="1">
        <v>0</v>
      </c>
      <c r="K2264" s="2">
        <v>489</v>
      </c>
      <c r="L2264" s="1">
        <v>170321.93</v>
      </c>
      <c r="M2264" s="1">
        <v>262910.62</v>
      </c>
      <c r="N2264" s="1">
        <v>0</v>
      </c>
      <c r="O2264" s="1">
        <v>0</v>
      </c>
      <c r="P2264" s="1">
        <v>0</v>
      </c>
      <c r="Q2264" s="2">
        <f>-+Table1[[#This Row],[Current Record Count]]+Table1[[#This Row],[Adj Record Count]]</f>
        <v>-175</v>
      </c>
      <c r="R2264" s="1">
        <f>+-Table1[[#This Row],[Current Total ADJUSTMENT_AMOUNT]]+Table1[[#This Row],[Adj Total ADJUSTMENT_AMOUNT]]</f>
        <v>-579055.75</v>
      </c>
      <c r="S2264" s="1">
        <f>-Table1[[#This Row],[Current Total CHARGE_AMOUNT]]+Table1[[#This Row],[Adj Total CHARGE_AMOUNT]]</f>
        <v>-740119.97</v>
      </c>
      <c r="T2264" s="1">
        <f>+Table1[[#This Row],[Adj Total TOTAL_COST]]-Table1[[#This Row],[Current Total TOTAL_COST]]</f>
        <v>0</v>
      </c>
      <c r="U2264" s="1">
        <f>+Table1[[#This Row],[Adj Total CONTRIBUTION_MARGIN]]-Table1[[#This Row],[Current Total CONTRIBUTION_MARGIN]]</f>
        <v>0</v>
      </c>
      <c r="V2264" s="1">
        <f>+Table1[[#This Row],[Adj Total OPERATING_MARGIN]]-Table1[[#This Row],[Current Total OPERATING_MARGIN]]</f>
        <v>0</v>
      </c>
    </row>
    <row r="2265" spans="1:22" x14ac:dyDescent="0.3">
      <c r="A2265" t="s">
        <v>16</v>
      </c>
      <c r="B2265">
        <v>2019</v>
      </c>
      <c r="C2265" t="s">
        <v>29</v>
      </c>
      <c r="D2265" t="s">
        <v>30</v>
      </c>
      <c r="E2265" s="2">
        <v>5761</v>
      </c>
      <c r="F2265" s="1">
        <v>2237722.1</v>
      </c>
      <c r="G2265" s="1">
        <v>2984026.19</v>
      </c>
      <c r="H2265" s="1">
        <v>0</v>
      </c>
      <c r="I2265" s="1">
        <v>0</v>
      </c>
      <c r="J2265" s="1">
        <v>0</v>
      </c>
      <c r="K2265" s="2">
        <v>5587</v>
      </c>
      <c r="L2265" s="1">
        <v>1814466.65</v>
      </c>
      <c r="M2265" s="1">
        <v>2446427.7000000002</v>
      </c>
      <c r="N2265" s="1">
        <v>0</v>
      </c>
      <c r="O2265" s="1">
        <v>0</v>
      </c>
      <c r="P2265" s="1">
        <v>0</v>
      </c>
      <c r="Q2265" s="2">
        <f>-+Table1[[#This Row],[Current Record Count]]+Table1[[#This Row],[Adj Record Count]]</f>
        <v>-174</v>
      </c>
      <c r="R2265" s="1">
        <f>+-Table1[[#This Row],[Current Total ADJUSTMENT_AMOUNT]]+Table1[[#This Row],[Adj Total ADJUSTMENT_AMOUNT]]</f>
        <v>-423255.45000000019</v>
      </c>
      <c r="S2265" s="1">
        <f>-Table1[[#This Row],[Current Total CHARGE_AMOUNT]]+Table1[[#This Row],[Adj Total CHARGE_AMOUNT]]</f>
        <v>-537598.48999999976</v>
      </c>
      <c r="T2265" s="1">
        <f>+Table1[[#This Row],[Adj Total TOTAL_COST]]-Table1[[#This Row],[Current Total TOTAL_COST]]</f>
        <v>0</v>
      </c>
      <c r="U2265" s="1">
        <f>+Table1[[#This Row],[Adj Total CONTRIBUTION_MARGIN]]-Table1[[#This Row],[Current Total CONTRIBUTION_MARGIN]]</f>
        <v>0</v>
      </c>
      <c r="V2265" s="1">
        <f>+Table1[[#This Row],[Adj Total OPERATING_MARGIN]]-Table1[[#This Row],[Current Total OPERATING_MARGIN]]</f>
        <v>0</v>
      </c>
    </row>
    <row r="2266" spans="1:22" x14ac:dyDescent="0.3">
      <c r="A2266" t="s">
        <v>22</v>
      </c>
      <c r="B2266">
        <v>2019</v>
      </c>
      <c r="C2266" t="s">
        <v>29</v>
      </c>
      <c r="D2266" t="s">
        <v>57</v>
      </c>
      <c r="E2266" s="2">
        <v>3233</v>
      </c>
      <c r="F2266" s="1">
        <v>1813675.98</v>
      </c>
      <c r="G2266" s="1">
        <v>2589594.25</v>
      </c>
      <c r="H2266" s="1">
        <v>0</v>
      </c>
      <c r="I2266" s="1">
        <v>0</v>
      </c>
      <c r="J2266" s="1">
        <v>0</v>
      </c>
      <c r="K2266" s="2">
        <v>3059</v>
      </c>
      <c r="L2266" s="1">
        <v>1526936.37</v>
      </c>
      <c r="M2266" s="1">
        <v>2220488.64</v>
      </c>
      <c r="N2266" s="1">
        <v>0</v>
      </c>
      <c r="O2266" s="1">
        <v>0</v>
      </c>
      <c r="P2266" s="1">
        <v>0</v>
      </c>
      <c r="Q2266" s="2">
        <f>-+Table1[[#This Row],[Current Record Count]]+Table1[[#This Row],[Adj Record Count]]</f>
        <v>-174</v>
      </c>
      <c r="R2266" s="1">
        <f>+-Table1[[#This Row],[Current Total ADJUSTMENT_AMOUNT]]+Table1[[#This Row],[Adj Total ADJUSTMENT_AMOUNT]]</f>
        <v>-286739.60999999987</v>
      </c>
      <c r="S2266" s="1">
        <f>-Table1[[#This Row],[Current Total CHARGE_AMOUNT]]+Table1[[#This Row],[Adj Total CHARGE_AMOUNT]]</f>
        <v>-369105.60999999987</v>
      </c>
      <c r="T2266" s="1">
        <f>+Table1[[#This Row],[Adj Total TOTAL_COST]]-Table1[[#This Row],[Current Total TOTAL_COST]]</f>
        <v>0</v>
      </c>
      <c r="U2266" s="1">
        <f>+Table1[[#This Row],[Adj Total CONTRIBUTION_MARGIN]]-Table1[[#This Row],[Current Total CONTRIBUTION_MARGIN]]</f>
        <v>0</v>
      </c>
      <c r="V2266" s="1">
        <f>+Table1[[#This Row],[Adj Total OPERATING_MARGIN]]-Table1[[#This Row],[Current Total OPERATING_MARGIN]]</f>
        <v>0</v>
      </c>
    </row>
    <row r="2267" spans="1:22" x14ac:dyDescent="0.3">
      <c r="A2267" t="s">
        <v>16</v>
      </c>
      <c r="B2267">
        <v>2019</v>
      </c>
      <c r="C2267" t="s">
        <v>90</v>
      </c>
      <c r="D2267" t="s">
        <v>90</v>
      </c>
      <c r="E2267" s="2">
        <v>180</v>
      </c>
      <c r="F2267" s="1">
        <v>1086828.1399999999</v>
      </c>
      <c r="G2267" s="1">
        <v>1591030.83</v>
      </c>
      <c r="H2267" s="1">
        <v>0</v>
      </c>
      <c r="I2267" s="1">
        <v>0</v>
      </c>
      <c r="J2267" s="1">
        <v>0</v>
      </c>
      <c r="K2267" s="2">
        <v>7</v>
      </c>
      <c r="L2267" s="1">
        <v>2572.9299999999998</v>
      </c>
      <c r="M2267" s="1">
        <v>3284.1</v>
      </c>
      <c r="N2267" s="1">
        <v>0</v>
      </c>
      <c r="O2267" s="1">
        <v>0</v>
      </c>
      <c r="P2267" s="1">
        <v>0</v>
      </c>
      <c r="Q2267" s="2">
        <f>-+Table1[[#This Row],[Current Record Count]]+Table1[[#This Row],[Adj Record Count]]</f>
        <v>-173</v>
      </c>
      <c r="R2267" s="1">
        <f>+-Table1[[#This Row],[Current Total ADJUSTMENT_AMOUNT]]+Table1[[#This Row],[Adj Total ADJUSTMENT_AMOUNT]]</f>
        <v>-1084255.21</v>
      </c>
      <c r="S2267" s="1">
        <f>-Table1[[#This Row],[Current Total CHARGE_AMOUNT]]+Table1[[#This Row],[Adj Total CHARGE_AMOUNT]]</f>
        <v>-1587746.73</v>
      </c>
      <c r="T2267" s="1">
        <f>+Table1[[#This Row],[Adj Total TOTAL_COST]]-Table1[[#This Row],[Current Total TOTAL_COST]]</f>
        <v>0</v>
      </c>
      <c r="U2267" s="1">
        <f>+Table1[[#This Row],[Adj Total CONTRIBUTION_MARGIN]]-Table1[[#This Row],[Current Total CONTRIBUTION_MARGIN]]</f>
        <v>0</v>
      </c>
      <c r="V2267" s="1">
        <f>+Table1[[#This Row],[Adj Total OPERATING_MARGIN]]-Table1[[#This Row],[Current Total OPERATING_MARGIN]]</f>
        <v>0</v>
      </c>
    </row>
    <row r="2268" spans="1:22" x14ac:dyDescent="0.3">
      <c r="A2268" t="s">
        <v>35</v>
      </c>
      <c r="B2268">
        <v>2019</v>
      </c>
      <c r="C2268" t="s">
        <v>23</v>
      </c>
      <c r="D2268" t="s">
        <v>83</v>
      </c>
      <c r="E2268" s="2">
        <v>326</v>
      </c>
      <c r="F2268" s="1">
        <v>312927.40000000002</v>
      </c>
      <c r="G2268" s="1">
        <v>541745.89</v>
      </c>
      <c r="H2268" s="1">
        <v>0</v>
      </c>
      <c r="I2268" s="1">
        <v>0</v>
      </c>
      <c r="J2268" s="1">
        <v>0</v>
      </c>
      <c r="K2268" s="2">
        <v>157</v>
      </c>
      <c r="L2268" s="1">
        <v>19046.060000000001</v>
      </c>
      <c r="M2268" s="1">
        <v>87812.42</v>
      </c>
      <c r="N2268" s="1">
        <v>0</v>
      </c>
      <c r="O2268" s="1">
        <v>0</v>
      </c>
      <c r="P2268" s="1">
        <v>0</v>
      </c>
      <c r="Q2268" s="2">
        <f>-+Table1[[#This Row],[Current Record Count]]+Table1[[#This Row],[Adj Record Count]]</f>
        <v>-169</v>
      </c>
      <c r="R2268" s="1">
        <f>+-Table1[[#This Row],[Current Total ADJUSTMENT_AMOUNT]]+Table1[[#This Row],[Adj Total ADJUSTMENT_AMOUNT]]</f>
        <v>-293881.34000000003</v>
      </c>
      <c r="S2268" s="1">
        <f>-Table1[[#This Row],[Current Total CHARGE_AMOUNT]]+Table1[[#This Row],[Adj Total CHARGE_AMOUNT]]</f>
        <v>-453933.47000000003</v>
      </c>
      <c r="T2268" s="1">
        <f>+Table1[[#This Row],[Adj Total TOTAL_COST]]-Table1[[#This Row],[Current Total TOTAL_COST]]</f>
        <v>0</v>
      </c>
      <c r="U2268" s="1">
        <f>+Table1[[#This Row],[Adj Total CONTRIBUTION_MARGIN]]-Table1[[#This Row],[Current Total CONTRIBUTION_MARGIN]]</f>
        <v>0</v>
      </c>
      <c r="V2268" s="1">
        <f>+Table1[[#This Row],[Adj Total OPERATING_MARGIN]]-Table1[[#This Row],[Current Total OPERATING_MARGIN]]</f>
        <v>0</v>
      </c>
    </row>
    <row r="2269" spans="1:22" x14ac:dyDescent="0.3">
      <c r="A2269" t="s">
        <v>22</v>
      </c>
      <c r="B2269">
        <v>2019</v>
      </c>
      <c r="C2269" t="s">
        <v>20</v>
      </c>
      <c r="D2269" t="s">
        <v>70</v>
      </c>
      <c r="E2269" s="2">
        <v>182</v>
      </c>
      <c r="F2269" s="1">
        <v>635157.1</v>
      </c>
      <c r="G2269" s="1">
        <v>940714.14</v>
      </c>
      <c r="H2269" s="1">
        <v>0</v>
      </c>
      <c r="I2269" s="1">
        <v>0</v>
      </c>
      <c r="J2269" s="1">
        <v>0</v>
      </c>
      <c r="K2269" s="2">
        <v>15</v>
      </c>
      <c r="L2269" s="1">
        <v>9911.43</v>
      </c>
      <c r="M2269" s="1">
        <v>17104.73</v>
      </c>
      <c r="N2269" s="1">
        <v>0</v>
      </c>
      <c r="O2269" s="1">
        <v>0</v>
      </c>
      <c r="P2269" s="1">
        <v>0</v>
      </c>
      <c r="Q2269" s="2">
        <f>-+Table1[[#This Row],[Current Record Count]]+Table1[[#This Row],[Adj Record Count]]</f>
        <v>-167</v>
      </c>
      <c r="R2269" s="1">
        <f>+-Table1[[#This Row],[Current Total ADJUSTMENT_AMOUNT]]+Table1[[#This Row],[Adj Total ADJUSTMENT_AMOUNT]]</f>
        <v>-625245.66999999993</v>
      </c>
      <c r="S2269" s="1">
        <f>-Table1[[#This Row],[Current Total CHARGE_AMOUNT]]+Table1[[#This Row],[Adj Total CHARGE_AMOUNT]]</f>
        <v>-923609.41</v>
      </c>
      <c r="T2269" s="1">
        <f>+Table1[[#This Row],[Adj Total TOTAL_COST]]-Table1[[#This Row],[Current Total TOTAL_COST]]</f>
        <v>0</v>
      </c>
      <c r="U2269" s="1">
        <f>+Table1[[#This Row],[Adj Total CONTRIBUTION_MARGIN]]-Table1[[#This Row],[Current Total CONTRIBUTION_MARGIN]]</f>
        <v>0</v>
      </c>
      <c r="V2269" s="1">
        <f>+Table1[[#This Row],[Adj Total OPERATING_MARGIN]]-Table1[[#This Row],[Current Total OPERATING_MARGIN]]</f>
        <v>0</v>
      </c>
    </row>
    <row r="2270" spans="1:22" x14ac:dyDescent="0.3">
      <c r="A2270" t="s">
        <v>35</v>
      </c>
      <c r="B2270">
        <v>2019</v>
      </c>
      <c r="C2270" t="s">
        <v>29</v>
      </c>
      <c r="D2270" t="s">
        <v>62</v>
      </c>
      <c r="E2270" s="2">
        <v>197</v>
      </c>
      <c r="F2270" s="1">
        <v>1567262</v>
      </c>
      <c r="G2270" s="1">
        <v>2327385.33</v>
      </c>
      <c r="H2270" s="1">
        <v>0</v>
      </c>
      <c r="I2270" s="1">
        <v>0</v>
      </c>
      <c r="J2270" s="1">
        <v>0</v>
      </c>
      <c r="K2270" s="2">
        <v>33</v>
      </c>
      <c r="L2270" s="1">
        <v>56867.06</v>
      </c>
      <c r="M2270" s="1">
        <v>78972.91</v>
      </c>
      <c r="N2270" s="1">
        <v>0</v>
      </c>
      <c r="O2270" s="1">
        <v>0</v>
      </c>
      <c r="P2270" s="1">
        <v>0</v>
      </c>
      <c r="Q2270" s="2">
        <f>-+Table1[[#This Row],[Current Record Count]]+Table1[[#This Row],[Adj Record Count]]</f>
        <v>-164</v>
      </c>
      <c r="R2270" s="1">
        <f>+-Table1[[#This Row],[Current Total ADJUSTMENT_AMOUNT]]+Table1[[#This Row],[Adj Total ADJUSTMENT_AMOUNT]]</f>
        <v>-1510394.94</v>
      </c>
      <c r="S2270" s="1">
        <f>-Table1[[#This Row],[Current Total CHARGE_AMOUNT]]+Table1[[#This Row],[Adj Total CHARGE_AMOUNT]]</f>
        <v>-2248412.42</v>
      </c>
      <c r="T2270" s="1">
        <f>+Table1[[#This Row],[Adj Total TOTAL_COST]]-Table1[[#This Row],[Current Total TOTAL_COST]]</f>
        <v>0</v>
      </c>
      <c r="U2270" s="1">
        <f>+Table1[[#This Row],[Adj Total CONTRIBUTION_MARGIN]]-Table1[[#This Row],[Current Total CONTRIBUTION_MARGIN]]</f>
        <v>0</v>
      </c>
      <c r="V2270" s="1">
        <f>+Table1[[#This Row],[Adj Total OPERATING_MARGIN]]-Table1[[#This Row],[Current Total OPERATING_MARGIN]]</f>
        <v>0</v>
      </c>
    </row>
    <row r="2271" spans="1:22" x14ac:dyDescent="0.3">
      <c r="A2271" t="s">
        <v>33</v>
      </c>
      <c r="B2271">
        <v>2019</v>
      </c>
      <c r="C2271" t="s">
        <v>60</v>
      </c>
      <c r="D2271" t="s">
        <v>60</v>
      </c>
      <c r="E2271" s="2">
        <v>165</v>
      </c>
      <c r="F2271" s="1">
        <v>1030926.72</v>
      </c>
      <c r="G2271" s="1">
        <v>1304017.26</v>
      </c>
      <c r="H2271" s="1">
        <v>0</v>
      </c>
      <c r="I2271" s="1">
        <v>0</v>
      </c>
      <c r="J2271" s="1">
        <v>0</v>
      </c>
      <c r="K2271" s="2">
        <v>1</v>
      </c>
      <c r="L2271" s="1">
        <v>21.71</v>
      </c>
      <c r="M2271" s="1">
        <v>71.900000000000006</v>
      </c>
      <c r="N2271" s="1">
        <v>0</v>
      </c>
      <c r="O2271" s="1">
        <v>0</v>
      </c>
      <c r="P2271" s="1">
        <v>0</v>
      </c>
      <c r="Q2271" s="2">
        <f>-+Table1[[#This Row],[Current Record Count]]+Table1[[#This Row],[Adj Record Count]]</f>
        <v>-164</v>
      </c>
      <c r="R2271" s="1">
        <f>+-Table1[[#This Row],[Current Total ADJUSTMENT_AMOUNT]]+Table1[[#This Row],[Adj Total ADJUSTMENT_AMOUNT]]</f>
        <v>-1030905.01</v>
      </c>
      <c r="S2271" s="1">
        <f>-Table1[[#This Row],[Current Total CHARGE_AMOUNT]]+Table1[[#This Row],[Adj Total CHARGE_AMOUNT]]</f>
        <v>-1303945.3600000001</v>
      </c>
      <c r="T2271" s="1">
        <f>+Table1[[#This Row],[Adj Total TOTAL_COST]]-Table1[[#This Row],[Current Total TOTAL_COST]]</f>
        <v>0</v>
      </c>
      <c r="U2271" s="1">
        <f>+Table1[[#This Row],[Adj Total CONTRIBUTION_MARGIN]]-Table1[[#This Row],[Current Total CONTRIBUTION_MARGIN]]</f>
        <v>0</v>
      </c>
      <c r="V2271" s="1">
        <f>+Table1[[#This Row],[Adj Total OPERATING_MARGIN]]-Table1[[#This Row],[Current Total OPERATING_MARGIN]]</f>
        <v>0</v>
      </c>
    </row>
    <row r="2272" spans="1:22" x14ac:dyDescent="0.3">
      <c r="A2272" t="s">
        <v>31</v>
      </c>
      <c r="B2272">
        <v>2019</v>
      </c>
      <c r="C2272" t="s">
        <v>51</v>
      </c>
      <c r="D2272" t="s">
        <v>51</v>
      </c>
      <c r="E2272" s="2">
        <v>161</v>
      </c>
      <c r="F2272" s="1">
        <v>88190.75</v>
      </c>
      <c r="G2272" s="1">
        <v>125594.26</v>
      </c>
      <c r="H2272" s="1">
        <v>0</v>
      </c>
      <c r="I2272" s="1">
        <v>0</v>
      </c>
      <c r="J2272" s="1">
        <v>0</v>
      </c>
      <c r="K2272" s="2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2">
        <f>-+Table1[[#This Row],[Current Record Count]]+Table1[[#This Row],[Adj Record Count]]</f>
        <v>-161</v>
      </c>
      <c r="R2272" s="1">
        <f>+-Table1[[#This Row],[Current Total ADJUSTMENT_AMOUNT]]+Table1[[#This Row],[Adj Total ADJUSTMENT_AMOUNT]]</f>
        <v>-88190.75</v>
      </c>
      <c r="S2272" s="1">
        <f>-Table1[[#This Row],[Current Total CHARGE_AMOUNT]]+Table1[[#This Row],[Adj Total CHARGE_AMOUNT]]</f>
        <v>-125594.26</v>
      </c>
      <c r="T2272" s="1">
        <f>+Table1[[#This Row],[Adj Total TOTAL_COST]]-Table1[[#This Row],[Current Total TOTAL_COST]]</f>
        <v>0</v>
      </c>
      <c r="U2272" s="1">
        <f>+Table1[[#This Row],[Adj Total CONTRIBUTION_MARGIN]]-Table1[[#This Row],[Current Total CONTRIBUTION_MARGIN]]</f>
        <v>0</v>
      </c>
      <c r="V2272" s="1">
        <f>+Table1[[#This Row],[Adj Total OPERATING_MARGIN]]-Table1[[#This Row],[Current Total OPERATING_MARGIN]]</f>
        <v>0</v>
      </c>
    </row>
    <row r="2273" spans="1:22" x14ac:dyDescent="0.3">
      <c r="A2273" t="s">
        <v>16</v>
      </c>
      <c r="B2273">
        <v>2019</v>
      </c>
      <c r="C2273" t="s">
        <v>47</v>
      </c>
      <c r="D2273" t="s">
        <v>63</v>
      </c>
      <c r="E2273" s="2">
        <v>186</v>
      </c>
      <c r="F2273" s="1">
        <v>573647.59</v>
      </c>
      <c r="G2273" s="1">
        <v>887763.91</v>
      </c>
      <c r="H2273" s="1">
        <v>0</v>
      </c>
      <c r="I2273" s="1">
        <v>0</v>
      </c>
      <c r="J2273" s="1">
        <v>0</v>
      </c>
      <c r="K2273" s="2">
        <v>28</v>
      </c>
      <c r="L2273" s="1">
        <v>11848.86</v>
      </c>
      <c r="M2273" s="1">
        <v>19547.37</v>
      </c>
      <c r="N2273" s="1">
        <v>0</v>
      </c>
      <c r="O2273" s="1">
        <v>0</v>
      </c>
      <c r="P2273" s="1">
        <v>0</v>
      </c>
      <c r="Q2273" s="2">
        <f>-+Table1[[#This Row],[Current Record Count]]+Table1[[#This Row],[Adj Record Count]]</f>
        <v>-158</v>
      </c>
      <c r="R2273" s="1">
        <f>+-Table1[[#This Row],[Current Total ADJUSTMENT_AMOUNT]]+Table1[[#This Row],[Adj Total ADJUSTMENT_AMOUNT]]</f>
        <v>-561798.73</v>
      </c>
      <c r="S2273" s="1">
        <f>-Table1[[#This Row],[Current Total CHARGE_AMOUNT]]+Table1[[#This Row],[Adj Total CHARGE_AMOUNT]]</f>
        <v>-868216.54</v>
      </c>
      <c r="T2273" s="1">
        <f>+Table1[[#This Row],[Adj Total TOTAL_COST]]-Table1[[#This Row],[Current Total TOTAL_COST]]</f>
        <v>0</v>
      </c>
      <c r="U2273" s="1">
        <f>+Table1[[#This Row],[Adj Total CONTRIBUTION_MARGIN]]-Table1[[#This Row],[Current Total CONTRIBUTION_MARGIN]]</f>
        <v>0</v>
      </c>
      <c r="V2273" s="1">
        <f>+Table1[[#This Row],[Adj Total OPERATING_MARGIN]]-Table1[[#This Row],[Current Total OPERATING_MARGIN]]</f>
        <v>0</v>
      </c>
    </row>
    <row r="2274" spans="1:22" x14ac:dyDescent="0.3">
      <c r="A2274" t="s">
        <v>22</v>
      </c>
      <c r="B2274">
        <v>2019</v>
      </c>
      <c r="C2274" t="s">
        <v>29</v>
      </c>
      <c r="D2274" t="s">
        <v>43</v>
      </c>
      <c r="E2274" s="2">
        <v>1457</v>
      </c>
      <c r="F2274" s="1">
        <v>1728326.65</v>
      </c>
      <c r="G2274" s="1">
        <v>2629369.7999999998</v>
      </c>
      <c r="H2274" s="1">
        <v>0</v>
      </c>
      <c r="I2274" s="1">
        <v>94.61</v>
      </c>
      <c r="J2274" s="1">
        <v>94.61</v>
      </c>
      <c r="K2274" s="2">
        <v>1300</v>
      </c>
      <c r="L2274" s="1">
        <v>1231182.28</v>
      </c>
      <c r="M2274" s="1">
        <v>1877164.77</v>
      </c>
      <c r="N2274" s="1">
        <v>0</v>
      </c>
      <c r="O2274" s="1">
        <v>94.61</v>
      </c>
      <c r="P2274" s="1">
        <v>94.61</v>
      </c>
      <c r="Q2274" s="2">
        <f>-+Table1[[#This Row],[Current Record Count]]+Table1[[#This Row],[Adj Record Count]]</f>
        <v>-157</v>
      </c>
      <c r="R2274" s="1">
        <f>+-Table1[[#This Row],[Current Total ADJUSTMENT_AMOUNT]]+Table1[[#This Row],[Adj Total ADJUSTMENT_AMOUNT]]</f>
        <v>-497144.36999999988</v>
      </c>
      <c r="S2274" s="1">
        <f>-Table1[[#This Row],[Current Total CHARGE_AMOUNT]]+Table1[[#This Row],[Adj Total CHARGE_AMOUNT]]</f>
        <v>-752205.0299999998</v>
      </c>
      <c r="T2274" s="1">
        <f>+Table1[[#This Row],[Adj Total TOTAL_COST]]-Table1[[#This Row],[Current Total TOTAL_COST]]</f>
        <v>0</v>
      </c>
      <c r="U2274" s="1">
        <f>+Table1[[#This Row],[Adj Total CONTRIBUTION_MARGIN]]-Table1[[#This Row],[Current Total CONTRIBUTION_MARGIN]]</f>
        <v>0</v>
      </c>
      <c r="V2274" s="1">
        <f>+Table1[[#This Row],[Adj Total OPERATING_MARGIN]]-Table1[[#This Row],[Current Total OPERATING_MARGIN]]</f>
        <v>0</v>
      </c>
    </row>
    <row r="2275" spans="1:22" x14ac:dyDescent="0.3">
      <c r="A2275" t="s">
        <v>22</v>
      </c>
      <c r="B2275">
        <v>2019</v>
      </c>
      <c r="C2275" t="s">
        <v>17</v>
      </c>
      <c r="D2275" t="s">
        <v>85</v>
      </c>
      <c r="E2275" s="2">
        <v>3177</v>
      </c>
      <c r="F2275" s="1">
        <v>1247758.77</v>
      </c>
      <c r="G2275" s="1">
        <v>2266555.63</v>
      </c>
      <c r="H2275" s="1">
        <v>0</v>
      </c>
      <c r="I2275" s="1">
        <v>0</v>
      </c>
      <c r="J2275" s="1">
        <v>0</v>
      </c>
      <c r="K2275" s="2">
        <v>3022</v>
      </c>
      <c r="L2275" s="1">
        <v>870655.78</v>
      </c>
      <c r="M2275" s="1">
        <v>1690935.25</v>
      </c>
      <c r="N2275" s="1">
        <v>0</v>
      </c>
      <c r="O2275" s="1">
        <v>0</v>
      </c>
      <c r="P2275" s="1">
        <v>0</v>
      </c>
      <c r="Q2275" s="2">
        <f>-+Table1[[#This Row],[Current Record Count]]+Table1[[#This Row],[Adj Record Count]]</f>
        <v>-155</v>
      </c>
      <c r="R2275" s="1">
        <f>+-Table1[[#This Row],[Current Total ADJUSTMENT_AMOUNT]]+Table1[[#This Row],[Adj Total ADJUSTMENT_AMOUNT]]</f>
        <v>-377102.99</v>
      </c>
      <c r="S2275" s="1">
        <f>-Table1[[#This Row],[Current Total CHARGE_AMOUNT]]+Table1[[#This Row],[Adj Total CHARGE_AMOUNT]]</f>
        <v>-575620.37999999989</v>
      </c>
      <c r="T2275" s="1">
        <f>+Table1[[#This Row],[Adj Total TOTAL_COST]]-Table1[[#This Row],[Current Total TOTAL_COST]]</f>
        <v>0</v>
      </c>
      <c r="U2275" s="1">
        <f>+Table1[[#This Row],[Adj Total CONTRIBUTION_MARGIN]]-Table1[[#This Row],[Current Total CONTRIBUTION_MARGIN]]</f>
        <v>0</v>
      </c>
      <c r="V2275" s="1">
        <f>+Table1[[#This Row],[Adj Total OPERATING_MARGIN]]-Table1[[#This Row],[Current Total OPERATING_MARGIN]]</f>
        <v>0</v>
      </c>
    </row>
    <row r="2276" spans="1:22" x14ac:dyDescent="0.3">
      <c r="A2276" t="s">
        <v>35</v>
      </c>
      <c r="B2276">
        <v>2019</v>
      </c>
      <c r="C2276" t="s">
        <v>34</v>
      </c>
      <c r="D2276" t="s">
        <v>34</v>
      </c>
      <c r="E2276" s="2">
        <v>197</v>
      </c>
      <c r="F2276" s="1">
        <v>527350.9</v>
      </c>
      <c r="G2276" s="1">
        <v>725390.86</v>
      </c>
      <c r="H2276" s="1">
        <v>0</v>
      </c>
      <c r="I2276" s="1">
        <v>0</v>
      </c>
      <c r="J2276" s="1">
        <v>0</v>
      </c>
      <c r="K2276" s="2">
        <v>46</v>
      </c>
      <c r="L2276" s="1">
        <v>18925.810000000001</v>
      </c>
      <c r="M2276" s="1">
        <v>30611.37</v>
      </c>
      <c r="N2276" s="1">
        <v>0</v>
      </c>
      <c r="O2276" s="1">
        <v>0</v>
      </c>
      <c r="P2276" s="1">
        <v>0</v>
      </c>
      <c r="Q2276" s="2">
        <f>-+Table1[[#This Row],[Current Record Count]]+Table1[[#This Row],[Adj Record Count]]</f>
        <v>-151</v>
      </c>
      <c r="R2276" s="1">
        <f>+-Table1[[#This Row],[Current Total ADJUSTMENT_AMOUNT]]+Table1[[#This Row],[Adj Total ADJUSTMENT_AMOUNT]]</f>
        <v>-508425.09</v>
      </c>
      <c r="S2276" s="1">
        <f>-Table1[[#This Row],[Current Total CHARGE_AMOUNT]]+Table1[[#This Row],[Adj Total CHARGE_AMOUNT]]</f>
        <v>-694779.49</v>
      </c>
      <c r="T2276" s="1">
        <f>+Table1[[#This Row],[Adj Total TOTAL_COST]]-Table1[[#This Row],[Current Total TOTAL_COST]]</f>
        <v>0</v>
      </c>
      <c r="U2276" s="1">
        <f>+Table1[[#This Row],[Adj Total CONTRIBUTION_MARGIN]]-Table1[[#This Row],[Current Total CONTRIBUTION_MARGIN]]</f>
        <v>0</v>
      </c>
      <c r="V2276" s="1">
        <f>+Table1[[#This Row],[Adj Total OPERATING_MARGIN]]-Table1[[#This Row],[Current Total OPERATING_MARGIN]]</f>
        <v>0</v>
      </c>
    </row>
    <row r="2277" spans="1:22" x14ac:dyDescent="0.3">
      <c r="A2277" t="s">
        <v>44</v>
      </c>
      <c r="B2277">
        <v>2019</v>
      </c>
      <c r="C2277" t="s">
        <v>29</v>
      </c>
      <c r="D2277" t="s">
        <v>30</v>
      </c>
      <c r="E2277" s="2">
        <v>167</v>
      </c>
      <c r="F2277" s="1">
        <v>1950569.86</v>
      </c>
      <c r="G2277" s="1">
        <v>2377216.0499999998</v>
      </c>
      <c r="H2277" s="1">
        <v>0</v>
      </c>
      <c r="I2277" s="1">
        <v>0</v>
      </c>
      <c r="J2277" s="1">
        <v>0</v>
      </c>
      <c r="K2277" s="2">
        <v>19</v>
      </c>
      <c r="L2277" s="1">
        <v>46856.480000000003</v>
      </c>
      <c r="M2277" s="1">
        <v>57041.51</v>
      </c>
      <c r="N2277" s="1">
        <v>0</v>
      </c>
      <c r="O2277" s="1">
        <v>0</v>
      </c>
      <c r="P2277" s="1">
        <v>0</v>
      </c>
      <c r="Q2277" s="2">
        <f>-+Table1[[#This Row],[Current Record Count]]+Table1[[#This Row],[Adj Record Count]]</f>
        <v>-148</v>
      </c>
      <c r="R2277" s="1">
        <f>+-Table1[[#This Row],[Current Total ADJUSTMENT_AMOUNT]]+Table1[[#This Row],[Adj Total ADJUSTMENT_AMOUNT]]</f>
        <v>-1903713.3800000001</v>
      </c>
      <c r="S2277" s="1">
        <f>-Table1[[#This Row],[Current Total CHARGE_AMOUNT]]+Table1[[#This Row],[Adj Total CHARGE_AMOUNT]]</f>
        <v>-2320174.54</v>
      </c>
      <c r="T2277" s="1">
        <f>+Table1[[#This Row],[Adj Total TOTAL_COST]]-Table1[[#This Row],[Current Total TOTAL_COST]]</f>
        <v>0</v>
      </c>
      <c r="U2277" s="1">
        <f>+Table1[[#This Row],[Adj Total CONTRIBUTION_MARGIN]]-Table1[[#This Row],[Current Total CONTRIBUTION_MARGIN]]</f>
        <v>0</v>
      </c>
      <c r="V2277" s="1">
        <f>+Table1[[#This Row],[Adj Total OPERATING_MARGIN]]-Table1[[#This Row],[Current Total OPERATING_MARGIN]]</f>
        <v>0</v>
      </c>
    </row>
    <row r="2278" spans="1:22" x14ac:dyDescent="0.3">
      <c r="A2278" t="s">
        <v>33</v>
      </c>
      <c r="B2278">
        <v>2019</v>
      </c>
      <c r="C2278" t="s">
        <v>90</v>
      </c>
      <c r="D2278" t="s">
        <v>90</v>
      </c>
      <c r="E2278" s="2">
        <v>141</v>
      </c>
      <c r="F2278" s="1">
        <v>402237.9</v>
      </c>
      <c r="G2278" s="1">
        <v>673379.99</v>
      </c>
      <c r="H2278" s="1">
        <v>0</v>
      </c>
      <c r="I2278" s="1">
        <v>0</v>
      </c>
      <c r="J2278" s="1">
        <v>0</v>
      </c>
      <c r="K2278" s="2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2">
        <f>-+Table1[[#This Row],[Current Record Count]]+Table1[[#This Row],[Adj Record Count]]</f>
        <v>-141</v>
      </c>
      <c r="R2278" s="1">
        <f>+-Table1[[#This Row],[Current Total ADJUSTMENT_AMOUNT]]+Table1[[#This Row],[Adj Total ADJUSTMENT_AMOUNT]]</f>
        <v>-402237.9</v>
      </c>
      <c r="S2278" s="1">
        <f>-Table1[[#This Row],[Current Total CHARGE_AMOUNT]]+Table1[[#This Row],[Adj Total CHARGE_AMOUNT]]</f>
        <v>-673379.99</v>
      </c>
      <c r="T2278" s="1">
        <f>+Table1[[#This Row],[Adj Total TOTAL_COST]]-Table1[[#This Row],[Current Total TOTAL_COST]]</f>
        <v>0</v>
      </c>
      <c r="U2278" s="1">
        <f>+Table1[[#This Row],[Adj Total CONTRIBUTION_MARGIN]]-Table1[[#This Row],[Current Total CONTRIBUTION_MARGIN]]</f>
        <v>0</v>
      </c>
      <c r="V2278" s="1">
        <f>+Table1[[#This Row],[Adj Total OPERATING_MARGIN]]-Table1[[#This Row],[Current Total OPERATING_MARGIN]]</f>
        <v>0</v>
      </c>
    </row>
    <row r="2279" spans="1:22" x14ac:dyDescent="0.3">
      <c r="A2279" t="s">
        <v>74</v>
      </c>
      <c r="B2279">
        <v>2019</v>
      </c>
      <c r="C2279" t="s">
        <v>29</v>
      </c>
      <c r="D2279" t="s">
        <v>62</v>
      </c>
      <c r="E2279" s="2">
        <v>243</v>
      </c>
      <c r="F2279" s="1">
        <v>2658190.7000000002</v>
      </c>
      <c r="G2279" s="1">
        <v>3870078.14</v>
      </c>
      <c r="H2279" s="1">
        <v>0</v>
      </c>
      <c r="I2279" s="1">
        <v>0</v>
      </c>
      <c r="J2279" s="1">
        <v>0</v>
      </c>
      <c r="K2279" s="2">
        <v>105</v>
      </c>
      <c r="L2279" s="1">
        <v>54076.29</v>
      </c>
      <c r="M2279" s="1">
        <v>89135.38</v>
      </c>
      <c r="N2279" s="1">
        <v>0</v>
      </c>
      <c r="O2279" s="1">
        <v>0</v>
      </c>
      <c r="P2279" s="1">
        <v>0</v>
      </c>
      <c r="Q2279" s="2">
        <f>-+Table1[[#This Row],[Current Record Count]]+Table1[[#This Row],[Adj Record Count]]</f>
        <v>-138</v>
      </c>
      <c r="R2279" s="1">
        <f>+-Table1[[#This Row],[Current Total ADJUSTMENT_AMOUNT]]+Table1[[#This Row],[Adj Total ADJUSTMENT_AMOUNT]]</f>
        <v>-2604114.41</v>
      </c>
      <c r="S2279" s="1">
        <f>-Table1[[#This Row],[Current Total CHARGE_AMOUNT]]+Table1[[#This Row],[Adj Total CHARGE_AMOUNT]]</f>
        <v>-3780942.7600000002</v>
      </c>
      <c r="T2279" s="1">
        <f>+Table1[[#This Row],[Adj Total TOTAL_COST]]-Table1[[#This Row],[Current Total TOTAL_COST]]</f>
        <v>0</v>
      </c>
      <c r="U2279" s="1">
        <f>+Table1[[#This Row],[Adj Total CONTRIBUTION_MARGIN]]-Table1[[#This Row],[Current Total CONTRIBUTION_MARGIN]]</f>
        <v>0</v>
      </c>
      <c r="V2279" s="1">
        <f>+Table1[[#This Row],[Adj Total OPERATING_MARGIN]]-Table1[[#This Row],[Current Total OPERATING_MARGIN]]</f>
        <v>0</v>
      </c>
    </row>
    <row r="2280" spans="1:22" x14ac:dyDescent="0.3">
      <c r="A2280" t="s">
        <v>33</v>
      </c>
      <c r="B2280">
        <v>2019</v>
      </c>
      <c r="C2280" t="s">
        <v>41</v>
      </c>
      <c r="D2280" t="s">
        <v>41</v>
      </c>
      <c r="E2280" s="2">
        <v>132</v>
      </c>
      <c r="F2280" s="1">
        <v>423239.79</v>
      </c>
      <c r="G2280" s="1">
        <v>592941.44999999995</v>
      </c>
      <c r="H2280" s="1">
        <v>0</v>
      </c>
      <c r="I2280" s="1">
        <v>0</v>
      </c>
      <c r="J2280" s="1">
        <v>0</v>
      </c>
      <c r="K2280" s="2">
        <v>1</v>
      </c>
      <c r="L2280" s="1">
        <v>231.97</v>
      </c>
      <c r="M2280" s="1">
        <v>404.13</v>
      </c>
      <c r="N2280" s="1">
        <v>0</v>
      </c>
      <c r="O2280" s="1">
        <v>0</v>
      </c>
      <c r="P2280" s="1">
        <v>0</v>
      </c>
      <c r="Q2280" s="2">
        <f>-+Table1[[#This Row],[Current Record Count]]+Table1[[#This Row],[Adj Record Count]]</f>
        <v>-131</v>
      </c>
      <c r="R2280" s="1">
        <f>+-Table1[[#This Row],[Current Total ADJUSTMENT_AMOUNT]]+Table1[[#This Row],[Adj Total ADJUSTMENT_AMOUNT]]</f>
        <v>-423007.82</v>
      </c>
      <c r="S2280" s="1">
        <f>-Table1[[#This Row],[Current Total CHARGE_AMOUNT]]+Table1[[#This Row],[Adj Total CHARGE_AMOUNT]]</f>
        <v>-592537.31999999995</v>
      </c>
      <c r="T2280" s="1">
        <f>+Table1[[#This Row],[Adj Total TOTAL_COST]]-Table1[[#This Row],[Current Total TOTAL_COST]]</f>
        <v>0</v>
      </c>
      <c r="U2280" s="1">
        <f>+Table1[[#This Row],[Adj Total CONTRIBUTION_MARGIN]]-Table1[[#This Row],[Current Total CONTRIBUTION_MARGIN]]</f>
        <v>0</v>
      </c>
      <c r="V2280" s="1">
        <f>+Table1[[#This Row],[Adj Total OPERATING_MARGIN]]-Table1[[#This Row],[Current Total OPERATING_MARGIN]]</f>
        <v>0</v>
      </c>
    </row>
    <row r="2281" spans="1:22" x14ac:dyDescent="0.3">
      <c r="A2281" t="s">
        <v>35</v>
      </c>
      <c r="B2281">
        <v>2019</v>
      </c>
      <c r="C2281" t="s">
        <v>41</v>
      </c>
      <c r="D2281" t="s">
        <v>41</v>
      </c>
      <c r="E2281" s="2">
        <v>144</v>
      </c>
      <c r="F2281" s="1">
        <v>325944.33</v>
      </c>
      <c r="G2281" s="1">
        <v>454381.09</v>
      </c>
      <c r="H2281" s="1">
        <v>0</v>
      </c>
      <c r="I2281" s="1">
        <v>0</v>
      </c>
      <c r="J2281" s="1">
        <v>0</v>
      </c>
      <c r="K2281" s="2">
        <v>16</v>
      </c>
      <c r="L2281" s="1">
        <v>13166.12</v>
      </c>
      <c r="M2281" s="1">
        <v>15041.88</v>
      </c>
      <c r="N2281" s="1">
        <v>0</v>
      </c>
      <c r="O2281" s="1">
        <v>0</v>
      </c>
      <c r="P2281" s="1">
        <v>0</v>
      </c>
      <c r="Q2281" s="2">
        <f>-+Table1[[#This Row],[Current Record Count]]+Table1[[#This Row],[Adj Record Count]]</f>
        <v>-128</v>
      </c>
      <c r="R2281" s="1">
        <f>+-Table1[[#This Row],[Current Total ADJUSTMENT_AMOUNT]]+Table1[[#This Row],[Adj Total ADJUSTMENT_AMOUNT]]</f>
        <v>-312778.21000000002</v>
      </c>
      <c r="S2281" s="1">
        <f>-Table1[[#This Row],[Current Total CHARGE_AMOUNT]]+Table1[[#This Row],[Adj Total CHARGE_AMOUNT]]</f>
        <v>-439339.21</v>
      </c>
      <c r="T2281" s="1">
        <f>+Table1[[#This Row],[Adj Total TOTAL_COST]]-Table1[[#This Row],[Current Total TOTAL_COST]]</f>
        <v>0</v>
      </c>
      <c r="U2281" s="1">
        <f>+Table1[[#This Row],[Adj Total CONTRIBUTION_MARGIN]]-Table1[[#This Row],[Current Total CONTRIBUTION_MARGIN]]</f>
        <v>0</v>
      </c>
      <c r="V2281" s="1">
        <f>+Table1[[#This Row],[Adj Total OPERATING_MARGIN]]-Table1[[#This Row],[Current Total OPERATING_MARGIN]]</f>
        <v>0</v>
      </c>
    </row>
    <row r="2282" spans="1:22" x14ac:dyDescent="0.3">
      <c r="A2282" t="s">
        <v>22</v>
      </c>
      <c r="B2282">
        <v>2019</v>
      </c>
      <c r="C2282" t="s">
        <v>17</v>
      </c>
      <c r="D2282" t="s">
        <v>79</v>
      </c>
      <c r="E2282" s="2">
        <v>1080</v>
      </c>
      <c r="F2282" s="1">
        <v>1615824.94</v>
      </c>
      <c r="G2282" s="1">
        <v>2452492.38</v>
      </c>
      <c r="H2282" s="1">
        <v>176.56829999999999</v>
      </c>
      <c r="I2282" s="1">
        <v>-0.55000000000000004</v>
      </c>
      <c r="J2282" s="1">
        <v>-30.76</v>
      </c>
      <c r="K2282" s="2">
        <v>957</v>
      </c>
      <c r="L2282" s="1">
        <v>1013711.7</v>
      </c>
      <c r="M2282" s="1">
        <v>1509936.4</v>
      </c>
      <c r="N2282" s="1">
        <v>176.56829999999999</v>
      </c>
      <c r="O2282" s="1">
        <v>-0.55000000000000004</v>
      </c>
      <c r="P2282" s="1">
        <v>-30.76</v>
      </c>
      <c r="Q2282" s="2">
        <f>-+Table1[[#This Row],[Current Record Count]]+Table1[[#This Row],[Adj Record Count]]</f>
        <v>-123</v>
      </c>
      <c r="R2282" s="1">
        <f>+-Table1[[#This Row],[Current Total ADJUSTMENT_AMOUNT]]+Table1[[#This Row],[Adj Total ADJUSTMENT_AMOUNT]]</f>
        <v>-602113.24</v>
      </c>
      <c r="S2282" s="1">
        <f>-Table1[[#This Row],[Current Total CHARGE_AMOUNT]]+Table1[[#This Row],[Adj Total CHARGE_AMOUNT]]</f>
        <v>-942555.98</v>
      </c>
      <c r="T2282" s="1">
        <f>+Table1[[#This Row],[Adj Total TOTAL_COST]]-Table1[[#This Row],[Current Total TOTAL_COST]]</f>
        <v>0</v>
      </c>
      <c r="U2282" s="1">
        <f>+Table1[[#This Row],[Adj Total CONTRIBUTION_MARGIN]]-Table1[[#This Row],[Current Total CONTRIBUTION_MARGIN]]</f>
        <v>0</v>
      </c>
      <c r="V2282" s="1">
        <f>+Table1[[#This Row],[Adj Total OPERATING_MARGIN]]-Table1[[#This Row],[Current Total OPERATING_MARGIN]]</f>
        <v>0</v>
      </c>
    </row>
    <row r="2283" spans="1:22" x14ac:dyDescent="0.3">
      <c r="A2283" t="s">
        <v>16</v>
      </c>
      <c r="B2283">
        <v>2019</v>
      </c>
      <c r="C2283" t="s">
        <v>29</v>
      </c>
      <c r="D2283" t="s">
        <v>62</v>
      </c>
      <c r="E2283" s="2">
        <v>162</v>
      </c>
      <c r="F2283" s="1">
        <v>516805.73</v>
      </c>
      <c r="G2283" s="1">
        <v>678447.19</v>
      </c>
      <c r="H2283" s="1">
        <v>0</v>
      </c>
      <c r="I2283" s="1">
        <v>0</v>
      </c>
      <c r="J2283" s="1">
        <v>0</v>
      </c>
      <c r="K2283" s="2">
        <v>40</v>
      </c>
      <c r="L2283" s="1">
        <v>13239.02</v>
      </c>
      <c r="M2283" s="1">
        <v>17596.62</v>
      </c>
      <c r="N2283" s="1">
        <v>0</v>
      </c>
      <c r="O2283" s="1">
        <v>0</v>
      </c>
      <c r="P2283" s="1">
        <v>0</v>
      </c>
      <c r="Q2283" s="2">
        <f>-+Table1[[#This Row],[Current Record Count]]+Table1[[#This Row],[Adj Record Count]]</f>
        <v>-122</v>
      </c>
      <c r="R2283" s="1">
        <f>+-Table1[[#This Row],[Current Total ADJUSTMENT_AMOUNT]]+Table1[[#This Row],[Adj Total ADJUSTMENT_AMOUNT]]</f>
        <v>-503566.70999999996</v>
      </c>
      <c r="S2283" s="1">
        <f>-Table1[[#This Row],[Current Total CHARGE_AMOUNT]]+Table1[[#This Row],[Adj Total CHARGE_AMOUNT]]</f>
        <v>-660850.56999999995</v>
      </c>
      <c r="T2283" s="1">
        <f>+Table1[[#This Row],[Adj Total TOTAL_COST]]-Table1[[#This Row],[Current Total TOTAL_COST]]</f>
        <v>0</v>
      </c>
      <c r="U2283" s="1">
        <f>+Table1[[#This Row],[Adj Total CONTRIBUTION_MARGIN]]-Table1[[#This Row],[Current Total CONTRIBUTION_MARGIN]]</f>
        <v>0</v>
      </c>
      <c r="V2283" s="1">
        <f>+Table1[[#This Row],[Adj Total OPERATING_MARGIN]]-Table1[[#This Row],[Current Total OPERATING_MARGIN]]</f>
        <v>0</v>
      </c>
    </row>
    <row r="2284" spans="1:22" x14ac:dyDescent="0.3">
      <c r="A2284" t="s">
        <v>35</v>
      </c>
      <c r="B2284">
        <v>2019</v>
      </c>
      <c r="C2284" t="s">
        <v>17</v>
      </c>
      <c r="D2284" t="s">
        <v>45</v>
      </c>
      <c r="E2284" s="2">
        <v>149</v>
      </c>
      <c r="F2284" s="1">
        <v>1220710.97</v>
      </c>
      <c r="G2284" s="1">
        <v>1966907.38</v>
      </c>
      <c r="H2284" s="1">
        <v>0</v>
      </c>
      <c r="I2284" s="1">
        <v>0</v>
      </c>
      <c r="J2284" s="1">
        <v>0</v>
      </c>
      <c r="K2284" s="2">
        <v>31</v>
      </c>
      <c r="L2284" s="1">
        <v>14354.31</v>
      </c>
      <c r="M2284" s="1">
        <v>23982.240000000002</v>
      </c>
      <c r="N2284" s="1">
        <v>0</v>
      </c>
      <c r="O2284" s="1">
        <v>0</v>
      </c>
      <c r="P2284" s="1">
        <v>0</v>
      </c>
      <c r="Q2284" s="2">
        <f>-+Table1[[#This Row],[Current Record Count]]+Table1[[#This Row],[Adj Record Count]]</f>
        <v>-118</v>
      </c>
      <c r="R2284" s="1">
        <f>+-Table1[[#This Row],[Current Total ADJUSTMENT_AMOUNT]]+Table1[[#This Row],[Adj Total ADJUSTMENT_AMOUNT]]</f>
        <v>-1206356.6599999999</v>
      </c>
      <c r="S2284" s="1">
        <f>-Table1[[#This Row],[Current Total CHARGE_AMOUNT]]+Table1[[#This Row],[Adj Total CHARGE_AMOUNT]]</f>
        <v>-1942925.14</v>
      </c>
      <c r="T2284" s="1">
        <f>+Table1[[#This Row],[Adj Total TOTAL_COST]]-Table1[[#This Row],[Current Total TOTAL_COST]]</f>
        <v>0</v>
      </c>
      <c r="U2284" s="1">
        <f>+Table1[[#This Row],[Adj Total CONTRIBUTION_MARGIN]]-Table1[[#This Row],[Current Total CONTRIBUTION_MARGIN]]</f>
        <v>0</v>
      </c>
      <c r="V2284" s="1">
        <f>+Table1[[#This Row],[Adj Total OPERATING_MARGIN]]-Table1[[#This Row],[Current Total OPERATING_MARGIN]]</f>
        <v>0</v>
      </c>
    </row>
    <row r="2285" spans="1:22" x14ac:dyDescent="0.3">
      <c r="A2285" t="s">
        <v>16</v>
      </c>
      <c r="B2285">
        <v>2019</v>
      </c>
      <c r="C2285" t="s">
        <v>20</v>
      </c>
      <c r="D2285" t="s">
        <v>89</v>
      </c>
      <c r="E2285" s="2">
        <v>144</v>
      </c>
      <c r="F2285" s="1">
        <v>1614440.23</v>
      </c>
      <c r="G2285" s="1">
        <v>2204785.77</v>
      </c>
      <c r="H2285" s="1">
        <v>0</v>
      </c>
      <c r="I2285" s="1">
        <v>0</v>
      </c>
      <c r="J2285" s="1">
        <v>0</v>
      </c>
      <c r="K2285" s="2">
        <v>26</v>
      </c>
      <c r="L2285" s="1">
        <v>21687.3</v>
      </c>
      <c r="M2285" s="1">
        <v>30811.9</v>
      </c>
      <c r="N2285" s="1">
        <v>0</v>
      </c>
      <c r="O2285" s="1">
        <v>0</v>
      </c>
      <c r="P2285" s="1">
        <v>0</v>
      </c>
      <c r="Q2285" s="2">
        <f>-+Table1[[#This Row],[Current Record Count]]+Table1[[#This Row],[Adj Record Count]]</f>
        <v>-118</v>
      </c>
      <c r="R2285" s="1">
        <f>+-Table1[[#This Row],[Current Total ADJUSTMENT_AMOUNT]]+Table1[[#This Row],[Adj Total ADJUSTMENT_AMOUNT]]</f>
        <v>-1592752.93</v>
      </c>
      <c r="S2285" s="1">
        <f>-Table1[[#This Row],[Current Total CHARGE_AMOUNT]]+Table1[[#This Row],[Adj Total CHARGE_AMOUNT]]</f>
        <v>-2173973.87</v>
      </c>
      <c r="T2285" s="1">
        <f>+Table1[[#This Row],[Adj Total TOTAL_COST]]-Table1[[#This Row],[Current Total TOTAL_COST]]</f>
        <v>0</v>
      </c>
      <c r="U2285" s="1">
        <f>+Table1[[#This Row],[Adj Total CONTRIBUTION_MARGIN]]-Table1[[#This Row],[Current Total CONTRIBUTION_MARGIN]]</f>
        <v>0</v>
      </c>
      <c r="V2285" s="1">
        <f>+Table1[[#This Row],[Adj Total OPERATING_MARGIN]]-Table1[[#This Row],[Current Total OPERATING_MARGIN]]</f>
        <v>0</v>
      </c>
    </row>
    <row r="2286" spans="1:22" x14ac:dyDescent="0.3">
      <c r="A2286" t="s">
        <v>22</v>
      </c>
      <c r="B2286">
        <v>2019</v>
      </c>
      <c r="C2286" t="s">
        <v>20</v>
      </c>
      <c r="D2286" t="s">
        <v>49</v>
      </c>
      <c r="E2286" s="2">
        <v>372</v>
      </c>
      <c r="F2286" s="1">
        <v>384701.81</v>
      </c>
      <c r="G2286" s="1">
        <v>567914.03</v>
      </c>
      <c r="H2286" s="1">
        <v>0</v>
      </c>
      <c r="I2286" s="1">
        <v>0</v>
      </c>
      <c r="J2286" s="1">
        <v>0</v>
      </c>
      <c r="K2286" s="2">
        <v>262</v>
      </c>
      <c r="L2286" s="1">
        <v>138939.01</v>
      </c>
      <c r="M2286" s="1">
        <v>207724.06</v>
      </c>
      <c r="N2286" s="1">
        <v>0</v>
      </c>
      <c r="O2286" s="1">
        <v>0</v>
      </c>
      <c r="P2286" s="1">
        <v>0</v>
      </c>
      <c r="Q2286" s="2">
        <f>-+Table1[[#This Row],[Current Record Count]]+Table1[[#This Row],[Adj Record Count]]</f>
        <v>-110</v>
      </c>
      <c r="R2286" s="1">
        <f>+-Table1[[#This Row],[Current Total ADJUSTMENT_AMOUNT]]+Table1[[#This Row],[Adj Total ADJUSTMENT_AMOUNT]]</f>
        <v>-245762.8</v>
      </c>
      <c r="S2286" s="1">
        <f>-Table1[[#This Row],[Current Total CHARGE_AMOUNT]]+Table1[[#This Row],[Adj Total CHARGE_AMOUNT]]</f>
        <v>-360189.97000000003</v>
      </c>
      <c r="T2286" s="1">
        <f>+Table1[[#This Row],[Adj Total TOTAL_COST]]-Table1[[#This Row],[Current Total TOTAL_COST]]</f>
        <v>0</v>
      </c>
      <c r="U2286" s="1">
        <f>+Table1[[#This Row],[Adj Total CONTRIBUTION_MARGIN]]-Table1[[#This Row],[Current Total CONTRIBUTION_MARGIN]]</f>
        <v>0</v>
      </c>
      <c r="V2286" s="1">
        <f>+Table1[[#This Row],[Adj Total OPERATING_MARGIN]]-Table1[[#This Row],[Current Total OPERATING_MARGIN]]</f>
        <v>0</v>
      </c>
    </row>
    <row r="2287" spans="1:22" x14ac:dyDescent="0.3">
      <c r="A2287" t="s">
        <v>16</v>
      </c>
      <c r="B2287">
        <v>2019</v>
      </c>
      <c r="C2287" t="s">
        <v>20</v>
      </c>
      <c r="D2287" t="s">
        <v>102</v>
      </c>
      <c r="E2287" s="2">
        <v>126</v>
      </c>
      <c r="F2287" s="1">
        <v>1114653.06</v>
      </c>
      <c r="G2287" s="1">
        <v>1731920.99</v>
      </c>
      <c r="H2287" s="1">
        <v>0</v>
      </c>
      <c r="I2287" s="1">
        <v>0</v>
      </c>
      <c r="J2287" s="1">
        <v>0</v>
      </c>
      <c r="K2287" s="2">
        <v>19</v>
      </c>
      <c r="L2287" s="1">
        <v>4460.1000000000004</v>
      </c>
      <c r="M2287" s="1">
        <v>7870.99</v>
      </c>
      <c r="N2287" s="1">
        <v>0</v>
      </c>
      <c r="O2287" s="1">
        <v>0</v>
      </c>
      <c r="P2287" s="1">
        <v>0</v>
      </c>
      <c r="Q2287" s="2">
        <f>-+Table1[[#This Row],[Current Record Count]]+Table1[[#This Row],[Adj Record Count]]</f>
        <v>-107</v>
      </c>
      <c r="R2287" s="1">
        <f>+-Table1[[#This Row],[Current Total ADJUSTMENT_AMOUNT]]+Table1[[#This Row],[Adj Total ADJUSTMENT_AMOUNT]]</f>
        <v>-1110192.96</v>
      </c>
      <c r="S2287" s="1">
        <f>-Table1[[#This Row],[Current Total CHARGE_AMOUNT]]+Table1[[#This Row],[Adj Total CHARGE_AMOUNT]]</f>
        <v>-1724050</v>
      </c>
      <c r="T2287" s="1">
        <f>+Table1[[#This Row],[Adj Total TOTAL_COST]]-Table1[[#This Row],[Current Total TOTAL_COST]]</f>
        <v>0</v>
      </c>
      <c r="U2287" s="1">
        <f>+Table1[[#This Row],[Adj Total CONTRIBUTION_MARGIN]]-Table1[[#This Row],[Current Total CONTRIBUTION_MARGIN]]</f>
        <v>0</v>
      </c>
      <c r="V2287" s="1">
        <f>+Table1[[#This Row],[Adj Total OPERATING_MARGIN]]-Table1[[#This Row],[Current Total OPERATING_MARGIN]]</f>
        <v>0</v>
      </c>
    </row>
    <row r="2288" spans="1:22" x14ac:dyDescent="0.3">
      <c r="A2288" t="s">
        <v>44</v>
      </c>
      <c r="B2288">
        <v>2019</v>
      </c>
      <c r="C2288" t="s">
        <v>58</v>
      </c>
      <c r="D2288" t="s">
        <v>58</v>
      </c>
      <c r="E2288" s="2">
        <v>102</v>
      </c>
      <c r="F2288" s="1">
        <v>1150865.93</v>
      </c>
      <c r="G2288" s="1">
        <v>1783892.22</v>
      </c>
      <c r="H2288" s="1">
        <v>0</v>
      </c>
      <c r="I2288" s="1">
        <v>0</v>
      </c>
      <c r="J2288" s="1">
        <v>0</v>
      </c>
      <c r="K2288" s="2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2">
        <f>-+Table1[[#This Row],[Current Record Count]]+Table1[[#This Row],[Adj Record Count]]</f>
        <v>-102</v>
      </c>
      <c r="R2288" s="1">
        <f>+-Table1[[#This Row],[Current Total ADJUSTMENT_AMOUNT]]+Table1[[#This Row],[Adj Total ADJUSTMENT_AMOUNT]]</f>
        <v>-1150865.93</v>
      </c>
      <c r="S2288" s="1">
        <f>-Table1[[#This Row],[Current Total CHARGE_AMOUNT]]+Table1[[#This Row],[Adj Total CHARGE_AMOUNT]]</f>
        <v>-1783892.22</v>
      </c>
      <c r="T2288" s="1">
        <f>+Table1[[#This Row],[Adj Total TOTAL_COST]]-Table1[[#This Row],[Current Total TOTAL_COST]]</f>
        <v>0</v>
      </c>
      <c r="U2288" s="1">
        <f>+Table1[[#This Row],[Adj Total CONTRIBUTION_MARGIN]]-Table1[[#This Row],[Current Total CONTRIBUTION_MARGIN]]</f>
        <v>0</v>
      </c>
      <c r="V2288" s="1">
        <f>+Table1[[#This Row],[Adj Total OPERATING_MARGIN]]-Table1[[#This Row],[Current Total OPERATING_MARGIN]]</f>
        <v>0</v>
      </c>
    </row>
    <row r="2289" spans="1:22" x14ac:dyDescent="0.3">
      <c r="A2289" t="s">
        <v>33</v>
      </c>
      <c r="B2289">
        <v>2019</v>
      </c>
      <c r="C2289" t="s">
        <v>34</v>
      </c>
      <c r="D2289" t="s">
        <v>34</v>
      </c>
      <c r="E2289" s="2">
        <v>106</v>
      </c>
      <c r="F2289" s="1">
        <v>246248.08</v>
      </c>
      <c r="G2289" s="1">
        <v>343712.02</v>
      </c>
      <c r="H2289" s="1">
        <v>0</v>
      </c>
      <c r="I2289" s="1">
        <v>0</v>
      </c>
      <c r="J2289" s="1">
        <v>0</v>
      </c>
      <c r="K2289" s="2">
        <v>8</v>
      </c>
      <c r="L2289" s="1">
        <v>24704.87</v>
      </c>
      <c r="M2289" s="1">
        <v>25120.09</v>
      </c>
      <c r="N2289" s="1">
        <v>0</v>
      </c>
      <c r="O2289" s="1">
        <v>0</v>
      </c>
      <c r="P2289" s="1">
        <v>0</v>
      </c>
      <c r="Q2289" s="2">
        <f>-+Table1[[#This Row],[Current Record Count]]+Table1[[#This Row],[Adj Record Count]]</f>
        <v>-98</v>
      </c>
      <c r="R2289" s="1">
        <f>+-Table1[[#This Row],[Current Total ADJUSTMENT_AMOUNT]]+Table1[[#This Row],[Adj Total ADJUSTMENT_AMOUNT]]</f>
        <v>-221543.21</v>
      </c>
      <c r="S2289" s="1">
        <f>-Table1[[#This Row],[Current Total CHARGE_AMOUNT]]+Table1[[#This Row],[Adj Total CHARGE_AMOUNT]]</f>
        <v>-318591.93</v>
      </c>
      <c r="T2289" s="1">
        <f>+Table1[[#This Row],[Adj Total TOTAL_COST]]-Table1[[#This Row],[Current Total TOTAL_COST]]</f>
        <v>0</v>
      </c>
      <c r="U2289" s="1">
        <f>+Table1[[#This Row],[Adj Total CONTRIBUTION_MARGIN]]-Table1[[#This Row],[Current Total CONTRIBUTION_MARGIN]]</f>
        <v>0</v>
      </c>
      <c r="V2289" s="1">
        <f>+Table1[[#This Row],[Adj Total OPERATING_MARGIN]]-Table1[[#This Row],[Current Total OPERATING_MARGIN]]</f>
        <v>0</v>
      </c>
    </row>
    <row r="2290" spans="1:22" x14ac:dyDescent="0.3">
      <c r="A2290" t="s">
        <v>22</v>
      </c>
      <c r="B2290">
        <v>2019</v>
      </c>
      <c r="C2290" t="s">
        <v>46</v>
      </c>
      <c r="D2290" t="s">
        <v>46</v>
      </c>
      <c r="E2290" s="2">
        <v>4265</v>
      </c>
      <c r="F2290" s="1">
        <v>3343288.28</v>
      </c>
      <c r="G2290" s="1">
        <v>5310253.22</v>
      </c>
      <c r="H2290" s="1">
        <v>0</v>
      </c>
      <c r="I2290" s="1">
        <v>0</v>
      </c>
      <c r="J2290" s="1">
        <v>0</v>
      </c>
      <c r="K2290" s="2">
        <v>4168</v>
      </c>
      <c r="L2290" s="1">
        <v>2854032.76</v>
      </c>
      <c r="M2290" s="1">
        <v>4584016.32</v>
      </c>
      <c r="N2290" s="1">
        <v>0</v>
      </c>
      <c r="O2290" s="1">
        <v>0</v>
      </c>
      <c r="P2290" s="1">
        <v>0</v>
      </c>
      <c r="Q2290" s="2">
        <f>-+Table1[[#This Row],[Current Record Count]]+Table1[[#This Row],[Adj Record Count]]</f>
        <v>-97</v>
      </c>
      <c r="R2290" s="1">
        <f>+-Table1[[#This Row],[Current Total ADJUSTMENT_AMOUNT]]+Table1[[#This Row],[Adj Total ADJUSTMENT_AMOUNT]]</f>
        <v>-489255.52</v>
      </c>
      <c r="S2290" s="1">
        <f>-Table1[[#This Row],[Current Total CHARGE_AMOUNT]]+Table1[[#This Row],[Adj Total CHARGE_AMOUNT]]</f>
        <v>-726236.89999999944</v>
      </c>
      <c r="T2290" s="1">
        <f>+Table1[[#This Row],[Adj Total TOTAL_COST]]-Table1[[#This Row],[Current Total TOTAL_COST]]</f>
        <v>0</v>
      </c>
      <c r="U2290" s="1">
        <f>+Table1[[#This Row],[Adj Total CONTRIBUTION_MARGIN]]-Table1[[#This Row],[Current Total CONTRIBUTION_MARGIN]]</f>
        <v>0</v>
      </c>
      <c r="V2290" s="1">
        <f>+Table1[[#This Row],[Adj Total OPERATING_MARGIN]]-Table1[[#This Row],[Current Total OPERATING_MARGIN]]</f>
        <v>0</v>
      </c>
    </row>
    <row r="2291" spans="1:22" x14ac:dyDescent="0.3">
      <c r="A2291" t="s">
        <v>22</v>
      </c>
      <c r="B2291">
        <v>2019</v>
      </c>
      <c r="C2291" t="s">
        <v>20</v>
      </c>
      <c r="D2291" t="s">
        <v>89</v>
      </c>
      <c r="E2291" s="2">
        <v>573</v>
      </c>
      <c r="F2291" s="1">
        <v>610787.56999999995</v>
      </c>
      <c r="G2291" s="1">
        <v>1127472.1599999999</v>
      </c>
      <c r="H2291" s="1">
        <v>0</v>
      </c>
      <c r="I2291" s="1">
        <v>0</v>
      </c>
      <c r="J2291" s="1">
        <v>0</v>
      </c>
      <c r="K2291" s="2">
        <v>478</v>
      </c>
      <c r="L2291" s="1">
        <v>254717.53</v>
      </c>
      <c r="M2291" s="1">
        <v>509851.39</v>
      </c>
      <c r="N2291" s="1">
        <v>0</v>
      </c>
      <c r="O2291" s="1">
        <v>0</v>
      </c>
      <c r="P2291" s="1">
        <v>0</v>
      </c>
      <c r="Q2291" s="2">
        <f>-+Table1[[#This Row],[Current Record Count]]+Table1[[#This Row],[Adj Record Count]]</f>
        <v>-95</v>
      </c>
      <c r="R2291" s="1">
        <f>+-Table1[[#This Row],[Current Total ADJUSTMENT_AMOUNT]]+Table1[[#This Row],[Adj Total ADJUSTMENT_AMOUNT]]</f>
        <v>-356070.03999999992</v>
      </c>
      <c r="S2291" s="1">
        <f>-Table1[[#This Row],[Current Total CHARGE_AMOUNT]]+Table1[[#This Row],[Adj Total CHARGE_AMOUNT]]</f>
        <v>-617620.7699999999</v>
      </c>
      <c r="T2291" s="1">
        <f>+Table1[[#This Row],[Adj Total TOTAL_COST]]-Table1[[#This Row],[Current Total TOTAL_COST]]</f>
        <v>0</v>
      </c>
      <c r="U2291" s="1">
        <f>+Table1[[#This Row],[Adj Total CONTRIBUTION_MARGIN]]-Table1[[#This Row],[Current Total CONTRIBUTION_MARGIN]]</f>
        <v>0</v>
      </c>
      <c r="V2291" s="1">
        <f>+Table1[[#This Row],[Adj Total OPERATING_MARGIN]]-Table1[[#This Row],[Current Total OPERATING_MARGIN]]</f>
        <v>0</v>
      </c>
    </row>
    <row r="2292" spans="1:22" x14ac:dyDescent="0.3">
      <c r="A2292" t="s">
        <v>22</v>
      </c>
      <c r="B2292">
        <v>2019</v>
      </c>
      <c r="C2292" t="s">
        <v>23</v>
      </c>
      <c r="D2292" t="s">
        <v>94</v>
      </c>
      <c r="E2292" s="2">
        <v>4274</v>
      </c>
      <c r="F2292" s="1">
        <v>1651103.76</v>
      </c>
      <c r="G2292" s="1">
        <v>2583859.13</v>
      </c>
      <c r="H2292" s="1">
        <v>0</v>
      </c>
      <c r="I2292" s="1">
        <v>0</v>
      </c>
      <c r="J2292" s="1">
        <v>0</v>
      </c>
      <c r="K2292" s="2">
        <v>4180</v>
      </c>
      <c r="L2292" s="1">
        <v>1470230.1</v>
      </c>
      <c r="M2292" s="1">
        <v>2275090.17</v>
      </c>
      <c r="N2292" s="1">
        <v>0</v>
      </c>
      <c r="O2292" s="1">
        <v>0</v>
      </c>
      <c r="P2292" s="1">
        <v>0</v>
      </c>
      <c r="Q2292" s="2">
        <f>-+Table1[[#This Row],[Current Record Count]]+Table1[[#This Row],[Adj Record Count]]</f>
        <v>-94</v>
      </c>
      <c r="R2292" s="1">
        <f>+-Table1[[#This Row],[Current Total ADJUSTMENT_AMOUNT]]+Table1[[#This Row],[Adj Total ADJUSTMENT_AMOUNT]]</f>
        <v>-180873.65999999992</v>
      </c>
      <c r="S2292" s="1">
        <f>-Table1[[#This Row],[Current Total CHARGE_AMOUNT]]+Table1[[#This Row],[Adj Total CHARGE_AMOUNT]]</f>
        <v>-308768.95999999996</v>
      </c>
      <c r="T2292" s="1">
        <f>+Table1[[#This Row],[Adj Total TOTAL_COST]]-Table1[[#This Row],[Current Total TOTAL_COST]]</f>
        <v>0</v>
      </c>
      <c r="U2292" s="1">
        <f>+Table1[[#This Row],[Adj Total CONTRIBUTION_MARGIN]]-Table1[[#This Row],[Current Total CONTRIBUTION_MARGIN]]</f>
        <v>0</v>
      </c>
      <c r="V2292" s="1">
        <f>+Table1[[#This Row],[Adj Total OPERATING_MARGIN]]-Table1[[#This Row],[Current Total OPERATING_MARGIN]]</f>
        <v>0</v>
      </c>
    </row>
    <row r="2293" spans="1:22" x14ac:dyDescent="0.3">
      <c r="A2293" t="s">
        <v>16</v>
      </c>
      <c r="B2293">
        <v>2019</v>
      </c>
      <c r="C2293" t="s">
        <v>28</v>
      </c>
      <c r="D2293" t="s">
        <v>28</v>
      </c>
      <c r="E2293" s="2">
        <v>98</v>
      </c>
      <c r="F2293" s="1">
        <v>1491549.85</v>
      </c>
      <c r="G2293" s="1">
        <v>2177904.75</v>
      </c>
      <c r="H2293" s="1">
        <v>0</v>
      </c>
      <c r="I2293" s="1">
        <v>0</v>
      </c>
      <c r="J2293" s="1">
        <v>0</v>
      </c>
      <c r="K2293" s="2">
        <v>5</v>
      </c>
      <c r="L2293" s="1">
        <v>652.20000000000005</v>
      </c>
      <c r="M2293" s="1">
        <v>1079.0999999999999</v>
      </c>
      <c r="N2293" s="1">
        <v>0</v>
      </c>
      <c r="O2293" s="1">
        <v>0</v>
      </c>
      <c r="P2293" s="1">
        <v>0</v>
      </c>
      <c r="Q2293" s="2">
        <f>-+Table1[[#This Row],[Current Record Count]]+Table1[[#This Row],[Adj Record Count]]</f>
        <v>-93</v>
      </c>
      <c r="R2293" s="1">
        <f>+-Table1[[#This Row],[Current Total ADJUSTMENT_AMOUNT]]+Table1[[#This Row],[Adj Total ADJUSTMENT_AMOUNT]]</f>
        <v>-1490897.6500000001</v>
      </c>
      <c r="S2293" s="1">
        <f>-Table1[[#This Row],[Current Total CHARGE_AMOUNT]]+Table1[[#This Row],[Adj Total CHARGE_AMOUNT]]</f>
        <v>-2176825.65</v>
      </c>
      <c r="T2293" s="1">
        <f>+Table1[[#This Row],[Adj Total TOTAL_COST]]-Table1[[#This Row],[Current Total TOTAL_COST]]</f>
        <v>0</v>
      </c>
      <c r="U2293" s="1">
        <f>+Table1[[#This Row],[Adj Total CONTRIBUTION_MARGIN]]-Table1[[#This Row],[Current Total CONTRIBUTION_MARGIN]]</f>
        <v>0</v>
      </c>
      <c r="V2293" s="1">
        <f>+Table1[[#This Row],[Adj Total OPERATING_MARGIN]]-Table1[[#This Row],[Current Total OPERATING_MARGIN]]</f>
        <v>0</v>
      </c>
    </row>
    <row r="2294" spans="1:22" x14ac:dyDescent="0.3">
      <c r="A2294" t="s">
        <v>35</v>
      </c>
      <c r="B2294">
        <v>2019</v>
      </c>
      <c r="C2294" t="s">
        <v>51</v>
      </c>
      <c r="D2294" t="s">
        <v>51</v>
      </c>
      <c r="E2294" s="2">
        <v>93</v>
      </c>
      <c r="F2294" s="1">
        <v>304295.15999999997</v>
      </c>
      <c r="G2294" s="1">
        <v>494680.55</v>
      </c>
      <c r="H2294" s="1">
        <v>0</v>
      </c>
      <c r="I2294" s="1">
        <v>0</v>
      </c>
      <c r="J2294" s="1">
        <v>0</v>
      </c>
      <c r="K2294" s="2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2">
        <f>-+Table1[[#This Row],[Current Record Count]]+Table1[[#This Row],[Adj Record Count]]</f>
        <v>-93</v>
      </c>
      <c r="R2294" s="1">
        <f>+-Table1[[#This Row],[Current Total ADJUSTMENT_AMOUNT]]+Table1[[#This Row],[Adj Total ADJUSTMENT_AMOUNT]]</f>
        <v>-304295.15999999997</v>
      </c>
      <c r="S2294" s="1">
        <f>-Table1[[#This Row],[Current Total CHARGE_AMOUNT]]+Table1[[#This Row],[Adj Total CHARGE_AMOUNT]]</f>
        <v>-494680.55</v>
      </c>
      <c r="T2294" s="1">
        <f>+Table1[[#This Row],[Adj Total TOTAL_COST]]-Table1[[#This Row],[Current Total TOTAL_COST]]</f>
        <v>0</v>
      </c>
      <c r="U2294" s="1">
        <f>+Table1[[#This Row],[Adj Total CONTRIBUTION_MARGIN]]-Table1[[#This Row],[Current Total CONTRIBUTION_MARGIN]]</f>
        <v>0</v>
      </c>
      <c r="V2294" s="1">
        <f>+Table1[[#This Row],[Adj Total OPERATING_MARGIN]]-Table1[[#This Row],[Current Total OPERATING_MARGIN]]</f>
        <v>0</v>
      </c>
    </row>
    <row r="2295" spans="1:22" x14ac:dyDescent="0.3">
      <c r="A2295" t="s">
        <v>35</v>
      </c>
      <c r="B2295">
        <v>2019</v>
      </c>
      <c r="C2295" t="s">
        <v>29</v>
      </c>
      <c r="D2295" t="s">
        <v>43</v>
      </c>
      <c r="E2295" s="2">
        <v>102</v>
      </c>
      <c r="F2295" s="1">
        <v>399550.31</v>
      </c>
      <c r="G2295" s="1">
        <v>544732.59</v>
      </c>
      <c r="H2295" s="1">
        <v>0</v>
      </c>
      <c r="I2295" s="1">
        <v>0</v>
      </c>
      <c r="J2295" s="1">
        <v>0</v>
      </c>
      <c r="K2295" s="2">
        <v>18</v>
      </c>
      <c r="L2295" s="1">
        <v>15390.49</v>
      </c>
      <c r="M2295" s="1">
        <v>18984.759999999998</v>
      </c>
      <c r="N2295" s="1">
        <v>0</v>
      </c>
      <c r="O2295" s="1">
        <v>0</v>
      </c>
      <c r="P2295" s="1">
        <v>0</v>
      </c>
      <c r="Q2295" s="2">
        <f>-+Table1[[#This Row],[Current Record Count]]+Table1[[#This Row],[Adj Record Count]]</f>
        <v>-84</v>
      </c>
      <c r="R2295" s="1">
        <f>+-Table1[[#This Row],[Current Total ADJUSTMENT_AMOUNT]]+Table1[[#This Row],[Adj Total ADJUSTMENT_AMOUNT]]</f>
        <v>-384159.82</v>
      </c>
      <c r="S2295" s="1">
        <f>-Table1[[#This Row],[Current Total CHARGE_AMOUNT]]+Table1[[#This Row],[Adj Total CHARGE_AMOUNT]]</f>
        <v>-525747.82999999996</v>
      </c>
      <c r="T2295" s="1">
        <f>+Table1[[#This Row],[Adj Total TOTAL_COST]]-Table1[[#This Row],[Current Total TOTAL_COST]]</f>
        <v>0</v>
      </c>
      <c r="U2295" s="1">
        <f>+Table1[[#This Row],[Adj Total CONTRIBUTION_MARGIN]]-Table1[[#This Row],[Current Total CONTRIBUTION_MARGIN]]</f>
        <v>0</v>
      </c>
      <c r="V2295" s="1">
        <f>+Table1[[#This Row],[Adj Total OPERATING_MARGIN]]-Table1[[#This Row],[Current Total OPERATING_MARGIN]]</f>
        <v>0</v>
      </c>
    </row>
    <row r="2296" spans="1:22" x14ac:dyDescent="0.3">
      <c r="A2296" t="s">
        <v>33</v>
      </c>
      <c r="B2296">
        <v>2019</v>
      </c>
      <c r="C2296" t="s">
        <v>28</v>
      </c>
      <c r="D2296" t="s">
        <v>28</v>
      </c>
      <c r="E2296" s="2">
        <v>84</v>
      </c>
      <c r="F2296" s="1">
        <v>679511.93</v>
      </c>
      <c r="G2296" s="1">
        <v>1055479.77</v>
      </c>
      <c r="H2296" s="1">
        <v>0</v>
      </c>
      <c r="I2296" s="1">
        <v>0</v>
      </c>
      <c r="J2296" s="1">
        <v>0</v>
      </c>
      <c r="K2296" s="2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2">
        <f>-+Table1[[#This Row],[Current Record Count]]+Table1[[#This Row],[Adj Record Count]]</f>
        <v>-84</v>
      </c>
      <c r="R2296" s="1">
        <f>+-Table1[[#This Row],[Current Total ADJUSTMENT_AMOUNT]]+Table1[[#This Row],[Adj Total ADJUSTMENT_AMOUNT]]</f>
        <v>-679511.93</v>
      </c>
      <c r="S2296" s="1">
        <f>-Table1[[#This Row],[Current Total CHARGE_AMOUNT]]+Table1[[#This Row],[Adj Total CHARGE_AMOUNT]]</f>
        <v>-1055479.77</v>
      </c>
      <c r="T2296" s="1">
        <f>+Table1[[#This Row],[Adj Total TOTAL_COST]]-Table1[[#This Row],[Current Total TOTAL_COST]]</f>
        <v>0</v>
      </c>
      <c r="U2296" s="1">
        <f>+Table1[[#This Row],[Adj Total CONTRIBUTION_MARGIN]]-Table1[[#This Row],[Current Total CONTRIBUTION_MARGIN]]</f>
        <v>0</v>
      </c>
      <c r="V2296" s="1">
        <f>+Table1[[#This Row],[Adj Total OPERATING_MARGIN]]-Table1[[#This Row],[Current Total OPERATING_MARGIN]]</f>
        <v>0</v>
      </c>
    </row>
    <row r="2297" spans="1:22" x14ac:dyDescent="0.3">
      <c r="A2297" t="s">
        <v>35</v>
      </c>
      <c r="B2297">
        <v>2019</v>
      </c>
      <c r="C2297" t="s">
        <v>29</v>
      </c>
      <c r="D2297" t="s">
        <v>30</v>
      </c>
      <c r="E2297" s="2">
        <v>274</v>
      </c>
      <c r="F2297" s="1">
        <v>673575.78</v>
      </c>
      <c r="G2297" s="1">
        <v>880642.69</v>
      </c>
      <c r="H2297" s="1">
        <v>0</v>
      </c>
      <c r="I2297" s="1">
        <v>0</v>
      </c>
      <c r="J2297" s="1">
        <v>0</v>
      </c>
      <c r="K2297" s="2">
        <v>191</v>
      </c>
      <c r="L2297" s="1">
        <v>97991.63</v>
      </c>
      <c r="M2297" s="1">
        <v>127520.6</v>
      </c>
      <c r="N2297" s="1">
        <v>0</v>
      </c>
      <c r="O2297" s="1">
        <v>0</v>
      </c>
      <c r="P2297" s="1">
        <v>0</v>
      </c>
      <c r="Q2297" s="2">
        <f>-+Table1[[#This Row],[Current Record Count]]+Table1[[#This Row],[Adj Record Count]]</f>
        <v>-83</v>
      </c>
      <c r="R2297" s="1">
        <f>+-Table1[[#This Row],[Current Total ADJUSTMENT_AMOUNT]]+Table1[[#This Row],[Adj Total ADJUSTMENT_AMOUNT]]</f>
        <v>-575584.15</v>
      </c>
      <c r="S2297" s="1">
        <f>-Table1[[#This Row],[Current Total CHARGE_AMOUNT]]+Table1[[#This Row],[Adj Total CHARGE_AMOUNT]]</f>
        <v>-753122.09</v>
      </c>
      <c r="T2297" s="1">
        <f>+Table1[[#This Row],[Adj Total TOTAL_COST]]-Table1[[#This Row],[Current Total TOTAL_COST]]</f>
        <v>0</v>
      </c>
      <c r="U2297" s="1">
        <f>+Table1[[#This Row],[Adj Total CONTRIBUTION_MARGIN]]-Table1[[#This Row],[Current Total CONTRIBUTION_MARGIN]]</f>
        <v>0</v>
      </c>
      <c r="V2297" s="1">
        <f>+Table1[[#This Row],[Adj Total OPERATING_MARGIN]]-Table1[[#This Row],[Current Total OPERATING_MARGIN]]</f>
        <v>0</v>
      </c>
    </row>
    <row r="2298" spans="1:22" x14ac:dyDescent="0.3">
      <c r="A2298" t="s">
        <v>33</v>
      </c>
      <c r="B2298">
        <v>2019</v>
      </c>
      <c r="C2298" t="s">
        <v>46</v>
      </c>
      <c r="D2298" t="s">
        <v>46</v>
      </c>
      <c r="E2298" s="2">
        <v>83</v>
      </c>
      <c r="F2298" s="1">
        <v>515663.94</v>
      </c>
      <c r="G2298" s="1">
        <v>742496.8</v>
      </c>
      <c r="H2298" s="1">
        <v>0</v>
      </c>
      <c r="I2298" s="1">
        <v>0</v>
      </c>
      <c r="J2298" s="1">
        <v>0</v>
      </c>
      <c r="K2298" s="2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2">
        <f>-+Table1[[#This Row],[Current Record Count]]+Table1[[#This Row],[Adj Record Count]]</f>
        <v>-83</v>
      </c>
      <c r="R2298" s="1">
        <f>+-Table1[[#This Row],[Current Total ADJUSTMENT_AMOUNT]]+Table1[[#This Row],[Adj Total ADJUSTMENT_AMOUNT]]</f>
        <v>-515663.94</v>
      </c>
      <c r="S2298" s="1">
        <f>-Table1[[#This Row],[Current Total CHARGE_AMOUNT]]+Table1[[#This Row],[Adj Total CHARGE_AMOUNT]]</f>
        <v>-742496.8</v>
      </c>
      <c r="T2298" s="1">
        <f>+Table1[[#This Row],[Adj Total TOTAL_COST]]-Table1[[#This Row],[Current Total TOTAL_COST]]</f>
        <v>0</v>
      </c>
      <c r="U2298" s="1">
        <f>+Table1[[#This Row],[Adj Total CONTRIBUTION_MARGIN]]-Table1[[#This Row],[Current Total CONTRIBUTION_MARGIN]]</f>
        <v>0</v>
      </c>
      <c r="V2298" s="1">
        <f>+Table1[[#This Row],[Adj Total OPERATING_MARGIN]]-Table1[[#This Row],[Current Total OPERATING_MARGIN]]</f>
        <v>0</v>
      </c>
    </row>
    <row r="2299" spans="1:22" x14ac:dyDescent="0.3">
      <c r="A2299" t="s">
        <v>35</v>
      </c>
      <c r="B2299">
        <v>2019</v>
      </c>
      <c r="C2299" t="s">
        <v>47</v>
      </c>
      <c r="D2299" t="s">
        <v>63</v>
      </c>
      <c r="E2299" s="2">
        <v>83</v>
      </c>
      <c r="F2299" s="1">
        <v>334245.28999999998</v>
      </c>
      <c r="G2299" s="1">
        <v>476573.21</v>
      </c>
      <c r="H2299" s="1">
        <v>0</v>
      </c>
      <c r="I2299" s="1">
        <v>0</v>
      </c>
      <c r="J2299" s="1">
        <v>0</v>
      </c>
      <c r="K2299" s="2">
        <v>1</v>
      </c>
      <c r="L2299" s="1">
        <v>8683.6299999999992</v>
      </c>
      <c r="M2299" s="1">
        <v>9738.43</v>
      </c>
      <c r="N2299" s="1">
        <v>0</v>
      </c>
      <c r="O2299" s="1">
        <v>0</v>
      </c>
      <c r="P2299" s="1">
        <v>0</v>
      </c>
      <c r="Q2299" s="2">
        <f>-+Table1[[#This Row],[Current Record Count]]+Table1[[#This Row],[Adj Record Count]]</f>
        <v>-82</v>
      </c>
      <c r="R2299" s="1">
        <f>+-Table1[[#This Row],[Current Total ADJUSTMENT_AMOUNT]]+Table1[[#This Row],[Adj Total ADJUSTMENT_AMOUNT]]</f>
        <v>-325561.65999999997</v>
      </c>
      <c r="S2299" s="1">
        <f>-Table1[[#This Row],[Current Total CHARGE_AMOUNT]]+Table1[[#This Row],[Adj Total CHARGE_AMOUNT]]</f>
        <v>-466834.78</v>
      </c>
      <c r="T2299" s="1">
        <f>+Table1[[#This Row],[Adj Total TOTAL_COST]]-Table1[[#This Row],[Current Total TOTAL_COST]]</f>
        <v>0</v>
      </c>
      <c r="U2299" s="1">
        <f>+Table1[[#This Row],[Adj Total CONTRIBUTION_MARGIN]]-Table1[[#This Row],[Current Total CONTRIBUTION_MARGIN]]</f>
        <v>0</v>
      </c>
      <c r="V2299" s="1">
        <f>+Table1[[#This Row],[Adj Total OPERATING_MARGIN]]-Table1[[#This Row],[Current Total OPERATING_MARGIN]]</f>
        <v>0</v>
      </c>
    </row>
    <row r="2300" spans="1:22" x14ac:dyDescent="0.3">
      <c r="A2300" t="s">
        <v>31</v>
      </c>
      <c r="B2300">
        <v>2019</v>
      </c>
      <c r="C2300" t="s">
        <v>29</v>
      </c>
      <c r="D2300" t="s">
        <v>30</v>
      </c>
      <c r="E2300" s="2">
        <v>252</v>
      </c>
      <c r="F2300" s="1">
        <v>715705.94</v>
      </c>
      <c r="G2300" s="1">
        <v>960460.32</v>
      </c>
      <c r="H2300" s="1">
        <v>0</v>
      </c>
      <c r="I2300" s="1">
        <v>0</v>
      </c>
      <c r="J2300" s="1">
        <v>0</v>
      </c>
      <c r="K2300" s="2">
        <v>172</v>
      </c>
      <c r="L2300" s="1">
        <v>39483.089999999997</v>
      </c>
      <c r="M2300" s="1">
        <v>68456.69</v>
      </c>
      <c r="N2300" s="1">
        <v>0</v>
      </c>
      <c r="O2300" s="1">
        <v>0</v>
      </c>
      <c r="P2300" s="1">
        <v>0</v>
      </c>
      <c r="Q2300" s="2">
        <f>-+Table1[[#This Row],[Current Record Count]]+Table1[[#This Row],[Adj Record Count]]</f>
        <v>-80</v>
      </c>
      <c r="R2300" s="1">
        <f>+-Table1[[#This Row],[Current Total ADJUSTMENT_AMOUNT]]+Table1[[#This Row],[Adj Total ADJUSTMENT_AMOUNT]]</f>
        <v>-676222.85</v>
      </c>
      <c r="S2300" s="1">
        <f>-Table1[[#This Row],[Current Total CHARGE_AMOUNT]]+Table1[[#This Row],[Adj Total CHARGE_AMOUNT]]</f>
        <v>-892003.62999999989</v>
      </c>
      <c r="T2300" s="1">
        <f>+Table1[[#This Row],[Adj Total TOTAL_COST]]-Table1[[#This Row],[Current Total TOTAL_COST]]</f>
        <v>0</v>
      </c>
      <c r="U2300" s="1">
        <f>+Table1[[#This Row],[Adj Total CONTRIBUTION_MARGIN]]-Table1[[#This Row],[Current Total CONTRIBUTION_MARGIN]]</f>
        <v>0</v>
      </c>
      <c r="V2300" s="1">
        <f>+Table1[[#This Row],[Adj Total OPERATING_MARGIN]]-Table1[[#This Row],[Current Total OPERATING_MARGIN]]</f>
        <v>0</v>
      </c>
    </row>
    <row r="2301" spans="1:22" x14ac:dyDescent="0.3">
      <c r="A2301" t="s">
        <v>16</v>
      </c>
      <c r="B2301">
        <v>2019</v>
      </c>
      <c r="C2301" t="s">
        <v>29</v>
      </c>
      <c r="D2301" t="s">
        <v>57</v>
      </c>
      <c r="E2301" s="2">
        <v>119</v>
      </c>
      <c r="F2301" s="1">
        <v>111831.49</v>
      </c>
      <c r="G2301" s="1">
        <v>170553.16</v>
      </c>
      <c r="H2301" s="1">
        <v>0</v>
      </c>
      <c r="I2301" s="1">
        <v>0</v>
      </c>
      <c r="J2301" s="1">
        <v>0</v>
      </c>
      <c r="K2301" s="2">
        <v>39</v>
      </c>
      <c r="L2301" s="1">
        <v>10168.870000000001</v>
      </c>
      <c r="M2301" s="1">
        <v>16795.79</v>
      </c>
      <c r="N2301" s="1">
        <v>0</v>
      </c>
      <c r="O2301" s="1">
        <v>0</v>
      </c>
      <c r="P2301" s="1">
        <v>0</v>
      </c>
      <c r="Q2301" s="2">
        <f>-+Table1[[#This Row],[Current Record Count]]+Table1[[#This Row],[Adj Record Count]]</f>
        <v>-80</v>
      </c>
      <c r="R2301" s="1">
        <f>+-Table1[[#This Row],[Current Total ADJUSTMENT_AMOUNT]]+Table1[[#This Row],[Adj Total ADJUSTMENT_AMOUNT]]</f>
        <v>-101662.62000000001</v>
      </c>
      <c r="S2301" s="1">
        <f>-Table1[[#This Row],[Current Total CHARGE_AMOUNT]]+Table1[[#This Row],[Adj Total CHARGE_AMOUNT]]</f>
        <v>-153757.37</v>
      </c>
      <c r="T2301" s="1">
        <f>+Table1[[#This Row],[Adj Total TOTAL_COST]]-Table1[[#This Row],[Current Total TOTAL_COST]]</f>
        <v>0</v>
      </c>
      <c r="U2301" s="1">
        <f>+Table1[[#This Row],[Adj Total CONTRIBUTION_MARGIN]]-Table1[[#This Row],[Current Total CONTRIBUTION_MARGIN]]</f>
        <v>0</v>
      </c>
      <c r="V2301" s="1">
        <f>+Table1[[#This Row],[Adj Total OPERATING_MARGIN]]-Table1[[#This Row],[Current Total OPERATING_MARGIN]]</f>
        <v>0</v>
      </c>
    </row>
    <row r="2302" spans="1:22" x14ac:dyDescent="0.3">
      <c r="A2302" t="s">
        <v>33</v>
      </c>
      <c r="B2302">
        <v>2019</v>
      </c>
      <c r="C2302" t="s">
        <v>29</v>
      </c>
      <c r="D2302" t="s">
        <v>30</v>
      </c>
      <c r="E2302" s="2">
        <v>156</v>
      </c>
      <c r="F2302" s="1">
        <v>174785.71</v>
      </c>
      <c r="G2302" s="1">
        <v>264783.40999999997</v>
      </c>
      <c r="H2302" s="1">
        <v>0</v>
      </c>
      <c r="I2302" s="1">
        <v>0</v>
      </c>
      <c r="J2302" s="1">
        <v>0</v>
      </c>
      <c r="K2302" s="2">
        <v>77</v>
      </c>
      <c r="L2302" s="1">
        <v>4035.3</v>
      </c>
      <c r="M2302" s="1">
        <v>14180.29</v>
      </c>
      <c r="N2302" s="1">
        <v>0</v>
      </c>
      <c r="O2302" s="1">
        <v>0</v>
      </c>
      <c r="P2302" s="1">
        <v>0</v>
      </c>
      <c r="Q2302" s="2">
        <f>-+Table1[[#This Row],[Current Record Count]]+Table1[[#This Row],[Adj Record Count]]</f>
        <v>-79</v>
      </c>
      <c r="R2302" s="1">
        <f>+-Table1[[#This Row],[Current Total ADJUSTMENT_AMOUNT]]+Table1[[#This Row],[Adj Total ADJUSTMENT_AMOUNT]]</f>
        <v>-170750.41</v>
      </c>
      <c r="S2302" s="1">
        <f>-Table1[[#This Row],[Current Total CHARGE_AMOUNT]]+Table1[[#This Row],[Adj Total CHARGE_AMOUNT]]</f>
        <v>-250603.11999999997</v>
      </c>
      <c r="T2302" s="1">
        <f>+Table1[[#This Row],[Adj Total TOTAL_COST]]-Table1[[#This Row],[Current Total TOTAL_COST]]</f>
        <v>0</v>
      </c>
      <c r="U2302" s="1">
        <f>+Table1[[#This Row],[Adj Total CONTRIBUTION_MARGIN]]-Table1[[#This Row],[Current Total CONTRIBUTION_MARGIN]]</f>
        <v>0</v>
      </c>
      <c r="V2302" s="1">
        <f>+Table1[[#This Row],[Adj Total OPERATING_MARGIN]]-Table1[[#This Row],[Current Total OPERATING_MARGIN]]</f>
        <v>0</v>
      </c>
    </row>
    <row r="2303" spans="1:22" x14ac:dyDescent="0.3">
      <c r="A2303" t="s">
        <v>22</v>
      </c>
      <c r="B2303">
        <v>2019</v>
      </c>
      <c r="C2303" t="s">
        <v>20</v>
      </c>
      <c r="D2303" t="s">
        <v>21</v>
      </c>
      <c r="E2303" s="2">
        <v>991</v>
      </c>
      <c r="F2303" s="1">
        <v>758616.06</v>
      </c>
      <c r="G2303" s="1">
        <v>1199695.07</v>
      </c>
      <c r="H2303" s="1">
        <v>0</v>
      </c>
      <c r="I2303" s="1">
        <v>0</v>
      </c>
      <c r="J2303" s="1">
        <v>0</v>
      </c>
      <c r="K2303" s="2">
        <v>915</v>
      </c>
      <c r="L2303" s="1">
        <v>601765.55000000005</v>
      </c>
      <c r="M2303" s="1">
        <v>980624.24</v>
      </c>
      <c r="N2303" s="1">
        <v>0</v>
      </c>
      <c r="O2303" s="1">
        <v>0</v>
      </c>
      <c r="P2303" s="1">
        <v>0</v>
      </c>
      <c r="Q2303" s="2">
        <f>-+Table1[[#This Row],[Current Record Count]]+Table1[[#This Row],[Adj Record Count]]</f>
        <v>-76</v>
      </c>
      <c r="R2303" s="1">
        <f>+-Table1[[#This Row],[Current Total ADJUSTMENT_AMOUNT]]+Table1[[#This Row],[Adj Total ADJUSTMENT_AMOUNT]]</f>
        <v>-156850.51</v>
      </c>
      <c r="S2303" s="1">
        <f>-Table1[[#This Row],[Current Total CHARGE_AMOUNT]]+Table1[[#This Row],[Adj Total CHARGE_AMOUNT]]</f>
        <v>-219070.83000000007</v>
      </c>
      <c r="T2303" s="1">
        <f>+Table1[[#This Row],[Adj Total TOTAL_COST]]-Table1[[#This Row],[Current Total TOTAL_COST]]</f>
        <v>0</v>
      </c>
      <c r="U2303" s="1">
        <f>+Table1[[#This Row],[Adj Total CONTRIBUTION_MARGIN]]-Table1[[#This Row],[Current Total CONTRIBUTION_MARGIN]]</f>
        <v>0</v>
      </c>
      <c r="V2303" s="1">
        <f>+Table1[[#This Row],[Adj Total OPERATING_MARGIN]]-Table1[[#This Row],[Current Total OPERATING_MARGIN]]</f>
        <v>0</v>
      </c>
    </row>
    <row r="2304" spans="1:22" x14ac:dyDescent="0.3">
      <c r="A2304" t="s">
        <v>78</v>
      </c>
      <c r="B2304">
        <v>2019</v>
      </c>
      <c r="C2304" t="s">
        <v>29</v>
      </c>
      <c r="D2304" t="s">
        <v>30</v>
      </c>
      <c r="E2304" s="2">
        <v>309</v>
      </c>
      <c r="F2304" s="1">
        <v>782475.54</v>
      </c>
      <c r="G2304" s="1">
        <v>1039325.65</v>
      </c>
      <c r="H2304" s="1">
        <v>0</v>
      </c>
      <c r="I2304" s="1">
        <v>0</v>
      </c>
      <c r="J2304" s="1">
        <v>0</v>
      </c>
      <c r="K2304" s="2">
        <v>234</v>
      </c>
      <c r="L2304" s="1">
        <v>349429.4</v>
      </c>
      <c r="M2304" s="1">
        <v>443005.92</v>
      </c>
      <c r="N2304" s="1">
        <v>0</v>
      </c>
      <c r="O2304" s="1">
        <v>0</v>
      </c>
      <c r="P2304" s="1">
        <v>0</v>
      </c>
      <c r="Q2304" s="2">
        <f>-+Table1[[#This Row],[Current Record Count]]+Table1[[#This Row],[Adj Record Count]]</f>
        <v>-75</v>
      </c>
      <c r="R2304" s="1">
        <f>+-Table1[[#This Row],[Current Total ADJUSTMENT_AMOUNT]]+Table1[[#This Row],[Adj Total ADJUSTMENT_AMOUNT]]</f>
        <v>-433046.14</v>
      </c>
      <c r="S2304" s="1">
        <f>-Table1[[#This Row],[Current Total CHARGE_AMOUNT]]+Table1[[#This Row],[Adj Total CHARGE_AMOUNT]]</f>
        <v>-596319.73</v>
      </c>
      <c r="T2304" s="1">
        <f>+Table1[[#This Row],[Adj Total TOTAL_COST]]-Table1[[#This Row],[Current Total TOTAL_COST]]</f>
        <v>0</v>
      </c>
      <c r="U2304" s="1">
        <f>+Table1[[#This Row],[Adj Total CONTRIBUTION_MARGIN]]-Table1[[#This Row],[Current Total CONTRIBUTION_MARGIN]]</f>
        <v>0</v>
      </c>
      <c r="V2304" s="1">
        <f>+Table1[[#This Row],[Adj Total OPERATING_MARGIN]]-Table1[[#This Row],[Current Total OPERATING_MARGIN]]</f>
        <v>0</v>
      </c>
    </row>
    <row r="2305" spans="1:22" x14ac:dyDescent="0.3">
      <c r="A2305" t="s">
        <v>33</v>
      </c>
      <c r="B2305">
        <v>2019</v>
      </c>
      <c r="C2305" t="s">
        <v>17</v>
      </c>
      <c r="D2305" t="s">
        <v>59</v>
      </c>
      <c r="E2305" s="2">
        <v>73</v>
      </c>
      <c r="F2305" s="1">
        <v>202823.07</v>
      </c>
      <c r="G2305" s="1">
        <v>299110.49</v>
      </c>
      <c r="H2305" s="1">
        <v>0</v>
      </c>
      <c r="I2305" s="1">
        <v>0</v>
      </c>
      <c r="J2305" s="1">
        <v>0</v>
      </c>
      <c r="K2305" s="2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2">
        <f>-+Table1[[#This Row],[Current Record Count]]+Table1[[#This Row],[Adj Record Count]]</f>
        <v>-73</v>
      </c>
      <c r="R2305" s="1">
        <f>+-Table1[[#This Row],[Current Total ADJUSTMENT_AMOUNT]]+Table1[[#This Row],[Adj Total ADJUSTMENT_AMOUNT]]</f>
        <v>-202823.07</v>
      </c>
      <c r="S2305" s="1">
        <f>-Table1[[#This Row],[Current Total CHARGE_AMOUNT]]+Table1[[#This Row],[Adj Total CHARGE_AMOUNT]]</f>
        <v>-299110.49</v>
      </c>
      <c r="T2305" s="1">
        <f>+Table1[[#This Row],[Adj Total TOTAL_COST]]-Table1[[#This Row],[Current Total TOTAL_COST]]</f>
        <v>0</v>
      </c>
      <c r="U2305" s="1">
        <f>+Table1[[#This Row],[Adj Total CONTRIBUTION_MARGIN]]-Table1[[#This Row],[Current Total CONTRIBUTION_MARGIN]]</f>
        <v>0</v>
      </c>
      <c r="V2305" s="1">
        <f>+Table1[[#This Row],[Adj Total OPERATING_MARGIN]]-Table1[[#This Row],[Current Total OPERATING_MARGIN]]</f>
        <v>0</v>
      </c>
    </row>
    <row r="2306" spans="1:22" x14ac:dyDescent="0.3">
      <c r="A2306" t="s">
        <v>16</v>
      </c>
      <c r="B2306">
        <v>2019</v>
      </c>
      <c r="C2306" t="s">
        <v>17</v>
      </c>
      <c r="D2306" t="s">
        <v>59</v>
      </c>
      <c r="E2306" s="2">
        <v>71</v>
      </c>
      <c r="F2306" s="1">
        <v>273691.61</v>
      </c>
      <c r="G2306" s="1">
        <v>353947.29</v>
      </c>
      <c r="H2306" s="1">
        <v>0</v>
      </c>
      <c r="I2306" s="1">
        <v>0</v>
      </c>
      <c r="J2306" s="1">
        <v>0</v>
      </c>
      <c r="K2306" s="2">
        <v>2</v>
      </c>
      <c r="L2306" s="1">
        <v>116.19</v>
      </c>
      <c r="M2306" s="1">
        <v>129.35</v>
      </c>
      <c r="N2306" s="1">
        <v>0</v>
      </c>
      <c r="O2306" s="1">
        <v>0</v>
      </c>
      <c r="P2306" s="1">
        <v>0</v>
      </c>
      <c r="Q2306" s="2">
        <f>-+Table1[[#This Row],[Current Record Count]]+Table1[[#This Row],[Adj Record Count]]</f>
        <v>-69</v>
      </c>
      <c r="R2306" s="1">
        <f>+-Table1[[#This Row],[Current Total ADJUSTMENT_AMOUNT]]+Table1[[#This Row],[Adj Total ADJUSTMENT_AMOUNT]]</f>
        <v>-273575.42</v>
      </c>
      <c r="S2306" s="1">
        <f>-Table1[[#This Row],[Current Total CHARGE_AMOUNT]]+Table1[[#This Row],[Adj Total CHARGE_AMOUNT]]</f>
        <v>-353817.94</v>
      </c>
      <c r="T2306" s="1">
        <f>+Table1[[#This Row],[Adj Total TOTAL_COST]]-Table1[[#This Row],[Current Total TOTAL_COST]]</f>
        <v>0</v>
      </c>
      <c r="U2306" s="1">
        <f>+Table1[[#This Row],[Adj Total CONTRIBUTION_MARGIN]]-Table1[[#This Row],[Current Total CONTRIBUTION_MARGIN]]</f>
        <v>0</v>
      </c>
      <c r="V2306" s="1">
        <f>+Table1[[#This Row],[Adj Total OPERATING_MARGIN]]-Table1[[#This Row],[Current Total OPERATING_MARGIN]]</f>
        <v>0</v>
      </c>
    </row>
    <row r="2307" spans="1:22" x14ac:dyDescent="0.3">
      <c r="A2307" t="s">
        <v>31</v>
      </c>
      <c r="B2307">
        <v>2019</v>
      </c>
      <c r="C2307" t="s">
        <v>29</v>
      </c>
      <c r="D2307" t="s">
        <v>104</v>
      </c>
      <c r="E2307" s="2">
        <v>117</v>
      </c>
      <c r="F2307" s="1">
        <v>568655.23</v>
      </c>
      <c r="G2307" s="1">
        <v>827499.78</v>
      </c>
      <c r="H2307" s="1">
        <v>0</v>
      </c>
      <c r="I2307" s="1">
        <v>0</v>
      </c>
      <c r="J2307" s="1">
        <v>0</v>
      </c>
      <c r="K2307" s="2">
        <v>49</v>
      </c>
      <c r="L2307" s="1">
        <v>66251.95</v>
      </c>
      <c r="M2307" s="1">
        <v>88504.21</v>
      </c>
      <c r="N2307" s="1">
        <v>0</v>
      </c>
      <c r="O2307" s="1">
        <v>0</v>
      </c>
      <c r="P2307" s="1">
        <v>0</v>
      </c>
      <c r="Q2307" s="2">
        <f>-+Table1[[#This Row],[Current Record Count]]+Table1[[#This Row],[Adj Record Count]]</f>
        <v>-68</v>
      </c>
      <c r="R2307" s="1">
        <f>+-Table1[[#This Row],[Current Total ADJUSTMENT_AMOUNT]]+Table1[[#This Row],[Adj Total ADJUSTMENT_AMOUNT]]</f>
        <v>-502403.27999999997</v>
      </c>
      <c r="S2307" s="1">
        <f>-Table1[[#This Row],[Current Total CHARGE_AMOUNT]]+Table1[[#This Row],[Adj Total CHARGE_AMOUNT]]</f>
        <v>-738995.57000000007</v>
      </c>
      <c r="T2307" s="1">
        <f>+Table1[[#This Row],[Adj Total TOTAL_COST]]-Table1[[#This Row],[Current Total TOTAL_COST]]</f>
        <v>0</v>
      </c>
      <c r="U2307" s="1">
        <f>+Table1[[#This Row],[Adj Total CONTRIBUTION_MARGIN]]-Table1[[#This Row],[Current Total CONTRIBUTION_MARGIN]]</f>
        <v>0</v>
      </c>
      <c r="V2307" s="1">
        <f>+Table1[[#This Row],[Adj Total OPERATING_MARGIN]]-Table1[[#This Row],[Current Total OPERATING_MARGIN]]</f>
        <v>0</v>
      </c>
    </row>
    <row r="2308" spans="1:22" x14ac:dyDescent="0.3">
      <c r="A2308" t="s">
        <v>22</v>
      </c>
      <c r="B2308">
        <v>2019</v>
      </c>
      <c r="C2308" t="s">
        <v>17</v>
      </c>
      <c r="D2308" t="s">
        <v>80</v>
      </c>
      <c r="E2308" s="2">
        <v>363</v>
      </c>
      <c r="F2308" s="1">
        <v>228949.06</v>
      </c>
      <c r="G2308" s="1">
        <v>365594.25</v>
      </c>
      <c r="H2308" s="1">
        <v>0</v>
      </c>
      <c r="I2308" s="1">
        <v>0</v>
      </c>
      <c r="J2308" s="1">
        <v>0</v>
      </c>
      <c r="K2308" s="2">
        <v>296</v>
      </c>
      <c r="L2308" s="1">
        <v>138387.74</v>
      </c>
      <c r="M2308" s="1">
        <v>223634.86</v>
      </c>
      <c r="N2308" s="1">
        <v>0</v>
      </c>
      <c r="O2308" s="1">
        <v>0</v>
      </c>
      <c r="P2308" s="1">
        <v>0</v>
      </c>
      <c r="Q2308" s="2">
        <f>-+Table1[[#This Row],[Current Record Count]]+Table1[[#This Row],[Adj Record Count]]</f>
        <v>-67</v>
      </c>
      <c r="R2308" s="1">
        <f>+-Table1[[#This Row],[Current Total ADJUSTMENT_AMOUNT]]+Table1[[#This Row],[Adj Total ADJUSTMENT_AMOUNT]]</f>
        <v>-90561.32</v>
      </c>
      <c r="S2308" s="1">
        <f>-Table1[[#This Row],[Current Total CHARGE_AMOUNT]]+Table1[[#This Row],[Adj Total CHARGE_AMOUNT]]</f>
        <v>-141959.39000000001</v>
      </c>
      <c r="T2308" s="1">
        <f>+Table1[[#This Row],[Adj Total TOTAL_COST]]-Table1[[#This Row],[Current Total TOTAL_COST]]</f>
        <v>0</v>
      </c>
      <c r="U2308" s="1">
        <f>+Table1[[#This Row],[Adj Total CONTRIBUTION_MARGIN]]-Table1[[#This Row],[Current Total CONTRIBUTION_MARGIN]]</f>
        <v>0</v>
      </c>
      <c r="V2308" s="1">
        <f>+Table1[[#This Row],[Adj Total OPERATING_MARGIN]]-Table1[[#This Row],[Current Total OPERATING_MARGIN]]</f>
        <v>0</v>
      </c>
    </row>
    <row r="2309" spans="1:22" x14ac:dyDescent="0.3">
      <c r="A2309" t="s">
        <v>16</v>
      </c>
      <c r="B2309">
        <v>2019</v>
      </c>
      <c r="C2309" t="s">
        <v>29</v>
      </c>
      <c r="D2309" t="s">
        <v>43</v>
      </c>
      <c r="E2309" s="2">
        <v>296</v>
      </c>
      <c r="F2309" s="1">
        <v>323273.64</v>
      </c>
      <c r="G2309" s="1">
        <v>438971.38</v>
      </c>
      <c r="H2309" s="1">
        <v>11.3932</v>
      </c>
      <c r="I2309" s="1">
        <v>100.29</v>
      </c>
      <c r="J2309" s="1">
        <v>95.81</v>
      </c>
      <c r="K2309" s="2">
        <v>229</v>
      </c>
      <c r="L2309" s="1">
        <v>30135.919999999998</v>
      </c>
      <c r="M2309" s="1">
        <v>51442.22</v>
      </c>
      <c r="N2309" s="1">
        <v>11.3932</v>
      </c>
      <c r="O2309" s="1">
        <v>100.29</v>
      </c>
      <c r="P2309" s="1">
        <v>95.81</v>
      </c>
      <c r="Q2309" s="2">
        <f>-+Table1[[#This Row],[Current Record Count]]+Table1[[#This Row],[Adj Record Count]]</f>
        <v>-67</v>
      </c>
      <c r="R2309" s="1">
        <f>+-Table1[[#This Row],[Current Total ADJUSTMENT_AMOUNT]]+Table1[[#This Row],[Adj Total ADJUSTMENT_AMOUNT]]</f>
        <v>-293137.72000000003</v>
      </c>
      <c r="S2309" s="1">
        <f>-Table1[[#This Row],[Current Total CHARGE_AMOUNT]]+Table1[[#This Row],[Adj Total CHARGE_AMOUNT]]</f>
        <v>-387529.16000000003</v>
      </c>
      <c r="T2309" s="1">
        <f>+Table1[[#This Row],[Adj Total TOTAL_COST]]-Table1[[#This Row],[Current Total TOTAL_COST]]</f>
        <v>0</v>
      </c>
      <c r="U2309" s="1">
        <f>+Table1[[#This Row],[Adj Total CONTRIBUTION_MARGIN]]-Table1[[#This Row],[Current Total CONTRIBUTION_MARGIN]]</f>
        <v>0</v>
      </c>
      <c r="V2309" s="1">
        <f>+Table1[[#This Row],[Adj Total OPERATING_MARGIN]]-Table1[[#This Row],[Current Total OPERATING_MARGIN]]</f>
        <v>0</v>
      </c>
    </row>
    <row r="2310" spans="1:22" x14ac:dyDescent="0.3">
      <c r="A2310" t="s">
        <v>35</v>
      </c>
      <c r="B2310">
        <v>2019</v>
      </c>
      <c r="C2310" t="s">
        <v>20</v>
      </c>
      <c r="D2310" t="s">
        <v>93</v>
      </c>
      <c r="E2310" s="2">
        <v>104</v>
      </c>
      <c r="F2310" s="1">
        <v>127166.61</v>
      </c>
      <c r="G2310" s="1">
        <v>182668.95</v>
      </c>
      <c r="H2310" s="1">
        <v>0</v>
      </c>
      <c r="I2310" s="1">
        <v>0</v>
      </c>
      <c r="J2310" s="1">
        <v>0</v>
      </c>
      <c r="K2310" s="2">
        <v>38</v>
      </c>
      <c r="L2310" s="1">
        <v>13647.21</v>
      </c>
      <c r="M2310" s="1">
        <v>22202.59</v>
      </c>
      <c r="N2310" s="1">
        <v>0</v>
      </c>
      <c r="O2310" s="1">
        <v>0</v>
      </c>
      <c r="P2310" s="1">
        <v>0</v>
      </c>
      <c r="Q2310" s="2">
        <f>-+Table1[[#This Row],[Current Record Count]]+Table1[[#This Row],[Adj Record Count]]</f>
        <v>-66</v>
      </c>
      <c r="R2310" s="1">
        <f>+-Table1[[#This Row],[Current Total ADJUSTMENT_AMOUNT]]+Table1[[#This Row],[Adj Total ADJUSTMENT_AMOUNT]]</f>
        <v>-113519.4</v>
      </c>
      <c r="S2310" s="1">
        <f>-Table1[[#This Row],[Current Total CHARGE_AMOUNT]]+Table1[[#This Row],[Adj Total CHARGE_AMOUNT]]</f>
        <v>-160466.36000000002</v>
      </c>
      <c r="T2310" s="1">
        <f>+Table1[[#This Row],[Adj Total TOTAL_COST]]-Table1[[#This Row],[Current Total TOTAL_COST]]</f>
        <v>0</v>
      </c>
      <c r="U2310" s="1">
        <f>+Table1[[#This Row],[Adj Total CONTRIBUTION_MARGIN]]-Table1[[#This Row],[Current Total CONTRIBUTION_MARGIN]]</f>
        <v>0</v>
      </c>
      <c r="V2310" s="1">
        <f>+Table1[[#This Row],[Adj Total OPERATING_MARGIN]]-Table1[[#This Row],[Current Total OPERATING_MARGIN]]</f>
        <v>0</v>
      </c>
    </row>
    <row r="2311" spans="1:22" x14ac:dyDescent="0.3">
      <c r="A2311" t="s">
        <v>22</v>
      </c>
      <c r="B2311">
        <v>2019</v>
      </c>
      <c r="C2311" t="s">
        <v>29</v>
      </c>
      <c r="D2311" t="s">
        <v>36</v>
      </c>
      <c r="E2311" s="2">
        <v>1220</v>
      </c>
      <c r="F2311" s="1">
        <v>863666.81</v>
      </c>
      <c r="G2311" s="1">
        <v>1272387.93</v>
      </c>
      <c r="H2311" s="1">
        <v>0</v>
      </c>
      <c r="I2311" s="1">
        <v>0</v>
      </c>
      <c r="J2311" s="1">
        <v>0</v>
      </c>
      <c r="K2311" s="2">
        <v>1155</v>
      </c>
      <c r="L2311" s="1">
        <v>630128.82999999996</v>
      </c>
      <c r="M2311" s="1">
        <v>955340.28</v>
      </c>
      <c r="N2311" s="1">
        <v>0</v>
      </c>
      <c r="O2311" s="1">
        <v>0</v>
      </c>
      <c r="P2311" s="1">
        <v>0</v>
      </c>
      <c r="Q2311" s="2">
        <f>-+Table1[[#This Row],[Current Record Count]]+Table1[[#This Row],[Adj Record Count]]</f>
        <v>-65</v>
      </c>
      <c r="R2311" s="1">
        <f>+-Table1[[#This Row],[Current Total ADJUSTMENT_AMOUNT]]+Table1[[#This Row],[Adj Total ADJUSTMENT_AMOUNT]]</f>
        <v>-233537.9800000001</v>
      </c>
      <c r="S2311" s="1">
        <f>-Table1[[#This Row],[Current Total CHARGE_AMOUNT]]+Table1[[#This Row],[Adj Total CHARGE_AMOUNT]]</f>
        <v>-317047.64999999991</v>
      </c>
      <c r="T2311" s="1">
        <f>+Table1[[#This Row],[Adj Total TOTAL_COST]]-Table1[[#This Row],[Current Total TOTAL_COST]]</f>
        <v>0</v>
      </c>
      <c r="U2311" s="1">
        <f>+Table1[[#This Row],[Adj Total CONTRIBUTION_MARGIN]]-Table1[[#This Row],[Current Total CONTRIBUTION_MARGIN]]</f>
        <v>0</v>
      </c>
      <c r="V2311" s="1">
        <f>+Table1[[#This Row],[Adj Total OPERATING_MARGIN]]-Table1[[#This Row],[Current Total OPERATING_MARGIN]]</f>
        <v>0</v>
      </c>
    </row>
    <row r="2312" spans="1:22" x14ac:dyDescent="0.3">
      <c r="A2312" t="s">
        <v>16</v>
      </c>
      <c r="B2312">
        <v>2019</v>
      </c>
      <c r="C2312" t="s">
        <v>20</v>
      </c>
      <c r="D2312" t="s">
        <v>49</v>
      </c>
      <c r="E2312" s="2">
        <v>95</v>
      </c>
      <c r="F2312" s="1">
        <v>374783.77</v>
      </c>
      <c r="G2312" s="1">
        <v>537861.12</v>
      </c>
      <c r="H2312" s="1">
        <v>0</v>
      </c>
      <c r="I2312" s="1">
        <v>0</v>
      </c>
      <c r="J2312" s="1">
        <v>0</v>
      </c>
      <c r="K2312" s="2">
        <v>30</v>
      </c>
      <c r="L2312" s="1">
        <v>9454.44</v>
      </c>
      <c r="M2312" s="1">
        <v>15887.85</v>
      </c>
      <c r="N2312" s="1">
        <v>0</v>
      </c>
      <c r="O2312" s="1">
        <v>0</v>
      </c>
      <c r="P2312" s="1">
        <v>0</v>
      </c>
      <c r="Q2312" s="2">
        <f>-+Table1[[#This Row],[Current Record Count]]+Table1[[#This Row],[Adj Record Count]]</f>
        <v>-65</v>
      </c>
      <c r="R2312" s="1">
        <f>+-Table1[[#This Row],[Current Total ADJUSTMENT_AMOUNT]]+Table1[[#This Row],[Adj Total ADJUSTMENT_AMOUNT]]</f>
        <v>-365329.33</v>
      </c>
      <c r="S2312" s="1">
        <f>-Table1[[#This Row],[Current Total CHARGE_AMOUNT]]+Table1[[#This Row],[Adj Total CHARGE_AMOUNT]]</f>
        <v>-521973.27</v>
      </c>
      <c r="T2312" s="1">
        <f>+Table1[[#This Row],[Adj Total TOTAL_COST]]-Table1[[#This Row],[Current Total TOTAL_COST]]</f>
        <v>0</v>
      </c>
      <c r="U2312" s="1">
        <f>+Table1[[#This Row],[Adj Total CONTRIBUTION_MARGIN]]-Table1[[#This Row],[Current Total CONTRIBUTION_MARGIN]]</f>
        <v>0</v>
      </c>
      <c r="V2312" s="1">
        <f>+Table1[[#This Row],[Adj Total OPERATING_MARGIN]]-Table1[[#This Row],[Current Total OPERATING_MARGIN]]</f>
        <v>0</v>
      </c>
    </row>
    <row r="2313" spans="1:22" x14ac:dyDescent="0.3">
      <c r="A2313" t="s">
        <v>22</v>
      </c>
      <c r="B2313">
        <v>2019</v>
      </c>
      <c r="C2313" t="s">
        <v>29</v>
      </c>
      <c r="D2313" t="s">
        <v>52</v>
      </c>
      <c r="E2313" s="2">
        <v>2924</v>
      </c>
      <c r="F2313" s="1">
        <v>1033637.21</v>
      </c>
      <c r="G2313" s="1">
        <v>1352242.21</v>
      </c>
      <c r="H2313" s="1">
        <v>0</v>
      </c>
      <c r="I2313" s="1">
        <v>0</v>
      </c>
      <c r="J2313" s="1">
        <v>0</v>
      </c>
      <c r="K2313" s="2">
        <v>2861</v>
      </c>
      <c r="L2313" s="1">
        <v>915892.04</v>
      </c>
      <c r="M2313" s="1">
        <v>1219793.8899999999</v>
      </c>
      <c r="N2313" s="1">
        <v>0</v>
      </c>
      <c r="O2313" s="1">
        <v>0</v>
      </c>
      <c r="P2313" s="1">
        <v>0</v>
      </c>
      <c r="Q2313" s="2">
        <f>-+Table1[[#This Row],[Current Record Count]]+Table1[[#This Row],[Adj Record Count]]</f>
        <v>-63</v>
      </c>
      <c r="R2313" s="1">
        <f>+-Table1[[#This Row],[Current Total ADJUSTMENT_AMOUNT]]+Table1[[#This Row],[Adj Total ADJUSTMENT_AMOUNT]]</f>
        <v>-117745.16999999993</v>
      </c>
      <c r="S2313" s="1">
        <f>-Table1[[#This Row],[Current Total CHARGE_AMOUNT]]+Table1[[#This Row],[Adj Total CHARGE_AMOUNT]]</f>
        <v>-132448.32000000007</v>
      </c>
      <c r="T2313" s="1">
        <f>+Table1[[#This Row],[Adj Total TOTAL_COST]]-Table1[[#This Row],[Current Total TOTAL_COST]]</f>
        <v>0</v>
      </c>
      <c r="U2313" s="1">
        <f>+Table1[[#This Row],[Adj Total CONTRIBUTION_MARGIN]]-Table1[[#This Row],[Current Total CONTRIBUTION_MARGIN]]</f>
        <v>0</v>
      </c>
      <c r="V2313" s="1">
        <f>+Table1[[#This Row],[Adj Total OPERATING_MARGIN]]-Table1[[#This Row],[Current Total OPERATING_MARGIN]]</f>
        <v>0</v>
      </c>
    </row>
    <row r="2314" spans="1:22" x14ac:dyDescent="0.3">
      <c r="A2314" t="s">
        <v>33</v>
      </c>
      <c r="B2314">
        <v>2019</v>
      </c>
      <c r="C2314" t="s">
        <v>20</v>
      </c>
      <c r="D2314" t="s">
        <v>93</v>
      </c>
      <c r="E2314" s="2">
        <v>64</v>
      </c>
      <c r="F2314" s="1">
        <v>123731.31</v>
      </c>
      <c r="G2314" s="1">
        <v>181651.53</v>
      </c>
      <c r="H2314" s="1">
        <v>0</v>
      </c>
      <c r="I2314" s="1">
        <v>0</v>
      </c>
      <c r="J2314" s="1">
        <v>0</v>
      </c>
      <c r="K2314" s="2">
        <v>1</v>
      </c>
      <c r="L2314" s="1">
        <v>811.06</v>
      </c>
      <c r="M2314" s="1">
        <v>2310.6999999999998</v>
      </c>
      <c r="N2314" s="1">
        <v>0</v>
      </c>
      <c r="O2314" s="1">
        <v>0</v>
      </c>
      <c r="P2314" s="1">
        <v>0</v>
      </c>
      <c r="Q2314" s="2">
        <f>-+Table1[[#This Row],[Current Record Count]]+Table1[[#This Row],[Adj Record Count]]</f>
        <v>-63</v>
      </c>
      <c r="R2314" s="1">
        <f>+-Table1[[#This Row],[Current Total ADJUSTMENT_AMOUNT]]+Table1[[#This Row],[Adj Total ADJUSTMENT_AMOUNT]]</f>
        <v>-122920.25</v>
      </c>
      <c r="S2314" s="1">
        <f>-Table1[[#This Row],[Current Total CHARGE_AMOUNT]]+Table1[[#This Row],[Adj Total CHARGE_AMOUNT]]</f>
        <v>-179340.83</v>
      </c>
      <c r="T2314" s="1">
        <f>+Table1[[#This Row],[Adj Total TOTAL_COST]]-Table1[[#This Row],[Current Total TOTAL_COST]]</f>
        <v>0</v>
      </c>
      <c r="U2314" s="1">
        <f>+Table1[[#This Row],[Adj Total CONTRIBUTION_MARGIN]]-Table1[[#This Row],[Current Total CONTRIBUTION_MARGIN]]</f>
        <v>0</v>
      </c>
      <c r="V2314" s="1">
        <f>+Table1[[#This Row],[Adj Total OPERATING_MARGIN]]-Table1[[#This Row],[Current Total OPERATING_MARGIN]]</f>
        <v>0</v>
      </c>
    </row>
    <row r="2315" spans="1:22" x14ac:dyDescent="0.3">
      <c r="A2315" t="s">
        <v>33</v>
      </c>
      <c r="B2315">
        <v>2019</v>
      </c>
      <c r="C2315" t="s">
        <v>20</v>
      </c>
      <c r="D2315" t="s">
        <v>89</v>
      </c>
      <c r="E2315" s="2">
        <v>66</v>
      </c>
      <c r="F2315" s="1">
        <v>730967.5</v>
      </c>
      <c r="G2315" s="1">
        <v>961622.78</v>
      </c>
      <c r="H2315" s="1">
        <v>0</v>
      </c>
      <c r="I2315" s="1">
        <v>0</v>
      </c>
      <c r="J2315" s="1">
        <v>0</v>
      </c>
      <c r="K2315" s="2">
        <v>5</v>
      </c>
      <c r="L2315" s="1">
        <v>223.45</v>
      </c>
      <c r="M2315" s="1">
        <v>32821.550000000003</v>
      </c>
      <c r="N2315" s="1">
        <v>0</v>
      </c>
      <c r="O2315" s="1">
        <v>0</v>
      </c>
      <c r="P2315" s="1">
        <v>0</v>
      </c>
      <c r="Q2315" s="2">
        <f>-+Table1[[#This Row],[Current Record Count]]+Table1[[#This Row],[Adj Record Count]]</f>
        <v>-61</v>
      </c>
      <c r="R2315" s="1">
        <f>+-Table1[[#This Row],[Current Total ADJUSTMENT_AMOUNT]]+Table1[[#This Row],[Adj Total ADJUSTMENT_AMOUNT]]</f>
        <v>-730744.05</v>
      </c>
      <c r="S2315" s="1">
        <f>-Table1[[#This Row],[Current Total CHARGE_AMOUNT]]+Table1[[#This Row],[Adj Total CHARGE_AMOUNT]]</f>
        <v>-928801.23</v>
      </c>
      <c r="T2315" s="1">
        <f>+Table1[[#This Row],[Adj Total TOTAL_COST]]-Table1[[#This Row],[Current Total TOTAL_COST]]</f>
        <v>0</v>
      </c>
      <c r="U2315" s="1">
        <f>+Table1[[#This Row],[Adj Total CONTRIBUTION_MARGIN]]-Table1[[#This Row],[Current Total CONTRIBUTION_MARGIN]]</f>
        <v>0</v>
      </c>
      <c r="V2315" s="1">
        <f>+Table1[[#This Row],[Adj Total OPERATING_MARGIN]]-Table1[[#This Row],[Current Total OPERATING_MARGIN]]</f>
        <v>0</v>
      </c>
    </row>
    <row r="2316" spans="1:22" x14ac:dyDescent="0.3">
      <c r="A2316" t="s">
        <v>78</v>
      </c>
      <c r="B2316">
        <v>2019</v>
      </c>
      <c r="C2316" t="s">
        <v>41</v>
      </c>
      <c r="D2316" t="s">
        <v>41</v>
      </c>
      <c r="E2316" s="2">
        <v>62</v>
      </c>
      <c r="F2316" s="1">
        <v>147953.79999999999</v>
      </c>
      <c r="G2316" s="1">
        <v>189677.11</v>
      </c>
      <c r="H2316" s="1">
        <v>0</v>
      </c>
      <c r="I2316" s="1">
        <v>0</v>
      </c>
      <c r="J2316" s="1">
        <v>0</v>
      </c>
      <c r="K2316" s="2">
        <v>2</v>
      </c>
      <c r="L2316" s="1">
        <v>3145.2</v>
      </c>
      <c r="M2316" s="1">
        <v>3854.22</v>
      </c>
      <c r="N2316" s="1">
        <v>0</v>
      </c>
      <c r="O2316" s="1">
        <v>0</v>
      </c>
      <c r="P2316" s="1">
        <v>0</v>
      </c>
      <c r="Q2316" s="2">
        <f>-+Table1[[#This Row],[Current Record Count]]+Table1[[#This Row],[Adj Record Count]]</f>
        <v>-60</v>
      </c>
      <c r="R2316" s="1">
        <f>+-Table1[[#This Row],[Current Total ADJUSTMENT_AMOUNT]]+Table1[[#This Row],[Adj Total ADJUSTMENT_AMOUNT]]</f>
        <v>-144808.59999999998</v>
      </c>
      <c r="S2316" s="1">
        <f>-Table1[[#This Row],[Current Total CHARGE_AMOUNT]]+Table1[[#This Row],[Adj Total CHARGE_AMOUNT]]</f>
        <v>-185822.88999999998</v>
      </c>
      <c r="T2316" s="1">
        <f>+Table1[[#This Row],[Adj Total TOTAL_COST]]-Table1[[#This Row],[Current Total TOTAL_COST]]</f>
        <v>0</v>
      </c>
      <c r="U2316" s="1">
        <f>+Table1[[#This Row],[Adj Total CONTRIBUTION_MARGIN]]-Table1[[#This Row],[Current Total CONTRIBUTION_MARGIN]]</f>
        <v>0</v>
      </c>
      <c r="V2316" s="1">
        <f>+Table1[[#This Row],[Adj Total OPERATING_MARGIN]]-Table1[[#This Row],[Current Total OPERATING_MARGIN]]</f>
        <v>0</v>
      </c>
    </row>
    <row r="2317" spans="1:22" x14ac:dyDescent="0.3">
      <c r="A2317" t="s">
        <v>44</v>
      </c>
      <c r="B2317">
        <v>2019</v>
      </c>
      <c r="C2317" t="s">
        <v>17</v>
      </c>
      <c r="D2317" t="s">
        <v>45</v>
      </c>
      <c r="E2317" s="2">
        <v>64</v>
      </c>
      <c r="F2317" s="1">
        <v>817133.68</v>
      </c>
      <c r="G2317" s="1">
        <v>1175580.77</v>
      </c>
      <c r="H2317" s="1">
        <v>0</v>
      </c>
      <c r="I2317" s="1">
        <v>0</v>
      </c>
      <c r="J2317" s="1">
        <v>0</v>
      </c>
      <c r="K2317" s="2">
        <v>9</v>
      </c>
      <c r="L2317" s="1">
        <v>21126.7</v>
      </c>
      <c r="M2317" s="1">
        <v>25826.959999999999</v>
      </c>
      <c r="N2317" s="1">
        <v>0</v>
      </c>
      <c r="O2317" s="1">
        <v>0</v>
      </c>
      <c r="P2317" s="1">
        <v>0</v>
      </c>
      <c r="Q2317" s="2">
        <f>-+Table1[[#This Row],[Current Record Count]]+Table1[[#This Row],[Adj Record Count]]</f>
        <v>-55</v>
      </c>
      <c r="R2317" s="1">
        <f>+-Table1[[#This Row],[Current Total ADJUSTMENT_AMOUNT]]+Table1[[#This Row],[Adj Total ADJUSTMENT_AMOUNT]]</f>
        <v>-796006.9800000001</v>
      </c>
      <c r="S2317" s="1">
        <f>-Table1[[#This Row],[Current Total CHARGE_AMOUNT]]+Table1[[#This Row],[Adj Total CHARGE_AMOUNT]]</f>
        <v>-1149753.81</v>
      </c>
      <c r="T2317" s="1">
        <f>+Table1[[#This Row],[Adj Total TOTAL_COST]]-Table1[[#This Row],[Current Total TOTAL_COST]]</f>
        <v>0</v>
      </c>
      <c r="U2317" s="1">
        <f>+Table1[[#This Row],[Adj Total CONTRIBUTION_MARGIN]]-Table1[[#This Row],[Current Total CONTRIBUTION_MARGIN]]</f>
        <v>0</v>
      </c>
      <c r="V2317" s="1">
        <f>+Table1[[#This Row],[Adj Total OPERATING_MARGIN]]-Table1[[#This Row],[Current Total OPERATING_MARGIN]]</f>
        <v>0</v>
      </c>
    </row>
    <row r="2318" spans="1:22" x14ac:dyDescent="0.3">
      <c r="A2318" t="s">
        <v>22</v>
      </c>
      <c r="B2318" t="s">
        <v>51</v>
      </c>
      <c r="C2318" t="s">
        <v>20</v>
      </c>
      <c r="D2318" t="s">
        <v>93</v>
      </c>
      <c r="E2318" s="2">
        <v>55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2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2">
        <f>-+Table1[[#This Row],[Current Record Count]]+Table1[[#This Row],[Adj Record Count]]</f>
        <v>-55</v>
      </c>
      <c r="R2318" s="1">
        <f>+-Table1[[#This Row],[Current Total ADJUSTMENT_AMOUNT]]+Table1[[#This Row],[Adj Total ADJUSTMENT_AMOUNT]]</f>
        <v>0</v>
      </c>
      <c r="S2318" s="1">
        <f>-Table1[[#This Row],[Current Total CHARGE_AMOUNT]]+Table1[[#This Row],[Adj Total CHARGE_AMOUNT]]</f>
        <v>0</v>
      </c>
      <c r="T2318" s="1">
        <f>+Table1[[#This Row],[Adj Total TOTAL_COST]]-Table1[[#This Row],[Current Total TOTAL_COST]]</f>
        <v>0</v>
      </c>
      <c r="U2318" s="1">
        <f>+Table1[[#This Row],[Adj Total CONTRIBUTION_MARGIN]]-Table1[[#This Row],[Current Total CONTRIBUTION_MARGIN]]</f>
        <v>0</v>
      </c>
      <c r="V2318" s="1">
        <f>+Table1[[#This Row],[Adj Total OPERATING_MARGIN]]-Table1[[#This Row],[Current Total OPERATING_MARGIN]]</f>
        <v>0</v>
      </c>
    </row>
    <row r="2319" spans="1:22" x14ac:dyDescent="0.3">
      <c r="A2319" t="s">
        <v>22</v>
      </c>
      <c r="B2319">
        <v>2019</v>
      </c>
      <c r="C2319" t="s">
        <v>17</v>
      </c>
      <c r="D2319" t="s">
        <v>59</v>
      </c>
      <c r="E2319" s="2">
        <v>904</v>
      </c>
      <c r="F2319" s="1">
        <v>314449.24</v>
      </c>
      <c r="G2319" s="1">
        <v>482951.94</v>
      </c>
      <c r="H2319" s="1">
        <v>0</v>
      </c>
      <c r="I2319" s="1">
        <v>0</v>
      </c>
      <c r="J2319" s="1">
        <v>0</v>
      </c>
      <c r="K2319" s="2">
        <v>850</v>
      </c>
      <c r="L2319" s="1">
        <v>207472.38</v>
      </c>
      <c r="M2319" s="1">
        <v>320699.43</v>
      </c>
      <c r="N2319" s="1">
        <v>0</v>
      </c>
      <c r="O2319" s="1">
        <v>0</v>
      </c>
      <c r="P2319" s="1">
        <v>0</v>
      </c>
      <c r="Q2319" s="2">
        <f>-+Table1[[#This Row],[Current Record Count]]+Table1[[#This Row],[Adj Record Count]]</f>
        <v>-54</v>
      </c>
      <c r="R2319" s="1">
        <f>+-Table1[[#This Row],[Current Total ADJUSTMENT_AMOUNT]]+Table1[[#This Row],[Adj Total ADJUSTMENT_AMOUNT]]</f>
        <v>-106976.85999999999</v>
      </c>
      <c r="S2319" s="1">
        <f>-Table1[[#This Row],[Current Total CHARGE_AMOUNT]]+Table1[[#This Row],[Adj Total CHARGE_AMOUNT]]</f>
        <v>-162252.51</v>
      </c>
      <c r="T2319" s="1">
        <f>+Table1[[#This Row],[Adj Total TOTAL_COST]]-Table1[[#This Row],[Current Total TOTAL_COST]]</f>
        <v>0</v>
      </c>
      <c r="U2319" s="1">
        <f>+Table1[[#This Row],[Adj Total CONTRIBUTION_MARGIN]]-Table1[[#This Row],[Current Total CONTRIBUTION_MARGIN]]</f>
        <v>0</v>
      </c>
      <c r="V2319" s="1">
        <f>+Table1[[#This Row],[Adj Total OPERATING_MARGIN]]-Table1[[#This Row],[Current Total OPERATING_MARGIN]]</f>
        <v>0</v>
      </c>
    </row>
    <row r="2320" spans="1:22" x14ac:dyDescent="0.3">
      <c r="A2320" t="s">
        <v>16</v>
      </c>
      <c r="B2320">
        <v>2019</v>
      </c>
      <c r="C2320" t="s">
        <v>17</v>
      </c>
      <c r="D2320" t="s">
        <v>86</v>
      </c>
      <c r="E2320" s="2">
        <v>66</v>
      </c>
      <c r="F2320" s="1">
        <v>341189.45</v>
      </c>
      <c r="G2320" s="1">
        <v>416105.91</v>
      </c>
      <c r="H2320" s="1">
        <v>0</v>
      </c>
      <c r="I2320" s="1">
        <v>0</v>
      </c>
      <c r="J2320" s="1">
        <v>0</v>
      </c>
      <c r="K2320" s="2">
        <v>13</v>
      </c>
      <c r="L2320" s="1">
        <v>31805.49</v>
      </c>
      <c r="M2320" s="1">
        <v>32302.3</v>
      </c>
      <c r="N2320" s="1">
        <v>0</v>
      </c>
      <c r="O2320" s="1">
        <v>0</v>
      </c>
      <c r="P2320" s="1">
        <v>0</v>
      </c>
      <c r="Q2320" s="2">
        <f>-+Table1[[#This Row],[Current Record Count]]+Table1[[#This Row],[Adj Record Count]]</f>
        <v>-53</v>
      </c>
      <c r="R2320" s="1">
        <f>+-Table1[[#This Row],[Current Total ADJUSTMENT_AMOUNT]]+Table1[[#This Row],[Adj Total ADJUSTMENT_AMOUNT]]</f>
        <v>-309383.96000000002</v>
      </c>
      <c r="S2320" s="1">
        <f>-Table1[[#This Row],[Current Total CHARGE_AMOUNT]]+Table1[[#This Row],[Adj Total CHARGE_AMOUNT]]</f>
        <v>-383803.61</v>
      </c>
      <c r="T2320" s="1">
        <f>+Table1[[#This Row],[Adj Total TOTAL_COST]]-Table1[[#This Row],[Current Total TOTAL_COST]]</f>
        <v>0</v>
      </c>
      <c r="U2320" s="1">
        <f>+Table1[[#This Row],[Adj Total CONTRIBUTION_MARGIN]]-Table1[[#This Row],[Current Total CONTRIBUTION_MARGIN]]</f>
        <v>0</v>
      </c>
      <c r="V2320" s="1">
        <f>+Table1[[#This Row],[Adj Total OPERATING_MARGIN]]-Table1[[#This Row],[Current Total OPERATING_MARGIN]]</f>
        <v>0</v>
      </c>
    </row>
    <row r="2321" spans="1:22" x14ac:dyDescent="0.3">
      <c r="A2321" t="s">
        <v>16</v>
      </c>
      <c r="B2321">
        <v>2019</v>
      </c>
      <c r="C2321" t="s">
        <v>20</v>
      </c>
      <c r="D2321" t="s">
        <v>71</v>
      </c>
      <c r="E2321" s="2">
        <v>51</v>
      </c>
      <c r="F2321" s="1">
        <v>60908.81</v>
      </c>
      <c r="G2321" s="1">
        <v>81339.009999999995</v>
      </c>
      <c r="H2321" s="1">
        <v>0</v>
      </c>
      <c r="I2321" s="1">
        <v>0</v>
      </c>
      <c r="J2321" s="1">
        <v>0</v>
      </c>
      <c r="K2321" s="2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2">
        <f>-+Table1[[#This Row],[Current Record Count]]+Table1[[#This Row],[Adj Record Count]]</f>
        <v>-51</v>
      </c>
      <c r="R2321" s="1">
        <f>+-Table1[[#This Row],[Current Total ADJUSTMENT_AMOUNT]]+Table1[[#This Row],[Adj Total ADJUSTMENT_AMOUNT]]</f>
        <v>-60908.81</v>
      </c>
      <c r="S2321" s="1">
        <f>-Table1[[#This Row],[Current Total CHARGE_AMOUNT]]+Table1[[#This Row],[Adj Total CHARGE_AMOUNT]]</f>
        <v>-81339.009999999995</v>
      </c>
      <c r="T2321" s="1">
        <f>+Table1[[#This Row],[Adj Total TOTAL_COST]]-Table1[[#This Row],[Current Total TOTAL_COST]]</f>
        <v>0</v>
      </c>
      <c r="U2321" s="1">
        <f>+Table1[[#This Row],[Adj Total CONTRIBUTION_MARGIN]]-Table1[[#This Row],[Current Total CONTRIBUTION_MARGIN]]</f>
        <v>0</v>
      </c>
      <c r="V2321" s="1">
        <f>+Table1[[#This Row],[Adj Total OPERATING_MARGIN]]-Table1[[#This Row],[Current Total OPERATING_MARGIN]]</f>
        <v>0</v>
      </c>
    </row>
    <row r="2322" spans="1:22" x14ac:dyDescent="0.3">
      <c r="A2322" t="s">
        <v>22</v>
      </c>
      <c r="B2322">
        <v>2019</v>
      </c>
      <c r="C2322" t="s">
        <v>23</v>
      </c>
      <c r="D2322" t="s">
        <v>77</v>
      </c>
      <c r="E2322" s="2">
        <v>3593</v>
      </c>
      <c r="F2322" s="1">
        <v>2894328.09</v>
      </c>
      <c r="G2322" s="1">
        <v>4165135.13</v>
      </c>
      <c r="H2322" s="1">
        <v>0</v>
      </c>
      <c r="I2322" s="1">
        <v>0</v>
      </c>
      <c r="J2322" s="1">
        <v>0</v>
      </c>
      <c r="K2322" s="2">
        <v>3545</v>
      </c>
      <c r="L2322" s="1">
        <v>2826533.35</v>
      </c>
      <c r="M2322" s="1">
        <v>4075280.91</v>
      </c>
      <c r="N2322" s="1">
        <v>0</v>
      </c>
      <c r="O2322" s="1">
        <v>0</v>
      </c>
      <c r="P2322" s="1">
        <v>0</v>
      </c>
      <c r="Q2322" s="2">
        <f>-+Table1[[#This Row],[Current Record Count]]+Table1[[#This Row],[Adj Record Count]]</f>
        <v>-48</v>
      </c>
      <c r="R2322" s="1">
        <f>+-Table1[[#This Row],[Current Total ADJUSTMENT_AMOUNT]]+Table1[[#This Row],[Adj Total ADJUSTMENT_AMOUNT]]</f>
        <v>-67794.739999999758</v>
      </c>
      <c r="S2322" s="1">
        <f>-Table1[[#This Row],[Current Total CHARGE_AMOUNT]]+Table1[[#This Row],[Adj Total CHARGE_AMOUNT]]</f>
        <v>-89854.219999999739</v>
      </c>
      <c r="T2322" s="1">
        <f>+Table1[[#This Row],[Adj Total TOTAL_COST]]-Table1[[#This Row],[Current Total TOTAL_COST]]</f>
        <v>0</v>
      </c>
      <c r="U2322" s="1">
        <f>+Table1[[#This Row],[Adj Total CONTRIBUTION_MARGIN]]-Table1[[#This Row],[Current Total CONTRIBUTION_MARGIN]]</f>
        <v>0</v>
      </c>
      <c r="V2322" s="1">
        <f>+Table1[[#This Row],[Adj Total OPERATING_MARGIN]]-Table1[[#This Row],[Current Total OPERATING_MARGIN]]</f>
        <v>0</v>
      </c>
    </row>
    <row r="2323" spans="1:22" x14ac:dyDescent="0.3">
      <c r="A2323" t="s">
        <v>22</v>
      </c>
      <c r="B2323">
        <v>2019</v>
      </c>
      <c r="C2323" t="s">
        <v>17</v>
      </c>
      <c r="D2323" t="s">
        <v>66</v>
      </c>
      <c r="E2323" s="2">
        <v>1939</v>
      </c>
      <c r="F2323" s="1">
        <v>469318.12</v>
      </c>
      <c r="G2323" s="1">
        <v>855892.71</v>
      </c>
      <c r="H2323" s="1">
        <v>0</v>
      </c>
      <c r="I2323" s="1">
        <v>0</v>
      </c>
      <c r="J2323" s="1">
        <v>0</v>
      </c>
      <c r="K2323" s="2">
        <v>1891</v>
      </c>
      <c r="L2323" s="1">
        <v>373298.67</v>
      </c>
      <c r="M2323" s="1">
        <v>698603.06</v>
      </c>
      <c r="N2323" s="1">
        <v>0</v>
      </c>
      <c r="O2323" s="1">
        <v>0</v>
      </c>
      <c r="P2323" s="1">
        <v>0</v>
      </c>
      <c r="Q2323" s="2">
        <f>-+Table1[[#This Row],[Current Record Count]]+Table1[[#This Row],[Adj Record Count]]</f>
        <v>-48</v>
      </c>
      <c r="R2323" s="1">
        <f>+-Table1[[#This Row],[Current Total ADJUSTMENT_AMOUNT]]+Table1[[#This Row],[Adj Total ADJUSTMENT_AMOUNT]]</f>
        <v>-96019.450000000012</v>
      </c>
      <c r="S2323" s="1">
        <f>-Table1[[#This Row],[Current Total CHARGE_AMOUNT]]+Table1[[#This Row],[Adj Total CHARGE_AMOUNT]]</f>
        <v>-157289.64999999991</v>
      </c>
      <c r="T2323" s="1">
        <f>+Table1[[#This Row],[Adj Total TOTAL_COST]]-Table1[[#This Row],[Current Total TOTAL_COST]]</f>
        <v>0</v>
      </c>
      <c r="U2323" s="1">
        <f>+Table1[[#This Row],[Adj Total CONTRIBUTION_MARGIN]]-Table1[[#This Row],[Current Total CONTRIBUTION_MARGIN]]</f>
        <v>0</v>
      </c>
      <c r="V2323" s="1">
        <f>+Table1[[#This Row],[Adj Total OPERATING_MARGIN]]-Table1[[#This Row],[Current Total OPERATING_MARGIN]]</f>
        <v>0</v>
      </c>
    </row>
    <row r="2324" spans="1:22" x14ac:dyDescent="0.3">
      <c r="A2324" t="s">
        <v>16</v>
      </c>
      <c r="B2324">
        <v>2019</v>
      </c>
      <c r="C2324" t="s">
        <v>29</v>
      </c>
      <c r="D2324" t="s">
        <v>87</v>
      </c>
      <c r="E2324" s="2">
        <v>473</v>
      </c>
      <c r="F2324" s="1">
        <v>330651.38</v>
      </c>
      <c r="G2324" s="1">
        <v>635807.67000000004</v>
      </c>
      <c r="H2324" s="1">
        <v>118.11969999999999</v>
      </c>
      <c r="I2324" s="1">
        <v>-90.88</v>
      </c>
      <c r="J2324" s="1">
        <v>-118.12</v>
      </c>
      <c r="K2324" s="2">
        <v>425</v>
      </c>
      <c r="L2324" s="1">
        <v>140379.31</v>
      </c>
      <c r="M2324" s="1">
        <v>297276.52</v>
      </c>
      <c r="N2324" s="1">
        <v>118.11969999999999</v>
      </c>
      <c r="O2324" s="1">
        <v>-90.88</v>
      </c>
      <c r="P2324" s="1">
        <v>-118.12</v>
      </c>
      <c r="Q2324" s="2">
        <f>-+Table1[[#This Row],[Current Record Count]]+Table1[[#This Row],[Adj Record Count]]</f>
        <v>-48</v>
      </c>
      <c r="R2324" s="1">
        <f>+-Table1[[#This Row],[Current Total ADJUSTMENT_AMOUNT]]+Table1[[#This Row],[Adj Total ADJUSTMENT_AMOUNT]]</f>
        <v>-190272.07</v>
      </c>
      <c r="S2324" s="1">
        <f>-Table1[[#This Row],[Current Total CHARGE_AMOUNT]]+Table1[[#This Row],[Adj Total CHARGE_AMOUNT]]</f>
        <v>-338531.15</v>
      </c>
      <c r="T2324" s="1">
        <f>+Table1[[#This Row],[Adj Total TOTAL_COST]]-Table1[[#This Row],[Current Total TOTAL_COST]]</f>
        <v>0</v>
      </c>
      <c r="U2324" s="1">
        <f>+Table1[[#This Row],[Adj Total CONTRIBUTION_MARGIN]]-Table1[[#This Row],[Current Total CONTRIBUTION_MARGIN]]</f>
        <v>0</v>
      </c>
      <c r="V2324" s="1">
        <f>+Table1[[#This Row],[Adj Total OPERATING_MARGIN]]-Table1[[#This Row],[Current Total OPERATING_MARGIN]]</f>
        <v>0</v>
      </c>
    </row>
    <row r="2325" spans="1:22" x14ac:dyDescent="0.3">
      <c r="A2325" t="s">
        <v>22</v>
      </c>
      <c r="B2325">
        <v>2019</v>
      </c>
      <c r="C2325" t="s">
        <v>95</v>
      </c>
      <c r="D2325" t="s">
        <v>95</v>
      </c>
      <c r="E2325" s="2">
        <v>16092</v>
      </c>
      <c r="F2325" s="1">
        <v>7219224.6699999999</v>
      </c>
      <c r="G2325" s="1">
        <v>11327959.27</v>
      </c>
      <c r="H2325" s="1">
        <v>0</v>
      </c>
      <c r="I2325" s="1">
        <v>0</v>
      </c>
      <c r="J2325" s="1">
        <v>0</v>
      </c>
      <c r="K2325" s="2">
        <v>16046</v>
      </c>
      <c r="L2325" s="1">
        <v>7101511.3499999996</v>
      </c>
      <c r="M2325" s="1">
        <v>11157296.35</v>
      </c>
      <c r="N2325" s="1">
        <v>0</v>
      </c>
      <c r="O2325" s="1">
        <v>0</v>
      </c>
      <c r="P2325" s="1">
        <v>0</v>
      </c>
      <c r="Q2325" s="2">
        <f>-+Table1[[#This Row],[Current Record Count]]+Table1[[#This Row],[Adj Record Count]]</f>
        <v>-46</v>
      </c>
      <c r="R2325" s="1">
        <f>+-Table1[[#This Row],[Current Total ADJUSTMENT_AMOUNT]]+Table1[[#This Row],[Adj Total ADJUSTMENT_AMOUNT]]</f>
        <v>-117713.3200000003</v>
      </c>
      <c r="S2325" s="1">
        <f>-Table1[[#This Row],[Current Total CHARGE_AMOUNT]]+Table1[[#This Row],[Adj Total CHARGE_AMOUNT]]</f>
        <v>-170662.91999999993</v>
      </c>
      <c r="T2325" s="1">
        <f>+Table1[[#This Row],[Adj Total TOTAL_COST]]-Table1[[#This Row],[Current Total TOTAL_COST]]</f>
        <v>0</v>
      </c>
      <c r="U2325" s="1">
        <f>+Table1[[#This Row],[Adj Total CONTRIBUTION_MARGIN]]-Table1[[#This Row],[Current Total CONTRIBUTION_MARGIN]]</f>
        <v>0</v>
      </c>
      <c r="V2325" s="1">
        <f>+Table1[[#This Row],[Adj Total OPERATING_MARGIN]]-Table1[[#This Row],[Current Total OPERATING_MARGIN]]</f>
        <v>0</v>
      </c>
    </row>
    <row r="2326" spans="1:22" x14ac:dyDescent="0.3">
      <c r="A2326" t="s">
        <v>33</v>
      </c>
      <c r="B2326">
        <v>2019</v>
      </c>
      <c r="C2326" t="s">
        <v>29</v>
      </c>
      <c r="D2326" t="s">
        <v>62</v>
      </c>
      <c r="E2326" s="2">
        <v>47</v>
      </c>
      <c r="F2326" s="1">
        <v>414469.57</v>
      </c>
      <c r="G2326" s="1">
        <v>630099.43000000005</v>
      </c>
      <c r="H2326" s="1">
        <v>0</v>
      </c>
      <c r="I2326" s="1">
        <v>0</v>
      </c>
      <c r="J2326" s="1">
        <v>0</v>
      </c>
      <c r="K2326" s="2">
        <v>3</v>
      </c>
      <c r="L2326" s="1">
        <v>1139.8800000000001</v>
      </c>
      <c r="M2326" s="1">
        <v>1467.66</v>
      </c>
      <c r="N2326" s="1">
        <v>0</v>
      </c>
      <c r="O2326" s="1">
        <v>0</v>
      </c>
      <c r="P2326" s="1">
        <v>0</v>
      </c>
      <c r="Q2326" s="2">
        <f>-+Table1[[#This Row],[Current Record Count]]+Table1[[#This Row],[Adj Record Count]]</f>
        <v>-44</v>
      </c>
      <c r="R2326" s="1">
        <f>+-Table1[[#This Row],[Current Total ADJUSTMENT_AMOUNT]]+Table1[[#This Row],[Adj Total ADJUSTMENT_AMOUNT]]</f>
        <v>-413329.69</v>
      </c>
      <c r="S2326" s="1">
        <f>-Table1[[#This Row],[Current Total CHARGE_AMOUNT]]+Table1[[#This Row],[Adj Total CHARGE_AMOUNT]]</f>
        <v>-628631.77</v>
      </c>
      <c r="T2326" s="1">
        <f>+Table1[[#This Row],[Adj Total TOTAL_COST]]-Table1[[#This Row],[Current Total TOTAL_COST]]</f>
        <v>0</v>
      </c>
      <c r="U2326" s="1">
        <f>+Table1[[#This Row],[Adj Total CONTRIBUTION_MARGIN]]-Table1[[#This Row],[Current Total CONTRIBUTION_MARGIN]]</f>
        <v>0</v>
      </c>
      <c r="V2326" s="1">
        <f>+Table1[[#This Row],[Adj Total OPERATING_MARGIN]]-Table1[[#This Row],[Current Total OPERATING_MARGIN]]</f>
        <v>0</v>
      </c>
    </row>
    <row r="2327" spans="1:22" x14ac:dyDescent="0.3">
      <c r="A2327" t="s">
        <v>39</v>
      </c>
      <c r="B2327">
        <v>2019</v>
      </c>
      <c r="C2327" t="s">
        <v>51</v>
      </c>
      <c r="D2327" t="s">
        <v>51</v>
      </c>
      <c r="E2327" s="2">
        <v>44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2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2">
        <f>-+Table1[[#This Row],[Current Record Count]]+Table1[[#This Row],[Adj Record Count]]</f>
        <v>-44</v>
      </c>
      <c r="R2327" s="1">
        <f>+-Table1[[#This Row],[Current Total ADJUSTMENT_AMOUNT]]+Table1[[#This Row],[Adj Total ADJUSTMENT_AMOUNT]]</f>
        <v>0</v>
      </c>
      <c r="S2327" s="1">
        <f>-Table1[[#This Row],[Current Total CHARGE_AMOUNT]]+Table1[[#This Row],[Adj Total CHARGE_AMOUNT]]</f>
        <v>0</v>
      </c>
      <c r="T2327" s="1">
        <f>+Table1[[#This Row],[Adj Total TOTAL_COST]]-Table1[[#This Row],[Current Total TOTAL_COST]]</f>
        <v>0</v>
      </c>
      <c r="U2327" s="1">
        <f>+Table1[[#This Row],[Adj Total CONTRIBUTION_MARGIN]]-Table1[[#This Row],[Current Total CONTRIBUTION_MARGIN]]</f>
        <v>0</v>
      </c>
      <c r="V2327" s="1">
        <f>+Table1[[#This Row],[Adj Total OPERATING_MARGIN]]-Table1[[#This Row],[Current Total OPERATING_MARGIN]]</f>
        <v>0</v>
      </c>
    </row>
    <row r="2328" spans="1:22" x14ac:dyDescent="0.3">
      <c r="A2328" t="s">
        <v>22</v>
      </c>
      <c r="B2328">
        <v>2019</v>
      </c>
      <c r="C2328" t="s">
        <v>47</v>
      </c>
      <c r="D2328" t="s">
        <v>47</v>
      </c>
      <c r="E2328" s="2">
        <v>3299</v>
      </c>
      <c r="F2328" s="1">
        <v>1211943.1399999999</v>
      </c>
      <c r="G2328" s="1">
        <v>1895859.01</v>
      </c>
      <c r="H2328" s="1">
        <v>0</v>
      </c>
      <c r="I2328" s="1">
        <v>0</v>
      </c>
      <c r="J2328" s="1">
        <v>0</v>
      </c>
      <c r="K2328" s="2">
        <v>3258</v>
      </c>
      <c r="L2328" s="1">
        <v>1161452.3</v>
      </c>
      <c r="M2328" s="1">
        <v>1823807.07</v>
      </c>
      <c r="N2328" s="1">
        <v>0</v>
      </c>
      <c r="O2328" s="1">
        <v>0</v>
      </c>
      <c r="P2328" s="1">
        <v>0</v>
      </c>
      <c r="Q2328" s="2">
        <f>-+Table1[[#This Row],[Current Record Count]]+Table1[[#This Row],[Adj Record Count]]</f>
        <v>-41</v>
      </c>
      <c r="R2328" s="1">
        <f>+-Table1[[#This Row],[Current Total ADJUSTMENT_AMOUNT]]+Table1[[#This Row],[Adj Total ADJUSTMENT_AMOUNT]]</f>
        <v>-50490.839999999851</v>
      </c>
      <c r="S2328" s="1">
        <f>-Table1[[#This Row],[Current Total CHARGE_AMOUNT]]+Table1[[#This Row],[Adj Total CHARGE_AMOUNT]]</f>
        <v>-72051.939999999944</v>
      </c>
      <c r="T2328" s="1">
        <f>+Table1[[#This Row],[Adj Total TOTAL_COST]]-Table1[[#This Row],[Current Total TOTAL_COST]]</f>
        <v>0</v>
      </c>
      <c r="U2328" s="1">
        <f>+Table1[[#This Row],[Adj Total CONTRIBUTION_MARGIN]]-Table1[[#This Row],[Current Total CONTRIBUTION_MARGIN]]</f>
        <v>0</v>
      </c>
      <c r="V2328" s="1">
        <f>+Table1[[#This Row],[Adj Total OPERATING_MARGIN]]-Table1[[#This Row],[Current Total OPERATING_MARGIN]]</f>
        <v>0</v>
      </c>
    </row>
    <row r="2329" spans="1:22" x14ac:dyDescent="0.3">
      <c r="A2329" t="s">
        <v>31</v>
      </c>
      <c r="B2329">
        <v>2019</v>
      </c>
      <c r="C2329" t="s">
        <v>90</v>
      </c>
      <c r="D2329" t="s">
        <v>90</v>
      </c>
      <c r="E2329" s="2">
        <v>41</v>
      </c>
      <c r="F2329" s="1">
        <v>1119536.97</v>
      </c>
      <c r="G2329" s="1">
        <v>1482777.86</v>
      </c>
      <c r="H2329" s="1">
        <v>0</v>
      </c>
      <c r="I2329" s="1">
        <v>0</v>
      </c>
      <c r="J2329" s="1">
        <v>0</v>
      </c>
      <c r="K2329" s="2">
        <v>1</v>
      </c>
      <c r="L2329" s="1">
        <v>131.44999999999999</v>
      </c>
      <c r="M2329" s="1">
        <v>236</v>
      </c>
      <c r="N2329" s="1">
        <v>0</v>
      </c>
      <c r="O2329" s="1">
        <v>0</v>
      </c>
      <c r="P2329" s="1">
        <v>0</v>
      </c>
      <c r="Q2329" s="2">
        <f>-+Table1[[#This Row],[Current Record Count]]+Table1[[#This Row],[Adj Record Count]]</f>
        <v>-40</v>
      </c>
      <c r="R2329" s="1">
        <f>+-Table1[[#This Row],[Current Total ADJUSTMENT_AMOUNT]]+Table1[[#This Row],[Adj Total ADJUSTMENT_AMOUNT]]</f>
        <v>-1119405.52</v>
      </c>
      <c r="S2329" s="1">
        <f>-Table1[[#This Row],[Current Total CHARGE_AMOUNT]]+Table1[[#This Row],[Adj Total CHARGE_AMOUNT]]</f>
        <v>-1482541.86</v>
      </c>
      <c r="T2329" s="1">
        <f>+Table1[[#This Row],[Adj Total TOTAL_COST]]-Table1[[#This Row],[Current Total TOTAL_COST]]</f>
        <v>0</v>
      </c>
      <c r="U2329" s="1">
        <f>+Table1[[#This Row],[Adj Total CONTRIBUTION_MARGIN]]-Table1[[#This Row],[Current Total CONTRIBUTION_MARGIN]]</f>
        <v>0</v>
      </c>
      <c r="V2329" s="1">
        <f>+Table1[[#This Row],[Adj Total OPERATING_MARGIN]]-Table1[[#This Row],[Current Total OPERATING_MARGIN]]</f>
        <v>0</v>
      </c>
    </row>
    <row r="2330" spans="1:22" x14ac:dyDescent="0.3">
      <c r="A2330" t="s">
        <v>22</v>
      </c>
      <c r="B2330">
        <v>2019</v>
      </c>
      <c r="C2330" t="s">
        <v>17</v>
      </c>
      <c r="D2330" t="s">
        <v>69</v>
      </c>
      <c r="E2330" s="2">
        <v>531</v>
      </c>
      <c r="F2330" s="1">
        <v>289207.61</v>
      </c>
      <c r="G2330" s="1">
        <v>586647.81000000006</v>
      </c>
      <c r="H2330" s="1">
        <v>0</v>
      </c>
      <c r="I2330" s="1">
        <v>0</v>
      </c>
      <c r="J2330" s="1">
        <v>0</v>
      </c>
      <c r="K2330" s="2">
        <v>492</v>
      </c>
      <c r="L2330" s="1">
        <v>158194.63</v>
      </c>
      <c r="M2330" s="1">
        <v>329926.96999999997</v>
      </c>
      <c r="N2330" s="1">
        <v>0</v>
      </c>
      <c r="O2330" s="1">
        <v>0</v>
      </c>
      <c r="P2330" s="1">
        <v>0</v>
      </c>
      <c r="Q2330" s="2">
        <f>-+Table1[[#This Row],[Current Record Count]]+Table1[[#This Row],[Adj Record Count]]</f>
        <v>-39</v>
      </c>
      <c r="R2330" s="1">
        <f>+-Table1[[#This Row],[Current Total ADJUSTMENT_AMOUNT]]+Table1[[#This Row],[Adj Total ADJUSTMENT_AMOUNT]]</f>
        <v>-131012.97999999998</v>
      </c>
      <c r="S2330" s="1">
        <f>-Table1[[#This Row],[Current Total CHARGE_AMOUNT]]+Table1[[#This Row],[Adj Total CHARGE_AMOUNT]]</f>
        <v>-256720.84000000008</v>
      </c>
      <c r="T2330" s="1">
        <f>+Table1[[#This Row],[Adj Total TOTAL_COST]]-Table1[[#This Row],[Current Total TOTAL_COST]]</f>
        <v>0</v>
      </c>
      <c r="U2330" s="1">
        <f>+Table1[[#This Row],[Adj Total CONTRIBUTION_MARGIN]]-Table1[[#This Row],[Current Total CONTRIBUTION_MARGIN]]</f>
        <v>0</v>
      </c>
      <c r="V2330" s="1">
        <f>+Table1[[#This Row],[Adj Total OPERATING_MARGIN]]-Table1[[#This Row],[Current Total OPERATING_MARGIN]]</f>
        <v>0</v>
      </c>
    </row>
    <row r="2331" spans="1:22" x14ac:dyDescent="0.3">
      <c r="A2331" t="s">
        <v>78</v>
      </c>
      <c r="B2331">
        <v>2019</v>
      </c>
      <c r="C2331" t="s">
        <v>34</v>
      </c>
      <c r="D2331" t="s">
        <v>34</v>
      </c>
      <c r="E2331" s="2">
        <v>209</v>
      </c>
      <c r="F2331" s="1">
        <v>391066.56</v>
      </c>
      <c r="G2331" s="1">
        <v>538268.44999999995</v>
      </c>
      <c r="H2331" s="1">
        <v>0</v>
      </c>
      <c r="I2331" s="1">
        <v>0</v>
      </c>
      <c r="J2331" s="1">
        <v>0</v>
      </c>
      <c r="K2331" s="2">
        <v>170</v>
      </c>
      <c r="L2331" s="1">
        <v>192748.51</v>
      </c>
      <c r="M2331" s="1">
        <v>280837.06</v>
      </c>
      <c r="N2331" s="1">
        <v>0</v>
      </c>
      <c r="O2331" s="1">
        <v>0</v>
      </c>
      <c r="P2331" s="1">
        <v>0</v>
      </c>
      <c r="Q2331" s="2">
        <f>-+Table1[[#This Row],[Current Record Count]]+Table1[[#This Row],[Adj Record Count]]</f>
        <v>-39</v>
      </c>
      <c r="R2331" s="1">
        <f>+-Table1[[#This Row],[Current Total ADJUSTMENT_AMOUNT]]+Table1[[#This Row],[Adj Total ADJUSTMENT_AMOUNT]]</f>
        <v>-198318.05</v>
      </c>
      <c r="S2331" s="1">
        <f>-Table1[[#This Row],[Current Total CHARGE_AMOUNT]]+Table1[[#This Row],[Adj Total CHARGE_AMOUNT]]</f>
        <v>-257431.38999999996</v>
      </c>
      <c r="T2331" s="1">
        <f>+Table1[[#This Row],[Adj Total TOTAL_COST]]-Table1[[#This Row],[Current Total TOTAL_COST]]</f>
        <v>0</v>
      </c>
      <c r="U2331" s="1">
        <f>+Table1[[#This Row],[Adj Total CONTRIBUTION_MARGIN]]-Table1[[#This Row],[Current Total CONTRIBUTION_MARGIN]]</f>
        <v>0</v>
      </c>
      <c r="V2331" s="1">
        <f>+Table1[[#This Row],[Adj Total OPERATING_MARGIN]]-Table1[[#This Row],[Current Total OPERATING_MARGIN]]</f>
        <v>0</v>
      </c>
    </row>
    <row r="2332" spans="1:22" x14ac:dyDescent="0.3">
      <c r="A2332" t="s">
        <v>78</v>
      </c>
      <c r="B2332">
        <v>2019</v>
      </c>
      <c r="C2332" t="s">
        <v>29</v>
      </c>
      <c r="D2332" t="s">
        <v>104</v>
      </c>
      <c r="E2332" s="2">
        <v>56</v>
      </c>
      <c r="F2332" s="1">
        <v>479306.6</v>
      </c>
      <c r="G2332" s="1">
        <v>614009.89</v>
      </c>
      <c r="H2332" s="1">
        <v>0</v>
      </c>
      <c r="I2332" s="1">
        <v>0</v>
      </c>
      <c r="J2332" s="1">
        <v>0</v>
      </c>
      <c r="K2332" s="2">
        <v>17</v>
      </c>
      <c r="L2332" s="1">
        <v>43933.87</v>
      </c>
      <c r="M2332" s="1">
        <v>59529.31</v>
      </c>
      <c r="N2332" s="1">
        <v>0</v>
      </c>
      <c r="O2332" s="1">
        <v>0</v>
      </c>
      <c r="P2332" s="1">
        <v>0</v>
      </c>
      <c r="Q2332" s="2">
        <f>-+Table1[[#This Row],[Current Record Count]]+Table1[[#This Row],[Adj Record Count]]</f>
        <v>-39</v>
      </c>
      <c r="R2332" s="1">
        <f>+-Table1[[#This Row],[Current Total ADJUSTMENT_AMOUNT]]+Table1[[#This Row],[Adj Total ADJUSTMENT_AMOUNT]]</f>
        <v>-435372.73</v>
      </c>
      <c r="S2332" s="1">
        <f>-Table1[[#This Row],[Current Total CHARGE_AMOUNT]]+Table1[[#This Row],[Adj Total CHARGE_AMOUNT]]</f>
        <v>-554480.58000000007</v>
      </c>
      <c r="T2332" s="1">
        <f>+Table1[[#This Row],[Adj Total TOTAL_COST]]-Table1[[#This Row],[Current Total TOTAL_COST]]</f>
        <v>0</v>
      </c>
      <c r="U2332" s="1">
        <f>+Table1[[#This Row],[Adj Total CONTRIBUTION_MARGIN]]-Table1[[#This Row],[Current Total CONTRIBUTION_MARGIN]]</f>
        <v>0</v>
      </c>
      <c r="V2332" s="1">
        <f>+Table1[[#This Row],[Adj Total OPERATING_MARGIN]]-Table1[[#This Row],[Current Total OPERATING_MARGIN]]</f>
        <v>0</v>
      </c>
    </row>
    <row r="2333" spans="1:22" x14ac:dyDescent="0.3">
      <c r="A2333" t="s">
        <v>33</v>
      </c>
      <c r="B2333">
        <v>2019</v>
      </c>
      <c r="C2333" t="s">
        <v>47</v>
      </c>
      <c r="D2333" t="s">
        <v>63</v>
      </c>
      <c r="E2333" s="2">
        <v>39</v>
      </c>
      <c r="F2333" s="1">
        <v>105113.75</v>
      </c>
      <c r="G2333" s="1">
        <v>168582.86</v>
      </c>
      <c r="H2333" s="1">
        <v>0</v>
      </c>
      <c r="I2333" s="1">
        <v>0</v>
      </c>
      <c r="J2333" s="1">
        <v>0</v>
      </c>
      <c r="K2333" s="2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2">
        <f>-+Table1[[#This Row],[Current Record Count]]+Table1[[#This Row],[Adj Record Count]]</f>
        <v>-39</v>
      </c>
      <c r="R2333" s="1">
        <f>+-Table1[[#This Row],[Current Total ADJUSTMENT_AMOUNT]]+Table1[[#This Row],[Adj Total ADJUSTMENT_AMOUNT]]</f>
        <v>-105113.75</v>
      </c>
      <c r="S2333" s="1">
        <f>-Table1[[#This Row],[Current Total CHARGE_AMOUNT]]+Table1[[#This Row],[Adj Total CHARGE_AMOUNT]]</f>
        <v>-168582.86</v>
      </c>
      <c r="T2333" s="1">
        <f>+Table1[[#This Row],[Adj Total TOTAL_COST]]-Table1[[#This Row],[Current Total TOTAL_COST]]</f>
        <v>0</v>
      </c>
      <c r="U2333" s="1">
        <f>+Table1[[#This Row],[Adj Total CONTRIBUTION_MARGIN]]-Table1[[#This Row],[Current Total CONTRIBUTION_MARGIN]]</f>
        <v>0</v>
      </c>
      <c r="V2333" s="1">
        <f>+Table1[[#This Row],[Adj Total OPERATING_MARGIN]]-Table1[[#This Row],[Current Total OPERATING_MARGIN]]</f>
        <v>0</v>
      </c>
    </row>
    <row r="2334" spans="1:22" x14ac:dyDescent="0.3">
      <c r="A2334" t="s">
        <v>33</v>
      </c>
      <c r="B2334">
        <v>2019</v>
      </c>
      <c r="C2334" t="s">
        <v>29</v>
      </c>
      <c r="D2334" t="s">
        <v>87</v>
      </c>
      <c r="E2334" s="2">
        <v>39</v>
      </c>
      <c r="F2334" s="1">
        <v>193301.34</v>
      </c>
      <c r="G2334" s="1">
        <v>321379.96999999997</v>
      </c>
      <c r="H2334" s="1">
        <v>0</v>
      </c>
      <c r="I2334" s="1">
        <v>0</v>
      </c>
      <c r="J2334" s="1">
        <v>0</v>
      </c>
      <c r="K2334" s="2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2">
        <f>-+Table1[[#This Row],[Current Record Count]]+Table1[[#This Row],[Adj Record Count]]</f>
        <v>-39</v>
      </c>
      <c r="R2334" s="1">
        <f>+-Table1[[#This Row],[Current Total ADJUSTMENT_AMOUNT]]+Table1[[#This Row],[Adj Total ADJUSTMENT_AMOUNT]]</f>
        <v>-193301.34</v>
      </c>
      <c r="S2334" s="1">
        <f>-Table1[[#This Row],[Current Total CHARGE_AMOUNT]]+Table1[[#This Row],[Adj Total CHARGE_AMOUNT]]</f>
        <v>-321379.96999999997</v>
      </c>
      <c r="T2334" s="1">
        <f>+Table1[[#This Row],[Adj Total TOTAL_COST]]-Table1[[#This Row],[Current Total TOTAL_COST]]</f>
        <v>0</v>
      </c>
      <c r="U2334" s="1">
        <f>+Table1[[#This Row],[Adj Total CONTRIBUTION_MARGIN]]-Table1[[#This Row],[Current Total CONTRIBUTION_MARGIN]]</f>
        <v>0</v>
      </c>
      <c r="V2334" s="1">
        <f>+Table1[[#This Row],[Adj Total OPERATING_MARGIN]]-Table1[[#This Row],[Current Total OPERATING_MARGIN]]</f>
        <v>0</v>
      </c>
    </row>
    <row r="2335" spans="1:22" x14ac:dyDescent="0.3">
      <c r="A2335" t="s">
        <v>74</v>
      </c>
      <c r="B2335">
        <v>2019</v>
      </c>
      <c r="C2335" t="s">
        <v>34</v>
      </c>
      <c r="D2335" t="s">
        <v>34</v>
      </c>
      <c r="E2335" s="2">
        <v>568</v>
      </c>
      <c r="F2335" s="1">
        <v>191183.76</v>
      </c>
      <c r="G2335" s="1">
        <v>288956.27</v>
      </c>
      <c r="H2335" s="1">
        <v>0</v>
      </c>
      <c r="I2335" s="1">
        <v>0</v>
      </c>
      <c r="J2335" s="1">
        <v>0</v>
      </c>
      <c r="K2335" s="2">
        <v>530</v>
      </c>
      <c r="L2335" s="1">
        <v>62986.22</v>
      </c>
      <c r="M2335" s="1">
        <v>110431.85</v>
      </c>
      <c r="N2335" s="1">
        <v>0</v>
      </c>
      <c r="O2335" s="1">
        <v>0</v>
      </c>
      <c r="P2335" s="1">
        <v>0</v>
      </c>
      <c r="Q2335" s="2">
        <f>-+Table1[[#This Row],[Current Record Count]]+Table1[[#This Row],[Adj Record Count]]</f>
        <v>-38</v>
      </c>
      <c r="R2335" s="1">
        <f>+-Table1[[#This Row],[Current Total ADJUSTMENT_AMOUNT]]+Table1[[#This Row],[Adj Total ADJUSTMENT_AMOUNT]]</f>
        <v>-128197.54000000001</v>
      </c>
      <c r="S2335" s="1">
        <f>-Table1[[#This Row],[Current Total CHARGE_AMOUNT]]+Table1[[#This Row],[Adj Total CHARGE_AMOUNT]]</f>
        <v>-178524.42</v>
      </c>
      <c r="T2335" s="1">
        <f>+Table1[[#This Row],[Adj Total TOTAL_COST]]-Table1[[#This Row],[Current Total TOTAL_COST]]</f>
        <v>0</v>
      </c>
      <c r="U2335" s="1">
        <f>+Table1[[#This Row],[Adj Total CONTRIBUTION_MARGIN]]-Table1[[#This Row],[Current Total CONTRIBUTION_MARGIN]]</f>
        <v>0</v>
      </c>
      <c r="V2335" s="1">
        <f>+Table1[[#This Row],[Adj Total OPERATING_MARGIN]]-Table1[[#This Row],[Current Total OPERATING_MARGIN]]</f>
        <v>0</v>
      </c>
    </row>
    <row r="2336" spans="1:22" x14ac:dyDescent="0.3">
      <c r="A2336" t="s">
        <v>33</v>
      </c>
      <c r="B2336">
        <v>2019</v>
      </c>
      <c r="C2336" t="s">
        <v>20</v>
      </c>
      <c r="D2336" t="s">
        <v>70</v>
      </c>
      <c r="E2336" s="2">
        <v>41</v>
      </c>
      <c r="F2336" s="1">
        <v>224873.28</v>
      </c>
      <c r="G2336" s="1">
        <v>307152.2</v>
      </c>
      <c r="H2336" s="1">
        <v>0</v>
      </c>
      <c r="I2336" s="1">
        <v>0</v>
      </c>
      <c r="J2336" s="1">
        <v>0</v>
      </c>
      <c r="K2336" s="2">
        <v>3</v>
      </c>
      <c r="L2336" s="1">
        <v>425.06</v>
      </c>
      <c r="M2336" s="1">
        <v>425.06</v>
      </c>
      <c r="N2336" s="1">
        <v>0</v>
      </c>
      <c r="O2336" s="1">
        <v>0</v>
      </c>
      <c r="P2336" s="1">
        <v>0</v>
      </c>
      <c r="Q2336" s="2">
        <f>-+Table1[[#This Row],[Current Record Count]]+Table1[[#This Row],[Adj Record Count]]</f>
        <v>-38</v>
      </c>
      <c r="R2336" s="1">
        <f>+-Table1[[#This Row],[Current Total ADJUSTMENT_AMOUNT]]+Table1[[#This Row],[Adj Total ADJUSTMENT_AMOUNT]]</f>
        <v>-224448.22</v>
      </c>
      <c r="S2336" s="1">
        <f>-Table1[[#This Row],[Current Total CHARGE_AMOUNT]]+Table1[[#This Row],[Adj Total CHARGE_AMOUNT]]</f>
        <v>-306727.14</v>
      </c>
      <c r="T2336" s="1">
        <f>+Table1[[#This Row],[Adj Total TOTAL_COST]]-Table1[[#This Row],[Current Total TOTAL_COST]]</f>
        <v>0</v>
      </c>
      <c r="U2336" s="1">
        <f>+Table1[[#This Row],[Adj Total CONTRIBUTION_MARGIN]]-Table1[[#This Row],[Current Total CONTRIBUTION_MARGIN]]</f>
        <v>0</v>
      </c>
      <c r="V2336" s="1">
        <f>+Table1[[#This Row],[Adj Total OPERATING_MARGIN]]-Table1[[#This Row],[Current Total OPERATING_MARGIN]]</f>
        <v>0</v>
      </c>
    </row>
    <row r="2337" spans="1:22" x14ac:dyDescent="0.3">
      <c r="A2337" t="s">
        <v>33</v>
      </c>
      <c r="B2337">
        <v>2019</v>
      </c>
      <c r="C2337" t="s">
        <v>23</v>
      </c>
      <c r="D2337" t="s">
        <v>24</v>
      </c>
      <c r="E2337" s="2">
        <v>38</v>
      </c>
      <c r="F2337" s="1">
        <v>86604.99</v>
      </c>
      <c r="G2337" s="1">
        <v>146838.67000000001</v>
      </c>
      <c r="H2337" s="1">
        <v>0</v>
      </c>
      <c r="I2337" s="1">
        <v>0</v>
      </c>
      <c r="J2337" s="1">
        <v>0</v>
      </c>
      <c r="K2337" s="2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2">
        <f>-+Table1[[#This Row],[Current Record Count]]+Table1[[#This Row],[Adj Record Count]]</f>
        <v>-38</v>
      </c>
      <c r="R2337" s="1">
        <f>+-Table1[[#This Row],[Current Total ADJUSTMENT_AMOUNT]]+Table1[[#This Row],[Adj Total ADJUSTMENT_AMOUNT]]</f>
        <v>-86604.99</v>
      </c>
      <c r="S2337" s="1">
        <f>-Table1[[#This Row],[Current Total CHARGE_AMOUNT]]+Table1[[#This Row],[Adj Total CHARGE_AMOUNT]]</f>
        <v>-146838.67000000001</v>
      </c>
      <c r="T2337" s="1">
        <f>+Table1[[#This Row],[Adj Total TOTAL_COST]]-Table1[[#This Row],[Current Total TOTAL_COST]]</f>
        <v>0</v>
      </c>
      <c r="U2337" s="1">
        <f>+Table1[[#This Row],[Adj Total CONTRIBUTION_MARGIN]]-Table1[[#This Row],[Current Total CONTRIBUTION_MARGIN]]</f>
        <v>0</v>
      </c>
      <c r="V2337" s="1">
        <f>+Table1[[#This Row],[Adj Total OPERATING_MARGIN]]-Table1[[#This Row],[Current Total OPERATING_MARGIN]]</f>
        <v>0</v>
      </c>
    </row>
    <row r="2338" spans="1:22" x14ac:dyDescent="0.3">
      <c r="A2338" t="s">
        <v>22</v>
      </c>
      <c r="B2338">
        <v>2019</v>
      </c>
      <c r="C2338" t="s">
        <v>17</v>
      </c>
      <c r="D2338" t="s">
        <v>18</v>
      </c>
      <c r="E2338" s="2">
        <v>1614</v>
      </c>
      <c r="F2338" s="1">
        <v>717470.34</v>
      </c>
      <c r="G2338" s="1">
        <v>1192565.1499999999</v>
      </c>
      <c r="H2338" s="1">
        <v>0</v>
      </c>
      <c r="I2338" s="1">
        <v>0</v>
      </c>
      <c r="J2338" s="1">
        <v>0</v>
      </c>
      <c r="K2338" s="2">
        <v>1577</v>
      </c>
      <c r="L2338" s="1">
        <v>634257.93000000005</v>
      </c>
      <c r="M2338" s="1">
        <v>1059223.76</v>
      </c>
      <c r="N2338" s="1">
        <v>0</v>
      </c>
      <c r="O2338" s="1">
        <v>0</v>
      </c>
      <c r="P2338" s="1">
        <v>0</v>
      </c>
      <c r="Q2338" s="2">
        <f>-+Table1[[#This Row],[Current Record Count]]+Table1[[#This Row],[Adj Record Count]]</f>
        <v>-37</v>
      </c>
      <c r="R2338" s="1">
        <f>+-Table1[[#This Row],[Current Total ADJUSTMENT_AMOUNT]]+Table1[[#This Row],[Adj Total ADJUSTMENT_AMOUNT]]</f>
        <v>-83212.409999999916</v>
      </c>
      <c r="S2338" s="1">
        <f>-Table1[[#This Row],[Current Total CHARGE_AMOUNT]]+Table1[[#This Row],[Adj Total CHARGE_AMOUNT]]</f>
        <v>-133341.3899999999</v>
      </c>
      <c r="T2338" s="1">
        <f>+Table1[[#This Row],[Adj Total TOTAL_COST]]-Table1[[#This Row],[Current Total TOTAL_COST]]</f>
        <v>0</v>
      </c>
      <c r="U2338" s="1">
        <f>+Table1[[#This Row],[Adj Total CONTRIBUTION_MARGIN]]-Table1[[#This Row],[Current Total CONTRIBUTION_MARGIN]]</f>
        <v>0</v>
      </c>
      <c r="V2338" s="1">
        <f>+Table1[[#This Row],[Adj Total OPERATING_MARGIN]]-Table1[[#This Row],[Current Total OPERATING_MARGIN]]</f>
        <v>0</v>
      </c>
    </row>
    <row r="2339" spans="1:22" x14ac:dyDescent="0.3">
      <c r="A2339" t="s">
        <v>22</v>
      </c>
      <c r="B2339">
        <v>2019</v>
      </c>
      <c r="C2339" t="s">
        <v>23</v>
      </c>
      <c r="D2339" t="s">
        <v>24</v>
      </c>
      <c r="E2339" s="2">
        <v>1117</v>
      </c>
      <c r="F2339" s="1">
        <v>468052.45</v>
      </c>
      <c r="G2339" s="1">
        <v>731629.23</v>
      </c>
      <c r="H2339" s="1">
        <v>0</v>
      </c>
      <c r="I2339" s="1">
        <v>0</v>
      </c>
      <c r="J2339" s="1">
        <v>0</v>
      </c>
      <c r="K2339" s="2">
        <v>1080</v>
      </c>
      <c r="L2339" s="1">
        <v>374633.18</v>
      </c>
      <c r="M2339" s="1">
        <v>602382.79</v>
      </c>
      <c r="N2339" s="1">
        <v>0</v>
      </c>
      <c r="O2339" s="1">
        <v>0</v>
      </c>
      <c r="P2339" s="1">
        <v>0</v>
      </c>
      <c r="Q2339" s="2">
        <f>-+Table1[[#This Row],[Current Record Count]]+Table1[[#This Row],[Adj Record Count]]</f>
        <v>-37</v>
      </c>
      <c r="R2339" s="1">
        <f>+-Table1[[#This Row],[Current Total ADJUSTMENT_AMOUNT]]+Table1[[#This Row],[Adj Total ADJUSTMENT_AMOUNT]]</f>
        <v>-93419.270000000019</v>
      </c>
      <c r="S2339" s="1">
        <f>-Table1[[#This Row],[Current Total CHARGE_AMOUNT]]+Table1[[#This Row],[Adj Total CHARGE_AMOUNT]]</f>
        <v>-129246.43999999994</v>
      </c>
      <c r="T2339" s="1">
        <f>+Table1[[#This Row],[Adj Total TOTAL_COST]]-Table1[[#This Row],[Current Total TOTAL_COST]]</f>
        <v>0</v>
      </c>
      <c r="U2339" s="1">
        <f>+Table1[[#This Row],[Adj Total CONTRIBUTION_MARGIN]]-Table1[[#This Row],[Current Total CONTRIBUTION_MARGIN]]</f>
        <v>0</v>
      </c>
      <c r="V2339" s="1">
        <f>+Table1[[#This Row],[Adj Total OPERATING_MARGIN]]-Table1[[#This Row],[Current Total OPERATING_MARGIN]]</f>
        <v>0</v>
      </c>
    </row>
    <row r="2340" spans="1:22" x14ac:dyDescent="0.3">
      <c r="A2340" t="s">
        <v>74</v>
      </c>
      <c r="B2340">
        <v>2019</v>
      </c>
      <c r="C2340" t="s">
        <v>29</v>
      </c>
      <c r="D2340" t="s">
        <v>30</v>
      </c>
      <c r="E2340" s="2">
        <v>572</v>
      </c>
      <c r="F2340" s="1">
        <v>297906.12</v>
      </c>
      <c r="G2340" s="1">
        <v>466615.57</v>
      </c>
      <c r="H2340" s="1">
        <v>0</v>
      </c>
      <c r="I2340" s="1">
        <v>0</v>
      </c>
      <c r="J2340" s="1">
        <v>0</v>
      </c>
      <c r="K2340" s="2">
        <v>535</v>
      </c>
      <c r="L2340" s="1">
        <v>62756.58</v>
      </c>
      <c r="M2340" s="1">
        <v>116749.65</v>
      </c>
      <c r="N2340" s="1">
        <v>0</v>
      </c>
      <c r="O2340" s="1">
        <v>0</v>
      </c>
      <c r="P2340" s="1">
        <v>0</v>
      </c>
      <c r="Q2340" s="2">
        <f>-+Table1[[#This Row],[Current Record Count]]+Table1[[#This Row],[Adj Record Count]]</f>
        <v>-37</v>
      </c>
      <c r="R2340" s="1">
        <f>+-Table1[[#This Row],[Current Total ADJUSTMENT_AMOUNT]]+Table1[[#This Row],[Adj Total ADJUSTMENT_AMOUNT]]</f>
        <v>-235149.53999999998</v>
      </c>
      <c r="S2340" s="1">
        <f>-Table1[[#This Row],[Current Total CHARGE_AMOUNT]]+Table1[[#This Row],[Adj Total CHARGE_AMOUNT]]</f>
        <v>-349865.92000000004</v>
      </c>
      <c r="T2340" s="1">
        <f>+Table1[[#This Row],[Adj Total TOTAL_COST]]-Table1[[#This Row],[Current Total TOTAL_COST]]</f>
        <v>0</v>
      </c>
      <c r="U2340" s="1">
        <f>+Table1[[#This Row],[Adj Total CONTRIBUTION_MARGIN]]-Table1[[#This Row],[Current Total CONTRIBUTION_MARGIN]]</f>
        <v>0</v>
      </c>
      <c r="V2340" s="1">
        <f>+Table1[[#This Row],[Adj Total OPERATING_MARGIN]]-Table1[[#This Row],[Current Total OPERATING_MARGIN]]</f>
        <v>0</v>
      </c>
    </row>
    <row r="2341" spans="1:22" x14ac:dyDescent="0.3">
      <c r="A2341" t="s">
        <v>22</v>
      </c>
      <c r="B2341">
        <v>2019</v>
      </c>
      <c r="C2341" t="s">
        <v>23</v>
      </c>
      <c r="D2341" t="s">
        <v>40</v>
      </c>
      <c r="E2341" s="2">
        <v>991</v>
      </c>
      <c r="F2341" s="1">
        <v>471490.04</v>
      </c>
      <c r="G2341" s="1">
        <v>755237.22</v>
      </c>
      <c r="H2341" s="1">
        <v>0</v>
      </c>
      <c r="I2341" s="1">
        <v>0</v>
      </c>
      <c r="J2341" s="1">
        <v>0</v>
      </c>
      <c r="K2341" s="2">
        <v>955</v>
      </c>
      <c r="L2341" s="1">
        <v>368928.72</v>
      </c>
      <c r="M2341" s="1">
        <v>609757.6</v>
      </c>
      <c r="N2341" s="1">
        <v>0</v>
      </c>
      <c r="O2341" s="1">
        <v>0</v>
      </c>
      <c r="P2341" s="1">
        <v>0</v>
      </c>
      <c r="Q2341" s="2">
        <f>-+Table1[[#This Row],[Current Record Count]]+Table1[[#This Row],[Adj Record Count]]</f>
        <v>-36</v>
      </c>
      <c r="R2341" s="1">
        <f>+-Table1[[#This Row],[Current Total ADJUSTMENT_AMOUNT]]+Table1[[#This Row],[Adj Total ADJUSTMENT_AMOUNT]]</f>
        <v>-102561.32</v>
      </c>
      <c r="S2341" s="1">
        <f>-Table1[[#This Row],[Current Total CHARGE_AMOUNT]]+Table1[[#This Row],[Adj Total CHARGE_AMOUNT]]</f>
        <v>-145479.62</v>
      </c>
      <c r="T2341" s="1">
        <f>+Table1[[#This Row],[Adj Total TOTAL_COST]]-Table1[[#This Row],[Current Total TOTAL_COST]]</f>
        <v>0</v>
      </c>
      <c r="U2341" s="1">
        <f>+Table1[[#This Row],[Adj Total CONTRIBUTION_MARGIN]]-Table1[[#This Row],[Current Total CONTRIBUTION_MARGIN]]</f>
        <v>0</v>
      </c>
      <c r="V2341" s="1">
        <f>+Table1[[#This Row],[Adj Total OPERATING_MARGIN]]-Table1[[#This Row],[Current Total OPERATING_MARGIN]]</f>
        <v>0</v>
      </c>
    </row>
    <row r="2342" spans="1:22" x14ac:dyDescent="0.3">
      <c r="A2342" t="s">
        <v>22</v>
      </c>
      <c r="B2342">
        <v>2019</v>
      </c>
      <c r="C2342" t="s">
        <v>26</v>
      </c>
      <c r="D2342" t="s">
        <v>26</v>
      </c>
      <c r="E2342" s="2">
        <v>1812</v>
      </c>
      <c r="F2342" s="1">
        <v>650967.49</v>
      </c>
      <c r="G2342" s="1">
        <v>963246.89</v>
      </c>
      <c r="H2342" s="1">
        <v>0</v>
      </c>
      <c r="I2342" s="1">
        <v>0</v>
      </c>
      <c r="J2342" s="1">
        <v>0</v>
      </c>
      <c r="K2342" s="2">
        <v>1777</v>
      </c>
      <c r="L2342" s="1">
        <v>580604.9</v>
      </c>
      <c r="M2342" s="1">
        <v>872062.6</v>
      </c>
      <c r="N2342" s="1">
        <v>0</v>
      </c>
      <c r="O2342" s="1">
        <v>0</v>
      </c>
      <c r="P2342" s="1">
        <v>0</v>
      </c>
      <c r="Q2342" s="2">
        <f>-+Table1[[#This Row],[Current Record Count]]+Table1[[#This Row],[Adj Record Count]]</f>
        <v>-35</v>
      </c>
      <c r="R2342" s="1">
        <f>+-Table1[[#This Row],[Current Total ADJUSTMENT_AMOUNT]]+Table1[[#This Row],[Adj Total ADJUSTMENT_AMOUNT]]</f>
        <v>-70362.589999999967</v>
      </c>
      <c r="S2342" s="1">
        <f>-Table1[[#This Row],[Current Total CHARGE_AMOUNT]]+Table1[[#This Row],[Adj Total CHARGE_AMOUNT]]</f>
        <v>-91184.290000000037</v>
      </c>
      <c r="T2342" s="1">
        <f>+Table1[[#This Row],[Adj Total TOTAL_COST]]-Table1[[#This Row],[Current Total TOTAL_COST]]</f>
        <v>0</v>
      </c>
      <c r="U2342" s="1">
        <f>+Table1[[#This Row],[Adj Total CONTRIBUTION_MARGIN]]-Table1[[#This Row],[Current Total CONTRIBUTION_MARGIN]]</f>
        <v>0</v>
      </c>
      <c r="V2342" s="1">
        <f>+Table1[[#This Row],[Adj Total OPERATING_MARGIN]]-Table1[[#This Row],[Current Total OPERATING_MARGIN]]</f>
        <v>0</v>
      </c>
    </row>
    <row r="2343" spans="1:22" x14ac:dyDescent="0.3">
      <c r="A2343" t="s">
        <v>78</v>
      </c>
      <c r="B2343">
        <v>2019</v>
      </c>
      <c r="C2343" t="s">
        <v>46</v>
      </c>
      <c r="D2343" t="s">
        <v>46</v>
      </c>
      <c r="E2343" s="2">
        <v>750</v>
      </c>
      <c r="F2343" s="1">
        <v>1113046.3799999999</v>
      </c>
      <c r="G2343" s="1">
        <v>1713981.14</v>
      </c>
      <c r="H2343" s="1">
        <v>0</v>
      </c>
      <c r="I2343" s="1">
        <v>0</v>
      </c>
      <c r="J2343" s="1">
        <v>0</v>
      </c>
      <c r="K2343" s="2">
        <v>715</v>
      </c>
      <c r="L2343" s="1">
        <v>828639.59</v>
      </c>
      <c r="M2343" s="1">
        <v>1290042.31</v>
      </c>
      <c r="N2343" s="1">
        <v>0</v>
      </c>
      <c r="O2343" s="1">
        <v>0</v>
      </c>
      <c r="P2343" s="1">
        <v>0</v>
      </c>
      <c r="Q2343" s="2">
        <f>-+Table1[[#This Row],[Current Record Count]]+Table1[[#This Row],[Adj Record Count]]</f>
        <v>-35</v>
      </c>
      <c r="R2343" s="1">
        <f>+-Table1[[#This Row],[Current Total ADJUSTMENT_AMOUNT]]+Table1[[#This Row],[Adj Total ADJUSTMENT_AMOUNT]]</f>
        <v>-284406.78999999992</v>
      </c>
      <c r="S2343" s="1">
        <f>-Table1[[#This Row],[Current Total CHARGE_AMOUNT]]+Table1[[#This Row],[Adj Total CHARGE_AMOUNT]]</f>
        <v>-423938.82999999984</v>
      </c>
      <c r="T2343" s="1">
        <f>+Table1[[#This Row],[Adj Total TOTAL_COST]]-Table1[[#This Row],[Current Total TOTAL_COST]]</f>
        <v>0</v>
      </c>
      <c r="U2343" s="1">
        <f>+Table1[[#This Row],[Adj Total CONTRIBUTION_MARGIN]]-Table1[[#This Row],[Current Total CONTRIBUTION_MARGIN]]</f>
        <v>0</v>
      </c>
      <c r="V2343" s="1">
        <f>+Table1[[#This Row],[Adj Total OPERATING_MARGIN]]-Table1[[#This Row],[Current Total OPERATING_MARGIN]]</f>
        <v>0</v>
      </c>
    </row>
    <row r="2344" spans="1:22" x14ac:dyDescent="0.3">
      <c r="A2344" t="s">
        <v>16</v>
      </c>
      <c r="B2344">
        <v>2019</v>
      </c>
      <c r="C2344" t="s">
        <v>20</v>
      </c>
      <c r="D2344" t="s">
        <v>76</v>
      </c>
      <c r="E2344" s="2">
        <v>36</v>
      </c>
      <c r="F2344" s="1">
        <v>112589.53</v>
      </c>
      <c r="G2344" s="1">
        <v>179620.21</v>
      </c>
      <c r="H2344" s="1">
        <v>0</v>
      </c>
      <c r="I2344" s="1">
        <v>0</v>
      </c>
      <c r="J2344" s="1">
        <v>0</v>
      </c>
      <c r="K2344" s="2">
        <v>1</v>
      </c>
      <c r="L2344" s="1">
        <v>582.57000000000005</v>
      </c>
      <c r="M2344" s="1">
        <v>837.78</v>
      </c>
      <c r="N2344" s="1">
        <v>0</v>
      </c>
      <c r="O2344" s="1">
        <v>0</v>
      </c>
      <c r="P2344" s="1">
        <v>0</v>
      </c>
      <c r="Q2344" s="2">
        <f>-+Table1[[#This Row],[Current Record Count]]+Table1[[#This Row],[Adj Record Count]]</f>
        <v>-35</v>
      </c>
      <c r="R2344" s="1">
        <f>+-Table1[[#This Row],[Current Total ADJUSTMENT_AMOUNT]]+Table1[[#This Row],[Adj Total ADJUSTMENT_AMOUNT]]</f>
        <v>-112006.95999999999</v>
      </c>
      <c r="S2344" s="1">
        <f>-Table1[[#This Row],[Current Total CHARGE_AMOUNT]]+Table1[[#This Row],[Adj Total CHARGE_AMOUNT]]</f>
        <v>-178782.43</v>
      </c>
      <c r="T2344" s="1">
        <f>+Table1[[#This Row],[Adj Total TOTAL_COST]]-Table1[[#This Row],[Current Total TOTAL_COST]]</f>
        <v>0</v>
      </c>
      <c r="U2344" s="1">
        <f>+Table1[[#This Row],[Adj Total CONTRIBUTION_MARGIN]]-Table1[[#This Row],[Current Total CONTRIBUTION_MARGIN]]</f>
        <v>0</v>
      </c>
      <c r="V2344" s="1">
        <f>+Table1[[#This Row],[Adj Total OPERATING_MARGIN]]-Table1[[#This Row],[Current Total OPERATING_MARGIN]]</f>
        <v>0</v>
      </c>
    </row>
    <row r="2345" spans="1:22" x14ac:dyDescent="0.3">
      <c r="A2345" t="s">
        <v>74</v>
      </c>
      <c r="B2345">
        <v>2019</v>
      </c>
      <c r="C2345" t="s">
        <v>58</v>
      </c>
      <c r="D2345" t="s">
        <v>58</v>
      </c>
      <c r="E2345" s="2">
        <v>34</v>
      </c>
      <c r="F2345" s="1">
        <v>366998.22</v>
      </c>
      <c r="G2345" s="1">
        <v>476161.04</v>
      </c>
      <c r="H2345" s="1">
        <v>0</v>
      </c>
      <c r="I2345" s="1">
        <v>0</v>
      </c>
      <c r="J2345" s="1">
        <v>0</v>
      </c>
      <c r="K2345" s="2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2">
        <f>-+Table1[[#This Row],[Current Record Count]]+Table1[[#This Row],[Adj Record Count]]</f>
        <v>-34</v>
      </c>
      <c r="R2345" s="1">
        <f>+-Table1[[#This Row],[Current Total ADJUSTMENT_AMOUNT]]+Table1[[#This Row],[Adj Total ADJUSTMENT_AMOUNT]]</f>
        <v>-366998.22</v>
      </c>
      <c r="S2345" s="1">
        <f>-Table1[[#This Row],[Current Total CHARGE_AMOUNT]]+Table1[[#This Row],[Adj Total CHARGE_AMOUNT]]</f>
        <v>-476161.04</v>
      </c>
      <c r="T2345" s="1">
        <f>+Table1[[#This Row],[Adj Total TOTAL_COST]]-Table1[[#This Row],[Current Total TOTAL_COST]]</f>
        <v>0</v>
      </c>
      <c r="U2345" s="1">
        <f>+Table1[[#This Row],[Adj Total CONTRIBUTION_MARGIN]]-Table1[[#This Row],[Current Total CONTRIBUTION_MARGIN]]</f>
        <v>0</v>
      </c>
      <c r="V2345" s="1">
        <f>+Table1[[#This Row],[Adj Total OPERATING_MARGIN]]-Table1[[#This Row],[Current Total OPERATING_MARGIN]]</f>
        <v>0</v>
      </c>
    </row>
    <row r="2346" spans="1:22" x14ac:dyDescent="0.3">
      <c r="A2346" t="s">
        <v>16</v>
      </c>
      <c r="B2346">
        <v>2019</v>
      </c>
      <c r="C2346" t="s">
        <v>46</v>
      </c>
      <c r="D2346" t="s">
        <v>46</v>
      </c>
      <c r="E2346" s="2">
        <v>59</v>
      </c>
      <c r="F2346" s="1">
        <v>264435.03000000003</v>
      </c>
      <c r="G2346" s="1">
        <v>312483.15999999997</v>
      </c>
      <c r="H2346" s="1">
        <v>0</v>
      </c>
      <c r="I2346" s="1">
        <v>0</v>
      </c>
      <c r="J2346" s="1">
        <v>0</v>
      </c>
      <c r="K2346" s="2">
        <v>26</v>
      </c>
      <c r="L2346" s="1">
        <v>9180.18</v>
      </c>
      <c r="M2346" s="1">
        <v>11685.84</v>
      </c>
      <c r="N2346" s="1">
        <v>0</v>
      </c>
      <c r="O2346" s="1">
        <v>0</v>
      </c>
      <c r="P2346" s="1">
        <v>0</v>
      </c>
      <c r="Q2346" s="2">
        <f>-+Table1[[#This Row],[Current Record Count]]+Table1[[#This Row],[Adj Record Count]]</f>
        <v>-33</v>
      </c>
      <c r="R2346" s="1">
        <f>+-Table1[[#This Row],[Current Total ADJUSTMENT_AMOUNT]]+Table1[[#This Row],[Adj Total ADJUSTMENT_AMOUNT]]</f>
        <v>-255254.85000000003</v>
      </c>
      <c r="S2346" s="1">
        <f>-Table1[[#This Row],[Current Total CHARGE_AMOUNT]]+Table1[[#This Row],[Adj Total CHARGE_AMOUNT]]</f>
        <v>-300797.31999999995</v>
      </c>
      <c r="T2346" s="1">
        <f>+Table1[[#This Row],[Adj Total TOTAL_COST]]-Table1[[#This Row],[Current Total TOTAL_COST]]</f>
        <v>0</v>
      </c>
      <c r="U2346" s="1">
        <f>+Table1[[#This Row],[Adj Total CONTRIBUTION_MARGIN]]-Table1[[#This Row],[Current Total CONTRIBUTION_MARGIN]]</f>
        <v>0</v>
      </c>
      <c r="V2346" s="1">
        <f>+Table1[[#This Row],[Adj Total OPERATING_MARGIN]]-Table1[[#This Row],[Current Total OPERATING_MARGIN]]</f>
        <v>0</v>
      </c>
    </row>
    <row r="2347" spans="1:22" x14ac:dyDescent="0.3">
      <c r="A2347" t="s">
        <v>35</v>
      </c>
      <c r="B2347">
        <v>2019</v>
      </c>
      <c r="C2347" t="s">
        <v>29</v>
      </c>
      <c r="D2347" t="s">
        <v>104</v>
      </c>
      <c r="E2347" s="2">
        <v>50</v>
      </c>
      <c r="F2347" s="1">
        <v>359804.73</v>
      </c>
      <c r="G2347" s="1">
        <v>475318.84</v>
      </c>
      <c r="H2347" s="1">
        <v>0</v>
      </c>
      <c r="I2347" s="1">
        <v>0</v>
      </c>
      <c r="J2347" s="1">
        <v>0</v>
      </c>
      <c r="K2347" s="2">
        <v>17</v>
      </c>
      <c r="L2347" s="1">
        <v>13838.41</v>
      </c>
      <c r="M2347" s="1">
        <v>18119.27</v>
      </c>
      <c r="N2347" s="1">
        <v>0</v>
      </c>
      <c r="O2347" s="1">
        <v>0</v>
      </c>
      <c r="P2347" s="1">
        <v>0</v>
      </c>
      <c r="Q2347" s="2">
        <f>-+Table1[[#This Row],[Current Record Count]]+Table1[[#This Row],[Adj Record Count]]</f>
        <v>-33</v>
      </c>
      <c r="R2347" s="1">
        <f>+-Table1[[#This Row],[Current Total ADJUSTMENT_AMOUNT]]+Table1[[#This Row],[Adj Total ADJUSTMENT_AMOUNT]]</f>
        <v>-345966.32</v>
      </c>
      <c r="S2347" s="1">
        <f>-Table1[[#This Row],[Current Total CHARGE_AMOUNT]]+Table1[[#This Row],[Adj Total CHARGE_AMOUNT]]</f>
        <v>-457199.57</v>
      </c>
      <c r="T2347" s="1">
        <f>+Table1[[#This Row],[Adj Total TOTAL_COST]]-Table1[[#This Row],[Current Total TOTAL_COST]]</f>
        <v>0</v>
      </c>
      <c r="U2347" s="1">
        <f>+Table1[[#This Row],[Adj Total CONTRIBUTION_MARGIN]]-Table1[[#This Row],[Current Total CONTRIBUTION_MARGIN]]</f>
        <v>0</v>
      </c>
      <c r="V2347" s="1">
        <f>+Table1[[#This Row],[Adj Total OPERATING_MARGIN]]-Table1[[#This Row],[Current Total OPERATING_MARGIN]]</f>
        <v>0</v>
      </c>
    </row>
    <row r="2348" spans="1:22" x14ac:dyDescent="0.3">
      <c r="A2348" t="s">
        <v>35</v>
      </c>
      <c r="B2348">
        <v>2019</v>
      </c>
      <c r="C2348" t="s">
        <v>60</v>
      </c>
      <c r="D2348" t="s">
        <v>60</v>
      </c>
      <c r="E2348" s="2">
        <v>33</v>
      </c>
      <c r="F2348" s="1">
        <v>113289.27</v>
      </c>
      <c r="G2348" s="1">
        <v>143955.59</v>
      </c>
      <c r="H2348" s="1">
        <v>0</v>
      </c>
      <c r="I2348" s="1">
        <v>0</v>
      </c>
      <c r="J2348" s="1">
        <v>0</v>
      </c>
      <c r="K2348" s="2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2">
        <f>-+Table1[[#This Row],[Current Record Count]]+Table1[[#This Row],[Adj Record Count]]</f>
        <v>-33</v>
      </c>
      <c r="R2348" s="1">
        <f>+-Table1[[#This Row],[Current Total ADJUSTMENT_AMOUNT]]+Table1[[#This Row],[Adj Total ADJUSTMENT_AMOUNT]]</f>
        <v>-113289.27</v>
      </c>
      <c r="S2348" s="1">
        <f>-Table1[[#This Row],[Current Total CHARGE_AMOUNT]]+Table1[[#This Row],[Adj Total CHARGE_AMOUNT]]</f>
        <v>-143955.59</v>
      </c>
      <c r="T2348" s="1">
        <f>+Table1[[#This Row],[Adj Total TOTAL_COST]]-Table1[[#This Row],[Current Total TOTAL_COST]]</f>
        <v>0</v>
      </c>
      <c r="U2348" s="1">
        <f>+Table1[[#This Row],[Adj Total CONTRIBUTION_MARGIN]]-Table1[[#This Row],[Current Total CONTRIBUTION_MARGIN]]</f>
        <v>0</v>
      </c>
      <c r="V2348" s="1">
        <f>+Table1[[#This Row],[Adj Total OPERATING_MARGIN]]-Table1[[#This Row],[Current Total OPERATING_MARGIN]]</f>
        <v>0</v>
      </c>
    </row>
    <row r="2349" spans="1:22" x14ac:dyDescent="0.3">
      <c r="A2349" t="s">
        <v>16</v>
      </c>
      <c r="B2349">
        <v>2019</v>
      </c>
      <c r="C2349" t="s">
        <v>17</v>
      </c>
      <c r="D2349" t="s">
        <v>68</v>
      </c>
      <c r="E2349" s="2">
        <v>45</v>
      </c>
      <c r="F2349" s="1">
        <v>459498.56</v>
      </c>
      <c r="G2349" s="1">
        <v>795101.08</v>
      </c>
      <c r="H2349" s="1">
        <v>0</v>
      </c>
      <c r="I2349" s="1">
        <v>0</v>
      </c>
      <c r="J2349" s="1">
        <v>0</v>
      </c>
      <c r="K2349" s="2">
        <v>13</v>
      </c>
      <c r="L2349" s="1">
        <v>3672.44</v>
      </c>
      <c r="M2349" s="1">
        <v>6720.35</v>
      </c>
      <c r="N2349" s="1">
        <v>0</v>
      </c>
      <c r="O2349" s="1">
        <v>0</v>
      </c>
      <c r="P2349" s="1">
        <v>0</v>
      </c>
      <c r="Q2349" s="2">
        <f>-+Table1[[#This Row],[Current Record Count]]+Table1[[#This Row],[Adj Record Count]]</f>
        <v>-32</v>
      </c>
      <c r="R2349" s="1">
        <f>+-Table1[[#This Row],[Current Total ADJUSTMENT_AMOUNT]]+Table1[[#This Row],[Adj Total ADJUSTMENT_AMOUNT]]</f>
        <v>-455826.12</v>
      </c>
      <c r="S2349" s="1">
        <f>-Table1[[#This Row],[Current Total CHARGE_AMOUNT]]+Table1[[#This Row],[Adj Total CHARGE_AMOUNT]]</f>
        <v>-788380.73</v>
      </c>
      <c r="T2349" s="1">
        <f>+Table1[[#This Row],[Adj Total TOTAL_COST]]-Table1[[#This Row],[Current Total TOTAL_COST]]</f>
        <v>0</v>
      </c>
      <c r="U2349" s="1">
        <f>+Table1[[#This Row],[Adj Total CONTRIBUTION_MARGIN]]-Table1[[#This Row],[Current Total CONTRIBUTION_MARGIN]]</f>
        <v>0</v>
      </c>
      <c r="V2349" s="1">
        <f>+Table1[[#This Row],[Adj Total OPERATING_MARGIN]]-Table1[[#This Row],[Current Total OPERATING_MARGIN]]</f>
        <v>0</v>
      </c>
    </row>
    <row r="2350" spans="1:22" x14ac:dyDescent="0.3">
      <c r="A2350" t="s">
        <v>33</v>
      </c>
      <c r="B2350">
        <v>2019</v>
      </c>
      <c r="C2350" t="s">
        <v>17</v>
      </c>
      <c r="D2350" t="s">
        <v>68</v>
      </c>
      <c r="E2350" s="2">
        <v>32</v>
      </c>
      <c r="F2350" s="1">
        <v>131157.18</v>
      </c>
      <c r="G2350" s="1">
        <v>186307.02</v>
      </c>
      <c r="H2350" s="1">
        <v>0</v>
      </c>
      <c r="I2350" s="1">
        <v>0</v>
      </c>
      <c r="J2350" s="1">
        <v>0</v>
      </c>
      <c r="K2350" s="2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2">
        <f>-+Table1[[#This Row],[Current Record Count]]+Table1[[#This Row],[Adj Record Count]]</f>
        <v>-32</v>
      </c>
      <c r="R2350" s="1">
        <f>+-Table1[[#This Row],[Current Total ADJUSTMENT_AMOUNT]]+Table1[[#This Row],[Adj Total ADJUSTMENT_AMOUNT]]</f>
        <v>-131157.18</v>
      </c>
      <c r="S2350" s="1">
        <f>-Table1[[#This Row],[Current Total CHARGE_AMOUNT]]+Table1[[#This Row],[Adj Total CHARGE_AMOUNT]]</f>
        <v>-186307.02</v>
      </c>
      <c r="T2350" s="1">
        <f>+Table1[[#This Row],[Adj Total TOTAL_COST]]-Table1[[#This Row],[Current Total TOTAL_COST]]</f>
        <v>0</v>
      </c>
      <c r="U2350" s="1">
        <f>+Table1[[#This Row],[Adj Total CONTRIBUTION_MARGIN]]-Table1[[#This Row],[Current Total CONTRIBUTION_MARGIN]]</f>
        <v>0</v>
      </c>
      <c r="V2350" s="1">
        <f>+Table1[[#This Row],[Adj Total OPERATING_MARGIN]]-Table1[[#This Row],[Current Total OPERATING_MARGIN]]</f>
        <v>0</v>
      </c>
    </row>
    <row r="2351" spans="1:22" x14ac:dyDescent="0.3">
      <c r="A2351" t="s">
        <v>22</v>
      </c>
      <c r="B2351">
        <v>2019</v>
      </c>
      <c r="C2351" t="s">
        <v>29</v>
      </c>
      <c r="D2351" t="s">
        <v>65</v>
      </c>
      <c r="E2351" s="2">
        <v>1676</v>
      </c>
      <c r="F2351" s="1">
        <v>862790.46</v>
      </c>
      <c r="G2351" s="1">
        <v>1231667.1599999999</v>
      </c>
      <c r="H2351" s="1">
        <v>0</v>
      </c>
      <c r="I2351" s="1">
        <v>0</v>
      </c>
      <c r="J2351" s="1">
        <v>0</v>
      </c>
      <c r="K2351" s="2">
        <v>1645</v>
      </c>
      <c r="L2351" s="1">
        <v>805352.28</v>
      </c>
      <c r="M2351" s="1">
        <v>1157914.56</v>
      </c>
      <c r="N2351" s="1">
        <v>0</v>
      </c>
      <c r="O2351" s="1">
        <v>0</v>
      </c>
      <c r="P2351" s="1">
        <v>0</v>
      </c>
      <c r="Q2351" s="2">
        <f>-+Table1[[#This Row],[Current Record Count]]+Table1[[#This Row],[Adj Record Count]]</f>
        <v>-31</v>
      </c>
      <c r="R2351" s="1">
        <f>+-Table1[[#This Row],[Current Total ADJUSTMENT_AMOUNT]]+Table1[[#This Row],[Adj Total ADJUSTMENT_AMOUNT]]</f>
        <v>-57438.179999999935</v>
      </c>
      <c r="S2351" s="1">
        <f>-Table1[[#This Row],[Current Total CHARGE_AMOUNT]]+Table1[[#This Row],[Adj Total CHARGE_AMOUNT]]</f>
        <v>-73752.59999999986</v>
      </c>
      <c r="T2351" s="1">
        <f>+Table1[[#This Row],[Adj Total TOTAL_COST]]-Table1[[#This Row],[Current Total TOTAL_COST]]</f>
        <v>0</v>
      </c>
      <c r="U2351" s="1">
        <f>+Table1[[#This Row],[Adj Total CONTRIBUTION_MARGIN]]-Table1[[#This Row],[Current Total CONTRIBUTION_MARGIN]]</f>
        <v>0</v>
      </c>
      <c r="V2351" s="1">
        <f>+Table1[[#This Row],[Adj Total OPERATING_MARGIN]]-Table1[[#This Row],[Current Total OPERATING_MARGIN]]</f>
        <v>0</v>
      </c>
    </row>
    <row r="2352" spans="1:22" x14ac:dyDescent="0.3">
      <c r="A2352" t="s">
        <v>22</v>
      </c>
      <c r="B2352">
        <v>2019</v>
      </c>
      <c r="C2352" t="s">
        <v>50</v>
      </c>
      <c r="D2352" t="s">
        <v>50</v>
      </c>
      <c r="E2352" s="2">
        <v>1441</v>
      </c>
      <c r="F2352" s="1">
        <v>314126.74</v>
      </c>
      <c r="G2352" s="1">
        <v>525208.15</v>
      </c>
      <c r="H2352" s="1">
        <v>0</v>
      </c>
      <c r="I2352" s="1">
        <v>0</v>
      </c>
      <c r="J2352" s="1">
        <v>0</v>
      </c>
      <c r="K2352" s="2">
        <v>1410</v>
      </c>
      <c r="L2352" s="1">
        <v>184269.27</v>
      </c>
      <c r="M2352" s="1">
        <v>345056.84</v>
      </c>
      <c r="N2352" s="1">
        <v>0</v>
      </c>
      <c r="O2352" s="1">
        <v>0</v>
      </c>
      <c r="P2352" s="1">
        <v>0</v>
      </c>
      <c r="Q2352" s="2">
        <f>-+Table1[[#This Row],[Current Record Count]]+Table1[[#This Row],[Adj Record Count]]</f>
        <v>-31</v>
      </c>
      <c r="R2352" s="1">
        <f>+-Table1[[#This Row],[Current Total ADJUSTMENT_AMOUNT]]+Table1[[#This Row],[Adj Total ADJUSTMENT_AMOUNT]]</f>
        <v>-129857.47</v>
      </c>
      <c r="S2352" s="1">
        <f>-Table1[[#This Row],[Current Total CHARGE_AMOUNT]]+Table1[[#This Row],[Adj Total CHARGE_AMOUNT]]</f>
        <v>-180151.31</v>
      </c>
      <c r="T2352" s="1">
        <f>+Table1[[#This Row],[Adj Total TOTAL_COST]]-Table1[[#This Row],[Current Total TOTAL_COST]]</f>
        <v>0</v>
      </c>
      <c r="U2352" s="1">
        <f>+Table1[[#This Row],[Adj Total CONTRIBUTION_MARGIN]]-Table1[[#This Row],[Current Total CONTRIBUTION_MARGIN]]</f>
        <v>0</v>
      </c>
      <c r="V2352" s="1">
        <f>+Table1[[#This Row],[Adj Total OPERATING_MARGIN]]-Table1[[#This Row],[Current Total OPERATING_MARGIN]]</f>
        <v>0</v>
      </c>
    </row>
    <row r="2353" spans="1:22" x14ac:dyDescent="0.3">
      <c r="A2353" t="s">
        <v>16</v>
      </c>
      <c r="B2353">
        <v>2019</v>
      </c>
      <c r="C2353" t="s">
        <v>29</v>
      </c>
      <c r="D2353" t="s">
        <v>36</v>
      </c>
      <c r="E2353" s="2">
        <v>120</v>
      </c>
      <c r="F2353" s="1">
        <v>151281.66</v>
      </c>
      <c r="G2353" s="1">
        <v>294289.3</v>
      </c>
      <c r="H2353" s="1">
        <v>0</v>
      </c>
      <c r="I2353" s="1">
        <v>0</v>
      </c>
      <c r="J2353" s="1">
        <v>0</v>
      </c>
      <c r="K2353" s="2">
        <v>89</v>
      </c>
      <c r="L2353" s="1">
        <v>49959.56</v>
      </c>
      <c r="M2353" s="1">
        <v>70034.05</v>
      </c>
      <c r="N2353" s="1">
        <v>0</v>
      </c>
      <c r="O2353" s="1">
        <v>0</v>
      </c>
      <c r="P2353" s="1">
        <v>0</v>
      </c>
      <c r="Q2353" s="2">
        <f>-+Table1[[#This Row],[Current Record Count]]+Table1[[#This Row],[Adj Record Count]]</f>
        <v>-31</v>
      </c>
      <c r="R2353" s="1">
        <f>+-Table1[[#This Row],[Current Total ADJUSTMENT_AMOUNT]]+Table1[[#This Row],[Adj Total ADJUSTMENT_AMOUNT]]</f>
        <v>-101322.1</v>
      </c>
      <c r="S2353" s="1">
        <f>-Table1[[#This Row],[Current Total CHARGE_AMOUNT]]+Table1[[#This Row],[Adj Total CHARGE_AMOUNT]]</f>
        <v>-224255.25</v>
      </c>
      <c r="T2353" s="1">
        <f>+Table1[[#This Row],[Adj Total TOTAL_COST]]-Table1[[#This Row],[Current Total TOTAL_COST]]</f>
        <v>0</v>
      </c>
      <c r="U2353" s="1">
        <f>+Table1[[#This Row],[Adj Total CONTRIBUTION_MARGIN]]-Table1[[#This Row],[Current Total CONTRIBUTION_MARGIN]]</f>
        <v>0</v>
      </c>
      <c r="V2353" s="1">
        <f>+Table1[[#This Row],[Adj Total OPERATING_MARGIN]]-Table1[[#This Row],[Current Total OPERATING_MARGIN]]</f>
        <v>0</v>
      </c>
    </row>
    <row r="2354" spans="1:22" x14ac:dyDescent="0.3">
      <c r="A2354" t="s">
        <v>16</v>
      </c>
      <c r="B2354">
        <v>2019</v>
      </c>
      <c r="C2354" t="s">
        <v>23</v>
      </c>
      <c r="D2354" t="s">
        <v>77</v>
      </c>
      <c r="E2354" s="2">
        <v>32</v>
      </c>
      <c r="F2354" s="1">
        <v>47210.58</v>
      </c>
      <c r="G2354" s="1">
        <v>72016.03</v>
      </c>
      <c r="H2354" s="1">
        <v>0</v>
      </c>
      <c r="I2354" s="1">
        <v>0</v>
      </c>
      <c r="J2354" s="1">
        <v>0</v>
      </c>
      <c r="K2354" s="2">
        <v>1</v>
      </c>
      <c r="L2354" s="1">
        <v>-19.53</v>
      </c>
      <c r="M2354" s="1">
        <v>434</v>
      </c>
      <c r="N2354" s="1">
        <v>0</v>
      </c>
      <c r="O2354" s="1">
        <v>0</v>
      </c>
      <c r="P2354" s="1">
        <v>0</v>
      </c>
      <c r="Q2354" s="2">
        <f>-+Table1[[#This Row],[Current Record Count]]+Table1[[#This Row],[Adj Record Count]]</f>
        <v>-31</v>
      </c>
      <c r="R2354" s="1">
        <f>+-Table1[[#This Row],[Current Total ADJUSTMENT_AMOUNT]]+Table1[[#This Row],[Adj Total ADJUSTMENT_AMOUNT]]</f>
        <v>-47230.11</v>
      </c>
      <c r="S2354" s="1">
        <f>-Table1[[#This Row],[Current Total CHARGE_AMOUNT]]+Table1[[#This Row],[Adj Total CHARGE_AMOUNT]]</f>
        <v>-71582.03</v>
      </c>
      <c r="T2354" s="1">
        <f>+Table1[[#This Row],[Adj Total TOTAL_COST]]-Table1[[#This Row],[Current Total TOTAL_COST]]</f>
        <v>0</v>
      </c>
      <c r="U2354" s="1">
        <f>+Table1[[#This Row],[Adj Total CONTRIBUTION_MARGIN]]-Table1[[#This Row],[Current Total CONTRIBUTION_MARGIN]]</f>
        <v>0</v>
      </c>
      <c r="V2354" s="1">
        <f>+Table1[[#This Row],[Adj Total OPERATING_MARGIN]]-Table1[[#This Row],[Current Total OPERATING_MARGIN]]</f>
        <v>0</v>
      </c>
    </row>
    <row r="2355" spans="1:22" x14ac:dyDescent="0.3">
      <c r="A2355" t="s">
        <v>31</v>
      </c>
      <c r="B2355">
        <v>2019</v>
      </c>
      <c r="C2355" t="s">
        <v>20</v>
      </c>
      <c r="D2355" t="s">
        <v>61</v>
      </c>
      <c r="E2355" s="2">
        <v>55</v>
      </c>
      <c r="F2355" s="1">
        <v>192682.31</v>
      </c>
      <c r="G2355" s="1">
        <v>351772.53</v>
      </c>
      <c r="H2355" s="1">
        <v>0</v>
      </c>
      <c r="I2355" s="1">
        <v>0</v>
      </c>
      <c r="J2355" s="1">
        <v>0</v>
      </c>
      <c r="K2355" s="2">
        <v>25</v>
      </c>
      <c r="L2355" s="1">
        <v>46882.57</v>
      </c>
      <c r="M2355" s="1">
        <v>82519.259999999995</v>
      </c>
      <c r="N2355" s="1">
        <v>0</v>
      </c>
      <c r="O2355" s="1">
        <v>0</v>
      </c>
      <c r="P2355" s="1">
        <v>0</v>
      </c>
      <c r="Q2355" s="2">
        <f>-+Table1[[#This Row],[Current Record Count]]+Table1[[#This Row],[Adj Record Count]]</f>
        <v>-30</v>
      </c>
      <c r="R2355" s="1">
        <f>+-Table1[[#This Row],[Current Total ADJUSTMENT_AMOUNT]]+Table1[[#This Row],[Adj Total ADJUSTMENT_AMOUNT]]</f>
        <v>-145799.74</v>
      </c>
      <c r="S2355" s="1">
        <f>-Table1[[#This Row],[Current Total CHARGE_AMOUNT]]+Table1[[#This Row],[Adj Total CHARGE_AMOUNT]]</f>
        <v>-269253.27</v>
      </c>
      <c r="T2355" s="1">
        <f>+Table1[[#This Row],[Adj Total TOTAL_COST]]-Table1[[#This Row],[Current Total TOTAL_COST]]</f>
        <v>0</v>
      </c>
      <c r="U2355" s="1">
        <f>+Table1[[#This Row],[Adj Total CONTRIBUTION_MARGIN]]-Table1[[#This Row],[Current Total CONTRIBUTION_MARGIN]]</f>
        <v>0</v>
      </c>
      <c r="V2355" s="1">
        <f>+Table1[[#This Row],[Adj Total OPERATING_MARGIN]]-Table1[[#This Row],[Current Total OPERATING_MARGIN]]</f>
        <v>0</v>
      </c>
    </row>
    <row r="2356" spans="1:22" x14ac:dyDescent="0.3">
      <c r="A2356" t="s">
        <v>16</v>
      </c>
      <c r="B2356">
        <v>2019</v>
      </c>
      <c r="C2356" t="s">
        <v>23</v>
      </c>
      <c r="D2356" t="s">
        <v>83</v>
      </c>
      <c r="E2356" s="2">
        <v>46</v>
      </c>
      <c r="F2356" s="1">
        <v>102532.16</v>
      </c>
      <c r="G2356" s="1">
        <v>142929.26999999999</v>
      </c>
      <c r="H2356" s="1">
        <v>0</v>
      </c>
      <c r="I2356" s="1">
        <v>0</v>
      </c>
      <c r="J2356" s="1">
        <v>0</v>
      </c>
      <c r="K2356" s="2">
        <v>17</v>
      </c>
      <c r="L2356" s="1">
        <v>9876.89</v>
      </c>
      <c r="M2356" s="1">
        <v>10981.25</v>
      </c>
      <c r="N2356" s="1">
        <v>0</v>
      </c>
      <c r="O2356" s="1">
        <v>0</v>
      </c>
      <c r="P2356" s="1">
        <v>0</v>
      </c>
      <c r="Q2356" s="2">
        <f>-+Table1[[#This Row],[Current Record Count]]+Table1[[#This Row],[Adj Record Count]]</f>
        <v>-29</v>
      </c>
      <c r="R2356" s="1">
        <f>+-Table1[[#This Row],[Current Total ADJUSTMENT_AMOUNT]]+Table1[[#This Row],[Adj Total ADJUSTMENT_AMOUNT]]</f>
        <v>-92655.27</v>
      </c>
      <c r="S2356" s="1">
        <f>-Table1[[#This Row],[Current Total CHARGE_AMOUNT]]+Table1[[#This Row],[Adj Total CHARGE_AMOUNT]]</f>
        <v>-131948.01999999999</v>
      </c>
      <c r="T2356" s="1">
        <f>+Table1[[#This Row],[Adj Total TOTAL_COST]]-Table1[[#This Row],[Current Total TOTAL_COST]]</f>
        <v>0</v>
      </c>
      <c r="U2356" s="1">
        <f>+Table1[[#This Row],[Adj Total CONTRIBUTION_MARGIN]]-Table1[[#This Row],[Current Total CONTRIBUTION_MARGIN]]</f>
        <v>0</v>
      </c>
      <c r="V2356" s="1">
        <f>+Table1[[#This Row],[Adj Total OPERATING_MARGIN]]-Table1[[#This Row],[Current Total OPERATING_MARGIN]]</f>
        <v>0</v>
      </c>
    </row>
    <row r="2357" spans="1:22" x14ac:dyDescent="0.3">
      <c r="A2357" t="s">
        <v>31</v>
      </c>
      <c r="B2357">
        <v>2019</v>
      </c>
      <c r="C2357" t="s">
        <v>46</v>
      </c>
      <c r="D2357" t="s">
        <v>46</v>
      </c>
      <c r="E2357" s="2">
        <v>31</v>
      </c>
      <c r="F2357" s="1">
        <v>182393.89</v>
      </c>
      <c r="G2357" s="1">
        <v>221513.13</v>
      </c>
      <c r="H2357" s="1">
        <v>0</v>
      </c>
      <c r="I2357" s="1">
        <v>0</v>
      </c>
      <c r="J2357" s="1">
        <v>0</v>
      </c>
      <c r="K2357" s="2">
        <v>2</v>
      </c>
      <c r="L2357" s="1">
        <v>182.44</v>
      </c>
      <c r="M2357" s="1">
        <v>248.8</v>
      </c>
      <c r="N2357" s="1">
        <v>0</v>
      </c>
      <c r="O2357" s="1">
        <v>0</v>
      </c>
      <c r="P2357" s="1">
        <v>0</v>
      </c>
      <c r="Q2357" s="2">
        <f>-+Table1[[#This Row],[Current Record Count]]+Table1[[#This Row],[Adj Record Count]]</f>
        <v>-29</v>
      </c>
      <c r="R2357" s="1">
        <f>+-Table1[[#This Row],[Current Total ADJUSTMENT_AMOUNT]]+Table1[[#This Row],[Adj Total ADJUSTMENT_AMOUNT]]</f>
        <v>-182211.45</v>
      </c>
      <c r="S2357" s="1">
        <f>-Table1[[#This Row],[Current Total CHARGE_AMOUNT]]+Table1[[#This Row],[Adj Total CHARGE_AMOUNT]]</f>
        <v>-221264.33000000002</v>
      </c>
      <c r="T2357" s="1">
        <f>+Table1[[#This Row],[Adj Total TOTAL_COST]]-Table1[[#This Row],[Current Total TOTAL_COST]]</f>
        <v>0</v>
      </c>
      <c r="U2357" s="1">
        <f>+Table1[[#This Row],[Adj Total CONTRIBUTION_MARGIN]]-Table1[[#This Row],[Current Total CONTRIBUTION_MARGIN]]</f>
        <v>0</v>
      </c>
      <c r="V2357" s="1">
        <f>+Table1[[#This Row],[Adj Total OPERATING_MARGIN]]-Table1[[#This Row],[Current Total OPERATING_MARGIN]]</f>
        <v>0</v>
      </c>
    </row>
    <row r="2358" spans="1:22" x14ac:dyDescent="0.3">
      <c r="A2358" t="s">
        <v>16</v>
      </c>
      <c r="B2358">
        <v>2019</v>
      </c>
      <c r="C2358" t="s">
        <v>20</v>
      </c>
      <c r="D2358" t="s">
        <v>55</v>
      </c>
      <c r="E2358" s="2">
        <v>29</v>
      </c>
      <c r="F2358" s="1">
        <v>207263.82</v>
      </c>
      <c r="G2358" s="1">
        <v>356178.87</v>
      </c>
      <c r="H2358" s="1">
        <v>0</v>
      </c>
      <c r="I2358" s="1">
        <v>0</v>
      </c>
      <c r="J2358" s="1">
        <v>0</v>
      </c>
      <c r="K2358" s="2">
        <v>1</v>
      </c>
      <c r="L2358" s="1">
        <v>954</v>
      </c>
      <c r="M2358" s="1">
        <v>954</v>
      </c>
      <c r="N2358" s="1">
        <v>0</v>
      </c>
      <c r="O2358" s="1">
        <v>0</v>
      </c>
      <c r="P2358" s="1">
        <v>0</v>
      </c>
      <c r="Q2358" s="2">
        <f>-+Table1[[#This Row],[Current Record Count]]+Table1[[#This Row],[Adj Record Count]]</f>
        <v>-28</v>
      </c>
      <c r="R2358" s="1">
        <f>+-Table1[[#This Row],[Current Total ADJUSTMENT_AMOUNT]]+Table1[[#This Row],[Adj Total ADJUSTMENT_AMOUNT]]</f>
        <v>-206309.82</v>
      </c>
      <c r="S2358" s="1">
        <f>-Table1[[#This Row],[Current Total CHARGE_AMOUNT]]+Table1[[#This Row],[Adj Total CHARGE_AMOUNT]]</f>
        <v>-355224.87</v>
      </c>
      <c r="T2358" s="1">
        <f>+Table1[[#This Row],[Adj Total TOTAL_COST]]-Table1[[#This Row],[Current Total TOTAL_COST]]</f>
        <v>0</v>
      </c>
      <c r="U2358" s="1">
        <f>+Table1[[#This Row],[Adj Total CONTRIBUTION_MARGIN]]-Table1[[#This Row],[Current Total CONTRIBUTION_MARGIN]]</f>
        <v>0</v>
      </c>
      <c r="V2358" s="1">
        <f>+Table1[[#This Row],[Adj Total OPERATING_MARGIN]]-Table1[[#This Row],[Current Total OPERATING_MARGIN]]</f>
        <v>0</v>
      </c>
    </row>
    <row r="2359" spans="1:22" x14ac:dyDescent="0.3">
      <c r="A2359" t="s">
        <v>35</v>
      </c>
      <c r="B2359">
        <v>2019</v>
      </c>
      <c r="C2359" t="s">
        <v>20</v>
      </c>
      <c r="D2359" t="s">
        <v>71</v>
      </c>
      <c r="E2359" s="2">
        <v>32</v>
      </c>
      <c r="F2359" s="1">
        <v>56202.19</v>
      </c>
      <c r="G2359" s="1">
        <v>65865.31</v>
      </c>
      <c r="H2359" s="1">
        <v>0</v>
      </c>
      <c r="I2359" s="1">
        <v>0</v>
      </c>
      <c r="J2359" s="1">
        <v>0</v>
      </c>
      <c r="K2359" s="2">
        <v>5</v>
      </c>
      <c r="L2359" s="1">
        <v>5049.42</v>
      </c>
      <c r="M2359" s="1">
        <v>6010.05</v>
      </c>
      <c r="N2359" s="1">
        <v>0</v>
      </c>
      <c r="O2359" s="1">
        <v>0</v>
      </c>
      <c r="P2359" s="1">
        <v>0</v>
      </c>
      <c r="Q2359" s="2">
        <f>-+Table1[[#This Row],[Current Record Count]]+Table1[[#This Row],[Adj Record Count]]</f>
        <v>-27</v>
      </c>
      <c r="R2359" s="1">
        <f>+-Table1[[#This Row],[Current Total ADJUSTMENT_AMOUNT]]+Table1[[#This Row],[Adj Total ADJUSTMENT_AMOUNT]]</f>
        <v>-51152.770000000004</v>
      </c>
      <c r="S2359" s="1">
        <f>-Table1[[#This Row],[Current Total CHARGE_AMOUNT]]+Table1[[#This Row],[Adj Total CHARGE_AMOUNT]]</f>
        <v>-59855.259999999995</v>
      </c>
      <c r="T2359" s="1">
        <f>+Table1[[#This Row],[Adj Total TOTAL_COST]]-Table1[[#This Row],[Current Total TOTAL_COST]]</f>
        <v>0</v>
      </c>
      <c r="U2359" s="1">
        <f>+Table1[[#This Row],[Adj Total CONTRIBUTION_MARGIN]]-Table1[[#This Row],[Current Total CONTRIBUTION_MARGIN]]</f>
        <v>0</v>
      </c>
      <c r="V2359" s="1">
        <f>+Table1[[#This Row],[Adj Total OPERATING_MARGIN]]-Table1[[#This Row],[Current Total OPERATING_MARGIN]]</f>
        <v>0</v>
      </c>
    </row>
    <row r="2360" spans="1:22" x14ac:dyDescent="0.3">
      <c r="A2360" t="s">
        <v>33</v>
      </c>
      <c r="B2360">
        <v>2019</v>
      </c>
      <c r="C2360" t="s">
        <v>29</v>
      </c>
      <c r="D2360" t="s">
        <v>65</v>
      </c>
      <c r="E2360" s="2">
        <v>27</v>
      </c>
      <c r="F2360" s="1">
        <v>145928.25</v>
      </c>
      <c r="G2360" s="1">
        <v>224104.84</v>
      </c>
      <c r="H2360" s="1">
        <v>0</v>
      </c>
      <c r="I2360" s="1">
        <v>0</v>
      </c>
      <c r="J2360" s="1">
        <v>0</v>
      </c>
      <c r="K2360" s="2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2">
        <f>-+Table1[[#This Row],[Current Record Count]]+Table1[[#This Row],[Adj Record Count]]</f>
        <v>-27</v>
      </c>
      <c r="R2360" s="1">
        <f>+-Table1[[#This Row],[Current Total ADJUSTMENT_AMOUNT]]+Table1[[#This Row],[Adj Total ADJUSTMENT_AMOUNT]]</f>
        <v>-145928.25</v>
      </c>
      <c r="S2360" s="1">
        <f>-Table1[[#This Row],[Current Total CHARGE_AMOUNT]]+Table1[[#This Row],[Adj Total CHARGE_AMOUNT]]</f>
        <v>-224104.84</v>
      </c>
      <c r="T2360" s="1">
        <f>+Table1[[#This Row],[Adj Total TOTAL_COST]]-Table1[[#This Row],[Current Total TOTAL_COST]]</f>
        <v>0</v>
      </c>
      <c r="U2360" s="1">
        <f>+Table1[[#This Row],[Adj Total CONTRIBUTION_MARGIN]]-Table1[[#This Row],[Current Total CONTRIBUTION_MARGIN]]</f>
        <v>0</v>
      </c>
      <c r="V2360" s="1">
        <f>+Table1[[#This Row],[Adj Total OPERATING_MARGIN]]-Table1[[#This Row],[Current Total OPERATING_MARGIN]]</f>
        <v>0</v>
      </c>
    </row>
    <row r="2361" spans="1:22" x14ac:dyDescent="0.3">
      <c r="A2361" t="s">
        <v>78</v>
      </c>
      <c r="B2361">
        <v>2019</v>
      </c>
      <c r="C2361" t="s">
        <v>17</v>
      </c>
      <c r="D2361" t="s">
        <v>86</v>
      </c>
      <c r="E2361" s="2">
        <v>193</v>
      </c>
      <c r="F2361" s="1">
        <v>583065.23</v>
      </c>
      <c r="G2361" s="1">
        <v>772103.69</v>
      </c>
      <c r="H2361" s="1">
        <v>0</v>
      </c>
      <c r="I2361" s="1">
        <v>0</v>
      </c>
      <c r="J2361" s="1">
        <v>0</v>
      </c>
      <c r="K2361" s="2">
        <v>167</v>
      </c>
      <c r="L2361" s="1">
        <v>131661.07999999999</v>
      </c>
      <c r="M2361" s="1">
        <v>187058.71</v>
      </c>
      <c r="N2361" s="1">
        <v>0</v>
      </c>
      <c r="O2361" s="1">
        <v>0</v>
      </c>
      <c r="P2361" s="1">
        <v>0</v>
      </c>
      <c r="Q2361" s="2">
        <f>-+Table1[[#This Row],[Current Record Count]]+Table1[[#This Row],[Adj Record Count]]</f>
        <v>-26</v>
      </c>
      <c r="R2361" s="1">
        <f>+-Table1[[#This Row],[Current Total ADJUSTMENT_AMOUNT]]+Table1[[#This Row],[Adj Total ADJUSTMENT_AMOUNT]]</f>
        <v>-451404.15</v>
      </c>
      <c r="S2361" s="1">
        <f>-Table1[[#This Row],[Current Total CHARGE_AMOUNT]]+Table1[[#This Row],[Adj Total CHARGE_AMOUNT]]</f>
        <v>-585044.98</v>
      </c>
      <c r="T2361" s="1">
        <f>+Table1[[#This Row],[Adj Total TOTAL_COST]]-Table1[[#This Row],[Current Total TOTAL_COST]]</f>
        <v>0</v>
      </c>
      <c r="U2361" s="1">
        <f>+Table1[[#This Row],[Adj Total CONTRIBUTION_MARGIN]]-Table1[[#This Row],[Current Total CONTRIBUTION_MARGIN]]</f>
        <v>0</v>
      </c>
      <c r="V2361" s="1">
        <f>+Table1[[#This Row],[Adj Total OPERATING_MARGIN]]-Table1[[#This Row],[Current Total OPERATING_MARGIN]]</f>
        <v>0</v>
      </c>
    </row>
    <row r="2362" spans="1:22" x14ac:dyDescent="0.3">
      <c r="A2362" t="s">
        <v>22</v>
      </c>
      <c r="B2362">
        <v>2019</v>
      </c>
      <c r="C2362" t="s">
        <v>17</v>
      </c>
      <c r="D2362" t="s">
        <v>86</v>
      </c>
      <c r="E2362" s="2">
        <v>122</v>
      </c>
      <c r="F2362" s="1">
        <v>281009.74</v>
      </c>
      <c r="G2362" s="1">
        <v>362873.06</v>
      </c>
      <c r="H2362" s="1">
        <v>0</v>
      </c>
      <c r="I2362" s="1">
        <v>0</v>
      </c>
      <c r="J2362" s="1">
        <v>0</v>
      </c>
      <c r="K2362" s="2">
        <v>96</v>
      </c>
      <c r="L2362" s="1">
        <v>112715.28</v>
      </c>
      <c r="M2362" s="1">
        <v>151241.25</v>
      </c>
      <c r="N2362" s="1">
        <v>0</v>
      </c>
      <c r="O2362" s="1">
        <v>0</v>
      </c>
      <c r="P2362" s="1">
        <v>0</v>
      </c>
      <c r="Q2362" s="2">
        <f>-+Table1[[#This Row],[Current Record Count]]+Table1[[#This Row],[Adj Record Count]]</f>
        <v>-26</v>
      </c>
      <c r="R2362" s="1">
        <f>+-Table1[[#This Row],[Current Total ADJUSTMENT_AMOUNT]]+Table1[[#This Row],[Adj Total ADJUSTMENT_AMOUNT]]</f>
        <v>-168294.46</v>
      </c>
      <c r="S2362" s="1">
        <f>-Table1[[#This Row],[Current Total CHARGE_AMOUNT]]+Table1[[#This Row],[Adj Total CHARGE_AMOUNT]]</f>
        <v>-211631.81</v>
      </c>
      <c r="T2362" s="1">
        <f>+Table1[[#This Row],[Adj Total TOTAL_COST]]-Table1[[#This Row],[Current Total TOTAL_COST]]</f>
        <v>0</v>
      </c>
      <c r="U2362" s="1">
        <f>+Table1[[#This Row],[Adj Total CONTRIBUTION_MARGIN]]-Table1[[#This Row],[Current Total CONTRIBUTION_MARGIN]]</f>
        <v>0</v>
      </c>
      <c r="V2362" s="1">
        <f>+Table1[[#This Row],[Adj Total OPERATING_MARGIN]]-Table1[[#This Row],[Current Total OPERATING_MARGIN]]</f>
        <v>0</v>
      </c>
    </row>
    <row r="2363" spans="1:22" x14ac:dyDescent="0.3">
      <c r="A2363" t="s">
        <v>35</v>
      </c>
      <c r="B2363">
        <v>2019</v>
      </c>
      <c r="C2363" t="s">
        <v>20</v>
      </c>
      <c r="D2363" t="s">
        <v>49</v>
      </c>
      <c r="E2363" s="2">
        <v>26</v>
      </c>
      <c r="F2363" s="1">
        <v>245088.82</v>
      </c>
      <c r="G2363" s="1">
        <v>376310.18</v>
      </c>
      <c r="H2363" s="1">
        <v>0</v>
      </c>
      <c r="I2363" s="1">
        <v>0</v>
      </c>
      <c r="J2363" s="1">
        <v>0</v>
      </c>
      <c r="K2363" s="2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2">
        <f>-+Table1[[#This Row],[Current Record Count]]+Table1[[#This Row],[Adj Record Count]]</f>
        <v>-26</v>
      </c>
      <c r="R2363" s="1">
        <f>+-Table1[[#This Row],[Current Total ADJUSTMENT_AMOUNT]]+Table1[[#This Row],[Adj Total ADJUSTMENT_AMOUNT]]</f>
        <v>-245088.82</v>
      </c>
      <c r="S2363" s="1">
        <f>-Table1[[#This Row],[Current Total CHARGE_AMOUNT]]+Table1[[#This Row],[Adj Total CHARGE_AMOUNT]]</f>
        <v>-376310.18</v>
      </c>
      <c r="T2363" s="1">
        <f>+Table1[[#This Row],[Adj Total TOTAL_COST]]-Table1[[#This Row],[Current Total TOTAL_COST]]</f>
        <v>0</v>
      </c>
      <c r="U2363" s="1">
        <f>+Table1[[#This Row],[Adj Total CONTRIBUTION_MARGIN]]-Table1[[#This Row],[Current Total CONTRIBUTION_MARGIN]]</f>
        <v>0</v>
      </c>
      <c r="V2363" s="1">
        <f>+Table1[[#This Row],[Adj Total OPERATING_MARGIN]]-Table1[[#This Row],[Current Total OPERATING_MARGIN]]</f>
        <v>0</v>
      </c>
    </row>
    <row r="2364" spans="1:22" x14ac:dyDescent="0.3">
      <c r="A2364" t="s">
        <v>16</v>
      </c>
      <c r="B2364">
        <v>2019</v>
      </c>
      <c r="C2364" t="s">
        <v>26</v>
      </c>
      <c r="D2364" t="s">
        <v>26</v>
      </c>
      <c r="E2364" s="2">
        <v>26</v>
      </c>
      <c r="F2364" s="1">
        <v>25443.78</v>
      </c>
      <c r="G2364" s="1">
        <v>41553.85</v>
      </c>
      <c r="H2364" s="1">
        <v>0</v>
      </c>
      <c r="I2364" s="1">
        <v>0</v>
      </c>
      <c r="J2364" s="1">
        <v>0</v>
      </c>
      <c r="K2364" s="2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2">
        <f>-+Table1[[#This Row],[Current Record Count]]+Table1[[#This Row],[Adj Record Count]]</f>
        <v>-26</v>
      </c>
      <c r="R2364" s="1">
        <f>+-Table1[[#This Row],[Current Total ADJUSTMENT_AMOUNT]]+Table1[[#This Row],[Adj Total ADJUSTMENT_AMOUNT]]</f>
        <v>-25443.78</v>
      </c>
      <c r="S2364" s="1">
        <f>-Table1[[#This Row],[Current Total CHARGE_AMOUNT]]+Table1[[#This Row],[Adj Total CHARGE_AMOUNT]]</f>
        <v>-41553.85</v>
      </c>
      <c r="T2364" s="1">
        <f>+Table1[[#This Row],[Adj Total TOTAL_COST]]-Table1[[#This Row],[Current Total TOTAL_COST]]</f>
        <v>0</v>
      </c>
      <c r="U2364" s="1">
        <f>+Table1[[#This Row],[Adj Total CONTRIBUTION_MARGIN]]-Table1[[#This Row],[Current Total CONTRIBUTION_MARGIN]]</f>
        <v>0</v>
      </c>
      <c r="V2364" s="1">
        <f>+Table1[[#This Row],[Adj Total OPERATING_MARGIN]]-Table1[[#This Row],[Current Total OPERATING_MARGIN]]</f>
        <v>0</v>
      </c>
    </row>
    <row r="2365" spans="1:22" x14ac:dyDescent="0.3">
      <c r="A2365" t="s">
        <v>16</v>
      </c>
      <c r="B2365">
        <v>2019</v>
      </c>
      <c r="C2365" t="s">
        <v>20</v>
      </c>
      <c r="D2365" t="s">
        <v>70</v>
      </c>
      <c r="E2365" s="2">
        <v>26</v>
      </c>
      <c r="F2365" s="1">
        <v>98516.64</v>
      </c>
      <c r="G2365" s="1">
        <v>165352.69</v>
      </c>
      <c r="H2365" s="1">
        <v>0</v>
      </c>
      <c r="I2365" s="1">
        <v>0</v>
      </c>
      <c r="J2365" s="1">
        <v>0</v>
      </c>
      <c r="K2365" s="2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2">
        <f>-+Table1[[#This Row],[Current Record Count]]+Table1[[#This Row],[Adj Record Count]]</f>
        <v>-26</v>
      </c>
      <c r="R2365" s="1">
        <f>+-Table1[[#This Row],[Current Total ADJUSTMENT_AMOUNT]]+Table1[[#This Row],[Adj Total ADJUSTMENT_AMOUNT]]</f>
        <v>-98516.64</v>
      </c>
      <c r="S2365" s="1">
        <f>-Table1[[#This Row],[Current Total CHARGE_AMOUNT]]+Table1[[#This Row],[Adj Total CHARGE_AMOUNT]]</f>
        <v>-165352.69</v>
      </c>
      <c r="T2365" s="1">
        <f>+Table1[[#This Row],[Adj Total TOTAL_COST]]-Table1[[#This Row],[Current Total TOTAL_COST]]</f>
        <v>0</v>
      </c>
      <c r="U2365" s="1">
        <f>+Table1[[#This Row],[Adj Total CONTRIBUTION_MARGIN]]-Table1[[#This Row],[Current Total CONTRIBUTION_MARGIN]]</f>
        <v>0</v>
      </c>
      <c r="V2365" s="1">
        <f>+Table1[[#This Row],[Adj Total OPERATING_MARGIN]]-Table1[[#This Row],[Current Total OPERATING_MARGIN]]</f>
        <v>0</v>
      </c>
    </row>
    <row r="2366" spans="1:22" x14ac:dyDescent="0.3">
      <c r="A2366" t="s">
        <v>22</v>
      </c>
      <c r="B2366">
        <v>2019</v>
      </c>
      <c r="C2366" t="s">
        <v>17</v>
      </c>
      <c r="D2366" t="s">
        <v>45</v>
      </c>
      <c r="E2366" s="2">
        <v>1165</v>
      </c>
      <c r="F2366" s="1">
        <v>612019.86</v>
      </c>
      <c r="G2366" s="1">
        <v>998448.24</v>
      </c>
      <c r="H2366" s="1">
        <v>0</v>
      </c>
      <c r="I2366" s="1">
        <v>0</v>
      </c>
      <c r="J2366" s="1">
        <v>0</v>
      </c>
      <c r="K2366" s="2">
        <v>1140</v>
      </c>
      <c r="L2366" s="1">
        <v>360944.66</v>
      </c>
      <c r="M2366" s="1">
        <v>632983.98</v>
      </c>
      <c r="N2366" s="1">
        <v>0</v>
      </c>
      <c r="O2366" s="1">
        <v>0</v>
      </c>
      <c r="P2366" s="1">
        <v>0</v>
      </c>
      <c r="Q2366" s="2">
        <f>-+Table1[[#This Row],[Current Record Count]]+Table1[[#This Row],[Adj Record Count]]</f>
        <v>-25</v>
      </c>
      <c r="R2366" s="1">
        <f>+-Table1[[#This Row],[Current Total ADJUSTMENT_AMOUNT]]+Table1[[#This Row],[Adj Total ADJUSTMENT_AMOUNT]]</f>
        <v>-251075.20000000001</v>
      </c>
      <c r="S2366" s="1">
        <f>-Table1[[#This Row],[Current Total CHARGE_AMOUNT]]+Table1[[#This Row],[Adj Total CHARGE_AMOUNT]]</f>
        <v>-365464.26</v>
      </c>
      <c r="T2366" s="1">
        <f>+Table1[[#This Row],[Adj Total TOTAL_COST]]-Table1[[#This Row],[Current Total TOTAL_COST]]</f>
        <v>0</v>
      </c>
      <c r="U2366" s="1">
        <f>+Table1[[#This Row],[Adj Total CONTRIBUTION_MARGIN]]-Table1[[#This Row],[Current Total CONTRIBUTION_MARGIN]]</f>
        <v>0</v>
      </c>
      <c r="V2366" s="1">
        <f>+Table1[[#This Row],[Adj Total OPERATING_MARGIN]]-Table1[[#This Row],[Current Total OPERATING_MARGIN]]</f>
        <v>0</v>
      </c>
    </row>
    <row r="2367" spans="1:22" x14ac:dyDescent="0.3">
      <c r="A2367" t="s">
        <v>22</v>
      </c>
      <c r="B2367">
        <v>2019</v>
      </c>
      <c r="C2367" t="s">
        <v>20</v>
      </c>
      <c r="D2367" t="s">
        <v>64</v>
      </c>
      <c r="E2367" s="2">
        <v>835</v>
      </c>
      <c r="F2367" s="1">
        <v>1072918.74</v>
      </c>
      <c r="G2367" s="1">
        <v>1760358.74</v>
      </c>
      <c r="H2367" s="1">
        <v>0</v>
      </c>
      <c r="I2367" s="1">
        <v>0</v>
      </c>
      <c r="J2367" s="1">
        <v>0</v>
      </c>
      <c r="K2367" s="2">
        <v>810</v>
      </c>
      <c r="L2367" s="1">
        <v>983518.46</v>
      </c>
      <c r="M2367" s="1">
        <v>1596502.88</v>
      </c>
      <c r="N2367" s="1">
        <v>0</v>
      </c>
      <c r="O2367" s="1">
        <v>0</v>
      </c>
      <c r="P2367" s="1">
        <v>0</v>
      </c>
      <c r="Q2367" s="2">
        <f>-+Table1[[#This Row],[Current Record Count]]+Table1[[#This Row],[Adj Record Count]]</f>
        <v>-25</v>
      </c>
      <c r="R2367" s="1">
        <f>+-Table1[[#This Row],[Current Total ADJUSTMENT_AMOUNT]]+Table1[[#This Row],[Adj Total ADJUSTMENT_AMOUNT]]</f>
        <v>-89400.280000000028</v>
      </c>
      <c r="S2367" s="1">
        <f>-Table1[[#This Row],[Current Total CHARGE_AMOUNT]]+Table1[[#This Row],[Adj Total CHARGE_AMOUNT]]</f>
        <v>-163855.8600000001</v>
      </c>
      <c r="T2367" s="1">
        <f>+Table1[[#This Row],[Adj Total TOTAL_COST]]-Table1[[#This Row],[Current Total TOTAL_COST]]</f>
        <v>0</v>
      </c>
      <c r="U2367" s="1">
        <f>+Table1[[#This Row],[Adj Total CONTRIBUTION_MARGIN]]-Table1[[#This Row],[Current Total CONTRIBUTION_MARGIN]]</f>
        <v>0</v>
      </c>
      <c r="V2367" s="1">
        <f>+Table1[[#This Row],[Adj Total OPERATING_MARGIN]]-Table1[[#This Row],[Current Total OPERATING_MARGIN]]</f>
        <v>0</v>
      </c>
    </row>
    <row r="2368" spans="1:22" x14ac:dyDescent="0.3">
      <c r="A2368" t="s">
        <v>16</v>
      </c>
      <c r="B2368">
        <v>2019</v>
      </c>
      <c r="C2368" t="s">
        <v>17</v>
      </c>
      <c r="D2368" t="s">
        <v>85</v>
      </c>
      <c r="E2368" s="2">
        <v>41</v>
      </c>
      <c r="F2368" s="1">
        <v>84823.16</v>
      </c>
      <c r="G2368" s="1">
        <v>102259.01</v>
      </c>
      <c r="H2368" s="1">
        <v>0</v>
      </c>
      <c r="I2368" s="1">
        <v>0</v>
      </c>
      <c r="J2368" s="1">
        <v>0</v>
      </c>
      <c r="K2368" s="2">
        <v>16</v>
      </c>
      <c r="L2368" s="1">
        <v>4462.22</v>
      </c>
      <c r="M2368" s="1">
        <v>5553.25</v>
      </c>
      <c r="N2368" s="1">
        <v>0</v>
      </c>
      <c r="O2368" s="1">
        <v>0</v>
      </c>
      <c r="P2368" s="1">
        <v>0</v>
      </c>
      <c r="Q2368" s="2">
        <f>-+Table1[[#This Row],[Current Record Count]]+Table1[[#This Row],[Adj Record Count]]</f>
        <v>-25</v>
      </c>
      <c r="R2368" s="1">
        <f>+-Table1[[#This Row],[Current Total ADJUSTMENT_AMOUNT]]+Table1[[#This Row],[Adj Total ADJUSTMENT_AMOUNT]]</f>
        <v>-80360.94</v>
      </c>
      <c r="S2368" s="1">
        <f>-Table1[[#This Row],[Current Total CHARGE_AMOUNT]]+Table1[[#This Row],[Adj Total CHARGE_AMOUNT]]</f>
        <v>-96705.76</v>
      </c>
      <c r="T2368" s="1">
        <f>+Table1[[#This Row],[Adj Total TOTAL_COST]]-Table1[[#This Row],[Current Total TOTAL_COST]]</f>
        <v>0</v>
      </c>
      <c r="U2368" s="1">
        <f>+Table1[[#This Row],[Adj Total CONTRIBUTION_MARGIN]]-Table1[[#This Row],[Current Total CONTRIBUTION_MARGIN]]</f>
        <v>0</v>
      </c>
      <c r="V2368" s="1">
        <f>+Table1[[#This Row],[Adj Total OPERATING_MARGIN]]-Table1[[#This Row],[Current Total OPERATING_MARGIN]]</f>
        <v>0</v>
      </c>
    </row>
    <row r="2369" spans="1:22" x14ac:dyDescent="0.3">
      <c r="A2369" t="s">
        <v>78</v>
      </c>
      <c r="B2369">
        <v>2019</v>
      </c>
      <c r="C2369" t="s">
        <v>60</v>
      </c>
      <c r="D2369" t="s">
        <v>60</v>
      </c>
      <c r="E2369" s="2">
        <v>27</v>
      </c>
      <c r="F2369" s="1">
        <v>140573.48000000001</v>
      </c>
      <c r="G2369" s="1">
        <v>194765.08</v>
      </c>
      <c r="H2369" s="1">
        <v>0</v>
      </c>
      <c r="I2369" s="1">
        <v>0</v>
      </c>
      <c r="J2369" s="1">
        <v>0</v>
      </c>
      <c r="K2369" s="2">
        <v>2</v>
      </c>
      <c r="L2369" s="1">
        <v>810.28</v>
      </c>
      <c r="M2369" s="1">
        <v>1428</v>
      </c>
      <c r="N2369" s="1">
        <v>0</v>
      </c>
      <c r="O2369" s="1">
        <v>0</v>
      </c>
      <c r="P2369" s="1">
        <v>0</v>
      </c>
      <c r="Q2369" s="2">
        <f>-+Table1[[#This Row],[Current Record Count]]+Table1[[#This Row],[Adj Record Count]]</f>
        <v>-25</v>
      </c>
      <c r="R2369" s="1">
        <f>+-Table1[[#This Row],[Current Total ADJUSTMENT_AMOUNT]]+Table1[[#This Row],[Adj Total ADJUSTMENT_AMOUNT]]</f>
        <v>-139763.20000000001</v>
      </c>
      <c r="S2369" s="1">
        <f>-Table1[[#This Row],[Current Total CHARGE_AMOUNT]]+Table1[[#This Row],[Adj Total CHARGE_AMOUNT]]</f>
        <v>-193337.08</v>
      </c>
      <c r="T2369" s="1">
        <f>+Table1[[#This Row],[Adj Total TOTAL_COST]]-Table1[[#This Row],[Current Total TOTAL_COST]]</f>
        <v>0</v>
      </c>
      <c r="U2369" s="1">
        <f>+Table1[[#This Row],[Adj Total CONTRIBUTION_MARGIN]]-Table1[[#This Row],[Current Total CONTRIBUTION_MARGIN]]</f>
        <v>0</v>
      </c>
      <c r="V2369" s="1">
        <f>+Table1[[#This Row],[Adj Total OPERATING_MARGIN]]-Table1[[#This Row],[Current Total OPERATING_MARGIN]]</f>
        <v>0</v>
      </c>
    </row>
    <row r="2370" spans="1:22" x14ac:dyDescent="0.3">
      <c r="A2370" t="s">
        <v>44</v>
      </c>
      <c r="B2370">
        <v>2019</v>
      </c>
      <c r="C2370" t="s">
        <v>28</v>
      </c>
      <c r="D2370" t="s">
        <v>28</v>
      </c>
      <c r="E2370" s="2">
        <v>27</v>
      </c>
      <c r="F2370" s="1">
        <v>316024.34000000003</v>
      </c>
      <c r="G2370" s="1">
        <v>413886.75</v>
      </c>
      <c r="H2370" s="1">
        <v>0</v>
      </c>
      <c r="I2370" s="1">
        <v>0</v>
      </c>
      <c r="J2370" s="1">
        <v>0</v>
      </c>
      <c r="K2370" s="2">
        <v>2</v>
      </c>
      <c r="L2370" s="1">
        <v>17705.28</v>
      </c>
      <c r="M2370" s="1">
        <v>20834.29</v>
      </c>
      <c r="N2370" s="1">
        <v>0</v>
      </c>
      <c r="O2370" s="1">
        <v>0</v>
      </c>
      <c r="P2370" s="1">
        <v>0</v>
      </c>
      <c r="Q2370" s="2">
        <f>-+Table1[[#This Row],[Current Record Count]]+Table1[[#This Row],[Adj Record Count]]</f>
        <v>-25</v>
      </c>
      <c r="R2370" s="1">
        <f>+-Table1[[#This Row],[Current Total ADJUSTMENT_AMOUNT]]+Table1[[#This Row],[Adj Total ADJUSTMENT_AMOUNT]]</f>
        <v>-298319.06000000006</v>
      </c>
      <c r="S2370" s="1">
        <f>-Table1[[#This Row],[Current Total CHARGE_AMOUNT]]+Table1[[#This Row],[Adj Total CHARGE_AMOUNT]]</f>
        <v>-393052.46</v>
      </c>
      <c r="T2370" s="1">
        <f>+Table1[[#This Row],[Adj Total TOTAL_COST]]-Table1[[#This Row],[Current Total TOTAL_COST]]</f>
        <v>0</v>
      </c>
      <c r="U2370" s="1">
        <f>+Table1[[#This Row],[Adj Total CONTRIBUTION_MARGIN]]-Table1[[#This Row],[Current Total CONTRIBUTION_MARGIN]]</f>
        <v>0</v>
      </c>
      <c r="V2370" s="1">
        <f>+Table1[[#This Row],[Adj Total OPERATING_MARGIN]]-Table1[[#This Row],[Current Total OPERATING_MARGIN]]</f>
        <v>0</v>
      </c>
    </row>
    <row r="2371" spans="1:22" x14ac:dyDescent="0.3">
      <c r="A2371" t="s">
        <v>16</v>
      </c>
      <c r="B2371">
        <v>2019</v>
      </c>
      <c r="C2371" t="s">
        <v>29</v>
      </c>
      <c r="D2371" t="s">
        <v>32</v>
      </c>
      <c r="E2371" s="2">
        <v>29</v>
      </c>
      <c r="F2371" s="1">
        <v>12092.19</v>
      </c>
      <c r="G2371" s="1">
        <v>20121.75</v>
      </c>
      <c r="H2371" s="1">
        <v>0</v>
      </c>
      <c r="I2371" s="1">
        <v>0</v>
      </c>
      <c r="J2371" s="1">
        <v>0</v>
      </c>
      <c r="K2371" s="2">
        <v>5</v>
      </c>
      <c r="L2371" s="1">
        <v>2162.59</v>
      </c>
      <c r="M2371" s="1">
        <v>3897.09</v>
      </c>
      <c r="N2371" s="1">
        <v>0</v>
      </c>
      <c r="O2371" s="1">
        <v>0</v>
      </c>
      <c r="P2371" s="1">
        <v>0</v>
      </c>
      <c r="Q2371" s="2">
        <f>-+Table1[[#This Row],[Current Record Count]]+Table1[[#This Row],[Adj Record Count]]</f>
        <v>-24</v>
      </c>
      <c r="R2371" s="1">
        <f>+-Table1[[#This Row],[Current Total ADJUSTMENT_AMOUNT]]+Table1[[#This Row],[Adj Total ADJUSTMENT_AMOUNT]]</f>
        <v>-9929.6</v>
      </c>
      <c r="S2371" s="1">
        <f>-Table1[[#This Row],[Current Total CHARGE_AMOUNT]]+Table1[[#This Row],[Adj Total CHARGE_AMOUNT]]</f>
        <v>-16224.66</v>
      </c>
      <c r="T2371" s="1">
        <f>+Table1[[#This Row],[Adj Total TOTAL_COST]]-Table1[[#This Row],[Current Total TOTAL_COST]]</f>
        <v>0</v>
      </c>
      <c r="U2371" s="1">
        <f>+Table1[[#This Row],[Adj Total CONTRIBUTION_MARGIN]]-Table1[[#This Row],[Current Total CONTRIBUTION_MARGIN]]</f>
        <v>0</v>
      </c>
      <c r="V2371" s="1">
        <f>+Table1[[#This Row],[Adj Total OPERATING_MARGIN]]-Table1[[#This Row],[Current Total OPERATING_MARGIN]]</f>
        <v>0</v>
      </c>
    </row>
    <row r="2372" spans="1:22" x14ac:dyDescent="0.3">
      <c r="A2372" t="s">
        <v>35</v>
      </c>
      <c r="B2372">
        <v>2019</v>
      </c>
      <c r="C2372" t="s">
        <v>90</v>
      </c>
      <c r="D2372" t="s">
        <v>90</v>
      </c>
      <c r="E2372" s="2">
        <v>29</v>
      </c>
      <c r="F2372" s="1">
        <v>113911.87</v>
      </c>
      <c r="G2372" s="1">
        <v>186794.06</v>
      </c>
      <c r="H2372" s="1">
        <v>0</v>
      </c>
      <c r="I2372" s="1">
        <v>0</v>
      </c>
      <c r="J2372" s="1">
        <v>0</v>
      </c>
      <c r="K2372" s="2">
        <v>5</v>
      </c>
      <c r="L2372" s="1">
        <v>2021.61</v>
      </c>
      <c r="M2372" s="1">
        <v>3262.05</v>
      </c>
      <c r="N2372" s="1">
        <v>0</v>
      </c>
      <c r="O2372" s="1">
        <v>0</v>
      </c>
      <c r="P2372" s="1">
        <v>0</v>
      </c>
      <c r="Q2372" s="2">
        <f>-+Table1[[#This Row],[Current Record Count]]+Table1[[#This Row],[Adj Record Count]]</f>
        <v>-24</v>
      </c>
      <c r="R2372" s="1">
        <f>+-Table1[[#This Row],[Current Total ADJUSTMENT_AMOUNT]]+Table1[[#This Row],[Adj Total ADJUSTMENT_AMOUNT]]</f>
        <v>-111890.26</v>
      </c>
      <c r="S2372" s="1">
        <f>-Table1[[#This Row],[Current Total CHARGE_AMOUNT]]+Table1[[#This Row],[Adj Total CHARGE_AMOUNT]]</f>
        <v>-183532.01</v>
      </c>
      <c r="T2372" s="1">
        <f>+Table1[[#This Row],[Adj Total TOTAL_COST]]-Table1[[#This Row],[Current Total TOTAL_COST]]</f>
        <v>0</v>
      </c>
      <c r="U2372" s="1">
        <f>+Table1[[#This Row],[Adj Total CONTRIBUTION_MARGIN]]-Table1[[#This Row],[Current Total CONTRIBUTION_MARGIN]]</f>
        <v>0</v>
      </c>
      <c r="V2372" s="1">
        <f>+Table1[[#This Row],[Adj Total OPERATING_MARGIN]]-Table1[[#This Row],[Current Total OPERATING_MARGIN]]</f>
        <v>0</v>
      </c>
    </row>
    <row r="2373" spans="1:22" x14ac:dyDescent="0.3">
      <c r="A2373" t="s">
        <v>16</v>
      </c>
      <c r="B2373">
        <v>2019</v>
      </c>
      <c r="C2373" t="s">
        <v>29</v>
      </c>
      <c r="D2373" t="s">
        <v>65</v>
      </c>
      <c r="E2373" s="2">
        <v>35</v>
      </c>
      <c r="F2373" s="1">
        <v>107362.95</v>
      </c>
      <c r="G2373" s="1">
        <v>195390.9</v>
      </c>
      <c r="H2373" s="1">
        <v>0</v>
      </c>
      <c r="I2373" s="1">
        <v>0</v>
      </c>
      <c r="J2373" s="1">
        <v>0</v>
      </c>
      <c r="K2373" s="2">
        <v>12</v>
      </c>
      <c r="L2373" s="1">
        <v>4905.24</v>
      </c>
      <c r="M2373" s="1">
        <v>6145.65</v>
      </c>
      <c r="N2373" s="1">
        <v>0</v>
      </c>
      <c r="O2373" s="1">
        <v>0</v>
      </c>
      <c r="P2373" s="1">
        <v>0</v>
      </c>
      <c r="Q2373" s="2">
        <f>-+Table1[[#This Row],[Current Record Count]]+Table1[[#This Row],[Adj Record Count]]</f>
        <v>-23</v>
      </c>
      <c r="R2373" s="1">
        <f>+-Table1[[#This Row],[Current Total ADJUSTMENT_AMOUNT]]+Table1[[#This Row],[Adj Total ADJUSTMENT_AMOUNT]]</f>
        <v>-102457.70999999999</v>
      </c>
      <c r="S2373" s="1">
        <f>-Table1[[#This Row],[Current Total CHARGE_AMOUNT]]+Table1[[#This Row],[Adj Total CHARGE_AMOUNT]]</f>
        <v>-189245.25</v>
      </c>
      <c r="T2373" s="1">
        <f>+Table1[[#This Row],[Adj Total TOTAL_COST]]-Table1[[#This Row],[Current Total TOTAL_COST]]</f>
        <v>0</v>
      </c>
      <c r="U2373" s="1">
        <f>+Table1[[#This Row],[Adj Total CONTRIBUTION_MARGIN]]-Table1[[#This Row],[Current Total CONTRIBUTION_MARGIN]]</f>
        <v>0</v>
      </c>
      <c r="V2373" s="1">
        <f>+Table1[[#This Row],[Adj Total OPERATING_MARGIN]]-Table1[[#This Row],[Current Total OPERATING_MARGIN]]</f>
        <v>0</v>
      </c>
    </row>
    <row r="2374" spans="1:22" x14ac:dyDescent="0.3">
      <c r="A2374" t="s">
        <v>33</v>
      </c>
      <c r="B2374">
        <v>2019</v>
      </c>
      <c r="C2374" t="s">
        <v>20</v>
      </c>
      <c r="D2374" t="s">
        <v>55</v>
      </c>
      <c r="E2374" s="2">
        <v>23</v>
      </c>
      <c r="F2374" s="1">
        <v>87766.51</v>
      </c>
      <c r="G2374" s="1">
        <v>137294.5</v>
      </c>
      <c r="H2374" s="1">
        <v>0</v>
      </c>
      <c r="I2374" s="1">
        <v>0</v>
      </c>
      <c r="J2374" s="1">
        <v>0</v>
      </c>
      <c r="K2374" s="2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2">
        <f>-+Table1[[#This Row],[Current Record Count]]+Table1[[#This Row],[Adj Record Count]]</f>
        <v>-23</v>
      </c>
      <c r="R2374" s="1">
        <f>+-Table1[[#This Row],[Current Total ADJUSTMENT_AMOUNT]]+Table1[[#This Row],[Adj Total ADJUSTMENT_AMOUNT]]</f>
        <v>-87766.51</v>
      </c>
      <c r="S2374" s="1">
        <f>-Table1[[#This Row],[Current Total CHARGE_AMOUNT]]+Table1[[#This Row],[Adj Total CHARGE_AMOUNT]]</f>
        <v>-137294.5</v>
      </c>
      <c r="T2374" s="1">
        <f>+Table1[[#This Row],[Adj Total TOTAL_COST]]-Table1[[#This Row],[Current Total TOTAL_COST]]</f>
        <v>0</v>
      </c>
      <c r="U2374" s="1">
        <f>+Table1[[#This Row],[Adj Total CONTRIBUTION_MARGIN]]-Table1[[#This Row],[Current Total CONTRIBUTION_MARGIN]]</f>
        <v>0</v>
      </c>
      <c r="V2374" s="1">
        <f>+Table1[[#This Row],[Adj Total OPERATING_MARGIN]]-Table1[[#This Row],[Current Total OPERATING_MARGIN]]</f>
        <v>0</v>
      </c>
    </row>
    <row r="2375" spans="1:22" x14ac:dyDescent="0.3">
      <c r="A2375" t="s">
        <v>44</v>
      </c>
      <c r="B2375">
        <v>2019</v>
      </c>
      <c r="C2375" t="s">
        <v>34</v>
      </c>
      <c r="D2375" t="s">
        <v>34</v>
      </c>
      <c r="E2375" s="2">
        <v>80</v>
      </c>
      <c r="F2375" s="1">
        <v>368166.40000000002</v>
      </c>
      <c r="G2375" s="1">
        <v>449916.76</v>
      </c>
      <c r="H2375" s="1">
        <v>0</v>
      </c>
      <c r="I2375" s="1">
        <v>0</v>
      </c>
      <c r="J2375" s="1">
        <v>0</v>
      </c>
      <c r="K2375" s="2">
        <v>58</v>
      </c>
      <c r="L2375" s="1">
        <v>33695.54</v>
      </c>
      <c r="M2375" s="1">
        <v>51066.74</v>
      </c>
      <c r="N2375" s="1">
        <v>0</v>
      </c>
      <c r="O2375" s="1">
        <v>0</v>
      </c>
      <c r="P2375" s="1">
        <v>0</v>
      </c>
      <c r="Q2375" s="2">
        <f>-+Table1[[#This Row],[Current Record Count]]+Table1[[#This Row],[Adj Record Count]]</f>
        <v>-22</v>
      </c>
      <c r="R2375" s="1">
        <f>+-Table1[[#This Row],[Current Total ADJUSTMENT_AMOUNT]]+Table1[[#This Row],[Adj Total ADJUSTMENT_AMOUNT]]</f>
        <v>-334470.86000000004</v>
      </c>
      <c r="S2375" s="1">
        <f>-Table1[[#This Row],[Current Total CHARGE_AMOUNT]]+Table1[[#This Row],[Adj Total CHARGE_AMOUNT]]</f>
        <v>-398850.02</v>
      </c>
      <c r="T2375" s="1">
        <f>+Table1[[#This Row],[Adj Total TOTAL_COST]]-Table1[[#This Row],[Current Total TOTAL_COST]]</f>
        <v>0</v>
      </c>
      <c r="U2375" s="1">
        <f>+Table1[[#This Row],[Adj Total CONTRIBUTION_MARGIN]]-Table1[[#This Row],[Current Total CONTRIBUTION_MARGIN]]</f>
        <v>0</v>
      </c>
      <c r="V2375" s="1">
        <f>+Table1[[#This Row],[Adj Total OPERATING_MARGIN]]-Table1[[#This Row],[Current Total OPERATING_MARGIN]]</f>
        <v>0</v>
      </c>
    </row>
    <row r="2376" spans="1:22" x14ac:dyDescent="0.3">
      <c r="A2376" t="s">
        <v>35</v>
      </c>
      <c r="B2376">
        <v>2019</v>
      </c>
      <c r="C2376" t="s">
        <v>23</v>
      </c>
      <c r="D2376" t="s">
        <v>77</v>
      </c>
      <c r="E2376" s="2">
        <v>45</v>
      </c>
      <c r="F2376" s="1">
        <v>62246.49</v>
      </c>
      <c r="G2376" s="1">
        <v>86667.02</v>
      </c>
      <c r="H2376" s="1">
        <v>0</v>
      </c>
      <c r="I2376" s="1">
        <v>0</v>
      </c>
      <c r="J2376" s="1">
        <v>0</v>
      </c>
      <c r="K2376" s="2">
        <v>23</v>
      </c>
      <c r="L2376" s="1">
        <v>6037.38</v>
      </c>
      <c r="M2376" s="1">
        <v>11933.55</v>
      </c>
      <c r="N2376" s="1">
        <v>0</v>
      </c>
      <c r="O2376" s="1">
        <v>0</v>
      </c>
      <c r="P2376" s="1">
        <v>0</v>
      </c>
      <c r="Q2376" s="2">
        <f>-+Table1[[#This Row],[Current Record Count]]+Table1[[#This Row],[Adj Record Count]]</f>
        <v>-22</v>
      </c>
      <c r="R2376" s="1">
        <f>+-Table1[[#This Row],[Current Total ADJUSTMENT_AMOUNT]]+Table1[[#This Row],[Adj Total ADJUSTMENT_AMOUNT]]</f>
        <v>-56209.11</v>
      </c>
      <c r="S2376" s="1">
        <f>-Table1[[#This Row],[Current Total CHARGE_AMOUNT]]+Table1[[#This Row],[Adj Total CHARGE_AMOUNT]]</f>
        <v>-74733.47</v>
      </c>
      <c r="T2376" s="1">
        <f>+Table1[[#This Row],[Adj Total TOTAL_COST]]-Table1[[#This Row],[Current Total TOTAL_COST]]</f>
        <v>0</v>
      </c>
      <c r="U2376" s="1">
        <f>+Table1[[#This Row],[Adj Total CONTRIBUTION_MARGIN]]-Table1[[#This Row],[Current Total CONTRIBUTION_MARGIN]]</f>
        <v>0</v>
      </c>
      <c r="V2376" s="1">
        <f>+Table1[[#This Row],[Adj Total OPERATING_MARGIN]]-Table1[[#This Row],[Current Total OPERATING_MARGIN]]</f>
        <v>0</v>
      </c>
    </row>
    <row r="2377" spans="1:22" x14ac:dyDescent="0.3">
      <c r="A2377" t="s">
        <v>33</v>
      </c>
      <c r="B2377">
        <v>2019</v>
      </c>
      <c r="C2377" t="s">
        <v>20</v>
      </c>
      <c r="D2377" t="s">
        <v>76</v>
      </c>
      <c r="E2377" s="2">
        <v>23</v>
      </c>
      <c r="F2377" s="1">
        <v>70624.759999999995</v>
      </c>
      <c r="G2377" s="1">
        <v>123594.14</v>
      </c>
      <c r="H2377" s="1">
        <v>0</v>
      </c>
      <c r="I2377" s="1">
        <v>0</v>
      </c>
      <c r="J2377" s="1">
        <v>0</v>
      </c>
      <c r="K2377" s="2">
        <v>1</v>
      </c>
      <c r="L2377" s="1">
        <v>80.25</v>
      </c>
      <c r="M2377" s="1">
        <v>128.19999999999999</v>
      </c>
      <c r="N2377" s="1">
        <v>0</v>
      </c>
      <c r="O2377" s="1">
        <v>0</v>
      </c>
      <c r="P2377" s="1">
        <v>0</v>
      </c>
      <c r="Q2377" s="2">
        <f>-+Table1[[#This Row],[Current Record Count]]+Table1[[#This Row],[Adj Record Count]]</f>
        <v>-22</v>
      </c>
      <c r="R2377" s="1">
        <f>+-Table1[[#This Row],[Current Total ADJUSTMENT_AMOUNT]]+Table1[[#This Row],[Adj Total ADJUSTMENT_AMOUNT]]</f>
        <v>-70544.509999999995</v>
      </c>
      <c r="S2377" s="1">
        <f>-Table1[[#This Row],[Current Total CHARGE_AMOUNT]]+Table1[[#This Row],[Adj Total CHARGE_AMOUNT]]</f>
        <v>-123465.94</v>
      </c>
      <c r="T2377" s="1">
        <f>+Table1[[#This Row],[Adj Total TOTAL_COST]]-Table1[[#This Row],[Current Total TOTAL_COST]]</f>
        <v>0</v>
      </c>
      <c r="U2377" s="1">
        <f>+Table1[[#This Row],[Adj Total CONTRIBUTION_MARGIN]]-Table1[[#This Row],[Current Total CONTRIBUTION_MARGIN]]</f>
        <v>0</v>
      </c>
      <c r="V2377" s="1">
        <f>+Table1[[#This Row],[Adj Total OPERATING_MARGIN]]-Table1[[#This Row],[Current Total OPERATING_MARGIN]]</f>
        <v>0</v>
      </c>
    </row>
    <row r="2378" spans="1:22" x14ac:dyDescent="0.3">
      <c r="A2378" t="s">
        <v>22</v>
      </c>
      <c r="B2378">
        <v>2019</v>
      </c>
      <c r="C2378" t="s">
        <v>17</v>
      </c>
      <c r="D2378" t="s">
        <v>91</v>
      </c>
      <c r="E2378" s="2">
        <v>1606</v>
      </c>
      <c r="F2378" s="1">
        <v>794285.99</v>
      </c>
      <c r="G2378" s="1">
        <v>1682759.23</v>
      </c>
      <c r="H2378" s="1">
        <v>0</v>
      </c>
      <c r="I2378" s="1">
        <v>0</v>
      </c>
      <c r="J2378" s="1">
        <v>0</v>
      </c>
      <c r="K2378" s="2">
        <v>1585</v>
      </c>
      <c r="L2378" s="1">
        <v>729325.25</v>
      </c>
      <c r="M2378" s="1">
        <v>1582436.39</v>
      </c>
      <c r="N2378" s="1">
        <v>0</v>
      </c>
      <c r="O2378" s="1">
        <v>0</v>
      </c>
      <c r="P2378" s="1">
        <v>0</v>
      </c>
      <c r="Q2378" s="2">
        <f>-+Table1[[#This Row],[Current Record Count]]+Table1[[#This Row],[Adj Record Count]]</f>
        <v>-21</v>
      </c>
      <c r="R2378" s="1">
        <f>+-Table1[[#This Row],[Current Total ADJUSTMENT_AMOUNT]]+Table1[[#This Row],[Adj Total ADJUSTMENT_AMOUNT]]</f>
        <v>-64960.739999999991</v>
      </c>
      <c r="S2378" s="1">
        <f>-Table1[[#This Row],[Current Total CHARGE_AMOUNT]]+Table1[[#This Row],[Adj Total CHARGE_AMOUNT]]</f>
        <v>-100322.84000000008</v>
      </c>
      <c r="T2378" s="1">
        <f>+Table1[[#This Row],[Adj Total TOTAL_COST]]-Table1[[#This Row],[Current Total TOTAL_COST]]</f>
        <v>0</v>
      </c>
      <c r="U2378" s="1">
        <f>+Table1[[#This Row],[Adj Total CONTRIBUTION_MARGIN]]-Table1[[#This Row],[Current Total CONTRIBUTION_MARGIN]]</f>
        <v>0</v>
      </c>
      <c r="V2378" s="1">
        <f>+Table1[[#This Row],[Adj Total OPERATING_MARGIN]]-Table1[[#This Row],[Current Total OPERATING_MARGIN]]</f>
        <v>0</v>
      </c>
    </row>
    <row r="2379" spans="1:22" x14ac:dyDescent="0.3">
      <c r="A2379" t="s">
        <v>31</v>
      </c>
      <c r="B2379">
        <v>2019</v>
      </c>
      <c r="C2379" t="s">
        <v>34</v>
      </c>
      <c r="D2379" t="s">
        <v>34</v>
      </c>
      <c r="E2379" s="2">
        <v>154</v>
      </c>
      <c r="F2379" s="1">
        <v>149570.31</v>
      </c>
      <c r="G2379" s="1">
        <v>204799.56</v>
      </c>
      <c r="H2379" s="1">
        <v>0</v>
      </c>
      <c r="I2379" s="1">
        <v>0</v>
      </c>
      <c r="J2379" s="1">
        <v>0</v>
      </c>
      <c r="K2379" s="2">
        <v>133</v>
      </c>
      <c r="L2379" s="1">
        <v>17710.45</v>
      </c>
      <c r="M2379" s="1">
        <v>26616.76</v>
      </c>
      <c r="N2379" s="1">
        <v>0</v>
      </c>
      <c r="O2379" s="1">
        <v>0</v>
      </c>
      <c r="P2379" s="1">
        <v>0</v>
      </c>
      <c r="Q2379" s="2">
        <f>-+Table1[[#This Row],[Current Record Count]]+Table1[[#This Row],[Adj Record Count]]</f>
        <v>-21</v>
      </c>
      <c r="R2379" s="1">
        <f>+-Table1[[#This Row],[Current Total ADJUSTMENT_AMOUNT]]+Table1[[#This Row],[Adj Total ADJUSTMENT_AMOUNT]]</f>
        <v>-131859.85999999999</v>
      </c>
      <c r="S2379" s="1">
        <f>-Table1[[#This Row],[Current Total CHARGE_AMOUNT]]+Table1[[#This Row],[Adj Total CHARGE_AMOUNT]]</f>
        <v>-178182.8</v>
      </c>
      <c r="T2379" s="1">
        <f>+Table1[[#This Row],[Adj Total TOTAL_COST]]-Table1[[#This Row],[Current Total TOTAL_COST]]</f>
        <v>0</v>
      </c>
      <c r="U2379" s="1">
        <f>+Table1[[#This Row],[Adj Total CONTRIBUTION_MARGIN]]-Table1[[#This Row],[Current Total CONTRIBUTION_MARGIN]]</f>
        <v>0</v>
      </c>
      <c r="V2379" s="1">
        <f>+Table1[[#This Row],[Adj Total OPERATING_MARGIN]]-Table1[[#This Row],[Current Total OPERATING_MARGIN]]</f>
        <v>0</v>
      </c>
    </row>
    <row r="2380" spans="1:22" x14ac:dyDescent="0.3">
      <c r="A2380" t="s">
        <v>35</v>
      </c>
      <c r="B2380">
        <v>2019</v>
      </c>
      <c r="C2380" t="s">
        <v>29</v>
      </c>
      <c r="D2380" t="s">
        <v>38</v>
      </c>
      <c r="E2380" s="2">
        <v>63</v>
      </c>
      <c r="F2380" s="1">
        <v>91810.73</v>
      </c>
      <c r="G2380" s="1">
        <v>126188.38</v>
      </c>
      <c r="H2380" s="1">
        <v>0</v>
      </c>
      <c r="I2380" s="1">
        <v>0</v>
      </c>
      <c r="J2380" s="1">
        <v>0</v>
      </c>
      <c r="K2380" s="2">
        <v>42</v>
      </c>
      <c r="L2380" s="1">
        <v>21377.58</v>
      </c>
      <c r="M2380" s="1">
        <v>29974.21</v>
      </c>
      <c r="N2380" s="1">
        <v>0</v>
      </c>
      <c r="O2380" s="1">
        <v>0</v>
      </c>
      <c r="P2380" s="1">
        <v>0</v>
      </c>
      <c r="Q2380" s="2">
        <f>-+Table1[[#This Row],[Current Record Count]]+Table1[[#This Row],[Adj Record Count]]</f>
        <v>-21</v>
      </c>
      <c r="R2380" s="1">
        <f>+-Table1[[#This Row],[Current Total ADJUSTMENT_AMOUNT]]+Table1[[#This Row],[Adj Total ADJUSTMENT_AMOUNT]]</f>
        <v>-70433.149999999994</v>
      </c>
      <c r="S2380" s="1">
        <f>-Table1[[#This Row],[Current Total CHARGE_AMOUNT]]+Table1[[#This Row],[Adj Total CHARGE_AMOUNT]]</f>
        <v>-96214.170000000013</v>
      </c>
      <c r="T2380" s="1">
        <f>+Table1[[#This Row],[Adj Total TOTAL_COST]]-Table1[[#This Row],[Current Total TOTAL_COST]]</f>
        <v>0</v>
      </c>
      <c r="U2380" s="1">
        <f>+Table1[[#This Row],[Adj Total CONTRIBUTION_MARGIN]]-Table1[[#This Row],[Current Total CONTRIBUTION_MARGIN]]</f>
        <v>0</v>
      </c>
      <c r="V2380" s="1">
        <f>+Table1[[#This Row],[Adj Total OPERATING_MARGIN]]-Table1[[#This Row],[Current Total OPERATING_MARGIN]]</f>
        <v>0</v>
      </c>
    </row>
    <row r="2381" spans="1:22" x14ac:dyDescent="0.3">
      <c r="A2381" t="s">
        <v>35</v>
      </c>
      <c r="B2381">
        <v>2019</v>
      </c>
      <c r="C2381" t="s">
        <v>28</v>
      </c>
      <c r="D2381" t="s">
        <v>28</v>
      </c>
      <c r="E2381" s="2">
        <v>34</v>
      </c>
      <c r="F2381" s="1">
        <v>62502.69</v>
      </c>
      <c r="G2381" s="1">
        <v>84309.87</v>
      </c>
      <c r="H2381" s="1">
        <v>0</v>
      </c>
      <c r="I2381" s="1">
        <v>0</v>
      </c>
      <c r="J2381" s="1">
        <v>0</v>
      </c>
      <c r="K2381" s="2">
        <v>13</v>
      </c>
      <c r="L2381" s="1">
        <v>3570.6</v>
      </c>
      <c r="M2381" s="1">
        <v>7180.55</v>
      </c>
      <c r="N2381" s="1">
        <v>0</v>
      </c>
      <c r="O2381" s="1">
        <v>0</v>
      </c>
      <c r="P2381" s="1">
        <v>0</v>
      </c>
      <c r="Q2381" s="2">
        <f>-+Table1[[#This Row],[Current Record Count]]+Table1[[#This Row],[Adj Record Count]]</f>
        <v>-21</v>
      </c>
      <c r="R2381" s="1">
        <f>+-Table1[[#This Row],[Current Total ADJUSTMENT_AMOUNT]]+Table1[[#This Row],[Adj Total ADJUSTMENT_AMOUNT]]</f>
        <v>-58932.090000000004</v>
      </c>
      <c r="S2381" s="1">
        <f>-Table1[[#This Row],[Current Total CHARGE_AMOUNT]]+Table1[[#This Row],[Adj Total CHARGE_AMOUNT]]</f>
        <v>-77129.319999999992</v>
      </c>
      <c r="T2381" s="1">
        <f>+Table1[[#This Row],[Adj Total TOTAL_COST]]-Table1[[#This Row],[Current Total TOTAL_COST]]</f>
        <v>0</v>
      </c>
      <c r="U2381" s="1">
        <f>+Table1[[#This Row],[Adj Total CONTRIBUTION_MARGIN]]-Table1[[#This Row],[Current Total CONTRIBUTION_MARGIN]]</f>
        <v>0</v>
      </c>
      <c r="V2381" s="1">
        <f>+Table1[[#This Row],[Adj Total OPERATING_MARGIN]]-Table1[[#This Row],[Current Total OPERATING_MARGIN]]</f>
        <v>0</v>
      </c>
    </row>
    <row r="2382" spans="1:22" x14ac:dyDescent="0.3">
      <c r="A2382" t="s">
        <v>16</v>
      </c>
      <c r="B2382" t="s">
        <v>51</v>
      </c>
      <c r="C2382" t="s">
        <v>58</v>
      </c>
      <c r="D2382" t="s">
        <v>58</v>
      </c>
      <c r="E2382" s="2">
        <v>21</v>
      </c>
      <c r="F2382" s="1">
        <v>0</v>
      </c>
      <c r="G2382" s="1">
        <v>79328.08</v>
      </c>
      <c r="H2382" s="1">
        <v>9577.4094000000005</v>
      </c>
      <c r="I2382" s="1">
        <v>0</v>
      </c>
      <c r="J2382" s="1">
        <v>0</v>
      </c>
      <c r="K2382" s="2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2">
        <f>-+Table1[[#This Row],[Current Record Count]]+Table1[[#This Row],[Adj Record Count]]</f>
        <v>-21</v>
      </c>
      <c r="R2382" s="1">
        <f>+-Table1[[#This Row],[Current Total ADJUSTMENT_AMOUNT]]+Table1[[#This Row],[Adj Total ADJUSTMENT_AMOUNT]]</f>
        <v>0</v>
      </c>
      <c r="S2382" s="1">
        <f>-Table1[[#This Row],[Current Total CHARGE_AMOUNT]]+Table1[[#This Row],[Adj Total CHARGE_AMOUNT]]</f>
        <v>-79328.08</v>
      </c>
      <c r="T2382" s="1">
        <f>+Table1[[#This Row],[Adj Total TOTAL_COST]]-Table1[[#This Row],[Current Total TOTAL_COST]]</f>
        <v>-9577.4094000000005</v>
      </c>
      <c r="U2382" s="1">
        <f>+Table1[[#This Row],[Adj Total CONTRIBUTION_MARGIN]]-Table1[[#This Row],[Current Total CONTRIBUTION_MARGIN]]</f>
        <v>0</v>
      </c>
      <c r="V2382" s="1">
        <f>+Table1[[#This Row],[Adj Total OPERATING_MARGIN]]-Table1[[#This Row],[Current Total OPERATING_MARGIN]]</f>
        <v>0</v>
      </c>
    </row>
    <row r="2383" spans="1:22" x14ac:dyDescent="0.3">
      <c r="A2383" t="s">
        <v>22</v>
      </c>
      <c r="B2383">
        <v>2019</v>
      </c>
      <c r="C2383" t="s">
        <v>92</v>
      </c>
      <c r="D2383" t="s">
        <v>92</v>
      </c>
      <c r="E2383" s="2">
        <v>7946</v>
      </c>
      <c r="F2383" s="1">
        <v>3215906.24</v>
      </c>
      <c r="G2383" s="1">
        <v>4816881.29</v>
      </c>
      <c r="H2383" s="1">
        <v>0</v>
      </c>
      <c r="I2383" s="1">
        <v>0</v>
      </c>
      <c r="J2383" s="1">
        <v>0</v>
      </c>
      <c r="K2383" s="2">
        <v>7926</v>
      </c>
      <c r="L2383" s="1">
        <v>3160848.64</v>
      </c>
      <c r="M2383" s="1">
        <v>4744929.84</v>
      </c>
      <c r="N2383" s="1">
        <v>0</v>
      </c>
      <c r="O2383" s="1">
        <v>0</v>
      </c>
      <c r="P2383" s="1">
        <v>0</v>
      </c>
      <c r="Q2383" s="2">
        <f>-+Table1[[#This Row],[Current Record Count]]+Table1[[#This Row],[Adj Record Count]]</f>
        <v>-20</v>
      </c>
      <c r="R2383" s="1">
        <f>+-Table1[[#This Row],[Current Total ADJUSTMENT_AMOUNT]]+Table1[[#This Row],[Adj Total ADJUSTMENT_AMOUNT]]</f>
        <v>-55057.600000000093</v>
      </c>
      <c r="S2383" s="1">
        <f>-Table1[[#This Row],[Current Total CHARGE_AMOUNT]]+Table1[[#This Row],[Adj Total CHARGE_AMOUNT]]</f>
        <v>-71951.450000000186</v>
      </c>
      <c r="T2383" s="1">
        <f>+Table1[[#This Row],[Adj Total TOTAL_COST]]-Table1[[#This Row],[Current Total TOTAL_COST]]</f>
        <v>0</v>
      </c>
      <c r="U2383" s="1">
        <f>+Table1[[#This Row],[Adj Total CONTRIBUTION_MARGIN]]-Table1[[#This Row],[Current Total CONTRIBUTION_MARGIN]]</f>
        <v>0</v>
      </c>
      <c r="V2383" s="1">
        <f>+Table1[[#This Row],[Adj Total OPERATING_MARGIN]]-Table1[[#This Row],[Current Total OPERATING_MARGIN]]</f>
        <v>0</v>
      </c>
    </row>
    <row r="2384" spans="1:22" x14ac:dyDescent="0.3">
      <c r="A2384" t="s">
        <v>35</v>
      </c>
      <c r="B2384">
        <v>2019</v>
      </c>
      <c r="C2384" t="s">
        <v>23</v>
      </c>
      <c r="D2384" t="s">
        <v>24</v>
      </c>
      <c r="E2384" s="2">
        <v>31</v>
      </c>
      <c r="F2384" s="1">
        <v>37972.160000000003</v>
      </c>
      <c r="G2384" s="1">
        <v>63305.97</v>
      </c>
      <c r="H2384" s="1">
        <v>0</v>
      </c>
      <c r="I2384" s="1">
        <v>0</v>
      </c>
      <c r="J2384" s="1">
        <v>0</v>
      </c>
      <c r="K2384" s="2">
        <v>11</v>
      </c>
      <c r="L2384" s="1">
        <v>2793.49</v>
      </c>
      <c r="M2384" s="1">
        <v>5109.7</v>
      </c>
      <c r="N2384" s="1">
        <v>0</v>
      </c>
      <c r="O2384" s="1">
        <v>0</v>
      </c>
      <c r="P2384" s="1">
        <v>0</v>
      </c>
      <c r="Q2384" s="2">
        <f>-+Table1[[#This Row],[Current Record Count]]+Table1[[#This Row],[Adj Record Count]]</f>
        <v>-20</v>
      </c>
      <c r="R2384" s="1">
        <f>+-Table1[[#This Row],[Current Total ADJUSTMENT_AMOUNT]]+Table1[[#This Row],[Adj Total ADJUSTMENT_AMOUNT]]</f>
        <v>-35178.670000000006</v>
      </c>
      <c r="S2384" s="1">
        <f>-Table1[[#This Row],[Current Total CHARGE_AMOUNT]]+Table1[[#This Row],[Adj Total CHARGE_AMOUNT]]</f>
        <v>-58196.270000000004</v>
      </c>
      <c r="T2384" s="1">
        <f>+Table1[[#This Row],[Adj Total TOTAL_COST]]-Table1[[#This Row],[Current Total TOTAL_COST]]</f>
        <v>0</v>
      </c>
      <c r="U2384" s="1">
        <f>+Table1[[#This Row],[Adj Total CONTRIBUTION_MARGIN]]-Table1[[#This Row],[Current Total CONTRIBUTION_MARGIN]]</f>
        <v>0</v>
      </c>
      <c r="V2384" s="1">
        <f>+Table1[[#This Row],[Adj Total OPERATING_MARGIN]]-Table1[[#This Row],[Current Total OPERATING_MARGIN]]</f>
        <v>0</v>
      </c>
    </row>
    <row r="2385" spans="1:22" x14ac:dyDescent="0.3">
      <c r="A2385" t="s">
        <v>78</v>
      </c>
      <c r="B2385">
        <v>2019</v>
      </c>
      <c r="C2385" t="s">
        <v>20</v>
      </c>
      <c r="D2385" t="s">
        <v>61</v>
      </c>
      <c r="E2385" s="2">
        <v>30</v>
      </c>
      <c r="F2385" s="1">
        <v>172685.95</v>
      </c>
      <c r="G2385" s="1">
        <v>247865.89</v>
      </c>
      <c r="H2385" s="1">
        <v>0</v>
      </c>
      <c r="I2385" s="1">
        <v>0</v>
      </c>
      <c r="J2385" s="1">
        <v>0</v>
      </c>
      <c r="K2385" s="2">
        <v>10</v>
      </c>
      <c r="L2385" s="1">
        <v>45981.53</v>
      </c>
      <c r="M2385" s="1">
        <v>58297.75</v>
      </c>
      <c r="N2385" s="1">
        <v>0</v>
      </c>
      <c r="O2385" s="1">
        <v>0</v>
      </c>
      <c r="P2385" s="1">
        <v>0</v>
      </c>
      <c r="Q2385" s="2">
        <f>-+Table1[[#This Row],[Current Record Count]]+Table1[[#This Row],[Adj Record Count]]</f>
        <v>-20</v>
      </c>
      <c r="R2385" s="1">
        <f>+-Table1[[#This Row],[Current Total ADJUSTMENT_AMOUNT]]+Table1[[#This Row],[Adj Total ADJUSTMENT_AMOUNT]]</f>
        <v>-126704.42000000001</v>
      </c>
      <c r="S2385" s="1">
        <f>-Table1[[#This Row],[Current Total CHARGE_AMOUNT]]+Table1[[#This Row],[Adj Total CHARGE_AMOUNT]]</f>
        <v>-189568.14</v>
      </c>
      <c r="T2385" s="1">
        <f>+Table1[[#This Row],[Adj Total TOTAL_COST]]-Table1[[#This Row],[Current Total TOTAL_COST]]</f>
        <v>0</v>
      </c>
      <c r="U2385" s="1">
        <f>+Table1[[#This Row],[Adj Total CONTRIBUTION_MARGIN]]-Table1[[#This Row],[Current Total CONTRIBUTION_MARGIN]]</f>
        <v>0</v>
      </c>
      <c r="V2385" s="1">
        <f>+Table1[[#This Row],[Adj Total OPERATING_MARGIN]]-Table1[[#This Row],[Current Total OPERATING_MARGIN]]</f>
        <v>0</v>
      </c>
    </row>
    <row r="2386" spans="1:22" x14ac:dyDescent="0.3">
      <c r="A2386" t="s">
        <v>35</v>
      </c>
      <c r="B2386">
        <v>2019</v>
      </c>
      <c r="C2386" t="s">
        <v>17</v>
      </c>
      <c r="D2386" t="s">
        <v>69</v>
      </c>
      <c r="E2386" s="2">
        <v>24</v>
      </c>
      <c r="F2386" s="1">
        <v>93983.71</v>
      </c>
      <c r="G2386" s="1">
        <v>132021.79999999999</v>
      </c>
      <c r="H2386" s="1">
        <v>0</v>
      </c>
      <c r="I2386" s="1">
        <v>0</v>
      </c>
      <c r="J2386" s="1">
        <v>0</v>
      </c>
      <c r="K2386" s="2">
        <v>4</v>
      </c>
      <c r="L2386" s="1">
        <v>2924.46</v>
      </c>
      <c r="M2386" s="1">
        <v>6274.94</v>
      </c>
      <c r="N2386" s="1">
        <v>0</v>
      </c>
      <c r="O2386" s="1">
        <v>0</v>
      </c>
      <c r="P2386" s="1">
        <v>0</v>
      </c>
      <c r="Q2386" s="2">
        <f>-+Table1[[#This Row],[Current Record Count]]+Table1[[#This Row],[Adj Record Count]]</f>
        <v>-20</v>
      </c>
      <c r="R2386" s="1">
        <f>+-Table1[[#This Row],[Current Total ADJUSTMENT_AMOUNT]]+Table1[[#This Row],[Adj Total ADJUSTMENT_AMOUNT]]</f>
        <v>-91059.25</v>
      </c>
      <c r="S2386" s="1">
        <f>-Table1[[#This Row],[Current Total CHARGE_AMOUNT]]+Table1[[#This Row],[Adj Total CHARGE_AMOUNT]]</f>
        <v>-125746.85999999999</v>
      </c>
      <c r="T2386" s="1">
        <f>+Table1[[#This Row],[Adj Total TOTAL_COST]]-Table1[[#This Row],[Current Total TOTAL_COST]]</f>
        <v>0</v>
      </c>
      <c r="U2386" s="1">
        <f>+Table1[[#This Row],[Adj Total CONTRIBUTION_MARGIN]]-Table1[[#This Row],[Current Total CONTRIBUTION_MARGIN]]</f>
        <v>0</v>
      </c>
      <c r="V2386" s="1">
        <f>+Table1[[#This Row],[Adj Total OPERATING_MARGIN]]-Table1[[#This Row],[Current Total OPERATING_MARGIN]]</f>
        <v>0</v>
      </c>
    </row>
    <row r="2387" spans="1:22" x14ac:dyDescent="0.3">
      <c r="A2387" t="s">
        <v>22</v>
      </c>
      <c r="B2387">
        <v>2019</v>
      </c>
      <c r="C2387" t="s">
        <v>20</v>
      </c>
      <c r="D2387" t="s">
        <v>102</v>
      </c>
      <c r="E2387" s="2">
        <v>660</v>
      </c>
      <c r="F2387" s="1">
        <v>208556.76</v>
      </c>
      <c r="G2387" s="1">
        <v>431779.65</v>
      </c>
      <c r="H2387" s="1">
        <v>0</v>
      </c>
      <c r="I2387" s="1">
        <v>0</v>
      </c>
      <c r="J2387" s="1">
        <v>0</v>
      </c>
      <c r="K2387" s="2">
        <v>641</v>
      </c>
      <c r="L2387" s="1">
        <v>158508.29</v>
      </c>
      <c r="M2387" s="1">
        <v>336787.41</v>
      </c>
      <c r="N2387" s="1">
        <v>0</v>
      </c>
      <c r="O2387" s="1">
        <v>0</v>
      </c>
      <c r="P2387" s="1">
        <v>0</v>
      </c>
      <c r="Q2387" s="2">
        <f>-+Table1[[#This Row],[Current Record Count]]+Table1[[#This Row],[Adj Record Count]]</f>
        <v>-19</v>
      </c>
      <c r="R2387" s="1">
        <f>+-Table1[[#This Row],[Current Total ADJUSTMENT_AMOUNT]]+Table1[[#This Row],[Adj Total ADJUSTMENT_AMOUNT]]</f>
        <v>-50048.47</v>
      </c>
      <c r="S2387" s="1">
        <f>-Table1[[#This Row],[Current Total CHARGE_AMOUNT]]+Table1[[#This Row],[Adj Total CHARGE_AMOUNT]]</f>
        <v>-94992.240000000049</v>
      </c>
      <c r="T2387" s="1">
        <f>+Table1[[#This Row],[Adj Total TOTAL_COST]]-Table1[[#This Row],[Current Total TOTAL_COST]]</f>
        <v>0</v>
      </c>
      <c r="U2387" s="1">
        <f>+Table1[[#This Row],[Adj Total CONTRIBUTION_MARGIN]]-Table1[[#This Row],[Current Total CONTRIBUTION_MARGIN]]</f>
        <v>0</v>
      </c>
      <c r="V2387" s="1">
        <f>+Table1[[#This Row],[Adj Total OPERATING_MARGIN]]-Table1[[#This Row],[Current Total OPERATING_MARGIN]]</f>
        <v>0</v>
      </c>
    </row>
    <row r="2388" spans="1:22" x14ac:dyDescent="0.3">
      <c r="A2388" t="s">
        <v>31</v>
      </c>
      <c r="B2388">
        <v>2019</v>
      </c>
      <c r="C2388" t="s">
        <v>20</v>
      </c>
      <c r="D2388" t="s">
        <v>89</v>
      </c>
      <c r="E2388" s="2">
        <v>25</v>
      </c>
      <c r="F2388" s="1">
        <v>282234.62</v>
      </c>
      <c r="G2388" s="1">
        <v>338421.04</v>
      </c>
      <c r="H2388" s="1">
        <v>0</v>
      </c>
      <c r="I2388" s="1">
        <v>0</v>
      </c>
      <c r="J2388" s="1">
        <v>0</v>
      </c>
      <c r="K2388" s="2">
        <v>6</v>
      </c>
      <c r="L2388" s="1">
        <v>180642.39</v>
      </c>
      <c r="M2388" s="1">
        <v>185725.54</v>
      </c>
      <c r="N2388" s="1">
        <v>0</v>
      </c>
      <c r="O2388" s="1">
        <v>0</v>
      </c>
      <c r="P2388" s="1">
        <v>0</v>
      </c>
      <c r="Q2388" s="2">
        <f>-+Table1[[#This Row],[Current Record Count]]+Table1[[#This Row],[Adj Record Count]]</f>
        <v>-19</v>
      </c>
      <c r="R2388" s="1">
        <f>+-Table1[[#This Row],[Current Total ADJUSTMENT_AMOUNT]]+Table1[[#This Row],[Adj Total ADJUSTMENT_AMOUNT]]</f>
        <v>-101592.22999999998</v>
      </c>
      <c r="S2388" s="1">
        <f>-Table1[[#This Row],[Current Total CHARGE_AMOUNT]]+Table1[[#This Row],[Adj Total CHARGE_AMOUNT]]</f>
        <v>-152695.49999999997</v>
      </c>
      <c r="T2388" s="1">
        <f>+Table1[[#This Row],[Adj Total TOTAL_COST]]-Table1[[#This Row],[Current Total TOTAL_COST]]</f>
        <v>0</v>
      </c>
      <c r="U2388" s="1">
        <f>+Table1[[#This Row],[Adj Total CONTRIBUTION_MARGIN]]-Table1[[#This Row],[Current Total CONTRIBUTION_MARGIN]]</f>
        <v>0</v>
      </c>
      <c r="V2388" s="1">
        <f>+Table1[[#This Row],[Adj Total OPERATING_MARGIN]]-Table1[[#This Row],[Current Total OPERATING_MARGIN]]</f>
        <v>0</v>
      </c>
    </row>
    <row r="2389" spans="1:22" x14ac:dyDescent="0.3">
      <c r="A2389" t="s">
        <v>54</v>
      </c>
      <c r="B2389">
        <v>2019</v>
      </c>
      <c r="C2389" t="s">
        <v>51</v>
      </c>
      <c r="D2389" t="s">
        <v>51</v>
      </c>
      <c r="E2389" s="2">
        <v>19</v>
      </c>
      <c r="F2389" s="1">
        <v>2790.18</v>
      </c>
      <c r="G2389" s="1">
        <v>16619.72</v>
      </c>
      <c r="H2389" s="1">
        <v>0</v>
      </c>
      <c r="I2389" s="1">
        <v>0</v>
      </c>
      <c r="J2389" s="1">
        <v>0</v>
      </c>
      <c r="K2389" s="2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2">
        <f>-+Table1[[#This Row],[Current Record Count]]+Table1[[#This Row],[Adj Record Count]]</f>
        <v>-19</v>
      </c>
      <c r="R2389" s="1">
        <f>+-Table1[[#This Row],[Current Total ADJUSTMENT_AMOUNT]]+Table1[[#This Row],[Adj Total ADJUSTMENT_AMOUNT]]</f>
        <v>-2790.18</v>
      </c>
      <c r="S2389" s="1">
        <f>-Table1[[#This Row],[Current Total CHARGE_AMOUNT]]+Table1[[#This Row],[Adj Total CHARGE_AMOUNT]]</f>
        <v>-16619.72</v>
      </c>
      <c r="T2389" s="1">
        <f>+Table1[[#This Row],[Adj Total TOTAL_COST]]-Table1[[#This Row],[Current Total TOTAL_COST]]</f>
        <v>0</v>
      </c>
      <c r="U2389" s="1">
        <f>+Table1[[#This Row],[Adj Total CONTRIBUTION_MARGIN]]-Table1[[#This Row],[Current Total CONTRIBUTION_MARGIN]]</f>
        <v>0</v>
      </c>
      <c r="V2389" s="1">
        <f>+Table1[[#This Row],[Adj Total OPERATING_MARGIN]]-Table1[[#This Row],[Current Total OPERATING_MARGIN]]</f>
        <v>0</v>
      </c>
    </row>
    <row r="2390" spans="1:22" x14ac:dyDescent="0.3">
      <c r="A2390" t="s">
        <v>22</v>
      </c>
      <c r="B2390">
        <v>2019</v>
      </c>
      <c r="C2390" t="s">
        <v>20</v>
      </c>
      <c r="D2390" t="s">
        <v>61</v>
      </c>
      <c r="E2390" s="2">
        <v>433</v>
      </c>
      <c r="F2390" s="1">
        <v>224502.11</v>
      </c>
      <c r="G2390" s="1">
        <v>428332.05</v>
      </c>
      <c r="H2390" s="1">
        <v>164.68520000000001</v>
      </c>
      <c r="I2390" s="1">
        <v>284.13</v>
      </c>
      <c r="J2390" s="1">
        <v>248.87</v>
      </c>
      <c r="K2390" s="2">
        <v>415</v>
      </c>
      <c r="L2390" s="1">
        <v>154531.15</v>
      </c>
      <c r="M2390" s="1">
        <v>306594.31</v>
      </c>
      <c r="N2390" s="1">
        <v>164.68520000000001</v>
      </c>
      <c r="O2390" s="1">
        <v>284.13</v>
      </c>
      <c r="P2390" s="1">
        <v>248.87</v>
      </c>
      <c r="Q2390" s="2">
        <f>-+Table1[[#This Row],[Current Record Count]]+Table1[[#This Row],[Adj Record Count]]</f>
        <v>-18</v>
      </c>
      <c r="R2390" s="1">
        <f>+-Table1[[#This Row],[Current Total ADJUSTMENT_AMOUNT]]+Table1[[#This Row],[Adj Total ADJUSTMENT_AMOUNT]]</f>
        <v>-69970.959999999992</v>
      </c>
      <c r="S2390" s="1">
        <f>-Table1[[#This Row],[Current Total CHARGE_AMOUNT]]+Table1[[#This Row],[Adj Total CHARGE_AMOUNT]]</f>
        <v>-121737.73999999999</v>
      </c>
      <c r="T2390" s="1">
        <f>+Table1[[#This Row],[Adj Total TOTAL_COST]]-Table1[[#This Row],[Current Total TOTAL_COST]]</f>
        <v>0</v>
      </c>
      <c r="U2390" s="1">
        <f>+Table1[[#This Row],[Adj Total CONTRIBUTION_MARGIN]]-Table1[[#This Row],[Current Total CONTRIBUTION_MARGIN]]</f>
        <v>0</v>
      </c>
      <c r="V2390" s="1">
        <f>+Table1[[#This Row],[Adj Total OPERATING_MARGIN]]-Table1[[#This Row],[Current Total OPERATING_MARGIN]]</f>
        <v>0</v>
      </c>
    </row>
    <row r="2391" spans="1:22" x14ac:dyDescent="0.3">
      <c r="A2391" t="s">
        <v>78</v>
      </c>
      <c r="B2391">
        <v>2019</v>
      </c>
      <c r="C2391" t="s">
        <v>29</v>
      </c>
      <c r="D2391" t="s">
        <v>87</v>
      </c>
      <c r="E2391" s="2">
        <v>407</v>
      </c>
      <c r="F2391" s="1">
        <v>627943.76</v>
      </c>
      <c r="G2391" s="1">
        <v>1109909.69</v>
      </c>
      <c r="H2391" s="1">
        <v>0</v>
      </c>
      <c r="I2391" s="1">
        <v>0</v>
      </c>
      <c r="J2391" s="1">
        <v>0</v>
      </c>
      <c r="K2391" s="2">
        <v>390</v>
      </c>
      <c r="L2391" s="1">
        <v>425089.9</v>
      </c>
      <c r="M2391" s="1">
        <v>821992.46</v>
      </c>
      <c r="N2391" s="1">
        <v>0</v>
      </c>
      <c r="O2391" s="1">
        <v>0</v>
      </c>
      <c r="P2391" s="1">
        <v>0</v>
      </c>
      <c r="Q2391" s="2">
        <f>-+Table1[[#This Row],[Current Record Count]]+Table1[[#This Row],[Adj Record Count]]</f>
        <v>-17</v>
      </c>
      <c r="R2391" s="1">
        <f>+-Table1[[#This Row],[Current Total ADJUSTMENT_AMOUNT]]+Table1[[#This Row],[Adj Total ADJUSTMENT_AMOUNT]]</f>
        <v>-202853.86</v>
      </c>
      <c r="S2391" s="1">
        <f>-Table1[[#This Row],[Current Total CHARGE_AMOUNT]]+Table1[[#This Row],[Adj Total CHARGE_AMOUNT]]</f>
        <v>-287917.23</v>
      </c>
      <c r="T2391" s="1">
        <f>+Table1[[#This Row],[Adj Total TOTAL_COST]]-Table1[[#This Row],[Current Total TOTAL_COST]]</f>
        <v>0</v>
      </c>
      <c r="U2391" s="1">
        <f>+Table1[[#This Row],[Adj Total CONTRIBUTION_MARGIN]]-Table1[[#This Row],[Current Total CONTRIBUTION_MARGIN]]</f>
        <v>0</v>
      </c>
      <c r="V2391" s="1">
        <f>+Table1[[#This Row],[Adj Total OPERATING_MARGIN]]-Table1[[#This Row],[Current Total OPERATING_MARGIN]]</f>
        <v>0</v>
      </c>
    </row>
    <row r="2392" spans="1:22" x14ac:dyDescent="0.3">
      <c r="A2392" t="s">
        <v>16</v>
      </c>
      <c r="B2392">
        <v>2019</v>
      </c>
      <c r="C2392" t="s">
        <v>17</v>
      </c>
      <c r="D2392" t="s">
        <v>56</v>
      </c>
      <c r="E2392" s="2">
        <v>31</v>
      </c>
      <c r="F2392" s="1">
        <v>66283.03</v>
      </c>
      <c r="G2392" s="1">
        <v>92407.67</v>
      </c>
      <c r="H2392" s="1">
        <v>0</v>
      </c>
      <c r="I2392" s="1">
        <v>0</v>
      </c>
      <c r="J2392" s="1">
        <v>0</v>
      </c>
      <c r="K2392" s="2">
        <v>14</v>
      </c>
      <c r="L2392" s="1">
        <v>2023.05</v>
      </c>
      <c r="M2392" s="1">
        <v>4265</v>
      </c>
      <c r="N2392" s="1">
        <v>0</v>
      </c>
      <c r="O2392" s="1">
        <v>0</v>
      </c>
      <c r="P2392" s="1">
        <v>0</v>
      </c>
      <c r="Q2392" s="2">
        <f>-+Table1[[#This Row],[Current Record Count]]+Table1[[#This Row],[Adj Record Count]]</f>
        <v>-17</v>
      </c>
      <c r="R2392" s="1">
        <f>+-Table1[[#This Row],[Current Total ADJUSTMENT_AMOUNT]]+Table1[[#This Row],[Adj Total ADJUSTMENT_AMOUNT]]</f>
        <v>-64259.979999999996</v>
      </c>
      <c r="S2392" s="1">
        <f>-Table1[[#This Row],[Current Total CHARGE_AMOUNT]]+Table1[[#This Row],[Adj Total CHARGE_AMOUNT]]</f>
        <v>-88142.67</v>
      </c>
      <c r="T2392" s="1">
        <f>+Table1[[#This Row],[Adj Total TOTAL_COST]]-Table1[[#This Row],[Current Total TOTAL_COST]]</f>
        <v>0</v>
      </c>
      <c r="U2392" s="1">
        <f>+Table1[[#This Row],[Adj Total CONTRIBUTION_MARGIN]]-Table1[[#This Row],[Current Total CONTRIBUTION_MARGIN]]</f>
        <v>0</v>
      </c>
      <c r="V2392" s="1">
        <f>+Table1[[#This Row],[Adj Total OPERATING_MARGIN]]-Table1[[#This Row],[Current Total OPERATING_MARGIN]]</f>
        <v>0</v>
      </c>
    </row>
    <row r="2393" spans="1:22" x14ac:dyDescent="0.3">
      <c r="A2393" t="s">
        <v>31</v>
      </c>
      <c r="B2393">
        <v>2019</v>
      </c>
      <c r="C2393" t="s">
        <v>29</v>
      </c>
      <c r="D2393" t="s">
        <v>87</v>
      </c>
      <c r="E2393" s="2">
        <v>20</v>
      </c>
      <c r="F2393" s="1">
        <v>191410.49</v>
      </c>
      <c r="G2393" s="1">
        <v>230470.42</v>
      </c>
      <c r="H2393" s="1">
        <v>0</v>
      </c>
      <c r="I2393" s="1">
        <v>0</v>
      </c>
      <c r="J2393" s="1">
        <v>0</v>
      </c>
      <c r="K2393" s="2">
        <v>3</v>
      </c>
      <c r="L2393" s="1">
        <v>56051.58</v>
      </c>
      <c r="M2393" s="1">
        <v>67954.97</v>
      </c>
      <c r="N2393" s="1">
        <v>0</v>
      </c>
      <c r="O2393" s="1">
        <v>0</v>
      </c>
      <c r="P2393" s="1">
        <v>0</v>
      </c>
      <c r="Q2393" s="2">
        <f>-+Table1[[#This Row],[Current Record Count]]+Table1[[#This Row],[Adj Record Count]]</f>
        <v>-17</v>
      </c>
      <c r="R2393" s="1">
        <f>+-Table1[[#This Row],[Current Total ADJUSTMENT_AMOUNT]]+Table1[[#This Row],[Adj Total ADJUSTMENT_AMOUNT]]</f>
        <v>-135358.90999999997</v>
      </c>
      <c r="S2393" s="1">
        <f>-Table1[[#This Row],[Current Total CHARGE_AMOUNT]]+Table1[[#This Row],[Adj Total CHARGE_AMOUNT]]</f>
        <v>-162515.45000000001</v>
      </c>
      <c r="T2393" s="1">
        <f>+Table1[[#This Row],[Adj Total TOTAL_COST]]-Table1[[#This Row],[Current Total TOTAL_COST]]</f>
        <v>0</v>
      </c>
      <c r="U2393" s="1">
        <f>+Table1[[#This Row],[Adj Total CONTRIBUTION_MARGIN]]-Table1[[#This Row],[Current Total CONTRIBUTION_MARGIN]]</f>
        <v>0</v>
      </c>
      <c r="V2393" s="1">
        <f>+Table1[[#This Row],[Adj Total OPERATING_MARGIN]]-Table1[[#This Row],[Current Total OPERATING_MARGIN]]</f>
        <v>0</v>
      </c>
    </row>
    <row r="2394" spans="1:22" x14ac:dyDescent="0.3">
      <c r="A2394" t="s">
        <v>33</v>
      </c>
      <c r="B2394">
        <v>2019</v>
      </c>
      <c r="C2394" t="s">
        <v>20</v>
      </c>
      <c r="D2394" t="s">
        <v>102</v>
      </c>
      <c r="E2394" s="2">
        <v>17</v>
      </c>
      <c r="F2394" s="1">
        <v>48570.47</v>
      </c>
      <c r="G2394" s="1">
        <v>81602.58</v>
      </c>
      <c r="H2394" s="1">
        <v>0</v>
      </c>
      <c r="I2394" s="1">
        <v>0</v>
      </c>
      <c r="J2394" s="1">
        <v>0</v>
      </c>
      <c r="K2394" s="2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2">
        <f>-+Table1[[#This Row],[Current Record Count]]+Table1[[#This Row],[Adj Record Count]]</f>
        <v>-17</v>
      </c>
      <c r="R2394" s="1">
        <f>+-Table1[[#This Row],[Current Total ADJUSTMENT_AMOUNT]]+Table1[[#This Row],[Adj Total ADJUSTMENT_AMOUNT]]</f>
        <v>-48570.47</v>
      </c>
      <c r="S2394" s="1">
        <f>-Table1[[#This Row],[Current Total CHARGE_AMOUNT]]+Table1[[#This Row],[Adj Total CHARGE_AMOUNT]]</f>
        <v>-81602.58</v>
      </c>
      <c r="T2394" s="1">
        <f>+Table1[[#This Row],[Adj Total TOTAL_COST]]-Table1[[#This Row],[Current Total TOTAL_COST]]</f>
        <v>0</v>
      </c>
      <c r="U2394" s="1">
        <f>+Table1[[#This Row],[Adj Total CONTRIBUTION_MARGIN]]-Table1[[#This Row],[Current Total CONTRIBUTION_MARGIN]]</f>
        <v>0</v>
      </c>
      <c r="V2394" s="1">
        <f>+Table1[[#This Row],[Adj Total OPERATING_MARGIN]]-Table1[[#This Row],[Current Total OPERATING_MARGIN]]</f>
        <v>0</v>
      </c>
    </row>
    <row r="2395" spans="1:22" x14ac:dyDescent="0.3">
      <c r="A2395" t="s">
        <v>22</v>
      </c>
      <c r="B2395">
        <v>2019</v>
      </c>
      <c r="C2395" t="s">
        <v>20</v>
      </c>
      <c r="D2395" t="s">
        <v>93</v>
      </c>
      <c r="E2395" s="2">
        <v>5327</v>
      </c>
      <c r="F2395" s="1">
        <v>1527436.58</v>
      </c>
      <c r="G2395" s="1">
        <v>2472373.09</v>
      </c>
      <c r="H2395" s="1">
        <v>0</v>
      </c>
      <c r="I2395" s="1">
        <v>0</v>
      </c>
      <c r="J2395" s="1">
        <v>0</v>
      </c>
      <c r="K2395" s="2">
        <v>5311</v>
      </c>
      <c r="L2395" s="1">
        <v>1449103.76</v>
      </c>
      <c r="M2395" s="1">
        <v>2355694.9900000002</v>
      </c>
      <c r="N2395" s="1">
        <v>0</v>
      </c>
      <c r="O2395" s="1">
        <v>0</v>
      </c>
      <c r="P2395" s="1">
        <v>0</v>
      </c>
      <c r="Q2395" s="2">
        <f>-+Table1[[#This Row],[Current Record Count]]+Table1[[#This Row],[Adj Record Count]]</f>
        <v>-16</v>
      </c>
      <c r="R2395" s="1">
        <f>+-Table1[[#This Row],[Current Total ADJUSTMENT_AMOUNT]]+Table1[[#This Row],[Adj Total ADJUSTMENT_AMOUNT]]</f>
        <v>-78332.820000000065</v>
      </c>
      <c r="S2395" s="1">
        <f>-Table1[[#This Row],[Current Total CHARGE_AMOUNT]]+Table1[[#This Row],[Adj Total CHARGE_AMOUNT]]</f>
        <v>-116678.09999999963</v>
      </c>
      <c r="T2395" s="1">
        <f>+Table1[[#This Row],[Adj Total TOTAL_COST]]-Table1[[#This Row],[Current Total TOTAL_COST]]</f>
        <v>0</v>
      </c>
      <c r="U2395" s="1">
        <f>+Table1[[#This Row],[Adj Total CONTRIBUTION_MARGIN]]-Table1[[#This Row],[Current Total CONTRIBUTION_MARGIN]]</f>
        <v>0</v>
      </c>
      <c r="V2395" s="1">
        <f>+Table1[[#This Row],[Adj Total OPERATING_MARGIN]]-Table1[[#This Row],[Current Total OPERATING_MARGIN]]</f>
        <v>0</v>
      </c>
    </row>
    <row r="2396" spans="1:22" x14ac:dyDescent="0.3">
      <c r="A2396" t="s">
        <v>35</v>
      </c>
      <c r="B2396">
        <v>2019</v>
      </c>
      <c r="C2396" t="s">
        <v>20</v>
      </c>
      <c r="D2396" t="s">
        <v>102</v>
      </c>
      <c r="E2396" s="2">
        <v>41</v>
      </c>
      <c r="F2396" s="1">
        <v>73231.94</v>
      </c>
      <c r="G2396" s="1">
        <v>101931.28</v>
      </c>
      <c r="H2396" s="1">
        <v>0</v>
      </c>
      <c r="I2396" s="1">
        <v>0</v>
      </c>
      <c r="J2396" s="1">
        <v>0</v>
      </c>
      <c r="K2396" s="2">
        <v>25</v>
      </c>
      <c r="L2396" s="1">
        <v>27454.639999999999</v>
      </c>
      <c r="M2396" s="1">
        <v>36683.019999999997</v>
      </c>
      <c r="N2396" s="1">
        <v>0</v>
      </c>
      <c r="O2396" s="1">
        <v>0</v>
      </c>
      <c r="P2396" s="1">
        <v>0</v>
      </c>
      <c r="Q2396" s="2">
        <f>-+Table1[[#This Row],[Current Record Count]]+Table1[[#This Row],[Adj Record Count]]</f>
        <v>-16</v>
      </c>
      <c r="R2396" s="1">
        <f>+-Table1[[#This Row],[Current Total ADJUSTMENT_AMOUNT]]+Table1[[#This Row],[Adj Total ADJUSTMENT_AMOUNT]]</f>
        <v>-45777.3</v>
      </c>
      <c r="S2396" s="1">
        <f>-Table1[[#This Row],[Current Total CHARGE_AMOUNT]]+Table1[[#This Row],[Adj Total CHARGE_AMOUNT]]</f>
        <v>-65248.26</v>
      </c>
      <c r="T2396" s="1">
        <f>+Table1[[#This Row],[Adj Total TOTAL_COST]]-Table1[[#This Row],[Current Total TOTAL_COST]]</f>
        <v>0</v>
      </c>
      <c r="U2396" s="1">
        <f>+Table1[[#This Row],[Adj Total CONTRIBUTION_MARGIN]]-Table1[[#This Row],[Current Total CONTRIBUTION_MARGIN]]</f>
        <v>0</v>
      </c>
      <c r="V2396" s="1">
        <f>+Table1[[#This Row],[Adj Total OPERATING_MARGIN]]-Table1[[#This Row],[Current Total OPERATING_MARGIN]]</f>
        <v>0</v>
      </c>
    </row>
    <row r="2397" spans="1:22" x14ac:dyDescent="0.3">
      <c r="A2397" t="s">
        <v>16</v>
      </c>
      <c r="B2397">
        <v>2019</v>
      </c>
      <c r="C2397" t="s">
        <v>20</v>
      </c>
      <c r="D2397" t="s">
        <v>97</v>
      </c>
      <c r="E2397" s="2">
        <v>20</v>
      </c>
      <c r="F2397" s="1">
        <v>39983.69</v>
      </c>
      <c r="G2397" s="1">
        <v>60007.03</v>
      </c>
      <c r="H2397" s="1">
        <v>0</v>
      </c>
      <c r="I2397" s="1">
        <v>0</v>
      </c>
      <c r="J2397" s="1">
        <v>0</v>
      </c>
      <c r="K2397" s="2">
        <v>4</v>
      </c>
      <c r="L2397" s="1">
        <v>-253.23</v>
      </c>
      <c r="M2397" s="1">
        <v>437.7</v>
      </c>
      <c r="N2397" s="1">
        <v>0</v>
      </c>
      <c r="O2397" s="1">
        <v>0</v>
      </c>
      <c r="P2397" s="1">
        <v>0</v>
      </c>
      <c r="Q2397" s="2">
        <f>-+Table1[[#This Row],[Current Record Count]]+Table1[[#This Row],[Adj Record Count]]</f>
        <v>-16</v>
      </c>
      <c r="R2397" s="1">
        <f>+-Table1[[#This Row],[Current Total ADJUSTMENT_AMOUNT]]+Table1[[#This Row],[Adj Total ADJUSTMENT_AMOUNT]]</f>
        <v>-40236.920000000006</v>
      </c>
      <c r="S2397" s="1">
        <f>-Table1[[#This Row],[Current Total CHARGE_AMOUNT]]+Table1[[#This Row],[Adj Total CHARGE_AMOUNT]]</f>
        <v>-59569.33</v>
      </c>
      <c r="T2397" s="1">
        <f>+Table1[[#This Row],[Adj Total TOTAL_COST]]-Table1[[#This Row],[Current Total TOTAL_COST]]</f>
        <v>0</v>
      </c>
      <c r="U2397" s="1">
        <f>+Table1[[#This Row],[Adj Total CONTRIBUTION_MARGIN]]-Table1[[#This Row],[Current Total CONTRIBUTION_MARGIN]]</f>
        <v>0</v>
      </c>
      <c r="V2397" s="1">
        <f>+Table1[[#This Row],[Adj Total OPERATING_MARGIN]]-Table1[[#This Row],[Current Total OPERATING_MARGIN]]</f>
        <v>0</v>
      </c>
    </row>
    <row r="2398" spans="1:22" x14ac:dyDescent="0.3">
      <c r="A2398" t="s">
        <v>33</v>
      </c>
      <c r="B2398">
        <v>2019</v>
      </c>
      <c r="C2398" t="s">
        <v>20</v>
      </c>
      <c r="D2398" t="s">
        <v>21</v>
      </c>
      <c r="E2398" s="2">
        <v>16</v>
      </c>
      <c r="F2398" s="1">
        <v>90325.9</v>
      </c>
      <c r="G2398" s="1">
        <v>120844.58</v>
      </c>
      <c r="H2398" s="1">
        <v>0</v>
      </c>
      <c r="I2398" s="1">
        <v>0</v>
      </c>
      <c r="J2398" s="1">
        <v>0</v>
      </c>
      <c r="K2398" s="2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2">
        <f>-+Table1[[#This Row],[Current Record Count]]+Table1[[#This Row],[Adj Record Count]]</f>
        <v>-16</v>
      </c>
      <c r="R2398" s="1">
        <f>+-Table1[[#This Row],[Current Total ADJUSTMENT_AMOUNT]]+Table1[[#This Row],[Adj Total ADJUSTMENT_AMOUNT]]</f>
        <v>-90325.9</v>
      </c>
      <c r="S2398" s="1">
        <f>-Table1[[#This Row],[Current Total CHARGE_AMOUNT]]+Table1[[#This Row],[Adj Total CHARGE_AMOUNT]]</f>
        <v>-120844.58</v>
      </c>
      <c r="T2398" s="1">
        <f>+Table1[[#This Row],[Adj Total TOTAL_COST]]-Table1[[#This Row],[Current Total TOTAL_COST]]</f>
        <v>0</v>
      </c>
      <c r="U2398" s="1">
        <f>+Table1[[#This Row],[Adj Total CONTRIBUTION_MARGIN]]-Table1[[#This Row],[Current Total CONTRIBUTION_MARGIN]]</f>
        <v>0</v>
      </c>
      <c r="V2398" s="1">
        <f>+Table1[[#This Row],[Adj Total OPERATING_MARGIN]]-Table1[[#This Row],[Current Total OPERATING_MARGIN]]</f>
        <v>0</v>
      </c>
    </row>
    <row r="2399" spans="1:22" x14ac:dyDescent="0.3">
      <c r="A2399" t="s">
        <v>35</v>
      </c>
      <c r="B2399" t="s">
        <v>51</v>
      </c>
      <c r="C2399" t="s">
        <v>58</v>
      </c>
      <c r="D2399" t="s">
        <v>58</v>
      </c>
      <c r="E2399" s="2">
        <v>16</v>
      </c>
      <c r="F2399" s="1">
        <v>0</v>
      </c>
      <c r="G2399" s="1">
        <v>107973.82</v>
      </c>
      <c r="H2399" s="1">
        <v>12668.8879</v>
      </c>
      <c r="I2399" s="1">
        <v>0</v>
      </c>
      <c r="J2399" s="1">
        <v>0</v>
      </c>
      <c r="K2399" s="2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2">
        <f>-+Table1[[#This Row],[Current Record Count]]+Table1[[#This Row],[Adj Record Count]]</f>
        <v>-16</v>
      </c>
      <c r="R2399" s="1">
        <f>+-Table1[[#This Row],[Current Total ADJUSTMENT_AMOUNT]]+Table1[[#This Row],[Adj Total ADJUSTMENT_AMOUNT]]</f>
        <v>0</v>
      </c>
      <c r="S2399" s="1">
        <f>-Table1[[#This Row],[Current Total CHARGE_AMOUNT]]+Table1[[#This Row],[Adj Total CHARGE_AMOUNT]]</f>
        <v>-107973.82</v>
      </c>
      <c r="T2399" s="1">
        <f>+Table1[[#This Row],[Adj Total TOTAL_COST]]-Table1[[#This Row],[Current Total TOTAL_COST]]</f>
        <v>-12668.8879</v>
      </c>
      <c r="U2399" s="1">
        <f>+Table1[[#This Row],[Adj Total CONTRIBUTION_MARGIN]]-Table1[[#This Row],[Current Total CONTRIBUTION_MARGIN]]</f>
        <v>0</v>
      </c>
      <c r="V2399" s="1">
        <f>+Table1[[#This Row],[Adj Total OPERATING_MARGIN]]-Table1[[#This Row],[Current Total OPERATING_MARGIN]]</f>
        <v>0</v>
      </c>
    </row>
    <row r="2400" spans="1:22" x14ac:dyDescent="0.3">
      <c r="A2400" t="s">
        <v>22</v>
      </c>
      <c r="B2400">
        <v>2019</v>
      </c>
      <c r="C2400" t="s">
        <v>34</v>
      </c>
      <c r="D2400" t="s">
        <v>34</v>
      </c>
      <c r="E2400" s="2">
        <v>992</v>
      </c>
      <c r="F2400" s="1">
        <v>456092.44</v>
      </c>
      <c r="G2400" s="1">
        <v>626752.73</v>
      </c>
      <c r="H2400" s="1">
        <v>0</v>
      </c>
      <c r="I2400" s="1">
        <v>0</v>
      </c>
      <c r="J2400" s="1">
        <v>0</v>
      </c>
      <c r="K2400" s="2">
        <v>977</v>
      </c>
      <c r="L2400" s="1">
        <v>305793.37</v>
      </c>
      <c r="M2400" s="1">
        <v>459470.61</v>
      </c>
      <c r="N2400" s="1">
        <v>0</v>
      </c>
      <c r="O2400" s="1">
        <v>0</v>
      </c>
      <c r="P2400" s="1">
        <v>0</v>
      </c>
      <c r="Q2400" s="2">
        <f>-+Table1[[#This Row],[Current Record Count]]+Table1[[#This Row],[Adj Record Count]]</f>
        <v>-15</v>
      </c>
      <c r="R2400" s="1">
        <f>+-Table1[[#This Row],[Current Total ADJUSTMENT_AMOUNT]]+Table1[[#This Row],[Adj Total ADJUSTMENT_AMOUNT]]</f>
        <v>-150299.07</v>
      </c>
      <c r="S2400" s="1">
        <f>-Table1[[#This Row],[Current Total CHARGE_AMOUNT]]+Table1[[#This Row],[Adj Total CHARGE_AMOUNT]]</f>
        <v>-167282.12</v>
      </c>
      <c r="T2400" s="1">
        <f>+Table1[[#This Row],[Adj Total TOTAL_COST]]-Table1[[#This Row],[Current Total TOTAL_COST]]</f>
        <v>0</v>
      </c>
      <c r="U2400" s="1">
        <f>+Table1[[#This Row],[Adj Total CONTRIBUTION_MARGIN]]-Table1[[#This Row],[Current Total CONTRIBUTION_MARGIN]]</f>
        <v>0</v>
      </c>
      <c r="V2400" s="1">
        <f>+Table1[[#This Row],[Adj Total OPERATING_MARGIN]]-Table1[[#This Row],[Current Total OPERATING_MARGIN]]</f>
        <v>0</v>
      </c>
    </row>
    <row r="2401" spans="1:22" x14ac:dyDescent="0.3">
      <c r="A2401" t="s">
        <v>22</v>
      </c>
      <c r="B2401">
        <v>2019</v>
      </c>
      <c r="C2401" t="s">
        <v>29</v>
      </c>
      <c r="D2401" t="s">
        <v>73</v>
      </c>
      <c r="E2401" s="2">
        <v>69</v>
      </c>
      <c r="F2401" s="1">
        <v>79191</v>
      </c>
      <c r="G2401" s="1">
        <v>132691.09</v>
      </c>
      <c r="H2401" s="1">
        <v>0</v>
      </c>
      <c r="I2401" s="1">
        <v>0</v>
      </c>
      <c r="J2401" s="1">
        <v>0</v>
      </c>
      <c r="K2401" s="2">
        <v>54</v>
      </c>
      <c r="L2401" s="1">
        <v>21225.03</v>
      </c>
      <c r="M2401" s="1">
        <v>28883.82</v>
      </c>
      <c r="N2401" s="1">
        <v>0</v>
      </c>
      <c r="O2401" s="1">
        <v>0</v>
      </c>
      <c r="P2401" s="1">
        <v>0</v>
      </c>
      <c r="Q2401" s="2">
        <f>-+Table1[[#This Row],[Current Record Count]]+Table1[[#This Row],[Adj Record Count]]</f>
        <v>-15</v>
      </c>
      <c r="R2401" s="1">
        <f>+-Table1[[#This Row],[Current Total ADJUSTMENT_AMOUNT]]+Table1[[#This Row],[Adj Total ADJUSTMENT_AMOUNT]]</f>
        <v>-57965.97</v>
      </c>
      <c r="S2401" s="1">
        <f>-Table1[[#This Row],[Current Total CHARGE_AMOUNT]]+Table1[[#This Row],[Adj Total CHARGE_AMOUNT]]</f>
        <v>-103807.26999999999</v>
      </c>
      <c r="T2401" s="1">
        <f>+Table1[[#This Row],[Adj Total TOTAL_COST]]-Table1[[#This Row],[Current Total TOTAL_COST]]</f>
        <v>0</v>
      </c>
      <c r="U2401" s="1">
        <f>+Table1[[#This Row],[Adj Total CONTRIBUTION_MARGIN]]-Table1[[#This Row],[Current Total CONTRIBUTION_MARGIN]]</f>
        <v>0</v>
      </c>
      <c r="V2401" s="1">
        <f>+Table1[[#This Row],[Adj Total OPERATING_MARGIN]]-Table1[[#This Row],[Current Total OPERATING_MARGIN]]</f>
        <v>0</v>
      </c>
    </row>
    <row r="2402" spans="1:22" x14ac:dyDescent="0.3">
      <c r="A2402" t="s">
        <v>78</v>
      </c>
      <c r="B2402">
        <v>2019</v>
      </c>
      <c r="C2402" t="s">
        <v>29</v>
      </c>
      <c r="D2402" t="s">
        <v>43</v>
      </c>
      <c r="E2402" s="2">
        <v>64</v>
      </c>
      <c r="F2402" s="1">
        <v>133398.49</v>
      </c>
      <c r="G2402" s="1">
        <v>197434.95</v>
      </c>
      <c r="H2402" s="1">
        <v>0</v>
      </c>
      <c r="I2402" s="1">
        <v>0</v>
      </c>
      <c r="J2402" s="1">
        <v>0</v>
      </c>
      <c r="K2402" s="2">
        <v>49</v>
      </c>
      <c r="L2402" s="1">
        <v>33923.480000000003</v>
      </c>
      <c r="M2402" s="1">
        <v>49329.81</v>
      </c>
      <c r="N2402" s="1">
        <v>0</v>
      </c>
      <c r="O2402" s="1">
        <v>0</v>
      </c>
      <c r="P2402" s="1">
        <v>0</v>
      </c>
      <c r="Q2402" s="2">
        <f>-+Table1[[#This Row],[Current Record Count]]+Table1[[#This Row],[Adj Record Count]]</f>
        <v>-15</v>
      </c>
      <c r="R2402" s="1">
        <f>+-Table1[[#This Row],[Current Total ADJUSTMENT_AMOUNT]]+Table1[[#This Row],[Adj Total ADJUSTMENT_AMOUNT]]</f>
        <v>-99475.00999999998</v>
      </c>
      <c r="S2402" s="1">
        <f>-Table1[[#This Row],[Current Total CHARGE_AMOUNT]]+Table1[[#This Row],[Adj Total CHARGE_AMOUNT]]</f>
        <v>-148105.14000000001</v>
      </c>
      <c r="T2402" s="1">
        <f>+Table1[[#This Row],[Adj Total TOTAL_COST]]-Table1[[#This Row],[Current Total TOTAL_COST]]</f>
        <v>0</v>
      </c>
      <c r="U2402" s="1">
        <f>+Table1[[#This Row],[Adj Total CONTRIBUTION_MARGIN]]-Table1[[#This Row],[Current Total CONTRIBUTION_MARGIN]]</f>
        <v>0</v>
      </c>
      <c r="V2402" s="1">
        <f>+Table1[[#This Row],[Adj Total OPERATING_MARGIN]]-Table1[[#This Row],[Current Total OPERATING_MARGIN]]</f>
        <v>0</v>
      </c>
    </row>
    <row r="2403" spans="1:22" x14ac:dyDescent="0.3">
      <c r="A2403" t="s">
        <v>22</v>
      </c>
      <c r="B2403">
        <v>2019</v>
      </c>
      <c r="C2403" t="s">
        <v>17</v>
      </c>
      <c r="D2403" t="s">
        <v>107</v>
      </c>
      <c r="E2403" s="2">
        <v>1120</v>
      </c>
      <c r="F2403" s="1">
        <v>827620.89</v>
      </c>
      <c r="G2403" s="1">
        <v>1281746.57</v>
      </c>
      <c r="H2403" s="1">
        <v>0</v>
      </c>
      <c r="I2403" s="1">
        <v>0</v>
      </c>
      <c r="J2403" s="1">
        <v>0</v>
      </c>
      <c r="K2403" s="2">
        <v>1106</v>
      </c>
      <c r="L2403" s="1">
        <v>792299.13</v>
      </c>
      <c r="M2403" s="1">
        <v>1240240.95</v>
      </c>
      <c r="N2403" s="1">
        <v>0</v>
      </c>
      <c r="O2403" s="1">
        <v>0</v>
      </c>
      <c r="P2403" s="1">
        <v>0</v>
      </c>
      <c r="Q2403" s="2">
        <f>-+Table1[[#This Row],[Current Record Count]]+Table1[[#This Row],[Adj Record Count]]</f>
        <v>-14</v>
      </c>
      <c r="R2403" s="1">
        <f>+-Table1[[#This Row],[Current Total ADJUSTMENT_AMOUNT]]+Table1[[#This Row],[Adj Total ADJUSTMENT_AMOUNT]]</f>
        <v>-35321.760000000009</v>
      </c>
      <c r="S2403" s="1">
        <f>-Table1[[#This Row],[Current Total CHARGE_AMOUNT]]+Table1[[#This Row],[Adj Total CHARGE_AMOUNT]]</f>
        <v>-41505.620000000112</v>
      </c>
      <c r="T2403" s="1">
        <f>+Table1[[#This Row],[Adj Total TOTAL_COST]]-Table1[[#This Row],[Current Total TOTAL_COST]]</f>
        <v>0</v>
      </c>
      <c r="U2403" s="1">
        <f>+Table1[[#This Row],[Adj Total CONTRIBUTION_MARGIN]]-Table1[[#This Row],[Current Total CONTRIBUTION_MARGIN]]</f>
        <v>0</v>
      </c>
      <c r="V2403" s="1">
        <f>+Table1[[#This Row],[Adj Total OPERATING_MARGIN]]-Table1[[#This Row],[Current Total OPERATING_MARGIN]]</f>
        <v>0</v>
      </c>
    </row>
    <row r="2404" spans="1:22" x14ac:dyDescent="0.3">
      <c r="A2404" t="s">
        <v>31</v>
      </c>
      <c r="B2404">
        <v>2019</v>
      </c>
      <c r="C2404" t="s">
        <v>20</v>
      </c>
      <c r="D2404" t="s">
        <v>102</v>
      </c>
      <c r="E2404" s="2">
        <v>16</v>
      </c>
      <c r="F2404" s="1">
        <v>104509.4</v>
      </c>
      <c r="G2404" s="1">
        <v>173665.38</v>
      </c>
      <c r="H2404" s="1">
        <v>0</v>
      </c>
      <c r="I2404" s="1">
        <v>0</v>
      </c>
      <c r="J2404" s="1">
        <v>0</v>
      </c>
      <c r="K2404" s="2">
        <v>2</v>
      </c>
      <c r="L2404" s="1">
        <v>3019.36</v>
      </c>
      <c r="M2404" s="1">
        <v>5489.8</v>
      </c>
      <c r="N2404" s="1">
        <v>0</v>
      </c>
      <c r="O2404" s="1">
        <v>0</v>
      </c>
      <c r="P2404" s="1">
        <v>0</v>
      </c>
      <c r="Q2404" s="2">
        <f>-+Table1[[#This Row],[Current Record Count]]+Table1[[#This Row],[Adj Record Count]]</f>
        <v>-14</v>
      </c>
      <c r="R2404" s="1">
        <f>+-Table1[[#This Row],[Current Total ADJUSTMENT_AMOUNT]]+Table1[[#This Row],[Adj Total ADJUSTMENT_AMOUNT]]</f>
        <v>-101490.04</v>
      </c>
      <c r="S2404" s="1">
        <f>-Table1[[#This Row],[Current Total CHARGE_AMOUNT]]+Table1[[#This Row],[Adj Total CHARGE_AMOUNT]]</f>
        <v>-168175.58000000002</v>
      </c>
      <c r="T2404" s="1">
        <f>+Table1[[#This Row],[Adj Total TOTAL_COST]]-Table1[[#This Row],[Current Total TOTAL_COST]]</f>
        <v>0</v>
      </c>
      <c r="U2404" s="1">
        <f>+Table1[[#This Row],[Adj Total CONTRIBUTION_MARGIN]]-Table1[[#This Row],[Current Total CONTRIBUTION_MARGIN]]</f>
        <v>0</v>
      </c>
      <c r="V2404" s="1">
        <f>+Table1[[#This Row],[Adj Total OPERATING_MARGIN]]-Table1[[#This Row],[Current Total OPERATING_MARGIN]]</f>
        <v>0</v>
      </c>
    </row>
    <row r="2405" spans="1:22" x14ac:dyDescent="0.3">
      <c r="A2405" t="s">
        <v>31</v>
      </c>
      <c r="B2405">
        <v>2019</v>
      </c>
      <c r="C2405" t="s">
        <v>41</v>
      </c>
      <c r="D2405" t="s">
        <v>41</v>
      </c>
      <c r="E2405" s="2">
        <v>15</v>
      </c>
      <c r="F2405" s="1">
        <v>106329.11</v>
      </c>
      <c r="G2405" s="1">
        <v>146966.72</v>
      </c>
      <c r="H2405" s="1">
        <v>0</v>
      </c>
      <c r="I2405" s="1">
        <v>0</v>
      </c>
      <c r="J2405" s="1">
        <v>0</v>
      </c>
      <c r="K2405" s="2">
        <v>1</v>
      </c>
      <c r="L2405" s="1">
        <v>9146.2900000000009</v>
      </c>
      <c r="M2405" s="1">
        <v>9146.2900000000009</v>
      </c>
      <c r="N2405" s="1">
        <v>0</v>
      </c>
      <c r="O2405" s="1">
        <v>0</v>
      </c>
      <c r="P2405" s="1">
        <v>0</v>
      </c>
      <c r="Q2405" s="2">
        <f>-+Table1[[#This Row],[Current Record Count]]+Table1[[#This Row],[Adj Record Count]]</f>
        <v>-14</v>
      </c>
      <c r="R2405" s="1">
        <f>+-Table1[[#This Row],[Current Total ADJUSTMENT_AMOUNT]]+Table1[[#This Row],[Adj Total ADJUSTMENT_AMOUNT]]</f>
        <v>-97182.82</v>
      </c>
      <c r="S2405" s="1">
        <f>-Table1[[#This Row],[Current Total CHARGE_AMOUNT]]+Table1[[#This Row],[Adj Total CHARGE_AMOUNT]]</f>
        <v>-137820.43</v>
      </c>
      <c r="T2405" s="1">
        <f>+Table1[[#This Row],[Adj Total TOTAL_COST]]-Table1[[#This Row],[Current Total TOTAL_COST]]</f>
        <v>0</v>
      </c>
      <c r="U2405" s="1">
        <f>+Table1[[#This Row],[Adj Total CONTRIBUTION_MARGIN]]-Table1[[#This Row],[Current Total CONTRIBUTION_MARGIN]]</f>
        <v>0</v>
      </c>
      <c r="V2405" s="1">
        <f>+Table1[[#This Row],[Adj Total OPERATING_MARGIN]]-Table1[[#This Row],[Current Total OPERATING_MARGIN]]</f>
        <v>0</v>
      </c>
    </row>
    <row r="2406" spans="1:22" x14ac:dyDescent="0.3">
      <c r="A2406" t="s">
        <v>31</v>
      </c>
      <c r="B2406">
        <v>2019</v>
      </c>
      <c r="C2406" t="s">
        <v>17</v>
      </c>
      <c r="D2406" t="s">
        <v>85</v>
      </c>
      <c r="E2406" s="2">
        <v>15</v>
      </c>
      <c r="F2406" s="1">
        <v>63671.88</v>
      </c>
      <c r="G2406" s="1">
        <v>84224.57</v>
      </c>
      <c r="H2406" s="1">
        <v>0</v>
      </c>
      <c r="I2406" s="1">
        <v>0</v>
      </c>
      <c r="J2406" s="1">
        <v>0</v>
      </c>
      <c r="K2406" s="2">
        <v>1</v>
      </c>
      <c r="L2406" s="1">
        <v>3010.89</v>
      </c>
      <c r="M2406" s="1">
        <v>3020.73</v>
      </c>
      <c r="N2406" s="1">
        <v>0</v>
      </c>
      <c r="O2406" s="1">
        <v>0</v>
      </c>
      <c r="P2406" s="1">
        <v>0</v>
      </c>
      <c r="Q2406" s="2">
        <f>-+Table1[[#This Row],[Current Record Count]]+Table1[[#This Row],[Adj Record Count]]</f>
        <v>-14</v>
      </c>
      <c r="R2406" s="1">
        <f>+-Table1[[#This Row],[Current Total ADJUSTMENT_AMOUNT]]+Table1[[#This Row],[Adj Total ADJUSTMENT_AMOUNT]]</f>
        <v>-60660.99</v>
      </c>
      <c r="S2406" s="1">
        <f>-Table1[[#This Row],[Current Total CHARGE_AMOUNT]]+Table1[[#This Row],[Adj Total CHARGE_AMOUNT]]</f>
        <v>-81203.840000000011</v>
      </c>
      <c r="T2406" s="1">
        <f>+Table1[[#This Row],[Adj Total TOTAL_COST]]-Table1[[#This Row],[Current Total TOTAL_COST]]</f>
        <v>0</v>
      </c>
      <c r="U2406" s="1">
        <f>+Table1[[#This Row],[Adj Total CONTRIBUTION_MARGIN]]-Table1[[#This Row],[Current Total CONTRIBUTION_MARGIN]]</f>
        <v>0</v>
      </c>
      <c r="V2406" s="1">
        <f>+Table1[[#This Row],[Adj Total OPERATING_MARGIN]]-Table1[[#This Row],[Current Total OPERATING_MARGIN]]</f>
        <v>0</v>
      </c>
    </row>
    <row r="2407" spans="1:22" x14ac:dyDescent="0.3">
      <c r="A2407" t="s">
        <v>35</v>
      </c>
      <c r="B2407">
        <v>2019</v>
      </c>
      <c r="C2407" t="s">
        <v>20</v>
      </c>
      <c r="D2407" t="s">
        <v>70</v>
      </c>
      <c r="E2407" s="2">
        <v>14</v>
      </c>
      <c r="F2407" s="1">
        <v>55247.35</v>
      </c>
      <c r="G2407" s="1">
        <v>70859.600000000006</v>
      </c>
      <c r="H2407" s="1">
        <v>0</v>
      </c>
      <c r="I2407" s="1">
        <v>0</v>
      </c>
      <c r="J2407" s="1">
        <v>0</v>
      </c>
      <c r="K2407" s="2">
        <v>1</v>
      </c>
      <c r="L2407" s="1">
        <v>841</v>
      </c>
      <c r="M2407" s="1">
        <v>841</v>
      </c>
      <c r="N2407" s="1">
        <v>0</v>
      </c>
      <c r="O2407" s="1">
        <v>0</v>
      </c>
      <c r="P2407" s="1">
        <v>0</v>
      </c>
      <c r="Q2407" s="2">
        <f>-+Table1[[#This Row],[Current Record Count]]+Table1[[#This Row],[Adj Record Count]]</f>
        <v>-13</v>
      </c>
      <c r="R2407" s="1">
        <f>+-Table1[[#This Row],[Current Total ADJUSTMENT_AMOUNT]]+Table1[[#This Row],[Adj Total ADJUSTMENT_AMOUNT]]</f>
        <v>-54406.35</v>
      </c>
      <c r="S2407" s="1">
        <f>-Table1[[#This Row],[Current Total CHARGE_AMOUNT]]+Table1[[#This Row],[Adj Total CHARGE_AMOUNT]]</f>
        <v>-70018.600000000006</v>
      </c>
      <c r="T2407" s="1">
        <f>+Table1[[#This Row],[Adj Total TOTAL_COST]]-Table1[[#This Row],[Current Total TOTAL_COST]]</f>
        <v>0</v>
      </c>
      <c r="U2407" s="1">
        <f>+Table1[[#This Row],[Adj Total CONTRIBUTION_MARGIN]]-Table1[[#This Row],[Current Total CONTRIBUTION_MARGIN]]</f>
        <v>0</v>
      </c>
      <c r="V2407" s="1">
        <f>+Table1[[#This Row],[Adj Total OPERATING_MARGIN]]-Table1[[#This Row],[Current Total OPERATING_MARGIN]]</f>
        <v>0</v>
      </c>
    </row>
    <row r="2408" spans="1:22" x14ac:dyDescent="0.3">
      <c r="A2408" t="s">
        <v>16</v>
      </c>
      <c r="B2408">
        <v>2019</v>
      </c>
      <c r="C2408" t="s">
        <v>17</v>
      </c>
      <c r="D2408" t="s">
        <v>80</v>
      </c>
      <c r="E2408" s="2">
        <v>13</v>
      </c>
      <c r="F2408" s="1">
        <v>38255.620000000003</v>
      </c>
      <c r="G2408" s="1">
        <v>60468.47</v>
      </c>
      <c r="H2408" s="1">
        <v>0</v>
      </c>
      <c r="I2408" s="1">
        <v>0</v>
      </c>
      <c r="J2408" s="1">
        <v>0</v>
      </c>
      <c r="K2408" s="2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2">
        <f>-+Table1[[#This Row],[Current Record Count]]+Table1[[#This Row],[Adj Record Count]]</f>
        <v>-13</v>
      </c>
      <c r="R2408" s="1">
        <f>+-Table1[[#This Row],[Current Total ADJUSTMENT_AMOUNT]]+Table1[[#This Row],[Adj Total ADJUSTMENT_AMOUNT]]</f>
        <v>-38255.620000000003</v>
      </c>
      <c r="S2408" s="1">
        <f>-Table1[[#This Row],[Current Total CHARGE_AMOUNT]]+Table1[[#This Row],[Adj Total CHARGE_AMOUNT]]</f>
        <v>-60468.47</v>
      </c>
      <c r="T2408" s="1">
        <f>+Table1[[#This Row],[Adj Total TOTAL_COST]]-Table1[[#This Row],[Current Total TOTAL_COST]]</f>
        <v>0</v>
      </c>
      <c r="U2408" s="1">
        <f>+Table1[[#This Row],[Adj Total CONTRIBUTION_MARGIN]]-Table1[[#This Row],[Current Total CONTRIBUTION_MARGIN]]</f>
        <v>0</v>
      </c>
      <c r="V2408" s="1">
        <f>+Table1[[#This Row],[Adj Total OPERATING_MARGIN]]-Table1[[#This Row],[Current Total OPERATING_MARGIN]]</f>
        <v>0</v>
      </c>
    </row>
    <row r="2409" spans="1:22" x14ac:dyDescent="0.3">
      <c r="A2409" t="s">
        <v>78</v>
      </c>
      <c r="B2409">
        <v>2019</v>
      </c>
      <c r="C2409" t="s">
        <v>90</v>
      </c>
      <c r="D2409" t="s">
        <v>90</v>
      </c>
      <c r="E2409" s="2">
        <v>13</v>
      </c>
      <c r="F2409" s="1">
        <v>218955.65</v>
      </c>
      <c r="G2409" s="1">
        <v>362547.38</v>
      </c>
      <c r="H2409" s="1">
        <v>0</v>
      </c>
      <c r="I2409" s="1">
        <v>0</v>
      </c>
      <c r="J2409" s="1">
        <v>0</v>
      </c>
      <c r="K2409" s="2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2">
        <f>-+Table1[[#This Row],[Current Record Count]]+Table1[[#This Row],[Adj Record Count]]</f>
        <v>-13</v>
      </c>
      <c r="R2409" s="1">
        <f>+-Table1[[#This Row],[Current Total ADJUSTMENT_AMOUNT]]+Table1[[#This Row],[Adj Total ADJUSTMENT_AMOUNT]]</f>
        <v>-218955.65</v>
      </c>
      <c r="S2409" s="1">
        <f>-Table1[[#This Row],[Current Total CHARGE_AMOUNT]]+Table1[[#This Row],[Adj Total CHARGE_AMOUNT]]</f>
        <v>-362547.38</v>
      </c>
      <c r="T2409" s="1">
        <f>+Table1[[#This Row],[Adj Total TOTAL_COST]]-Table1[[#This Row],[Current Total TOTAL_COST]]</f>
        <v>0</v>
      </c>
      <c r="U2409" s="1">
        <f>+Table1[[#This Row],[Adj Total CONTRIBUTION_MARGIN]]-Table1[[#This Row],[Current Total CONTRIBUTION_MARGIN]]</f>
        <v>0</v>
      </c>
      <c r="V2409" s="1">
        <f>+Table1[[#This Row],[Adj Total OPERATING_MARGIN]]-Table1[[#This Row],[Current Total OPERATING_MARGIN]]</f>
        <v>0</v>
      </c>
    </row>
    <row r="2410" spans="1:22" x14ac:dyDescent="0.3">
      <c r="A2410" t="s">
        <v>22</v>
      </c>
      <c r="B2410">
        <v>2019</v>
      </c>
      <c r="C2410" t="s">
        <v>20</v>
      </c>
      <c r="D2410" t="s">
        <v>99</v>
      </c>
      <c r="E2410" s="2">
        <v>488</v>
      </c>
      <c r="F2410" s="1">
        <v>332126.96000000002</v>
      </c>
      <c r="G2410" s="1">
        <v>567550.39</v>
      </c>
      <c r="H2410" s="1">
        <v>0</v>
      </c>
      <c r="I2410" s="1">
        <v>0</v>
      </c>
      <c r="J2410" s="1">
        <v>0</v>
      </c>
      <c r="K2410" s="2">
        <v>476</v>
      </c>
      <c r="L2410" s="1">
        <v>304128.40000000002</v>
      </c>
      <c r="M2410" s="1">
        <v>528901.57999999996</v>
      </c>
      <c r="N2410" s="1">
        <v>0</v>
      </c>
      <c r="O2410" s="1">
        <v>0</v>
      </c>
      <c r="P2410" s="1">
        <v>0</v>
      </c>
      <c r="Q2410" s="2">
        <f>-+Table1[[#This Row],[Current Record Count]]+Table1[[#This Row],[Adj Record Count]]</f>
        <v>-12</v>
      </c>
      <c r="R2410" s="1">
        <f>+-Table1[[#This Row],[Current Total ADJUSTMENT_AMOUNT]]+Table1[[#This Row],[Adj Total ADJUSTMENT_AMOUNT]]</f>
        <v>-27998.559999999998</v>
      </c>
      <c r="S2410" s="1">
        <f>-Table1[[#This Row],[Current Total CHARGE_AMOUNT]]+Table1[[#This Row],[Adj Total CHARGE_AMOUNT]]</f>
        <v>-38648.810000000056</v>
      </c>
      <c r="T2410" s="1">
        <f>+Table1[[#This Row],[Adj Total TOTAL_COST]]-Table1[[#This Row],[Current Total TOTAL_COST]]</f>
        <v>0</v>
      </c>
      <c r="U2410" s="1">
        <f>+Table1[[#This Row],[Adj Total CONTRIBUTION_MARGIN]]-Table1[[#This Row],[Current Total CONTRIBUTION_MARGIN]]</f>
        <v>0</v>
      </c>
      <c r="V2410" s="1">
        <f>+Table1[[#This Row],[Adj Total OPERATING_MARGIN]]-Table1[[#This Row],[Current Total OPERATING_MARGIN]]</f>
        <v>0</v>
      </c>
    </row>
    <row r="2411" spans="1:22" x14ac:dyDescent="0.3">
      <c r="A2411" t="s">
        <v>31</v>
      </c>
      <c r="B2411">
        <v>2019</v>
      </c>
      <c r="C2411" t="s">
        <v>17</v>
      </c>
      <c r="D2411" t="s">
        <v>45</v>
      </c>
      <c r="E2411" s="2">
        <v>58</v>
      </c>
      <c r="F2411" s="1">
        <v>122933.05</v>
      </c>
      <c r="G2411" s="1">
        <v>203602.59</v>
      </c>
      <c r="H2411" s="1">
        <v>0</v>
      </c>
      <c r="I2411" s="1">
        <v>0</v>
      </c>
      <c r="J2411" s="1">
        <v>0</v>
      </c>
      <c r="K2411" s="2">
        <v>46</v>
      </c>
      <c r="L2411" s="1">
        <v>28177.98</v>
      </c>
      <c r="M2411" s="1">
        <v>56007.23</v>
      </c>
      <c r="N2411" s="1">
        <v>0</v>
      </c>
      <c r="O2411" s="1">
        <v>0</v>
      </c>
      <c r="P2411" s="1">
        <v>0</v>
      </c>
      <c r="Q2411" s="2">
        <f>-+Table1[[#This Row],[Current Record Count]]+Table1[[#This Row],[Adj Record Count]]</f>
        <v>-12</v>
      </c>
      <c r="R2411" s="1">
        <f>+-Table1[[#This Row],[Current Total ADJUSTMENT_AMOUNT]]+Table1[[#This Row],[Adj Total ADJUSTMENT_AMOUNT]]</f>
        <v>-94755.07</v>
      </c>
      <c r="S2411" s="1">
        <f>-Table1[[#This Row],[Current Total CHARGE_AMOUNT]]+Table1[[#This Row],[Adj Total CHARGE_AMOUNT]]</f>
        <v>-147595.35999999999</v>
      </c>
      <c r="T2411" s="1">
        <f>+Table1[[#This Row],[Adj Total TOTAL_COST]]-Table1[[#This Row],[Current Total TOTAL_COST]]</f>
        <v>0</v>
      </c>
      <c r="U2411" s="1">
        <f>+Table1[[#This Row],[Adj Total CONTRIBUTION_MARGIN]]-Table1[[#This Row],[Current Total CONTRIBUTION_MARGIN]]</f>
        <v>0</v>
      </c>
      <c r="V2411" s="1">
        <f>+Table1[[#This Row],[Adj Total OPERATING_MARGIN]]-Table1[[#This Row],[Current Total OPERATING_MARGIN]]</f>
        <v>0</v>
      </c>
    </row>
    <row r="2412" spans="1:22" x14ac:dyDescent="0.3">
      <c r="A2412" t="s">
        <v>35</v>
      </c>
      <c r="B2412">
        <v>2019</v>
      </c>
      <c r="C2412" t="s">
        <v>17</v>
      </c>
      <c r="D2412" t="s">
        <v>56</v>
      </c>
      <c r="E2412" s="2">
        <v>23</v>
      </c>
      <c r="F2412" s="1">
        <v>67462.710000000006</v>
      </c>
      <c r="G2412" s="1">
        <v>90249.14</v>
      </c>
      <c r="H2412" s="1">
        <v>0</v>
      </c>
      <c r="I2412" s="1">
        <v>0</v>
      </c>
      <c r="J2412" s="1">
        <v>0</v>
      </c>
      <c r="K2412" s="2">
        <v>11</v>
      </c>
      <c r="L2412" s="1">
        <v>20042.759999999998</v>
      </c>
      <c r="M2412" s="1">
        <v>22720.43</v>
      </c>
      <c r="N2412" s="1">
        <v>0</v>
      </c>
      <c r="O2412" s="1">
        <v>0</v>
      </c>
      <c r="P2412" s="1">
        <v>0</v>
      </c>
      <c r="Q2412" s="2">
        <f>-+Table1[[#This Row],[Current Record Count]]+Table1[[#This Row],[Adj Record Count]]</f>
        <v>-12</v>
      </c>
      <c r="R2412" s="1">
        <f>+-Table1[[#This Row],[Current Total ADJUSTMENT_AMOUNT]]+Table1[[#This Row],[Adj Total ADJUSTMENT_AMOUNT]]</f>
        <v>-47419.950000000012</v>
      </c>
      <c r="S2412" s="1">
        <f>-Table1[[#This Row],[Current Total CHARGE_AMOUNT]]+Table1[[#This Row],[Adj Total CHARGE_AMOUNT]]</f>
        <v>-67528.709999999992</v>
      </c>
      <c r="T2412" s="1">
        <f>+Table1[[#This Row],[Adj Total TOTAL_COST]]-Table1[[#This Row],[Current Total TOTAL_COST]]</f>
        <v>0</v>
      </c>
      <c r="U2412" s="1">
        <f>+Table1[[#This Row],[Adj Total CONTRIBUTION_MARGIN]]-Table1[[#This Row],[Current Total CONTRIBUTION_MARGIN]]</f>
        <v>0</v>
      </c>
      <c r="V2412" s="1">
        <f>+Table1[[#This Row],[Adj Total OPERATING_MARGIN]]-Table1[[#This Row],[Current Total OPERATING_MARGIN]]</f>
        <v>0</v>
      </c>
    </row>
    <row r="2413" spans="1:22" x14ac:dyDescent="0.3">
      <c r="A2413" t="s">
        <v>33</v>
      </c>
      <c r="B2413">
        <v>2019</v>
      </c>
      <c r="C2413" t="s">
        <v>29</v>
      </c>
      <c r="D2413" t="s">
        <v>43</v>
      </c>
      <c r="E2413" s="2">
        <v>12</v>
      </c>
      <c r="F2413" s="1">
        <v>34994.74</v>
      </c>
      <c r="G2413" s="1">
        <v>68915.11</v>
      </c>
      <c r="H2413" s="1">
        <v>0</v>
      </c>
      <c r="I2413" s="1">
        <v>0</v>
      </c>
      <c r="J2413" s="1">
        <v>0</v>
      </c>
      <c r="K2413" s="2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2">
        <f>-+Table1[[#This Row],[Current Record Count]]+Table1[[#This Row],[Adj Record Count]]</f>
        <v>-12</v>
      </c>
      <c r="R2413" s="1">
        <f>+-Table1[[#This Row],[Current Total ADJUSTMENT_AMOUNT]]+Table1[[#This Row],[Adj Total ADJUSTMENT_AMOUNT]]</f>
        <v>-34994.74</v>
      </c>
      <c r="S2413" s="1">
        <f>-Table1[[#This Row],[Current Total CHARGE_AMOUNT]]+Table1[[#This Row],[Adj Total CHARGE_AMOUNT]]</f>
        <v>-68915.11</v>
      </c>
      <c r="T2413" s="1">
        <f>+Table1[[#This Row],[Adj Total TOTAL_COST]]-Table1[[#This Row],[Current Total TOTAL_COST]]</f>
        <v>0</v>
      </c>
      <c r="U2413" s="1">
        <f>+Table1[[#This Row],[Adj Total CONTRIBUTION_MARGIN]]-Table1[[#This Row],[Current Total CONTRIBUTION_MARGIN]]</f>
        <v>0</v>
      </c>
      <c r="V2413" s="1">
        <f>+Table1[[#This Row],[Adj Total OPERATING_MARGIN]]-Table1[[#This Row],[Current Total OPERATING_MARGIN]]</f>
        <v>0</v>
      </c>
    </row>
    <row r="2414" spans="1:22" x14ac:dyDescent="0.3">
      <c r="A2414" t="s">
        <v>27</v>
      </c>
      <c r="B2414">
        <v>2019</v>
      </c>
      <c r="C2414" t="s">
        <v>51</v>
      </c>
      <c r="D2414" t="s">
        <v>51</v>
      </c>
      <c r="E2414" s="2">
        <v>12</v>
      </c>
      <c r="F2414" s="1">
        <v>31939.72</v>
      </c>
      <c r="G2414" s="1">
        <v>39678</v>
      </c>
      <c r="H2414" s="1">
        <v>0</v>
      </c>
      <c r="I2414" s="1">
        <v>0</v>
      </c>
      <c r="J2414" s="1">
        <v>0</v>
      </c>
      <c r="K2414" s="2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2">
        <f>-+Table1[[#This Row],[Current Record Count]]+Table1[[#This Row],[Adj Record Count]]</f>
        <v>-12</v>
      </c>
      <c r="R2414" s="1">
        <f>+-Table1[[#This Row],[Current Total ADJUSTMENT_AMOUNT]]+Table1[[#This Row],[Adj Total ADJUSTMENT_AMOUNT]]</f>
        <v>-31939.72</v>
      </c>
      <c r="S2414" s="1">
        <f>-Table1[[#This Row],[Current Total CHARGE_AMOUNT]]+Table1[[#This Row],[Adj Total CHARGE_AMOUNT]]</f>
        <v>-39678</v>
      </c>
      <c r="T2414" s="1">
        <f>+Table1[[#This Row],[Adj Total TOTAL_COST]]-Table1[[#This Row],[Current Total TOTAL_COST]]</f>
        <v>0</v>
      </c>
      <c r="U2414" s="1">
        <f>+Table1[[#This Row],[Adj Total CONTRIBUTION_MARGIN]]-Table1[[#This Row],[Current Total CONTRIBUTION_MARGIN]]</f>
        <v>0</v>
      </c>
      <c r="V2414" s="1">
        <f>+Table1[[#This Row],[Adj Total OPERATING_MARGIN]]-Table1[[#This Row],[Current Total OPERATING_MARGIN]]</f>
        <v>0</v>
      </c>
    </row>
    <row r="2415" spans="1:22" x14ac:dyDescent="0.3">
      <c r="A2415" t="s">
        <v>22</v>
      </c>
      <c r="B2415">
        <v>2019</v>
      </c>
      <c r="C2415" t="s">
        <v>20</v>
      </c>
      <c r="D2415" t="s">
        <v>97</v>
      </c>
      <c r="E2415" s="2">
        <v>992</v>
      </c>
      <c r="F2415" s="1">
        <v>383379.42</v>
      </c>
      <c r="G2415" s="1">
        <v>691456.82</v>
      </c>
      <c r="H2415" s="1">
        <v>0</v>
      </c>
      <c r="I2415" s="1">
        <v>0</v>
      </c>
      <c r="J2415" s="1">
        <v>0</v>
      </c>
      <c r="K2415" s="2">
        <v>981</v>
      </c>
      <c r="L2415" s="1">
        <v>342556.5</v>
      </c>
      <c r="M2415" s="1">
        <v>611403.82999999996</v>
      </c>
      <c r="N2415" s="1">
        <v>0</v>
      </c>
      <c r="O2415" s="1">
        <v>0</v>
      </c>
      <c r="P2415" s="1">
        <v>0</v>
      </c>
      <c r="Q2415" s="2">
        <f>-+Table1[[#This Row],[Current Record Count]]+Table1[[#This Row],[Adj Record Count]]</f>
        <v>-11</v>
      </c>
      <c r="R2415" s="1">
        <f>+-Table1[[#This Row],[Current Total ADJUSTMENT_AMOUNT]]+Table1[[#This Row],[Adj Total ADJUSTMENT_AMOUNT]]</f>
        <v>-40822.919999999984</v>
      </c>
      <c r="S2415" s="1">
        <f>-Table1[[#This Row],[Current Total CHARGE_AMOUNT]]+Table1[[#This Row],[Adj Total CHARGE_AMOUNT]]</f>
        <v>-80052.989999999991</v>
      </c>
      <c r="T2415" s="1">
        <f>+Table1[[#This Row],[Adj Total TOTAL_COST]]-Table1[[#This Row],[Current Total TOTAL_COST]]</f>
        <v>0</v>
      </c>
      <c r="U2415" s="1">
        <f>+Table1[[#This Row],[Adj Total CONTRIBUTION_MARGIN]]-Table1[[#This Row],[Current Total CONTRIBUTION_MARGIN]]</f>
        <v>0</v>
      </c>
      <c r="V2415" s="1">
        <f>+Table1[[#This Row],[Adj Total OPERATING_MARGIN]]-Table1[[#This Row],[Current Total OPERATING_MARGIN]]</f>
        <v>0</v>
      </c>
    </row>
    <row r="2416" spans="1:22" x14ac:dyDescent="0.3">
      <c r="A2416" t="s">
        <v>16</v>
      </c>
      <c r="B2416">
        <v>2019</v>
      </c>
      <c r="C2416" t="s">
        <v>20</v>
      </c>
      <c r="D2416" t="s">
        <v>93</v>
      </c>
      <c r="E2416" s="2">
        <v>429</v>
      </c>
      <c r="F2416" s="1">
        <v>217081.84</v>
      </c>
      <c r="G2416" s="1">
        <v>311532.95</v>
      </c>
      <c r="H2416" s="1">
        <v>0</v>
      </c>
      <c r="I2416" s="1">
        <v>0</v>
      </c>
      <c r="J2416" s="1">
        <v>0</v>
      </c>
      <c r="K2416" s="2">
        <v>418</v>
      </c>
      <c r="L2416" s="1">
        <v>166430.57999999999</v>
      </c>
      <c r="M2416" s="1">
        <v>240833.19</v>
      </c>
      <c r="N2416" s="1">
        <v>0</v>
      </c>
      <c r="O2416" s="1">
        <v>0</v>
      </c>
      <c r="P2416" s="1">
        <v>0</v>
      </c>
      <c r="Q2416" s="2">
        <f>-+Table1[[#This Row],[Current Record Count]]+Table1[[#This Row],[Adj Record Count]]</f>
        <v>-11</v>
      </c>
      <c r="R2416" s="1">
        <f>+-Table1[[#This Row],[Current Total ADJUSTMENT_AMOUNT]]+Table1[[#This Row],[Adj Total ADJUSTMENT_AMOUNT]]</f>
        <v>-50651.260000000009</v>
      </c>
      <c r="S2416" s="1">
        <f>-Table1[[#This Row],[Current Total CHARGE_AMOUNT]]+Table1[[#This Row],[Adj Total CHARGE_AMOUNT]]</f>
        <v>-70699.760000000009</v>
      </c>
      <c r="T2416" s="1">
        <f>+Table1[[#This Row],[Adj Total TOTAL_COST]]-Table1[[#This Row],[Current Total TOTAL_COST]]</f>
        <v>0</v>
      </c>
      <c r="U2416" s="1">
        <f>+Table1[[#This Row],[Adj Total CONTRIBUTION_MARGIN]]-Table1[[#This Row],[Current Total CONTRIBUTION_MARGIN]]</f>
        <v>0</v>
      </c>
      <c r="V2416" s="1">
        <f>+Table1[[#This Row],[Adj Total OPERATING_MARGIN]]-Table1[[#This Row],[Current Total OPERATING_MARGIN]]</f>
        <v>0</v>
      </c>
    </row>
    <row r="2417" spans="1:22" x14ac:dyDescent="0.3">
      <c r="A2417" t="s">
        <v>44</v>
      </c>
      <c r="B2417">
        <v>2019</v>
      </c>
      <c r="C2417" t="s">
        <v>46</v>
      </c>
      <c r="D2417" t="s">
        <v>46</v>
      </c>
      <c r="E2417" s="2">
        <v>17</v>
      </c>
      <c r="F2417" s="1">
        <v>222495.17</v>
      </c>
      <c r="G2417" s="1">
        <v>273029.48</v>
      </c>
      <c r="H2417" s="1">
        <v>0</v>
      </c>
      <c r="I2417" s="1">
        <v>0</v>
      </c>
      <c r="J2417" s="1">
        <v>0</v>
      </c>
      <c r="K2417" s="2">
        <v>6</v>
      </c>
      <c r="L2417" s="1">
        <v>10521.9</v>
      </c>
      <c r="M2417" s="1">
        <v>27961.31</v>
      </c>
      <c r="N2417" s="1">
        <v>0</v>
      </c>
      <c r="O2417" s="1">
        <v>0</v>
      </c>
      <c r="P2417" s="1">
        <v>0</v>
      </c>
      <c r="Q2417" s="2">
        <f>-+Table1[[#This Row],[Current Record Count]]+Table1[[#This Row],[Adj Record Count]]</f>
        <v>-11</v>
      </c>
      <c r="R2417" s="1">
        <f>+-Table1[[#This Row],[Current Total ADJUSTMENT_AMOUNT]]+Table1[[#This Row],[Adj Total ADJUSTMENT_AMOUNT]]</f>
        <v>-211973.27000000002</v>
      </c>
      <c r="S2417" s="1">
        <f>-Table1[[#This Row],[Current Total CHARGE_AMOUNT]]+Table1[[#This Row],[Adj Total CHARGE_AMOUNT]]</f>
        <v>-245068.16999999998</v>
      </c>
      <c r="T2417" s="1">
        <f>+Table1[[#This Row],[Adj Total TOTAL_COST]]-Table1[[#This Row],[Current Total TOTAL_COST]]</f>
        <v>0</v>
      </c>
      <c r="U2417" s="1">
        <f>+Table1[[#This Row],[Adj Total CONTRIBUTION_MARGIN]]-Table1[[#This Row],[Current Total CONTRIBUTION_MARGIN]]</f>
        <v>0</v>
      </c>
      <c r="V2417" s="1">
        <f>+Table1[[#This Row],[Adj Total OPERATING_MARGIN]]-Table1[[#This Row],[Current Total OPERATING_MARGIN]]</f>
        <v>0</v>
      </c>
    </row>
    <row r="2418" spans="1:22" x14ac:dyDescent="0.3">
      <c r="A2418" t="s">
        <v>16</v>
      </c>
      <c r="B2418">
        <v>2019</v>
      </c>
      <c r="C2418" t="s">
        <v>17</v>
      </c>
      <c r="D2418" t="s">
        <v>45</v>
      </c>
      <c r="E2418" s="2">
        <v>14</v>
      </c>
      <c r="F2418" s="1">
        <v>36502.06</v>
      </c>
      <c r="G2418" s="1">
        <v>48787.43</v>
      </c>
      <c r="H2418" s="1">
        <v>0</v>
      </c>
      <c r="I2418" s="1">
        <v>0</v>
      </c>
      <c r="J2418" s="1">
        <v>0</v>
      </c>
      <c r="K2418" s="2">
        <v>3</v>
      </c>
      <c r="L2418" s="1">
        <v>7501.89</v>
      </c>
      <c r="M2418" s="1">
        <v>7542.45</v>
      </c>
      <c r="N2418" s="1">
        <v>0</v>
      </c>
      <c r="O2418" s="1">
        <v>0</v>
      </c>
      <c r="P2418" s="1">
        <v>0</v>
      </c>
      <c r="Q2418" s="2">
        <f>-+Table1[[#This Row],[Current Record Count]]+Table1[[#This Row],[Adj Record Count]]</f>
        <v>-11</v>
      </c>
      <c r="R2418" s="1">
        <f>+-Table1[[#This Row],[Current Total ADJUSTMENT_AMOUNT]]+Table1[[#This Row],[Adj Total ADJUSTMENT_AMOUNT]]</f>
        <v>-29000.17</v>
      </c>
      <c r="S2418" s="1">
        <f>-Table1[[#This Row],[Current Total CHARGE_AMOUNT]]+Table1[[#This Row],[Adj Total CHARGE_AMOUNT]]</f>
        <v>-41244.980000000003</v>
      </c>
      <c r="T2418" s="1">
        <f>+Table1[[#This Row],[Adj Total TOTAL_COST]]-Table1[[#This Row],[Current Total TOTAL_COST]]</f>
        <v>0</v>
      </c>
      <c r="U2418" s="1">
        <f>+Table1[[#This Row],[Adj Total CONTRIBUTION_MARGIN]]-Table1[[#This Row],[Current Total CONTRIBUTION_MARGIN]]</f>
        <v>0</v>
      </c>
      <c r="V2418" s="1">
        <f>+Table1[[#This Row],[Adj Total OPERATING_MARGIN]]-Table1[[#This Row],[Current Total OPERATING_MARGIN]]</f>
        <v>0</v>
      </c>
    </row>
    <row r="2419" spans="1:22" x14ac:dyDescent="0.3">
      <c r="A2419" t="s">
        <v>31</v>
      </c>
      <c r="B2419">
        <v>2019</v>
      </c>
      <c r="C2419" t="s">
        <v>47</v>
      </c>
      <c r="D2419" t="s">
        <v>63</v>
      </c>
      <c r="E2419" s="2">
        <v>13</v>
      </c>
      <c r="F2419" s="1">
        <v>75423.95</v>
      </c>
      <c r="G2419" s="1">
        <v>88974.64</v>
      </c>
      <c r="H2419" s="1">
        <v>0</v>
      </c>
      <c r="I2419" s="1">
        <v>0</v>
      </c>
      <c r="J2419" s="1">
        <v>0</v>
      </c>
      <c r="K2419" s="2">
        <v>2</v>
      </c>
      <c r="L2419" s="1">
        <v>3388.11</v>
      </c>
      <c r="M2419" s="1">
        <v>3567.57</v>
      </c>
      <c r="N2419" s="1">
        <v>0</v>
      </c>
      <c r="O2419" s="1">
        <v>0</v>
      </c>
      <c r="P2419" s="1">
        <v>0</v>
      </c>
      <c r="Q2419" s="2">
        <f>-+Table1[[#This Row],[Current Record Count]]+Table1[[#This Row],[Adj Record Count]]</f>
        <v>-11</v>
      </c>
      <c r="R2419" s="1">
        <f>+-Table1[[#This Row],[Current Total ADJUSTMENT_AMOUNT]]+Table1[[#This Row],[Adj Total ADJUSTMENT_AMOUNT]]</f>
        <v>-72035.839999999997</v>
      </c>
      <c r="S2419" s="1">
        <f>-Table1[[#This Row],[Current Total CHARGE_AMOUNT]]+Table1[[#This Row],[Adj Total CHARGE_AMOUNT]]</f>
        <v>-85407.069999999992</v>
      </c>
      <c r="T2419" s="1">
        <f>+Table1[[#This Row],[Adj Total TOTAL_COST]]-Table1[[#This Row],[Current Total TOTAL_COST]]</f>
        <v>0</v>
      </c>
      <c r="U2419" s="1">
        <f>+Table1[[#This Row],[Adj Total CONTRIBUTION_MARGIN]]-Table1[[#This Row],[Current Total CONTRIBUTION_MARGIN]]</f>
        <v>0</v>
      </c>
      <c r="V2419" s="1">
        <f>+Table1[[#This Row],[Adj Total OPERATING_MARGIN]]-Table1[[#This Row],[Current Total OPERATING_MARGIN]]</f>
        <v>0</v>
      </c>
    </row>
    <row r="2420" spans="1:22" x14ac:dyDescent="0.3">
      <c r="A2420" t="s">
        <v>37</v>
      </c>
      <c r="B2420">
        <v>2019</v>
      </c>
      <c r="C2420" t="s">
        <v>51</v>
      </c>
      <c r="D2420" t="s">
        <v>51</v>
      </c>
      <c r="E2420" s="2">
        <v>11</v>
      </c>
      <c r="F2420" s="1">
        <v>111646.1</v>
      </c>
      <c r="G2420" s="1">
        <v>189494.73</v>
      </c>
      <c r="H2420" s="1">
        <v>0</v>
      </c>
      <c r="I2420" s="1">
        <v>0</v>
      </c>
      <c r="J2420" s="1">
        <v>0</v>
      </c>
      <c r="K2420" s="2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2">
        <f>-+Table1[[#This Row],[Current Record Count]]+Table1[[#This Row],[Adj Record Count]]</f>
        <v>-11</v>
      </c>
      <c r="R2420" s="1">
        <f>+-Table1[[#This Row],[Current Total ADJUSTMENT_AMOUNT]]+Table1[[#This Row],[Adj Total ADJUSTMENT_AMOUNT]]</f>
        <v>-111646.1</v>
      </c>
      <c r="S2420" s="1">
        <f>-Table1[[#This Row],[Current Total CHARGE_AMOUNT]]+Table1[[#This Row],[Adj Total CHARGE_AMOUNT]]</f>
        <v>-189494.73</v>
      </c>
      <c r="T2420" s="1">
        <f>+Table1[[#This Row],[Adj Total TOTAL_COST]]-Table1[[#This Row],[Current Total TOTAL_COST]]</f>
        <v>0</v>
      </c>
      <c r="U2420" s="1">
        <f>+Table1[[#This Row],[Adj Total CONTRIBUTION_MARGIN]]-Table1[[#This Row],[Current Total CONTRIBUTION_MARGIN]]</f>
        <v>0</v>
      </c>
      <c r="V2420" s="1">
        <f>+Table1[[#This Row],[Adj Total OPERATING_MARGIN]]-Table1[[#This Row],[Current Total OPERATING_MARGIN]]</f>
        <v>0</v>
      </c>
    </row>
    <row r="2421" spans="1:22" x14ac:dyDescent="0.3">
      <c r="A2421" t="s">
        <v>31</v>
      </c>
      <c r="B2421">
        <v>2019</v>
      </c>
      <c r="C2421" t="s">
        <v>29</v>
      </c>
      <c r="D2421" t="s">
        <v>62</v>
      </c>
      <c r="E2421" s="2">
        <v>20</v>
      </c>
      <c r="F2421" s="1">
        <v>94515.64</v>
      </c>
      <c r="G2421" s="1">
        <v>154868.46</v>
      </c>
      <c r="H2421" s="1">
        <v>0</v>
      </c>
      <c r="I2421" s="1">
        <v>0</v>
      </c>
      <c r="J2421" s="1">
        <v>0</v>
      </c>
      <c r="K2421" s="2">
        <v>10</v>
      </c>
      <c r="L2421" s="1">
        <v>5521.97</v>
      </c>
      <c r="M2421" s="1">
        <v>7489.33</v>
      </c>
      <c r="N2421" s="1">
        <v>0</v>
      </c>
      <c r="O2421" s="1">
        <v>0</v>
      </c>
      <c r="P2421" s="1">
        <v>0</v>
      </c>
      <c r="Q2421" s="2">
        <f>-+Table1[[#This Row],[Current Record Count]]+Table1[[#This Row],[Adj Record Count]]</f>
        <v>-10</v>
      </c>
      <c r="R2421" s="1">
        <f>+-Table1[[#This Row],[Current Total ADJUSTMENT_AMOUNT]]+Table1[[#This Row],[Adj Total ADJUSTMENT_AMOUNT]]</f>
        <v>-88993.67</v>
      </c>
      <c r="S2421" s="1">
        <f>-Table1[[#This Row],[Current Total CHARGE_AMOUNT]]+Table1[[#This Row],[Adj Total CHARGE_AMOUNT]]</f>
        <v>-147379.13</v>
      </c>
      <c r="T2421" s="1">
        <f>+Table1[[#This Row],[Adj Total TOTAL_COST]]-Table1[[#This Row],[Current Total TOTAL_COST]]</f>
        <v>0</v>
      </c>
      <c r="U2421" s="1">
        <f>+Table1[[#This Row],[Adj Total CONTRIBUTION_MARGIN]]-Table1[[#This Row],[Current Total CONTRIBUTION_MARGIN]]</f>
        <v>0</v>
      </c>
      <c r="V2421" s="1">
        <f>+Table1[[#This Row],[Adj Total OPERATING_MARGIN]]-Table1[[#This Row],[Current Total OPERATING_MARGIN]]</f>
        <v>0</v>
      </c>
    </row>
    <row r="2422" spans="1:22" x14ac:dyDescent="0.3">
      <c r="A2422" t="s">
        <v>31</v>
      </c>
      <c r="B2422">
        <v>2019</v>
      </c>
      <c r="C2422" t="s">
        <v>60</v>
      </c>
      <c r="D2422" t="s">
        <v>60</v>
      </c>
      <c r="E2422" s="2">
        <v>16</v>
      </c>
      <c r="F2422" s="1">
        <v>23656.22</v>
      </c>
      <c r="G2422" s="1">
        <v>36405.629999999997</v>
      </c>
      <c r="H2422" s="1">
        <v>0</v>
      </c>
      <c r="I2422" s="1">
        <v>0</v>
      </c>
      <c r="J2422" s="1">
        <v>0</v>
      </c>
      <c r="K2422" s="2">
        <v>6</v>
      </c>
      <c r="L2422" s="1">
        <v>1545.82</v>
      </c>
      <c r="M2422" s="1">
        <v>3322</v>
      </c>
      <c r="N2422" s="1">
        <v>0</v>
      </c>
      <c r="O2422" s="1">
        <v>0</v>
      </c>
      <c r="P2422" s="1">
        <v>0</v>
      </c>
      <c r="Q2422" s="2">
        <f>-+Table1[[#This Row],[Current Record Count]]+Table1[[#This Row],[Adj Record Count]]</f>
        <v>-10</v>
      </c>
      <c r="R2422" s="1">
        <f>+-Table1[[#This Row],[Current Total ADJUSTMENT_AMOUNT]]+Table1[[#This Row],[Adj Total ADJUSTMENT_AMOUNT]]</f>
        <v>-22110.400000000001</v>
      </c>
      <c r="S2422" s="1">
        <f>-Table1[[#This Row],[Current Total CHARGE_AMOUNT]]+Table1[[#This Row],[Adj Total CHARGE_AMOUNT]]</f>
        <v>-33083.629999999997</v>
      </c>
      <c r="T2422" s="1">
        <f>+Table1[[#This Row],[Adj Total TOTAL_COST]]-Table1[[#This Row],[Current Total TOTAL_COST]]</f>
        <v>0</v>
      </c>
      <c r="U2422" s="1">
        <f>+Table1[[#This Row],[Adj Total CONTRIBUTION_MARGIN]]-Table1[[#This Row],[Current Total CONTRIBUTION_MARGIN]]</f>
        <v>0</v>
      </c>
      <c r="V2422" s="1">
        <f>+Table1[[#This Row],[Adj Total OPERATING_MARGIN]]-Table1[[#This Row],[Current Total OPERATING_MARGIN]]</f>
        <v>0</v>
      </c>
    </row>
    <row r="2423" spans="1:22" x14ac:dyDescent="0.3">
      <c r="A2423" t="s">
        <v>16</v>
      </c>
      <c r="B2423">
        <v>2019</v>
      </c>
      <c r="C2423" t="s">
        <v>17</v>
      </c>
      <c r="D2423" t="s">
        <v>18</v>
      </c>
      <c r="E2423" s="2">
        <v>12</v>
      </c>
      <c r="F2423" s="1">
        <v>33594.29</v>
      </c>
      <c r="G2423" s="1">
        <v>55099.23</v>
      </c>
      <c r="H2423" s="1">
        <v>0</v>
      </c>
      <c r="I2423" s="1">
        <v>0</v>
      </c>
      <c r="J2423" s="1">
        <v>0</v>
      </c>
      <c r="K2423" s="2">
        <v>2</v>
      </c>
      <c r="L2423" s="1">
        <v>633.58000000000004</v>
      </c>
      <c r="M2423" s="1">
        <v>763.35</v>
      </c>
      <c r="N2423" s="1">
        <v>0</v>
      </c>
      <c r="O2423" s="1">
        <v>0</v>
      </c>
      <c r="P2423" s="1">
        <v>0</v>
      </c>
      <c r="Q2423" s="2">
        <f>-+Table1[[#This Row],[Current Record Count]]+Table1[[#This Row],[Adj Record Count]]</f>
        <v>-10</v>
      </c>
      <c r="R2423" s="1">
        <f>+-Table1[[#This Row],[Current Total ADJUSTMENT_AMOUNT]]+Table1[[#This Row],[Adj Total ADJUSTMENT_AMOUNT]]</f>
        <v>-32960.71</v>
      </c>
      <c r="S2423" s="1">
        <f>-Table1[[#This Row],[Current Total CHARGE_AMOUNT]]+Table1[[#This Row],[Adj Total CHARGE_AMOUNT]]</f>
        <v>-54335.880000000005</v>
      </c>
      <c r="T2423" s="1">
        <f>+Table1[[#This Row],[Adj Total TOTAL_COST]]-Table1[[#This Row],[Current Total TOTAL_COST]]</f>
        <v>0</v>
      </c>
      <c r="U2423" s="1">
        <f>+Table1[[#This Row],[Adj Total CONTRIBUTION_MARGIN]]-Table1[[#This Row],[Current Total CONTRIBUTION_MARGIN]]</f>
        <v>0</v>
      </c>
      <c r="V2423" s="1">
        <f>+Table1[[#This Row],[Adj Total OPERATING_MARGIN]]-Table1[[#This Row],[Current Total OPERATING_MARGIN]]</f>
        <v>0</v>
      </c>
    </row>
    <row r="2424" spans="1:22" x14ac:dyDescent="0.3">
      <c r="A2424" t="s">
        <v>35</v>
      </c>
      <c r="B2424">
        <v>2019</v>
      </c>
      <c r="C2424" t="s">
        <v>20</v>
      </c>
      <c r="D2424" t="s">
        <v>61</v>
      </c>
      <c r="E2424" s="2">
        <v>11</v>
      </c>
      <c r="F2424" s="1">
        <v>52138.3</v>
      </c>
      <c r="G2424" s="1">
        <v>75125.16</v>
      </c>
      <c r="H2424" s="1">
        <v>0</v>
      </c>
      <c r="I2424" s="1">
        <v>0</v>
      </c>
      <c r="J2424" s="1">
        <v>0</v>
      </c>
      <c r="K2424" s="2">
        <v>1</v>
      </c>
      <c r="L2424" s="1">
        <v>5790.69</v>
      </c>
      <c r="M2424" s="1">
        <v>5899.64</v>
      </c>
      <c r="N2424" s="1">
        <v>0</v>
      </c>
      <c r="O2424" s="1">
        <v>0</v>
      </c>
      <c r="P2424" s="1">
        <v>0</v>
      </c>
      <c r="Q2424" s="2">
        <f>-+Table1[[#This Row],[Current Record Count]]+Table1[[#This Row],[Adj Record Count]]</f>
        <v>-10</v>
      </c>
      <c r="R2424" s="1">
        <f>+-Table1[[#This Row],[Current Total ADJUSTMENT_AMOUNT]]+Table1[[#This Row],[Adj Total ADJUSTMENT_AMOUNT]]</f>
        <v>-46347.61</v>
      </c>
      <c r="S2424" s="1">
        <f>-Table1[[#This Row],[Current Total CHARGE_AMOUNT]]+Table1[[#This Row],[Adj Total CHARGE_AMOUNT]]</f>
        <v>-69225.52</v>
      </c>
      <c r="T2424" s="1">
        <f>+Table1[[#This Row],[Adj Total TOTAL_COST]]-Table1[[#This Row],[Current Total TOTAL_COST]]</f>
        <v>0</v>
      </c>
      <c r="U2424" s="1">
        <f>+Table1[[#This Row],[Adj Total CONTRIBUTION_MARGIN]]-Table1[[#This Row],[Current Total CONTRIBUTION_MARGIN]]</f>
        <v>0</v>
      </c>
      <c r="V2424" s="1">
        <f>+Table1[[#This Row],[Adj Total OPERATING_MARGIN]]-Table1[[#This Row],[Current Total OPERATING_MARGIN]]</f>
        <v>0</v>
      </c>
    </row>
    <row r="2425" spans="1:22" x14ac:dyDescent="0.3">
      <c r="A2425" t="s">
        <v>31</v>
      </c>
      <c r="B2425">
        <v>2019</v>
      </c>
      <c r="C2425" t="s">
        <v>58</v>
      </c>
      <c r="D2425" t="s">
        <v>58</v>
      </c>
      <c r="E2425" s="2">
        <v>11</v>
      </c>
      <c r="F2425" s="1">
        <v>29131.81</v>
      </c>
      <c r="G2425" s="1">
        <v>61180.14</v>
      </c>
      <c r="H2425" s="1">
        <v>0</v>
      </c>
      <c r="I2425" s="1">
        <v>0</v>
      </c>
      <c r="J2425" s="1">
        <v>0</v>
      </c>
      <c r="K2425" s="2">
        <v>1</v>
      </c>
      <c r="L2425" s="1">
        <v>1181.19</v>
      </c>
      <c r="M2425" s="1">
        <v>1598</v>
      </c>
      <c r="N2425" s="1">
        <v>0</v>
      </c>
      <c r="O2425" s="1">
        <v>0</v>
      </c>
      <c r="P2425" s="1">
        <v>0</v>
      </c>
      <c r="Q2425" s="2">
        <f>-+Table1[[#This Row],[Current Record Count]]+Table1[[#This Row],[Adj Record Count]]</f>
        <v>-10</v>
      </c>
      <c r="R2425" s="1">
        <f>+-Table1[[#This Row],[Current Total ADJUSTMENT_AMOUNT]]+Table1[[#This Row],[Adj Total ADJUSTMENT_AMOUNT]]</f>
        <v>-27950.620000000003</v>
      </c>
      <c r="S2425" s="1">
        <f>-Table1[[#This Row],[Current Total CHARGE_AMOUNT]]+Table1[[#This Row],[Adj Total CHARGE_AMOUNT]]</f>
        <v>-59582.14</v>
      </c>
      <c r="T2425" s="1">
        <f>+Table1[[#This Row],[Adj Total TOTAL_COST]]-Table1[[#This Row],[Current Total TOTAL_COST]]</f>
        <v>0</v>
      </c>
      <c r="U2425" s="1">
        <f>+Table1[[#This Row],[Adj Total CONTRIBUTION_MARGIN]]-Table1[[#This Row],[Current Total CONTRIBUTION_MARGIN]]</f>
        <v>0</v>
      </c>
      <c r="V2425" s="1">
        <f>+Table1[[#This Row],[Adj Total OPERATING_MARGIN]]-Table1[[#This Row],[Current Total OPERATING_MARGIN]]</f>
        <v>0</v>
      </c>
    </row>
    <row r="2426" spans="1:22" x14ac:dyDescent="0.3">
      <c r="A2426" t="s">
        <v>44</v>
      </c>
      <c r="B2426">
        <v>2019</v>
      </c>
      <c r="C2426" t="s">
        <v>29</v>
      </c>
      <c r="D2426" t="s">
        <v>87</v>
      </c>
      <c r="E2426" s="2">
        <v>10</v>
      </c>
      <c r="F2426" s="1">
        <v>179930.53</v>
      </c>
      <c r="G2426" s="1">
        <v>201543.67</v>
      </c>
      <c r="H2426" s="1">
        <v>0</v>
      </c>
      <c r="I2426" s="1">
        <v>0</v>
      </c>
      <c r="J2426" s="1">
        <v>0</v>
      </c>
      <c r="K2426" s="2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2">
        <f>-+Table1[[#This Row],[Current Record Count]]+Table1[[#This Row],[Adj Record Count]]</f>
        <v>-10</v>
      </c>
      <c r="R2426" s="1">
        <f>+-Table1[[#This Row],[Current Total ADJUSTMENT_AMOUNT]]+Table1[[#This Row],[Adj Total ADJUSTMENT_AMOUNT]]</f>
        <v>-179930.53</v>
      </c>
      <c r="S2426" s="1">
        <f>-Table1[[#This Row],[Current Total CHARGE_AMOUNT]]+Table1[[#This Row],[Adj Total CHARGE_AMOUNT]]</f>
        <v>-201543.67</v>
      </c>
      <c r="T2426" s="1">
        <f>+Table1[[#This Row],[Adj Total TOTAL_COST]]-Table1[[#This Row],[Current Total TOTAL_COST]]</f>
        <v>0</v>
      </c>
      <c r="U2426" s="1">
        <f>+Table1[[#This Row],[Adj Total CONTRIBUTION_MARGIN]]-Table1[[#This Row],[Current Total CONTRIBUTION_MARGIN]]</f>
        <v>0</v>
      </c>
      <c r="V2426" s="1">
        <f>+Table1[[#This Row],[Adj Total OPERATING_MARGIN]]-Table1[[#This Row],[Current Total OPERATING_MARGIN]]</f>
        <v>0</v>
      </c>
    </row>
    <row r="2427" spans="1:22" x14ac:dyDescent="0.3">
      <c r="A2427" t="s">
        <v>16</v>
      </c>
      <c r="B2427">
        <v>2019</v>
      </c>
      <c r="C2427" t="s">
        <v>29</v>
      </c>
      <c r="D2427" t="s">
        <v>52</v>
      </c>
      <c r="E2427" s="2">
        <v>327</v>
      </c>
      <c r="F2427" s="1">
        <v>124860.11</v>
      </c>
      <c r="G2427" s="1">
        <v>146319.6</v>
      </c>
      <c r="H2427" s="1">
        <v>0</v>
      </c>
      <c r="I2427" s="1">
        <v>0</v>
      </c>
      <c r="J2427" s="1">
        <v>0</v>
      </c>
      <c r="K2427" s="2">
        <v>318</v>
      </c>
      <c r="L2427" s="1">
        <v>83518.259999999995</v>
      </c>
      <c r="M2427" s="1">
        <v>100702.16</v>
      </c>
      <c r="N2427" s="1">
        <v>0</v>
      </c>
      <c r="O2427" s="1">
        <v>0</v>
      </c>
      <c r="P2427" s="1">
        <v>0</v>
      </c>
      <c r="Q2427" s="2">
        <f>-+Table1[[#This Row],[Current Record Count]]+Table1[[#This Row],[Adj Record Count]]</f>
        <v>-9</v>
      </c>
      <c r="R2427" s="1">
        <f>+-Table1[[#This Row],[Current Total ADJUSTMENT_AMOUNT]]+Table1[[#This Row],[Adj Total ADJUSTMENT_AMOUNT]]</f>
        <v>-41341.850000000006</v>
      </c>
      <c r="S2427" s="1">
        <f>-Table1[[#This Row],[Current Total CHARGE_AMOUNT]]+Table1[[#This Row],[Adj Total CHARGE_AMOUNT]]</f>
        <v>-45617.440000000002</v>
      </c>
      <c r="T2427" s="1">
        <f>+Table1[[#This Row],[Adj Total TOTAL_COST]]-Table1[[#This Row],[Current Total TOTAL_COST]]</f>
        <v>0</v>
      </c>
      <c r="U2427" s="1">
        <f>+Table1[[#This Row],[Adj Total CONTRIBUTION_MARGIN]]-Table1[[#This Row],[Current Total CONTRIBUTION_MARGIN]]</f>
        <v>0</v>
      </c>
      <c r="V2427" s="1">
        <f>+Table1[[#This Row],[Adj Total OPERATING_MARGIN]]-Table1[[#This Row],[Current Total OPERATING_MARGIN]]</f>
        <v>0</v>
      </c>
    </row>
    <row r="2428" spans="1:22" x14ac:dyDescent="0.3">
      <c r="A2428" t="s">
        <v>42</v>
      </c>
      <c r="B2428">
        <v>2019</v>
      </c>
      <c r="C2428" t="s">
        <v>41</v>
      </c>
      <c r="D2428" t="s">
        <v>41</v>
      </c>
      <c r="E2428" s="2">
        <v>163</v>
      </c>
      <c r="F2428" s="1">
        <v>92436.78</v>
      </c>
      <c r="G2428" s="1">
        <v>134407.43</v>
      </c>
      <c r="H2428" s="1">
        <v>0</v>
      </c>
      <c r="I2428" s="1">
        <v>0</v>
      </c>
      <c r="J2428" s="1">
        <v>0</v>
      </c>
      <c r="K2428" s="2">
        <v>154</v>
      </c>
      <c r="L2428" s="1">
        <v>75805.72</v>
      </c>
      <c r="M2428" s="1">
        <v>109985.93</v>
      </c>
      <c r="N2428" s="1">
        <v>0</v>
      </c>
      <c r="O2428" s="1">
        <v>0</v>
      </c>
      <c r="P2428" s="1">
        <v>0</v>
      </c>
      <c r="Q2428" s="2">
        <f>-+Table1[[#This Row],[Current Record Count]]+Table1[[#This Row],[Adj Record Count]]</f>
        <v>-9</v>
      </c>
      <c r="R2428" s="1">
        <f>+-Table1[[#This Row],[Current Total ADJUSTMENT_AMOUNT]]+Table1[[#This Row],[Adj Total ADJUSTMENT_AMOUNT]]</f>
        <v>-16631.059999999998</v>
      </c>
      <c r="S2428" s="1">
        <f>-Table1[[#This Row],[Current Total CHARGE_AMOUNT]]+Table1[[#This Row],[Adj Total CHARGE_AMOUNT]]</f>
        <v>-24421.5</v>
      </c>
      <c r="T2428" s="1">
        <f>+Table1[[#This Row],[Adj Total TOTAL_COST]]-Table1[[#This Row],[Current Total TOTAL_COST]]</f>
        <v>0</v>
      </c>
      <c r="U2428" s="1">
        <f>+Table1[[#This Row],[Adj Total CONTRIBUTION_MARGIN]]-Table1[[#This Row],[Current Total CONTRIBUTION_MARGIN]]</f>
        <v>0</v>
      </c>
      <c r="V2428" s="1">
        <f>+Table1[[#This Row],[Adj Total OPERATING_MARGIN]]-Table1[[#This Row],[Current Total OPERATING_MARGIN]]</f>
        <v>0</v>
      </c>
    </row>
    <row r="2429" spans="1:22" x14ac:dyDescent="0.3">
      <c r="A2429" t="s">
        <v>16</v>
      </c>
      <c r="B2429">
        <v>2019</v>
      </c>
      <c r="C2429" t="s">
        <v>17</v>
      </c>
      <c r="D2429" t="s">
        <v>79</v>
      </c>
      <c r="E2429" s="2">
        <v>146</v>
      </c>
      <c r="F2429" s="1">
        <v>48953.16</v>
      </c>
      <c r="G2429" s="1">
        <v>87429.119999999995</v>
      </c>
      <c r="H2429" s="1">
        <v>0</v>
      </c>
      <c r="I2429" s="1">
        <v>0</v>
      </c>
      <c r="J2429" s="1">
        <v>0</v>
      </c>
      <c r="K2429" s="2">
        <v>137</v>
      </c>
      <c r="L2429" s="1">
        <v>20004.71</v>
      </c>
      <c r="M2429" s="1">
        <v>36265.54</v>
      </c>
      <c r="N2429" s="1">
        <v>0</v>
      </c>
      <c r="O2429" s="1">
        <v>0</v>
      </c>
      <c r="P2429" s="1">
        <v>0</v>
      </c>
      <c r="Q2429" s="2">
        <f>-+Table1[[#This Row],[Current Record Count]]+Table1[[#This Row],[Adj Record Count]]</f>
        <v>-9</v>
      </c>
      <c r="R2429" s="1">
        <f>+-Table1[[#This Row],[Current Total ADJUSTMENT_AMOUNT]]+Table1[[#This Row],[Adj Total ADJUSTMENT_AMOUNT]]</f>
        <v>-28948.450000000004</v>
      </c>
      <c r="S2429" s="1">
        <f>-Table1[[#This Row],[Current Total CHARGE_AMOUNT]]+Table1[[#This Row],[Adj Total CHARGE_AMOUNT]]</f>
        <v>-51163.579999999994</v>
      </c>
      <c r="T2429" s="1">
        <f>+Table1[[#This Row],[Adj Total TOTAL_COST]]-Table1[[#This Row],[Current Total TOTAL_COST]]</f>
        <v>0</v>
      </c>
      <c r="U2429" s="1">
        <f>+Table1[[#This Row],[Adj Total CONTRIBUTION_MARGIN]]-Table1[[#This Row],[Current Total CONTRIBUTION_MARGIN]]</f>
        <v>0</v>
      </c>
      <c r="V2429" s="1">
        <f>+Table1[[#This Row],[Adj Total OPERATING_MARGIN]]-Table1[[#This Row],[Current Total OPERATING_MARGIN]]</f>
        <v>0</v>
      </c>
    </row>
    <row r="2430" spans="1:22" x14ac:dyDescent="0.3">
      <c r="A2430" t="s">
        <v>16</v>
      </c>
      <c r="B2430">
        <v>2019</v>
      </c>
      <c r="C2430" t="s">
        <v>72</v>
      </c>
      <c r="D2430" t="s">
        <v>72</v>
      </c>
      <c r="E2430" s="2">
        <v>30</v>
      </c>
      <c r="F2430" s="1">
        <v>112800.16</v>
      </c>
      <c r="G2430" s="1">
        <v>184625.88</v>
      </c>
      <c r="H2430" s="1">
        <v>0</v>
      </c>
      <c r="I2430" s="1">
        <v>0</v>
      </c>
      <c r="J2430" s="1">
        <v>0</v>
      </c>
      <c r="K2430" s="2">
        <v>21</v>
      </c>
      <c r="L2430" s="1">
        <v>30199.15</v>
      </c>
      <c r="M2430" s="1">
        <v>39087.120000000003</v>
      </c>
      <c r="N2430" s="1">
        <v>0</v>
      </c>
      <c r="O2430" s="1">
        <v>0</v>
      </c>
      <c r="P2430" s="1">
        <v>0</v>
      </c>
      <c r="Q2430" s="2">
        <f>-+Table1[[#This Row],[Current Record Count]]+Table1[[#This Row],[Adj Record Count]]</f>
        <v>-9</v>
      </c>
      <c r="R2430" s="1">
        <f>+-Table1[[#This Row],[Current Total ADJUSTMENT_AMOUNT]]+Table1[[#This Row],[Adj Total ADJUSTMENT_AMOUNT]]</f>
        <v>-82601.010000000009</v>
      </c>
      <c r="S2430" s="1">
        <f>-Table1[[#This Row],[Current Total CHARGE_AMOUNT]]+Table1[[#This Row],[Adj Total CHARGE_AMOUNT]]</f>
        <v>-145538.76</v>
      </c>
      <c r="T2430" s="1">
        <f>+Table1[[#This Row],[Adj Total TOTAL_COST]]-Table1[[#This Row],[Current Total TOTAL_COST]]</f>
        <v>0</v>
      </c>
      <c r="U2430" s="1">
        <f>+Table1[[#This Row],[Adj Total CONTRIBUTION_MARGIN]]-Table1[[#This Row],[Current Total CONTRIBUTION_MARGIN]]</f>
        <v>0</v>
      </c>
      <c r="V2430" s="1">
        <f>+Table1[[#This Row],[Adj Total OPERATING_MARGIN]]-Table1[[#This Row],[Current Total OPERATING_MARGIN]]</f>
        <v>0</v>
      </c>
    </row>
    <row r="2431" spans="1:22" x14ac:dyDescent="0.3">
      <c r="A2431" t="s">
        <v>44</v>
      </c>
      <c r="B2431">
        <v>2019</v>
      </c>
      <c r="C2431" t="s">
        <v>23</v>
      </c>
      <c r="D2431" t="s">
        <v>83</v>
      </c>
      <c r="E2431" s="2">
        <v>14</v>
      </c>
      <c r="F2431" s="1">
        <v>71753.22</v>
      </c>
      <c r="G2431" s="1">
        <v>144235.51</v>
      </c>
      <c r="H2431" s="1">
        <v>0</v>
      </c>
      <c r="I2431" s="1">
        <v>0</v>
      </c>
      <c r="J2431" s="1">
        <v>0</v>
      </c>
      <c r="K2431" s="2">
        <v>5</v>
      </c>
      <c r="L2431" s="1">
        <v>1481.95</v>
      </c>
      <c r="M2431" s="1">
        <v>2558.35</v>
      </c>
      <c r="N2431" s="1">
        <v>0</v>
      </c>
      <c r="O2431" s="1">
        <v>0</v>
      </c>
      <c r="P2431" s="1">
        <v>0</v>
      </c>
      <c r="Q2431" s="2">
        <f>-+Table1[[#This Row],[Current Record Count]]+Table1[[#This Row],[Adj Record Count]]</f>
        <v>-9</v>
      </c>
      <c r="R2431" s="1">
        <f>+-Table1[[#This Row],[Current Total ADJUSTMENT_AMOUNT]]+Table1[[#This Row],[Adj Total ADJUSTMENT_AMOUNT]]</f>
        <v>-70271.27</v>
      </c>
      <c r="S2431" s="1">
        <f>-Table1[[#This Row],[Current Total CHARGE_AMOUNT]]+Table1[[#This Row],[Adj Total CHARGE_AMOUNT]]</f>
        <v>-141677.16</v>
      </c>
      <c r="T2431" s="1">
        <f>+Table1[[#This Row],[Adj Total TOTAL_COST]]-Table1[[#This Row],[Current Total TOTAL_COST]]</f>
        <v>0</v>
      </c>
      <c r="U2431" s="1">
        <f>+Table1[[#This Row],[Adj Total CONTRIBUTION_MARGIN]]-Table1[[#This Row],[Current Total CONTRIBUTION_MARGIN]]</f>
        <v>0</v>
      </c>
      <c r="V2431" s="1">
        <f>+Table1[[#This Row],[Adj Total OPERATING_MARGIN]]-Table1[[#This Row],[Current Total OPERATING_MARGIN]]</f>
        <v>0</v>
      </c>
    </row>
    <row r="2432" spans="1:22" x14ac:dyDescent="0.3">
      <c r="A2432" t="s">
        <v>16</v>
      </c>
      <c r="B2432">
        <v>2019</v>
      </c>
      <c r="C2432" t="s">
        <v>47</v>
      </c>
      <c r="D2432" t="s">
        <v>47</v>
      </c>
      <c r="E2432" s="2">
        <v>206</v>
      </c>
      <c r="F2432" s="1">
        <v>87187.64</v>
      </c>
      <c r="G2432" s="1">
        <v>116483.2</v>
      </c>
      <c r="H2432" s="1">
        <v>0</v>
      </c>
      <c r="I2432" s="1">
        <v>0</v>
      </c>
      <c r="J2432" s="1">
        <v>0</v>
      </c>
      <c r="K2432" s="2">
        <v>198</v>
      </c>
      <c r="L2432" s="1">
        <v>66783.44</v>
      </c>
      <c r="M2432" s="1">
        <v>91883.75</v>
      </c>
      <c r="N2432" s="1">
        <v>0</v>
      </c>
      <c r="O2432" s="1">
        <v>0</v>
      </c>
      <c r="P2432" s="1">
        <v>0</v>
      </c>
      <c r="Q2432" s="2">
        <f>-+Table1[[#This Row],[Current Record Count]]+Table1[[#This Row],[Adj Record Count]]</f>
        <v>-8</v>
      </c>
      <c r="R2432" s="1">
        <f>+-Table1[[#This Row],[Current Total ADJUSTMENT_AMOUNT]]+Table1[[#This Row],[Adj Total ADJUSTMENT_AMOUNT]]</f>
        <v>-20404.199999999997</v>
      </c>
      <c r="S2432" s="1">
        <f>-Table1[[#This Row],[Current Total CHARGE_AMOUNT]]+Table1[[#This Row],[Adj Total CHARGE_AMOUNT]]</f>
        <v>-24599.449999999997</v>
      </c>
      <c r="T2432" s="1">
        <f>+Table1[[#This Row],[Adj Total TOTAL_COST]]-Table1[[#This Row],[Current Total TOTAL_COST]]</f>
        <v>0</v>
      </c>
      <c r="U2432" s="1">
        <f>+Table1[[#This Row],[Adj Total CONTRIBUTION_MARGIN]]-Table1[[#This Row],[Current Total CONTRIBUTION_MARGIN]]</f>
        <v>0</v>
      </c>
      <c r="V2432" s="1">
        <f>+Table1[[#This Row],[Adj Total OPERATING_MARGIN]]-Table1[[#This Row],[Current Total OPERATING_MARGIN]]</f>
        <v>0</v>
      </c>
    </row>
    <row r="2433" spans="1:22" x14ac:dyDescent="0.3">
      <c r="A2433" t="s">
        <v>35</v>
      </c>
      <c r="B2433">
        <v>2019</v>
      </c>
      <c r="C2433" t="s">
        <v>17</v>
      </c>
      <c r="D2433" t="s">
        <v>86</v>
      </c>
      <c r="E2433" s="2">
        <v>102</v>
      </c>
      <c r="F2433" s="1">
        <v>122527.35</v>
      </c>
      <c r="G2433" s="1">
        <v>156646.71</v>
      </c>
      <c r="H2433" s="1">
        <v>0</v>
      </c>
      <c r="I2433" s="1">
        <v>0</v>
      </c>
      <c r="J2433" s="1">
        <v>0</v>
      </c>
      <c r="K2433" s="2">
        <v>94</v>
      </c>
      <c r="L2433" s="1">
        <v>49982.13</v>
      </c>
      <c r="M2433" s="1">
        <v>66536.28</v>
      </c>
      <c r="N2433" s="1">
        <v>0</v>
      </c>
      <c r="O2433" s="1">
        <v>0</v>
      </c>
      <c r="P2433" s="1">
        <v>0</v>
      </c>
      <c r="Q2433" s="2">
        <f>-+Table1[[#This Row],[Current Record Count]]+Table1[[#This Row],[Adj Record Count]]</f>
        <v>-8</v>
      </c>
      <c r="R2433" s="1">
        <f>+-Table1[[#This Row],[Current Total ADJUSTMENT_AMOUNT]]+Table1[[#This Row],[Adj Total ADJUSTMENT_AMOUNT]]</f>
        <v>-72545.22</v>
      </c>
      <c r="S2433" s="1">
        <f>-Table1[[#This Row],[Current Total CHARGE_AMOUNT]]+Table1[[#This Row],[Adj Total CHARGE_AMOUNT]]</f>
        <v>-90110.43</v>
      </c>
      <c r="T2433" s="1">
        <f>+Table1[[#This Row],[Adj Total TOTAL_COST]]-Table1[[#This Row],[Current Total TOTAL_COST]]</f>
        <v>0</v>
      </c>
      <c r="U2433" s="1">
        <f>+Table1[[#This Row],[Adj Total CONTRIBUTION_MARGIN]]-Table1[[#This Row],[Current Total CONTRIBUTION_MARGIN]]</f>
        <v>0</v>
      </c>
      <c r="V2433" s="1">
        <f>+Table1[[#This Row],[Adj Total OPERATING_MARGIN]]-Table1[[#This Row],[Current Total OPERATING_MARGIN]]</f>
        <v>0</v>
      </c>
    </row>
    <row r="2434" spans="1:22" x14ac:dyDescent="0.3">
      <c r="A2434" t="s">
        <v>33</v>
      </c>
      <c r="B2434">
        <v>2019</v>
      </c>
      <c r="C2434" t="s">
        <v>29</v>
      </c>
      <c r="D2434" t="s">
        <v>36</v>
      </c>
      <c r="E2434" s="2">
        <v>87</v>
      </c>
      <c r="F2434" s="1">
        <v>41575.01</v>
      </c>
      <c r="G2434" s="1">
        <v>74202.64</v>
      </c>
      <c r="H2434" s="1">
        <v>0</v>
      </c>
      <c r="I2434" s="1">
        <v>0</v>
      </c>
      <c r="J2434" s="1">
        <v>0</v>
      </c>
      <c r="K2434" s="2">
        <v>79</v>
      </c>
      <c r="L2434" s="1">
        <v>2786.61</v>
      </c>
      <c r="M2434" s="1">
        <v>9824.69</v>
      </c>
      <c r="N2434" s="1">
        <v>0</v>
      </c>
      <c r="O2434" s="1">
        <v>0</v>
      </c>
      <c r="P2434" s="1">
        <v>0</v>
      </c>
      <c r="Q2434" s="2">
        <f>-+Table1[[#This Row],[Current Record Count]]+Table1[[#This Row],[Adj Record Count]]</f>
        <v>-8</v>
      </c>
      <c r="R2434" s="1">
        <f>+-Table1[[#This Row],[Current Total ADJUSTMENT_AMOUNT]]+Table1[[#This Row],[Adj Total ADJUSTMENT_AMOUNT]]</f>
        <v>-38788.400000000001</v>
      </c>
      <c r="S2434" s="1">
        <f>-Table1[[#This Row],[Current Total CHARGE_AMOUNT]]+Table1[[#This Row],[Adj Total CHARGE_AMOUNT]]</f>
        <v>-64377.95</v>
      </c>
      <c r="T2434" s="1">
        <f>+Table1[[#This Row],[Adj Total TOTAL_COST]]-Table1[[#This Row],[Current Total TOTAL_COST]]</f>
        <v>0</v>
      </c>
      <c r="U2434" s="1">
        <f>+Table1[[#This Row],[Adj Total CONTRIBUTION_MARGIN]]-Table1[[#This Row],[Current Total CONTRIBUTION_MARGIN]]</f>
        <v>0</v>
      </c>
      <c r="V2434" s="1">
        <f>+Table1[[#This Row],[Adj Total OPERATING_MARGIN]]-Table1[[#This Row],[Current Total OPERATING_MARGIN]]</f>
        <v>0</v>
      </c>
    </row>
    <row r="2435" spans="1:22" x14ac:dyDescent="0.3">
      <c r="A2435" t="s">
        <v>16</v>
      </c>
      <c r="B2435">
        <v>2019</v>
      </c>
      <c r="C2435" t="s">
        <v>95</v>
      </c>
      <c r="D2435" t="s">
        <v>95</v>
      </c>
      <c r="E2435" s="2">
        <v>30</v>
      </c>
      <c r="F2435" s="1">
        <v>26764.57</v>
      </c>
      <c r="G2435" s="1">
        <v>39495.01</v>
      </c>
      <c r="H2435" s="1">
        <v>0</v>
      </c>
      <c r="I2435" s="1">
        <v>0</v>
      </c>
      <c r="J2435" s="1">
        <v>0</v>
      </c>
      <c r="K2435" s="2">
        <v>22</v>
      </c>
      <c r="L2435" s="1">
        <v>7243.08</v>
      </c>
      <c r="M2435" s="1">
        <v>13548.65</v>
      </c>
      <c r="N2435" s="1">
        <v>0</v>
      </c>
      <c r="O2435" s="1">
        <v>0</v>
      </c>
      <c r="P2435" s="1">
        <v>0</v>
      </c>
      <c r="Q2435" s="2">
        <f>-+Table1[[#This Row],[Current Record Count]]+Table1[[#This Row],[Adj Record Count]]</f>
        <v>-8</v>
      </c>
      <c r="R2435" s="1">
        <f>+-Table1[[#This Row],[Current Total ADJUSTMENT_AMOUNT]]+Table1[[#This Row],[Adj Total ADJUSTMENT_AMOUNT]]</f>
        <v>-19521.489999999998</v>
      </c>
      <c r="S2435" s="1">
        <f>-Table1[[#This Row],[Current Total CHARGE_AMOUNT]]+Table1[[#This Row],[Adj Total CHARGE_AMOUNT]]</f>
        <v>-25946.36</v>
      </c>
      <c r="T2435" s="1">
        <f>+Table1[[#This Row],[Adj Total TOTAL_COST]]-Table1[[#This Row],[Current Total TOTAL_COST]]</f>
        <v>0</v>
      </c>
      <c r="U2435" s="1">
        <f>+Table1[[#This Row],[Adj Total CONTRIBUTION_MARGIN]]-Table1[[#This Row],[Current Total CONTRIBUTION_MARGIN]]</f>
        <v>0</v>
      </c>
      <c r="V2435" s="1">
        <f>+Table1[[#This Row],[Adj Total OPERATING_MARGIN]]-Table1[[#This Row],[Current Total OPERATING_MARGIN]]</f>
        <v>0</v>
      </c>
    </row>
    <row r="2436" spans="1:22" x14ac:dyDescent="0.3">
      <c r="A2436" t="s">
        <v>78</v>
      </c>
      <c r="B2436">
        <v>2019</v>
      </c>
      <c r="C2436" t="s">
        <v>26</v>
      </c>
      <c r="D2436" t="s">
        <v>26</v>
      </c>
      <c r="E2436" s="2">
        <v>15</v>
      </c>
      <c r="F2436" s="1">
        <v>253615.13</v>
      </c>
      <c r="G2436" s="1">
        <v>489040.1</v>
      </c>
      <c r="H2436" s="1">
        <v>0</v>
      </c>
      <c r="I2436" s="1">
        <v>0</v>
      </c>
      <c r="J2436" s="1">
        <v>0</v>
      </c>
      <c r="K2436" s="2">
        <v>7</v>
      </c>
      <c r="L2436" s="1">
        <v>10317.08</v>
      </c>
      <c r="M2436" s="1">
        <v>12620.23</v>
      </c>
      <c r="N2436" s="1">
        <v>0</v>
      </c>
      <c r="O2436" s="1">
        <v>0</v>
      </c>
      <c r="P2436" s="1">
        <v>0</v>
      </c>
      <c r="Q2436" s="2">
        <f>-+Table1[[#This Row],[Current Record Count]]+Table1[[#This Row],[Adj Record Count]]</f>
        <v>-8</v>
      </c>
      <c r="R2436" s="1">
        <f>+-Table1[[#This Row],[Current Total ADJUSTMENT_AMOUNT]]+Table1[[#This Row],[Adj Total ADJUSTMENT_AMOUNT]]</f>
        <v>-243298.05000000002</v>
      </c>
      <c r="S2436" s="1">
        <f>-Table1[[#This Row],[Current Total CHARGE_AMOUNT]]+Table1[[#This Row],[Adj Total CHARGE_AMOUNT]]</f>
        <v>-476419.87</v>
      </c>
      <c r="T2436" s="1">
        <f>+Table1[[#This Row],[Adj Total TOTAL_COST]]-Table1[[#This Row],[Current Total TOTAL_COST]]</f>
        <v>0</v>
      </c>
      <c r="U2436" s="1">
        <f>+Table1[[#This Row],[Adj Total CONTRIBUTION_MARGIN]]-Table1[[#This Row],[Current Total CONTRIBUTION_MARGIN]]</f>
        <v>0</v>
      </c>
      <c r="V2436" s="1">
        <f>+Table1[[#This Row],[Adj Total OPERATING_MARGIN]]-Table1[[#This Row],[Current Total OPERATING_MARGIN]]</f>
        <v>0</v>
      </c>
    </row>
    <row r="2437" spans="1:22" x14ac:dyDescent="0.3">
      <c r="A2437" t="s">
        <v>35</v>
      </c>
      <c r="B2437">
        <v>2019</v>
      </c>
      <c r="C2437" t="s">
        <v>17</v>
      </c>
      <c r="D2437" t="s">
        <v>59</v>
      </c>
      <c r="E2437" s="2">
        <v>13</v>
      </c>
      <c r="F2437" s="1">
        <v>25741.22</v>
      </c>
      <c r="G2437" s="1">
        <v>38625.14</v>
      </c>
      <c r="H2437" s="1">
        <v>0</v>
      </c>
      <c r="I2437" s="1">
        <v>0</v>
      </c>
      <c r="J2437" s="1">
        <v>0</v>
      </c>
      <c r="K2437" s="2">
        <v>5</v>
      </c>
      <c r="L2437" s="1">
        <v>2099.13</v>
      </c>
      <c r="M2437" s="1">
        <v>3356.6</v>
      </c>
      <c r="N2437" s="1">
        <v>0</v>
      </c>
      <c r="O2437" s="1">
        <v>0</v>
      </c>
      <c r="P2437" s="1">
        <v>0</v>
      </c>
      <c r="Q2437" s="2">
        <f>-+Table1[[#This Row],[Current Record Count]]+Table1[[#This Row],[Adj Record Count]]</f>
        <v>-8</v>
      </c>
      <c r="R2437" s="1">
        <f>+-Table1[[#This Row],[Current Total ADJUSTMENT_AMOUNT]]+Table1[[#This Row],[Adj Total ADJUSTMENT_AMOUNT]]</f>
        <v>-23642.09</v>
      </c>
      <c r="S2437" s="1">
        <f>-Table1[[#This Row],[Current Total CHARGE_AMOUNT]]+Table1[[#This Row],[Adj Total CHARGE_AMOUNT]]</f>
        <v>-35268.54</v>
      </c>
      <c r="T2437" s="1">
        <f>+Table1[[#This Row],[Adj Total TOTAL_COST]]-Table1[[#This Row],[Current Total TOTAL_COST]]</f>
        <v>0</v>
      </c>
      <c r="U2437" s="1">
        <f>+Table1[[#This Row],[Adj Total CONTRIBUTION_MARGIN]]-Table1[[#This Row],[Current Total CONTRIBUTION_MARGIN]]</f>
        <v>0</v>
      </c>
      <c r="V2437" s="1">
        <f>+Table1[[#This Row],[Adj Total OPERATING_MARGIN]]-Table1[[#This Row],[Current Total OPERATING_MARGIN]]</f>
        <v>0</v>
      </c>
    </row>
    <row r="2438" spans="1:22" x14ac:dyDescent="0.3">
      <c r="A2438" t="s">
        <v>35</v>
      </c>
      <c r="B2438">
        <v>2019</v>
      </c>
      <c r="C2438" t="s">
        <v>46</v>
      </c>
      <c r="D2438" t="s">
        <v>46</v>
      </c>
      <c r="E2438" s="2">
        <v>11</v>
      </c>
      <c r="F2438" s="1">
        <v>65425.02</v>
      </c>
      <c r="G2438" s="1">
        <v>110390.01</v>
      </c>
      <c r="H2438" s="1">
        <v>0</v>
      </c>
      <c r="I2438" s="1">
        <v>0</v>
      </c>
      <c r="J2438" s="1">
        <v>0</v>
      </c>
      <c r="K2438" s="2">
        <v>3</v>
      </c>
      <c r="L2438" s="1">
        <v>9661.8799999999992</v>
      </c>
      <c r="M2438" s="1">
        <v>19573.32</v>
      </c>
      <c r="N2438" s="1">
        <v>0</v>
      </c>
      <c r="O2438" s="1">
        <v>0</v>
      </c>
      <c r="P2438" s="1">
        <v>0</v>
      </c>
      <c r="Q2438" s="2">
        <f>-+Table1[[#This Row],[Current Record Count]]+Table1[[#This Row],[Adj Record Count]]</f>
        <v>-8</v>
      </c>
      <c r="R2438" s="1">
        <f>+-Table1[[#This Row],[Current Total ADJUSTMENT_AMOUNT]]+Table1[[#This Row],[Adj Total ADJUSTMENT_AMOUNT]]</f>
        <v>-55763.14</v>
      </c>
      <c r="S2438" s="1">
        <f>-Table1[[#This Row],[Current Total CHARGE_AMOUNT]]+Table1[[#This Row],[Adj Total CHARGE_AMOUNT]]</f>
        <v>-90816.69</v>
      </c>
      <c r="T2438" s="1">
        <f>+Table1[[#This Row],[Adj Total TOTAL_COST]]-Table1[[#This Row],[Current Total TOTAL_COST]]</f>
        <v>0</v>
      </c>
      <c r="U2438" s="1">
        <f>+Table1[[#This Row],[Adj Total CONTRIBUTION_MARGIN]]-Table1[[#This Row],[Current Total CONTRIBUTION_MARGIN]]</f>
        <v>0</v>
      </c>
      <c r="V2438" s="1">
        <f>+Table1[[#This Row],[Adj Total OPERATING_MARGIN]]-Table1[[#This Row],[Current Total OPERATING_MARGIN]]</f>
        <v>0</v>
      </c>
    </row>
    <row r="2439" spans="1:22" x14ac:dyDescent="0.3">
      <c r="A2439" t="s">
        <v>78</v>
      </c>
      <c r="B2439">
        <v>2019</v>
      </c>
      <c r="C2439" t="s">
        <v>47</v>
      </c>
      <c r="D2439" t="s">
        <v>63</v>
      </c>
      <c r="E2439" s="2">
        <v>9</v>
      </c>
      <c r="F2439" s="1">
        <v>51922.26</v>
      </c>
      <c r="G2439" s="1">
        <v>63291.42</v>
      </c>
      <c r="H2439" s="1">
        <v>0</v>
      </c>
      <c r="I2439" s="1">
        <v>0</v>
      </c>
      <c r="J2439" s="1">
        <v>0</v>
      </c>
      <c r="K2439" s="2">
        <v>1</v>
      </c>
      <c r="L2439" s="1">
        <v>681.38</v>
      </c>
      <c r="M2439" s="1">
        <v>743.05</v>
      </c>
      <c r="N2439" s="1">
        <v>0</v>
      </c>
      <c r="O2439" s="1">
        <v>0</v>
      </c>
      <c r="P2439" s="1">
        <v>0</v>
      </c>
      <c r="Q2439" s="2">
        <f>-+Table1[[#This Row],[Current Record Count]]+Table1[[#This Row],[Adj Record Count]]</f>
        <v>-8</v>
      </c>
      <c r="R2439" s="1">
        <f>+-Table1[[#This Row],[Current Total ADJUSTMENT_AMOUNT]]+Table1[[#This Row],[Adj Total ADJUSTMENT_AMOUNT]]</f>
        <v>-51240.880000000005</v>
      </c>
      <c r="S2439" s="1">
        <f>-Table1[[#This Row],[Current Total CHARGE_AMOUNT]]+Table1[[#This Row],[Adj Total CHARGE_AMOUNT]]</f>
        <v>-62548.369999999995</v>
      </c>
      <c r="T2439" s="1">
        <f>+Table1[[#This Row],[Adj Total TOTAL_COST]]-Table1[[#This Row],[Current Total TOTAL_COST]]</f>
        <v>0</v>
      </c>
      <c r="U2439" s="1">
        <f>+Table1[[#This Row],[Adj Total CONTRIBUTION_MARGIN]]-Table1[[#This Row],[Current Total CONTRIBUTION_MARGIN]]</f>
        <v>0</v>
      </c>
      <c r="V2439" s="1">
        <f>+Table1[[#This Row],[Adj Total OPERATING_MARGIN]]-Table1[[#This Row],[Current Total OPERATING_MARGIN]]</f>
        <v>0</v>
      </c>
    </row>
    <row r="2440" spans="1:22" x14ac:dyDescent="0.3">
      <c r="A2440" t="s">
        <v>74</v>
      </c>
      <c r="B2440">
        <v>2019</v>
      </c>
      <c r="C2440" t="s">
        <v>17</v>
      </c>
      <c r="D2440" t="s">
        <v>18</v>
      </c>
      <c r="E2440" s="2">
        <v>9</v>
      </c>
      <c r="F2440" s="1">
        <v>23934.46</v>
      </c>
      <c r="G2440" s="1">
        <v>40346.92</v>
      </c>
      <c r="H2440" s="1">
        <v>0</v>
      </c>
      <c r="I2440" s="1">
        <v>0</v>
      </c>
      <c r="J2440" s="1">
        <v>0</v>
      </c>
      <c r="K2440" s="2">
        <v>1</v>
      </c>
      <c r="L2440" s="1">
        <v>397.78</v>
      </c>
      <c r="M2440" s="1">
        <v>693</v>
      </c>
      <c r="N2440" s="1">
        <v>0</v>
      </c>
      <c r="O2440" s="1">
        <v>0</v>
      </c>
      <c r="P2440" s="1">
        <v>0</v>
      </c>
      <c r="Q2440" s="2">
        <f>-+Table1[[#This Row],[Current Record Count]]+Table1[[#This Row],[Adj Record Count]]</f>
        <v>-8</v>
      </c>
      <c r="R2440" s="1">
        <f>+-Table1[[#This Row],[Current Total ADJUSTMENT_AMOUNT]]+Table1[[#This Row],[Adj Total ADJUSTMENT_AMOUNT]]</f>
        <v>-23536.68</v>
      </c>
      <c r="S2440" s="1">
        <f>-Table1[[#This Row],[Current Total CHARGE_AMOUNT]]+Table1[[#This Row],[Adj Total CHARGE_AMOUNT]]</f>
        <v>-39653.919999999998</v>
      </c>
      <c r="T2440" s="1">
        <f>+Table1[[#This Row],[Adj Total TOTAL_COST]]-Table1[[#This Row],[Current Total TOTAL_COST]]</f>
        <v>0</v>
      </c>
      <c r="U2440" s="1">
        <f>+Table1[[#This Row],[Adj Total CONTRIBUTION_MARGIN]]-Table1[[#This Row],[Current Total CONTRIBUTION_MARGIN]]</f>
        <v>0</v>
      </c>
      <c r="V2440" s="1">
        <f>+Table1[[#This Row],[Adj Total OPERATING_MARGIN]]-Table1[[#This Row],[Current Total OPERATING_MARGIN]]</f>
        <v>0</v>
      </c>
    </row>
    <row r="2441" spans="1:22" x14ac:dyDescent="0.3">
      <c r="A2441" t="s">
        <v>35</v>
      </c>
      <c r="B2441">
        <v>2019</v>
      </c>
      <c r="C2441" t="s">
        <v>20</v>
      </c>
      <c r="D2441" t="s">
        <v>89</v>
      </c>
      <c r="E2441" s="2">
        <v>9</v>
      </c>
      <c r="F2441" s="1">
        <v>18957.47</v>
      </c>
      <c r="G2441" s="1">
        <v>36471.49</v>
      </c>
      <c r="H2441" s="1">
        <v>0</v>
      </c>
      <c r="I2441" s="1">
        <v>0</v>
      </c>
      <c r="J2441" s="1">
        <v>0</v>
      </c>
      <c r="K2441" s="2">
        <v>1</v>
      </c>
      <c r="L2441" s="1">
        <v>719.58</v>
      </c>
      <c r="M2441" s="1">
        <v>765.35</v>
      </c>
      <c r="N2441" s="1">
        <v>0</v>
      </c>
      <c r="O2441" s="1">
        <v>0</v>
      </c>
      <c r="P2441" s="1">
        <v>0</v>
      </c>
      <c r="Q2441" s="2">
        <f>-+Table1[[#This Row],[Current Record Count]]+Table1[[#This Row],[Adj Record Count]]</f>
        <v>-8</v>
      </c>
      <c r="R2441" s="1">
        <f>+-Table1[[#This Row],[Current Total ADJUSTMENT_AMOUNT]]+Table1[[#This Row],[Adj Total ADJUSTMENT_AMOUNT]]</f>
        <v>-18237.89</v>
      </c>
      <c r="S2441" s="1">
        <f>-Table1[[#This Row],[Current Total CHARGE_AMOUNT]]+Table1[[#This Row],[Adj Total CHARGE_AMOUNT]]</f>
        <v>-35706.14</v>
      </c>
      <c r="T2441" s="1">
        <f>+Table1[[#This Row],[Adj Total TOTAL_COST]]-Table1[[#This Row],[Current Total TOTAL_COST]]</f>
        <v>0</v>
      </c>
      <c r="U2441" s="1">
        <f>+Table1[[#This Row],[Adj Total CONTRIBUTION_MARGIN]]-Table1[[#This Row],[Current Total CONTRIBUTION_MARGIN]]</f>
        <v>0</v>
      </c>
      <c r="V2441" s="1">
        <f>+Table1[[#This Row],[Adj Total OPERATING_MARGIN]]-Table1[[#This Row],[Current Total OPERATING_MARGIN]]</f>
        <v>0</v>
      </c>
    </row>
    <row r="2442" spans="1:22" x14ac:dyDescent="0.3">
      <c r="A2442" t="s">
        <v>81</v>
      </c>
      <c r="B2442">
        <v>2019</v>
      </c>
      <c r="C2442" t="s">
        <v>51</v>
      </c>
      <c r="D2442" t="s">
        <v>51</v>
      </c>
      <c r="E2442" s="2">
        <v>8</v>
      </c>
      <c r="F2442" s="1">
        <v>1020.8</v>
      </c>
      <c r="G2442" s="1">
        <v>1579</v>
      </c>
      <c r="H2442" s="1">
        <v>0</v>
      </c>
      <c r="I2442" s="1">
        <v>0</v>
      </c>
      <c r="J2442" s="1">
        <v>0</v>
      </c>
      <c r="K2442" s="2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2">
        <f>-+Table1[[#This Row],[Current Record Count]]+Table1[[#This Row],[Adj Record Count]]</f>
        <v>-8</v>
      </c>
      <c r="R2442" s="1">
        <f>+-Table1[[#This Row],[Current Total ADJUSTMENT_AMOUNT]]+Table1[[#This Row],[Adj Total ADJUSTMENT_AMOUNT]]</f>
        <v>-1020.8</v>
      </c>
      <c r="S2442" s="1">
        <f>-Table1[[#This Row],[Current Total CHARGE_AMOUNT]]+Table1[[#This Row],[Adj Total CHARGE_AMOUNT]]</f>
        <v>-1579</v>
      </c>
      <c r="T2442" s="1">
        <f>+Table1[[#This Row],[Adj Total TOTAL_COST]]-Table1[[#This Row],[Current Total TOTAL_COST]]</f>
        <v>0</v>
      </c>
      <c r="U2442" s="1">
        <f>+Table1[[#This Row],[Adj Total CONTRIBUTION_MARGIN]]-Table1[[#This Row],[Current Total CONTRIBUTION_MARGIN]]</f>
        <v>0</v>
      </c>
      <c r="V2442" s="1">
        <f>+Table1[[#This Row],[Adj Total OPERATING_MARGIN]]-Table1[[#This Row],[Current Total OPERATING_MARGIN]]</f>
        <v>0</v>
      </c>
    </row>
    <row r="2443" spans="1:22" x14ac:dyDescent="0.3">
      <c r="A2443" t="s">
        <v>33</v>
      </c>
      <c r="B2443">
        <v>2019</v>
      </c>
      <c r="C2443" t="s">
        <v>17</v>
      </c>
      <c r="D2443" t="s">
        <v>85</v>
      </c>
      <c r="E2443" s="2">
        <v>8</v>
      </c>
      <c r="F2443" s="1">
        <v>11483.88</v>
      </c>
      <c r="G2443" s="1">
        <v>15027.58</v>
      </c>
      <c r="H2443" s="1">
        <v>0</v>
      </c>
      <c r="I2443" s="1">
        <v>0</v>
      </c>
      <c r="J2443" s="1">
        <v>0</v>
      </c>
      <c r="K2443" s="2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2">
        <f>-+Table1[[#This Row],[Current Record Count]]+Table1[[#This Row],[Adj Record Count]]</f>
        <v>-8</v>
      </c>
      <c r="R2443" s="1">
        <f>+-Table1[[#This Row],[Current Total ADJUSTMENT_AMOUNT]]+Table1[[#This Row],[Adj Total ADJUSTMENT_AMOUNT]]</f>
        <v>-11483.88</v>
      </c>
      <c r="S2443" s="1">
        <f>-Table1[[#This Row],[Current Total CHARGE_AMOUNT]]+Table1[[#This Row],[Adj Total CHARGE_AMOUNT]]</f>
        <v>-15027.58</v>
      </c>
      <c r="T2443" s="1">
        <f>+Table1[[#This Row],[Adj Total TOTAL_COST]]-Table1[[#This Row],[Current Total TOTAL_COST]]</f>
        <v>0</v>
      </c>
      <c r="U2443" s="1">
        <f>+Table1[[#This Row],[Adj Total CONTRIBUTION_MARGIN]]-Table1[[#This Row],[Current Total CONTRIBUTION_MARGIN]]</f>
        <v>0</v>
      </c>
      <c r="V2443" s="1">
        <f>+Table1[[#This Row],[Adj Total OPERATING_MARGIN]]-Table1[[#This Row],[Current Total OPERATING_MARGIN]]</f>
        <v>0</v>
      </c>
    </row>
    <row r="2444" spans="1:22" x14ac:dyDescent="0.3">
      <c r="A2444" t="s">
        <v>31</v>
      </c>
      <c r="B2444">
        <v>2019</v>
      </c>
      <c r="C2444" t="s">
        <v>26</v>
      </c>
      <c r="D2444" t="s">
        <v>26</v>
      </c>
      <c r="E2444" s="2">
        <v>8</v>
      </c>
      <c r="F2444" s="1">
        <v>3627.47</v>
      </c>
      <c r="G2444" s="1">
        <v>5991.46</v>
      </c>
      <c r="H2444" s="1">
        <v>0</v>
      </c>
      <c r="I2444" s="1">
        <v>0</v>
      </c>
      <c r="J2444" s="1">
        <v>0</v>
      </c>
      <c r="K2444" s="2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2">
        <f>-+Table1[[#This Row],[Current Record Count]]+Table1[[#This Row],[Adj Record Count]]</f>
        <v>-8</v>
      </c>
      <c r="R2444" s="1">
        <f>+-Table1[[#This Row],[Current Total ADJUSTMENT_AMOUNT]]+Table1[[#This Row],[Adj Total ADJUSTMENT_AMOUNT]]</f>
        <v>-3627.47</v>
      </c>
      <c r="S2444" s="1">
        <f>-Table1[[#This Row],[Current Total CHARGE_AMOUNT]]+Table1[[#This Row],[Adj Total CHARGE_AMOUNT]]</f>
        <v>-5991.46</v>
      </c>
      <c r="T2444" s="1">
        <f>+Table1[[#This Row],[Adj Total TOTAL_COST]]-Table1[[#This Row],[Current Total TOTAL_COST]]</f>
        <v>0</v>
      </c>
      <c r="U2444" s="1">
        <f>+Table1[[#This Row],[Adj Total CONTRIBUTION_MARGIN]]-Table1[[#This Row],[Current Total CONTRIBUTION_MARGIN]]</f>
        <v>0</v>
      </c>
      <c r="V2444" s="1">
        <f>+Table1[[#This Row],[Adj Total OPERATING_MARGIN]]-Table1[[#This Row],[Current Total OPERATING_MARGIN]]</f>
        <v>0</v>
      </c>
    </row>
    <row r="2445" spans="1:22" x14ac:dyDescent="0.3">
      <c r="A2445" t="s">
        <v>19</v>
      </c>
      <c r="B2445">
        <v>2022</v>
      </c>
      <c r="C2445" t="s">
        <v>51</v>
      </c>
      <c r="D2445" t="s">
        <v>51</v>
      </c>
      <c r="E2445" s="2">
        <v>8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2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2">
        <f>-+Table1[[#This Row],[Current Record Count]]+Table1[[#This Row],[Adj Record Count]]</f>
        <v>-8</v>
      </c>
      <c r="R2445" s="1">
        <f>+-Table1[[#This Row],[Current Total ADJUSTMENT_AMOUNT]]+Table1[[#This Row],[Adj Total ADJUSTMENT_AMOUNT]]</f>
        <v>0</v>
      </c>
      <c r="S2445" s="1">
        <f>-Table1[[#This Row],[Current Total CHARGE_AMOUNT]]+Table1[[#This Row],[Adj Total CHARGE_AMOUNT]]</f>
        <v>0</v>
      </c>
      <c r="T2445" s="1">
        <f>+Table1[[#This Row],[Adj Total TOTAL_COST]]-Table1[[#This Row],[Current Total TOTAL_COST]]</f>
        <v>0</v>
      </c>
      <c r="U2445" s="1">
        <f>+Table1[[#This Row],[Adj Total CONTRIBUTION_MARGIN]]-Table1[[#This Row],[Current Total CONTRIBUTION_MARGIN]]</f>
        <v>0</v>
      </c>
      <c r="V2445" s="1">
        <f>+Table1[[#This Row],[Adj Total OPERATING_MARGIN]]-Table1[[#This Row],[Current Total OPERATING_MARGIN]]</f>
        <v>0</v>
      </c>
    </row>
    <row r="2446" spans="1:22" x14ac:dyDescent="0.3">
      <c r="A2446" t="s">
        <v>31</v>
      </c>
      <c r="B2446">
        <v>2019</v>
      </c>
      <c r="C2446" t="s">
        <v>28</v>
      </c>
      <c r="D2446" t="s">
        <v>28</v>
      </c>
      <c r="E2446" s="2">
        <v>8</v>
      </c>
      <c r="F2446" s="1">
        <v>97546.51</v>
      </c>
      <c r="G2446" s="1">
        <v>170726.88</v>
      </c>
      <c r="H2446" s="1">
        <v>0</v>
      </c>
      <c r="I2446" s="1">
        <v>0</v>
      </c>
      <c r="J2446" s="1">
        <v>0</v>
      </c>
      <c r="K2446" s="2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2">
        <f>-+Table1[[#This Row],[Current Record Count]]+Table1[[#This Row],[Adj Record Count]]</f>
        <v>-8</v>
      </c>
      <c r="R2446" s="1">
        <f>+-Table1[[#This Row],[Current Total ADJUSTMENT_AMOUNT]]+Table1[[#This Row],[Adj Total ADJUSTMENT_AMOUNT]]</f>
        <v>-97546.51</v>
      </c>
      <c r="S2446" s="1">
        <f>-Table1[[#This Row],[Current Total CHARGE_AMOUNT]]+Table1[[#This Row],[Adj Total CHARGE_AMOUNT]]</f>
        <v>-170726.88</v>
      </c>
      <c r="T2446" s="1">
        <f>+Table1[[#This Row],[Adj Total TOTAL_COST]]-Table1[[#This Row],[Current Total TOTAL_COST]]</f>
        <v>0</v>
      </c>
      <c r="U2446" s="1">
        <f>+Table1[[#This Row],[Adj Total CONTRIBUTION_MARGIN]]-Table1[[#This Row],[Current Total CONTRIBUTION_MARGIN]]</f>
        <v>0</v>
      </c>
      <c r="V2446" s="1">
        <f>+Table1[[#This Row],[Adj Total OPERATING_MARGIN]]-Table1[[#This Row],[Current Total OPERATING_MARGIN]]</f>
        <v>0</v>
      </c>
    </row>
    <row r="2447" spans="1:22" x14ac:dyDescent="0.3">
      <c r="A2447" t="s">
        <v>16</v>
      </c>
      <c r="B2447">
        <v>2019</v>
      </c>
      <c r="C2447" t="s">
        <v>17</v>
      </c>
      <c r="D2447" t="s">
        <v>66</v>
      </c>
      <c r="E2447" s="2">
        <v>80</v>
      </c>
      <c r="F2447" s="1">
        <v>44758.63</v>
      </c>
      <c r="G2447" s="1">
        <v>62478.39</v>
      </c>
      <c r="H2447" s="1">
        <v>0</v>
      </c>
      <c r="I2447" s="1">
        <v>0</v>
      </c>
      <c r="J2447" s="1">
        <v>0</v>
      </c>
      <c r="K2447" s="2">
        <v>73</v>
      </c>
      <c r="L2447" s="1">
        <v>22488.18</v>
      </c>
      <c r="M2447" s="1">
        <v>33856.11</v>
      </c>
      <c r="N2447" s="1">
        <v>0</v>
      </c>
      <c r="O2447" s="1">
        <v>0</v>
      </c>
      <c r="P2447" s="1">
        <v>0</v>
      </c>
      <c r="Q2447" s="2">
        <f>-+Table1[[#This Row],[Current Record Count]]+Table1[[#This Row],[Adj Record Count]]</f>
        <v>-7</v>
      </c>
      <c r="R2447" s="1">
        <f>+-Table1[[#This Row],[Current Total ADJUSTMENT_AMOUNT]]+Table1[[#This Row],[Adj Total ADJUSTMENT_AMOUNT]]</f>
        <v>-22270.449999999997</v>
      </c>
      <c r="S2447" s="1">
        <f>-Table1[[#This Row],[Current Total CHARGE_AMOUNT]]+Table1[[#This Row],[Adj Total CHARGE_AMOUNT]]</f>
        <v>-28622.28</v>
      </c>
      <c r="T2447" s="1">
        <f>+Table1[[#This Row],[Adj Total TOTAL_COST]]-Table1[[#This Row],[Current Total TOTAL_COST]]</f>
        <v>0</v>
      </c>
      <c r="U2447" s="1">
        <f>+Table1[[#This Row],[Adj Total CONTRIBUTION_MARGIN]]-Table1[[#This Row],[Current Total CONTRIBUTION_MARGIN]]</f>
        <v>0</v>
      </c>
      <c r="V2447" s="1">
        <f>+Table1[[#This Row],[Adj Total OPERATING_MARGIN]]-Table1[[#This Row],[Current Total OPERATING_MARGIN]]</f>
        <v>0</v>
      </c>
    </row>
    <row r="2448" spans="1:22" x14ac:dyDescent="0.3">
      <c r="A2448" t="s">
        <v>35</v>
      </c>
      <c r="B2448">
        <v>2019</v>
      </c>
      <c r="C2448" t="s">
        <v>29</v>
      </c>
      <c r="D2448" t="s">
        <v>65</v>
      </c>
      <c r="E2448" s="2">
        <v>25</v>
      </c>
      <c r="F2448" s="1">
        <v>30679.31</v>
      </c>
      <c r="G2448" s="1">
        <v>43787.519999999997</v>
      </c>
      <c r="H2448" s="1">
        <v>0</v>
      </c>
      <c r="I2448" s="1">
        <v>0</v>
      </c>
      <c r="J2448" s="1">
        <v>0</v>
      </c>
      <c r="K2448" s="2">
        <v>18</v>
      </c>
      <c r="L2448" s="1">
        <v>10828.56</v>
      </c>
      <c r="M2448" s="1">
        <v>15801.9</v>
      </c>
      <c r="N2448" s="1">
        <v>0</v>
      </c>
      <c r="O2448" s="1">
        <v>0</v>
      </c>
      <c r="P2448" s="1">
        <v>0</v>
      </c>
      <c r="Q2448" s="2">
        <f>-+Table1[[#This Row],[Current Record Count]]+Table1[[#This Row],[Adj Record Count]]</f>
        <v>-7</v>
      </c>
      <c r="R2448" s="1">
        <f>+-Table1[[#This Row],[Current Total ADJUSTMENT_AMOUNT]]+Table1[[#This Row],[Adj Total ADJUSTMENT_AMOUNT]]</f>
        <v>-19850.75</v>
      </c>
      <c r="S2448" s="1">
        <f>-Table1[[#This Row],[Current Total CHARGE_AMOUNT]]+Table1[[#This Row],[Adj Total CHARGE_AMOUNT]]</f>
        <v>-27985.619999999995</v>
      </c>
      <c r="T2448" s="1">
        <f>+Table1[[#This Row],[Adj Total TOTAL_COST]]-Table1[[#This Row],[Current Total TOTAL_COST]]</f>
        <v>0</v>
      </c>
      <c r="U2448" s="1">
        <f>+Table1[[#This Row],[Adj Total CONTRIBUTION_MARGIN]]-Table1[[#This Row],[Current Total CONTRIBUTION_MARGIN]]</f>
        <v>0</v>
      </c>
      <c r="V2448" s="1">
        <f>+Table1[[#This Row],[Adj Total OPERATING_MARGIN]]-Table1[[#This Row],[Current Total OPERATING_MARGIN]]</f>
        <v>0</v>
      </c>
    </row>
    <row r="2449" spans="1:22" x14ac:dyDescent="0.3">
      <c r="A2449" t="s">
        <v>35</v>
      </c>
      <c r="B2449">
        <v>2019</v>
      </c>
      <c r="C2449" t="s">
        <v>29</v>
      </c>
      <c r="D2449" t="s">
        <v>52</v>
      </c>
      <c r="E2449" s="2">
        <v>23</v>
      </c>
      <c r="F2449" s="1">
        <v>38809.800000000003</v>
      </c>
      <c r="G2449" s="1">
        <v>45653.23</v>
      </c>
      <c r="H2449" s="1">
        <v>0</v>
      </c>
      <c r="I2449" s="1">
        <v>0</v>
      </c>
      <c r="J2449" s="1">
        <v>0</v>
      </c>
      <c r="K2449" s="2">
        <v>16</v>
      </c>
      <c r="L2449" s="1">
        <v>7759.05</v>
      </c>
      <c r="M2449" s="1">
        <v>8822.83</v>
      </c>
      <c r="N2449" s="1">
        <v>0</v>
      </c>
      <c r="O2449" s="1">
        <v>0</v>
      </c>
      <c r="P2449" s="1">
        <v>0</v>
      </c>
      <c r="Q2449" s="2">
        <f>-+Table1[[#This Row],[Current Record Count]]+Table1[[#This Row],[Adj Record Count]]</f>
        <v>-7</v>
      </c>
      <c r="R2449" s="1">
        <f>+-Table1[[#This Row],[Current Total ADJUSTMENT_AMOUNT]]+Table1[[#This Row],[Adj Total ADJUSTMENT_AMOUNT]]</f>
        <v>-31050.750000000004</v>
      </c>
      <c r="S2449" s="1">
        <f>-Table1[[#This Row],[Current Total CHARGE_AMOUNT]]+Table1[[#This Row],[Adj Total CHARGE_AMOUNT]]</f>
        <v>-36830.400000000001</v>
      </c>
      <c r="T2449" s="1">
        <f>+Table1[[#This Row],[Adj Total TOTAL_COST]]-Table1[[#This Row],[Current Total TOTAL_COST]]</f>
        <v>0</v>
      </c>
      <c r="U2449" s="1">
        <f>+Table1[[#This Row],[Adj Total CONTRIBUTION_MARGIN]]-Table1[[#This Row],[Current Total CONTRIBUTION_MARGIN]]</f>
        <v>0</v>
      </c>
      <c r="V2449" s="1">
        <f>+Table1[[#This Row],[Adj Total OPERATING_MARGIN]]-Table1[[#This Row],[Current Total OPERATING_MARGIN]]</f>
        <v>0</v>
      </c>
    </row>
    <row r="2450" spans="1:22" x14ac:dyDescent="0.3">
      <c r="A2450" t="s">
        <v>78</v>
      </c>
      <c r="B2450">
        <v>2019</v>
      </c>
      <c r="C2450" t="s">
        <v>20</v>
      </c>
      <c r="D2450" t="s">
        <v>89</v>
      </c>
      <c r="E2450" s="2">
        <v>13</v>
      </c>
      <c r="F2450" s="1">
        <v>49337.64</v>
      </c>
      <c r="G2450" s="1">
        <v>81532.240000000005</v>
      </c>
      <c r="H2450" s="1">
        <v>0</v>
      </c>
      <c r="I2450" s="1">
        <v>0</v>
      </c>
      <c r="J2450" s="1">
        <v>0</v>
      </c>
      <c r="K2450" s="2">
        <v>6</v>
      </c>
      <c r="L2450" s="1">
        <v>11314.42</v>
      </c>
      <c r="M2450" s="1">
        <v>17600.55</v>
      </c>
      <c r="N2450" s="1">
        <v>0</v>
      </c>
      <c r="O2450" s="1">
        <v>0</v>
      </c>
      <c r="P2450" s="1">
        <v>0</v>
      </c>
      <c r="Q2450" s="2">
        <f>-+Table1[[#This Row],[Current Record Count]]+Table1[[#This Row],[Adj Record Count]]</f>
        <v>-7</v>
      </c>
      <c r="R2450" s="1">
        <f>+-Table1[[#This Row],[Current Total ADJUSTMENT_AMOUNT]]+Table1[[#This Row],[Adj Total ADJUSTMENT_AMOUNT]]</f>
        <v>-38023.22</v>
      </c>
      <c r="S2450" s="1">
        <f>-Table1[[#This Row],[Current Total CHARGE_AMOUNT]]+Table1[[#This Row],[Adj Total CHARGE_AMOUNT]]</f>
        <v>-63931.69</v>
      </c>
      <c r="T2450" s="1">
        <f>+Table1[[#This Row],[Adj Total TOTAL_COST]]-Table1[[#This Row],[Current Total TOTAL_COST]]</f>
        <v>0</v>
      </c>
      <c r="U2450" s="1">
        <f>+Table1[[#This Row],[Adj Total CONTRIBUTION_MARGIN]]-Table1[[#This Row],[Current Total CONTRIBUTION_MARGIN]]</f>
        <v>0</v>
      </c>
      <c r="V2450" s="1">
        <f>+Table1[[#This Row],[Adj Total OPERATING_MARGIN]]-Table1[[#This Row],[Current Total OPERATING_MARGIN]]</f>
        <v>0</v>
      </c>
    </row>
    <row r="2451" spans="1:22" x14ac:dyDescent="0.3">
      <c r="A2451" t="s">
        <v>31</v>
      </c>
      <c r="B2451">
        <v>2019</v>
      </c>
      <c r="C2451" t="s">
        <v>17</v>
      </c>
      <c r="D2451" t="s">
        <v>69</v>
      </c>
      <c r="E2451" s="2">
        <v>9</v>
      </c>
      <c r="F2451" s="1">
        <v>53084.98</v>
      </c>
      <c r="G2451" s="1">
        <v>79170.080000000002</v>
      </c>
      <c r="H2451" s="1">
        <v>0</v>
      </c>
      <c r="I2451" s="1">
        <v>0</v>
      </c>
      <c r="J2451" s="1">
        <v>0</v>
      </c>
      <c r="K2451" s="2">
        <v>2</v>
      </c>
      <c r="L2451" s="1">
        <v>9945.33</v>
      </c>
      <c r="M2451" s="1">
        <v>12497.91</v>
      </c>
      <c r="N2451" s="1">
        <v>0</v>
      </c>
      <c r="O2451" s="1">
        <v>0</v>
      </c>
      <c r="P2451" s="1">
        <v>0</v>
      </c>
      <c r="Q2451" s="2">
        <f>-+Table1[[#This Row],[Current Record Count]]+Table1[[#This Row],[Adj Record Count]]</f>
        <v>-7</v>
      </c>
      <c r="R2451" s="1">
        <f>+-Table1[[#This Row],[Current Total ADJUSTMENT_AMOUNT]]+Table1[[#This Row],[Adj Total ADJUSTMENT_AMOUNT]]</f>
        <v>-43139.65</v>
      </c>
      <c r="S2451" s="1">
        <f>-Table1[[#This Row],[Current Total CHARGE_AMOUNT]]+Table1[[#This Row],[Adj Total CHARGE_AMOUNT]]</f>
        <v>-66672.17</v>
      </c>
      <c r="T2451" s="1">
        <f>+Table1[[#This Row],[Adj Total TOTAL_COST]]-Table1[[#This Row],[Current Total TOTAL_COST]]</f>
        <v>0</v>
      </c>
      <c r="U2451" s="1">
        <f>+Table1[[#This Row],[Adj Total CONTRIBUTION_MARGIN]]-Table1[[#This Row],[Current Total CONTRIBUTION_MARGIN]]</f>
        <v>0</v>
      </c>
      <c r="V2451" s="1">
        <f>+Table1[[#This Row],[Adj Total OPERATING_MARGIN]]-Table1[[#This Row],[Current Total OPERATING_MARGIN]]</f>
        <v>0</v>
      </c>
    </row>
    <row r="2452" spans="1:22" x14ac:dyDescent="0.3">
      <c r="A2452" t="s">
        <v>81</v>
      </c>
      <c r="B2452">
        <v>2025</v>
      </c>
      <c r="C2452" t="s">
        <v>51</v>
      </c>
      <c r="D2452" t="s">
        <v>51</v>
      </c>
      <c r="E2452" s="2">
        <v>7</v>
      </c>
      <c r="F2452" s="1">
        <v>4027.51</v>
      </c>
      <c r="G2452" s="1">
        <v>7477.45</v>
      </c>
      <c r="H2452" s="1">
        <v>0</v>
      </c>
      <c r="I2452" s="1">
        <v>0</v>
      </c>
      <c r="J2452" s="1">
        <v>0</v>
      </c>
      <c r="K2452" s="2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2">
        <f>-+Table1[[#This Row],[Current Record Count]]+Table1[[#This Row],[Adj Record Count]]</f>
        <v>-7</v>
      </c>
      <c r="R2452" s="1">
        <f>+-Table1[[#This Row],[Current Total ADJUSTMENT_AMOUNT]]+Table1[[#This Row],[Adj Total ADJUSTMENT_AMOUNT]]</f>
        <v>-4027.51</v>
      </c>
      <c r="S2452" s="1">
        <f>-Table1[[#This Row],[Current Total CHARGE_AMOUNT]]+Table1[[#This Row],[Adj Total CHARGE_AMOUNT]]</f>
        <v>-7477.45</v>
      </c>
      <c r="T2452" s="1">
        <f>+Table1[[#This Row],[Adj Total TOTAL_COST]]-Table1[[#This Row],[Current Total TOTAL_COST]]</f>
        <v>0</v>
      </c>
      <c r="U2452" s="1">
        <f>+Table1[[#This Row],[Adj Total CONTRIBUTION_MARGIN]]-Table1[[#This Row],[Current Total CONTRIBUTION_MARGIN]]</f>
        <v>0</v>
      </c>
      <c r="V2452" s="1">
        <f>+Table1[[#This Row],[Adj Total OPERATING_MARGIN]]-Table1[[#This Row],[Current Total OPERATING_MARGIN]]</f>
        <v>0</v>
      </c>
    </row>
    <row r="2453" spans="1:22" x14ac:dyDescent="0.3">
      <c r="A2453" t="s">
        <v>31</v>
      </c>
      <c r="B2453">
        <v>2019</v>
      </c>
      <c r="C2453" t="s">
        <v>20</v>
      </c>
      <c r="D2453" t="s">
        <v>49</v>
      </c>
      <c r="E2453" s="2">
        <v>7</v>
      </c>
      <c r="F2453" s="1">
        <v>26469.89</v>
      </c>
      <c r="G2453" s="1">
        <v>44379.45</v>
      </c>
      <c r="H2453" s="1">
        <v>0</v>
      </c>
      <c r="I2453" s="1">
        <v>0</v>
      </c>
      <c r="J2453" s="1">
        <v>0</v>
      </c>
      <c r="K2453" s="2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2">
        <f>-+Table1[[#This Row],[Current Record Count]]+Table1[[#This Row],[Adj Record Count]]</f>
        <v>-7</v>
      </c>
      <c r="R2453" s="1">
        <f>+-Table1[[#This Row],[Current Total ADJUSTMENT_AMOUNT]]+Table1[[#This Row],[Adj Total ADJUSTMENT_AMOUNT]]</f>
        <v>-26469.89</v>
      </c>
      <c r="S2453" s="1">
        <f>-Table1[[#This Row],[Current Total CHARGE_AMOUNT]]+Table1[[#This Row],[Adj Total CHARGE_AMOUNT]]</f>
        <v>-44379.45</v>
      </c>
      <c r="T2453" s="1">
        <f>+Table1[[#This Row],[Adj Total TOTAL_COST]]-Table1[[#This Row],[Current Total TOTAL_COST]]</f>
        <v>0</v>
      </c>
      <c r="U2453" s="1">
        <f>+Table1[[#This Row],[Adj Total CONTRIBUTION_MARGIN]]-Table1[[#This Row],[Current Total CONTRIBUTION_MARGIN]]</f>
        <v>0</v>
      </c>
      <c r="V2453" s="1">
        <f>+Table1[[#This Row],[Adj Total OPERATING_MARGIN]]-Table1[[#This Row],[Current Total OPERATING_MARGIN]]</f>
        <v>0</v>
      </c>
    </row>
    <row r="2454" spans="1:22" x14ac:dyDescent="0.3">
      <c r="A2454" t="s">
        <v>33</v>
      </c>
      <c r="B2454">
        <v>2019</v>
      </c>
      <c r="C2454" t="s">
        <v>17</v>
      </c>
      <c r="D2454" t="s">
        <v>18</v>
      </c>
      <c r="E2454" s="2">
        <v>7</v>
      </c>
      <c r="F2454" s="1">
        <v>9515.9</v>
      </c>
      <c r="G2454" s="1">
        <v>21086.55</v>
      </c>
      <c r="H2454" s="1">
        <v>0</v>
      </c>
      <c r="I2454" s="1">
        <v>0</v>
      </c>
      <c r="J2454" s="1">
        <v>0</v>
      </c>
      <c r="K2454" s="2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2">
        <f>-+Table1[[#This Row],[Current Record Count]]+Table1[[#This Row],[Adj Record Count]]</f>
        <v>-7</v>
      </c>
      <c r="R2454" s="1">
        <f>+-Table1[[#This Row],[Current Total ADJUSTMENT_AMOUNT]]+Table1[[#This Row],[Adj Total ADJUSTMENT_AMOUNT]]</f>
        <v>-9515.9</v>
      </c>
      <c r="S2454" s="1">
        <f>-Table1[[#This Row],[Current Total CHARGE_AMOUNT]]+Table1[[#This Row],[Adj Total CHARGE_AMOUNT]]</f>
        <v>-21086.55</v>
      </c>
      <c r="T2454" s="1">
        <f>+Table1[[#This Row],[Adj Total TOTAL_COST]]-Table1[[#This Row],[Current Total TOTAL_COST]]</f>
        <v>0</v>
      </c>
      <c r="U2454" s="1">
        <f>+Table1[[#This Row],[Adj Total CONTRIBUTION_MARGIN]]-Table1[[#This Row],[Current Total CONTRIBUTION_MARGIN]]</f>
        <v>0</v>
      </c>
      <c r="V2454" s="1">
        <f>+Table1[[#This Row],[Adj Total OPERATING_MARGIN]]-Table1[[#This Row],[Current Total OPERATING_MARGIN]]</f>
        <v>0</v>
      </c>
    </row>
    <row r="2455" spans="1:22" x14ac:dyDescent="0.3">
      <c r="A2455" t="s">
        <v>33</v>
      </c>
      <c r="B2455">
        <v>2019</v>
      </c>
      <c r="C2455" t="s">
        <v>20</v>
      </c>
      <c r="D2455" t="s">
        <v>64</v>
      </c>
      <c r="E2455" s="2">
        <v>7</v>
      </c>
      <c r="F2455" s="1">
        <v>15469.98</v>
      </c>
      <c r="G2455" s="1">
        <v>25200.09</v>
      </c>
      <c r="H2455" s="1">
        <v>0</v>
      </c>
      <c r="I2455" s="1">
        <v>0</v>
      </c>
      <c r="J2455" s="1">
        <v>0</v>
      </c>
      <c r="K2455" s="2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2">
        <f>-+Table1[[#This Row],[Current Record Count]]+Table1[[#This Row],[Adj Record Count]]</f>
        <v>-7</v>
      </c>
      <c r="R2455" s="1">
        <f>+-Table1[[#This Row],[Current Total ADJUSTMENT_AMOUNT]]+Table1[[#This Row],[Adj Total ADJUSTMENT_AMOUNT]]</f>
        <v>-15469.98</v>
      </c>
      <c r="S2455" s="1">
        <f>-Table1[[#This Row],[Current Total CHARGE_AMOUNT]]+Table1[[#This Row],[Adj Total CHARGE_AMOUNT]]</f>
        <v>-25200.09</v>
      </c>
      <c r="T2455" s="1">
        <f>+Table1[[#This Row],[Adj Total TOTAL_COST]]-Table1[[#This Row],[Current Total TOTAL_COST]]</f>
        <v>0</v>
      </c>
      <c r="U2455" s="1">
        <f>+Table1[[#This Row],[Adj Total CONTRIBUTION_MARGIN]]-Table1[[#This Row],[Current Total CONTRIBUTION_MARGIN]]</f>
        <v>0</v>
      </c>
      <c r="V2455" s="1">
        <f>+Table1[[#This Row],[Adj Total OPERATING_MARGIN]]-Table1[[#This Row],[Current Total OPERATING_MARGIN]]</f>
        <v>0</v>
      </c>
    </row>
    <row r="2456" spans="1:22" x14ac:dyDescent="0.3">
      <c r="A2456" t="s">
        <v>33</v>
      </c>
      <c r="B2456">
        <v>2019</v>
      </c>
      <c r="C2456" t="s">
        <v>72</v>
      </c>
      <c r="D2456" t="s">
        <v>72</v>
      </c>
      <c r="E2456" s="2">
        <v>7</v>
      </c>
      <c r="F2456" s="1">
        <v>33720.46</v>
      </c>
      <c r="G2456" s="1">
        <v>61220.03</v>
      </c>
      <c r="H2456" s="1">
        <v>0</v>
      </c>
      <c r="I2456" s="1">
        <v>0</v>
      </c>
      <c r="J2456" s="1">
        <v>0</v>
      </c>
      <c r="K2456" s="2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2">
        <f>-+Table1[[#This Row],[Current Record Count]]+Table1[[#This Row],[Adj Record Count]]</f>
        <v>-7</v>
      </c>
      <c r="R2456" s="1">
        <f>+-Table1[[#This Row],[Current Total ADJUSTMENT_AMOUNT]]+Table1[[#This Row],[Adj Total ADJUSTMENT_AMOUNT]]</f>
        <v>-33720.46</v>
      </c>
      <c r="S2456" s="1">
        <f>-Table1[[#This Row],[Current Total CHARGE_AMOUNT]]+Table1[[#This Row],[Adj Total CHARGE_AMOUNT]]</f>
        <v>-61220.03</v>
      </c>
      <c r="T2456" s="1">
        <f>+Table1[[#This Row],[Adj Total TOTAL_COST]]-Table1[[#This Row],[Current Total TOTAL_COST]]</f>
        <v>0</v>
      </c>
      <c r="U2456" s="1">
        <f>+Table1[[#This Row],[Adj Total CONTRIBUTION_MARGIN]]-Table1[[#This Row],[Current Total CONTRIBUTION_MARGIN]]</f>
        <v>0</v>
      </c>
      <c r="V2456" s="1">
        <f>+Table1[[#This Row],[Adj Total OPERATING_MARGIN]]-Table1[[#This Row],[Current Total OPERATING_MARGIN]]</f>
        <v>0</v>
      </c>
    </row>
    <row r="2457" spans="1:22" x14ac:dyDescent="0.3">
      <c r="A2457" t="s">
        <v>22</v>
      </c>
      <c r="B2457" t="s">
        <v>51</v>
      </c>
      <c r="C2457" t="s">
        <v>34</v>
      </c>
      <c r="D2457" t="s">
        <v>34</v>
      </c>
      <c r="E2457" s="2">
        <v>7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2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2">
        <f>-+Table1[[#This Row],[Current Record Count]]+Table1[[#This Row],[Adj Record Count]]</f>
        <v>-7</v>
      </c>
      <c r="R2457" s="1">
        <f>+-Table1[[#This Row],[Current Total ADJUSTMENT_AMOUNT]]+Table1[[#This Row],[Adj Total ADJUSTMENT_AMOUNT]]</f>
        <v>0</v>
      </c>
      <c r="S2457" s="1">
        <f>-Table1[[#This Row],[Current Total CHARGE_AMOUNT]]+Table1[[#This Row],[Adj Total CHARGE_AMOUNT]]</f>
        <v>0</v>
      </c>
      <c r="T2457" s="1">
        <f>+Table1[[#This Row],[Adj Total TOTAL_COST]]-Table1[[#This Row],[Current Total TOTAL_COST]]</f>
        <v>0</v>
      </c>
      <c r="U2457" s="1">
        <f>+Table1[[#This Row],[Adj Total CONTRIBUTION_MARGIN]]-Table1[[#This Row],[Current Total CONTRIBUTION_MARGIN]]</f>
        <v>0</v>
      </c>
      <c r="V2457" s="1">
        <f>+Table1[[#This Row],[Adj Total OPERATING_MARGIN]]-Table1[[#This Row],[Current Total OPERATING_MARGIN]]</f>
        <v>0</v>
      </c>
    </row>
    <row r="2458" spans="1:22" x14ac:dyDescent="0.3">
      <c r="A2458" t="s">
        <v>44</v>
      </c>
      <c r="B2458">
        <v>2019</v>
      </c>
      <c r="C2458" t="s">
        <v>60</v>
      </c>
      <c r="D2458" t="s">
        <v>60</v>
      </c>
      <c r="E2458" s="2">
        <v>7</v>
      </c>
      <c r="F2458" s="1">
        <v>31252.83</v>
      </c>
      <c r="G2458" s="1">
        <v>48456.3</v>
      </c>
      <c r="H2458" s="1">
        <v>0</v>
      </c>
      <c r="I2458" s="1">
        <v>0</v>
      </c>
      <c r="J2458" s="1">
        <v>0</v>
      </c>
      <c r="K2458" s="2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2">
        <f>-+Table1[[#This Row],[Current Record Count]]+Table1[[#This Row],[Adj Record Count]]</f>
        <v>-7</v>
      </c>
      <c r="R2458" s="1">
        <f>+-Table1[[#This Row],[Current Total ADJUSTMENT_AMOUNT]]+Table1[[#This Row],[Adj Total ADJUSTMENT_AMOUNT]]</f>
        <v>-31252.83</v>
      </c>
      <c r="S2458" s="1">
        <f>-Table1[[#This Row],[Current Total CHARGE_AMOUNT]]+Table1[[#This Row],[Adj Total CHARGE_AMOUNT]]</f>
        <v>-48456.3</v>
      </c>
      <c r="T2458" s="1">
        <f>+Table1[[#This Row],[Adj Total TOTAL_COST]]-Table1[[#This Row],[Current Total TOTAL_COST]]</f>
        <v>0</v>
      </c>
      <c r="U2458" s="1">
        <f>+Table1[[#This Row],[Adj Total CONTRIBUTION_MARGIN]]-Table1[[#This Row],[Current Total CONTRIBUTION_MARGIN]]</f>
        <v>0</v>
      </c>
      <c r="V2458" s="1">
        <f>+Table1[[#This Row],[Adj Total OPERATING_MARGIN]]-Table1[[#This Row],[Current Total OPERATING_MARGIN]]</f>
        <v>0</v>
      </c>
    </row>
    <row r="2459" spans="1:22" x14ac:dyDescent="0.3">
      <c r="A2459" t="s">
        <v>31</v>
      </c>
      <c r="B2459">
        <v>2019</v>
      </c>
      <c r="C2459" t="s">
        <v>17</v>
      </c>
      <c r="D2459" t="s">
        <v>59</v>
      </c>
      <c r="E2459" s="2">
        <v>7</v>
      </c>
      <c r="F2459" s="1">
        <v>36100.39</v>
      </c>
      <c r="G2459" s="1">
        <v>74579.7</v>
      </c>
      <c r="H2459" s="1">
        <v>0</v>
      </c>
      <c r="I2459" s="1">
        <v>0</v>
      </c>
      <c r="J2459" s="1">
        <v>0</v>
      </c>
      <c r="K2459" s="2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2">
        <f>-+Table1[[#This Row],[Current Record Count]]+Table1[[#This Row],[Adj Record Count]]</f>
        <v>-7</v>
      </c>
      <c r="R2459" s="1">
        <f>+-Table1[[#This Row],[Current Total ADJUSTMENT_AMOUNT]]+Table1[[#This Row],[Adj Total ADJUSTMENT_AMOUNT]]</f>
        <v>-36100.39</v>
      </c>
      <c r="S2459" s="1">
        <f>-Table1[[#This Row],[Current Total CHARGE_AMOUNT]]+Table1[[#This Row],[Adj Total CHARGE_AMOUNT]]</f>
        <v>-74579.7</v>
      </c>
      <c r="T2459" s="1">
        <f>+Table1[[#This Row],[Adj Total TOTAL_COST]]-Table1[[#This Row],[Current Total TOTAL_COST]]</f>
        <v>0</v>
      </c>
      <c r="U2459" s="1">
        <f>+Table1[[#This Row],[Adj Total CONTRIBUTION_MARGIN]]-Table1[[#This Row],[Current Total CONTRIBUTION_MARGIN]]</f>
        <v>0</v>
      </c>
      <c r="V2459" s="1">
        <f>+Table1[[#This Row],[Adj Total OPERATING_MARGIN]]-Table1[[#This Row],[Current Total OPERATING_MARGIN]]</f>
        <v>0</v>
      </c>
    </row>
    <row r="2460" spans="1:22" x14ac:dyDescent="0.3">
      <c r="A2460" t="s">
        <v>22</v>
      </c>
      <c r="B2460">
        <v>2019</v>
      </c>
      <c r="C2460" t="s">
        <v>29</v>
      </c>
      <c r="D2460" t="s">
        <v>32</v>
      </c>
      <c r="E2460" s="2">
        <v>1875</v>
      </c>
      <c r="F2460" s="1">
        <v>2403879.7200000002</v>
      </c>
      <c r="G2460" s="1">
        <v>3691239.13</v>
      </c>
      <c r="H2460" s="1">
        <v>0</v>
      </c>
      <c r="I2460" s="1">
        <v>0</v>
      </c>
      <c r="J2460" s="1">
        <v>0</v>
      </c>
      <c r="K2460" s="2">
        <v>1869</v>
      </c>
      <c r="L2460" s="1">
        <v>2382679.5299999998</v>
      </c>
      <c r="M2460" s="1">
        <v>3653016.78</v>
      </c>
      <c r="N2460" s="1">
        <v>0</v>
      </c>
      <c r="O2460" s="1">
        <v>0</v>
      </c>
      <c r="P2460" s="1">
        <v>0</v>
      </c>
      <c r="Q2460" s="2">
        <f>-+Table1[[#This Row],[Current Record Count]]+Table1[[#This Row],[Adj Record Count]]</f>
        <v>-6</v>
      </c>
      <c r="R2460" s="1">
        <f>+-Table1[[#This Row],[Current Total ADJUSTMENT_AMOUNT]]+Table1[[#This Row],[Adj Total ADJUSTMENT_AMOUNT]]</f>
        <v>-21200.19000000041</v>
      </c>
      <c r="S2460" s="1">
        <f>-Table1[[#This Row],[Current Total CHARGE_AMOUNT]]+Table1[[#This Row],[Adj Total CHARGE_AMOUNT]]</f>
        <v>-38222.350000000093</v>
      </c>
      <c r="T2460" s="1">
        <f>+Table1[[#This Row],[Adj Total TOTAL_COST]]-Table1[[#This Row],[Current Total TOTAL_COST]]</f>
        <v>0</v>
      </c>
      <c r="U2460" s="1">
        <f>+Table1[[#This Row],[Adj Total CONTRIBUTION_MARGIN]]-Table1[[#This Row],[Current Total CONTRIBUTION_MARGIN]]</f>
        <v>0</v>
      </c>
      <c r="V2460" s="1">
        <f>+Table1[[#This Row],[Adj Total OPERATING_MARGIN]]-Table1[[#This Row],[Current Total OPERATING_MARGIN]]</f>
        <v>0</v>
      </c>
    </row>
    <row r="2461" spans="1:22" x14ac:dyDescent="0.3">
      <c r="A2461" t="s">
        <v>16</v>
      </c>
      <c r="B2461">
        <v>2019</v>
      </c>
      <c r="C2461" t="s">
        <v>67</v>
      </c>
      <c r="D2461" t="s">
        <v>67</v>
      </c>
      <c r="E2461" s="2">
        <v>224</v>
      </c>
      <c r="F2461" s="1">
        <v>77548.17</v>
      </c>
      <c r="G2461" s="1">
        <v>99763.61</v>
      </c>
      <c r="H2461" s="1">
        <v>0</v>
      </c>
      <c r="I2461" s="1">
        <v>0</v>
      </c>
      <c r="J2461" s="1">
        <v>0</v>
      </c>
      <c r="K2461" s="2">
        <v>218</v>
      </c>
      <c r="L2461" s="1">
        <v>65160.21</v>
      </c>
      <c r="M2461" s="1">
        <v>82609.48</v>
      </c>
      <c r="N2461" s="1">
        <v>0</v>
      </c>
      <c r="O2461" s="1">
        <v>0</v>
      </c>
      <c r="P2461" s="1">
        <v>0</v>
      </c>
      <c r="Q2461" s="2">
        <f>-+Table1[[#This Row],[Current Record Count]]+Table1[[#This Row],[Adj Record Count]]</f>
        <v>-6</v>
      </c>
      <c r="R2461" s="1">
        <f>+-Table1[[#This Row],[Current Total ADJUSTMENT_AMOUNT]]+Table1[[#This Row],[Adj Total ADJUSTMENT_AMOUNT]]</f>
        <v>-12387.96</v>
      </c>
      <c r="S2461" s="1">
        <f>-Table1[[#This Row],[Current Total CHARGE_AMOUNT]]+Table1[[#This Row],[Adj Total CHARGE_AMOUNT]]</f>
        <v>-17154.130000000005</v>
      </c>
      <c r="T2461" s="1">
        <f>+Table1[[#This Row],[Adj Total TOTAL_COST]]-Table1[[#This Row],[Current Total TOTAL_COST]]</f>
        <v>0</v>
      </c>
      <c r="U2461" s="1">
        <f>+Table1[[#This Row],[Adj Total CONTRIBUTION_MARGIN]]-Table1[[#This Row],[Current Total CONTRIBUTION_MARGIN]]</f>
        <v>0</v>
      </c>
      <c r="V2461" s="1">
        <f>+Table1[[#This Row],[Adj Total OPERATING_MARGIN]]-Table1[[#This Row],[Current Total OPERATING_MARGIN]]</f>
        <v>0</v>
      </c>
    </row>
    <row r="2462" spans="1:22" x14ac:dyDescent="0.3">
      <c r="A2462" t="s">
        <v>22</v>
      </c>
      <c r="B2462">
        <v>2019</v>
      </c>
      <c r="C2462" t="s">
        <v>20</v>
      </c>
      <c r="D2462" t="s">
        <v>55</v>
      </c>
      <c r="E2462" s="2">
        <v>201</v>
      </c>
      <c r="F2462" s="1">
        <v>136568.6</v>
      </c>
      <c r="G2462" s="1">
        <v>224671.56</v>
      </c>
      <c r="H2462" s="1">
        <v>0</v>
      </c>
      <c r="I2462" s="1">
        <v>0</v>
      </c>
      <c r="J2462" s="1">
        <v>0</v>
      </c>
      <c r="K2462" s="2">
        <v>195</v>
      </c>
      <c r="L2462" s="1">
        <v>62287.45</v>
      </c>
      <c r="M2462" s="1">
        <v>118676.18</v>
      </c>
      <c r="N2462" s="1">
        <v>0</v>
      </c>
      <c r="O2462" s="1">
        <v>0</v>
      </c>
      <c r="P2462" s="1">
        <v>0</v>
      </c>
      <c r="Q2462" s="2">
        <f>-+Table1[[#This Row],[Current Record Count]]+Table1[[#This Row],[Adj Record Count]]</f>
        <v>-6</v>
      </c>
      <c r="R2462" s="1">
        <f>+-Table1[[#This Row],[Current Total ADJUSTMENT_AMOUNT]]+Table1[[#This Row],[Adj Total ADJUSTMENT_AMOUNT]]</f>
        <v>-74281.150000000009</v>
      </c>
      <c r="S2462" s="1">
        <f>-Table1[[#This Row],[Current Total CHARGE_AMOUNT]]+Table1[[#This Row],[Adj Total CHARGE_AMOUNT]]</f>
        <v>-105995.38</v>
      </c>
      <c r="T2462" s="1">
        <f>+Table1[[#This Row],[Adj Total TOTAL_COST]]-Table1[[#This Row],[Current Total TOTAL_COST]]</f>
        <v>0</v>
      </c>
      <c r="U2462" s="1">
        <f>+Table1[[#This Row],[Adj Total CONTRIBUTION_MARGIN]]-Table1[[#This Row],[Current Total CONTRIBUTION_MARGIN]]</f>
        <v>0</v>
      </c>
      <c r="V2462" s="1">
        <f>+Table1[[#This Row],[Adj Total OPERATING_MARGIN]]-Table1[[#This Row],[Current Total OPERATING_MARGIN]]</f>
        <v>0</v>
      </c>
    </row>
    <row r="2463" spans="1:22" x14ac:dyDescent="0.3">
      <c r="A2463" t="s">
        <v>33</v>
      </c>
      <c r="B2463">
        <v>2019</v>
      </c>
      <c r="C2463" t="s">
        <v>29</v>
      </c>
      <c r="D2463" t="s">
        <v>52</v>
      </c>
      <c r="E2463" s="2">
        <v>12</v>
      </c>
      <c r="F2463" s="1">
        <v>14456.45</v>
      </c>
      <c r="G2463" s="1">
        <v>20670.11</v>
      </c>
      <c r="H2463" s="1">
        <v>0</v>
      </c>
      <c r="I2463" s="1">
        <v>0</v>
      </c>
      <c r="J2463" s="1">
        <v>0</v>
      </c>
      <c r="K2463" s="2">
        <v>6</v>
      </c>
      <c r="L2463" s="1">
        <v>216.88</v>
      </c>
      <c r="M2463" s="1">
        <v>702.98</v>
      </c>
      <c r="N2463" s="1">
        <v>0</v>
      </c>
      <c r="O2463" s="1">
        <v>0</v>
      </c>
      <c r="P2463" s="1">
        <v>0</v>
      </c>
      <c r="Q2463" s="2">
        <f>-+Table1[[#This Row],[Current Record Count]]+Table1[[#This Row],[Adj Record Count]]</f>
        <v>-6</v>
      </c>
      <c r="R2463" s="1">
        <f>+-Table1[[#This Row],[Current Total ADJUSTMENT_AMOUNT]]+Table1[[#This Row],[Adj Total ADJUSTMENT_AMOUNT]]</f>
        <v>-14239.570000000002</v>
      </c>
      <c r="S2463" s="1">
        <f>-Table1[[#This Row],[Current Total CHARGE_AMOUNT]]+Table1[[#This Row],[Adj Total CHARGE_AMOUNT]]</f>
        <v>-19967.13</v>
      </c>
      <c r="T2463" s="1">
        <f>+Table1[[#This Row],[Adj Total TOTAL_COST]]-Table1[[#This Row],[Current Total TOTAL_COST]]</f>
        <v>0</v>
      </c>
      <c r="U2463" s="1">
        <f>+Table1[[#This Row],[Adj Total CONTRIBUTION_MARGIN]]-Table1[[#This Row],[Current Total CONTRIBUTION_MARGIN]]</f>
        <v>0</v>
      </c>
      <c r="V2463" s="1">
        <f>+Table1[[#This Row],[Adj Total OPERATING_MARGIN]]-Table1[[#This Row],[Current Total OPERATING_MARGIN]]</f>
        <v>0</v>
      </c>
    </row>
    <row r="2464" spans="1:22" x14ac:dyDescent="0.3">
      <c r="A2464" t="s">
        <v>35</v>
      </c>
      <c r="B2464">
        <v>2019</v>
      </c>
      <c r="C2464" t="s">
        <v>17</v>
      </c>
      <c r="D2464" t="s">
        <v>85</v>
      </c>
      <c r="E2464" s="2">
        <v>12</v>
      </c>
      <c r="F2464" s="1">
        <v>22236.98</v>
      </c>
      <c r="G2464" s="1">
        <v>34991.599999999999</v>
      </c>
      <c r="H2464" s="1">
        <v>0</v>
      </c>
      <c r="I2464" s="1">
        <v>0</v>
      </c>
      <c r="J2464" s="1">
        <v>0</v>
      </c>
      <c r="K2464" s="2">
        <v>6</v>
      </c>
      <c r="L2464" s="1">
        <v>1458.63</v>
      </c>
      <c r="M2464" s="1">
        <v>2717</v>
      </c>
      <c r="N2464" s="1">
        <v>0</v>
      </c>
      <c r="O2464" s="1">
        <v>0</v>
      </c>
      <c r="P2464" s="1">
        <v>0</v>
      </c>
      <c r="Q2464" s="2">
        <f>-+Table1[[#This Row],[Current Record Count]]+Table1[[#This Row],[Adj Record Count]]</f>
        <v>-6</v>
      </c>
      <c r="R2464" s="1">
        <f>+-Table1[[#This Row],[Current Total ADJUSTMENT_AMOUNT]]+Table1[[#This Row],[Adj Total ADJUSTMENT_AMOUNT]]</f>
        <v>-20778.349999999999</v>
      </c>
      <c r="S2464" s="1">
        <f>-Table1[[#This Row],[Current Total CHARGE_AMOUNT]]+Table1[[#This Row],[Adj Total CHARGE_AMOUNT]]</f>
        <v>-32274.6</v>
      </c>
      <c r="T2464" s="1">
        <f>+Table1[[#This Row],[Adj Total TOTAL_COST]]-Table1[[#This Row],[Current Total TOTAL_COST]]</f>
        <v>0</v>
      </c>
      <c r="U2464" s="1">
        <f>+Table1[[#This Row],[Adj Total CONTRIBUTION_MARGIN]]-Table1[[#This Row],[Current Total CONTRIBUTION_MARGIN]]</f>
        <v>0</v>
      </c>
      <c r="V2464" s="1">
        <f>+Table1[[#This Row],[Adj Total OPERATING_MARGIN]]-Table1[[#This Row],[Current Total OPERATING_MARGIN]]</f>
        <v>0</v>
      </c>
    </row>
    <row r="2465" spans="1:22" x14ac:dyDescent="0.3">
      <c r="A2465" t="s">
        <v>31</v>
      </c>
      <c r="B2465">
        <v>2019</v>
      </c>
      <c r="C2465" t="s">
        <v>29</v>
      </c>
      <c r="D2465" t="s">
        <v>38</v>
      </c>
      <c r="E2465" s="2">
        <v>8</v>
      </c>
      <c r="F2465" s="1">
        <v>25779.919999999998</v>
      </c>
      <c r="G2465" s="1">
        <v>33634.18</v>
      </c>
      <c r="H2465" s="1">
        <v>0</v>
      </c>
      <c r="I2465" s="1">
        <v>0</v>
      </c>
      <c r="J2465" s="1">
        <v>0</v>
      </c>
      <c r="K2465" s="2">
        <v>2</v>
      </c>
      <c r="L2465" s="1">
        <v>6847.39</v>
      </c>
      <c r="M2465" s="1">
        <v>9382.14</v>
      </c>
      <c r="N2465" s="1">
        <v>0</v>
      </c>
      <c r="O2465" s="1">
        <v>0</v>
      </c>
      <c r="P2465" s="1">
        <v>0</v>
      </c>
      <c r="Q2465" s="2">
        <f>-+Table1[[#This Row],[Current Record Count]]+Table1[[#This Row],[Adj Record Count]]</f>
        <v>-6</v>
      </c>
      <c r="R2465" s="1">
        <f>+-Table1[[#This Row],[Current Total ADJUSTMENT_AMOUNT]]+Table1[[#This Row],[Adj Total ADJUSTMENT_AMOUNT]]</f>
        <v>-18932.53</v>
      </c>
      <c r="S2465" s="1">
        <f>-Table1[[#This Row],[Current Total CHARGE_AMOUNT]]+Table1[[#This Row],[Adj Total CHARGE_AMOUNT]]</f>
        <v>-24252.04</v>
      </c>
      <c r="T2465" s="1">
        <f>+Table1[[#This Row],[Adj Total TOTAL_COST]]-Table1[[#This Row],[Current Total TOTAL_COST]]</f>
        <v>0</v>
      </c>
      <c r="U2465" s="1">
        <f>+Table1[[#This Row],[Adj Total CONTRIBUTION_MARGIN]]-Table1[[#This Row],[Current Total CONTRIBUTION_MARGIN]]</f>
        <v>0</v>
      </c>
      <c r="V2465" s="1">
        <f>+Table1[[#This Row],[Adj Total OPERATING_MARGIN]]-Table1[[#This Row],[Current Total OPERATING_MARGIN]]</f>
        <v>0</v>
      </c>
    </row>
    <row r="2466" spans="1:22" x14ac:dyDescent="0.3">
      <c r="A2466" t="s">
        <v>74</v>
      </c>
      <c r="B2466">
        <v>2019</v>
      </c>
      <c r="C2466" t="s">
        <v>17</v>
      </c>
      <c r="D2466" t="s">
        <v>86</v>
      </c>
      <c r="E2466" s="2">
        <v>6</v>
      </c>
      <c r="F2466" s="1">
        <v>39696.620000000003</v>
      </c>
      <c r="G2466" s="1">
        <v>48521.8</v>
      </c>
      <c r="H2466" s="1">
        <v>0</v>
      </c>
      <c r="I2466" s="1">
        <v>0</v>
      </c>
      <c r="J2466" s="1">
        <v>0</v>
      </c>
      <c r="K2466" s="2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2">
        <f>-+Table1[[#This Row],[Current Record Count]]+Table1[[#This Row],[Adj Record Count]]</f>
        <v>-6</v>
      </c>
      <c r="R2466" s="1">
        <f>+-Table1[[#This Row],[Current Total ADJUSTMENT_AMOUNT]]+Table1[[#This Row],[Adj Total ADJUSTMENT_AMOUNT]]</f>
        <v>-39696.620000000003</v>
      </c>
      <c r="S2466" s="1">
        <f>-Table1[[#This Row],[Current Total CHARGE_AMOUNT]]+Table1[[#This Row],[Adj Total CHARGE_AMOUNT]]</f>
        <v>-48521.8</v>
      </c>
      <c r="T2466" s="1">
        <f>+Table1[[#This Row],[Adj Total TOTAL_COST]]-Table1[[#This Row],[Current Total TOTAL_COST]]</f>
        <v>0</v>
      </c>
      <c r="U2466" s="1">
        <f>+Table1[[#This Row],[Adj Total CONTRIBUTION_MARGIN]]-Table1[[#This Row],[Current Total CONTRIBUTION_MARGIN]]</f>
        <v>0</v>
      </c>
      <c r="V2466" s="1">
        <f>+Table1[[#This Row],[Adj Total OPERATING_MARGIN]]-Table1[[#This Row],[Current Total OPERATING_MARGIN]]</f>
        <v>0</v>
      </c>
    </row>
    <row r="2467" spans="1:22" x14ac:dyDescent="0.3">
      <c r="A2467" t="s">
        <v>39</v>
      </c>
      <c r="B2467" t="s">
        <v>51</v>
      </c>
      <c r="C2467" t="s">
        <v>51</v>
      </c>
      <c r="D2467" t="s">
        <v>51</v>
      </c>
      <c r="E2467" s="2">
        <v>6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2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2">
        <f>-+Table1[[#This Row],[Current Record Count]]+Table1[[#This Row],[Adj Record Count]]</f>
        <v>-6</v>
      </c>
      <c r="R2467" s="1">
        <f>+-Table1[[#This Row],[Current Total ADJUSTMENT_AMOUNT]]+Table1[[#This Row],[Adj Total ADJUSTMENT_AMOUNT]]</f>
        <v>0</v>
      </c>
      <c r="S2467" s="1">
        <f>-Table1[[#This Row],[Current Total CHARGE_AMOUNT]]+Table1[[#This Row],[Adj Total CHARGE_AMOUNT]]</f>
        <v>0</v>
      </c>
      <c r="T2467" s="1">
        <f>+Table1[[#This Row],[Adj Total TOTAL_COST]]-Table1[[#This Row],[Current Total TOTAL_COST]]</f>
        <v>0</v>
      </c>
      <c r="U2467" s="1">
        <f>+Table1[[#This Row],[Adj Total CONTRIBUTION_MARGIN]]-Table1[[#This Row],[Current Total CONTRIBUTION_MARGIN]]</f>
        <v>0</v>
      </c>
      <c r="V2467" s="1">
        <f>+Table1[[#This Row],[Adj Total OPERATING_MARGIN]]-Table1[[#This Row],[Current Total OPERATING_MARGIN]]</f>
        <v>0</v>
      </c>
    </row>
    <row r="2468" spans="1:22" x14ac:dyDescent="0.3">
      <c r="A2468" t="s">
        <v>33</v>
      </c>
      <c r="B2468">
        <v>2019</v>
      </c>
      <c r="C2468" t="s">
        <v>17</v>
      </c>
      <c r="D2468" t="s">
        <v>79</v>
      </c>
      <c r="E2468" s="2">
        <v>6</v>
      </c>
      <c r="F2468" s="1">
        <v>12038</v>
      </c>
      <c r="G2468" s="1">
        <v>24729.21</v>
      </c>
      <c r="H2468" s="1">
        <v>0</v>
      </c>
      <c r="I2468" s="1">
        <v>0</v>
      </c>
      <c r="J2468" s="1">
        <v>0</v>
      </c>
      <c r="K2468" s="2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2">
        <f>-+Table1[[#This Row],[Current Record Count]]+Table1[[#This Row],[Adj Record Count]]</f>
        <v>-6</v>
      </c>
      <c r="R2468" s="1">
        <f>+-Table1[[#This Row],[Current Total ADJUSTMENT_AMOUNT]]+Table1[[#This Row],[Adj Total ADJUSTMENT_AMOUNT]]</f>
        <v>-12038</v>
      </c>
      <c r="S2468" s="1">
        <f>-Table1[[#This Row],[Current Total CHARGE_AMOUNT]]+Table1[[#This Row],[Adj Total CHARGE_AMOUNT]]</f>
        <v>-24729.21</v>
      </c>
      <c r="T2468" s="1">
        <f>+Table1[[#This Row],[Adj Total TOTAL_COST]]-Table1[[#This Row],[Current Total TOTAL_COST]]</f>
        <v>0</v>
      </c>
      <c r="U2468" s="1">
        <f>+Table1[[#This Row],[Adj Total CONTRIBUTION_MARGIN]]-Table1[[#This Row],[Current Total CONTRIBUTION_MARGIN]]</f>
        <v>0</v>
      </c>
      <c r="V2468" s="1">
        <f>+Table1[[#This Row],[Adj Total OPERATING_MARGIN]]-Table1[[#This Row],[Current Total OPERATING_MARGIN]]</f>
        <v>0</v>
      </c>
    </row>
    <row r="2469" spans="1:22" x14ac:dyDescent="0.3">
      <c r="A2469" t="s">
        <v>33</v>
      </c>
      <c r="B2469">
        <v>2019</v>
      </c>
      <c r="C2469" t="s">
        <v>17</v>
      </c>
      <c r="D2469" t="s">
        <v>86</v>
      </c>
      <c r="E2469" s="2">
        <v>6</v>
      </c>
      <c r="F2469" s="1">
        <v>30902.880000000001</v>
      </c>
      <c r="G2469" s="1">
        <v>46674.06</v>
      </c>
      <c r="H2469" s="1">
        <v>0</v>
      </c>
      <c r="I2469" s="1">
        <v>0</v>
      </c>
      <c r="J2469" s="1">
        <v>0</v>
      </c>
      <c r="K2469" s="2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2">
        <f>-+Table1[[#This Row],[Current Record Count]]+Table1[[#This Row],[Adj Record Count]]</f>
        <v>-6</v>
      </c>
      <c r="R2469" s="1">
        <f>+-Table1[[#This Row],[Current Total ADJUSTMENT_AMOUNT]]+Table1[[#This Row],[Adj Total ADJUSTMENT_AMOUNT]]</f>
        <v>-30902.880000000001</v>
      </c>
      <c r="S2469" s="1">
        <f>-Table1[[#This Row],[Current Total CHARGE_AMOUNT]]+Table1[[#This Row],[Adj Total CHARGE_AMOUNT]]</f>
        <v>-46674.06</v>
      </c>
      <c r="T2469" s="1">
        <f>+Table1[[#This Row],[Adj Total TOTAL_COST]]-Table1[[#This Row],[Current Total TOTAL_COST]]</f>
        <v>0</v>
      </c>
      <c r="U2469" s="1">
        <f>+Table1[[#This Row],[Adj Total CONTRIBUTION_MARGIN]]-Table1[[#This Row],[Current Total CONTRIBUTION_MARGIN]]</f>
        <v>0</v>
      </c>
      <c r="V2469" s="1">
        <f>+Table1[[#This Row],[Adj Total OPERATING_MARGIN]]-Table1[[#This Row],[Current Total OPERATING_MARGIN]]</f>
        <v>0</v>
      </c>
    </row>
    <row r="2470" spans="1:22" x14ac:dyDescent="0.3">
      <c r="A2470" t="s">
        <v>78</v>
      </c>
      <c r="B2470">
        <v>2019</v>
      </c>
      <c r="C2470" t="s">
        <v>20</v>
      </c>
      <c r="D2470" t="s">
        <v>64</v>
      </c>
      <c r="E2470" s="2">
        <v>132</v>
      </c>
      <c r="F2470" s="1">
        <v>217950.16</v>
      </c>
      <c r="G2470" s="1">
        <v>341628.69</v>
      </c>
      <c r="H2470" s="1">
        <v>0</v>
      </c>
      <c r="I2470" s="1">
        <v>0</v>
      </c>
      <c r="J2470" s="1">
        <v>0</v>
      </c>
      <c r="K2470" s="2">
        <v>127</v>
      </c>
      <c r="L2470" s="1">
        <v>196151.98</v>
      </c>
      <c r="M2470" s="1">
        <v>303890.5</v>
      </c>
      <c r="N2470" s="1">
        <v>0</v>
      </c>
      <c r="O2470" s="1">
        <v>0</v>
      </c>
      <c r="P2470" s="1">
        <v>0</v>
      </c>
      <c r="Q2470" s="2">
        <f>-+Table1[[#This Row],[Current Record Count]]+Table1[[#This Row],[Adj Record Count]]</f>
        <v>-5</v>
      </c>
      <c r="R2470" s="1">
        <f>+-Table1[[#This Row],[Current Total ADJUSTMENT_AMOUNT]]+Table1[[#This Row],[Adj Total ADJUSTMENT_AMOUNT]]</f>
        <v>-21798.179999999993</v>
      </c>
      <c r="S2470" s="1">
        <f>-Table1[[#This Row],[Current Total CHARGE_AMOUNT]]+Table1[[#This Row],[Adj Total CHARGE_AMOUNT]]</f>
        <v>-37738.19</v>
      </c>
      <c r="T2470" s="1">
        <f>+Table1[[#This Row],[Adj Total TOTAL_COST]]-Table1[[#This Row],[Current Total TOTAL_COST]]</f>
        <v>0</v>
      </c>
      <c r="U2470" s="1">
        <f>+Table1[[#This Row],[Adj Total CONTRIBUTION_MARGIN]]-Table1[[#This Row],[Current Total CONTRIBUTION_MARGIN]]</f>
        <v>0</v>
      </c>
      <c r="V2470" s="1">
        <f>+Table1[[#This Row],[Adj Total OPERATING_MARGIN]]-Table1[[#This Row],[Current Total OPERATING_MARGIN]]</f>
        <v>0</v>
      </c>
    </row>
    <row r="2471" spans="1:22" x14ac:dyDescent="0.3">
      <c r="A2471" t="s">
        <v>35</v>
      </c>
      <c r="B2471">
        <v>2019</v>
      </c>
      <c r="C2471" t="s">
        <v>17</v>
      </c>
      <c r="D2471" t="s">
        <v>18</v>
      </c>
      <c r="E2471" s="2">
        <v>21</v>
      </c>
      <c r="F2471" s="1">
        <v>16896.189999999999</v>
      </c>
      <c r="G2471" s="1">
        <v>28681.95</v>
      </c>
      <c r="H2471" s="1">
        <v>0</v>
      </c>
      <c r="I2471" s="1">
        <v>0</v>
      </c>
      <c r="J2471" s="1">
        <v>0</v>
      </c>
      <c r="K2471" s="2">
        <v>16</v>
      </c>
      <c r="L2471" s="1">
        <v>7379.65</v>
      </c>
      <c r="M2471" s="1">
        <v>12021</v>
      </c>
      <c r="N2471" s="1">
        <v>0</v>
      </c>
      <c r="O2471" s="1">
        <v>0</v>
      </c>
      <c r="P2471" s="1">
        <v>0</v>
      </c>
      <c r="Q2471" s="2">
        <f>-+Table1[[#This Row],[Current Record Count]]+Table1[[#This Row],[Adj Record Count]]</f>
        <v>-5</v>
      </c>
      <c r="R2471" s="1">
        <f>+-Table1[[#This Row],[Current Total ADJUSTMENT_AMOUNT]]+Table1[[#This Row],[Adj Total ADJUSTMENT_AMOUNT]]</f>
        <v>-9516.5399999999991</v>
      </c>
      <c r="S2471" s="1">
        <f>-Table1[[#This Row],[Current Total CHARGE_AMOUNT]]+Table1[[#This Row],[Adj Total CHARGE_AMOUNT]]</f>
        <v>-16660.95</v>
      </c>
      <c r="T2471" s="1">
        <f>+Table1[[#This Row],[Adj Total TOTAL_COST]]-Table1[[#This Row],[Current Total TOTAL_COST]]</f>
        <v>0</v>
      </c>
      <c r="U2471" s="1">
        <f>+Table1[[#This Row],[Adj Total CONTRIBUTION_MARGIN]]-Table1[[#This Row],[Current Total CONTRIBUTION_MARGIN]]</f>
        <v>0</v>
      </c>
      <c r="V2471" s="1">
        <f>+Table1[[#This Row],[Adj Total OPERATING_MARGIN]]-Table1[[#This Row],[Current Total OPERATING_MARGIN]]</f>
        <v>0</v>
      </c>
    </row>
    <row r="2472" spans="1:22" x14ac:dyDescent="0.3">
      <c r="A2472" t="s">
        <v>78</v>
      </c>
      <c r="B2472">
        <v>2019</v>
      </c>
      <c r="C2472" t="s">
        <v>17</v>
      </c>
      <c r="D2472" t="s">
        <v>45</v>
      </c>
      <c r="E2472" s="2">
        <v>16</v>
      </c>
      <c r="F2472" s="1">
        <v>87194.47</v>
      </c>
      <c r="G2472" s="1">
        <v>128700.17</v>
      </c>
      <c r="H2472" s="1">
        <v>0</v>
      </c>
      <c r="I2472" s="1">
        <v>0</v>
      </c>
      <c r="J2472" s="1">
        <v>0</v>
      </c>
      <c r="K2472" s="2">
        <v>11</v>
      </c>
      <c r="L2472" s="1">
        <v>15062.24</v>
      </c>
      <c r="M2472" s="1">
        <v>23843.31</v>
      </c>
      <c r="N2472" s="1">
        <v>0</v>
      </c>
      <c r="O2472" s="1">
        <v>0</v>
      </c>
      <c r="P2472" s="1">
        <v>0</v>
      </c>
      <c r="Q2472" s="2">
        <f>-+Table1[[#This Row],[Current Record Count]]+Table1[[#This Row],[Adj Record Count]]</f>
        <v>-5</v>
      </c>
      <c r="R2472" s="1">
        <f>+-Table1[[#This Row],[Current Total ADJUSTMENT_AMOUNT]]+Table1[[#This Row],[Adj Total ADJUSTMENT_AMOUNT]]</f>
        <v>-72132.23</v>
      </c>
      <c r="S2472" s="1">
        <f>-Table1[[#This Row],[Current Total CHARGE_AMOUNT]]+Table1[[#This Row],[Adj Total CHARGE_AMOUNT]]</f>
        <v>-104856.86</v>
      </c>
      <c r="T2472" s="1">
        <f>+Table1[[#This Row],[Adj Total TOTAL_COST]]-Table1[[#This Row],[Current Total TOTAL_COST]]</f>
        <v>0</v>
      </c>
      <c r="U2472" s="1">
        <f>+Table1[[#This Row],[Adj Total CONTRIBUTION_MARGIN]]-Table1[[#This Row],[Current Total CONTRIBUTION_MARGIN]]</f>
        <v>0</v>
      </c>
      <c r="V2472" s="1">
        <f>+Table1[[#This Row],[Adj Total OPERATING_MARGIN]]-Table1[[#This Row],[Current Total OPERATING_MARGIN]]</f>
        <v>0</v>
      </c>
    </row>
    <row r="2473" spans="1:22" x14ac:dyDescent="0.3">
      <c r="A2473" t="s">
        <v>35</v>
      </c>
      <c r="B2473">
        <v>2019</v>
      </c>
      <c r="C2473" t="s">
        <v>17</v>
      </c>
      <c r="D2473" t="s">
        <v>79</v>
      </c>
      <c r="E2473" s="2">
        <v>13</v>
      </c>
      <c r="F2473" s="1">
        <v>100668.34</v>
      </c>
      <c r="G2473" s="1">
        <v>131171.85</v>
      </c>
      <c r="H2473" s="1">
        <v>0</v>
      </c>
      <c r="I2473" s="1">
        <v>0</v>
      </c>
      <c r="J2473" s="1">
        <v>0</v>
      </c>
      <c r="K2473" s="2">
        <v>8</v>
      </c>
      <c r="L2473" s="1">
        <v>53186.68</v>
      </c>
      <c r="M2473" s="1">
        <v>79811.350000000006</v>
      </c>
      <c r="N2473" s="1">
        <v>0</v>
      </c>
      <c r="O2473" s="1">
        <v>0</v>
      </c>
      <c r="P2473" s="1">
        <v>0</v>
      </c>
      <c r="Q2473" s="2">
        <f>-+Table1[[#This Row],[Current Record Count]]+Table1[[#This Row],[Adj Record Count]]</f>
        <v>-5</v>
      </c>
      <c r="R2473" s="1">
        <f>+-Table1[[#This Row],[Current Total ADJUSTMENT_AMOUNT]]+Table1[[#This Row],[Adj Total ADJUSTMENT_AMOUNT]]</f>
        <v>-47481.659999999996</v>
      </c>
      <c r="S2473" s="1">
        <f>-Table1[[#This Row],[Current Total CHARGE_AMOUNT]]+Table1[[#This Row],[Adj Total CHARGE_AMOUNT]]</f>
        <v>-51360.5</v>
      </c>
      <c r="T2473" s="1">
        <f>+Table1[[#This Row],[Adj Total TOTAL_COST]]-Table1[[#This Row],[Current Total TOTAL_COST]]</f>
        <v>0</v>
      </c>
      <c r="U2473" s="1">
        <f>+Table1[[#This Row],[Adj Total CONTRIBUTION_MARGIN]]-Table1[[#This Row],[Current Total CONTRIBUTION_MARGIN]]</f>
        <v>0</v>
      </c>
      <c r="V2473" s="1">
        <f>+Table1[[#This Row],[Adj Total OPERATING_MARGIN]]-Table1[[#This Row],[Current Total OPERATING_MARGIN]]</f>
        <v>0</v>
      </c>
    </row>
    <row r="2474" spans="1:22" x14ac:dyDescent="0.3">
      <c r="A2474" t="s">
        <v>31</v>
      </c>
      <c r="B2474">
        <v>2019</v>
      </c>
      <c r="C2474" t="s">
        <v>23</v>
      </c>
      <c r="D2474" t="s">
        <v>77</v>
      </c>
      <c r="E2474" s="2">
        <v>10</v>
      </c>
      <c r="F2474" s="1">
        <v>2379.65</v>
      </c>
      <c r="G2474" s="1">
        <v>3740.41</v>
      </c>
      <c r="H2474" s="1">
        <v>0</v>
      </c>
      <c r="I2474" s="1">
        <v>0</v>
      </c>
      <c r="J2474" s="1">
        <v>0</v>
      </c>
      <c r="K2474" s="2">
        <v>5</v>
      </c>
      <c r="L2474" s="1">
        <v>576.33000000000004</v>
      </c>
      <c r="M2474" s="1">
        <v>826.8</v>
      </c>
      <c r="N2474" s="1">
        <v>0</v>
      </c>
      <c r="O2474" s="1">
        <v>0</v>
      </c>
      <c r="P2474" s="1">
        <v>0</v>
      </c>
      <c r="Q2474" s="2">
        <f>-+Table1[[#This Row],[Current Record Count]]+Table1[[#This Row],[Adj Record Count]]</f>
        <v>-5</v>
      </c>
      <c r="R2474" s="1">
        <f>+-Table1[[#This Row],[Current Total ADJUSTMENT_AMOUNT]]+Table1[[#This Row],[Adj Total ADJUSTMENT_AMOUNT]]</f>
        <v>-1803.3200000000002</v>
      </c>
      <c r="S2474" s="1">
        <f>-Table1[[#This Row],[Current Total CHARGE_AMOUNT]]+Table1[[#This Row],[Adj Total CHARGE_AMOUNT]]</f>
        <v>-2913.6099999999997</v>
      </c>
      <c r="T2474" s="1">
        <f>+Table1[[#This Row],[Adj Total TOTAL_COST]]-Table1[[#This Row],[Current Total TOTAL_COST]]</f>
        <v>0</v>
      </c>
      <c r="U2474" s="1">
        <f>+Table1[[#This Row],[Adj Total CONTRIBUTION_MARGIN]]-Table1[[#This Row],[Current Total CONTRIBUTION_MARGIN]]</f>
        <v>0</v>
      </c>
      <c r="V2474" s="1">
        <f>+Table1[[#This Row],[Adj Total OPERATING_MARGIN]]-Table1[[#This Row],[Current Total OPERATING_MARGIN]]</f>
        <v>0</v>
      </c>
    </row>
    <row r="2475" spans="1:22" x14ac:dyDescent="0.3">
      <c r="A2475" t="s">
        <v>35</v>
      </c>
      <c r="B2475">
        <v>2019</v>
      </c>
      <c r="C2475" t="s">
        <v>20</v>
      </c>
      <c r="D2475" t="s">
        <v>99</v>
      </c>
      <c r="E2475" s="2">
        <v>8</v>
      </c>
      <c r="F2475" s="1">
        <v>25686.48</v>
      </c>
      <c r="G2475" s="1">
        <v>41142.54</v>
      </c>
      <c r="H2475" s="1">
        <v>0</v>
      </c>
      <c r="I2475" s="1">
        <v>0</v>
      </c>
      <c r="J2475" s="1">
        <v>0</v>
      </c>
      <c r="K2475" s="2">
        <v>3</v>
      </c>
      <c r="L2475" s="1">
        <v>412.93</v>
      </c>
      <c r="M2475" s="1">
        <v>803</v>
      </c>
      <c r="N2475" s="1">
        <v>0</v>
      </c>
      <c r="O2475" s="1">
        <v>0</v>
      </c>
      <c r="P2475" s="1">
        <v>0</v>
      </c>
      <c r="Q2475" s="2">
        <f>-+Table1[[#This Row],[Current Record Count]]+Table1[[#This Row],[Adj Record Count]]</f>
        <v>-5</v>
      </c>
      <c r="R2475" s="1">
        <f>+-Table1[[#This Row],[Current Total ADJUSTMENT_AMOUNT]]+Table1[[#This Row],[Adj Total ADJUSTMENT_AMOUNT]]</f>
        <v>-25273.55</v>
      </c>
      <c r="S2475" s="1">
        <f>-Table1[[#This Row],[Current Total CHARGE_AMOUNT]]+Table1[[#This Row],[Adj Total CHARGE_AMOUNT]]</f>
        <v>-40339.54</v>
      </c>
      <c r="T2475" s="1">
        <f>+Table1[[#This Row],[Adj Total TOTAL_COST]]-Table1[[#This Row],[Current Total TOTAL_COST]]</f>
        <v>0</v>
      </c>
      <c r="U2475" s="1">
        <f>+Table1[[#This Row],[Adj Total CONTRIBUTION_MARGIN]]-Table1[[#This Row],[Current Total CONTRIBUTION_MARGIN]]</f>
        <v>0</v>
      </c>
      <c r="V2475" s="1">
        <f>+Table1[[#This Row],[Adj Total OPERATING_MARGIN]]-Table1[[#This Row],[Current Total OPERATING_MARGIN]]</f>
        <v>0</v>
      </c>
    </row>
    <row r="2476" spans="1:22" x14ac:dyDescent="0.3">
      <c r="A2476" t="s">
        <v>22</v>
      </c>
      <c r="B2476">
        <v>2019</v>
      </c>
      <c r="C2476" t="s">
        <v>17</v>
      </c>
      <c r="D2476" t="s">
        <v>96</v>
      </c>
      <c r="E2476" s="2">
        <v>8</v>
      </c>
      <c r="F2476" s="1">
        <v>19195.810000000001</v>
      </c>
      <c r="G2476" s="1">
        <v>24991.07</v>
      </c>
      <c r="H2476" s="1">
        <v>0</v>
      </c>
      <c r="I2476" s="1">
        <v>0</v>
      </c>
      <c r="J2476" s="1">
        <v>0</v>
      </c>
      <c r="K2476" s="2">
        <v>3</v>
      </c>
      <c r="L2476" s="1">
        <v>1592.66</v>
      </c>
      <c r="M2476" s="1">
        <v>1676.7</v>
      </c>
      <c r="N2476" s="1">
        <v>0</v>
      </c>
      <c r="O2476" s="1">
        <v>0</v>
      </c>
      <c r="P2476" s="1">
        <v>0</v>
      </c>
      <c r="Q2476" s="2">
        <f>-+Table1[[#This Row],[Current Record Count]]+Table1[[#This Row],[Adj Record Count]]</f>
        <v>-5</v>
      </c>
      <c r="R2476" s="1">
        <f>+-Table1[[#This Row],[Current Total ADJUSTMENT_AMOUNT]]+Table1[[#This Row],[Adj Total ADJUSTMENT_AMOUNT]]</f>
        <v>-17603.150000000001</v>
      </c>
      <c r="S2476" s="1">
        <f>-Table1[[#This Row],[Current Total CHARGE_AMOUNT]]+Table1[[#This Row],[Adj Total CHARGE_AMOUNT]]</f>
        <v>-23314.37</v>
      </c>
      <c r="T2476" s="1">
        <f>+Table1[[#This Row],[Adj Total TOTAL_COST]]-Table1[[#This Row],[Current Total TOTAL_COST]]</f>
        <v>0</v>
      </c>
      <c r="U2476" s="1">
        <f>+Table1[[#This Row],[Adj Total CONTRIBUTION_MARGIN]]-Table1[[#This Row],[Current Total CONTRIBUTION_MARGIN]]</f>
        <v>0</v>
      </c>
      <c r="V2476" s="1">
        <f>+Table1[[#This Row],[Adj Total OPERATING_MARGIN]]-Table1[[#This Row],[Current Total OPERATING_MARGIN]]</f>
        <v>0</v>
      </c>
    </row>
    <row r="2477" spans="1:22" x14ac:dyDescent="0.3">
      <c r="A2477" t="s">
        <v>44</v>
      </c>
      <c r="B2477">
        <v>2019</v>
      </c>
      <c r="C2477" t="s">
        <v>29</v>
      </c>
      <c r="D2477" t="s">
        <v>62</v>
      </c>
      <c r="E2477" s="2">
        <v>7</v>
      </c>
      <c r="F2477" s="1">
        <v>78088.899999999994</v>
      </c>
      <c r="G2477" s="1">
        <v>85374.080000000002</v>
      </c>
      <c r="H2477" s="1">
        <v>0</v>
      </c>
      <c r="I2477" s="1">
        <v>0</v>
      </c>
      <c r="J2477" s="1">
        <v>0</v>
      </c>
      <c r="K2477" s="2">
        <v>2</v>
      </c>
      <c r="L2477" s="1">
        <v>5051.8</v>
      </c>
      <c r="M2477" s="1">
        <v>6462.05</v>
      </c>
      <c r="N2477" s="1">
        <v>0</v>
      </c>
      <c r="O2477" s="1">
        <v>0</v>
      </c>
      <c r="P2477" s="1">
        <v>0</v>
      </c>
      <c r="Q2477" s="2">
        <f>-+Table1[[#This Row],[Current Record Count]]+Table1[[#This Row],[Adj Record Count]]</f>
        <v>-5</v>
      </c>
      <c r="R2477" s="1">
        <f>+-Table1[[#This Row],[Current Total ADJUSTMENT_AMOUNT]]+Table1[[#This Row],[Adj Total ADJUSTMENT_AMOUNT]]</f>
        <v>-73037.099999999991</v>
      </c>
      <c r="S2477" s="1">
        <f>-Table1[[#This Row],[Current Total CHARGE_AMOUNT]]+Table1[[#This Row],[Adj Total CHARGE_AMOUNT]]</f>
        <v>-78912.03</v>
      </c>
      <c r="T2477" s="1">
        <f>+Table1[[#This Row],[Adj Total TOTAL_COST]]-Table1[[#This Row],[Current Total TOTAL_COST]]</f>
        <v>0</v>
      </c>
      <c r="U2477" s="1">
        <f>+Table1[[#This Row],[Adj Total CONTRIBUTION_MARGIN]]-Table1[[#This Row],[Current Total CONTRIBUTION_MARGIN]]</f>
        <v>0</v>
      </c>
      <c r="V2477" s="1">
        <f>+Table1[[#This Row],[Adj Total OPERATING_MARGIN]]-Table1[[#This Row],[Current Total OPERATING_MARGIN]]</f>
        <v>0</v>
      </c>
    </row>
    <row r="2478" spans="1:22" x14ac:dyDescent="0.3">
      <c r="A2478" t="s">
        <v>78</v>
      </c>
      <c r="B2478">
        <v>2019</v>
      </c>
      <c r="C2478" t="s">
        <v>29</v>
      </c>
      <c r="D2478" t="s">
        <v>38</v>
      </c>
      <c r="E2478" s="2">
        <v>7</v>
      </c>
      <c r="F2478" s="1">
        <v>138518.25</v>
      </c>
      <c r="G2478" s="1">
        <v>171419.85</v>
      </c>
      <c r="H2478" s="1">
        <v>0</v>
      </c>
      <c r="I2478" s="1">
        <v>0</v>
      </c>
      <c r="J2478" s="1">
        <v>0</v>
      </c>
      <c r="K2478" s="2">
        <v>2</v>
      </c>
      <c r="L2478" s="1">
        <v>6095.83</v>
      </c>
      <c r="M2478" s="1">
        <v>7208.63</v>
      </c>
      <c r="N2478" s="1">
        <v>0</v>
      </c>
      <c r="O2478" s="1">
        <v>0</v>
      </c>
      <c r="P2478" s="1">
        <v>0</v>
      </c>
      <c r="Q2478" s="2">
        <f>-+Table1[[#This Row],[Current Record Count]]+Table1[[#This Row],[Adj Record Count]]</f>
        <v>-5</v>
      </c>
      <c r="R2478" s="1">
        <f>+-Table1[[#This Row],[Current Total ADJUSTMENT_AMOUNT]]+Table1[[#This Row],[Adj Total ADJUSTMENT_AMOUNT]]</f>
        <v>-132422.42000000001</v>
      </c>
      <c r="S2478" s="1">
        <f>-Table1[[#This Row],[Current Total CHARGE_AMOUNT]]+Table1[[#This Row],[Adj Total CHARGE_AMOUNT]]</f>
        <v>-164211.22</v>
      </c>
      <c r="T2478" s="1">
        <f>+Table1[[#This Row],[Adj Total TOTAL_COST]]-Table1[[#This Row],[Current Total TOTAL_COST]]</f>
        <v>0</v>
      </c>
      <c r="U2478" s="1">
        <f>+Table1[[#This Row],[Adj Total CONTRIBUTION_MARGIN]]-Table1[[#This Row],[Current Total CONTRIBUTION_MARGIN]]</f>
        <v>0</v>
      </c>
      <c r="V2478" s="1">
        <f>+Table1[[#This Row],[Adj Total OPERATING_MARGIN]]-Table1[[#This Row],[Current Total OPERATING_MARGIN]]</f>
        <v>0</v>
      </c>
    </row>
    <row r="2479" spans="1:22" x14ac:dyDescent="0.3">
      <c r="A2479" t="s">
        <v>78</v>
      </c>
      <c r="B2479">
        <v>2019</v>
      </c>
      <c r="C2479" t="s">
        <v>17</v>
      </c>
      <c r="D2479" t="s">
        <v>18</v>
      </c>
      <c r="E2479" s="2">
        <v>5</v>
      </c>
      <c r="F2479" s="1">
        <v>17126.48</v>
      </c>
      <c r="G2479" s="1">
        <v>25440.58</v>
      </c>
      <c r="H2479" s="1">
        <v>0</v>
      </c>
      <c r="I2479" s="1">
        <v>0</v>
      </c>
      <c r="J2479" s="1">
        <v>0</v>
      </c>
      <c r="K2479" s="2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2">
        <f>-+Table1[[#This Row],[Current Record Count]]+Table1[[#This Row],[Adj Record Count]]</f>
        <v>-5</v>
      </c>
      <c r="R2479" s="1">
        <f>+-Table1[[#This Row],[Current Total ADJUSTMENT_AMOUNT]]+Table1[[#This Row],[Adj Total ADJUSTMENT_AMOUNT]]</f>
        <v>-17126.48</v>
      </c>
      <c r="S2479" s="1">
        <f>-Table1[[#This Row],[Current Total CHARGE_AMOUNT]]+Table1[[#This Row],[Adj Total CHARGE_AMOUNT]]</f>
        <v>-25440.58</v>
      </c>
      <c r="T2479" s="1">
        <f>+Table1[[#This Row],[Adj Total TOTAL_COST]]-Table1[[#This Row],[Current Total TOTAL_COST]]</f>
        <v>0</v>
      </c>
      <c r="U2479" s="1">
        <f>+Table1[[#This Row],[Adj Total CONTRIBUTION_MARGIN]]-Table1[[#This Row],[Current Total CONTRIBUTION_MARGIN]]</f>
        <v>0</v>
      </c>
      <c r="V2479" s="1">
        <f>+Table1[[#This Row],[Adj Total OPERATING_MARGIN]]-Table1[[#This Row],[Current Total OPERATING_MARGIN]]</f>
        <v>0</v>
      </c>
    </row>
    <row r="2480" spans="1:22" x14ac:dyDescent="0.3">
      <c r="A2480" t="s">
        <v>31</v>
      </c>
      <c r="B2480">
        <v>2019</v>
      </c>
      <c r="C2480" t="s">
        <v>20</v>
      </c>
      <c r="D2480" t="s">
        <v>76</v>
      </c>
      <c r="E2480" s="2">
        <v>5</v>
      </c>
      <c r="F2480" s="1">
        <v>6549.41</v>
      </c>
      <c r="G2480" s="1">
        <v>10844.08</v>
      </c>
      <c r="H2480" s="1">
        <v>0</v>
      </c>
      <c r="I2480" s="1">
        <v>0</v>
      </c>
      <c r="J2480" s="1">
        <v>0</v>
      </c>
      <c r="K2480" s="2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2">
        <f>-+Table1[[#This Row],[Current Record Count]]+Table1[[#This Row],[Adj Record Count]]</f>
        <v>-5</v>
      </c>
      <c r="R2480" s="1">
        <f>+-Table1[[#This Row],[Current Total ADJUSTMENT_AMOUNT]]+Table1[[#This Row],[Adj Total ADJUSTMENT_AMOUNT]]</f>
        <v>-6549.41</v>
      </c>
      <c r="S2480" s="1">
        <f>-Table1[[#This Row],[Current Total CHARGE_AMOUNT]]+Table1[[#This Row],[Adj Total CHARGE_AMOUNT]]</f>
        <v>-10844.08</v>
      </c>
      <c r="T2480" s="1">
        <f>+Table1[[#This Row],[Adj Total TOTAL_COST]]-Table1[[#This Row],[Current Total TOTAL_COST]]</f>
        <v>0</v>
      </c>
      <c r="U2480" s="1">
        <f>+Table1[[#This Row],[Adj Total CONTRIBUTION_MARGIN]]-Table1[[#This Row],[Current Total CONTRIBUTION_MARGIN]]</f>
        <v>0</v>
      </c>
      <c r="V2480" s="1">
        <f>+Table1[[#This Row],[Adj Total OPERATING_MARGIN]]-Table1[[#This Row],[Current Total OPERATING_MARGIN]]</f>
        <v>0</v>
      </c>
    </row>
    <row r="2481" spans="1:22" x14ac:dyDescent="0.3">
      <c r="A2481" t="s">
        <v>33</v>
      </c>
      <c r="B2481">
        <v>2019</v>
      </c>
      <c r="C2481" t="s">
        <v>17</v>
      </c>
      <c r="D2481" t="s">
        <v>45</v>
      </c>
      <c r="E2481" s="2">
        <v>5</v>
      </c>
      <c r="F2481" s="1">
        <v>25290.43</v>
      </c>
      <c r="G2481" s="1">
        <v>35096.769999999997</v>
      </c>
      <c r="H2481" s="1">
        <v>0</v>
      </c>
      <c r="I2481" s="1">
        <v>0</v>
      </c>
      <c r="J2481" s="1">
        <v>0</v>
      </c>
      <c r="K2481" s="2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2">
        <f>-+Table1[[#This Row],[Current Record Count]]+Table1[[#This Row],[Adj Record Count]]</f>
        <v>-5</v>
      </c>
      <c r="R2481" s="1">
        <f>+-Table1[[#This Row],[Current Total ADJUSTMENT_AMOUNT]]+Table1[[#This Row],[Adj Total ADJUSTMENT_AMOUNT]]</f>
        <v>-25290.43</v>
      </c>
      <c r="S2481" s="1">
        <f>-Table1[[#This Row],[Current Total CHARGE_AMOUNT]]+Table1[[#This Row],[Adj Total CHARGE_AMOUNT]]</f>
        <v>-35096.769999999997</v>
      </c>
      <c r="T2481" s="1">
        <f>+Table1[[#This Row],[Adj Total TOTAL_COST]]-Table1[[#This Row],[Current Total TOTAL_COST]]</f>
        <v>0</v>
      </c>
      <c r="U2481" s="1">
        <f>+Table1[[#This Row],[Adj Total CONTRIBUTION_MARGIN]]-Table1[[#This Row],[Current Total CONTRIBUTION_MARGIN]]</f>
        <v>0</v>
      </c>
      <c r="V2481" s="1">
        <f>+Table1[[#This Row],[Adj Total OPERATING_MARGIN]]-Table1[[#This Row],[Current Total OPERATING_MARGIN]]</f>
        <v>0</v>
      </c>
    </row>
    <row r="2482" spans="1:22" x14ac:dyDescent="0.3">
      <c r="A2482" t="s">
        <v>44</v>
      </c>
      <c r="B2482">
        <v>2019</v>
      </c>
      <c r="C2482" t="s">
        <v>17</v>
      </c>
      <c r="D2482" t="s">
        <v>69</v>
      </c>
      <c r="E2482" s="2">
        <v>5</v>
      </c>
      <c r="F2482" s="1">
        <v>47550.09</v>
      </c>
      <c r="G2482" s="1">
        <v>108171.9</v>
      </c>
      <c r="H2482" s="1">
        <v>0</v>
      </c>
      <c r="I2482" s="1">
        <v>0</v>
      </c>
      <c r="J2482" s="1">
        <v>0</v>
      </c>
      <c r="K2482" s="2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2">
        <f>-+Table1[[#This Row],[Current Record Count]]+Table1[[#This Row],[Adj Record Count]]</f>
        <v>-5</v>
      </c>
      <c r="R2482" s="1">
        <f>+-Table1[[#This Row],[Current Total ADJUSTMENT_AMOUNT]]+Table1[[#This Row],[Adj Total ADJUSTMENT_AMOUNT]]</f>
        <v>-47550.09</v>
      </c>
      <c r="S2482" s="1">
        <f>-Table1[[#This Row],[Current Total CHARGE_AMOUNT]]+Table1[[#This Row],[Adj Total CHARGE_AMOUNT]]</f>
        <v>-108171.9</v>
      </c>
      <c r="T2482" s="1">
        <f>+Table1[[#This Row],[Adj Total TOTAL_COST]]-Table1[[#This Row],[Current Total TOTAL_COST]]</f>
        <v>0</v>
      </c>
      <c r="U2482" s="1">
        <f>+Table1[[#This Row],[Adj Total CONTRIBUTION_MARGIN]]-Table1[[#This Row],[Current Total CONTRIBUTION_MARGIN]]</f>
        <v>0</v>
      </c>
      <c r="V2482" s="1">
        <f>+Table1[[#This Row],[Adj Total OPERATING_MARGIN]]-Table1[[#This Row],[Current Total OPERATING_MARGIN]]</f>
        <v>0</v>
      </c>
    </row>
    <row r="2483" spans="1:22" x14ac:dyDescent="0.3">
      <c r="A2483" t="s">
        <v>44</v>
      </c>
      <c r="B2483">
        <v>2019</v>
      </c>
      <c r="C2483" t="s">
        <v>29</v>
      </c>
      <c r="D2483" t="s">
        <v>104</v>
      </c>
      <c r="E2483" s="2">
        <v>5</v>
      </c>
      <c r="F2483" s="1">
        <v>67443.05</v>
      </c>
      <c r="G2483" s="1">
        <v>77733.52</v>
      </c>
      <c r="H2483" s="1">
        <v>0</v>
      </c>
      <c r="I2483" s="1">
        <v>0</v>
      </c>
      <c r="J2483" s="1">
        <v>0</v>
      </c>
      <c r="K2483" s="2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2">
        <f>-+Table1[[#This Row],[Current Record Count]]+Table1[[#This Row],[Adj Record Count]]</f>
        <v>-5</v>
      </c>
      <c r="R2483" s="1">
        <f>+-Table1[[#This Row],[Current Total ADJUSTMENT_AMOUNT]]+Table1[[#This Row],[Adj Total ADJUSTMENT_AMOUNT]]</f>
        <v>-67443.05</v>
      </c>
      <c r="S2483" s="1">
        <f>-Table1[[#This Row],[Current Total CHARGE_AMOUNT]]+Table1[[#This Row],[Adj Total CHARGE_AMOUNT]]</f>
        <v>-77733.52</v>
      </c>
      <c r="T2483" s="1">
        <f>+Table1[[#This Row],[Adj Total TOTAL_COST]]-Table1[[#This Row],[Current Total TOTAL_COST]]</f>
        <v>0</v>
      </c>
      <c r="U2483" s="1">
        <f>+Table1[[#This Row],[Adj Total CONTRIBUTION_MARGIN]]-Table1[[#This Row],[Current Total CONTRIBUTION_MARGIN]]</f>
        <v>0</v>
      </c>
      <c r="V2483" s="1">
        <f>+Table1[[#This Row],[Adj Total OPERATING_MARGIN]]-Table1[[#This Row],[Current Total OPERATING_MARGIN]]</f>
        <v>0</v>
      </c>
    </row>
    <row r="2484" spans="1:22" x14ac:dyDescent="0.3">
      <c r="A2484" t="s">
        <v>42</v>
      </c>
      <c r="B2484">
        <v>2019</v>
      </c>
      <c r="C2484" t="s">
        <v>29</v>
      </c>
      <c r="D2484" t="s">
        <v>30</v>
      </c>
      <c r="E2484" s="2">
        <v>2128</v>
      </c>
      <c r="F2484" s="1">
        <v>1308197.9099999999</v>
      </c>
      <c r="G2484" s="1">
        <v>2135038.2000000002</v>
      </c>
      <c r="H2484" s="1">
        <v>0</v>
      </c>
      <c r="I2484" s="1">
        <v>0</v>
      </c>
      <c r="J2484" s="1">
        <v>0</v>
      </c>
      <c r="K2484" s="2">
        <v>2124</v>
      </c>
      <c r="L2484" s="1">
        <v>1297201</v>
      </c>
      <c r="M2484" s="1">
        <v>2119399.88</v>
      </c>
      <c r="N2484" s="1">
        <v>0</v>
      </c>
      <c r="O2484" s="1">
        <v>0</v>
      </c>
      <c r="P2484" s="1">
        <v>0</v>
      </c>
      <c r="Q2484" s="2">
        <f>-+Table1[[#This Row],[Current Record Count]]+Table1[[#This Row],[Adj Record Count]]</f>
        <v>-4</v>
      </c>
      <c r="R2484" s="1">
        <f>+-Table1[[#This Row],[Current Total ADJUSTMENT_AMOUNT]]+Table1[[#This Row],[Adj Total ADJUSTMENT_AMOUNT]]</f>
        <v>-10996.909999999916</v>
      </c>
      <c r="S2484" s="1">
        <f>-Table1[[#This Row],[Current Total CHARGE_AMOUNT]]+Table1[[#This Row],[Adj Total CHARGE_AMOUNT]]</f>
        <v>-15638.320000000298</v>
      </c>
      <c r="T2484" s="1">
        <f>+Table1[[#This Row],[Adj Total TOTAL_COST]]-Table1[[#This Row],[Current Total TOTAL_COST]]</f>
        <v>0</v>
      </c>
      <c r="U2484" s="1">
        <f>+Table1[[#This Row],[Adj Total CONTRIBUTION_MARGIN]]-Table1[[#This Row],[Current Total CONTRIBUTION_MARGIN]]</f>
        <v>0</v>
      </c>
      <c r="V2484" s="1">
        <f>+Table1[[#This Row],[Adj Total OPERATING_MARGIN]]-Table1[[#This Row],[Current Total OPERATING_MARGIN]]</f>
        <v>0</v>
      </c>
    </row>
    <row r="2485" spans="1:22" x14ac:dyDescent="0.3">
      <c r="A2485" t="s">
        <v>42</v>
      </c>
      <c r="B2485">
        <v>2019</v>
      </c>
      <c r="C2485" t="s">
        <v>29</v>
      </c>
      <c r="D2485" t="s">
        <v>104</v>
      </c>
      <c r="E2485" s="2">
        <v>59</v>
      </c>
      <c r="F2485" s="1">
        <v>35530.97</v>
      </c>
      <c r="G2485" s="1">
        <v>52768.94</v>
      </c>
      <c r="H2485" s="1">
        <v>0</v>
      </c>
      <c r="I2485" s="1">
        <v>0</v>
      </c>
      <c r="J2485" s="1">
        <v>0</v>
      </c>
      <c r="K2485" s="2">
        <v>55</v>
      </c>
      <c r="L2485" s="1">
        <v>20256.52</v>
      </c>
      <c r="M2485" s="1">
        <v>33957.360000000001</v>
      </c>
      <c r="N2485" s="1">
        <v>0</v>
      </c>
      <c r="O2485" s="1">
        <v>0</v>
      </c>
      <c r="P2485" s="1">
        <v>0</v>
      </c>
      <c r="Q2485" s="2">
        <f>-+Table1[[#This Row],[Current Record Count]]+Table1[[#This Row],[Adj Record Count]]</f>
        <v>-4</v>
      </c>
      <c r="R2485" s="1">
        <f>+-Table1[[#This Row],[Current Total ADJUSTMENT_AMOUNT]]+Table1[[#This Row],[Adj Total ADJUSTMENT_AMOUNT]]</f>
        <v>-15274.45</v>
      </c>
      <c r="S2485" s="1">
        <f>-Table1[[#This Row],[Current Total CHARGE_AMOUNT]]+Table1[[#This Row],[Adj Total CHARGE_AMOUNT]]</f>
        <v>-18811.580000000002</v>
      </c>
      <c r="T2485" s="1">
        <f>+Table1[[#This Row],[Adj Total TOTAL_COST]]-Table1[[#This Row],[Current Total TOTAL_COST]]</f>
        <v>0</v>
      </c>
      <c r="U2485" s="1">
        <f>+Table1[[#This Row],[Adj Total CONTRIBUTION_MARGIN]]-Table1[[#This Row],[Current Total CONTRIBUTION_MARGIN]]</f>
        <v>0</v>
      </c>
      <c r="V2485" s="1">
        <f>+Table1[[#This Row],[Adj Total OPERATING_MARGIN]]-Table1[[#This Row],[Current Total OPERATING_MARGIN]]</f>
        <v>0</v>
      </c>
    </row>
    <row r="2486" spans="1:22" x14ac:dyDescent="0.3">
      <c r="A2486" t="s">
        <v>78</v>
      </c>
      <c r="B2486">
        <v>2019</v>
      </c>
      <c r="C2486" t="s">
        <v>23</v>
      </c>
      <c r="D2486" t="s">
        <v>83</v>
      </c>
      <c r="E2486" s="2">
        <v>50</v>
      </c>
      <c r="F2486" s="1">
        <v>104433.17</v>
      </c>
      <c r="G2486" s="1">
        <v>150035.09</v>
      </c>
      <c r="H2486" s="1">
        <v>0</v>
      </c>
      <c r="I2486" s="1">
        <v>0</v>
      </c>
      <c r="J2486" s="1">
        <v>0</v>
      </c>
      <c r="K2486" s="2">
        <v>46</v>
      </c>
      <c r="L2486" s="1">
        <v>75789.62</v>
      </c>
      <c r="M2486" s="1">
        <v>109486</v>
      </c>
      <c r="N2486" s="1">
        <v>0</v>
      </c>
      <c r="O2486" s="1">
        <v>0</v>
      </c>
      <c r="P2486" s="1">
        <v>0</v>
      </c>
      <c r="Q2486" s="2">
        <f>-+Table1[[#This Row],[Current Record Count]]+Table1[[#This Row],[Adj Record Count]]</f>
        <v>-4</v>
      </c>
      <c r="R2486" s="1">
        <f>+-Table1[[#This Row],[Current Total ADJUSTMENT_AMOUNT]]+Table1[[#This Row],[Adj Total ADJUSTMENT_AMOUNT]]</f>
        <v>-28643.550000000003</v>
      </c>
      <c r="S2486" s="1">
        <f>-Table1[[#This Row],[Current Total CHARGE_AMOUNT]]+Table1[[#This Row],[Adj Total CHARGE_AMOUNT]]</f>
        <v>-40549.089999999997</v>
      </c>
      <c r="T2486" s="1">
        <f>+Table1[[#This Row],[Adj Total TOTAL_COST]]-Table1[[#This Row],[Current Total TOTAL_COST]]</f>
        <v>0</v>
      </c>
      <c r="U2486" s="1">
        <f>+Table1[[#This Row],[Adj Total CONTRIBUTION_MARGIN]]-Table1[[#This Row],[Current Total CONTRIBUTION_MARGIN]]</f>
        <v>0</v>
      </c>
      <c r="V2486" s="1">
        <f>+Table1[[#This Row],[Adj Total OPERATING_MARGIN]]-Table1[[#This Row],[Current Total OPERATING_MARGIN]]</f>
        <v>0</v>
      </c>
    </row>
    <row r="2487" spans="1:22" x14ac:dyDescent="0.3">
      <c r="A2487" t="s">
        <v>35</v>
      </c>
      <c r="B2487">
        <v>2019</v>
      </c>
      <c r="C2487" t="s">
        <v>47</v>
      </c>
      <c r="D2487" t="s">
        <v>47</v>
      </c>
      <c r="E2487" s="2">
        <v>18</v>
      </c>
      <c r="F2487" s="1">
        <v>11789.2</v>
      </c>
      <c r="G2487" s="1">
        <v>14944.53</v>
      </c>
      <c r="H2487" s="1">
        <v>0</v>
      </c>
      <c r="I2487" s="1">
        <v>0</v>
      </c>
      <c r="J2487" s="1">
        <v>0</v>
      </c>
      <c r="K2487" s="2">
        <v>14</v>
      </c>
      <c r="L2487" s="1">
        <v>4738.59</v>
      </c>
      <c r="M2487" s="1">
        <v>6052.7</v>
      </c>
      <c r="N2487" s="1">
        <v>0</v>
      </c>
      <c r="O2487" s="1">
        <v>0</v>
      </c>
      <c r="P2487" s="1">
        <v>0</v>
      </c>
      <c r="Q2487" s="2">
        <f>-+Table1[[#This Row],[Current Record Count]]+Table1[[#This Row],[Adj Record Count]]</f>
        <v>-4</v>
      </c>
      <c r="R2487" s="1">
        <f>+-Table1[[#This Row],[Current Total ADJUSTMENT_AMOUNT]]+Table1[[#This Row],[Adj Total ADJUSTMENT_AMOUNT]]</f>
        <v>-7050.6100000000006</v>
      </c>
      <c r="S2487" s="1">
        <f>-Table1[[#This Row],[Current Total CHARGE_AMOUNT]]+Table1[[#This Row],[Adj Total CHARGE_AMOUNT]]</f>
        <v>-8891.8300000000017</v>
      </c>
      <c r="T2487" s="1">
        <f>+Table1[[#This Row],[Adj Total TOTAL_COST]]-Table1[[#This Row],[Current Total TOTAL_COST]]</f>
        <v>0</v>
      </c>
      <c r="U2487" s="1">
        <f>+Table1[[#This Row],[Adj Total CONTRIBUTION_MARGIN]]-Table1[[#This Row],[Current Total CONTRIBUTION_MARGIN]]</f>
        <v>0</v>
      </c>
      <c r="V2487" s="1">
        <f>+Table1[[#This Row],[Adj Total OPERATING_MARGIN]]-Table1[[#This Row],[Current Total OPERATING_MARGIN]]</f>
        <v>0</v>
      </c>
    </row>
    <row r="2488" spans="1:22" x14ac:dyDescent="0.3">
      <c r="A2488" t="s">
        <v>33</v>
      </c>
      <c r="B2488">
        <v>2019</v>
      </c>
      <c r="C2488" t="s">
        <v>29</v>
      </c>
      <c r="D2488" t="s">
        <v>32</v>
      </c>
      <c r="E2488" s="2">
        <v>12</v>
      </c>
      <c r="F2488" s="1">
        <v>37071.379999999997</v>
      </c>
      <c r="G2488" s="1">
        <v>51027.82</v>
      </c>
      <c r="H2488" s="1">
        <v>0</v>
      </c>
      <c r="I2488" s="1">
        <v>0</v>
      </c>
      <c r="J2488" s="1">
        <v>0</v>
      </c>
      <c r="K2488" s="2">
        <v>8</v>
      </c>
      <c r="L2488" s="1">
        <v>18926.23</v>
      </c>
      <c r="M2488" s="1">
        <v>31812.41</v>
      </c>
      <c r="N2488" s="1">
        <v>0</v>
      </c>
      <c r="O2488" s="1">
        <v>0</v>
      </c>
      <c r="P2488" s="1">
        <v>0</v>
      </c>
      <c r="Q2488" s="2">
        <f>-+Table1[[#This Row],[Current Record Count]]+Table1[[#This Row],[Adj Record Count]]</f>
        <v>-4</v>
      </c>
      <c r="R2488" s="1">
        <f>+-Table1[[#This Row],[Current Total ADJUSTMENT_AMOUNT]]+Table1[[#This Row],[Adj Total ADJUSTMENT_AMOUNT]]</f>
        <v>-18145.149999999998</v>
      </c>
      <c r="S2488" s="1">
        <f>-Table1[[#This Row],[Current Total CHARGE_AMOUNT]]+Table1[[#This Row],[Adj Total CHARGE_AMOUNT]]</f>
        <v>-19215.41</v>
      </c>
      <c r="T2488" s="1">
        <f>+Table1[[#This Row],[Adj Total TOTAL_COST]]-Table1[[#This Row],[Current Total TOTAL_COST]]</f>
        <v>0</v>
      </c>
      <c r="U2488" s="1">
        <f>+Table1[[#This Row],[Adj Total CONTRIBUTION_MARGIN]]-Table1[[#This Row],[Current Total CONTRIBUTION_MARGIN]]</f>
        <v>0</v>
      </c>
      <c r="V2488" s="1">
        <f>+Table1[[#This Row],[Adj Total OPERATING_MARGIN]]-Table1[[#This Row],[Current Total OPERATING_MARGIN]]</f>
        <v>0</v>
      </c>
    </row>
    <row r="2489" spans="1:22" x14ac:dyDescent="0.3">
      <c r="A2489" t="s">
        <v>42</v>
      </c>
      <c r="B2489">
        <v>2019</v>
      </c>
      <c r="C2489" t="s">
        <v>58</v>
      </c>
      <c r="D2489" t="s">
        <v>58</v>
      </c>
      <c r="E2489" s="2">
        <v>9</v>
      </c>
      <c r="F2489" s="1">
        <v>19520.61</v>
      </c>
      <c r="G2489" s="1">
        <v>23904.51</v>
      </c>
      <c r="H2489" s="1">
        <v>0</v>
      </c>
      <c r="I2489" s="1">
        <v>0</v>
      </c>
      <c r="J2489" s="1">
        <v>0</v>
      </c>
      <c r="K2489" s="2">
        <v>5</v>
      </c>
      <c r="L2489" s="1">
        <v>985.19</v>
      </c>
      <c r="M2489" s="1">
        <v>1050.4000000000001</v>
      </c>
      <c r="N2489" s="1">
        <v>0</v>
      </c>
      <c r="O2489" s="1">
        <v>0</v>
      </c>
      <c r="P2489" s="1">
        <v>0</v>
      </c>
      <c r="Q2489" s="2">
        <f>-+Table1[[#This Row],[Current Record Count]]+Table1[[#This Row],[Adj Record Count]]</f>
        <v>-4</v>
      </c>
      <c r="R2489" s="1">
        <f>+-Table1[[#This Row],[Current Total ADJUSTMENT_AMOUNT]]+Table1[[#This Row],[Adj Total ADJUSTMENT_AMOUNT]]</f>
        <v>-18535.420000000002</v>
      </c>
      <c r="S2489" s="1">
        <f>-Table1[[#This Row],[Current Total CHARGE_AMOUNT]]+Table1[[#This Row],[Adj Total CHARGE_AMOUNT]]</f>
        <v>-22854.109999999997</v>
      </c>
      <c r="T2489" s="1">
        <f>+Table1[[#This Row],[Adj Total TOTAL_COST]]-Table1[[#This Row],[Current Total TOTAL_COST]]</f>
        <v>0</v>
      </c>
      <c r="U2489" s="1">
        <f>+Table1[[#This Row],[Adj Total CONTRIBUTION_MARGIN]]-Table1[[#This Row],[Current Total CONTRIBUTION_MARGIN]]</f>
        <v>0</v>
      </c>
      <c r="V2489" s="1">
        <f>+Table1[[#This Row],[Adj Total OPERATING_MARGIN]]-Table1[[#This Row],[Current Total OPERATING_MARGIN]]</f>
        <v>0</v>
      </c>
    </row>
    <row r="2490" spans="1:22" x14ac:dyDescent="0.3">
      <c r="A2490" t="s">
        <v>31</v>
      </c>
      <c r="B2490">
        <v>2019</v>
      </c>
      <c r="C2490" t="s">
        <v>17</v>
      </c>
      <c r="D2490" t="s">
        <v>79</v>
      </c>
      <c r="E2490" s="2">
        <v>9</v>
      </c>
      <c r="F2490" s="1">
        <v>96421.51</v>
      </c>
      <c r="G2490" s="1">
        <v>98636.13</v>
      </c>
      <c r="H2490" s="1">
        <v>0</v>
      </c>
      <c r="I2490" s="1">
        <v>0</v>
      </c>
      <c r="J2490" s="1">
        <v>0</v>
      </c>
      <c r="K2490" s="2">
        <v>5</v>
      </c>
      <c r="L2490" s="1">
        <v>2174.17</v>
      </c>
      <c r="M2490" s="1">
        <v>2720.15</v>
      </c>
      <c r="N2490" s="1">
        <v>0</v>
      </c>
      <c r="O2490" s="1">
        <v>0</v>
      </c>
      <c r="P2490" s="1">
        <v>0</v>
      </c>
      <c r="Q2490" s="2">
        <f>-+Table1[[#This Row],[Current Record Count]]+Table1[[#This Row],[Adj Record Count]]</f>
        <v>-4</v>
      </c>
      <c r="R2490" s="1">
        <f>+-Table1[[#This Row],[Current Total ADJUSTMENT_AMOUNT]]+Table1[[#This Row],[Adj Total ADJUSTMENT_AMOUNT]]</f>
        <v>-94247.34</v>
      </c>
      <c r="S2490" s="1">
        <f>-Table1[[#This Row],[Current Total CHARGE_AMOUNT]]+Table1[[#This Row],[Adj Total CHARGE_AMOUNT]]</f>
        <v>-95915.98000000001</v>
      </c>
      <c r="T2490" s="1">
        <f>+Table1[[#This Row],[Adj Total TOTAL_COST]]-Table1[[#This Row],[Current Total TOTAL_COST]]</f>
        <v>0</v>
      </c>
      <c r="U2490" s="1">
        <f>+Table1[[#This Row],[Adj Total CONTRIBUTION_MARGIN]]-Table1[[#This Row],[Current Total CONTRIBUTION_MARGIN]]</f>
        <v>0</v>
      </c>
      <c r="V2490" s="1">
        <f>+Table1[[#This Row],[Adj Total OPERATING_MARGIN]]-Table1[[#This Row],[Current Total OPERATING_MARGIN]]</f>
        <v>0</v>
      </c>
    </row>
    <row r="2491" spans="1:22" x14ac:dyDescent="0.3">
      <c r="A2491" t="s">
        <v>35</v>
      </c>
      <c r="B2491">
        <v>2019</v>
      </c>
      <c r="C2491" t="s">
        <v>26</v>
      </c>
      <c r="D2491" t="s">
        <v>26</v>
      </c>
      <c r="E2491" s="2">
        <v>8</v>
      </c>
      <c r="F2491" s="1">
        <v>42072.03</v>
      </c>
      <c r="G2491" s="1">
        <v>154650.46</v>
      </c>
      <c r="H2491" s="1">
        <v>0</v>
      </c>
      <c r="I2491" s="1">
        <v>0</v>
      </c>
      <c r="J2491" s="1">
        <v>0</v>
      </c>
      <c r="K2491" s="2">
        <v>4</v>
      </c>
      <c r="L2491" s="1">
        <v>1391.88</v>
      </c>
      <c r="M2491" s="1">
        <v>1992.3</v>
      </c>
      <c r="N2491" s="1">
        <v>0</v>
      </c>
      <c r="O2491" s="1">
        <v>0</v>
      </c>
      <c r="P2491" s="1">
        <v>0</v>
      </c>
      <c r="Q2491" s="2">
        <f>-+Table1[[#This Row],[Current Record Count]]+Table1[[#This Row],[Adj Record Count]]</f>
        <v>-4</v>
      </c>
      <c r="R2491" s="1">
        <f>+-Table1[[#This Row],[Current Total ADJUSTMENT_AMOUNT]]+Table1[[#This Row],[Adj Total ADJUSTMENT_AMOUNT]]</f>
        <v>-40680.15</v>
      </c>
      <c r="S2491" s="1">
        <f>-Table1[[#This Row],[Current Total CHARGE_AMOUNT]]+Table1[[#This Row],[Adj Total CHARGE_AMOUNT]]</f>
        <v>-152658.16</v>
      </c>
      <c r="T2491" s="1">
        <f>+Table1[[#This Row],[Adj Total TOTAL_COST]]-Table1[[#This Row],[Current Total TOTAL_COST]]</f>
        <v>0</v>
      </c>
      <c r="U2491" s="1">
        <f>+Table1[[#This Row],[Adj Total CONTRIBUTION_MARGIN]]-Table1[[#This Row],[Current Total CONTRIBUTION_MARGIN]]</f>
        <v>0</v>
      </c>
      <c r="V2491" s="1">
        <f>+Table1[[#This Row],[Adj Total OPERATING_MARGIN]]-Table1[[#This Row],[Current Total OPERATING_MARGIN]]</f>
        <v>0</v>
      </c>
    </row>
    <row r="2492" spans="1:22" x14ac:dyDescent="0.3">
      <c r="A2492" t="s">
        <v>44</v>
      </c>
      <c r="B2492">
        <v>2019</v>
      </c>
      <c r="C2492" t="s">
        <v>29</v>
      </c>
      <c r="D2492" t="s">
        <v>52</v>
      </c>
      <c r="E2492" s="2">
        <v>6</v>
      </c>
      <c r="F2492" s="1">
        <v>70761.19</v>
      </c>
      <c r="G2492" s="1">
        <v>75623.839999999997</v>
      </c>
      <c r="H2492" s="1">
        <v>0</v>
      </c>
      <c r="I2492" s="1">
        <v>0</v>
      </c>
      <c r="J2492" s="1">
        <v>0</v>
      </c>
      <c r="K2492" s="2">
        <v>2</v>
      </c>
      <c r="L2492" s="1">
        <v>1685.7</v>
      </c>
      <c r="M2492" s="1">
        <v>1989.15</v>
      </c>
      <c r="N2492" s="1">
        <v>0</v>
      </c>
      <c r="O2492" s="1">
        <v>0</v>
      </c>
      <c r="P2492" s="1">
        <v>0</v>
      </c>
      <c r="Q2492" s="2">
        <f>-+Table1[[#This Row],[Current Record Count]]+Table1[[#This Row],[Adj Record Count]]</f>
        <v>-4</v>
      </c>
      <c r="R2492" s="1">
        <f>+-Table1[[#This Row],[Current Total ADJUSTMENT_AMOUNT]]+Table1[[#This Row],[Adj Total ADJUSTMENT_AMOUNT]]</f>
        <v>-69075.490000000005</v>
      </c>
      <c r="S2492" s="1">
        <f>-Table1[[#This Row],[Current Total CHARGE_AMOUNT]]+Table1[[#This Row],[Adj Total CHARGE_AMOUNT]]</f>
        <v>-73634.69</v>
      </c>
      <c r="T2492" s="1">
        <f>+Table1[[#This Row],[Adj Total TOTAL_COST]]-Table1[[#This Row],[Current Total TOTAL_COST]]</f>
        <v>0</v>
      </c>
      <c r="U2492" s="1">
        <f>+Table1[[#This Row],[Adj Total CONTRIBUTION_MARGIN]]-Table1[[#This Row],[Current Total CONTRIBUTION_MARGIN]]</f>
        <v>0</v>
      </c>
      <c r="V2492" s="1">
        <f>+Table1[[#This Row],[Adj Total OPERATING_MARGIN]]-Table1[[#This Row],[Current Total OPERATING_MARGIN]]</f>
        <v>0</v>
      </c>
    </row>
    <row r="2493" spans="1:22" x14ac:dyDescent="0.3">
      <c r="A2493" t="s">
        <v>44</v>
      </c>
      <c r="B2493">
        <v>2019</v>
      </c>
      <c r="C2493" t="s">
        <v>20</v>
      </c>
      <c r="D2493" t="s">
        <v>89</v>
      </c>
      <c r="E2493" s="2">
        <v>5</v>
      </c>
      <c r="F2493" s="1">
        <v>42361.14</v>
      </c>
      <c r="G2493" s="1">
        <v>51854.25</v>
      </c>
      <c r="H2493" s="1">
        <v>0</v>
      </c>
      <c r="I2493" s="1">
        <v>0</v>
      </c>
      <c r="J2493" s="1">
        <v>0</v>
      </c>
      <c r="K2493" s="2">
        <v>1</v>
      </c>
      <c r="L2493" s="1">
        <v>8711.44</v>
      </c>
      <c r="M2493" s="1">
        <v>9233.08</v>
      </c>
      <c r="N2493" s="1">
        <v>0</v>
      </c>
      <c r="O2493" s="1">
        <v>0</v>
      </c>
      <c r="P2493" s="1">
        <v>0</v>
      </c>
      <c r="Q2493" s="2">
        <f>-+Table1[[#This Row],[Current Record Count]]+Table1[[#This Row],[Adj Record Count]]</f>
        <v>-4</v>
      </c>
      <c r="R2493" s="1">
        <f>+-Table1[[#This Row],[Current Total ADJUSTMENT_AMOUNT]]+Table1[[#This Row],[Adj Total ADJUSTMENT_AMOUNT]]</f>
        <v>-33649.699999999997</v>
      </c>
      <c r="S2493" s="1">
        <f>-Table1[[#This Row],[Current Total CHARGE_AMOUNT]]+Table1[[#This Row],[Adj Total CHARGE_AMOUNT]]</f>
        <v>-42621.17</v>
      </c>
      <c r="T2493" s="1">
        <f>+Table1[[#This Row],[Adj Total TOTAL_COST]]-Table1[[#This Row],[Current Total TOTAL_COST]]</f>
        <v>0</v>
      </c>
      <c r="U2493" s="1">
        <f>+Table1[[#This Row],[Adj Total CONTRIBUTION_MARGIN]]-Table1[[#This Row],[Current Total CONTRIBUTION_MARGIN]]</f>
        <v>0</v>
      </c>
      <c r="V2493" s="1">
        <f>+Table1[[#This Row],[Adj Total OPERATING_MARGIN]]-Table1[[#This Row],[Current Total OPERATING_MARGIN]]</f>
        <v>0</v>
      </c>
    </row>
    <row r="2494" spans="1:22" x14ac:dyDescent="0.3">
      <c r="A2494" t="s">
        <v>33</v>
      </c>
      <c r="B2494">
        <v>2019</v>
      </c>
      <c r="C2494" t="s">
        <v>17</v>
      </c>
      <c r="D2494" t="s">
        <v>56</v>
      </c>
      <c r="E2494" s="2">
        <v>4</v>
      </c>
      <c r="F2494" s="1">
        <v>4307.46</v>
      </c>
      <c r="G2494" s="1">
        <v>10483.959999999999</v>
      </c>
      <c r="H2494" s="1">
        <v>0</v>
      </c>
      <c r="I2494" s="1">
        <v>0</v>
      </c>
      <c r="J2494" s="1">
        <v>0</v>
      </c>
      <c r="K2494" s="2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2">
        <f>-+Table1[[#This Row],[Current Record Count]]+Table1[[#This Row],[Adj Record Count]]</f>
        <v>-4</v>
      </c>
      <c r="R2494" s="1">
        <f>+-Table1[[#This Row],[Current Total ADJUSTMENT_AMOUNT]]+Table1[[#This Row],[Adj Total ADJUSTMENT_AMOUNT]]</f>
        <v>-4307.46</v>
      </c>
      <c r="S2494" s="1">
        <f>-Table1[[#This Row],[Current Total CHARGE_AMOUNT]]+Table1[[#This Row],[Adj Total CHARGE_AMOUNT]]</f>
        <v>-10483.959999999999</v>
      </c>
      <c r="T2494" s="1">
        <f>+Table1[[#This Row],[Adj Total TOTAL_COST]]-Table1[[#This Row],[Current Total TOTAL_COST]]</f>
        <v>0</v>
      </c>
      <c r="U2494" s="1">
        <f>+Table1[[#This Row],[Adj Total CONTRIBUTION_MARGIN]]-Table1[[#This Row],[Current Total CONTRIBUTION_MARGIN]]</f>
        <v>0</v>
      </c>
      <c r="V2494" s="1">
        <f>+Table1[[#This Row],[Adj Total OPERATING_MARGIN]]-Table1[[#This Row],[Current Total OPERATING_MARGIN]]</f>
        <v>0</v>
      </c>
    </row>
    <row r="2495" spans="1:22" x14ac:dyDescent="0.3">
      <c r="A2495" t="s">
        <v>33</v>
      </c>
      <c r="B2495">
        <v>2019</v>
      </c>
      <c r="C2495" t="s">
        <v>95</v>
      </c>
      <c r="D2495" t="s">
        <v>95</v>
      </c>
      <c r="E2495" s="2">
        <v>4</v>
      </c>
      <c r="F2495" s="1">
        <v>21366.67</v>
      </c>
      <c r="G2495" s="1">
        <v>38010.1</v>
      </c>
      <c r="H2495" s="1">
        <v>0</v>
      </c>
      <c r="I2495" s="1">
        <v>0</v>
      </c>
      <c r="J2495" s="1">
        <v>0</v>
      </c>
      <c r="K2495" s="2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2">
        <f>-+Table1[[#This Row],[Current Record Count]]+Table1[[#This Row],[Adj Record Count]]</f>
        <v>-4</v>
      </c>
      <c r="R2495" s="1">
        <f>+-Table1[[#This Row],[Current Total ADJUSTMENT_AMOUNT]]+Table1[[#This Row],[Adj Total ADJUSTMENT_AMOUNT]]</f>
        <v>-21366.67</v>
      </c>
      <c r="S2495" s="1">
        <f>-Table1[[#This Row],[Current Total CHARGE_AMOUNT]]+Table1[[#This Row],[Adj Total CHARGE_AMOUNT]]</f>
        <v>-38010.1</v>
      </c>
      <c r="T2495" s="1">
        <f>+Table1[[#This Row],[Adj Total TOTAL_COST]]-Table1[[#This Row],[Current Total TOTAL_COST]]</f>
        <v>0</v>
      </c>
      <c r="U2495" s="1">
        <f>+Table1[[#This Row],[Adj Total CONTRIBUTION_MARGIN]]-Table1[[#This Row],[Current Total CONTRIBUTION_MARGIN]]</f>
        <v>0</v>
      </c>
      <c r="V2495" s="1">
        <f>+Table1[[#This Row],[Adj Total OPERATING_MARGIN]]-Table1[[#This Row],[Current Total OPERATING_MARGIN]]</f>
        <v>0</v>
      </c>
    </row>
    <row r="2496" spans="1:22" x14ac:dyDescent="0.3">
      <c r="A2496" t="s">
        <v>33</v>
      </c>
      <c r="B2496">
        <v>2019</v>
      </c>
      <c r="C2496" t="s">
        <v>23</v>
      </c>
      <c r="D2496" t="s">
        <v>40</v>
      </c>
      <c r="E2496" s="2">
        <v>4</v>
      </c>
      <c r="F2496" s="1">
        <v>21132.11</v>
      </c>
      <c r="G2496" s="1">
        <v>43182.89</v>
      </c>
      <c r="H2496" s="1">
        <v>0</v>
      </c>
      <c r="I2496" s="1">
        <v>0</v>
      </c>
      <c r="J2496" s="1">
        <v>0</v>
      </c>
      <c r="K2496" s="2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2">
        <f>-+Table1[[#This Row],[Current Record Count]]+Table1[[#This Row],[Adj Record Count]]</f>
        <v>-4</v>
      </c>
      <c r="R2496" s="1">
        <f>+-Table1[[#This Row],[Current Total ADJUSTMENT_AMOUNT]]+Table1[[#This Row],[Adj Total ADJUSTMENT_AMOUNT]]</f>
        <v>-21132.11</v>
      </c>
      <c r="S2496" s="1">
        <f>-Table1[[#This Row],[Current Total CHARGE_AMOUNT]]+Table1[[#This Row],[Adj Total CHARGE_AMOUNT]]</f>
        <v>-43182.89</v>
      </c>
      <c r="T2496" s="1">
        <f>+Table1[[#This Row],[Adj Total TOTAL_COST]]-Table1[[#This Row],[Current Total TOTAL_COST]]</f>
        <v>0</v>
      </c>
      <c r="U2496" s="1">
        <f>+Table1[[#This Row],[Adj Total CONTRIBUTION_MARGIN]]-Table1[[#This Row],[Current Total CONTRIBUTION_MARGIN]]</f>
        <v>0</v>
      </c>
      <c r="V2496" s="1">
        <f>+Table1[[#This Row],[Adj Total OPERATING_MARGIN]]-Table1[[#This Row],[Current Total OPERATING_MARGIN]]</f>
        <v>0</v>
      </c>
    </row>
    <row r="2497" spans="1:22" x14ac:dyDescent="0.3">
      <c r="A2497" t="s">
        <v>16</v>
      </c>
      <c r="B2497">
        <v>2019</v>
      </c>
      <c r="C2497" t="s">
        <v>92</v>
      </c>
      <c r="D2497" t="s">
        <v>92</v>
      </c>
      <c r="E2497" s="2">
        <v>389</v>
      </c>
      <c r="F2497" s="1">
        <v>266897.91999999998</v>
      </c>
      <c r="G2497" s="1">
        <v>357970.24</v>
      </c>
      <c r="H2497" s="1">
        <v>0</v>
      </c>
      <c r="I2497" s="1">
        <v>0</v>
      </c>
      <c r="J2497" s="1">
        <v>0</v>
      </c>
      <c r="K2497" s="2">
        <v>386</v>
      </c>
      <c r="L2497" s="1">
        <v>254840.95</v>
      </c>
      <c r="M2497" s="1">
        <v>340756.18</v>
      </c>
      <c r="N2497" s="1">
        <v>0</v>
      </c>
      <c r="O2497" s="1">
        <v>0</v>
      </c>
      <c r="P2497" s="1">
        <v>0</v>
      </c>
      <c r="Q2497" s="2">
        <f>-+Table1[[#This Row],[Current Record Count]]+Table1[[#This Row],[Adj Record Count]]</f>
        <v>-3</v>
      </c>
      <c r="R2497" s="1">
        <f>+-Table1[[#This Row],[Current Total ADJUSTMENT_AMOUNT]]+Table1[[#This Row],[Adj Total ADJUSTMENT_AMOUNT]]</f>
        <v>-12056.969999999972</v>
      </c>
      <c r="S2497" s="1">
        <f>-Table1[[#This Row],[Current Total CHARGE_AMOUNT]]+Table1[[#This Row],[Adj Total CHARGE_AMOUNT]]</f>
        <v>-17214.059999999998</v>
      </c>
      <c r="T2497" s="1">
        <f>+Table1[[#This Row],[Adj Total TOTAL_COST]]-Table1[[#This Row],[Current Total TOTAL_COST]]</f>
        <v>0</v>
      </c>
      <c r="U2497" s="1">
        <f>+Table1[[#This Row],[Adj Total CONTRIBUTION_MARGIN]]-Table1[[#This Row],[Current Total CONTRIBUTION_MARGIN]]</f>
        <v>0</v>
      </c>
      <c r="V2497" s="1">
        <f>+Table1[[#This Row],[Adj Total OPERATING_MARGIN]]-Table1[[#This Row],[Current Total OPERATING_MARGIN]]</f>
        <v>0</v>
      </c>
    </row>
    <row r="2498" spans="1:22" x14ac:dyDescent="0.3">
      <c r="A2498" t="s">
        <v>42</v>
      </c>
      <c r="B2498">
        <v>2019</v>
      </c>
      <c r="C2498" t="s">
        <v>90</v>
      </c>
      <c r="D2498" t="s">
        <v>90</v>
      </c>
      <c r="E2498" s="2">
        <v>99</v>
      </c>
      <c r="F2498" s="1">
        <v>16408.53</v>
      </c>
      <c r="G2498" s="1">
        <v>24852.57</v>
      </c>
      <c r="H2498" s="1">
        <v>0</v>
      </c>
      <c r="I2498" s="1">
        <v>0</v>
      </c>
      <c r="J2498" s="1">
        <v>0</v>
      </c>
      <c r="K2498" s="2">
        <v>96</v>
      </c>
      <c r="L2498" s="1">
        <v>7249.91</v>
      </c>
      <c r="M2498" s="1">
        <v>12859.36</v>
      </c>
      <c r="N2498" s="1">
        <v>0</v>
      </c>
      <c r="O2498" s="1">
        <v>0</v>
      </c>
      <c r="P2498" s="1">
        <v>0</v>
      </c>
      <c r="Q2498" s="2">
        <f>-+Table1[[#This Row],[Current Record Count]]+Table1[[#This Row],[Adj Record Count]]</f>
        <v>-3</v>
      </c>
      <c r="R2498" s="1">
        <f>+-Table1[[#This Row],[Current Total ADJUSTMENT_AMOUNT]]+Table1[[#This Row],[Adj Total ADJUSTMENT_AMOUNT]]</f>
        <v>-9158.619999999999</v>
      </c>
      <c r="S2498" s="1">
        <f>-Table1[[#This Row],[Current Total CHARGE_AMOUNT]]+Table1[[#This Row],[Adj Total CHARGE_AMOUNT]]</f>
        <v>-11993.21</v>
      </c>
      <c r="T2498" s="1">
        <f>+Table1[[#This Row],[Adj Total TOTAL_COST]]-Table1[[#This Row],[Current Total TOTAL_COST]]</f>
        <v>0</v>
      </c>
      <c r="U2498" s="1">
        <f>+Table1[[#This Row],[Adj Total CONTRIBUTION_MARGIN]]-Table1[[#This Row],[Current Total CONTRIBUTION_MARGIN]]</f>
        <v>0</v>
      </c>
      <c r="V2498" s="1">
        <f>+Table1[[#This Row],[Adj Total OPERATING_MARGIN]]-Table1[[#This Row],[Current Total OPERATING_MARGIN]]</f>
        <v>0</v>
      </c>
    </row>
    <row r="2499" spans="1:22" x14ac:dyDescent="0.3">
      <c r="A2499" t="s">
        <v>44</v>
      </c>
      <c r="B2499">
        <v>2019</v>
      </c>
      <c r="C2499" t="s">
        <v>23</v>
      </c>
      <c r="D2499" t="s">
        <v>77</v>
      </c>
      <c r="E2499" s="2">
        <v>52</v>
      </c>
      <c r="F2499" s="1">
        <v>31936.19</v>
      </c>
      <c r="G2499" s="1">
        <v>42299.24</v>
      </c>
      <c r="H2499" s="1">
        <v>0</v>
      </c>
      <c r="I2499" s="1">
        <v>0</v>
      </c>
      <c r="J2499" s="1">
        <v>0</v>
      </c>
      <c r="K2499" s="2">
        <v>49</v>
      </c>
      <c r="L2499" s="1">
        <v>27553.74</v>
      </c>
      <c r="M2499" s="1">
        <v>35924</v>
      </c>
      <c r="N2499" s="1">
        <v>0</v>
      </c>
      <c r="O2499" s="1">
        <v>0</v>
      </c>
      <c r="P2499" s="1">
        <v>0</v>
      </c>
      <c r="Q2499" s="2">
        <f>-+Table1[[#This Row],[Current Record Count]]+Table1[[#This Row],[Adj Record Count]]</f>
        <v>-3</v>
      </c>
      <c r="R2499" s="1">
        <f>+-Table1[[#This Row],[Current Total ADJUSTMENT_AMOUNT]]+Table1[[#This Row],[Adj Total ADJUSTMENT_AMOUNT]]</f>
        <v>-4382.4499999999971</v>
      </c>
      <c r="S2499" s="1">
        <f>-Table1[[#This Row],[Current Total CHARGE_AMOUNT]]+Table1[[#This Row],[Adj Total CHARGE_AMOUNT]]</f>
        <v>-6375.239999999998</v>
      </c>
      <c r="T2499" s="1">
        <f>+Table1[[#This Row],[Adj Total TOTAL_COST]]-Table1[[#This Row],[Current Total TOTAL_COST]]</f>
        <v>0</v>
      </c>
      <c r="U2499" s="1">
        <f>+Table1[[#This Row],[Adj Total CONTRIBUTION_MARGIN]]-Table1[[#This Row],[Current Total CONTRIBUTION_MARGIN]]</f>
        <v>0</v>
      </c>
      <c r="V2499" s="1">
        <f>+Table1[[#This Row],[Adj Total OPERATING_MARGIN]]-Table1[[#This Row],[Current Total OPERATING_MARGIN]]</f>
        <v>0</v>
      </c>
    </row>
    <row r="2500" spans="1:22" x14ac:dyDescent="0.3">
      <c r="A2500" t="s">
        <v>42</v>
      </c>
      <c r="B2500">
        <v>2019</v>
      </c>
      <c r="C2500" t="s">
        <v>60</v>
      </c>
      <c r="D2500" t="s">
        <v>60</v>
      </c>
      <c r="E2500" s="2">
        <v>21</v>
      </c>
      <c r="F2500" s="1">
        <v>13842.67</v>
      </c>
      <c r="G2500" s="1">
        <v>15286.96</v>
      </c>
      <c r="H2500" s="1">
        <v>0</v>
      </c>
      <c r="I2500" s="1">
        <v>0</v>
      </c>
      <c r="J2500" s="1">
        <v>0</v>
      </c>
      <c r="K2500" s="2">
        <v>18</v>
      </c>
      <c r="L2500" s="1">
        <v>5098.6099999999997</v>
      </c>
      <c r="M2500" s="1">
        <v>5616.5</v>
      </c>
      <c r="N2500" s="1">
        <v>0</v>
      </c>
      <c r="O2500" s="1">
        <v>0</v>
      </c>
      <c r="P2500" s="1">
        <v>0</v>
      </c>
      <c r="Q2500" s="2">
        <f>-+Table1[[#This Row],[Current Record Count]]+Table1[[#This Row],[Adj Record Count]]</f>
        <v>-3</v>
      </c>
      <c r="R2500" s="1">
        <f>+-Table1[[#This Row],[Current Total ADJUSTMENT_AMOUNT]]+Table1[[#This Row],[Adj Total ADJUSTMENT_AMOUNT]]</f>
        <v>-8744.0600000000013</v>
      </c>
      <c r="S2500" s="1">
        <f>-Table1[[#This Row],[Current Total CHARGE_AMOUNT]]+Table1[[#This Row],[Adj Total CHARGE_AMOUNT]]</f>
        <v>-9670.4599999999991</v>
      </c>
      <c r="T2500" s="1">
        <f>+Table1[[#This Row],[Adj Total TOTAL_COST]]-Table1[[#This Row],[Current Total TOTAL_COST]]</f>
        <v>0</v>
      </c>
      <c r="U2500" s="1">
        <f>+Table1[[#This Row],[Adj Total CONTRIBUTION_MARGIN]]-Table1[[#This Row],[Current Total CONTRIBUTION_MARGIN]]</f>
        <v>0</v>
      </c>
      <c r="V2500" s="1">
        <f>+Table1[[#This Row],[Adj Total OPERATING_MARGIN]]-Table1[[#This Row],[Current Total OPERATING_MARGIN]]</f>
        <v>0</v>
      </c>
    </row>
    <row r="2501" spans="1:22" x14ac:dyDescent="0.3">
      <c r="A2501" t="s">
        <v>35</v>
      </c>
      <c r="B2501">
        <v>2019</v>
      </c>
      <c r="C2501" t="s">
        <v>17</v>
      </c>
      <c r="D2501" t="s">
        <v>66</v>
      </c>
      <c r="E2501" s="2">
        <v>18</v>
      </c>
      <c r="F2501" s="1">
        <v>17062.599999999999</v>
      </c>
      <c r="G2501" s="1">
        <v>28614.32</v>
      </c>
      <c r="H2501" s="1">
        <v>0</v>
      </c>
      <c r="I2501" s="1">
        <v>0</v>
      </c>
      <c r="J2501" s="1">
        <v>0</v>
      </c>
      <c r="K2501" s="2">
        <v>15</v>
      </c>
      <c r="L2501" s="1">
        <v>3795.33</v>
      </c>
      <c r="M2501" s="1">
        <v>6319</v>
      </c>
      <c r="N2501" s="1">
        <v>0</v>
      </c>
      <c r="O2501" s="1">
        <v>0</v>
      </c>
      <c r="P2501" s="1">
        <v>0</v>
      </c>
      <c r="Q2501" s="2">
        <f>-+Table1[[#This Row],[Current Record Count]]+Table1[[#This Row],[Adj Record Count]]</f>
        <v>-3</v>
      </c>
      <c r="R2501" s="1">
        <f>+-Table1[[#This Row],[Current Total ADJUSTMENT_AMOUNT]]+Table1[[#This Row],[Adj Total ADJUSTMENT_AMOUNT]]</f>
        <v>-13267.269999999999</v>
      </c>
      <c r="S2501" s="1">
        <f>-Table1[[#This Row],[Current Total CHARGE_AMOUNT]]+Table1[[#This Row],[Adj Total CHARGE_AMOUNT]]</f>
        <v>-22295.32</v>
      </c>
      <c r="T2501" s="1">
        <f>+Table1[[#This Row],[Adj Total TOTAL_COST]]-Table1[[#This Row],[Current Total TOTAL_COST]]</f>
        <v>0</v>
      </c>
      <c r="U2501" s="1">
        <f>+Table1[[#This Row],[Adj Total CONTRIBUTION_MARGIN]]-Table1[[#This Row],[Current Total CONTRIBUTION_MARGIN]]</f>
        <v>0</v>
      </c>
      <c r="V2501" s="1">
        <f>+Table1[[#This Row],[Adj Total OPERATING_MARGIN]]-Table1[[#This Row],[Current Total OPERATING_MARGIN]]</f>
        <v>0</v>
      </c>
    </row>
    <row r="2502" spans="1:22" x14ac:dyDescent="0.3">
      <c r="A2502" t="s">
        <v>78</v>
      </c>
      <c r="B2502">
        <v>2019</v>
      </c>
      <c r="C2502" t="s">
        <v>28</v>
      </c>
      <c r="D2502" t="s">
        <v>28</v>
      </c>
      <c r="E2502" s="2">
        <v>14</v>
      </c>
      <c r="F2502" s="1">
        <v>63367.040000000001</v>
      </c>
      <c r="G2502" s="1">
        <v>95059.1</v>
      </c>
      <c r="H2502" s="1">
        <v>0</v>
      </c>
      <c r="I2502" s="1">
        <v>0</v>
      </c>
      <c r="J2502" s="1">
        <v>0</v>
      </c>
      <c r="K2502" s="2">
        <v>11</v>
      </c>
      <c r="L2502" s="1">
        <v>15667.21</v>
      </c>
      <c r="M2502" s="1">
        <v>25958.13</v>
      </c>
      <c r="N2502" s="1">
        <v>0</v>
      </c>
      <c r="O2502" s="1">
        <v>0</v>
      </c>
      <c r="P2502" s="1">
        <v>0</v>
      </c>
      <c r="Q2502" s="2">
        <f>-+Table1[[#This Row],[Current Record Count]]+Table1[[#This Row],[Adj Record Count]]</f>
        <v>-3</v>
      </c>
      <c r="R2502" s="1">
        <f>+-Table1[[#This Row],[Current Total ADJUSTMENT_AMOUNT]]+Table1[[#This Row],[Adj Total ADJUSTMENT_AMOUNT]]</f>
        <v>-47699.83</v>
      </c>
      <c r="S2502" s="1">
        <f>-Table1[[#This Row],[Current Total CHARGE_AMOUNT]]+Table1[[#This Row],[Adj Total CHARGE_AMOUNT]]</f>
        <v>-69100.97</v>
      </c>
      <c r="T2502" s="1">
        <f>+Table1[[#This Row],[Adj Total TOTAL_COST]]-Table1[[#This Row],[Current Total TOTAL_COST]]</f>
        <v>0</v>
      </c>
      <c r="U2502" s="1">
        <f>+Table1[[#This Row],[Adj Total CONTRIBUTION_MARGIN]]-Table1[[#This Row],[Current Total CONTRIBUTION_MARGIN]]</f>
        <v>0</v>
      </c>
      <c r="V2502" s="1">
        <f>+Table1[[#This Row],[Adj Total OPERATING_MARGIN]]-Table1[[#This Row],[Current Total OPERATING_MARGIN]]</f>
        <v>0</v>
      </c>
    </row>
    <row r="2503" spans="1:22" x14ac:dyDescent="0.3">
      <c r="A2503" t="s">
        <v>35</v>
      </c>
      <c r="B2503">
        <v>2019</v>
      </c>
      <c r="C2503" t="s">
        <v>29</v>
      </c>
      <c r="D2503" t="s">
        <v>87</v>
      </c>
      <c r="E2503" s="2">
        <v>10</v>
      </c>
      <c r="F2503" s="1">
        <v>37096.44</v>
      </c>
      <c r="G2503" s="1">
        <v>42121.69</v>
      </c>
      <c r="H2503" s="1">
        <v>0</v>
      </c>
      <c r="I2503" s="1">
        <v>0</v>
      </c>
      <c r="J2503" s="1">
        <v>0</v>
      </c>
      <c r="K2503" s="2">
        <v>7</v>
      </c>
      <c r="L2503" s="1">
        <v>5912.74</v>
      </c>
      <c r="M2503" s="1">
        <v>8159.3</v>
      </c>
      <c r="N2503" s="1">
        <v>0</v>
      </c>
      <c r="O2503" s="1">
        <v>0</v>
      </c>
      <c r="P2503" s="1">
        <v>0</v>
      </c>
      <c r="Q2503" s="2">
        <f>-+Table1[[#This Row],[Current Record Count]]+Table1[[#This Row],[Adj Record Count]]</f>
        <v>-3</v>
      </c>
      <c r="R2503" s="1">
        <f>+-Table1[[#This Row],[Current Total ADJUSTMENT_AMOUNT]]+Table1[[#This Row],[Adj Total ADJUSTMENT_AMOUNT]]</f>
        <v>-31183.700000000004</v>
      </c>
      <c r="S2503" s="1">
        <f>-Table1[[#This Row],[Current Total CHARGE_AMOUNT]]+Table1[[#This Row],[Adj Total CHARGE_AMOUNT]]</f>
        <v>-33962.39</v>
      </c>
      <c r="T2503" s="1">
        <f>+Table1[[#This Row],[Adj Total TOTAL_COST]]-Table1[[#This Row],[Current Total TOTAL_COST]]</f>
        <v>0</v>
      </c>
      <c r="U2503" s="1">
        <f>+Table1[[#This Row],[Adj Total CONTRIBUTION_MARGIN]]-Table1[[#This Row],[Current Total CONTRIBUTION_MARGIN]]</f>
        <v>0</v>
      </c>
      <c r="V2503" s="1">
        <f>+Table1[[#This Row],[Adj Total OPERATING_MARGIN]]-Table1[[#This Row],[Current Total OPERATING_MARGIN]]</f>
        <v>0</v>
      </c>
    </row>
    <row r="2504" spans="1:22" x14ac:dyDescent="0.3">
      <c r="A2504" t="s">
        <v>78</v>
      </c>
      <c r="B2504">
        <v>2019</v>
      </c>
      <c r="C2504" t="s">
        <v>17</v>
      </c>
      <c r="D2504" t="s">
        <v>68</v>
      </c>
      <c r="E2504" s="2">
        <v>6</v>
      </c>
      <c r="F2504" s="1">
        <v>68348.95</v>
      </c>
      <c r="G2504" s="1">
        <v>88565.74</v>
      </c>
      <c r="H2504" s="1">
        <v>0</v>
      </c>
      <c r="I2504" s="1">
        <v>0</v>
      </c>
      <c r="J2504" s="1">
        <v>0</v>
      </c>
      <c r="K2504" s="2">
        <v>3</v>
      </c>
      <c r="L2504" s="1">
        <v>4049.61</v>
      </c>
      <c r="M2504" s="1">
        <v>7125.5</v>
      </c>
      <c r="N2504" s="1">
        <v>0</v>
      </c>
      <c r="O2504" s="1">
        <v>0</v>
      </c>
      <c r="P2504" s="1">
        <v>0</v>
      </c>
      <c r="Q2504" s="2">
        <f>-+Table1[[#This Row],[Current Record Count]]+Table1[[#This Row],[Adj Record Count]]</f>
        <v>-3</v>
      </c>
      <c r="R2504" s="1">
        <f>+-Table1[[#This Row],[Current Total ADJUSTMENT_AMOUNT]]+Table1[[#This Row],[Adj Total ADJUSTMENT_AMOUNT]]</f>
        <v>-64299.34</v>
      </c>
      <c r="S2504" s="1">
        <f>-Table1[[#This Row],[Current Total CHARGE_AMOUNT]]+Table1[[#This Row],[Adj Total CHARGE_AMOUNT]]</f>
        <v>-81440.240000000005</v>
      </c>
      <c r="T2504" s="1">
        <f>+Table1[[#This Row],[Adj Total TOTAL_COST]]-Table1[[#This Row],[Current Total TOTAL_COST]]</f>
        <v>0</v>
      </c>
      <c r="U2504" s="1">
        <f>+Table1[[#This Row],[Adj Total CONTRIBUTION_MARGIN]]-Table1[[#This Row],[Current Total CONTRIBUTION_MARGIN]]</f>
        <v>0</v>
      </c>
      <c r="V2504" s="1">
        <f>+Table1[[#This Row],[Adj Total OPERATING_MARGIN]]-Table1[[#This Row],[Current Total OPERATING_MARGIN]]</f>
        <v>0</v>
      </c>
    </row>
    <row r="2505" spans="1:22" x14ac:dyDescent="0.3">
      <c r="A2505" t="s">
        <v>35</v>
      </c>
      <c r="B2505">
        <v>2019</v>
      </c>
      <c r="C2505" t="s">
        <v>67</v>
      </c>
      <c r="D2505" t="s">
        <v>67</v>
      </c>
      <c r="E2505" s="2">
        <v>5</v>
      </c>
      <c r="F2505" s="1">
        <v>9005.86</v>
      </c>
      <c r="G2505" s="1">
        <v>10686.96</v>
      </c>
      <c r="H2505" s="1">
        <v>0</v>
      </c>
      <c r="I2505" s="1">
        <v>0</v>
      </c>
      <c r="J2505" s="1">
        <v>0</v>
      </c>
      <c r="K2505" s="2">
        <v>2</v>
      </c>
      <c r="L2505" s="1">
        <v>788.8</v>
      </c>
      <c r="M2505" s="1">
        <v>810</v>
      </c>
      <c r="N2505" s="1">
        <v>0</v>
      </c>
      <c r="O2505" s="1">
        <v>0</v>
      </c>
      <c r="P2505" s="1">
        <v>0</v>
      </c>
      <c r="Q2505" s="2">
        <f>-+Table1[[#This Row],[Current Record Count]]+Table1[[#This Row],[Adj Record Count]]</f>
        <v>-3</v>
      </c>
      <c r="R2505" s="1">
        <f>+-Table1[[#This Row],[Current Total ADJUSTMENT_AMOUNT]]+Table1[[#This Row],[Adj Total ADJUSTMENT_AMOUNT]]</f>
        <v>-8217.0600000000013</v>
      </c>
      <c r="S2505" s="1">
        <f>-Table1[[#This Row],[Current Total CHARGE_AMOUNT]]+Table1[[#This Row],[Adj Total CHARGE_AMOUNT]]</f>
        <v>-9876.9599999999991</v>
      </c>
      <c r="T2505" s="1">
        <f>+Table1[[#This Row],[Adj Total TOTAL_COST]]-Table1[[#This Row],[Current Total TOTAL_COST]]</f>
        <v>0</v>
      </c>
      <c r="U2505" s="1">
        <f>+Table1[[#This Row],[Adj Total CONTRIBUTION_MARGIN]]-Table1[[#This Row],[Current Total CONTRIBUTION_MARGIN]]</f>
        <v>0</v>
      </c>
      <c r="V2505" s="1">
        <f>+Table1[[#This Row],[Adj Total OPERATING_MARGIN]]-Table1[[#This Row],[Current Total OPERATING_MARGIN]]</f>
        <v>0</v>
      </c>
    </row>
    <row r="2506" spans="1:22" x14ac:dyDescent="0.3">
      <c r="A2506" t="s">
        <v>31</v>
      </c>
      <c r="B2506">
        <v>2019</v>
      </c>
      <c r="C2506" t="s">
        <v>50</v>
      </c>
      <c r="D2506" t="s">
        <v>50</v>
      </c>
      <c r="E2506" s="2">
        <v>5</v>
      </c>
      <c r="F2506" s="1">
        <v>11590.39</v>
      </c>
      <c r="G2506" s="1">
        <v>21681.53</v>
      </c>
      <c r="H2506" s="1">
        <v>0</v>
      </c>
      <c r="I2506" s="1">
        <v>0</v>
      </c>
      <c r="J2506" s="1">
        <v>0</v>
      </c>
      <c r="K2506" s="2">
        <v>2</v>
      </c>
      <c r="L2506" s="1">
        <v>1135.81</v>
      </c>
      <c r="M2506" s="1">
        <v>3830.08</v>
      </c>
      <c r="N2506" s="1">
        <v>0</v>
      </c>
      <c r="O2506" s="1">
        <v>0</v>
      </c>
      <c r="P2506" s="1">
        <v>0</v>
      </c>
      <c r="Q2506" s="2">
        <f>-+Table1[[#This Row],[Current Record Count]]+Table1[[#This Row],[Adj Record Count]]</f>
        <v>-3</v>
      </c>
      <c r="R2506" s="1">
        <f>+-Table1[[#This Row],[Current Total ADJUSTMENT_AMOUNT]]+Table1[[#This Row],[Adj Total ADJUSTMENT_AMOUNT]]</f>
        <v>-10454.58</v>
      </c>
      <c r="S2506" s="1">
        <f>-Table1[[#This Row],[Current Total CHARGE_AMOUNT]]+Table1[[#This Row],[Adj Total CHARGE_AMOUNT]]</f>
        <v>-17851.449999999997</v>
      </c>
      <c r="T2506" s="1">
        <f>+Table1[[#This Row],[Adj Total TOTAL_COST]]-Table1[[#This Row],[Current Total TOTAL_COST]]</f>
        <v>0</v>
      </c>
      <c r="U2506" s="1">
        <f>+Table1[[#This Row],[Adj Total CONTRIBUTION_MARGIN]]-Table1[[#This Row],[Current Total CONTRIBUTION_MARGIN]]</f>
        <v>0</v>
      </c>
      <c r="V2506" s="1">
        <f>+Table1[[#This Row],[Adj Total OPERATING_MARGIN]]-Table1[[#This Row],[Current Total OPERATING_MARGIN]]</f>
        <v>0</v>
      </c>
    </row>
    <row r="2507" spans="1:22" x14ac:dyDescent="0.3">
      <c r="A2507" t="s">
        <v>35</v>
      </c>
      <c r="B2507">
        <v>2019</v>
      </c>
      <c r="C2507" t="s">
        <v>20</v>
      </c>
      <c r="D2507" t="s">
        <v>21</v>
      </c>
      <c r="E2507" s="2">
        <v>4</v>
      </c>
      <c r="F2507" s="1">
        <v>3690.35</v>
      </c>
      <c r="G2507" s="1">
        <v>6452.51</v>
      </c>
      <c r="H2507" s="1">
        <v>0</v>
      </c>
      <c r="I2507" s="1">
        <v>0</v>
      </c>
      <c r="J2507" s="1">
        <v>0</v>
      </c>
      <c r="K2507" s="2">
        <v>1</v>
      </c>
      <c r="L2507" s="1">
        <v>142.08000000000001</v>
      </c>
      <c r="M2507" s="1">
        <v>444</v>
      </c>
      <c r="N2507" s="1">
        <v>0</v>
      </c>
      <c r="O2507" s="1">
        <v>0</v>
      </c>
      <c r="P2507" s="1">
        <v>0</v>
      </c>
      <c r="Q2507" s="2">
        <f>-+Table1[[#This Row],[Current Record Count]]+Table1[[#This Row],[Adj Record Count]]</f>
        <v>-3</v>
      </c>
      <c r="R2507" s="1">
        <f>+-Table1[[#This Row],[Current Total ADJUSTMENT_AMOUNT]]+Table1[[#This Row],[Adj Total ADJUSTMENT_AMOUNT]]</f>
        <v>-3548.27</v>
      </c>
      <c r="S2507" s="1">
        <f>-Table1[[#This Row],[Current Total CHARGE_AMOUNT]]+Table1[[#This Row],[Adj Total CHARGE_AMOUNT]]</f>
        <v>-6008.51</v>
      </c>
      <c r="T2507" s="1">
        <f>+Table1[[#This Row],[Adj Total TOTAL_COST]]-Table1[[#This Row],[Current Total TOTAL_COST]]</f>
        <v>0</v>
      </c>
      <c r="U2507" s="1">
        <f>+Table1[[#This Row],[Adj Total CONTRIBUTION_MARGIN]]-Table1[[#This Row],[Current Total CONTRIBUTION_MARGIN]]</f>
        <v>0</v>
      </c>
      <c r="V2507" s="1">
        <f>+Table1[[#This Row],[Adj Total OPERATING_MARGIN]]-Table1[[#This Row],[Current Total OPERATING_MARGIN]]</f>
        <v>0</v>
      </c>
    </row>
    <row r="2508" spans="1:22" x14ac:dyDescent="0.3">
      <c r="A2508" t="s">
        <v>16</v>
      </c>
      <c r="B2508">
        <v>2019</v>
      </c>
      <c r="C2508" t="s">
        <v>23</v>
      </c>
      <c r="D2508" t="s">
        <v>94</v>
      </c>
      <c r="E2508" s="2">
        <v>4</v>
      </c>
      <c r="F2508" s="1">
        <v>8193.42</v>
      </c>
      <c r="G2508" s="1">
        <v>10991.95</v>
      </c>
      <c r="H2508" s="1">
        <v>0</v>
      </c>
      <c r="I2508" s="1">
        <v>0</v>
      </c>
      <c r="J2508" s="1">
        <v>0</v>
      </c>
      <c r="K2508" s="2">
        <v>1</v>
      </c>
      <c r="L2508" s="1">
        <v>27.91</v>
      </c>
      <c r="M2508" s="1">
        <v>121.35</v>
      </c>
      <c r="N2508" s="1">
        <v>0</v>
      </c>
      <c r="O2508" s="1">
        <v>0</v>
      </c>
      <c r="P2508" s="1">
        <v>0</v>
      </c>
      <c r="Q2508" s="2">
        <f>-+Table1[[#This Row],[Current Record Count]]+Table1[[#This Row],[Adj Record Count]]</f>
        <v>-3</v>
      </c>
      <c r="R2508" s="1">
        <f>+-Table1[[#This Row],[Current Total ADJUSTMENT_AMOUNT]]+Table1[[#This Row],[Adj Total ADJUSTMENT_AMOUNT]]</f>
        <v>-8165.51</v>
      </c>
      <c r="S2508" s="1">
        <f>-Table1[[#This Row],[Current Total CHARGE_AMOUNT]]+Table1[[#This Row],[Adj Total CHARGE_AMOUNT]]</f>
        <v>-10870.6</v>
      </c>
      <c r="T2508" s="1">
        <f>+Table1[[#This Row],[Adj Total TOTAL_COST]]-Table1[[#This Row],[Current Total TOTAL_COST]]</f>
        <v>0</v>
      </c>
      <c r="U2508" s="1">
        <f>+Table1[[#This Row],[Adj Total CONTRIBUTION_MARGIN]]-Table1[[#This Row],[Current Total CONTRIBUTION_MARGIN]]</f>
        <v>0</v>
      </c>
      <c r="V2508" s="1">
        <f>+Table1[[#This Row],[Adj Total OPERATING_MARGIN]]-Table1[[#This Row],[Current Total OPERATING_MARGIN]]</f>
        <v>0</v>
      </c>
    </row>
    <row r="2509" spans="1:22" x14ac:dyDescent="0.3">
      <c r="A2509" t="s">
        <v>33</v>
      </c>
      <c r="B2509">
        <v>2019</v>
      </c>
      <c r="C2509" t="s">
        <v>20</v>
      </c>
      <c r="D2509" t="s">
        <v>61</v>
      </c>
      <c r="E2509" s="2">
        <v>3</v>
      </c>
      <c r="F2509" s="1">
        <v>12723.89</v>
      </c>
      <c r="G2509" s="1">
        <v>24951.32</v>
      </c>
      <c r="H2509" s="1">
        <v>0</v>
      </c>
      <c r="I2509" s="1">
        <v>0</v>
      </c>
      <c r="J2509" s="1">
        <v>0</v>
      </c>
      <c r="K2509" s="2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2">
        <f>-+Table1[[#This Row],[Current Record Count]]+Table1[[#This Row],[Adj Record Count]]</f>
        <v>-3</v>
      </c>
      <c r="R2509" s="1">
        <f>+-Table1[[#This Row],[Current Total ADJUSTMENT_AMOUNT]]+Table1[[#This Row],[Adj Total ADJUSTMENT_AMOUNT]]</f>
        <v>-12723.89</v>
      </c>
      <c r="S2509" s="1">
        <f>-Table1[[#This Row],[Current Total CHARGE_AMOUNT]]+Table1[[#This Row],[Adj Total CHARGE_AMOUNT]]</f>
        <v>-24951.32</v>
      </c>
      <c r="T2509" s="1">
        <f>+Table1[[#This Row],[Adj Total TOTAL_COST]]-Table1[[#This Row],[Current Total TOTAL_COST]]</f>
        <v>0</v>
      </c>
      <c r="U2509" s="1">
        <f>+Table1[[#This Row],[Adj Total CONTRIBUTION_MARGIN]]-Table1[[#This Row],[Current Total CONTRIBUTION_MARGIN]]</f>
        <v>0</v>
      </c>
      <c r="V2509" s="1">
        <f>+Table1[[#This Row],[Adj Total OPERATING_MARGIN]]-Table1[[#This Row],[Current Total OPERATING_MARGIN]]</f>
        <v>0</v>
      </c>
    </row>
    <row r="2510" spans="1:22" x14ac:dyDescent="0.3">
      <c r="A2510" t="s">
        <v>44</v>
      </c>
      <c r="B2510">
        <v>2019</v>
      </c>
      <c r="C2510" t="s">
        <v>26</v>
      </c>
      <c r="D2510" t="s">
        <v>26</v>
      </c>
      <c r="E2510" s="2">
        <v>3</v>
      </c>
      <c r="F2510" s="1">
        <v>3392.64</v>
      </c>
      <c r="G2510" s="1">
        <v>4961.2299999999996</v>
      </c>
      <c r="H2510" s="1">
        <v>0</v>
      </c>
      <c r="I2510" s="1">
        <v>0</v>
      </c>
      <c r="J2510" s="1">
        <v>0</v>
      </c>
      <c r="K2510" s="2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2">
        <f>-+Table1[[#This Row],[Current Record Count]]+Table1[[#This Row],[Adj Record Count]]</f>
        <v>-3</v>
      </c>
      <c r="R2510" s="1">
        <f>+-Table1[[#This Row],[Current Total ADJUSTMENT_AMOUNT]]+Table1[[#This Row],[Adj Total ADJUSTMENT_AMOUNT]]</f>
        <v>-3392.64</v>
      </c>
      <c r="S2510" s="1">
        <f>-Table1[[#This Row],[Current Total CHARGE_AMOUNT]]+Table1[[#This Row],[Adj Total CHARGE_AMOUNT]]</f>
        <v>-4961.2299999999996</v>
      </c>
      <c r="T2510" s="1">
        <f>+Table1[[#This Row],[Adj Total TOTAL_COST]]-Table1[[#This Row],[Current Total TOTAL_COST]]</f>
        <v>0</v>
      </c>
      <c r="U2510" s="1">
        <f>+Table1[[#This Row],[Adj Total CONTRIBUTION_MARGIN]]-Table1[[#This Row],[Current Total CONTRIBUTION_MARGIN]]</f>
        <v>0</v>
      </c>
      <c r="V2510" s="1">
        <f>+Table1[[#This Row],[Adj Total OPERATING_MARGIN]]-Table1[[#This Row],[Current Total OPERATING_MARGIN]]</f>
        <v>0</v>
      </c>
    </row>
    <row r="2511" spans="1:22" x14ac:dyDescent="0.3">
      <c r="A2511" t="s">
        <v>33</v>
      </c>
      <c r="B2511">
        <v>2019</v>
      </c>
      <c r="C2511" t="s">
        <v>17</v>
      </c>
      <c r="D2511" t="s">
        <v>66</v>
      </c>
      <c r="E2511" s="2">
        <v>3</v>
      </c>
      <c r="F2511" s="1">
        <v>6115.4</v>
      </c>
      <c r="G2511" s="1">
        <v>16344.72</v>
      </c>
      <c r="H2511" s="1">
        <v>0</v>
      </c>
      <c r="I2511" s="1">
        <v>0</v>
      </c>
      <c r="J2511" s="1">
        <v>0</v>
      </c>
      <c r="K2511" s="2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2">
        <f>-+Table1[[#This Row],[Current Record Count]]+Table1[[#This Row],[Adj Record Count]]</f>
        <v>-3</v>
      </c>
      <c r="R2511" s="1">
        <f>+-Table1[[#This Row],[Current Total ADJUSTMENT_AMOUNT]]+Table1[[#This Row],[Adj Total ADJUSTMENT_AMOUNT]]</f>
        <v>-6115.4</v>
      </c>
      <c r="S2511" s="1">
        <f>-Table1[[#This Row],[Current Total CHARGE_AMOUNT]]+Table1[[#This Row],[Adj Total CHARGE_AMOUNT]]</f>
        <v>-16344.72</v>
      </c>
      <c r="T2511" s="1">
        <f>+Table1[[#This Row],[Adj Total TOTAL_COST]]-Table1[[#This Row],[Current Total TOTAL_COST]]</f>
        <v>0</v>
      </c>
      <c r="U2511" s="1">
        <f>+Table1[[#This Row],[Adj Total CONTRIBUTION_MARGIN]]-Table1[[#This Row],[Current Total CONTRIBUTION_MARGIN]]</f>
        <v>0</v>
      </c>
      <c r="V2511" s="1">
        <f>+Table1[[#This Row],[Adj Total OPERATING_MARGIN]]-Table1[[#This Row],[Current Total OPERATING_MARGIN]]</f>
        <v>0</v>
      </c>
    </row>
    <row r="2512" spans="1:22" x14ac:dyDescent="0.3">
      <c r="A2512" t="s">
        <v>74</v>
      </c>
      <c r="B2512">
        <v>2019</v>
      </c>
      <c r="C2512" t="s">
        <v>41</v>
      </c>
      <c r="D2512" t="s">
        <v>41</v>
      </c>
      <c r="E2512" s="2">
        <v>3</v>
      </c>
      <c r="F2512" s="1">
        <v>7707.91</v>
      </c>
      <c r="G2512" s="1">
        <v>11092.98</v>
      </c>
      <c r="H2512" s="1">
        <v>0</v>
      </c>
      <c r="I2512" s="1">
        <v>0</v>
      </c>
      <c r="J2512" s="1">
        <v>0</v>
      </c>
      <c r="K2512" s="2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2">
        <f>-+Table1[[#This Row],[Current Record Count]]+Table1[[#This Row],[Adj Record Count]]</f>
        <v>-3</v>
      </c>
      <c r="R2512" s="1">
        <f>+-Table1[[#This Row],[Current Total ADJUSTMENT_AMOUNT]]+Table1[[#This Row],[Adj Total ADJUSTMENT_AMOUNT]]</f>
        <v>-7707.91</v>
      </c>
      <c r="S2512" s="1">
        <f>-Table1[[#This Row],[Current Total CHARGE_AMOUNT]]+Table1[[#This Row],[Adj Total CHARGE_AMOUNT]]</f>
        <v>-11092.98</v>
      </c>
      <c r="T2512" s="1">
        <f>+Table1[[#This Row],[Adj Total TOTAL_COST]]-Table1[[#This Row],[Current Total TOTAL_COST]]</f>
        <v>0</v>
      </c>
      <c r="U2512" s="1">
        <f>+Table1[[#This Row],[Adj Total CONTRIBUTION_MARGIN]]-Table1[[#This Row],[Current Total CONTRIBUTION_MARGIN]]</f>
        <v>0</v>
      </c>
      <c r="V2512" s="1">
        <f>+Table1[[#This Row],[Adj Total OPERATING_MARGIN]]-Table1[[#This Row],[Current Total OPERATING_MARGIN]]</f>
        <v>0</v>
      </c>
    </row>
    <row r="2513" spans="1:22" x14ac:dyDescent="0.3">
      <c r="A2513" t="s">
        <v>33</v>
      </c>
      <c r="B2513">
        <v>2019</v>
      </c>
      <c r="C2513" t="s">
        <v>20</v>
      </c>
      <c r="D2513" t="s">
        <v>49</v>
      </c>
      <c r="E2513" s="2">
        <v>3</v>
      </c>
      <c r="F2513" s="1">
        <v>8215.11</v>
      </c>
      <c r="G2513" s="1">
        <v>10696.21</v>
      </c>
      <c r="H2513" s="1">
        <v>0</v>
      </c>
      <c r="I2513" s="1">
        <v>0</v>
      </c>
      <c r="J2513" s="1">
        <v>0</v>
      </c>
      <c r="K2513" s="2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2">
        <f>-+Table1[[#This Row],[Current Record Count]]+Table1[[#This Row],[Adj Record Count]]</f>
        <v>-3</v>
      </c>
      <c r="R2513" s="1">
        <f>+-Table1[[#This Row],[Current Total ADJUSTMENT_AMOUNT]]+Table1[[#This Row],[Adj Total ADJUSTMENT_AMOUNT]]</f>
        <v>-8215.11</v>
      </c>
      <c r="S2513" s="1">
        <f>-Table1[[#This Row],[Current Total CHARGE_AMOUNT]]+Table1[[#This Row],[Adj Total CHARGE_AMOUNT]]</f>
        <v>-10696.21</v>
      </c>
      <c r="T2513" s="1">
        <f>+Table1[[#This Row],[Adj Total TOTAL_COST]]-Table1[[#This Row],[Current Total TOTAL_COST]]</f>
        <v>0</v>
      </c>
      <c r="U2513" s="1">
        <f>+Table1[[#This Row],[Adj Total CONTRIBUTION_MARGIN]]-Table1[[#This Row],[Current Total CONTRIBUTION_MARGIN]]</f>
        <v>0</v>
      </c>
      <c r="V2513" s="1">
        <f>+Table1[[#This Row],[Adj Total OPERATING_MARGIN]]-Table1[[#This Row],[Current Total OPERATING_MARGIN]]</f>
        <v>0</v>
      </c>
    </row>
    <row r="2514" spans="1:22" x14ac:dyDescent="0.3">
      <c r="A2514" t="s">
        <v>33</v>
      </c>
      <c r="B2514">
        <v>2019</v>
      </c>
      <c r="C2514" t="s">
        <v>20</v>
      </c>
      <c r="D2514" t="s">
        <v>71</v>
      </c>
      <c r="E2514" s="2">
        <v>3</v>
      </c>
      <c r="F2514" s="1">
        <v>9341.86</v>
      </c>
      <c r="G2514" s="1">
        <v>10285.030000000001</v>
      </c>
      <c r="H2514" s="1">
        <v>0</v>
      </c>
      <c r="I2514" s="1">
        <v>0</v>
      </c>
      <c r="J2514" s="1">
        <v>0</v>
      </c>
      <c r="K2514" s="2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2">
        <f>-+Table1[[#This Row],[Current Record Count]]+Table1[[#This Row],[Adj Record Count]]</f>
        <v>-3</v>
      </c>
      <c r="R2514" s="1">
        <f>+-Table1[[#This Row],[Current Total ADJUSTMENT_AMOUNT]]+Table1[[#This Row],[Adj Total ADJUSTMENT_AMOUNT]]</f>
        <v>-9341.86</v>
      </c>
      <c r="S2514" s="1">
        <f>-Table1[[#This Row],[Current Total CHARGE_AMOUNT]]+Table1[[#This Row],[Adj Total CHARGE_AMOUNT]]</f>
        <v>-10285.030000000001</v>
      </c>
      <c r="T2514" s="1">
        <f>+Table1[[#This Row],[Adj Total TOTAL_COST]]-Table1[[#This Row],[Current Total TOTAL_COST]]</f>
        <v>0</v>
      </c>
      <c r="U2514" s="1">
        <f>+Table1[[#This Row],[Adj Total CONTRIBUTION_MARGIN]]-Table1[[#This Row],[Current Total CONTRIBUTION_MARGIN]]</f>
        <v>0</v>
      </c>
      <c r="V2514" s="1">
        <f>+Table1[[#This Row],[Adj Total OPERATING_MARGIN]]-Table1[[#This Row],[Current Total OPERATING_MARGIN]]</f>
        <v>0</v>
      </c>
    </row>
    <row r="2515" spans="1:22" x14ac:dyDescent="0.3">
      <c r="A2515" t="s">
        <v>33</v>
      </c>
      <c r="B2515">
        <v>2019</v>
      </c>
      <c r="C2515" t="s">
        <v>20</v>
      </c>
      <c r="D2515" t="s">
        <v>100</v>
      </c>
      <c r="E2515" s="2">
        <v>3</v>
      </c>
      <c r="F2515" s="1">
        <v>119388.95</v>
      </c>
      <c r="G2515" s="1">
        <v>190717.23</v>
      </c>
      <c r="H2515" s="1">
        <v>0</v>
      </c>
      <c r="I2515" s="1">
        <v>0</v>
      </c>
      <c r="J2515" s="1">
        <v>0</v>
      </c>
      <c r="K2515" s="2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2">
        <f>-+Table1[[#This Row],[Current Record Count]]+Table1[[#This Row],[Adj Record Count]]</f>
        <v>-3</v>
      </c>
      <c r="R2515" s="1">
        <f>+-Table1[[#This Row],[Current Total ADJUSTMENT_AMOUNT]]+Table1[[#This Row],[Adj Total ADJUSTMENT_AMOUNT]]</f>
        <v>-119388.95</v>
      </c>
      <c r="S2515" s="1">
        <f>-Table1[[#This Row],[Current Total CHARGE_AMOUNT]]+Table1[[#This Row],[Adj Total CHARGE_AMOUNT]]</f>
        <v>-190717.23</v>
      </c>
      <c r="T2515" s="1">
        <f>+Table1[[#This Row],[Adj Total TOTAL_COST]]-Table1[[#This Row],[Current Total TOTAL_COST]]</f>
        <v>0</v>
      </c>
      <c r="U2515" s="1">
        <f>+Table1[[#This Row],[Adj Total CONTRIBUTION_MARGIN]]-Table1[[#This Row],[Current Total CONTRIBUTION_MARGIN]]</f>
        <v>0</v>
      </c>
      <c r="V2515" s="1">
        <f>+Table1[[#This Row],[Adj Total OPERATING_MARGIN]]-Table1[[#This Row],[Current Total OPERATING_MARGIN]]</f>
        <v>0</v>
      </c>
    </row>
    <row r="2516" spans="1:22" x14ac:dyDescent="0.3">
      <c r="A2516" t="s">
        <v>33</v>
      </c>
      <c r="B2516">
        <v>2019</v>
      </c>
      <c r="C2516" t="s">
        <v>20</v>
      </c>
      <c r="D2516" t="s">
        <v>97</v>
      </c>
      <c r="E2516" s="2">
        <v>3</v>
      </c>
      <c r="F2516" s="1">
        <v>29858.69</v>
      </c>
      <c r="G2516" s="1">
        <v>42653.45</v>
      </c>
      <c r="H2516" s="1">
        <v>0</v>
      </c>
      <c r="I2516" s="1">
        <v>0</v>
      </c>
      <c r="J2516" s="1">
        <v>0</v>
      </c>
      <c r="K2516" s="2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2">
        <f>-+Table1[[#This Row],[Current Record Count]]+Table1[[#This Row],[Adj Record Count]]</f>
        <v>-3</v>
      </c>
      <c r="R2516" s="1">
        <f>+-Table1[[#This Row],[Current Total ADJUSTMENT_AMOUNT]]+Table1[[#This Row],[Adj Total ADJUSTMENT_AMOUNT]]</f>
        <v>-29858.69</v>
      </c>
      <c r="S2516" s="1">
        <f>-Table1[[#This Row],[Current Total CHARGE_AMOUNT]]+Table1[[#This Row],[Adj Total CHARGE_AMOUNT]]</f>
        <v>-42653.45</v>
      </c>
      <c r="T2516" s="1">
        <f>+Table1[[#This Row],[Adj Total TOTAL_COST]]-Table1[[#This Row],[Current Total TOTAL_COST]]</f>
        <v>0</v>
      </c>
      <c r="U2516" s="1">
        <f>+Table1[[#This Row],[Adj Total CONTRIBUTION_MARGIN]]-Table1[[#This Row],[Current Total CONTRIBUTION_MARGIN]]</f>
        <v>0</v>
      </c>
      <c r="V2516" s="1">
        <f>+Table1[[#This Row],[Adj Total OPERATING_MARGIN]]-Table1[[#This Row],[Current Total OPERATING_MARGIN]]</f>
        <v>0</v>
      </c>
    </row>
    <row r="2517" spans="1:22" x14ac:dyDescent="0.3">
      <c r="A2517" t="s">
        <v>44</v>
      </c>
      <c r="B2517" t="s">
        <v>51</v>
      </c>
      <c r="C2517" t="s">
        <v>34</v>
      </c>
      <c r="D2517" t="s">
        <v>34</v>
      </c>
      <c r="E2517" s="2">
        <v>3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2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2">
        <f>-+Table1[[#This Row],[Current Record Count]]+Table1[[#This Row],[Adj Record Count]]</f>
        <v>-3</v>
      </c>
      <c r="R2517" s="1">
        <f>+-Table1[[#This Row],[Current Total ADJUSTMENT_AMOUNT]]+Table1[[#This Row],[Adj Total ADJUSTMENT_AMOUNT]]</f>
        <v>0</v>
      </c>
      <c r="S2517" s="1">
        <f>-Table1[[#This Row],[Current Total CHARGE_AMOUNT]]+Table1[[#This Row],[Adj Total CHARGE_AMOUNT]]</f>
        <v>0</v>
      </c>
      <c r="T2517" s="1">
        <f>+Table1[[#This Row],[Adj Total TOTAL_COST]]-Table1[[#This Row],[Current Total TOTAL_COST]]</f>
        <v>0</v>
      </c>
      <c r="U2517" s="1">
        <f>+Table1[[#This Row],[Adj Total CONTRIBUTION_MARGIN]]-Table1[[#This Row],[Current Total CONTRIBUTION_MARGIN]]</f>
        <v>0</v>
      </c>
      <c r="V2517" s="1">
        <f>+Table1[[#This Row],[Adj Total OPERATING_MARGIN]]-Table1[[#This Row],[Current Total OPERATING_MARGIN]]</f>
        <v>0</v>
      </c>
    </row>
    <row r="2518" spans="1:22" x14ac:dyDescent="0.3">
      <c r="A2518" t="s">
        <v>54</v>
      </c>
      <c r="B2518" t="s">
        <v>51</v>
      </c>
      <c r="C2518" t="s">
        <v>51</v>
      </c>
      <c r="D2518" t="s">
        <v>51</v>
      </c>
      <c r="E2518" s="2">
        <v>3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2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2">
        <f>-+Table1[[#This Row],[Current Record Count]]+Table1[[#This Row],[Adj Record Count]]</f>
        <v>-3</v>
      </c>
      <c r="R2518" s="1">
        <f>+-Table1[[#This Row],[Current Total ADJUSTMENT_AMOUNT]]+Table1[[#This Row],[Adj Total ADJUSTMENT_AMOUNT]]</f>
        <v>0</v>
      </c>
      <c r="S2518" s="1">
        <f>-Table1[[#This Row],[Current Total CHARGE_AMOUNT]]+Table1[[#This Row],[Adj Total CHARGE_AMOUNT]]</f>
        <v>0</v>
      </c>
      <c r="T2518" s="1">
        <f>+Table1[[#This Row],[Adj Total TOTAL_COST]]-Table1[[#This Row],[Current Total TOTAL_COST]]</f>
        <v>0</v>
      </c>
      <c r="U2518" s="1">
        <f>+Table1[[#This Row],[Adj Total CONTRIBUTION_MARGIN]]-Table1[[#This Row],[Current Total CONTRIBUTION_MARGIN]]</f>
        <v>0</v>
      </c>
      <c r="V2518" s="1">
        <f>+Table1[[#This Row],[Adj Total OPERATING_MARGIN]]-Table1[[#This Row],[Current Total OPERATING_MARGIN]]</f>
        <v>0</v>
      </c>
    </row>
    <row r="2519" spans="1:22" x14ac:dyDescent="0.3">
      <c r="A2519" t="s">
        <v>16</v>
      </c>
      <c r="B2519">
        <v>2019</v>
      </c>
      <c r="C2519" t="s">
        <v>20</v>
      </c>
      <c r="D2519" t="s">
        <v>61</v>
      </c>
      <c r="E2519" s="2">
        <v>3</v>
      </c>
      <c r="F2519" s="1">
        <v>7262.99</v>
      </c>
      <c r="G2519" s="1">
        <v>9336.52</v>
      </c>
      <c r="H2519" s="1">
        <v>0</v>
      </c>
      <c r="I2519" s="1">
        <v>0</v>
      </c>
      <c r="J2519" s="1">
        <v>0</v>
      </c>
      <c r="K2519" s="2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2">
        <f>-+Table1[[#This Row],[Current Record Count]]+Table1[[#This Row],[Adj Record Count]]</f>
        <v>-3</v>
      </c>
      <c r="R2519" s="1">
        <f>+-Table1[[#This Row],[Current Total ADJUSTMENT_AMOUNT]]+Table1[[#This Row],[Adj Total ADJUSTMENT_AMOUNT]]</f>
        <v>-7262.99</v>
      </c>
      <c r="S2519" s="1">
        <f>-Table1[[#This Row],[Current Total CHARGE_AMOUNT]]+Table1[[#This Row],[Adj Total CHARGE_AMOUNT]]</f>
        <v>-9336.52</v>
      </c>
      <c r="T2519" s="1">
        <f>+Table1[[#This Row],[Adj Total TOTAL_COST]]-Table1[[#This Row],[Current Total TOTAL_COST]]</f>
        <v>0</v>
      </c>
      <c r="U2519" s="1">
        <f>+Table1[[#This Row],[Adj Total CONTRIBUTION_MARGIN]]-Table1[[#This Row],[Current Total CONTRIBUTION_MARGIN]]</f>
        <v>0</v>
      </c>
      <c r="V2519" s="1">
        <f>+Table1[[#This Row],[Adj Total OPERATING_MARGIN]]-Table1[[#This Row],[Current Total OPERATING_MARGIN]]</f>
        <v>0</v>
      </c>
    </row>
    <row r="2520" spans="1:22" x14ac:dyDescent="0.3">
      <c r="A2520" t="s">
        <v>98</v>
      </c>
      <c r="B2520">
        <v>2019</v>
      </c>
      <c r="C2520" t="s">
        <v>51</v>
      </c>
      <c r="D2520" t="s">
        <v>51</v>
      </c>
      <c r="E2520" s="2">
        <v>3</v>
      </c>
      <c r="F2520" s="1">
        <v>2915</v>
      </c>
      <c r="G2520" s="1">
        <v>83205.399999999994</v>
      </c>
      <c r="H2520" s="1">
        <v>0</v>
      </c>
      <c r="I2520" s="1">
        <v>0</v>
      </c>
      <c r="J2520" s="1">
        <v>0</v>
      </c>
      <c r="K2520" s="2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2">
        <f>-+Table1[[#This Row],[Current Record Count]]+Table1[[#This Row],[Adj Record Count]]</f>
        <v>-3</v>
      </c>
      <c r="R2520" s="1">
        <f>+-Table1[[#This Row],[Current Total ADJUSTMENT_AMOUNT]]+Table1[[#This Row],[Adj Total ADJUSTMENT_AMOUNT]]</f>
        <v>-2915</v>
      </c>
      <c r="S2520" s="1">
        <f>-Table1[[#This Row],[Current Total CHARGE_AMOUNT]]+Table1[[#This Row],[Adj Total CHARGE_AMOUNT]]</f>
        <v>-83205.399999999994</v>
      </c>
      <c r="T2520" s="1">
        <f>+Table1[[#This Row],[Adj Total TOTAL_COST]]-Table1[[#This Row],[Current Total TOTAL_COST]]</f>
        <v>0</v>
      </c>
      <c r="U2520" s="1">
        <f>+Table1[[#This Row],[Adj Total CONTRIBUTION_MARGIN]]-Table1[[#This Row],[Current Total CONTRIBUTION_MARGIN]]</f>
        <v>0</v>
      </c>
      <c r="V2520" s="1">
        <f>+Table1[[#This Row],[Adj Total OPERATING_MARGIN]]-Table1[[#This Row],[Current Total OPERATING_MARGIN]]</f>
        <v>0</v>
      </c>
    </row>
    <row r="2521" spans="1:22" x14ac:dyDescent="0.3">
      <c r="A2521" t="s">
        <v>42</v>
      </c>
      <c r="B2521">
        <v>2019</v>
      </c>
      <c r="C2521" t="s">
        <v>34</v>
      </c>
      <c r="D2521" t="s">
        <v>34</v>
      </c>
      <c r="E2521" s="2">
        <v>1963</v>
      </c>
      <c r="F2521" s="1">
        <v>1040870.44</v>
      </c>
      <c r="G2521" s="1">
        <v>1693705.99</v>
      </c>
      <c r="H2521" s="1">
        <v>0</v>
      </c>
      <c r="I2521" s="1">
        <v>0</v>
      </c>
      <c r="J2521" s="1">
        <v>0</v>
      </c>
      <c r="K2521" s="2">
        <v>1961</v>
      </c>
      <c r="L2521" s="1">
        <v>1035959.25</v>
      </c>
      <c r="M2521" s="1">
        <v>1685746.21</v>
      </c>
      <c r="N2521" s="1">
        <v>0</v>
      </c>
      <c r="O2521" s="1">
        <v>0</v>
      </c>
      <c r="P2521" s="1">
        <v>0</v>
      </c>
      <c r="Q2521" s="2">
        <f>-+Table1[[#This Row],[Current Record Count]]+Table1[[#This Row],[Adj Record Count]]</f>
        <v>-2</v>
      </c>
      <c r="R2521" s="1">
        <f>+-Table1[[#This Row],[Current Total ADJUSTMENT_AMOUNT]]+Table1[[#This Row],[Adj Total ADJUSTMENT_AMOUNT]]</f>
        <v>-4911.1899999999441</v>
      </c>
      <c r="S2521" s="1">
        <f>-Table1[[#This Row],[Current Total CHARGE_AMOUNT]]+Table1[[#This Row],[Adj Total CHARGE_AMOUNT]]</f>
        <v>-7959.7800000000279</v>
      </c>
      <c r="T2521" s="1">
        <f>+Table1[[#This Row],[Adj Total TOTAL_COST]]-Table1[[#This Row],[Current Total TOTAL_COST]]</f>
        <v>0</v>
      </c>
      <c r="U2521" s="1">
        <f>+Table1[[#This Row],[Adj Total CONTRIBUTION_MARGIN]]-Table1[[#This Row],[Current Total CONTRIBUTION_MARGIN]]</f>
        <v>0</v>
      </c>
      <c r="V2521" s="1">
        <f>+Table1[[#This Row],[Adj Total OPERATING_MARGIN]]-Table1[[#This Row],[Current Total OPERATING_MARGIN]]</f>
        <v>0</v>
      </c>
    </row>
    <row r="2522" spans="1:22" x14ac:dyDescent="0.3">
      <c r="A2522" t="s">
        <v>42</v>
      </c>
      <c r="B2522">
        <v>2019</v>
      </c>
      <c r="C2522" t="s">
        <v>46</v>
      </c>
      <c r="D2522" t="s">
        <v>46</v>
      </c>
      <c r="E2522" s="2">
        <v>652</v>
      </c>
      <c r="F2522" s="1">
        <v>245313.11</v>
      </c>
      <c r="G2522" s="1">
        <v>377248.34</v>
      </c>
      <c r="H2522" s="1">
        <v>0</v>
      </c>
      <c r="I2522" s="1">
        <v>0</v>
      </c>
      <c r="J2522" s="1">
        <v>0</v>
      </c>
      <c r="K2522" s="2">
        <v>650</v>
      </c>
      <c r="L2522" s="1">
        <v>235390.34</v>
      </c>
      <c r="M2522" s="1">
        <v>364913.38</v>
      </c>
      <c r="N2522" s="1">
        <v>0</v>
      </c>
      <c r="O2522" s="1">
        <v>0</v>
      </c>
      <c r="P2522" s="1">
        <v>0</v>
      </c>
      <c r="Q2522" s="2">
        <f>-+Table1[[#This Row],[Current Record Count]]+Table1[[#This Row],[Adj Record Count]]</f>
        <v>-2</v>
      </c>
      <c r="R2522" s="1">
        <f>+-Table1[[#This Row],[Current Total ADJUSTMENT_AMOUNT]]+Table1[[#This Row],[Adj Total ADJUSTMENT_AMOUNT]]</f>
        <v>-9922.7699999999895</v>
      </c>
      <c r="S2522" s="1">
        <f>-Table1[[#This Row],[Current Total CHARGE_AMOUNT]]+Table1[[#This Row],[Adj Total CHARGE_AMOUNT]]</f>
        <v>-12334.960000000021</v>
      </c>
      <c r="T2522" s="1">
        <f>+Table1[[#This Row],[Adj Total TOTAL_COST]]-Table1[[#This Row],[Current Total TOTAL_COST]]</f>
        <v>0</v>
      </c>
      <c r="U2522" s="1">
        <f>+Table1[[#This Row],[Adj Total CONTRIBUTION_MARGIN]]-Table1[[#This Row],[Current Total CONTRIBUTION_MARGIN]]</f>
        <v>0</v>
      </c>
      <c r="V2522" s="1">
        <f>+Table1[[#This Row],[Adj Total OPERATING_MARGIN]]-Table1[[#This Row],[Current Total OPERATING_MARGIN]]</f>
        <v>0</v>
      </c>
    </row>
    <row r="2523" spans="1:22" x14ac:dyDescent="0.3">
      <c r="A2523" t="s">
        <v>22</v>
      </c>
      <c r="B2523">
        <v>2019</v>
      </c>
      <c r="C2523" t="s">
        <v>20</v>
      </c>
      <c r="D2523" t="s">
        <v>100</v>
      </c>
      <c r="E2523" s="2">
        <v>321</v>
      </c>
      <c r="F2523" s="1">
        <v>176941.93</v>
      </c>
      <c r="G2523" s="1">
        <v>303217.87</v>
      </c>
      <c r="H2523" s="1">
        <v>0</v>
      </c>
      <c r="I2523" s="1">
        <v>0</v>
      </c>
      <c r="J2523" s="1">
        <v>0</v>
      </c>
      <c r="K2523" s="2">
        <v>319</v>
      </c>
      <c r="L2523" s="1">
        <v>176524.03</v>
      </c>
      <c r="M2523" s="1">
        <v>298348.87</v>
      </c>
      <c r="N2523" s="1">
        <v>0</v>
      </c>
      <c r="O2523" s="1">
        <v>0</v>
      </c>
      <c r="P2523" s="1">
        <v>0</v>
      </c>
      <c r="Q2523" s="2">
        <f>-+Table1[[#This Row],[Current Record Count]]+Table1[[#This Row],[Adj Record Count]]</f>
        <v>-2</v>
      </c>
      <c r="R2523" s="1">
        <f>+-Table1[[#This Row],[Current Total ADJUSTMENT_AMOUNT]]+Table1[[#This Row],[Adj Total ADJUSTMENT_AMOUNT]]</f>
        <v>-417.89999999999418</v>
      </c>
      <c r="S2523" s="1">
        <f>-Table1[[#This Row],[Current Total CHARGE_AMOUNT]]+Table1[[#This Row],[Adj Total CHARGE_AMOUNT]]</f>
        <v>-4869</v>
      </c>
      <c r="T2523" s="1">
        <f>+Table1[[#This Row],[Adj Total TOTAL_COST]]-Table1[[#This Row],[Current Total TOTAL_COST]]</f>
        <v>0</v>
      </c>
      <c r="U2523" s="1">
        <f>+Table1[[#This Row],[Adj Total CONTRIBUTION_MARGIN]]-Table1[[#This Row],[Current Total CONTRIBUTION_MARGIN]]</f>
        <v>0</v>
      </c>
      <c r="V2523" s="1">
        <f>+Table1[[#This Row],[Adj Total OPERATING_MARGIN]]-Table1[[#This Row],[Current Total OPERATING_MARGIN]]</f>
        <v>0</v>
      </c>
    </row>
    <row r="2524" spans="1:22" x14ac:dyDescent="0.3">
      <c r="A2524" t="s">
        <v>31</v>
      </c>
      <c r="B2524">
        <v>2019</v>
      </c>
      <c r="C2524" t="s">
        <v>17</v>
      </c>
      <c r="D2524" t="s">
        <v>86</v>
      </c>
      <c r="E2524" s="2">
        <v>69</v>
      </c>
      <c r="F2524" s="1">
        <v>20064.11</v>
      </c>
      <c r="G2524" s="1">
        <v>27214.48</v>
      </c>
      <c r="H2524" s="1">
        <v>0</v>
      </c>
      <c r="I2524" s="1">
        <v>0</v>
      </c>
      <c r="J2524" s="1">
        <v>0</v>
      </c>
      <c r="K2524" s="2">
        <v>67</v>
      </c>
      <c r="L2524" s="1">
        <v>5744.49</v>
      </c>
      <c r="M2524" s="1">
        <v>10609.48</v>
      </c>
      <c r="N2524" s="1">
        <v>0</v>
      </c>
      <c r="O2524" s="1">
        <v>0</v>
      </c>
      <c r="P2524" s="1">
        <v>0</v>
      </c>
      <c r="Q2524" s="2">
        <f>-+Table1[[#This Row],[Current Record Count]]+Table1[[#This Row],[Adj Record Count]]</f>
        <v>-2</v>
      </c>
      <c r="R2524" s="1">
        <f>+-Table1[[#This Row],[Current Total ADJUSTMENT_AMOUNT]]+Table1[[#This Row],[Adj Total ADJUSTMENT_AMOUNT]]</f>
        <v>-14319.62</v>
      </c>
      <c r="S2524" s="1">
        <f>-Table1[[#This Row],[Current Total CHARGE_AMOUNT]]+Table1[[#This Row],[Adj Total CHARGE_AMOUNT]]</f>
        <v>-16605</v>
      </c>
      <c r="T2524" s="1">
        <f>+Table1[[#This Row],[Adj Total TOTAL_COST]]-Table1[[#This Row],[Current Total TOTAL_COST]]</f>
        <v>0</v>
      </c>
      <c r="U2524" s="1">
        <f>+Table1[[#This Row],[Adj Total CONTRIBUTION_MARGIN]]-Table1[[#This Row],[Current Total CONTRIBUTION_MARGIN]]</f>
        <v>0</v>
      </c>
      <c r="V2524" s="1">
        <f>+Table1[[#This Row],[Adj Total OPERATING_MARGIN]]-Table1[[#This Row],[Current Total OPERATING_MARGIN]]</f>
        <v>0</v>
      </c>
    </row>
    <row r="2525" spans="1:22" x14ac:dyDescent="0.3">
      <c r="A2525" t="s">
        <v>44</v>
      </c>
      <c r="B2525">
        <v>2019</v>
      </c>
      <c r="C2525" t="s">
        <v>23</v>
      </c>
      <c r="D2525" t="s">
        <v>40</v>
      </c>
      <c r="E2525" s="2">
        <v>37</v>
      </c>
      <c r="F2525" s="1">
        <v>19996.82</v>
      </c>
      <c r="G2525" s="1">
        <v>33146.74</v>
      </c>
      <c r="H2525" s="1">
        <v>0</v>
      </c>
      <c r="I2525" s="1">
        <v>0</v>
      </c>
      <c r="J2525" s="1">
        <v>0</v>
      </c>
      <c r="K2525" s="2">
        <v>35</v>
      </c>
      <c r="L2525" s="1">
        <v>6943.39</v>
      </c>
      <c r="M2525" s="1">
        <v>15601</v>
      </c>
      <c r="N2525" s="1">
        <v>0</v>
      </c>
      <c r="O2525" s="1">
        <v>0</v>
      </c>
      <c r="P2525" s="1">
        <v>0</v>
      </c>
      <c r="Q2525" s="2">
        <f>-+Table1[[#This Row],[Current Record Count]]+Table1[[#This Row],[Adj Record Count]]</f>
        <v>-2</v>
      </c>
      <c r="R2525" s="1">
        <f>+-Table1[[#This Row],[Current Total ADJUSTMENT_AMOUNT]]+Table1[[#This Row],[Adj Total ADJUSTMENT_AMOUNT]]</f>
        <v>-13053.43</v>
      </c>
      <c r="S2525" s="1">
        <f>-Table1[[#This Row],[Current Total CHARGE_AMOUNT]]+Table1[[#This Row],[Adj Total CHARGE_AMOUNT]]</f>
        <v>-17545.739999999998</v>
      </c>
      <c r="T2525" s="1">
        <f>+Table1[[#This Row],[Adj Total TOTAL_COST]]-Table1[[#This Row],[Current Total TOTAL_COST]]</f>
        <v>0</v>
      </c>
      <c r="U2525" s="1">
        <f>+Table1[[#This Row],[Adj Total CONTRIBUTION_MARGIN]]-Table1[[#This Row],[Current Total CONTRIBUTION_MARGIN]]</f>
        <v>0</v>
      </c>
      <c r="V2525" s="1">
        <f>+Table1[[#This Row],[Adj Total OPERATING_MARGIN]]-Table1[[#This Row],[Current Total OPERATING_MARGIN]]</f>
        <v>0</v>
      </c>
    </row>
    <row r="2526" spans="1:22" x14ac:dyDescent="0.3">
      <c r="A2526" t="s">
        <v>31</v>
      </c>
      <c r="B2526">
        <v>2019</v>
      </c>
      <c r="C2526" t="s">
        <v>47</v>
      </c>
      <c r="D2526" t="s">
        <v>47</v>
      </c>
      <c r="E2526" s="2">
        <v>29</v>
      </c>
      <c r="F2526" s="1">
        <v>10937.07</v>
      </c>
      <c r="G2526" s="1">
        <v>13136.38</v>
      </c>
      <c r="H2526" s="1">
        <v>0</v>
      </c>
      <c r="I2526" s="1">
        <v>0</v>
      </c>
      <c r="J2526" s="1">
        <v>0</v>
      </c>
      <c r="K2526" s="2">
        <v>27</v>
      </c>
      <c r="L2526" s="1">
        <v>2032.22</v>
      </c>
      <c r="M2526" s="1">
        <v>3909.4</v>
      </c>
      <c r="N2526" s="1">
        <v>0</v>
      </c>
      <c r="O2526" s="1">
        <v>0</v>
      </c>
      <c r="P2526" s="1">
        <v>0</v>
      </c>
      <c r="Q2526" s="2">
        <f>-+Table1[[#This Row],[Current Record Count]]+Table1[[#This Row],[Adj Record Count]]</f>
        <v>-2</v>
      </c>
      <c r="R2526" s="1">
        <f>+-Table1[[#This Row],[Current Total ADJUSTMENT_AMOUNT]]+Table1[[#This Row],[Adj Total ADJUSTMENT_AMOUNT]]</f>
        <v>-8904.85</v>
      </c>
      <c r="S2526" s="1">
        <f>-Table1[[#This Row],[Current Total CHARGE_AMOUNT]]+Table1[[#This Row],[Adj Total CHARGE_AMOUNT]]</f>
        <v>-9226.98</v>
      </c>
      <c r="T2526" s="1">
        <f>+Table1[[#This Row],[Adj Total TOTAL_COST]]-Table1[[#This Row],[Current Total TOTAL_COST]]</f>
        <v>0</v>
      </c>
      <c r="U2526" s="1">
        <f>+Table1[[#This Row],[Adj Total CONTRIBUTION_MARGIN]]-Table1[[#This Row],[Current Total CONTRIBUTION_MARGIN]]</f>
        <v>0</v>
      </c>
      <c r="V2526" s="1">
        <f>+Table1[[#This Row],[Adj Total OPERATING_MARGIN]]-Table1[[#This Row],[Current Total OPERATING_MARGIN]]</f>
        <v>0</v>
      </c>
    </row>
    <row r="2527" spans="1:22" x14ac:dyDescent="0.3">
      <c r="A2527" t="s">
        <v>42</v>
      </c>
      <c r="B2527">
        <v>2019</v>
      </c>
      <c r="C2527" t="s">
        <v>20</v>
      </c>
      <c r="D2527" t="s">
        <v>89</v>
      </c>
      <c r="E2527" s="2">
        <v>23</v>
      </c>
      <c r="F2527" s="1">
        <v>20141.919999999998</v>
      </c>
      <c r="G2527" s="1">
        <v>29402.26</v>
      </c>
      <c r="H2527" s="1">
        <v>0</v>
      </c>
      <c r="I2527" s="1">
        <v>0</v>
      </c>
      <c r="J2527" s="1">
        <v>0</v>
      </c>
      <c r="K2527" s="2">
        <v>21</v>
      </c>
      <c r="L2527" s="1">
        <v>8643.65</v>
      </c>
      <c r="M2527" s="1">
        <v>11778.61</v>
      </c>
      <c r="N2527" s="1">
        <v>0</v>
      </c>
      <c r="O2527" s="1">
        <v>0</v>
      </c>
      <c r="P2527" s="1">
        <v>0</v>
      </c>
      <c r="Q2527" s="2">
        <f>-+Table1[[#This Row],[Current Record Count]]+Table1[[#This Row],[Adj Record Count]]</f>
        <v>-2</v>
      </c>
      <c r="R2527" s="1">
        <f>+-Table1[[#This Row],[Current Total ADJUSTMENT_AMOUNT]]+Table1[[#This Row],[Adj Total ADJUSTMENT_AMOUNT]]</f>
        <v>-11498.269999999999</v>
      </c>
      <c r="S2527" s="1">
        <f>-Table1[[#This Row],[Current Total CHARGE_AMOUNT]]+Table1[[#This Row],[Adj Total CHARGE_AMOUNT]]</f>
        <v>-17623.649999999998</v>
      </c>
      <c r="T2527" s="1">
        <f>+Table1[[#This Row],[Adj Total TOTAL_COST]]-Table1[[#This Row],[Current Total TOTAL_COST]]</f>
        <v>0</v>
      </c>
      <c r="U2527" s="1">
        <f>+Table1[[#This Row],[Adj Total CONTRIBUTION_MARGIN]]-Table1[[#This Row],[Current Total CONTRIBUTION_MARGIN]]</f>
        <v>0</v>
      </c>
      <c r="V2527" s="1">
        <f>+Table1[[#This Row],[Adj Total OPERATING_MARGIN]]-Table1[[#This Row],[Current Total OPERATING_MARGIN]]</f>
        <v>0</v>
      </c>
    </row>
    <row r="2528" spans="1:22" x14ac:dyDescent="0.3">
      <c r="A2528" t="s">
        <v>78</v>
      </c>
      <c r="B2528">
        <v>2019</v>
      </c>
      <c r="C2528" t="s">
        <v>20</v>
      </c>
      <c r="D2528" t="s">
        <v>99</v>
      </c>
      <c r="E2528" s="2">
        <v>15</v>
      </c>
      <c r="F2528" s="1">
        <v>64769.86</v>
      </c>
      <c r="G2528" s="1">
        <v>89201.8</v>
      </c>
      <c r="H2528" s="1">
        <v>0</v>
      </c>
      <c r="I2528" s="1">
        <v>0</v>
      </c>
      <c r="J2528" s="1">
        <v>0</v>
      </c>
      <c r="K2528" s="2">
        <v>13</v>
      </c>
      <c r="L2528" s="1">
        <v>53841.37</v>
      </c>
      <c r="M2528" s="1">
        <v>75749.16</v>
      </c>
      <c r="N2528" s="1">
        <v>0</v>
      </c>
      <c r="O2528" s="1">
        <v>0</v>
      </c>
      <c r="P2528" s="1">
        <v>0</v>
      </c>
      <c r="Q2528" s="2">
        <f>-+Table1[[#This Row],[Current Record Count]]+Table1[[#This Row],[Adj Record Count]]</f>
        <v>-2</v>
      </c>
      <c r="R2528" s="1">
        <f>+-Table1[[#This Row],[Current Total ADJUSTMENT_AMOUNT]]+Table1[[#This Row],[Adj Total ADJUSTMENT_AMOUNT]]</f>
        <v>-10928.489999999998</v>
      </c>
      <c r="S2528" s="1">
        <f>-Table1[[#This Row],[Current Total CHARGE_AMOUNT]]+Table1[[#This Row],[Adj Total CHARGE_AMOUNT]]</f>
        <v>-13452.64</v>
      </c>
      <c r="T2528" s="1">
        <f>+Table1[[#This Row],[Adj Total TOTAL_COST]]-Table1[[#This Row],[Current Total TOTAL_COST]]</f>
        <v>0</v>
      </c>
      <c r="U2528" s="1">
        <f>+Table1[[#This Row],[Adj Total CONTRIBUTION_MARGIN]]-Table1[[#This Row],[Current Total CONTRIBUTION_MARGIN]]</f>
        <v>0</v>
      </c>
      <c r="V2528" s="1">
        <f>+Table1[[#This Row],[Adj Total OPERATING_MARGIN]]-Table1[[#This Row],[Current Total OPERATING_MARGIN]]</f>
        <v>0</v>
      </c>
    </row>
    <row r="2529" spans="1:22" x14ac:dyDescent="0.3">
      <c r="A2529" t="s">
        <v>42</v>
      </c>
      <c r="B2529">
        <v>2019</v>
      </c>
      <c r="C2529" t="s">
        <v>17</v>
      </c>
      <c r="D2529" t="s">
        <v>68</v>
      </c>
      <c r="E2529" s="2">
        <v>14</v>
      </c>
      <c r="F2529" s="1">
        <v>15272.93</v>
      </c>
      <c r="G2529" s="1">
        <v>19185.86</v>
      </c>
      <c r="H2529" s="1">
        <v>0</v>
      </c>
      <c r="I2529" s="1">
        <v>0</v>
      </c>
      <c r="J2529" s="1">
        <v>0</v>
      </c>
      <c r="K2529" s="2">
        <v>12</v>
      </c>
      <c r="L2529" s="1">
        <v>11760.36</v>
      </c>
      <c r="M2529" s="1">
        <v>12408.23</v>
      </c>
      <c r="N2529" s="1">
        <v>0</v>
      </c>
      <c r="O2529" s="1">
        <v>0</v>
      </c>
      <c r="P2529" s="1">
        <v>0</v>
      </c>
      <c r="Q2529" s="2">
        <f>-+Table1[[#This Row],[Current Record Count]]+Table1[[#This Row],[Adj Record Count]]</f>
        <v>-2</v>
      </c>
      <c r="R2529" s="1">
        <f>+-Table1[[#This Row],[Current Total ADJUSTMENT_AMOUNT]]+Table1[[#This Row],[Adj Total ADJUSTMENT_AMOUNT]]</f>
        <v>-3512.5699999999997</v>
      </c>
      <c r="S2529" s="1">
        <f>-Table1[[#This Row],[Current Total CHARGE_AMOUNT]]+Table1[[#This Row],[Adj Total CHARGE_AMOUNT]]</f>
        <v>-6777.630000000001</v>
      </c>
      <c r="T2529" s="1">
        <f>+Table1[[#This Row],[Adj Total TOTAL_COST]]-Table1[[#This Row],[Current Total TOTAL_COST]]</f>
        <v>0</v>
      </c>
      <c r="U2529" s="1">
        <f>+Table1[[#This Row],[Adj Total CONTRIBUTION_MARGIN]]-Table1[[#This Row],[Current Total CONTRIBUTION_MARGIN]]</f>
        <v>0</v>
      </c>
      <c r="V2529" s="1">
        <f>+Table1[[#This Row],[Adj Total OPERATING_MARGIN]]-Table1[[#This Row],[Current Total OPERATING_MARGIN]]</f>
        <v>0</v>
      </c>
    </row>
    <row r="2530" spans="1:22" x14ac:dyDescent="0.3">
      <c r="A2530" t="s">
        <v>78</v>
      </c>
      <c r="B2530">
        <v>2019</v>
      </c>
      <c r="C2530" t="s">
        <v>29</v>
      </c>
      <c r="D2530" t="s">
        <v>52</v>
      </c>
      <c r="E2530" s="2">
        <v>14</v>
      </c>
      <c r="F2530" s="1">
        <v>31445.15</v>
      </c>
      <c r="G2530" s="1">
        <v>41789.56</v>
      </c>
      <c r="H2530" s="1">
        <v>0</v>
      </c>
      <c r="I2530" s="1">
        <v>0</v>
      </c>
      <c r="J2530" s="1">
        <v>0</v>
      </c>
      <c r="K2530" s="2">
        <v>12</v>
      </c>
      <c r="L2530" s="1">
        <v>19539.330000000002</v>
      </c>
      <c r="M2530" s="1">
        <v>22231.98</v>
      </c>
      <c r="N2530" s="1">
        <v>0</v>
      </c>
      <c r="O2530" s="1">
        <v>0</v>
      </c>
      <c r="P2530" s="1">
        <v>0</v>
      </c>
      <c r="Q2530" s="2">
        <f>-+Table1[[#This Row],[Current Record Count]]+Table1[[#This Row],[Adj Record Count]]</f>
        <v>-2</v>
      </c>
      <c r="R2530" s="1">
        <f>+-Table1[[#This Row],[Current Total ADJUSTMENT_AMOUNT]]+Table1[[#This Row],[Adj Total ADJUSTMENT_AMOUNT]]</f>
        <v>-11905.82</v>
      </c>
      <c r="S2530" s="1">
        <f>-Table1[[#This Row],[Current Total CHARGE_AMOUNT]]+Table1[[#This Row],[Adj Total CHARGE_AMOUNT]]</f>
        <v>-19557.579999999998</v>
      </c>
      <c r="T2530" s="1">
        <f>+Table1[[#This Row],[Adj Total TOTAL_COST]]-Table1[[#This Row],[Current Total TOTAL_COST]]</f>
        <v>0</v>
      </c>
      <c r="U2530" s="1">
        <f>+Table1[[#This Row],[Adj Total CONTRIBUTION_MARGIN]]-Table1[[#This Row],[Current Total CONTRIBUTION_MARGIN]]</f>
        <v>0</v>
      </c>
      <c r="V2530" s="1">
        <f>+Table1[[#This Row],[Adj Total OPERATING_MARGIN]]-Table1[[#This Row],[Current Total OPERATING_MARGIN]]</f>
        <v>0</v>
      </c>
    </row>
    <row r="2531" spans="1:22" x14ac:dyDescent="0.3">
      <c r="A2531" t="s">
        <v>16</v>
      </c>
      <c r="B2531">
        <v>2019</v>
      </c>
      <c r="C2531" t="s">
        <v>17</v>
      </c>
      <c r="D2531" t="s">
        <v>96</v>
      </c>
      <c r="E2531" s="2">
        <v>10</v>
      </c>
      <c r="F2531" s="1">
        <v>15864.15</v>
      </c>
      <c r="G2531" s="1">
        <v>17577.740000000002</v>
      </c>
      <c r="H2531" s="1">
        <v>0</v>
      </c>
      <c r="I2531" s="1">
        <v>0</v>
      </c>
      <c r="J2531" s="1">
        <v>0</v>
      </c>
      <c r="K2531" s="2">
        <v>8</v>
      </c>
      <c r="L2531" s="1">
        <v>5382.44</v>
      </c>
      <c r="M2531" s="1">
        <v>6365</v>
      </c>
      <c r="N2531" s="1">
        <v>0</v>
      </c>
      <c r="O2531" s="1">
        <v>0</v>
      </c>
      <c r="P2531" s="1">
        <v>0</v>
      </c>
      <c r="Q2531" s="2">
        <f>-+Table1[[#This Row],[Current Record Count]]+Table1[[#This Row],[Adj Record Count]]</f>
        <v>-2</v>
      </c>
      <c r="R2531" s="1">
        <f>+-Table1[[#This Row],[Current Total ADJUSTMENT_AMOUNT]]+Table1[[#This Row],[Adj Total ADJUSTMENT_AMOUNT]]</f>
        <v>-10481.709999999999</v>
      </c>
      <c r="S2531" s="1">
        <f>-Table1[[#This Row],[Current Total CHARGE_AMOUNT]]+Table1[[#This Row],[Adj Total CHARGE_AMOUNT]]</f>
        <v>-11212.740000000002</v>
      </c>
      <c r="T2531" s="1">
        <f>+Table1[[#This Row],[Adj Total TOTAL_COST]]-Table1[[#This Row],[Current Total TOTAL_COST]]</f>
        <v>0</v>
      </c>
      <c r="U2531" s="1">
        <f>+Table1[[#This Row],[Adj Total CONTRIBUTION_MARGIN]]-Table1[[#This Row],[Current Total CONTRIBUTION_MARGIN]]</f>
        <v>0</v>
      </c>
      <c r="V2531" s="1">
        <f>+Table1[[#This Row],[Adj Total OPERATING_MARGIN]]-Table1[[#This Row],[Current Total OPERATING_MARGIN]]</f>
        <v>0</v>
      </c>
    </row>
    <row r="2532" spans="1:22" x14ac:dyDescent="0.3">
      <c r="A2532" t="s">
        <v>16</v>
      </c>
      <c r="B2532">
        <v>2019</v>
      </c>
      <c r="C2532" t="s">
        <v>20</v>
      </c>
      <c r="D2532" t="s">
        <v>99</v>
      </c>
      <c r="E2532" s="2">
        <v>9</v>
      </c>
      <c r="F2532" s="1">
        <v>4881.03</v>
      </c>
      <c r="G2532" s="1">
        <v>6363.1</v>
      </c>
      <c r="H2532" s="1">
        <v>0</v>
      </c>
      <c r="I2532" s="1">
        <v>0</v>
      </c>
      <c r="J2532" s="1">
        <v>0</v>
      </c>
      <c r="K2532" s="2">
        <v>7</v>
      </c>
      <c r="L2532" s="1">
        <v>918.23</v>
      </c>
      <c r="M2532" s="1">
        <v>1974.25</v>
      </c>
      <c r="N2532" s="1">
        <v>0</v>
      </c>
      <c r="O2532" s="1">
        <v>0</v>
      </c>
      <c r="P2532" s="1">
        <v>0</v>
      </c>
      <c r="Q2532" s="2">
        <f>-+Table1[[#This Row],[Current Record Count]]+Table1[[#This Row],[Adj Record Count]]</f>
        <v>-2</v>
      </c>
      <c r="R2532" s="1">
        <f>+-Table1[[#This Row],[Current Total ADJUSTMENT_AMOUNT]]+Table1[[#This Row],[Adj Total ADJUSTMENT_AMOUNT]]</f>
        <v>-3962.7999999999997</v>
      </c>
      <c r="S2532" s="1">
        <f>-Table1[[#This Row],[Current Total CHARGE_AMOUNT]]+Table1[[#This Row],[Adj Total CHARGE_AMOUNT]]</f>
        <v>-4388.8500000000004</v>
      </c>
      <c r="T2532" s="1">
        <f>+Table1[[#This Row],[Adj Total TOTAL_COST]]-Table1[[#This Row],[Current Total TOTAL_COST]]</f>
        <v>0</v>
      </c>
      <c r="U2532" s="1">
        <f>+Table1[[#This Row],[Adj Total CONTRIBUTION_MARGIN]]-Table1[[#This Row],[Current Total CONTRIBUTION_MARGIN]]</f>
        <v>0</v>
      </c>
      <c r="V2532" s="1">
        <f>+Table1[[#This Row],[Adj Total OPERATING_MARGIN]]-Table1[[#This Row],[Current Total OPERATING_MARGIN]]</f>
        <v>0</v>
      </c>
    </row>
    <row r="2533" spans="1:22" x14ac:dyDescent="0.3">
      <c r="A2533" t="s">
        <v>42</v>
      </c>
      <c r="B2533">
        <v>2019</v>
      </c>
      <c r="C2533" t="s">
        <v>26</v>
      </c>
      <c r="D2533" t="s">
        <v>26</v>
      </c>
      <c r="E2533" s="2">
        <v>9</v>
      </c>
      <c r="F2533" s="1">
        <v>8819.23</v>
      </c>
      <c r="G2533" s="1">
        <v>8966.5</v>
      </c>
      <c r="H2533" s="1">
        <v>0</v>
      </c>
      <c r="I2533" s="1">
        <v>0</v>
      </c>
      <c r="J2533" s="1">
        <v>0</v>
      </c>
      <c r="K2533" s="2">
        <v>7</v>
      </c>
      <c r="L2533" s="1">
        <v>3338.53</v>
      </c>
      <c r="M2533" s="1">
        <v>3338.53</v>
      </c>
      <c r="N2533" s="1">
        <v>0</v>
      </c>
      <c r="O2533" s="1">
        <v>0</v>
      </c>
      <c r="P2533" s="1">
        <v>0</v>
      </c>
      <c r="Q2533" s="2">
        <f>-+Table1[[#This Row],[Current Record Count]]+Table1[[#This Row],[Adj Record Count]]</f>
        <v>-2</v>
      </c>
      <c r="R2533" s="1">
        <f>+-Table1[[#This Row],[Current Total ADJUSTMENT_AMOUNT]]+Table1[[#This Row],[Adj Total ADJUSTMENT_AMOUNT]]</f>
        <v>-5480.6999999999989</v>
      </c>
      <c r="S2533" s="1">
        <f>-Table1[[#This Row],[Current Total CHARGE_AMOUNT]]+Table1[[#This Row],[Adj Total CHARGE_AMOUNT]]</f>
        <v>-5627.9699999999993</v>
      </c>
      <c r="T2533" s="1">
        <f>+Table1[[#This Row],[Adj Total TOTAL_COST]]-Table1[[#This Row],[Current Total TOTAL_COST]]</f>
        <v>0</v>
      </c>
      <c r="U2533" s="1">
        <f>+Table1[[#This Row],[Adj Total CONTRIBUTION_MARGIN]]-Table1[[#This Row],[Current Total CONTRIBUTION_MARGIN]]</f>
        <v>0</v>
      </c>
      <c r="V2533" s="1">
        <f>+Table1[[#This Row],[Adj Total OPERATING_MARGIN]]-Table1[[#This Row],[Current Total OPERATING_MARGIN]]</f>
        <v>0</v>
      </c>
    </row>
    <row r="2534" spans="1:22" x14ac:dyDescent="0.3">
      <c r="A2534" t="s">
        <v>31</v>
      </c>
      <c r="B2534">
        <v>2019</v>
      </c>
      <c r="C2534" t="s">
        <v>17</v>
      </c>
      <c r="D2534" t="s">
        <v>66</v>
      </c>
      <c r="E2534" s="2">
        <v>9</v>
      </c>
      <c r="F2534" s="1">
        <v>4488.63</v>
      </c>
      <c r="G2534" s="1">
        <v>15998.66</v>
      </c>
      <c r="H2534" s="1">
        <v>0</v>
      </c>
      <c r="I2534" s="1">
        <v>0</v>
      </c>
      <c r="J2534" s="1">
        <v>0</v>
      </c>
      <c r="K2534" s="2">
        <v>7</v>
      </c>
      <c r="L2534" s="1">
        <v>773.85</v>
      </c>
      <c r="M2534" s="1">
        <v>1822.8</v>
      </c>
      <c r="N2534" s="1">
        <v>0</v>
      </c>
      <c r="O2534" s="1">
        <v>0</v>
      </c>
      <c r="P2534" s="1">
        <v>0</v>
      </c>
      <c r="Q2534" s="2">
        <f>-+Table1[[#This Row],[Current Record Count]]+Table1[[#This Row],[Adj Record Count]]</f>
        <v>-2</v>
      </c>
      <c r="R2534" s="1">
        <f>+-Table1[[#This Row],[Current Total ADJUSTMENT_AMOUNT]]+Table1[[#This Row],[Adj Total ADJUSTMENT_AMOUNT]]</f>
        <v>-3714.78</v>
      </c>
      <c r="S2534" s="1">
        <f>-Table1[[#This Row],[Current Total CHARGE_AMOUNT]]+Table1[[#This Row],[Adj Total CHARGE_AMOUNT]]</f>
        <v>-14175.86</v>
      </c>
      <c r="T2534" s="1">
        <f>+Table1[[#This Row],[Adj Total TOTAL_COST]]-Table1[[#This Row],[Current Total TOTAL_COST]]</f>
        <v>0</v>
      </c>
      <c r="U2534" s="1">
        <f>+Table1[[#This Row],[Adj Total CONTRIBUTION_MARGIN]]-Table1[[#This Row],[Current Total CONTRIBUTION_MARGIN]]</f>
        <v>0</v>
      </c>
      <c r="V2534" s="1">
        <f>+Table1[[#This Row],[Adj Total OPERATING_MARGIN]]-Table1[[#This Row],[Current Total OPERATING_MARGIN]]</f>
        <v>0</v>
      </c>
    </row>
    <row r="2535" spans="1:22" x14ac:dyDescent="0.3">
      <c r="A2535" t="s">
        <v>33</v>
      </c>
      <c r="B2535">
        <v>2019</v>
      </c>
      <c r="C2535" t="s">
        <v>47</v>
      </c>
      <c r="D2535" t="s">
        <v>47</v>
      </c>
      <c r="E2535" s="2">
        <v>8</v>
      </c>
      <c r="F2535" s="1">
        <v>15842.19</v>
      </c>
      <c r="G2535" s="1">
        <v>21059.01</v>
      </c>
      <c r="H2535" s="1">
        <v>0</v>
      </c>
      <c r="I2535" s="1">
        <v>0</v>
      </c>
      <c r="J2535" s="1">
        <v>0</v>
      </c>
      <c r="K2535" s="2">
        <v>6</v>
      </c>
      <c r="L2535" s="1">
        <v>5855.43</v>
      </c>
      <c r="M2535" s="1">
        <v>6547.14</v>
      </c>
      <c r="N2535" s="1">
        <v>0</v>
      </c>
      <c r="O2535" s="1">
        <v>0</v>
      </c>
      <c r="P2535" s="1">
        <v>0</v>
      </c>
      <c r="Q2535" s="2">
        <f>-+Table1[[#This Row],[Current Record Count]]+Table1[[#This Row],[Adj Record Count]]</f>
        <v>-2</v>
      </c>
      <c r="R2535" s="1">
        <f>+-Table1[[#This Row],[Current Total ADJUSTMENT_AMOUNT]]+Table1[[#This Row],[Adj Total ADJUSTMENT_AMOUNT]]</f>
        <v>-9986.76</v>
      </c>
      <c r="S2535" s="1">
        <f>-Table1[[#This Row],[Current Total CHARGE_AMOUNT]]+Table1[[#This Row],[Adj Total CHARGE_AMOUNT]]</f>
        <v>-14511.869999999999</v>
      </c>
      <c r="T2535" s="1">
        <f>+Table1[[#This Row],[Adj Total TOTAL_COST]]-Table1[[#This Row],[Current Total TOTAL_COST]]</f>
        <v>0</v>
      </c>
      <c r="U2535" s="1">
        <f>+Table1[[#This Row],[Adj Total CONTRIBUTION_MARGIN]]-Table1[[#This Row],[Current Total CONTRIBUTION_MARGIN]]</f>
        <v>0</v>
      </c>
      <c r="V2535" s="1">
        <f>+Table1[[#This Row],[Adj Total OPERATING_MARGIN]]-Table1[[#This Row],[Current Total OPERATING_MARGIN]]</f>
        <v>0</v>
      </c>
    </row>
    <row r="2536" spans="1:22" x14ac:dyDescent="0.3">
      <c r="A2536" t="s">
        <v>16</v>
      </c>
      <c r="B2536">
        <v>2019</v>
      </c>
      <c r="C2536" t="s">
        <v>20</v>
      </c>
      <c r="D2536" t="s">
        <v>21</v>
      </c>
      <c r="E2536" s="2">
        <v>7</v>
      </c>
      <c r="F2536" s="1">
        <v>5329.71</v>
      </c>
      <c r="G2536" s="1">
        <v>7238.38</v>
      </c>
      <c r="H2536" s="1">
        <v>0</v>
      </c>
      <c r="I2536" s="1">
        <v>0</v>
      </c>
      <c r="J2536" s="1">
        <v>0</v>
      </c>
      <c r="K2536" s="2">
        <v>5</v>
      </c>
      <c r="L2536" s="1">
        <v>1680.45</v>
      </c>
      <c r="M2536" s="1">
        <v>1935.71</v>
      </c>
      <c r="N2536" s="1">
        <v>0</v>
      </c>
      <c r="O2536" s="1">
        <v>0</v>
      </c>
      <c r="P2536" s="1">
        <v>0</v>
      </c>
      <c r="Q2536" s="2">
        <f>-+Table1[[#This Row],[Current Record Count]]+Table1[[#This Row],[Adj Record Count]]</f>
        <v>-2</v>
      </c>
      <c r="R2536" s="1">
        <f>+-Table1[[#This Row],[Current Total ADJUSTMENT_AMOUNT]]+Table1[[#This Row],[Adj Total ADJUSTMENT_AMOUNT]]</f>
        <v>-3649.26</v>
      </c>
      <c r="S2536" s="1">
        <f>-Table1[[#This Row],[Current Total CHARGE_AMOUNT]]+Table1[[#This Row],[Adj Total CHARGE_AMOUNT]]</f>
        <v>-5302.67</v>
      </c>
      <c r="T2536" s="1">
        <f>+Table1[[#This Row],[Adj Total TOTAL_COST]]-Table1[[#This Row],[Current Total TOTAL_COST]]</f>
        <v>0</v>
      </c>
      <c r="U2536" s="1">
        <f>+Table1[[#This Row],[Adj Total CONTRIBUTION_MARGIN]]-Table1[[#This Row],[Current Total CONTRIBUTION_MARGIN]]</f>
        <v>0</v>
      </c>
      <c r="V2536" s="1">
        <f>+Table1[[#This Row],[Adj Total OPERATING_MARGIN]]-Table1[[#This Row],[Current Total OPERATING_MARGIN]]</f>
        <v>0</v>
      </c>
    </row>
    <row r="2537" spans="1:22" x14ac:dyDescent="0.3">
      <c r="A2537" t="s">
        <v>78</v>
      </c>
      <c r="B2537">
        <v>2019</v>
      </c>
      <c r="C2537" t="s">
        <v>29</v>
      </c>
      <c r="D2537" t="s">
        <v>36</v>
      </c>
      <c r="E2537" s="2">
        <v>7</v>
      </c>
      <c r="F2537" s="1">
        <v>14284.14</v>
      </c>
      <c r="G2537" s="1">
        <v>19530.13</v>
      </c>
      <c r="H2537" s="1">
        <v>0</v>
      </c>
      <c r="I2537" s="1">
        <v>0</v>
      </c>
      <c r="J2537" s="1">
        <v>0</v>
      </c>
      <c r="K2537" s="2">
        <v>5</v>
      </c>
      <c r="L2537" s="1">
        <v>8344.4</v>
      </c>
      <c r="M2537" s="1">
        <v>10135.219999999999</v>
      </c>
      <c r="N2537" s="1">
        <v>0</v>
      </c>
      <c r="O2537" s="1">
        <v>0</v>
      </c>
      <c r="P2537" s="1">
        <v>0</v>
      </c>
      <c r="Q2537" s="2">
        <f>-+Table1[[#This Row],[Current Record Count]]+Table1[[#This Row],[Adj Record Count]]</f>
        <v>-2</v>
      </c>
      <c r="R2537" s="1">
        <f>+-Table1[[#This Row],[Current Total ADJUSTMENT_AMOUNT]]+Table1[[#This Row],[Adj Total ADJUSTMENT_AMOUNT]]</f>
        <v>-5939.74</v>
      </c>
      <c r="S2537" s="1">
        <f>-Table1[[#This Row],[Current Total CHARGE_AMOUNT]]+Table1[[#This Row],[Adj Total CHARGE_AMOUNT]]</f>
        <v>-9394.9100000000017</v>
      </c>
      <c r="T2537" s="1">
        <f>+Table1[[#This Row],[Adj Total TOTAL_COST]]-Table1[[#This Row],[Current Total TOTAL_COST]]</f>
        <v>0</v>
      </c>
      <c r="U2537" s="1">
        <f>+Table1[[#This Row],[Adj Total CONTRIBUTION_MARGIN]]-Table1[[#This Row],[Current Total CONTRIBUTION_MARGIN]]</f>
        <v>0</v>
      </c>
      <c r="V2537" s="1">
        <f>+Table1[[#This Row],[Adj Total OPERATING_MARGIN]]-Table1[[#This Row],[Current Total OPERATING_MARGIN]]</f>
        <v>0</v>
      </c>
    </row>
    <row r="2538" spans="1:22" x14ac:dyDescent="0.3">
      <c r="A2538" t="s">
        <v>31</v>
      </c>
      <c r="B2538">
        <v>2019</v>
      </c>
      <c r="C2538" t="s">
        <v>67</v>
      </c>
      <c r="D2538" t="s">
        <v>67</v>
      </c>
      <c r="E2538" s="2">
        <v>7</v>
      </c>
      <c r="F2538" s="1">
        <v>11198.4</v>
      </c>
      <c r="G2538" s="1">
        <v>15316.64</v>
      </c>
      <c r="H2538" s="1">
        <v>0</v>
      </c>
      <c r="I2538" s="1">
        <v>0</v>
      </c>
      <c r="J2538" s="1">
        <v>0</v>
      </c>
      <c r="K2538" s="2">
        <v>5</v>
      </c>
      <c r="L2538" s="1">
        <v>549.52</v>
      </c>
      <c r="M2538" s="1">
        <v>802.8</v>
      </c>
      <c r="N2538" s="1">
        <v>0</v>
      </c>
      <c r="O2538" s="1">
        <v>0</v>
      </c>
      <c r="P2538" s="1">
        <v>0</v>
      </c>
      <c r="Q2538" s="2">
        <f>-+Table1[[#This Row],[Current Record Count]]+Table1[[#This Row],[Adj Record Count]]</f>
        <v>-2</v>
      </c>
      <c r="R2538" s="1">
        <f>+-Table1[[#This Row],[Current Total ADJUSTMENT_AMOUNT]]+Table1[[#This Row],[Adj Total ADJUSTMENT_AMOUNT]]</f>
        <v>-10648.88</v>
      </c>
      <c r="S2538" s="1">
        <f>-Table1[[#This Row],[Current Total CHARGE_AMOUNT]]+Table1[[#This Row],[Adj Total CHARGE_AMOUNT]]</f>
        <v>-14513.84</v>
      </c>
      <c r="T2538" s="1">
        <f>+Table1[[#This Row],[Adj Total TOTAL_COST]]-Table1[[#This Row],[Current Total TOTAL_COST]]</f>
        <v>0</v>
      </c>
      <c r="U2538" s="1">
        <f>+Table1[[#This Row],[Adj Total CONTRIBUTION_MARGIN]]-Table1[[#This Row],[Current Total CONTRIBUTION_MARGIN]]</f>
        <v>0</v>
      </c>
      <c r="V2538" s="1">
        <f>+Table1[[#This Row],[Adj Total OPERATING_MARGIN]]-Table1[[#This Row],[Current Total OPERATING_MARGIN]]</f>
        <v>0</v>
      </c>
    </row>
    <row r="2539" spans="1:22" x14ac:dyDescent="0.3">
      <c r="A2539" t="s">
        <v>16</v>
      </c>
      <c r="B2539">
        <v>2019</v>
      </c>
      <c r="C2539" t="s">
        <v>23</v>
      </c>
      <c r="D2539" t="s">
        <v>24</v>
      </c>
      <c r="E2539" s="2">
        <v>6</v>
      </c>
      <c r="F2539" s="1">
        <v>14554.96</v>
      </c>
      <c r="G2539" s="1">
        <v>25928.73</v>
      </c>
      <c r="H2539" s="1">
        <v>0</v>
      </c>
      <c r="I2539" s="1">
        <v>0</v>
      </c>
      <c r="J2539" s="1">
        <v>0</v>
      </c>
      <c r="K2539" s="2">
        <v>4</v>
      </c>
      <c r="L2539" s="1">
        <v>1934.66</v>
      </c>
      <c r="M2539" s="1">
        <v>2061</v>
      </c>
      <c r="N2539" s="1">
        <v>0</v>
      </c>
      <c r="O2539" s="1">
        <v>0</v>
      </c>
      <c r="P2539" s="1">
        <v>0</v>
      </c>
      <c r="Q2539" s="2">
        <f>-+Table1[[#This Row],[Current Record Count]]+Table1[[#This Row],[Adj Record Count]]</f>
        <v>-2</v>
      </c>
      <c r="R2539" s="1">
        <f>+-Table1[[#This Row],[Current Total ADJUSTMENT_AMOUNT]]+Table1[[#This Row],[Adj Total ADJUSTMENT_AMOUNT]]</f>
        <v>-12620.3</v>
      </c>
      <c r="S2539" s="1">
        <f>-Table1[[#This Row],[Current Total CHARGE_AMOUNT]]+Table1[[#This Row],[Adj Total CHARGE_AMOUNT]]</f>
        <v>-23867.73</v>
      </c>
      <c r="T2539" s="1">
        <f>+Table1[[#This Row],[Adj Total TOTAL_COST]]-Table1[[#This Row],[Current Total TOTAL_COST]]</f>
        <v>0</v>
      </c>
      <c r="U2539" s="1">
        <f>+Table1[[#This Row],[Adj Total CONTRIBUTION_MARGIN]]-Table1[[#This Row],[Current Total CONTRIBUTION_MARGIN]]</f>
        <v>0</v>
      </c>
      <c r="V2539" s="1">
        <f>+Table1[[#This Row],[Adj Total OPERATING_MARGIN]]-Table1[[#This Row],[Current Total OPERATING_MARGIN]]</f>
        <v>0</v>
      </c>
    </row>
    <row r="2540" spans="1:22" x14ac:dyDescent="0.3">
      <c r="A2540" t="s">
        <v>44</v>
      </c>
      <c r="B2540">
        <v>2019</v>
      </c>
      <c r="C2540" t="s">
        <v>50</v>
      </c>
      <c r="D2540" t="s">
        <v>50</v>
      </c>
      <c r="E2540" s="2">
        <v>5</v>
      </c>
      <c r="F2540" s="1">
        <v>84154.54</v>
      </c>
      <c r="G2540" s="1">
        <v>89684.32</v>
      </c>
      <c r="H2540" s="1">
        <v>0</v>
      </c>
      <c r="I2540" s="1">
        <v>0</v>
      </c>
      <c r="J2540" s="1">
        <v>0</v>
      </c>
      <c r="K2540" s="2">
        <v>3</v>
      </c>
      <c r="L2540" s="1">
        <v>13420.2</v>
      </c>
      <c r="M2540" s="1">
        <v>13790.37</v>
      </c>
      <c r="N2540" s="1">
        <v>0</v>
      </c>
      <c r="O2540" s="1">
        <v>0</v>
      </c>
      <c r="P2540" s="1">
        <v>0</v>
      </c>
      <c r="Q2540" s="2">
        <f>-+Table1[[#This Row],[Current Record Count]]+Table1[[#This Row],[Adj Record Count]]</f>
        <v>-2</v>
      </c>
      <c r="R2540" s="1">
        <f>+-Table1[[#This Row],[Current Total ADJUSTMENT_AMOUNT]]+Table1[[#This Row],[Adj Total ADJUSTMENT_AMOUNT]]</f>
        <v>-70734.34</v>
      </c>
      <c r="S2540" s="1">
        <f>-Table1[[#This Row],[Current Total CHARGE_AMOUNT]]+Table1[[#This Row],[Adj Total CHARGE_AMOUNT]]</f>
        <v>-75893.950000000012</v>
      </c>
      <c r="T2540" s="1">
        <f>+Table1[[#This Row],[Adj Total TOTAL_COST]]-Table1[[#This Row],[Current Total TOTAL_COST]]</f>
        <v>0</v>
      </c>
      <c r="U2540" s="1">
        <f>+Table1[[#This Row],[Adj Total CONTRIBUTION_MARGIN]]-Table1[[#This Row],[Current Total CONTRIBUTION_MARGIN]]</f>
        <v>0</v>
      </c>
      <c r="V2540" s="1">
        <f>+Table1[[#This Row],[Adj Total OPERATING_MARGIN]]-Table1[[#This Row],[Current Total OPERATING_MARGIN]]</f>
        <v>0</v>
      </c>
    </row>
    <row r="2541" spans="1:22" x14ac:dyDescent="0.3">
      <c r="A2541" t="s">
        <v>78</v>
      </c>
      <c r="B2541">
        <v>2019</v>
      </c>
      <c r="C2541" t="s">
        <v>17</v>
      </c>
      <c r="D2541" t="s">
        <v>79</v>
      </c>
      <c r="E2541" s="2">
        <v>3</v>
      </c>
      <c r="F2541" s="1">
        <v>24477.39</v>
      </c>
      <c r="G2541" s="1">
        <v>26830.44</v>
      </c>
      <c r="H2541" s="1">
        <v>0</v>
      </c>
      <c r="I2541" s="1">
        <v>0</v>
      </c>
      <c r="J2541" s="1">
        <v>0</v>
      </c>
      <c r="K2541" s="2">
        <v>1</v>
      </c>
      <c r="L2541" s="1">
        <v>9810.34</v>
      </c>
      <c r="M2541" s="1">
        <v>11105.19</v>
      </c>
      <c r="N2541" s="1">
        <v>0</v>
      </c>
      <c r="O2541" s="1">
        <v>0</v>
      </c>
      <c r="P2541" s="1">
        <v>0</v>
      </c>
      <c r="Q2541" s="2">
        <f>-+Table1[[#This Row],[Current Record Count]]+Table1[[#This Row],[Adj Record Count]]</f>
        <v>-2</v>
      </c>
      <c r="R2541" s="1">
        <f>+-Table1[[#This Row],[Current Total ADJUSTMENT_AMOUNT]]+Table1[[#This Row],[Adj Total ADJUSTMENT_AMOUNT]]</f>
        <v>-14667.05</v>
      </c>
      <c r="S2541" s="1">
        <f>-Table1[[#This Row],[Current Total CHARGE_AMOUNT]]+Table1[[#This Row],[Adj Total CHARGE_AMOUNT]]</f>
        <v>-15725.249999999998</v>
      </c>
      <c r="T2541" s="1">
        <f>+Table1[[#This Row],[Adj Total TOTAL_COST]]-Table1[[#This Row],[Current Total TOTAL_COST]]</f>
        <v>0</v>
      </c>
      <c r="U2541" s="1">
        <f>+Table1[[#This Row],[Adj Total CONTRIBUTION_MARGIN]]-Table1[[#This Row],[Current Total CONTRIBUTION_MARGIN]]</f>
        <v>0</v>
      </c>
      <c r="V2541" s="1">
        <f>+Table1[[#This Row],[Adj Total OPERATING_MARGIN]]-Table1[[#This Row],[Current Total OPERATING_MARGIN]]</f>
        <v>0</v>
      </c>
    </row>
    <row r="2542" spans="1:22" x14ac:dyDescent="0.3">
      <c r="A2542" t="s">
        <v>44</v>
      </c>
      <c r="B2542">
        <v>2019</v>
      </c>
      <c r="C2542" t="s">
        <v>20</v>
      </c>
      <c r="D2542" t="s">
        <v>61</v>
      </c>
      <c r="E2542" s="2">
        <v>3</v>
      </c>
      <c r="F2542" s="1">
        <v>16980.14</v>
      </c>
      <c r="G2542" s="1">
        <v>24615.200000000001</v>
      </c>
      <c r="H2542" s="1">
        <v>0</v>
      </c>
      <c r="I2542" s="1">
        <v>0</v>
      </c>
      <c r="J2542" s="1">
        <v>0</v>
      </c>
      <c r="K2542" s="2">
        <v>1</v>
      </c>
      <c r="L2542" s="1">
        <v>1151.82</v>
      </c>
      <c r="M2542" s="1">
        <v>2542.92</v>
      </c>
      <c r="N2542" s="1">
        <v>0</v>
      </c>
      <c r="O2542" s="1">
        <v>0</v>
      </c>
      <c r="P2542" s="1">
        <v>0</v>
      </c>
      <c r="Q2542" s="2">
        <f>-+Table1[[#This Row],[Current Record Count]]+Table1[[#This Row],[Adj Record Count]]</f>
        <v>-2</v>
      </c>
      <c r="R2542" s="1">
        <f>+-Table1[[#This Row],[Current Total ADJUSTMENT_AMOUNT]]+Table1[[#This Row],[Adj Total ADJUSTMENT_AMOUNT]]</f>
        <v>-15828.32</v>
      </c>
      <c r="S2542" s="1">
        <f>-Table1[[#This Row],[Current Total CHARGE_AMOUNT]]+Table1[[#This Row],[Adj Total CHARGE_AMOUNT]]</f>
        <v>-22072.28</v>
      </c>
      <c r="T2542" s="1">
        <f>+Table1[[#This Row],[Adj Total TOTAL_COST]]-Table1[[#This Row],[Current Total TOTAL_COST]]</f>
        <v>0</v>
      </c>
      <c r="U2542" s="1">
        <f>+Table1[[#This Row],[Adj Total CONTRIBUTION_MARGIN]]-Table1[[#This Row],[Current Total CONTRIBUTION_MARGIN]]</f>
        <v>0</v>
      </c>
      <c r="V2542" s="1">
        <f>+Table1[[#This Row],[Adj Total OPERATING_MARGIN]]-Table1[[#This Row],[Current Total OPERATING_MARGIN]]</f>
        <v>0</v>
      </c>
    </row>
    <row r="2543" spans="1:22" x14ac:dyDescent="0.3">
      <c r="A2543" t="s">
        <v>33</v>
      </c>
      <c r="B2543">
        <v>2019</v>
      </c>
      <c r="C2543" t="s">
        <v>29</v>
      </c>
      <c r="D2543" t="s">
        <v>57</v>
      </c>
      <c r="E2543" s="2">
        <v>3</v>
      </c>
      <c r="F2543" s="1">
        <v>10095.200000000001</v>
      </c>
      <c r="G2543" s="1">
        <v>11562.25</v>
      </c>
      <c r="H2543" s="1">
        <v>0</v>
      </c>
      <c r="I2543" s="1">
        <v>0</v>
      </c>
      <c r="J2543" s="1">
        <v>0</v>
      </c>
      <c r="K2543" s="2">
        <v>1</v>
      </c>
      <c r="L2543" s="1">
        <v>5268.5</v>
      </c>
      <c r="M2543" s="1">
        <v>5268.5</v>
      </c>
      <c r="N2543" s="1">
        <v>0</v>
      </c>
      <c r="O2543" s="1">
        <v>0</v>
      </c>
      <c r="P2543" s="1">
        <v>0</v>
      </c>
      <c r="Q2543" s="2">
        <f>-+Table1[[#This Row],[Current Record Count]]+Table1[[#This Row],[Adj Record Count]]</f>
        <v>-2</v>
      </c>
      <c r="R2543" s="1">
        <f>+-Table1[[#This Row],[Current Total ADJUSTMENT_AMOUNT]]+Table1[[#This Row],[Adj Total ADJUSTMENT_AMOUNT]]</f>
        <v>-4826.7000000000007</v>
      </c>
      <c r="S2543" s="1">
        <f>-Table1[[#This Row],[Current Total CHARGE_AMOUNT]]+Table1[[#This Row],[Adj Total CHARGE_AMOUNT]]</f>
        <v>-6293.75</v>
      </c>
      <c r="T2543" s="1">
        <f>+Table1[[#This Row],[Adj Total TOTAL_COST]]-Table1[[#This Row],[Current Total TOTAL_COST]]</f>
        <v>0</v>
      </c>
      <c r="U2543" s="1">
        <f>+Table1[[#This Row],[Adj Total CONTRIBUTION_MARGIN]]-Table1[[#This Row],[Current Total CONTRIBUTION_MARGIN]]</f>
        <v>0</v>
      </c>
      <c r="V2543" s="1">
        <f>+Table1[[#This Row],[Adj Total OPERATING_MARGIN]]-Table1[[#This Row],[Current Total OPERATING_MARGIN]]</f>
        <v>0</v>
      </c>
    </row>
    <row r="2544" spans="1:22" x14ac:dyDescent="0.3">
      <c r="A2544" t="s">
        <v>31</v>
      </c>
      <c r="B2544">
        <v>2019</v>
      </c>
      <c r="C2544" t="s">
        <v>17</v>
      </c>
      <c r="D2544" t="s">
        <v>80</v>
      </c>
      <c r="E2544" s="2">
        <v>2</v>
      </c>
      <c r="F2544" s="1">
        <v>16963.16</v>
      </c>
      <c r="G2544" s="1">
        <v>18229.560000000001</v>
      </c>
      <c r="H2544" s="1">
        <v>0</v>
      </c>
      <c r="I2544" s="1">
        <v>0</v>
      </c>
      <c r="J2544" s="1">
        <v>0</v>
      </c>
      <c r="K2544" s="2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2">
        <f>-+Table1[[#This Row],[Current Record Count]]+Table1[[#This Row],[Adj Record Count]]</f>
        <v>-2</v>
      </c>
      <c r="R2544" s="1">
        <f>+-Table1[[#This Row],[Current Total ADJUSTMENT_AMOUNT]]+Table1[[#This Row],[Adj Total ADJUSTMENT_AMOUNT]]</f>
        <v>-16963.16</v>
      </c>
      <c r="S2544" s="1">
        <f>-Table1[[#This Row],[Current Total CHARGE_AMOUNT]]+Table1[[#This Row],[Adj Total CHARGE_AMOUNT]]</f>
        <v>-18229.560000000001</v>
      </c>
      <c r="T2544" s="1">
        <f>+Table1[[#This Row],[Adj Total TOTAL_COST]]-Table1[[#This Row],[Current Total TOTAL_COST]]</f>
        <v>0</v>
      </c>
      <c r="U2544" s="1">
        <f>+Table1[[#This Row],[Adj Total CONTRIBUTION_MARGIN]]-Table1[[#This Row],[Current Total CONTRIBUTION_MARGIN]]</f>
        <v>0</v>
      </c>
      <c r="V2544" s="1">
        <f>+Table1[[#This Row],[Adj Total OPERATING_MARGIN]]-Table1[[#This Row],[Current Total OPERATING_MARGIN]]</f>
        <v>0</v>
      </c>
    </row>
    <row r="2545" spans="1:22" x14ac:dyDescent="0.3">
      <c r="A2545" t="s">
        <v>44</v>
      </c>
      <c r="B2545" t="s">
        <v>51</v>
      </c>
      <c r="C2545" t="s">
        <v>20</v>
      </c>
      <c r="D2545" t="s">
        <v>93</v>
      </c>
      <c r="E2545" s="2">
        <v>2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2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2">
        <f>-+Table1[[#This Row],[Current Record Count]]+Table1[[#This Row],[Adj Record Count]]</f>
        <v>-2</v>
      </c>
      <c r="R2545" s="1">
        <f>+-Table1[[#This Row],[Current Total ADJUSTMENT_AMOUNT]]+Table1[[#This Row],[Adj Total ADJUSTMENT_AMOUNT]]</f>
        <v>0</v>
      </c>
      <c r="S2545" s="1">
        <f>-Table1[[#This Row],[Current Total CHARGE_AMOUNT]]+Table1[[#This Row],[Adj Total CHARGE_AMOUNT]]</f>
        <v>0</v>
      </c>
      <c r="T2545" s="1">
        <f>+Table1[[#This Row],[Adj Total TOTAL_COST]]-Table1[[#This Row],[Current Total TOTAL_COST]]</f>
        <v>0</v>
      </c>
      <c r="U2545" s="1">
        <f>+Table1[[#This Row],[Adj Total CONTRIBUTION_MARGIN]]-Table1[[#This Row],[Current Total CONTRIBUTION_MARGIN]]</f>
        <v>0</v>
      </c>
      <c r="V2545" s="1">
        <f>+Table1[[#This Row],[Adj Total OPERATING_MARGIN]]-Table1[[#This Row],[Current Total OPERATING_MARGIN]]</f>
        <v>0</v>
      </c>
    </row>
    <row r="2546" spans="1:22" x14ac:dyDescent="0.3">
      <c r="A2546" t="s">
        <v>33</v>
      </c>
      <c r="B2546">
        <v>2019</v>
      </c>
      <c r="C2546" t="s">
        <v>92</v>
      </c>
      <c r="D2546" t="s">
        <v>92</v>
      </c>
      <c r="E2546" s="2">
        <v>2</v>
      </c>
      <c r="F2546" s="1">
        <v>14789.73</v>
      </c>
      <c r="G2546" s="1">
        <v>21173.61</v>
      </c>
      <c r="H2546" s="1">
        <v>0</v>
      </c>
      <c r="I2546" s="1">
        <v>0</v>
      </c>
      <c r="J2546" s="1">
        <v>0</v>
      </c>
      <c r="K2546" s="2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2">
        <f>-+Table1[[#This Row],[Current Record Count]]+Table1[[#This Row],[Adj Record Count]]</f>
        <v>-2</v>
      </c>
      <c r="R2546" s="1">
        <f>+-Table1[[#This Row],[Current Total ADJUSTMENT_AMOUNT]]+Table1[[#This Row],[Adj Total ADJUSTMENT_AMOUNT]]</f>
        <v>-14789.73</v>
      </c>
      <c r="S2546" s="1">
        <f>-Table1[[#This Row],[Current Total CHARGE_AMOUNT]]+Table1[[#This Row],[Adj Total CHARGE_AMOUNT]]</f>
        <v>-21173.61</v>
      </c>
      <c r="T2546" s="1">
        <f>+Table1[[#This Row],[Adj Total TOTAL_COST]]-Table1[[#This Row],[Current Total TOTAL_COST]]</f>
        <v>0</v>
      </c>
      <c r="U2546" s="1">
        <f>+Table1[[#This Row],[Adj Total CONTRIBUTION_MARGIN]]-Table1[[#This Row],[Current Total CONTRIBUTION_MARGIN]]</f>
        <v>0</v>
      </c>
      <c r="V2546" s="1">
        <f>+Table1[[#This Row],[Adj Total OPERATING_MARGIN]]-Table1[[#This Row],[Current Total OPERATING_MARGIN]]</f>
        <v>0</v>
      </c>
    </row>
    <row r="2547" spans="1:22" x14ac:dyDescent="0.3">
      <c r="A2547" t="s">
        <v>16</v>
      </c>
      <c r="B2547">
        <v>2019</v>
      </c>
      <c r="C2547" t="s">
        <v>29</v>
      </c>
      <c r="D2547" t="s">
        <v>73</v>
      </c>
      <c r="E2547" s="2">
        <v>2</v>
      </c>
      <c r="F2547" s="1">
        <v>2613.12</v>
      </c>
      <c r="G2547" s="1">
        <v>4146.8100000000004</v>
      </c>
      <c r="H2547" s="1">
        <v>0</v>
      </c>
      <c r="I2547" s="1">
        <v>0</v>
      </c>
      <c r="J2547" s="1">
        <v>0</v>
      </c>
      <c r="K2547" s="2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2">
        <f>-+Table1[[#This Row],[Current Record Count]]+Table1[[#This Row],[Adj Record Count]]</f>
        <v>-2</v>
      </c>
      <c r="R2547" s="1">
        <f>+-Table1[[#This Row],[Current Total ADJUSTMENT_AMOUNT]]+Table1[[#This Row],[Adj Total ADJUSTMENT_AMOUNT]]</f>
        <v>-2613.12</v>
      </c>
      <c r="S2547" s="1">
        <f>-Table1[[#This Row],[Current Total CHARGE_AMOUNT]]+Table1[[#This Row],[Adj Total CHARGE_AMOUNT]]</f>
        <v>-4146.8100000000004</v>
      </c>
      <c r="T2547" s="1">
        <f>+Table1[[#This Row],[Adj Total TOTAL_COST]]-Table1[[#This Row],[Current Total TOTAL_COST]]</f>
        <v>0</v>
      </c>
      <c r="U2547" s="1">
        <f>+Table1[[#This Row],[Adj Total CONTRIBUTION_MARGIN]]-Table1[[#This Row],[Current Total CONTRIBUTION_MARGIN]]</f>
        <v>0</v>
      </c>
      <c r="V2547" s="1">
        <f>+Table1[[#This Row],[Adj Total OPERATING_MARGIN]]-Table1[[#This Row],[Current Total OPERATING_MARGIN]]</f>
        <v>0</v>
      </c>
    </row>
    <row r="2548" spans="1:22" x14ac:dyDescent="0.3">
      <c r="A2548" t="s">
        <v>33</v>
      </c>
      <c r="B2548">
        <v>2019</v>
      </c>
      <c r="C2548" t="s">
        <v>17</v>
      </c>
      <c r="D2548" t="s">
        <v>69</v>
      </c>
      <c r="E2548" s="2">
        <v>2</v>
      </c>
      <c r="F2548" s="1">
        <v>1384.42</v>
      </c>
      <c r="G2548" s="1">
        <v>3416.87</v>
      </c>
      <c r="H2548" s="1">
        <v>0</v>
      </c>
      <c r="I2548" s="1">
        <v>0</v>
      </c>
      <c r="J2548" s="1">
        <v>0</v>
      </c>
      <c r="K2548" s="2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2">
        <f>-+Table1[[#This Row],[Current Record Count]]+Table1[[#This Row],[Adj Record Count]]</f>
        <v>-2</v>
      </c>
      <c r="R2548" s="1">
        <f>+-Table1[[#This Row],[Current Total ADJUSTMENT_AMOUNT]]+Table1[[#This Row],[Adj Total ADJUSTMENT_AMOUNT]]</f>
        <v>-1384.42</v>
      </c>
      <c r="S2548" s="1">
        <f>-Table1[[#This Row],[Current Total CHARGE_AMOUNT]]+Table1[[#This Row],[Adj Total CHARGE_AMOUNT]]</f>
        <v>-3416.87</v>
      </c>
      <c r="T2548" s="1">
        <f>+Table1[[#This Row],[Adj Total TOTAL_COST]]-Table1[[#This Row],[Current Total TOTAL_COST]]</f>
        <v>0</v>
      </c>
      <c r="U2548" s="1">
        <f>+Table1[[#This Row],[Adj Total CONTRIBUTION_MARGIN]]-Table1[[#This Row],[Current Total CONTRIBUTION_MARGIN]]</f>
        <v>0</v>
      </c>
      <c r="V2548" s="1">
        <f>+Table1[[#This Row],[Adj Total OPERATING_MARGIN]]-Table1[[#This Row],[Current Total OPERATING_MARGIN]]</f>
        <v>0</v>
      </c>
    </row>
    <row r="2549" spans="1:22" x14ac:dyDescent="0.3">
      <c r="A2549" t="s">
        <v>74</v>
      </c>
      <c r="B2549">
        <v>2019</v>
      </c>
      <c r="C2549" t="s">
        <v>23</v>
      </c>
      <c r="D2549" t="s">
        <v>83</v>
      </c>
      <c r="E2549" s="2">
        <v>2</v>
      </c>
      <c r="F2549" s="1">
        <v>19700.41</v>
      </c>
      <c r="G2549" s="1">
        <v>22007</v>
      </c>
      <c r="H2549" s="1">
        <v>0</v>
      </c>
      <c r="I2549" s="1">
        <v>0</v>
      </c>
      <c r="J2549" s="1">
        <v>0</v>
      </c>
      <c r="K2549" s="2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2">
        <f>-+Table1[[#This Row],[Current Record Count]]+Table1[[#This Row],[Adj Record Count]]</f>
        <v>-2</v>
      </c>
      <c r="R2549" s="1">
        <f>+-Table1[[#This Row],[Current Total ADJUSTMENT_AMOUNT]]+Table1[[#This Row],[Adj Total ADJUSTMENT_AMOUNT]]</f>
        <v>-19700.41</v>
      </c>
      <c r="S2549" s="1">
        <f>-Table1[[#This Row],[Current Total CHARGE_AMOUNT]]+Table1[[#This Row],[Adj Total CHARGE_AMOUNT]]</f>
        <v>-22007</v>
      </c>
      <c r="T2549" s="1">
        <f>+Table1[[#This Row],[Adj Total TOTAL_COST]]-Table1[[#This Row],[Current Total TOTAL_COST]]</f>
        <v>0</v>
      </c>
      <c r="U2549" s="1">
        <f>+Table1[[#This Row],[Adj Total CONTRIBUTION_MARGIN]]-Table1[[#This Row],[Current Total CONTRIBUTION_MARGIN]]</f>
        <v>0</v>
      </c>
      <c r="V2549" s="1">
        <f>+Table1[[#This Row],[Adj Total OPERATING_MARGIN]]-Table1[[#This Row],[Current Total OPERATING_MARGIN]]</f>
        <v>0</v>
      </c>
    </row>
    <row r="2550" spans="1:22" x14ac:dyDescent="0.3">
      <c r="A2550" t="s">
        <v>74</v>
      </c>
      <c r="B2550">
        <v>2019</v>
      </c>
      <c r="C2550" t="s">
        <v>29</v>
      </c>
      <c r="D2550" t="s">
        <v>87</v>
      </c>
      <c r="E2550" s="2">
        <v>2</v>
      </c>
      <c r="F2550" s="1">
        <v>26410.05</v>
      </c>
      <c r="G2550" s="1">
        <v>26510.05</v>
      </c>
      <c r="H2550" s="1">
        <v>0</v>
      </c>
      <c r="I2550" s="1">
        <v>0</v>
      </c>
      <c r="J2550" s="1">
        <v>0</v>
      </c>
      <c r="K2550" s="2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2">
        <f>-+Table1[[#This Row],[Current Record Count]]+Table1[[#This Row],[Adj Record Count]]</f>
        <v>-2</v>
      </c>
      <c r="R2550" s="1">
        <f>+-Table1[[#This Row],[Current Total ADJUSTMENT_AMOUNT]]+Table1[[#This Row],[Adj Total ADJUSTMENT_AMOUNT]]</f>
        <v>-26410.05</v>
      </c>
      <c r="S2550" s="1">
        <f>-Table1[[#This Row],[Current Total CHARGE_AMOUNT]]+Table1[[#This Row],[Adj Total CHARGE_AMOUNT]]</f>
        <v>-26510.05</v>
      </c>
      <c r="T2550" s="1">
        <f>+Table1[[#This Row],[Adj Total TOTAL_COST]]-Table1[[#This Row],[Current Total TOTAL_COST]]</f>
        <v>0</v>
      </c>
      <c r="U2550" s="1">
        <f>+Table1[[#This Row],[Adj Total CONTRIBUTION_MARGIN]]-Table1[[#This Row],[Current Total CONTRIBUTION_MARGIN]]</f>
        <v>0</v>
      </c>
      <c r="V2550" s="1">
        <f>+Table1[[#This Row],[Adj Total OPERATING_MARGIN]]-Table1[[#This Row],[Current Total OPERATING_MARGIN]]</f>
        <v>0</v>
      </c>
    </row>
    <row r="2551" spans="1:22" x14ac:dyDescent="0.3">
      <c r="A2551" t="s">
        <v>31</v>
      </c>
      <c r="B2551">
        <v>2019</v>
      </c>
      <c r="C2551" t="s">
        <v>20</v>
      </c>
      <c r="D2551" t="s">
        <v>70</v>
      </c>
      <c r="E2551" s="2">
        <v>2</v>
      </c>
      <c r="F2551" s="1">
        <v>8916.2800000000007</v>
      </c>
      <c r="G2551" s="1">
        <v>11876.78</v>
      </c>
      <c r="H2551" s="1">
        <v>0</v>
      </c>
      <c r="I2551" s="1">
        <v>0</v>
      </c>
      <c r="J2551" s="1">
        <v>0</v>
      </c>
      <c r="K2551" s="2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2">
        <f>-+Table1[[#This Row],[Current Record Count]]+Table1[[#This Row],[Adj Record Count]]</f>
        <v>-2</v>
      </c>
      <c r="R2551" s="1">
        <f>+-Table1[[#This Row],[Current Total ADJUSTMENT_AMOUNT]]+Table1[[#This Row],[Adj Total ADJUSTMENT_AMOUNT]]</f>
        <v>-8916.2800000000007</v>
      </c>
      <c r="S2551" s="1">
        <f>-Table1[[#This Row],[Current Total CHARGE_AMOUNT]]+Table1[[#This Row],[Adj Total CHARGE_AMOUNT]]</f>
        <v>-11876.78</v>
      </c>
      <c r="T2551" s="1">
        <f>+Table1[[#This Row],[Adj Total TOTAL_COST]]-Table1[[#This Row],[Current Total TOTAL_COST]]</f>
        <v>0</v>
      </c>
      <c r="U2551" s="1">
        <f>+Table1[[#This Row],[Adj Total CONTRIBUTION_MARGIN]]-Table1[[#This Row],[Current Total CONTRIBUTION_MARGIN]]</f>
        <v>0</v>
      </c>
      <c r="V2551" s="1">
        <f>+Table1[[#This Row],[Adj Total OPERATING_MARGIN]]-Table1[[#This Row],[Current Total OPERATING_MARGIN]]</f>
        <v>0</v>
      </c>
    </row>
    <row r="2552" spans="1:22" x14ac:dyDescent="0.3">
      <c r="A2552" t="s">
        <v>33</v>
      </c>
      <c r="B2552">
        <v>2019</v>
      </c>
      <c r="C2552" t="s">
        <v>17</v>
      </c>
      <c r="D2552" t="s">
        <v>96</v>
      </c>
      <c r="E2552" s="2">
        <v>2</v>
      </c>
      <c r="F2552" s="1">
        <v>4277.46</v>
      </c>
      <c r="G2552" s="1">
        <v>5426.85</v>
      </c>
      <c r="H2552" s="1">
        <v>0</v>
      </c>
      <c r="I2552" s="1">
        <v>0</v>
      </c>
      <c r="J2552" s="1">
        <v>0</v>
      </c>
      <c r="K2552" s="2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2">
        <f>-+Table1[[#This Row],[Current Record Count]]+Table1[[#This Row],[Adj Record Count]]</f>
        <v>-2</v>
      </c>
      <c r="R2552" s="1">
        <f>+-Table1[[#This Row],[Current Total ADJUSTMENT_AMOUNT]]+Table1[[#This Row],[Adj Total ADJUSTMENT_AMOUNT]]</f>
        <v>-4277.46</v>
      </c>
      <c r="S2552" s="1">
        <f>-Table1[[#This Row],[Current Total CHARGE_AMOUNT]]+Table1[[#This Row],[Adj Total CHARGE_AMOUNT]]</f>
        <v>-5426.85</v>
      </c>
      <c r="T2552" s="1">
        <f>+Table1[[#This Row],[Adj Total TOTAL_COST]]-Table1[[#This Row],[Current Total TOTAL_COST]]</f>
        <v>0</v>
      </c>
      <c r="U2552" s="1">
        <f>+Table1[[#This Row],[Adj Total CONTRIBUTION_MARGIN]]-Table1[[#This Row],[Current Total CONTRIBUTION_MARGIN]]</f>
        <v>0</v>
      </c>
      <c r="V2552" s="1">
        <f>+Table1[[#This Row],[Adj Total OPERATING_MARGIN]]-Table1[[#This Row],[Current Total OPERATING_MARGIN]]</f>
        <v>0</v>
      </c>
    </row>
    <row r="2553" spans="1:22" x14ac:dyDescent="0.3">
      <c r="A2553" t="s">
        <v>44</v>
      </c>
      <c r="B2553">
        <v>2019</v>
      </c>
      <c r="C2553" t="s">
        <v>23</v>
      </c>
      <c r="D2553" t="s">
        <v>24</v>
      </c>
      <c r="E2553" s="2">
        <v>2</v>
      </c>
      <c r="F2553" s="1">
        <v>5529.6</v>
      </c>
      <c r="G2553" s="1">
        <v>17449.650000000001</v>
      </c>
      <c r="H2553" s="1">
        <v>0</v>
      </c>
      <c r="I2553" s="1">
        <v>0</v>
      </c>
      <c r="J2553" s="1">
        <v>0</v>
      </c>
      <c r="K2553" s="2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2">
        <f>-+Table1[[#This Row],[Current Record Count]]+Table1[[#This Row],[Adj Record Count]]</f>
        <v>-2</v>
      </c>
      <c r="R2553" s="1">
        <f>+-Table1[[#This Row],[Current Total ADJUSTMENT_AMOUNT]]+Table1[[#This Row],[Adj Total ADJUSTMENT_AMOUNT]]</f>
        <v>-5529.6</v>
      </c>
      <c r="S2553" s="1">
        <f>-Table1[[#This Row],[Current Total CHARGE_AMOUNT]]+Table1[[#This Row],[Adj Total CHARGE_AMOUNT]]</f>
        <v>-17449.650000000001</v>
      </c>
      <c r="T2553" s="1">
        <f>+Table1[[#This Row],[Adj Total TOTAL_COST]]-Table1[[#This Row],[Current Total TOTAL_COST]]</f>
        <v>0</v>
      </c>
      <c r="U2553" s="1">
        <f>+Table1[[#This Row],[Adj Total CONTRIBUTION_MARGIN]]-Table1[[#This Row],[Current Total CONTRIBUTION_MARGIN]]</f>
        <v>0</v>
      </c>
      <c r="V2553" s="1">
        <f>+Table1[[#This Row],[Adj Total OPERATING_MARGIN]]-Table1[[#This Row],[Current Total OPERATING_MARGIN]]</f>
        <v>0</v>
      </c>
    </row>
    <row r="2554" spans="1:22" x14ac:dyDescent="0.3">
      <c r="A2554" t="s">
        <v>22</v>
      </c>
      <c r="B2554">
        <v>2019</v>
      </c>
      <c r="C2554" t="s">
        <v>20</v>
      </c>
      <c r="D2554" t="s">
        <v>76</v>
      </c>
      <c r="E2554" s="2">
        <v>546</v>
      </c>
      <c r="F2554" s="1">
        <v>339124.77</v>
      </c>
      <c r="G2554" s="1">
        <v>594607.71</v>
      </c>
      <c r="H2554" s="1">
        <v>0</v>
      </c>
      <c r="I2554" s="1">
        <v>0</v>
      </c>
      <c r="J2554" s="1">
        <v>0</v>
      </c>
      <c r="K2554" s="2">
        <v>545</v>
      </c>
      <c r="L2554" s="1">
        <v>337928.08</v>
      </c>
      <c r="M2554" s="1">
        <v>590981.34</v>
      </c>
      <c r="N2554" s="1">
        <v>0</v>
      </c>
      <c r="O2554" s="1">
        <v>0</v>
      </c>
      <c r="P2554" s="1">
        <v>0</v>
      </c>
      <c r="Q2554" s="2">
        <f>-+Table1[[#This Row],[Current Record Count]]+Table1[[#This Row],[Adj Record Count]]</f>
        <v>-1</v>
      </c>
      <c r="R2554" s="1">
        <f>+-Table1[[#This Row],[Current Total ADJUSTMENT_AMOUNT]]+Table1[[#This Row],[Adj Total ADJUSTMENT_AMOUNT]]</f>
        <v>-1196.6900000000023</v>
      </c>
      <c r="S2554" s="1">
        <f>-Table1[[#This Row],[Current Total CHARGE_AMOUNT]]+Table1[[#This Row],[Adj Total CHARGE_AMOUNT]]</f>
        <v>-3626.3699999999953</v>
      </c>
      <c r="T2554" s="1">
        <f>+Table1[[#This Row],[Adj Total TOTAL_COST]]-Table1[[#This Row],[Current Total TOTAL_COST]]</f>
        <v>0</v>
      </c>
      <c r="U2554" s="1">
        <f>+Table1[[#This Row],[Adj Total CONTRIBUTION_MARGIN]]-Table1[[#This Row],[Current Total CONTRIBUTION_MARGIN]]</f>
        <v>0</v>
      </c>
      <c r="V2554" s="1">
        <f>+Table1[[#This Row],[Adj Total OPERATING_MARGIN]]-Table1[[#This Row],[Current Total OPERATING_MARGIN]]</f>
        <v>0</v>
      </c>
    </row>
    <row r="2555" spans="1:22" x14ac:dyDescent="0.3">
      <c r="A2555" t="s">
        <v>42</v>
      </c>
      <c r="B2555">
        <v>2019</v>
      </c>
      <c r="C2555" t="s">
        <v>20</v>
      </c>
      <c r="D2555" t="s">
        <v>93</v>
      </c>
      <c r="E2555" s="2">
        <v>212</v>
      </c>
      <c r="F2555" s="1">
        <v>203471.01</v>
      </c>
      <c r="G2555" s="1">
        <v>259955.88</v>
      </c>
      <c r="H2555" s="1">
        <v>0</v>
      </c>
      <c r="I2555" s="1">
        <v>0</v>
      </c>
      <c r="J2555" s="1">
        <v>0</v>
      </c>
      <c r="K2555" s="2">
        <v>211</v>
      </c>
      <c r="L2555" s="1">
        <v>202162.3</v>
      </c>
      <c r="M2555" s="1">
        <v>256227.37</v>
      </c>
      <c r="N2555" s="1">
        <v>0</v>
      </c>
      <c r="O2555" s="1">
        <v>0</v>
      </c>
      <c r="P2555" s="1">
        <v>0</v>
      </c>
      <c r="Q2555" s="2">
        <f>-+Table1[[#This Row],[Current Record Count]]+Table1[[#This Row],[Adj Record Count]]</f>
        <v>-1</v>
      </c>
      <c r="R2555" s="1">
        <f>+-Table1[[#This Row],[Current Total ADJUSTMENT_AMOUNT]]+Table1[[#This Row],[Adj Total ADJUSTMENT_AMOUNT]]</f>
        <v>-1308.710000000021</v>
      </c>
      <c r="S2555" s="1">
        <f>-Table1[[#This Row],[Current Total CHARGE_AMOUNT]]+Table1[[#This Row],[Adj Total CHARGE_AMOUNT]]</f>
        <v>-3728.5100000000093</v>
      </c>
      <c r="T2555" s="1">
        <f>+Table1[[#This Row],[Adj Total TOTAL_COST]]-Table1[[#This Row],[Current Total TOTAL_COST]]</f>
        <v>0</v>
      </c>
      <c r="U2555" s="1">
        <f>+Table1[[#This Row],[Adj Total CONTRIBUTION_MARGIN]]-Table1[[#This Row],[Current Total CONTRIBUTION_MARGIN]]</f>
        <v>0</v>
      </c>
      <c r="V2555" s="1">
        <f>+Table1[[#This Row],[Adj Total OPERATING_MARGIN]]-Table1[[#This Row],[Current Total OPERATING_MARGIN]]</f>
        <v>0</v>
      </c>
    </row>
    <row r="2556" spans="1:22" x14ac:dyDescent="0.3">
      <c r="A2556" t="s">
        <v>42</v>
      </c>
      <c r="B2556">
        <v>2019</v>
      </c>
      <c r="C2556" t="s">
        <v>23</v>
      </c>
      <c r="D2556" t="s">
        <v>83</v>
      </c>
      <c r="E2556" s="2">
        <v>198</v>
      </c>
      <c r="F2556" s="1">
        <v>80334.009999999995</v>
      </c>
      <c r="G2556" s="1">
        <v>183541.71</v>
      </c>
      <c r="H2556" s="1">
        <v>0</v>
      </c>
      <c r="I2556" s="1">
        <v>0</v>
      </c>
      <c r="J2556" s="1">
        <v>0</v>
      </c>
      <c r="K2556" s="2">
        <v>197</v>
      </c>
      <c r="L2556" s="1">
        <v>77132.070000000007</v>
      </c>
      <c r="M2556" s="1">
        <v>179845.71</v>
      </c>
      <c r="N2556" s="1">
        <v>0</v>
      </c>
      <c r="O2556" s="1">
        <v>0</v>
      </c>
      <c r="P2556" s="1">
        <v>0</v>
      </c>
      <c r="Q2556" s="2">
        <f>-+Table1[[#This Row],[Current Record Count]]+Table1[[#This Row],[Adj Record Count]]</f>
        <v>-1</v>
      </c>
      <c r="R2556" s="1">
        <f>+-Table1[[#This Row],[Current Total ADJUSTMENT_AMOUNT]]+Table1[[#This Row],[Adj Total ADJUSTMENT_AMOUNT]]</f>
        <v>-3201.9399999999878</v>
      </c>
      <c r="S2556" s="1">
        <f>-Table1[[#This Row],[Current Total CHARGE_AMOUNT]]+Table1[[#This Row],[Adj Total CHARGE_AMOUNT]]</f>
        <v>-3696</v>
      </c>
      <c r="T2556" s="1">
        <f>+Table1[[#This Row],[Adj Total TOTAL_COST]]-Table1[[#This Row],[Current Total TOTAL_COST]]</f>
        <v>0</v>
      </c>
      <c r="U2556" s="1">
        <f>+Table1[[#This Row],[Adj Total CONTRIBUTION_MARGIN]]-Table1[[#This Row],[Current Total CONTRIBUTION_MARGIN]]</f>
        <v>0</v>
      </c>
      <c r="V2556" s="1">
        <f>+Table1[[#This Row],[Adj Total OPERATING_MARGIN]]-Table1[[#This Row],[Current Total OPERATING_MARGIN]]</f>
        <v>0</v>
      </c>
    </row>
    <row r="2557" spans="1:22" x14ac:dyDescent="0.3">
      <c r="A2557" t="s">
        <v>22</v>
      </c>
      <c r="B2557">
        <v>2019</v>
      </c>
      <c r="C2557" t="s">
        <v>29</v>
      </c>
      <c r="D2557" t="s">
        <v>106</v>
      </c>
      <c r="E2557" s="2">
        <v>121</v>
      </c>
      <c r="F2557" s="1">
        <v>5871.18</v>
      </c>
      <c r="G2557" s="1">
        <v>17159.939999999999</v>
      </c>
      <c r="H2557" s="1">
        <v>0</v>
      </c>
      <c r="I2557" s="1">
        <v>0</v>
      </c>
      <c r="J2557" s="1">
        <v>0</v>
      </c>
      <c r="K2557" s="2">
        <v>120</v>
      </c>
      <c r="L2557" s="1">
        <v>5281.13</v>
      </c>
      <c r="M2557" s="1">
        <v>16263.94</v>
      </c>
      <c r="N2557" s="1">
        <v>0</v>
      </c>
      <c r="O2557" s="1">
        <v>0</v>
      </c>
      <c r="P2557" s="1">
        <v>0</v>
      </c>
      <c r="Q2557" s="2">
        <f>-+Table1[[#This Row],[Current Record Count]]+Table1[[#This Row],[Adj Record Count]]</f>
        <v>-1</v>
      </c>
      <c r="R2557" s="1">
        <f>+-Table1[[#This Row],[Current Total ADJUSTMENT_AMOUNT]]+Table1[[#This Row],[Adj Total ADJUSTMENT_AMOUNT]]</f>
        <v>-590.05000000000018</v>
      </c>
      <c r="S2557" s="1">
        <f>-Table1[[#This Row],[Current Total CHARGE_AMOUNT]]+Table1[[#This Row],[Adj Total CHARGE_AMOUNT]]</f>
        <v>-895.99999999999818</v>
      </c>
      <c r="T2557" s="1">
        <f>+Table1[[#This Row],[Adj Total TOTAL_COST]]-Table1[[#This Row],[Current Total TOTAL_COST]]</f>
        <v>0</v>
      </c>
      <c r="U2557" s="1">
        <f>+Table1[[#This Row],[Adj Total CONTRIBUTION_MARGIN]]-Table1[[#This Row],[Current Total CONTRIBUTION_MARGIN]]</f>
        <v>0</v>
      </c>
      <c r="V2557" s="1">
        <f>+Table1[[#This Row],[Adj Total OPERATING_MARGIN]]-Table1[[#This Row],[Current Total OPERATING_MARGIN]]</f>
        <v>0</v>
      </c>
    </row>
    <row r="2558" spans="1:22" x14ac:dyDescent="0.3">
      <c r="A2558" t="s">
        <v>42</v>
      </c>
      <c r="B2558">
        <v>2019</v>
      </c>
      <c r="C2558" t="s">
        <v>29</v>
      </c>
      <c r="D2558" t="s">
        <v>62</v>
      </c>
      <c r="E2558" s="2">
        <v>93</v>
      </c>
      <c r="F2558" s="1">
        <v>60540.41</v>
      </c>
      <c r="G2558" s="1">
        <v>85804</v>
      </c>
      <c r="H2558" s="1">
        <v>0</v>
      </c>
      <c r="I2558" s="1">
        <v>0</v>
      </c>
      <c r="J2558" s="1">
        <v>0</v>
      </c>
      <c r="K2558" s="2">
        <v>92</v>
      </c>
      <c r="L2558" s="1">
        <v>59936.97</v>
      </c>
      <c r="M2558" s="1">
        <v>85053</v>
      </c>
      <c r="N2558" s="1">
        <v>0</v>
      </c>
      <c r="O2558" s="1">
        <v>0</v>
      </c>
      <c r="P2558" s="1">
        <v>0</v>
      </c>
      <c r="Q2558" s="2">
        <f>-+Table1[[#This Row],[Current Record Count]]+Table1[[#This Row],[Adj Record Count]]</f>
        <v>-1</v>
      </c>
      <c r="R2558" s="1">
        <f>+-Table1[[#This Row],[Current Total ADJUSTMENT_AMOUNT]]+Table1[[#This Row],[Adj Total ADJUSTMENT_AMOUNT]]</f>
        <v>-603.44000000000233</v>
      </c>
      <c r="S2558" s="1">
        <f>-Table1[[#This Row],[Current Total CHARGE_AMOUNT]]+Table1[[#This Row],[Adj Total CHARGE_AMOUNT]]</f>
        <v>-751</v>
      </c>
      <c r="T2558" s="1">
        <f>+Table1[[#This Row],[Adj Total TOTAL_COST]]-Table1[[#This Row],[Current Total TOTAL_COST]]</f>
        <v>0</v>
      </c>
      <c r="U2558" s="1">
        <f>+Table1[[#This Row],[Adj Total CONTRIBUTION_MARGIN]]-Table1[[#This Row],[Current Total CONTRIBUTION_MARGIN]]</f>
        <v>0</v>
      </c>
      <c r="V2558" s="1">
        <f>+Table1[[#This Row],[Adj Total OPERATING_MARGIN]]-Table1[[#This Row],[Current Total OPERATING_MARGIN]]</f>
        <v>0</v>
      </c>
    </row>
    <row r="2559" spans="1:22" x14ac:dyDescent="0.3">
      <c r="A2559" t="s">
        <v>78</v>
      </c>
      <c r="B2559">
        <v>2019</v>
      </c>
      <c r="C2559" t="s">
        <v>23</v>
      </c>
      <c r="D2559" t="s">
        <v>77</v>
      </c>
      <c r="E2559" s="2">
        <v>65</v>
      </c>
      <c r="F2559" s="1">
        <v>88852.9</v>
      </c>
      <c r="G2559" s="1">
        <v>141624.28</v>
      </c>
      <c r="H2559" s="1">
        <v>0</v>
      </c>
      <c r="I2559" s="1">
        <v>0</v>
      </c>
      <c r="J2559" s="1">
        <v>0</v>
      </c>
      <c r="K2559" s="2">
        <v>64</v>
      </c>
      <c r="L2559" s="1">
        <v>87935.96</v>
      </c>
      <c r="M2559" s="1">
        <v>140548</v>
      </c>
      <c r="N2559" s="1">
        <v>0</v>
      </c>
      <c r="O2559" s="1">
        <v>0</v>
      </c>
      <c r="P2559" s="1">
        <v>0</v>
      </c>
      <c r="Q2559" s="2">
        <f>-+Table1[[#This Row],[Current Record Count]]+Table1[[#This Row],[Adj Record Count]]</f>
        <v>-1</v>
      </c>
      <c r="R2559" s="1">
        <f>+-Table1[[#This Row],[Current Total ADJUSTMENT_AMOUNT]]+Table1[[#This Row],[Adj Total ADJUSTMENT_AMOUNT]]</f>
        <v>-916.93999999998778</v>
      </c>
      <c r="S2559" s="1">
        <f>-Table1[[#This Row],[Current Total CHARGE_AMOUNT]]+Table1[[#This Row],[Adj Total CHARGE_AMOUNT]]</f>
        <v>-1076.2799999999988</v>
      </c>
      <c r="T2559" s="1">
        <f>+Table1[[#This Row],[Adj Total TOTAL_COST]]-Table1[[#This Row],[Current Total TOTAL_COST]]</f>
        <v>0</v>
      </c>
      <c r="U2559" s="1">
        <f>+Table1[[#This Row],[Adj Total CONTRIBUTION_MARGIN]]-Table1[[#This Row],[Current Total CONTRIBUTION_MARGIN]]</f>
        <v>0</v>
      </c>
      <c r="V2559" s="1">
        <f>+Table1[[#This Row],[Adj Total OPERATING_MARGIN]]-Table1[[#This Row],[Current Total OPERATING_MARGIN]]</f>
        <v>0</v>
      </c>
    </row>
    <row r="2560" spans="1:22" x14ac:dyDescent="0.3">
      <c r="A2560" t="s">
        <v>22</v>
      </c>
      <c r="B2560">
        <v>2019</v>
      </c>
      <c r="C2560" t="s">
        <v>17</v>
      </c>
      <c r="D2560" t="s">
        <v>101</v>
      </c>
      <c r="E2560" s="2">
        <v>63</v>
      </c>
      <c r="F2560" s="1">
        <v>16318.76</v>
      </c>
      <c r="G2560" s="1">
        <v>22635.439999999999</v>
      </c>
      <c r="H2560" s="1">
        <v>0</v>
      </c>
      <c r="I2560" s="1">
        <v>0</v>
      </c>
      <c r="J2560" s="1">
        <v>0</v>
      </c>
      <c r="K2560" s="2">
        <v>62</v>
      </c>
      <c r="L2560" s="1">
        <v>15183.41</v>
      </c>
      <c r="M2560" s="1">
        <v>21284.94</v>
      </c>
      <c r="N2560" s="1">
        <v>0</v>
      </c>
      <c r="O2560" s="1">
        <v>0</v>
      </c>
      <c r="P2560" s="1">
        <v>0</v>
      </c>
      <c r="Q2560" s="2">
        <f>-+Table1[[#This Row],[Current Record Count]]+Table1[[#This Row],[Adj Record Count]]</f>
        <v>-1</v>
      </c>
      <c r="R2560" s="1">
        <f>+-Table1[[#This Row],[Current Total ADJUSTMENT_AMOUNT]]+Table1[[#This Row],[Adj Total ADJUSTMENT_AMOUNT]]</f>
        <v>-1135.3500000000004</v>
      </c>
      <c r="S2560" s="1">
        <f>-Table1[[#This Row],[Current Total CHARGE_AMOUNT]]+Table1[[#This Row],[Adj Total CHARGE_AMOUNT]]</f>
        <v>-1350.5</v>
      </c>
      <c r="T2560" s="1">
        <f>+Table1[[#This Row],[Adj Total TOTAL_COST]]-Table1[[#This Row],[Current Total TOTAL_COST]]</f>
        <v>0</v>
      </c>
      <c r="U2560" s="1">
        <f>+Table1[[#This Row],[Adj Total CONTRIBUTION_MARGIN]]-Table1[[#This Row],[Current Total CONTRIBUTION_MARGIN]]</f>
        <v>0</v>
      </c>
      <c r="V2560" s="1">
        <f>+Table1[[#This Row],[Adj Total OPERATING_MARGIN]]-Table1[[#This Row],[Current Total OPERATING_MARGIN]]</f>
        <v>0</v>
      </c>
    </row>
    <row r="2561" spans="1:22" x14ac:dyDescent="0.3">
      <c r="A2561" t="s">
        <v>31</v>
      </c>
      <c r="B2561">
        <v>2019</v>
      </c>
      <c r="C2561" t="s">
        <v>17</v>
      </c>
      <c r="D2561" t="s">
        <v>68</v>
      </c>
      <c r="E2561" s="2">
        <v>63</v>
      </c>
      <c r="F2561" s="1">
        <v>21467.39</v>
      </c>
      <c r="G2561" s="1">
        <v>35824.43</v>
      </c>
      <c r="H2561" s="1">
        <v>0</v>
      </c>
      <c r="I2561" s="1">
        <v>0</v>
      </c>
      <c r="J2561" s="1">
        <v>0</v>
      </c>
      <c r="K2561" s="2">
        <v>62</v>
      </c>
      <c r="L2561" s="1">
        <v>14648.07</v>
      </c>
      <c r="M2561" s="1">
        <v>28509.37</v>
      </c>
      <c r="N2561" s="1">
        <v>0</v>
      </c>
      <c r="O2561" s="1">
        <v>0</v>
      </c>
      <c r="P2561" s="1">
        <v>0</v>
      </c>
      <c r="Q2561" s="2">
        <f>-+Table1[[#This Row],[Current Record Count]]+Table1[[#This Row],[Adj Record Count]]</f>
        <v>-1</v>
      </c>
      <c r="R2561" s="1">
        <f>+-Table1[[#This Row],[Current Total ADJUSTMENT_AMOUNT]]+Table1[[#This Row],[Adj Total ADJUSTMENT_AMOUNT]]</f>
        <v>-6819.32</v>
      </c>
      <c r="S2561" s="1">
        <f>-Table1[[#This Row],[Current Total CHARGE_AMOUNT]]+Table1[[#This Row],[Adj Total CHARGE_AMOUNT]]</f>
        <v>-7315.0600000000013</v>
      </c>
      <c r="T2561" s="1">
        <f>+Table1[[#This Row],[Adj Total TOTAL_COST]]-Table1[[#This Row],[Current Total TOTAL_COST]]</f>
        <v>0</v>
      </c>
      <c r="U2561" s="1">
        <f>+Table1[[#This Row],[Adj Total CONTRIBUTION_MARGIN]]-Table1[[#This Row],[Current Total CONTRIBUTION_MARGIN]]</f>
        <v>0</v>
      </c>
      <c r="V2561" s="1">
        <f>+Table1[[#This Row],[Adj Total OPERATING_MARGIN]]-Table1[[#This Row],[Current Total OPERATING_MARGIN]]</f>
        <v>0</v>
      </c>
    </row>
    <row r="2562" spans="1:22" x14ac:dyDescent="0.3">
      <c r="A2562" t="s">
        <v>74</v>
      </c>
      <c r="B2562">
        <v>2019</v>
      </c>
      <c r="C2562" t="s">
        <v>29</v>
      </c>
      <c r="D2562" t="s">
        <v>52</v>
      </c>
      <c r="E2562" s="2">
        <v>46</v>
      </c>
      <c r="F2562" s="1">
        <v>9994.98</v>
      </c>
      <c r="G2562" s="1">
        <v>15104.42</v>
      </c>
      <c r="H2562" s="1">
        <v>0</v>
      </c>
      <c r="I2562" s="1">
        <v>0</v>
      </c>
      <c r="J2562" s="1">
        <v>0</v>
      </c>
      <c r="K2562" s="2">
        <v>45</v>
      </c>
      <c r="L2562" s="1">
        <v>6925.64</v>
      </c>
      <c r="M2562" s="1">
        <v>10775</v>
      </c>
      <c r="N2562" s="1">
        <v>0</v>
      </c>
      <c r="O2562" s="1">
        <v>0</v>
      </c>
      <c r="P2562" s="1">
        <v>0</v>
      </c>
      <c r="Q2562" s="2">
        <f>-+Table1[[#This Row],[Current Record Count]]+Table1[[#This Row],[Adj Record Count]]</f>
        <v>-1</v>
      </c>
      <c r="R2562" s="1">
        <f>+-Table1[[#This Row],[Current Total ADJUSTMENT_AMOUNT]]+Table1[[#This Row],[Adj Total ADJUSTMENT_AMOUNT]]</f>
        <v>-3069.3399999999992</v>
      </c>
      <c r="S2562" s="1">
        <f>-Table1[[#This Row],[Current Total CHARGE_AMOUNT]]+Table1[[#This Row],[Adj Total CHARGE_AMOUNT]]</f>
        <v>-4329.42</v>
      </c>
      <c r="T2562" s="1">
        <f>+Table1[[#This Row],[Adj Total TOTAL_COST]]-Table1[[#This Row],[Current Total TOTAL_COST]]</f>
        <v>0</v>
      </c>
      <c r="U2562" s="1">
        <f>+Table1[[#This Row],[Adj Total CONTRIBUTION_MARGIN]]-Table1[[#This Row],[Current Total CONTRIBUTION_MARGIN]]</f>
        <v>0</v>
      </c>
      <c r="V2562" s="1">
        <f>+Table1[[#This Row],[Adj Total OPERATING_MARGIN]]-Table1[[#This Row],[Current Total OPERATING_MARGIN]]</f>
        <v>0</v>
      </c>
    </row>
    <row r="2563" spans="1:22" x14ac:dyDescent="0.3">
      <c r="A2563" t="s">
        <v>78</v>
      </c>
      <c r="B2563">
        <v>2019</v>
      </c>
      <c r="C2563" t="s">
        <v>67</v>
      </c>
      <c r="D2563" t="s">
        <v>67</v>
      </c>
      <c r="E2563" s="2">
        <v>14</v>
      </c>
      <c r="F2563" s="1">
        <v>21709.08</v>
      </c>
      <c r="G2563" s="1">
        <v>29964.1</v>
      </c>
      <c r="H2563" s="1">
        <v>0</v>
      </c>
      <c r="I2563" s="1">
        <v>0</v>
      </c>
      <c r="J2563" s="1">
        <v>0</v>
      </c>
      <c r="K2563" s="2">
        <v>13</v>
      </c>
      <c r="L2563" s="1">
        <v>18998.86</v>
      </c>
      <c r="M2563" s="1">
        <v>25634.68</v>
      </c>
      <c r="N2563" s="1">
        <v>0</v>
      </c>
      <c r="O2563" s="1">
        <v>0</v>
      </c>
      <c r="P2563" s="1">
        <v>0</v>
      </c>
      <c r="Q2563" s="2">
        <f>-+Table1[[#This Row],[Current Record Count]]+Table1[[#This Row],[Adj Record Count]]</f>
        <v>-1</v>
      </c>
      <c r="R2563" s="1">
        <f>+-Table1[[#This Row],[Current Total ADJUSTMENT_AMOUNT]]+Table1[[#This Row],[Adj Total ADJUSTMENT_AMOUNT]]</f>
        <v>-2710.2200000000012</v>
      </c>
      <c r="S2563" s="1">
        <f>-Table1[[#This Row],[Current Total CHARGE_AMOUNT]]+Table1[[#This Row],[Adj Total CHARGE_AMOUNT]]</f>
        <v>-4329.4199999999983</v>
      </c>
      <c r="T2563" s="1">
        <f>+Table1[[#This Row],[Adj Total TOTAL_COST]]-Table1[[#This Row],[Current Total TOTAL_COST]]</f>
        <v>0</v>
      </c>
      <c r="U2563" s="1">
        <f>+Table1[[#This Row],[Adj Total CONTRIBUTION_MARGIN]]-Table1[[#This Row],[Current Total CONTRIBUTION_MARGIN]]</f>
        <v>0</v>
      </c>
      <c r="V2563" s="1">
        <f>+Table1[[#This Row],[Adj Total OPERATING_MARGIN]]-Table1[[#This Row],[Current Total OPERATING_MARGIN]]</f>
        <v>0</v>
      </c>
    </row>
    <row r="2564" spans="1:22" x14ac:dyDescent="0.3">
      <c r="A2564" t="s">
        <v>78</v>
      </c>
      <c r="B2564">
        <v>2019</v>
      </c>
      <c r="C2564" t="s">
        <v>17</v>
      </c>
      <c r="D2564" t="s">
        <v>56</v>
      </c>
      <c r="E2564" s="2">
        <v>9</v>
      </c>
      <c r="F2564" s="1">
        <v>9864.7800000000007</v>
      </c>
      <c r="G2564" s="1">
        <v>14427.63</v>
      </c>
      <c r="H2564" s="1">
        <v>0</v>
      </c>
      <c r="I2564" s="1">
        <v>0</v>
      </c>
      <c r="J2564" s="1">
        <v>0</v>
      </c>
      <c r="K2564" s="2">
        <v>8</v>
      </c>
      <c r="L2564" s="1">
        <v>6100.27</v>
      </c>
      <c r="M2564" s="1">
        <v>7869.25</v>
      </c>
      <c r="N2564" s="1">
        <v>0</v>
      </c>
      <c r="O2564" s="1">
        <v>0</v>
      </c>
      <c r="P2564" s="1">
        <v>0</v>
      </c>
      <c r="Q2564" s="2">
        <f>-+Table1[[#This Row],[Current Record Count]]+Table1[[#This Row],[Adj Record Count]]</f>
        <v>-1</v>
      </c>
      <c r="R2564" s="1">
        <f>+-Table1[[#This Row],[Current Total ADJUSTMENT_AMOUNT]]+Table1[[#This Row],[Adj Total ADJUSTMENT_AMOUNT]]</f>
        <v>-3764.51</v>
      </c>
      <c r="S2564" s="1">
        <f>-Table1[[#This Row],[Current Total CHARGE_AMOUNT]]+Table1[[#This Row],[Adj Total CHARGE_AMOUNT]]</f>
        <v>-6558.3799999999992</v>
      </c>
      <c r="T2564" s="1">
        <f>+Table1[[#This Row],[Adj Total TOTAL_COST]]-Table1[[#This Row],[Current Total TOTAL_COST]]</f>
        <v>0</v>
      </c>
      <c r="U2564" s="1">
        <f>+Table1[[#This Row],[Adj Total CONTRIBUTION_MARGIN]]-Table1[[#This Row],[Current Total CONTRIBUTION_MARGIN]]</f>
        <v>0</v>
      </c>
      <c r="V2564" s="1">
        <f>+Table1[[#This Row],[Adj Total OPERATING_MARGIN]]-Table1[[#This Row],[Current Total OPERATING_MARGIN]]</f>
        <v>0</v>
      </c>
    </row>
    <row r="2565" spans="1:22" x14ac:dyDescent="0.3">
      <c r="A2565" t="s">
        <v>78</v>
      </c>
      <c r="B2565">
        <v>2019</v>
      </c>
      <c r="C2565" t="s">
        <v>17</v>
      </c>
      <c r="D2565" t="s">
        <v>85</v>
      </c>
      <c r="E2565" s="2">
        <v>9</v>
      </c>
      <c r="F2565" s="1">
        <v>11941.98</v>
      </c>
      <c r="G2565" s="1">
        <v>17371.669999999998</v>
      </c>
      <c r="H2565" s="1">
        <v>-10.81</v>
      </c>
      <c r="I2565" s="1">
        <v>520.73</v>
      </c>
      <c r="J2565" s="1">
        <v>520.73</v>
      </c>
      <c r="K2565" s="2">
        <v>8</v>
      </c>
      <c r="L2565" s="1">
        <v>5085.37</v>
      </c>
      <c r="M2565" s="1">
        <v>9295.4</v>
      </c>
      <c r="N2565" s="1">
        <v>-10.81</v>
      </c>
      <c r="O2565" s="1">
        <v>520.73</v>
      </c>
      <c r="P2565" s="1">
        <v>520.73</v>
      </c>
      <c r="Q2565" s="2">
        <f>-+Table1[[#This Row],[Current Record Count]]+Table1[[#This Row],[Adj Record Count]]</f>
        <v>-1</v>
      </c>
      <c r="R2565" s="1">
        <f>+-Table1[[#This Row],[Current Total ADJUSTMENT_AMOUNT]]+Table1[[#This Row],[Adj Total ADJUSTMENT_AMOUNT]]</f>
        <v>-6856.61</v>
      </c>
      <c r="S2565" s="1">
        <f>-Table1[[#This Row],[Current Total CHARGE_AMOUNT]]+Table1[[#This Row],[Adj Total CHARGE_AMOUNT]]</f>
        <v>-8076.2699999999986</v>
      </c>
      <c r="T2565" s="1">
        <f>+Table1[[#This Row],[Adj Total TOTAL_COST]]-Table1[[#This Row],[Current Total TOTAL_COST]]</f>
        <v>0</v>
      </c>
      <c r="U2565" s="1">
        <f>+Table1[[#This Row],[Adj Total CONTRIBUTION_MARGIN]]-Table1[[#This Row],[Current Total CONTRIBUTION_MARGIN]]</f>
        <v>0</v>
      </c>
      <c r="V2565" s="1">
        <f>+Table1[[#This Row],[Adj Total OPERATING_MARGIN]]-Table1[[#This Row],[Current Total OPERATING_MARGIN]]</f>
        <v>0</v>
      </c>
    </row>
    <row r="2566" spans="1:22" x14ac:dyDescent="0.3">
      <c r="A2566" t="s">
        <v>42</v>
      </c>
      <c r="B2566">
        <v>2019</v>
      </c>
      <c r="C2566" t="s">
        <v>29</v>
      </c>
      <c r="D2566" t="s">
        <v>38</v>
      </c>
      <c r="E2566" s="2">
        <v>8</v>
      </c>
      <c r="F2566" s="1">
        <v>15241.56</v>
      </c>
      <c r="G2566" s="1">
        <v>23949.56</v>
      </c>
      <c r="H2566" s="1">
        <v>0</v>
      </c>
      <c r="I2566" s="1">
        <v>0</v>
      </c>
      <c r="J2566" s="1">
        <v>0</v>
      </c>
      <c r="K2566" s="2">
        <v>7</v>
      </c>
      <c r="L2566" s="1">
        <v>11659.99</v>
      </c>
      <c r="M2566" s="1">
        <v>20225.36</v>
      </c>
      <c r="N2566" s="1">
        <v>0</v>
      </c>
      <c r="O2566" s="1">
        <v>0</v>
      </c>
      <c r="P2566" s="1">
        <v>0</v>
      </c>
      <c r="Q2566" s="2">
        <f>-+Table1[[#This Row],[Current Record Count]]+Table1[[#This Row],[Adj Record Count]]</f>
        <v>-1</v>
      </c>
      <c r="R2566" s="1">
        <f>+-Table1[[#This Row],[Current Total ADJUSTMENT_AMOUNT]]+Table1[[#This Row],[Adj Total ADJUSTMENT_AMOUNT]]</f>
        <v>-3581.5699999999997</v>
      </c>
      <c r="S2566" s="1">
        <f>-Table1[[#This Row],[Current Total CHARGE_AMOUNT]]+Table1[[#This Row],[Adj Total CHARGE_AMOUNT]]</f>
        <v>-3724.2000000000007</v>
      </c>
      <c r="T2566" s="1">
        <f>+Table1[[#This Row],[Adj Total TOTAL_COST]]-Table1[[#This Row],[Current Total TOTAL_COST]]</f>
        <v>0</v>
      </c>
      <c r="U2566" s="1">
        <f>+Table1[[#This Row],[Adj Total CONTRIBUTION_MARGIN]]-Table1[[#This Row],[Current Total CONTRIBUTION_MARGIN]]</f>
        <v>0</v>
      </c>
      <c r="V2566" s="1">
        <f>+Table1[[#This Row],[Adj Total OPERATING_MARGIN]]-Table1[[#This Row],[Current Total OPERATING_MARGIN]]</f>
        <v>0</v>
      </c>
    </row>
    <row r="2567" spans="1:22" x14ac:dyDescent="0.3">
      <c r="A2567" t="s">
        <v>42</v>
      </c>
      <c r="B2567">
        <v>2019</v>
      </c>
      <c r="C2567" t="s">
        <v>23</v>
      </c>
      <c r="D2567" t="s">
        <v>94</v>
      </c>
      <c r="E2567" s="2">
        <v>8</v>
      </c>
      <c r="F2567" s="1">
        <v>6993.65</v>
      </c>
      <c r="G2567" s="1">
        <v>13229.14</v>
      </c>
      <c r="H2567" s="1">
        <v>0</v>
      </c>
      <c r="I2567" s="1">
        <v>0</v>
      </c>
      <c r="J2567" s="1">
        <v>0</v>
      </c>
      <c r="K2567" s="2">
        <v>7</v>
      </c>
      <c r="L2567" s="1">
        <v>4358.5</v>
      </c>
      <c r="M2567" s="1">
        <v>10372.14</v>
      </c>
      <c r="N2567" s="1">
        <v>0</v>
      </c>
      <c r="O2567" s="1">
        <v>0</v>
      </c>
      <c r="P2567" s="1">
        <v>0</v>
      </c>
      <c r="Q2567" s="2">
        <f>-+Table1[[#This Row],[Current Record Count]]+Table1[[#This Row],[Adj Record Count]]</f>
        <v>-1</v>
      </c>
      <c r="R2567" s="1">
        <f>+-Table1[[#This Row],[Current Total ADJUSTMENT_AMOUNT]]+Table1[[#This Row],[Adj Total ADJUSTMENT_AMOUNT]]</f>
        <v>-2635.1499999999996</v>
      </c>
      <c r="S2567" s="1">
        <f>-Table1[[#This Row],[Current Total CHARGE_AMOUNT]]+Table1[[#This Row],[Adj Total CHARGE_AMOUNT]]</f>
        <v>-2857</v>
      </c>
      <c r="T2567" s="1">
        <f>+Table1[[#This Row],[Adj Total TOTAL_COST]]-Table1[[#This Row],[Current Total TOTAL_COST]]</f>
        <v>0</v>
      </c>
      <c r="U2567" s="1">
        <f>+Table1[[#This Row],[Adj Total CONTRIBUTION_MARGIN]]-Table1[[#This Row],[Current Total CONTRIBUTION_MARGIN]]</f>
        <v>0</v>
      </c>
      <c r="V2567" s="1">
        <f>+Table1[[#This Row],[Adj Total OPERATING_MARGIN]]-Table1[[#This Row],[Current Total OPERATING_MARGIN]]</f>
        <v>0</v>
      </c>
    </row>
    <row r="2568" spans="1:22" x14ac:dyDescent="0.3">
      <c r="A2568" t="s">
        <v>78</v>
      </c>
      <c r="B2568">
        <v>2019</v>
      </c>
      <c r="C2568" t="s">
        <v>29</v>
      </c>
      <c r="D2568" t="s">
        <v>32</v>
      </c>
      <c r="E2568" s="2">
        <v>5</v>
      </c>
      <c r="F2568" s="1">
        <v>4296.91</v>
      </c>
      <c r="G2568" s="1">
        <v>6304</v>
      </c>
      <c r="H2568" s="1">
        <v>0</v>
      </c>
      <c r="I2568" s="1">
        <v>0</v>
      </c>
      <c r="J2568" s="1">
        <v>0</v>
      </c>
      <c r="K2568" s="2">
        <v>4</v>
      </c>
      <c r="L2568" s="1">
        <v>2026.41</v>
      </c>
      <c r="M2568" s="1">
        <v>2677</v>
      </c>
      <c r="N2568" s="1">
        <v>0</v>
      </c>
      <c r="O2568" s="1">
        <v>0</v>
      </c>
      <c r="P2568" s="1">
        <v>0</v>
      </c>
      <c r="Q2568" s="2">
        <f>-+Table1[[#This Row],[Current Record Count]]+Table1[[#This Row],[Adj Record Count]]</f>
        <v>-1</v>
      </c>
      <c r="R2568" s="1">
        <f>+-Table1[[#This Row],[Current Total ADJUSTMENT_AMOUNT]]+Table1[[#This Row],[Adj Total ADJUSTMENT_AMOUNT]]</f>
        <v>-2270.5</v>
      </c>
      <c r="S2568" s="1">
        <f>-Table1[[#This Row],[Current Total CHARGE_AMOUNT]]+Table1[[#This Row],[Adj Total CHARGE_AMOUNT]]</f>
        <v>-3627</v>
      </c>
      <c r="T2568" s="1">
        <f>+Table1[[#This Row],[Adj Total TOTAL_COST]]-Table1[[#This Row],[Current Total TOTAL_COST]]</f>
        <v>0</v>
      </c>
      <c r="U2568" s="1">
        <f>+Table1[[#This Row],[Adj Total CONTRIBUTION_MARGIN]]-Table1[[#This Row],[Current Total CONTRIBUTION_MARGIN]]</f>
        <v>0</v>
      </c>
      <c r="V2568" s="1">
        <f>+Table1[[#This Row],[Adj Total OPERATING_MARGIN]]-Table1[[#This Row],[Current Total OPERATING_MARGIN]]</f>
        <v>0</v>
      </c>
    </row>
    <row r="2569" spans="1:22" x14ac:dyDescent="0.3">
      <c r="A2569" t="s">
        <v>35</v>
      </c>
      <c r="B2569">
        <v>2019</v>
      </c>
      <c r="C2569" t="s">
        <v>23</v>
      </c>
      <c r="D2569" t="s">
        <v>40</v>
      </c>
      <c r="E2569" s="2">
        <v>4</v>
      </c>
      <c r="F2569" s="1">
        <v>1574.37</v>
      </c>
      <c r="G2569" s="1">
        <v>1776</v>
      </c>
      <c r="H2569" s="1">
        <v>0</v>
      </c>
      <c r="I2569" s="1">
        <v>0</v>
      </c>
      <c r="J2569" s="1">
        <v>0</v>
      </c>
      <c r="K2569" s="2">
        <v>3</v>
      </c>
      <c r="L2569" s="1">
        <v>1263.92</v>
      </c>
      <c r="M2569" s="1">
        <v>1298</v>
      </c>
      <c r="N2569" s="1">
        <v>0</v>
      </c>
      <c r="O2569" s="1">
        <v>0</v>
      </c>
      <c r="P2569" s="1">
        <v>0</v>
      </c>
      <c r="Q2569" s="2">
        <f>-+Table1[[#This Row],[Current Record Count]]+Table1[[#This Row],[Adj Record Count]]</f>
        <v>-1</v>
      </c>
      <c r="R2569" s="1">
        <f>+-Table1[[#This Row],[Current Total ADJUSTMENT_AMOUNT]]+Table1[[#This Row],[Adj Total ADJUSTMENT_AMOUNT]]</f>
        <v>-310.44999999999982</v>
      </c>
      <c r="S2569" s="1">
        <f>-Table1[[#This Row],[Current Total CHARGE_AMOUNT]]+Table1[[#This Row],[Adj Total CHARGE_AMOUNT]]</f>
        <v>-478</v>
      </c>
      <c r="T2569" s="1">
        <f>+Table1[[#This Row],[Adj Total TOTAL_COST]]-Table1[[#This Row],[Current Total TOTAL_COST]]</f>
        <v>0</v>
      </c>
      <c r="U2569" s="1">
        <f>+Table1[[#This Row],[Adj Total CONTRIBUTION_MARGIN]]-Table1[[#This Row],[Current Total CONTRIBUTION_MARGIN]]</f>
        <v>0</v>
      </c>
      <c r="V2569" s="1">
        <f>+Table1[[#This Row],[Adj Total OPERATING_MARGIN]]-Table1[[#This Row],[Current Total OPERATING_MARGIN]]</f>
        <v>0</v>
      </c>
    </row>
    <row r="2570" spans="1:22" x14ac:dyDescent="0.3">
      <c r="A2570" t="s">
        <v>78</v>
      </c>
      <c r="B2570">
        <v>2019</v>
      </c>
      <c r="C2570" t="s">
        <v>20</v>
      </c>
      <c r="D2570" t="s">
        <v>55</v>
      </c>
      <c r="E2570" s="2">
        <v>3</v>
      </c>
      <c r="F2570" s="1">
        <v>9057.41</v>
      </c>
      <c r="G2570" s="1">
        <v>12072.33</v>
      </c>
      <c r="H2570" s="1">
        <v>0</v>
      </c>
      <c r="I2570" s="1">
        <v>0</v>
      </c>
      <c r="J2570" s="1">
        <v>0</v>
      </c>
      <c r="K2570" s="2">
        <v>2</v>
      </c>
      <c r="L2570" s="1">
        <v>3253.08</v>
      </c>
      <c r="M2570" s="1">
        <v>6268</v>
      </c>
      <c r="N2570" s="1">
        <v>0</v>
      </c>
      <c r="O2570" s="1">
        <v>0</v>
      </c>
      <c r="P2570" s="1">
        <v>0</v>
      </c>
      <c r="Q2570" s="2">
        <f>-+Table1[[#This Row],[Current Record Count]]+Table1[[#This Row],[Adj Record Count]]</f>
        <v>-1</v>
      </c>
      <c r="R2570" s="1">
        <f>+-Table1[[#This Row],[Current Total ADJUSTMENT_AMOUNT]]+Table1[[#This Row],[Adj Total ADJUSTMENT_AMOUNT]]</f>
        <v>-5804.33</v>
      </c>
      <c r="S2570" s="1">
        <f>-Table1[[#This Row],[Current Total CHARGE_AMOUNT]]+Table1[[#This Row],[Adj Total CHARGE_AMOUNT]]</f>
        <v>-5804.33</v>
      </c>
      <c r="T2570" s="1">
        <f>+Table1[[#This Row],[Adj Total TOTAL_COST]]-Table1[[#This Row],[Current Total TOTAL_COST]]</f>
        <v>0</v>
      </c>
      <c r="U2570" s="1">
        <f>+Table1[[#This Row],[Adj Total CONTRIBUTION_MARGIN]]-Table1[[#This Row],[Current Total CONTRIBUTION_MARGIN]]</f>
        <v>0</v>
      </c>
      <c r="V2570" s="1">
        <f>+Table1[[#This Row],[Adj Total OPERATING_MARGIN]]-Table1[[#This Row],[Current Total OPERATING_MARGIN]]</f>
        <v>0</v>
      </c>
    </row>
    <row r="2571" spans="1:22" x14ac:dyDescent="0.3">
      <c r="A2571" t="s">
        <v>78</v>
      </c>
      <c r="B2571">
        <v>2019</v>
      </c>
      <c r="C2571" t="s">
        <v>20</v>
      </c>
      <c r="D2571" t="s">
        <v>70</v>
      </c>
      <c r="E2571" s="2">
        <v>3</v>
      </c>
      <c r="F2571" s="1">
        <v>22030.04</v>
      </c>
      <c r="G2571" s="1">
        <v>30256.81</v>
      </c>
      <c r="H2571" s="1">
        <v>0</v>
      </c>
      <c r="I2571" s="1">
        <v>0</v>
      </c>
      <c r="J2571" s="1">
        <v>0</v>
      </c>
      <c r="K2571" s="2">
        <v>2</v>
      </c>
      <c r="L2571" s="1">
        <v>8116.68</v>
      </c>
      <c r="M2571" s="1">
        <v>15111.27</v>
      </c>
      <c r="N2571" s="1">
        <v>0</v>
      </c>
      <c r="O2571" s="1">
        <v>0</v>
      </c>
      <c r="P2571" s="1">
        <v>0</v>
      </c>
      <c r="Q2571" s="2">
        <f>-+Table1[[#This Row],[Current Record Count]]+Table1[[#This Row],[Adj Record Count]]</f>
        <v>-1</v>
      </c>
      <c r="R2571" s="1">
        <f>+-Table1[[#This Row],[Current Total ADJUSTMENT_AMOUNT]]+Table1[[#This Row],[Adj Total ADJUSTMENT_AMOUNT]]</f>
        <v>-13913.36</v>
      </c>
      <c r="S2571" s="1">
        <f>-Table1[[#This Row],[Current Total CHARGE_AMOUNT]]+Table1[[#This Row],[Adj Total CHARGE_AMOUNT]]</f>
        <v>-15145.54</v>
      </c>
      <c r="T2571" s="1">
        <f>+Table1[[#This Row],[Adj Total TOTAL_COST]]-Table1[[#This Row],[Current Total TOTAL_COST]]</f>
        <v>0</v>
      </c>
      <c r="U2571" s="1">
        <f>+Table1[[#This Row],[Adj Total CONTRIBUTION_MARGIN]]-Table1[[#This Row],[Current Total CONTRIBUTION_MARGIN]]</f>
        <v>0</v>
      </c>
      <c r="V2571" s="1">
        <f>+Table1[[#This Row],[Adj Total OPERATING_MARGIN]]-Table1[[#This Row],[Current Total OPERATING_MARGIN]]</f>
        <v>0</v>
      </c>
    </row>
    <row r="2572" spans="1:22" x14ac:dyDescent="0.3">
      <c r="A2572" t="s">
        <v>35</v>
      </c>
      <c r="B2572">
        <v>2019</v>
      </c>
      <c r="C2572" t="s">
        <v>20</v>
      </c>
      <c r="D2572" t="s">
        <v>64</v>
      </c>
      <c r="E2572" s="2">
        <v>2</v>
      </c>
      <c r="F2572" s="1">
        <v>3772.46</v>
      </c>
      <c r="G2572" s="1">
        <v>8939.06</v>
      </c>
      <c r="H2572" s="1">
        <v>0</v>
      </c>
      <c r="I2572" s="1">
        <v>0</v>
      </c>
      <c r="J2572" s="1">
        <v>0</v>
      </c>
      <c r="K2572" s="2">
        <v>1</v>
      </c>
      <c r="L2572" s="1">
        <v>1770.45</v>
      </c>
      <c r="M2572" s="1">
        <v>3219</v>
      </c>
      <c r="N2572" s="1">
        <v>0</v>
      </c>
      <c r="O2572" s="1">
        <v>0</v>
      </c>
      <c r="P2572" s="1">
        <v>0</v>
      </c>
      <c r="Q2572" s="2">
        <f>-+Table1[[#This Row],[Current Record Count]]+Table1[[#This Row],[Adj Record Count]]</f>
        <v>-1</v>
      </c>
      <c r="R2572" s="1">
        <f>+-Table1[[#This Row],[Current Total ADJUSTMENT_AMOUNT]]+Table1[[#This Row],[Adj Total ADJUSTMENT_AMOUNT]]</f>
        <v>-2002.01</v>
      </c>
      <c r="S2572" s="1">
        <f>-Table1[[#This Row],[Current Total CHARGE_AMOUNT]]+Table1[[#This Row],[Adj Total CHARGE_AMOUNT]]</f>
        <v>-5720.0599999999995</v>
      </c>
      <c r="T2572" s="1">
        <f>+Table1[[#This Row],[Adj Total TOTAL_COST]]-Table1[[#This Row],[Current Total TOTAL_COST]]</f>
        <v>0</v>
      </c>
      <c r="U2572" s="1">
        <f>+Table1[[#This Row],[Adj Total CONTRIBUTION_MARGIN]]-Table1[[#This Row],[Current Total CONTRIBUTION_MARGIN]]</f>
        <v>0</v>
      </c>
      <c r="V2572" s="1">
        <f>+Table1[[#This Row],[Adj Total OPERATING_MARGIN]]-Table1[[#This Row],[Current Total OPERATING_MARGIN]]</f>
        <v>0</v>
      </c>
    </row>
    <row r="2573" spans="1:22" x14ac:dyDescent="0.3">
      <c r="A2573" t="s">
        <v>44</v>
      </c>
      <c r="B2573">
        <v>2019</v>
      </c>
      <c r="C2573" t="s">
        <v>90</v>
      </c>
      <c r="D2573" t="s">
        <v>90</v>
      </c>
      <c r="E2573" s="2">
        <v>2</v>
      </c>
      <c r="F2573" s="1">
        <v>1414.76</v>
      </c>
      <c r="G2573" s="1">
        <v>2880.05</v>
      </c>
      <c r="H2573" s="1">
        <v>0</v>
      </c>
      <c r="I2573" s="1">
        <v>0</v>
      </c>
      <c r="J2573" s="1">
        <v>0</v>
      </c>
      <c r="K2573" s="2">
        <v>1</v>
      </c>
      <c r="L2573" s="1">
        <v>1100.93</v>
      </c>
      <c r="M2573" s="1">
        <v>1929.05</v>
      </c>
      <c r="N2573" s="1">
        <v>0</v>
      </c>
      <c r="O2573" s="1">
        <v>0</v>
      </c>
      <c r="P2573" s="1">
        <v>0</v>
      </c>
      <c r="Q2573" s="2">
        <f>-+Table1[[#This Row],[Current Record Count]]+Table1[[#This Row],[Adj Record Count]]</f>
        <v>-1</v>
      </c>
      <c r="R2573" s="1">
        <f>+-Table1[[#This Row],[Current Total ADJUSTMENT_AMOUNT]]+Table1[[#This Row],[Adj Total ADJUSTMENT_AMOUNT]]</f>
        <v>-313.82999999999993</v>
      </c>
      <c r="S2573" s="1">
        <f>-Table1[[#This Row],[Current Total CHARGE_AMOUNT]]+Table1[[#This Row],[Adj Total CHARGE_AMOUNT]]</f>
        <v>-951.00000000000023</v>
      </c>
      <c r="T2573" s="1">
        <f>+Table1[[#This Row],[Adj Total TOTAL_COST]]-Table1[[#This Row],[Current Total TOTAL_COST]]</f>
        <v>0</v>
      </c>
      <c r="U2573" s="1">
        <f>+Table1[[#This Row],[Adj Total CONTRIBUTION_MARGIN]]-Table1[[#This Row],[Current Total CONTRIBUTION_MARGIN]]</f>
        <v>0</v>
      </c>
      <c r="V2573" s="1">
        <f>+Table1[[#This Row],[Adj Total OPERATING_MARGIN]]-Table1[[#This Row],[Current Total OPERATING_MARGIN]]</f>
        <v>0</v>
      </c>
    </row>
    <row r="2574" spans="1:22" x14ac:dyDescent="0.3">
      <c r="A2574" t="s">
        <v>31</v>
      </c>
      <c r="B2574">
        <v>2019</v>
      </c>
      <c r="C2574" t="s">
        <v>20</v>
      </c>
      <c r="D2574" t="s">
        <v>97</v>
      </c>
      <c r="E2574" s="2">
        <v>2</v>
      </c>
      <c r="F2574" s="1">
        <v>-6957.8</v>
      </c>
      <c r="G2574" s="1">
        <v>14209.71</v>
      </c>
      <c r="H2574" s="1">
        <v>0</v>
      </c>
      <c r="I2574" s="1">
        <v>0</v>
      </c>
      <c r="J2574" s="1">
        <v>0</v>
      </c>
      <c r="K2574" s="2">
        <v>1</v>
      </c>
      <c r="L2574" s="1">
        <v>1917.34</v>
      </c>
      <c r="M2574" s="1">
        <v>4941.57</v>
      </c>
      <c r="N2574" s="1">
        <v>0</v>
      </c>
      <c r="O2574" s="1">
        <v>0</v>
      </c>
      <c r="P2574" s="1">
        <v>0</v>
      </c>
      <c r="Q2574" s="2">
        <f>-+Table1[[#This Row],[Current Record Count]]+Table1[[#This Row],[Adj Record Count]]</f>
        <v>-1</v>
      </c>
      <c r="R2574" s="1">
        <f>+-Table1[[#This Row],[Current Total ADJUSTMENT_AMOUNT]]+Table1[[#This Row],[Adj Total ADJUSTMENT_AMOUNT]]</f>
        <v>8875.14</v>
      </c>
      <c r="S2574" s="1">
        <f>-Table1[[#This Row],[Current Total CHARGE_AMOUNT]]+Table1[[#This Row],[Adj Total CHARGE_AMOUNT]]</f>
        <v>-9268.14</v>
      </c>
      <c r="T2574" s="1">
        <f>+Table1[[#This Row],[Adj Total TOTAL_COST]]-Table1[[#This Row],[Current Total TOTAL_COST]]</f>
        <v>0</v>
      </c>
      <c r="U2574" s="1">
        <f>+Table1[[#This Row],[Adj Total CONTRIBUTION_MARGIN]]-Table1[[#This Row],[Current Total CONTRIBUTION_MARGIN]]</f>
        <v>0</v>
      </c>
      <c r="V2574" s="1">
        <f>+Table1[[#This Row],[Adj Total OPERATING_MARGIN]]-Table1[[#This Row],[Current Total OPERATING_MARGIN]]</f>
        <v>0</v>
      </c>
    </row>
    <row r="2575" spans="1:22" x14ac:dyDescent="0.3">
      <c r="A2575" t="s">
        <v>35</v>
      </c>
      <c r="B2575">
        <v>2019</v>
      </c>
      <c r="C2575" t="s">
        <v>95</v>
      </c>
      <c r="D2575" t="s">
        <v>95</v>
      </c>
      <c r="E2575" s="2">
        <v>2</v>
      </c>
      <c r="F2575" s="1">
        <v>9241</v>
      </c>
      <c r="G2575" s="1">
        <v>10162.56</v>
      </c>
      <c r="H2575" s="1">
        <v>0</v>
      </c>
      <c r="I2575" s="1">
        <v>0</v>
      </c>
      <c r="J2575" s="1">
        <v>0</v>
      </c>
      <c r="K2575" s="2">
        <v>1</v>
      </c>
      <c r="L2575" s="1">
        <v>139.77000000000001</v>
      </c>
      <c r="M2575" s="1">
        <v>198</v>
      </c>
      <c r="N2575" s="1">
        <v>0</v>
      </c>
      <c r="O2575" s="1">
        <v>0</v>
      </c>
      <c r="P2575" s="1">
        <v>0</v>
      </c>
      <c r="Q2575" s="2">
        <f>-+Table1[[#This Row],[Current Record Count]]+Table1[[#This Row],[Adj Record Count]]</f>
        <v>-1</v>
      </c>
      <c r="R2575" s="1">
        <f>+-Table1[[#This Row],[Current Total ADJUSTMENT_AMOUNT]]+Table1[[#This Row],[Adj Total ADJUSTMENT_AMOUNT]]</f>
        <v>-9101.23</v>
      </c>
      <c r="S2575" s="1">
        <f>-Table1[[#This Row],[Current Total CHARGE_AMOUNT]]+Table1[[#This Row],[Adj Total CHARGE_AMOUNT]]</f>
        <v>-9964.56</v>
      </c>
      <c r="T2575" s="1">
        <f>+Table1[[#This Row],[Adj Total TOTAL_COST]]-Table1[[#This Row],[Current Total TOTAL_COST]]</f>
        <v>0</v>
      </c>
      <c r="U2575" s="1">
        <f>+Table1[[#This Row],[Adj Total CONTRIBUTION_MARGIN]]-Table1[[#This Row],[Current Total CONTRIBUTION_MARGIN]]</f>
        <v>0</v>
      </c>
      <c r="V2575" s="1">
        <f>+Table1[[#This Row],[Adj Total OPERATING_MARGIN]]-Table1[[#This Row],[Current Total OPERATING_MARGIN]]</f>
        <v>0</v>
      </c>
    </row>
    <row r="2576" spans="1:22" x14ac:dyDescent="0.3">
      <c r="A2576" t="s">
        <v>44</v>
      </c>
      <c r="B2576">
        <v>2019</v>
      </c>
      <c r="C2576" t="s">
        <v>20</v>
      </c>
      <c r="D2576" t="s">
        <v>99</v>
      </c>
      <c r="E2576" s="2">
        <v>2</v>
      </c>
      <c r="F2576" s="1">
        <v>20914.84</v>
      </c>
      <c r="G2576" s="1">
        <v>21902.26</v>
      </c>
      <c r="H2576" s="1">
        <v>0</v>
      </c>
      <c r="I2576" s="1">
        <v>0</v>
      </c>
      <c r="J2576" s="1">
        <v>0</v>
      </c>
      <c r="K2576" s="2">
        <v>1</v>
      </c>
      <c r="L2576" s="1">
        <v>8087.56</v>
      </c>
      <c r="M2576" s="1">
        <v>8575.0499999999993</v>
      </c>
      <c r="N2576" s="1">
        <v>0</v>
      </c>
      <c r="O2576" s="1">
        <v>0</v>
      </c>
      <c r="P2576" s="1">
        <v>0</v>
      </c>
      <c r="Q2576" s="2">
        <f>-+Table1[[#This Row],[Current Record Count]]+Table1[[#This Row],[Adj Record Count]]</f>
        <v>-1</v>
      </c>
      <c r="R2576" s="1">
        <f>+-Table1[[#This Row],[Current Total ADJUSTMENT_AMOUNT]]+Table1[[#This Row],[Adj Total ADJUSTMENT_AMOUNT]]</f>
        <v>-12827.279999999999</v>
      </c>
      <c r="S2576" s="1">
        <f>-Table1[[#This Row],[Current Total CHARGE_AMOUNT]]+Table1[[#This Row],[Adj Total CHARGE_AMOUNT]]</f>
        <v>-13327.21</v>
      </c>
      <c r="T2576" s="1">
        <f>+Table1[[#This Row],[Adj Total TOTAL_COST]]-Table1[[#This Row],[Current Total TOTAL_COST]]</f>
        <v>0</v>
      </c>
      <c r="U2576" s="1">
        <f>+Table1[[#This Row],[Adj Total CONTRIBUTION_MARGIN]]-Table1[[#This Row],[Current Total CONTRIBUTION_MARGIN]]</f>
        <v>0</v>
      </c>
      <c r="V2576" s="1">
        <f>+Table1[[#This Row],[Adj Total OPERATING_MARGIN]]-Table1[[#This Row],[Current Total OPERATING_MARGIN]]</f>
        <v>0</v>
      </c>
    </row>
    <row r="2577" spans="1:22" x14ac:dyDescent="0.3">
      <c r="A2577" t="s">
        <v>78</v>
      </c>
      <c r="B2577">
        <v>2019</v>
      </c>
      <c r="C2577" t="s">
        <v>17</v>
      </c>
      <c r="D2577" t="s">
        <v>69</v>
      </c>
      <c r="E2577" s="2">
        <v>2</v>
      </c>
      <c r="F2577" s="1">
        <v>6262.29</v>
      </c>
      <c r="G2577" s="1">
        <v>11775.46</v>
      </c>
      <c r="H2577" s="1">
        <v>0</v>
      </c>
      <c r="I2577" s="1">
        <v>0</v>
      </c>
      <c r="J2577" s="1">
        <v>0</v>
      </c>
      <c r="K2577" s="2">
        <v>1</v>
      </c>
      <c r="L2577" s="1">
        <v>625.91999999999996</v>
      </c>
      <c r="M2577" s="1">
        <v>1956</v>
      </c>
      <c r="N2577" s="1">
        <v>0</v>
      </c>
      <c r="O2577" s="1">
        <v>0</v>
      </c>
      <c r="P2577" s="1">
        <v>0</v>
      </c>
      <c r="Q2577" s="2">
        <f>-+Table1[[#This Row],[Current Record Count]]+Table1[[#This Row],[Adj Record Count]]</f>
        <v>-1</v>
      </c>
      <c r="R2577" s="1">
        <f>+-Table1[[#This Row],[Current Total ADJUSTMENT_AMOUNT]]+Table1[[#This Row],[Adj Total ADJUSTMENT_AMOUNT]]</f>
        <v>-5636.37</v>
      </c>
      <c r="S2577" s="1">
        <f>-Table1[[#This Row],[Current Total CHARGE_AMOUNT]]+Table1[[#This Row],[Adj Total CHARGE_AMOUNT]]</f>
        <v>-9819.4599999999991</v>
      </c>
      <c r="T2577" s="1">
        <f>+Table1[[#This Row],[Adj Total TOTAL_COST]]-Table1[[#This Row],[Current Total TOTAL_COST]]</f>
        <v>0</v>
      </c>
      <c r="U2577" s="1">
        <f>+Table1[[#This Row],[Adj Total CONTRIBUTION_MARGIN]]-Table1[[#This Row],[Current Total CONTRIBUTION_MARGIN]]</f>
        <v>0</v>
      </c>
      <c r="V2577" s="1">
        <f>+Table1[[#This Row],[Adj Total OPERATING_MARGIN]]-Table1[[#This Row],[Current Total OPERATING_MARGIN]]</f>
        <v>0</v>
      </c>
    </row>
    <row r="2578" spans="1:22" x14ac:dyDescent="0.3">
      <c r="A2578" t="s">
        <v>31</v>
      </c>
      <c r="B2578">
        <v>2019</v>
      </c>
      <c r="C2578" t="s">
        <v>29</v>
      </c>
      <c r="D2578" t="s">
        <v>43</v>
      </c>
      <c r="E2578" s="2">
        <v>2</v>
      </c>
      <c r="F2578" s="1">
        <v>4487.38</v>
      </c>
      <c r="G2578" s="1">
        <v>13999.84</v>
      </c>
      <c r="H2578" s="1">
        <v>0</v>
      </c>
      <c r="I2578" s="1">
        <v>0</v>
      </c>
      <c r="J2578" s="1">
        <v>0</v>
      </c>
      <c r="K2578" s="2">
        <v>1</v>
      </c>
      <c r="L2578" s="1">
        <v>84.24</v>
      </c>
      <c r="M2578" s="1">
        <v>240</v>
      </c>
      <c r="N2578" s="1">
        <v>0</v>
      </c>
      <c r="O2578" s="1">
        <v>0</v>
      </c>
      <c r="P2578" s="1">
        <v>0</v>
      </c>
      <c r="Q2578" s="2">
        <f>-+Table1[[#This Row],[Current Record Count]]+Table1[[#This Row],[Adj Record Count]]</f>
        <v>-1</v>
      </c>
      <c r="R2578" s="1">
        <f>+-Table1[[#This Row],[Current Total ADJUSTMENT_AMOUNT]]+Table1[[#This Row],[Adj Total ADJUSTMENT_AMOUNT]]</f>
        <v>-4403.1400000000003</v>
      </c>
      <c r="S2578" s="1">
        <f>-Table1[[#This Row],[Current Total CHARGE_AMOUNT]]+Table1[[#This Row],[Adj Total CHARGE_AMOUNT]]</f>
        <v>-13759.84</v>
      </c>
      <c r="T2578" s="1">
        <f>+Table1[[#This Row],[Adj Total TOTAL_COST]]-Table1[[#This Row],[Current Total TOTAL_COST]]</f>
        <v>0</v>
      </c>
      <c r="U2578" s="1">
        <f>+Table1[[#This Row],[Adj Total CONTRIBUTION_MARGIN]]-Table1[[#This Row],[Current Total CONTRIBUTION_MARGIN]]</f>
        <v>0</v>
      </c>
      <c r="V2578" s="1">
        <f>+Table1[[#This Row],[Adj Total OPERATING_MARGIN]]-Table1[[#This Row],[Current Total OPERATING_MARGIN]]</f>
        <v>0</v>
      </c>
    </row>
    <row r="2579" spans="1:22" x14ac:dyDescent="0.3">
      <c r="A2579" t="s">
        <v>74</v>
      </c>
      <c r="B2579">
        <v>2019</v>
      </c>
      <c r="C2579" t="s">
        <v>23</v>
      </c>
      <c r="D2579" t="s">
        <v>24</v>
      </c>
      <c r="E2579" s="2">
        <v>1</v>
      </c>
      <c r="F2579" s="1">
        <v>4016.21</v>
      </c>
      <c r="G2579" s="1">
        <v>5276.29</v>
      </c>
      <c r="H2579" s="1">
        <v>0</v>
      </c>
      <c r="I2579" s="1">
        <v>0</v>
      </c>
      <c r="J2579" s="1">
        <v>0</v>
      </c>
      <c r="K2579" s="2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2">
        <f>-+Table1[[#This Row],[Current Record Count]]+Table1[[#This Row],[Adj Record Count]]</f>
        <v>-1</v>
      </c>
      <c r="R2579" s="1">
        <f>+-Table1[[#This Row],[Current Total ADJUSTMENT_AMOUNT]]+Table1[[#This Row],[Adj Total ADJUSTMENT_AMOUNT]]</f>
        <v>-4016.21</v>
      </c>
      <c r="S2579" s="1">
        <f>-Table1[[#This Row],[Current Total CHARGE_AMOUNT]]+Table1[[#This Row],[Adj Total CHARGE_AMOUNT]]</f>
        <v>-5276.29</v>
      </c>
      <c r="T2579" s="1">
        <f>+Table1[[#This Row],[Adj Total TOTAL_COST]]-Table1[[#This Row],[Current Total TOTAL_COST]]</f>
        <v>0</v>
      </c>
      <c r="U2579" s="1">
        <f>+Table1[[#This Row],[Adj Total CONTRIBUTION_MARGIN]]-Table1[[#This Row],[Current Total CONTRIBUTION_MARGIN]]</f>
        <v>0</v>
      </c>
      <c r="V2579" s="1">
        <f>+Table1[[#This Row],[Adj Total OPERATING_MARGIN]]-Table1[[#This Row],[Current Total OPERATING_MARGIN]]</f>
        <v>0</v>
      </c>
    </row>
    <row r="2580" spans="1:22" x14ac:dyDescent="0.3">
      <c r="A2580" t="s">
        <v>22</v>
      </c>
      <c r="B2580">
        <v>2019</v>
      </c>
      <c r="C2580" t="s">
        <v>20</v>
      </c>
      <c r="D2580" t="s">
        <v>71</v>
      </c>
      <c r="E2580" s="2">
        <v>1</v>
      </c>
      <c r="F2580" s="1">
        <v>1959.75</v>
      </c>
      <c r="G2580" s="1">
        <v>2162.7600000000002</v>
      </c>
      <c r="H2580" s="1">
        <v>0</v>
      </c>
      <c r="I2580" s="1">
        <v>0</v>
      </c>
      <c r="J2580" s="1">
        <v>0</v>
      </c>
      <c r="K2580" s="2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2">
        <f>-+Table1[[#This Row],[Current Record Count]]+Table1[[#This Row],[Adj Record Count]]</f>
        <v>-1</v>
      </c>
      <c r="R2580" s="1">
        <f>+-Table1[[#This Row],[Current Total ADJUSTMENT_AMOUNT]]+Table1[[#This Row],[Adj Total ADJUSTMENT_AMOUNT]]</f>
        <v>-1959.75</v>
      </c>
      <c r="S2580" s="1">
        <f>-Table1[[#This Row],[Current Total CHARGE_AMOUNT]]+Table1[[#This Row],[Adj Total CHARGE_AMOUNT]]</f>
        <v>-2162.7600000000002</v>
      </c>
      <c r="T2580" s="1">
        <f>+Table1[[#This Row],[Adj Total TOTAL_COST]]-Table1[[#This Row],[Current Total TOTAL_COST]]</f>
        <v>0</v>
      </c>
      <c r="U2580" s="1">
        <f>+Table1[[#This Row],[Adj Total CONTRIBUTION_MARGIN]]-Table1[[#This Row],[Current Total CONTRIBUTION_MARGIN]]</f>
        <v>0</v>
      </c>
      <c r="V2580" s="1">
        <f>+Table1[[#This Row],[Adj Total OPERATING_MARGIN]]-Table1[[#This Row],[Current Total OPERATING_MARGIN]]</f>
        <v>0</v>
      </c>
    </row>
    <row r="2581" spans="1:22" x14ac:dyDescent="0.3">
      <c r="A2581" t="s">
        <v>44</v>
      </c>
      <c r="B2581">
        <v>2019</v>
      </c>
      <c r="C2581" t="s">
        <v>17</v>
      </c>
      <c r="D2581" t="s">
        <v>59</v>
      </c>
      <c r="E2581" s="2">
        <v>1</v>
      </c>
      <c r="F2581" s="1">
        <v>2813.16</v>
      </c>
      <c r="G2581" s="1">
        <v>8017.89</v>
      </c>
      <c r="H2581" s="1">
        <v>0</v>
      </c>
      <c r="I2581" s="1">
        <v>0</v>
      </c>
      <c r="J2581" s="1">
        <v>0</v>
      </c>
      <c r="K2581" s="2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2">
        <f>-+Table1[[#This Row],[Current Record Count]]+Table1[[#This Row],[Adj Record Count]]</f>
        <v>-1</v>
      </c>
      <c r="R2581" s="1">
        <f>+-Table1[[#This Row],[Current Total ADJUSTMENT_AMOUNT]]+Table1[[#This Row],[Adj Total ADJUSTMENT_AMOUNT]]</f>
        <v>-2813.16</v>
      </c>
      <c r="S2581" s="1">
        <f>-Table1[[#This Row],[Current Total CHARGE_AMOUNT]]+Table1[[#This Row],[Adj Total CHARGE_AMOUNT]]</f>
        <v>-8017.89</v>
      </c>
      <c r="T2581" s="1">
        <f>+Table1[[#This Row],[Adj Total TOTAL_COST]]-Table1[[#This Row],[Current Total TOTAL_COST]]</f>
        <v>0</v>
      </c>
      <c r="U2581" s="1">
        <f>+Table1[[#This Row],[Adj Total CONTRIBUTION_MARGIN]]-Table1[[#This Row],[Current Total CONTRIBUTION_MARGIN]]</f>
        <v>0</v>
      </c>
      <c r="V2581" s="1">
        <f>+Table1[[#This Row],[Adj Total OPERATING_MARGIN]]-Table1[[#This Row],[Current Total OPERATING_MARGIN]]</f>
        <v>0</v>
      </c>
    </row>
    <row r="2582" spans="1:22" x14ac:dyDescent="0.3">
      <c r="A2582" t="s">
        <v>81</v>
      </c>
      <c r="B2582" t="s">
        <v>51</v>
      </c>
      <c r="C2582" t="s">
        <v>51</v>
      </c>
      <c r="D2582" t="s">
        <v>51</v>
      </c>
      <c r="E2582" s="2">
        <v>1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2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2">
        <f>-+Table1[[#This Row],[Current Record Count]]+Table1[[#This Row],[Adj Record Count]]</f>
        <v>-1</v>
      </c>
      <c r="R2582" s="1">
        <f>+-Table1[[#This Row],[Current Total ADJUSTMENT_AMOUNT]]+Table1[[#This Row],[Adj Total ADJUSTMENT_AMOUNT]]</f>
        <v>0</v>
      </c>
      <c r="S2582" s="1">
        <f>-Table1[[#This Row],[Current Total CHARGE_AMOUNT]]+Table1[[#This Row],[Adj Total CHARGE_AMOUNT]]</f>
        <v>0</v>
      </c>
      <c r="T2582" s="1">
        <f>+Table1[[#This Row],[Adj Total TOTAL_COST]]-Table1[[#This Row],[Current Total TOTAL_COST]]</f>
        <v>0</v>
      </c>
      <c r="U2582" s="1">
        <f>+Table1[[#This Row],[Adj Total CONTRIBUTION_MARGIN]]-Table1[[#This Row],[Current Total CONTRIBUTION_MARGIN]]</f>
        <v>0</v>
      </c>
      <c r="V2582" s="1">
        <f>+Table1[[#This Row],[Adj Total OPERATING_MARGIN]]-Table1[[#This Row],[Current Total OPERATING_MARGIN]]</f>
        <v>0</v>
      </c>
    </row>
    <row r="2583" spans="1:22" x14ac:dyDescent="0.3">
      <c r="A2583" t="s">
        <v>78</v>
      </c>
      <c r="B2583" t="s">
        <v>51</v>
      </c>
      <c r="C2583" t="s">
        <v>58</v>
      </c>
      <c r="D2583" t="s">
        <v>58</v>
      </c>
      <c r="E2583" s="2">
        <v>1</v>
      </c>
      <c r="F2583" s="1">
        <v>0</v>
      </c>
      <c r="G2583" s="1">
        <v>1574.27</v>
      </c>
      <c r="H2583" s="1">
        <v>509.36470000000003</v>
      </c>
      <c r="I2583" s="1">
        <v>0</v>
      </c>
      <c r="J2583" s="1">
        <v>0</v>
      </c>
      <c r="K2583" s="2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2">
        <f>-+Table1[[#This Row],[Current Record Count]]+Table1[[#This Row],[Adj Record Count]]</f>
        <v>-1</v>
      </c>
      <c r="R2583" s="1">
        <f>+-Table1[[#This Row],[Current Total ADJUSTMENT_AMOUNT]]+Table1[[#This Row],[Adj Total ADJUSTMENT_AMOUNT]]</f>
        <v>0</v>
      </c>
      <c r="S2583" s="1">
        <f>-Table1[[#This Row],[Current Total CHARGE_AMOUNT]]+Table1[[#This Row],[Adj Total CHARGE_AMOUNT]]</f>
        <v>-1574.27</v>
      </c>
      <c r="T2583" s="1">
        <f>+Table1[[#This Row],[Adj Total TOTAL_COST]]-Table1[[#This Row],[Current Total TOTAL_COST]]</f>
        <v>-509.36470000000003</v>
      </c>
      <c r="U2583" s="1">
        <f>+Table1[[#This Row],[Adj Total CONTRIBUTION_MARGIN]]-Table1[[#This Row],[Current Total CONTRIBUTION_MARGIN]]</f>
        <v>0</v>
      </c>
      <c r="V2583" s="1">
        <f>+Table1[[#This Row],[Adj Total OPERATING_MARGIN]]-Table1[[#This Row],[Current Total OPERATING_MARGIN]]</f>
        <v>0</v>
      </c>
    </row>
    <row r="2584" spans="1:22" x14ac:dyDescent="0.3">
      <c r="A2584" t="s">
        <v>31</v>
      </c>
      <c r="B2584" t="s">
        <v>51</v>
      </c>
      <c r="C2584" t="s">
        <v>51</v>
      </c>
      <c r="D2584" t="s">
        <v>51</v>
      </c>
      <c r="E2584" s="2">
        <v>1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2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2">
        <f>-+Table1[[#This Row],[Current Record Count]]+Table1[[#This Row],[Adj Record Count]]</f>
        <v>-1</v>
      </c>
      <c r="R2584" s="1">
        <f>+-Table1[[#This Row],[Current Total ADJUSTMENT_AMOUNT]]+Table1[[#This Row],[Adj Total ADJUSTMENT_AMOUNT]]</f>
        <v>0</v>
      </c>
      <c r="S2584" s="1">
        <f>-Table1[[#This Row],[Current Total CHARGE_AMOUNT]]+Table1[[#This Row],[Adj Total CHARGE_AMOUNT]]</f>
        <v>0</v>
      </c>
      <c r="T2584" s="1">
        <f>+Table1[[#This Row],[Adj Total TOTAL_COST]]-Table1[[#This Row],[Current Total TOTAL_COST]]</f>
        <v>0</v>
      </c>
      <c r="U2584" s="1">
        <f>+Table1[[#This Row],[Adj Total CONTRIBUTION_MARGIN]]-Table1[[#This Row],[Current Total CONTRIBUTION_MARGIN]]</f>
        <v>0</v>
      </c>
      <c r="V2584" s="1">
        <f>+Table1[[#This Row],[Adj Total OPERATING_MARGIN]]-Table1[[#This Row],[Current Total OPERATING_MARGIN]]</f>
        <v>0</v>
      </c>
    </row>
    <row r="2585" spans="1:22" x14ac:dyDescent="0.3">
      <c r="A2585" t="s">
        <v>54</v>
      </c>
      <c r="B2585" t="s">
        <v>51</v>
      </c>
      <c r="C2585" t="s">
        <v>34</v>
      </c>
      <c r="D2585" t="s">
        <v>34</v>
      </c>
      <c r="E2585" s="2">
        <v>1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2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2">
        <f>-+Table1[[#This Row],[Current Record Count]]+Table1[[#This Row],[Adj Record Count]]</f>
        <v>-1</v>
      </c>
      <c r="R2585" s="1">
        <f>+-Table1[[#This Row],[Current Total ADJUSTMENT_AMOUNT]]+Table1[[#This Row],[Adj Total ADJUSTMENT_AMOUNT]]</f>
        <v>0</v>
      </c>
      <c r="S2585" s="1">
        <f>-Table1[[#This Row],[Current Total CHARGE_AMOUNT]]+Table1[[#This Row],[Adj Total CHARGE_AMOUNT]]</f>
        <v>0</v>
      </c>
      <c r="T2585" s="1">
        <f>+Table1[[#This Row],[Adj Total TOTAL_COST]]-Table1[[#This Row],[Current Total TOTAL_COST]]</f>
        <v>0</v>
      </c>
      <c r="U2585" s="1">
        <f>+Table1[[#This Row],[Adj Total CONTRIBUTION_MARGIN]]-Table1[[#This Row],[Current Total CONTRIBUTION_MARGIN]]</f>
        <v>0</v>
      </c>
      <c r="V2585" s="1">
        <f>+Table1[[#This Row],[Adj Total OPERATING_MARGIN]]-Table1[[#This Row],[Current Total OPERATING_MARGIN]]</f>
        <v>0</v>
      </c>
    </row>
    <row r="2586" spans="1:22" x14ac:dyDescent="0.3">
      <c r="A2586" t="s">
        <v>35</v>
      </c>
      <c r="B2586">
        <v>2019</v>
      </c>
      <c r="C2586" t="s">
        <v>17</v>
      </c>
      <c r="D2586" t="s">
        <v>68</v>
      </c>
      <c r="E2586" s="2">
        <v>1</v>
      </c>
      <c r="F2586" s="1">
        <v>5326.05</v>
      </c>
      <c r="G2586" s="1">
        <v>5648.56</v>
      </c>
      <c r="H2586" s="1">
        <v>0</v>
      </c>
      <c r="I2586" s="1">
        <v>0</v>
      </c>
      <c r="J2586" s="1">
        <v>0</v>
      </c>
      <c r="K2586" s="2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2">
        <f>-+Table1[[#This Row],[Current Record Count]]+Table1[[#This Row],[Adj Record Count]]</f>
        <v>-1</v>
      </c>
      <c r="R2586" s="1">
        <f>+-Table1[[#This Row],[Current Total ADJUSTMENT_AMOUNT]]+Table1[[#This Row],[Adj Total ADJUSTMENT_AMOUNT]]</f>
        <v>-5326.05</v>
      </c>
      <c r="S2586" s="1">
        <f>-Table1[[#This Row],[Current Total CHARGE_AMOUNT]]+Table1[[#This Row],[Adj Total CHARGE_AMOUNT]]</f>
        <v>-5648.56</v>
      </c>
      <c r="T2586" s="1">
        <f>+Table1[[#This Row],[Adj Total TOTAL_COST]]-Table1[[#This Row],[Current Total TOTAL_COST]]</f>
        <v>0</v>
      </c>
      <c r="U2586" s="1">
        <f>+Table1[[#This Row],[Adj Total CONTRIBUTION_MARGIN]]-Table1[[#This Row],[Current Total CONTRIBUTION_MARGIN]]</f>
        <v>0</v>
      </c>
      <c r="V2586" s="1">
        <f>+Table1[[#This Row],[Adj Total OPERATING_MARGIN]]-Table1[[#This Row],[Current Total OPERATING_MARGIN]]</f>
        <v>0</v>
      </c>
    </row>
    <row r="2587" spans="1:22" x14ac:dyDescent="0.3">
      <c r="A2587" t="s">
        <v>51</v>
      </c>
      <c r="B2587">
        <v>2025</v>
      </c>
      <c r="C2587" t="s">
        <v>29</v>
      </c>
      <c r="D2587" t="s">
        <v>36</v>
      </c>
      <c r="E2587" s="2">
        <v>1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2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2">
        <f>-+Table1[[#This Row],[Current Record Count]]+Table1[[#This Row],[Adj Record Count]]</f>
        <v>-1</v>
      </c>
      <c r="R2587" s="1">
        <f>+-Table1[[#This Row],[Current Total ADJUSTMENT_AMOUNT]]+Table1[[#This Row],[Adj Total ADJUSTMENT_AMOUNT]]</f>
        <v>0</v>
      </c>
      <c r="S2587" s="1">
        <f>-Table1[[#This Row],[Current Total CHARGE_AMOUNT]]+Table1[[#This Row],[Adj Total CHARGE_AMOUNT]]</f>
        <v>0</v>
      </c>
      <c r="T2587" s="1">
        <f>+Table1[[#This Row],[Adj Total TOTAL_COST]]-Table1[[#This Row],[Current Total TOTAL_COST]]</f>
        <v>0</v>
      </c>
      <c r="U2587" s="1">
        <f>+Table1[[#This Row],[Adj Total CONTRIBUTION_MARGIN]]-Table1[[#This Row],[Current Total CONTRIBUTION_MARGIN]]</f>
        <v>0</v>
      </c>
      <c r="V2587" s="1">
        <f>+Table1[[#This Row],[Adj Total OPERATING_MARGIN]]-Table1[[#This Row],[Current Total OPERATING_MARGIN]]</f>
        <v>0</v>
      </c>
    </row>
    <row r="2588" spans="1:22" x14ac:dyDescent="0.3">
      <c r="A2588" t="s">
        <v>44</v>
      </c>
      <c r="B2588">
        <v>2019</v>
      </c>
      <c r="C2588" t="s">
        <v>20</v>
      </c>
      <c r="D2588" t="s">
        <v>70</v>
      </c>
      <c r="E2588" s="2">
        <v>1</v>
      </c>
      <c r="F2588" s="1">
        <v>7904.27</v>
      </c>
      <c r="G2588" s="1">
        <v>8601.56</v>
      </c>
      <c r="H2588" s="1">
        <v>0</v>
      </c>
      <c r="I2588" s="1">
        <v>0</v>
      </c>
      <c r="J2588" s="1">
        <v>0</v>
      </c>
      <c r="K2588" s="2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2">
        <f>-+Table1[[#This Row],[Current Record Count]]+Table1[[#This Row],[Adj Record Count]]</f>
        <v>-1</v>
      </c>
      <c r="R2588" s="1">
        <f>+-Table1[[#This Row],[Current Total ADJUSTMENT_AMOUNT]]+Table1[[#This Row],[Adj Total ADJUSTMENT_AMOUNT]]</f>
        <v>-7904.27</v>
      </c>
      <c r="S2588" s="1">
        <f>-Table1[[#This Row],[Current Total CHARGE_AMOUNT]]+Table1[[#This Row],[Adj Total CHARGE_AMOUNT]]</f>
        <v>-8601.56</v>
      </c>
      <c r="T2588" s="1">
        <f>+Table1[[#This Row],[Adj Total TOTAL_COST]]-Table1[[#This Row],[Current Total TOTAL_COST]]</f>
        <v>0</v>
      </c>
      <c r="U2588" s="1">
        <f>+Table1[[#This Row],[Adj Total CONTRIBUTION_MARGIN]]-Table1[[#This Row],[Current Total CONTRIBUTION_MARGIN]]</f>
        <v>0</v>
      </c>
      <c r="V2588" s="1">
        <f>+Table1[[#This Row],[Adj Total OPERATING_MARGIN]]-Table1[[#This Row],[Current Total OPERATING_MARGIN]]</f>
        <v>0</v>
      </c>
    </row>
    <row r="2589" spans="1:22" x14ac:dyDescent="0.3">
      <c r="A2589" t="s">
        <v>44</v>
      </c>
      <c r="B2589" t="s">
        <v>51</v>
      </c>
      <c r="C2589" t="s">
        <v>29</v>
      </c>
      <c r="D2589" t="s">
        <v>30</v>
      </c>
      <c r="E2589" s="2">
        <v>1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2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2">
        <f>-+Table1[[#This Row],[Current Record Count]]+Table1[[#This Row],[Adj Record Count]]</f>
        <v>-1</v>
      </c>
      <c r="R2589" s="1">
        <f>+-Table1[[#This Row],[Current Total ADJUSTMENT_AMOUNT]]+Table1[[#This Row],[Adj Total ADJUSTMENT_AMOUNT]]</f>
        <v>0</v>
      </c>
      <c r="S2589" s="1">
        <f>-Table1[[#This Row],[Current Total CHARGE_AMOUNT]]+Table1[[#This Row],[Adj Total CHARGE_AMOUNT]]</f>
        <v>0</v>
      </c>
      <c r="T2589" s="1">
        <f>+Table1[[#This Row],[Adj Total TOTAL_COST]]-Table1[[#This Row],[Current Total TOTAL_COST]]</f>
        <v>0</v>
      </c>
      <c r="U2589" s="1">
        <f>+Table1[[#This Row],[Adj Total CONTRIBUTION_MARGIN]]-Table1[[#This Row],[Current Total CONTRIBUTION_MARGIN]]</f>
        <v>0</v>
      </c>
      <c r="V2589" s="1">
        <f>+Table1[[#This Row],[Adj Total OPERATING_MARGIN]]-Table1[[#This Row],[Current Total OPERATING_MARGIN]]</f>
        <v>0</v>
      </c>
    </row>
    <row r="2590" spans="1:22" x14ac:dyDescent="0.3">
      <c r="A2590" t="s">
        <v>22</v>
      </c>
      <c r="B2590" t="s">
        <v>51</v>
      </c>
      <c r="C2590" t="s">
        <v>29</v>
      </c>
      <c r="D2590" t="s">
        <v>52</v>
      </c>
      <c r="E2590" s="2">
        <v>1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2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2">
        <f>-+Table1[[#This Row],[Current Record Count]]+Table1[[#This Row],[Adj Record Count]]</f>
        <v>-1</v>
      </c>
      <c r="R2590" s="1">
        <f>+-Table1[[#This Row],[Current Total ADJUSTMENT_AMOUNT]]+Table1[[#This Row],[Adj Total ADJUSTMENT_AMOUNT]]</f>
        <v>0</v>
      </c>
      <c r="S2590" s="1">
        <f>-Table1[[#This Row],[Current Total CHARGE_AMOUNT]]+Table1[[#This Row],[Adj Total CHARGE_AMOUNT]]</f>
        <v>0</v>
      </c>
      <c r="T2590" s="1">
        <f>+Table1[[#This Row],[Adj Total TOTAL_COST]]-Table1[[#This Row],[Current Total TOTAL_COST]]</f>
        <v>0</v>
      </c>
      <c r="U2590" s="1">
        <f>+Table1[[#This Row],[Adj Total CONTRIBUTION_MARGIN]]-Table1[[#This Row],[Current Total CONTRIBUTION_MARGIN]]</f>
        <v>0</v>
      </c>
      <c r="V2590" s="1">
        <f>+Table1[[#This Row],[Adj Total OPERATING_MARGIN]]-Table1[[#This Row],[Current Total OPERATING_MARGIN]]</f>
        <v>0</v>
      </c>
    </row>
    <row r="2591" spans="1:22" x14ac:dyDescent="0.3">
      <c r="A2591" t="s">
        <v>44</v>
      </c>
      <c r="B2591" t="s">
        <v>51</v>
      </c>
      <c r="C2591" t="s">
        <v>29</v>
      </c>
      <c r="D2591" t="s">
        <v>52</v>
      </c>
      <c r="E2591" s="2">
        <v>1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2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2">
        <f>-+Table1[[#This Row],[Current Record Count]]+Table1[[#This Row],[Adj Record Count]]</f>
        <v>-1</v>
      </c>
      <c r="R2591" s="1">
        <f>+-Table1[[#This Row],[Current Total ADJUSTMENT_AMOUNT]]+Table1[[#This Row],[Adj Total ADJUSTMENT_AMOUNT]]</f>
        <v>0</v>
      </c>
      <c r="S2591" s="1">
        <f>-Table1[[#This Row],[Current Total CHARGE_AMOUNT]]+Table1[[#This Row],[Adj Total CHARGE_AMOUNT]]</f>
        <v>0</v>
      </c>
      <c r="T2591" s="1">
        <f>+Table1[[#This Row],[Adj Total TOTAL_COST]]-Table1[[#This Row],[Current Total TOTAL_COST]]</f>
        <v>0</v>
      </c>
      <c r="U2591" s="1">
        <f>+Table1[[#This Row],[Adj Total CONTRIBUTION_MARGIN]]-Table1[[#This Row],[Current Total CONTRIBUTION_MARGIN]]</f>
        <v>0</v>
      </c>
      <c r="V2591" s="1">
        <f>+Table1[[#This Row],[Adj Total OPERATING_MARGIN]]-Table1[[#This Row],[Current Total OPERATING_MARGIN]]</f>
        <v>0</v>
      </c>
    </row>
    <row r="2592" spans="1:22" x14ac:dyDescent="0.3">
      <c r="A2592" t="s">
        <v>82</v>
      </c>
      <c r="B2592">
        <v>2023</v>
      </c>
      <c r="C2592" t="s">
        <v>51</v>
      </c>
      <c r="D2592" t="s">
        <v>51</v>
      </c>
      <c r="E2592" s="2">
        <v>1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2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2">
        <f>-+Table1[[#This Row],[Current Record Count]]+Table1[[#This Row],[Adj Record Count]]</f>
        <v>-1</v>
      </c>
      <c r="R2592" s="1">
        <f>+-Table1[[#This Row],[Current Total ADJUSTMENT_AMOUNT]]+Table1[[#This Row],[Adj Total ADJUSTMENT_AMOUNT]]</f>
        <v>0</v>
      </c>
      <c r="S2592" s="1">
        <f>-Table1[[#This Row],[Current Total CHARGE_AMOUNT]]+Table1[[#This Row],[Adj Total CHARGE_AMOUNT]]</f>
        <v>0</v>
      </c>
      <c r="T2592" s="1">
        <f>+Table1[[#This Row],[Adj Total TOTAL_COST]]-Table1[[#This Row],[Current Total TOTAL_COST]]</f>
        <v>0</v>
      </c>
      <c r="U2592" s="1">
        <f>+Table1[[#This Row],[Adj Total CONTRIBUTION_MARGIN]]-Table1[[#This Row],[Current Total CONTRIBUTION_MARGIN]]</f>
        <v>0</v>
      </c>
      <c r="V2592" s="1">
        <f>+Table1[[#This Row],[Adj Total OPERATING_MARGIN]]-Table1[[#This Row],[Current Total OPERATING_MARGIN]]</f>
        <v>0</v>
      </c>
    </row>
    <row r="2593" spans="1:22" x14ac:dyDescent="0.3">
      <c r="A2593" t="s">
        <v>16</v>
      </c>
      <c r="B2593">
        <v>2019</v>
      </c>
      <c r="C2593" t="s">
        <v>20</v>
      </c>
      <c r="D2593" t="s">
        <v>64</v>
      </c>
      <c r="E2593" s="2">
        <v>1</v>
      </c>
      <c r="F2593" s="1">
        <v>3953.56</v>
      </c>
      <c r="G2593" s="1">
        <v>6115.88</v>
      </c>
      <c r="H2593" s="1">
        <v>0</v>
      </c>
      <c r="I2593" s="1">
        <v>0</v>
      </c>
      <c r="J2593" s="1">
        <v>0</v>
      </c>
      <c r="K2593" s="2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2">
        <f>-+Table1[[#This Row],[Current Record Count]]+Table1[[#This Row],[Adj Record Count]]</f>
        <v>-1</v>
      </c>
      <c r="R2593" s="1">
        <f>+-Table1[[#This Row],[Current Total ADJUSTMENT_AMOUNT]]+Table1[[#This Row],[Adj Total ADJUSTMENT_AMOUNT]]</f>
        <v>-3953.56</v>
      </c>
      <c r="S2593" s="1">
        <f>-Table1[[#This Row],[Current Total CHARGE_AMOUNT]]+Table1[[#This Row],[Adj Total CHARGE_AMOUNT]]</f>
        <v>-6115.88</v>
      </c>
      <c r="T2593" s="1">
        <f>+Table1[[#This Row],[Adj Total TOTAL_COST]]-Table1[[#This Row],[Current Total TOTAL_COST]]</f>
        <v>0</v>
      </c>
      <c r="U2593" s="1">
        <f>+Table1[[#This Row],[Adj Total CONTRIBUTION_MARGIN]]-Table1[[#This Row],[Current Total CONTRIBUTION_MARGIN]]</f>
        <v>0</v>
      </c>
      <c r="V2593" s="1">
        <f>+Table1[[#This Row],[Adj Total OPERATING_MARGIN]]-Table1[[#This Row],[Current Total OPERATING_MARGIN]]</f>
        <v>0</v>
      </c>
    </row>
    <row r="2594" spans="1:22" x14ac:dyDescent="0.3">
      <c r="A2594" t="s">
        <v>35</v>
      </c>
      <c r="B2594" t="s">
        <v>51</v>
      </c>
      <c r="C2594" t="s">
        <v>46</v>
      </c>
      <c r="D2594" t="s">
        <v>46</v>
      </c>
      <c r="E2594" s="2">
        <v>1</v>
      </c>
      <c r="F2594" s="1">
        <v>0</v>
      </c>
      <c r="G2594" s="1">
        <v>14272.88</v>
      </c>
      <c r="H2594" s="1">
        <v>1291.5842</v>
      </c>
      <c r="I2594" s="1">
        <v>0</v>
      </c>
      <c r="J2594" s="1">
        <v>0</v>
      </c>
      <c r="K2594" s="2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2">
        <f>-+Table1[[#This Row],[Current Record Count]]+Table1[[#This Row],[Adj Record Count]]</f>
        <v>-1</v>
      </c>
      <c r="R2594" s="1">
        <f>+-Table1[[#This Row],[Current Total ADJUSTMENT_AMOUNT]]+Table1[[#This Row],[Adj Total ADJUSTMENT_AMOUNT]]</f>
        <v>0</v>
      </c>
      <c r="S2594" s="1">
        <f>-Table1[[#This Row],[Current Total CHARGE_AMOUNT]]+Table1[[#This Row],[Adj Total CHARGE_AMOUNT]]</f>
        <v>-14272.88</v>
      </c>
      <c r="T2594" s="1">
        <f>+Table1[[#This Row],[Adj Total TOTAL_COST]]-Table1[[#This Row],[Current Total TOTAL_COST]]</f>
        <v>-1291.5842</v>
      </c>
      <c r="U2594" s="1">
        <f>+Table1[[#This Row],[Adj Total CONTRIBUTION_MARGIN]]-Table1[[#This Row],[Current Total CONTRIBUTION_MARGIN]]</f>
        <v>0</v>
      </c>
      <c r="V2594" s="1">
        <f>+Table1[[#This Row],[Adj Total OPERATING_MARGIN]]-Table1[[#This Row],[Current Total OPERATING_MARGIN]]</f>
        <v>0</v>
      </c>
    </row>
    <row r="2595" spans="1:22" x14ac:dyDescent="0.3">
      <c r="A2595" t="s">
        <v>31</v>
      </c>
      <c r="B2595">
        <v>2019</v>
      </c>
      <c r="C2595" t="s">
        <v>17</v>
      </c>
      <c r="D2595" t="s">
        <v>56</v>
      </c>
      <c r="E2595" s="2">
        <v>1</v>
      </c>
      <c r="F2595" s="1">
        <v>3334.24</v>
      </c>
      <c r="G2595" s="1">
        <v>10104.16</v>
      </c>
      <c r="H2595" s="1">
        <v>0</v>
      </c>
      <c r="I2595" s="1">
        <v>0</v>
      </c>
      <c r="J2595" s="1">
        <v>0</v>
      </c>
      <c r="K2595" s="2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2">
        <f>-+Table1[[#This Row],[Current Record Count]]+Table1[[#This Row],[Adj Record Count]]</f>
        <v>-1</v>
      </c>
      <c r="R2595" s="1">
        <f>+-Table1[[#This Row],[Current Total ADJUSTMENT_AMOUNT]]+Table1[[#This Row],[Adj Total ADJUSTMENT_AMOUNT]]</f>
        <v>-3334.24</v>
      </c>
      <c r="S2595" s="1">
        <f>-Table1[[#This Row],[Current Total CHARGE_AMOUNT]]+Table1[[#This Row],[Adj Total CHARGE_AMOUNT]]</f>
        <v>-10104.16</v>
      </c>
      <c r="T2595" s="1">
        <f>+Table1[[#This Row],[Adj Total TOTAL_COST]]-Table1[[#This Row],[Current Total TOTAL_COST]]</f>
        <v>0</v>
      </c>
      <c r="U2595" s="1">
        <f>+Table1[[#This Row],[Adj Total CONTRIBUTION_MARGIN]]-Table1[[#This Row],[Current Total CONTRIBUTION_MARGIN]]</f>
        <v>0</v>
      </c>
      <c r="V2595" s="1">
        <f>+Table1[[#This Row],[Adj Total OPERATING_MARGIN]]-Table1[[#This Row],[Current Total OPERATING_MARGIN]]</f>
        <v>0</v>
      </c>
    </row>
    <row r="2596" spans="1:22" x14ac:dyDescent="0.3">
      <c r="A2596" t="s">
        <v>35</v>
      </c>
      <c r="B2596">
        <v>2019</v>
      </c>
      <c r="C2596" t="s">
        <v>92</v>
      </c>
      <c r="D2596" t="s">
        <v>92</v>
      </c>
      <c r="E2596" s="2">
        <v>1</v>
      </c>
      <c r="F2596" s="1">
        <v>4713.1000000000004</v>
      </c>
      <c r="G2596" s="1">
        <v>6748.42</v>
      </c>
      <c r="H2596" s="1">
        <v>0</v>
      </c>
      <c r="I2596" s="1">
        <v>0</v>
      </c>
      <c r="J2596" s="1">
        <v>0</v>
      </c>
      <c r="K2596" s="2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2">
        <f>-+Table1[[#This Row],[Current Record Count]]+Table1[[#This Row],[Adj Record Count]]</f>
        <v>-1</v>
      </c>
      <c r="R2596" s="1">
        <f>+-Table1[[#This Row],[Current Total ADJUSTMENT_AMOUNT]]+Table1[[#This Row],[Adj Total ADJUSTMENT_AMOUNT]]</f>
        <v>-4713.1000000000004</v>
      </c>
      <c r="S2596" s="1">
        <f>-Table1[[#This Row],[Current Total CHARGE_AMOUNT]]+Table1[[#This Row],[Adj Total CHARGE_AMOUNT]]</f>
        <v>-6748.42</v>
      </c>
      <c r="T2596" s="1">
        <f>+Table1[[#This Row],[Adj Total TOTAL_COST]]-Table1[[#This Row],[Current Total TOTAL_COST]]</f>
        <v>0</v>
      </c>
      <c r="U2596" s="1">
        <f>+Table1[[#This Row],[Adj Total CONTRIBUTION_MARGIN]]-Table1[[#This Row],[Current Total CONTRIBUTION_MARGIN]]</f>
        <v>0</v>
      </c>
      <c r="V2596" s="1">
        <f>+Table1[[#This Row],[Adj Total OPERATING_MARGIN]]-Table1[[#This Row],[Current Total OPERATING_MARGIN]]</f>
        <v>0</v>
      </c>
    </row>
    <row r="2597" spans="1:22" x14ac:dyDescent="0.3">
      <c r="A2597" t="s">
        <v>27</v>
      </c>
      <c r="B2597" t="s">
        <v>51</v>
      </c>
      <c r="C2597" t="s">
        <v>51</v>
      </c>
      <c r="D2597" t="s">
        <v>51</v>
      </c>
      <c r="E2597" s="2">
        <v>1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2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2">
        <f>-+Table1[[#This Row],[Current Record Count]]+Table1[[#This Row],[Adj Record Count]]</f>
        <v>-1</v>
      </c>
      <c r="R2597" s="1">
        <f>+-Table1[[#This Row],[Current Total ADJUSTMENT_AMOUNT]]+Table1[[#This Row],[Adj Total ADJUSTMENT_AMOUNT]]</f>
        <v>0</v>
      </c>
      <c r="S2597" s="1">
        <f>-Table1[[#This Row],[Current Total CHARGE_AMOUNT]]+Table1[[#This Row],[Adj Total CHARGE_AMOUNT]]</f>
        <v>0</v>
      </c>
      <c r="T2597" s="1">
        <f>+Table1[[#This Row],[Adj Total TOTAL_COST]]-Table1[[#This Row],[Current Total TOTAL_COST]]</f>
        <v>0</v>
      </c>
      <c r="U2597" s="1">
        <f>+Table1[[#This Row],[Adj Total CONTRIBUTION_MARGIN]]-Table1[[#This Row],[Current Total CONTRIBUTION_MARGIN]]</f>
        <v>0</v>
      </c>
      <c r="V2597" s="1">
        <f>+Table1[[#This Row],[Adj Total OPERATING_MARGIN]]-Table1[[#This Row],[Current Total OPERATING_MARGIN]]</f>
        <v>0</v>
      </c>
    </row>
    <row r="2598" spans="1:22" x14ac:dyDescent="0.3">
      <c r="A2598" t="s">
        <v>35</v>
      </c>
      <c r="B2598">
        <v>2019</v>
      </c>
      <c r="C2598" t="s">
        <v>47</v>
      </c>
      <c r="D2598" t="s">
        <v>88</v>
      </c>
      <c r="E2598" s="2">
        <v>1</v>
      </c>
      <c r="F2598" s="1">
        <v>869.14</v>
      </c>
      <c r="G2598" s="1">
        <v>1315.47</v>
      </c>
      <c r="H2598" s="1">
        <v>0</v>
      </c>
      <c r="I2598" s="1">
        <v>0</v>
      </c>
      <c r="J2598" s="1">
        <v>0</v>
      </c>
      <c r="K2598" s="2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2">
        <f>-+Table1[[#This Row],[Current Record Count]]+Table1[[#This Row],[Adj Record Count]]</f>
        <v>-1</v>
      </c>
      <c r="R2598" s="1">
        <f>+-Table1[[#This Row],[Current Total ADJUSTMENT_AMOUNT]]+Table1[[#This Row],[Adj Total ADJUSTMENT_AMOUNT]]</f>
        <v>-869.14</v>
      </c>
      <c r="S2598" s="1">
        <f>-Table1[[#This Row],[Current Total CHARGE_AMOUNT]]+Table1[[#This Row],[Adj Total CHARGE_AMOUNT]]</f>
        <v>-1315.47</v>
      </c>
      <c r="T2598" s="1">
        <f>+Table1[[#This Row],[Adj Total TOTAL_COST]]-Table1[[#This Row],[Current Total TOTAL_COST]]</f>
        <v>0</v>
      </c>
      <c r="U2598" s="1">
        <f>+Table1[[#This Row],[Adj Total CONTRIBUTION_MARGIN]]-Table1[[#This Row],[Current Total CONTRIBUTION_MARGIN]]</f>
        <v>0</v>
      </c>
      <c r="V2598" s="1">
        <f>+Table1[[#This Row],[Adj Total OPERATING_MARGIN]]-Table1[[#This Row],[Current Total OPERATING_MARGIN]]</f>
        <v>0</v>
      </c>
    </row>
    <row r="2599" spans="1:22" x14ac:dyDescent="0.3">
      <c r="A2599" t="s">
        <v>31</v>
      </c>
      <c r="B2599">
        <v>2019</v>
      </c>
      <c r="C2599" t="s">
        <v>29</v>
      </c>
      <c r="D2599" t="s">
        <v>57</v>
      </c>
      <c r="E2599" s="2">
        <v>1</v>
      </c>
      <c r="F2599" s="1">
        <v>2552.21</v>
      </c>
      <c r="G2599" s="1">
        <v>3030.6</v>
      </c>
      <c r="H2599" s="1">
        <v>0</v>
      </c>
      <c r="I2599" s="1">
        <v>0</v>
      </c>
      <c r="J2599" s="1">
        <v>0</v>
      </c>
      <c r="K2599" s="2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2">
        <f>-+Table1[[#This Row],[Current Record Count]]+Table1[[#This Row],[Adj Record Count]]</f>
        <v>-1</v>
      </c>
      <c r="R2599" s="1">
        <f>+-Table1[[#This Row],[Current Total ADJUSTMENT_AMOUNT]]+Table1[[#This Row],[Adj Total ADJUSTMENT_AMOUNT]]</f>
        <v>-2552.21</v>
      </c>
      <c r="S2599" s="1">
        <f>-Table1[[#This Row],[Current Total CHARGE_AMOUNT]]+Table1[[#This Row],[Adj Total CHARGE_AMOUNT]]</f>
        <v>-3030.6</v>
      </c>
      <c r="T2599" s="1">
        <f>+Table1[[#This Row],[Adj Total TOTAL_COST]]-Table1[[#This Row],[Current Total TOTAL_COST]]</f>
        <v>0</v>
      </c>
      <c r="U2599" s="1">
        <f>+Table1[[#This Row],[Adj Total CONTRIBUTION_MARGIN]]-Table1[[#This Row],[Current Total CONTRIBUTION_MARGIN]]</f>
        <v>0</v>
      </c>
      <c r="V2599" s="1">
        <f>+Table1[[#This Row],[Adj Total OPERATING_MARGIN]]-Table1[[#This Row],[Current Total OPERATING_MARGIN]]</f>
        <v>0</v>
      </c>
    </row>
    <row r="2600" spans="1:22" x14ac:dyDescent="0.3">
      <c r="A2600" t="s">
        <v>44</v>
      </c>
      <c r="B2600">
        <v>2019</v>
      </c>
      <c r="C2600" t="s">
        <v>29</v>
      </c>
      <c r="D2600" t="s">
        <v>43</v>
      </c>
      <c r="E2600" s="2">
        <v>1</v>
      </c>
      <c r="F2600" s="1">
        <v>17695.400000000001</v>
      </c>
      <c r="G2600" s="1">
        <v>22312.62</v>
      </c>
      <c r="H2600" s="1">
        <v>0</v>
      </c>
      <c r="I2600" s="1">
        <v>0</v>
      </c>
      <c r="J2600" s="1">
        <v>0</v>
      </c>
      <c r="K2600" s="2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2">
        <f>-+Table1[[#This Row],[Current Record Count]]+Table1[[#This Row],[Adj Record Count]]</f>
        <v>-1</v>
      </c>
      <c r="R2600" s="1">
        <f>+-Table1[[#This Row],[Current Total ADJUSTMENT_AMOUNT]]+Table1[[#This Row],[Adj Total ADJUSTMENT_AMOUNT]]</f>
        <v>-17695.400000000001</v>
      </c>
      <c r="S2600" s="1">
        <f>-Table1[[#This Row],[Current Total CHARGE_AMOUNT]]+Table1[[#This Row],[Adj Total CHARGE_AMOUNT]]</f>
        <v>-22312.62</v>
      </c>
      <c r="T2600" s="1">
        <f>+Table1[[#This Row],[Adj Total TOTAL_COST]]-Table1[[#This Row],[Current Total TOTAL_COST]]</f>
        <v>0</v>
      </c>
      <c r="U2600" s="1">
        <f>+Table1[[#This Row],[Adj Total CONTRIBUTION_MARGIN]]-Table1[[#This Row],[Current Total CONTRIBUTION_MARGIN]]</f>
        <v>0</v>
      </c>
      <c r="V2600" s="1">
        <f>+Table1[[#This Row],[Adj Total OPERATING_MARGIN]]-Table1[[#This Row],[Current Total OPERATING_MARGIN]]</f>
        <v>0</v>
      </c>
    </row>
    <row r="2601" spans="1:22" x14ac:dyDescent="0.3">
      <c r="A2601" t="s">
        <v>31</v>
      </c>
      <c r="B2601">
        <v>2019</v>
      </c>
      <c r="C2601" t="s">
        <v>72</v>
      </c>
      <c r="D2601" t="s">
        <v>72</v>
      </c>
      <c r="E2601" s="2">
        <v>1</v>
      </c>
      <c r="F2601" s="1">
        <v>4799.6899999999996</v>
      </c>
      <c r="G2601" s="1">
        <v>8361.82</v>
      </c>
      <c r="H2601" s="1">
        <v>0</v>
      </c>
      <c r="I2601" s="1">
        <v>0</v>
      </c>
      <c r="J2601" s="1">
        <v>0</v>
      </c>
      <c r="K2601" s="2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2">
        <f>-+Table1[[#This Row],[Current Record Count]]+Table1[[#This Row],[Adj Record Count]]</f>
        <v>-1</v>
      </c>
      <c r="R2601" s="1">
        <f>+-Table1[[#This Row],[Current Total ADJUSTMENT_AMOUNT]]+Table1[[#This Row],[Adj Total ADJUSTMENT_AMOUNT]]</f>
        <v>-4799.6899999999996</v>
      </c>
      <c r="S2601" s="1">
        <f>-Table1[[#This Row],[Current Total CHARGE_AMOUNT]]+Table1[[#This Row],[Adj Total CHARGE_AMOUNT]]</f>
        <v>-8361.82</v>
      </c>
      <c r="T2601" s="1">
        <f>+Table1[[#This Row],[Adj Total TOTAL_COST]]-Table1[[#This Row],[Current Total TOTAL_COST]]</f>
        <v>0</v>
      </c>
      <c r="U2601" s="1">
        <f>+Table1[[#This Row],[Adj Total CONTRIBUTION_MARGIN]]-Table1[[#This Row],[Current Total CONTRIBUTION_MARGIN]]</f>
        <v>0</v>
      </c>
      <c r="V2601" s="1">
        <f>+Table1[[#This Row],[Adj Total OPERATING_MARGIN]]-Table1[[#This Row],[Current Total OPERATING_MARGIN]]</f>
        <v>0</v>
      </c>
    </row>
    <row r="2602" spans="1:22" x14ac:dyDescent="0.3">
      <c r="A2602" t="s">
        <v>78</v>
      </c>
      <c r="B2602">
        <v>2019</v>
      </c>
      <c r="C2602" t="s">
        <v>29</v>
      </c>
      <c r="D2602" t="s">
        <v>73</v>
      </c>
      <c r="E2602" s="2">
        <v>1</v>
      </c>
      <c r="F2602" s="1">
        <v>11267.05</v>
      </c>
      <c r="G2602" s="1">
        <v>12000.59</v>
      </c>
      <c r="H2602" s="1">
        <v>0</v>
      </c>
      <c r="I2602" s="1">
        <v>0</v>
      </c>
      <c r="J2602" s="1">
        <v>0</v>
      </c>
      <c r="K2602" s="2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2">
        <f>-+Table1[[#This Row],[Current Record Count]]+Table1[[#This Row],[Adj Record Count]]</f>
        <v>-1</v>
      </c>
      <c r="R2602" s="1">
        <f>+-Table1[[#This Row],[Current Total ADJUSTMENT_AMOUNT]]+Table1[[#This Row],[Adj Total ADJUSTMENT_AMOUNT]]</f>
        <v>-11267.05</v>
      </c>
      <c r="S2602" s="1">
        <f>-Table1[[#This Row],[Current Total CHARGE_AMOUNT]]+Table1[[#This Row],[Adj Total CHARGE_AMOUNT]]</f>
        <v>-12000.59</v>
      </c>
      <c r="T2602" s="1">
        <f>+Table1[[#This Row],[Adj Total TOTAL_COST]]-Table1[[#This Row],[Current Total TOTAL_COST]]</f>
        <v>0</v>
      </c>
      <c r="U2602" s="1">
        <f>+Table1[[#This Row],[Adj Total CONTRIBUTION_MARGIN]]-Table1[[#This Row],[Current Total CONTRIBUTION_MARGIN]]</f>
        <v>0</v>
      </c>
      <c r="V2602" s="1">
        <f>+Table1[[#This Row],[Adj Total OPERATING_MARGIN]]-Table1[[#This Row],[Current Total OPERATING_MARGIN]]</f>
        <v>0</v>
      </c>
    </row>
    <row r="2603" spans="1:22" x14ac:dyDescent="0.3">
      <c r="A2603" t="s">
        <v>78</v>
      </c>
      <c r="B2603">
        <v>2019</v>
      </c>
      <c r="C2603" t="s">
        <v>17</v>
      </c>
      <c r="D2603" t="s">
        <v>59</v>
      </c>
      <c r="E2603" s="2">
        <v>1</v>
      </c>
      <c r="F2603" s="1">
        <v>1276.43</v>
      </c>
      <c r="G2603" s="1">
        <v>2223.7399999999998</v>
      </c>
      <c r="H2603" s="1">
        <v>0</v>
      </c>
      <c r="I2603" s="1">
        <v>0</v>
      </c>
      <c r="J2603" s="1">
        <v>0</v>
      </c>
      <c r="K2603" s="2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2">
        <f>-+Table1[[#This Row],[Current Record Count]]+Table1[[#This Row],[Adj Record Count]]</f>
        <v>-1</v>
      </c>
      <c r="R2603" s="1">
        <f>+-Table1[[#This Row],[Current Total ADJUSTMENT_AMOUNT]]+Table1[[#This Row],[Adj Total ADJUSTMENT_AMOUNT]]</f>
        <v>-1276.43</v>
      </c>
      <c r="S2603" s="1">
        <f>-Table1[[#This Row],[Current Total CHARGE_AMOUNT]]+Table1[[#This Row],[Adj Total CHARGE_AMOUNT]]</f>
        <v>-2223.7399999999998</v>
      </c>
      <c r="T2603" s="1">
        <f>+Table1[[#This Row],[Adj Total TOTAL_COST]]-Table1[[#This Row],[Current Total TOTAL_COST]]</f>
        <v>0</v>
      </c>
      <c r="U2603" s="1">
        <f>+Table1[[#This Row],[Adj Total CONTRIBUTION_MARGIN]]-Table1[[#This Row],[Current Total CONTRIBUTION_MARGIN]]</f>
        <v>0</v>
      </c>
      <c r="V2603" s="1">
        <f>+Table1[[#This Row],[Adj Total OPERATING_MARGIN]]-Table1[[#This Row],[Current Total OPERATING_MARGIN]]</f>
        <v>0</v>
      </c>
    </row>
    <row r="2604" spans="1:22" x14ac:dyDescent="0.3">
      <c r="A2604" t="s">
        <v>51</v>
      </c>
      <c r="B2604">
        <v>2025</v>
      </c>
      <c r="C2604" t="s">
        <v>50</v>
      </c>
      <c r="D2604" t="s">
        <v>50</v>
      </c>
      <c r="E2604" s="2">
        <v>1</v>
      </c>
      <c r="F2604" s="1">
        <v>0</v>
      </c>
      <c r="G2604" s="1">
        <v>339.6</v>
      </c>
      <c r="H2604" s="1">
        <v>0</v>
      </c>
      <c r="I2604" s="1">
        <v>0</v>
      </c>
      <c r="J2604" s="1">
        <v>0</v>
      </c>
      <c r="K2604" s="2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2">
        <f>-+Table1[[#This Row],[Current Record Count]]+Table1[[#This Row],[Adj Record Count]]</f>
        <v>-1</v>
      </c>
      <c r="R2604" s="1">
        <f>+-Table1[[#This Row],[Current Total ADJUSTMENT_AMOUNT]]+Table1[[#This Row],[Adj Total ADJUSTMENT_AMOUNT]]</f>
        <v>0</v>
      </c>
      <c r="S2604" s="1">
        <f>-Table1[[#This Row],[Current Total CHARGE_AMOUNT]]+Table1[[#This Row],[Adj Total CHARGE_AMOUNT]]</f>
        <v>-339.6</v>
      </c>
      <c r="T2604" s="1">
        <f>+Table1[[#This Row],[Adj Total TOTAL_COST]]-Table1[[#This Row],[Current Total TOTAL_COST]]</f>
        <v>0</v>
      </c>
      <c r="U2604" s="1">
        <f>+Table1[[#This Row],[Adj Total CONTRIBUTION_MARGIN]]-Table1[[#This Row],[Current Total CONTRIBUTION_MARGIN]]</f>
        <v>0</v>
      </c>
      <c r="V2604" s="1">
        <f>+Table1[[#This Row],[Adj Total OPERATING_MARGIN]]-Table1[[#This Row],[Current Total OPERATING_MARGIN]]</f>
        <v>0</v>
      </c>
    </row>
    <row r="2605" spans="1:22" x14ac:dyDescent="0.3">
      <c r="A2605" t="s">
        <v>74</v>
      </c>
      <c r="B2605" t="s">
        <v>51</v>
      </c>
      <c r="C2605" t="s">
        <v>51</v>
      </c>
      <c r="D2605" t="s">
        <v>51</v>
      </c>
      <c r="E2605" s="2">
        <v>1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2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2">
        <f>-+Table1[[#This Row],[Current Record Count]]+Table1[[#This Row],[Adj Record Count]]</f>
        <v>-1</v>
      </c>
      <c r="R2605" s="1">
        <f>+-Table1[[#This Row],[Current Total ADJUSTMENT_AMOUNT]]+Table1[[#This Row],[Adj Total ADJUSTMENT_AMOUNT]]</f>
        <v>0</v>
      </c>
      <c r="S2605" s="1">
        <f>-Table1[[#This Row],[Current Total CHARGE_AMOUNT]]+Table1[[#This Row],[Adj Total CHARGE_AMOUNT]]</f>
        <v>0</v>
      </c>
      <c r="T2605" s="1">
        <f>+Table1[[#This Row],[Adj Total TOTAL_COST]]-Table1[[#This Row],[Current Total TOTAL_COST]]</f>
        <v>0</v>
      </c>
      <c r="U2605" s="1">
        <f>+Table1[[#This Row],[Adj Total CONTRIBUTION_MARGIN]]-Table1[[#This Row],[Current Total CONTRIBUTION_MARGIN]]</f>
        <v>0</v>
      </c>
      <c r="V2605" s="1">
        <f>+Table1[[#This Row],[Adj Total OPERATING_MARGIN]]-Table1[[#This Row],[Current Total OPERATING_MARGIN]]</f>
        <v>0</v>
      </c>
    </row>
    <row r="2606" spans="1:22" x14ac:dyDescent="0.3">
      <c r="A2606" t="s">
        <v>31</v>
      </c>
      <c r="B2606">
        <v>2019</v>
      </c>
      <c r="C2606" t="s">
        <v>20</v>
      </c>
      <c r="D2606" t="s">
        <v>64</v>
      </c>
      <c r="E2606" s="2">
        <v>1</v>
      </c>
      <c r="F2606" s="1">
        <v>8749.56</v>
      </c>
      <c r="G2606" s="1">
        <v>8749.56</v>
      </c>
      <c r="H2606" s="1">
        <v>0</v>
      </c>
      <c r="I2606" s="1">
        <v>0</v>
      </c>
      <c r="J2606" s="1">
        <v>0</v>
      </c>
      <c r="K2606" s="2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2">
        <f>-+Table1[[#This Row],[Current Record Count]]+Table1[[#This Row],[Adj Record Count]]</f>
        <v>-1</v>
      </c>
      <c r="R2606" s="1">
        <f>+-Table1[[#This Row],[Current Total ADJUSTMENT_AMOUNT]]+Table1[[#This Row],[Adj Total ADJUSTMENT_AMOUNT]]</f>
        <v>-8749.56</v>
      </c>
      <c r="S2606" s="1">
        <f>-Table1[[#This Row],[Current Total CHARGE_AMOUNT]]+Table1[[#This Row],[Adj Total CHARGE_AMOUNT]]</f>
        <v>-8749.56</v>
      </c>
      <c r="T2606" s="1">
        <f>+Table1[[#This Row],[Adj Total TOTAL_COST]]-Table1[[#This Row],[Current Total TOTAL_COST]]</f>
        <v>0</v>
      </c>
      <c r="U2606" s="1">
        <f>+Table1[[#This Row],[Adj Total CONTRIBUTION_MARGIN]]-Table1[[#This Row],[Current Total CONTRIBUTION_MARGIN]]</f>
        <v>0</v>
      </c>
      <c r="V2606" s="1">
        <f>+Table1[[#This Row],[Adj Total OPERATING_MARGIN]]-Table1[[#This Row],[Current Total OPERATING_MARGIN]]</f>
        <v>0</v>
      </c>
    </row>
    <row r="2607" spans="1:22" x14ac:dyDescent="0.3">
      <c r="A2607" t="s">
        <v>33</v>
      </c>
      <c r="B2607">
        <v>2019</v>
      </c>
      <c r="C2607" t="s">
        <v>84</v>
      </c>
      <c r="D2607" t="s">
        <v>84</v>
      </c>
      <c r="E2607" s="2">
        <v>1</v>
      </c>
      <c r="F2607" s="1">
        <v>2361.4299999999998</v>
      </c>
      <c r="G2607" s="1">
        <v>3296.83</v>
      </c>
      <c r="H2607" s="1">
        <v>0</v>
      </c>
      <c r="I2607" s="1">
        <v>0</v>
      </c>
      <c r="J2607" s="1">
        <v>0</v>
      </c>
      <c r="K2607" s="2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2">
        <f>-+Table1[[#This Row],[Current Record Count]]+Table1[[#This Row],[Adj Record Count]]</f>
        <v>-1</v>
      </c>
      <c r="R2607" s="1">
        <f>+-Table1[[#This Row],[Current Total ADJUSTMENT_AMOUNT]]+Table1[[#This Row],[Adj Total ADJUSTMENT_AMOUNT]]</f>
        <v>-2361.4299999999998</v>
      </c>
      <c r="S2607" s="1">
        <f>-Table1[[#This Row],[Current Total CHARGE_AMOUNT]]+Table1[[#This Row],[Adj Total CHARGE_AMOUNT]]</f>
        <v>-3296.83</v>
      </c>
      <c r="T2607" s="1">
        <f>+Table1[[#This Row],[Adj Total TOTAL_COST]]-Table1[[#This Row],[Current Total TOTAL_COST]]</f>
        <v>0</v>
      </c>
      <c r="U2607" s="1">
        <f>+Table1[[#This Row],[Adj Total CONTRIBUTION_MARGIN]]-Table1[[#This Row],[Current Total CONTRIBUTION_MARGIN]]</f>
        <v>0</v>
      </c>
      <c r="V2607" s="1">
        <f>+Table1[[#This Row],[Adj Total OPERATING_MARGIN]]-Table1[[#This Row],[Current Total OPERATING_MARGIN]]</f>
        <v>0</v>
      </c>
    </row>
    <row r="2608" spans="1:22" x14ac:dyDescent="0.3">
      <c r="A2608" t="s">
        <v>78</v>
      </c>
      <c r="B2608">
        <v>2019</v>
      </c>
      <c r="C2608" t="s">
        <v>95</v>
      </c>
      <c r="D2608" t="s">
        <v>95</v>
      </c>
      <c r="E2608" s="2">
        <v>1</v>
      </c>
      <c r="F2608" s="1">
        <v>4238.21</v>
      </c>
      <c r="G2608" s="1">
        <v>5498.29</v>
      </c>
      <c r="H2608" s="1">
        <v>0</v>
      </c>
      <c r="I2608" s="1">
        <v>0</v>
      </c>
      <c r="J2608" s="1">
        <v>0</v>
      </c>
      <c r="K2608" s="2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2">
        <f>-+Table1[[#This Row],[Current Record Count]]+Table1[[#This Row],[Adj Record Count]]</f>
        <v>-1</v>
      </c>
      <c r="R2608" s="1">
        <f>+-Table1[[#This Row],[Current Total ADJUSTMENT_AMOUNT]]+Table1[[#This Row],[Adj Total ADJUSTMENT_AMOUNT]]</f>
        <v>-4238.21</v>
      </c>
      <c r="S2608" s="1">
        <f>-Table1[[#This Row],[Current Total CHARGE_AMOUNT]]+Table1[[#This Row],[Adj Total CHARGE_AMOUNT]]</f>
        <v>-5498.29</v>
      </c>
      <c r="T2608" s="1">
        <f>+Table1[[#This Row],[Adj Total TOTAL_COST]]-Table1[[#This Row],[Current Total TOTAL_COST]]</f>
        <v>0</v>
      </c>
      <c r="U2608" s="1">
        <f>+Table1[[#This Row],[Adj Total CONTRIBUTION_MARGIN]]-Table1[[#This Row],[Current Total CONTRIBUTION_MARGIN]]</f>
        <v>0</v>
      </c>
      <c r="V2608" s="1">
        <f>+Table1[[#This Row],[Adj Total OPERATING_MARGIN]]-Table1[[#This Row],[Current Total OPERATING_MARGIN]]</f>
        <v>0</v>
      </c>
    </row>
    <row r="2609" spans="1:22" x14ac:dyDescent="0.3">
      <c r="A2609" t="s">
        <v>74</v>
      </c>
      <c r="B2609">
        <v>2019</v>
      </c>
      <c r="C2609" t="s">
        <v>47</v>
      </c>
      <c r="D2609" t="s">
        <v>63</v>
      </c>
      <c r="E2609" s="2">
        <v>1</v>
      </c>
      <c r="F2609" s="1">
        <v>11227.32</v>
      </c>
      <c r="G2609" s="1">
        <v>11377.32</v>
      </c>
      <c r="H2609" s="1">
        <v>0</v>
      </c>
      <c r="I2609" s="1">
        <v>0</v>
      </c>
      <c r="J2609" s="1">
        <v>0</v>
      </c>
      <c r="K2609" s="2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2">
        <f>-+Table1[[#This Row],[Current Record Count]]+Table1[[#This Row],[Adj Record Count]]</f>
        <v>-1</v>
      </c>
      <c r="R2609" s="1">
        <f>+-Table1[[#This Row],[Current Total ADJUSTMENT_AMOUNT]]+Table1[[#This Row],[Adj Total ADJUSTMENT_AMOUNT]]</f>
        <v>-11227.32</v>
      </c>
      <c r="S2609" s="1">
        <f>-Table1[[#This Row],[Current Total CHARGE_AMOUNT]]+Table1[[#This Row],[Adj Total CHARGE_AMOUNT]]</f>
        <v>-11377.32</v>
      </c>
      <c r="T2609" s="1">
        <f>+Table1[[#This Row],[Adj Total TOTAL_COST]]-Table1[[#This Row],[Current Total TOTAL_COST]]</f>
        <v>0</v>
      </c>
      <c r="U2609" s="1">
        <f>+Table1[[#This Row],[Adj Total CONTRIBUTION_MARGIN]]-Table1[[#This Row],[Current Total CONTRIBUTION_MARGIN]]</f>
        <v>0</v>
      </c>
      <c r="V2609" s="1">
        <f>+Table1[[#This Row],[Adj Total OPERATING_MARGIN]]-Table1[[#This Row],[Current Total OPERATING_MARGIN]]</f>
        <v>0</v>
      </c>
    </row>
    <row r="2610" spans="1:22" x14ac:dyDescent="0.3">
      <c r="A2610" t="s">
        <v>16</v>
      </c>
      <c r="B2610">
        <v>2019</v>
      </c>
      <c r="C2610" t="s">
        <v>17</v>
      </c>
      <c r="D2610" t="s">
        <v>69</v>
      </c>
      <c r="E2610" s="2">
        <v>1</v>
      </c>
      <c r="F2610" s="1">
        <v>3626.74</v>
      </c>
      <c r="G2610" s="1">
        <v>6594.08</v>
      </c>
      <c r="H2610" s="1">
        <v>0</v>
      </c>
      <c r="I2610" s="1">
        <v>0</v>
      </c>
      <c r="J2610" s="1">
        <v>0</v>
      </c>
      <c r="K2610" s="2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2">
        <f>-+Table1[[#This Row],[Current Record Count]]+Table1[[#This Row],[Adj Record Count]]</f>
        <v>-1</v>
      </c>
      <c r="R2610" s="1">
        <f>+-Table1[[#This Row],[Current Total ADJUSTMENT_AMOUNT]]+Table1[[#This Row],[Adj Total ADJUSTMENT_AMOUNT]]</f>
        <v>-3626.74</v>
      </c>
      <c r="S2610" s="1">
        <f>-Table1[[#This Row],[Current Total CHARGE_AMOUNT]]+Table1[[#This Row],[Adj Total CHARGE_AMOUNT]]</f>
        <v>-6594.08</v>
      </c>
      <c r="T2610" s="1">
        <f>+Table1[[#This Row],[Adj Total TOTAL_COST]]-Table1[[#This Row],[Current Total TOTAL_COST]]</f>
        <v>0</v>
      </c>
      <c r="U2610" s="1">
        <f>+Table1[[#This Row],[Adj Total CONTRIBUTION_MARGIN]]-Table1[[#This Row],[Current Total CONTRIBUTION_MARGIN]]</f>
        <v>0</v>
      </c>
      <c r="V2610" s="1">
        <f>+Table1[[#This Row],[Adj Total OPERATING_MARGIN]]-Table1[[#This Row],[Current Total OPERATING_MARGIN]]</f>
        <v>0</v>
      </c>
    </row>
    <row r="2611" spans="1:22" x14ac:dyDescent="0.3">
      <c r="A2611" t="s">
        <v>19</v>
      </c>
      <c r="B2611">
        <v>2024</v>
      </c>
      <c r="C2611" t="s">
        <v>29</v>
      </c>
      <c r="D2611" t="s">
        <v>30</v>
      </c>
      <c r="E2611" s="2">
        <v>7316</v>
      </c>
      <c r="F2611" s="1">
        <v>311916017.07999998</v>
      </c>
      <c r="G2611" s="1">
        <v>419473774.62</v>
      </c>
      <c r="H2611" s="1">
        <v>125532894.0712</v>
      </c>
      <c r="I2611" s="1">
        <v>38084520.170000002</v>
      </c>
      <c r="J2611" s="1">
        <v>-3240522.63</v>
      </c>
      <c r="K2611" s="2">
        <v>7316</v>
      </c>
      <c r="L2611" s="1">
        <v>311916017.07999998</v>
      </c>
      <c r="M2611" s="1">
        <v>419473774.62</v>
      </c>
      <c r="N2611" s="1">
        <v>125532894.0712</v>
      </c>
      <c r="O2611" s="1">
        <v>38084520.170000002</v>
      </c>
      <c r="P2611" s="1">
        <v>-3240522.63</v>
      </c>
      <c r="Q2611" s="2">
        <f>-+Table1[[#This Row],[Current Record Count]]+Table1[[#This Row],[Adj Record Count]]</f>
        <v>0</v>
      </c>
      <c r="R2611" s="1">
        <f>+-Table1[[#This Row],[Current Total ADJUSTMENT_AMOUNT]]+Table1[[#This Row],[Adj Total ADJUSTMENT_AMOUNT]]</f>
        <v>0</v>
      </c>
      <c r="S2611" s="1">
        <f>-Table1[[#This Row],[Current Total CHARGE_AMOUNT]]+Table1[[#This Row],[Adj Total CHARGE_AMOUNT]]</f>
        <v>0</v>
      </c>
      <c r="T2611" s="1">
        <f>+Table1[[#This Row],[Adj Total TOTAL_COST]]-Table1[[#This Row],[Current Total TOTAL_COST]]</f>
        <v>0</v>
      </c>
      <c r="U2611" s="1">
        <f>+Table1[[#This Row],[Adj Total CONTRIBUTION_MARGIN]]-Table1[[#This Row],[Current Total CONTRIBUTION_MARGIN]]</f>
        <v>0</v>
      </c>
      <c r="V2611" s="1">
        <f>+Table1[[#This Row],[Adj Total OPERATING_MARGIN]]-Table1[[#This Row],[Current Total OPERATING_MARGIN]]</f>
        <v>0</v>
      </c>
    </row>
    <row r="2612" spans="1:22" x14ac:dyDescent="0.3">
      <c r="A2612" t="s">
        <v>19</v>
      </c>
      <c r="B2612">
        <v>2023</v>
      </c>
      <c r="C2612" t="s">
        <v>29</v>
      </c>
      <c r="D2612" t="s">
        <v>30</v>
      </c>
      <c r="E2612" s="2">
        <v>6163</v>
      </c>
      <c r="F2612" s="1">
        <v>246386245.21000001</v>
      </c>
      <c r="G2612" s="1">
        <v>333667151.75</v>
      </c>
      <c r="H2612" s="1">
        <v>108014411.03030001</v>
      </c>
      <c r="I2612" s="1">
        <v>28390943.739999998</v>
      </c>
      <c r="J2612" s="1">
        <v>-7959910.5899999999</v>
      </c>
      <c r="K2612" s="2">
        <v>6163</v>
      </c>
      <c r="L2612" s="1">
        <v>246386245.21000001</v>
      </c>
      <c r="M2612" s="1">
        <v>333667151.75</v>
      </c>
      <c r="N2612" s="1">
        <v>108014411.03030001</v>
      </c>
      <c r="O2612" s="1">
        <v>28390943.739999998</v>
      </c>
      <c r="P2612" s="1">
        <v>-7959910.5899999999</v>
      </c>
      <c r="Q2612" s="2">
        <f>-+Table1[[#This Row],[Current Record Count]]+Table1[[#This Row],[Adj Record Count]]</f>
        <v>0</v>
      </c>
      <c r="R2612" s="1">
        <f>+-Table1[[#This Row],[Current Total ADJUSTMENT_AMOUNT]]+Table1[[#This Row],[Adj Total ADJUSTMENT_AMOUNT]]</f>
        <v>0</v>
      </c>
      <c r="S2612" s="1">
        <f>-Table1[[#This Row],[Current Total CHARGE_AMOUNT]]+Table1[[#This Row],[Adj Total CHARGE_AMOUNT]]</f>
        <v>0</v>
      </c>
      <c r="T2612" s="1">
        <f>+Table1[[#This Row],[Adj Total TOTAL_COST]]-Table1[[#This Row],[Current Total TOTAL_COST]]</f>
        <v>0</v>
      </c>
      <c r="U2612" s="1">
        <f>+Table1[[#This Row],[Adj Total CONTRIBUTION_MARGIN]]-Table1[[#This Row],[Current Total CONTRIBUTION_MARGIN]]</f>
        <v>0</v>
      </c>
      <c r="V2612" s="1">
        <f>+Table1[[#This Row],[Adj Total OPERATING_MARGIN]]-Table1[[#This Row],[Current Total OPERATING_MARGIN]]</f>
        <v>0</v>
      </c>
    </row>
    <row r="2613" spans="1:22" x14ac:dyDescent="0.3">
      <c r="A2613" t="s">
        <v>19</v>
      </c>
      <c r="B2613">
        <v>2022</v>
      </c>
      <c r="C2613" t="s">
        <v>29</v>
      </c>
      <c r="D2613" t="s">
        <v>30</v>
      </c>
      <c r="E2613" s="2">
        <v>5865</v>
      </c>
      <c r="F2613" s="1">
        <v>211550932.97999999</v>
      </c>
      <c r="G2613" s="1">
        <v>289447384.63999999</v>
      </c>
      <c r="H2613" s="1">
        <v>96122146.548899993</v>
      </c>
      <c r="I2613" s="1">
        <v>21019036.379999999</v>
      </c>
      <c r="J2613" s="1">
        <v>-9171900.5800000001</v>
      </c>
      <c r="K2613" s="2">
        <v>5865</v>
      </c>
      <c r="L2613" s="1">
        <v>211550932.97999999</v>
      </c>
      <c r="M2613" s="1">
        <v>289447384.63999999</v>
      </c>
      <c r="N2613" s="1">
        <v>96122146.548899993</v>
      </c>
      <c r="O2613" s="1">
        <v>21019036.379999999</v>
      </c>
      <c r="P2613" s="1">
        <v>-9171900.5800000001</v>
      </c>
      <c r="Q2613" s="2">
        <f>-+Table1[[#This Row],[Current Record Count]]+Table1[[#This Row],[Adj Record Count]]</f>
        <v>0</v>
      </c>
      <c r="R2613" s="1">
        <f>+-Table1[[#This Row],[Current Total ADJUSTMENT_AMOUNT]]+Table1[[#This Row],[Adj Total ADJUSTMENT_AMOUNT]]</f>
        <v>0</v>
      </c>
      <c r="S2613" s="1">
        <f>-Table1[[#This Row],[Current Total CHARGE_AMOUNT]]+Table1[[#This Row],[Adj Total CHARGE_AMOUNT]]</f>
        <v>0</v>
      </c>
      <c r="T2613" s="1">
        <f>+Table1[[#This Row],[Adj Total TOTAL_COST]]-Table1[[#This Row],[Current Total TOTAL_COST]]</f>
        <v>0</v>
      </c>
      <c r="U2613" s="1">
        <f>+Table1[[#This Row],[Adj Total CONTRIBUTION_MARGIN]]-Table1[[#This Row],[Current Total CONTRIBUTION_MARGIN]]</f>
        <v>0</v>
      </c>
      <c r="V2613" s="1">
        <f>+Table1[[#This Row],[Adj Total OPERATING_MARGIN]]-Table1[[#This Row],[Current Total OPERATING_MARGIN]]</f>
        <v>0</v>
      </c>
    </row>
    <row r="2614" spans="1:22" x14ac:dyDescent="0.3">
      <c r="A2614" t="s">
        <v>19</v>
      </c>
      <c r="B2614">
        <v>2021</v>
      </c>
      <c r="C2614" t="s">
        <v>29</v>
      </c>
      <c r="D2614" t="s">
        <v>30</v>
      </c>
      <c r="E2614" s="2">
        <v>5580</v>
      </c>
      <c r="F2614" s="1">
        <v>178730855.77000001</v>
      </c>
      <c r="G2614" s="1">
        <v>253856349.16999999</v>
      </c>
      <c r="H2614" s="1">
        <v>79175946.481199995</v>
      </c>
      <c r="I2614" s="1">
        <v>33646301.93</v>
      </c>
      <c r="J2614" s="1">
        <v>5079408.18</v>
      </c>
      <c r="K2614" s="2">
        <v>5580</v>
      </c>
      <c r="L2614" s="1">
        <v>178730855.77000001</v>
      </c>
      <c r="M2614" s="1">
        <v>253856349.16999999</v>
      </c>
      <c r="N2614" s="1">
        <v>79175946.481199995</v>
      </c>
      <c r="O2614" s="1">
        <v>33646301.93</v>
      </c>
      <c r="P2614" s="1">
        <v>5079408.18</v>
      </c>
      <c r="Q2614" s="2">
        <f>-+Table1[[#This Row],[Current Record Count]]+Table1[[#This Row],[Adj Record Count]]</f>
        <v>0</v>
      </c>
      <c r="R2614" s="1">
        <f>+-Table1[[#This Row],[Current Total ADJUSTMENT_AMOUNT]]+Table1[[#This Row],[Adj Total ADJUSTMENT_AMOUNT]]</f>
        <v>0</v>
      </c>
      <c r="S2614" s="1">
        <f>-Table1[[#This Row],[Current Total CHARGE_AMOUNT]]+Table1[[#This Row],[Adj Total CHARGE_AMOUNT]]</f>
        <v>0</v>
      </c>
      <c r="T2614" s="1">
        <f>+Table1[[#This Row],[Adj Total TOTAL_COST]]-Table1[[#This Row],[Current Total TOTAL_COST]]</f>
        <v>0</v>
      </c>
      <c r="U2614" s="1">
        <f>+Table1[[#This Row],[Adj Total CONTRIBUTION_MARGIN]]-Table1[[#This Row],[Current Total CONTRIBUTION_MARGIN]]</f>
        <v>0</v>
      </c>
      <c r="V2614" s="1">
        <f>+Table1[[#This Row],[Adj Total OPERATING_MARGIN]]-Table1[[#This Row],[Current Total OPERATING_MARGIN]]</f>
        <v>0</v>
      </c>
    </row>
    <row r="2615" spans="1:22" x14ac:dyDescent="0.3">
      <c r="A2615" t="s">
        <v>19</v>
      </c>
      <c r="B2615">
        <v>2020</v>
      </c>
      <c r="C2615" t="s">
        <v>29</v>
      </c>
      <c r="D2615" t="s">
        <v>30</v>
      </c>
      <c r="E2615" s="2">
        <v>5528</v>
      </c>
      <c r="F2615" s="1">
        <v>154832488.63</v>
      </c>
      <c r="G2615" s="1">
        <v>225037342.69999999</v>
      </c>
      <c r="H2615" s="1">
        <v>68481294.528500006</v>
      </c>
      <c r="I2615" s="1">
        <v>25391746.559999999</v>
      </c>
      <c r="J2615" s="1">
        <v>941389.4</v>
      </c>
      <c r="K2615" s="2">
        <v>5528</v>
      </c>
      <c r="L2615" s="1">
        <v>154832488.63</v>
      </c>
      <c r="M2615" s="1">
        <v>225037342.69999999</v>
      </c>
      <c r="N2615" s="1">
        <v>68481294.528500006</v>
      </c>
      <c r="O2615" s="1">
        <v>25391746.559999999</v>
      </c>
      <c r="P2615" s="1">
        <v>941389.4</v>
      </c>
      <c r="Q2615" s="2">
        <f>-+Table1[[#This Row],[Current Record Count]]+Table1[[#This Row],[Adj Record Count]]</f>
        <v>0</v>
      </c>
      <c r="R2615" s="1">
        <f>+-Table1[[#This Row],[Current Total ADJUSTMENT_AMOUNT]]+Table1[[#This Row],[Adj Total ADJUSTMENT_AMOUNT]]</f>
        <v>0</v>
      </c>
      <c r="S2615" s="1">
        <f>-Table1[[#This Row],[Current Total CHARGE_AMOUNT]]+Table1[[#This Row],[Adj Total CHARGE_AMOUNT]]</f>
        <v>0</v>
      </c>
      <c r="T2615" s="1">
        <f>+Table1[[#This Row],[Adj Total TOTAL_COST]]-Table1[[#This Row],[Current Total TOTAL_COST]]</f>
        <v>0</v>
      </c>
      <c r="U2615" s="1">
        <f>+Table1[[#This Row],[Adj Total CONTRIBUTION_MARGIN]]-Table1[[#This Row],[Current Total CONTRIBUTION_MARGIN]]</f>
        <v>0</v>
      </c>
      <c r="V2615" s="1">
        <f>+Table1[[#This Row],[Adj Total OPERATING_MARGIN]]-Table1[[#This Row],[Current Total OPERATING_MARGIN]]</f>
        <v>0</v>
      </c>
    </row>
    <row r="2616" spans="1:22" x14ac:dyDescent="0.3">
      <c r="A2616" t="s">
        <v>37</v>
      </c>
      <c r="B2616">
        <v>2023</v>
      </c>
      <c r="C2616" t="s">
        <v>23</v>
      </c>
      <c r="D2616" t="s">
        <v>83</v>
      </c>
      <c r="E2616" s="2">
        <v>4836</v>
      </c>
      <c r="F2616" s="1">
        <v>135192855.12</v>
      </c>
      <c r="G2616" s="1">
        <v>181781409.49000001</v>
      </c>
      <c r="H2616" s="1">
        <v>42166173.818400003</v>
      </c>
      <c r="I2616" s="1">
        <v>23926131.34</v>
      </c>
      <c r="J2616" s="1">
        <v>14878363.35</v>
      </c>
      <c r="K2616" s="2">
        <v>4836</v>
      </c>
      <c r="L2616" s="1">
        <v>135192855.12</v>
      </c>
      <c r="M2616" s="1">
        <v>181781409.49000001</v>
      </c>
      <c r="N2616" s="1">
        <v>42166173.818400003</v>
      </c>
      <c r="O2616" s="1">
        <v>23926131.34</v>
      </c>
      <c r="P2616" s="1">
        <v>14878363.35</v>
      </c>
      <c r="Q2616" s="2">
        <f>-+Table1[[#This Row],[Current Record Count]]+Table1[[#This Row],[Adj Record Count]]</f>
        <v>0</v>
      </c>
      <c r="R2616" s="1">
        <f>+-Table1[[#This Row],[Current Total ADJUSTMENT_AMOUNT]]+Table1[[#This Row],[Adj Total ADJUSTMENT_AMOUNT]]</f>
        <v>0</v>
      </c>
      <c r="S2616" s="1">
        <f>-Table1[[#This Row],[Current Total CHARGE_AMOUNT]]+Table1[[#This Row],[Adj Total CHARGE_AMOUNT]]</f>
        <v>0</v>
      </c>
      <c r="T2616" s="1">
        <f>+Table1[[#This Row],[Adj Total TOTAL_COST]]-Table1[[#This Row],[Current Total TOTAL_COST]]</f>
        <v>0</v>
      </c>
      <c r="U2616" s="1">
        <f>+Table1[[#This Row],[Adj Total CONTRIBUTION_MARGIN]]-Table1[[#This Row],[Current Total CONTRIBUTION_MARGIN]]</f>
        <v>0</v>
      </c>
      <c r="V2616" s="1">
        <f>+Table1[[#This Row],[Adj Total OPERATING_MARGIN]]-Table1[[#This Row],[Current Total OPERATING_MARGIN]]</f>
        <v>0</v>
      </c>
    </row>
    <row r="2617" spans="1:22" x14ac:dyDescent="0.3">
      <c r="A2617" t="s">
        <v>37</v>
      </c>
      <c r="B2617">
        <v>2024</v>
      </c>
      <c r="C2617" t="s">
        <v>23</v>
      </c>
      <c r="D2617" t="s">
        <v>83</v>
      </c>
      <c r="E2617" s="2">
        <v>4541</v>
      </c>
      <c r="F2617" s="1">
        <v>135775493.71000001</v>
      </c>
      <c r="G2617" s="1">
        <v>180755344.21000001</v>
      </c>
      <c r="H2617" s="1">
        <v>41182611.659599997</v>
      </c>
      <c r="I2617" s="1">
        <v>25352328.41</v>
      </c>
      <c r="J2617" s="1">
        <v>16819183.02</v>
      </c>
      <c r="K2617" s="2">
        <v>4541</v>
      </c>
      <c r="L2617" s="1">
        <v>135775493.71000001</v>
      </c>
      <c r="M2617" s="1">
        <v>180755344.21000001</v>
      </c>
      <c r="N2617" s="1">
        <v>41182611.659599997</v>
      </c>
      <c r="O2617" s="1">
        <v>25352328.41</v>
      </c>
      <c r="P2617" s="1">
        <v>16819183.02</v>
      </c>
      <c r="Q2617" s="2">
        <f>-+Table1[[#This Row],[Current Record Count]]+Table1[[#This Row],[Adj Record Count]]</f>
        <v>0</v>
      </c>
      <c r="R2617" s="1">
        <f>+-Table1[[#This Row],[Current Total ADJUSTMENT_AMOUNT]]+Table1[[#This Row],[Adj Total ADJUSTMENT_AMOUNT]]</f>
        <v>0</v>
      </c>
      <c r="S2617" s="1">
        <f>-Table1[[#This Row],[Current Total CHARGE_AMOUNT]]+Table1[[#This Row],[Adj Total CHARGE_AMOUNT]]</f>
        <v>0</v>
      </c>
      <c r="T2617" s="1">
        <f>+Table1[[#This Row],[Adj Total TOTAL_COST]]-Table1[[#This Row],[Current Total TOTAL_COST]]</f>
        <v>0</v>
      </c>
      <c r="U2617" s="1">
        <f>+Table1[[#This Row],[Adj Total CONTRIBUTION_MARGIN]]-Table1[[#This Row],[Current Total CONTRIBUTION_MARGIN]]</f>
        <v>0</v>
      </c>
      <c r="V2617" s="1">
        <f>+Table1[[#This Row],[Adj Total OPERATING_MARGIN]]-Table1[[#This Row],[Current Total OPERATING_MARGIN]]</f>
        <v>0</v>
      </c>
    </row>
    <row r="2618" spans="1:22" x14ac:dyDescent="0.3">
      <c r="A2618" t="s">
        <v>37</v>
      </c>
      <c r="B2618">
        <v>2022</v>
      </c>
      <c r="C2618" t="s">
        <v>23</v>
      </c>
      <c r="D2618" t="s">
        <v>83</v>
      </c>
      <c r="E2618" s="2">
        <v>4410</v>
      </c>
      <c r="F2618" s="1">
        <v>109878963.26000001</v>
      </c>
      <c r="G2618" s="1">
        <v>149049884.16</v>
      </c>
      <c r="H2618" s="1">
        <v>37104066.650799997</v>
      </c>
      <c r="I2618" s="1">
        <v>17022128.190000001</v>
      </c>
      <c r="J2618" s="1">
        <v>9738932.8599999994</v>
      </c>
      <c r="K2618" s="2">
        <v>4410</v>
      </c>
      <c r="L2618" s="1">
        <v>109878963.26000001</v>
      </c>
      <c r="M2618" s="1">
        <v>149049884.16</v>
      </c>
      <c r="N2618" s="1">
        <v>37104066.650799997</v>
      </c>
      <c r="O2618" s="1">
        <v>17022128.190000001</v>
      </c>
      <c r="P2618" s="1">
        <v>9738932.8599999994</v>
      </c>
      <c r="Q2618" s="2">
        <f>-+Table1[[#This Row],[Current Record Count]]+Table1[[#This Row],[Adj Record Count]]</f>
        <v>0</v>
      </c>
      <c r="R2618" s="1">
        <f>+-Table1[[#This Row],[Current Total ADJUSTMENT_AMOUNT]]+Table1[[#This Row],[Adj Total ADJUSTMENT_AMOUNT]]</f>
        <v>0</v>
      </c>
      <c r="S2618" s="1">
        <f>-Table1[[#This Row],[Current Total CHARGE_AMOUNT]]+Table1[[#This Row],[Adj Total CHARGE_AMOUNT]]</f>
        <v>0</v>
      </c>
      <c r="T2618" s="1">
        <f>+Table1[[#This Row],[Adj Total TOTAL_COST]]-Table1[[#This Row],[Current Total TOTAL_COST]]</f>
        <v>0</v>
      </c>
      <c r="U2618" s="1">
        <f>+Table1[[#This Row],[Adj Total CONTRIBUTION_MARGIN]]-Table1[[#This Row],[Current Total CONTRIBUTION_MARGIN]]</f>
        <v>0</v>
      </c>
      <c r="V2618" s="1">
        <f>+Table1[[#This Row],[Adj Total OPERATING_MARGIN]]-Table1[[#This Row],[Current Total OPERATING_MARGIN]]</f>
        <v>0</v>
      </c>
    </row>
    <row r="2619" spans="1:22" x14ac:dyDescent="0.3">
      <c r="A2619" t="s">
        <v>37</v>
      </c>
      <c r="B2619">
        <v>2021</v>
      </c>
      <c r="C2619" t="s">
        <v>23</v>
      </c>
      <c r="D2619" t="s">
        <v>83</v>
      </c>
      <c r="E2619" s="2">
        <v>4303</v>
      </c>
      <c r="F2619" s="1">
        <v>87864927.709999993</v>
      </c>
      <c r="G2619" s="1">
        <v>122419137.97</v>
      </c>
      <c r="H2619" s="1">
        <v>27608551.080899999</v>
      </c>
      <c r="I2619" s="1">
        <v>18311566.68</v>
      </c>
      <c r="J2619" s="1">
        <v>13870713.07</v>
      </c>
      <c r="K2619" s="2">
        <v>4303</v>
      </c>
      <c r="L2619" s="1">
        <v>87864927.709999993</v>
      </c>
      <c r="M2619" s="1">
        <v>122419137.97</v>
      </c>
      <c r="N2619" s="1">
        <v>27608551.080899999</v>
      </c>
      <c r="O2619" s="1">
        <v>18311566.68</v>
      </c>
      <c r="P2619" s="1">
        <v>13870713.07</v>
      </c>
      <c r="Q2619" s="2">
        <f>-+Table1[[#This Row],[Current Record Count]]+Table1[[#This Row],[Adj Record Count]]</f>
        <v>0</v>
      </c>
      <c r="R2619" s="1">
        <f>+-Table1[[#This Row],[Current Total ADJUSTMENT_AMOUNT]]+Table1[[#This Row],[Adj Total ADJUSTMENT_AMOUNT]]</f>
        <v>0</v>
      </c>
      <c r="S2619" s="1">
        <f>-Table1[[#This Row],[Current Total CHARGE_AMOUNT]]+Table1[[#This Row],[Adj Total CHARGE_AMOUNT]]</f>
        <v>0</v>
      </c>
      <c r="T2619" s="1">
        <f>+Table1[[#This Row],[Adj Total TOTAL_COST]]-Table1[[#This Row],[Current Total TOTAL_COST]]</f>
        <v>0</v>
      </c>
      <c r="U2619" s="1">
        <f>+Table1[[#This Row],[Adj Total CONTRIBUTION_MARGIN]]-Table1[[#This Row],[Current Total CONTRIBUTION_MARGIN]]</f>
        <v>0</v>
      </c>
      <c r="V2619" s="1">
        <f>+Table1[[#This Row],[Adj Total OPERATING_MARGIN]]-Table1[[#This Row],[Current Total OPERATING_MARGIN]]</f>
        <v>0</v>
      </c>
    </row>
    <row r="2620" spans="1:22" x14ac:dyDescent="0.3">
      <c r="A2620" t="s">
        <v>37</v>
      </c>
      <c r="B2620">
        <v>2024</v>
      </c>
      <c r="C2620" t="s">
        <v>17</v>
      </c>
      <c r="D2620" t="s">
        <v>85</v>
      </c>
      <c r="E2620" s="2">
        <v>3800</v>
      </c>
      <c r="F2620" s="1">
        <v>58415815.07</v>
      </c>
      <c r="G2620" s="1">
        <v>81453107.560000002</v>
      </c>
      <c r="H2620" s="1">
        <v>17433398.938099999</v>
      </c>
      <c r="I2620" s="1">
        <v>14483458.460000001</v>
      </c>
      <c r="J2620" s="1">
        <v>9974294.7699999996</v>
      </c>
      <c r="K2620" s="2">
        <v>3800</v>
      </c>
      <c r="L2620" s="1">
        <v>58415815.07</v>
      </c>
      <c r="M2620" s="1">
        <v>81453107.560000002</v>
      </c>
      <c r="N2620" s="1">
        <v>17433398.938099999</v>
      </c>
      <c r="O2620" s="1">
        <v>14483458.460000001</v>
      </c>
      <c r="P2620" s="1">
        <v>9974294.7699999996</v>
      </c>
      <c r="Q2620" s="2">
        <f>-+Table1[[#This Row],[Current Record Count]]+Table1[[#This Row],[Adj Record Count]]</f>
        <v>0</v>
      </c>
      <c r="R2620" s="1">
        <f>+-Table1[[#This Row],[Current Total ADJUSTMENT_AMOUNT]]+Table1[[#This Row],[Adj Total ADJUSTMENT_AMOUNT]]</f>
        <v>0</v>
      </c>
      <c r="S2620" s="1">
        <f>-Table1[[#This Row],[Current Total CHARGE_AMOUNT]]+Table1[[#This Row],[Adj Total CHARGE_AMOUNT]]</f>
        <v>0</v>
      </c>
      <c r="T2620" s="1">
        <f>+Table1[[#This Row],[Adj Total TOTAL_COST]]-Table1[[#This Row],[Current Total TOTAL_COST]]</f>
        <v>0</v>
      </c>
      <c r="U2620" s="1">
        <f>+Table1[[#This Row],[Adj Total CONTRIBUTION_MARGIN]]-Table1[[#This Row],[Current Total CONTRIBUTION_MARGIN]]</f>
        <v>0</v>
      </c>
      <c r="V2620" s="1">
        <f>+Table1[[#This Row],[Adj Total OPERATING_MARGIN]]-Table1[[#This Row],[Current Total OPERATING_MARGIN]]</f>
        <v>0</v>
      </c>
    </row>
    <row r="2621" spans="1:22" x14ac:dyDescent="0.3">
      <c r="A2621" t="s">
        <v>37</v>
      </c>
      <c r="B2621">
        <v>2023</v>
      </c>
      <c r="C2621" t="s">
        <v>17</v>
      </c>
      <c r="D2621" t="s">
        <v>85</v>
      </c>
      <c r="E2621" s="2">
        <v>3519</v>
      </c>
      <c r="F2621" s="1">
        <v>53014638.689999998</v>
      </c>
      <c r="G2621" s="1">
        <v>73676304.670000002</v>
      </c>
      <c r="H2621" s="1">
        <v>16947665.023400001</v>
      </c>
      <c r="I2621" s="1">
        <v>11925222.199999999</v>
      </c>
      <c r="J2621" s="1">
        <v>7554509.9900000002</v>
      </c>
      <c r="K2621" s="2">
        <v>3519</v>
      </c>
      <c r="L2621" s="1">
        <v>53014638.689999998</v>
      </c>
      <c r="M2621" s="1">
        <v>73676304.670000002</v>
      </c>
      <c r="N2621" s="1">
        <v>16947665.023400001</v>
      </c>
      <c r="O2621" s="1">
        <v>11925222.199999999</v>
      </c>
      <c r="P2621" s="1">
        <v>7554509.9900000002</v>
      </c>
      <c r="Q2621" s="2">
        <f>-+Table1[[#This Row],[Current Record Count]]+Table1[[#This Row],[Adj Record Count]]</f>
        <v>0</v>
      </c>
      <c r="R2621" s="1">
        <f>+-Table1[[#This Row],[Current Total ADJUSTMENT_AMOUNT]]+Table1[[#This Row],[Adj Total ADJUSTMENT_AMOUNT]]</f>
        <v>0</v>
      </c>
      <c r="S2621" s="1">
        <f>-Table1[[#This Row],[Current Total CHARGE_AMOUNT]]+Table1[[#This Row],[Adj Total CHARGE_AMOUNT]]</f>
        <v>0</v>
      </c>
      <c r="T2621" s="1">
        <f>+Table1[[#This Row],[Adj Total TOTAL_COST]]-Table1[[#This Row],[Current Total TOTAL_COST]]</f>
        <v>0</v>
      </c>
      <c r="U2621" s="1">
        <f>+Table1[[#This Row],[Adj Total CONTRIBUTION_MARGIN]]-Table1[[#This Row],[Current Total CONTRIBUTION_MARGIN]]</f>
        <v>0</v>
      </c>
      <c r="V2621" s="1">
        <f>+Table1[[#This Row],[Adj Total OPERATING_MARGIN]]-Table1[[#This Row],[Current Total OPERATING_MARGIN]]</f>
        <v>0</v>
      </c>
    </row>
    <row r="2622" spans="1:22" x14ac:dyDescent="0.3">
      <c r="A2622" t="s">
        <v>37</v>
      </c>
      <c r="B2622">
        <v>2020</v>
      </c>
      <c r="C2622" t="s">
        <v>17</v>
      </c>
      <c r="D2622" t="s">
        <v>85</v>
      </c>
      <c r="E2622" s="2">
        <v>2787</v>
      </c>
      <c r="F2622" s="1">
        <v>30061169.23</v>
      </c>
      <c r="G2622" s="1">
        <v>45067635.93</v>
      </c>
      <c r="H2622" s="1">
        <v>9378527.3387000002</v>
      </c>
      <c r="I2622" s="1">
        <v>8281723.9199999999</v>
      </c>
      <c r="J2622" s="1">
        <v>5459622.2300000004</v>
      </c>
      <c r="K2622" s="2">
        <v>2787</v>
      </c>
      <c r="L2622" s="1">
        <v>30061169.23</v>
      </c>
      <c r="M2622" s="1">
        <v>45067635.93</v>
      </c>
      <c r="N2622" s="1">
        <v>9378527.3387000002</v>
      </c>
      <c r="O2622" s="1">
        <v>8281723.9199999999</v>
      </c>
      <c r="P2622" s="1">
        <v>5459622.2300000004</v>
      </c>
      <c r="Q2622" s="2">
        <f>-+Table1[[#This Row],[Current Record Count]]+Table1[[#This Row],[Adj Record Count]]</f>
        <v>0</v>
      </c>
      <c r="R2622" s="1">
        <f>+-Table1[[#This Row],[Current Total ADJUSTMENT_AMOUNT]]+Table1[[#This Row],[Adj Total ADJUSTMENT_AMOUNT]]</f>
        <v>0</v>
      </c>
      <c r="S2622" s="1">
        <f>-Table1[[#This Row],[Current Total CHARGE_AMOUNT]]+Table1[[#This Row],[Adj Total CHARGE_AMOUNT]]</f>
        <v>0</v>
      </c>
      <c r="T2622" s="1">
        <f>+Table1[[#This Row],[Adj Total TOTAL_COST]]-Table1[[#This Row],[Current Total TOTAL_COST]]</f>
        <v>0</v>
      </c>
      <c r="U2622" s="1">
        <f>+Table1[[#This Row],[Adj Total CONTRIBUTION_MARGIN]]-Table1[[#This Row],[Current Total CONTRIBUTION_MARGIN]]</f>
        <v>0</v>
      </c>
      <c r="V2622" s="1">
        <f>+Table1[[#This Row],[Adj Total OPERATING_MARGIN]]-Table1[[#This Row],[Current Total OPERATING_MARGIN]]</f>
        <v>0</v>
      </c>
    </row>
    <row r="2623" spans="1:22" x14ac:dyDescent="0.3">
      <c r="A2623" t="s">
        <v>37</v>
      </c>
      <c r="B2623">
        <v>2022</v>
      </c>
      <c r="C2623" t="s">
        <v>17</v>
      </c>
      <c r="D2623" t="s">
        <v>85</v>
      </c>
      <c r="E2623" s="2">
        <v>2772</v>
      </c>
      <c r="F2623" s="1">
        <v>40863268.729999997</v>
      </c>
      <c r="G2623" s="1">
        <v>57079427.259999998</v>
      </c>
      <c r="H2623" s="1">
        <v>14188784.7127</v>
      </c>
      <c r="I2623" s="1">
        <v>7355548.1399999997</v>
      </c>
      <c r="J2623" s="1">
        <v>4446210.8899999997</v>
      </c>
      <c r="K2623" s="2">
        <v>2772</v>
      </c>
      <c r="L2623" s="1">
        <v>40863268.729999997</v>
      </c>
      <c r="M2623" s="1">
        <v>57079427.259999998</v>
      </c>
      <c r="N2623" s="1">
        <v>14188784.7127</v>
      </c>
      <c r="O2623" s="1">
        <v>7355548.1399999997</v>
      </c>
      <c r="P2623" s="1">
        <v>4446210.8899999997</v>
      </c>
      <c r="Q2623" s="2">
        <f>-+Table1[[#This Row],[Current Record Count]]+Table1[[#This Row],[Adj Record Count]]</f>
        <v>0</v>
      </c>
      <c r="R2623" s="1">
        <f>+-Table1[[#This Row],[Current Total ADJUSTMENT_AMOUNT]]+Table1[[#This Row],[Adj Total ADJUSTMENT_AMOUNT]]</f>
        <v>0</v>
      </c>
      <c r="S2623" s="1">
        <f>-Table1[[#This Row],[Current Total CHARGE_AMOUNT]]+Table1[[#This Row],[Adj Total CHARGE_AMOUNT]]</f>
        <v>0</v>
      </c>
      <c r="T2623" s="1">
        <f>+Table1[[#This Row],[Adj Total TOTAL_COST]]-Table1[[#This Row],[Current Total TOTAL_COST]]</f>
        <v>0</v>
      </c>
      <c r="U2623" s="1">
        <f>+Table1[[#This Row],[Adj Total CONTRIBUTION_MARGIN]]-Table1[[#This Row],[Current Total CONTRIBUTION_MARGIN]]</f>
        <v>0</v>
      </c>
      <c r="V2623" s="1">
        <f>+Table1[[#This Row],[Adj Total OPERATING_MARGIN]]-Table1[[#This Row],[Current Total OPERATING_MARGIN]]</f>
        <v>0</v>
      </c>
    </row>
    <row r="2624" spans="1:22" x14ac:dyDescent="0.3">
      <c r="A2624" t="s">
        <v>37</v>
      </c>
      <c r="B2624">
        <v>2024</v>
      </c>
      <c r="C2624" t="s">
        <v>23</v>
      </c>
      <c r="D2624" t="s">
        <v>94</v>
      </c>
      <c r="E2624" s="2">
        <v>2675</v>
      </c>
      <c r="F2624" s="1">
        <v>71537819.150000006</v>
      </c>
      <c r="G2624" s="1">
        <v>96895074.549999997</v>
      </c>
      <c r="H2624" s="1">
        <v>21906469.033399999</v>
      </c>
      <c r="I2624" s="1">
        <v>16955891.780000001</v>
      </c>
      <c r="J2624" s="1">
        <v>12907234.73</v>
      </c>
      <c r="K2624" s="2">
        <v>2675</v>
      </c>
      <c r="L2624" s="1">
        <v>71537819.150000006</v>
      </c>
      <c r="M2624" s="1">
        <v>96895074.549999997</v>
      </c>
      <c r="N2624" s="1">
        <v>21906469.033399999</v>
      </c>
      <c r="O2624" s="1">
        <v>16955891.780000001</v>
      </c>
      <c r="P2624" s="1">
        <v>12907234.73</v>
      </c>
      <c r="Q2624" s="2">
        <f>-+Table1[[#This Row],[Current Record Count]]+Table1[[#This Row],[Adj Record Count]]</f>
        <v>0</v>
      </c>
      <c r="R2624" s="1">
        <f>+-Table1[[#This Row],[Current Total ADJUSTMENT_AMOUNT]]+Table1[[#This Row],[Adj Total ADJUSTMENT_AMOUNT]]</f>
        <v>0</v>
      </c>
      <c r="S2624" s="1">
        <f>-Table1[[#This Row],[Current Total CHARGE_AMOUNT]]+Table1[[#This Row],[Adj Total CHARGE_AMOUNT]]</f>
        <v>0</v>
      </c>
      <c r="T2624" s="1">
        <f>+Table1[[#This Row],[Adj Total TOTAL_COST]]-Table1[[#This Row],[Current Total TOTAL_COST]]</f>
        <v>0</v>
      </c>
      <c r="U2624" s="1">
        <f>+Table1[[#This Row],[Adj Total CONTRIBUTION_MARGIN]]-Table1[[#This Row],[Current Total CONTRIBUTION_MARGIN]]</f>
        <v>0</v>
      </c>
      <c r="V2624" s="1">
        <f>+Table1[[#This Row],[Adj Total OPERATING_MARGIN]]-Table1[[#This Row],[Current Total OPERATING_MARGIN]]</f>
        <v>0</v>
      </c>
    </row>
    <row r="2625" spans="1:22" x14ac:dyDescent="0.3">
      <c r="A2625" t="s">
        <v>37</v>
      </c>
      <c r="B2625">
        <v>2021</v>
      </c>
      <c r="C2625" t="s">
        <v>17</v>
      </c>
      <c r="D2625" t="s">
        <v>85</v>
      </c>
      <c r="E2625" s="2">
        <v>2637</v>
      </c>
      <c r="F2625" s="1">
        <v>37270442.829999998</v>
      </c>
      <c r="G2625" s="1">
        <v>53349343.799999997</v>
      </c>
      <c r="H2625" s="1">
        <v>13372044.152100001</v>
      </c>
      <c r="I2625" s="1">
        <v>8352383.1399999997</v>
      </c>
      <c r="J2625" s="1">
        <v>4963954.3</v>
      </c>
      <c r="K2625" s="2">
        <v>2637</v>
      </c>
      <c r="L2625" s="1">
        <v>37270442.829999998</v>
      </c>
      <c r="M2625" s="1">
        <v>53349343.799999997</v>
      </c>
      <c r="N2625" s="1">
        <v>13372044.152100001</v>
      </c>
      <c r="O2625" s="1">
        <v>8352383.1399999997</v>
      </c>
      <c r="P2625" s="1">
        <v>4963954.3</v>
      </c>
      <c r="Q2625" s="2">
        <f>-+Table1[[#This Row],[Current Record Count]]+Table1[[#This Row],[Adj Record Count]]</f>
        <v>0</v>
      </c>
      <c r="R2625" s="1">
        <f>+-Table1[[#This Row],[Current Total ADJUSTMENT_AMOUNT]]+Table1[[#This Row],[Adj Total ADJUSTMENT_AMOUNT]]</f>
        <v>0</v>
      </c>
      <c r="S2625" s="1">
        <f>-Table1[[#This Row],[Current Total CHARGE_AMOUNT]]+Table1[[#This Row],[Adj Total CHARGE_AMOUNT]]</f>
        <v>0</v>
      </c>
      <c r="T2625" s="1">
        <f>+Table1[[#This Row],[Adj Total TOTAL_COST]]-Table1[[#This Row],[Current Total TOTAL_COST]]</f>
        <v>0</v>
      </c>
      <c r="U2625" s="1">
        <f>+Table1[[#This Row],[Adj Total CONTRIBUTION_MARGIN]]-Table1[[#This Row],[Current Total CONTRIBUTION_MARGIN]]</f>
        <v>0</v>
      </c>
      <c r="V2625" s="1">
        <f>+Table1[[#This Row],[Adj Total OPERATING_MARGIN]]-Table1[[#This Row],[Current Total OPERATING_MARGIN]]</f>
        <v>0</v>
      </c>
    </row>
    <row r="2626" spans="1:22" x14ac:dyDescent="0.3">
      <c r="A2626" t="s">
        <v>37</v>
      </c>
      <c r="B2626">
        <v>2024</v>
      </c>
      <c r="C2626" t="s">
        <v>95</v>
      </c>
      <c r="D2626" t="s">
        <v>95</v>
      </c>
      <c r="E2626" s="2">
        <v>2517</v>
      </c>
      <c r="F2626" s="1">
        <v>34198209.140000001</v>
      </c>
      <c r="G2626" s="1">
        <v>45755026.289999999</v>
      </c>
      <c r="H2626" s="1">
        <v>8611376.6999999993</v>
      </c>
      <c r="I2626" s="1">
        <v>6490997.6200000001</v>
      </c>
      <c r="J2626" s="1">
        <v>4337503.7</v>
      </c>
      <c r="K2626" s="2">
        <v>2517</v>
      </c>
      <c r="L2626" s="1">
        <v>34198209.140000001</v>
      </c>
      <c r="M2626" s="1">
        <v>45755026.289999999</v>
      </c>
      <c r="N2626" s="1">
        <v>8611376.6999999993</v>
      </c>
      <c r="O2626" s="1">
        <v>6490997.6200000001</v>
      </c>
      <c r="P2626" s="1">
        <v>4337503.7</v>
      </c>
      <c r="Q2626" s="2">
        <f>-+Table1[[#This Row],[Current Record Count]]+Table1[[#This Row],[Adj Record Count]]</f>
        <v>0</v>
      </c>
      <c r="R2626" s="1">
        <f>+-Table1[[#This Row],[Current Total ADJUSTMENT_AMOUNT]]+Table1[[#This Row],[Adj Total ADJUSTMENT_AMOUNT]]</f>
        <v>0</v>
      </c>
      <c r="S2626" s="1">
        <f>-Table1[[#This Row],[Current Total CHARGE_AMOUNT]]+Table1[[#This Row],[Adj Total CHARGE_AMOUNT]]</f>
        <v>0</v>
      </c>
      <c r="T2626" s="1">
        <f>+Table1[[#This Row],[Adj Total TOTAL_COST]]-Table1[[#This Row],[Current Total TOTAL_COST]]</f>
        <v>0</v>
      </c>
      <c r="U2626" s="1">
        <f>+Table1[[#This Row],[Adj Total CONTRIBUTION_MARGIN]]-Table1[[#This Row],[Current Total CONTRIBUTION_MARGIN]]</f>
        <v>0</v>
      </c>
      <c r="V2626" s="1">
        <f>+Table1[[#This Row],[Adj Total OPERATING_MARGIN]]-Table1[[#This Row],[Current Total OPERATING_MARGIN]]</f>
        <v>0</v>
      </c>
    </row>
    <row r="2627" spans="1:22" x14ac:dyDescent="0.3">
      <c r="A2627" t="s">
        <v>37</v>
      </c>
      <c r="B2627">
        <v>2020</v>
      </c>
      <c r="C2627" t="s">
        <v>23</v>
      </c>
      <c r="D2627" t="s">
        <v>83</v>
      </c>
      <c r="E2627" s="2">
        <v>2462</v>
      </c>
      <c r="F2627" s="1">
        <v>43728656.020000003</v>
      </c>
      <c r="G2627" s="1">
        <v>65302119.369999997</v>
      </c>
      <c r="H2627" s="1">
        <v>9155987.3401999995</v>
      </c>
      <c r="I2627" s="1">
        <v>14780206.949999999</v>
      </c>
      <c r="J2627" s="1">
        <v>12098532.140000001</v>
      </c>
      <c r="K2627" s="2">
        <v>2462</v>
      </c>
      <c r="L2627" s="1">
        <v>43728656.020000003</v>
      </c>
      <c r="M2627" s="1">
        <v>65302119.369999997</v>
      </c>
      <c r="N2627" s="1">
        <v>9155987.3401999995</v>
      </c>
      <c r="O2627" s="1">
        <v>14780206.949999999</v>
      </c>
      <c r="P2627" s="1">
        <v>12098532.140000001</v>
      </c>
      <c r="Q2627" s="2">
        <f>-+Table1[[#This Row],[Current Record Count]]+Table1[[#This Row],[Adj Record Count]]</f>
        <v>0</v>
      </c>
      <c r="R2627" s="1">
        <f>+-Table1[[#This Row],[Current Total ADJUSTMENT_AMOUNT]]+Table1[[#This Row],[Adj Total ADJUSTMENT_AMOUNT]]</f>
        <v>0</v>
      </c>
      <c r="S2627" s="1">
        <f>-Table1[[#This Row],[Current Total CHARGE_AMOUNT]]+Table1[[#This Row],[Adj Total CHARGE_AMOUNT]]</f>
        <v>0</v>
      </c>
      <c r="T2627" s="1">
        <f>+Table1[[#This Row],[Adj Total TOTAL_COST]]-Table1[[#This Row],[Current Total TOTAL_COST]]</f>
        <v>0</v>
      </c>
      <c r="U2627" s="1">
        <f>+Table1[[#This Row],[Adj Total CONTRIBUTION_MARGIN]]-Table1[[#This Row],[Current Total CONTRIBUTION_MARGIN]]</f>
        <v>0</v>
      </c>
      <c r="V2627" s="1">
        <f>+Table1[[#This Row],[Adj Total OPERATING_MARGIN]]-Table1[[#This Row],[Current Total OPERATING_MARGIN]]</f>
        <v>0</v>
      </c>
    </row>
    <row r="2628" spans="1:22" x14ac:dyDescent="0.3">
      <c r="A2628" t="s">
        <v>37</v>
      </c>
      <c r="B2628">
        <v>2023</v>
      </c>
      <c r="C2628" t="s">
        <v>95</v>
      </c>
      <c r="D2628" t="s">
        <v>95</v>
      </c>
      <c r="E2628" s="2">
        <v>2449</v>
      </c>
      <c r="F2628" s="1">
        <v>32352115.420000002</v>
      </c>
      <c r="G2628" s="1">
        <v>43651236.060000002</v>
      </c>
      <c r="H2628" s="1">
        <v>8709830.3380999994</v>
      </c>
      <c r="I2628" s="1">
        <v>5855099.3399999999</v>
      </c>
      <c r="J2628" s="1">
        <v>3770309.04</v>
      </c>
      <c r="K2628" s="2">
        <v>2449</v>
      </c>
      <c r="L2628" s="1">
        <v>32352115.420000002</v>
      </c>
      <c r="M2628" s="1">
        <v>43651236.060000002</v>
      </c>
      <c r="N2628" s="1">
        <v>8709830.3380999994</v>
      </c>
      <c r="O2628" s="1">
        <v>5855099.3399999999</v>
      </c>
      <c r="P2628" s="1">
        <v>3770309.04</v>
      </c>
      <c r="Q2628" s="2">
        <f>-+Table1[[#This Row],[Current Record Count]]+Table1[[#This Row],[Adj Record Count]]</f>
        <v>0</v>
      </c>
      <c r="R2628" s="1">
        <f>+-Table1[[#This Row],[Current Total ADJUSTMENT_AMOUNT]]+Table1[[#This Row],[Adj Total ADJUSTMENT_AMOUNT]]</f>
        <v>0</v>
      </c>
      <c r="S2628" s="1">
        <f>-Table1[[#This Row],[Current Total CHARGE_AMOUNT]]+Table1[[#This Row],[Adj Total CHARGE_AMOUNT]]</f>
        <v>0</v>
      </c>
      <c r="T2628" s="1">
        <f>+Table1[[#This Row],[Adj Total TOTAL_COST]]-Table1[[#This Row],[Current Total TOTAL_COST]]</f>
        <v>0</v>
      </c>
      <c r="U2628" s="1">
        <f>+Table1[[#This Row],[Adj Total CONTRIBUTION_MARGIN]]-Table1[[#This Row],[Current Total CONTRIBUTION_MARGIN]]</f>
        <v>0</v>
      </c>
      <c r="V2628" s="1">
        <f>+Table1[[#This Row],[Adj Total OPERATING_MARGIN]]-Table1[[#This Row],[Current Total OPERATING_MARGIN]]</f>
        <v>0</v>
      </c>
    </row>
    <row r="2629" spans="1:22" x14ac:dyDescent="0.3">
      <c r="A2629" t="s">
        <v>37</v>
      </c>
      <c r="B2629">
        <v>2023</v>
      </c>
      <c r="C2629" t="s">
        <v>23</v>
      </c>
      <c r="D2629" t="s">
        <v>94</v>
      </c>
      <c r="E2629" s="2">
        <v>2415</v>
      </c>
      <c r="F2629" s="1">
        <v>59051145.329999998</v>
      </c>
      <c r="G2629" s="1">
        <v>82334721.25</v>
      </c>
      <c r="H2629" s="1">
        <v>18459279.454799999</v>
      </c>
      <c r="I2629" s="1">
        <v>13872068.380000001</v>
      </c>
      <c r="J2629" s="1">
        <v>10360807.619999999</v>
      </c>
      <c r="K2629" s="2">
        <v>2415</v>
      </c>
      <c r="L2629" s="1">
        <v>59051145.329999998</v>
      </c>
      <c r="M2629" s="1">
        <v>82334721.25</v>
      </c>
      <c r="N2629" s="1">
        <v>18459279.454799999</v>
      </c>
      <c r="O2629" s="1">
        <v>13872068.380000001</v>
      </c>
      <c r="P2629" s="1">
        <v>10360807.619999999</v>
      </c>
      <c r="Q2629" s="2">
        <f>-+Table1[[#This Row],[Current Record Count]]+Table1[[#This Row],[Adj Record Count]]</f>
        <v>0</v>
      </c>
      <c r="R2629" s="1">
        <f>+-Table1[[#This Row],[Current Total ADJUSTMENT_AMOUNT]]+Table1[[#This Row],[Adj Total ADJUSTMENT_AMOUNT]]</f>
        <v>0</v>
      </c>
      <c r="S2629" s="1">
        <f>-Table1[[#This Row],[Current Total CHARGE_AMOUNT]]+Table1[[#This Row],[Adj Total CHARGE_AMOUNT]]</f>
        <v>0</v>
      </c>
      <c r="T2629" s="1">
        <f>+Table1[[#This Row],[Adj Total TOTAL_COST]]-Table1[[#This Row],[Current Total TOTAL_COST]]</f>
        <v>0</v>
      </c>
      <c r="U2629" s="1">
        <f>+Table1[[#This Row],[Adj Total CONTRIBUTION_MARGIN]]-Table1[[#This Row],[Current Total CONTRIBUTION_MARGIN]]</f>
        <v>0</v>
      </c>
      <c r="V2629" s="1">
        <f>+Table1[[#This Row],[Adj Total OPERATING_MARGIN]]-Table1[[#This Row],[Current Total OPERATING_MARGIN]]</f>
        <v>0</v>
      </c>
    </row>
    <row r="2630" spans="1:22" x14ac:dyDescent="0.3">
      <c r="A2630" t="s">
        <v>37</v>
      </c>
      <c r="B2630">
        <v>2021</v>
      </c>
      <c r="C2630" t="s">
        <v>95</v>
      </c>
      <c r="D2630" t="s">
        <v>95</v>
      </c>
      <c r="E2630" s="2">
        <v>2396</v>
      </c>
      <c r="F2630" s="1">
        <v>26271237.890000001</v>
      </c>
      <c r="G2630" s="1">
        <v>36897987.409999996</v>
      </c>
      <c r="H2630" s="1">
        <v>8292222.1157</v>
      </c>
      <c r="I2630" s="1">
        <v>5688810.3300000001</v>
      </c>
      <c r="J2630" s="1">
        <v>3464240.87</v>
      </c>
      <c r="K2630" s="2">
        <v>2396</v>
      </c>
      <c r="L2630" s="1">
        <v>26271237.890000001</v>
      </c>
      <c r="M2630" s="1">
        <v>36897987.409999996</v>
      </c>
      <c r="N2630" s="1">
        <v>8292222.1157</v>
      </c>
      <c r="O2630" s="1">
        <v>5688810.3300000001</v>
      </c>
      <c r="P2630" s="1">
        <v>3464240.87</v>
      </c>
      <c r="Q2630" s="2">
        <f>-+Table1[[#This Row],[Current Record Count]]+Table1[[#This Row],[Adj Record Count]]</f>
        <v>0</v>
      </c>
      <c r="R2630" s="1">
        <f>+-Table1[[#This Row],[Current Total ADJUSTMENT_AMOUNT]]+Table1[[#This Row],[Adj Total ADJUSTMENT_AMOUNT]]</f>
        <v>0</v>
      </c>
      <c r="S2630" s="1">
        <f>-Table1[[#This Row],[Current Total CHARGE_AMOUNT]]+Table1[[#This Row],[Adj Total CHARGE_AMOUNT]]</f>
        <v>0</v>
      </c>
      <c r="T2630" s="1">
        <f>+Table1[[#This Row],[Adj Total TOTAL_COST]]-Table1[[#This Row],[Current Total TOTAL_COST]]</f>
        <v>0</v>
      </c>
      <c r="U2630" s="1">
        <f>+Table1[[#This Row],[Adj Total CONTRIBUTION_MARGIN]]-Table1[[#This Row],[Current Total CONTRIBUTION_MARGIN]]</f>
        <v>0</v>
      </c>
      <c r="V2630" s="1">
        <f>+Table1[[#This Row],[Adj Total OPERATING_MARGIN]]-Table1[[#This Row],[Current Total OPERATING_MARGIN]]</f>
        <v>0</v>
      </c>
    </row>
    <row r="2631" spans="1:22" x14ac:dyDescent="0.3">
      <c r="A2631" t="s">
        <v>37</v>
      </c>
      <c r="B2631">
        <v>2022</v>
      </c>
      <c r="C2631" t="s">
        <v>95</v>
      </c>
      <c r="D2631" t="s">
        <v>95</v>
      </c>
      <c r="E2631" s="2">
        <v>2330</v>
      </c>
      <c r="F2631" s="1">
        <v>27982721.98</v>
      </c>
      <c r="G2631" s="1">
        <v>38331175.689999998</v>
      </c>
      <c r="H2631" s="1">
        <v>8514080.9015999995</v>
      </c>
      <c r="I2631" s="1">
        <v>4441913.5199999996</v>
      </c>
      <c r="J2631" s="1">
        <v>2745715.94</v>
      </c>
      <c r="K2631" s="2">
        <v>2330</v>
      </c>
      <c r="L2631" s="1">
        <v>27982721.98</v>
      </c>
      <c r="M2631" s="1">
        <v>38331175.689999998</v>
      </c>
      <c r="N2631" s="1">
        <v>8514080.9015999995</v>
      </c>
      <c r="O2631" s="1">
        <v>4441913.5199999996</v>
      </c>
      <c r="P2631" s="1">
        <v>2745715.94</v>
      </c>
      <c r="Q2631" s="2">
        <f>-+Table1[[#This Row],[Current Record Count]]+Table1[[#This Row],[Adj Record Count]]</f>
        <v>0</v>
      </c>
      <c r="R2631" s="1">
        <f>+-Table1[[#This Row],[Current Total ADJUSTMENT_AMOUNT]]+Table1[[#This Row],[Adj Total ADJUSTMENT_AMOUNT]]</f>
        <v>0</v>
      </c>
      <c r="S2631" s="1">
        <f>-Table1[[#This Row],[Current Total CHARGE_AMOUNT]]+Table1[[#This Row],[Adj Total CHARGE_AMOUNT]]</f>
        <v>0</v>
      </c>
      <c r="T2631" s="1">
        <f>+Table1[[#This Row],[Adj Total TOTAL_COST]]-Table1[[#This Row],[Current Total TOTAL_COST]]</f>
        <v>0</v>
      </c>
      <c r="U2631" s="1">
        <f>+Table1[[#This Row],[Adj Total CONTRIBUTION_MARGIN]]-Table1[[#This Row],[Current Total CONTRIBUTION_MARGIN]]</f>
        <v>0</v>
      </c>
      <c r="V2631" s="1">
        <f>+Table1[[#This Row],[Adj Total OPERATING_MARGIN]]-Table1[[#This Row],[Current Total OPERATING_MARGIN]]</f>
        <v>0</v>
      </c>
    </row>
    <row r="2632" spans="1:22" x14ac:dyDescent="0.3">
      <c r="A2632" t="s">
        <v>37</v>
      </c>
      <c r="B2632">
        <v>2024</v>
      </c>
      <c r="C2632" t="s">
        <v>41</v>
      </c>
      <c r="D2632" t="s">
        <v>41</v>
      </c>
      <c r="E2632" s="2">
        <v>2296</v>
      </c>
      <c r="F2632" s="1">
        <v>53601053.32</v>
      </c>
      <c r="G2632" s="1">
        <v>72619115.069999993</v>
      </c>
      <c r="H2632" s="1">
        <v>13026364.1228</v>
      </c>
      <c r="I2632" s="1">
        <v>11958122.880000001</v>
      </c>
      <c r="J2632" s="1">
        <v>8551774.3699999992</v>
      </c>
      <c r="K2632" s="2">
        <v>2296</v>
      </c>
      <c r="L2632" s="1">
        <v>53601053.32</v>
      </c>
      <c r="M2632" s="1">
        <v>72619115.069999993</v>
      </c>
      <c r="N2632" s="1">
        <v>13026364.1228</v>
      </c>
      <c r="O2632" s="1">
        <v>11958122.880000001</v>
      </c>
      <c r="P2632" s="1">
        <v>8551774.3699999992</v>
      </c>
      <c r="Q2632" s="2">
        <f>-+Table1[[#This Row],[Current Record Count]]+Table1[[#This Row],[Adj Record Count]]</f>
        <v>0</v>
      </c>
      <c r="R2632" s="1">
        <f>+-Table1[[#This Row],[Current Total ADJUSTMENT_AMOUNT]]+Table1[[#This Row],[Adj Total ADJUSTMENT_AMOUNT]]</f>
        <v>0</v>
      </c>
      <c r="S2632" s="1">
        <f>-Table1[[#This Row],[Current Total CHARGE_AMOUNT]]+Table1[[#This Row],[Adj Total CHARGE_AMOUNT]]</f>
        <v>0</v>
      </c>
      <c r="T2632" s="1">
        <f>+Table1[[#This Row],[Adj Total TOTAL_COST]]-Table1[[#This Row],[Current Total TOTAL_COST]]</f>
        <v>0</v>
      </c>
      <c r="U2632" s="1">
        <f>+Table1[[#This Row],[Adj Total CONTRIBUTION_MARGIN]]-Table1[[#This Row],[Current Total CONTRIBUTION_MARGIN]]</f>
        <v>0</v>
      </c>
      <c r="V2632" s="1">
        <f>+Table1[[#This Row],[Adj Total OPERATING_MARGIN]]-Table1[[#This Row],[Current Total OPERATING_MARGIN]]</f>
        <v>0</v>
      </c>
    </row>
    <row r="2633" spans="1:22" x14ac:dyDescent="0.3">
      <c r="A2633" t="s">
        <v>37</v>
      </c>
      <c r="B2633">
        <v>2025</v>
      </c>
      <c r="C2633" t="s">
        <v>17</v>
      </c>
      <c r="D2633" t="s">
        <v>85</v>
      </c>
      <c r="E2633" s="2">
        <v>2276</v>
      </c>
      <c r="F2633" s="1">
        <v>33925516.490000002</v>
      </c>
      <c r="G2633" s="1">
        <v>50510408.229999997</v>
      </c>
      <c r="H2633" s="1">
        <v>10104702.010299999</v>
      </c>
      <c r="I2633" s="1">
        <v>6786676.3099999996</v>
      </c>
      <c r="J2633" s="1">
        <v>4283474.42</v>
      </c>
      <c r="K2633" s="2">
        <v>2276</v>
      </c>
      <c r="L2633" s="1">
        <v>33925516.490000002</v>
      </c>
      <c r="M2633" s="1">
        <v>50510408.229999997</v>
      </c>
      <c r="N2633" s="1">
        <v>10104702.010299999</v>
      </c>
      <c r="O2633" s="1">
        <v>6786676.3099999996</v>
      </c>
      <c r="P2633" s="1">
        <v>4283474.42</v>
      </c>
      <c r="Q2633" s="2">
        <f>-+Table1[[#This Row],[Current Record Count]]+Table1[[#This Row],[Adj Record Count]]</f>
        <v>0</v>
      </c>
      <c r="R2633" s="1">
        <f>+-Table1[[#This Row],[Current Total ADJUSTMENT_AMOUNT]]+Table1[[#This Row],[Adj Total ADJUSTMENT_AMOUNT]]</f>
        <v>0</v>
      </c>
      <c r="S2633" s="1">
        <f>-Table1[[#This Row],[Current Total CHARGE_AMOUNT]]+Table1[[#This Row],[Adj Total CHARGE_AMOUNT]]</f>
        <v>0</v>
      </c>
      <c r="T2633" s="1">
        <f>+Table1[[#This Row],[Adj Total TOTAL_COST]]-Table1[[#This Row],[Current Total TOTAL_COST]]</f>
        <v>0</v>
      </c>
      <c r="U2633" s="1">
        <f>+Table1[[#This Row],[Adj Total CONTRIBUTION_MARGIN]]-Table1[[#This Row],[Current Total CONTRIBUTION_MARGIN]]</f>
        <v>0</v>
      </c>
      <c r="V2633" s="1">
        <f>+Table1[[#This Row],[Adj Total OPERATING_MARGIN]]-Table1[[#This Row],[Current Total OPERATING_MARGIN]]</f>
        <v>0</v>
      </c>
    </row>
    <row r="2634" spans="1:22" x14ac:dyDescent="0.3">
      <c r="A2634" t="s">
        <v>37</v>
      </c>
      <c r="B2634">
        <v>2022</v>
      </c>
      <c r="C2634" t="s">
        <v>23</v>
      </c>
      <c r="D2634" t="s">
        <v>94</v>
      </c>
      <c r="E2634" s="2">
        <v>2260</v>
      </c>
      <c r="F2634" s="1">
        <v>47683658.960000001</v>
      </c>
      <c r="G2634" s="1">
        <v>67902910.120000005</v>
      </c>
      <c r="H2634" s="1">
        <v>15786837.7853</v>
      </c>
      <c r="I2634" s="1">
        <v>11007563.310000001</v>
      </c>
      <c r="J2634" s="1">
        <v>8226865.4699999997</v>
      </c>
      <c r="K2634" s="2">
        <v>2260</v>
      </c>
      <c r="L2634" s="1">
        <v>47683658.960000001</v>
      </c>
      <c r="M2634" s="1">
        <v>67902910.120000005</v>
      </c>
      <c r="N2634" s="1">
        <v>15786837.7853</v>
      </c>
      <c r="O2634" s="1">
        <v>11007563.310000001</v>
      </c>
      <c r="P2634" s="1">
        <v>8226865.4699999997</v>
      </c>
      <c r="Q2634" s="2">
        <f>-+Table1[[#This Row],[Current Record Count]]+Table1[[#This Row],[Adj Record Count]]</f>
        <v>0</v>
      </c>
      <c r="R2634" s="1">
        <f>+-Table1[[#This Row],[Current Total ADJUSTMENT_AMOUNT]]+Table1[[#This Row],[Adj Total ADJUSTMENT_AMOUNT]]</f>
        <v>0</v>
      </c>
      <c r="S2634" s="1">
        <f>-Table1[[#This Row],[Current Total CHARGE_AMOUNT]]+Table1[[#This Row],[Adj Total CHARGE_AMOUNT]]</f>
        <v>0</v>
      </c>
      <c r="T2634" s="1">
        <f>+Table1[[#This Row],[Adj Total TOTAL_COST]]-Table1[[#This Row],[Current Total TOTAL_COST]]</f>
        <v>0</v>
      </c>
      <c r="U2634" s="1">
        <f>+Table1[[#This Row],[Adj Total CONTRIBUTION_MARGIN]]-Table1[[#This Row],[Current Total CONTRIBUTION_MARGIN]]</f>
        <v>0</v>
      </c>
      <c r="V2634" s="1">
        <f>+Table1[[#This Row],[Adj Total OPERATING_MARGIN]]-Table1[[#This Row],[Current Total OPERATING_MARGIN]]</f>
        <v>0</v>
      </c>
    </row>
    <row r="2635" spans="1:22" x14ac:dyDescent="0.3">
      <c r="A2635" t="s">
        <v>19</v>
      </c>
      <c r="B2635">
        <v>2020</v>
      </c>
      <c r="C2635" t="s">
        <v>23</v>
      </c>
      <c r="D2635" t="s">
        <v>83</v>
      </c>
      <c r="E2635" s="2">
        <v>2182</v>
      </c>
      <c r="F2635" s="1">
        <v>111321178.88</v>
      </c>
      <c r="G2635" s="1">
        <v>165898590.22</v>
      </c>
      <c r="H2635" s="1">
        <v>31002773.267099999</v>
      </c>
      <c r="I2635" s="1">
        <v>33202303.23</v>
      </c>
      <c r="J2635" s="1">
        <v>22887095.449999999</v>
      </c>
      <c r="K2635" s="2">
        <v>2182</v>
      </c>
      <c r="L2635" s="1">
        <v>111321178.88</v>
      </c>
      <c r="M2635" s="1">
        <v>165898590.22</v>
      </c>
      <c r="N2635" s="1">
        <v>31002773.267099999</v>
      </c>
      <c r="O2635" s="1">
        <v>33202303.23</v>
      </c>
      <c r="P2635" s="1">
        <v>22887095.449999999</v>
      </c>
      <c r="Q2635" s="2">
        <f>-+Table1[[#This Row],[Current Record Count]]+Table1[[#This Row],[Adj Record Count]]</f>
        <v>0</v>
      </c>
      <c r="R2635" s="1">
        <f>+-Table1[[#This Row],[Current Total ADJUSTMENT_AMOUNT]]+Table1[[#This Row],[Adj Total ADJUSTMENT_AMOUNT]]</f>
        <v>0</v>
      </c>
      <c r="S2635" s="1">
        <f>-Table1[[#This Row],[Current Total CHARGE_AMOUNT]]+Table1[[#This Row],[Adj Total CHARGE_AMOUNT]]</f>
        <v>0</v>
      </c>
      <c r="T2635" s="1">
        <f>+Table1[[#This Row],[Adj Total TOTAL_COST]]-Table1[[#This Row],[Current Total TOTAL_COST]]</f>
        <v>0</v>
      </c>
      <c r="U2635" s="1">
        <f>+Table1[[#This Row],[Adj Total CONTRIBUTION_MARGIN]]-Table1[[#This Row],[Current Total CONTRIBUTION_MARGIN]]</f>
        <v>0</v>
      </c>
      <c r="V2635" s="1">
        <f>+Table1[[#This Row],[Adj Total OPERATING_MARGIN]]-Table1[[#This Row],[Current Total OPERATING_MARGIN]]</f>
        <v>0</v>
      </c>
    </row>
    <row r="2636" spans="1:22" x14ac:dyDescent="0.3">
      <c r="A2636" t="s">
        <v>37</v>
      </c>
      <c r="B2636">
        <v>2023</v>
      </c>
      <c r="C2636" t="s">
        <v>41</v>
      </c>
      <c r="D2636" t="s">
        <v>41</v>
      </c>
      <c r="E2636" s="2">
        <v>2076</v>
      </c>
      <c r="F2636" s="1">
        <v>50816266.170000002</v>
      </c>
      <c r="G2636" s="1">
        <v>68482811.599999994</v>
      </c>
      <c r="H2636" s="1">
        <v>11544646.185900001</v>
      </c>
      <c r="I2636" s="1">
        <v>10817426.880000001</v>
      </c>
      <c r="J2636" s="1">
        <v>7857677.5199999996</v>
      </c>
      <c r="K2636" s="2">
        <v>2076</v>
      </c>
      <c r="L2636" s="1">
        <v>50816266.170000002</v>
      </c>
      <c r="M2636" s="1">
        <v>68482811.599999994</v>
      </c>
      <c r="N2636" s="1">
        <v>11544646.185900001</v>
      </c>
      <c r="O2636" s="1">
        <v>10817426.880000001</v>
      </c>
      <c r="P2636" s="1">
        <v>7857677.5199999996</v>
      </c>
      <c r="Q2636" s="2">
        <f>-+Table1[[#This Row],[Current Record Count]]+Table1[[#This Row],[Adj Record Count]]</f>
        <v>0</v>
      </c>
      <c r="R2636" s="1">
        <f>+-Table1[[#This Row],[Current Total ADJUSTMENT_AMOUNT]]+Table1[[#This Row],[Adj Total ADJUSTMENT_AMOUNT]]</f>
        <v>0</v>
      </c>
      <c r="S2636" s="1">
        <f>-Table1[[#This Row],[Current Total CHARGE_AMOUNT]]+Table1[[#This Row],[Adj Total CHARGE_AMOUNT]]</f>
        <v>0</v>
      </c>
      <c r="T2636" s="1">
        <f>+Table1[[#This Row],[Adj Total TOTAL_COST]]-Table1[[#This Row],[Current Total TOTAL_COST]]</f>
        <v>0</v>
      </c>
      <c r="U2636" s="1">
        <f>+Table1[[#This Row],[Adj Total CONTRIBUTION_MARGIN]]-Table1[[#This Row],[Current Total CONTRIBUTION_MARGIN]]</f>
        <v>0</v>
      </c>
      <c r="V2636" s="1">
        <f>+Table1[[#This Row],[Adj Total OPERATING_MARGIN]]-Table1[[#This Row],[Current Total OPERATING_MARGIN]]</f>
        <v>0</v>
      </c>
    </row>
    <row r="2637" spans="1:22" x14ac:dyDescent="0.3">
      <c r="A2637" t="s">
        <v>37</v>
      </c>
      <c r="B2637">
        <v>2021</v>
      </c>
      <c r="C2637" t="s">
        <v>23</v>
      </c>
      <c r="D2637" t="s">
        <v>94</v>
      </c>
      <c r="E2637" s="2">
        <v>2002</v>
      </c>
      <c r="F2637" s="1">
        <v>33491710.800000001</v>
      </c>
      <c r="G2637" s="1">
        <v>49387923.710000001</v>
      </c>
      <c r="H2637" s="1">
        <v>9501918.7507000007</v>
      </c>
      <c r="I2637" s="1">
        <v>10529383.02</v>
      </c>
      <c r="J2637" s="1">
        <v>9127658.2899999991</v>
      </c>
      <c r="K2637" s="2">
        <v>2002</v>
      </c>
      <c r="L2637" s="1">
        <v>33491710.800000001</v>
      </c>
      <c r="M2637" s="1">
        <v>49387923.710000001</v>
      </c>
      <c r="N2637" s="1">
        <v>9501918.7507000007</v>
      </c>
      <c r="O2637" s="1">
        <v>10529383.02</v>
      </c>
      <c r="P2637" s="1">
        <v>9127658.2899999991</v>
      </c>
      <c r="Q2637" s="2">
        <f>-+Table1[[#This Row],[Current Record Count]]+Table1[[#This Row],[Adj Record Count]]</f>
        <v>0</v>
      </c>
      <c r="R2637" s="1">
        <f>+-Table1[[#This Row],[Current Total ADJUSTMENT_AMOUNT]]+Table1[[#This Row],[Adj Total ADJUSTMENT_AMOUNT]]</f>
        <v>0</v>
      </c>
      <c r="S2637" s="1">
        <f>-Table1[[#This Row],[Current Total CHARGE_AMOUNT]]+Table1[[#This Row],[Adj Total CHARGE_AMOUNT]]</f>
        <v>0</v>
      </c>
      <c r="T2637" s="1">
        <f>+Table1[[#This Row],[Adj Total TOTAL_COST]]-Table1[[#This Row],[Current Total TOTAL_COST]]</f>
        <v>0</v>
      </c>
      <c r="U2637" s="1">
        <f>+Table1[[#This Row],[Adj Total CONTRIBUTION_MARGIN]]-Table1[[#This Row],[Current Total CONTRIBUTION_MARGIN]]</f>
        <v>0</v>
      </c>
      <c r="V2637" s="1">
        <f>+Table1[[#This Row],[Adj Total OPERATING_MARGIN]]-Table1[[#This Row],[Current Total OPERATING_MARGIN]]</f>
        <v>0</v>
      </c>
    </row>
    <row r="2638" spans="1:22" x14ac:dyDescent="0.3">
      <c r="A2638" t="s">
        <v>37</v>
      </c>
      <c r="B2638">
        <v>2022</v>
      </c>
      <c r="C2638" t="s">
        <v>41</v>
      </c>
      <c r="D2638" t="s">
        <v>41</v>
      </c>
      <c r="E2638" s="2">
        <v>1987</v>
      </c>
      <c r="F2638" s="1">
        <v>40974900.210000001</v>
      </c>
      <c r="G2638" s="1">
        <v>55780224.32</v>
      </c>
      <c r="H2638" s="1">
        <v>10152354.117699999</v>
      </c>
      <c r="I2638" s="1">
        <v>8178392.5899999999</v>
      </c>
      <c r="J2638" s="1">
        <v>5989904.7000000002</v>
      </c>
      <c r="K2638" s="2">
        <v>1987</v>
      </c>
      <c r="L2638" s="1">
        <v>40974900.210000001</v>
      </c>
      <c r="M2638" s="1">
        <v>55780224.32</v>
      </c>
      <c r="N2638" s="1">
        <v>10152354.117699999</v>
      </c>
      <c r="O2638" s="1">
        <v>8178392.5899999999</v>
      </c>
      <c r="P2638" s="1">
        <v>5989904.7000000002</v>
      </c>
      <c r="Q2638" s="2">
        <f>-+Table1[[#This Row],[Current Record Count]]+Table1[[#This Row],[Adj Record Count]]</f>
        <v>0</v>
      </c>
      <c r="R2638" s="1">
        <f>+-Table1[[#This Row],[Current Total ADJUSTMENT_AMOUNT]]+Table1[[#This Row],[Adj Total ADJUSTMENT_AMOUNT]]</f>
        <v>0</v>
      </c>
      <c r="S2638" s="1">
        <f>-Table1[[#This Row],[Current Total CHARGE_AMOUNT]]+Table1[[#This Row],[Adj Total CHARGE_AMOUNT]]</f>
        <v>0</v>
      </c>
      <c r="T2638" s="1">
        <f>+Table1[[#This Row],[Adj Total TOTAL_COST]]-Table1[[#This Row],[Current Total TOTAL_COST]]</f>
        <v>0</v>
      </c>
      <c r="U2638" s="1">
        <f>+Table1[[#This Row],[Adj Total CONTRIBUTION_MARGIN]]-Table1[[#This Row],[Current Total CONTRIBUTION_MARGIN]]</f>
        <v>0</v>
      </c>
      <c r="V2638" s="1">
        <f>+Table1[[#This Row],[Adj Total OPERATING_MARGIN]]-Table1[[#This Row],[Current Total OPERATING_MARGIN]]</f>
        <v>0</v>
      </c>
    </row>
    <row r="2639" spans="1:22" x14ac:dyDescent="0.3">
      <c r="A2639" t="s">
        <v>19</v>
      </c>
      <c r="B2639">
        <v>2022</v>
      </c>
      <c r="C2639" t="s">
        <v>28</v>
      </c>
      <c r="D2639" t="s">
        <v>28</v>
      </c>
      <c r="E2639" s="2">
        <v>1987</v>
      </c>
      <c r="F2639" s="1">
        <v>206093080.44</v>
      </c>
      <c r="G2639" s="1">
        <v>308429384.36000001</v>
      </c>
      <c r="H2639" s="1">
        <v>81541590.923299998</v>
      </c>
      <c r="I2639" s="1">
        <v>46693740.090000004</v>
      </c>
      <c r="J2639" s="1">
        <v>25658814.280000001</v>
      </c>
      <c r="K2639" s="2">
        <v>1987</v>
      </c>
      <c r="L2639" s="1">
        <v>206093080.44</v>
      </c>
      <c r="M2639" s="1">
        <v>308429384.36000001</v>
      </c>
      <c r="N2639" s="1">
        <v>81541590.923299998</v>
      </c>
      <c r="O2639" s="1">
        <v>46693740.090000004</v>
      </c>
      <c r="P2639" s="1">
        <v>25658814.280000001</v>
      </c>
      <c r="Q2639" s="2">
        <f>-+Table1[[#This Row],[Current Record Count]]+Table1[[#This Row],[Adj Record Count]]</f>
        <v>0</v>
      </c>
      <c r="R2639" s="1">
        <f>+-Table1[[#This Row],[Current Total ADJUSTMENT_AMOUNT]]+Table1[[#This Row],[Adj Total ADJUSTMENT_AMOUNT]]</f>
        <v>0</v>
      </c>
      <c r="S2639" s="1">
        <f>-Table1[[#This Row],[Current Total CHARGE_AMOUNT]]+Table1[[#This Row],[Adj Total CHARGE_AMOUNT]]</f>
        <v>0</v>
      </c>
      <c r="T2639" s="1">
        <f>+Table1[[#This Row],[Adj Total TOTAL_COST]]-Table1[[#This Row],[Current Total TOTAL_COST]]</f>
        <v>0</v>
      </c>
      <c r="U2639" s="1">
        <f>+Table1[[#This Row],[Adj Total CONTRIBUTION_MARGIN]]-Table1[[#This Row],[Current Total CONTRIBUTION_MARGIN]]</f>
        <v>0</v>
      </c>
      <c r="V2639" s="1">
        <f>+Table1[[#This Row],[Adj Total OPERATING_MARGIN]]-Table1[[#This Row],[Current Total OPERATING_MARGIN]]</f>
        <v>0</v>
      </c>
    </row>
    <row r="2640" spans="1:22" x14ac:dyDescent="0.3">
      <c r="A2640" t="s">
        <v>19</v>
      </c>
      <c r="B2640">
        <v>2021</v>
      </c>
      <c r="C2640" t="s">
        <v>28</v>
      </c>
      <c r="D2640" t="s">
        <v>28</v>
      </c>
      <c r="E2640" s="2">
        <v>1970</v>
      </c>
      <c r="F2640" s="1">
        <v>193699879.27000001</v>
      </c>
      <c r="G2640" s="1">
        <v>295718853.17000002</v>
      </c>
      <c r="H2640" s="1">
        <v>74124825.3081</v>
      </c>
      <c r="I2640" s="1">
        <v>55970959.350000001</v>
      </c>
      <c r="J2640" s="1">
        <v>33824305.280000001</v>
      </c>
      <c r="K2640" s="2">
        <v>1970</v>
      </c>
      <c r="L2640" s="1">
        <v>193699879.27000001</v>
      </c>
      <c r="M2640" s="1">
        <v>295718853.17000002</v>
      </c>
      <c r="N2640" s="1">
        <v>74124825.3081</v>
      </c>
      <c r="O2640" s="1">
        <v>55970959.350000001</v>
      </c>
      <c r="P2640" s="1">
        <v>33824305.280000001</v>
      </c>
      <c r="Q2640" s="2">
        <f>-+Table1[[#This Row],[Current Record Count]]+Table1[[#This Row],[Adj Record Count]]</f>
        <v>0</v>
      </c>
      <c r="R2640" s="1">
        <f>+-Table1[[#This Row],[Current Total ADJUSTMENT_AMOUNT]]+Table1[[#This Row],[Adj Total ADJUSTMENT_AMOUNT]]</f>
        <v>0</v>
      </c>
      <c r="S2640" s="1">
        <f>-Table1[[#This Row],[Current Total CHARGE_AMOUNT]]+Table1[[#This Row],[Adj Total CHARGE_AMOUNT]]</f>
        <v>0</v>
      </c>
      <c r="T2640" s="1">
        <f>+Table1[[#This Row],[Adj Total TOTAL_COST]]-Table1[[#This Row],[Current Total TOTAL_COST]]</f>
        <v>0</v>
      </c>
      <c r="U2640" s="1">
        <f>+Table1[[#This Row],[Adj Total CONTRIBUTION_MARGIN]]-Table1[[#This Row],[Current Total CONTRIBUTION_MARGIN]]</f>
        <v>0</v>
      </c>
      <c r="V2640" s="1">
        <f>+Table1[[#This Row],[Adj Total OPERATING_MARGIN]]-Table1[[#This Row],[Current Total OPERATING_MARGIN]]</f>
        <v>0</v>
      </c>
    </row>
    <row r="2641" spans="1:22" x14ac:dyDescent="0.3">
      <c r="A2641" t="s">
        <v>19</v>
      </c>
      <c r="B2641">
        <v>2024</v>
      </c>
      <c r="C2641" t="s">
        <v>28</v>
      </c>
      <c r="D2641" t="s">
        <v>28</v>
      </c>
      <c r="E2641" s="2">
        <v>1872</v>
      </c>
      <c r="F2641" s="1">
        <v>226564854.94</v>
      </c>
      <c r="G2641" s="1">
        <v>335194760.04000002</v>
      </c>
      <c r="H2641" s="1">
        <v>83227190.500499994</v>
      </c>
      <c r="I2641" s="1">
        <v>58273135.890000001</v>
      </c>
      <c r="J2641" s="1">
        <v>34286339.409999996</v>
      </c>
      <c r="K2641" s="2">
        <v>1872</v>
      </c>
      <c r="L2641" s="1">
        <v>226564854.94</v>
      </c>
      <c r="M2641" s="1">
        <v>335194760.04000002</v>
      </c>
      <c r="N2641" s="1">
        <v>83227190.500499994</v>
      </c>
      <c r="O2641" s="1">
        <v>58273135.890000001</v>
      </c>
      <c r="P2641" s="1">
        <v>34286339.409999996</v>
      </c>
      <c r="Q2641" s="2">
        <f>-+Table1[[#This Row],[Current Record Count]]+Table1[[#This Row],[Adj Record Count]]</f>
        <v>0</v>
      </c>
      <c r="R2641" s="1">
        <f>+-Table1[[#This Row],[Current Total ADJUSTMENT_AMOUNT]]+Table1[[#This Row],[Adj Total ADJUSTMENT_AMOUNT]]</f>
        <v>0</v>
      </c>
      <c r="S2641" s="1">
        <f>-Table1[[#This Row],[Current Total CHARGE_AMOUNT]]+Table1[[#This Row],[Adj Total CHARGE_AMOUNT]]</f>
        <v>0</v>
      </c>
      <c r="T2641" s="1">
        <f>+Table1[[#This Row],[Adj Total TOTAL_COST]]-Table1[[#This Row],[Current Total TOTAL_COST]]</f>
        <v>0</v>
      </c>
      <c r="U2641" s="1">
        <f>+Table1[[#This Row],[Adj Total CONTRIBUTION_MARGIN]]-Table1[[#This Row],[Current Total CONTRIBUTION_MARGIN]]</f>
        <v>0</v>
      </c>
      <c r="V2641" s="1">
        <f>+Table1[[#This Row],[Adj Total OPERATING_MARGIN]]-Table1[[#This Row],[Current Total OPERATING_MARGIN]]</f>
        <v>0</v>
      </c>
    </row>
    <row r="2642" spans="1:22" x14ac:dyDescent="0.3">
      <c r="A2642" t="s">
        <v>19</v>
      </c>
      <c r="B2642">
        <v>2023</v>
      </c>
      <c r="C2642" t="s">
        <v>28</v>
      </c>
      <c r="D2642" t="s">
        <v>28</v>
      </c>
      <c r="E2642" s="2">
        <v>1867</v>
      </c>
      <c r="F2642" s="1">
        <v>206939569.91</v>
      </c>
      <c r="G2642" s="1">
        <v>304944220.51999998</v>
      </c>
      <c r="H2642" s="1">
        <v>79318460.331799999</v>
      </c>
      <c r="I2642" s="1">
        <v>49695465.390000001</v>
      </c>
      <c r="J2642" s="1">
        <v>26409257.809999999</v>
      </c>
      <c r="K2642" s="2">
        <v>1867</v>
      </c>
      <c r="L2642" s="1">
        <v>206939569.91</v>
      </c>
      <c r="M2642" s="1">
        <v>304944220.51999998</v>
      </c>
      <c r="N2642" s="1">
        <v>79318460.331799999</v>
      </c>
      <c r="O2642" s="1">
        <v>49695465.390000001</v>
      </c>
      <c r="P2642" s="1">
        <v>26409257.809999999</v>
      </c>
      <c r="Q2642" s="2">
        <f>-+Table1[[#This Row],[Current Record Count]]+Table1[[#This Row],[Adj Record Count]]</f>
        <v>0</v>
      </c>
      <c r="R2642" s="1">
        <f>+-Table1[[#This Row],[Current Total ADJUSTMENT_AMOUNT]]+Table1[[#This Row],[Adj Total ADJUSTMENT_AMOUNT]]</f>
        <v>0</v>
      </c>
      <c r="S2642" s="1">
        <f>-Table1[[#This Row],[Current Total CHARGE_AMOUNT]]+Table1[[#This Row],[Adj Total CHARGE_AMOUNT]]</f>
        <v>0</v>
      </c>
      <c r="T2642" s="1">
        <f>+Table1[[#This Row],[Adj Total TOTAL_COST]]-Table1[[#This Row],[Current Total TOTAL_COST]]</f>
        <v>0</v>
      </c>
      <c r="U2642" s="1">
        <f>+Table1[[#This Row],[Adj Total CONTRIBUTION_MARGIN]]-Table1[[#This Row],[Current Total CONTRIBUTION_MARGIN]]</f>
        <v>0</v>
      </c>
      <c r="V2642" s="1">
        <f>+Table1[[#This Row],[Adj Total OPERATING_MARGIN]]-Table1[[#This Row],[Current Total OPERATING_MARGIN]]</f>
        <v>0</v>
      </c>
    </row>
    <row r="2643" spans="1:22" x14ac:dyDescent="0.3">
      <c r="A2643" t="s">
        <v>19</v>
      </c>
      <c r="B2643">
        <v>2020</v>
      </c>
      <c r="C2643" t="s">
        <v>28</v>
      </c>
      <c r="D2643" t="s">
        <v>28</v>
      </c>
      <c r="E2643" s="2">
        <v>1865</v>
      </c>
      <c r="F2643" s="1">
        <v>155514542.80000001</v>
      </c>
      <c r="G2643" s="1">
        <v>243008229.15000001</v>
      </c>
      <c r="H2643" s="1">
        <v>51757200.162900001</v>
      </c>
      <c r="I2643" s="1">
        <v>52001109.770000003</v>
      </c>
      <c r="J2643" s="1">
        <v>35067467.200000003</v>
      </c>
      <c r="K2643" s="2">
        <v>1865</v>
      </c>
      <c r="L2643" s="1">
        <v>155514542.80000001</v>
      </c>
      <c r="M2643" s="1">
        <v>243008229.15000001</v>
      </c>
      <c r="N2643" s="1">
        <v>51757200.162900001</v>
      </c>
      <c r="O2643" s="1">
        <v>52001109.770000003</v>
      </c>
      <c r="P2643" s="1">
        <v>35067467.200000003</v>
      </c>
      <c r="Q2643" s="2">
        <f>-+Table1[[#This Row],[Current Record Count]]+Table1[[#This Row],[Adj Record Count]]</f>
        <v>0</v>
      </c>
      <c r="R2643" s="1">
        <f>+-Table1[[#This Row],[Current Total ADJUSTMENT_AMOUNT]]+Table1[[#This Row],[Adj Total ADJUSTMENT_AMOUNT]]</f>
        <v>0</v>
      </c>
      <c r="S2643" s="1">
        <f>-Table1[[#This Row],[Current Total CHARGE_AMOUNT]]+Table1[[#This Row],[Adj Total CHARGE_AMOUNT]]</f>
        <v>0</v>
      </c>
      <c r="T2643" s="1">
        <f>+Table1[[#This Row],[Adj Total TOTAL_COST]]-Table1[[#This Row],[Current Total TOTAL_COST]]</f>
        <v>0</v>
      </c>
      <c r="U2643" s="1">
        <f>+Table1[[#This Row],[Adj Total CONTRIBUTION_MARGIN]]-Table1[[#This Row],[Current Total CONTRIBUTION_MARGIN]]</f>
        <v>0</v>
      </c>
      <c r="V2643" s="1">
        <f>+Table1[[#This Row],[Adj Total OPERATING_MARGIN]]-Table1[[#This Row],[Current Total OPERATING_MARGIN]]</f>
        <v>0</v>
      </c>
    </row>
    <row r="2644" spans="1:22" x14ac:dyDescent="0.3">
      <c r="A2644" t="s">
        <v>37</v>
      </c>
      <c r="B2644">
        <v>2020</v>
      </c>
      <c r="C2644" t="s">
        <v>95</v>
      </c>
      <c r="D2644" t="s">
        <v>95</v>
      </c>
      <c r="E2644" s="2">
        <v>1845</v>
      </c>
      <c r="F2644" s="1">
        <v>18553857.879999999</v>
      </c>
      <c r="G2644" s="1">
        <v>26641546.73</v>
      </c>
      <c r="H2644" s="1">
        <v>4920424.148</v>
      </c>
      <c r="I2644" s="1">
        <v>4577965.26</v>
      </c>
      <c r="J2644" s="1">
        <v>3058147.63</v>
      </c>
      <c r="K2644" s="2">
        <v>1845</v>
      </c>
      <c r="L2644" s="1">
        <v>18553857.879999999</v>
      </c>
      <c r="M2644" s="1">
        <v>26641546.73</v>
      </c>
      <c r="N2644" s="1">
        <v>4920424.148</v>
      </c>
      <c r="O2644" s="1">
        <v>4577965.26</v>
      </c>
      <c r="P2644" s="1">
        <v>3058147.63</v>
      </c>
      <c r="Q2644" s="2">
        <f>-+Table1[[#This Row],[Current Record Count]]+Table1[[#This Row],[Adj Record Count]]</f>
        <v>0</v>
      </c>
      <c r="R2644" s="1">
        <f>+-Table1[[#This Row],[Current Total ADJUSTMENT_AMOUNT]]+Table1[[#This Row],[Adj Total ADJUSTMENT_AMOUNT]]</f>
        <v>0</v>
      </c>
      <c r="S2644" s="1">
        <f>-Table1[[#This Row],[Current Total CHARGE_AMOUNT]]+Table1[[#This Row],[Adj Total CHARGE_AMOUNT]]</f>
        <v>0</v>
      </c>
      <c r="T2644" s="1">
        <f>+Table1[[#This Row],[Adj Total TOTAL_COST]]-Table1[[#This Row],[Current Total TOTAL_COST]]</f>
        <v>0</v>
      </c>
      <c r="U2644" s="1">
        <f>+Table1[[#This Row],[Adj Total CONTRIBUTION_MARGIN]]-Table1[[#This Row],[Current Total CONTRIBUTION_MARGIN]]</f>
        <v>0</v>
      </c>
      <c r="V2644" s="1">
        <f>+Table1[[#This Row],[Adj Total OPERATING_MARGIN]]-Table1[[#This Row],[Current Total OPERATING_MARGIN]]</f>
        <v>0</v>
      </c>
    </row>
    <row r="2645" spans="1:22" x14ac:dyDescent="0.3">
      <c r="A2645" t="s">
        <v>37</v>
      </c>
      <c r="B2645">
        <v>2021</v>
      </c>
      <c r="C2645" t="s">
        <v>41</v>
      </c>
      <c r="D2645" t="s">
        <v>41</v>
      </c>
      <c r="E2645" s="2">
        <v>1843</v>
      </c>
      <c r="F2645" s="1">
        <v>33026823.32</v>
      </c>
      <c r="G2645" s="1">
        <v>45549878.979999997</v>
      </c>
      <c r="H2645" s="1">
        <v>9032195.2986999992</v>
      </c>
      <c r="I2645" s="1">
        <v>7368013.9000000004</v>
      </c>
      <c r="J2645" s="1">
        <v>4901444.76</v>
      </c>
      <c r="K2645" s="2">
        <v>1843</v>
      </c>
      <c r="L2645" s="1">
        <v>33026823.32</v>
      </c>
      <c r="M2645" s="1">
        <v>45549878.979999997</v>
      </c>
      <c r="N2645" s="1">
        <v>9032195.2986999992</v>
      </c>
      <c r="O2645" s="1">
        <v>7368013.9000000004</v>
      </c>
      <c r="P2645" s="1">
        <v>4901444.76</v>
      </c>
      <c r="Q2645" s="2">
        <f>-+Table1[[#This Row],[Current Record Count]]+Table1[[#This Row],[Adj Record Count]]</f>
        <v>0</v>
      </c>
      <c r="R2645" s="1">
        <f>+-Table1[[#This Row],[Current Total ADJUSTMENT_AMOUNT]]+Table1[[#This Row],[Adj Total ADJUSTMENT_AMOUNT]]</f>
        <v>0</v>
      </c>
      <c r="S2645" s="1">
        <f>-Table1[[#This Row],[Current Total CHARGE_AMOUNT]]+Table1[[#This Row],[Adj Total CHARGE_AMOUNT]]</f>
        <v>0</v>
      </c>
      <c r="T2645" s="1">
        <f>+Table1[[#This Row],[Adj Total TOTAL_COST]]-Table1[[#This Row],[Current Total TOTAL_COST]]</f>
        <v>0</v>
      </c>
      <c r="U2645" s="1">
        <f>+Table1[[#This Row],[Adj Total CONTRIBUTION_MARGIN]]-Table1[[#This Row],[Current Total CONTRIBUTION_MARGIN]]</f>
        <v>0</v>
      </c>
      <c r="V2645" s="1">
        <f>+Table1[[#This Row],[Adj Total OPERATING_MARGIN]]-Table1[[#This Row],[Current Total OPERATING_MARGIN]]</f>
        <v>0</v>
      </c>
    </row>
    <row r="2646" spans="1:22" x14ac:dyDescent="0.3">
      <c r="A2646" t="s">
        <v>19</v>
      </c>
      <c r="B2646">
        <v>2021</v>
      </c>
      <c r="C2646" t="s">
        <v>17</v>
      </c>
      <c r="D2646" t="s">
        <v>45</v>
      </c>
      <c r="E2646" s="2">
        <v>1704</v>
      </c>
      <c r="F2646" s="1">
        <v>108865911.58</v>
      </c>
      <c r="G2646" s="1">
        <v>154625035.59999999</v>
      </c>
      <c r="H2646" s="1">
        <v>44849938.770999998</v>
      </c>
      <c r="I2646" s="1">
        <v>20109925.870000001</v>
      </c>
      <c r="J2646" s="1">
        <v>4598811.26</v>
      </c>
      <c r="K2646" s="2">
        <v>1704</v>
      </c>
      <c r="L2646" s="1">
        <v>108865911.58</v>
      </c>
      <c r="M2646" s="1">
        <v>154625035.59999999</v>
      </c>
      <c r="N2646" s="1">
        <v>44849938.770999998</v>
      </c>
      <c r="O2646" s="1">
        <v>20109925.870000001</v>
      </c>
      <c r="P2646" s="1">
        <v>4598811.26</v>
      </c>
      <c r="Q2646" s="2">
        <f>-+Table1[[#This Row],[Current Record Count]]+Table1[[#This Row],[Adj Record Count]]</f>
        <v>0</v>
      </c>
      <c r="R2646" s="1">
        <f>+-Table1[[#This Row],[Current Total ADJUSTMENT_AMOUNT]]+Table1[[#This Row],[Adj Total ADJUSTMENT_AMOUNT]]</f>
        <v>0</v>
      </c>
      <c r="S2646" s="1">
        <f>-Table1[[#This Row],[Current Total CHARGE_AMOUNT]]+Table1[[#This Row],[Adj Total CHARGE_AMOUNT]]</f>
        <v>0</v>
      </c>
      <c r="T2646" s="1">
        <f>+Table1[[#This Row],[Adj Total TOTAL_COST]]-Table1[[#This Row],[Current Total TOTAL_COST]]</f>
        <v>0</v>
      </c>
      <c r="U2646" s="1">
        <f>+Table1[[#This Row],[Adj Total CONTRIBUTION_MARGIN]]-Table1[[#This Row],[Current Total CONTRIBUTION_MARGIN]]</f>
        <v>0</v>
      </c>
      <c r="V2646" s="1">
        <f>+Table1[[#This Row],[Adj Total OPERATING_MARGIN]]-Table1[[#This Row],[Current Total OPERATING_MARGIN]]</f>
        <v>0</v>
      </c>
    </row>
    <row r="2647" spans="1:22" x14ac:dyDescent="0.3">
      <c r="A2647" t="s">
        <v>19</v>
      </c>
      <c r="B2647">
        <v>2019</v>
      </c>
      <c r="C2647" t="s">
        <v>29</v>
      </c>
      <c r="D2647" t="s">
        <v>30</v>
      </c>
      <c r="E2647" s="2">
        <v>1683</v>
      </c>
      <c r="F2647" s="1">
        <v>40029017.740000002</v>
      </c>
      <c r="G2647" s="1">
        <v>59894467.159999996</v>
      </c>
      <c r="H2647" s="1">
        <v>0</v>
      </c>
      <c r="I2647" s="1">
        <v>0</v>
      </c>
      <c r="J2647" s="1">
        <v>0</v>
      </c>
      <c r="K2647" s="2">
        <v>1683</v>
      </c>
      <c r="L2647" s="1">
        <v>40029017.740000002</v>
      </c>
      <c r="M2647" s="1">
        <v>59894467.159999996</v>
      </c>
      <c r="N2647" s="1">
        <v>0</v>
      </c>
      <c r="O2647" s="1">
        <v>0</v>
      </c>
      <c r="P2647" s="1">
        <v>0</v>
      </c>
      <c r="Q2647" s="2">
        <f>-+Table1[[#This Row],[Current Record Count]]+Table1[[#This Row],[Adj Record Count]]</f>
        <v>0</v>
      </c>
      <c r="R2647" s="1">
        <f>+-Table1[[#This Row],[Current Total ADJUSTMENT_AMOUNT]]+Table1[[#This Row],[Adj Total ADJUSTMENT_AMOUNT]]</f>
        <v>0</v>
      </c>
      <c r="S2647" s="1">
        <f>-Table1[[#This Row],[Current Total CHARGE_AMOUNT]]+Table1[[#This Row],[Adj Total CHARGE_AMOUNT]]</f>
        <v>0</v>
      </c>
      <c r="T2647" s="1">
        <f>+Table1[[#This Row],[Adj Total TOTAL_COST]]-Table1[[#This Row],[Current Total TOTAL_COST]]</f>
        <v>0</v>
      </c>
      <c r="U2647" s="1">
        <f>+Table1[[#This Row],[Adj Total CONTRIBUTION_MARGIN]]-Table1[[#This Row],[Current Total CONTRIBUTION_MARGIN]]</f>
        <v>0</v>
      </c>
      <c r="V2647" s="1">
        <f>+Table1[[#This Row],[Adj Total OPERATING_MARGIN]]-Table1[[#This Row],[Current Total OPERATING_MARGIN]]</f>
        <v>0</v>
      </c>
    </row>
    <row r="2648" spans="1:22" x14ac:dyDescent="0.3">
      <c r="A2648" t="s">
        <v>19</v>
      </c>
      <c r="B2648">
        <v>2020</v>
      </c>
      <c r="C2648" t="s">
        <v>17</v>
      </c>
      <c r="D2648" t="s">
        <v>45</v>
      </c>
      <c r="E2648" s="2">
        <v>1662</v>
      </c>
      <c r="F2648" s="1">
        <v>91359458.939999998</v>
      </c>
      <c r="G2648" s="1">
        <v>136029264.69</v>
      </c>
      <c r="H2648" s="1">
        <v>36251425.160800003</v>
      </c>
      <c r="I2648" s="1">
        <v>19968137.27</v>
      </c>
      <c r="J2648" s="1">
        <v>7408257.9900000002</v>
      </c>
      <c r="K2648" s="2">
        <v>1662</v>
      </c>
      <c r="L2648" s="1">
        <v>91359458.939999998</v>
      </c>
      <c r="M2648" s="1">
        <v>136029264.69</v>
      </c>
      <c r="N2648" s="1">
        <v>36251425.160800003</v>
      </c>
      <c r="O2648" s="1">
        <v>19968137.27</v>
      </c>
      <c r="P2648" s="1">
        <v>7408257.9900000002</v>
      </c>
      <c r="Q2648" s="2">
        <f>-+Table1[[#This Row],[Current Record Count]]+Table1[[#This Row],[Adj Record Count]]</f>
        <v>0</v>
      </c>
      <c r="R2648" s="1">
        <f>+-Table1[[#This Row],[Current Total ADJUSTMENT_AMOUNT]]+Table1[[#This Row],[Adj Total ADJUSTMENT_AMOUNT]]</f>
        <v>0</v>
      </c>
      <c r="S2648" s="1">
        <f>-Table1[[#This Row],[Current Total CHARGE_AMOUNT]]+Table1[[#This Row],[Adj Total CHARGE_AMOUNT]]</f>
        <v>0</v>
      </c>
      <c r="T2648" s="1">
        <f>+Table1[[#This Row],[Adj Total TOTAL_COST]]-Table1[[#This Row],[Current Total TOTAL_COST]]</f>
        <v>0</v>
      </c>
      <c r="U2648" s="1">
        <f>+Table1[[#This Row],[Adj Total CONTRIBUTION_MARGIN]]-Table1[[#This Row],[Current Total CONTRIBUTION_MARGIN]]</f>
        <v>0</v>
      </c>
      <c r="V2648" s="1">
        <f>+Table1[[#This Row],[Adj Total OPERATING_MARGIN]]-Table1[[#This Row],[Current Total OPERATING_MARGIN]]</f>
        <v>0</v>
      </c>
    </row>
    <row r="2649" spans="1:22" x14ac:dyDescent="0.3">
      <c r="A2649" t="s">
        <v>37</v>
      </c>
      <c r="B2649">
        <v>2020</v>
      </c>
      <c r="C2649" t="s">
        <v>41</v>
      </c>
      <c r="D2649" t="s">
        <v>41</v>
      </c>
      <c r="E2649" s="2">
        <v>1631</v>
      </c>
      <c r="F2649" s="1">
        <v>26510019.48</v>
      </c>
      <c r="G2649" s="1">
        <v>37854952.189999998</v>
      </c>
      <c r="H2649" s="1">
        <v>6111516.1507000001</v>
      </c>
      <c r="I2649" s="1">
        <v>7014043.4400000004</v>
      </c>
      <c r="J2649" s="1">
        <v>5126819.82</v>
      </c>
      <c r="K2649" s="2">
        <v>1631</v>
      </c>
      <c r="L2649" s="1">
        <v>26510019.48</v>
      </c>
      <c r="M2649" s="1">
        <v>37854952.189999998</v>
      </c>
      <c r="N2649" s="1">
        <v>6111516.1507000001</v>
      </c>
      <c r="O2649" s="1">
        <v>7014043.4400000004</v>
      </c>
      <c r="P2649" s="1">
        <v>5126819.82</v>
      </c>
      <c r="Q2649" s="2">
        <f>-+Table1[[#This Row],[Current Record Count]]+Table1[[#This Row],[Adj Record Count]]</f>
        <v>0</v>
      </c>
      <c r="R2649" s="1">
        <f>+-Table1[[#This Row],[Current Total ADJUSTMENT_AMOUNT]]+Table1[[#This Row],[Adj Total ADJUSTMENT_AMOUNT]]</f>
        <v>0</v>
      </c>
      <c r="S2649" s="1">
        <f>-Table1[[#This Row],[Current Total CHARGE_AMOUNT]]+Table1[[#This Row],[Adj Total CHARGE_AMOUNT]]</f>
        <v>0</v>
      </c>
      <c r="T2649" s="1">
        <f>+Table1[[#This Row],[Adj Total TOTAL_COST]]-Table1[[#This Row],[Current Total TOTAL_COST]]</f>
        <v>0</v>
      </c>
      <c r="U2649" s="1">
        <f>+Table1[[#This Row],[Adj Total CONTRIBUTION_MARGIN]]-Table1[[#This Row],[Current Total CONTRIBUTION_MARGIN]]</f>
        <v>0</v>
      </c>
      <c r="V2649" s="1">
        <f>+Table1[[#This Row],[Adj Total OPERATING_MARGIN]]-Table1[[#This Row],[Current Total OPERATING_MARGIN]]</f>
        <v>0</v>
      </c>
    </row>
    <row r="2650" spans="1:22" x14ac:dyDescent="0.3">
      <c r="A2650" t="s">
        <v>37</v>
      </c>
      <c r="B2650">
        <v>2025</v>
      </c>
      <c r="C2650" t="s">
        <v>23</v>
      </c>
      <c r="D2650" t="s">
        <v>94</v>
      </c>
      <c r="E2650" s="2">
        <v>1621</v>
      </c>
      <c r="F2650" s="1">
        <v>42609131.780000001</v>
      </c>
      <c r="G2650" s="1">
        <v>62464210.759999998</v>
      </c>
      <c r="H2650" s="1">
        <v>13058363.955700001</v>
      </c>
      <c r="I2650" s="1">
        <v>6395940.8899999997</v>
      </c>
      <c r="J2650" s="1">
        <v>3945500.89</v>
      </c>
      <c r="K2650" s="2">
        <v>1621</v>
      </c>
      <c r="L2650" s="1">
        <v>42609131.780000001</v>
      </c>
      <c r="M2650" s="1">
        <v>62464210.759999998</v>
      </c>
      <c r="N2650" s="1">
        <v>13058363.955700001</v>
      </c>
      <c r="O2650" s="1">
        <v>6395940.8899999997</v>
      </c>
      <c r="P2650" s="1">
        <v>3945500.89</v>
      </c>
      <c r="Q2650" s="2">
        <f>-+Table1[[#This Row],[Current Record Count]]+Table1[[#This Row],[Adj Record Count]]</f>
        <v>0</v>
      </c>
      <c r="R2650" s="1">
        <f>+-Table1[[#This Row],[Current Total ADJUSTMENT_AMOUNT]]+Table1[[#This Row],[Adj Total ADJUSTMENT_AMOUNT]]</f>
        <v>0</v>
      </c>
      <c r="S2650" s="1">
        <f>-Table1[[#This Row],[Current Total CHARGE_AMOUNT]]+Table1[[#This Row],[Adj Total CHARGE_AMOUNT]]</f>
        <v>0</v>
      </c>
      <c r="T2650" s="1">
        <f>+Table1[[#This Row],[Adj Total TOTAL_COST]]-Table1[[#This Row],[Current Total TOTAL_COST]]</f>
        <v>0</v>
      </c>
      <c r="U2650" s="1">
        <f>+Table1[[#This Row],[Adj Total CONTRIBUTION_MARGIN]]-Table1[[#This Row],[Current Total CONTRIBUTION_MARGIN]]</f>
        <v>0</v>
      </c>
      <c r="V2650" s="1">
        <f>+Table1[[#This Row],[Adj Total OPERATING_MARGIN]]-Table1[[#This Row],[Current Total OPERATING_MARGIN]]</f>
        <v>0</v>
      </c>
    </row>
    <row r="2651" spans="1:22" x14ac:dyDescent="0.3">
      <c r="A2651" t="s">
        <v>37</v>
      </c>
      <c r="B2651">
        <v>2020</v>
      </c>
      <c r="C2651" t="s">
        <v>23</v>
      </c>
      <c r="D2651" t="s">
        <v>94</v>
      </c>
      <c r="E2651" s="2">
        <v>1541</v>
      </c>
      <c r="F2651" s="1">
        <v>22217100.620000001</v>
      </c>
      <c r="G2651" s="1">
        <v>34816159.899999999</v>
      </c>
      <c r="H2651" s="1">
        <v>4090733.2895999998</v>
      </c>
      <c r="I2651" s="1">
        <v>9354289.8200000003</v>
      </c>
      <c r="J2651" s="1">
        <v>8259894.4100000001</v>
      </c>
      <c r="K2651" s="2">
        <v>1541</v>
      </c>
      <c r="L2651" s="1">
        <v>22217100.620000001</v>
      </c>
      <c r="M2651" s="1">
        <v>34816159.899999999</v>
      </c>
      <c r="N2651" s="1">
        <v>4090733.2895999998</v>
      </c>
      <c r="O2651" s="1">
        <v>9354289.8200000003</v>
      </c>
      <c r="P2651" s="1">
        <v>8259894.4100000001</v>
      </c>
      <c r="Q2651" s="2">
        <f>-+Table1[[#This Row],[Current Record Count]]+Table1[[#This Row],[Adj Record Count]]</f>
        <v>0</v>
      </c>
      <c r="R2651" s="1">
        <f>+-Table1[[#This Row],[Current Total ADJUSTMENT_AMOUNT]]+Table1[[#This Row],[Adj Total ADJUSTMENT_AMOUNT]]</f>
        <v>0</v>
      </c>
      <c r="S2651" s="1">
        <f>-Table1[[#This Row],[Current Total CHARGE_AMOUNT]]+Table1[[#This Row],[Adj Total CHARGE_AMOUNT]]</f>
        <v>0</v>
      </c>
      <c r="T2651" s="1">
        <f>+Table1[[#This Row],[Adj Total TOTAL_COST]]-Table1[[#This Row],[Current Total TOTAL_COST]]</f>
        <v>0</v>
      </c>
      <c r="U2651" s="1">
        <f>+Table1[[#This Row],[Adj Total CONTRIBUTION_MARGIN]]-Table1[[#This Row],[Current Total CONTRIBUTION_MARGIN]]</f>
        <v>0</v>
      </c>
      <c r="V2651" s="1">
        <f>+Table1[[#This Row],[Adj Total OPERATING_MARGIN]]-Table1[[#This Row],[Current Total OPERATING_MARGIN]]</f>
        <v>0</v>
      </c>
    </row>
    <row r="2652" spans="1:22" x14ac:dyDescent="0.3">
      <c r="A2652" t="s">
        <v>37</v>
      </c>
      <c r="B2652">
        <v>2024</v>
      </c>
      <c r="C2652" t="s">
        <v>17</v>
      </c>
      <c r="D2652" t="s">
        <v>66</v>
      </c>
      <c r="E2652" s="2">
        <v>1540</v>
      </c>
      <c r="F2652" s="1">
        <v>32300492.399999999</v>
      </c>
      <c r="G2652" s="1">
        <v>45725974.460000001</v>
      </c>
      <c r="H2652" s="1">
        <v>8894529.6736999992</v>
      </c>
      <c r="I2652" s="1">
        <v>9489955.8499999996</v>
      </c>
      <c r="J2652" s="1">
        <v>7034710.1399999997</v>
      </c>
      <c r="K2652" s="2">
        <v>1540</v>
      </c>
      <c r="L2652" s="1">
        <v>32300492.399999999</v>
      </c>
      <c r="M2652" s="1">
        <v>45725974.460000001</v>
      </c>
      <c r="N2652" s="1">
        <v>8894529.6736999992</v>
      </c>
      <c r="O2652" s="1">
        <v>9489955.8499999996</v>
      </c>
      <c r="P2652" s="1">
        <v>7034710.1399999997</v>
      </c>
      <c r="Q2652" s="2">
        <f>-+Table1[[#This Row],[Current Record Count]]+Table1[[#This Row],[Adj Record Count]]</f>
        <v>0</v>
      </c>
      <c r="R2652" s="1">
        <f>+-Table1[[#This Row],[Current Total ADJUSTMENT_AMOUNT]]+Table1[[#This Row],[Adj Total ADJUSTMENT_AMOUNT]]</f>
        <v>0</v>
      </c>
      <c r="S2652" s="1">
        <f>-Table1[[#This Row],[Current Total CHARGE_AMOUNT]]+Table1[[#This Row],[Adj Total CHARGE_AMOUNT]]</f>
        <v>0</v>
      </c>
      <c r="T2652" s="1">
        <f>+Table1[[#This Row],[Adj Total TOTAL_COST]]-Table1[[#This Row],[Current Total TOTAL_COST]]</f>
        <v>0</v>
      </c>
      <c r="U2652" s="1">
        <f>+Table1[[#This Row],[Adj Total CONTRIBUTION_MARGIN]]-Table1[[#This Row],[Current Total CONTRIBUTION_MARGIN]]</f>
        <v>0</v>
      </c>
      <c r="V2652" s="1">
        <f>+Table1[[#This Row],[Adj Total OPERATING_MARGIN]]-Table1[[#This Row],[Current Total OPERATING_MARGIN]]</f>
        <v>0</v>
      </c>
    </row>
    <row r="2653" spans="1:22" x14ac:dyDescent="0.3">
      <c r="A2653" t="s">
        <v>19</v>
      </c>
      <c r="B2653">
        <v>2022</v>
      </c>
      <c r="C2653" t="s">
        <v>17</v>
      </c>
      <c r="D2653" t="s">
        <v>45</v>
      </c>
      <c r="E2653" s="2">
        <v>1537</v>
      </c>
      <c r="F2653" s="1">
        <v>106579070.42</v>
      </c>
      <c r="G2653" s="1">
        <v>153015303.24000001</v>
      </c>
      <c r="H2653" s="1">
        <v>43619308.840499997</v>
      </c>
      <c r="I2653" s="1">
        <v>19337742.48</v>
      </c>
      <c r="J2653" s="1">
        <v>6461447.5999999996</v>
      </c>
      <c r="K2653" s="2">
        <v>1537</v>
      </c>
      <c r="L2653" s="1">
        <v>106579070.42</v>
      </c>
      <c r="M2653" s="1">
        <v>153015303.24000001</v>
      </c>
      <c r="N2653" s="1">
        <v>43619308.840499997</v>
      </c>
      <c r="O2653" s="1">
        <v>19337742.48</v>
      </c>
      <c r="P2653" s="1">
        <v>6461447.5999999996</v>
      </c>
      <c r="Q2653" s="2">
        <f>-+Table1[[#This Row],[Current Record Count]]+Table1[[#This Row],[Adj Record Count]]</f>
        <v>0</v>
      </c>
      <c r="R2653" s="1">
        <f>+-Table1[[#This Row],[Current Total ADJUSTMENT_AMOUNT]]+Table1[[#This Row],[Adj Total ADJUSTMENT_AMOUNT]]</f>
        <v>0</v>
      </c>
      <c r="S2653" s="1">
        <f>-Table1[[#This Row],[Current Total CHARGE_AMOUNT]]+Table1[[#This Row],[Adj Total CHARGE_AMOUNT]]</f>
        <v>0</v>
      </c>
      <c r="T2653" s="1">
        <f>+Table1[[#This Row],[Adj Total TOTAL_COST]]-Table1[[#This Row],[Current Total TOTAL_COST]]</f>
        <v>0</v>
      </c>
      <c r="U2653" s="1">
        <f>+Table1[[#This Row],[Adj Total CONTRIBUTION_MARGIN]]-Table1[[#This Row],[Current Total CONTRIBUTION_MARGIN]]</f>
        <v>0</v>
      </c>
      <c r="V2653" s="1">
        <f>+Table1[[#This Row],[Adj Total OPERATING_MARGIN]]-Table1[[#This Row],[Current Total OPERATING_MARGIN]]</f>
        <v>0</v>
      </c>
    </row>
    <row r="2654" spans="1:22" x14ac:dyDescent="0.3">
      <c r="A2654" t="s">
        <v>19</v>
      </c>
      <c r="B2654">
        <v>2021</v>
      </c>
      <c r="C2654" t="s">
        <v>23</v>
      </c>
      <c r="D2654" t="s">
        <v>83</v>
      </c>
      <c r="E2654" s="2">
        <v>1513</v>
      </c>
      <c r="F2654" s="1">
        <v>99407645.480000004</v>
      </c>
      <c r="G2654" s="1">
        <v>143287303.38999999</v>
      </c>
      <c r="H2654" s="1">
        <v>37330952.828199998</v>
      </c>
      <c r="I2654" s="1">
        <v>20594322.399999999</v>
      </c>
      <c r="J2654" s="1">
        <v>10192533.27</v>
      </c>
      <c r="K2654" s="2">
        <v>1513</v>
      </c>
      <c r="L2654" s="1">
        <v>99407645.480000004</v>
      </c>
      <c r="M2654" s="1">
        <v>143287303.38999999</v>
      </c>
      <c r="N2654" s="1">
        <v>37330952.828199998</v>
      </c>
      <c r="O2654" s="1">
        <v>20594322.399999999</v>
      </c>
      <c r="P2654" s="1">
        <v>10192533.27</v>
      </c>
      <c r="Q2654" s="2">
        <f>-+Table1[[#This Row],[Current Record Count]]+Table1[[#This Row],[Adj Record Count]]</f>
        <v>0</v>
      </c>
      <c r="R2654" s="1">
        <f>+-Table1[[#This Row],[Current Total ADJUSTMENT_AMOUNT]]+Table1[[#This Row],[Adj Total ADJUSTMENT_AMOUNT]]</f>
        <v>0</v>
      </c>
      <c r="S2654" s="1">
        <f>-Table1[[#This Row],[Current Total CHARGE_AMOUNT]]+Table1[[#This Row],[Adj Total CHARGE_AMOUNT]]</f>
        <v>0</v>
      </c>
      <c r="T2654" s="1">
        <f>+Table1[[#This Row],[Adj Total TOTAL_COST]]-Table1[[#This Row],[Current Total TOTAL_COST]]</f>
        <v>0</v>
      </c>
      <c r="U2654" s="1">
        <f>+Table1[[#This Row],[Adj Total CONTRIBUTION_MARGIN]]-Table1[[#This Row],[Current Total CONTRIBUTION_MARGIN]]</f>
        <v>0</v>
      </c>
      <c r="V2654" s="1">
        <f>+Table1[[#This Row],[Adj Total OPERATING_MARGIN]]-Table1[[#This Row],[Current Total OPERATING_MARGIN]]</f>
        <v>0</v>
      </c>
    </row>
    <row r="2655" spans="1:22" x14ac:dyDescent="0.3">
      <c r="A2655" t="s">
        <v>19</v>
      </c>
      <c r="B2655">
        <v>2020</v>
      </c>
      <c r="C2655" t="s">
        <v>29</v>
      </c>
      <c r="D2655" t="s">
        <v>62</v>
      </c>
      <c r="E2655" s="2">
        <v>1510</v>
      </c>
      <c r="F2655" s="1">
        <v>71729601.989999995</v>
      </c>
      <c r="G2655" s="1">
        <v>110649179.64</v>
      </c>
      <c r="H2655" s="1">
        <v>23952630.051100001</v>
      </c>
      <c r="I2655" s="1">
        <v>22182301.940000001</v>
      </c>
      <c r="J2655" s="1">
        <v>13913525.609999999</v>
      </c>
      <c r="K2655" s="2">
        <v>1510</v>
      </c>
      <c r="L2655" s="1">
        <v>71729601.989999995</v>
      </c>
      <c r="M2655" s="1">
        <v>110649179.64</v>
      </c>
      <c r="N2655" s="1">
        <v>23952630.051100001</v>
      </c>
      <c r="O2655" s="1">
        <v>22182301.940000001</v>
      </c>
      <c r="P2655" s="1">
        <v>13913525.609999999</v>
      </c>
      <c r="Q2655" s="2">
        <f>-+Table1[[#This Row],[Current Record Count]]+Table1[[#This Row],[Adj Record Count]]</f>
        <v>0</v>
      </c>
      <c r="R2655" s="1">
        <f>+-Table1[[#This Row],[Current Total ADJUSTMENT_AMOUNT]]+Table1[[#This Row],[Adj Total ADJUSTMENT_AMOUNT]]</f>
        <v>0</v>
      </c>
      <c r="S2655" s="1">
        <f>-Table1[[#This Row],[Current Total CHARGE_AMOUNT]]+Table1[[#This Row],[Adj Total CHARGE_AMOUNT]]</f>
        <v>0</v>
      </c>
      <c r="T2655" s="1">
        <f>+Table1[[#This Row],[Adj Total TOTAL_COST]]-Table1[[#This Row],[Current Total TOTAL_COST]]</f>
        <v>0</v>
      </c>
      <c r="U2655" s="1">
        <f>+Table1[[#This Row],[Adj Total CONTRIBUTION_MARGIN]]-Table1[[#This Row],[Current Total CONTRIBUTION_MARGIN]]</f>
        <v>0</v>
      </c>
      <c r="V2655" s="1">
        <f>+Table1[[#This Row],[Adj Total OPERATING_MARGIN]]-Table1[[#This Row],[Current Total OPERATING_MARGIN]]</f>
        <v>0</v>
      </c>
    </row>
    <row r="2656" spans="1:22" x14ac:dyDescent="0.3">
      <c r="A2656" t="s">
        <v>37</v>
      </c>
      <c r="B2656">
        <v>2023</v>
      </c>
      <c r="C2656" t="s">
        <v>17</v>
      </c>
      <c r="D2656" t="s">
        <v>66</v>
      </c>
      <c r="E2656" s="2">
        <v>1473</v>
      </c>
      <c r="F2656" s="1">
        <v>30671058.93</v>
      </c>
      <c r="G2656" s="1">
        <v>42804356.390000001</v>
      </c>
      <c r="H2656" s="1">
        <v>8906050.3370999992</v>
      </c>
      <c r="I2656" s="1">
        <v>8035603.8499999996</v>
      </c>
      <c r="J2656" s="1">
        <v>5598663.79</v>
      </c>
      <c r="K2656" s="2">
        <v>1473</v>
      </c>
      <c r="L2656" s="1">
        <v>30671058.93</v>
      </c>
      <c r="M2656" s="1">
        <v>42804356.390000001</v>
      </c>
      <c r="N2656" s="1">
        <v>8906050.3370999992</v>
      </c>
      <c r="O2656" s="1">
        <v>8035603.8499999996</v>
      </c>
      <c r="P2656" s="1">
        <v>5598663.79</v>
      </c>
      <c r="Q2656" s="2">
        <f>-+Table1[[#This Row],[Current Record Count]]+Table1[[#This Row],[Adj Record Count]]</f>
        <v>0</v>
      </c>
      <c r="R2656" s="1">
        <f>+-Table1[[#This Row],[Current Total ADJUSTMENT_AMOUNT]]+Table1[[#This Row],[Adj Total ADJUSTMENT_AMOUNT]]</f>
        <v>0</v>
      </c>
      <c r="S2656" s="1">
        <f>-Table1[[#This Row],[Current Total CHARGE_AMOUNT]]+Table1[[#This Row],[Adj Total CHARGE_AMOUNT]]</f>
        <v>0</v>
      </c>
      <c r="T2656" s="1">
        <f>+Table1[[#This Row],[Adj Total TOTAL_COST]]-Table1[[#This Row],[Current Total TOTAL_COST]]</f>
        <v>0</v>
      </c>
      <c r="U2656" s="1">
        <f>+Table1[[#This Row],[Adj Total CONTRIBUTION_MARGIN]]-Table1[[#This Row],[Current Total CONTRIBUTION_MARGIN]]</f>
        <v>0</v>
      </c>
      <c r="V2656" s="1">
        <f>+Table1[[#This Row],[Adj Total OPERATING_MARGIN]]-Table1[[#This Row],[Current Total OPERATING_MARGIN]]</f>
        <v>0</v>
      </c>
    </row>
    <row r="2657" spans="1:22" x14ac:dyDescent="0.3">
      <c r="A2657" t="s">
        <v>19</v>
      </c>
      <c r="B2657">
        <v>2023</v>
      </c>
      <c r="C2657" t="s">
        <v>17</v>
      </c>
      <c r="D2657" t="s">
        <v>45</v>
      </c>
      <c r="E2657" s="2">
        <v>1468</v>
      </c>
      <c r="F2657" s="1">
        <v>117041032.66</v>
      </c>
      <c r="G2657" s="1">
        <v>162529425.43000001</v>
      </c>
      <c r="H2657" s="1">
        <v>48386939.243699998</v>
      </c>
      <c r="I2657" s="1">
        <v>16887365.210000001</v>
      </c>
      <c r="J2657" s="1">
        <v>1143634.8899999999</v>
      </c>
      <c r="K2657" s="2">
        <v>1468</v>
      </c>
      <c r="L2657" s="1">
        <v>117041032.66</v>
      </c>
      <c r="M2657" s="1">
        <v>162529425.43000001</v>
      </c>
      <c r="N2657" s="1">
        <v>48386939.243699998</v>
      </c>
      <c r="O2657" s="1">
        <v>16887365.210000001</v>
      </c>
      <c r="P2657" s="1">
        <v>1143634.8899999999</v>
      </c>
      <c r="Q2657" s="2">
        <f>-+Table1[[#This Row],[Current Record Count]]+Table1[[#This Row],[Adj Record Count]]</f>
        <v>0</v>
      </c>
      <c r="R2657" s="1">
        <f>+-Table1[[#This Row],[Current Total ADJUSTMENT_AMOUNT]]+Table1[[#This Row],[Adj Total ADJUSTMENT_AMOUNT]]</f>
        <v>0</v>
      </c>
      <c r="S2657" s="1">
        <f>-Table1[[#This Row],[Current Total CHARGE_AMOUNT]]+Table1[[#This Row],[Adj Total CHARGE_AMOUNT]]</f>
        <v>0</v>
      </c>
      <c r="T2657" s="1">
        <f>+Table1[[#This Row],[Adj Total TOTAL_COST]]-Table1[[#This Row],[Current Total TOTAL_COST]]</f>
        <v>0</v>
      </c>
      <c r="U2657" s="1">
        <f>+Table1[[#This Row],[Adj Total CONTRIBUTION_MARGIN]]-Table1[[#This Row],[Current Total CONTRIBUTION_MARGIN]]</f>
        <v>0</v>
      </c>
      <c r="V2657" s="1">
        <f>+Table1[[#This Row],[Adj Total OPERATING_MARGIN]]-Table1[[#This Row],[Current Total OPERATING_MARGIN]]</f>
        <v>0</v>
      </c>
    </row>
    <row r="2658" spans="1:22" x14ac:dyDescent="0.3">
      <c r="A2658" t="s">
        <v>37</v>
      </c>
      <c r="B2658">
        <v>2025</v>
      </c>
      <c r="C2658" t="s">
        <v>95</v>
      </c>
      <c r="D2658" t="s">
        <v>95</v>
      </c>
      <c r="E2658" s="2">
        <v>1463</v>
      </c>
      <c r="F2658" s="1">
        <v>19351486.239999998</v>
      </c>
      <c r="G2658" s="1">
        <v>27288332.5</v>
      </c>
      <c r="H2658" s="1">
        <v>5186129.3027999997</v>
      </c>
      <c r="I2658" s="1">
        <v>3045885.6</v>
      </c>
      <c r="J2658" s="1">
        <v>1734441.41</v>
      </c>
      <c r="K2658" s="2">
        <v>1463</v>
      </c>
      <c r="L2658" s="1">
        <v>19351486.239999998</v>
      </c>
      <c r="M2658" s="1">
        <v>27288332.5</v>
      </c>
      <c r="N2658" s="1">
        <v>5186129.3027999997</v>
      </c>
      <c r="O2658" s="1">
        <v>3045885.6</v>
      </c>
      <c r="P2658" s="1">
        <v>1734441.41</v>
      </c>
      <c r="Q2658" s="2">
        <f>-+Table1[[#This Row],[Current Record Count]]+Table1[[#This Row],[Adj Record Count]]</f>
        <v>0</v>
      </c>
      <c r="R2658" s="1">
        <f>+-Table1[[#This Row],[Current Total ADJUSTMENT_AMOUNT]]+Table1[[#This Row],[Adj Total ADJUSTMENT_AMOUNT]]</f>
        <v>0</v>
      </c>
      <c r="S2658" s="1">
        <f>-Table1[[#This Row],[Current Total CHARGE_AMOUNT]]+Table1[[#This Row],[Adj Total CHARGE_AMOUNT]]</f>
        <v>0</v>
      </c>
      <c r="T2658" s="1">
        <f>+Table1[[#This Row],[Adj Total TOTAL_COST]]-Table1[[#This Row],[Current Total TOTAL_COST]]</f>
        <v>0</v>
      </c>
      <c r="U2658" s="1">
        <f>+Table1[[#This Row],[Adj Total CONTRIBUTION_MARGIN]]-Table1[[#This Row],[Current Total CONTRIBUTION_MARGIN]]</f>
        <v>0</v>
      </c>
      <c r="V2658" s="1">
        <f>+Table1[[#This Row],[Adj Total OPERATING_MARGIN]]-Table1[[#This Row],[Current Total OPERATING_MARGIN]]</f>
        <v>0</v>
      </c>
    </row>
    <row r="2659" spans="1:22" x14ac:dyDescent="0.3">
      <c r="A2659" t="s">
        <v>42</v>
      </c>
      <c r="B2659">
        <v>2019</v>
      </c>
      <c r="C2659" t="s">
        <v>29</v>
      </c>
      <c r="D2659" t="s">
        <v>43</v>
      </c>
      <c r="E2659" s="2">
        <v>1458</v>
      </c>
      <c r="F2659" s="1">
        <v>625144.49</v>
      </c>
      <c r="G2659" s="1">
        <v>875447.53</v>
      </c>
      <c r="H2659" s="1">
        <v>0</v>
      </c>
      <c r="I2659" s="1">
        <v>0</v>
      </c>
      <c r="J2659" s="1">
        <v>0</v>
      </c>
      <c r="K2659" s="2">
        <v>1458</v>
      </c>
      <c r="L2659" s="1">
        <v>625144.49</v>
      </c>
      <c r="M2659" s="1">
        <v>875447.53</v>
      </c>
      <c r="N2659" s="1">
        <v>0</v>
      </c>
      <c r="O2659" s="1">
        <v>0</v>
      </c>
      <c r="P2659" s="1">
        <v>0</v>
      </c>
      <c r="Q2659" s="2">
        <f>-+Table1[[#This Row],[Current Record Count]]+Table1[[#This Row],[Adj Record Count]]</f>
        <v>0</v>
      </c>
      <c r="R2659" s="1">
        <f>+-Table1[[#This Row],[Current Total ADJUSTMENT_AMOUNT]]+Table1[[#This Row],[Adj Total ADJUSTMENT_AMOUNT]]</f>
        <v>0</v>
      </c>
      <c r="S2659" s="1">
        <f>-Table1[[#This Row],[Current Total CHARGE_AMOUNT]]+Table1[[#This Row],[Adj Total CHARGE_AMOUNT]]</f>
        <v>0</v>
      </c>
      <c r="T2659" s="1">
        <f>+Table1[[#This Row],[Adj Total TOTAL_COST]]-Table1[[#This Row],[Current Total TOTAL_COST]]</f>
        <v>0</v>
      </c>
      <c r="U2659" s="1">
        <f>+Table1[[#This Row],[Adj Total CONTRIBUTION_MARGIN]]-Table1[[#This Row],[Current Total CONTRIBUTION_MARGIN]]</f>
        <v>0</v>
      </c>
      <c r="V2659" s="1">
        <f>+Table1[[#This Row],[Adj Total OPERATING_MARGIN]]-Table1[[#This Row],[Current Total OPERATING_MARGIN]]</f>
        <v>0</v>
      </c>
    </row>
    <row r="2660" spans="1:22" x14ac:dyDescent="0.3">
      <c r="A2660" t="s">
        <v>19</v>
      </c>
      <c r="B2660">
        <v>2024</v>
      </c>
      <c r="C2660" t="s">
        <v>29</v>
      </c>
      <c r="D2660" t="s">
        <v>62</v>
      </c>
      <c r="E2660" s="2">
        <v>1456</v>
      </c>
      <c r="F2660" s="1">
        <v>101141846.59</v>
      </c>
      <c r="G2660" s="1">
        <v>140583647.34999999</v>
      </c>
      <c r="H2660" s="1">
        <v>36352663.562899999</v>
      </c>
      <c r="I2660" s="1">
        <v>17198261.23</v>
      </c>
      <c r="J2660" s="1">
        <v>7254379.9299999997</v>
      </c>
      <c r="K2660" s="2">
        <v>1456</v>
      </c>
      <c r="L2660" s="1">
        <v>101141846.59</v>
      </c>
      <c r="M2660" s="1">
        <v>140583647.34999999</v>
      </c>
      <c r="N2660" s="1">
        <v>36352663.562899999</v>
      </c>
      <c r="O2660" s="1">
        <v>17198261.23</v>
      </c>
      <c r="P2660" s="1">
        <v>7254379.9299999997</v>
      </c>
      <c r="Q2660" s="2">
        <f>-+Table1[[#This Row],[Current Record Count]]+Table1[[#This Row],[Adj Record Count]]</f>
        <v>0</v>
      </c>
      <c r="R2660" s="1">
        <f>+-Table1[[#This Row],[Current Total ADJUSTMENT_AMOUNT]]+Table1[[#This Row],[Adj Total ADJUSTMENT_AMOUNT]]</f>
        <v>0</v>
      </c>
      <c r="S2660" s="1">
        <f>-Table1[[#This Row],[Current Total CHARGE_AMOUNT]]+Table1[[#This Row],[Adj Total CHARGE_AMOUNT]]</f>
        <v>0</v>
      </c>
      <c r="T2660" s="1">
        <f>+Table1[[#This Row],[Adj Total TOTAL_COST]]-Table1[[#This Row],[Current Total TOTAL_COST]]</f>
        <v>0</v>
      </c>
      <c r="U2660" s="1">
        <f>+Table1[[#This Row],[Adj Total CONTRIBUTION_MARGIN]]-Table1[[#This Row],[Current Total CONTRIBUTION_MARGIN]]</f>
        <v>0</v>
      </c>
      <c r="V2660" s="1">
        <f>+Table1[[#This Row],[Adj Total OPERATING_MARGIN]]-Table1[[#This Row],[Current Total OPERATING_MARGIN]]</f>
        <v>0</v>
      </c>
    </row>
    <row r="2661" spans="1:22" x14ac:dyDescent="0.3">
      <c r="A2661" t="s">
        <v>19</v>
      </c>
      <c r="B2661">
        <v>2024</v>
      </c>
      <c r="C2661" t="s">
        <v>17</v>
      </c>
      <c r="D2661" t="s">
        <v>56</v>
      </c>
      <c r="E2661" s="2">
        <v>1434</v>
      </c>
      <c r="F2661" s="1">
        <v>312379982.63</v>
      </c>
      <c r="G2661" s="1">
        <v>460382195.41000003</v>
      </c>
      <c r="H2661" s="1">
        <v>125568297.29809999</v>
      </c>
      <c r="I2661" s="1">
        <v>62163994.789999999</v>
      </c>
      <c r="J2661" s="1">
        <v>32289035.260000002</v>
      </c>
      <c r="K2661" s="2">
        <v>1434</v>
      </c>
      <c r="L2661" s="1">
        <v>312379982.63</v>
      </c>
      <c r="M2661" s="1">
        <v>460382195.41000003</v>
      </c>
      <c r="N2661" s="1">
        <v>125568297.29809999</v>
      </c>
      <c r="O2661" s="1">
        <v>62163994.789999999</v>
      </c>
      <c r="P2661" s="1">
        <v>32289035.260000002</v>
      </c>
      <c r="Q2661" s="2">
        <f>-+Table1[[#This Row],[Current Record Count]]+Table1[[#This Row],[Adj Record Count]]</f>
        <v>0</v>
      </c>
      <c r="R2661" s="1">
        <f>+-Table1[[#This Row],[Current Total ADJUSTMENT_AMOUNT]]+Table1[[#This Row],[Adj Total ADJUSTMENT_AMOUNT]]</f>
        <v>0</v>
      </c>
      <c r="S2661" s="1">
        <f>-Table1[[#This Row],[Current Total CHARGE_AMOUNT]]+Table1[[#This Row],[Adj Total CHARGE_AMOUNT]]</f>
        <v>0</v>
      </c>
      <c r="T2661" s="1">
        <f>+Table1[[#This Row],[Adj Total TOTAL_COST]]-Table1[[#This Row],[Current Total TOTAL_COST]]</f>
        <v>0</v>
      </c>
      <c r="U2661" s="1">
        <f>+Table1[[#This Row],[Adj Total CONTRIBUTION_MARGIN]]-Table1[[#This Row],[Current Total CONTRIBUTION_MARGIN]]</f>
        <v>0</v>
      </c>
      <c r="V2661" s="1">
        <f>+Table1[[#This Row],[Adj Total OPERATING_MARGIN]]-Table1[[#This Row],[Current Total OPERATING_MARGIN]]</f>
        <v>0</v>
      </c>
    </row>
    <row r="2662" spans="1:22" x14ac:dyDescent="0.3">
      <c r="A2662" t="s">
        <v>19</v>
      </c>
      <c r="B2662">
        <v>2021</v>
      </c>
      <c r="C2662" t="s">
        <v>29</v>
      </c>
      <c r="D2662" t="s">
        <v>62</v>
      </c>
      <c r="E2662" s="2">
        <v>1426</v>
      </c>
      <c r="F2662" s="1">
        <v>79387226.310000002</v>
      </c>
      <c r="G2662" s="1">
        <v>116474063.65000001</v>
      </c>
      <c r="H2662" s="1">
        <v>31156571.434500001</v>
      </c>
      <c r="I2662" s="1">
        <v>18755800.870000001</v>
      </c>
      <c r="J2662" s="1">
        <v>9501697.8499999996</v>
      </c>
      <c r="K2662" s="2">
        <v>1426</v>
      </c>
      <c r="L2662" s="1">
        <v>79387226.310000002</v>
      </c>
      <c r="M2662" s="1">
        <v>116474063.65000001</v>
      </c>
      <c r="N2662" s="1">
        <v>31156571.434500001</v>
      </c>
      <c r="O2662" s="1">
        <v>18755800.870000001</v>
      </c>
      <c r="P2662" s="1">
        <v>9501697.8499999996</v>
      </c>
      <c r="Q2662" s="2">
        <f>-+Table1[[#This Row],[Current Record Count]]+Table1[[#This Row],[Adj Record Count]]</f>
        <v>0</v>
      </c>
      <c r="R2662" s="1">
        <f>+-Table1[[#This Row],[Current Total ADJUSTMENT_AMOUNT]]+Table1[[#This Row],[Adj Total ADJUSTMENT_AMOUNT]]</f>
        <v>0</v>
      </c>
      <c r="S2662" s="1">
        <f>-Table1[[#This Row],[Current Total CHARGE_AMOUNT]]+Table1[[#This Row],[Adj Total CHARGE_AMOUNT]]</f>
        <v>0</v>
      </c>
      <c r="T2662" s="1">
        <f>+Table1[[#This Row],[Adj Total TOTAL_COST]]-Table1[[#This Row],[Current Total TOTAL_COST]]</f>
        <v>0</v>
      </c>
      <c r="U2662" s="1">
        <f>+Table1[[#This Row],[Adj Total CONTRIBUTION_MARGIN]]-Table1[[#This Row],[Current Total CONTRIBUTION_MARGIN]]</f>
        <v>0</v>
      </c>
      <c r="V2662" s="1">
        <f>+Table1[[#This Row],[Adj Total OPERATING_MARGIN]]-Table1[[#This Row],[Current Total OPERATING_MARGIN]]</f>
        <v>0</v>
      </c>
    </row>
    <row r="2663" spans="1:22" x14ac:dyDescent="0.3">
      <c r="A2663" t="s">
        <v>19</v>
      </c>
      <c r="B2663">
        <v>2022</v>
      </c>
      <c r="C2663" t="s">
        <v>23</v>
      </c>
      <c r="D2663" t="s">
        <v>83</v>
      </c>
      <c r="E2663" s="2">
        <v>1420</v>
      </c>
      <c r="F2663" s="1">
        <v>122336742.23</v>
      </c>
      <c r="G2663" s="1">
        <v>168292149.38999999</v>
      </c>
      <c r="H2663" s="1">
        <v>46020190.556599997</v>
      </c>
      <c r="I2663" s="1">
        <v>15339039.640000001</v>
      </c>
      <c r="J2663" s="1">
        <v>3169706.12</v>
      </c>
      <c r="K2663" s="2">
        <v>1420</v>
      </c>
      <c r="L2663" s="1">
        <v>122336742.23</v>
      </c>
      <c r="M2663" s="1">
        <v>168292149.38999999</v>
      </c>
      <c r="N2663" s="1">
        <v>46020190.556599997</v>
      </c>
      <c r="O2663" s="1">
        <v>15339039.640000001</v>
      </c>
      <c r="P2663" s="1">
        <v>3169706.12</v>
      </c>
      <c r="Q2663" s="2">
        <f>-+Table1[[#This Row],[Current Record Count]]+Table1[[#This Row],[Adj Record Count]]</f>
        <v>0</v>
      </c>
      <c r="R2663" s="1">
        <f>+-Table1[[#This Row],[Current Total ADJUSTMENT_AMOUNT]]+Table1[[#This Row],[Adj Total ADJUSTMENT_AMOUNT]]</f>
        <v>0</v>
      </c>
      <c r="S2663" s="1">
        <f>-Table1[[#This Row],[Current Total CHARGE_AMOUNT]]+Table1[[#This Row],[Adj Total CHARGE_AMOUNT]]</f>
        <v>0</v>
      </c>
      <c r="T2663" s="1">
        <f>+Table1[[#This Row],[Adj Total TOTAL_COST]]-Table1[[#This Row],[Current Total TOTAL_COST]]</f>
        <v>0</v>
      </c>
      <c r="U2663" s="1">
        <f>+Table1[[#This Row],[Adj Total CONTRIBUTION_MARGIN]]-Table1[[#This Row],[Current Total CONTRIBUTION_MARGIN]]</f>
        <v>0</v>
      </c>
      <c r="V2663" s="1">
        <f>+Table1[[#This Row],[Adj Total OPERATING_MARGIN]]-Table1[[#This Row],[Current Total OPERATING_MARGIN]]</f>
        <v>0</v>
      </c>
    </row>
    <row r="2664" spans="1:22" x14ac:dyDescent="0.3">
      <c r="A2664" t="s">
        <v>19</v>
      </c>
      <c r="B2664">
        <v>2022</v>
      </c>
      <c r="C2664" t="s">
        <v>29</v>
      </c>
      <c r="D2664" t="s">
        <v>62</v>
      </c>
      <c r="E2664" s="2">
        <v>1415</v>
      </c>
      <c r="F2664" s="1">
        <v>81634049.739999995</v>
      </c>
      <c r="G2664" s="1">
        <v>115319154.16</v>
      </c>
      <c r="H2664" s="1">
        <v>32477017.785</v>
      </c>
      <c r="I2664" s="1">
        <v>12489140.279999999</v>
      </c>
      <c r="J2664" s="1">
        <v>3892642.59</v>
      </c>
      <c r="K2664" s="2">
        <v>1415</v>
      </c>
      <c r="L2664" s="1">
        <v>81634049.739999995</v>
      </c>
      <c r="M2664" s="1">
        <v>115319154.16</v>
      </c>
      <c r="N2664" s="1">
        <v>32477017.785</v>
      </c>
      <c r="O2664" s="1">
        <v>12489140.279999999</v>
      </c>
      <c r="P2664" s="1">
        <v>3892642.59</v>
      </c>
      <c r="Q2664" s="2">
        <f>-+Table1[[#This Row],[Current Record Count]]+Table1[[#This Row],[Adj Record Count]]</f>
        <v>0</v>
      </c>
      <c r="R2664" s="1">
        <f>+-Table1[[#This Row],[Current Total ADJUSTMENT_AMOUNT]]+Table1[[#This Row],[Adj Total ADJUSTMENT_AMOUNT]]</f>
        <v>0</v>
      </c>
      <c r="S2664" s="1">
        <f>-Table1[[#This Row],[Current Total CHARGE_AMOUNT]]+Table1[[#This Row],[Adj Total CHARGE_AMOUNT]]</f>
        <v>0</v>
      </c>
      <c r="T2664" s="1">
        <f>+Table1[[#This Row],[Adj Total TOTAL_COST]]-Table1[[#This Row],[Current Total TOTAL_COST]]</f>
        <v>0</v>
      </c>
      <c r="U2664" s="1">
        <f>+Table1[[#This Row],[Adj Total CONTRIBUTION_MARGIN]]-Table1[[#This Row],[Current Total CONTRIBUTION_MARGIN]]</f>
        <v>0</v>
      </c>
      <c r="V2664" s="1">
        <f>+Table1[[#This Row],[Adj Total OPERATING_MARGIN]]-Table1[[#This Row],[Current Total OPERATING_MARGIN]]</f>
        <v>0</v>
      </c>
    </row>
    <row r="2665" spans="1:22" x14ac:dyDescent="0.3">
      <c r="A2665" t="s">
        <v>19</v>
      </c>
      <c r="B2665">
        <v>2023</v>
      </c>
      <c r="C2665" t="s">
        <v>29</v>
      </c>
      <c r="D2665" t="s">
        <v>62</v>
      </c>
      <c r="E2665" s="2">
        <v>1394</v>
      </c>
      <c r="F2665" s="1">
        <v>78152197.760000005</v>
      </c>
      <c r="G2665" s="1">
        <v>111411403.75</v>
      </c>
      <c r="H2665" s="1">
        <v>32487455.032499999</v>
      </c>
      <c r="I2665" s="1">
        <v>13876251</v>
      </c>
      <c r="J2665" s="1">
        <v>4489312.2699999996</v>
      </c>
      <c r="K2665" s="2">
        <v>1394</v>
      </c>
      <c r="L2665" s="1">
        <v>78152197.760000005</v>
      </c>
      <c r="M2665" s="1">
        <v>111411403.75</v>
      </c>
      <c r="N2665" s="1">
        <v>32487455.032499999</v>
      </c>
      <c r="O2665" s="1">
        <v>13876251</v>
      </c>
      <c r="P2665" s="1">
        <v>4489312.2699999996</v>
      </c>
      <c r="Q2665" s="2">
        <f>-+Table1[[#This Row],[Current Record Count]]+Table1[[#This Row],[Adj Record Count]]</f>
        <v>0</v>
      </c>
      <c r="R2665" s="1">
        <f>+-Table1[[#This Row],[Current Total ADJUSTMENT_AMOUNT]]+Table1[[#This Row],[Adj Total ADJUSTMENT_AMOUNT]]</f>
        <v>0</v>
      </c>
      <c r="S2665" s="1">
        <f>-Table1[[#This Row],[Current Total CHARGE_AMOUNT]]+Table1[[#This Row],[Adj Total CHARGE_AMOUNT]]</f>
        <v>0</v>
      </c>
      <c r="T2665" s="1">
        <f>+Table1[[#This Row],[Adj Total TOTAL_COST]]-Table1[[#This Row],[Current Total TOTAL_COST]]</f>
        <v>0</v>
      </c>
      <c r="U2665" s="1">
        <f>+Table1[[#This Row],[Adj Total CONTRIBUTION_MARGIN]]-Table1[[#This Row],[Current Total CONTRIBUTION_MARGIN]]</f>
        <v>0</v>
      </c>
      <c r="V2665" s="1">
        <f>+Table1[[#This Row],[Adj Total OPERATING_MARGIN]]-Table1[[#This Row],[Current Total OPERATING_MARGIN]]</f>
        <v>0</v>
      </c>
    </row>
    <row r="2666" spans="1:22" x14ac:dyDescent="0.3">
      <c r="A2666" t="s">
        <v>37</v>
      </c>
      <c r="B2666">
        <v>2025</v>
      </c>
      <c r="C2666" t="s">
        <v>41</v>
      </c>
      <c r="D2666" t="s">
        <v>41</v>
      </c>
      <c r="E2666" s="2">
        <v>1374</v>
      </c>
      <c r="F2666" s="1">
        <v>32564266.719999999</v>
      </c>
      <c r="G2666" s="1">
        <v>46160938.25</v>
      </c>
      <c r="H2666" s="1">
        <v>8080604.0866999999</v>
      </c>
      <c r="I2666" s="1">
        <v>5732839.8700000001</v>
      </c>
      <c r="J2666" s="1">
        <v>3627522.69</v>
      </c>
      <c r="K2666" s="2">
        <v>1374</v>
      </c>
      <c r="L2666" s="1">
        <v>32564266.719999999</v>
      </c>
      <c r="M2666" s="1">
        <v>46160938.25</v>
      </c>
      <c r="N2666" s="1">
        <v>8080604.0866999999</v>
      </c>
      <c r="O2666" s="1">
        <v>5732839.8700000001</v>
      </c>
      <c r="P2666" s="1">
        <v>3627522.69</v>
      </c>
      <c r="Q2666" s="2">
        <f>-+Table1[[#This Row],[Current Record Count]]+Table1[[#This Row],[Adj Record Count]]</f>
        <v>0</v>
      </c>
      <c r="R2666" s="1">
        <f>+-Table1[[#This Row],[Current Total ADJUSTMENT_AMOUNT]]+Table1[[#This Row],[Adj Total ADJUSTMENT_AMOUNT]]</f>
        <v>0</v>
      </c>
      <c r="S2666" s="1">
        <f>-Table1[[#This Row],[Current Total CHARGE_AMOUNT]]+Table1[[#This Row],[Adj Total CHARGE_AMOUNT]]</f>
        <v>0</v>
      </c>
      <c r="T2666" s="1">
        <f>+Table1[[#This Row],[Adj Total TOTAL_COST]]-Table1[[#This Row],[Current Total TOTAL_COST]]</f>
        <v>0</v>
      </c>
      <c r="U2666" s="1">
        <f>+Table1[[#This Row],[Adj Total CONTRIBUTION_MARGIN]]-Table1[[#This Row],[Current Total CONTRIBUTION_MARGIN]]</f>
        <v>0</v>
      </c>
      <c r="V2666" s="1">
        <f>+Table1[[#This Row],[Adj Total OPERATING_MARGIN]]-Table1[[#This Row],[Current Total OPERATING_MARGIN]]</f>
        <v>0</v>
      </c>
    </row>
    <row r="2667" spans="1:22" x14ac:dyDescent="0.3">
      <c r="A2667" t="s">
        <v>37</v>
      </c>
      <c r="B2667">
        <v>2021</v>
      </c>
      <c r="C2667" t="s">
        <v>17</v>
      </c>
      <c r="D2667" t="s">
        <v>66</v>
      </c>
      <c r="E2667" s="2">
        <v>1361</v>
      </c>
      <c r="F2667" s="1">
        <v>21907656.309999999</v>
      </c>
      <c r="G2667" s="1">
        <v>32873362.879999999</v>
      </c>
      <c r="H2667" s="1">
        <v>7816210.0564999999</v>
      </c>
      <c r="I2667" s="1">
        <v>6765542.0899999999</v>
      </c>
      <c r="J2667" s="1">
        <v>4580231.5999999996</v>
      </c>
      <c r="K2667" s="2">
        <v>1361</v>
      </c>
      <c r="L2667" s="1">
        <v>21907656.309999999</v>
      </c>
      <c r="M2667" s="1">
        <v>32873362.879999999</v>
      </c>
      <c r="N2667" s="1">
        <v>7816210.0564999999</v>
      </c>
      <c r="O2667" s="1">
        <v>6765542.0899999999</v>
      </c>
      <c r="P2667" s="1">
        <v>4580231.5999999996</v>
      </c>
      <c r="Q2667" s="2">
        <f>-+Table1[[#This Row],[Current Record Count]]+Table1[[#This Row],[Adj Record Count]]</f>
        <v>0</v>
      </c>
      <c r="R2667" s="1">
        <f>+-Table1[[#This Row],[Current Total ADJUSTMENT_AMOUNT]]+Table1[[#This Row],[Adj Total ADJUSTMENT_AMOUNT]]</f>
        <v>0</v>
      </c>
      <c r="S2667" s="1">
        <f>-Table1[[#This Row],[Current Total CHARGE_AMOUNT]]+Table1[[#This Row],[Adj Total CHARGE_AMOUNT]]</f>
        <v>0</v>
      </c>
      <c r="T2667" s="1">
        <f>+Table1[[#This Row],[Adj Total TOTAL_COST]]-Table1[[#This Row],[Current Total TOTAL_COST]]</f>
        <v>0</v>
      </c>
      <c r="U2667" s="1">
        <f>+Table1[[#This Row],[Adj Total CONTRIBUTION_MARGIN]]-Table1[[#This Row],[Current Total CONTRIBUTION_MARGIN]]</f>
        <v>0</v>
      </c>
      <c r="V2667" s="1">
        <f>+Table1[[#This Row],[Adj Total OPERATING_MARGIN]]-Table1[[#This Row],[Current Total OPERATING_MARGIN]]</f>
        <v>0</v>
      </c>
    </row>
    <row r="2668" spans="1:22" x14ac:dyDescent="0.3">
      <c r="A2668" t="s">
        <v>37</v>
      </c>
      <c r="B2668">
        <v>2022</v>
      </c>
      <c r="C2668" t="s">
        <v>17</v>
      </c>
      <c r="D2668" t="s">
        <v>66</v>
      </c>
      <c r="E2668" s="2">
        <v>1361</v>
      </c>
      <c r="F2668" s="1">
        <v>23650632.780000001</v>
      </c>
      <c r="G2668" s="1">
        <v>35137988.030000001</v>
      </c>
      <c r="H2668" s="1">
        <v>7646844.0959000001</v>
      </c>
      <c r="I2668" s="1">
        <v>6447657.7699999996</v>
      </c>
      <c r="J2668" s="1">
        <v>4822795.51</v>
      </c>
      <c r="K2668" s="2">
        <v>1361</v>
      </c>
      <c r="L2668" s="1">
        <v>23650632.780000001</v>
      </c>
      <c r="M2668" s="1">
        <v>35137988.030000001</v>
      </c>
      <c r="N2668" s="1">
        <v>7646844.0959000001</v>
      </c>
      <c r="O2668" s="1">
        <v>6447657.7699999996</v>
      </c>
      <c r="P2668" s="1">
        <v>4822795.51</v>
      </c>
      <c r="Q2668" s="2">
        <f>-+Table1[[#This Row],[Current Record Count]]+Table1[[#This Row],[Adj Record Count]]</f>
        <v>0</v>
      </c>
      <c r="R2668" s="1">
        <f>+-Table1[[#This Row],[Current Total ADJUSTMENT_AMOUNT]]+Table1[[#This Row],[Adj Total ADJUSTMENT_AMOUNT]]</f>
        <v>0</v>
      </c>
      <c r="S2668" s="1">
        <f>-Table1[[#This Row],[Current Total CHARGE_AMOUNT]]+Table1[[#This Row],[Adj Total CHARGE_AMOUNT]]</f>
        <v>0</v>
      </c>
      <c r="T2668" s="1">
        <f>+Table1[[#This Row],[Adj Total TOTAL_COST]]-Table1[[#This Row],[Current Total TOTAL_COST]]</f>
        <v>0</v>
      </c>
      <c r="U2668" s="1">
        <f>+Table1[[#This Row],[Adj Total CONTRIBUTION_MARGIN]]-Table1[[#This Row],[Current Total CONTRIBUTION_MARGIN]]</f>
        <v>0</v>
      </c>
      <c r="V2668" s="1">
        <f>+Table1[[#This Row],[Adj Total OPERATING_MARGIN]]-Table1[[#This Row],[Current Total OPERATING_MARGIN]]</f>
        <v>0</v>
      </c>
    </row>
    <row r="2669" spans="1:22" x14ac:dyDescent="0.3">
      <c r="A2669" t="s">
        <v>19</v>
      </c>
      <c r="B2669">
        <v>2023</v>
      </c>
      <c r="C2669" t="s">
        <v>23</v>
      </c>
      <c r="D2669" t="s">
        <v>83</v>
      </c>
      <c r="E2669" s="2">
        <v>1358</v>
      </c>
      <c r="F2669" s="1">
        <v>118363276.36</v>
      </c>
      <c r="G2669" s="1">
        <v>164237910.75999999</v>
      </c>
      <c r="H2669" s="1">
        <v>42255301.791699998</v>
      </c>
      <c r="I2669" s="1">
        <v>19702091.969999999</v>
      </c>
      <c r="J2669" s="1">
        <v>7253511.0800000001</v>
      </c>
      <c r="K2669" s="2">
        <v>1358</v>
      </c>
      <c r="L2669" s="1">
        <v>118363276.36</v>
      </c>
      <c r="M2669" s="1">
        <v>164237910.75999999</v>
      </c>
      <c r="N2669" s="1">
        <v>42255301.791699998</v>
      </c>
      <c r="O2669" s="1">
        <v>19702091.969999999</v>
      </c>
      <c r="P2669" s="1">
        <v>7253511.0800000001</v>
      </c>
      <c r="Q2669" s="2">
        <f>-+Table1[[#This Row],[Current Record Count]]+Table1[[#This Row],[Adj Record Count]]</f>
        <v>0</v>
      </c>
      <c r="R2669" s="1">
        <f>+-Table1[[#This Row],[Current Total ADJUSTMENT_AMOUNT]]+Table1[[#This Row],[Adj Total ADJUSTMENT_AMOUNT]]</f>
        <v>0</v>
      </c>
      <c r="S2669" s="1">
        <f>-Table1[[#This Row],[Current Total CHARGE_AMOUNT]]+Table1[[#This Row],[Adj Total CHARGE_AMOUNT]]</f>
        <v>0</v>
      </c>
      <c r="T2669" s="1">
        <f>+Table1[[#This Row],[Adj Total TOTAL_COST]]-Table1[[#This Row],[Current Total TOTAL_COST]]</f>
        <v>0</v>
      </c>
      <c r="U2669" s="1">
        <f>+Table1[[#This Row],[Adj Total CONTRIBUTION_MARGIN]]-Table1[[#This Row],[Current Total CONTRIBUTION_MARGIN]]</f>
        <v>0</v>
      </c>
      <c r="V2669" s="1">
        <f>+Table1[[#This Row],[Adj Total OPERATING_MARGIN]]-Table1[[#This Row],[Current Total OPERATING_MARGIN]]</f>
        <v>0</v>
      </c>
    </row>
    <row r="2670" spans="1:22" x14ac:dyDescent="0.3">
      <c r="A2670" t="s">
        <v>19</v>
      </c>
      <c r="B2670">
        <v>2024</v>
      </c>
      <c r="C2670" t="s">
        <v>17</v>
      </c>
      <c r="D2670" t="s">
        <v>45</v>
      </c>
      <c r="E2670" s="2">
        <v>1351</v>
      </c>
      <c r="F2670" s="1">
        <v>120657269.37</v>
      </c>
      <c r="G2670" s="1">
        <v>169865569.22</v>
      </c>
      <c r="H2670" s="1">
        <v>48029450.837300003</v>
      </c>
      <c r="I2670" s="1">
        <v>21946601.609999999</v>
      </c>
      <c r="J2670" s="1">
        <v>6522387.6200000001</v>
      </c>
      <c r="K2670" s="2">
        <v>1351</v>
      </c>
      <c r="L2670" s="1">
        <v>120657269.37</v>
      </c>
      <c r="M2670" s="1">
        <v>169865569.22</v>
      </c>
      <c r="N2670" s="1">
        <v>48029450.837300003</v>
      </c>
      <c r="O2670" s="1">
        <v>21946601.609999999</v>
      </c>
      <c r="P2670" s="1">
        <v>6522387.6200000001</v>
      </c>
      <c r="Q2670" s="2">
        <f>-+Table1[[#This Row],[Current Record Count]]+Table1[[#This Row],[Adj Record Count]]</f>
        <v>0</v>
      </c>
      <c r="R2670" s="1">
        <f>+-Table1[[#This Row],[Current Total ADJUSTMENT_AMOUNT]]+Table1[[#This Row],[Adj Total ADJUSTMENT_AMOUNT]]</f>
        <v>0</v>
      </c>
      <c r="S2670" s="1">
        <f>-Table1[[#This Row],[Current Total CHARGE_AMOUNT]]+Table1[[#This Row],[Adj Total CHARGE_AMOUNT]]</f>
        <v>0</v>
      </c>
      <c r="T2670" s="1">
        <f>+Table1[[#This Row],[Adj Total TOTAL_COST]]-Table1[[#This Row],[Current Total TOTAL_COST]]</f>
        <v>0</v>
      </c>
      <c r="U2670" s="1">
        <f>+Table1[[#This Row],[Adj Total CONTRIBUTION_MARGIN]]-Table1[[#This Row],[Current Total CONTRIBUTION_MARGIN]]</f>
        <v>0</v>
      </c>
      <c r="V2670" s="1">
        <f>+Table1[[#This Row],[Adj Total OPERATING_MARGIN]]-Table1[[#This Row],[Current Total OPERATING_MARGIN]]</f>
        <v>0</v>
      </c>
    </row>
    <row r="2671" spans="1:22" x14ac:dyDescent="0.3">
      <c r="A2671" t="s">
        <v>19</v>
      </c>
      <c r="B2671">
        <v>2024</v>
      </c>
      <c r="C2671" t="s">
        <v>23</v>
      </c>
      <c r="D2671" t="s">
        <v>83</v>
      </c>
      <c r="E2671" s="2">
        <v>1340</v>
      </c>
      <c r="F2671" s="1">
        <v>122602921.05</v>
      </c>
      <c r="G2671" s="1">
        <v>173925874.19</v>
      </c>
      <c r="H2671" s="1">
        <v>42696152.9978</v>
      </c>
      <c r="I2671" s="1">
        <v>24244844.5</v>
      </c>
      <c r="J2671" s="1">
        <v>12159704.85</v>
      </c>
      <c r="K2671" s="2">
        <v>1340</v>
      </c>
      <c r="L2671" s="1">
        <v>122602921.05</v>
      </c>
      <c r="M2671" s="1">
        <v>173925874.19</v>
      </c>
      <c r="N2671" s="1">
        <v>42696152.9978</v>
      </c>
      <c r="O2671" s="1">
        <v>24244844.5</v>
      </c>
      <c r="P2671" s="1">
        <v>12159704.85</v>
      </c>
      <c r="Q2671" s="2">
        <f>-+Table1[[#This Row],[Current Record Count]]+Table1[[#This Row],[Adj Record Count]]</f>
        <v>0</v>
      </c>
      <c r="R2671" s="1">
        <f>+-Table1[[#This Row],[Current Total ADJUSTMENT_AMOUNT]]+Table1[[#This Row],[Adj Total ADJUSTMENT_AMOUNT]]</f>
        <v>0</v>
      </c>
      <c r="S2671" s="1">
        <f>-Table1[[#This Row],[Current Total CHARGE_AMOUNT]]+Table1[[#This Row],[Adj Total CHARGE_AMOUNT]]</f>
        <v>0</v>
      </c>
      <c r="T2671" s="1">
        <f>+Table1[[#This Row],[Adj Total TOTAL_COST]]-Table1[[#This Row],[Current Total TOTAL_COST]]</f>
        <v>0</v>
      </c>
      <c r="U2671" s="1">
        <f>+Table1[[#This Row],[Adj Total CONTRIBUTION_MARGIN]]-Table1[[#This Row],[Current Total CONTRIBUTION_MARGIN]]</f>
        <v>0</v>
      </c>
      <c r="V2671" s="1">
        <f>+Table1[[#This Row],[Adj Total OPERATING_MARGIN]]-Table1[[#This Row],[Current Total OPERATING_MARGIN]]</f>
        <v>0</v>
      </c>
    </row>
    <row r="2672" spans="1:22" x14ac:dyDescent="0.3">
      <c r="A2672" t="s">
        <v>19</v>
      </c>
      <c r="B2672">
        <v>2023</v>
      </c>
      <c r="C2672" t="s">
        <v>17</v>
      </c>
      <c r="D2672" t="s">
        <v>56</v>
      </c>
      <c r="E2672" s="2">
        <v>1298</v>
      </c>
      <c r="F2672" s="1">
        <v>264403007.41999999</v>
      </c>
      <c r="G2672" s="1">
        <v>398590216.01999998</v>
      </c>
      <c r="H2672" s="1">
        <v>116048598.55949999</v>
      </c>
      <c r="I2672" s="1">
        <v>55923502.32</v>
      </c>
      <c r="J2672" s="1">
        <v>26613279.359999999</v>
      </c>
      <c r="K2672" s="2">
        <v>1298</v>
      </c>
      <c r="L2672" s="1">
        <v>264403007.41999999</v>
      </c>
      <c r="M2672" s="1">
        <v>398590216.01999998</v>
      </c>
      <c r="N2672" s="1">
        <v>116048598.55949999</v>
      </c>
      <c r="O2672" s="1">
        <v>55923502.32</v>
      </c>
      <c r="P2672" s="1">
        <v>26613279.359999999</v>
      </c>
      <c r="Q2672" s="2">
        <f>-+Table1[[#This Row],[Current Record Count]]+Table1[[#This Row],[Adj Record Count]]</f>
        <v>0</v>
      </c>
      <c r="R2672" s="1">
        <f>+-Table1[[#This Row],[Current Total ADJUSTMENT_AMOUNT]]+Table1[[#This Row],[Adj Total ADJUSTMENT_AMOUNT]]</f>
        <v>0</v>
      </c>
      <c r="S2672" s="1">
        <f>-Table1[[#This Row],[Current Total CHARGE_AMOUNT]]+Table1[[#This Row],[Adj Total CHARGE_AMOUNT]]</f>
        <v>0</v>
      </c>
      <c r="T2672" s="1">
        <f>+Table1[[#This Row],[Adj Total TOTAL_COST]]-Table1[[#This Row],[Current Total TOTAL_COST]]</f>
        <v>0</v>
      </c>
      <c r="U2672" s="1">
        <f>+Table1[[#This Row],[Adj Total CONTRIBUTION_MARGIN]]-Table1[[#This Row],[Current Total CONTRIBUTION_MARGIN]]</f>
        <v>0</v>
      </c>
      <c r="V2672" s="1">
        <f>+Table1[[#This Row],[Adj Total OPERATING_MARGIN]]-Table1[[#This Row],[Current Total OPERATING_MARGIN]]</f>
        <v>0</v>
      </c>
    </row>
    <row r="2673" spans="1:22" x14ac:dyDescent="0.3">
      <c r="A2673" t="s">
        <v>19</v>
      </c>
      <c r="B2673">
        <v>2023</v>
      </c>
      <c r="C2673" t="s">
        <v>29</v>
      </c>
      <c r="D2673" t="s">
        <v>104</v>
      </c>
      <c r="E2673" s="2">
        <v>1159</v>
      </c>
      <c r="F2673" s="1">
        <v>88393810.629999995</v>
      </c>
      <c r="G2673" s="1">
        <v>137353945.12</v>
      </c>
      <c r="H2673" s="1">
        <v>49135597.321000002</v>
      </c>
      <c r="I2673" s="1">
        <v>17048570.5</v>
      </c>
      <c r="J2673" s="1">
        <v>4647577.29</v>
      </c>
      <c r="K2673" s="2">
        <v>1159</v>
      </c>
      <c r="L2673" s="1">
        <v>88393810.629999995</v>
      </c>
      <c r="M2673" s="1">
        <v>137353945.12</v>
      </c>
      <c r="N2673" s="1">
        <v>49135597.321000002</v>
      </c>
      <c r="O2673" s="1">
        <v>17048570.5</v>
      </c>
      <c r="P2673" s="1">
        <v>4647577.29</v>
      </c>
      <c r="Q2673" s="2">
        <f>-+Table1[[#This Row],[Current Record Count]]+Table1[[#This Row],[Adj Record Count]]</f>
        <v>0</v>
      </c>
      <c r="R2673" s="1">
        <f>+-Table1[[#This Row],[Current Total ADJUSTMENT_AMOUNT]]+Table1[[#This Row],[Adj Total ADJUSTMENT_AMOUNT]]</f>
        <v>0</v>
      </c>
      <c r="S2673" s="1">
        <f>-Table1[[#This Row],[Current Total CHARGE_AMOUNT]]+Table1[[#This Row],[Adj Total CHARGE_AMOUNT]]</f>
        <v>0</v>
      </c>
      <c r="T2673" s="1">
        <f>+Table1[[#This Row],[Adj Total TOTAL_COST]]-Table1[[#This Row],[Current Total TOTAL_COST]]</f>
        <v>0</v>
      </c>
      <c r="U2673" s="1">
        <f>+Table1[[#This Row],[Adj Total CONTRIBUTION_MARGIN]]-Table1[[#This Row],[Current Total CONTRIBUTION_MARGIN]]</f>
        <v>0</v>
      </c>
      <c r="V2673" s="1">
        <f>+Table1[[#This Row],[Adj Total OPERATING_MARGIN]]-Table1[[#This Row],[Current Total OPERATING_MARGIN]]</f>
        <v>0</v>
      </c>
    </row>
    <row r="2674" spans="1:22" x14ac:dyDescent="0.3">
      <c r="A2674" t="s">
        <v>19</v>
      </c>
      <c r="B2674">
        <v>2020</v>
      </c>
      <c r="C2674" t="s">
        <v>50</v>
      </c>
      <c r="D2674" t="s">
        <v>50</v>
      </c>
      <c r="E2674" s="2">
        <v>1147</v>
      </c>
      <c r="F2674" s="1">
        <v>11384231.449999999</v>
      </c>
      <c r="G2674" s="1">
        <v>18137220.100000001</v>
      </c>
      <c r="H2674" s="1">
        <v>9303421.8895999994</v>
      </c>
      <c r="I2674" s="1">
        <v>850528.62</v>
      </c>
      <c r="J2674" s="1">
        <v>-2854498.08</v>
      </c>
      <c r="K2674" s="2">
        <v>1147</v>
      </c>
      <c r="L2674" s="1">
        <v>11384231.449999999</v>
      </c>
      <c r="M2674" s="1">
        <v>18137220.100000001</v>
      </c>
      <c r="N2674" s="1">
        <v>9303421.8895999994</v>
      </c>
      <c r="O2674" s="1">
        <v>850528.62</v>
      </c>
      <c r="P2674" s="1">
        <v>-2854498.08</v>
      </c>
      <c r="Q2674" s="2">
        <f>-+Table1[[#This Row],[Current Record Count]]+Table1[[#This Row],[Adj Record Count]]</f>
        <v>0</v>
      </c>
      <c r="R2674" s="1">
        <f>+-Table1[[#This Row],[Current Total ADJUSTMENT_AMOUNT]]+Table1[[#This Row],[Adj Total ADJUSTMENT_AMOUNT]]</f>
        <v>0</v>
      </c>
      <c r="S2674" s="1">
        <f>-Table1[[#This Row],[Current Total CHARGE_AMOUNT]]+Table1[[#This Row],[Adj Total CHARGE_AMOUNT]]</f>
        <v>0</v>
      </c>
      <c r="T2674" s="1">
        <f>+Table1[[#This Row],[Adj Total TOTAL_COST]]-Table1[[#This Row],[Current Total TOTAL_COST]]</f>
        <v>0</v>
      </c>
      <c r="U2674" s="1">
        <f>+Table1[[#This Row],[Adj Total CONTRIBUTION_MARGIN]]-Table1[[#This Row],[Current Total CONTRIBUTION_MARGIN]]</f>
        <v>0</v>
      </c>
      <c r="V2674" s="1">
        <f>+Table1[[#This Row],[Adj Total OPERATING_MARGIN]]-Table1[[#This Row],[Current Total OPERATING_MARGIN]]</f>
        <v>0</v>
      </c>
    </row>
    <row r="2675" spans="1:22" x14ac:dyDescent="0.3">
      <c r="A2675" t="s">
        <v>19</v>
      </c>
      <c r="B2675">
        <v>2020</v>
      </c>
      <c r="C2675" t="s">
        <v>29</v>
      </c>
      <c r="D2675" t="s">
        <v>104</v>
      </c>
      <c r="E2675" s="2">
        <v>1128</v>
      </c>
      <c r="F2675" s="1">
        <v>56381919.710000001</v>
      </c>
      <c r="G2675" s="1">
        <v>95418669.930000007</v>
      </c>
      <c r="H2675" s="1">
        <v>30681947.4604</v>
      </c>
      <c r="I2675" s="1">
        <v>17746104.32</v>
      </c>
      <c r="J2675" s="1">
        <v>7916767.3099999996</v>
      </c>
      <c r="K2675" s="2">
        <v>1128</v>
      </c>
      <c r="L2675" s="1">
        <v>56381919.710000001</v>
      </c>
      <c r="M2675" s="1">
        <v>95418669.930000007</v>
      </c>
      <c r="N2675" s="1">
        <v>30681947.4604</v>
      </c>
      <c r="O2675" s="1">
        <v>17746104.32</v>
      </c>
      <c r="P2675" s="1">
        <v>7916767.3099999996</v>
      </c>
      <c r="Q2675" s="2">
        <f>-+Table1[[#This Row],[Current Record Count]]+Table1[[#This Row],[Adj Record Count]]</f>
        <v>0</v>
      </c>
      <c r="R2675" s="1">
        <f>+-Table1[[#This Row],[Current Total ADJUSTMENT_AMOUNT]]+Table1[[#This Row],[Adj Total ADJUSTMENT_AMOUNT]]</f>
        <v>0</v>
      </c>
      <c r="S2675" s="1">
        <f>-Table1[[#This Row],[Current Total CHARGE_AMOUNT]]+Table1[[#This Row],[Adj Total CHARGE_AMOUNT]]</f>
        <v>0</v>
      </c>
      <c r="T2675" s="1">
        <f>+Table1[[#This Row],[Adj Total TOTAL_COST]]-Table1[[#This Row],[Current Total TOTAL_COST]]</f>
        <v>0</v>
      </c>
      <c r="U2675" s="1">
        <f>+Table1[[#This Row],[Adj Total CONTRIBUTION_MARGIN]]-Table1[[#This Row],[Current Total CONTRIBUTION_MARGIN]]</f>
        <v>0</v>
      </c>
      <c r="V2675" s="1">
        <f>+Table1[[#This Row],[Adj Total OPERATING_MARGIN]]-Table1[[#This Row],[Current Total OPERATING_MARGIN]]</f>
        <v>0</v>
      </c>
    </row>
    <row r="2676" spans="1:22" x14ac:dyDescent="0.3">
      <c r="A2676" t="s">
        <v>19</v>
      </c>
      <c r="B2676">
        <v>2022</v>
      </c>
      <c r="C2676" t="s">
        <v>17</v>
      </c>
      <c r="D2676" t="s">
        <v>56</v>
      </c>
      <c r="E2676" s="2">
        <v>1097</v>
      </c>
      <c r="F2676" s="1">
        <v>209553870.18000001</v>
      </c>
      <c r="G2676" s="1">
        <v>320322742.06</v>
      </c>
      <c r="H2676" s="1">
        <v>90619589.336500004</v>
      </c>
      <c r="I2676" s="1">
        <v>46783270.93</v>
      </c>
      <c r="J2676" s="1">
        <v>25866185.190000001</v>
      </c>
      <c r="K2676" s="2">
        <v>1097</v>
      </c>
      <c r="L2676" s="1">
        <v>209553870.18000001</v>
      </c>
      <c r="M2676" s="1">
        <v>320322742.06</v>
      </c>
      <c r="N2676" s="1">
        <v>90619589.336500004</v>
      </c>
      <c r="O2676" s="1">
        <v>46783270.93</v>
      </c>
      <c r="P2676" s="1">
        <v>25866185.190000001</v>
      </c>
      <c r="Q2676" s="2">
        <f>-+Table1[[#This Row],[Current Record Count]]+Table1[[#This Row],[Adj Record Count]]</f>
        <v>0</v>
      </c>
      <c r="R2676" s="1">
        <f>+-Table1[[#This Row],[Current Total ADJUSTMENT_AMOUNT]]+Table1[[#This Row],[Adj Total ADJUSTMENT_AMOUNT]]</f>
        <v>0</v>
      </c>
      <c r="S2676" s="1">
        <f>-Table1[[#This Row],[Current Total CHARGE_AMOUNT]]+Table1[[#This Row],[Adj Total CHARGE_AMOUNT]]</f>
        <v>0</v>
      </c>
      <c r="T2676" s="1">
        <f>+Table1[[#This Row],[Adj Total TOTAL_COST]]-Table1[[#This Row],[Current Total TOTAL_COST]]</f>
        <v>0</v>
      </c>
      <c r="U2676" s="1">
        <f>+Table1[[#This Row],[Adj Total CONTRIBUTION_MARGIN]]-Table1[[#This Row],[Current Total CONTRIBUTION_MARGIN]]</f>
        <v>0</v>
      </c>
      <c r="V2676" s="1">
        <f>+Table1[[#This Row],[Adj Total OPERATING_MARGIN]]-Table1[[#This Row],[Current Total OPERATING_MARGIN]]</f>
        <v>0</v>
      </c>
    </row>
    <row r="2677" spans="1:22" x14ac:dyDescent="0.3">
      <c r="A2677" t="s">
        <v>19</v>
      </c>
      <c r="B2677">
        <v>2020</v>
      </c>
      <c r="C2677" t="s">
        <v>17</v>
      </c>
      <c r="D2677" t="s">
        <v>56</v>
      </c>
      <c r="E2677" s="2">
        <v>1095</v>
      </c>
      <c r="F2677" s="1">
        <v>159378519.13</v>
      </c>
      <c r="G2677" s="1">
        <v>251830393.53999999</v>
      </c>
      <c r="H2677" s="1">
        <v>54833567.246399999</v>
      </c>
      <c r="I2677" s="1">
        <v>54749887.729999997</v>
      </c>
      <c r="J2677" s="1">
        <v>37757046.780000001</v>
      </c>
      <c r="K2677" s="2">
        <v>1095</v>
      </c>
      <c r="L2677" s="1">
        <v>159378519.13</v>
      </c>
      <c r="M2677" s="1">
        <v>251830393.53999999</v>
      </c>
      <c r="N2677" s="1">
        <v>54833567.246399999</v>
      </c>
      <c r="O2677" s="1">
        <v>54749887.729999997</v>
      </c>
      <c r="P2677" s="1">
        <v>37757046.780000001</v>
      </c>
      <c r="Q2677" s="2">
        <f>-+Table1[[#This Row],[Current Record Count]]+Table1[[#This Row],[Adj Record Count]]</f>
        <v>0</v>
      </c>
      <c r="R2677" s="1">
        <f>+-Table1[[#This Row],[Current Total ADJUSTMENT_AMOUNT]]+Table1[[#This Row],[Adj Total ADJUSTMENT_AMOUNT]]</f>
        <v>0</v>
      </c>
      <c r="S2677" s="1">
        <f>-Table1[[#This Row],[Current Total CHARGE_AMOUNT]]+Table1[[#This Row],[Adj Total CHARGE_AMOUNT]]</f>
        <v>0</v>
      </c>
      <c r="T2677" s="1">
        <f>+Table1[[#This Row],[Adj Total TOTAL_COST]]-Table1[[#This Row],[Current Total TOTAL_COST]]</f>
        <v>0</v>
      </c>
      <c r="U2677" s="1">
        <f>+Table1[[#This Row],[Adj Total CONTRIBUTION_MARGIN]]-Table1[[#This Row],[Current Total CONTRIBUTION_MARGIN]]</f>
        <v>0</v>
      </c>
      <c r="V2677" s="1">
        <f>+Table1[[#This Row],[Adj Total OPERATING_MARGIN]]-Table1[[#This Row],[Current Total OPERATING_MARGIN]]</f>
        <v>0</v>
      </c>
    </row>
    <row r="2678" spans="1:22" x14ac:dyDescent="0.3">
      <c r="A2678" t="s">
        <v>19</v>
      </c>
      <c r="B2678">
        <v>2021</v>
      </c>
      <c r="C2678" t="s">
        <v>50</v>
      </c>
      <c r="D2678" t="s">
        <v>50</v>
      </c>
      <c r="E2678" s="2">
        <v>1093</v>
      </c>
      <c r="F2678" s="1">
        <v>11843482.779999999</v>
      </c>
      <c r="G2678" s="1">
        <v>17593002.02</v>
      </c>
      <c r="H2678" s="1">
        <v>9045129.1548999995</v>
      </c>
      <c r="I2678" s="1">
        <v>3353115.77</v>
      </c>
      <c r="J2678" s="1">
        <v>-477089.82</v>
      </c>
      <c r="K2678" s="2">
        <v>1093</v>
      </c>
      <c r="L2678" s="1">
        <v>11843482.779999999</v>
      </c>
      <c r="M2678" s="1">
        <v>17593002.02</v>
      </c>
      <c r="N2678" s="1">
        <v>9045129.1548999995</v>
      </c>
      <c r="O2678" s="1">
        <v>3353115.77</v>
      </c>
      <c r="P2678" s="1">
        <v>-477089.82</v>
      </c>
      <c r="Q2678" s="2">
        <f>-+Table1[[#This Row],[Current Record Count]]+Table1[[#This Row],[Adj Record Count]]</f>
        <v>0</v>
      </c>
      <c r="R2678" s="1">
        <f>+-Table1[[#This Row],[Current Total ADJUSTMENT_AMOUNT]]+Table1[[#This Row],[Adj Total ADJUSTMENT_AMOUNT]]</f>
        <v>0</v>
      </c>
      <c r="S2678" s="1">
        <f>-Table1[[#This Row],[Current Total CHARGE_AMOUNT]]+Table1[[#This Row],[Adj Total CHARGE_AMOUNT]]</f>
        <v>0</v>
      </c>
      <c r="T2678" s="1">
        <f>+Table1[[#This Row],[Adj Total TOTAL_COST]]-Table1[[#This Row],[Current Total TOTAL_COST]]</f>
        <v>0</v>
      </c>
      <c r="U2678" s="1">
        <f>+Table1[[#This Row],[Adj Total CONTRIBUTION_MARGIN]]-Table1[[#This Row],[Current Total CONTRIBUTION_MARGIN]]</f>
        <v>0</v>
      </c>
      <c r="V2678" s="1">
        <f>+Table1[[#This Row],[Adj Total OPERATING_MARGIN]]-Table1[[#This Row],[Current Total OPERATING_MARGIN]]</f>
        <v>0</v>
      </c>
    </row>
    <row r="2679" spans="1:22" x14ac:dyDescent="0.3">
      <c r="A2679" t="s">
        <v>37</v>
      </c>
      <c r="B2679">
        <v>2020</v>
      </c>
      <c r="C2679" t="s">
        <v>17</v>
      </c>
      <c r="D2679" t="s">
        <v>66</v>
      </c>
      <c r="E2679" s="2">
        <v>1091</v>
      </c>
      <c r="F2679" s="1">
        <v>16205189.279999999</v>
      </c>
      <c r="G2679" s="1">
        <v>26319558.699999999</v>
      </c>
      <c r="H2679" s="1">
        <v>5322857.5085000005</v>
      </c>
      <c r="I2679" s="1">
        <v>6268083.3899999997</v>
      </c>
      <c r="J2679" s="1">
        <v>4614691.3600000003</v>
      </c>
      <c r="K2679" s="2">
        <v>1091</v>
      </c>
      <c r="L2679" s="1">
        <v>16205189.279999999</v>
      </c>
      <c r="M2679" s="1">
        <v>26319558.699999999</v>
      </c>
      <c r="N2679" s="1">
        <v>5322857.5085000005</v>
      </c>
      <c r="O2679" s="1">
        <v>6268083.3899999997</v>
      </c>
      <c r="P2679" s="1">
        <v>4614691.3600000003</v>
      </c>
      <c r="Q2679" s="2">
        <f>-+Table1[[#This Row],[Current Record Count]]+Table1[[#This Row],[Adj Record Count]]</f>
        <v>0</v>
      </c>
      <c r="R2679" s="1">
        <f>+-Table1[[#This Row],[Current Total ADJUSTMENT_AMOUNT]]+Table1[[#This Row],[Adj Total ADJUSTMENT_AMOUNT]]</f>
        <v>0</v>
      </c>
      <c r="S2679" s="1">
        <f>-Table1[[#This Row],[Current Total CHARGE_AMOUNT]]+Table1[[#This Row],[Adj Total CHARGE_AMOUNT]]</f>
        <v>0</v>
      </c>
      <c r="T2679" s="1">
        <f>+Table1[[#This Row],[Adj Total TOTAL_COST]]-Table1[[#This Row],[Current Total TOTAL_COST]]</f>
        <v>0</v>
      </c>
      <c r="U2679" s="1">
        <f>+Table1[[#This Row],[Adj Total CONTRIBUTION_MARGIN]]-Table1[[#This Row],[Current Total CONTRIBUTION_MARGIN]]</f>
        <v>0</v>
      </c>
      <c r="V2679" s="1">
        <f>+Table1[[#This Row],[Adj Total OPERATING_MARGIN]]-Table1[[#This Row],[Current Total OPERATING_MARGIN]]</f>
        <v>0</v>
      </c>
    </row>
    <row r="2680" spans="1:22" x14ac:dyDescent="0.3">
      <c r="A2680" t="s">
        <v>37</v>
      </c>
      <c r="B2680">
        <v>2020</v>
      </c>
      <c r="C2680" t="s">
        <v>17</v>
      </c>
      <c r="D2680" t="s">
        <v>18</v>
      </c>
      <c r="E2680" s="2">
        <v>1080</v>
      </c>
      <c r="F2680" s="1">
        <v>14752046.25</v>
      </c>
      <c r="G2680" s="1">
        <v>21708331.219999999</v>
      </c>
      <c r="H2680" s="1">
        <v>3263612.1145000001</v>
      </c>
      <c r="I2680" s="1">
        <v>4476265.1100000003</v>
      </c>
      <c r="J2680" s="1">
        <v>3571997</v>
      </c>
      <c r="K2680" s="2">
        <v>1080</v>
      </c>
      <c r="L2680" s="1">
        <v>14752046.25</v>
      </c>
      <c r="M2680" s="1">
        <v>21708331.219999999</v>
      </c>
      <c r="N2680" s="1">
        <v>3263612.1145000001</v>
      </c>
      <c r="O2680" s="1">
        <v>4476265.1100000003</v>
      </c>
      <c r="P2680" s="1">
        <v>3571997</v>
      </c>
      <c r="Q2680" s="2">
        <f>-+Table1[[#This Row],[Current Record Count]]+Table1[[#This Row],[Adj Record Count]]</f>
        <v>0</v>
      </c>
      <c r="R2680" s="1">
        <f>+-Table1[[#This Row],[Current Total ADJUSTMENT_AMOUNT]]+Table1[[#This Row],[Adj Total ADJUSTMENT_AMOUNT]]</f>
        <v>0</v>
      </c>
      <c r="S2680" s="1">
        <f>-Table1[[#This Row],[Current Total CHARGE_AMOUNT]]+Table1[[#This Row],[Adj Total CHARGE_AMOUNT]]</f>
        <v>0</v>
      </c>
      <c r="T2680" s="1">
        <f>+Table1[[#This Row],[Adj Total TOTAL_COST]]-Table1[[#This Row],[Current Total TOTAL_COST]]</f>
        <v>0</v>
      </c>
      <c r="U2680" s="1">
        <f>+Table1[[#This Row],[Adj Total CONTRIBUTION_MARGIN]]-Table1[[#This Row],[Current Total CONTRIBUTION_MARGIN]]</f>
        <v>0</v>
      </c>
      <c r="V2680" s="1">
        <f>+Table1[[#This Row],[Adj Total OPERATING_MARGIN]]-Table1[[#This Row],[Current Total OPERATING_MARGIN]]</f>
        <v>0</v>
      </c>
    </row>
    <row r="2681" spans="1:22" x14ac:dyDescent="0.3">
      <c r="A2681" t="s">
        <v>19</v>
      </c>
      <c r="B2681">
        <v>2025</v>
      </c>
      <c r="C2681" t="s">
        <v>28</v>
      </c>
      <c r="D2681" t="s">
        <v>28</v>
      </c>
      <c r="E2681" s="2">
        <v>1075</v>
      </c>
      <c r="F2681" s="1">
        <v>136735540.87</v>
      </c>
      <c r="G2681" s="1">
        <v>215495037.83000001</v>
      </c>
      <c r="H2681" s="1">
        <v>50620462.370200001</v>
      </c>
      <c r="I2681" s="1">
        <v>44458441.420000002</v>
      </c>
      <c r="J2681" s="1">
        <v>29569032.449999999</v>
      </c>
      <c r="K2681" s="2">
        <v>1075</v>
      </c>
      <c r="L2681" s="1">
        <v>136735540.87</v>
      </c>
      <c r="M2681" s="1">
        <v>215495037.83000001</v>
      </c>
      <c r="N2681" s="1">
        <v>50620462.370200001</v>
      </c>
      <c r="O2681" s="1">
        <v>44458441.420000002</v>
      </c>
      <c r="P2681" s="1">
        <v>29569032.449999999</v>
      </c>
      <c r="Q2681" s="2">
        <f>-+Table1[[#This Row],[Current Record Count]]+Table1[[#This Row],[Adj Record Count]]</f>
        <v>0</v>
      </c>
      <c r="R2681" s="1">
        <f>+-Table1[[#This Row],[Current Total ADJUSTMENT_AMOUNT]]+Table1[[#This Row],[Adj Total ADJUSTMENT_AMOUNT]]</f>
        <v>0</v>
      </c>
      <c r="S2681" s="1">
        <f>-Table1[[#This Row],[Current Total CHARGE_AMOUNT]]+Table1[[#This Row],[Adj Total CHARGE_AMOUNT]]</f>
        <v>0</v>
      </c>
      <c r="T2681" s="1">
        <f>+Table1[[#This Row],[Adj Total TOTAL_COST]]-Table1[[#This Row],[Current Total TOTAL_COST]]</f>
        <v>0</v>
      </c>
      <c r="U2681" s="1">
        <f>+Table1[[#This Row],[Adj Total CONTRIBUTION_MARGIN]]-Table1[[#This Row],[Current Total CONTRIBUTION_MARGIN]]</f>
        <v>0</v>
      </c>
      <c r="V2681" s="1">
        <f>+Table1[[#This Row],[Adj Total OPERATING_MARGIN]]-Table1[[#This Row],[Current Total OPERATING_MARGIN]]</f>
        <v>0</v>
      </c>
    </row>
    <row r="2682" spans="1:22" x14ac:dyDescent="0.3">
      <c r="A2682" t="s">
        <v>19</v>
      </c>
      <c r="B2682">
        <v>2021</v>
      </c>
      <c r="C2682" t="s">
        <v>34</v>
      </c>
      <c r="D2682" t="s">
        <v>34</v>
      </c>
      <c r="E2682" s="2">
        <v>1071</v>
      </c>
      <c r="F2682" s="1">
        <v>25573759.329999998</v>
      </c>
      <c r="G2682" s="1">
        <v>36544963.119999997</v>
      </c>
      <c r="H2682" s="1">
        <v>11414146.844000001</v>
      </c>
      <c r="I2682" s="1">
        <v>5214819.9800000004</v>
      </c>
      <c r="J2682" s="1">
        <v>1168111.51</v>
      </c>
      <c r="K2682" s="2">
        <v>1071</v>
      </c>
      <c r="L2682" s="1">
        <v>25573759.329999998</v>
      </c>
      <c r="M2682" s="1">
        <v>36544963.119999997</v>
      </c>
      <c r="N2682" s="1">
        <v>11414146.844000001</v>
      </c>
      <c r="O2682" s="1">
        <v>5214819.9800000004</v>
      </c>
      <c r="P2682" s="1">
        <v>1168111.51</v>
      </c>
      <c r="Q2682" s="2">
        <f>-+Table1[[#This Row],[Current Record Count]]+Table1[[#This Row],[Adj Record Count]]</f>
        <v>0</v>
      </c>
      <c r="R2682" s="1">
        <f>+-Table1[[#This Row],[Current Total ADJUSTMENT_AMOUNT]]+Table1[[#This Row],[Adj Total ADJUSTMENT_AMOUNT]]</f>
        <v>0</v>
      </c>
      <c r="S2682" s="1">
        <f>-Table1[[#This Row],[Current Total CHARGE_AMOUNT]]+Table1[[#This Row],[Adj Total CHARGE_AMOUNT]]</f>
        <v>0</v>
      </c>
      <c r="T2682" s="1">
        <f>+Table1[[#This Row],[Adj Total TOTAL_COST]]-Table1[[#This Row],[Current Total TOTAL_COST]]</f>
        <v>0</v>
      </c>
      <c r="U2682" s="1">
        <f>+Table1[[#This Row],[Adj Total CONTRIBUTION_MARGIN]]-Table1[[#This Row],[Current Total CONTRIBUTION_MARGIN]]</f>
        <v>0</v>
      </c>
      <c r="V2682" s="1">
        <f>+Table1[[#This Row],[Adj Total OPERATING_MARGIN]]-Table1[[#This Row],[Current Total OPERATING_MARGIN]]</f>
        <v>0</v>
      </c>
    </row>
    <row r="2683" spans="1:22" x14ac:dyDescent="0.3">
      <c r="A2683" t="s">
        <v>19</v>
      </c>
      <c r="B2683">
        <v>2023</v>
      </c>
      <c r="C2683" t="s">
        <v>50</v>
      </c>
      <c r="D2683" t="s">
        <v>50</v>
      </c>
      <c r="E2683" s="2">
        <v>1065</v>
      </c>
      <c r="F2683" s="1">
        <v>14273613.369999999</v>
      </c>
      <c r="G2683" s="1">
        <v>21655157.289999999</v>
      </c>
      <c r="H2683" s="1">
        <v>10141970.275800001</v>
      </c>
      <c r="I2683" s="1">
        <v>4065748.04</v>
      </c>
      <c r="J2683" s="1">
        <v>-48538.86</v>
      </c>
      <c r="K2683" s="2">
        <v>1065</v>
      </c>
      <c r="L2683" s="1">
        <v>14273613.369999999</v>
      </c>
      <c r="M2683" s="1">
        <v>21655157.289999999</v>
      </c>
      <c r="N2683" s="1">
        <v>10141970.275800001</v>
      </c>
      <c r="O2683" s="1">
        <v>4065748.04</v>
      </c>
      <c r="P2683" s="1">
        <v>-48538.86</v>
      </c>
      <c r="Q2683" s="2">
        <f>-+Table1[[#This Row],[Current Record Count]]+Table1[[#This Row],[Adj Record Count]]</f>
        <v>0</v>
      </c>
      <c r="R2683" s="1">
        <f>+-Table1[[#This Row],[Current Total ADJUSTMENT_AMOUNT]]+Table1[[#This Row],[Adj Total ADJUSTMENT_AMOUNT]]</f>
        <v>0</v>
      </c>
      <c r="S2683" s="1">
        <f>-Table1[[#This Row],[Current Total CHARGE_AMOUNT]]+Table1[[#This Row],[Adj Total CHARGE_AMOUNT]]</f>
        <v>0</v>
      </c>
      <c r="T2683" s="1">
        <f>+Table1[[#This Row],[Adj Total TOTAL_COST]]-Table1[[#This Row],[Current Total TOTAL_COST]]</f>
        <v>0</v>
      </c>
      <c r="U2683" s="1">
        <f>+Table1[[#This Row],[Adj Total CONTRIBUTION_MARGIN]]-Table1[[#This Row],[Current Total CONTRIBUTION_MARGIN]]</f>
        <v>0</v>
      </c>
      <c r="V2683" s="1">
        <f>+Table1[[#This Row],[Adj Total OPERATING_MARGIN]]-Table1[[#This Row],[Current Total OPERATING_MARGIN]]</f>
        <v>0</v>
      </c>
    </row>
    <row r="2684" spans="1:22" x14ac:dyDescent="0.3">
      <c r="A2684" t="s">
        <v>19</v>
      </c>
      <c r="B2684">
        <v>2022</v>
      </c>
      <c r="C2684" t="s">
        <v>50</v>
      </c>
      <c r="D2684" t="s">
        <v>50</v>
      </c>
      <c r="E2684" s="2">
        <v>1052</v>
      </c>
      <c r="F2684" s="1">
        <v>12715090.68</v>
      </c>
      <c r="G2684" s="1">
        <v>18829970.039999999</v>
      </c>
      <c r="H2684" s="1">
        <v>9227282.7348999996</v>
      </c>
      <c r="I2684" s="1">
        <v>2610061.54</v>
      </c>
      <c r="J2684" s="1">
        <v>-965656.63</v>
      </c>
      <c r="K2684" s="2">
        <v>1052</v>
      </c>
      <c r="L2684" s="1">
        <v>12715090.68</v>
      </c>
      <c r="M2684" s="1">
        <v>18829970.039999999</v>
      </c>
      <c r="N2684" s="1">
        <v>9227282.7348999996</v>
      </c>
      <c r="O2684" s="1">
        <v>2610061.54</v>
      </c>
      <c r="P2684" s="1">
        <v>-965656.63</v>
      </c>
      <c r="Q2684" s="2">
        <f>-+Table1[[#This Row],[Current Record Count]]+Table1[[#This Row],[Adj Record Count]]</f>
        <v>0</v>
      </c>
      <c r="R2684" s="1">
        <f>+-Table1[[#This Row],[Current Total ADJUSTMENT_AMOUNT]]+Table1[[#This Row],[Adj Total ADJUSTMENT_AMOUNT]]</f>
        <v>0</v>
      </c>
      <c r="S2684" s="1">
        <f>-Table1[[#This Row],[Current Total CHARGE_AMOUNT]]+Table1[[#This Row],[Adj Total CHARGE_AMOUNT]]</f>
        <v>0</v>
      </c>
      <c r="T2684" s="1">
        <f>+Table1[[#This Row],[Adj Total TOTAL_COST]]-Table1[[#This Row],[Current Total TOTAL_COST]]</f>
        <v>0</v>
      </c>
      <c r="U2684" s="1">
        <f>+Table1[[#This Row],[Adj Total CONTRIBUTION_MARGIN]]-Table1[[#This Row],[Current Total CONTRIBUTION_MARGIN]]</f>
        <v>0</v>
      </c>
      <c r="V2684" s="1">
        <f>+Table1[[#This Row],[Adj Total OPERATING_MARGIN]]-Table1[[#This Row],[Current Total OPERATING_MARGIN]]</f>
        <v>0</v>
      </c>
    </row>
    <row r="2685" spans="1:22" x14ac:dyDescent="0.3">
      <c r="A2685" t="s">
        <v>37</v>
      </c>
      <c r="B2685">
        <v>2024</v>
      </c>
      <c r="C2685" t="s">
        <v>17</v>
      </c>
      <c r="D2685" t="s">
        <v>68</v>
      </c>
      <c r="E2685" s="2">
        <v>1032</v>
      </c>
      <c r="F2685" s="1">
        <v>26872444.41</v>
      </c>
      <c r="G2685" s="1">
        <v>35699118.789999999</v>
      </c>
      <c r="H2685" s="1">
        <v>6534262.8359000003</v>
      </c>
      <c r="I2685" s="1">
        <v>5920167.4699999997</v>
      </c>
      <c r="J2685" s="1">
        <v>4164434.95</v>
      </c>
      <c r="K2685" s="2">
        <v>1032</v>
      </c>
      <c r="L2685" s="1">
        <v>26872444.41</v>
      </c>
      <c r="M2685" s="1">
        <v>35699118.789999999</v>
      </c>
      <c r="N2685" s="1">
        <v>6534262.8359000003</v>
      </c>
      <c r="O2685" s="1">
        <v>5920167.4699999997</v>
      </c>
      <c r="P2685" s="1">
        <v>4164434.95</v>
      </c>
      <c r="Q2685" s="2">
        <f>-+Table1[[#This Row],[Current Record Count]]+Table1[[#This Row],[Adj Record Count]]</f>
        <v>0</v>
      </c>
      <c r="R2685" s="1">
        <f>+-Table1[[#This Row],[Current Total ADJUSTMENT_AMOUNT]]+Table1[[#This Row],[Adj Total ADJUSTMENT_AMOUNT]]</f>
        <v>0</v>
      </c>
      <c r="S2685" s="1">
        <f>-Table1[[#This Row],[Current Total CHARGE_AMOUNT]]+Table1[[#This Row],[Adj Total CHARGE_AMOUNT]]</f>
        <v>0</v>
      </c>
      <c r="T2685" s="1">
        <f>+Table1[[#This Row],[Adj Total TOTAL_COST]]-Table1[[#This Row],[Current Total TOTAL_COST]]</f>
        <v>0</v>
      </c>
      <c r="U2685" s="1">
        <f>+Table1[[#This Row],[Adj Total CONTRIBUTION_MARGIN]]-Table1[[#This Row],[Current Total CONTRIBUTION_MARGIN]]</f>
        <v>0</v>
      </c>
      <c r="V2685" s="1">
        <f>+Table1[[#This Row],[Adj Total OPERATING_MARGIN]]-Table1[[#This Row],[Current Total OPERATING_MARGIN]]</f>
        <v>0</v>
      </c>
    </row>
    <row r="2686" spans="1:22" x14ac:dyDescent="0.3">
      <c r="A2686" t="s">
        <v>19</v>
      </c>
      <c r="B2686">
        <v>2021</v>
      </c>
      <c r="C2686" t="s">
        <v>17</v>
      </c>
      <c r="D2686" t="s">
        <v>56</v>
      </c>
      <c r="E2686" s="2">
        <v>1026</v>
      </c>
      <c r="F2686" s="1">
        <v>208205437.83000001</v>
      </c>
      <c r="G2686" s="1">
        <v>312489220.98000002</v>
      </c>
      <c r="H2686" s="1">
        <v>85027472.808200002</v>
      </c>
      <c r="I2686" s="1">
        <v>46930592.520000003</v>
      </c>
      <c r="J2686" s="1">
        <v>24634848.449999999</v>
      </c>
      <c r="K2686" s="2">
        <v>1026</v>
      </c>
      <c r="L2686" s="1">
        <v>208205437.83000001</v>
      </c>
      <c r="M2686" s="1">
        <v>312489220.98000002</v>
      </c>
      <c r="N2686" s="1">
        <v>85027472.808200002</v>
      </c>
      <c r="O2686" s="1">
        <v>46930592.520000003</v>
      </c>
      <c r="P2686" s="1">
        <v>24634848.449999999</v>
      </c>
      <c r="Q2686" s="2">
        <f>-+Table1[[#This Row],[Current Record Count]]+Table1[[#This Row],[Adj Record Count]]</f>
        <v>0</v>
      </c>
      <c r="R2686" s="1">
        <f>+-Table1[[#This Row],[Current Total ADJUSTMENT_AMOUNT]]+Table1[[#This Row],[Adj Total ADJUSTMENT_AMOUNT]]</f>
        <v>0</v>
      </c>
      <c r="S2686" s="1">
        <f>-Table1[[#This Row],[Current Total CHARGE_AMOUNT]]+Table1[[#This Row],[Adj Total CHARGE_AMOUNT]]</f>
        <v>0</v>
      </c>
      <c r="T2686" s="1">
        <f>+Table1[[#This Row],[Adj Total TOTAL_COST]]-Table1[[#This Row],[Current Total TOTAL_COST]]</f>
        <v>0</v>
      </c>
      <c r="U2686" s="1">
        <f>+Table1[[#This Row],[Adj Total CONTRIBUTION_MARGIN]]-Table1[[#This Row],[Current Total CONTRIBUTION_MARGIN]]</f>
        <v>0</v>
      </c>
      <c r="V2686" s="1">
        <f>+Table1[[#This Row],[Adj Total OPERATING_MARGIN]]-Table1[[#This Row],[Current Total OPERATING_MARGIN]]</f>
        <v>0</v>
      </c>
    </row>
    <row r="2687" spans="1:22" x14ac:dyDescent="0.3">
      <c r="A2687" t="s">
        <v>19</v>
      </c>
      <c r="B2687">
        <v>2021</v>
      </c>
      <c r="C2687" t="s">
        <v>29</v>
      </c>
      <c r="D2687" t="s">
        <v>104</v>
      </c>
      <c r="E2687" s="2">
        <v>1019</v>
      </c>
      <c r="F2687" s="1">
        <v>65735205.109999999</v>
      </c>
      <c r="G2687" s="1">
        <v>111878012.20999999</v>
      </c>
      <c r="H2687" s="1">
        <v>37264621.020400003</v>
      </c>
      <c r="I2687" s="1">
        <v>23302607.34</v>
      </c>
      <c r="J2687" s="1">
        <v>11656776.310000001</v>
      </c>
      <c r="K2687" s="2">
        <v>1019</v>
      </c>
      <c r="L2687" s="1">
        <v>65735205.109999999</v>
      </c>
      <c r="M2687" s="1">
        <v>111878012.20999999</v>
      </c>
      <c r="N2687" s="1">
        <v>37264621.020400003</v>
      </c>
      <c r="O2687" s="1">
        <v>23302607.34</v>
      </c>
      <c r="P2687" s="1">
        <v>11656776.310000001</v>
      </c>
      <c r="Q2687" s="2">
        <f>-+Table1[[#This Row],[Current Record Count]]+Table1[[#This Row],[Adj Record Count]]</f>
        <v>0</v>
      </c>
      <c r="R2687" s="1">
        <f>+-Table1[[#This Row],[Current Total ADJUSTMENT_AMOUNT]]+Table1[[#This Row],[Adj Total ADJUSTMENT_AMOUNT]]</f>
        <v>0</v>
      </c>
      <c r="S2687" s="1">
        <f>-Table1[[#This Row],[Current Total CHARGE_AMOUNT]]+Table1[[#This Row],[Adj Total CHARGE_AMOUNT]]</f>
        <v>0</v>
      </c>
      <c r="T2687" s="1">
        <f>+Table1[[#This Row],[Adj Total TOTAL_COST]]-Table1[[#This Row],[Current Total TOTAL_COST]]</f>
        <v>0</v>
      </c>
      <c r="U2687" s="1">
        <f>+Table1[[#This Row],[Adj Total CONTRIBUTION_MARGIN]]-Table1[[#This Row],[Current Total CONTRIBUTION_MARGIN]]</f>
        <v>0</v>
      </c>
      <c r="V2687" s="1">
        <f>+Table1[[#This Row],[Adj Total OPERATING_MARGIN]]-Table1[[#This Row],[Current Total OPERATING_MARGIN]]</f>
        <v>0</v>
      </c>
    </row>
    <row r="2688" spans="1:22" x14ac:dyDescent="0.3">
      <c r="A2688" t="s">
        <v>19</v>
      </c>
      <c r="B2688">
        <v>2024</v>
      </c>
      <c r="C2688" t="s">
        <v>34</v>
      </c>
      <c r="D2688" t="s">
        <v>34</v>
      </c>
      <c r="E2688" s="2">
        <v>1006</v>
      </c>
      <c r="F2688" s="1">
        <v>34972011.229999997</v>
      </c>
      <c r="G2688" s="1">
        <v>46339436.049999997</v>
      </c>
      <c r="H2688" s="1">
        <v>14227235.780400001</v>
      </c>
      <c r="I2688" s="1">
        <v>4639749.04</v>
      </c>
      <c r="J2688" s="1">
        <v>-204971.87</v>
      </c>
      <c r="K2688" s="2">
        <v>1006</v>
      </c>
      <c r="L2688" s="1">
        <v>34972011.229999997</v>
      </c>
      <c r="M2688" s="1">
        <v>46339436.049999997</v>
      </c>
      <c r="N2688" s="1">
        <v>14227235.780400001</v>
      </c>
      <c r="O2688" s="1">
        <v>4639749.04</v>
      </c>
      <c r="P2688" s="1">
        <v>-204971.87</v>
      </c>
      <c r="Q2688" s="2">
        <f>-+Table1[[#This Row],[Current Record Count]]+Table1[[#This Row],[Adj Record Count]]</f>
        <v>0</v>
      </c>
      <c r="R2688" s="1">
        <f>+-Table1[[#This Row],[Current Total ADJUSTMENT_AMOUNT]]+Table1[[#This Row],[Adj Total ADJUSTMENT_AMOUNT]]</f>
        <v>0</v>
      </c>
      <c r="S2688" s="1">
        <f>-Table1[[#This Row],[Current Total CHARGE_AMOUNT]]+Table1[[#This Row],[Adj Total CHARGE_AMOUNT]]</f>
        <v>0</v>
      </c>
      <c r="T2688" s="1">
        <f>+Table1[[#This Row],[Adj Total TOTAL_COST]]-Table1[[#This Row],[Current Total TOTAL_COST]]</f>
        <v>0</v>
      </c>
      <c r="U2688" s="1">
        <f>+Table1[[#This Row],[Adj Total CONTRIBUTION_MARGIN]]-Table1[[#This Row],[Current Total CONTRIBUTION_MARGIN]]</f>
        <v>0</v>
      </c>
      <c r="V2688" s="1">
        <f>+Table1[[#This Row],[Adj Total OPERATING_MARGIN]]-Table1[[#This Row],[Current Total OPERATING_MARGIN]]</f>
        <v>0</v>
      </c>
    </row>
    <row r="2689" spans="1:22" x14ac:dyDescent="0.3">
      <c r="A2689" t="s">
        <v>19</v>
      </c>
      <c r="B2689">
        <v>2024</v>
      </c>
      <c r="C2689" t="s">
        <v>29</v>
      </c>
      <c r="D2689" t="s">
        <v>104</v>
      </c>
      <c r="E2689" s="2">
        <v>986</v>
      </c>
      <c r="F2689" s="1">
        <v>103499348.09</v>
      </c>
      <c r="G2689" s="1">
        <v>157774727.34999999</v>
      </c>
      <c r="H2689" s="1">
        <v>54265053.638800003</v>
      </c>
      <c r="I2689" s="1">
        <v>16116802.039999999</v>
      </c>
      <c r="J2689" s="1">
        <v>2919718.84</v>
      </c>
      <c r="K2689" s="2">
        <v>986</v>
      </c>
      <c r="L2689" s="1">
        <v>103499348.09</v>
      </c>
      <c r="M2689" s="1">
        <v>157774727.34999999</v>
      </c>
      <c r="N2689" s="1">
        <v>54265053.638800003</v>
      </c>
      <c r="O2689" s="1">
        <v>16116802.039999999</v>
      </c>
      <c r="P2689" s="1">
        <v>2919718.84</v>
      </c>
      <c r="Q2689" s="2">
        <f>-+Table1[[#This Row],[Current Record Count]]+Table1[[#This Row],[Adj Record Count]]</f>
        <v>0</v>
      </c>
      <c r="R2689" s="1">
        <f>+-Table1[[#This Row],[Current Total ADJUSTMENT_AMOUNT]]+Table1[[#This Row],[Adj Total ADJUSTMENT_AMOUNT]]</f>
        <v>0</v>
      </c>
      <c r="S2689" s="1">
        <f>-Table1[[#This Row],[Current Total CHARGE_AMOUNT]]+Table1[[#This Row],[Adj Total CHARGE_AMOUNT]]</f>
        <v>0</v>
      </c>
      <c r="T2689" s="1">
        <f>+Table1[[#This Row],[Adj Total TOTAL_COST]]-Table1[[#This Row],[Current Total TOTAL_COST]]</f>
        <v>0</v>
      </c>
      <c r="U2689" s="1">
        <f>+Table1[[#This Row],[Adj Total CONTRIBUTION_MARGIN]]-Table1[[#This Row],[Current Total CONTRIBUTION_MARGIN]]</f>
        <v>0</v>
      </c>
      <c r="V2689" s="1">
        <f>+Table1[[#This Row],[Adj Total OPERATING_MARGIN]]-Table1[[#This Row],[Current Total OPERATING_MARGIN]]</f>
        <v>0</v>
      </c>
    </row>
    <row r="2690" spans="1:22" x14ac:dyDescent="0.3">
      <c r="A2690" t="s">
        <v>19</v>
      </c>
      <c r="B2690">
        <v>2024</v>
      </c>
      <c r="C2690" t="s">
        <v>50</v>
      </c>
      <c r="D2690" t="s">
        <v>50</v>
      </c>
      <c r="E2690" s="2">
        <v>982</v>
      </c>
      <c r="F2690" s="1">
        <v>14106294.09</v>
      </c>
      <c r="G2690" s="1">
        <v>22181336.579999998</v>
      </c>
      <c r="H2690" s="1">
        <v>10101140.9911</v>
      </c>
      <c r="I2690" s="1">
        <v>4967425.3499999996</v>
      </c>
      <c r="J2690" s="1">
        <v>989204.58</v>
      </c>
      <c r="K2690" s="2">
        <v>982</v>
      </c>
      <c r="L2690" s="1">
        <v>14106294.09</v>
      </c>
      <c r="M2690" s="1">
        <v>22181336.579999998</v>
      </c>
      <c r="N2690" s="1">
        <v>10101140.9911</v>
      </c>
      <c r="O2690" s="1">
        <v>4967425.3499999996</v>
      </c>
      <c r="P2690" s="1">
        <v>989204.58</v>
      </c>
      <c r="Q2690" s="2">
        <f>-+Table1[[#This Row],[Current Record Count]]+Table1[[#This Row],[Adj Record Count]]</f>
        <v>0</v>
      </c>
      <c r="R2690" s="1">
        <f>+-Table1[[#This Row],[Current Total ADJUSTMENT_AMOUNT]]+Table1[[#This Row],[Adj Total ADJUSTMENT_AMOUNT]]</f>
        <v>0</v>
      </c>
      <c r="S2690" s="1">
        <f>-Table1[[#This Row],[Current Total CHARGE_AMOUNT]]+Table1[[#This Row],[Adj Total CHARGE_AMOUNT]]</f>
        <v>0</v>
      </c>
      <c r="T2690" s="1">
        <f>+Table1[[#This Row],[Adj Total TOTAL_COST]]-Table1[[#This Row],[Current Total TOTAL_COST]]</f>
        <v>0</v>
      </c>
      <c r="U2690" s="1">
        <f>+Table1[[#This Row],[Adj Total CONTRIBUTION_MARGIN]]-Table1[[#This Row],[Current Total CONTRIBUTION_MARGIN]]</f>
        <v>0</v>
      </c>
      <c r="V2690" s="1">
        <f>+Table1[[#This Row],[Adj Total OPERATING_MARGIN]]-Table1[[#This Row],[Current Total OPERATING_MARGIN]]</f>
        <v>0</v>
      </c>
    </row>
    <row r="2691" spans="1:22" x14ac:dyDescent="0.3">
      <c r="A2691" t="s">
        <v>37</v>
      </c>
      <c r="B2691">
        <v>2021</v>
      </c>
      <c r="C2691" t="s">
        <v>17</v>
      </c>
      <c r="D2691" t="s">
        <v>18</v>
      </c>
      <c r="E2691" s="2">
        <v>975</v>
      </c>
      <c r="F2691" s="1">
        <v>15288808.6</v>
      </c>
      <c r="G2691" s="1">
        <v>21648212.760000002</v>
      </c>
      <c r="H2691" s="1">
        <v>4253630.4364</v>
      </c>
      <c r="I2691" s="1">
        <v>3758887.43</v>
      </c>
      <c r="J2691" s="1">
        <v>2880445.03</v>
      </c>
      <c r="K2691" s="2">
        <v>975</v>
      </c>
      <c r="L2691" s="1">
        <v>15288808.6</v>
      </c>
      <c r="M2691" s="1">
        <v>21648212.760000002</v>
      </c>
      <c r="N2691" s="1">
        <v>4253630.4364</v>
      </c>
      <c r="O2691" s="1">
        <v>3758887.43</v>
      </c>
      <c r="P2691" s="1">
        <v>2880445.03</v>
      </c>
      <c r="Q2691" s="2">
        <f>-+Table1[[#This Row],[Current Record Count]]+Table1[[#This Row],[Adj Record Count]]</f>
        <v>0</v>
      </c>
      <c r="R2691" s="1">
        <f>+-Table1[[#This Row],[Current Total ADJUSTMENT_AMOUNT]]+Table1[[#This Row],[Adj Total ADJUSTMENT_AMOUNT]]</f>
        <v>0</v>
      </c>
      <c r="S2691" s="1">
        <f>-Table1[[#This Row],[Current Total CHARGE_AMOUNT]]+Table1[[#This Row],[Adj Total CHARGE_AMOUNT]]</f>
        <v>0</v>
      </c>
      <c r="T2691" s="1">
        <f>+Table1[[#This Row],[Adj Total TOTAL_COST]]-Table1[[#This Row],[Current Total TOTAL_COST]]</f>
        <v>0</v>
      </c>
      <c r="U2691" s="1">
        <f>+Table1[[#This Row],[Adj Total CONTRIBUTION_MARGIN]]-Table1[[#This Row],[Current Total CONTRIBUTION_MARGIN]]</f>
        <v>0</v>
      </c>
      <c r="V2691" s="1">
        <f>+Table1[[#This Row],[Adj Total OPERATING_MARGIN]]-Table1[[#This Row],[Current Total OPERATING_MARGIN]]</f>
        <v>0</v>
      </c>
    </row>
    <row r="2692" spans="1:22" x14ac:dyDescent="0.3">
      <c r="A2692" t="s">
        <v>37</v>
      </c>
      <c r="B2692">
        <v>2022</v>
      </c>
      <c r="C2692" t="s">
        <v>17</v>
      </c>
      <c r="D2692" t="s">
        <v>18</v>
      </c>
      <c r="E2692" s="2">
        <v>956</v>
      </c>
      <c r="F2692" s="1">
        <v>16878614.5</v>
      </c>
      <c r="G2692" s="1">
        <v>23057444.350000001</v>
      </c>
      <c r="H2692" s="1">
        <v>4721001.1657999996</v>
      </c>
      <c r="I2692" s="1">
        <v>3377444.67</v>
      </c>
      <c r="J2692" s="1">
        <v>2367739.71</v>
      </c>
      <c r="K2692" s="2">
        <v>956</v>
      </c>
      <c r="L2692" s="1">
        <v>16878614.5</v>
      </c>
      <c r="M2692" s="1">
        <v>23057444.350000001</v>
      </c>
      <c r="N2692" s="1">
        <v>4721001.1657999996</v>
      </c>
      <c r="O2692" s="1">
        <v>3377444.67</v>
      </c>
      <c r="P2692" s="1">
        <v>2367739.71</v>
      </c>
      <c r="Q2692" s="2">
        <f>-+Table1[[#This Row],[Current Record Count]]+Table1[[#This Row],[Adj Record Count]]</f>
        <v>0</v>
      </c>
      <c r="R2692" s="1">
        <f>+-Table1[[#This Row],[Current Total ADJUSTMENT_AMOUNT]]+Table1[[#This Row],[Adj Total ADJUSTMENT_AMOUNT]]</f>
        <v>0</v>
      </c>
      <c r="S2692" s="1">
        <f>-Table1[[#This Row],[Current Total CHARGE_AMOUNT]]+Table1[[#This Row],[Adj Total CHARGE_AMOUNT]]</f>
        <v>0</v>
      </c>
      <c r="T2692" s="1">
        <f>+Table1[[#This Row],[Adj Total TOTAL_COST]]-Table1[[#This Row],[Current Total TOTAL_COST]]</f>
        <v>0</v>
      </c>
      <c r="U2692" s="1">
        <f>+Table1[[#This Row],[Adj Total CONTRIBUTION_MARGIN]]-Table1[[#This Row],[Current Total CONTRIBUTION_MARGIN]]</f>
        <v>0</v>
      </c>
      <c r="V2692" s="1">
        <f>+Table1[[#This Row],[Adj Total OPERATING_MARGIN]]-Table1[[#This Row],[Current Total OPERATING_MARGIN]]</f>
        <v>0</v>
      </c>
    </row>
    <row r="2693" spans="1:22" x14ac:dyDescent="0.3">
      <c r="A2693" t="s">
        <v>19</v>
      </c>
      <c r="B2693">
        <v>2022</v>
      </c>
      <c r="C2693" t="s">
        <v>34</v>
      </c>
      <c r="D2693" t="s">
        <v>34</v>
      </c>
      <c r="E2693" s="2">
        <v>929</v>
      </c>
      <c r="F2693" s="1">
        <v>24651379.670000002</v>
      </c>
      <c r="G2693" s="1">
        <v>34412855.07</v>
      </c>
      <c r="H2693" s="1">
        <v>12236479.795700001</v>
      </c>
      <c r="I2693" s="1">
        <v>2757735.71</v>
      </c>
      <c r="J2693" s="1">
        <v>-1253565.69</v>
      </c>
      <c r="K2693" s="2">
        <v>929</v>
      </c>
      <c r="L2693" s="1">
        <v>24651379.670000002</v>
      </c>
      <c r="M2693" s="1">
        <v>34412855.07</v>
      </c>
      <c r="N2693" s="1">
        <v>12236479.795700001</v>
      </c>
      <c r="O2693" s="1">
        <v>2757735.71</v>
      </c>
      <c r="P2693" s="1">
        <v>-1253565.69</v>
      </c>
      <c r="Q2693" s="2">
        <f>-+Table1[[#This Row],[Current Record Count]]+Table1[[#This Row],[Adj Record Count]]</f>
        <v>0</v>
      </c>
      <c r="R2693" s="1">
        <f>+-Table1[[#This Row],[Current Total ADJUSTMENT_AMOUNT]]+Table1[[#This Row],[Adj Total ADJUSTMENT_AMOUNT]]</f>
        <v>0</v>
      </c>
      <c r="S2693" s="1">
        <f>-Table1[[#This Row],[Current Total CHARGE_AMOUNT]]+Table1[[#This Row],[Adj Total CHARGE_AMOUNT]]</f>
        <v>0</v>
      </c>
      <c r="T2693" s="1">
        <f>+Table1[[#This Row],[Adj Total TOTAL_COST]]-Table1[[#This Row],[Current Total TOTAL_COST]]</f>
        <v>0</v>
      </c>
      <c r="U2693" s="1">
        <f>+Table1[[#This Row],[Adj Total CONTRIBUTION_MARGIN]]-Table1[[#This Row],[Current Total CONTRIBUTION_MARGIN]]</f>
        <v>0</v>
      </c>
      <c r="V2693" s="1">
        <f>+Table1[[#This Row],[Adj Total OPERATING_MARGIN]]-Table1[[#This Row],[Current Total OPERATING_MARGIN]]</f>
        <v>0</v>
      </c>
    </row>
    <row r="2694" spans="1:22" x14ac:dyDescent="0.3">
      <c r="A2694" t="s">
        <v>37</v>
      </c>
      <c r="B2694">
        <v>2023</v>
      </c>
      <c r="C2694" t="s">
        <v>17</v>
      </c>
      <c r="D2694" t="s">
        <v>68</v>
      </c>
      <c r="E2694" s="2">
        <v>924</v>
      </c>
      <c r="F2694" s="1">
        <v>22519128.219999999</v>
      </c>
      <c r="G2694" s="1">
        <v>29896054.280000001</v>
      </c>
      <c r="H2694" s="1">
        <v>5600921.5756999999</v>
      </c>
      <c r="I2694" s="1">
        <v>4801879.88</v>
      </c>
      <c r="J2694" s="1">
        <v>3296927.94</v>
      </c>
      <c r="K2694" s="2">
        <v>924</v>
      </c>
      <c r="L2694" s="1">
        <v>22519128.219999999</v>
      </c>
      <c r="M2694" s="1">
        <v>29896054.280000001</v>
      </c>
      <c r="N2694" s="1">
        <v>5600921.5756999999</v>
      </c>
      <c r="O2694" s="1">
        <v>4801879.88</v>
      </c>
      <c r="P2694" s="1">
        <v>3296927.94</v>
      </c>
      <c r="Q2694" s="2">
        <f>-+Table1[[#This Row],[Current Record Count]]+Table1[[#This Row],[Adj Record Count]]</f>
        <v>0</v>
      </c>
      <c r="R2694" s="1">
        <f>+-Table1[[#This Row],[Current Total ADJUSTMENT_AMOUNT]]+Table1[[#This Row],[Adj Total ADJUSTMENT_AMOUNT]]</f>
        <v>0</v>
      </c>
      <c r="S2694" s="1">
        <f>-Table1[[#This Row],[Current Total CHARGE_AMOUNT]]+Table1[[#This Row],[Adj Total CHARGE_AMOUNT]]</f>
        <v>0</v>
      </c>
      <c r="T2694" s="1">
        <f>+Table1[[#This Row],[Adj Total TOTAL_COST]]-Table1[[#This Row],[Current Total TOTAL_COST]]</f>
        <v>0</v>
      </c>
      <c r="U2694" s="1">
        <f>+Table1[[#This Row],[Adj Total CONTRIBUTION_MARGIN]]-Table1[[#This Row],[Current Total CONTRIBUTION_MARGIN]]</f>
        <v>0</v>
      </c>
      <c r="V2694" s="1">
        <f>+Table1[[#This Row],[Adj Total OPERATING_MARGIN]]-Table1[[#This Row],[Current Total OPERATING_MARGIN]]</f>
        <v>0</v>
      </c>
    </row>
    <row r="2695" spans="1:22" x14ac:dyDescent="0.3">
      <c r="A2695" t="s">
        <v>19</v>
      </c>
      <c r="B2695">
        <v>2020</v>
      </c>
      <c r="C2695" t="s">
        <v>17</v>
      </c>
      <c r="D2695" t="s">
        <v>79</v>
      </c>
      <c r="E2695" s="2">
        <v>918</v>
      </c>
      <c r="F2695" s="1">
        <v>128639685.81</v>
      </c>
      <c r="G2695" s="1">
        <v>187942014.09</v>
      </c>
      <c r="H2695" s="1">
        <v>60145767.784599997</v>
      </c>
      <c r="I2695" s="1">
        <v>34833907.740000002</v>
      </c>
      <c r="J2695" s="1">
        <v>11722017.289999999</v>
      </c>
      <c r="K2695" s="2">
        <v>918</v>
      </c>
      <c r="L2695" s="1">
        <v>128639685.81</v>
      </c>
      <c r="M2695" s="1">
        <v>187942014.09</v>
      </c>
      <c r="N2695" s="1">
        <v>60145767.784599997</v>
      </c>
      <c r="O2695" s="1">
        <v>34833907.740000002</v>
      </c>
      <c r="P2695" s="1">
        <v>11722017.289999999</v>
      </c>
      <c r="Q2695" s="2">
        <f>-+Table1[[#This Row],[Current Record Count]]+Table1[[#This Row],[Adj Record Count]]</f>
        <v>0</v>
      </c>
      <c r="R2695" s="1">
        <f>+-Table1[[#This Row],[Current Total ADJUSTMENT_AMOUNT]]+Table1[[#This Row],[Adj Total ADJUSTMENT_AMOUNT]]</f>
        <v>0</v>
      </c>
      <c r="S2695" s="1">
        <f>-Table1[[#This Row],[Current Total CHARGE_AMOUNT]]+Table1[[#This Row],[Adj Total CHARGE_AMOUNT]]</f>
        <v>0</v>
      </c>
      <c r="T2695" s="1">
        <f>+Table1[[#This Row],[Adj Total TOTAL_COST]]-Table1[[#This Row],[Current Total TOTAL_COST]]</f>
        <v>0</v>
      </c>
      <c r="U2695" s="1">
        <f>+Table1[[#This Row],[Adj Total CONTRIBUTION_MARGIN]]-Table1[[#This Row],[Current Total CONTRIBUTION_MARGIN]]</f>
        <v>0</v>
      </c>
      <c r="V2695" s="1">
        <f>+Table1[[#This Row],[Adj Total OPERATING_MARGIN]]-Table1[[#This Row],[Current Total OPERATING_MARGIN]]</f>
        <v>0</v>
      </c>
    </row>
    <row r="2696" spans="1:22" x14ac:dyDescent="0.3">
      <c r="A2696" t="s">
        <v>37</v>
      </c>
      <c r="B2696">
        <v>2024</v>
      </c>
      <c r="C2696" t="s">
        <v>17</v>
      </c>
      <c r="D2696" t="s">
        <v>18</v>
      </c>
      <c r="E2696" s="2">
        <v>915</v>
      </c>
      <c r="F2696" s="1">
        <v>29142418.059999999</v>
      </c>
      <c r="G2696" s="1">
        <v>38092455.390000001</v>
      </c>
      <c r="H2696" s="1">
        <v>7054607.4967999998</v>
      </c>
      <c r="I2696" s="1">
        <v>5838645.7599999998</v>
      </c>
      <c r="J2696" s="1">
        <v>4291433.7300000004</v>
      </c>
      <c r="K2696" s="2">
        <v>915</v>
      </c>
      <c r="L2696" s="1">
        <v>29142418.059999999</v>
      </c>
      <c r="M2696" s="1">
        <v>38092455.390000001</v>
      </c>
      <c r="N2696" s="1">
        <v>7054607.4967999998</v>
      </c>
      <c r="O2696" s="1">
        <v>5838645.7599999998</v>
      </c>
      <c r="P2696" s="1">
        <v>4291433.7300000004</v>
      </c>
      <c r="Q2696" s="2">
        <f>-+Table1[[#This Row],[Current Record Count]]+Table1[[#This Row],[Adj Record Count]]</f>
        <v>0</v>
      </c>
      <c r="R2696" s="1">
        <f>+-Table1[[#This Row],[Current Total ADJUSTMENT_AMOUNT]]+Table1[[#This Row],[Adj Total ADJUSTMENT_AMOUNT]]</f>
        <v>0</v>
      </c>
      <c r="S2696" s="1">
        <f>-Table1[[#This Row],[Current Total CHARGE_AMOUNT]]+Table1[[#This Row],[Adj Total CHARGE_AMOUNT]]</f>
        <v>0</v>
      </c>
      <c r="T2696" s="1">
        <f>+Table1[[#This Row],[Adj Total TOTAL_COST]]-Table1[[#This Row],[Current Total TOTAL_COST]]</f>
        <v>0</v>
      </c>
      <c r="U2696" s="1">
        <f>+Table1[[#This Row],[Adj Total CONTRIBUTION_MARGIN]]-Table1[[#This Row],[Current Total CONTRIBUTION_MARGIN]]</f>
        <v>0</v>
      </c>
      <c r="V2696" s="1">
        <f>+Table1[[#This Row],[Adj Total OPERATING_MARGIN]]-Table1[[#This Row],[Current Total OPERATING_MARGIN]]</f>
        <v>0</v>
      </c>
    </row>
    <row r="2697" spans="1:22" x14ac:dyDescent="0.3">
      <c r="A2697" t="s">
        <v>19</v>
      </c>
      <c r="B2697">
        <v>2023</v>
      </c>
      <c r="C2697" t="s">
        <v>34</v>
      </c>
      <c r="D2697" t="s">
        <v>34</v>
      </c>
      <c r="E2697" s="2">
        <v>909</v>
      </c>
      <c r="F2697" s="1">
        <v>27157568.530000001</v>
      </c>
      <c r="G2697" s="1">
        <v>37269227.759999998</v>
      </c>
      <c r="H2697" s="1">
        <v>12701344.663000001</v>
      </c>
      <c r="I2697" s="1">
        <v>3878182.52</v>
      </c>
      <c r="J2697" s="1">
        <v>-564269.6</v>
      </c>
      <c r="K2697" s="2">
        <v>909</v>
      </c>
      <c r="L2697" s="1">
        <v>27157568.530000001</v>
      </c>
      <c r="M2697" s="1">
        <v>37269227.759999998</v>
      </c>
      <c r="N2697" s="1">
        <v>12701344.663000001</v>
      </c>
      <c r="O2697" s="1">
        <v>3878182.52</v>
      </c>
      <c r="P2697" s="1">
        <v>-564269.6</v>
      </c>
      <c r="Q2697" s="2">
        <f>-+Table1[[#This Row],[Current Record Count]]+Table1[[#This Row],[Adj Record Count]]</f>
        <v>0</v>
      </c>
      <c r="R2697" s="1">
        <f>+-Table1[[#This Row],[Current Total ADJUSTMENT_AMOUNT]]+Table1[[#This Row],[Adj Total ADJUSTMENT_AMOUNT]]</f>
        <v>0</v>
      </c>
      <c r="S2697" s="1">
        <f>-Table1[[#This Row],[Current Total CHARGE_AMOUNT]]+Table1[[#This Row],[Adj Total CHARGE_AMOUNT]]</f>
        <v>0</v>
      </c>
      <c r="T2697" s="1">
        <f>+Table1[[#This Row],[Adj Total TOTAL_COST]]-Table1[[#This Row],[Current Total TOTAL_COST]]</f>
        <v>0</v>
      </c>
      <c r="U2697" s="1">
        <f>+Table1[[#This Row],[Adj Total CONTRIBUTION_MARGIN]]-Table1[[#This Row],[Current Total CONTRIBUTION_MARGIN]]</f>
        <v>0</v>
      </c>
      <c r="V2697" s="1">
        <f>+Table1[[#This Row],[Adj Total OPERATING_MARGIN]]-Table1[[#This Row],[Current Total OPERATING_MARGIN]]</f>
        <v>0</v>
      </c>
    </row>
    <row r="2698" spans="1:22" x14ac:dyDescent="0.3">
      <c r="A2698" t="s">
        <v>37</v>
      </c>
      <c r="B2698">
        <v>2022</v>
      </c>
      <c r="C2698" t="s">
        <v>17</v>
      </c>
      <c r="D2698" t="s">
        <v>68</v>
      </c>
      <c r="E2698" s="2">
        <v>903</v>
      </c>
      <c r="F2698" s="1">
        <v>21291902.399999999</v>
      </c>
      <c r="G2698" s="1">
        <v>28569278.059999999</v>
      </c>
      <c r="H2698" s="1">
        <v>5727726.8273999998</v>
      </c>
      <c r="I2698" s="1">
        <v>3961547.93</v>
      </c>
      <c r="J2698" s="1">
        <v>2706756.64</v>
      </c>
      <c r="K2698" s="2">
        <v>903</v>
      </c>
      <c r="L2698" s="1">
        <v>21291902.399999999</v>
      </c>
      <c r="M2698" s="1">
        <v>28569278.059999999</v>
      </c>
      <c r="N2698" s="1">
        <v>5727726.8273999998</v>
      </c>
      <c r="O2698" s="1">
        <v>3961547.93</v>
      </c>
      <c r="P2698" s="1">
        <v>2706756.64</v>
      </c>
      <c r="Q2698" s="2">
        <f>-+Table1[[#This Row],[Current Record Count]]+Table1[[#This Row],[Adj Record Count]]</f>
        <v>0</v>
      </c>
      <c r="R2698" s="1">
        <f>+-Table1[[#This Row],[Current Total ADJUSTMENT_AMOUNT]]+Table1[[#This Row],[Adj Total ADJUSTMENT_AMOUNT]]</f>
        <v>0</v>
      </c>
      <c r="S2698" s="1">
        <f>-Table1[[#This Row],[Current Total CHARGE_AMOUNT]]+Table1[[#This Row],[Adj Total CHARGE_AMOUNT]]</f>
        <v>0</v>
      </c>
      <c r="T2698" s="1">
        <f>+Table1[[#This Row],[Adj Total TOTAL_COST]]-Table1[[#This Row],[Current Total TOTAL_COST]]</f>
        <v>0</v>
      </c>
      <c r="U2698" s="1">
        <f>+Table1[[#This Row],[Adj Total CONTRIBUTION_MARGIN]]-Table1[[#This Row],[Current Total CONTRIBUTION_MARGIN]]</f>
        <v>0</v>
      </c>
      <c r="V2698" s="1">
        <f>+Table1[[#This Row],[Adj Total OPERATING_MARGIN]]-Table1[[#This Row],[Current Total OPERATING_MARGIN]]</f>
        <v>0</v>
      </c>
    </row>
    <row r="2699" spans="1:22" x14ac:dyDescent="0.3">
      <c r="A2699" t="s">
        <v>19</v>
      </c>
      <c r="B2699">
        <v>2023</v>
      </c>
      <c r="C2699" t="s">
        <v>20</v>
      </c>
      <c r="D2699" t="s">
        <v>61</v>
      </c>
      <c r="E2699" s="2">
        <v>903</v>
      </c>
      <c r="F2699" s="1">
        <v>23743356.390000001</v>
      </c>
      <c r="G2699" s="1">
        <v>35864958.630000003</v>
      </c>
      <c r="H2699" s="1">
        <v>11143558.717399999</v>
      </c>
      <c r="I2699" s="1">
        <v>7229494</v>
      </c>
      <c r="J2699" s="1">
        <v>3736285.38</v>
      </c>
      <c r="K2699" s="2">
        <v>903</v>
      </c>
      <c r="L2699" s="1">
        <v>23743356.390000001</v>
      </c>
      <c r="M2699" s="1">
        <v>35864958.630000003</v>
      </c>
      <c r="N2699" s="1">
        <v>11143558.717399999</v>
      </c>
      <c r="O2699" s="1">
        <v>7229494</v>
      </c>
      <c r="P2699" s="1">
        <v>3736285.38</v>
      </c>
      <c r="Q2699" s="2">
        <f>-+Table1[[#This Row],[Current Record Count]]+Table1[[#This Row],[Adj Record Count]]</f>
        <v>0</v>
      </c>
      <c r="R2699" s="1">
        <f>+-Table1[[#This Row],[Current Total ADJUSTMENT_AMOUNT]]+Table1[[#This Row],[Adj Total ADJUSTMENT_AMOUNT]]</f>
        <v>0</v>
      </c>
      <c r="S2699" s="1">
        <f>-Table1[[#This Row],[Current Total CHARGE_AMOUNT]]+Table1[[#This Row],[Adj Total CHARGE_AMOUNT]]</f>
        <v>0</v>
      </c>
      <c r="T2699" s="1">
        <f>+Table1[[#This Row],[Adj Total TOTAL_COST]]-Table1[[#This Row],[Current Total TOTAL_COST]]</f>
        <v>0</v>
      </c>
      <c r="U2699" s="1">
        <f>+Table1[[#This Row],[Adj Total CONTRIBUTION_MARGIN]]-Table1[[#This Row],[Current Total CONTRIBUTION_MARGIN]]</f>
        <v>0</v>
      </c>
      <c r="V2699" s="1">
        <f>+Table1[[#This Row],[Adj Total OPERATING_MARGIN]]-Table1[[#This Row],[Current Total OPERATING_MARGIN]]</f>
        <v>0</v>
      </c>
    </row>
    <row r="2700" spans="1:22" x14ac:dyDescent="0.3">
      <c r="A2700" t="s">
        <v>19</v>
      </c>
      <c r="B2700">
        <v>2020</v>
      </c>
      <c r="C2700" t="s">
        <v>34</v>
      </c>
      <c r="D2700" t="s">
        <v>34</v>
      </c>
      <c r="E2700" s="2">
        <v>899</v>
      </c>
      <c r="F2700" s="1">
        <v>19007640.190000001</v>
      </c>
      <c r="G2700" s="1">
        <v>27304790.59</v>
      </c>
      <c r="H2700" s="1">
        <v>8859282.1116000004</v>
      </c>
      <c r="I2700" s="1">
        <v>2566283.0499999998</v>
      </c>
      <c r="J2700" s="1">
        <v>-710067.32</v>
      </c>
      <c r="K2700" s="2">
        <v>899</v>
      </c>
      <c r="L2700" s="1">
        <v>19007640.190000001</v>
      </c>
      <c r="M2700" s="1">
        <v>27304790.59</v>
      </c>
      <c r="N2700" s="1">
        <v>8859282.1116000004</v>
      </c>
      <c r="O2700" s="1">
        <v>2566283.0499999998</v>
      </c>
      <c r="P2700" s="1">
        <v>-710067.32</v>
      </c>
      <c r="Q2700" s="2">
        <f>-+Table1[[#This Row],[Current Record Count]]+Table1[[#This Row],[Adj Record Count]]</f>
        <v>0</v>
      </c>
      <c r="R2700" s="1">
        <f>+-Table1[[#This Row],[Current Total ADJUSTMENT_AMOUNT]]+Table1[[#This Row],[Adj Total ADJUSTMENT_AMOUNT]]</f>
        <v>0</v>
      </c>
      <c r="S2700" s="1">
        <f>-Table1[[#This Row],[Current Total CHARGE_AMOUNT]]+Table1[[#This Row],[Adj Total CHARGE_AMOUNT]]</f>
        <v>0</v>
      </c>
      <c r="T2700" s="1">
        <f>+Table1[[#This Row],[Adj Total TOTAL_COST]]-Table1[[#This Row],[Current Total TOTAL_COST]]</f>
        <v>0</v>
      </c>
      <c r="U2700" s="1">
        <f>+Table1[[#This Row],[Adj Total CONTRIBUTION_MARGIN]]-Table1[[#This Row],[Current Total CONTRIBUTION_MARGIN]]</f>
        <v>0</v>
      </c>
      <c r="V2700" s="1">
        <f>+Table1[[#This Row],[Adj Total OPERATING_MARGIN]]-Table1[[#This Row],[Current Total OPERATING_MARGIN]]</f>
        <v>0</v>
      </c>
    </row>
    <row r="2701" spans="1:22" x14ac:dyDescent="0.3">
      <c r="A2701" t="s">
        <v>37</v>
      </c>
      <c r="B2701">
        <v>2019</v>
      </c>
      <c r="C2701" t="s">
        <v>17</v>
      </c>
      <c r="D2701" t="s">
        <v>85</v>
      </c>
      <c r="E2701" s="2">
        <v>898</v>
      </c>
      <c r="F2701" s="1">
        <v>9869557.8699999992</v>
      </c>
      <c r="G2701" s="1">
        <v>15226412.199999999</v>
      </c>
      <c r="H2701" s="1">
        <v>0</v>
      </c>
      <c r="I2701" s="1">
        <v>0</v>
      </c>
      <c r="J2701" s="1">
        <v>0</v>
      </c>
      <c r="K2701" s="2">
        <v>898</v>
      </c>
      <c r="L2701" s="1">
        <v>9869557.8699999992</v>
      </c>
      <c r="M2701" s="1">
        <v>15226412.199999999</v>
      </c>
      <c r="N2701" s="1">
        <v>0</v>
      </c>
      <c r="O2701" s="1">
        <v>0</v>
      </c>
      <c r="P2701" s="1">
        <v>0</v>
      </c>
      <c r="Q2701" s="2">
        <f>-+Table1[[#This Row],[Current Record Count]]+Table1[[#This Row],[Adj Record Count]]</f>
        <v>0</v>
      </c>
      <c r="R2701" s="1">
        <f>+-Table1[[#This Row],[Current Total ADJUSTMENT_AMOUNT]]+Table1[[#This Row],[Adj Total ADJUSTMENT_AMOUNT]]</f>
        <v>0</v>
      </c>
      <c r="S2701" s="1">
        <f>-Table1[[#This Row],[Current Total CHARGE_AMOUNT]]+Table1[[#This Row],[Adj Total CHARGE_AMOUNT]]</f>
        <v>0</v>
      </c>
      <c r="T2701" s="1">
        <f>+Table1[[#This Row],[Adj Total TOTAL_COST]]-Table1[[#This Row],[Current Total TOTAL_COST]]</f>
        <v>0</v>
      </c>
      <c r="U2701" s="1">
        <f>+Table1[[#This Row],[Adj Total CONTRIBUTION_MARGIN]]-Table1[[#This Row],[Current Total CONTRIBUTION_MARGIN]]</f>
        <v>0</v>
      </c>
      <c r="V2701" s="1">
        <f>+Table1[[#This Row],[Adj Total OPERATING_MARGIN]]-Table1[[#This Row],[Current Total OPERATING_MARGIN]]</f>
        <v>0</v>
      </c>
    </row>
    <row r="2702" spans="1:22" x14ac:dyDescent="0.3">
      <c r="A2702" t="s">
        <v>19</v>
      </c>
      <c r="B2702">
        <v>2024</v>
      </c>
      <c r="C2702" t="s">
        <v>46</v>
      </c>
      <c r="D2702" t="s">
        <v>46</v>
      </c>
      <c r="E2702" s="2">
        <v>896</v>
      </c>
      <c r="F2702" s="1">
        <v>40704031.07</v>
      </c>
      <c r="G2702" s="1">
        <v>53959530.100000001</v>
      </c>
      <c r="H2702" s="1">
        <v>15097565.003699999</v>
      </c>
      <c r="I2702" s="1">
        <v>5110159.8600000003</v>
      </c>
      <c r="J2702" s="1">
        <v>456273.75</v>
      </c>
      <c r="K2702" s="2">
        <v>896</v>
      </c>
      <c r="L2702" s="1">
        <v>40704031.07</v>
      </c>
      <c r="M2702" s="1">
        <v>53959530.100000001</v>
      </c>
      <c r="N2702" s="1">
        <v>15097565.003699999</v>
      </c>
      <c r="O2702" s="1">
        <v>5110159.8600000003</v>
      </c>
      <c r="P2702" s="1">
        <v>456273.75</v>
      </c>
      <c r="Q2702" s="2">
        <f>-+Table1[[#This Row],[Current Record Count]]+Table1[[#This Row],[Adj Record Count]]</f>
        <v>0</v>
      </c>
      <c r="R2702" s="1">
        <f>+-Table1[[#This Row],[Current Total ADJUSTMENT_AMOUNT]]+Table1[[#This Row],[Adj Total ADJUSTMENT_AMOUNT]]</f>
        <v>0</v>
      </c>
      <c r="S2702" s="1">
        <f>-Table1[[#This Row],[Current Total CHARGE_AMOUNT]]+Table1[[#This Row],[Adj Total CHARGE_AMOUNT]]</f>
        <v>0</v>
      </c>
      <c r="T2702" s="1">
        <f>+Table1[[#This Row],[Adj Total TOTAL_COST]]-Table1[[#This Row],[Current Total TOTAL_COST]]</f>
        <v>0</v>
      </c>
      <c r="U2702" s="1">
        <f>+Table1[[#This Row],[Adj Total CONTRIBUTION_MARGIN]]-Table1[[#This Row],[Current Total CONTRIBUTION_MARGIN]]</f>
        <v>0</v>
      </c>
      <c r="V2702" s="1">
        <f>+Table1[[#This Row],[Adj Total OPERATING_MARGIN]]-Table1[[#This Row],[Current Total OPERATING_MARGIN]]</f>
        <v>0</v>
      </c>
    </row>
    <row r="2703" spans="1:22" x14ac:dyDescent="0.3">
      <c r="A2703" t="s">
        <v>37</v>
      </c>
      <c r="B2703">
        <v>2021</v>
      </c>
      <c r="C2703" t="s">
        <v>26</v>
      </c>
      <c r="D2703" t="s">
        <v>26</v>
      </c>
      <c r="E2703" s="2">
        <v>891</v>
      </c>
      <c r="F2703" s="1">
        <v>18118124.579999998</v>
      </c>
      <c r="G2703" s="1">
        <v>25984041.059999999</v>
      </c>
      <c r="H2703" s="1">
        <v>5978840.0568000004</v>
      </c>
      <c r="I2703" s="1">
        <v>4193320.72</v>
      </c>
      <c r="J2703" s="1">
        <v>3174212.72</v>
      </c>
      <c r="K2703" s="2">
        <v>891</v>
      </c>
      <c r="L2703" s="1">
        <v>18118124.579999998</v>
      </c>
      <c r="M2703" s="1">
        <v>25984041.059999999</v>
      </c>
      <c r="N2703" s="1">
        <v>5978840.0568000004</v>
      </c>
      <c r="O2703" s="1">
        <v>4193320.72</v>
      </c>
      <c r="P2703" s="1">
        <v>3174212.72</v>
      </c>
      <c r="Q2703" s="2">
        <f>-+Table1[[#This Row],[Current Record Count]]+Table1[[#This Row],[Adj Record Count]]</f>
        <v>0</v>
      </c>
      <c r="R2703" s="1">
        <f>+-Table1[[#This Row],[Current Total ADJUSTMENT_AMOUNT]]+Table1[[#This Row],[Adj Total ADJUSTMENT_AMOUNT]]</f>
        <v>0</v>
      </c>
      <c r="S2703" s="1">
        <f>-Table1[[#This Row],[Current Total CHARGE_AMOUNT]]+Table1[[#This Row],[Adj Total CHARGE_AMOUNT]]</f>
        <v>0</v>
      </c>
      <c r="T2703" s="1">
        <f>+Table1[[#This Row],[Adj Total TOTAL_COST]]-Table1[[#This Row],[Current Total TOTAL_COST]]</f>
        <v>0</v>
      </c>
      <c r="U2703" s="1">
        <f>+Table1[[#This Row],[Adj Total CONTRIBUTION_MARGIN]]-Table1[[#This Row],[Current Total CONTRIBUTION_MARGIN]]</f>
        <v>0</v>
      </c>
      <c r="V2703" s="1">
        <f>+Table1[[#This Row],[Adj Total OPERATING_MARGIN]]-Table1[[#This Row],[Current Total OPERATING_MARGIN]]</f>
        <v>0</v>
      </c>
    </row>
    <row r="2704" spans="1:22" x14ac:dyDescent="0.3">
      <c r="A2704" t="s">
        <v>19</v>
      </c>
      <c r="B2704">
        <v>2022</v>
      </c>
      <c r="C2704" t="s">
        <v>20</v>
      </c>
      <c r="D2704" t="s">
        <v>61</v>
      </c>
      <c r="E2704" s="2">
        <v>876</v>
      </c>
      <c r="F2704" s="1">
        <v>21372074.579999998</v>
      </c>
      <c r="G2704" s="1">
        <v>31610639.41</v>
      </c>
      <c r="H2704" s="1">
        <v>10520253.443700001</v>
      </c>
      <c r="I2704" s="1">
        <v>4825458.07</v>
      </c>
      <c r="J2704" s="1">
        <v>1862686.29</v>
      </c>
      <c r="K2704" s="2">
        <v>876</v>
      </c>
      <c r="L2704" s="1">
        <v>21372074.579999998</v>
      </c>
      <c r="M2704" s="1">
        <v>31610639.41</v>
      </c>
      <c r="N2704" s="1">
        <v>10520253.443700001</v>
      </c>
      <c r="O2704" s="1">
        <v>4825458.07</v>
      </c>
      <c r="P2704" s="1">
        <v>1862686.29</v>
      </c>
      <c r="Q2704" s="2">
        <f>-+Table1[[#This Row],[Current Record Count]]+Table1[[#This Row],[Adj Record Count]]</f>
        <v>0</v>
      </c>
      <c r="R2704" s="1">
        <f>+-Table1[[#This Row],[Current Total ADJUSTMENT_AMOUNT]]+Table1[[#This Row],[Adj Total ADJUSTMENT_AMOUNT]]</f>
        <v>0</v>
      </c>
      <c r="S2704" s="1">
        <f>-Table1[[#This Row],[Current Total CHARGE_AMOUNT]]+Table1[[#This Row],[Adj Total CHARGE_AMOUNT]]</f>
        <v>0</v>
      </c>
      <c r="T2704" s="1">
        <f>+Table1[[#This Row],[Adj Total TOTAL_COST]]-Table1[[#This Row],[Current Total TOTAL_COST]]</f>
        <v>0</v>
      </c>
      <c r="U2704" s="1">
        <f>+Table1[[#This Row],[Adj Total CONTRIBUTION_MARGIN]]-Table1[[#This Row],[Current Total CONTRIBUTION_MARGIN]]</f>
        <v>0</v>
      </c>
      <c r="V2704" s="1">
        <f>+Table1[[#This Row],[Adj Total OPERATING_MARGIN]]-Table1[[#This Row],[Current Total OPERATING_MARGIN]]</f>
        <v>0</v>
      </c>
    </row>
    <row r="2705" spans="1:22" x14ac:dyDescent="0.3">
      <c r="A2705" t="s">
        <v>19</v>
      </c>
      <c r="B2705">
        <v>2025</v>
      </c>
      <c r="C2705" t="s">
        <v>17</v>
      </c>
      <c r="D2705" t="s">
        <v>56</v>
      </c>
      <c r="E2705" s="2">
        <v>870</v>
      </c>
      <c r="F2705" s="1">
        <v>195020438.47999999</v>
      </c>
      <c r="G2705" s="1">
        <v>305088716.67000002</v>
      </c>
      <c r="H2705" s="1">
        <v>80777047.063500002</v>
      </c>
      <c r="I2705" s="1">
        <v>30310864.379999999</v>
      </c>
      <c r="J2705" s="1">
        <v>11236768.01</v>
      </c>
      <c r="K2705" s="2">
        <v>870</v>
      </c>
      <c r="L2705" s="1">
        <v>195020438.47999999</v>
      </c>
      <c r="M2705" s="1">
        <v>305088716.67000002</v>
      </c>
      <c r="N2705" s="1">
        <v>80777047.063500002</v>
      </c>
      <c r="O2705" s="1">
        <v>30310864.379999999</v>
      </c>
      <c r="P2705" s="1">
        <v>11236768.01</v>
      </c>
      <c r="Q2705" s="2">
        <f>-+Table1[[#This Row],[Current Record Count]]+Table1[[#This Row],[Adj Record Count]]</f>
        <v>0</v>
      </c>
      <c r="R2705" s="1">
        <f>+-Table1[[#This Row],[Current Total ADJUSTMENT_AMOUNT]]+Table1[[#This Row],[Adj Total ADJUSTMENT_AMOUNT]]</f>
        <v>0</v>
      </c>
      <c r="S2705" s="1">
        <f>-Table1[[#This Row],[Current Total CHARGE_AMOUNT]]+Table1[[#This Row],[Adj Total CHARGE_AMOUNT]]</f>
        <v>0</v>
      </c>
      <c r="T2705" s="1">
        <f>+Table1[[#This Row],[Adj Total TOTAL_COST]]-Table1[[#This Row],[Current Total TOTAL_COST]]</f>
        <v>0</v>
      </c>
      <c r="U2705" s="1">
        <f>+Table1[[#This Row],[Adj Total CONTRIBUTION_MARGIN]]-Table1[[#This Row],[Current Total CONTRIBUTION_MARGIN]]</f>
        <v>0</v>
      </c>
      <c r="V2705" s="1">
        <f>+Table1[[#This Row],[Adj Total OPERATING_MARGIN]]-Table1[[#This Row],[Current Total OPERATING_MARGIN]]</f>
        <v>0</v>
      </c>
    </row>
    <row r="2706" spans="1:22" x14ac:dyDescent="0.3">
      <c r="A2706" t="s">
        <v>37</v>
      </c>
      <c r="B2706">
        <v>2024</v>
      </c>
      <c r="C2706" t="s">
        <v>20</v>
      </c>
      <c r="D2706" t="s">
        <v>102</v>
      </c>
      <c r="E2706" s="2">
        <v>869</v>
      </c>
      <c r="F2706" s="1">
        <v>7726617.1900000004</v>
      </c>
      <c r="G2706" s="1">
        <v>10791694.619999999</v>
      </c>
      <c r="H2706" s="1">
        <v>1799750.6052999999</v>
      </c>
      <c r="I2706" s="1">
        <v>2255745.35</v>
      </c>
      <c r="J2706" s="1">
        <v>1808861.21</v>
      </c>
      <c r="K2706" s="2">
        <v>869</v>
      </c>
      <c r="L2706" s="1">
        <v>7726617.1900000004</v>
      </c>
      <c r="M2706" s="1">
        <v>10791694.619999999</v>
      </c>
      <c r="N2706" s="1">
        <v>1799750.6052999999</v>
      </c>
      <c r="O2706" s="1">
        <v>2255745.35</v>
      </c>
      <c r="P2706" s="1">
        <v>1808861.21</v>
      </c>
      <c r="Q2706" s="2">
        <f>-+Table1[[#This Row],[Current Record Count]]+Table1[[#This Row],[Adj Record Count]]</f>
        <v>0</v>
      </c>
      <c r="R2706" s="1">
        <f>+-Table1[[#This Row],[Current Total ADJUSTMENT_AMOUNT]]+Table1[[#This Row],[Adj Total ADJUSTMENT_AMOUNT]]</f>
        <v>0</v>
      </c>
      <c r="S2706" s="1">
        <f>-Table1[[#This Row],[Current Total CHARGE_AMOUNT]]+Table1[[#This Row],[Adj Total CHARGE_AMOUNT]]</f>
        <v>0</v>
      </c>
      <c r="T2706" s="1">
        <f>+Table1[[#This Row],[Adj Total TOTAL_COST]]-Table1[[#This Row],[Current Total TOTAL_COST]]</f>
        <v>0</v>
      </c>
      <c r="U2706" s="1">
        <f>+Table1[[#This Row],[Adj Total CONTRIBUTION_MARGIN]]-Table1[[#This Row],[Current Total CONTRIBUTION_MARGIN]]</f>
        <v>0</v>
      </c>
      <c r="V2706" s="1">
        <f>+Table1[[#This Row],[Adj Total OPERATING_MARGIN]]-Table1[[#This Row],[Current Total OPERATING_MARGIN]]</f>
        <v>0</v>
      </c>
    </row>
    <row r="2707" spans="1:22" x14ac:dyDescent="0.3">
      <c r="A2707" t="s">
        <v>37</v>
      </c>
      <c r="B2707">
        <v>2023</v>
      </c>
      <c r="C2707" t="s">
        <v>17</v>
      </c>
      <c r="D2707" t="s">
        <v>18</v>
      </c>
      <c r="E2707" s="2">
        <v>865</v>
      </c>
      <c r="F2707" s="1">
        <v>18226674.399999999</v>
      </c>
      <c r="G2707" s="1">
        <v>24949458.219999999</v>
      </c>
      <c r="H2707" s="1">
        <v>4828664.6464999998</v>
      </c>
      <c r="I2707" s="1">
        <v>4255684.8099999996</v>
      </c>
      <c r="J2707" s="1">
        <v>3085885.95</v>
      </c>
      <c r="K2707" s="2">
        <v>865</v>
      </c>
      <c r="L2707" s="1">
        <v>18226674.399999999</v>
      </c>
      <c r="M2707" s="1">
        <v>24949458.219999999</v>
      </c>
      <c r="N2707" s="1">
        <v>4828664.6464999998</v>
      </c>
      <c r="O2707" s="1">
        <v>4255684.8099999996</v>
      </c>
      <c r="P2707" s="1">
        <v>3085885.95</v>
      </c>
      <c r="Q2707" s="2">
        <f>-+Table1[[#This Row],[Current Record Count]]+Table1[[#This Row],[Adj Record Count]]</f>
        <v>0</v>
      </c>
      <c r="R2707" s="1">
        <f>+-Table1[[#This Row],[Current Total ADJUSTMENT_AMOUNT]]+Table1[[#This Row],[Adj Total ADJUSTMENT_AMOUNT]]</f>
        <v>0</v>
      </c>
      <c r="S2707" s="1">
        <f>-Table1[[#This Row],[Current Total CHARGE_AMOUNT]]+Table1[[#This Row],[Adj Total CHARGE_AMOUNT]]</f>
        <v>0</v>
      </c>
      <c r="T2707" s="1">
        <f>+Table1[[#This Row],[Adj Total TOTAL_COST]]-Table1[[#This Row],[Current Total TOTAL_COST]]</f>
        <v>0</v>
      </c>
      <c r="U2707" s="1">
        <f>+Table1[[#This Row],[Adj Total CONTRIBUTION_MARGIN]]-Table1[[#This Row],[Current Total CONTRIBUTION_MARGIN]]</f>
        <v>0</v>
      </c>
      <c r="V2707" s="1">
        <f>+Table1[[#This Row],[Adj Total OPERATING_MARGIN]]-Table1[[#This Row],[Current Total OPERATING_MARGIN]]</f>
        <v>0</v>
      </c>
    </row>
    <row r="2708" spans="1:22" x14ac:dyDescent="0.3">
      <c r="A2708" t="s">
        <v>19</v>
      </c>
      <c r="B2708">
        <v>2022</v>
      </c>
      <c r="C2708" t="s">
        <v>29</v>
      </c>
      <c r="D2708" t="s">
        <v>104</v>
      </c>
      <c r="E2708" s="2">
        <v>862</v>
      </c>
      <c r="F2708" s="1">
        <v>66650733.420000002</v>
      </c>
      <c r="G2708" s="1">
        <v>106582218.44</v>
      </c>
      <c r="H2708" s="1">
        <v>40505282.894500002</v>
      </c>
      <c r="I2708" s="1">
        <v>15090952.220000001</v>
      </c>
      <c r="J2708" s="1">
        <v>3571855.32</v>
      </c>
      <c r="K2708" s="2">
        <v>862</v>
      </c>
      <c r="L2708" s="1">
        <v>66650733.420000002</v>
      </c>
      <c r="M2708" s="1">
        <v>106582218.44</v>
      </c>
      <c r="N2708" s="1">
        <v>40505282.894500002</v>
      </c>
      <c r="O2708" s="1">
        <v>15090952.220000001</v>
      </c>
      <c r="P2708" s="1">
        <v>3571855.32</v>
      </c>
      <c r="Q2708" s="2">
        <f>-+Table1[[#This Row],[Current Record Count]]+Table1[[#This Row],[Adj Record Count]]</f>
        <v>0</v>
      </c>
      <c r="R2708" s="1">
        <f>+-Table1[[#This Row],[Current Total ADJUSTMENT_AMOUNT]]+Table1[[#This Row],[Adj Total ADJUSTMENT_AMOUNT]]</f>
        <v>0</v>
      </c>
      <c r="S2708" s="1">
        <f>-Table1[[#This Row],[Current Total CHARGE_AMOUNT]]+Table1[[#This Row],[Adj Total CHARGE_AMOUNT]]</f>
        <v>0</v>
      </c>
      <c r="T2708" s="1">
        <f>+Table1[[#This Row],[Adj Total TOTAL_COST]]-Table1[[#This Row],[Current Total TOTAL_COST]]</f>
        <v>0</v>
      </c>
      <c r="U2708" s="1">
        <f>+Table1[[#This Row],[Adj Total CONTRIBUTION_MARGIN]]-Table1[[#This Row],[Current Total CONTRIBUTION_MARGIN]]</f>
        <v>0</v>
      </c>
      <c r="V2708" s="1">
        <f>+Table1[[#This Row],[Adj Total OPERATING_MARGIN]]-Table1[[#This Row],[Current Total OPERATING_MARGIN]]</f>
        <v>0</v>
      </c>
    </row>
    <row r="2709" spans="1:22" x14ac:dyDescent="0.3">
      <c r="A2709" t="s">
        <v>19</v>
      </c>
      <c r="B2709">
        <v>2024</v>
      </c>
      <c r="C2709" t="s">
        <v>20</v>
      </c>
      <c r="D2709" t="s">
        <v>61</v>
      </c>
      <c r="E2709" s="2">
        <v>854</v>
      </c>
      <c r="F2709" s="1">
        <v>26210536.27</v>
      </c>
      <c r="G2709" s="1">
        <v>39742840.600000001</v>
      </c>
      <c r="H2709" s="1">
        <v>11235216.5678</v>
      </c>
      <c r="I2709" s="1">
        <v>8229843.9100000001</v>
      </c>
      <c r="J2709" s="1">
        <v>4682150.75</v>
      </c>
      <c r="K2709" s="2">
        <v>854</v>
      </c>
      <c r="L2709" s="1">
        <v>26210536.27</v>
      </c>
      <c r="M2709" s="1">
        <v>39742840.600000001</v>
      </c>
      <c r="N2709" s="1">
        <v>11235216.5678</v>
      </c>
      <c r="O2709" s="1">
        <v>8229843.9100000001</v>
      </c>
      <c r="P2709" s="1">
        <v>4682150.75</v>
      </c>
      <c r="Q2709" s="2">
        <f>-+Table1[[#This Row],[Current Record Count]]+Table1[[#This Row],[Adj Record Count]]</f>
        <v>0</v>
      </c>
      <c r="R2709" s="1">
        <f>+-Table1[[#This Row],[Current Total ADJUSTMENT_AMOUNT]]+Table1[[#This Row],[Adj Total ADJUSTMENT_AMOUNT]]</f>
        <v>0</v>
      </c>
      <c r="S2709" s="1">
        <f>-Table1[[#This Row],[Current Total CHARGE_AMOUNT]]+Table1[[#This Row],[Adj Total CHARGE_AMOUNT]]</f>
        <v>0</v>
      </c>
      <c r="T2709" s="1">
        <f>+Table1[[#This Row],[Adj Total TOTAL_COST]]-Table1[[#This Row],[Current Total TOTAL_COST]]</f>
        <v>0</v>
      </c>
      <c r="U2709" s="1">
        <f>+Table1[[#This Row],[Adj Total CONTRIBUTION_MARGIN]]-Table1[[#This Row],[Current Total CONTRIBUTION_MARGIN]]</f>
        <v>0</v>
      </c>
      <c r="V2709" s="1">
        <f>+Table1[[#This Row],[Adj Total OPERATING_MARGIN]]-Table1[[#This Row],[Current Total OPERATING_MARGIN]]</f>
        <v>0</v>
      </c>
    </row>
    <row r="2710" spans="1:22" x14ac:dyDescent="0.3">
      <c r="A2710" t="s">
        <v>37</v>
      </c>
      <c r="B2710">
        <v>2020</v>
      </c>
      <c r="C2710" t="s">
        <v>26</v>
      </c>
      <c r="D2710" t="s">
        <v>26</v>
      </c>
      <c r="E2710" s="2">
        <v>842</v>
      </c>
      <c r="F2710" s="1">
        <v>14078809.869999999</v>
      </c>
      <c r="G2710" s="1">
        <v>21151877.43</v>
      </c>
      <c r="H2710" s="1">
        <v>2825968.8281999999</v>
      </c>
      <c r="I2710" s="1">
        <v>4906908.08</v>
      </c>
      <c r="J2710" s="1">
        <v>4107290.06</v>
      </c>
      <c r="K2710" s="2">
        <v>842</v>
      </c>
      <c r="L2710" s="1">
        <v>14078809.869999999</v>
      </c>
      <c r="M2710" s="1">
        <v>21151877.43</v>
      </c>
      <c r="N2710" s="1">
        <v>2825968.8281999999</v>
      </c>
      <c r="O2710" s="1">
        <v>4906908.08</v>
      </c>
      <c r="P2710" s="1">
        <v>4107290.06</v>
      </c>
      <c r="Q2710" s="2">
        <f>-+Table1[[#This Row],[Current Record Count]]+Table1[[#This Row],[Adj Record Count]]</f>
        <v>0</v>
      </c>
      <c r="R2710" s="1">
        <f>+-Table1[[#This Row],[Current Total ADJUSTMENT_AMOUNT]]+Table1[[#This Row],[Adj Total ADJUSTMENT_AMOUNT]]</f>
        <v>0</v>
      </c>
      <c r="S2710" s="1">
        <f>-Table1[[#This Row],[Current Total CHARGE_AMOUNT]]+Table1[[#This Row],[Adj Total CHARGE_AMOUNT]]</f>
        <v>0</v>
      </c>
      <c r="T2710" s="1">
        <f>+Table1[[#This Row],[Adj Total TOTAL_COST]]-Table1[[#This Row],[Current Total TOTAL_COST]]</f>
        <v>0</v>
      </c>
      <c r="U2710" s="1">
        <f>+Table1[[#This Row],[Adj Total CONTRIBUTION_MARGIN]]-Table1[[#This Row],[Current Total CONTRIBUTION_MARGIN]]</f>
        <v>0</v>
      </c>
      <c r="V2710" s="1">
        <f>+Table1[[#This Row],[Adj Total OPERATING_MARGIN]]-Table1[[#This Row],[Current Total OPERATING_MARGIN]]</f>
        <v>0</v>
      </c>
    </row>
    <row r="2711" spans="1:22" x14ac:dyDescent="0.3">
      <c r="A2711" t="s">
        <v>19</v>
      </c>
      <c r="B2711">
        <v>2024</v>
      </c>
      <c r="C2711" t="s">
        <v>17</v>
      </c>
      <c r="D2711" t="s">
        <v>79</v>
      </c>
      <c r="E2711" s="2">
        <v>841</v>
      </c>
      <c r="F2711" s="1">
        <v>154236582.52000001</v>
      </c>
      <c r="G2711" s="1">
        <v>218837544.83000001</v>
      </c>
      <c r="H2711" s="1">
        <v>67053793.7808</v>
      </c>
      <c r="I2711" s="1">
        <v>21867636.390000001</v>
      </c>
      <c r="J2711" s="1">
        <v>8404363.7899999991</v>
      </c>
      <c r="K2711" s="2">
        <v>841</v>
      </c>
      <c r="L2711" s="1">
        <v>154236582.52000001</v>
      </c>
      <c r="M2711" s="1">
        <v>218837544.83000001</v>
      </c>
      <c r="N2711" s="1">
        <v>67053793.7808</v>
      </c>
      <c r="O2711" s="1">
        <v>21867636.390000001</v>
      </c>
      <c r="P2711" s="1">
        <v>8404363.7899999991</v>
      </c>
      <c r="Q2711" s="2">
        <f>-+Table1[[#This Row],[Current Record Count]]+Table1[[#This Row],[Adj Record Count]]</f>
        <v>0</v>
      </c>
      <c r="R2711" s="1">
        <f>+-Table1[[#This Row],[Current Total ADJUSTMENT_AMOUNT]]+Table1[[#This Row],[Adj Total ADJUSTMENT_AMOUNT]]</f>
        <v>0</v>
      </c>
      <c r="S2711" s="1">
        <f>-Table1[[#This Row],[Current Total CHARGE_AMOUNT]]+Table1[[#This Row],[Adj Total CHARGE_AMOUNT]]</f>
        <v>0</v>
      </c>
      <c r="T2711" s="1">
        <f>+Table1[[#This Row],[Adj Total TOTAL_COST]]-Table1[[#This Row],[Current Total TOTAL_COST]]</f>
        <v>0</v>
      </c>
      <c r="U2711" s="1">
        <f>+Table1[[#This Row],[Adj Total CONTRIBUTION_MARGIN]]-Table1[[#This Row],[Current Total CONTRIBUTION_MARGIN]]</f>
        <v>0</v>
      </c>
      <c r="V2711" s="1">
        <f>+Table1[[#This Row],[Adj Total OPERATING_MARGIN]]-Table1[[#This Row],[Current Total OPERATING_MARGIN]]</f>
        <v>0</v>
      </c>
    </row>
    <row r="2712" spans="1:22" x14ac:dyDescent="0.3">
      <c r="A2712" t="s">
        <v>19</v>
      </c>
      <c r="B2712">
        <v>2021</v>
      </c>
      <c r="C2712" t="s">
        <v>17</v>
      </c>
      <c r="D2712" t="s">
        <v>79</v>
      </c>
      <c r="E2712" s="2">
        <v>830</v>
      </c>
      <c r="F2712" s="1">
        <v>141886239.08000001</v>
      </c>
      <c r="G2712" s="1">
        <v>199556281.66</v>
      </c>
      <c r="H2712" s="1">
        <v>65409194.956799999</v>
      </c>
      <c r="I2712" s="1">
        <v>26997390.210000001</v>
      </c>
      <c r="J2712" s="1">
        <v>6250560.1900000004</v>
      </c>
      <c r="K2712" s="2">
        <v>830</v>
      </c>
      <c r="L2712" s="1">
        <v>141886239.08000001</v>
      </c>
      <c r="M2712" s="1">
        <v>199556281.66</v>
      </c>
      <c r="N2712" s="1">
        <v>65409194.956799999</v>
      </c>
      <c r="O2712" s="1">
        <v>26997390.210000001</v>
      </c>
      <c r="P2712" s="1">
        <v>6250560.1900000004</v>
      </c>
      <c r="Q2712" s="2">
        <f>-+Table1[[#This Row],[Current Record Count]]+Table1[[#This Row],[Adj Record Count]]</f>
        <v>0</v>
      </c>
      <c r="R2712" s="1">
        <f>+-Table1[[#This Row],[Current Total ADJUSTMENT_AMOUNT]]+Table1[[#This Row],[Adj Total ADJUSTMENT_AMOUNT]]</f>
        <v>0</v>
      </c>
      <c r="S2712" s="1">
        <f>-Table1[[#This Row],[Current Total CHARGE_AMOUNT]]+Table1[[#This Row],[Adj Total CHARGE_AMOUNT]]</f>
        <v>0</v>
      </c>
      <c r="T2712" s="1">
        <f>+Table1[[#This Row],[Adj Total TOTAL_COST]]-Table1[[#This Row],[Current Total TOTAL_COST]]</f>
        <v>0</v>
      </c>
      <c r="U2712" s="1">
        <f>+Table1[[#This Row],[Adj Total CONTRIBUTION_MARGIN]]-Table1[[#This Row],[Current Total CONTRIBUTION_MARGIN]]</f>
        <v>0</v>
      </c>
      <c r="V2712" s="1">
        <f>+Table1[[#This Row],[Adj Total OPERATING_MARGIN]]-Table1[[#This Row],[Current Total OPERATING_MARGIN]]</f>
        <v>0</v>
      </c>
    </row>
    <row r="2713" spans="1:22" x14ac:dyDescent="0.3">
      <c r="A2713" t="s">
        <v>19</v>
      </c>
      <c r="B2713">
        <v>2019</v>
      </c>
      <c r="C2713" t="s">
        <v>23</v>
      </c>
      <c r="D2713" t="s">
        <v>83</v>
      </c>
      <c r="E2713" s="2">
        <v>829</v>
      </c>
      <c r="F2713" s="1">
        <v>40749570.229999997</v>
      </c>
      <c r="G2713" s="1">
        <v>64875730.380000003</v>
      </c>
      <c r="H2713" s="1">
        <v>0</v>
      </c>
      <c r="I2713" s="1">
        <v>0</v>
      </c>
      <c r="J2713" s="1">
        <v>0</v>
      </c>
      <c r="K2713" s="2">
        <v>829</v>
      </c>
      <c r="L2713" s="1">
        <v>40749570.229999997</v>
      </c>
      <c r="M2713" s="1">
        <v>64875730.380000003</v>
      </c>
      <c r="N2713" s="1">
        <v>0</v>
      </c>
      <c r="O2713" s="1">
        <v>0</v>
      </c>
      <c r="P2713" s="1">
        <v>0</v>
      </c>
      <c r="Q2713" s="2">
        <f>-+Table1[[#This Row],[Current Record Count]]+Table1[[#This Row],[Adj Record Count]]</f>
        <v>0</v>
      </c>
      <c r="R2713" s="1">
        <f>+-Table1[[#This Row],[Current Total ADJUSTMENT_AMOUNT]]+Table1[[#This Row],[Adj Total ADJUSTMENT_AMOUNT]]</f>
        <v>0</v>
      </c>
      <c r="S2713" s="1">
        <f>-Table1[[#This Row],[Current Total CHARGE_AMOUNT]]+Table1[[#This Row],[Adj Total CHARGE_AMOUNT]]</f>
        <v>0</v>
      </c>
      <c r="T2713" s="1">
        <f>+Table1[[#This Row],[Adj Total TOTAL_COST]]-Table1[[#This Row],[Current Total TOTAL_COST]]</f>
        <v>0</v>
      </c>
      <c r="U2713" s="1">
        <f>+Table1[[#This Row],[Adj Total CONTRIBUTION_MARGIN]]-Table1[[#This Row],[Current Total CONTRIBUTION_MARGIN]]</f>
        <v>0</v>
      </c>
      <c r="V2713" s="1">
        <f>+Table1[[#This Row],[Adj Total OPERATING_MARGIN]]-Table1[[#This Row],[Current Total OPERATING_MARGIN]]</f>
        <v>0</v>
      </c>
    </row>
    <row r="2714" spans="1:22" x14ac:dyDescent="0.3">
      <c r="A2714" t="s">
        <v>37</v>
      </c>
      <c r="B2714">
        <v>2024</v>
      </c>
      <c r="C2714" t="s">
        <v>17</v>
      </c>
      <c r="D2714" t="s">
        <v>80</v>
      </c>
      <c r="E2714" s="2">
        <v>819</v>
      </c>
      <c r="F2714" s="1">
        <v>20776771.52</v>
      </c>
      <c r="G2714" s="1">
        <v>28371034</v>
      </c>
      <c r="H2714" s="1">
        <v>4658656.0590000004</v>
      </c>
      <c r="I2714" s="1">
        <v>5242477.66</v>
      </c>
      <c r="J2714" s="1">
        <v>4184839.77</v>
      </c>
      <c r="K2714" s="2">
        <v>819</v>
      </c>
      <c r="L2714" s="1">
        <v>20776771.52</v>
      </c>
      <c r="M2714" s="1">
        <v>28371034</v>
      </c>
      <c r="N2714" s="1">
        <v>4658656.0590000004</v>
      </c>
      <c r="O2714" s="1">
        <v>5242477.66</v>
      </c>
      <c r="P2714" s="1">
        <v>4184839.77</v>
      </c>
      <c r="Q2714" s="2">
        <f>-+Table1[[#This Row],[Current Record Count]]+Table1[[#This Row],[Adj Record Count]]</f>
        <v>0</v>
      </c>
      <c r="R2714" s="1">
        <f>+-Table1[[#This Row],[Current Total ADJUSTMENT_AMOUNT]]+Table1[[#This Row],[Adj Total ADJUSTMENT_AMOUNT]]</f>
        <v>0</v>
      </c>
      <c r="S2714" s="1">
        <f>-Table1[[#This Row],[Current Total CHARGE_AMOUNT]]+Table1[[#This Row],[Adj Total CHARGE_AMOUNT]]</f>
        <v>0</v>
      </c>
      <c r="T2714" s="1">
        <f>+Table1[[#This Row],[Adj Total TOTAL_COST]]-Table1[[#This Row],[Current Total TOTAL_COST]]</f>
        <v>0</v>
      </c>
      <c r="U2714" s="1">
        <f>+Table1[[#This Row],[Adj Total CONTRIBUTION_MARGIN]]-Table1[[#This Row],[Current Total CONTRIBUTION_MARGIN]]</f>
        <v>0</v>
      </c>
      <c r="V2714" s="1">
        <f>+Table1[[#This Row],[Adj Total OPERATING_MARGIN]]-Table1[[#This Row],[Current Total OPERATING_MARGIN]]</f>
        <v>0</v>
      </c>
    </row>
    <row r="2715" spans="1:22" x14ac:dyDescent="0.3">
      <c r="A2715" t="s">
        <v>37</v>
      </c>
      <c r="B2715">
        <v>2023</v>
      </c>
      <c r="C2715" t="s">
        <v>20</v>
      </c>
      <c r="D2715" t="s">
        <v>102</v>
      </c>
      <c r="E2715" s="2">
        <v>798</v>
      </c>
      <c r="F2715" s="1">
        <v>6476092.1399999997</v>
      </c>
      <c r="G2715" s="1">
        <v>9023013.1899999995</v>
      </c>
      <c r="H2715" s="1">
        <v>1626686.3104999999</v>
      </c>
      <c r="I2715" s="1">
        <v>1701608.64</v>
      </c>
      <c r="J2715" s="1">
        <v>1298950.47</v>
      </c>
      <c r="K2715" s="2">
        <v>798</v>
      </c>
      <c r="L2715" s="1">
        <v>6476092.1399999997</v>
      </c>
      <c r="M2715" s="1">
        <v>9023013.1899999995</v>
      </c>
      <c r="N2715" s="1">
        <v>1626686.3104999999</v>
      </c>
      <c r="O2715" s="1">
        <v>1701608.64</v>
      </c>
      <c r="P2715" s="1">
        <v>1298950.47</v>
      </c>
      <c r="Q2715" s="2">
        <f>-+Table1[[#This Row],[Current Record Count]]+Table1[[#This Row],[Adj Record Count]]</f>
        <v>0</v>
      </c>
      <c r="R2715" s="1">
        <f>+-Table1[[#This Row],[Current Total ADJUSTMENT_AMOUNT]]+Table1[[#This Row],[Adj Total ADJUSTMENT_AMOUNT]]</f>
        <v>0</v>
      </c>
      <c r="S2715" s="1">
        <f>-Table1[[#This Row],[Current Total CHARGE_AMOUNT]]+Table1[[#This Row],[Adj Total CHARGE_AMOUNT]]</f>
        <v>0</v>
      </c>
      <c r="T2715" s="1">
        <f>+Table1[[#This Row],[Adj Total TOTAL_COST]]-Table1[[#This Row],[Current Total TOTAL_COST]]</f>
        <v>0</v>
      </c>
      <c r="U2715" s="1">
        <f>+Table1[[#This Row],[Adj Total CONTRIBUTION_MARGIN]]-Table1[[#This Row],[Current Total CONTRIBUTION_MARGIN]]</f>
        <v>0</v>
      </c>
      <c r="V2715" s="1">
        <f>+Table1[[#This Row],[Adj Total OPERATING_MARGIN]]-Table1[[#This Row],[Current Total OPERATING_MARGIN]]</f>
        <v>0</v>
      </c>
    </row>
    <row r="2716" spans="1:22" x14ac:dyDescent="0.3">
      <c r="A2716" t="s">
        <v>37</v>
      </c>
      <c r="B2716">
        <v>2022</v>
      </c>
      <c r="C2716" t="s">
        <v>20</v>
      </c>
      <c r="D2716" t="s">
        <v>102</v>
      </c>
      <c r="E2716" s="2">
        <v>797</v>
      </c>
      <c r="F2716" s="1">
        <v>6077977.5499999998</v>
      </c>
      <c r="G2716" s="1">
        <v>8547880.9299999997</v>
      </c>
      <c r="H2716" s="1">
        <v>1693130.6224</v>
      </c>
      <c r="I2716" s="1">
        <v>1464186.63</v>
      </c>
      <c r="J2716" s="1">
        <v>1087042.26</v>
      </c>
      <c r="K2716" s="2">
        <v>797</v>
      </c>
      <c r="L2716" s="1">
        <v>6077977.5499999998</v>
      </c>
      <c r="M2716" s="1">
        <v>8547880.9299999997</v>
      </c>
      <c r="N2716" s="1">
        <v>1693130.6224</v>
      </c>
      <c r="O2716" s="1">
        <v>1464186.63</v>
      </c>
      <c r="P2716" s="1">
        <v>1087042.26</v>
      </c>
      <c r="Q2716" s="2">
        <f>-+Table1[[#This Row],[Current Record Count]]+Table1[[#This Row],[Adj Record Count]]</f>
        <v>0</v>
      </c>
      <c r="R2716" s="1">
        <f>+-Table1[[#This Row],[Current Total ADJUSTMENT_AMOUNT]]+Table1[[#This Row],[Adj Total ADJUSTMENT_AMOUNT]]</f>
        <v>0</v>
      </c>
      <c r="S2716" s="1">
        <f>-Table1[[#This Row],[Current Total CHARGE_AMOUNT]]+Table1[[#This Row],[Adj Total CHARGE_AMOUNT]]</f>
        <v>0</v>
      </c>
      <c r="T2716" s="1">
        <f>+Table1[[#This Row],[Adj Total TOTAL_COST]]-Table1[[#This Row],[Current Total TOTAL_COST]]</f>
        <v>0</v>
      </c>
      <c r="U2716" s="1">
        <f>+Table1[[#This Row],[Adj Total CONTRIBUTION_MARGIN]]-Table1[[#This Row],[Current Total CONTRIBUTION_MARGIN]]</f>
        <v>0</v>
      </c>
      <c r="V2716" s="1">
        <f>+Table1[[#This Row],[Adj Total OPERATING_MARGIN]]-Table1[[#This Row],[Current Total OPERATING_MARGIN]]</f>
        <v>0</v>
      </c>
    </row>
    <row r="2717" spans="1:22" x14ac:dyDescent="0.3">
      <c r="A2717" t="s">
        <v>19</v>
      </c>
      <c r="B2717">
        <v>2023</v>
      </c>
      <c r="C2717" t="s">
        <v>46</v>
      </c>
      <c r="D2717" t="s">
        <v>46</v>
      </c>
      <c r="E2717" s="2">
        <v>793</v>
      </c>
      <c r="F2717" s="1">
        <v>35621668.079999998</v>
      </c>
      <c r="G2717" s="1">
        <v>48109274.210000001</v>
      </c>
      <c r="H2717" s="1">
        <v>14563461.045299999</v>
      </c>
      <c r="I2717" s="1">
        <v>4041237.49</v>
      </c>
      <c r="J2717" s="1">
        <v>-561827.67000000004</v>
      </c>
      <c r="K2717" s="2">
        <v>793</v>
      </c>
      <c r="L2717" s="1">
        <v>35621668.079999998</v>
      </c>
      <c r="M2717" s="1">
        <v>48109274.210000001</v>
      </c>
      <c r="N2717" s="1">
        <v>14563461.045299999</v>
      </c>
      <c r="O2717" s="1">
        <v>4041237.49</v>
      </c>
      <c r="P2717" s="1">
        <v>-561827.67000000004</v>
      </c>
      <c r="Q2717" s="2">
        <f>-+Table1[[#This Row],[Current Record Count]]+Table1[[#This Row],[Adj Record Count]]</f>
        <v>0</v>
      </c>
      <c r="R2717" s="1">
        <f>+-Table1[[#This Row],[Current Total ADJUSTMENT_AMOUNT]]+Table1[[#This Row],[Adj Total ADJUSTMENT_AMOUNT]]</f>
        <v>0</v>
      </c>
      <c r="S2717" s="1">
        <f>-Table1[[#This Row],[Current Total CHARGE_AMOUNT]]+Table1[[#This Row],[Adj Total CHARGE_AMOUNT]]</f>
        <v>0</v>
      </c>
      <c r="T2717" s="1">
        <f>+Table1[[#This Row],[Adj Total TOTAL_COST]]-Table1[[#This Row],[Current Total TOTAL_COST]]</f>
        <v>0</v>
      </c>
      <c r="U2717" s="1">
        <f>+Table1[[#This Row],[Adj Total CONTRIBUTION_MARGIN]]-Table1[[#This Row],[Current Total CONTRIBUTION_MARGIN]]</f>
        <v>0</v>
      </c>
      <c r="V2717" s="1">
        <f>+Table1[[#This Row],[Adj Total OPERATING_MARGIN]]-Table1[[#This Row],[Current Total OPERATING_MARGIN]]</f>
        <v>0</v>
      </c>
    </row>
    <row r="2718" spans="1:22" x14ac:dyDescent="0.3">
      <c r="A2718" t="s">
        <v>19</v>
      </c>
      <c r="B2718">
        <v>2023</v>
      </c>
      <c r="C2718" t="s">
        <v>17</v>
      </c>
      <c r="D2718" t="s">
        <v>79</v>
      </c>
      <c r="E2718" s="2">
        <v>791</v>
      </c>
      <c r="F2718" s="1">
        <v>141718943.08000001</v>
      </c>
      <c r="G2718" s="1">
        <v>201649291.44</v>
      </c>
      <c r="H2718" s="1">
        <v>59840125.733000003</v>
      </c>
      <c r="I2718" s="1">
        <v>24546032.850000001</v>
      </c>
      <c r="J2718" s="1">
        <v>11547351.09</v>
      </c>
      <c r="K2718" s="2">
        <v>791</v>
      </c>
      <c r="L2718" s="1">
        <v>141718943.08000001</v>
      </c>
      <c r="M2718" s="1">
        <v>201649291.44</v>
      </c>
      <c r="N2718" s="1">
        <v>59840125.733000003</v>
      </c>
      <c r="O2718" s="1">
        <v>24546032.850000001</v>
      </c>
      <c r="P2718" s="1">
        <v>11547351.09</v>
      </c>
      <c r="Q2718" s="2">
        <f>-+Table1[[#This Row],[Current Record Count]]+Table1[[#This Row],[Adj Record Count]]</f>
        <v>0</v>
      </c>
      <c r="R2718" s="1">
        <f>+-Table1[[#This Row],[Current Total ADJUSTMENT_AMOUNT]]+Table1[[#This Row],[Adj Total ADJUSTMENT_AMOUNT]]</f>
        <v>0</v>
      </c>
      <c r="S2718" s="1">
        <f>-Table1[[#This Row],[Current Total CHARGE_AMOUNT]]+Table1[[#This Row],[Adj Total CHARGE_AMOUNT]]</f>
        <v>0</v>
      </c>
      <c r="T2718" s="1">
        <f>+Table1[[#This Row],[Adj Total TOTAL_COST]]-Table1[[#This Row],[Current Total TOTAL_COST]]</f>
        <v>0</v>
      </c>
      <c r="U2718" s="1">
        <f>+Table1[[#This Row],[Adj Total CONTRIBUTION_MARGIN]]-Table1[[#This Row],[Current Total CONTRIBUTION_MARGIN]]</f>
        <v>0</v>
      </c>
      <c r="V2718" s="1">
        <f>+Table1[[#This Row],[Adj Total OPERATING_MARGIN]]-Table1[[#This Row],[Current Total OPERATING_MARGIN]]</f>
        <v>0</v>
      </c>
    </row>
    <row r="2719" spans="1:22" x14ac:dyDescent="0.3">
      <c r="A2719" t="s">
        <v>19</v>
      </c>
      <c r="B2719">
        <v>2020</v>
      </c>
      <c r="C2719" t="s">
        <v>46</v>
      </c>
      <c r="D2719" t="s">
        <v>46</v>
      </c>
      <c r="E2719" s="2">
        <v>778</v>
      </c>
      <c r="F2719" s="1">
        <v>25342243.800000001</v>
      </c>
      <c r="G2719" s="1">
        <v>35031570.259999998</v>
      </c>
      <c r="H2719" s="1">
        <v>10463175.455700001</v>
      </c>
      <c r="I2719" s="1">
        <v>2280674.88</v>
      </c>
      <c r="J2719" s="1">
        <v>-1067051.17</v>
      </c>
      <c r="K2719" s="2">
        <v>778</v>
      </c>
      <c r="L2719" s="1">
        <v>25342243.800000001</v>
      </c>
      <c r="M2719" s="1">
        <v>35031570.259999998</v>
      </c>
      <c r="N2719" s="1">
        <v>10463175.455700001</v>
      </c>
      <c r="O2719" s="1">
        <v>2280674.88</v>
      </c>
      <c r="P2719" s="1">
        <v>-1067051.17</v>
      </c>
      <c r="Q2719" s="2">
        <f>-+Table1[[#This Row],[Current Record Count]]+Table1[[#This Row],[Adj Record Count]]</f>
        <v>0</v>
      </c>
      <c r="R2719" s="1">
        <f>+-Table1[[#This Row],[Current Total ADJUSTMENT_AMOUNT]]+Table1[[#This Row],[Adj Total ADJUSTMENT_AMOUNT]]</f>
        <v>0</v>
      </c>
      <c r="S2719" s="1">
        <f>-Table1[[#This Row],[Current Total CHARGE_AMOUNT]]+Table1[[#This Row],[Adj Total CHARGE_AMOUNT]]</f>
        <v>0</v>
      </c>
      <c r="T2719" s="1">
        <f>+Table1[[#This Row],[Adj Total TOTAL_COST]]-Table1[[#This Row],[Current Total TOTAL_COST]]</f>
        <v>0</v>
      </c>
      <c r="U2719" s="1">
        <f>+Table1[[#This Row],[Adj Total CONTRIBUTION_MARGIN]]-Table1[[#This Row],[Current Total CONTRIBUTION_MARGIN]]</f>
        <v>0</v>
      </c>
      <c r="V2719" s="1">
        <f>+Table1[[#This Row],[Adj Total OPERATING_MARGIN]]-Table1[[#This Row],[Current Total OPERATING_MARGIN]]</f>
        <v>0</v>
      </c>
    </row>
    <row r="2720" spans="1:22" x14ac:dyDescent="0.3">
      <c r="A2720" t="s">
        <v>37</v>
      </c>
      <c r="B2720">
        <v>2023</v>
      </c>
      <c r="C2720" t="s">
        <v>17</v>
      </c>
      <c r="D2720" t="s">
        <v>80</v>
      </c>
      <c r="E2720" s="2">
        <v>775</v>
      </c>
      <c r="F2720" s="1">
        <v>17757959.699999999</v>
      </c>
      <c r="G2720" s="1">
        <v>24402761.199999999</v>
      </c>
      <c r="H2720" s="1">
        <v>4114626.8542999998</v>
      </c>
      <c r="I2720" s="1">
        <v>4284422.6399999997</v>
      </c>
      <c r="J2720" s="1">
        <v>3279865.8</v>
      </c>
      <c r="K2720" s="2">
        <v>775</v>
      </c>
      <c r="L2720" s="1">
        <v>17757959.699999999</v>
      </c>
      <c r="M2720" s="1">
        <v>24402761.199999999</v>
      </c>
      <c r="N2720" s="1">
        <v>4114626.8542999998</v>
      </c>
      <c r="O2720" s="1">
        <v>4284422.6399999997</v>
      </c>
      <c r="P2720" s="1">
        <v>3279865.8</v>
      </c>
      <c r="Q2720" s="2">
        <f>-+Table1[[#This Row],[Current Record Count]]+Table1[[#This Row],[Adj Record Count]]</f>
        <v>0</v>
      </c>
      <c r="R2720" s="1">
        <f>+-Table1[[#This Row],[Current Total ADJUSTMENT_AMOUNT]]+Table1[[#This Row],[Adj Total ADJUSTMENT_AMOUNT]]</f>
        <v>0</v>
      </c>
      <c r="S2720" s="1">
        <f>-Table1[[#This Row],[Current Total CHARGE_AMOUNT]]+Table1[[#This Row],[Adj Total CHARGE_AMOUNT]]</f>
        <v>0</v>
      </c>
      <c r="T2720" s="1">
        <f>+Table1[[#This Row],[Adj Total TOTAL_COST]]-Table1[[#This Row],[Current Total TOTAL_COST]]</f>
        <v>0</v>
      </c>
      <c r="U2720" s="1">
        <f>+Table1[[#This Row],[Adj Total CONTRIBUTION_MARGIN]]-Table1[[#This Row],[Current Total CONTRIBUTION_MARGIN]]</f>
        <v>0</v>
      </c>
      <c r="V2720" s="1">
        <f>+Table1[[#This Row],[Adj Total OPERATING_MARGIN]]-Table1[[#This Row],[Current Total OPERATING_MARGIN]]</f>
        <v>0</v>
      </c>
    </row>
    <row r="2721" spans="1:22" x14ac:dyDescent="0.3">
      <c r="A2721" t="s">
        <v>37</v>
      </c>
      <c r="B2721">
        <v>2022</v>
      </c>
      <c r="C2721" t="s">
        <v>26</v>
      </c>
      <c r="D2721" t="s">
        <v>26</v>
      </c>
      <c r="E2721" s="2">
        <v>766</v>
      </c>
      <c r="F2721" s="1">
        <v>19416488.739999998</v>
      </c>
      <c r="G2721" s="1">
        <v>27166007.640000001</v>
      </c>
      <c r="H2721" s="1">
        <v>7486717.7677999996</v>
      </c>
      <c r="I2721" s="1">
        <v>3357024.18</v>
      </c>
      <c r="J2721" s="1">
        <v>1951940.66</v>
      </c>
      <c r="K2721" s="2">
        <v>766</v>
      </c>
      <c r="L2721" s="1">
        <v>19416488.739999998</v>
      </c>
      <c r="M2721" s="1">
        <v>27166007.640000001</v>
      </c>
      <c r="N2721" s="1">
        <v>7486717.7677999996</v>
      </c>
      <c r="O2721" s="1">
        <v>3357024.18</v>
      </c>
      <c r="P2721" s="1">
        <v>1951940.66</v>
      </c>
      <c r="Q2721" s="2">
        <f>-+Table1[[#This Row],[Current Record Count]]+Table1[[#This Row],[Adj Record Count]]</f>
        <v>0</v>
      </c>
      <c r="R2721" s="1">
        <f>+-Table1[[#This Row],[Current Total ADJUSTMENT_AMOUNT]]+Table1[[#This Row],[Adj Total ADJUSTMENT_AMOUNT]]</f>
        <v>0</v>
      </c>
      <c r="S2721" s="1">
        <f>-Table1[[#This Row],[Current Total CHARGE_AMOUNT]]+Table1[[#This Row],[Adj Total CHARGE_AMOUNT]]</f>
        <v>0</v>
      </c>
      <c r="T2721" s="1">
        <f>+Table1[[#This Row],[Adj Total TOTAL_COST]]-Table1[[#This Row],[Current Total TOTAL_COST]]</f>
        <v>0</v>
      </c>
      <c r="U2721" s="1">
        <f>+Table1[[#This Row],[Adj Total CONTRIBUTION_MARGIN]]-Table1[[#This Row],[Current Total CONTRIBUTION_MARGIN]]</f>
        <v>0</v>
      </c>
      <c r="V2721" s="1">
        <f>+Table1[[#This Row],[Adj Total OPERATING_MARGIN]]-Table1[[#This Row],[Current Total OPERATING_MARGIN]]</f>
        <v>0</v>
      </c>
    </row>
    <row r="2722" spans="1:22" x14ac:dyDescent="0.3">
      <c r="A2722" t="s">
        <v>37</v>
      </c>
      <c r="B2722">
        <v>2025</v>
      </c>
      <c r="C2722" t="s">
        <v>17</v>
      </c>
      <c r="D2722" t="s">
        <v>68</v>
      </c>
      <c r="E2722" s="2">
        <v>758</v>
      </c>
      <c r="F2722" s="1">
        <v>20287468.920000002</v>
      </c>
      <c r="G2722" s="1">
        <v>28678161.390000001</v>
      </c>
      <c r="H2722" s="1">
        <v>5103888.1754000001</v>
      </c>
      <c r="I2722" s="1">
        <v>3439753.19</v>
      </c>
      <c r="J2722" s="1">
        <v>2093673.28</v>
      </c>
      <c r="K2722" s="2">
        <v>758</v>
      </c>
      <c r="L2722" s="1">
        <v>20287468.920000002</v>
      </c>
      <c r="M2722" s="1">
        <v>28678161.390000001</v>
      </c>
      <c r="N2722" s="1">
        <v>5103888.1754000001</v>
      </c>
      <c r="O2722" s="1">
        <v>3439753.19</v>
      </c>
      <c r="P2722" s="1">
        <v>2093673.28</v>
      </c>
      <c r="Q2722" s="2">
        <f>-+Table1[[#This Row],[Current Record Count]]+Table1[[#This Row],[Adj Record Count]]</f>
        <v>0</v>
      </c>
      <c r="R2722" s="1">
        <f>+-Table1[[#This Row],[Current Total ADJUSTMENT_AMOUNT]]+Table1[[#This Row],[Adj Total ADJUSTMENT_AMOUNT]]</f>
        <v>0</v>
      </c>
      <c r="S2722" s="1">
        <f>-Table1[[#This Row],[Current Total CHARGE_AMOUNT]]+Table1[[#This Row],[Adj Total CHARGE_AMOUNT]]</f>
        <v>0</v>
      </c>
      <c r="T2722" s="1">
        <f>+Table1[[#This Row],[Adj Total TOTAL_COST]]-Table1[[#This Row],[Current Total TOTAL_COST]]</f>
        <v>0</v>
      </c>
      <c r="U2722" s="1">
        <f>+Table1[[#This Row],[Adj Total CONTRIBUTION_MARGIN]]-Table1[[#This Row],[Current Total CONTRIBUTION_MARGIN]]</f>
        <v>0</v>
      </c>
      <c r="V2722" s="1">
        <f>+Table1[[#This Row],[Adj Total OPERATING_MARGIN]]-Table1[[#This Row],[Current Total OPERATING_MARGIN]]</f>
        <v>0</v>
      </c>
    </row>
    <row r="2723" spans="1:22" x14ac:dyDescent="0.3">
      <c r="A2723" t="s">
        <v>19</v>
      </c>
      <c r="B2723">
        <v>2022</v>
      </c>
      <c r="C2723" t="s">
        <v>17</v>
      </c>
      <c r="D2723" t="s">
        <v>59</v>
      </c>
      <c r="E2723" s="2">
        <v>749</v>
      </c>
      <c r="F2723" s="1">
        <v>47043277.159999996</v>
      </c>
      <c r="G2723" s="1">
        <v>67377012.780000001</v>
      </c>
      <c r="H2723" s="1">
        <v>15821168.400800001</v>
      </c>
      <c r="I2723" s="1">
        <v>11267655.449999999</v>
      </c>
      <c r="J2723" s="1">
        <v>6854012.0599999996</v>
      </c>
      <c r="K2723" s="2">
        <v>749</v>
      </c>
      <c r="L2723" s="1">
        <v>47043277.159999996</v>
      </c>
      <c r="M2723" s="1">
        <v>67377012.780000001</v>
      </c>
      <c r="N2723" s="1">
        <v>15821168.400800001</v>
      </c>
      <c r="O2723" s="1">
        <v>11267655.449999999</v>
      </c>
      <c r="P2723" s="1">
        <v>6854012.0599999996</v>
      </c>
      <c r="Q2723" s="2">
        <f>-+Table1[[#This Row],[Current Record Count]]+Table1[[#This Row],[Adj Record Count]]</f>
        <v>0</v>
      </c>
      <c r="R2723" s="1">
        <f>+-Table1[[#This Row],[Current Total ADJUSTMENT_AMOUNT]]+Table1[[#This Row],[Adj Total ADJUSTMENT_AMOUNT]]</f>
        <v>0</v>
      </c>
      <c r="S2723" s="1">
        <f>-Table1[[#This Row],[Current Total CHARGE_AMOUNT]]+Table1[[#This Row],[Adj Total CHARGE_AMOUNT]]</f>
        <v>0</v>
      </c>
      <c r="T2723" s="1">
        <f>+Table1[[#This Row],[Adj Total TOTAL_COST]]-Table1[[#This Row],[Current Total TOTAL_COST]]</f>
        <v>0</v>
      </c>
      <c r="U2723" s="1">
        <f>+Table1[[#This Row],[Adj Total CONTRIBUTION_MARGIN]]-Table1[[#This Row],[Current Total CONTRIBUTION_MARGIN]]</f>
        <v>0</v>
      </c>
      <c r="V2723" s="1">
        <f>+Table1[[#This Row],[Adj Total OPERATING_MARGIN]]-Table1[[#This Row],[Current Total OPERATING_MARGIN]]</f>
        <v>0</v>
      </c>
    </row>
    <row r="2724" spans="1:22" x14ac:dyDescent="0.3">
      <c r="A2724" t="s">
        <v>19</v>
      </c>
      <c r="B2724">
        <v>2021</v>
      </c>
      <c r="C2724" t="s">
        <v>17</v>
      </c>
      <c r="D2724" t="s">
        <v>59</v>
      </c>
      <c r="E2724" s="2">
        <v>748</v>
      </c>
      <c r="F2724" s="1">
        <v>36738742.68</v>
      </c>
      <c r="G2724" s="1">
        <v>55400979.950000003</v>
      </c>
      <c r="H2724" s="1">
        <v>13687504.846999999</v>
      </c>
      <c r="I2724" s="1">
        <v>11292835.33</v>
      </c>
      <c r="J2724" s="1">
        <v>6706026.8600000003</v>
      </c>
      <c r="K2724" s="2">
        <v>748</v>
      </c>
      <c r="L2724" s="1">
        <v>36738742.68</v>
      </c>
      <c r="M2724" s="1">
        <v>55400979.950000003</v>
      </c>
      <c r="N2724" s="1">
        <v>13687504.846999999</v>
      </c>
      <c r="O2724" s="1">
        <v>11292835.33</v>
      </c>
      <c r="P2724" s="1">
        <v>6706026.8600000003</v>
      </c>
      <c r="Q2724" s="2">
        <f>-+Table1[[#This Row],[Current Record Count]]+Table1[[#This Row],[Adj Record Count]]</f>
        <v>0</v>
      </c>
      <c r="R2724" s="1">
        <f>+-Table1[[#This Row],[Current Total ADJUSTMENT_AMOUNT]]+Table1[[#This Row],[Adj Total ADJUSTMENT_AMOUNT]]</f>
        <v>0</v>
      </c>
      <c r="S2724" s="1">
        <f>-Table1[[#This Row],[Current Total CHARGE_AMOUNT]]+Table1[[#This Row],[Adj Total CHARGE_AMOUNT]]</f>
        <v>0</v>
      </c>
      <c r="T2724" s="1">
        <f>+Table1[[#This Row],[Adj Total TOTAL_COST]]-Table1[[#This Row],[Current Total TOTAL_COST]]</f>
        <v>0</v>
      </c>
      <c r="U2724" s="1">
        <f>+Table1[[#This Row],[Adj Total CONTRIBUTION_MARGIN]]-Table1[[#This Row],[Current Total CONTRIBUTION_MARGIN]]</f>
        <v>0</v>
      </c>
      <c r="V2724" s="1">
        <f>+Table1[[#This Row],[Adj Total OPERATING_MARGIN]]-Table1[[#This Row],[Current Total OPERATING_MARGIN]]</f>
        <v>0</v>
      </c>
    </row>
    <row r="2725" spans="1:22" x14ac:dyDescent="0.3">
      <c r="A2725" t="s">
        <v>19</v>
      </c>
      <c r="B2725">
        <v>2023</v>
      </c>
      <c r="C2725" t="s">
        <v>17</v>
      </c>
      <c r="D2725" t="s">
        <v>59</v>
      </c>
      <c r="E2725" s="2">
        <v>744</v>
      </c>
      <c r="F2725" s="1">
        <v>48319496.960000001</v>
      </c>
      <c r="G2725" s="1">
        <v>69405386.900000006</v>
      </c>
      <c r="H2725" s="1">
        <v>16568797.2512</v>
      </c>
      <c r="I2725" s="1">
        <v>12004975.02</v>
      </c>
      <c r="J2725" s="1">
        <v>7138788.2999999998</v>
      </c>
      <c r="K2725" s="2">
        <v>744</v>
      </c>
      <c r="L2725" s="1">
        <v>48319496.960000001</v>
      </c>
      <c r="M2725" s="1">
        <v>69405386.900000006</v>
      </c>
      <c r="N2725" s="1">
        <v>16568797.2512</v>
      </c>
      <c r="O2725" s="1">
        <v>12004975.02</v>
      </c>
      <c r="P2725" s="1">
        <v>7138788.2999999998</v>
      </c>
      <c r="Q2725" s="2">
        <f>-+Table1[[#This Row],[Current Record Count]]+Table1[[#This Row],[Adj Record Count]]</f>
        <v>0</v>
      </c>
      <c r="R2725" s="1">
        <f>+-Table1[[#This Row],[Current Total ADJUSTMENT_AMOUNT]]+Table1[[#This Row],[Adj Total ADJUSTMENT_AMOUNT]]</f>
        <v>0</v>
      </c>
      <c r="S2725" s="1">
        <f>-Table1[[#This Row],[Current Total CHARGE_AMOUNT]]+Table1[[#This Row],[Adj Total CHARGE_AMOUNT]]</f>
        <v>0</v>
      </c>
      <c r="T2725" s="1">
        <f>+Table1[[#This Row],[Adj Total TOTAL_COST]]-Table1[[#This Row],[Current Total TOTAL_COST]]</f>
        <v>0</v>
      </c>
      <c r="U2725" s="1">
        <f>+Table1[[#This Row],[Adj Total CONTRIBUTION_MARGIN]]-Table1[[#This Row],[Current Total CONTRIBUTION_MARGIN]]</f>
        <v>0</v>
      </c>
      <c r="V2725" s="1">
        <f>+Table1[[#This Row],[Adj Total OPERATING_MARGIN]]-Table1[[#This Row],[Current Total OPERATING_MARGIN]]</f>
        <v>0</v>
      </c>
    </row>
    <row r="2726" spans="1:22" x14ac:dyDescent="0.3">
      <c r="A2726" t="s">
        <v>19</v>
      </c>
      <c r="B2726">
        <v>2025</v>
      </c>
      <c r="C2726" t="s">
        <v>17</v>
      </c>
      <c r="D2726" t="s">
        <v>45</v>
      </c>
      <c r="E2726" s="2">
        <v>742</v>
      </c>
      <c r="F2726" s="1">
        <v>77485658.5</v>
      </c>
      <c r="G2726" s="1">
        <v>116529047.26000001</v>
      </c>
      <c r="H2726" s="1">
        <v>33094261.894499999</v>
      </c>
      <c r="I2726" s="1">
        <v>40474694.93</v>
      </c>
      <c r="J2726" s="1">
        <v>29931616.190000001</v>
      </c>
      <c r="K2726" s="2">
        <v>742</v>
      </c>
      <c r="L2726" s="1">
        <v>77485658.5</v>
      </c>
      <c r="M2726" s="1">
        <v>116529047.26000001</v>
      </c>
      <c r="N2726" s="1">
        <v>33094261.894499999</v>
      </c>
      <c r="O2726" s="1">
        <v>40474694.93</v>
      </c>
      <c r="P2726" s="1">
        <v>29931616.190000001</v>
      </c>
      <c r="Q2726" s="2">
        <f>-+Table1[[#This Row],[Current Record Count]]+Table1[[#This Row],[Adj Record Count]]</f>
        <v>0</v>
      </c>
      <c r="R2726" s="1">
        <f>+-Table1[[#This Row],[Current Total ADJUSTMENT_AMOUNT]]+Table1[[#This Row],[Adj Total ADJUSTMENT_AMOUNT]]</f>
        <v>0</v>
      </c>
      <c r="S2726" s="1">
        <f>-Table1[[#This Row],[Current Total CHARGE_AMOUNT]]+Table1[[#This Row],[Adj Total CHARGE_AMOUNT]]</f>
        <v>0</v>
      </c>
      <c r="T2726" s="1">
        <f>+Table1[[#This Row],[Adj Total TOTAL_COST]]-Table1[[#This Row],[Current Total TOTAL_COST]]</f>
        <v>0</v>
      </c>
      <c r="U2726" s="1">
        <f>+Table1[[#This Row],[Adj Total CONTRIBUTION_MARGIN]]-Table1[[#This Row],[Current Total CONTRIBUTION_MARGIN]]</f>
        <v>0</v>
      </c>
      <c r="V2726" s="1">
        <f>+Table1[[#This Row],[Adj Total OPERATING_MARGIN]]-Table1[[#This Row],[Current Total OPERATING_MARGIN]]</f>
        <v>0</v>
      </c>
    </row>
    <row r="2727" spans="1:22" x14ac:dyDescent="0.3">
      <c r="A2727" t="s">
        <v>19</v>
      </c>
      <c r="B2727">
        <v>2020</v>
      </c>
      <c r="C2727" t="s">
        <v>20</v>
      </c>
      <c r="D2727" t="s">
        <v>61</v>
      </c>
      <c r="E2727" s="2">
        <v>736</v>
      </c>
      <c r="F2727" s="1">
        <v>10861582.43</v>
      </c>
      <c r="G2727" s="1">
        <v>18830376.609999999</v>
      </c>
      <c r="H2727" s="1">
        <v>6204250.7920000004</v>
      </c>
      <c r="I2727" s="1">
        <v>3412431.3</v>
      </c>
      <c r="J2727" s="1">
        <v>1611171.71</v>
      </c>
      <c r="K2727" s="2">
        <v>736</v>
      </c>
      <c r="L2727" s="1">
        <v>10861582.43</v>
      </c>
      <c r="M2727" s="1">
        <v>18830376.609999999</v>
      </c>
      <c r="N2727" s="1">
        <v>6204250.7920000004</v>
      </c>
      <c r="O2727" s="1">
        <v>3412431.3</v>
      </c>
      <c r="P2727" s="1">
        <v>1611171.71</v>
      </c>
      <c r="Q2727" s="2">
        <f>-+Table1[[#This Row],[Current Record Count]]+Table1[[#This Row],[Adj Record Count]]</f>
        <v>0</v>
      </c>
      <c r="R2727" s="1">
        <f>+-Table1[[#This Row],[Current Total ADJUSTMENT_AMOUNT]]+Table1[[#This Row],[Adj Total ADJUSTMENT_AMOUNT]]</f>
        <v>0</v>
      </c>
      <c r="S2727" s="1">
        <f>-Table1[[#This Row],[Current Total CHARGE_AMOUNT]]+Table1[[#This Row],[Adj Total CHARGE_AMOUNT]]</f>
        <v>0</v>
      </c>
      <c r="T2727" s="1">
        <f>+Table1[[#This Row],[Adj Total TOTAL_COST]]-Table1[[#This Row],[Current Total TOTAL_COST]]</f>
        <v>0</v>
      </c>
      <c r="U2727" s="1">
        <f>+Table1[[#This Row],[Adj Total CONTRIBUTION_MARGIN]]-Table1[[#This Row],[Current Total CONTRIBUTION_MARGIN]]</f>
        <v>0</v>
      </c>
      <c r="V2727" s="1">
        <f>+Table1[[#This Row],[Adj Total OPERATING_MARGIN]]-Table1[[#This Row],[Current Total OPERATING_MARGIN]]</f>
        <v>0</v>
      </c>
    </row>
    <row r="2728" spans="1:22" x14ac:dyDescent="0.3">
      <c r="A2728" t="s">
        <v>37</v>
      </c>
      <c r="B2728">
        <v>2024</v>
      </c>
      <c r="C2728" t="s">
        <v>23</v>
      </c>
      <c r="D2728" t="s">
        <v>24</v>
      </c>
      <c r="E2728" s="2">
        <v>736</v>
      </c>
      <c r="F2728" s="1">
        <v>20390966.41</v>
      </c>
      <c r="G2728" s="1">
        <v>27214008.41</v>
      </c>
      <c r="H2728" s="1">
        <v>5325103.2977999998</v>
      </c>
      <c r="I2728" s="1">
        <v>4692871.3499999996</v>
      </c>
      <c r="J2728" s="1">
        <v>3465504.65</v>
      </c>
      <c r="K2728" s="2">
        <v>736</v>
      </c>
      <c r="L2728" s="1">
        <v>20390966.41</v>
      </c>
      <c r="M2728" s="1">
        <v>27214008.41</v>
      </c>
      <c r="N2728" s="1">
        <v>5325103.2977999998</v>
      </c>
      <c r="O2728" s="1">
        <v>4692871.3499999996</v>
      </c>
      <c r="P2728" s="1">
        <v>3465504.65</v>
      </c>
      <c r="Q2728" s="2">
        <f>-+Table1[[#This Row],[Current Record Count]]+Table1[[#This Row],[Adj Record Count]]</f>
        <v>0</v>
      </c>
      <c r="R2728" s="1">
        <f>+-Table1[[#This Row],[Current Total ADJUSTMENT_AMOUNT]]+Table1[[#This Row],[Adj Total ADJUSTMENT_AMOUNT]]</f>
        <v>0</v>
      </c>
      <c r="S2728" s="1">
        <f>-Table1[[#This Row],[Current Total CHARGE_AMOUNT]]+Table1[[#This Row],[Adj Total CHARGE_AMOUNT]]</f>
        <v>0</v>
      </c>
      <c r="T2728" s="1">
        <f>+Table1[[#This Row],[Adj Total TOTAL_COST]]-Table1[[#This Row],[Current Total TOTAL_COST]]</f>
        <v>0</v>
      </c>
      <c r="U2728" s="1">
        <f>+Table1[[#This Row],[Adj Total CONTRIBUTION_MARGIN]]-Table1[[#This Row],[Current Total CONTRIBUTION_MARGIN]]</f>
        <v>0</v>
      </c>
      <c r="V2728" s="1">
        <f>+Table1[[#This Row],[Adj Total OPERATING_MARGIN]]-Table1[[#This Row],[Current Total OPERATING_MARGIN]]</f>
        <v>0</v>
      </c>
    </row>
    <row r="2729" spans="1:22" x14ac:dyDescent="0.3">
      <c r="A2729" t="s">
        <v>19</v>
      </c>
      <c r="B2729">
        <v>2020</v>
      </c>
      <c r="C2729" t="s">
        <v>17</v>
      </c>
      <c r="D2729" t="s">
        <v>59</v>
      </c>
      <c r="E2729" s="2">
        <v>734</v>
      </c>
      <c r="F2729" s="1">
        <v>33609161.68</v>
      </c>
      <c r="G2729" s="1">
        <v>51599744.82</v>
      </c>
      <c r="H2729" s="1">
        <v>11952336.880899999</v>
      </c>
      <c r="I2729" s="1">
        <v>10069959.810000001</v>
      </c>
      <c r="J2729" s="1">
        <v>5886561.2000000002</v>
      </c>
      <c r="K2729" s="2">
        <v>734</v>
      </c>
      <c r="L2729" s="1">
        <v>33609161.68</v>
      </c>
      <c r="M2729" s="1">
        <v>51599744.82</v>
      </c>
      <c r="N2729" s="1">
        <v>11952336.880899999</v>
      </c>
      <c r="O2729" s="1">
        <v>10069959.810000001</v>
      </c>
      <c r="P2729" s="1">
        <v>5886561.2000000002</v>
      </c>
      <c r="Q2729" s="2">
        <f>-+Table1[[#This Row],[Current Record Count]]+Table1[[#This Row],[Adj Record Count]]</f>
        <v>0</v>
      </c>
      <c r="R2729" s="1">
        <f>+-Table1[[#This Row],[Current Total ADJUSTMENT_AMOUNT]]+Table1[[#This Row],[Adj Total ADJUSTMENT_AMOUNT]]</f>
        <v>0</v>
      </c>
      <c r="S2729" s="1">
        <f>-Table1[[#This Row],[Current Total CHARGE_AMOUNT]]+Table1[[#This Row],[Adj Total CHARGE_AMOUNT]]</f>
        <v>0</v>
      </c>
      <c r="T2729" s="1">
        <f>+Table1[[#This Row],[Adj Total TOTAL_COST]]-Table1[[#This Row],[Current Total TOTAL_COST]]</f>
        <v>0</v>
      </c>
      <c r="U2729" s="1">
        <f>+Table1[[#This Row],[Adj Total CONTRIBUTION_MARGIN]]-Table1[[#This Row],[Current Total CONTRIBUTION_MARGIN]]</f>
        <v>0</v>
      </c>
      <c r="V2729" s="1">
        <f>+Table1[[#This Row],[Adj Total OPERATING_MARGIN]]-Table1[[#This Row],[Current Total OPERATING_MARGIN]]</f>
        <v>0</v>
      </c>
    </row>
    <row r="2730" spans="1:22" x14ac:dyDescent="0.3">
      <c r="A2730" t="s">
        <v>19</v>
      </c>
      <c r="B2730">
        <v>2021</v>
      </c>
      <c r="C2730" t="s">
        <v>46</v>
      </c>
      <c r="D2730" t="s">
        <v>46</v>
      </c>
      <c r="E2730" s="2">
        <v>722</v>
      </c>
      <c r="F2730" s="1">
        <v>26466078.52</v>
      </c>
      <c r="G2730" s="1">
        <v>36668817.890000001</v>
      </c>
      <c r="H2730" s="1">
        <v>10683217.156099999</v>
      </c>
      <c r="I2730" s="1">
        <v>4233040.5199999996</v>
      </c>
      <c r="J2730" s="1">
        <v>776246.42</v>
      </c>
      <c r="K2730" s="2">
        <v>722</v>
      </c>
      <c r="L2730" s="1">
        <v>26466078.52</v>
      </c>
      <c r="M2730" s="1">
        <v>36668817.890000001</v>
      </c>
      <c r="N2730" s="1">
        <v>10683217.156099999</v>
      </c>
      <c r="O2730" s="1">
        <v>4233040.5199999996</v>
      </c>
      <c r="P2730" s="1">
        <v>776246.42</v>
      </c>
      <c r="Q2730" s="2">
        <f>-+Table1[[#This Row],[Current Record Count]]+Table1[[#This Row],[Adj Record Count]]</f>
        <v>0</v>
      </c>
      <c r="R2730" s="1">
        <f>+-Table1[[#This Row],[Current Total ADJUSTMENT_AMOUNT]]+Table1[[#This Row],[Adj Total ADJUSTMENT_AMOUNT]]</f>
        <v>0</v>
      </c>
      <c r="S2730" s="1">
        <f>-Table1[[#This Row],[Current Total CHARGE_AMOUNT]]+Table1[[#This Row],[Adj Total CHARGE_AMOUNT]]</f>
        <v>0</v>
      </c>
      <c r="T2730" s="1">
        <f>+Table1[[#This Row],[Adj Total TOTAL_COST]]-Table1[[#This Row],[Current Total TOTAL_COST]]</f>
        <v>0</v>
      </c>
      <c r="U2730" s="1">
        <f>+Table1[[#This Row],[Adj Total CONTRIBUTION_MARGIN]]-Table1[[#This Row],[Current Total CONTRIBUTION_MARGIN]]</f>
        <v>0</v>
      </c>
      <c r="V2730" s="1">
        <f>+Table1[[#This Row],[Adj Total OPERATING_MARGIN]]-Table1[[#This Row],[Current Total OPERATING_MARGIN]]</f>
        <v>0</v>
      </c>
    </row>
    <row r="2731" spans="1:22" x14ac:dyDescent="0.3">
      <c r="A2731" t="s">
        <v>37</v>
      </c>
      <c r="B2731">
        <v>2021</v>
      </c>
      <c r="C2731" t="s">
        <v>20</v>
      </c>
      <c r="D2731" t="s">
        <v>102</v>
      </c>
      <c r="E2731" s="2">
        <v>720</v>
      </c>
      <c r="F2731" s="1">
        <v>5305863.1900000004</v>
      </c>
      <c r="G2731" s="1">
        <v>7581241.8200000003</v>
      </c>
      <c r="H2731" s="1">
        <v>1629129.3269</v>
      </c>
      <c r="I2731" s="1">
        <v>1519471.15</v>
      </c>
      <c r="J2731" s="1">
        <v>1041848.04</v>
      </c>
      <c r="K2731" s="2">
        <v>720</v>
      </c>
      <c r="L2731" s="1">
        <v>5305863.1900000004</v>
      </c>
      <c r="M2731" s="1">
        <v>7581241.8200000003</v>
      </c>
      <c r="N2731" s="1">
        <v>1629129.3269</v>
      </c>
      <c r="O2731" s="1">
        <v>1519471.15</v>
      </c>
      <c r="P2731" s="1">
        <v>1041848.04</v>
      </c>
      <c r="Q2731" s="2">
        <f>-+Table1[[#This Row],[Current Record Count]]+Table1[[#This Row],[Adj Record Count]]</f>
        <v>0</v>
      </c>
      <c r="R2731" s="1">
        <f>+-Table1[[#This Row],[Current Total ADJUSTMENT_AMOUNT]]+Table1[[#This Row],[Adj Total ADJUSTMENT_AMOUNT]]</f>
        <v>0</v>
      </c>
      <c r="S2731" s="1">
        <f>-Table1[[#This Row],[Current Total CHARGE_AMOUNT]]+Table1[[#This Row],[Adj Total CHARGE_AMOUNT]]</f>
        <v>0</v>
      </c>
      <c r="T2731" s="1">
        <f>+Table1[[#This Row],[Adj Total TOTAL_COST]]-Table1[[#This Row],[Current Total TOTAL_COST]]</f>
        <v>0</v>
      </c>
      <c r="U2731" s="1">
        <f>+Table1[[#This Row],[Adj Total CONTRIBUTION_MARGIN]]-Table1[[#This Row],[Current Total CONTRIBUTION_MARGIN]]</f>
        <v>0</v>
      </c>
      <c r="V2731" s="1">
        <f>+Table1[[#This Row],[Adj Total OPERATING_MARGIN]]-Table1[[#This Row],[Current Total OPERATING_MARGIN]]</f>
        <v>0</v>
      </c>
    </row>
    <row r="2732" spans="1:22" x14ac:dyDescent="0.3">
      <c r="A2732" t="s">
        <v>37</v>
      </c>
      <c r="B2732">
        <v>2021</v>
      </c>
      <c r="C2732" t="s">
        <v>17</v>
      </c>
      <c r="D2732" t="s">
        <v>68</v>
      </c>
      <c r="E2732" s="2">
        <v>718</v>
      </c>
      <c r="F2732" s="1">
        <v>14618283.4</v>
      </c>
      <c r="G2732" s="1">
        <v>19648158.800000001</v>
      </c>
      <c r="H2732" s="1">
        <v>4660840.4808</v>
      </c>
      <c r="I2732" s="1">
        <v>2757908.58</v>
      </c>
      <c r="J2732" s="1">
        <v>1437722.92</v>
      </c>
      <c r="K2732" s="2">
        <v>718</v>
      </c>
      <c r="L2732" s="1">
        <v>14618283.4</v>
      </c>
      <c r="M2732" s="1">
        <v>19648158.800000001</v>
      </c>
      <c r="N2732" s="1">
        <v>4660840.4808</v>
      </c>
      <c r="O2732" s="1">
        <v>2757908.58</v>
      </c>
      <c r="P2732" s="1">
        <v>1437722.92</v>
      </c>
      <c r="Q2732" s="2">
        <f>-+Table1[[#This Row],[Current Record Count]]+Table1[[#This Row],[Adj Record Count]]</f>
        <v>0</v>
      </c>
      <c r="R2732" s="1">
        <f>+-Table1[[#This Row],[Current Total ADJUSTMENT_AMOUNT]]+Table1[[#This Row],[Adj Total ADJUSTMENT_AMOUNT]]</f>
        <v>0</v>
      </c>
      <c r="S2732" s="1">
        <f>-Table1[[#This Row],[Current Total CHARGE_AMOUNT]]+Table1[[#This Row],[Adj Total CHARGE_AMOUNT]]</f>
        <v>0</v>
      </c>
      <c r="T2732" s="1">
        <f>+Table1[[#This Row],[Adj Total TOTAL_COST]]-Table1[[#This Row],[Current Total TOTAL_COST]]</f>
        <v>0</v>
      </c>
      <c r="U2732" s="1">
        <f>+Table1[[#This Row],[Adj Total CONTRIBUTION_MARGIN]]-Table1[[#This Row],[Current Total CONTRIBUTION_MARGIN]]</f>
        <v>0</v>
      </c>
      <c r="V2732" s="1">
        <f>+Table1[[#This Row],[Adj Total OPERATING_MARGIN]]-Table1[[#This Row],[Current Total OPERATING_MARGIN]]</f>
        <v>0</v>
      </c>
    </row>
    <row r="2733" spans="1:22" x14ac:dyDescent="0.3">
      <c r="A2733" t="s">
        <v>19</v>
      </c>
      <c r="B2733">
        <v>2022</v>
      </c>
      <c r="C2733" t="s">
        <v>46</v>
      </c>
      <c r="D2733" t="s">
        <v>46</v>
      </c>
      <c r="E2733" s="2">
        <v>713</v>
      </c>
      <c r="F2733" s="1">
        <v>29770514.989999998</v>
      </c>
      <c r="G2733" s="1">
        <v>40289478.219999999</v>
      </c>
      <c r="H2733" s="1">
        <v>12185035.884400001</v>
      </c>
      <c r="I2733" s="1">
        <v>3087964.15</v>
      </c>
      <c r="J2733" s="1">
        <v>-340684.99</v>
      </c>
      <c r="K2733" s="2">
        <v>713</v>
      </c>
      <c r="L2733" s="1">
        <v>29770514.989999998</v>
      </c>
      <c r="M2733" s="1">
        <v>40289478.219999999</v>
      </c>
      <c r="N2733" s="1">
        <v>12185035.884400001</v>
      </c>
      <c r="O2733" s="1">
        <v>3087964.15</v>
      </c>
      <c r="P2733" s="1">
        <v>-340684.99</v>
      </c>
      <c r="Q2733" s="2">
        <f>-+Table1[[#This Row],[Current Record Count]]+Table1[[#This Row],[Adj Record Count]]</f>
        <v>0</v>
      </c>
      <c r="R2733" s="1">
        <f>+-Table1[[#This Row],[Current Total ADJUSTMENT_AMOUNT]]+Table1[[#This Row],[Adj Total ADJUSTMENT_AMOUNT]]</f>
        <v>0</v>
      </c>
      <c r="S2733" s="1">
        <f>-Table1[[#This Row],[Current Total CHARGE_AMOUNT]]+Table1[[#This Row],[Adj Total CHARGE_AMOUNT]]</f>
        <v>0</v>
      </c>
      <c r="T2733" s="1">
        <f>+Table1[[#This Row],[Adj Total TOTAL_COST]]-Table1[[#This Row],[Current Total TOTAL_COST]]</f>
        <v>0</v>
      </c>
      <c r="U2733" s="1">
        <f>+Table1[[#This Row],[Adj Total CONTRIBUTION_MARGIN]]-Table1[[#This Row],[Current Total CONTRIBUTION_MARGIN]]</f>
        <v>0</v>
      </c>
      <c r="V2733" s="1">
        <f>+Table1[[#This Row],[Adj Total OPERATING_MARGIN]]-Table1[[#This Row],[Current Total OPERATING_MARGIN]]</f>
        <v>0</v>
      </c>
    </row>
    <row r="2734" spans="1:22" x14ac:dyDescent="0.3">
      <c r="A2734" t="s">
        <v>19</v>
      </c>
      <c r="B2734">
        <v>2024</v>
      </c>
      <c r="C2734" t="s">
        <v>41</v>
      </c>
      <c r="D2734" t="s">
        <v>41</v>
      </c>
      <c r="E2734" s="2">
        <v>711</v>
      </c>
      <c r="F2734" s="1">
        <v>52613381.32</v>
      </c>
      <c r="G2734" s="1">
        <v>73573346.930000007</v>
      </c>
      <c r="H2734" s="1">
        <v>15594761.0975</v>
      </c>
      <c r="I2734" s="1">
        <v>10827368.720000001</v>
      </c>
      <c r="J2734" s="1">
        <v>6437302.0700000003</v>
      </c>
      <c r="K2734" s="2">
        <v>711</v>
      </c>
      <c r="L2734" s="1">
        <v>52613381.32</v>
      </c>
      <c r="M2734" s="1">
        <v>73573346.930000007</v>
      </c>
      <c r="N2734" s="1">
        <v>15594761.0975</v>
      </c>
      <c r="O2734" s="1">
        <v>10827368.720000001</v>
      </c>
      <c r="P2734" s="1">
        <v>6437302.0700000003</v>
      </c>
      <c r="Q2734" s="2">
        <f>-+Table1[[#This Row],[Current Record Count]]+Table1[[#This Row],[Adj Record Count]]</f>
        <v>0</v>
      </c>
      <c r="R2734" s="1">
        <f>+-Table1[[#This Row],[Current Total ADJUSTMENT_AMOUNT]]+Table1[[#This Row],[Adj Total ADJUSTMENT_AMOUNT]]</f>
        <v>0</v>
      </c>
      <c r="S2734" s="1">
        <f>-Table1[[#This Row],[Current Total CHARGE_AMOUNT]]+Table1[[#This Row],[Adj Total CHARGE_AMOUNT]]</f>
        <v>0</v>
      </c>
      <c r="T2734" s="1">
        <f>+Table1[[#This Row],[Adj Total TOTAL_COST]]-Table1[[#This Row],[Current Total TOTAL_COST]]</f>
        <v>0</v>
      </c>
      <c r="U2734" s="1">
        <f>+Table1[[#This Row],[Adj Total CONTRIBUTION_MARGIN]]-Table1[[#This Row],[Current Total CONTRIBUTION_MARGIN]]</f>
        <v>0</v>
      </c>
      <c r="V2734" s="1">
        <f>+Table1[[#This Row],[Adj Total OPERATING_MARGIN]]-Table1[[#This Row],[Current Total OPERATING_MARGIN]]</f>
        <v>0</v>
      </c>
    </row>
    <row r="2735" spans="1:22" x14ac:dyDescent="0.3">
      <c r="A2735" t="s">
        <v>19</v>
      </c>
      <c r="B2735">
        <v>2023</v>
      </c>
      <c r="C2735" t="s">
        <v>17</v>
      </c>
      <c r="D2735" t="s">
        <v>18</v>
      </c>
      <c r="E2735" s="2">
        <v>702</v>
      </c>
      <c r="F2735" s="1">
        <v>31767005.370000001</v>
      </c>
      <c r="G2735" s="1">
        <v>44377021.030000001</v>
      </c>
      <c r="H2735" s="1">
        <v>10252647.177200001</v>
      </c>
      <c r="I2735" s="1">
        <v>7579856.2699999996</v>
      </c>
      <c r="J2735" s="1">
        <v>4820370.78</v>
      </c>
      <c r="K2735" s="2">
        <v>702</v>
      </c>
      <c r="L2735" s="1">
        <v>31767005.370000001</v>
      </c>
      <c r="M2735" s="1">
        <v>44377021.030000001</v>
      </c>
      <c r="N2735" s="1">
        <v>10252647.177200001</v>
      </c>
      <c r="O2735" s="1">
        <v>7579856.2699999996</v>
      </c>
      <c r="P2735" s="1">
        <v>4820370.78</v>
      </c>
      <c r="Q2735" s="2">
        <f>-+Table1[[#This Row],[Current Record Count]]+Table1[[#This Row],[Adj Record Count]]</f>
        <v>0</v>
      </c>
      <c r="R2735" s="1">
        <f>+-Table1[[#This Row],[Current Total ADJUSTMENT_AMOUNT]]+Table1[[#This Row],[Adj Total ADJUSTMENT_AMOUNT]]</f>
        <v>0</v>
      </c>
      <c r="S2735" s="1">
        <f>-Table1[[#This Row],[Current Total CHARGE_AMOUNT]]+Table1[[#This Row],[Adj Total CHARGE_AMOUNT]]</f>
        <v>0</v>
      </c>
      <c r="T2735" s="1">
        <f>+Table1[[#This Row],[Adj Total TOTAL_COST]]-Table1[[#This Row],[Current Total TOTAL_COST]]</f>
        <v>0</v>
      </c>
      <c r="U2735" s="1">
        <f>+Table1[[#This Row],[Adj Total CONTRIBUTION_MARGIN]]-Table1[[#This Row],[Current Total CONTRIBUTION_MARGIN]]</f>
        <v>0</v>
      </c>
      <c r="V2735" s="1">
        <f>+Table1[[#This Row],[Adj Total OPERATING_MARGIN]]-Table1[[#This Row],[Current Total OPERATING_MARGIN]]</f>
        <v>0</v>
      </c>
    </row>
    <row r="2736" spans="1:22" x14ac:dyDescent="0.3">
      <c r="A2736" t="s">
        <v>19</v>
      </c>
      <c r="B2736">
        <v>2020</v>
      </c>
      <c r="C2736" t="s">
        <v>41</v>
      </c>
      <c r="D2736" t="s">
        <v>41</v>
      </c>
      <c r="E2736" s="2">
        <v>696</v>
      </c>
      <c r="F2736" s="1">
        <v>32961315.43</v>
      </c>
      <c r="G2736" s="1">
        <v>47375555.75</v>
      </c>
      <c r="H2736" s="1">
        <v>9740944.7473000009</v>
      </c>
      <c r="I2736" s="1">
        <v>7943625.7199999997</v>
      </c>
      <c r="J2736" s="1">
        <v>4643212.7300000004</v>
      </c>
      <c r="K2736" s="2">
        <v>696</v>
      </c>
      <c r="L2736" s="1">
        <v>32961315.43</v>
      </c>
      <c r="M2736" s="1">
        <v>47375555.75</v>
      </c>
      <c r="N2736" s="1">
        <v>9740944.7473000009</v>
      </c>
      <c r="O2736" s="1">
        <v>7943625.7199999997</v>
      </c>
      <c r="P2736" s="1">
        <v>4643212.7300000004</v>
      </c>
      <c r="Q2736" s="2">
        <f>-+Table1[[#This Row],[Current Record Count]]+Table1[[#This Row],[Adj Record Count]]</f>
        <v>0</v>
      </c>
      <c r="R2736" s="1">
        <f>+-Table1[[#This Row],[Current Total ADJUSTMENT_AMOUNT]]+Table1[[#This Row],[Adj Total ADJUSTMENT_AMOUNT]]</f>
        <v>0</v>
      </c>
      <c r="S2736" s="1">
        <f>-Table1[[#This Row],[Current Total CHARGE_AMOUNT]]+Table1[[#This Row],[Adj Total CHARGE_AMOUNT]]</f>
        <v>0</v>
      </c>
      <c r="T2736" s="1">
        <f>+Table1[[#This Row],[Adj Total TOTAL_COST]]-Table1[[#This Row],[Current Total TOTAL_COST]]</f>
        <v>0</v>
      </c>
      <c r="U2736" s="1">
        <f>+Table1[[#This Row],[Adj Total CONTRIBUTION_MARGIN]]-Table1[[#This Row],[Current Total CONTRIBUTION_MARGIN]]</f>
        <v>0</v>
      </c>
      <c r="V2736" s="1">
        <f>+Table1[[#This Row],[Adj Total OPERATING_MARGIN]]-Table1[[#This Row],[Current Total OPERATING_MARGIN]]</f>
        <v>0</v>
      </c>
    </row>
    <row r="2737" spans="1:22" x14ac:dyDescent="0.3">
      <c r="A2737" t="s">
        <v>37</v>
      </c>
      <c r="B2737">
        <v>2022</v>
      </c>
      <c r="C2737" t="s">
        <v>17</v>
      </c>
      <c r="D2737" t="s">
        <v>80</v>
      </c>
      <c r="E2737" s="2">
        <v>692</v>
      </c>
      <c r="F2737" s="1">
        <v>14573573.77</v>
      </c>
      <c r="G2737" s="1">
        <v>20008114.530000001</v>
      </c>
      <c r="H2737" s="1">
        <v>3838499.2174</v>
      </c>
      <c r="I2737" s="1">
        <v>3089511.36</v>
      </c>
      <c r="J2737" s="1">
        <v>2178778.84</v>
      </c>
      <c r="K2737" s="2">
        <v>692</v>
      </c>
      <c r="L2737" s="1">
        <v>14573573.77</v>
      </c>
      <c r="M2737" s="1">
        <v>20008114.530000001</v>
      </c>
      <c r="N2737" s="1">
        <v>3838499.2174</v>
      </c>
      <c r="O2737" s="1">
        <v>3089511.36</v>
      </c>
      <c r="P2737" s="1">
        <v>2178778.84</v>
      </c>
      <c r="Q2737" s="2">
        <f>-+Table1[[#This Row],[Current Record Count]]+Table1[[#This Row],[Adj Record Count]]</f>
        <v>0</v>
      </c>
      <c r="R2737" s="1">
        <f>+-Table1[[#This Row],[Current Total ADJUSTMENT_AMOUNT]]+Table1[[#This Row],[Adj Total ADJUSTMENT_AMOUNT]]</f>
        <v>0</v>
      </c>
      <c r="S2737" s="1">
        <f>-Table1[[#This Row],[Current Total CHARGE_AMOUNT]]+Table1[[#This Row],[Adj Total CHARGE_AMOUNT]]</f>
        <v>0</v>
      </c>
      <c r="T2737" s="1">
        <f>+Table1[[#This Row],[Adj Total TOTAL_COST]]-Table1[[#This Row],[Current Total TOTAL_COST]]</f>
        <v>0</v>
      </c>
      <c r="U2737" s="1">
        <f>+Table1[[#This Row],[Adj Total CONTRIBUTION_MARGIN]]-Table1[[#This Row],[Current Total CONTRIBUTION_MARGIN]]</f>
        <v>0</v>
      </c>
      <c r="V2737" s="1">
        <f>+Table1[[#This Row],[Adj Total OPERATING_MARGIN]]-Table1[[#This Row],[Current Total OPERATING_MARGIN]]</f>
        <v>0</v>
      </c>
    </row>
    <row r="2738" spans="1:22" x14ac:dyDescent="0.3">
      <c r="A2738" t="s">
        <v>42</v>
      </c>
      <c r="B2738">
        <v>2019</v>
      </c>
      <c r="C2738" t="s">
        <v>29</v>
      </c>
      <c r="D2738" t="s">
        <v>106</v>
      </c>
      <c r="E2738" s="2">
        <v>685</v>
      </c>
      <c r="F2738" s="1">
        <v>296706.21000000002</v>
      </c>
      <c r="G2738" s="1">
        <v>416524.08</v>
      </c>
      <c r="H2738" s="1">
        <v>0</v>
      </c>
      <c r="I2738" s="1">
        <v>0</v>
      </c>
      <c r="J2738" s="1">
        <v>0</v>
      </c>
      <c r="K2738" s="2">
        <v>685</v>
      </c>
      <c r="L2738" s="1">
        <v>296706.21000000002</v>
      </c>
      <c r="M2738" s="1">
        <v>416524.08</v>
      </c>
      <c r="N2738" s="1">
        <v>0</v>
      </c>
      <c r="O2738" s="1">
        <v>0</v>
      </c>
      <c r="P2738" s="1">
        <v>0</v>
      </c>
      <c r="Q2738" s="2">
        <f>-+Table1[[#This Row],[Current Record Count]]+Table1[[#This Row],[Adj Record Count]]</f>
        <v>0</v>
      </c>
      <c r="R2738" s="1">
        <f>+-Table1[[#This Row],[Current Total ADJUSTMENT_AMOUNT]]+Table1[[#This Row],[Adj Total ADJUSTMENT_AMOUNT]]</f>
        <v>0</v>
      </c>
      <c r="S2738" s="1">
        <f>-Table1[[#This Row],[Current Total CHARGE_AMOUNT]]+Table1[[#This Row],[Adj Total CHARGE_AMOUNT]]</f>
        <v>0</v>
      </c>
      <c r="T2738" s="1">
        <f>+Table1[[#This Row],[Adj Total TOTAL_COST]]-Table1[[#This Row],[Current Total TOTAL_COST]]</f>
        <v>0</v>
      </c>
      <c r="U2738" s="1">
        <f>+Table1[[#This Row],[Adj Total CONTRIBUTION_MARGIN]]-Table1[[#This Row],[Current Total CONTRIBUTION_MARGIN]]</f>
        <v>0</v>
      </c>
      <c r="V2738" s="1">
        <f>+Table1[[#This Row],[Adj Total OPERATING_MARGIN]]-Table1[[#This Row],[Current Total OPERATING_MARGIN]]</f>
        <v>0</v>
      </c>
    </row>
    <row r="2739" spans="1:22" x14ac:dyDescent="0.3">
      <c r="A2739" t="s">
        <v>19</v>
      </c>
      <c r="B2739">
        <v>2020</v>
      </c>
      <c r="C2739" t="s">
        <v>17</v>
      </c>
      <c r="D2739" t="s">
        <v>86</v>
      </c>
      <c r="E2739" s="2">
        <v>683</v>
      </c>
      <c r="F2739" s="1">
        <v>64306286.030000001</v>
      </c>
      <c r="G2739" s="1">
        <v>88553687.420000002</v>
      </c>
      <c r="H2739" s="1">
        <v>18112465.487300001</v>
      </c>
      <c r="I2739" s="1">
        <v>11842873.66</v>
      </c>
      <c r="J2739" s="1">
        <v>5630631.4100000001</v>
      </c>
      <c r="K2739" s="2">
        <v>683</v>
      </c>
      <c r="L2739" s="1">
        <v>64306286.030000001</v>
      </c>
      <c r="M2739" s="1">
        <v>88553687.420000002</v>
      </c>
      <c r="N2739" s="1">
        <v>18112465.487300001</v>
      </c>
      <c r="O2739" s="1">
        <v>11842873.66</v>
      </c>
      <c r="P2739" s="1">
        <v>5630631.4100000001</v>
      </c>
      <c r="Q2739" s="2">
        <f>-+Table1[[#This Row],[Current Record Count]]+Table1[[#This Row],[Adj Record Count]]</f>
        <v>0</v>
      </c>
      <c r="R2739" s="1">
        <f>+-Table1[[#This Row],[Current Total ADJUSTMENT_AMOUNT]]+Table1[[#This Row],[Adj Total ADJUSTMENT_AMOUNT]]</f>
        <v>0</v>
      </c>
      <c r="S2739" s="1">
        <f>-Table1[[#This Row],[Current Total CHARGE_AMOUNT]]+Table1[[#This Row],[Adj Total CHARGE_AMOUNT]]</f>
        <v>0</v>
      </c>
      <c r="T2739" s="1">
        <f>+Table1[[#This Row],[Adj Total TOTAL_COST]]-Table1[[#This Row],[Current Total TOTAL_COST]]</f>
        <v>0</v>
      </c>
      <c r="U2739" s="1">
        <f>+Table1[[#This Row],[Adj Total CONTRIBUTION_MARGIN]]-Table1[[#This Row],[Current Total CONTRIBUTION_MARGIN]]</f>
        <v>0</v>
      </c>
      <c r="V2739" s="1">
        <f>+Table1[[#This Row],[Adj Total OPERATING_MARGIN]]-Table1[[#This Row],[Current Total OPERATING_MARGIN]]</f>
        <v>0</v>
      </c>
    </row>
    <row r="2740" spans="1:22" x14ac:dyDescent="0.3">
      <c r="A2740" t="s">
        <v>19</v>
      </c>
      <c r="B2740">
        <v>2022</v>
      </c>
      <c r="C2740" t="s">
        <v>17</v>
      </c>
      <c r="D2740" t="s">
        <v>79</v>
      </c>
      <c r="E2740" s="2">
        <v>681</v>
      </c>
      <c r="F2740" s="1">
        <v>123217833.77</v>
      </c>
      <c r="G2740" s="1">
        <v>175128518.72</v>
      </c>
      <c r="H2740" s="1">
        <v>50821052.425700001</v>
      </c>
      <c r="I2740" s="1">
        <v>21608178.120000001</v>
      </c>
      <c r="J2740" s="1">
        <v>11299326.07</v>
      </c>
      <c r="K2740" s="2">
        <v>681</v>
      </c>
      <c r="L2740" s="1">
        <v>123217833.77</v>
      </c>
      <c r="M2740" s="1">
        <v>175128518.72</v>
      </c>
      <c r="N2740" s="1">
        <v>50821052.425700001</v>
      </c>
      <c r="O2740" s="1">
        <v>21608178.120000001</v>
      </c>
      <c r="P2740" s="1">
        <v>11299326.07</v>
      </c>
      <c r="Q2740" s="2">
        <f>-+Table1[[#This Row],[Current Record Count]]+Table1[[#This Row],[Adj Record Count]]</f>
        <v>0</v>
      </c>
      <c r="R2740" s="1">
        <f>+-Table1[[#This Row],[Current Total ADJUSTMENT_AMOUNT]]+Table1[[#This Row],[Adj Total ADJUSTMENT_AMOUNT]]</f>
        <v>0</v>
      </c>
      <c r="S2740" s="1">
        <f>-Table1[[#This Row],[Current Total CHARGE_AMOUNT]]+Table1[[#This Row],[Adj Total CHARGE_AMOUNT]]</f>
        <v>0</v>
      </c>
      <c r="T2740" s="1">
        <f>+Table1[[#This Row],[Adj Total TOTAL_COST]]-Table1[[#This Row],[Current Total TOTAL_COST]]</f>
        <v>0</v>
      </c>
      <c r="U2740" s="1">
        <f>+Table1[[#This Row],[Adj Total CONTRIBUTION_MARGIN]]-Table1[[#This Row],[Current Total CONTRIBUTION_MARGIN]]</f>
        <v>0</v>
      </c>
      <c r="V2740" s="1">
        <f>+Table1[[#This Row],[Adj Total OPERATING_MARGIN]]-Table1[[#This Row],[Current Total OPERATING_MARGIN]]</f>
        <v>0</v>
      </c>
    </row>
    <row r="2741" spans="1:22" x14ac:dyDescent="0.3">
      <c r="A2741" t="s">
        <v>19</v>
      </c>
      <c r="B2741">
        <v>2023</v>
      </c>
      <c r="C2741" t="s">
        <v>41</v>
      </c>
      <c r="D2741" t="s">
        <v>41</v>
      </c>
      <c r="E2741" s="2">
        <v>680</v>
      </c>
      <c r="F2741" s="1">
        <v>45630445.149999999</v>
      </c>
      <c r="G2741" s="1">
        <v>64050286.619999997</v>
      </c>
      <c r="H2741" s="1">
        <v>14038515.717399999</v>
      </c>
      <c r="I2741" s="1">
        <v>9542875.9399999995</v>
      </c>
      <c r="J2741" s="1">
        <v>5337547.24</v>
      </c>
      <c r="K2741" s="2">
        <v>680</v>
      </c>
      <c r="L2741" s="1">
        <v>45630445.149999999</v>
      </c>
      <c r="M2741" s="1">
        <v>64050286.619999997</v>
      </c>
      <c r="N2741" s="1">
        <v>14038515.717399999</v>
      </c>
      <c r="O2741" s="1">
        <v>9542875.9399999995</v>
      </c>
      <c r="P2741" s="1">
        <v>5337547.24</v>
      </c>
      <c r="Q2741" s="2">
        <f>-+Table1[[#This Row],[Current Record Count]]+Table1[[#This Row],[Adj Record Count]]</f>
        <v>0</v>
      </c>
      <c r="R2741" s="1">
        <f>+-Table1[[#This Row],[Current Total ADJUSTMENT_AMOUNT]]+Table1[[#This Row],[Adj Total ADJUSTMENT_AMOUNT]]</f>
        <v>0</v>
      </c>
      <c r="S2741" s="1">
        <f>-Table1[[#This Row],[Current Total CHARGE_AMOUNT]]+Table1[[#This Row],[Adj Total CHARGE_AMOUNT]]</f>
        <v>0</v>
      </c>
      <c r="T2741" s="1">
        <f>+Table1[[#This Row],[Adj Total TOTAL_COST]]-Table1[[#This Row],[Current Total TOTAL_COST]]</f>
        <v>0</v>
      </c>
      <c r="U2741" s="1">
        <f>+Table1[[#This Row],[Adj Total CONTRIBUTION_MARGIN]]-Table1[[#This Row],[Current Total CONTRIBUTION_MARGIN]]</f>
        <v>0</v>
      </c>
      <c r="V2741" s="1">
        <f>+Table1[[#This Row],[Adj Total OPERATING_MARGIN]]-Table1[[#This Row],[Current Total OPERATING_MARGIN]]</f>
        <v>0</v>
      </c>
    </row>
    <row r="2742" spans="1:22" x14ac:dyDescent="0.3">
      <c r="A2742" t="s">
        <v>19</v>
      </c>
      <c r="B2742">
        <v>2024</v>
      </c>
      <c r="C2742" t="s">
        <v>17</v>
      </c>
      <c r="D2742" t="s">
        <v>59</v>
      </c>
      <c r="E2742" s="2">
        <v>677</v>
      </c>
      <c r="F2742" s="1">
        <v>48134752.969999999</v>
      </c>
      <c r="G2742" s="1">
        <v>70616991.099999994</v>
      </c>
      <c r="H2742" s="1">
        <v>16385978.591499999</v>
      </c>
      <c r="I2742" s="1">
        <v>13049083.49</v>
      </c>
      <c r="J2742" s="1">
        <v>8097113.3399999999</v>
      </c>
      <c r="K2742" s="2">
        <v>677</v>
      </c>
      <c r="L2742" s="1">
        <v>48134752.969999999</v>
      </c>
      <c r="M2742" s="1">
        <v>70616991.099999994</v>
      </c>
      <c r="N2742" s="1">
        <v>16385978.591499999</v>
      </c>
      <c r="O2742" s="1">
        <v>13049083.49</v>
      </c>
      <c r="P2742" s="1">
        <v>8097113.3399999999</v>
      </c>
      <c r="Q2742" s="2">
        <f>-+Table1[[#This Row],[Current Record Count]]+Table1[[#This Row],[Adj Record Count]]</f>
        <v>0</v>
      </c>
      <c r="R2742" s="1">
        <f>+-Table1[[#This Row],[Current Total ADJUSTMENT_AMOUNT]]+Table1[[#This Row],[Adj Total ADJUSTMENT_AMOUNT]]</f>
        <v>0</v>
      </c>
      <c r="S2742" s="1">
        <f>-Table1[[#This Row],[Current Total CHARGE_AMOUNT]]+Table1[[#This Row],[Adj Total CHARGE_AMOUNT]]</f>
        <v>0</v>
      </c>
      <c r="T2742" s="1">
        <f>+Table1[[#This Row],[Adj Total TOTAL_COST]]-Table1[[#This Row],[Current Total TOTAL_COST]]</f>
        <v>0</v>
      </c>
      <c r="U2742" s="1">
        <f>+Table1[[#This Row],[Adj Total CONTRIBUTION_MARGIN]]-Table1[[#This Row],[Current Total CONTRIBUTION_MARGIN]]</f>
        <v>0</v>
      </c>
      <c r="V2742" s="1">
        <f>+Table1[[#This Row],[Adj Total OPERATING_MARGIN]]-Table1[[#This Row],[Current Total OPERATING_MARGIN]]</f>
        <v>0</v>
      </c>
    </row>
    <row r="2743" spans="1:22" x14ac:dyDescent="0.3">
      <c r="A2743" t="s">
        <v>37</v>
      </c>
      <c r="B2743">
        <v>2019</v>
      </c>
      <c r="C2743" t="s">
        <v>23</v>
      </c>
      <c r="D2743" t="s">
        <v>83</v>
      </c>
      <c r="E2743" s="2">
        <v>674</v>
      </c>
      <c r="F2743" s="1">
        <v>9739639.9199999999</v>
      </c>
      <c r="G2743" s="1">
        <v>15820853.6</v>
      </c>
      <c r="H2743" s="1">
        <v>0</v>
      </c>
      <c r="I2743" s="1">
        <v>0</v>
      </c>
      <c r="J2743" s="1">
        <v>0</v>
      </c>
      <c r="K2743" s="2">
        <v>674</v>
      </c>
      <c r="L2743" s="1">
        <v>9739639.9199999999</v>
      </c>
      <c r="M2743" s="1">
        <v>15820853.6</v>
      </c>
      <c r="N2743" s="1">
        <v>0</v>
      </c>
      <c r="O2743" s="1">
        <v>0</v>
      </c>
      <c r="P2743" s="1">
        <v>0</v>
      </c>
      <c r="Q2743" s="2">
        <f>-+Table1[[#This Row],[Current Record Count]]+Table1[[#This Row],[Adj Record Count]]</f>
        <v>0</v>
      </c>
      <c r="R2743" s="1">
        <f>+-Table1[[#This Row],[Current Total ADJUSTMENT_AMOUNT]]+Table1[[#This Row],[Adj Total ADJUSTMENT_AMOUNT]]</f>
        <v>0</v>
      </c>
      <c r="S2743" s="1">
        <f>-Table1[[#This Row],[Current Total CHARGE_AMOUNT]]+Table1[[#This Row],[Adj Total CHARGE_AMOUNT]]</f>
        <v>0</v>
      </c>
      <c r="T2743" s="1">
        <f>+Table1[[#This Row],[Adj Total TOTAL_COST]]-Table1[[#This Row],[Current Total TOTAL_COST]]</f>
        <v>0</v>
      </c>
      <c r="U2743" s="1">
        <f>+Table1[[#This Row],[Adj Total CONTRIBUTION_MARGIN]]-Table1[[#This Row],[Current Total CONTRIBUTION_MARGIN]]</f>
        <v>0</v>
      </c>
      <c r="V2743" s="1">
        <f>+Table1[[#This Row],[Adj Total OPERATING_MARGIN]]-Table1[[#This Row],[Current Total OPERATING_MARGIN]]</f>
        <v>0</v>
      </c>
    </row>
    <row r="2744" spans="1:22" x14ac:dyDescent="0.3">
      <c r="A2744" t="s">
        <v>19</v>
      </c>
      <c r="B2744">
        <v>2019</v>
      </c>
      <c r="C2744" t="s">
        <v>17</v>
      </c>
      <c r="D2744" t="s">
        <v>45</v>
      </c>
      <c r="E2744" s="2">
        <v>674</v>
      </c>
      <c r="F2744" s="1">
        <v>33946089.100000001</v>
      </c>
      <c r="G2744" s="1">
        <v>52831730.68</v>
      </c>
      <c r="H2744" s="1">
        <v>0</v>
      </c>
      <c r="I2744" s="1">
        <v>0</v>
      </c>
      <c r="J2744" s="1">
        <v>0</v>
      </c>
      <c r="K2744" s="2">
        <v>674</v>
      </c>
      <c r="L2744" s="1">
        <v>33946089.100000001</v>
      </c>
      <c r="M2744" s="1">
        <v>52831730.68</v>
      </c>
      <c r="N2744" s="1">
        <v>0</v>
      </c>
      <c r="O2744" s="1">
        <v>0</v>
      </c>
      <c r="P2744" s="1">
        <v>0</v>
      </c>
      <c r="Q2744" s="2">
        <f>-+Table1[[#This Row],[Current Record Count]]+Table1[[#This Row],[Adj Record Count]]</f>
        <v>0</v>
      </c>
      <c r="R2744" s="1">
        <f>+-Table1[[#This Row],[Current Total ADJUSTMENT_AMOUNT]]+Table1[[#This Row],[Adj Total ADJUSTMENT_AMOUNT]]</f>
        <v>0</v>
      </c>
      <c r="S2744" s="1">
        <f>-Table1[[#This Row],[Current Total CHARGE_AMOUNT]]+Table1[[#This Row],[Adj Total CHARGE_AMOUNT]]</f>
        <v>0</v>
      </c>
      <c r="T2744" s="1">
        <f>+Table1[[#This Row],[Adj Total TOTAL_COST]]-Table1[[#This Row],[Current Total TOTAL_COST]]</f>
        <v>0</v>
      </c>
      <c r="U2744" s="1">
        <f>+Table1[[#This Row],[Adj Total CONTRIBUTION_MARGIN]]-Table1[[#This Row],[Current Total CONTRIBUTION_MARGIN]]</f>
        <v>0</v>
      </c>
      <c r="V2744" s="1">
        <f>+Table1[[#This Row],[Adj Total OPERATING_MARGIN]]-Table1[[#This Row],[Current Total OPERATING_MARGIN]]</f>
        <v>0</v>
      </c>
    </row>
    <row r="2745" spans="1:22" x14ac:dyDescent="0.3">
      <c r="A2745" t="s">
        <v>19</v>
      </c>
      <c r="B2745">
        <v>2020</v>
      </c>
      <c r="C2745" t="s">
        <v>17</v>
      </c>
      <c r="D2745" t="s">
        <v>85</v>
      </c>
      <c r="E2745" s="2">
        <v>672</v>
      </c>
      <c r="F2745" s="1">
        <v>41511084.939999998</v>
      </c>
      <c r="G2745" s="1">
        <v>66046738.340000004</v>
      </c>
      <c r="H2745" s="1">
        <v>15100058.171</v>
      </c>
      <c r="I2745" s="1">
        <v>14071055.029999999</v>
      </c>
      <c r="J2745" s="1">
        <v>9189223.9199999999</v>
      </c>
      <c r="K2745" s="2">
        <v>672</v>
      </c>
      <c r="L2745" s="1">
        <v>41511084.939999998</v>
      </c>
      <c r="M2745" s="1">
        <v>66046738.340000004</v>
      </c>
      <c r="N2745" s="1">
        <v>15100058.171</v>
      </c>
      <c r="O2745" s="1">
        <v>14071055.029999999</v>
      </c>
      <c r="P2745" s="1">
        <v>9189223.9199999999</v>
      </c>
      <c r="Q2745" s="2">
        <f>-+Table1[[#This Row],[Current Record Count]]+Table1[[#This Row],[Adj Record Count]]</f>
        <v>0</v>
      </c>
      <c r="R2745" s="1">
        <f>+-Table1[[#This Row],[Current Total ADJUSTMENT_AMOUNT]]+Table1[[#This Row],[Adj Total ADJUSTMENT_AMOUNT]]</f>
        <v>0</v>
      </c>
      <c r="S2745" s="1">
        <f>-Table1[[#This Row],[Current Total CHARGE_AMOUNT]]+Table1[[#This Row],[Adj Total CHARGE_AMOUNT]]</f>
        <v>0</v>
      </c>
      <c r="T2745" s="1">
        <f>+Table1[[#This Row],[Adj Total TOTAL_COST]]-Table1[[#This Row],[Current Total TOTAL_COST]]</f>
        <v>0</v>
      </c>
      <c r="U2745" s="1">
        <f>+Table1[[#This Row],[Adj Total CONTRIBUTION_MARGIN]]-Table1[[#This Row],[Current Total CONTRIBUTION_MARGIN]]</f>
        <v>0</v>
      </c>
      <c r="V2745" s="1">
        <f>+Table1[[#This Row],[Adj Total OPERATING_MARGIN]]-Table1[[#This Row],[Current Total OPERATING_MARGIN]]</f>
        <v>0</v>
      </c>
    </row>
    <row r="2746" spans="1:22" x14ac:dyDescent="0.3">
      <c r="A2746" t="s">
        <v>19</v>
      </c>
      <c r="B2746">
        <v>2021</v>
      </c>
      <c r="C2746" t="s">
        <v>20</v>
      </c>
      <c r="D2746" t="s">
        <v>61</v>
      </c>
      <c r="E2746" s="2">
        <v>672</v>
      </c>
      <c r="F2746" s="1">
        <v>14370370.33</v>
      </c>
      <c r="G2746" s="1">
        <v>22201387.66</v>
      </c>
      <c r="H2746" s="1">
        <v>7169812.1646999996</v>
      </c>
      <c r="I2746" s="1">
        <v>4404381.53</v>
      </c>
      <c r="J2746" s="1">
        <v>2307876.0099999998</v>
      </c>
      <c r="K2746" s="2">
        <v>672</v>
      </c>
      <c r="L2746" s="1">
        <v>14370370.33</v>
      </c>
      <c r="M2746" s="1">
        <v>22201387.66</v>
      </c>
      <c r="N2746" s="1">
        <v>7169812.1646999996</v>
      </c>
      <c r="O2746" s="1">
        <v>4404381.53</v>
      </c>
      <c r="P2746" s="1">
        <v>2307876.0099999998</v>
      </c>
      <c r="Q2746" s="2">
        <f>-+Table1[[#This Row],[Current Record Count]]+Table1[[#This Row],[Adj Record Count]]</f>
        <v>0</v>
      </c>
      <c r="R2746" s="1">
        <f>+-Table1[[#This Row],[Current Total ADJUSTMENT_AMOUNT]]+Table1[[#This Row],[Adj Total ADJUSTMENT_AMOUNT]]</f>
        <v>0</v>
      </c>
      <c r="S2746" s="1">
        <f>-Table1[[#This Row],[Current Total CHARGE_AMOUNT]]+Table1[[#This Row],[Adj Total CHARGE_AMOUNT]]</f>
        <v>0</v>
      </c>
      <c r="T2746" s="1">
        <f>+Table1[[#This Row],[Adj Total TOTAL_COST]]-Table1[[#This Row],[Current Total TOTAL_COST]]</f>
        <v>0</v>
      </c>
      <c r="U2746" s="1">
        <f>+Table1[[#This Row],[Adj Total CONTRIBUTION_MARGIN]]-Table1[[#This Row],[Current Total CONTRIBUTION_MARGIN]]</f>
        <v>0</v>
      </c>
      <c r="V2746" s="1">
        <f>+Table1[[#This Row],[Adj Total OPERATING_MARGIN]]-Table1[[#This Row],[Current Total OPERATING_MARGIN]]</f>
        <v>0</v>
      </c>
    </row>
    <row r="2747" spans="1:22" x14ac:dyDescent="0.3">
      <c r="A2747" t="s">
        <v>19</v>
      </c>
      <c r="B2747">
        <v>2024</v>
      </c>
      <c r="C2747" t="s">
        <v>17</v>
      </c>
      <c r="D2747" t="s">
        <v>85</v>
      </c>
      <c r="E2747" s="2">
        <v>670</v>
      </c>
      <c r="F2747" s="1">
        <v>66397210.420000002</v>
      </c>
      <c r="G2747" s="1">
        <v>102635727.64</v>
      </c>
      <c r="H2747" s="1">
        <v>25145730.619600002</v>
      </c>
      <c r="I2747" s="1">
        <v>20132473.550000001</v>
      </c>
      <c r="J2747" s="1">
        <v>12576525.300000001</v>
      </c>
      <c r="K2747" s="2">
        <v>670</v>
      </c>
      <c r="L2747" s="1">
        <v>66397210.420000002</v>
      </c>
      <c r="M2747" s="1">
        <v>102635727.64</v>
      </c>
      <c r="N2747" s="1">
        <v>25145730.619600002</v>
      </c>
      <c r="O2747" s="1">
        <v>20132473.550000001</v>
      </c>
      <c r="P2747" s="1">
        <v>12576525.300000001</v>
      </c>
      <c r="Q2747" s="2">
        <f>-+Table1[[#This Row],[Current Record Count]]+Table1[[#This Row],[Adj Record Count]]</f>
        <v>0</v>
      </c>
      <c r="R2747" s="1">
        <f>+-Table1[[#This Row],[Current Total ADJUSTMENT_AMOUNT]]+Table1[[#This Row],[Adj Total ADJUSTMENT_AMOUNT]]</f>
        <v>0</v>
      </c>
      <c r="S2747" s="1">
        <f>-Table1[[#This Row],[Current Total CHARGE_AMOUNT]]+Table1[[#This Row],[Adj Total CHARGE_AMOUNT]]</f>
        <v>0</v>
      </c>
      <c r="T2747" s="1">
        <f>+Table1[[#This Row],[Adj Total TOTAL_COST]]-Table1[[#This Row],[Current Total TOTAL_COST]]</f>
        <v>0</v>
      </c>
      <c r="U2747" s="1">
        <f>+Table1[[#This Row],[Adj Total CONTRIBUTION_MARGIN]]-Table1[[#This Row],[Current Total CONTRIBUTION_MARGIN]]</f>
        <v>0</v>
      </c>
      <c r="V2747" s="1">
        <f>+Table1[[#This Row],[Adj Total OPERATING_MARGIN]]-Table1[[#This Row],[Current Total OPERATING_MARGIN]]</f>
        <v>0</v>
      </c>
    </row>
    <row r="2748" spans="1:22" x14ac:dyDescent="0.3">
      <c r="A2748" t="s">
        <v>19</v>
      </c>
      <c r="B2748">
        <v>2020</v>
      </c>
      <c r="C2748" t="s">
        <v>29</v>
      </c>
      <c r="D2748" t="s">
        <v>87</v>
      </c>
      <c r="E2748" s="2">
        <v>664</v>
      </c>
      <c r="F2748" s="1">
        <v>26191752.629999999</v>
      </c>
      <c r="G2748" s="1">
        <v>37248620.909999996</v>
      </c>
      <c r="H2748" s="1">
        <v>10679139.3715</v>
      </c>
      <c r="I2748" s="1">
        <v>3962848.49</v>
      </c>
      <c r="J2748" s="1">
        <v>185055.93</v>
      </c>
      <c r="K2748" s="2">
        <v>664</v>
      </c>
      <c r="L2748" s="1">
        <v>26191752.629999999</v>
      </c>
      <c r="M2748" s="1">
        <v>37248620.909999996</v>
      </c>
      <c r="N2748" s="1">
        <v>10679139.3715</v>
      </c>
      <c r="O2748" s="1">
        <v>3962848.49</v>
      </c>
      <c r="P2748" s="1">
        <v>185055.93</v>
      </c>
      <c r="Q2748" s="2">
        <f>-+Table1[[#This Row],[Current Record Count]]+Table1[[#This Row],[Adj Record Count]]</f>
        <v>0</v>
      </c>
      <c r="R2748" s="1">
        <f>+-Table1[[#This Row],[Current Total ADJUSTMENT_AMOUNT]]+Table1[[#This Row],[Adj Total ADJUSTMENT_AMOUNT]]</f>
        <v>0</v>
      </c>
      <c r="S2748" s="1">
        <f>-Table1[[#This Row],[Current Total CHARGE_AMOUNT]]+Table1[[#This Row],[Adj Total CHARGE_AMOUNT]]</f>
        <v>0</v>
      </c>
      <c r="T2748" s="1">
        <f>+Table1[[#This Row],[Adj Total TOTAL_COST]]-Table1[[#This Row],[Current Total TOTAL_COST]]</f>
        <v>0</v>
      </c>
      <c r="U2748" s="1">
        <f>+Table1[[#This Row],[Adj Total CONTRIBUTION_MARGIN]]-Table1[[#This Row],[Current Total CONTRIBUTION_MARGIN]]</f>
        <v>0</v>
      </c>
      <c r="V2748" s="1">
        <f>+Table1[[#This Row],[Adj Total OPERATING_MARGIN]]-Table1[[#This Row],[Current Total OPERATING_MARGIN]]</f>
        <v>0</v>
      </c>
    </row>
    <row r="2749" spans="1:22" x14ac:dyDescent="0.3">
      <c r="A2749" t="s">
        <v>44</v>
      </c>
      <c r="B2749">
        <v>2023</v>
      </c>
      <c r="C2749" t="s">
        <v>20</v>
      </c>
      <c r="D2749" t="s">
        <v>97</v>
      </c>
      <c r="E2749" s="2">
        <v>663</v>
      </c>
      <c r="F2749" s="1">
        <v>279080.39</v>
      </c>
      <c r="G2749" s="1">
        <v>383369.2</v>
      </c>
      <c r="H2749" s="1">
        <v>240009.44270000001</v>
      </c>
      <c r="I2749" s="1">
        <v>2516.27</v>
      </c>
      <c r="J2749" s="1">
        <v>-51525.26</v>
      </c>
      <c r="K2749" s="2">
        <v>663</v>
      </c>
      <c r="L2749" s="1">
        <v>279080.39</v>
      </c>
      <c r="M2749" s="1">
        <v>383369.2</v>
      </c>
      <c r="N2749" s="1">
        <v>240009.44270000001</v>
      </c>
      <c r="O2749" s="1">
        <v>2516.27</v>
      </c>
      <c r="P2749" s="1">
        <v>-51525.26</v>
      </c>
      <c r="Q2749" s="2">
        <f>-+Table1[[#This Row],[Current Record Count]]+Table1[[#This Row],[Adj Record Count]]</f>
        <v>0</v>
      </c>
      <c r="R2749" s="1">
        <f>+-Table1[[#This Row],[Current Total ADJUSTMENT_AMOUNT]]+Table1[[#This Row],[Adj Total ADJUSTMENT_AMOUNT]]</f>
        <v>0</v>
      </c>
      <c r="S2749" s="1">
        <f>-Table1[[#This Row],[Current Total CHARGE_AMOUNT]]+Table1[[#This Row],[Adj Total CHARGE_AMOUNT]]</f>
        <v>0</v>
      </c>
      <c r="T2749" s="1">
        <f>+Table1[[#This Row],[Adj Total TOTAL_COST]]-Table1[[#This Row],[Current Total TOTAL_COST]]</f>
        <v>0</v>
      </c>
      <c r="U2749" s="1">
        <f>+Table1[[#This Row],[Adj Total CONTRIBUTION_MARGIN]]-Table1[[#This Row],[Current Total CONTRIBUTION_MARGIN]]</f>
        <v>0</v>
      </c>
      <c r="V2749" s="1">
        <f>+Table1[[#This Row],[Adj Total OPERATING_MARGIN]]-Table1[[#This Row],[Current Total OPERATING_MARGIN]]</f>
        <v>0</v>
      </c>
    </row>
    <row r="2750" spans="1:22" x14ac:dyDescent="0.3">
      <c r="A2750" t="s">
        <v>37</v>
      </c>
      <c r="B2750">
        <v>2025</v>
      </c>
      <c r="C2750" t="s">
        <v>17</v>
      </c>
      <c r="D2750" t="s">
        <v>18</v>
      </c>
      <c r="E2750" s="2">
        <v>658</v>
      </c>
      <c r="F2750" s="1">
        <v>22638555.399999999</v>
      </c>
      <c r="G2750" s="1">
        <v>30958789.739999998</v>
      </c>
      <c r="H2750" s="1">
        <v>5054058.0096000005</v>
      </c>
      <c r="I2750" s="1">
        <v>3103118.43</v>
      </c>
      <c r="J2750" s="1">
        <v>2017714.99</v>
      </c>
      <c r="K2750" s="2">
        <v>658</v>
      </c>
      <c r="L2750" s="1">
        <v>22638555.399999999</v>
      </c>
      <c r="M2750" s="1">
        <v>30958789.739999998</v>
      </c>
      <c r="N2750" s="1">
        <v>5054058.0096000005</v>
      </c>
      <c r="O2750" s="1">
        <v>3103118.43</v>
      </c>
      <c r="P2750" s="1">
        <v>2017714.99</v>
      </c>
      <c r="Q2750" s="2">
        <f>-+Table1[[#This Row],[Current Record Count]]+Table1[[#This Row],[Adj Record Count]]</f>
        <v>0</v>
      </c>
      <c r="R2750" s="1">
        <f>+-Table1[[#This Row],[Current Total ADJUSTMENT_AMOUNT]]+Table1[[#This Row],[Adj Total ADJUSTMENT_AMOUNT]]</f>
        <v>0</v>
      </c>
      <c r="S2750" s="1">
        <f>-Table1[[#This Row],[Current Total CHARGE_AMOUNT]]+Table1[[#This Row],[Adj Total CHARGE_AMOUNT]]</f>
        <v>0</v>
      </c>
      <c r="T2750" s="1">
        <f>+Table1[[#This Row],[Adj Total TOTAL_COST]]-Table1[[#This Row],[Current Total TOTAL_COST]]</f>
        <v>0</v>
      </c>
      <c r="U2750" s="1">
        <f>+Table1[[#This Row],[Adj Total CONTRIBUTION_MARGIN]]-Table1[[#This Row],[Current Total CONTRIBUTION_MARGIN]]</f>
        <v>0</v>
      </c>
      <c r="V2750" s="1">
        <f>+Table1[[#This Row],[Adj Total OPERATING_MARGIN]]-Table1[[#This Row],[Current Total OPERATING_MARGIN]]</f>
        <v>0</v>
      </c>
    </row>
    <row r="2751" spans="1:22" x14ac:dyDescent="0.3">
      <c r="A2751" t="s">
        <v>37</v>
      </c>
      <c r="B2751">
        <v>2023</v>
      </c>
      <c r="C2751" t="s">
        <v>23</v>
      </c>
      <c r="D2751" t="s">
        <v>24</v>
      </c>
      <c r="E2751" s="2">
        <v>658</v>
      </c>
      <c r="F2751" s="1">
        <v>16661668.9</v>
      </c>
      <c r="G2751" s="1">
        <v>22679867.399999999</v>
      </c>
      <c r="H2751" s="1">
        <v>4464489.2348999996</v>
      </c>
      <c r="I2751" s="1">
        <v>3757141.08</v>
      </c>
      <c r="J2751" s="1">
        <v>2670429.14</v>
      </c>
      <c r="K2751" s="2">
        <v>658</v>
      </c>
      <c r="L2751" s="1">
        <v>16661668.9</v>
      </c>
      <c r="M2751" s="1">
        <v>22679867.399999999</v>
      </c>
      <c r="N2751" s="1">
        <v>4464489.2348999996</v>
      </c>
      <c r="O2751" s="1">
        <v>3757141.08</v>
      </c>
      <c r="P2751" s="1">
        <v>2670429.14</v>
      </c>
      <c r="Q2751" s="2">
        <f>-+Table1[[#This Row],[Current Record Count]]+Table1[[#This Row],[Adj Record Count]]</f>
        <v>0</v>
      </c>
      <c r="R2751" s="1">
        <f>+-Table1[[#This Row],[Current Total ADJUSTMENT_AMOUNT]]+Table1[[#This Row],[Adj Total ADJUSTMENT_AMOUNT]]</f>
        <v>0</v>
      </c>
      <c r="S2751" s="1">
        <f>-Table1[[#This Row],[Current Total CHARGE_AMOUNT]]+Table1[[#This Row],[Adj Total CHARGE_AMOUNT]]</f>
        <v>0</v>
      </c>
      <c r="T2751" s="1">
        <f>+Table1[[#This Row],[Adj Total TOTAL_COST]]-Table1[[#This Row],[Current Total TOTAL_COST]]</f>
        <v>0</v>
      </c>
      <c r="U2751" s="1">
        <f>+Table1[[#This Row],[Adj Total CONTRIBUTION_MARGIN]]-Table1[[#This Row],[Current Total CONTRIBUTION_MARGIN]]</f>
        <v>0</v>
      </c>
      <c r="V2751" s="1">
        <f>+Table1[[#This Row],[Adj Total OPERATING_MARGIN]]-Table1[[#This Row],[Current Total OPERATING_MARGIN]]</f>
        <v>0</v>
      </c>
    </row>
    <row r="2752" spans="1:22" x14ac:dyDescent="0.3">
      <c r="A2752" t="s">
        <v>19</v>
      </c>
      <c r="B2752">
        <v>2024</v>
      </c>
      <c r="C2752" t="s">
        <v>17</v>
      </c>
      <c r="D2752" t="s">
        <v>18</v>
      </c>
      <c r="E2752" s="2">
        <v>652</v>
      </c>
      <c r="F2752" s="1">
        <v>38895765</v>
      </c>
      <c r="G2752" s="1">
        <v>51501211.700000003</v>
      </c>
      <c r="H2752" s="1">
        <v>11161378.1154</v>
      </c>
      <c r="I2752" s="1">
        <v>7502714.7199999997</v>
      </c>
      <c r="J2752" s="1">
        <v>4712938.24</v>
      </c>
      <c r="K2752" s="2">
        <v>652</v>
      </c>
      <c r="L2752" s="1">
        <v>38895765</v>
      </c>
      <c r="M2752" s="1">
        <v>51501211.700000003</v>
      </c>
      <c r="N2752" s="1">
        <v>11161378.1154</v>
      </c>
      <c r="O2752" s="1">
        <v>7502714.7199999997</v>
      </c>
      <c r="P2752" s="1">
        <v>4712938.24</v>
      </c>
      <c r="Q2752" s="2">
        <f>-+Table1[[#This Row],[Current Record Count]]+Table1[[#This Row],[Adj Record Count]]</f>
        <v>0</v>
      </c>
      <c r="R2752" s="1">
        <f>+-Table1[[#This Row],[Current Total ADJUSTMENT_AMOUNT]]+Table1[[#This Row],[Adj Total ADJUSTMENT_AMOUNT]]</f>
        <v>0</v>
      </c>
      <c r="S2752" s="1">
        <f>-Table1[[#This Row],[Current Total CHARGE_AMOUNT]]+Table1[[#This Row],[Adj Total CHARGE_AMOUNT]]</f>
        <v>0</v>
      </c>
      <c r="T2752" s="1">
        <f>+Table1[[#This Row],[Adj Total TOTAL_COST]]-Table1[[#This Row],[Current Total TOTAL_COST]]</f>
        <v>0</v>
      </c>
      <c r="U2752" s="1">
        <f>+Table1[[#This Row],[Adj Total CONTRIBUTION_MARGIN]]-Table1[[#This Row],[Current Total CONTRIBUTION_MARGIN]]</f>
        <v>0</v>
      </c>
      <c r="V2752" s="1">
        <f>+Table1[[#This Row],[Adj Total OPERATING_MARGIN]]-Table1[[#This Row],[Current Total OPERATING_MARGIN]]</f>
        <v>0</v>
      </c>
    </row>
    <row r="2753" spans="1:22" x14ac:dyDescent="0.3">
      <c r="A2753" t="s">
        <v>37</v>
      </c>
      <c r="B2753">
        <v>2020</v>
      </c>
      <c r="C2753" t="s">
        <v>17</v>
      </c>
      <c r="D2753" t="s">
        <v>80</v>
      </c>
      <c r="E2753" s="2">
        <v>646</v>
      </c>
      <c r="F2753" s="1">
        <v>11587557.109999999</v>
      </c>
      <c r="G2753" s="1">
        <v>17144802.02</v>
      </c>
      <c r="H2753" s="1">
        <v>2642697.0756000001</v>
      </c>
      <c r="I2753" s="1">
        <v>3656391.88</v>
      </c>
      <c r="J2753" s="1">
        <v>2896954.61</v>
      </c>
      <c r="K2753" s="2">
        <v>646</v>
      </c>
      <c r="L2753" s="1">
        <v>11587557.109999999</v>
      </c>
      <c r="M2753" s="1">
        <v>17144802.02</v>
      </c>
      <c r="N2753" s="1">
        <v>2642697.0756000001</v>
      </c>
      <c r="O2753" s="1">
        <v>3656391.88</v>
      </c>
      <c r="P2753" s="1">
        <v>2896954.61</v>
      </c>
      <c r="Q2753" s="2">
        <f>-+Table1[[#This Row],[Current Record Count]]+Table1[[#This Row],[Adj Record Count]]</f>
        <v>0</v>
      </c>
      <c r="R2753" s="1">
        <f>+-Table1[[#This Row],[Current Total ADJUSTMENT_AMOUNT]]+Table1[[#This Row],[Adj Total ADJUSTMENT_AMOUNT]]</f>
        <v>0</v>
      </c>
      <c r="S2753" s="1">
        <f>-Table1[[#This Row],[Current Total CHARGE_AMOUNT]]+Table1[[#This Row],[Adj Total CHARGE_AMOUNT]]</f>
        <v>0</v>
      </c>
      <c r="T2753" s="1">
        <f>+Table1[[#This Row],[Adj Total TOTAL_COST]]-Table1[[#This Row],[Current Total TOTAL_COST]]</f>
        <v>0</v>
      </c>
      <c r="U2753" s="1">
        <f>+Table1[[#This Row],[Adj Total CONTRIBUTION_MARGIN]]-Table1[[#This Row],[Current Total CONTRIBUTION_MARGIN]]</f>
        <v>0</v>
      </c>
      <c r="V2753" s="1">
        <f>+Table1[[#This Row],[Adj Total OPERATING_MARGIN]]-Table1[[#This Row],[Current Total OPERATING_MARGIN]]</f>
        <v>0</v>
      </c>
    </row>
    <row r="2754" spans="1:22" x14ac:dyDescent="0.3">
      <c r="A2754" t="s">
        <v>19</v>
      </c>
      <c r="B2754">
        <v>2019</v>
      </c>
      <c r="C2754" t="s">
        <v>28</v>
      </c>
      <c r="D2754" t="s">
        <v>28</v>
      </c>
      <c r="E2754" s="2">
        <v>644</v>
      </c>
      <c r="F2754" s="1">
        <v>51279159.270000003</v>
      </c>
      <c r="G2754" s="1">
        <v>83234982.459999993</v>
      </c>
      <c r="H2754" s="1">
        <v>0</v>
      </c>
      <c r="I2754" s="1">
        <v>0</v>
      </c>
      <c r="J2754" s="1">
        <v>0</v>
      </c>
      <c r="K2754" s="2">
        <v>644</v>
      </c>
      <c r="L2754" s="1">
        <v>51279159.270000003</v>
      </c>
      <c r="M2754" s="1">
        <v>83234982.459999993</v>
      </c>
      <c r="N2754" s="1">
        <v>0</v>
      </c>
      <c r="O2754" s="1">
        <v>0</v>
      </c>
      <c r="P2754" s="1">
        <v>0</v>
      </c>
      <c r="Q2754" s="2">
        <f>-+Table1[[#This Row],[Current Record Count]]+Table1[[#This Row],[Adj Record Count]]</f>
        <v>0</v>
      </c>
      <c r="R2754" s="1">
        <f>+-Table1[[#This Row],[Current Total ADJUSTMENT_AMOUNT]]+Table1[[#This Row],[Adj Total ADJUSTMENT_AMOUNT]]</f>
        <v>0</v>
      </c>
      <c r="S2754" s="1">
        <f>-Table1[[#This Row],[Current Total CHARGE_AMOUNT]]+Table1[[#This Row],[Adj Total CHARGE_AMOUNT]]</f>
        <v>0</v>
      </c>
      <c r="T2754" s="1">
        <f>+Table1[[#This Row],[Adj Total TOTAL_COST]]-Table1[[#This Row],[Current Total TOTAL_COST]]</f>
        <v>0</v>
      </c>
      <c r="U2754" s="1">
        <f>+Table1[[#This Row],[Adj Total CONTRIBUTION_MARGIN]]-Table1[[#This Row],[Current Total CONTRIBUTION_MARGIN]]</f>
        <v>0</v>
      </c>
      <c r="V2754" s="1">
        <f>+Table1[[#This Row],[Adj Total OPERATING_MARGIN]]-Table1[[#This Row],[Current Total OPERATING_MARGIN]]</f>
        <v>0</v>
      </c>
    </row>
    <row r="2755" spans="1:22" x14ac:dyDescent="0.3">
      <c r="A2755" t="s">
        <v>19</v>
      </c>
      <c r="B2755">
        <v>2021</v>
      </c>
      <c r="C2755" t="s">
        <v>17</v>
      </c>
      <c r="D2755" t="s">
        <v>85</v>
      </c>
      <c r="E2755" s="2">
        <v>637</v>
      </c>
      <c r="F2755" s="1">
        <v>64212151.640000001</v>
      </c>
      <c r="G2755" s="1">
        <v>100237665.90000001</v>
      </c>
      <c r="H2755" s="1">
        <v>28184799.260299999</v>
      </c>
      <c r="I2755" s="1">
        <v>18102072.239999998</v>
      </c>
      <c r="J2755" s="1">
        <v>9300866.5899999999</v>
      </c>
      <c r="K2755" s="2">
        <v>637</v>
      </c>
      <c r="L2755" s="1">
        <v>64212151.640000001</v>
      </c>
      <c r="M2755" s="1">
        <v>100237665.90000001</v>
      </c>
      <c r="N2755" s="1">
        <v>28184799.260299999</v>
      </c>
      <c r="O2755" s="1">
        <v>18102072.239999998</v>
      </c>
      <c r="P2755" s="1">
        <v>9300866.5899999999</v>
      </c>
      <c r="Q2755" s="2">
        <f>-+Table1[[#This Row],[Current Record Count]]+Table1[[#This Row],[Adj Record Count]]</f>
        <v>0</v>
      </c>
      <c r="R2755" s="1">
        <f>+-Table1[[#This Row],[Current Total ADJUSTMENT_AMOUNT]]+Table1[[#This Row],[Adj Total ADJUSTMENT_AMOUNT]]</f>
        <v>0</v>
      </c>
      <c r="S2755" s="1">
        <f>-Table1[[#This Row],[Current Total CHARGE_AMOUNT]]+Table1[[#This Row],[Adj Total CHARGE_AMOUNT]]</f>
        <v>0</v>
      </c>
      <c r="T2755" s="1">
        <f>+Table1[[#This Row],[Adj Total TOTAL_COST]]-Table1[[#This Row],[Current Total TOTAL_COST]]</f>
        <v>0</v>
      </c>
      <c r="U2755" s="1">
        <f>+Table1[[#This Row],[Adj Total CONTRIBUTION_MARGIN]]-Table1[[#This Row],[Current Total CONTRIBUTION_MARGIN]]</f>
        <v>0</v>
      </c>
      <c r="V2755" s="1">
        <f>+Table1[[#This Row],[Adj Total OPERATING_MARGIN]]-Table1[[#This Row],[Current Total OPERATING_MARGIN]]</f>
        <v>0</v>
      </c>
    </row>
    <row r="2756" spans="1:22" x14ac:dyDescent="0.3">
      <c r="A2756" t="s">
        <v>19</v>
      </c>
      <c r="B2756">
        <v>2024</v>
      </c>
      <c r="C2756" t="s">
        <v>29</v>
      </c>
      <c r="D2756" t="s">
        <v>43</v>
      </c>
      <c r="E2756" s="2">
        <v>633</v>
      </c>
      <c r="F2756" s="1">
        <v>57439400.43</v>
      </c>
      <c r="G2756" s="1">
        <v>80038574.959999993</v>
      </c>
      <c r="H2756" s="1">
        <v>22592387.138799999</v>
      </c>
      <c r="I2756" s="1">
        <v>8651630.1799999997</v>
      </c>
      <c r="J2756" s="1">
        <v>1688521.31</v>
      </c>
      <c r="K2756" s="2">
        <v>633</v>
      </c>
      <c r="L2756" s="1">
        <v>57439400.43</v>
      </c>
      <c r="M2756" s="1">
        <v>80038574.959999993</v>
      </c>
      <c r="N2756" s="1">
        <v>22592387.138799999</v>
      </c>
      <c r="O2756" s="1">
        <v>8651630.1799999997</v>
      </c>
      <c r="P2756" s="1">
        <v>1688521.31</v>
      </c>
      <c r="Q2756" s="2">
        <f>-+Table1[[#This Row],[Current Record Count]]+Table1[[#This Row],[Adj Record Count]]</f>
        <v>0</v>
      </c>
      <c r="R2756" s="1">
        <f>+-Table1[[#This Row],[Current Total ADJUSTMENT_AMOUNT]]+Table1[[#This Row],[Adj Total ADJUSTMENT_AMOUNT]]</f>
        <v>0</v>
      </c>
      <c r="S2756" s="1">
        <f>-Table1[[#This Row],[Current Total CHARGE_AMOUNT]]+Table1[[#This Row],[Adj Total CHARGE_AMOUNT]]</f>
        <v>0</v>
      </c>
      <c r="T2756" s="1">
        <f>+Table1[[#This Row],[Adj Total TOTAL_COST]]-Table1[[#This Row],[Current Total TOTAL_COST]]</f>
        <v>0</v>
      </c>
      <c r="U2756" s="1">
        <f>+Table1[[#This Row],[Adj Total CONTRIBUTION_MARGIN]]-Table1[[#This Row],[Current Total CONTRIBUTION_MARGIN]]</f>
        <v>0</v>
      </c>
      <c r="V2756" s="1">
        <f>+Table1[[#This Row],[Adj Total OPERATING_MARGIN]]-Table1[[#This Row],[Current Total OPERATING_MARGIN]]</f>
        <v>0</v>
      </c>
    </row>
    <row r="2757" spans="1:22" x14ac:dyDescent="0.3">
      <c r="A2757" t="s">
        <v>19</v>
      </c>
      <c r="B2757">
        <v>2022</v>
      </c>
      <c r="C2757" t="s">
        <v>41</v>
      </c>
      <c r="D2757" t="s">
        <v>41</v>
      </c>
      <c r="E2757" s="2">
        <v>628</v>
      </c>
      <c r="F2757" s="1">
        <v>40775481.140000001</v>
      </c>
      <c r="G2757" s="1">
        <v>56978418.469999999</v>
      </c>
      <c r="H2757" s="1">
        <v>12629542.4704</v>
      </c>
      <c r="I2757" s="1">
        <v>8578425.7599999998</v>
      </c>
      <c r="J2757" s="1">
        <v>5157611.3600000003</v>
      </c>
      <c r="K2757" s="2">
        <v>628</v>
      </c>
      <c r="L2757" s="1">
        <v>40775481.140000001</v>
      </c>
      <c r="M2757" s="1">
        <v>56978418.469999999</v>
      </c>
      <c r="N2757" s="1">
        <v>12629542.4704</v>
      </c>
      <c r="O2757" s="1">
        <v>8578425.7599999998</v>
      </c>
      <c r="P2757" s="1">
        <v>5157611.3600000003</v>
      </c>
      <c r="Q2757" s="2">
        <f>-+Table1[[#This Row],[Current Record Count]]+Table1[[#This Row],[Adj Record Count]]</f>
        <v>0</v>
      </c>
      <c r="R2757" s="1">
        <f>+-Table1[[#This Row],[Current Total ADJUSTMENT_AMOUNT]]+Table1[[#This Row],[Adj Total ADJUSTMENT_AMOUNT]]</f>
        <v>0</v>
      </c>
      <c r="S2757" s="1">
        <f>-Table1[[#This Row],[Current Total CHARGE_AMOUNT]]+Table1[[#This Row],[Adj Total CHARGE_AMOUNT]]</f>
        <v>0</v>
      </c>
      <c r="T2757" s="1">
        <f>+Table1[[#This Row],[Adj Total TOTAL_COST]]-Table1[[#This Row],[Current Total TOTAL_COST]]</f>
        <v>0</v>
      </c>
      <c r="U2757" s="1">
        <f>+Table1[[#This Row],[Adj Total CONTRIBUTION_MARGIN]]-Table1[[#This Row],[Current Total CONTRIBUTION_MARGIN]]</f>
        <v>0</v>
      </c>
      <c r="V2757" s="1">
        <f>+Table1[[#This Row],[Adj Total OPERATING_MARGIN]]-Table1[[#This Row],[Current Total OPERATING_MARGIN]]</f>
        <v>0</v>
      </c>
    </row>
    <row r="2758" spans="1:22" x14ac:dyDescent="0.3">
      <c r="A2758" t="s">
        <v>19</v>
      </c>
      <c r="B2758">
        <v>2019</v>
      </c>
      <c r="C2758" t="s">
        <v>29</v>
      </c>
      <c r="D2758" t="s">
        <v>62</v>
      </c>
      <c r="E2758" s="2">
        <v>622</v>
      </c>
      <c r="F2758" s="1">
        <v>28364517.5</v>
      </c>
      <c r="G2758" s="1">
        <v>43327087.969999999</v>
      </c>
      <c r="H2758" s="1">
        <v>0</v>
      </c>
      <c r="I2758" s="1">
        <v>0</v>
      </c>
      <c r="J2758" s="1">
        <v>0</v>
      </c>
      <c r="K2758" s="2">
        <v>622</v>
      </c>
      <c r="L2758" s="1">
        <v>28364517.5</v>
      </c>
      <c r="M2758" s="1">
        <v>43327087.969999999</v>
      </c>
      <c r="N2758" s="1">
        <v>0</v>
      </c>
      <c r="O2758" s="1">
        <v>0</v>
      </c>
      <c r="P2758" s="1">
        <v>0</v>
      </c>
      <c r="Q2758" s="2">
        <f>-+Table1[[#This Row],[Current Record Count]]+Table1[[#This Row],[Adj Record Count]]</f>
        <v>0</v>
      </c>
      <c r="R2758" s="1">
        <f>+-Table1[[#This Row],[Current Total ADJUSTMENT_AMOUNT]]+Table1[[#This Row],[Adj Total ADJUSTMENT_AMOUNT]]</f>
        <v>0</v>
      </c>
      <c r="S2758" s="1">
        <f>-Table1[[#This Row],[Current Total CHARGE_AMOUNT]]+Table1[[#This Row],[Adj Total CHARGE_AMOUNT]]</f>
        <v>0</v>
      </c>
      <c r="T2758" s="1">
        <f>+Table1[[#This Row],[Adj Total TOTAL_COST]]-Table1[[#This Row],[Current Total TOTAL_COST]]</f>
        <v>0</v>
      </c>
      <c r="U2758" s="1">
        <f>+Table1[[#This Row],[Adj Total CONTRIBUTION_MARGIN]]-Table1[[#This Row],[Current Total CONTRIBUTION_MARGIN]]</f>
        <v>0</v>
      </c>
      <c r="V2758" s="1">
        <f>+Table1[[#This Row],[Adj Total OPERATING_MARGIN]]-Table1[[#This Row],[Current Total OPERATING_MARGIN]]</f>
        <v>0</v>
      </c>
    </row>
    <row r="2759" spans="1:22" x14ac:dyDescent="0.3">
      <c r="A2759" t="s">
        <v>19</v>
      </c>
      <c r="B2759">
        <v>2021</v>
      </c>
      <c r="C2759" t="s">
        <v>41</v>
      </c>
      <c r="D2759" t="s">
        <v>41</v>
      </c>
      <c r="E2759" s="2">
        <v>620</v>
      </c>
      <c r="F2759" s="1">
        <v>35199477.280000001</v>
      </c>
      <c r="G2759" s="1">
        <v>48942081.520000003</v>
      </c>
      <c r="H2759" s="1">
        <v>11228769.654999999</v>
      </c>
      <c r="I2759" s="1">
        <v>7554536.8899999997</v>
      </c>
      <c r="J2759" s="1">
        <v>3955431.49</v>
      </c>
      <c r="K2759" s="2">
        <v>620</v>
      </c>
      <c r="L2759" s="1">
        <v>35199477.280000001</v>
      </c>
      <c r="M2759" s="1">
        <v>48942081.520000003</v>
      </c>
      <c r="N2759" s="1">
        <v>11228769.654999999</v>
      </c>
      <c r="O2759" s="1">
        <v>7554536.8899999997</v>
      </c>
      <c r="P2759" s="1">
        <v>3955431.49</v>
      </c>
      <c r="Q2759" s="2">
        <f>-+Table1[[#This Row],[Current Record Count]]+Table1[[#This Row],[Adj Record Count]]</f>
        <v>0</v>
      </c>
      <c r="R2759" s="1">
        <f>+-Table1[[#This Row],[Current Total ADJUSTMENT_AMOUNT]]+Table1[[#This Row],[Adj Total ADJUSTMENT_AMOUNT]]</f>
        <v>0</v>
      </c>
      <c r="S2759" s="1">
        <f>-Table1[[#This Row],[Current Total CHARGE_AMOUNT]]+Table1[[#This Row],[Adj Total CHARGE_AMOUNT]]</f>
        <v>0</v>
      </c>
      <c r="T2759" s="1">
        <f>+Table1[[#This Row],[Adj Total TOTAL_COST]]-Table1[[#This Row],[Current Total TOTAL_COST]]</f>
        <v>0</v>
      </c>
      <c r="U2759" s="1">
        <f>+Table1[[#This Row],[Adj Total CONTRIBUTION_MARGIN]]-Table1[[#This Row],[Current Total CONTRIBUTION_MARGIN]]</f>
        <v>0</v>
      </c>
      <c r="V2759" s="1">
        <f>+Table1[[#This Row],[Adj Total OPERATING_MARGIN]]-Table1[[#This Row],[Current Total OPERATING_MARGIN]]</f>
        <v>0</v>
      </c>
    </row>
    <row r="2760" spans="1:22" x14ac:dyDescent="0.3">
      <c r="A2760" t="s">
        <v>37</v>
      </c>
      <c r="B2760">
        <v>2021</v>
      </c>
      <c r="C2760" t="s">
        <v>23</v>
      </c>
      <c r="D2760" t="s">
        <v>24</v>
      </c>
      <c r="E2760" s="2">
        <v>614</v>
      </c>
      <c r="F2760" s="1">
        <v>12968928.550000001</v>
      </c>
      <c r="G2760" s="1">
        <v>17704454.75</v>
      </c>
      <c r="H2760" s="1">
        <v>3691815.0251000002</v>
      </c>
      <c r="I2760" s="1">
        <v>2641005.09</v>
      </c>
      <c r="J2760" s="1">
        <v>1787089.03</v>
      </c>
      <c r="K2760" s="2">
        <v>614</v>
      </c>
      <c r="L2760" s="1">
        <v>12968928.550000001</v>
      </c>
      <c r="M2760" s="1">
        <v>17704454.75</v>
      </c>
      <c r="N2760" s="1">
        <v>3691815.0251000002</v>
      </c>
      <c r="O2760" s="1">
        <v>2641005.09</v>
      </c>
      <c r="P2760" s="1">
        <v>1787089.03</v>
      </c>
      <c r="Q2760" s="2">
        <f>-+Table1[[#This Row],[Current Record Count]]+Table1[[#This Row],[Adj Record Count]]</f>
        <v>0</v>
      </c>
      <c r="R2760" s="1">
        <f>+-Table1[[#This Row],[Current Total ADJUSTMENT_AMOUNT]]+Table1[[#This Row],[Adj Total ADJUSTMENT_AMOUNT]]</f>
        <v>0</v>
      </c>
      <c r="S2760" s="1">
        <f>-Table1[[#This Row],[Current Total CHARGE_AMOUNT]]+Table1[[#This Row],[Adj Total CHARGE_AMOUNT]]</f>
        <v>0</v>
      </c>
      <c r="T2760" s="1">
        <f>+Table1[[#This Row],[Adj Total TOTAL_COST]]-Table1[[#This Row],[Current Total TOTAL_COST]]</f>
        <v>0</v>
      </c>
      <c r="U2760" s="1">
        <f>+Table1[[#This Row],[Adj Total CONTRIBUTION_MARGIN]]-Table1[[#This Row],[Current Total CONTRIBUTION_MARGIN]]</f>
        <v>0</v>
      </c>
      <c r="V2760" s="1">
        <f>+Table1[[#This Row],[Adj Total OPERATING_MARGIN]]-Table1[[#This Row],[Current Total OPERATING_MARGIN]]</f>
        <v>0</v>
      </c>
    </row>
    <row r="2761" spans="1:22" x14ac:dyDescent="0.3">
      <c r="A2761" t="s">
        <v>37</v>
      </c>
      <c r="B2761">
        <v>2022</v>
      </c>
      <c r="C2761" t="s">
        <v>23</v>
      </c>
      <c r="D2761" t="s">
        <v>24</v>
      </c>
      <c r="E2761" s="2">
        <v>609</v>
      </c>
      <c r="F2761" s="1">
        <v>15080221.83</v>
      </c>
      <c r="G2761" s="1">
        <v>20484237.879999999</v>
      </c>
      <c r="H2761" s="1">
        <v>4737326.7302999999</v>
      </c>
      <c r="I2761" s="1">
        <v>2369821.1800000002</v>
      </c>
      <c r="J2761" s="1">
        <v>1359994.74</v>
      </c>
      <c r="K2761" s="2">
        <v>609</v>
      </c>
      <c r="L2761" s="1">
        <v>15080221.83</v>
      </c>
      <c r="M2761" s="1">
        <v>20484237.879999999</v>
      </c>
      <c r="N2761" s="1">
        <v>4737326.7302999999</v>
      </c>
      <c r="O2761" s="1">
        <v>2369821.1800000002</v>
      </c>
      <c r="P2761" s="1">
        <v>1359994.74</v>
      </c>
      <c r="Q2761" s="2">
        <f>-+Table1[[#This Row],[Current Record Count]]+Table1[[#This Row],[Adj Record Count]]</f>
        <v>0</v>
      </c>
      <c r="R2761" s="1">
        <f>+-Table1[[#This Row],[Current Total ADJUSTMENT_AMOUNT]]+Table1[[#This Row],[Adj Total ADJUSTMENT_AMOUNT]]</f>
        <v>0</v>
      </c>
      <c r="S2761" s="1">
        <f>-Table1[[#This Row],[Current Total CHARGE_AMOUNT]]+Table1[[#This Row],[Adj Total CHARGE_AMOUNT]]</f>
        <v>0</v>
      </c>
      <c r="T2761" s="1">
        <f>+Table1[[#This Row],[Adj Total TOTAL_COST]]-Table1[[#This Row],[Current Total TOTAL_COST]]</f>
        <v>0</v>
      </c>
      <c r="U2761" s="1">
        <f>+Table1[[#This Row],[Adj Total CONTRIBUTION_MARGIN]]-Table1[[#This Row],[Current Total CONTRIBUTION_MARGIN]]</f>
        <v>0</v>
      </c>
      <c r="V2761" s="1">
        <f>+Table1[[#This Row],[Adj Total OPERATING_MARGIN]]-Table1[[#This Row],[Current Total OPERATING_MARGIN]]</f>
        <v>0</v>
      </c>
    </row>
    <row r="2762" spans="1:22" x14ac:dyDescent="0.3">
      <c r="A2762" t="s">
        <v>19</v>
      </c>
      <c r="B2762">
        <v>2023</v>
      </c>
      <c r="C2762" t="s">
        <v>17</v>
      </c>
      <c r="D2762" t="s">
        <v>85</v>
      </c>
      <c r="E2762" s="2">
        <v>609</v>
      </c>
      <c r="F2762" s="1">
        <v>58387767.020000003</v>
      </c>
      <c r="G2762" s="1">
        <v>83139572.359999999</v>
      </c>
      <c r="H2762" s="1">
        <v>21461793.904399998</v>
      </c>
      <c r="I2762" s="1">
        <v>11194349.119999999</v>
      </c>
      <c r="J2762" s="1">
        <v>4706195.54</v>
      </c>
      <c r="K2762" s="2">
        <v>609</v>
      </c>
      <c r="L2762" s="1">
        <v>58387767.020000003</v>
      </c>
      <c r="M2762" s="1">
        <v>83139572.359999999</v>
      </c>
      <c r="N2762" s="1">
        <v>21461793.904399998</v>
      </c>
      <c r="O2762" s="1">
        <v>11194349.119999999</v>
      </c>
      <c r="P2762" s="1">
        <v>4706195.54</v>
      </c>
      <c r="Q2762" s="2">
        <f>-+Table1[[#This Row],[Current Record Count]]+Table1[[#This Row],[Adj Record Count]]</f>
        <v>0</v>
      </c>
      <c r="R2762" s="1">
        <f>+-Table1[[#This Row],[Current Total ADJUSTMENT_AMOUNT]]+Table1[[#This Row],[Adj Total ADJUSTMENT_AMOUNT]]</f>
        <v>0</v>
      </c>
      <c r="S2762" s="1">
        <f>-Table1[[#This Row],[Current Total CHARGE_AMOUNT]]+Table1[[#This Row],[Adj Total CHARGE_AMOUNT]]</f>
        <v>0</v>
      </c>
      <c r="T2762" s="1">
        <f>+Table1[[#This Row],[Adj Total TOTAL_COST]]-Table1[[#This Row],[Current Total TOTAL_COST]]</f>
        <v>0</v>
      </c>
      <c r="U2762" s="1">
        <f>+Table1[[#This Row],[Adj Total CONTRIBUTION_MARGIN]]-Table1[[#This Row],[Current Total CONTRIBUTION_MARGIN]]</f>
        <v>0</v>
      </c>
      <c r="V2762" s="1">
        <f>+Table1[[#This Row],[Adj Total OPERATING_MARGIN]]-Table1[[#This Row],[Current Total OPERATING_MARGIN]]</f>
        <v>0</v>
      </c>
    </row>
    <row r="2763" spans="1:22" x14ac:dyDescent="0.3">
      <c r="A2763" t="s">
        <v>19</v>
      </c>
      <c r="B2763">
        <v>2023</v>
      </c>
      <c r="C2763" t="s">
        <v>29</v>
      </c>
      <c r="D2763" t="s">
        <v>43</v>
      </c>
      <c r="E2763" s="2">
        <v>605</v>
      </c>
      <c r="F2763" s="1">
        <v>50910508.960000001</v>
      </c>
      <c r="G2763" s="1">
        <v>70898022.409999996</v>
      </c>
      <c r="H2763" s="1">
        <v>21697068.4289</v>
      </c>
      <c r="I2763" s="1">
        <v>6386943.3099999996</v>
      </c>
      <c r="J2763" s="1">
        <v>-348461.49</v>
      </c>
      <c r="K2763" s="2">
        <v>605</v>
      </c>
      <c r="L2763" s="1">
        <v>50910508.960000001</v>
      </c>
      <c r="M2763" s="1">
        <v>70898022.409999996</v>
      </c>
      <c r="N2763" s="1">
        <v>21697068.4289</v>
      </c>
      <c r="O2763" s="1">
        <v>6386943.3099999996</v>
      </c>
      <c r="P2763" s="1">
        <v>-348461.49</v>
      </c>
      <c r="Q2763" s="2">
        <f>-+Table1[[#This Row],[Current Record Count]]+Table1[[#This Row],[Adj Record Count]]</f>
        <v>0</v>
      </c>
      <c r="R2763" s="1">
        <f>+-Table1[[#This Row],[Current Total ADJUSTMENT_AMOUNT]]+Table1[[#This Row],[Adj Total ADJUSTMENT_AMOUNT]]</f>
        <v>0</v>
      </c>
      <c r="S2763" s="1">
        <f>-Table1[[#This Row],[Current Total CHARGE_AMOUNT]]+Table1[[#This Row],[Adj Total CHARGE_AMOUNT]]</f>
        <v>0</v>
      </c>
      <c r="T2763" s="1">
        <f>+Table1[[#This Row],[Adj Total TOTAL_COST]]-Table1[[#This Row],[Current Total TOTAL_COST]]</f>
        <v>0</v>
      </c>
      <c r="U2763" s="1">
        <f>+Table1[[#This Row],[Adj Total CONTRIBUTION_MARGIN]]-Table1[[#This Row],[Current Total CONTRIBUTION_MARGIN]]</f>
        <v>0</v>
      </c>
      <c r="V2763" s="1">
        <f>+Table1[[#This Row],[Adj Total OPERATING_MARGIN]]-Table1[[#This Row],[Current Total OPERATING_MARGIN]]</f>
        <v>0</v>
      </c>
    </row>
    <row r="2764" spans="1:22" x14ac:dyDescent="0.3">
      <c r="A2764" t="s">
        <v>37</v>
      </c>
      <c r="B2764">
        <v>2020</v>
      </c>
      <c r="C2764" t="s">
        <v>17</v>
      </c>
      <c r="D2764" t="s">
        <v>68</v>
      </c>
      <c r="E2764" s="2">
        <v>603</v>
      </c>
      <c r="F2764" s="1">
        <v>10086890.119999999</v>
      </c>
      <c r="G2764" s="1">
        <v>15084084.23</v>
      </c>
      <c r="H2764" s="1">
        <v>3378585.7777999998</v>
      </c>
      <c r="I2764" s="1">
        <v>2648048.31</v>
      </c>
      <c r="J2764" s="1">
        <v>1543457.83</v>
      </c>
      <c r="K2764" s="2">
        <v>603</v>
      </c>
      <c r="L2764" s="1">
        <v>10086890.119999999</v>
      </c>
      <c r="M2764" s="1">
        <v>15084084.23</v>
      </c>
      <c r="N2764" s="1">
        <v>3378585.7777999998</v>
      </c>
      <c r="O2764" s="1">
        <v>2648048.31</v>
      </c>
      <c r="P2764" s="1">
        <v>1543457.83</v>
      </c>
      <c r="Q2764" s="2">
        <f>-+Table1[[#This Row],[Current Record Count]]+Table1[[#This Row],[Adj Record Count]]</f>
        <v>0</v>
      </c>
      <c r="R2764" s="1">
        <f>+-Table1[[#This Row],[Current Total ADJUSTMENT_AMOUNT]]+Table1[[#This Row],[Adj Total ADJUSTMENT_AMOUNT]]</f>
        <v>0</v>
      </c>
      <c r="S2764" s="1">
        <f>-Table1[[#This Row],[Current Total CHARGE_AMOUNT]]+Table1[[#This Row],[Adj Total CHARGE_AMOUNT]]</f>
        <v>0</v>
      </c>
      <c r="T2764" s="1">
        <f>+Table1[[#This Row],[Adj Total TOTAL_COST]]-Table1[[#This Row],[Current Total TOTAL_COST]]</f>
        <v>0</v>
      </c>
      <c r="U2764" s="1">
        <f>+Table1[[#This Row],[Adj Total CONTRIBUTION_MARGIN]]-Table1[[#This Row],[Current Total CONTRIBUTION_MARGIN]]</f>
        <v>0</v>
      </c>
      <c r="V2764" s="1">
        <f>+Table1[[#This Row],[Adj Total OPERATING_MARGIN]]-Table1[[#This Row],[Current Total OPERATING_MARGIN]]</f>
        <v>0</v>
      </c>
    </row>
    <row r="2765" spans="1:22" x14ac:dyDescent="0.3">
      <c r="A2765" t="s">
        <v>19</v>
      </c>
      <c r="B2765">
        <v>2021</v>
      </c>
      <c r="C2765" t="s">
        <v>17</v>
      </c>
      <c r="D2765" t="s">
        <v>86</v>
      </c>
      <c r="E2765" s="2">
        <v>601</v>
      </c>
      <c r="F2765" s="1">
        <v>60268877.210000001</v>
      </c>
      <c r="G2765" s="1">
        <v>84150046.980000004</v>
      </c>
      <c r="H2765" s="1">
        <v>21250228.2075</v>
      </c>
      <c r="I2765" s="1">
        <v>10161721.84</v>
      </c>
      <c r="J2765" s="1">
        <v>3833323.49</v>
      </c>
      <c r="K2765" s="2">
        <v>601</v>
      </c>
      <c r="L2765" s="1">
        <v>60268877.210000001</v>
      </c>
      <c r="M2765" s="1">
        <v>84150046.980000004</v>
      </c>
      <c r="N2765" s="1">
        <v>21250228.2075</v>
      </c>
      <c r="O2765" s="1">
        <v>10161721.84</v>
      </c>
      <c r="P2765" s="1">
        <v>3833323.49</v>
      </c>
      <c r="Q2765" s="2">
        <f>-+Table1[[#This Row],[Current Record Count]]+Table1[[#This Row],[Adj Record Count]]</f>
        <v>0</v>
      </c>
      <c r="R2765" s="1">
        <f>+-Table1[[#This Row],[Current Total ADJUSTMENT_AMOUNT]]+Table1[[#This Row],[Adj Total ADJUSTMENT_AMOUNT]]</f>
        <v>0</v>
      </c>
      <c r="S2765" s="1">
        <f>-Table1[[#This Row],[Current Total CHARGE_AMOUNT]]+Table1[[#This Row],[Adj Total CHARGE_AMOUNT]]</f>
        <v>0</v>
      </c>
      <c r="T2765" s="1">
        <f>+Table1[[#This Row],[Adj Total TOTAL_COST]]-Table1[[#This Row],[Current Total TOTAL_COST]]</f>
        <v>0</v>
      </c>
      <c r="U2765" s="1">
        <f>+Table1[[#This Row],[Adj Total CONTRIBUTION_MARGIN]]-Table1[[#This Row],[Current Total CONTRIBUTION_MARGIN]]</f>
        <v>0</v>
      </c>
      <c r="V2765" s="1">
        <f>+Table1[[#This Row],[Adj Total OPERATING_MARGIN]]-Table1[[#This Row],[Current Total OPERATING_MARGIN]]</f>
        <v>0</v>
      </c>
    </row>
    <row r="2766" spans="1:22" x14ac:dyDescent="0.3">
      <c r="A2766" t="s">
        <v>37</v>
      </c>
      <c r="B2766">
        <v>2021</v>
      </c>
      <c r="C2766" t="s">
        <v>17</v>
      </c>
      <c r="D2766" t="s">
        <v>80</v>
      </c>
      <c r="E2766" s="2">
        <v>594</v>
      </c>
      <c r="F2766" s="1">
        <v>11744833.48</v>
      </c>
      <c r="G2766" s="1">
        <v>16877260.899999999</v>
      </c>
      <c r="H2766" s="1">
        <v>3110357.1346</v>
      </c>
      <c r="I2766" s="1">
        <v>3233360.19</v>
      </c>
      <c r="J2766" s="1">
        <v>2519517.19</v>
      </c>
      <c r="K2766" s="2">
        <v>594</v>
      </c>
      <c r="L2766" s="1">
        <v>11744833.48</v>
      </c>
      <c r="M2766" s="1">
        <v>16877260.899999999</v>
      </c>
      <c r="N2766" s="1">
        <v>3110357.1346</v>
      </c>
      <c r="O2766" s="1">
        <v>3233360.19</v>
      </c>
      <c r="P2766" s="1">
        <v>2519517.19</v>
      </c>
      <c r="Q2766" s="2">
        <f>-+Table1[[#This Row],[Current Record Count]]+Table1[[#This Row],[Adj Record Count]]</f>
        <v>0</v>
      </c>
      <c r="R2766" s="1">
        <f>+-Table1[[#This Row],[Current Total ADJUSTMENT_AMOUNT]]+Table1[[#This Row],[Adj Total ADJUSTMENT_AMOUNT]]</f>
        <v>0</v>
      </c>
      <c r="S2766" s="1">
        <f>-Table1[[#This Row],[Current Total CHARGE_AMOUNT]]+Table1[[#This Row],[Adj Total CHARGE_AMOUNT]]</f>
        <v>0</v>
      </c>
      <c r="T2766" s="1">
        <f>+Table1[[#This Row],[Adj Total TOTAL_COST]]-Table1[[#This Row],[Current Total TOTAL_COST]]</f>
        <v>0</v>
      </c>
      <c r="U2766" s="1">
        <f>+Table1[[#This Row],[Adj Total CONTRIBUTION_MARGIN]]-Table1[[#This Row],[Current Total CONTRIBUTION_MARGIN]]</f>
        <v>0</v>
      </c>
      <c r="V2766" s="1">
        <f>+Table1[[#This Row],[Adj Total OPERATING_MARGIN]]-Table1[[#This Row],[Current Total OPERATING_MARGIN]]</f>
        <v>0</v>
      </c>
    </row>
    <row r="2767" spans="1:22" x14ac:dyDescent="0.3">
      <c r="A2767" t="s">
        <v>19</v>
      </c>
      <c r="B2767">
        <v>2023</v>
      </c>
      <c r="C2767" t="s">
        <v>17</v>
      </c>
      <c r="D2767" t="s">
        <v>86</v>
      </c>
      <c r="E2767" s="2">
        <v>593</v>
      </c>
      <c r="F2767" s="1">
        <v>72215029.359999999</v>
      </c>
      <c r="G2767" s="1">
        <v>101740436.44</v>
      </c>
      <c r="H2767" s="1">
        <v>26906544.266100001</v>
      </c>
      <c r="I2767" s="1">
        <v>11839074.73</v>
      </c>
      <c r="J2767" s="1">
        <v>3985642.01</v>
      </c>
      <c r="K2767" s="2">
        <v>593</v>
      </c>
      <c r="L2767" s="1">
        <v>72215029.359999999</v>
      </c>
      <c r="M2767" s="1">
        <v>101740436.44</v>
      </c>
      <c r="N2767" s="1">
        <v>26906544.266100001</v>
      </c>
      <c r="O2767" s="1">
        <v>11839074.73</v>
      </c>
      <c r="P2767" s="1">
        <v>3985642.01</v>
      </c>
      <c r="Q2767" s="2">
        <f>-+Table1[[#This Row],[Current Record Count]]+Table1[[#This Row],[Adj Record Count]]</f>
        <v>0</v>
      </c>
      <c r="R2767" s="1">
        <f>+-Table1[[#This Row],[Current Total ADJUSTMENT_AMOUNT]]+Table1[[#This Row],[Adj Total ADJUSTMENT_AMOUNT]]</f>
        <v>0</v>
      </c>
      <c r="S2767" s="1">
        <f>-Table1[[#This Row],[Current Total CHARGE_AMOUNT]]+Table1[[#This Row],[Adj Total CHARGE_AMOUNT]]</f>
        <v>0</v>
      </c>
      <c r="T2767" s="1">
        <f>+Table1[[#This Row],[Adj Total TOTAL_COST]]-Table1[[#This Row],[Current Total TOTAL_COST]]</f>
        <v>0</v>
      </c>
      <c r="U2767" s="1">
        <f>+Table1[[#This Row],[Adj Total CONTRIBUTION_MARGIN]]-Table1[[#This Row],[Current Total CONTRIBUTION_MARGIN]]</f>
        <v>0</v>
      </c>
      <c r="V2767" s="1">
        <f>+Table1[[#This Row],[Adj Total OPERATING_MARGIN]]-Table1[[#This Row],[Current Total OPERATING_MARGIN]]</f>
        <v>0</v>
      </c>
    </row>
    <row r="2768" spans="1:22" x14ac:dyDescent="0.3">
      <c r="A2768" t="s">
        <v>22</v>
      </c>
      <c r="B2768">
        <v>2020</v>
      </c>
      <c r="C2768" t="s">
        <v>108</v>
      </c>
      <c r="D2768" t="s">
        <v>108</v>
      </c>
      <c r="E2768" s="2">
        <v>588</v>
      </c>
      <c r="F2768" s="1">
        <v>49355.38</v>
      </c>
      <c r="G2768" s="1">
        <v>77500.02</v>
      </c>
      <c r="H2768" s="1">
        <v>127782.1338</v>
      </c>
      <c r="I2768" s="1">
        <v>-50812.9</v>
      </c>
      <c r="J2768" s="1">
        <v>-100018.84</v>
      </c>
      <c r="K2768" s="2">
        <v>588</v>
      </c>
      <c r="L2768" s="1">
        <v>49355.38</v>
      </c>
      <c r="M2768" s="1">
        <v>77500.02</v>
      </c>
      <c r="N2768" s="1">
        <v>127782.1338</v>
      </c>
      <c r="O2768" s="1">
        <v>-50812.9</v>
      </c>
      <c r="P2768" s="1">
        <v>-100018.84</v>
      </c>
      <c r="Q2768" s="2">
        <f>-+Table1[[#This Row],[Current Record Count]]+Table1[[#This Row],[Adj Record Count]]</f>
        <v>0</v>
      </c>
      <c r="R2768" s="1">
        <f>+-Table1[[#This Row],[Current Total ADJUSTMENT_AMOUNT]]+Table1[[#This Row],[Adj Total ADJUSTMENT_AMOUNT]]</f>
        <v>0</v>
      </c>
      <c r="S2768" s="1">
        <f>-Table1[[#This Row],[Current Total CHARGE_AMOUNT]]+Table1[[#This Row],[Adj Total CHARGE_AMOUNT]]</f>
        <v>0</v>
      </c>
      <c r="T2768" s="1">
        <f>+Table1[[#This Row],[Adj Total TOTAL_COST]]-Table1[[#This Row],[Current Total TOTAL_COST]]</f>
        <v>0</v>
      </c>
      <c r="U2768" s="1">
        <f>+Table1[[#This Row],[Adj Total CONTRIBUTION_MARGIN]]-Table1[[#This Row],[Current Total CONTRIBUTION_MARGIN]]</f>
        <v>0</v>
      </c>
      <c r="V2768" s="1">
        <f>+Table1[[#This Row],[Adj Total OPERATING_MARGIN]]-Table1[[#This Row],[Current Total OPERATING_MARGIN]]</f>
        <v>0</v>
      </c>
    </row>
    <row r="2769" spans="1:22" x14ac:dyDescent="0.3">
      <c r="A2769" t="s">
        <v>19</v>
      </c>
      <c r="B2769">
        <v>2022</v>
      </c>
      <c r="C2769" t="s">
        <v>17</v>
      </c>
      <c r="D2769" t="s">
        <v>86</v>
      </c>
      <c r="E2769" s="2">
        <v>581</v>
      </c>
      <c r="F2769" s="1">
        <v>67180750.980000004</v>
      </c>
      <c r="G2769" s="1">
        <v>91975401.909999996</v>
      </c>
      <c r="H2769" s="1">
        <v>25338977.426899999</v>
      </c>
      <c r="I2769" s="1">
        <v>6789261.3600000003</v>
      </c>
      <c r="J2769" s="1">
        <v>327478.64</v>
      </c>
      <c r="K2769" s="2">
        <v>581</v>
      </c>
      <c r="L2769" s="1">
        <v>67180750.980000004</v>
      </c>
      <c r="M2769" s="1">
        <v>91975401.909999996</v>
      </c>
      <c r="N2769" s="1">
        <v>25338977.426899999</v>
      </c>
      <c r="O2769" s="1">
        <v>6789261.3600000003</v>
      </c>
      <c r="P2769" s="1">
        <v>327478.64</v>
      </c>
      <c r="Q2769" s="2">
        <f>-+Table1[[#This Row],[Current Record Count]]+Table1[[#This Row],[Adj Record Count]]</f>
        <v>0</v>
      </c>
      <c r="R2769" s="1">
        <f>+-Table1[[#This Row],[Current Total ADJUSTMENT_AMOUNT]]+Table1[[#This Row],[Adj Total ADJUSTMENT_AMOUNT]]</f>
        <v>0</v>
      </c>
      <c r="S2769" s="1">
        <f>-Table1[[#This Row],[Current Total CHARGE_AMOUNT]]+Table1[[#This Row],[Adj Total CHARGE_AMOUNT]]</f>
        <v>0</v>
      </c>
      <c r="T2769" s="1">
        <f>+Table1[[#This Row],[Adj Total TOTAL_COST]]-Table1[[#This Row],[Current Total TOTAL_COST]]</f>
        <v>0</v>
      </c>
      <c r="U2769" s="1">
        <f>+Table1[[#This Row],[Adj Total CONTRIBUTION_MARGIN]]-Table1[[#This Row],[Current Total CONTRIBUTION_MARGIN]]</f>
        <v>0</v>
      </c>
      <c r="V2769" s="1">
        <f>+Table1[[#This Row],[Adj Total OPERATING_MARGIN]]-Table1[[#This Row],[Current Total OPERATING_MARGIN]]</f>
        <v>0</v>
      </c>
    </row>
    <row r="2770" spans="1:22" x14ac:dyDescent="0.3">
      <c r="A2770" t="s">
        <v>19</v>
      </c>
      <c r="B2770">
        <v>2022</v>
      </c>
      <c r="C2770" t="s">
        <v>17</v>
      </c>
      <c r="D2770" t="s">
        <v>85</v>
      </c>
      <c r="E2770" s="2">
        <v>578</v>
      </c>
      <c r="F2770" s="1">
        <v>60449558.219999999</v>
      </c>
      <c r="G2770" s="1">
        <v>88503982.290000007</v>
      </c>
      <c r="H2770" s="1">
        <v>23691833.000700001</v>
      </c>
      <c r="I2770" s="1">
        <v>12629483.310000001</v>
      </c>
      <c r="J2770" s="1">
        <v>6163540.6200000001</v>
      </c>
      <c r="K2770" s="2">
        <v>578</v>
      </c>
      <c r="L2770" s="1">
        <v>60449558.219999999</v>
      </c>
      <c r="M2770" s="1">
        <v>88503982.290000007</v>
      </c>
      <c r="N2770" s="1">
        <v>23691833.000700001</v>
      </c>
      <c r="O2770" s="1">
        <v>12629483.310000001</v>
      </c>
      <c r="P2770" s="1">
        <v>6163540.6200000001</v>
      </c>
      <c r="Q2770" s="2">
        <f>-+Table1[[#This Row],[Current Record Count]]+Table1[[#This Row],[Adj Record Count]]</f>
        <v>0</v>
      </c>
      <c r="R2770" s="1">
        <f>+-Table1[[#This Row],[Current Total ADJUSTMENT_AMOUNT]]+Table1[[#This Row],[Adj Total ADJUSTMENT_AMOUNT]]</f>
        <v>0</v>
      </c>
      <c r="S2770" s="1">
        <f>-Table1[[#This Row],[Current Total CHARGE_AMOUNT]]+Table1[[#This Row],[Adj Total CHARGE_AMOUNT]]</f>
        <v>0</v>
      </c>
      <c r="T2770" s="1">
        <f>+Table1[[#This Row],[Adj Total TOTAL_COST]]-Table1[[#This Row],[Current Total TOTAL_COST]]</f>
        <v>0</v>
      </c>
      <c r="U2770" s="1">
        <f>+Table1[[#This Row],[Adj Total CONTRIBUTION_MARGIN]]-Table1[[#This Row],[Current Total CONTRIBUTION_MARGIN]]</f>
        <v>0</v>
      </c>
      <c r="V2770" s="1">
        <f>+Table1[[#This Row],[Adj Total OPERATING_MARGIN]]-Table1[[#This Row],[Current Total OPERATING_MARGIN]]</f>
        <v>0</v>
      </c>
    </row>
    <row r="2771" spans="1:22" x14ac:dyDescent="0.3">
      <c r="A2771" t="s">
        <v>37</v>
      </c>
      <c r="B2771">
        <v>2024</v>
      </c>
      <c r="C2771" t="s">
        <v>28</v>
      </c>
      <c r="D2771" t="s">
        <v>28</v>
      </c>
      <c r="E2771" s="2">
        <v>576</v>
      </c>
      <c r="F2771" s="1">
        <v>19692091.870000001</v>
      </c>
      <c r="G2771" s="1">
        <v>28473266.289999999</v>
      </c>
      <c r="H2771" s="1">
        <v>8826907.0638999995</v>
      </c>
      <c r="I2771" s="1">
        <v>3008070.46</v>
      </c>
      <c r="J2771" s="1">
        <v>1049238.3700000001</v>
      </c>
      <c r="K2771" s="2">
        <v>576</v>
      </c>
      <c r="L2771" s="1">
        <v>19692091.870000001</v>
      </c>
      <c r="M2771" s="1">
        <v>28473266.289999999</v>
      </c>
      <c r="N2771" s="1">
        <v>8826907.0638999995</v>
      </c>
      <c r="O2771" s="1">
        <v>3008070.46</v>
      </c>
      <c r="P2771" s="1">
        <v>1049238.3700000001</v>
      </c>
      <c r="Q2771" s="2">
        <f>-+Table1[[#This Row],[Current Record Count]]+Table1[[#This Row],[Adj Record Count]]</f>
        <v>0</v>
      </c>
      <c r="R2771" s="1">
        <f>+-Table1[[#This Row],[Current Total ADJUSTMENT_AMOUNT]]+Table1[[#This Row],[Adj Total ADJUSTMENT_AMOUNT]]</f>
        <v>0</v>
      </c>
      <c r="S2771" s="1">
        <f>-Table1[[#This Row],[Current Total CHARGE_AMOUNT]]+Table1[[#This Row],[Adj Total CHARGE_AMOUNT]]</f>
        <v>0</v>
      </c>
      <c r="T2771" s="1">
        <f>+Table1[[#This Row],[Adj Total TOTAL_COST]]-Table1[[#This Row],[Current Total TOTAL_COST]]</f>
        <v>0</v>
      </c>
      <c r="U2771" s="1">
        <f>+Table1[[#This Row],[Adj Total CONTRIBUTION_MARGIN]]-Table1[[#This Row],[Current Total CONTRIBUTION_MARGIN]]</f>
        <v>0</v>
      </c>
      <c r="V2771" s="1">
        <f>+Table1[[#This Row],[Adj Total OPERATING_MARGIN]]-Table1[[#This Row],[Current Total OPERATING_MARGIN]]</f>
        <v>0</v>
      </c>
    </row>
    <row r="2772" spans="1:22" x14ac:dyDescent="0.3">
      <c r="A2772" t="s">
        <v>19</v>
      </c>
      <c r="B2772">
        <v>2020</v>
      </c>
      <c r="C2772" t="s">
        <v>29</v>
      </c>
      <c r="D2772" t="s">
        <v>43</v>
      </c>
      <c r="E2772" s="2">
        <v>572</v>
      </c>
      <c r="F2772" s="1">
        <v>34504415.100000001</v>
      </c>
      <c r="G2772" s="1">
        <v>52452600.219999999</v>
      </c>
      <c r="H2772" s="1">
        <v>14690968.938200001</v>
      </c>
      <c r="I2772" s="1">
        <v>7567731.25</v>
      </c>
      <c r="J2772" s="1">
        <v>2632440.8199999998</v>
      </c>
      <c r="K2772" s="2">
        <v>572</v>
      </c>
      <c r="L2772" s="1">
        <v>34504415.100000001</v>
      </c>
      <c r="M2772" s="1">
        <v>52452600.219999999</v>
      </c>
      <c r="N2772" s="1">
        <v>14690968.938200001</v>
      </c>
      <c r="O2772" s="1">
        <v>7567731.25</v>
      </c>
      <c r="P2772" s="1">
        <v>2632440.8199999998</v>
      </c>
      <c r="Q2772" s="2">
        <f>-+Table1[[#This Row],[Current Record Count]]+Table1[[#This Row],[Adj Record Count]]</f>
        <v>0</v>
      </c>
      <c r="R2772" s="1">
        <f>+-Table1[[#This Row],[Current Total ADJUSTMENT_AMOUNT]]+Table1[[#This Row],[Adj Total ADJUSTMENT_AMOUNT]]</f>
        <v>0</v>
      </c>
      <c r="S2772" s="1">
        <f>-Table1[[#This Row],[Current Total CHARGE_AMOUNT]]+Table1[[#This Row],[Adj Total CHARGE_AMOUNT]]</f>
        <v>0</v>
      </c>
      <c r="T2772" s="1">
        <f>+Table1[[#This Row],[Adj Total TOTAL_COST]]-Table1[[#This Row],[Current Total TOTAL_COST]]</f>
        <v>0</v>
      </c>
      <c r="U2772" s="1">
        <f>+Table1[[#This Row],[Adj Total CONTRIBUTION_MARGIN]]-Table1[[#This Row],[Current Total CONTRIBUTION_MARGIN]]</f>
        <v>0</v>
      </c>
      <c r="V2772" s="1">
        <f>+Table1[[#This Row],[Adj Total OPERATING_MARGIN]]-Table1[[#This Row],[Current Total OPERATING_MARGIN]]</f>
        <v>0</v>
      </c>
    </row>
    <row r="2773" spans="1:22" x14ac:dyDescent="0.3">
      <c r="A2773" t="s">
        <v>19</v>
      </c>
      <c r="B2773">
        <v>2025</v>
      </c>
      <c r="C2773" t="s">
        <v>50</v>
      </c>
      <c r="D2773" t="s">
        <v>50</v>
      </c>
      <c r="E2773" s="2">
        <v>567</v>
      </c>
      <c r="F2773" s="1">
        <v>8963308.0600000005</v>
      </c>
      <c r="G2773" s="1">
        <v>14699551.130000001</v>
      </c>
      <c r="H2773" s="1">
        <v>6314872.2736999998</v>
      </c>
      <c r="I2773" s="1">
        <v>6044100.1699999999</v>
      </c>
      <c r="J2773" s="1">
        <v>3539739.42</v>
      </c>
      <c r="K2773" s="2">
        <v>567</v>
      </c>
      <c r="L2773" s="1">
        <v>8963308.0600000005</v>
      </c>
      <c r="M2773" s="1">
        <v>14699551.130000001</v>
      </c>
      <c r="N2773" s="1">
        <v>6314872.2736999998</v>
      </c>
      <c r="O2773" s="1">
        <v>6044100.1699999999</v>
      </c>
      <c r="P2773" s="1">
        <v>3539739.42</v>
      </c>
      <c r="Q2773" s="2">
        <f>-+Table1[[#This Row],[Current Record Count]]+Table1[[#This Row],[Adj Record Count]]</f>
        <v>0</v>
      </c>
      <c r="R2773" s="1">
        <f>+-Table1[[#This Row],[Current Total ADJUSTMENT_AMOUNT]]+Table1[[#This Row],[Adj Total ADJUSTMENT_AMOUNT]]</f>
        <v>0</v>
      </c>
      <c r="S2773" s="1">
        <f>-Table1[[#This Row],[Current Total CHARGE_AMOUNT]]+Table1[[#This Row],[Adj Total CHARGE_AMOUNT]]</f>
        <v>0</v>
      </c>
      <c r="T2773" s="1">
        <f>+Table1[[#This Row],[Adj Total TOTAL_COST]]-Table1[[#This Row],[Current Total TOTAL_COST]]</f>
        <v>0</v>
      </c>
      <c r="U2773" s="1">
        <f>+Table1[[#This Row],[Adj Total CONTRIBUTION_MARGIN]]-Table1[[#This Row],[Current Total CONTRIBUTION_MARGIN]]</f>
        <v>0</v>
      </c>
      <c r="V2773" s="1">
        <f>+Table1[[#This Row],[Adj Total OPERATING_MARGIN]]-Table1[[#This Row],[Current Total OPERATING_MARGIN]]</f>
        <v>0</v>
      </c>
    </row>
    <row r="2774" spans="1:22" x14ac:dyDescent="0.3">
      <c r="A2774" t="s">
        <v>37</v>
      </c>
      <c r="B2774">
        <v>2020</v>
      </c>
      <c r="C2774" t="s">
        <v>20</v>
      </c>
      <c r="D2774" t="s">
        <v>102</v>
      </c>
      <c r="E2774" s="2">
        <v>565</v>
      </c>
      <c r="F2774" s="1">
        <v>3401452.99</v>
      </c>
      <c r="G2774" s="1">
        <v>5214068.42</v>
      </c>
      <c r="H2774" s="1">
        <v>1165849.6325999999</v>
      </c>
      <c r="I2774" s="1">
        <v>942468.91</v>
      </c>
      <c r="J2774" s="1">
        <v>620828.98</v>
      </c>
      <c r="K2774" s="2">
        <v>565</v>
      </c>
      <c r="L2774" s="1">
        <v>3401452.99</v>
      </c>
      <c r="M2774" s="1">
        <v>5214068.42</v>
      </c>
      <c r="N2774" s="1">
        <v>1165849.6325999999</v>
      </c>
      <c r="O2774" s="1">
        <v>942468.91</v>
      </c>
      <c r="P2774" s="1">
        <v>620828.98</v>
      </c>
      <c r="Q2774" s="2">
        <f>-+Table1[[#This Row],[Current Record Count]]+Table1[[#This Row],[Adj Record Count]]</f>
        <v>0</v>
      </c>
      <c r="R2774" s="1">
        <f>+-Table1[[#This Row],[Current Total ADJUSTMENT_AMOUNT]]+Table1[[#This Row],[Adj Total ADJUSTMENT_AMOUNT]]</f>
        <v>0</v>
      </c>
      <c r="S2774" s="1">
        <f>-Table1[[#This Row],[Current Total CHARGE_AMOUNT]]+Table1[[#This Row],[Adj Total CHARGE_AMOUNT]]</f>
        <v>0</v>
      </c>
      <c r="T2774" s="1">
        <f>+Table1[[#This Row],[Adj Total TOTAL_COST]]-Table1[[#This Row],[Current Total TOTAL_COST]]</f>
        <v>0</v>
      </c>
      <c r="U2774" s="1">
        <f>+Table1[[#This Row],[Adj Total CONTRIBUTION_MARGIN]]-Table1[[#This Row],[Current Total CONTRIBUTION_MARGIN]]</f>
        <v>0</v>
      </c>
      <c r="V2774" s="1">
        <f>+Table1[[#This Row],[Adj Total OPERATING_MARGIN]]-Table1[[#This Row],[Current Total OPERATING_MARGIN]]</f>
        <v>0</v>
      </c>
    </row>
    <row r="2775" spans="1:22" x14ac:dyDescent="0.3">
      <c r="A2775" t="s">
        <v>37</v>
      </c>
      <c r="B2775">
        <v>2023</v>
      </c>
      <c r="C2775" t="s">
        <v>28</v>
      </c>
      <c r="D2775" t="s">
        <v>28</v>
      </c>
      <c r="E2775" s="2">
        <v>562</v>
      </c>
      <c r="F2775" s="1">
        <v>20908821.82</v>
      </c>
      <c r="G2775" s="1">
        <v>29174574.84</v>
      </c>
      <c r="H2775" s="1">
        <v>9412064.9243999999</v>
      </c>
      <c r="I2775" s="1">
        <v>1979953.7</v>
      </c>
      <c r="J2775" s="1">
        <v>-200822.59</v>
      </c>
      <c r="K2775" s="2">
        <v>562</v>
      </c>
      <c r="L2775" s="1">
        <v>20908821.82</v>
      </c>
      <c r="M2775" s="1">
        <v>29174574.84</v>
      </c>
      <c r="N2775" s="1">
        <v>9412064.9243999999</v>
      </c>
      <c r="O2775" s="1">
        <v>1979953.7</v>
      </c>
      <c r="P2775" s="1">
        <v>-200822.59</v>
      </c>
      <c r="Q2775" s="2">
        <f>-+Table1[[#This Row],[Current Record Count]]+Table1[[#This Row],[Adj Record Count]]</f>
        <v>0</v>
      </c>
      <c r="R2775" s="1">
        <f>+-Table1[[#This Row],[Current Total ADJUSTMENT_AMOUNT]]+Table1[[#This Row],[Adj Total ADJUSTMENT_AMOUNT]]</f>
        <v>0</v>
      </c>
      <c r="S2775" s="1">
        <f>-Table1[[#This Row],[Current Total CHARGE_AMOUNT]]+Table1[[#This Row],[Adj Total CHARGE_AMOUNT]]</f>
        <v>0</v>
      </c>
      <c r="T2775" s="1">
        <f>+Table1[[#This Row],[Adj Total TOTAL_COST]]-Table1[[#This Row],[Current Total TOTAL_COST]]</f>
        <v>0</v>
      </c>
      <c r="U2775" s="1">
        <f>+Table1[[#This Row],[Adj Total CONTRIBUTION_MARGIN]]-Table1[[#This Row],[Current Total CONTRIBUTION_MARGIN]]</f>
        <v>0</v>
      </c>
      <c r="V2775" s="1">
        <f>+Table1[[#This Row],[Adj Total OPERATING_MARGIN]]-Table1[[#This Row],[Current Total OPERATING_MARGIN]]</f>
        <v>0</v>
      </c>
    </row>
    <row r="2776" spans="1:22" x14ac:dyDescent="0.3">
      <c r="A2776" t="s">
        <v>19</v>
      </c>
      <c r="B2776">
        <v>2022</v>
      </c>
      <c r="C2776" t="s">
        <v>29</v>
      </c>
      <c r="D2776" t="s">
        <v>43</v>
      </c>
      <c r="E2776" s="2">
        <v>560</v>
      </c>
      <c r="F2776" s="1">
        <v>42706963.960000001</v>
      </c>
      <c r="G2776" s="1">
        <v>59528270.880000003</v>
      </c>
      <c r="H2776" s="1">
        <v>17616210.0625</v>
      </c>
      <c r="I2776" s="1">
        <v>5252196</v>
      </c>
      <c r="J2776" s="1">
        <v>237261.08</v>
      </c>
      <c r="K2776" s="2">
        <v>560</v>
      </c>
      <c r="L2776" s="1">
        <v>42706963.960000001</v>
      </c>
      <c r="M2776" s="1">
        <v>59528270.880000003</v>
      </c>
      <c r="N2776" s="1">
        <v>17616210.0625</v>
      </c>
      <c r="O2776" s="1">
        <v>5252196</v>
      </c>
      <c r="P2776" s="1">
        <v>237261.08</v>
      </c>
      <c r="Q2776" s="2">
        <f>-+Table1[[#This Row],[Current Record Count]]+Table1[[#This Row],[Adj Record Count]]</f>
        <v>0</v>
      </c>
      <c r="R2776" s="1">
        <f>+-Table1[[#This Row],[Current Total ADJUSTMENT_AMOUNT]]+Table1[[#This Row],[Adj Total ADJUSTMENT_AMOUNT]]</f>
        <v>0</v>
      </c>
      <c r="S2776" s="1">
        <f>-Table1[[#This Row],[Current Total CHARGE_AMOUNT]]+Table1[[#This Row],[Adj Total CHARGE_AMOUNT]]</f>
        <v>0</v>
      </c>
      <c r="T2776" s="1">
        <f>+Table1[[#This Row],[Adj Total TOTAL_COST]]-Table1[[#This Row],[Current Total TOTAL_COST]]</f>
        <v>0</v>
      </c>
      <c r="U2776" s="1">
        <f>+Table1[[#This Row],[Adj Total CONTRIBUTION_MARGIN]]-Table1[[#This Row],[Current Total CONTRIBUTION_MARGIN]]</f>
        <v>0</v>
      </c>
      <c r="V2776" s="1">
        <f>+Table1[[#This Row],[Adj Total OPERATING_MARGIN]]-Table1[[#This Row],[Current Total OPERATING_MARGIN]]</f>
        <v>0</v>
      </c>
    </row>
    <row r="2777" spans="1:22" x14ac:dyDescent="0.3">
      <c r="A2777" t="s">
        <v>19</v>
      </c>
      <c r="B2777">
        <v>2025</v>
      </c>
      <c r="C2777" t="s">
        <v>29</v>
      </c>
      <c r="D2777" t="s">
        <v>104</v>
      </c>
      <c r="E2777" s="2">
        <v>559</v>
      </c>
      <c r="F2777" s="1">
        <v>49771860.299999997</v>
      </c>
      <c r="G2777" s="1">
        <v>89829139.560000002</v>
      </c>
      <c r="H2777" s="1">
        <v>28082251.7128</v>
      </c>
      <c r="I2777" s="1">
        <v>18052280.93</v>
      </c>
      <c r="J2777" s="1">
        <v>10707133.550000001</v>
      </c>
      <c r="K2777" s="2">
        <v>559</v>
      </c>
      <c r="L2777" s="1">
        <v>49771860.299999997</v>
      </c>
      <c r="M2777" s="1">
        <v>89829139.560000002</v>
      </c>
      <c r="N2777" s="1">
        <v>28082251.7128</v>
      </c>
      <c r="O2777" s="1">
        <v>18052280.93</v>
      </c>
      <c r="P2777" s="1">
        <v>10707133.550000001</v>
      </c>
      <c r="Q2777" s="2">
        <f>-+Table1[[#This Row],[Current Record Count]]+Table1[[#This Row],[Adj Record Count]]</f>
        <v>0</v>
      </c>
      <c r="R2777" s="1">
        <f>+-Table1[[#This Row],[Current Total ADJUSTMENT_AMOUNT]]+Table1[[#This Row],[Adj Total ADJUSTMENT_AMOUNT]]</f>
        <v>0</v>
      </c>
      <c r="S2777" s="1">
        <f>-Table1[[#This Row],[Current Total CHARGE_AMOUNT]]+Table1[[#This Row],[Adj Total CHARGE_AMOUNT]]</f>
        <v>0</v>
      </c>
      <c r="T2777" s="1">
        <f>+Table1[[#This Row],[Adj Total TOTAL_COST]]-Table1[[#This Row],[Current Total TOTAL_COST]]</f>
        <v>0</v>
      </c>
      <c r="U2777" s="1">
        <f>+Table1[[#This Row],[Adj Total CONTRIBUTION_MARGIN]]-Table1[[#This Row],[Current Total CONTRIBUTION_MARGIN]]</f>
        <v>0</v>
      </c>
      <c r="V2777" s="1">
        <f>+Table1[[#This Row],[Adj Total OPERATING_MARGIN]]-Table1[[#This Row],[Current Total OPERATING_MARGIN]]</f>
        <v>0</v>
      </c>
    </row>
    <row r="2778" spans="1:22" x14ac:dyDescent="0.3">
      <c r="A2778" t="s">
        <v>19</v>
      </c>
      <c r="B2778">
        <v>2024</v>
      </c>
      <c r="C2778" t="s">
        <v>17</v>
      </c>
      <c r="D2778" t="s">
        <v>86</v>
      </c>
      <c r="E2778" s="2">
        <v>552</v>
      </c>
      <c r="F2778" s="1">
        <v>76903252.650000006</v>
      </c>
      <c r="G2778" s="1">
        <v>106440922.59999999</v>
      </c>
      <c r="H2778" s="1">
        <v>28245630.412900001</v>
      </c>
      <c r="I2778" s="1">
        <v>11165155.07</v>
      </c>
      <c r="J2778" s="1">
        <v>2814235.63</v>
      </c>
      <c r="K2778" s="2">
        <v>552</v>
      </c>
      <c r="L2778" s="1">
        <v>76903252.650000006</v>
      </c>
      <c r="M2778" s="1">
        <v>106440922.59999999</v>
      </c>
      <c r="N2778" s="1">
        <v>28245630.412900001</v>
      </c>
      <c r="O2778" s="1">
        <v>11165155.07</v>
      </c>
      <c r="P2778" s="1">
        <v>2814235.63</v>
      </c>
      <c r="Q2778" s="2">
        <f>-+Table1[[#This Row],[Current Record Count]]+Table1[[#This Row],[Adj Record Count]]</f>
        <v>0</v>
      </c>
      <c r="R2778" s="1">
        <f>+-Table1[[#This Row],[Current Total ADJUSTMENT_AMOUNT]]+Table1[[#This Row],[Adj Total ADJUSTMENT_AMOUNT]]</f>
        <v>0</v>
      </c>
      <c r="S2778" s="1">
        <f>-Table1[[#This Row],[Current Total CHARGE_AMOUNT]]+Table1[[#This Row],[Adj Total CHARGE_AMOUNT]]</f>
        <v>0</v>
      </c>
      <c r="T2778" s="1">
        <f>+Table1[[#This Row],[Adj Total TOTAL_COST]]-Table1[[#This Row],[Current Total TOTAL_COST]]</f>
        <v>0</v>
      </c>
      <c r="U2778" s="1">
        <f>+Table1[[#This Row],[Adj Total CONTRIBUTION_MARGIN]]-Table1[[#This Row],[Current Total CONTRIBUTION_MARGIN]]</f>
        <v>0</v>
      </c>
      <c r="V2778" s="1">
        <f>+Table1[[#This Row],[Adj Total OPERATING_MARGIN]]-Table1[[#This Row],[Current Total OPERATING_MARGIN]]</f>
        <v>0</v>
      </c>
    </row>
    <row r="2779" spans="1:22" x14ac:dyDescent="0.3">
      <c r="A2779" t="s">
        <v>19</v>
      </c>
      <c r="B2779">
        <v>2021</v>
      </c>
      <c r="C2779" t="s">
        <v>29</v>
      </c>
      <c r="D2779" t="s">
        <v>43</v>
      </c>
      <c r="E2779" s="2">
        <v>550</v>
      </c>
      <c r="F2779" s="1">
        <v>38719232.100000001</v>
      </c>
      <c r="G2779" s="1">
        <v>61948091.710000001</v>
      </c>
      <c r="H2779" s="1">
        <v>18425710.8112</v>
      </c>
      <c r="I2779" s="1">
        <v>10553969.59</v>
      </c>
      <c r="J2779" s="1">
        <v>4386444.8</v>
      </c>
      <c r="K2779" s="2">
        <v>550</v>
      </c>
      <c r="L2779" s="1">
        <v>38719232.100000001</v>
      </c>
      <c r="M2779" s="1">
        <v>61948091.710000001</v>
      </c>
      <c r="N2779" s="1">
        <v>18425710.8112</v>
      </c>
      <c r="O2779" s="1">
        <v>10553969.59</v>
      </c>
      <c r="P2779" s="1">
        <v>4386444.8</v>
      </c>
      <c r="Q2779" s="2">
        <f>-+Table1[[#This Row],[Current Record Count]]+Table1[[#This Row],[Adj Record Count]]</f>
        <v>0</v>
      </c>
      <c r="R2779" s="1">
        <f>+-Table1[[#This Row],[Current Total ADJUSTMENT_AMOUNT]]+Table1[[#This Row],[Adj Total ADJUSTMENT_AMOUNT]]</f>
        <v>0</v>
      </c>
      <c r="S2779" s="1">
        <f>-Table1[[#This Row],[Current Total CHARGE_AMOUNT]]+Table1[[#This Row],[Adj Total CHARGE_AMOUNT]]</f>
        <v>0</v>
      </c>
      <c r="T2779" s="1">
        <f>+Table1[[#This Row],[Adj Total TOTAL_COST]]-Table1[[#This Row],[Current Total TOTAL_COST]]</f>
        <v>0</v>
      </c>
      <c r="U2779" s="1">
        <f>+Table1[[#This Row],[Adj Total CONTRIBUTION_MARGIN]]-Table1[[#This Row],[Current Total CONTRIBUTION_MARGIN]]</f>
        <v>0</v>
      </c>
      <c r="V2779" s="1">
        <f>+Table1[[#This Row],[Adj Total OPERATING_MARGIN]]-Table1[[#This Row],[Current Total OPERATING_MARGIN]]</f>
        <v>0</v>
      </c>
    </row>
    <row r="2780" spans="1:22" x14ac:dyDescent="0.3">
      <c r="A2780" t="s">
        <v>19</v>
      </c>
      <c r="B2780">
        <v>2024</v>
      </c>
      <c r="C2780" t="s">
        <v>17</v>
      </c>
      <c r="D2780" t="s">
        <v>68</v>
      </c>
      <c r="E2780" s="2">
        <v>543</v>
      </c>
      <c r="F2780" s="1">
        <v>50720178.719999999</v>
      </c>
      <c r="G2780" s="1">
        <v>71444655.769999996</v>
      </c>
      <c r="H2780" s="1">
        <v>16156827.1073</v>
      </c>
      <c r="I2780" s="1">
        <v>12098944</v>
      </c>
      <c r="J2780" s="1">
        <v>7375428.6500000004</v>
      </c>
      <c r="K2780" s="2">
        <v>543</v>
      </c>
      <c r="L2780" s="1">
        <v>50720178.719999999</v>
      </c>
      <c r="M2780" s="1">
        <v>71444655.769999996</v>
      </c>
      <c r="N2780" s="1">
        <v>16156827.1073</v>
      </c>
      <c r="O2780" s="1">
        <v>12098944</v>
      </c>
      <c r="P2780" s="1">
        <v>7375428.6500000004</v>
      </c>
      <c r="Q2780" s="2">
        <f>-+Table1[[#This Row],[Current Record Count]]+Table1[[#This Row],[Adj Record Count]]</f>
        <v>0</v>
      </c>
      <c r="R2780" s="1">
        <f>+-Table1[[#This Row],[Current Total ADJUSTMENT_AMOUNT]]+Table1[[#This Row],[Adj Total ADJUSTMENT_AMOUNT]]</f>
        <v>0</v>
      </c>
      <c r="S2780" s="1">
        <f>-Table1[[#This Row],[Current Total CHARGE_AMOUNT]]+Table1[[#This Row],[Adj Total CHARGE_AMOUNT]]</f>
        <v>0</v>
      </c>
      <c r="T2780" s="1">
        <f>+Table1[[#This Row],[Adj Total TOTAL_COST]]-Table1[[#This Row],[Current Total TOTAL_COST]]</f>
        <v>0</v>
      </c>
      <c r="U2780" s="1">
        <f>+Table1[[#This Row],[Adj Total CONTRIBUTION_MARGIN]]-Table1[[#This Row],[Current Total CONTRIBUTION_MARGIN]]</f>
        <v>0</v>
      </c>
      <c r="V2780" s="1">
        <f>+Table1[[#This Row],[Adj Total OPERATING_MARGIN]]-Table1[[#This Row],[Current Total OPERATING_MARGIN]]</f>
        <v>0</v>
      </c>
    </row>
    <row r="2781" spans="1:22" x14ac:dyDescent="0.3">
      <c r="A2781" t="s">
        <v>37</v>
      </c>
      <c r="B2781">
        <v>2021</v>
      </c>
      <c r="C2781" t="s">
        <v>28</v>
      </c>
      <c r="D2781" t="s">
        <v>28</v>
      </c>
      <c r="E2781" s="2">
        <v>532</v>
      </c>
      <c r="F2781" s="1">
        <v>16019395.699999999</v>
      </c>
      <c r="G2781" s="1">
        <v>22510135.359999999</v>
      </c>
      <c r="H2781" s="1">
        <v>6325678.9989999998</v>
      </c>
      <c r="I2781" s="1">
        <v>1708721.67</v>
      </c>
      <c r="J2781" s="1">
        <v>733595.63</v>
      </c>
      <c r="K2781" s="2">
        <v>532</v>
      </c>
      <c r="L2781" s="1">
        <v>16019395.699999999</v>
      </c>
      <c r="M2781" s="1">
        <v>22510135.359999999</v>
      </c>
      <c r="N2781" s="1">
        <v>6325678.9989999998</v>
      </c>
      <c r="O2781" s="1">
        <v>1708721.67</v>
      </c>
      <c r="P2781" s="1">
        <v>733595.63</v>
      </c>
      <c r="Q2781" s="2">
        <f>-+Table1[[#This Row],[Current Record Count]]+Table1[[#This Row],[Adj Record Count]]</f>
        <v>0</v>
      </c>
      <c r="R2781" s="1">
        <f>+-Table1[[#This Row],[Current Total ADJUSTMENT_AMOUNT]]+Table1[[#This Row],[Adj Total ADJUSTMENT_AMOUNT]]</f>
        <v>0</v>
      </c>
      <c r="S2781" s="1">
        <f>-Table1[[#This Row],[Current Total CHARGE_AMOUNT]]+Table1[[#This Row],[Adj Total CHARGE_AMOUNT]]</f>
        <v>0</v>
      </c>
      <c r="T2781" s="1">
        <f>+Table1[[#This Row],[Adj Total TOTAL_COST]]-Table1[[#This Row],[Current Total TOTAL_COST]]</f>
        <v>0</v>
      </c>
      <c r="U2781" s="1">
        <f>+Table1[[#This Row],[Adj Total CONTRIBUTION_MARGIN]]-Table1[[#This Row],[Current Total CONTRIBUTION_MARGIN]]</f>
        <v>0</v>
      </c>
      <c r="V2781" s="1">
        <f>+Table1[[#This Row],[Adj Total OPERATING_MARGIN]]-Table1[[#This Row],[Current Total OPERATING_MARGIN]]</f>
        <v>0</v>
      </c>
    </row>
    <row r="2782" spans="1:22" x14ac:dyDescent="0.3">
      <c r="A2782" t="s">
        <v>42</v>
      </c>
      <c r="B2782">
        <v>2019</v>
      </c>
      <c r="C2782" t="s">
        <v>50</v>
      </c>
      <c r="D2782" t="s">
        <v>50</v>
      </c>
      <c r="E2782" s="2">
        <v>522</v>
      </c>
      <c r="F2782" s="1">
        <v>215080.83</v>
      </c>
      <c r="G2782" s="1">
        <v>301589.23</v>
      </c>
      <c r="H2782" s="1">
        <v>0</v>
      </c>
      <c r="I2782" s="1">
        <v>0</v>
      </c>
      <c r="J2782" s="1">
        <v>0</v>
      </c>
      <c r="K2782" s="2">
        <v>522</v>
      </c>
      <c r="L2782" s="1">
        <v>215080.83</v>
      </c>
      <c r="M2782" s="1">
        <v>301589.23</v>
      </c>
      <c r="N2782" s="1">
        <v>0</v>
      </c>
      <c r="O2782" s="1">
        <v>0</v>
      </c>
      <c r="P2782" s="1">
        <v>0</v>
      </c>
      <c r="Q2782" s="2">
        <f>-+Table1[[#This Row],[Current Record Count]]+Table1[[#This Row],[Adj Record Count]]</f>
        <v>0</v>
      </c>
      <c r="R2782" s="1">
        <f>+-Table1[[#This Row],[Current Total ADJUSTMENT_AMOUNT]]+Table1[[#This Row],[Adj Total ADJUSTMENT_AMOUNT]]</f>
        <v>0</v>
      </c>
      <c r="S2782" s="1">
        <f>-Table1[[#This Row],[Current Total CHARGE_AMOUNT]]+Table1[[#This Row],[Adj Total CHARGE_AMOUNT]]</f>
        <v>0</v>
      </c>
      <c r="T2782" s="1">
        <f>+Table1[[#This Row],[Adj Total TOTAL_COST]]-Table1[[#This Row],[Current Total TOTAL_COST]]</f>
        <v>0</v>
      </c>
      <c r="U2782" s="1">
        <f>+Table1[[#This Row],[Adj Total CONTRIBUTION_MARGIN]]-Table1[[#This Row],[Current Total CONTRIBUTION_MARGIN]]</f>
        <v>0</v>
      </c>
      <c r="V2782" s="1">
        <f>+Table1[[#This Row],[Adj Total OPERATING_MARGIN]]-Table1[[#This Row],[Current Total OPERATING_MARGIN]]</f>
        <v>0</v>
      </c>
    </row>
    <row r="2783" spans="1:22" x14ac:dyDescent="0.3">
      <c r="A2783" t="s">
        <v>37</v>
      </c>
      <c r="B2783">
        <v>2022</v>
      </c>
      <c r="C2783" t="s">
        <v>17</v>
      </c>
      <c r="D2783" t="s">
        <v>59</v>
      </c>
      <c r="E2783" s="2">
        <v>522</v>
      </c>
      <c r="F2783" s="1">
        <v>5730740.8300000001</v>
      </c>
      <c r="G2783" s="1">
        <v>7859223.0199999996</v>
      </c>
      <c r="H2783" s="1">
        <v>1770454.9419</v>
      </c>
      <c r="I2783" s="1">
        <v>1199848.5900000001</v>
      </c>
      <c r="J2783" s="1">
        <v>788141.66</v>
      </c>
      <c r="K2783" s="2">
        <v>522</v>
      </c>
      <c r="L2783" s="1">
        <v>5730740.8300000001</v>
      </c>
      <c r="M2783" s="1">
        <v>7859223.0199999996</v>
      </c>
      <c r="N2783" s="1">
        <v>1770454.9419</v>
      </c>
      <c r="O2783" s="1">
        <v>1199848.5900000001</v>
      </c>
      <c r="P2783" s="1">
        <v>788141.66</v>
      </c>
      <c r="Q2783" s="2">
        <f>-+Table1[[#This Row],[Current Record Count]]+Table1[[#This Row],[Adj Record Count]]</f>
        <v>0</v>
      </c>
      <c r="R2783" s="1">
        <f>+-Table1[[#This Row],[Current Total ADJUSTMENT_AMOUNT]]+Table1[[#This Row],[Adj Total ADJUSTMENT_AMOUNT]]</f>
        <v>0</v>
      </c>
      <c r="S2783" s="1">
        <f>-Table1[[#This Row],[Current Total CHARGE_AMOUNT]]+Table1[[#This Row],[Adj Total CHARGE_AMOUNT]]</f>
        <v>0</v>
      </c>
      <c r="T2783" s="1">
        <f>+Table1[[#This Row],[Adj Total TOTAL_COST]]-Table1[[#This Row],[Current Total TOTAL_COST]]</f>
        <v>0</v>
      </c>
      <c r="U2783" s="1">
        <f>+Table1[[#This Row],[Adj Total CONTRIBUTION_MARGIN]]-Table1[[#This Row],[Current Total CONTRIBUTION_MARGIN]]</f>
        <v>0</v>
      </c>
      <c r="V2783" s="1">
        <f>+Table1[[#This Row],[Adj Total OPERATING_MARGIN]]-Table1[[#This Row],[Current Total OPERATING_MARGIN]]</f>
        <v>0</v>
      </c>
    </row>
    <row r="2784" spans="1:22" x14ac:dyDescent="0.3">
      <c r="A2784" t="s">
        <v>37</v>
      </c>
      <c r="B2784">
        <v>2024</v>
      </c>
      <c r="C2784" t="s">
        <v>47</v>
      </c>
      <c r="D2784" t="s">
        <v>63</v>
      </c>
      <c r="E2784" s="2">
        <v>514</v>
      </c>
      <c r="F2784" s="1">
        <v>23756753.469999999</v>
      </c>
      <c r="G2784" s="1">
        <v>32344961.870000001</v>
      </c>
      <c r="H2784" s="1">
        <v>4687759.9527000003</v>
      </c>
      <c r="I2784" s="1">
        <v>6068536.21</v>
      </c>
      <c r="J2784" s="1">
        <v>4863419.24</v>
      </c>
      <c r="K2784" s="2">
        <v>514</v>
      </c>
      <c r="L2784" s="1">
        <v>23756753.469999999</v>
      </c>
      <c r="M2784" s="1">
        <v>32344961.870000001</v>
      </c>
      <c r="N2784" s="1">
        <v>4687759.9527000003</v>
      </c>
      <c r="O2784" s="1">
        <v>6068536.21</v>
      </c>
      <c r="P2784" s="1">
        <v>4863419.24</v>
      </c>
      <c r="Q2784" s="2">
        <f>-+Table1[[#This Row],[Current Record Count]]+Table1[[#This Row],[Adj Record Count]]</f>
        <v>0</v>
      </c>
      <c r="R2784" s="1">
        <f>+-Table1[[#This Row],[Current Total ADJUSTMENT_AMOUNT]]+Table1[[#This Row],[Adj Total ADJUSTMENT_AMOUNT]]</f>
        <v>0</v>
      </c>
      <c r="S2784" s="1">
        <f>-Table1[[#This Row],[Current Total CHARGE_AMOUNT]]+Table1[[#This Row],[Adj Total CHARGE_AMOUNT]]</f>
        <v>0</v>
      </c>
      <c r="T2784" s="1">
        <f>+Table1[[#This Row],[Adj Total TOTAL_COST]]-Table1[[#This Row],[Current Total TOTAL_COST]]</f>
        <v>0</v>
      </c>
      <c r="U2784" s="1">
        <f>+Table1[[#This Row],[Adj Total CONTRIBUTION_MARGIN]]-Table1[[#This Row],[Current Total CONTRIBUTION_MARGIN]]</f>
        <v>0</v>
      </c>
      <c r="V2784" s="1">
        <f>+Table1[[#This Row],[Adj Total OPERATING_MARGIN]]-Table1[[#This Row],[Current Total OPERATING_MARGIN]]</f>
        <v>0</v>
      </c>
    </row>
    <row r="2785" spans="1:22" x14ac:dyDescent="0.3">
      <c r="A2785" t="s">
        <v>37</v>
      </c>
      <c r="B2785">
        <v>2022</v>
      </c>
      <c r="C2785" t="s">
        <v>28</v>
      </c>
      <c r="D2785" t="s">
        <v>28</v>
      </c>
      <c r="E2785" s="2">
        <v>508</v>
      </c>
      <c r="F2785" s="1">
        <v>14967008.380000001</v>
      </c>
      <c r="G2785" s="1">
        <v>21818162.890000001</v>
      </c>
      <c r="H2785" s="1">
        <v>7678676.4512999998</v>
      </c>
      <c r="I2785" s="1">
        <v>927269</v>
      </c>
      <c r="J2785" s="1">
        <v>-515347.5</v>
      </c>
      <c r="K2785" s="2">
        <v>508</v>
      </c>
      <c r="L2785" s="1">
        <v>14967008.380000001</v>
      </c>
      <c r="M2785" s="1">
        <v>21818162.890000001</v>
      </c>
      <c r="N2785" s="1">
        <v>7678676.4512999998</v>
      </c>
      <c r="O2785" s="1">
        <v>927269</v>
      </c>
      <c r="P2785" s="1">
        <v>-515347.5</v>
      </c>
      <c r="Q2785" s="2">
        <f>-+Table1[[#This Row],[Current Record Count]]+Table1[[#This Row],[Adj Record Count]]</f>
        <v>0</v>
      </c>
      <c r="R2785" s="1">
        <f>+-Table1[[#This Row],[Current Total ADJUSTMENT_AMOUNT]]+Table1[[#This Row],[Adj Total ADJUSTMENT_AMOUNT]]</f>
        <v>0</v>
      </c>
      <c r="S2785" s="1">
        <f>-Table1[[#This Row],[Current Total CHARGE_AMOUNT]]+Table1[[#This Row],[Adj Total CHARGE_AMOUNT]]</f>
        <v>0</v>
      </c>
      <c r="T2785" s="1">
        <f>+Table1[[#This Row],[Adj Total TOTAL_COST]]-Table1[[#This Row],[Current Total TOTAL_COST]]</f>
        <v>0</v>
      </c>
      <c r="U2785" s="1">
        <f>+Table1[[#This Row],[Adj Total CONTRIBUTION_MARGIN]]-Table1[[#This Row],[Current Total CONTRIBUTION_MARGIN]]</f>
        <v>0</v>
      </c>
      <c r="V2785" s="1">
        <f>+Table1[[#This Row],[Adj Total OPERATING_MARGIN]]-Table1[[#This Row],[Current Total OPERATING_MARGIN]]</f>
        <v>0</v>
      </c>
    </row>
    <row r="2786" spans="1:22" x14ac:dyDescent="0.3">
      <c r="A2786" t="s">
        <v>19</v>
      </c>
      <c r="B2786">
        <v>2025</v>
      </c>
      <c r="C2786" t="s">
        <v>17</v>
      </c>
      <c r="D2786" t="s">
        <v>79</v>
      </c>
      <c r="E2786" s="2">
        <v>505</v>
      </c>
      <c r="F2786" s="1">
        <v>95592728.090000004</v>
      </c>
      <c r="G2786" s="1">
        <v>142324325.94</v>
      </c>
      <c r="H2786" s="1">
        <v>45008734.633699998</v>
      </c>
      <c r="I2786" s="1">
        <v>9351540.1899999995</v>
      </c>
      <c r="J2786" s="1">
        <v>171964.51</v>
      </c>
      <c r="K2786" s="2">
        <v>505</v>
      </c>
      <c r="L2786" s="1">
        <v>95592728.090000004</v>
      </c>
      <c r="M2786" s="1">
        <v>142324325.94</v>
      </c>
      <c r="N2786" s="1">
        <v>45008734.633699998</v>
      </c>
      <c r="O2786" s="1">
        <v>9351540.1899999995</v>
      </c>
      <c r="P2786" s="1">
        <v>171964.51</v>
      </c>
      <c r="Q2786" s="2">
        <f>-+Table1[[#This Row],[Current Record Count]]+Table1[[#This Row],[Adj Record Count]]</f>
        <v>0</v>
      </c>
      <c r="R2786" s="1">
        <f>+-Table1[[#This Row],[Current Total ADJUSTMENT_AMOUNT]]+Table1[[#This Row],[Adj Total ADJUSTMENT_AMOUNT]]</f>
        <v>0</v>
      </c>
      <c r="S2786" s="1">
        <f>-Table1[[#This Row],[Current Total CHARGE_AMOUNT]]+Table1[[#This Row],[Adj Total CHARGE_AMOUNT]]</f>
        <v>0</v>
      </c>
      <c r="T2786" s="1">
        <f>+Table1[[#This Row],[Adj Total TOTAL_COST]]-Table1[[#This Row],[Current Total TOTAL_COST]]</f>
        <v>0</v>
      </c>
      <c r="U2786" s="1">
        <f>+Table1[[#This Row],[Adj Total CONTRIBUTION_MARGIN]]-Table1[[#This Row],[Current Total CONTRIBUTION_MARGIN]]</f>
        <v>0</v>
      </c>
      <c r="V2786" s="1">
        <f>+Table1[[#This Row],[Adj Total OPERATING_MARGIN]]-Table1[[#This Row],[Current Total OPERATING_MARGIN]]</f>
        <v>0</v>
      </c>
    </row>
    <row r="2787" spans="1:22" x14ac:dyDescent="0.3">
      <c r="A2787" t="s">
        <v>37</v>
      </c>
      <c r="B2787">
        <v>2023</v>
      </c>
      <c r="C2787" t="s">
        <v>29</v>
      </c>
      <c r="D2787" t="s">
        <v>43</v>
      </c>
      <c r="E2787" s="2">
        <v>503</v>
      </c>
      <c r="F2787" s="1">
        <v>10575330.34</v>
      </c>
      <c r="G2787" s="1">
        <v>14035725.380000001</v>
      </c>
      <c r="H2787" s="1">
        <v>2366303.5841000001</v>
      </c>
      <c r="I2787" s="1">
        <v>1880114.14</v>
      </c>
      <c r="J2787" s="1">
        <v>1276558.96</v>
      </c>
      <c r="K2787" s="2">
        <v>503</v>
      </c>
      <c r="L2787" s="1">
        <v>10575330.34</v>
      </c>
      <c r="M2787" s="1">
        <v>14035725.380000001</v>
      </c>
      <c r="N2787" s="1">
        <v>2366303.5841000001</v>
      </c>
      <c r="O2787" s="1">
        <v>1880114.14</v>
      </c>
      <c r="P2787" s="1">
        <v>1276558.96</v>
      </c>
      <c r="Q2787" s="2">
        <f>-+Table1[[#This Row],[Current Record Count]]+Table1[[#This Row],[Adj Record Count]]</f>
        <v>0</v>
      </c>
      <c r="R2787" s="1">
        <f>+-Table1[[#This Row],[Current Total ADJUSTMENT_AMOUNT]]+Table1[[#This Row],[Adj Total ADJUSTMENT_AMOUNT]]</f>
        <v>0</v>
      </c>
      <c r="S2787" s="1">
        <f>-Table1[[#This Row],[Current Total CHARGE_AMOUNT]]+Table1[[#This Row],[Adj Total CHARGE_AMOUNT]]</f>
        <v>0</v>
      </c>
      <c r="T2787" s="1">
        <f>+Table1[[#This Row],[Adj Total TOTAL_COST]]-Table1[[#This Row],[Current Total TOTAL_COST]]</f>
        <v>0</v>
      </c>
      <c r="U2787" s="1">
        <f>+Table1[[#This Row],[Adj Total CONTRIBUTION_MARGIN]]-Table1[[#This Row],[Current Total CONTRIBUTION_MARGIN]]</f>
        <v>0</v>
      </c>
      <c r="V2787" s="1">
        <f>+Table1[[#This Row],[Adj Total OPERATING_MARGIN]]-Table1[[#This Row],[Current Total OPERATING_MARGIN]]</f>
        <v>0</v>
      </c>
    </row>
    <row r="2788" spans="1:22" x14ac:dyDescent="0.3">
      <c r="A2788" t="s">
        <v>19</v>
      </c>
      <c r="B2788">
        <v>2022</v>
      </c>
      <c r="C2788" t="s">
        <v>17</v>
      </c>
      <c r="D2788" t="s">
        <v>18</v>
      </c>
      <c r="E2788" s="2">
        <v>503</v>
      </c>
      <c r="F2788" s="1">
        <v>21154968.109999999</v>
      </c>
      <c r="G2788" s="1">
        <v>31458344.25</v>
      </c>
      <c r="H2788" s="1">
        <v>8264202.5860000001</v>
      </c>
      <c r="I2788" s="1">
        <v>5394555.5700000003</v>
      </c>
      <c r="J2788" s="1">
        <v>3313407.67</v>
      </c>
      <c r="K2788" s="2">
        <v>503</v>
      </c>
      <c r="L2788" s="1">
        <v>21154968.109999999</v>
      </c>
      <c r="M2788" s="1">
        <v>31458344.25</v>
      </c>
      <c r="N2788" s="1">
        <v>8264202.5860000001</v>
      </c>
      <c r="O2788" s="1">
        <v>5394555.5700000003</v>
      </c>
      <c r="P2788" s="1">
        <v>3313407.67</v>
      </c>
      <c r="Q2788" s="2">
        <f>-+Table1[[#This Row],[Current Record Count]]+Table1[[#This Row],[Adj Record Count]]</f>
        <v>0</v>
      </c>
      <c r="R2788" s="1">
        <f>+-Table1[[#This Row],[Current Total ADJUSTMENT_AMOUNT]]+Table1[[#This Row],[Adj Total ADJUSTMENT_AMOUNT]]</f>
        <v>0</v>
      </c>
      <c r="S2788" s="1">
        <f>-Table1[[#This Row],[Current Total CHARGE_AMOUNT]]+Table1[[#This Row],[Adj Total CHARGE_AMOUNT]]</f>
        <v>0</v>
      </c>
      <c r="T2788" s="1">
        <f>+Table1[[#This Row],[Adj Total TOTAL_COST]]-Table1[[#This Row],[Current Total TOTAL_COST]]</f>
        <v>0</v>
      </c>
      <c r="U2788" s="1">
        <f>+Table1[[#This Row],[Adj Total CONTRIBUTION_MARGIN]]-Table1[[#This Row],[Current Total CONTRIBUTION_MARGIN]]</f>
        <v>0</v>
      </c>
      <c r="V2788" s="1">
        <f>+Table1[[#This Row],[Adj Total OPERATING_MARGIN]]-Table1[[#This Row],[Current Total OPERATING_MARGIN]]</f>
        <v>0</v>
      </c>
    </row>
    <row r="2789" spans="1:22" x14ac:dyDescent="0.3">
      <c r="A2789" t="s">
        <v>37</v>
      </c>
      <c r="B2789">
        <v>2023</v>
      </c>
      <c r="C2789" t="s">
        <v>17</v>
      </c>
      <c r="D2789" t="s">
        <v>69</v>
      </c>
      <c r="E2789" s="2">
        <v>499</v>
      </c>
      <c r="F2789" s="1">
        <v>9043073.1400000006</v>
      </c>
      <c r="G2789" s="1">
        <v>12703072.77</v>
      </c>
      <c r="H2789" s="1">
        <v>2433605.1009999998</v>
      </c>
      <c r="I2789" s="1">
        <v>2413549.69</v>
      </c>
      <c r="J2789" s="1">
        <v>1794919.79</v>
      </c>
      <c r="K2789" s="2">
        <v>499</v>
      </c>
      <c r="L2789" s="1">
        <v>9043073.1400000006</v>
      </c>
      <c r="M2789" s="1">
        <v>12703072.77</v>
      </c>
      <c r="N2789" s="1">
        <v>2433605.1009999998</v>
      </c>
      <c r="O2789" s="1">
        <v>2413549.69</v>
      </c>
      <c r="P2789" s="1">
        <v>1794919.79</v>
      </c>
      <c r="Q2789" s="2">
        <f>-+Table1[[#This Row],[Current Record Count]]+Table1[[#This Row],[Adj Record Count]]</f>
        <v>0</v>
      </c>
      <c r="R2789" s="1">
        <f>+-Table1[[#This Row],[Current Total ADJUSTMENT_AMOUNT]]+Table1[[#This Row],[Adj Total ADJUSTMENT_AMOUNT]]</f>
        <v>0</v>
      </c>
      <c r="S2789" s="1">
        <f>-Table1[[#This Row],[Current Total CHARGE_AMOUNT]]+Table1[[#This Row],[Adj Total CHARGE_AMOUNT]]</f>
        <v>0</v>
      </c>
      <c r="T2789" s="1">
        <f>+Table1[[#This Row],[Adj Total TOTAL_COST]]-Table1[[#This Row],[Current Total TOTAL_COST]]</f>
        <v>0</v>
      </c>
      <c r="U2789" s="1">
        <f>+Table1[[#This Row],[Adj Total CONTRIBUTION_MARGIN]]-Table1[[#This Row],[Current Total CONTRIBUTION_MARGIN]]</f>
        <v>0</v>
      </c>
      <c r="V2789" s="1">
        <f>+Table1[[#This Row],[Adj Total OPERATING_MARGIN]]-Table1[[#This Row],[Current Total OPERATING_MARGIN]]</f>
        <v>0</v>
      </c>
    </row>
    <row r="2790" spans="1:22" x14ac:dyDescent="0.3">
      <c r="A2790" t="s">
        <v>19</v>
      </c>
      <c r="B2790">
        <v>2025</v>
      </c>
      <c r="C2790" t="s">
        <v>46</v>
      </c>
      <c r="D2790" t="s">
        <v>46</v>
      </c>
      <c r="E2790" s="2">
        <v>497</v>
      </c>
      <c r="F2790" s="1">
        <v>25235453.899999999</v>
      </c>
      <c r="G2790" s="1">
        <v>34895934.530000001</v>
      </c>
      <c r="H2790" s="1">
        <v>8872744.7932999991</v>
      </c>
      <c r="I2790" s="1">
        <v>13100081.390000001</v>
      </c>
      <c r="J2790" s="1">
        <v>10237647.210000001</v>
      </c>
      <c r="K2790" s="2">
        <v>497</v>
      </c>
      <c r="L2790" s="1">
        <v>25235453.899999999</v>
      </c>
      <c r="M2790" s="1">
        <v>34895934.530000001</v>
      </c>
      <c r="N2790" s="1">
        <v>8872744.7932999991</v>
      </c>
      <c r="O2790" s="1">
        <v>13100081.390000001</v>
      </c>
      <c r="P2790" s="1">
        <v>10237647.210000001</v>
      </c>
      <c r="Q2790" s="2">
        <f>-+Table1[[#This Row],[Current Record Count]]+Table1[[#This Row],[Adj Record Count]]</f>
        <v>0</v>
      </c>
      <c r="R2790" s="1">
        <f>+-Table1[[#This Row],[Current Total ADJUSTMENT_AMOUNT]]+Table1[[#This Row],[Adj Total ADJUSTMENT_AMOUNT]]</f>
        <v>0</v>
      </c>
      <c r="S2790" s="1">
        <f>-Table1[[#This Row],[Current Total CHARGE_AMOUNT]]+Table1[[#This Row],[Adj Total CHARGE_AMOUNT]]</f>
        <v>0</v>
      </c>
      <c r="T2790" s="1">
        <f>+Table1[[#This Row],[Adj Total TOTAL_COST]]-Table1[[#This Row],[Current Total TOTAL_COST]]</f>
        <v>0</v>
      </c>
      <c r="U2790" s="1">
        <f>+Table1[[#This Row],[Adj Total CONTRIBUTION_MARGIN]]-Table1[[#This Row],[Current Total CONTRIBUTION_MARGIN]]</f>
        <v>0</v>
      </c>
      <c r="V2790" s="1">
        <f>+Table1[[#This Row],[Adj Total OPERATING_MARGIN]]-Table1[[#This Row],[Current Total OPERATING_MARGIN]]</f>
        <v>0</v>
      </c>
    </row>
    <row r="2791" spans="1:22" x14ac:dyDescent="0.3">
      <c r="A2791" t="s">
        <v>16</v>
      </c>
      <c r="B2791">
        <v>2023</v>
      </c>
      <c r="C2791" t="s">
        <v>47</v>
      </c>
      <c r="D2791" t="s">
        <v>88</v>
      </c>
      <c r="E2791" s="2">
        <v>497</v>
      </c>
      <c r="F2791" s="1">
        <v>117734.37</v>
      </c>
      <c r="G2791" s="1">
        <v>174176.29</v>
      </c>
      <c r="H2791" s="1">
        <v>33301.927499999998</v>
      </c>
      <c r="I2791" s="1">
        <v>45019.58</v>
      </c>
      <c r="J2791" s="1">
        <v>39331.5</v>
      </c>
      <c r="K2791" s="2">
        <v>497</v>
      </c>
      <c r="L2791" s="1">
        <v>117734.37</v>
      </c>
      <c r="M2791" s="1">
        <v>174176.29</v>
      </c>
      <c r="N2791" s="1">
        <v>33301.927499999998</v>
      </c>
      <c r="O2791" s="1">
        <v>45019.58</v>
      </c>
      <c r="P2791" s="1">
        <v>39331.5</v>
      </c>
      <c r="Q2791" s="2">
        <f>-+Table1[[#This Row],[Current Record Count]]+Table1[[#This Row],[Adj Record Count]]</f>
        <v>0</v>
      </c>
      <c r="R2791" s="1">
        <f>+-Table1[[#This Row],[Current Total ADJUSTMENT_AMOUNT]]+Table1[[#This Row],[Adj Total ADJUSTMENT_AMOUNT]]</f>
        <v>0</v>
      </c>
      <c r="S2791" s="1">
        <f>-Table1[[#This Row],[Current Total CHARGE_AMOUNT]]+Table1[[#This Row],[Adj Total CHARGE_AMOUNT]]</f>
        <v>0</v>
      </c>
      <c r="T2791" s="1">
        <f>+Table1[[#This Row],[Adj Total TOTAL_COST]]-Table1[[#This Row],[Current Total TOTAL_COST]]</f>
        <v>0</v>
      </c>
      <c r="U2791" s="1">
        <f>+Table1[[#This Row],[Adj Total CONTRIBUTION_MARGIN]]-Table1[[#This Row],[Current Total CONTRIBUTION_MARGIN]]</f>
        <v>0</v>
      </c>
      <c r="V2791" s="1">
        <f>+Table1[[#This Row],[Adj Total OPERATING_MARGIN]]-Table1[[#This Row],[Current Total OPERATING_MARGIN]]</f>
        <v>0</v>
      </c>
    </row>
    <row r="2792" spans="1:22" x14ac:dyDescent="0.3">
      <c r="A2792" t="s">
        <v>37</v>
      </c>
      <c r="B2792">
        <v>2023</v>
      </c>
      <c r="C2792" t="s">
        <v>26</v>
      </c>
      <c r="D2792" t="s">
        <v>26</v>
      </c>
      <c r="E2792" s="2">
        <v>495</v>
      </c>
      <c r="F2792" s="1">
        <v>12198878.75</v>
      </c>
      <c r="G2792" s="1">
        <v>17278813.620000001</v>
      </c>
      <c r="H2792" s="1">
        <v>4860751.6511000004</v>
      </c>
      <c r="I2792" s="1">
        <v>2415523.6800000002</v>
      </c>
      <c r="J2792" s="1">
        <v>1374064.06</v>
      </c>
      <c r="K2792" s="2">
        <v>495</v>
      </c>
      <c r="L2792" s="1">
        <v>12198878.75</v>
      </c>
      <c r="M2792" s="1">
        <v>17278813.620000001</v>
      </c>
      <c r="N2792" s="1">
        <v>4860751.6511000004</v>
      </c>
      <c r="O2792" s="1">
        <v>2415523.6800000002</v>
      </c>
      <c r="P2792" s="1">
        <v>1374064.06</v>
      </c>
      <c r="Q2792" s="2">
        <f>-+Table1[[#This Row],[Current Record Count]]+Table1[[#This Row],[Adj Record Count]]</f>
        <v>0</v>
      </c>
      <c r="R2792" s="1">
        <f>+-Table1[[#This Row],[Current Total ADJUSTMENT_AMOUNT]]+Table1[[#This Row],[Adj Total ADJUSTMENT_AMOUNT]]</f>
        <v>0</v>
      </c>
      <c r="S2792" s="1">
        <f>-Table1[[#This Row],[Current Total CHARGE_AMOUNT]]+Table1[[#This Row],[Adj Total CHARGE_AMOUNT]]</f>
        <v>0</v>
      </c>
      <c r="T2792" s="1">
        <f>+Table1[[#This Row],[Adj Total TOTAL_COST]]-Table1[[#This Row],[Current Total TOTAL_COST]]</f>
        <v>0</v>
      </c>
      <c r="U2792" s="1">
        <f>+Table1[[#This Row],[Adj Total CONTRIBUTION_MARGIN]]-Table1[[#This Row],[Current Total CONTRIBUTION_MARGIN]]</f>
        <v>0</v>
      </c>
      <c r="V2792" s="1">
        <f>+Table1[[#This Row],[Adj Total OPERATING_MARGIN]]-Table1[[#This Row],[Current Total OPERATING_MARGIN]]</f>
        <v>0</v>
      </c>
    </row>
    <row r="2793" spans="1:22" x14ac:dyDescent="0.3">
      <c r="A2793" t="s">
        <v>37</v>
      </c>
      <c r="B2793">
        <v>2024</v>
      </c>
      <c r="C2793" t="s">
        <v>29</v>
      </c>
      <c r="D2793" t="s">
        <v>43</v>
      </c>
      <c r="E2793" s="2">
        <v>495</v>
      </c>
      <c r="F2793" s="1">
        <v>13761488.869999999</v>
      </c>
      <c r="G2793" s="1">
        <v>17494346.260000002</v>
      </c>
      <c r="H2793" s="1">
        <v>2681472.4815000002</v>
      </c>
      <c r="I2793" s="1">
        <v>1907864.38</v>
      </c>
      <c r="J2793" s="1">
        <v>1213132.27</v>
      </c>
      <c r="K2793" s="2">
        <v>495</v>
      </c>
      <c r="L2793" s="1">
        <v>13761488.869999999</v>
      </c>
      <c r="M2793" s="1">
        <v>17494346.260000002</v>
      </c>
      <c r="N2793" s="1">
        <v>2681472.4815000002</v>
      </c>
      <c r="O2793" s="1">
        <v>1907864.38</v>
      </c>
      <c r="P2793" s="1">
        <v>1213132.27</v>
      </c>
      <c r="Q2793" s="2">
        <f>-+Table1[[#This Row],[Current Record Count]]+Table1[[#This Row],[Adj Record Count]]</f>
        <v>0</v>
      </c>
      <c r="R2793" s="1">
        <f>+-Table1[[#This Row],[Current Total ADJUSTMENT_AMOUNT]]+Table1[[#This Row],[Adj Total ADJUSTMENT_AMOUNT]]</f>
        <v>0</v>
      </c>
      <c r="S2793" s="1">
        <f>-Table1[[#This Row],[Current Total CHARGE_AMOUNT]]+Table1[[#This Row],[Adj Total CHARGE_AMOUNT]]</f>
        <v>0</v>
      </c>
      <c r="T2793" s="1">
        <f>+Table1[[#This Row],[Adj Total TOTAL_COST]]-Table1[[#This Row],[Current Total TOTAL_COST]]</f>
        <v>0</v>
      </c>
      <c r="U2793" s="1">
        <f>+Table1[[#This Row],[Adj Total CONTRIBUTION_MARGIN]]-Table1[[#This Row],[Current Total CONTRIBUTION_MARGIN]]</f>
        <v>0</v>
      </c>
      <c r="V2793" s="1">
        <f>+Table1[[#This Row],[Adj Total OPERATING_MARGIN]]-Table1[[#This Row],[Current Total OPERATING_MARGIN]]</f>
        <v>0</v>
      </c>
    </row>
    <row r="2794" spans="1:22" x14ac:dyDescent="0.3">
      <c r="A2794" t="s">
        <v>37</v>
      </c>
      <c r="B2794">
        <v>2022</v>
      </c>
      <c r="C2794" t="s">
        <v>17</v>
      </c>
      <c r="D2794" t="s">
        <v>45</v>
      </c>
      <c r="E2794" s="2">
        <v>494</v>
      </c>
      <c r="F2794" s="1">
        <v>13163346.98</v>
      </c>
      <c r="G2794" s="1">
        <v>17625346.870000001</v>
      </c>
      <c r="H2794" s="1">
        <v>3583716.3084999998</v>
      </c>
      <c r="I2794" s="1">
        <v>2711072.79</v>
      </c>
      <c r="J2794" s="1">
        <v>1840311.47</v>
      </c>
      <c r="K2794" s="2">
        <v>494</v>
      </c>
      <c r="L2794" s="1">
        <v>13163346.98</v>
      </c>
      <c r="M2794" s="1">
        <v>17625346.870000001</v>
      </c>
      <c r="N2794" s="1">
        <v>3583716.3084999998</v>
      </c>
      <c r="O2794" s="1">
        <v>2711072.79</v>
      </c>
      <c r="P2794" s="1">
        <v>1840311.47</v>
      </c>
      <c r="Q2794" s="2">
        <f>-+Table1[[#This Row],[Current Record Count]]+Table1[[#This Row],[Adj Record Count]]</f>
        <v>0</v>
      </c>
      <c r="R2794" s="1">
        <f>+-Table1[[#This Row],[Current Total ADJUSTMENT_AMOUNT]]+Table1[[#This Row],[Adj Total ADJUSTMENT_AMOUNT]]</f>
        <v>0</v>
      </c>
      <c r="S2794" s="1">
        <f>-Table1[[#This Row],[Current Total CHARGE_AMOUNT]]+Table1[[#This Row],[Adj Total CHARGE_AMOUNT]]</f>
        <v>0</v>
      </c>
      <c r="T2794" s="1">
        <f>+Table1[[#This Row],[Adj Total TOTAL_COST]]-Table1[[#This Row],[Current Total TOTAL_COST]]</f>
        <v>0</v>
      </c>
      <c r="U2794" s="1">
        <f>+Table1[[#This Row],[Adj Total CONTRIBUTION_MARGIN]]-Table1[[#This Row],[Current Total CONTRIBUTION_MARGIN]]</f>
        <v>0</v>
      </c>
      <c r="V2794" s="1">
        <f>+Table1[[#This Row],[Adj Total OPERATING_MARGIN]]-Table1[[#This Row],[Current Total OPERATING_MARGIN]]</f>
        <v>0</v>
      </c>
    </row>
    <row r="2795" spans="1:22" x14ac:dyDescent="0.3">
      <c r="A2795" t="s">
        <v>19</v>
      </c>
      <c r="B2795">
        <v>2020</v>
      </c>
      <c r="C2795" t="s">
        <v>23</v>
      </c>
      <c r="D2795" t="s">
        <v>24</v>
      </c>
      <c r="E2795" s="2">
        <v>490</v>
      </c>
      <c r="F2795" s="1">
        <v>32300033.289999999</v>
      </c>
      <c r="G2795" s="1">
        <v>52109500.920000002</v>
      </c>
      <c r="H2795" s="1">
        <v>9042746.9275000002</v>
      </c>
      <c r="I2795" s="1">
        <v>13401848.25</v>
      </c>
      <c r="J2795" s="1">
        <v>10596443.08</v>
      </c>
      <c r="K2795" s="2">
        <v>490</v>
      </c>
      <c r="L2795" s="1">
        <v>32300033.289999999</v>
      </c>
      <c r="M2795" s="1">
        <v>52109500.920000002</v>
      </c>
      <c r="N2795" s="1">
        <v>9042746.9275000002</v>
      </c>
      <c r="O2795" s="1">
        <v>13401848.25</v>
      </c>
      <c r="P2795" s="1">
        <v>10596443.08</v>
      </c>
      <c r="Q2795" s="2">
        <f>-+Table1[[#This Row],[Current Record Count]]+Table1[[#This Row],[Adj Record Count]]</f>
        <v>0</v>
      </c>
      <c r="R2795" s="1">
        <f>+-Table1[[#This Row],[Current Total ADJUSTMENT_AMOUNT]]+Table1[[#This Row],[Adj Total ADJUSTMENT_AMOUNT]]</f>
        <v>0</v>
      </c>
      <c r="S2795" s="1">
        <f>-Table1[[#This Row],[Current Total CHARGE_AMOUNT]]+Table1[[#This Row],[Adj Total CHARGE_AMOUNT]]</f>
        <v>0</v>
      </c>
      <c r="T2795" s="1">
        <f>+Table1[[#This Row],[Adj Total TOTAL_COST]]-Table1[[#This Row],[Current Total TOTAL_COST]]</f>
        <v>0</v>
      </c>
      <c r="U2795" s="1">
        <f>+Table1[[#This Row],[Adj Total CONTRIBUTION_MARGIN]]-Table1[[#This Row],[Current Total CONTRIBUTION_MARGIN]]</f>
        <v>0</v>
      </c>
      <c r="V2795" s="1">
        <f>+Table1[[#This Row],[Adj Total OPERATING_MARGIN]]-Table1[[#This Row],[Current Total OPERATING_MARGIN]]</f>
        <v>0</v>
      </c>
    </row>
    <row r="2796" spans="1:22" x14ac:dyDescent="0.3">
      <c r="A2796" t="s">
        <v>75</v>
      </c>
      <c r="B2796">
        <v>2023</v>
      </c>
      <c r="C2796" t="s">
        <v>34</v>
      </c>
      <c r="D2796" t="s">
        <v>34</v>
      </c>
      <c r="E2796" s="2">
        <v>488</v>
      </c>
      <c r="F2796" s="1">
        <v>120816.82</v>
      </c>
      <c r="G2796" s="1">
        <v>153745.95000000001</v>
      </c>
      <c r="H2796" s="1">
        <v>278401.14490000001</v>
      </c>
      <c r="I2796" s="1">
        <v>-71129.62</v>
      </c>
      <c r="J2796" s="1">
        <v>-162840.59</v>
      </c>
      <c r="K2796" s="2">
        <v>488</v>
      </c>
      <c r="L2796" s="1">
        <v>120816.82</v>
      </c>
      <c r="M2796" s="1">
        <v>153745.95000000001</v>
      </c>
      <c r="N2796" s="1">
        <v>278401.14490000001</v>
      </c>
      <c r="O2796" s="1">
        <v>-71129.62</v>
      </c>
      <c r="P2796" s="1">
        <v>-162840.59</v>
      </c>
      <c r="Q2796" s="2">
        <f>-+Table1[[#This Row],[Current Record Count]]+Table1[[#This Row],[Adj Record Count]]</f>
        <v>0</v>
      </c>
      <c r="R2796" s="1">
        <f>+-Table1[[#This Row],[Current Total ADJUSTMENT_AMOUNT]]+Table1[[#This Row],[Adj Total ADJUSTMENT_AMOUNT]]</f>
        <v>0</v>
      </c>
      <c r="S2796" s="1">
        <f>-Table1[[#This Row],[Current Total CHARGE_AMOUNT]]+Table1[[#This Row],[Adj Total CHARGE_AMOUNT]]</f>
        <v>0</v>
      </c>
      <c r="T2796" s="1">
        <f>+Table1[[#This Row],[Adj Total TOTAL_COST]]-Table1[[#This Row],[Current Total TOTAL_COST]]</f>
        <v>0</v>
      </c>
      <c r="U2796" s="1">
        <f>+Table1[[#This Row],[Adj Total CONTRIBUTION_MARGIN]]-Table1[[#This Row],[Current Total CONTRIBUTION_MARGIN]]</f>
        <v>0</v>
      </c>
      <c r="V2796" s="1">
        <f>+Table1[[#This Row],[Adj Total OPERATING_MARGIN]]-Table1[[#This Row],[Current Total OPERATING_MARGIN]]</f>
        <v>0</v>
      </c>
    </row>
    <row r="2797" spans="1:22" x14ac:dyDescent="0.3">
      <c r="A2797" t="s">
        <v>37</v>
      </c>
      <c r="B2797">
        <v>2025</v>
      </c>
      <c r="C2797" t="s">
        <v>20</v>
      </c>
      <c r="D2797" t="s">
        <v>102</v>
      </c>
      <c r="E2797" s="2">
        <v>485</v>
      </c>
      <c r="F2797" s="1">
        <v>4191820.78</v>
      </c>
      <c r="G2797" s="1">
        <v>6253903.3700000001</v>
      </c>
      <c r="H2797" s="1">
        <v>1043390.4738</v>
      </c>
      <c r="I2797" s="1">
        <v>941463.09</v>
      </c>
      <c r="J2797" s="1">
        <v>698964.16</v>
      </c>
      <c r="K2797" s="2">
        <v>485</v>
      </c>
      <c r="L2797" s="1">
        <v>4191820.78</v>
      </c>
      <c r="M2797" s="1">
        <v>6253903.3700000001</v>
      </c>
      <c r="N2797" s="1">
        <v>1043390.4738</v>
      </c>
      <c r="O2797" s="1">
        <v>941463.09</v>
      </c>
      <c r="P2797" s="1">
        <v>698964.16</v>
      </c>
      <c r="Q2797" s="2">
        <f>-+Table1[[#This Row],[Current Record Count]]+Table1[[#This Row],[Adj Record Count]]</f>
        <v>0</v>
      </c>
      <c r="R2797" s="1">
        <f>+-Table1[[#This Row],[Current Total ADJUSTMENT_AMOUNT]]+Table1[[#This Row],[Adj Total ADJUSTMENT_AMOUNT]]</f>
        <v>0</v>
      </c>
      <c r="S2797" s="1">
        <f>-Table1[[#This Row],[Current Total CHARGE_AMOUNT]]+Table1[[#This Row],[Adj Total CHARGE_AMOUNT]]</f>
        <v>0</v>
      </c>
      <c r="T2797" s="1">
        <f>+Table1[[#This Row],[Adj Total TOTAL_COST]]-Table1[[#This Row],[Current Total TOTAL_COST]]</f>
        <v>0</v>
      </c>
      <c r="U2797" s="1">
        <f>+Table1[[#This Row],[Adj Total CONTRIBUTION_MARGIN]]-Table1[[#This Row],[Current Total CONTRIBUTION_MARGIN]]</f>
        <v>0</v>
      </c>
      <c r="V2797" s="1">
        <f>+Table1[[#This Row],[Adj Total OPERATING_MARGIN]]-Table1[[#This Row],[Current Total OPERATING_MARGIN]]</f>
        <v>0</v>
      </c>
    </row>
    <row r="2798" spans="1:22" x14ac:dyDescent="0.3">
      <c r="A2798" t="s">
        <v>19</v>
      </c>
      <c r="B2798">
        <v>2019</v>
      </c>
      <c r="C2798" t="s">
        <v>50</v>
      </c>
      <c r="D2798" t="s">
        <v>50</v>
      </c>
      <c r="E2798" s="2">
        <v>484</v>
      </c>
      <c r="F2798" s="1">
        <v>4949842.51</v>
      </c>
      <c r="G2798" s="1">
        <v>8045181.0899999999</v>
      </c>
      <c r="H2798" s="1">
        <v>0</v>
      </c>
      <c r="I2798" s="1">
        <v>0</v>
      </c>
      <c r="J2798" s="1">
        <v>0</v>
      </c>
      <c r="K2798" s="2">
        <v>484</v>
      </c>
      <c r="L2798" s="1">
        <v>4949842.51</v>
      </c>
      <c r="M2798" s="1">
        <v>8045181.0899999999</v>
      </c>
      <c r="N2798" s="1">
        <v>0</v>
      </c>
      <c r="O2798" s="1">
        <v>0</v>
      </c>
      <c r="P2798" s="1">
        <v>0</v>
      </c>
      <c r="Q2798" s="2">
        <f>-+Table1[[#This Row],[Current Record Count]]+Table1[[#This Row],[Adj Record Count]]</f>
        <v>0</v>
      </c>
      <c r="R2798" s="1">
        <f>+-Table1[[#This Row],[Current Total ADJUSTMENT_AMOUNT]]+Table1[[#This Row],[Adj Total ADJUSTMENT_AMOUNT]]</f>
        <v>0</v>
      </c>
      <c r="S2798" s="1">
        <f>-Table1[[#This Row],[Current Total CHARGE_AMOUNT]]+Table1[[#This Row],[Adj Total CHARGE_AMOUNT]]</f>
        <v>0</v>
      </c>
      <c r="T2798" s="1">
        <f>+Table1[[#This Row],[Adj Total TOTAL_COST]]-Table1[[#This Row],[Current Total TOTAL_COST]]</f>
        <v>0</v>
      </c>
      <c r="U2798" s="1">
        <f>+Table1[[#This Row],[Adj Total CONTRIBUTION_MARGIN]]-Table1[[#This Row],[Current Total CONTRIBUTION_MARGIN]]</f>
        <v>0</v>
      </c>
      <c r="V2798" s="1">
        <f>+Table1[[#This Row],[Adj Total OPERATING_MARGIN]]-Table1[[#This Row],[Current Total OPERATING_MARGIN]]</f>
        <v>0</v>
      </c>
    </row>
    <row r="2799" spans="1:22" x14ac:dyDescent="0.3">
      <c r="A2799" t="s">
        <v>19</v>
      </c>
      <c r="B2799">
        <v>2025</v>
      </c>
      <c r="C2799" t="s">
        <v>20</v>
      </c>
      <c r="D2799" t="s">
        <v>61</v>
      </c>
      <c r="E2799" s="2">
        <v>484</v>
      </c>
      <c r="F2799" s="1">
        <v>12383584.800000001</v>
      </c>
      <c r="G2799" s="1">
        <v>20050842.129999999</v>
      </c>
      <c r="H2799" s="1">
        <v>5430308.7426000005</v>
      </c>
      <c r="I2799" s="1">
        <v>2961248.57</v>
      </c>
      <c r="J2799" s="1">
        <v>1300940.6100000001</v>
      </c>
      <c r="K2799" s="2">
        <v>484</v>
      </c>
      <c r="L2799" s="1">
        <v>12383584.800000001</v>
      </c>
      <c r="M2799" s="1">
        <v>20050842.129999999</v>
      </c>
      <c r="N2799" s="1">
        <v>5430308.7426000005</v>
      </c>
      <c r="O2799" s="1">
        <v>2961248.57</v>
      </c>
      <c r="P2799" s="1">
        <v>1300940.6100000001</v>
      </c>
      <c r="Q2799" s="2">
        <f>-+Table1[[#This Row],[Current Record Count]]+Table1[[#This Row],[Adj Record Count]]</f>
        <v>0</v>
      </c>
      <c r="R2799" s="1">
        <f>+-Table1[[#This Row],[Current Total ADJUSTMENT_AMOUNT]]+Table1[[#This Row],[Adj Total ADJUSTMENT_AMOUNT]]</f>
        <v>0</v>
      </c>
      <c r="S2799" s="1">
        <f>-Table1[[#This Row],[Current Total CHARGE_AMOUNT]]+Table1[[#This Row],[Adj Total CHARGE_AMOUNT]]</f>
        <v>0</v>
      </c>
      <c r="T2799" s="1">
        <f>+Table1[[#This Row],[Adj Total TOTAL_COST]]-Table1[[#This Row],[Current Total TOTAL_COST]]</f>
        <v>0</v>
      </c>
      <c r="U2799" s="1">
        <f>+Table1[[#This Row],[Adj Total CONTRIBUTION_MARGIN]]-Table1[[#This Row],[Current Total CONTRIBUTION_MARGIN]]</f>
        <v>0</v>
      </c>
      <c r="V2799" s="1">
        <f>+Table1[[#This Row],[Adj Total OPERATING_MARGIN]]-Table1[[#This Row],[Current Total OPERATING_MARGIN]]</f>
        <v>0</v>
      </c>
    </row>
    <row r="2800" spans="1:22" x14ac:dyDescent="0.3">
      <c r="A2800" t="s">
        <v>37</v>
      </c>
      <c r="B2800">
        <v>2024</v>
      </c>
      <c r="C2800" t="s">
        <v>17</v>
      </c>
      <c r="D2800" t="s">
        <v>59</v>
      </c>
      <c r="E2800" s="2">
        <v>482</v>
      </c>
      <c r="F2800" s="1">
        <v>5607577.8099999996</v>
      </c>
      <c r="G2800" s="1">
        <v>7852205.4400000004</v>
      </c>
      <c r="H2800" s="1">
        <v>1671953.4453</v>
      </c>
      <c r="I2800" s="1">
        <v>1551542.77</v>
      </c>
      <c r="J2800" s="1">
        <v>1064689.78</v>
      </c>
      <c r="K2800" s="2">
        <v>482</v>
      </c>
      <c r="L2800" s="1">
        <v>5607577.8099999996</v>
      </c>
      <c r="M2800" s="1">
        <v>7852205.4400000004</v>
      </c>
      <c r="N2800" s="1">
        <v>1671953.4453</v>
      </c>
      <c r="O2800" s="1">
        <v>1551542.77</v>
      </c>
      <c r="P2800" s="1">
        <v>1064689.78</v>
      </c>
      <c r="Q2800" s="2">
        <f>-+Table1[[#This Row],[Current Record Count]]+Table1[[#This Row],[Adj Record Count]]</f>
        <v>0</v>
      </c>
      <c r="R2800" s="1">
        <f>+-Table1[[#This Row],[Current Total ADJUSTMENT_AMOUNT]]+Table1[[#This Row],[Adj Total ADJUSTMENT_AMOUNT]]</f>
        <v>0</v>
      </c>
      <c r="S2800" s="1">
        <f>-Table1[[#This Row],[Current Total CHARGE_AMOUNT]]+Table1[[#This Row],[Adj Total CHARGE_AMOUNT]]</f>
        <v>0</v>
      </c>
      <c r="T2800" s="1">
        <f>+Table1[[#This Row],[Adj Total TOTAL_COST]]-Table1[[#This Row],[Current Total TOTAL_COST]]</f>
        <v>0</v>
      </c>
      <c r="U2800" s="1">
        <f>+Table1[[#This Row],[Adj Total CONTRIBUTION_MARGIN]]-Table1[[#This Row],[Current Total CONTRIBUTION_MARGIN]]</f>
        <v>0</v>
      </c>
      <c r="V2800" s="1">
        <f>+Table1[[#This Row],[Adj Total OPERATING_MARGIN]]-Table1[[#This Row],[Current Total OPERATING_MARGIN]]</f>
        <v>0</v>
      </c>
    </row>
    <row r="2801" spans="1:22" x14ac:dyDescent="0.3">
      <c r="A2801" t="s">
        <v>37</v>
      </c>
      <c r="B2801">
        <v>2025</v>
      </c>
      <c r="C2801" t="s">
        <v>17</v>
      </c>
      <c r="D2801" t="s">
        <v>80</v>
      </c>
      <c r="E2801" s="2">
        <v>480</v>
      </c>
      <c r="F2801" s="1">
        <v>12656846.4</v>
      </c>
      <c r="G2801" s="1">
        <v>18077111.989999998</v>
      </c>
      <c r="H2801" s="1">
        <v>3119635.3681999999</v>
      </c>
      <c r="I2801" s="1">
        <v>2414706.2400000002</v>
      </c>
      <c r="J2801" s="1">
        <v>1655855.51</v>
      </c>
      <c r="K2801" s="2">
        <v>480</v>
      </c>
      <c r="L2801" s="1">
        <v>12656846.4</v>
      </c>
      <c r="M2801" s="1">
        <v>18077111.989999998</v>
      </c>
      <c r="N2801" s="1">
        <v>3119635.3681999999</v>
      </c>
      <c r="O2801" s="1">
        <v>2414706.2400000002</v>
      </c>
      <c r="P2801" s="1">
        <v>1655855.51</v>
      </c>
      <c r="Q2801" s="2">
        <f>-+Table1[[#This Row],[Current Record Count]]+Table1[[#This Row],[Adj Record Count]]</f>
        <v>0</v>
      </c>
      <c r="R2801" s="1">
        <f>+-Table1[[#This Row],[Current Total ADJUSTMENT_AMOUNT]]+Table1[[#This Row],[Adj Total ADJUSTMENT_AMOUNT]]</f>
        <v>0</v>
      </c>
      <c r="S2801" s="1">
        <f>-Table1[[#This Row],[Current Total CHARGE_AMOUNT]]+Table1[[#This Row],[Adj Total CHARGE_AMOUNT]]</f>
        <v>0</v>
      </c>
      <c r="T2801" s="1">
        <f>+Table1[[#This Row],[Adj Total TOTAL_COST]]-Table1[[#This Row],[Current Total TOTAL_COST]]</f>
        <v>0</v>
      </c>
      <c r="U2801" s="1">
        <f>+Table1[[#This Row],[Adj Total CONTRIBUTION_MARGIN]]-Table1[[#This Row],[Current Total CONTRIBUTION_MARGIN]]</f>
        <v>0</v>
      </c>
      <c r="V2801" s="1">
        <f>+Table1[[#This Row],[Adj Total OPERATING_MARGIN]]-Table1[[#This Row],[Current Total OPERATING_MARGIN]]</f>
        <v>0</v>
      </c>
    </row>
    <row r="2802" spans="1:22" x14ac:dyDescent="0.3">
      <c r="A2802" t="s">
        <v>19</v>
      </c>
      <c r="B2802">
        <v>2025</v>
      </c>
      <c r="C2802" t="s">
        <v>41</v>
      </c>
      <c r="D2802" t="s">
        <v>41</v>
      </c>
      <c r="E2802" s="2">
        <v>480</v>
      </c>
      <c r="F2802" s="1">
        <v>33954756.810000002</v>
      </c>
      <c r="G2802" s="1">
        <v>49546038.159999996</v>
      </c>
      <c r="H2802" s="1">
        <v>10468638.1679</v>
      </c>
      <c r="I2802" s="1">
        <v>6710585.4800000004</v>
      </c>
      <c r="J2802" s="1">
        <v>3640245.98</v>
      </c>
      <c r="K2802" s="2">
        <v>480</v>
      </c>
      <c r="L2802" s="1">
        <v>33954756.810000002</v>
      </c>
      <c r="M2802" s="1">
        <v>49546038.159999996</v>
      </c>
      <c r="N2802" s="1">
        <v>10468638.1679</v>
      </c>
      <c r="O2802" s="1">
        <v>6710585.4800000004</v>
      </c>
      <c r="P2802" s="1">
        <v>3640245.98</v>
      </c>
      <c r="Q2802" s="2">
        <f>-+Table1[[#This Row],[Current Record Count]]+Table1[[#This Row],[Adj Record Count]]</f>
        <v>0</v>
      </c>
      <c r="R2802" s="1">
        <f>+-Table1[[#This Row],[Current Total ADJUSTMENT_AMOUNT]]+Table1[[#This Row],[Adj Total ADJUSTMENT_AMOUNT]]</f>
        <v>0</v>
      </c>
      <c r="S2802" s="1">
        <f>-Table1[[#This Row],[Current Total CHARGE_AMOUNT]]+Table1[[#This Row],[Adj Total CHARGE_AMOUNT]]</f>
        <v>0</v>
      </c>
      <c r="T2802" s="1">
        <f>+Table1[[#This Row],[Adj Total TOTAL_COST]]-Table1[[#This Row],[Current Total TOTAL_COST]]</f>
        <v>0</v>
      </c>
      <c r="U2802" s="1">
        <f>+Table1[[#This Row],[Adj Total CONTRIBUTION_MARGIN]]-Table1[[#This Row],[Current Total CONTRIBUTION_MARGIN]]</f>
        <v>0</v>
      </c>
      <c r="V2802" s="1">
        <f>+Table1[[#This Row],[Adj Total OPERATING_MARGIN]]-Table1[[#This Row],[Current Total OPERATING_MARGIN]]</f>
        <v>0</v>
      </c>
    </row>
    <row r="2803" spans="1:22" x14ac:dyDescent="0.3">
      <c r="A2803" t="s">
        <v>19</v>
      </c>
      <c r="B2803">
        <v>2024</v>
      </c>
      <c r="C2803" t="s">
        <v>23</v>
      </c>
      <c r="D2803" t="s">
        <v>24</v>
      </c>
      <c r="E2803" s="2">
        <v>479</v>
      </c>
      <c r="F2803" s="1">
        <v>39939657.109999999</v>
      </c>
      <c r="G2803" s="1">
        <v>60340395.75</v>
      </c>
      <c r="H2803" s="1">
        <v>15673543.1339</v>
      </c>
      <c r="I2803" s="1">
        <v>11933534.810000001</v>
      </c>
      <c r="J2803" s="1">
        <v>8042439.9800000004</v>
      </c>
      <c r="K2803" s="2">
        <v>479</v>
      </c>
      <c r="L2803" s="1">
        <v>39939657.109999999</v>
      </c>
      <c r="M2803" s="1">
        <v>60340395.75</v>
      </c>
      <c r="N2803" s="1">
        <v>15673543.1339</v>
      </c>
      <c r="O2803" s="1">
        <v>11933534.810000001</v>
      </c>
      <c r="P2803" s="1">
        <v>8042439.9800000004</v>
      </c>
      <c r="Q2803" s="2">
        <f>-+Table1[[#This Row],[Current Record Count]]+Table1[[#This Row],[Adj Record Count]]</f>
        <v>0</v>
      </c>
      <c r="R2803" s="1">
        <f>+-Table1[[#This Row],[Current Total ADJUSTMENT_AMOUNT]]+Table1[[#This Row],[Adj Total ADJUSTMENT_AMOUNT]]</f>
        <v>0</v>
      </c>
      <c r="S2803" s="1">
        <f>-Table1[[#This Row],[Current Total CHARGE_AMOUNT]]+Table1[[#This Row],[Adj Total CHARGE_AMOUNT]]</f>
        <v>0</v>
      </c>
      <c r="T2803" s="1">
        <f>+Table1[[#This Row],[Adj Total TOTAL_COST]]-Table1[[#This Row],[Current Total TOTAL_COST]]</f>
        <v>0</v>
      </c>
      <c r="U2803" s="1">
        <f>+Table1[[#This Row],[Adj Total CONTRIBUTION_MARGIN]]-Table1[[#This Row],[Current Total CONTRIBUTION_MARGIN]]</f>
        <v>0</v>
      </c>
      <c r="V2803" s="1">
        <f>+Table1[[#This Row],[Adj Total OPERATING_MARGIN]]-Table1[[#This Row],[Current Total OPERATING_MARGIN]]</f>
        <v>0</v>
      </c>
    </row>
    <row r="2804" spans="1:22" x14ac:dyDescent="0.3">
      <c r="A2804" t="s">
        <v>22</v>
      </c>
      <c r="B2804">
        <v>2021</v>
      </c>
      <c r="C2804" t="s">
        <v>29</v>
      </c>
      <c r="D2804" t="s">
        <v>106</v>
      </c>
      <c r="E2804" s="2">
        <v>479</v>
      </c>
      <c r="F2804" s="1">
        <v>54208.46</v>
      </c>
      <c r="G2804" s="1">
        <v>92824.43</v>
      </c>
      <c r="H2804" s="1">
        <v>101480.3005</v>
      </c>
      <c r="I2804" s="1">
        <v>7188.09</v>
      </c>
      <c r="J2804" s="1">
        <v>-32344.16</v>
      </c>
      <c r="K2804" s="2">
        <v>479</v>
      </c>
      <c r="L2804" s="1">
        <v>54208.46</v>
      </c>
      <c r="M2804" s="1">
        <v>92824.43</v>
      </c>
      <c r="N2804" s="1">
        <v>101480.3005</v>
      </c>
      <c r="O2804" s="1">
        <v>7188.09</v>
      </c>
      <c r="P2804" s="1">
        <v>-32344.16</v>
      </c>
      <c r="Q2804" s="2">
        <f>-+Table1[[#This Row],[Current Record Count]]+Table1[[#This Row],[Adj Record Count]]</f>
        <v>0</v>
      </c>
      <c r="R2804" s="1">
        <f>+-Table1[[#This Row],[Current Total ADJUSTMENT_AMOUNT]]+Table1[[#This Row],[Adj Total ADJUSTMENT_AMOUNT]]</f>
        <v>0</v>
      </c>
      <c r="S2804" s="1">
        <f>-Table1[[#This Row],[Current Total CHARGE_AMOUNT]]+Table1[[#This Row],[Adj Total CHARGE_AMOUNT]]</f>
        <v>0</v>
      </c>
      <c r="T2804" s="1">
        <f>+Table1[[#This Row],[Adj Total TOTAL_COST]]-Table1[[#This Row],[Current Total TOTAL_COST]]</f>
        <v>0</v>
      </c>
      <c r="U2804" s="1">
        <f>+Table1[[#This Row],[Adj Total CONTRIBUTION_MARGIN]]-Table1[[#This Row],[Current Total CONTRIBUTION_MARGIN]]</f>
        <v>0</v>
      </c>
      <c r="V2804" s="1">
        <f>+Table1[[#This Row],[Adj Total OPERATING_MARGIN]]-Table1[[#This Row],[Current Total OPERATING_MARGIN]]</f>
        <v>0</v>
      </c>
    </row>
    <row r="2805" spans="1:22" x14ac:dyDescent="0.3">
      <c r="A2805" t="s">
        <v>37</v>
      </c>
      <c r="B2805">
        <v>2019</v>
      </c>
      <c r="C2805" t="s">
        <v>95</v>
      </c>
      <c r="D2805" t="s">
        <v>95</v>
      </c>
      <c r="E2805" s="2">
        <v>476</v>
      </c>
      <c r="F2805" s="1">
        <v>4631133.97</v>
      </c>
      <c r="G2805" s="1">
        <v>7089159.0199999996</v>
      </c>
      <c r="H2805" s="1">
        <v>0</v>
      </c>
      <c r="I2805" s="1">
        <v>0</v>
      </c>
      <c r="J2805" s="1">
        <v>0</v>
      </c>
      <c r="K2805" s="2">
        <v>476</v>
      </c>
      <c r="L2805" s="1">
        <v>4631133.97</v>
      </c>
      <c r="M2805" s="1">
        <v>7089159.0199999996</v>
      </c>
      <c r="N2805" s="1">
        <v>0</v>
      </c>
      <c r="O2805" s="1">
        <v>0</v>
      </c>
      <c r="P2805" s="1">
        <v>0</v>
      </c>
      <c r="Q2805" s="2">
        <f>-+Table1[[#This Row],[Current Record Count]]+Table1[[#This Row],[Adj Record Count]]</f>
        <v>0</v>
      </c>
      <c r="R2805" s="1">
        <f>+-Table1[[#This Row],[Current Total ADJUSTMENT_AMOUNT]]+Table1[[#This Row],[Adj Total ADJUSTMENT_AMOUNT]]</f>
        <v>0</v>
      </c>
      <c r="S2805" s="1">
        <f>-Table1[[#This Row],[Current Total CHARGE_AMOUNT]]+Table1[[#This Row],[Adj Total CHARGE_AMOUNT]]</f>
        <v>0</v>
      </c>
      <c r="T2805" s="1">
        <f>+Table1[[#This Row],[Adj Total TOTAL_COST]]-Table1[[#This Row],[Current Total TOTAL_COST]]</f>
        <v>0</v>
      </c>
      <c r="U2805" s="1">
        <f>+Table1[[#This Row],[Adj Total CONTRIBUTION_MARGIN]]-Table1[[#This Row],[Current Total CONTRIBUTION_MARGIN]]</f>
        <v>0</v>
      </c>
      <c r="V2805" s="1">
        <f>+Table1[[#This Row],[Adj Total OPERATING_MARGIN]]-Table1[[#This Row],[Current Total OPERATING_MARGIN]]</f>
        <v>0</v>
      </c>
    </row>
    <row r="2806" spans="1:22" x14ac:dyDescent="0.3">
      <c r="A2806" t="s">
        <v>37</v>
      </c>
      <c r="B2806">
        <v>2021</v>
      </c>
      <c r="C2806" t="s">
        <v>17</v>
      </c>
      <c r="D2806" t="s">
        <v>59</v>
      </c>
      <c r="E2806" s="2">
        <v>473</v>
      </c>
      <c r="F2806" s="1">
        <v>4344373.26</v>
      </c>
      <c r="G2806" s="1">
        <v>6087449.25</v>
      </c>
      <c r="H2806" s="1">
        <v>1548701.5049000001</v>
      </c>
      <c r="I2806" s="1">
        <v>995650.19</v>
      </c>
      <c r="J2806" s="1">
        <v>532822.77</v>
      </c>
      <c r="K2806" s="2">
        <v>473</v>
      </c>
      <c r="L2806" s="1">
        <v>4344373.26</v>
      </c>
      <c r="M2806" s="1">
        <v>6087449.25</v>
      </c>
      <c r="N2806" s="1">
        <v>1548701.5049000001</v>
      </c>
      <c r="O2806" s="1">
        <v>995650.19</v>
      </c>
      <c r="P2806" s="1">
        <v>532822.77</v>
      </c>
      <c r="Q2806" s="2">
        <f>-+Table1[[#This Row],[Current Record Count]]+Table1[[#This Row],[Adj Record Count]]</f>
        <v>0</v>
      </c>
      <c r="R2806" s="1">
        <f>+-Table1[[#This Row],[Current Total ADJUSTMENT_AMOUNT]]+Table1[[#This Row],[Adj Total ADJUSTMENT_AMOUNT]]</f>
        <v>0</v>
      </c>
      <c r="S2806" s="1">
        <f>-Table1[[#This Row],[Current Total CHARGE_AMOUNT]]+Table1[[#This Row],[Adj Total CHARGE_AMOUNT]]</f>
        <v>0</v>
      </c>
      <c r="T2806" s="1">
        <f>+Table1[[#This Row],[Adj Total TOTAL_COST]]-Table1[[#This Row],[Current Total TOTAL_COST]]</f>
        <v>0</v>
      </c>
      <c r="U2806" s="1">
        <f>+Table1[[#This Row],[Adj Total CONTRIBUTION_MARGIN]]-Table1[[#This Row],[Current Total CONTRIBUTION_MARGIN]]</f>
        <v>0</v>
      </c>
      <c r="V2806" s="1">
        <f>+Table1[[#This Row],[Adj Total OPERATING_MARGIN]]-Table1[[#This Row],[Current Total OPERATING_MARGIN]]</f>
        <v>0</v>
      </c>
    </row>
    <row r="2807" spans="1:22" x14ac:dyDescent="0.3">
      <c r="A2807" t="s">
        <v>19</v>
      </c>
      <c r="B2807">
        <v>2020</v>
      </c>
      <c r="C2807" t="s">
        <v>47</v>
      </c>
      <c r="D2807" t="s">
        <v>63</v>
      </c>
      <c r="E2807" s="2">
        <v>473</v>
      </c>
      <c r="F2807" s="1">
        <v>19348092.390000001</v>
      </c>
      <c r="G2807" s="1">
        <v>29062464.890000001</v>
      </c>
      <c r="H2807" s="1">
        <v>5551675.5746999998</v>
      </c>
      <c r="I2807" s="1">
        <v>5920550.5499999998</v>
      </c>
      <c r="J2807" s="1">
        <v>4037171.68</v>
      </c>
      <c r="K2807" s="2">
        <v>473</v>
      </c>
      <c r="L2807" s="1">
        <v>19348092.390000001</v>
      </c>
      <c r="M2807" s="1">
        <v>29062464.890000001</v>
      </c>
      <c r="N2807" s="1">
        <v>5551675.5746999998</v>
      </c>
      <c r="O2807" s="1">
        <v>5920550.5499999998</v>
      </c>
      <c r="P2807" s="1">
        <v>4037171.68</v>
      </c>
      <c r="Q2807" s="2">
        <f>-+Table1[[#This Row],[Current Record Count]]+Table1[[#This Row],[Adj Record Count]]</f>
        <v>0</v>
      </c>
      <c r="R2807" s="1">
        <f>+-Table1[[#This Row],[Current Total ADJUSTMENT_AMOUNT]]+Table1[[#This Row],[Adj Total ADJUSTMENT_AMOUNT]]</f>
        <v>0</v>
      </c>
      <c r="S2807" s="1">
        <f>-Table1[[#This Row],[Current Total CHARGE_AMOUNT]]+Table1[[#This Row],[Adj Total CHARGE_AMOUNT]]</f>
        <v>0</v>
      </c>
      <c r="T2807" s="1">
        <f>+Table1[[#This Row],[Adj Total TOTAL_COST]]-Table1[[#This Row],[Current Total TOTAL_COST]]</f>
        <v>0</v>
      </c>
      <c r="U2807" s="1">
        <f>+Table1[[#This Row],[Adj Total CONTRIBUTION_MARGIN]]-Table1[[#This Row],[Current Total CONTRIBUTION_MARGIN]]</f>
        <v>0</v>
      </c>
      <c r="V2807" s="1">
        <f>+Table1[[#This Row],[Adj Total OPERATING_MARGIN]]-Table1[[#This Row],[Current Total OPERATING_MARGIN]]</f>
        <v>0</v>
      </c>
    </row>
    <row r="2808" spans="1:22" x14ac:dyDescent="0.3">
      <c r="A2808" t="s">
        <v>37</v>
      </c>
      <c r="B2808">
        <v>2022</v>
      </c>
      <c r="C2808" t="s">
        <v>17</v>
      </c>
      <c r="D2808" t="s">
        <v>69</v>
      </c>
      <c r="E2808" s="2">
        <v>472</v>
      </c>
      <c r="F2808" s="1">
        <v>7400774.0700000003</v>
      </c>
      <c r="G2808" s="1">
        <v>10355053.6</v>
      </c>
      <c r="H2808" s="1">
        <v>2134912.9463</v>
      </c>
      <c r="I2808" s="1">
        <v>1794983.7</v>
      </c>
      <c r="J2808" s="1">
        <v>1297064.92</v>
      </c>
      <c r="K2808" s="2">
        <v>472</v>
      </c>
      <c r="L2808" s="1">
        <v>7400774.0700000003</v>
      </c>
      <c r="M2808" s="1">
        <v>10355053.6</v>
      </c>
      <c r="N2808" s="1">
        <v>2134912.9463</v>
      </c>
      <c r="O2808" s="1">
        <v>1794983.7</v>
      </c>
      <c r="P2808" s="1">
        <v>1297064.92</v>
      </c>
      <c r="Q2808" s="2">
        <f>-+Table1[[#This Row],[Current Record Count]]+Table1[[#This Row],[Adj Record Count]]</f>
        <v>0</v>
      </c>
      <c r="R2808" s="1">
        <f>+-Table1[[#This Row],[Current Total ADJUSTMENT_AMOUNT]]+Table1[[#This Row],[Adj Total ADJUSTMENT_AMOUNT]]</f>
        <v>0</v>
      </c>
      <c r="S2808" s="1">
        <f>-Table1[[#This Row],[Current Total CHARGE_AMOUNT]]+Table1[[#This Row],[Adj Total CHARGE_AMOUNT]]</f>
        <v>0</v>
      </c>
      <c r="T2808" s="1">
        <f>+Table1[[#This Row],[Adj Total TOTAL_COST]]-Table1[[#This Row],[Current Total TOTAL_COST]]</f>
        <v>0</v>
      </c>
      <c r="U2808" s="1">
        <f>+Table1[[#This Row],[Adj Total CONTRIBUTION_MARGIN]]-Table1[[#This Row],[Current Total CONTRIBUTION_MARGIN]]</f>
        <v>0</v>
      </c>
      <c r="V2808" s="1">
        <f>+Table1[[#This Row],[Adj Total OPERATING_MARGIN]]-Table1[[#This Row],[Current Total OPERATING_MARGIN]]</f>
        <v>0</v>
      </c>
    </row>
    <row r="2809" spans="1:22" x14ac:dyDescent="0.3">
      <c r="A2809" t="s">
        <v>37</v>
      </c>
      <c r="B2809">
        <v>2019</v>
      </c>
      <c r="C2809" t="s">
        <v>23</v>
      </c>
      <c r="D2809" t="s">
        <v>94</v>
      </c>
      <c r="E2809" s="2">
        <v>472</v>
      </c>
      <c r="F2809" s="1">
        <v>5307154.97</v>
      </c>
      <c r="G2809" s="1">
        <v>9764133.1400000006</v>
      </c>
      <c r="H2809" s="1">
        <v>0</v>
      </c>
      <c r="I2809" s="1">
        <v>0</v>
      </c>
      <c r="J2809" s="1">
        <v>0</v>
      </c>
      <c r="K2809" s="2">
        <v>472</v>
      </c>
      <c r="L2809" s="1">
        <v>5307154.97</v>
      </c>
      <c r="M2809" s="1">
        <v>9764133.1400000006</v>
      </c>
      <c r="N2809" s="1">
        <v>0</v>
      </c>
      <c r="O2809" s="1">
        <v>0</v>
      </c>
      <c r="P2809" s="1">
        <v>0</v>
      </c>
      <c r="Q2809" s="2">
        <f>-+Table1[[#This Row],[Current Record Count]]+Table1[[#This Row],[Adj Record Count]]</f>
        <v>0</v>
      </c>
      <c r="R2809" s="1">
        <f>+-Table1[[#This Row],[Current Total ADJUSTMENT_AMOUNT]]+Table1[[#This Row],[Adj Total ADJUSTMENT_AMOUNT]]</f>
        <v>0</v>
      </c>
      <c r="S2809" s="1">
        <f>-Table1[[#This Row],[Current Total CHARGE_AMOUNT]]+Table1[[#This Row],[Adj Total CHARGE_AMOUNT]]</f>
        <v>0</v>
      </c>
      <c r="T2809" s="1">
        <f>+Table1[[#This Row],[Adj Total TOTAL_COST]]-Table1[[#This Row],[Current Total TOTAL_COST]]</f>
        <v>0</v>
      </c>
      <c r="U2809" s="1">
        <f>+Table1[[#This Row],[Adj Total CONTRIBUTION_MARGIN]]-Table1[[#This Row],[Current Total CONTRIBUTION_MARGIN]]</f>
        <v>0</v>
      </c>
      <c r="V2809" s="1">
        <f>+Table1[[#This Row],[Adj Total OPERATING_MARGIN]]-Table1[[#This Row],[Current Total OPERATING_MARGIN]]</f>
        <v>0</v>
      </c>
    </row>
    <row r="2810" spans="1:22" x14ac:dyDescent="0.3">
      <c r="A2810" t="s">
        <v>37</v>
      </c>
      <c r="B2810">
        <v>2020</v>
      </c>
      <c r="C2810" t="s">
        <v>23</v>
      </c>
      <c r="D2810" t="s">
        <v>24</v>
      </c>
      <c r="E2810" s="2">
        <v>470</v>
      </c>
      <c r="F2810" s="1">
        <v>7369738.0800000001</v>
      </c>
      <c r="G2810" s="1">
        <v>10793008.92</v>
      </c>
      <c r="H2810" s="1">
        <v>2030157.702</v>
      </c>
      <c r="I2810" s="1">
        <v>1908381.18</v>
      </c>
      <c r="J2810" s="1">
        <v>1331521.17</v>
      </c>
      <c r="K2810" s="2">
        <v>470</v>
      </c>
      <c r="L2810" s="1">
        <v>7369738.0800000001</v>
      </c>
      <c r="M2810" s="1">
        <v>10793008.92</v>
      </c>
      <c r="N2810" s="1">
        <v>2030157.702</v>
      </c>
      <c r="O2810" s="1">
        <v>1908381.18</v>
      </c>
      <c r="P2810" s="1">
        <v>1331521.17</v>
      </c>
      <c r="Q2810" s="2">
        <f>-+Table1[[#This Row],[Current Record Count]]+Table1[[#This Row],[Adj Record Count]]</f>
        <v>0</v>
      </c>
      <c r="R2810" s="1">
        <f>+-Table1[[#This Row],[Current Total ADJUSTMENT_AMOUNT]]+Table1[[#This Row],[Adj Total ADJUSTMENT_AMOUNT]]</f>
        <v>0</v>
      </c>
      <c r="S2810" s="1">
        <f>-Table1[[#This Row],[Current Total CHARGE_AMOUNT]]+Table1[[#This Row],[Adj Total CHARGE_AMOUNT]]</f>
        <v>0</v>
      </c>
      <c r="T2810" s="1">
        <f>+Table1[[#This Row],[Adj Total TOTAL_COST]]-Table1[[#This Row],[Current Total TOTAL_COST]]</f>
        <v>0</v>
      </c>
      <c r="U2810" s="1">
        <f>+Table1[[#This Row],[Adj Total CONTRIBUTION_MARGIN]]-Table1[[#This Row],[Current Total CONTRIBUTION_MARGIN]]</f>
        <v>0</v>
      </c>
      <c r="V2810" s="1">
        <f>+Table1[[#This Row],[Adj Total OPERATING_MARGIN]]-Table1[[#This Row],[Current Total OPERATING_MARGIN]]</f>
        <v>0</v>
      </c>
    </row>
    <row r="2811" spans="1:22" x14ac:dyDescent="0.3">
      <c r="A2811" t="s">
        <v>19</v>
      </c>
      <c r="B2811">
        <v>2019</v>
      </c>
      <c r="C2811" t="s">
        <v>29</v>
      </c>
      <c r="D2811" t="s">
        <v>104</v>
      </c>
      <c r="E2811" s="2">
        <v>470</v>
      </c>
      <c r="F2811" s="1">
        <v>24953960.640000001</v>
      </c>
      <c r="G2811" s="1">
        <v>45265238.57</v>
      </c>
      <c r="H2811" s="1">
        <v>0</v>
      </c>
      <c r="I2811" s="1">
        <v>0</v>
      </c>
      <c r="J2811" s="1">
        <v>0</v>
      </c>
      <c r="K2811" s="2">
        <v>470</v>
      </c>
      <c r="L2811" s="1">
        <v>24953960.640000001</v>
      </c>
      <c r="M2811" s="1">
        <v>45265238.57</v>
      </c>
      <c r="N2811" s="1">
        <v>0</v>
      </c>
      <c r="O2811" s="1">
        <v>0</v>
      </c>
      <c r="P2811" s="1">
        <v>0</v>
      </c>
      <c r="Q2811" s="2">
        <f>-+Table1[[#This Row],[Current Record Count]]+Table1[[#This Row],[Adj Record Count]]</f>
        <v>0</v>
      </c>
      <c r="R2811" s="1">
        <f>+-Table1[[#This Row],[Current Total ADJUSTMENT_AMOUNT]]+Table1[[#This Row],[Adj Total ADJUSTMENT_AMOUNT]]</f>
        <v>0</v>
      </c>
      <c r="S2811" s="1">
        <f>-Table1[[#This Row],[Current Total CHARGE_AMOUNT]]+Table1[[#This Row],[Adj Total CHARGE_AMOUNT]]</f>
        <v>0</v>
      </c>
      <c r="T2811" s="1">
        <f>+Table1[[#This Row],[Adj Total TOTAL_COST]]-Table1[[#This Row],[Current Total TOTAL_COST]]</f>
        <v>0</v>
      </c>
      <c r="U2811" s="1">
        <f>+Table1[[#This Row],[Adj Total CONTRIBUTION_MARGIN]]-Table1[[#This Row],[Current Total CONTRIBUTION_MARGIN]]</f>
        <v>0</v>
      </c>
      <c r="V2811" s="1">
        <f>+Table1[[#This Row],[Adj Total OPERATING_MARGIN]]-Table1[[#This Row],[Current Total OPERATING_MARGIN]]</f>
        <v>0</v>
      </c>
    </row>
    <row r="2812" spans="1:22" x14ac:dyDescent="0.3">
      <c r="A2812" t="s">
        <v>37</v>
      </c>
      <c r="B2812">
        <v>2024</v>
      </c>
      <c r="C2812" t="s">
        <v>17</v>
      </c>
      <c r="D2812" t="s">
        <v>69</v>
      </c>
      <c r="E2812" s="2">
        <v>465</v>
      </c>
      <c r="F2812" s="1">
        <v>9177146.5800000001</v>
      </c>
      <c r="G2812" s="1">
        <v>12673102.699999999</v>
      </c>
      <c r="H2812" s="1">
        <v>2318402.7259999998</v>
      </c>
      <c r="I2812" s="1">
        <v>2424816.6800000002</v>
      </c>
      <c r="J2812" s="1">
        <v>1843183.8</v>
      </c>
      <c r="K2812" s="2">
        <v>465</v>
      </c>
      <c r="L2812" s="1">
        <v>9177146.5800000001</v>
      </c>
      <c r="M2812" s="1">
        <v>12673102.699999999</v>
      </c>
      <c r="N2812" s="1">
        <v>2318402.7259999998</v>
      </c>
      <c r="O2812" s="1">
        <v>2424816.6800000002</v>
      </c>
      <c r="P2812" s="1">
        <v>1843183.8</v>
      </c>
      <c r="Q2812" s="2">
        <f>-+Table1[[#This Row],[Current Record Count]]+Table1[[#This Row],[Adj Record Count]]</f>
        <v>0</v>
      </c>
      <c r="R2812" s="1">
        <f>+-Table1[[#This Row],[Current Total ADJUSTMENT_AMOUNT]]+Table1[[#This Row],[Adj Total ADJUSTMENT_AMOUNT]]</f>
        <v>0</v>
      </c>
      <c r="S2812" s="1">
        <f>-Table1[[#This Row],[Current Total CHARGE_AMOUNT]]+Table1[[#This Row],[Adj Total CHARGE_AMOUNT]]</f>
        <v>0</v>
      </c>
      <c r="T2812" s="1">
        <f>+Table1[[#This Row],[Adj Total TOTAL_COST]]-Table1[[#This Row],[Current Total TOTAL_COST]]</f>
        <v>0</v>
      </c>
      <c r="U2812" s="1">
        <f>+Table1[[#This Row],[Adj Total CONTRIBUTION_MARGIN]]-Table1[[#This Row],[Current Total CONTRIBUTION_MARGIN]]</f>
        <v>0</v>
      </c>
      <c r="V2812" s="1">
        <f>+Table1[[#This Row],[Adj Total OPERATING_MARGIN]]-Table1[[#This Row],[Current Total OPERATING_MARGIN]]</f>
        <v>0</v>
      </c>
    </row>
    <row r="2813" spans="1:22" x14ac:dyDescent="0.3">
      <c r="A2813" t="s">
        <v>19</v>
      </c>
      <c r="B2813">
        <v>2021</v>
      </c>
      <c r="C2813" t="s">
        <v>23</v>
      </c>
      <c r="D2813" t="s">
        <v>24</v>
      </c>
      <c r="E2813" s="2">
        <v>464</v>
      </c>
      <c r="F2813" s="1">
        <v>33602260.43</v>
      </c>
      <c r="G2813" s="1">
        <v>52708871.439999998</v>
      </c>
      <c r="H2813" s="1">
        <v>13315451.383199999</v>
      </c>
      <c r="I2813" s="1">
        <v>10907199.720000001</v>
      </c>
      <c r="J2813" s="1">
        <v>7915039.5999999996</v>
      </c>
      <c r="K2813" s="2">
        <v>464</v>
      </c>
      <c r="L2813" s="1">
        <v>33602260.43</v>
      </c>
      <c r="M2813" s="1">
        <v>52708871.439999998</v>
      </c>
      <c r="N2813" s="1">
        <v>13315451.383199999</v>
      </c>
      <c r="O2813" s="1">
        <v>10907199.720000001</v>
      </c>
      <c r="P2813" s="1">
        <v>7915039.5999999996</v>
      </c>
      <c r="Q2813" s="2">
        <f>-+Table1[[#This Row],[Current Record Count]]+Table1[[#This Row],[Adj Record Count]]</f>
        <v>0</v>
      </c>
      <c r="R2813" s="1">
        <f>+-Table1[[#This Row],[Current Total ADJUSTMENT_AMOUNT]]+Table1[[#This Row],[Adj Total ADJUSTMENT_AMOUNT]]</f>
        <v>0</v>
      </c>
      <c r="S2813" s="1">
        <f>-Table1[[#This Row],[Current Total CHARGE_AMOUNT]]+Table1[[#This Row],[Adj Total CHARGE_AMOUNT]]</f>
        <v>0</v>
      </c>
      <c r="T2813" s="1">
        <f>+Table1[[#This Row],[Adj Total TOTAL_COST]]-Table1[[#This Row],[Current Total TOTAL_COST]]</f>
        <v>0</v>
      </c>
      <c r="U2813" s="1">
        <f>+Table1[[#This Row],[Adj Total CONTRIBUTION_MARGIN]]-Table1[[#This Row],[Current Total CONTRIBUTION_MARGIN]]</f>
        <v>0</v>
      </c>
      <c r="V2813" s="1">
        <f>+Table1[[#This Row],[Adj Total OPERATING_MARGIN]]-Table1[[#This Row],[Current Total OPERATING_MARGIN]]</f>
        <v>0</v>
      </c>
    </row>
    <row r="2814" spans="1:22" x14ac:dyDescent="0.3">
      <c r="A2814" t="s">
        <v>19</v>
      </c>
      <c r="B2814">
        <v>2023</v>
      </c>
      <c r="C2814" t="s">
        <v>17</v>
      </c>
      <c r="D2814" t="s">
        <v>68</v>
      </c>
      <c r="E2814" s="2">
        <v>460</v>
      </c>
      <c r="F2814" s="1">
        <v>39797251.869999997</v>
      </c>
      <c r="G2814" s="1">
        <v>55087867.409999996</v>
      </c>
      <c r="H2814" s="1">
        <v>12502624.231899999</v>
      </c>
      <c r="I2814" s="1">
        <v>8564548.4800000004</v>
      </c>
      <c r="J2814" s="1">
        <v>4836771.1100000003</v>
      </c>
      <c r="K2814" s="2">
        <v>460</v>
      </c>
      <c r="L2814" s="1">
        <v>39797251.869999997</v>
      </c>
      <c r="M2814" s="1">
        <v>55087867.409999996</v>
      </c>
      <c r="N2814" s="1">
        <v>12502624.231899999</v>
      </c>
      <c r="O2814" s="1">
        <v>8564548.4800000004</v>
      </c>
      <c r="P2814" s="1">
        <v>4836771.1100000003</v>
      </c>
      <c r="Q2814" s="2">
        <f>-+Table1[[#This Row],[Current Record Count]]+Table1[[#This Row],[Adj Record Count]]</f>
        <v>0</v>
      </c>
      <c r="R2814" s="1">
        <f>+-Table1[[#This Row],[Current Total ADJUSTMENT_AMOUNT]]+Table1[[#This Row],[Adj Total ADJUSTMENT_AMOUNT]]</f>
        <v>0</v>
      </c>
      <c r="S2814" s="1">
        <f>-Table1[[#This Row],[Current Total CHARGE_AMOUNT]]+Table1[[#This Row],[Adj Total CHARGE_AMOUNT]]</f>
        <v>0</v>
      </c>
      <c r="T2814" s="1">
        <f>+Table1[[#This Row],[Adj Total TOTAL_COST]]-Table1[[#This Row],[Current Total TOTAL_COST]]</f>
        <v>0</v>
      </c>
      <c r="U2814" s="1">
        <f>+Table1[[#This Row],[Adj Total CONTRIBUTION_MARGIN]]-Table1[[#This Row],[Current Total CONTRIBUTION_MARGIN]]</f>
        <v>0</v>
      </c>
      <c r="V2814" s="1">
        <f>+Table1[[#This Row],[Adj Total OPERATING_MARGIN]]-Table1[[#This Row],[Current Total OPERATING_MARGIN]]</f>
        <v>0</v>
      </c>
    </row>
    <row r="2815" spans="1:22" x14ac:dyDescent="0.3">
      <c r="A2815" t="s">
        <v>37</v>
      </c>
      <c r="B2815">
        <v>2021</v>
      </c>
      <c r="C2815" t="s">
        <v>17</v>
      </c>
      <c r="D2815" t="s">
        <v>69</v>
      </c>
      <c r="E2815" s="2">
        <v>459</v>
      </c>
      <c r="F2815" s="1">
        <v>6428631.6900000004</v>
      </c>
      <c r="G2815" s="1">
        <v>9334818.25</v>
      </c>
      <c r="H2815" s="1">
        <v>2084806.2959</v>
      </c>
      <c r="I2815" s="1">
        <v>1920411.14</v>
      </c>
      <c r="J2815" s="1">
        <v>1288928.19</v>
      </c>
      <c r="K2815" s="2">
        <v>459</v>
      </c>
      <c r="L2815" s="1">
        <v>6428631.6900000004</v>
      </c>
      <c r="M2815" s="1">
        <v>9334818.25</v>
      </c>
      <c r="N2815" s="1">
        <v>2084806.2959</v>
      </c>
      <c r="O2815" s="1">
        <v>1920411.14</v>
      </c>
      <c r="P2815" s="1">
        <v>1288928.19</v>
      </c>
      <c r="Q2815" s="2">
        <f>-+Table1[[#This Row],[Current Record Count]]+Table1[[#This Row],[Adj Record Count]]</f>
        <v>0</v>
      </c>
      <c r="R2815" s="1">
        <f>+-Table1[[#This Row],[Current Total ADJUSTMENT_AMOUNT]]+Table1[[#This Row],[Adj Total ADJUSTMENT_AMOUNT]]</f>
        <v>0</v>
      </c>
      <c r="S2815" s="1">
        <f>-Table1[[#This Row],[Current Total CHARGE_AMOUNT]]+Table1[[#This Row],[Adj Total CHARGE_AMOUNT]]</f>
        <v>0</v>
      </c>
      <c r="T2815" s="1">
        <f>+Table1[[#This Row],[Adj Total TOTAL_COST]]-Table1[[#This Row],[Current Total TOTAL_COST]]</f>
        <v>0</v>
      </c>
      <c r="U2815" s="1">
        <f>+Table1[[#This Row],[Adj Total CONTRIBUTION_MARGIN]]-Table1[[#This Row],[Current Total CONTRIBUTION_MARGIN]]</f>
        <v>0</v>
      </c>
      <c r="V2815" s="1">
        <f>+Table1[[#This Row],[Adj Total OPERATING_MARGIN]]-Table1[[#This Row],[Current Total OPERATING_MARGIN]]</f>
        <v>0</v>
      </c>
    </row>
    <row r="2816" spans="1:22" x14ac:dyDescent="0.3">
      <c r="A2816" t="s">
        <v>19</v>
      </c>
      <c r="B2816">
        <v>2021</v>
      </c>
      <c r="C2816" t="s">
        <v>17</v>
      </c>
      <c r="D2816" t="s">
        <v>18</v>
      </c>
      <c r="E2816" s="2">
        <v>457</v>
      </c>
      <c r="F2816" s="1">
        <v>16071554.279999999</v>
      </c>
      <c r="G2816" s="1">
        <v>23538420.420000002</v>
      </c>
      <c r="H2816" s="1">
        <v>5354175.3338000001</v>
      </c>
      <c r="I2816" s="1">
        <v>4332523.1500000004</v>
      </c>
      <c r="J2816" s="1">
        <v>3042139.93</v>
      </c>
      <c r="K2816" s="2">
        <v>457</v>
      </c>
      <c r="L2816" s="1">
        <v>16071554.279999999</v>
      </c>
      <c r="M2816" s="1">
        <v>23538420.420000002</v>
      </c>
      <c r="N2816" s="1">
        <v>5354175.3338000001</v>
      </c>
      <c r="O2816" s="1">
        <v>4332523.1500000004</v>
      </c>
      <c r="P2816" s="1">
        <v>3042139.93</v>
      </c>
      <c r="Q2816" s="2">
        <f>-+Table1[[#This Row],[Current Record Count]]+Table1[[#This Row],[Adj Record Count]]</f>
        <v>0</v>
      </c>
      <c r="R2816" s="1">
        <f>+-Table1[[#This Row],[Current Total ADJUSTMENT_AMOUNT]]+Table1[[#This Row],[Adj Total ADJUSTMENT_AMOUNT]]</f>
        <v>0</v>
      </c>
      <c r="S2816" s="1">
        <f>-Table1[[#This Row],[Current Total CHARGE_AMOUNT]]+Table1[[#This Row],[Adj Total CHARGE_AMOUNT]]</f>
        <v>0</v>
      </c>
      <c r="T2816" s="1">
        <f>+Table1[[#This Row],[Adj Total TOTAL_COST]]-Table1[[#This Row],[Current Total TOTAL_COST]]</f>
        <v>0</v>
      </c>
      <c r="U2816" s="1">
        <f>+Table1[[#This Row],[Adj Total CONTRIBUTION_MARGIN]]-Table1[[#This Row],[Current Total CONTRIBUTION_MARGIN]]</f>
        <v>0</v>
      </c>
      <c r="V2816" s="1">
        <f>+Table1[[#This Row],[Adj Total OPERATING_MARGIN]]-Table1[[#This Row],[Current Total OPERATING_MARGIN]]</f>
        <v>0</v>
      </c>
    </row>
    <row r="2817" spans="1:22" x14ac:dyDescent="0.3">
      <c r="A2817" t="s">
        <v>37</v>
      </c>
      <c r="B2817">
        <v>2023</v>
      </c>
      <c r="C2817" t="s">
        <v>17</v>
      </c>
      <c r="D2817" t="s">
        <v>59</v>
      </c>
      <c r="E2817" s="2">
        <v>454</v>
      </c>
      <c r="F2817" s="1">
        <v>5296277.2699999996</v>
      </c>
      <c r="G2817" s="1">
        <v>7354252.96</v>
      </c>
      <c r="H2817" s="1">
        <v>1446433.7927000001</v>
      </c>
      <c r="I2817" s="1">
        <v>1411347.97</v>
      </c>
      <c r="J2817" s="1">
        <v>982604.61</v>
      </c>
      <c r="K2817" s="2">
        <v>454</v>
      </c>
      <c r="L2817" s="1">
        <v>5296277.2699999996</v>
      </c>
      <c r="M2817" s="1">
        <v>7354252.96</v>
      </c>
      <c r="N2817" s="1">
        <v>1446433.7927000001</v>
      </c>
      <c r="O2817" s="1">
        <v>1411347.97</v>
      </c>
      <c r="P2817" s="1">
        <v>982604.61</v>
      </c>
      <c r="Q2817" s="2">
        <f>-+Table1[[#This Row],[Current Record Count]]+Table1[[#This Row],[Adj Record Count]]</f>
        <v>0</v>
      </c>
      <c r="R2817" s="1">
        <f>+-Table1[[#This Row],[Current Total ADJUSTMENT_AMOUNT]]+Table1[[#This Row],[Adj Total ADJUSTMENT_AMOUNT]]</f>
        <v>0</v>
      </c>
      <c r="S2817" s="1">
        <f>-Table1[[#This Row],[Current Total CHARGE_AMOUNT]]+Table1[[#This Row],[Adj Total CHARGE_AMOUNT]]</f>
        <v>0</v>
      </c>
      <c r="T2817" s="1">
        <f>+Table1[[#This Row],[Adj Total TOTAL_COST]]-Table1[[#This Row],[Current Total TOTAL_COST]]</f>
        <v>0</v>
      </c>
      <c r="U2817" s="1">
        <f>+Table1[[#This Row],[Adj Total CONTRIBUTION_MARGIN]]-Table1[[#This Row],[Current Total CONTRIBUTION_MARGIN]]</f>
        <v>0</v>
      </c>
      <c r="V2817" s="1">
        <f>+Table1[[#This Row],[Adj Total OPERATING_MARGIN]]-Table1[[#This Row],[Current Total OPERATING_MARGIN]]</f>
        <v>0</v>
      </c>
    </row>
    <row r="2818" spans="1:22" x14ac:dyDescent="0.3">
      <c r="A2818" t="s">
        <v>37</v>
      </c>
      <c r="B2818">
        <v>2022</v>
      </c>
      <c r="C2818" t="s">
        <v>29</v>
      </c>
      <c r="D2818" t="s">
        <v>43</v>
      </c>
      <c r="E2818" s="2">
        <v>453</v>
      </c>
      <c r="F2818" s="1">
        <v>8159445.0199999996</v>
      </c>
      <c r="G2818" s="1">
        <v>11028659.74</v>
      </c>
      <c r="H2818" s="1">
        <v>2364204.8517999998</v>
      </c>
      <c r="I2818" s="1">
        <v>1133416.69</v>
      </c>
      <c r="J2818" s="1">
        <v>604265.13</v>
      </c>
      <c r="K2818" s="2">
        <v>453</v>
      </c>
      <c r="L2818" s="1">
        <v>8159445.0199999996</v>
      </c>
      <c r="M2818" s="1">
        <v>11028659.74</v>
      </c>
      <c r="N2818" s="1">
        <v>2364204.8517999998</v>
      </c>
      <c r="O2818" s="1">
        <v>1133416.69</v>
      </c>
      <c r="P2818" s="1">
        <v>604265.13</v>
      </c>
      <c r="Q2818" s="2">
        <f>-+Table1[[#This Row],[Current Record Count]]+Table1[[#This Row],[Adj Record Count]]</f>
        <v>0</v>
      </c>
      <c r="R2818" s="1">
        <f>+-Table1[[#This Row],[Current Total ADJUSTMENT_AMOUNT]]+Table1[[#This Row],[Adj Total ADJUSTMENT_AMOUNT]]</f>
        <v>0</v>
      </c>
      <c r="S2818" s="1">
        <f>-Table1[[#This Row],[Current Total CHARGE_AMOUNT]]+Table1[[#This Row],[Adj Total CHARGE_AMOUNT]]</f>
        <v>0</v>
      </c>
      <c r="T2818" s="1">
        <f>+Table1[[#This Row],[Adj Total TOTAL_COST]]-Table1[[#This Row],[Current Total TOTAL_COST]]</f>
        <v>0</v>
      </c>
      <c r="U2818" s="1">
        <f>+Table1[[#This Row],[Adj Total CONTRIBUTION_MARGIN]]-Table1[[#This Row],[Current Total CONTRIBUTION_MARGIN]]</f>
        <v>0</v>
      </c>
      <c r="V2818" s="1">
        <f>+Table1[[#This Row],[Adj Total OPERATING_MARGIN]]-Table1[[#This Row],[Current Total OPERATING_MARGIN]]</f>
        <v>0</v>
      </c>
    </row>
    <row r="2819" spans="1:22" x14ac:dyDescent="0.3">
      <c r="A2819" t="s">
        <v>37</v>
      </c>
      <c r="B2819">
        <v>2023</v>
      </c>
      <c r="C2819" t="s">
        <v>47</v>
      </c>
      <c r="D2819" t="s">
        <v>63</v>
      </c>
      <c r="E2819" s="2">
        <v>451</v>
      </c>
      <c r="F2819" s="1">
        <v>19794246.949999999</v>
      </c>
      <c r="G2819" s="1">
        <v>27702989.670000002</v>
      </c>
      <c r="H2819" s="1">
        <v>4074733.6249000002</v>
      </c>
      <c r="I2819" s="1">
        <v>5474557.9199999999</v>
      </c>
      <c r="J2819" s="1">
        <v>4412411.5199999996</v>
      </c>
      <c r="K2819" s="2">
        <v>451</v>
      </c>
      <c r="L2819" s="1">
        <v>19794246.949999999</v>
      </c>
      <c r="M2819" s="1">
        <v>27702989.670000002</v>
      </c>
      <c r="N2819" s="1">
        <v>4074733.6249000002</v>
      </c>
      <c r="O2819" s="1">
        <v>5474557.9199999999</v>
      </c>
      <c r="P2819" s="1">
        <v>4412411.5199999996</v>
      </c>
      <c r="Q2819" s="2">
        <f>-+Table1[[#This Row],[Current Record Count]]+Table1[[#This Row],[Adj Record Count]]</f>
        <v>0</v>
      </c>
      <c r="R2819" s="1">
        <f>+-Table1[[#This Row],[Current Total ADJUSTMENT_AMOUNT]]+Table1[[#This Row],[Adj Total ADJUSTMENT_AMOUNT]]</f>
        <v>0</v>
      </c>
      <c r="S2819" s="1">
        <f>-Table1[[#This Row],[Current Total CHARGE_AMOUNT]]+Table1[[#This Row],[Adj Total CHARGE_AMOUNT]]</f>
        <v>0</v>
      </c>
      <c r="T2819" s="1">
        <f>+Table1[[#This Row],[Adj Total TOTAL_COST]]-Table1[[#This Row],[Current Total TOTAL_COST]]</f>
        <v>0</v>
      </c>
      <c r="U2819" s="1">
        <f>+Table1[[#This Row],[Adj Total CONTRIBUTION_MARGIN]]-Table1[[#This Row],[Current Total CONTRIBUTION_MARGIN]]</f>
        <v>0</v>
      </c>
      <c r="V2819" s="1">
        <f>+Table1[[#This Row],[Adj Total OPERATING_MARGIN]]-Table1[[#This Row],[Current Total OPERATING_MARGIN]]</f>
        <v>0</v>
      </c>
    </row>
    <row r="2820" spans="1:22" x14ac:dyDescent="0.3">
      <c r="A2820" t="s">
        <v>44</v>
      </c>
      <c r="B2820">
        <v>2020</v>
      </c>
      <c r="C2820" t="s">
        <v>20</v>
      </c>
      <c r="D2820" t="s">
        <v>97</v>
      </c>
      <c r="E2820" s="2">
        <v>451</v>
      </c>
      <c r="F2820" s="1">
        <v>130238.39</v>
      </c>
      <c r="G2820" s="1">
        <v>176549.21</v>
      </c>
      <c r="H2820" s="1">
        <v>188936.6856</v>
      </c>
      <c r="I2820" s="1">
        <v>-105254.55</v>
      </c>
      <c r="J2820" s="1">
        <v>-143868.19</v>
      </c>
      <c r="K2820" s="2">
        <v>451</v>
      </c>
      <c r="L2820" s="1">
        <v>130238.39</v>
      </c>
      <c r="M2820" s="1">
        <v>176549.21</v>
      </c>
      <c r="N2820" s="1">
        <v>188936.6856</v>
      </c>
      <c r="O2820" s="1">
        <v>-105254.55</v>
      </c>
      <c r="P2820" s="1">
        <v>-143868.19</v>
      </c>
      <c r="Q2820" s="2">
        <f>-+Table1[[#This Row],[Current Record Count]]+Table1[[#This Row],[Adj Record Count]]</f>
        <v>0</v>
      </c>
      <c r="R2820" s="1">
        <f>+-Table1[[#This Row],[Current Total ADJUSTMENT_AMOUNT]]+Table1[[#This Row],[Adj Total ADJUSTMENT_AMOUNT]]</f>
        <v>0</v>
      </c>
      <c r="S2820" s="1">
        <f>-Table1[[#This Row],[Current Total CHARGE_AMOUNT]]+Table1[[#This Row],[Adj Total CHARGE_AMOUNT]]</f>
        <v>0</v>
      </c>
      <c r="T2820" s="1">
        <f>+Table1[[#This Row],[Adj Total TOTAL_COST]]-Table1[[#This Row],[Current Total TOTAL_COST]]</f>
        <v>0</v>
      </c>
      <c r="U2820" s="1">
        <f>+Table1[[#This Row],[Adj Total CONTRIBUTION_MARGIN]]-Table1[[#This Row],[Current Total CONTRIBUTION_MARGIN]]</f>
        <v>0</v>
      </c>
      <c r="V2820" s="1">
        <f>+Table1[[#This Row],[Adj Total OPERATING_MARGIN]]-Table1[[#This Row],[Current Total OPERATING_MARGIN]]</f>
        <v>0</v>
      </c>
    </row>
    <row r="2821" spans="1:22" x14ac:dyDescent="0.3">
      <c r="A2821" t="s">
        <v>37</v>
      </c>
      <c r="B2821">
        <v>2021</v>
      </c>
      <c r="C2821" t="s">
        <v>17</v>
      </c>
      <c r="D2821" t="s">
        <v>45</v>
      </c>
      <c r="E2821" s="2">
        <v>445</v>
      </c>
      <c r="F2821" s="1">
        <v>10548338.17</v>
      </c>
      <c r="G2821" s="1">
        <v>14356996.529999999</v>
      </c>
      <c r="H2821" s="1">
        <v>2813342.1973999999</v>
      </c>
      <c r="I2821" s="1">
        <v>2756414.18</v>
      </c>
      <c r="J2821" s="1">
        <v>1887429.92</v>
      </c>
      <c r="K2821" s="2">
        <v>445</v>
      </c>
      <c r="L2821" s="1">
        <v>10548338.17</v>
      </c>
      <c r="M2821" s="1">
        <v>14356996.529999999</v>
      </c>
      <c r="N2821" s="1">
        <v>2813342.1973999999</v>
      </c>
      <c r="O2821" s="1">
        <v>2756414.18</v>
      </c>
      <c r="P2821" s="1">
        <v>1887429.92</v>
      </c>
      <c r="Q2821" s="2">
        <f>-+Table1[[#This Row],[Current Record Count]]+Table1[[#This Row],[Adj Record Count]]</f>
        <v>0</v>
      </c>
      <c r="R2821" s="1">
        <f>+-Table1[[#This Row],[Current Total ADJUSTMENT_AMOUNT]]+Table1[[#This Row],[Adj Total ADJUSTMENT_AMOUNT]]</f>
        <v>0</v>
      </c>
      <c r="S2821" s="1">
        <f>-Table1[[#This Row],[Current Total CHARGE_AMOUNT]]+Table1[[#This Row],[Adj Total CHARGE_AMOUNT]]</f>
        <v>0</v>
      </c>
      <c r="T2821" s="1">
        <f>+Table1[[#This Row],[Adj Total TOTAL_COST]]-Table1[[#This Row],[Current Total TOTAL_COST]]</f>
        <v>0</v>
      </c>
      <c r="U2821" s="1">
        <f>+Table1[[#This Row],[Adj Total CONTRIBUTION_MARGIN]]-Table1[[#This Row],[Current Total CONTRIBUTION_MARGIN]]</f>
        <v>0</v>
      </c>
      <c r="V2821" s="1">
        <f>+Table1[[#This Row],[Adj Total OPERATING_MARGIN]]-Table1[[#This Row],[Current Total OPERATING_MARGIN]]</f>
        <v>0</v>
      </c>
    </row>
    <row r="2822" spans="1:22" x14ac:dyDescent="0.3">
      <c r="A2822" t="s">
        <v>19</v>
      </c>
      <c r="B2822">
        <v>2021</v>
      </c>
      <c r="C2822" t="s">
        <v>47</v>
      </c>
      <c r="D2822" t="s">
        <v>63</v>
      </c>
      <c r="E2822" s="2">
        <v>444</v>
      </c>
      <c r="F2822" s="1">
        <v>21576366.760000002</v>
      </c>
      <c r="G2822" s="1">
        <v>31476411.809999999</v>
      </c>
      <c r="H2822" s="1">
        <v>6982501.1774000004</v>
      </c>
      <c r="I2822" s="1">
        <v>5731128.0499999998</v>
      </c>
      <c r="J2822" s="1">
        <v>3482856.87</v>
      </c>
      <c r="K2822" s="2">
        <v>444</v>
      </c>
      <c r="L2822" s="1">
        <v>21576366.760000002</v>
      </c>
      <c r="M2822" s="1">
        <v>31476411.809999999</v>
      </c>
      <c r="N2822" s="1">
        <v>6982501.1774000004</v>
      </c>
      <c r="O2822" s="1">
        <v>5731128.0499999998</v>
      </c>
      <c r="P2822" s="1">
        <v>3482856.87</v>
      </c>
      <c r="Q2822" s="2">
        <f>-+Table1[[#This Row],[Current Record Count]]+Table1[[#This Row],[Adj Record Count]]</f>
        <v>0</v>
      </c>
      <c r="R2822" s="1">
        <f>+-Table1[[#This Row],[Current Total ADJUSTMENT_AMOUNT]]+Table1[[#This Row],[Adj Total ADJUSTMENT_AMOUNT]]</f>
        <v>0</v>
      </c>
      <c r="S2822" s="1">
        <f>-Table1[[#This Row],[Current Total CHARGE_AMOUNT]]+Table1[[#This Row],[Adj Total CHARGE_AMOUNT]]</f>
        <v>0</v>
      </c>
      <c r="T2822" s="1">
        <f>+Table1[[#This Row],[Adj Total TOTAL_COST]]-Table1[[#This Row],[Current Total TOTAL_COST]]</f>
        <v>0</v>
      </c>
      <c r="U2822" s="1">
        <f>+Table1[[#This Row],[Adj Total CONTRIBUTION_MARGIN]]-Table1[[#This Row],[Current Total CONTRIBUTION_MARGIN]]</f>
        <v>0</v>
      </c>
      <c r="V2822" s="1">
        <f>+Table1[[#This Row],[Adj Total OPERATING_MARGIN]]-Table1[[#This Row],[Current Total OPERATING_MARGIN]]</f>
        <v>0</v>
      </c>
    </row>
    <row r="2823" spans="1:22" x14ac:dyDescent="0.3">
      <c r="A2823" t="s">
        <v>19</v>
      </c>
      <c r="B2823">
        <v>2024</v>
      </c>
      <c r="C2823" t="s">
        <v>17</v>
      </c>
      <c r="D2823" t="s">
        <v>66</v>
      </c>
      <c r="E2823" s="2">
        <v>441</v>
      </c>
      <c r="F2823" s="1">
        <v>26968062.050000001</v>
      </c>
      <c r="G2823" s="1">
        <v>44674377.740000002</v>
      </c>
      <c r="H2823" s="1">
        <v>10630385.306500001</v>
      </c>
      <c r="I2823" s="1">
        <v>11824099.130000001</v>
      </c>
      <c r="J2823" s="1">
        <v>8614630.7599999998</v>
      </c>
      <c r="K2823" s="2">
        <v>441</v>
      </c>
      <c r="L2823" s="1">
        <v>26968062.050000001</v>
      </c>
      <c r="M2823" s="1">
        <v>44674377.740000002</v>
      </c>
      <c r="N2823" s="1">
        <v>10630385.306500001</v>
      </c>
      <c r="O2823" s="1">
        <v>11824099.130000001</v>
      </c>
      <c r="P2823" s="1">
        <v>8614630.7599999998</v>
      </c>
      <c r="Q2823" s="2">
        <f>-+Table1[[#This Row],[Current Record Count]]+Table1[[#This Row],[Adj Record Count]]</f>
        <v>0</v>
      </c>
      <c r="R2823" s="1">
        <f>+-Table1[[#This Row],[Current Total ADJUSTMENT_AMOUNT]]+Table1[[#This Row],[Adj Total ADJUSTMENT_AMOUNT]]</f>
        <v>0</v>
      </c>
      <c r="S2823" s="1">
        <f>-Table1[[#This Row],[Current Total CHARGE_AMOUNT]]+Table1[[#This Row],[Adj Total CHARGE_AMOUNT]]</f>
        <v>0</v>
      </c>
      <c r="T2823" s="1">
        <f>+Table1[[#This Row],[Adj Total TOTAL_COST]]-Table1[[#This Row],[Current Total TOTAL_COST]]</f>
        <v>0</v>
      </c>
      <c r="U2823" s="1">
        <f>+Table1[[#This Row],[Adj Total CONTRIBUTION_MARGIN]]-Table1[[#This Row],[Current Total CONTRIBUTION_MARGIN]]</f>
        <v>0</v>
      </c>
      <c r="V2823" s="1">
        <f>+Table1[[#This Row],[Adj Total OPERATING_MARGIN]]-Table1[[#This Row],[Current Total OPERATING_MARGIN]]</f>
        <v>0</v>
      </c>
    </row>
    <row r="2824" spans="1:22" x14ac:dyDescent="0.3">
      <c r="A2824" t="s">
        <v>19</v>
      </c>
      <c r="B2824">
        <v>2022</v>
      </c>
      <c r="C2824" t="s">
        <v>17</v>
      </c>
      <c r="D2824" t="s">
        <v>68</v>
      </c>
      <c r="E2824" s="2">
        <v>436</v>
      </c>
      <c r="F2824" s="1">
        <v>33991576.549999997</v>
      </c>
      <c r="G2824" s="1">
        <v>48541713.659999996</v>
      </c>
      <c r="H2824" s="1">
        <v>10658325.3836</v>
      </c>
      <c r="I2824" s="1">
        <v>7723806.1299999999</v>
      </c>
      <c r="J2824" s="1">
        <v>4834773.28</v>
      </c>
      <c r="K2824" s="2">
        <v>436</v>
      </c>
      <c r="L2824" s="1">
        <v>33991576.549999997</v>
      </c>
      <c r="M2824" s="1">
        <v>48541713.659999996</v>
      </c>
      <c r="N2824" s="1">
        <v>10658325.3836</v>
      </c>
      <c r="O2824" s="1">
        <v>7723806.1299999999</v>
      </c>
      <c r="P2824" s="1">
        <v>4834773.28</v>
      </c>
      <c r="Q2824" s="2">
        <f>-+Table1[[#This Row],[Current Record Count]]+Table1[[#This Row],[Adj Record Count]]</f>
        <v>0</v>
      </c>
      <c r="R2824" s="1">
        <f>+-Table1[[#This Row],[Current Total ADJUSTMENT_AMOUNT]]+Table1[[#This Row],[Adj Total ADJUSTMENT_AMOUNT]]</f>
        <v>0</v>
      </c>
      <c r="S2824" s="1">
        <f>-Table1[[#This Row],[Current Total CHARGE_AMOUNT]]+Table1[[#This Row],[Adj Total CHARGE_AMOUNT]]</f>
        <v>0</v>
      </c>
      <c r="T2824" s="1">
        <f>+Table1[[#This Row],[Adj Total TOTAL_COST]]-Table1[[#This Row],[Current Total TOTAL_COST]]</f>
        <v>0</v>
      </c>
      <c r="U2824" s="1">
        <f>+Table1[[#This Row],[Adj Total CONTRIBUTION_MARGIN]]-Table1[[#This Row],[Current Total CONTRIBUTION_MARGIN]]</f>
        <v>0</v>
      </c>
      <c r="V2824" s="1">
        <f>+Table1[[#This Row],[Adj Total OPERATING_MARGIN]]-Table1[[#This Row],[Current Total OPERATING_MARGIN]]</f>
        <v>0</v>
      </c>
    </row>
    <row r="2825" spans="1:22" x14ac:dyDescent="0.3">
      <c r="A2825" t="s">
        <v>37</v>
      </c>
      <c r="B2825">
        <v>2019</v>
      </c>
      <c r="C2825" t="s">
        <v>41</v>
      </c>
      <c r="D2825" t="s">
        <v>41</v>
      </c>
      <c r="E2825" s="2">
        <v>434</v>
      </c>
      <c r="F2825" s="1">
        <v>7070295.0499999998</v>
      </c>
      <c r="G2825" s="1">
        <v>9955506.5999999996</v>
      </c>
      <c r="H2825" s="1">
        <v>0</v>
      </c>
      <c r="I2825" s="1">
        <v>0</v>
      </c>
      <c r="J2825" s="1">
        <v>0</v>
      </c>
      <c r="K2825" s="2">
        <v>434</v>
      </c>
      <c r="L2825" s="1">
        <v>7070295.0499999998</v>
      </c>
      <c r="M2825" s="1">
        <v>9955506.5999999996</v>
      </c>
      <c r="N2825" s="1">
        <v>0</v>
      </c>
      <c r="O2825" s="1">
        <v>0</v>
      </c>
      <c r="P2825" s="1">
        <v>0</v>
      </c>
      <c r="Q2825" s="2">
        <f>-+Table1[[#This Row],[Current Record Count]]+Table1[[#This Row],[Adj Record Count]]</f>
        <v>0</v>
      </c>
      <c r="R2825" s="1">
        <f>+-Table1[[#This Row],[Current Total ADJUSTMENT_AMOUNT]]+Table1[[#This Row],[Adj Total ADJUSTMENT_AMOUNT]]</f>
        <v>0</v>
      </c>
      <c r="S2825" s="1">
        <f>-Table1[[#This Row],[Current Total CHARGE_AMOUNT]]+Table1[[#This Row],[Adj Total CHARGE_AMOUNT]]</f>
        <v>0</v>
      </c>
      <c r="T2825" s="1">
        <f>+Table1[[#This Row],[Adj Total TOTAL_COST]]-Table1[[#This Row],[Current Total TOTAL_COST]]</f>
        <v>0</v>
      </c>
      <c r="U2825" s="1">
        <f>+Table1[[#This Row],[Adj Total CONTRIBUTION_MARGIN]]-Table1[[#This Row],[Current Total CONTRIBUTION_MARGIN]]</f>
        <v>0</v>
      </c>
      <c r="V2825" s="1">
        <f>+Table1[[#This Row],[Adj Total OPERATING_MARGIN]]-Table1[[#This Row],[Current Total OPERATING_MARGIN]]</f>
        <v>0</v>
      </c>
    </row>
    <row r="2826" spans="1:22" x14ac:dyDescent="0.3">
      <c r="A2826" t="s">
        <v>19</v>
      </c>
      <c r="B2826">
        <v>2023</v>
      </c>
      <c r="C2826" t="s">
        <v>17</v>
      </c>
      <c r="D2826" t="s">
        <v>66</v>
      </c>
      <c r="E2826" s="2">
        <v>428</v>
      </c>
      <c r="F2826" s="1">
        <v>28410203.66</v>
      </c>
      <c r="G2826" s="1">
        <v>43861016.409999996</v>
      </c>
      <c r="H2826" s="1">
        <v>10723292.565400001</v>
      </c>
      <c r="I2826" s="1">
        <v>9715317.2799999993</v>
      </c>
      <c r="J2826" s="1">
        <v>6392085.1600000001</v>
      </c>
      <c r="K2826" s="2">
        <v>428</v>
      </c>
      <c r="L2826" s="1">
        <v>28410203.66</v>
      </c>
      <c r="M2826" s="1">
        <v>43861016.409999996</v>
      </c>
      <c r="N2826" s="1">
        <v>10723292.565400001</v>
      </c>
      <c r="O2826" s="1">
        <v>9715317.2799999993</v>
      </c>
      <c r="P2826" s="1">
        <v>6392085.1600000001</v>
      </c>
      <c r="Q2826" s="2">
        <f>-+Table1[[#This Row],[Current Record Count]]+Table1[[#This Row],[Adj Record Count]]</f>
        <v>0</v>
      </c>
      <c r="R2826" s="1">
        <f>+-Table1[[#This Row],[Current Total ADJUSTMENT_AMOUNT]]+Table1[[#This Row],[Adj Total ADJUSTMENT_AMOUNT]]</f>
        <v>0</v>
      </c>
      <c r="S2826" s="1">
        <f>-Table1[[#This Row],[Current Total CHARGE_AMOUNT]]+Table1[[#This Row],[Adj Total CHARGE_AMOUNT]]</f>
        <v>0</v>
      </c>
      <c r="T2826" s="1">
        <f>+Table1[[#This Row],[Adj Total TOTAL_COST]]-Table1[[#This Row],[Current Total TOTAL_COST]]</f>
        <v>0</v>
      </c>
      <c r="U2826" s="1">
        <f>+Table1[[#This Row],[Adj Total CONTRIBUTION_MARGIN]]-Table1[[#This Row],[Current Total CONTRIBUTION_MARGIN]]</f>
        <v>0</v>
      </c>
      <c r="V2826" s="1">
        <f>+Table1[[#This Row],[Adj Total OPERATING_MARGIN]]-Table1[[#This Row],[Current Total OPERATING_MARGIN]]</f>
        <v>0</v>
      </c>
    </row>
    <row r="2827" spans="1:22" x14ac:dyDescent="0.3">
      <c r="A2827" t="s">
        <v>19</v>
      </c>
      <c r="B2827">
        <v>2025</v>
      </c>
      <c r="C2827" t="s">
        <v>17</v>
      </c>
      <c r="D2827" t="s">
        <v>59</v>
      </c>
      <c r="E2827" s="2">
        <v>424</v>
      </c>
      <c r="F2827" s="1">
        <v>31485631.879999999</v>
      </c>
      <c r="G2827" s="1">
        <v>45945384.149999999</v>
      </c>
      <c r="H2827" s="1">
        <v>10418636.103399999</v>
      </c>
      <c r="I2827" s="1">
        <v>5381304.8899999997</v>
      </c>
      <c r="J2827" s="1">
        <v>2149223.12</v>
      </c>
      <c r="K2827" s="2">
        <v>424</v>
      </c>
      <c r="L2827" s="1">
        <v>31485631.879999999</v>
      </c>
      <c r="M2827" s="1">
        <v>45945384.149999999</v>
      </c>
      <c r="N2827" s="1">
        <v>10418636.103399999</v>
      </c>
      <c r="O2827" s="1">
        <v>5381304.8899999997</v>
      </c>
      <c r="P2827" s="1">
        <v>2149223.12</v>
      </c>
      <c r="Q2827" s="2">
        <f>-+Table1[[#This Row],[Current Record Count]]+Table1[[#This Row],[Adj Record Count]]</f>
        <v>0</v>
      </c>
      <c r="R2827" s="1">
        <f>+-Table1[[#This Row],[Current Total ADJUSTMENT_AMOUNT]]+Table1[[#This Row],[Adj Total ADJUSTMENT_AMOUNT]]</f>
        <v>0</v>
      </c>
      <c r="S2827" s="1">
        <f>-Table1[[#This Row],[Current Total CHARGE_AMOUNT]]+Table1[[#This Row],[Adj Total CHARGE_AMOUNT]]</f>
        <v>0</v>
      </c>
      <c r="T2827" s="1">
        <f>+Table1[[#This Row],[Adj Total TOTAL_COST]]-Table1[[#This Row],[Current Total TOTAL_COST]]</f>
        <v>0</v>
      </c>
      <c r="U2827" s="1">
        <f>+Table1[[#This Row],[Adj Total CONTRIBUTION_MARGIN]]-Table1[[#This Row],[Current Total CONTRIBUTION_MARGIN]]</f>
        <v>0</v>
      </c>
      <c r="V2827" s="1">
        <f>+Table1[[#This Row],[Adj Total OPERATING_MARGIN]]-Table1[[#This Row],[Current Total OPERATING_MARGIN]]</f>
        <v>0</v>
      </c>
    </row>
    <row r="2828" spans="1:22" x14ac:dyDescent="0.3">
      <c r="A2828" t="s">
        <v>19</v>
      </c>
      <c r="B2828">
        <v>2019</v>
      </c>
      <c r="C2828" t="s">
        <v>17</v>
      </c>
      <c r="D2828" t="s">
        <v>56</v>
      </c>
      <c r="E2828" s="2">
        <v>424</v>
      </c>
      <c r="F2828" s="1">
        <v>72066884.019999996</v>
      </c>
      <c r="G2828" s="1">
        <v>110997325.45</v>
      </c>
      <c r="H2828" s="1">
        <v>0</v>
      </c>
      <c r="I2828" s="1">
        <v>0</v>
      </c>
      <c r="J2828" s="1">
        <v>0</v>
      </c>
      <c r="K2828" s="2">
        <v>424</v>
      </c>
      <c r="L2828" s="1">
        <v>72066884.019999996</v>
      </c>
      <c r="M2828" s="1">
        <v>110997325.45</v>
      </c>
      <c r="N2828" s="1">
        <v>0</v>
      </c>
      <c r="O2828" s="1">
        <v>0</v>
      </c>
      <c r="P2828" s="1">
        <v>0</v>
      </c>
      <c r="Q2828" s="2">
        <f>-+Table1[[#This Row],[Current Record Count]]+Table1[[#This Row],[Adj Record Count]]</f>
        <v>0</v>
      </c>
      <c r="R2828" s="1">
        <f>+-Table1[[#This Row],[Current Total ADJUSTMENT_AMOUNT]]+Table1[[#This Row],[Adj Total ADJUSTMENT_AMOUNT]]</f>
        <v>0</v>
      </c>
      <c r="S2828" s="1">
        <f>-Table1[[#This Row],[Current Total CHARGE_AMOUNT]]+Table1[[#This Row],[Adj Total CHARGE_AMOUNT]]</f>
        <v>0</v>
      </c>
      <c r="T2828" s="1">
        <f>+Table1[[#This Row],[Adj Total TOTAL_COST]]-Table1[[#This Row],[Current Total TOTAL_COST]]</f>
        <v>0</v>
      </c>
      <c r="U2828" s="1">
        <f>+Table1[[#This Row],[Adj Total CONTRIBUTION_MARGIN]]-Table1[[#This Row],[Current Total CONTRIBUTION_MARGIN]]</f>
        <v>0</v>
      </c>
      <c r="V2828" s="1">
        <f>+Table1[[#This Row],[Adj Total OPERATING_MARGIN]]-Table1[[#This Row],[Current Total OPERATING_MARGIN]]</f>
        <v>0</v>
      </c>
    </row>
    <row r="2829" spans="1:22" x14ac:dyDescent="0.3">
      <c r="A2829" t="s">
        <v>19</v>
      </c>
      <c r="B2829">
        <v>2024</v>
      </c>
      <c r="C2829" t="s">
        <v>20</v>
      </c>
      <c r="D2829" t="s">
        <v>89</v>
      </c>
      <c r="E2829" s="2">
        <v>407</v>
      </c>
      <c r="F2829" s="1">
        <v>23953882.09</v>
      </c>
      <c r="G2829" s="1">
        <v>40400632.560000002</v>
      </c>
      <c r="H2829" s="1">
        <v>11304305.6368</v>
      </c>
      <c r="I2829" s="1">
        <v>8466327.2400000002</v>
      </c>
      <c r="J2829" s="1">
        <v>5701635.75</v>
      </c>
      <c r="K2829" s="2">
        <v>407</v>
      </c>
      <c r="L2829" s="1">
        <v>23953882.09</v>
      </c>
      <c r="M2829" s="1">
        <v>40400632.560000002</v>
      </c>
      <c r="N2829" s="1">
        <v>11304305.6368</v>
      </c>
      <c r="O2829" s="1">
        <v>8466327.2400000002</v>
      </c>
      <c r="P2829" s="1">
        <v>5701635.75</v>
      </c>
      <c r="Q2829" s="2">
        <f>-+Table1[[#This Row],[Current Record Count]]+Table1[[#This Row],[Adj Record Count]]</f>
        <v>0</v>
      </c>
      <c r="R2829" s="1">
        <f>+-Table1[[#This Row],[Current Total ADJUSTMENT_AMOUNT]]+Table1[[#This Row],[Adj Total ADJUSTMENT_AMOUNT]]</f>
        <v>0</v>
      </c>
      <c r="S2829" s="1">
        <f>-Table1[[#This Row],[Current Total CHARGE_AMOUNT]]+Table1[[#This Row],[Adj Total CHARGE_AMOUNT]]</f>
        <v>0</v>
      </c>
      <c r="T2829" s="1">
        <f>+Table1[[#This Row],[Adj Total TOTAL_COST]]-Table1[[#This Row],[Current Total TOTAL_COST]]</f>
        <v>0</v>
      </c>
      <c r="U2829" s="1">
        <f>+Table1[[#This Row],[Adj Total CONTRIBUTION_MARGIN]]-Table1[[#This Row],[Current Total CONTRIBUTION_MARGIN]]</f>
        <v>0</v>
      </c>
      <c r="V2829" s="1">
        <f>+Table1[[#This Row],[Adj Total OPERATING_MARGIN]]-Table1[[#This Row],[Current Total OPERATING_MARGIN]]</f>
        <v>0</v>
      </c>
    </row>
    <row r="2830" spans="1:22" x14ac:dyDescent="0.3">
      <c r="A2830" t="s">
        <v>19</v>
      </c>
      <c r="B2830">
        <v>2020</v>
      </c>
      <c r="C2830" t="s">
        <v>17</v>
      </c>
      <c r="D2830" t="s">
        <v>68</v>
      </c>
      <c r="E2830" s="2">
        <v>406</v>
      </c>
      <c r="F2830" s="1">
        <v>22195600.07</v>
      </c>
      <c r="G2830" s="1">
        <v>34589326.049999997</v>
      </c>
      <c r="H2830" s="1">
        <v>7690095.0197000001</v>
      </c>
      <c r="I2830" s="1">
        <v>7284491.8200000003</v>
      </c>
      <c r="J2830" s="1">
        <v>4643926.87</v>
      </c>
      <c r="K2830" s="2">
        <v>406</v>
      </c>
      <c r="L2830" s="1">
        <v>22195600.07</v>
      </c>
      <c r="M2830" s="1">
        <v>34589326.049999997</v>
      </c>
      <c r="N2830" s="1">
        <v>7690095.0197000001</v>
      </c>
      <c r="O2830" s="1">
        <v>7284491.8200000003</v>
      </c>
      <c r="P2830" s="1">
        <v>4643926.87</v>
      </c>
      <c r="Q2830" s="2">
        <f>-+Table1[[#This Row],[Current Record Count]]+Table1[[#This Row],[Adj Record Count]]</f>
        <v>0</v>
      </c>
      <c r="R2830" s="1">
        <f>+-Table1[[#This Row],[Current Total ADJUSTMENT_AMOUNT]]+Table1[[#This Row],[Adj Total ADJUSTMENT_AMOUNT]]</f>
        <v>0</v>
      </c>
      <c r="S2830" s="1">
        <f>-Table1[[#This Row],[Current Total CHARGE_AMOUNT]]+Table1[[#This Row],[Adj Total CHARGE_AMOUNT]]</f>
        <v>0</v>
      </c>
      <c r="T2830" s="1">
        <f>+Table1[[#This Row],[Adj Total TOTAL_COST]]-Table1[[#This Row],[Current Total TOTAL_COST]]</f>
        <v>0</v>
      </c>
      <c r="U2830" s="1">
        <f>+Table1[[#This Row],[Adj Total CONTRIBUTION_MARGIN]]-Table1[[#This Row],[Current Total CONTRIBUTION_MARGIN]]</f>
        <v>0</v>
      </c>
      <c r="V2830" s="1">
        <f>+Table1[[#This Row],[Adj Total OPERATING_MARGIN]]-Table1[[#This Row],[Current Total OPERATING_MARGIN]]</f>
        <v>0</v>
      </c>
    </row>
    <row r="2831" spans="1:22" x14ac:dyDescent="0.3">
      <c r="A2831" t="s">
        <v>19</v>
      </c>
      <c r="B2831">
        <v>2020</v>
      </c>
      <c r="C2831" t="s">
        <v>17</v>
      </c>
      <c r="D2831" t="s">
        <v>66</v>
      </c>
      <c r="E2831" s="2">
        <v>405</v>
      </c>
      <c r="F2831" s="1">
        <v>18823168.16</v>
      </c>
      <c r="G2831" s="1">
        <v>32714784.27</v>
      </c>
      <c r="H2831" s="1">
        <v>7152005.2587000001</v>
      </c>
      <c r="I2831" s="1">
        <v>8938361.5299999993</v>
      </c>
      <c r="J2831" s="1">
        <v>6531491.8099999996</v>
      </c>
      <c r="K2831" s="2">
        <v>405</v>
      </c>
      <c r="L2831" s="1">
        <v>18823168.16</v>
      </c>
      <c r="M2831" s="1">
        <v>32714784.27</v>
      </c>
      <c r="N2831" s="1">
        <v>7152005.2587000001</v>
      </c>
      <c r="O2831" s="1">
        <v>8938361.5299999993</v>
      </c>
      <c r="P2831" s="1">
        <v>6531491.8099999996</v>
      </c>
      <c r="Q2831" s="2">
        <f>-+Table1[[#This Row],[Current Record Count]]+Table1[[#This Row],[Adj Record Count]]</f>
        <v>0</v>
      </c>
      <c r="R2831" s="1">
        <f>+-Table1[[#This Row],[Current Total ADJUSTMENT_AMOUNT]]+Table1[[#This Row],[Adj Total ADJUSTMENT_AMOUNT]]</f>
        <v>0</v>
      </c>
      <c r="S2831" s="1">
        <f>-Table1[[#This Row],[Current Total CHARGE_AMOUNT]]+Table1[[#This Row],[Adj Total CHARGE_AMOUNT]]</f>
        <v>0</v>
      </c>
      <c r="T2831" s="1">
        <f>+Table1[[#This Row],[Adj Total TOTAL_COST]]-Table1[[#This Row],[Current Total TOTAL_COST]]</f>
        <v>0</v>
      </c>
      <c r="U2831" s="1">
        <f>+Table1[[#This Row],[Adj Total CONTRIBUTION_MARGIN]]-Table1[[#This Row],[Current Total CONTRIBUTION_MARGIN]]</f>
        <v>0</v>
      </c>
      <c r="V2831" s="1">
        <f>+Table1[[#This Row],[Adj Total OPERATING_MARGIN]]-Table1[[#This Row],[Current Total OPERATING_MARGIN]]</f>
        <v>0</v>
      </c>
    </row>
    <row r="2832" spans="1:22" x14ac:dyDescent="0.3">
      <c r="A2832" t="s">
        <v>19</v>
      </c>
      <c r="B2832">
        <v>2022</v>
      </c>
      <c r="C2832" t="s">
        <v>23</v>
      </c>
      <c r="D2832" t="s">
        <v>24</v>
      </c>
      <c r="E2832" s="2">
        <v>403</v>
      </c>
      <c r="F2832" s="1">
        <v>30285767.879999999</v>
      </c>
      <c r="G2832" s="1">
        <v>47878245.609999999</v>
      </c>
      <c r="H2832" s="1">
        <v>14217632.019300001</v>
      </c>
      <c r="I2832" s="1">
        <v>8234418.3300000001</v>
      </c>
      <c r="J2832" s="1">
        <v>5111806.88</v>
      </c>
      <c r="K2832" s="2">
        <v>403</v>
      </c>
      <c r="L2832" s="1">
        <v>30285767.879999999</v>
      </c>
      <c r="M2832" s="1">
        <v>47878245.609999999</v>
      </c>
      <c r="N2832" s="1">
        <v>14217632.019300001</v>
      </c>
      <c r="O2832" s="1">
        <v>8234418.3300000001</v>
      </c>
      <c r="P2832" s="1">
        <v>5111806.88</v>
      </c>
      <c r="Q2832" s="2">
        <f>-+Table1[[#This Row],[Current Record Count]]+Table1[[#This Row],[Adj Record Count]]</f>
        <v>0</v>
      </c>
      <c r="R2832" s="1">
        <f>+-Table1[[#This Row],[Current Total ADJUSTMENT_AMOUNT]]+Table1[[#This Row],[Adj Total ADJUSTMENT_AMOUNT]]</f>
        <v>0</v>
      </c>
      <c r="S2832" s="1">
        <f>-Table1[[#This Row],[Current Total CHARGE_AMOUNT]]+Table1[[#This Row],[Adj Total CHARGE_AMOUNT]]</f>
        <v>0</v>
      </c>
      <c r="T2832" s="1">
        <f>+Table1[[#This Row],[Adj Total TOTAL_COST]]-Table1[[#This Row],[Current Total TOTAL_COST]]</f>
        <v>0</v>
      </c>
      <c r="U2832" s="1">
        <f>+Table1[[#This Row],[Adj Total CONTRIBUTION_MARGIN]]-Table1[[#This Row],[Current Total CONTRIBUTION_MARGIN]]</f>
        <v>0</v>
      </c>
      <c r="V2832" s="1">
        <f>+Table1[[#This Row],[Adj Total OPERATING_MARGIN]]-Table1[[#This Row],[Current Total OPERATING_MARGIN]]</f>
        <v>0</v>
      </c>
    </row>
    <row r="2833" spans="1:22" x14ac:dyDescent="0.3">
      <c r="A2833" t="s">
        <v>37</v>
      </c>
      <c r="B2833">
        <v>2023</v>
      </c>
      <c r="C2833" t="s">
        <v>17</v>
      </c>
      <c r="D2833" t="s">
        <v>45</v>
      </c>
      <c r="E2833" s="2">
        <v>399</v>
      </c>
      <c r="F2833" s="1">
        <v>11869974.949999999</v>
      </c>
      <c r="G2833" s="1">
        <v>15834314.66</v>
      </c>
      <c r="H2833" s="1">
        <v>2789211.5148999998</v>
      </c>
      <c r="I2833" s="1">
        <v>2910054.36</v>
      </c>
      <c r="J2833" s="1">
        <v>2096903.48</v>
      </c>
      <c r="K2833" s="2">
        <v>399</v>
      </c>
      <c r="L2833" s="1">
        <v>11869974.949999999</v>
      </c>
      <c r="M2833" s="1">
        <v>15834314.66</v>
      </c>
      <c r="N2833" s="1">
        <v>2789211.5148999998</v>
      </c>
      <c r="O2833" s="1">
        <v>2910054.36</v>
      </c>
      <c r="P2833" s="1">
        <v>2096903.48</v>
      </c>
      <c r="Q2833" s="2">
        <f>-+Table1[[#This Row],[Current Record Count]]+Table1[[#This Row],[Adj Record Count]]</f>
        <v>0</v>
      </c>
      <c r="R2833" s="1">
        <f>+-Table1[[#This Row],[Current Total ADJUSTMENT_AMOUNT]]+Table1[[#This Row],[Adj Total ADJUSTMENT_AMOUNT]]</f>
        <v>0</v>
      </c>
      <c r="S2833" s="1">
        <f>-Table1[[#This Row],[Current Total CHARGE_AMOUNT]]+Table1[[#This Row],[Adj Total CHARGE_AMOUNT]]</f>
        <v>0</v>
      </c>
      <c r="T2833" s="1">
        <f>+Table1[[#This Row],[Adj Total TOTAL_COST]]-Table1[[#This Row],[Current Total TOTAL_COST]]</f>
        <v>0</v>
      </c>
      <c r="U2833" s="1">
        <f>+Table1[[#This Row],[Adj Total CONTRIBUTION_MARGIN]]-Table1[[#This Row],[Current Total CONTRIBUTION_MARGIN]]</f>
        <v>0</v>
      </c>
      <c r="V2833" s="1">
        <f>+Table1[[#This Row],[Adj Total OPERATING_MARGIN]]-Table1[[#This Row],[Current Total OPERATING_MARGIN]]</f>
        <v>0</v>
      </c>
    </row>
    <row r="2834" spans="1:22" x14ac:dyDescent="0.3">
      <c r="A2834" t="s">
        <v>37</v>
      </c>
      <c r="B2834">
        <v>2020</v>
      </c>
      <c r="C2834" t="s">
        <v>28</v>
      </c>
      <c r="D2834" t="s">
        <v>28</v>
      </c>
      <c r="E2834" s="2">
        <v>394</v>
      </c>
      <c r="F2834" s="1">
        <v>8724744.0299999993</v>
      </c>
      <c r="G2834" s="1">
        <v>13576196.050000001</v>
      </c>
      <c r="H2834" s="1">
        <v>2094403.683</v>
      </c>
      <c r="I2834" s="1">
        <v>3268486.09</v>
      </c>
      <c r="J2834" s="1">
        <v>2691705.81</v>
      </c>
      <c r="K2834" s="2">
        <v>394</v>
      </c>
      <c r="L2834" s="1">
        <v>8724744.0299999993</v>
      </c>
      <c r="M2834" s="1">
        <v>13576196.050000001</v>
      </c>
      <c r="N2834" s="1">
        <v>2094403.683</v>
      </c>
      <c r="O2834" s="1">
        <v>3268486.09</v>
      </c>
      <c r="P2834" s="1">
        <v>2691705.81</v>
      </c>
      <c r="Q2834" s="2">
        <f>-+Table1[[#This Row],[Current Record Count]]+Table1[[#This Row],[Adj Record Count]]</f>
        <v>0</v>
      </c>
      <c r="R2834" s="1">
        <f>+-Table1[[#This Row],[Current Total ADJUSTMENT_AMOUNT]]+Table1[[#This Row],[Adj Total ADJUSTMENT_AMOUNT]]</f>
        <v>0</v>
      </c>
      <c r="S2834" s="1">
        <f>-Table1[[#This Row],[Current Total CHARGE_AMOUNT]]+Table1[[#This Row],[Adj Total CHARGE_AMOUNT]]</f>
        <v>0</v>
      </c>
      <c r="T2834" s="1">
        <f>+Table1[[#This Row],[Adj Total TOTAL_COST]]-Table1[[#This Row],[Current Total TOTAL_COST]]</f>
        <v>0</v>
      </c>
      <c r="U2834" s="1">
        <f>+Table1[[#This Row],[Adj Total CONTRIBUTION_MARGIN]]-Table1[[#This Row],[Current Total CONTRIBUTION_MARGIN]]</f>
        <v>0</v>
      </c>
      <c r="V2834" s="1">
        <f>+Table1[[#This Row],[Adj Total OPERATING_MARGIN]]-Table1[[#This Row],[Current Total OPERATING_MARGIN]]</f>
        <v>0</v>
      </c>
    </row>
    <row r="2835" spans="1:22" x14ac:dyDescent="0.3">
      <c r="A2835" t="s">
        <v>19</v>
      </c>
      <c r="B2835">
        <v>2021</v>
      </c>
      <c r="C2835" t="s">
        <v>17</v>
      </c>
      <c r="D2835" t="s">
        <v>68</v>
      </c>
      <c r="E2835" s="2">
        <v>394</v>
      </c>
      <c r="F2835" s="1">
        <v>27511288.530000001</v>
      </c>
      <c r="G2835" s="1">
        <v>40997026.689999998</v>
      </c>
      <c r="H2835" s="1">
        <v>9752326.3516000006</v>
      </c>
      <c r="I2835" s="1">
        <v>7449943.4199999999</v>
      </c>
      <c r="J2835" s="1">
        <v>4289386.87</v>
      </c>
      <c r="K2835" s="2">
        <v>394</v>
      </c>
      <c r="L2835" s="1">
        <v>27511288.530000001</v>
      </c>
      <c r="M2835" s="1">
        <v>40997026.689999998</v>
      </c>
      <c r="N2835" s="1">
        <v>9752326.3516000006</v>
      </c>
      <c r="O2835" s="1">
        <v>7449943.4199999999</v>
      </c>
      <c r="P2835" s="1">
        <v>4289386.87</v>
      </c>
      <c r="Q2835" s="2">
        <f>-+Table1[[#This Row],[Current Record Count]]+Table1[[#This Row],[Adj Record Count]]</f>
        <v>0</v>
      </c>
      <c r="R2835" s="1">
        <f>+-Table1[[#This Row],[Current Total ADJUSTMENT_AMOUNT]]+Table1[[#This Row],[Adj Total ADJUSTMENT_AMOUNT]]</f>
        <v>0</v>
      </c>
      <c r="S2835" s="1">
        <f>-Table1[[#This Row],[Current Total CHARGE_AMOUNT]]+Table1[[#This Row],[Adj Total CHARGE_AMOUNT]]</f>
        <v>0</v>
      </c>
      <c r="T2835" s="1">
        <f>+Table1[[#This Row],[Adj Total TOTAL_COST]]-Table1[[#This Row],[Current Total TOTAL_COST]]</f>
        <v>0</v>
      </c>
      <c r="U2835" s="1">
        <f>+Table1[[#This Row],[Adj Total CONTRIBUTION_MARGIN]]-Table1[[#This Row],[Current Total CONTRIBUTION_MARGIN]]</f>
        <v>0</v>
      </c>
      <c r="V2835" s="1">
        <f>+Table1[[#This Row],[Adj Total OPERATING_MARGIN]]-Table1[[#This Row],[Current Total OPERATING_MARGIN]]</f>
        <v>0</v>
      </c>
    </row>
    <row r="2836" spans="1:22" x14ac:dyDescent="0.3">
      <c r="A2836" t="s">
        <v>19</v>
      </c>
      <c r="B2836">
        <v>2024</v>
      </c>
      <c r="C2836" t="s">
        <v>47</v>
      </c>
      <c r="D2836" t="s">
        <v>63</v>
      </c>
      <c r="E2836" s="2">
        <v>392</v>
      </c>
      <c r="F2836" s="1">
        <v>22700718.469999999</v>
      </c>
      <c r="G2836" s="1">
        <v>31871179.780000001</v>
      </c>
      <c r="H2836" s="1">
        <v>6601790.5939999996</v>
      </c>
      <c r="I2836" s="1">
        <v>5236528.88</v>
      </c>
      <c r="J2836" s="1">
        <v>3331845.1</v>
      </c>
      <c r="K2836" s="2">
        <v>392</v>
      </c>
      <c r="L2836" s="1">
        <v>22700718.469999999</v>
      </c>
      <c r="M2836" s="1">
        <v>31871179.780000001</v>
      </c>
      <c r="N2836" s="1">
        <v>6601790.5939999996</v>
      </c>
      <c r="O2836" s="1">
        <v>5236528.88</v>
      </c>
      <c r="P2836" s="1">
        <v>3331845.1</v>
      </c>
      <c r="Q2836" s="2">
        <f>-+Table1[[#This Row],[Current Record Count]]+Table1[[#This Row],[Adj Record Count]]</f>
        <v>0</v>
      </c>
      <c r="R2836" s="1">
        <f>+-Table1[[#This Row],[Current Total ADJUSTMENT_AMOUNT]]+Table1[[#This Row],[Adj Total ADJUSTMENT_AMOUNT]]</f>
        <v>0</v>
      </c>
      <c r="S2836" s="1">
        <f>-Table1[[#This Row],[Current Total CHARGE_AMOUNT]]+Table1[[#This Row],[Adj Total CHARGE_AMOUNT]]</f>
        <v>0</v>
      </c>
      <c r="T2836" s="1">
        <f>+Table1[[#This Row],[Adj Total TOTAL_COST]]-Table1[[#This Row],[Current Total TOTAL_COST]]</f>
        <v>0</v>
      </c>
      <c r="U2836" s="1">
        <f>+Table1[[#This Row],[Adj Total CONTRIBUTION_MARGIN]]-Table1[[#This Row],[Current Total CONTRIBUTION_MARGIN]]</f>
        <v>0</v>
      </c>
      <c r="V2836" s="1">
        <f>+Table1[[#This Row],[Adj Total OPERATING_MARGIN]]-Table1[[#This Row],[Current Total OPERATING_MARGIN]]</f>
        <v>0</v>
      </c>
    </row>
    <row r="2837" spans="1:22" x14ac:dyDescent="0.3">
      <c r="A2837" t="s">
        <v>37</v>
      </c>
      <c r="B2837">
        <v>2020</v>
      </c>
      <c r="C2837" t="s">
        <v>17</v>
      </c>
      <c r="D2837" t="s">
        <v>69</v>
      </c>
      <c r="E2837" s="2">
        <v>392</v>
      </c>
      <c r="F2837" s="1">
        <v>4876849.95</v>
      </c>
      <c r="G2837" s="1">
        <v>7400060.54</v>
      </c>
      <c r="H2837" s="1">
        <v>1661180.2334</v>
      </c>
      <c r="I2837" s="1">
        <v>1287544.8600000001</v>
      </c>
      <c r="J2837" s="1">
        <v>817872.81</v>
      </c>
      <c r="K2837" s="2">
        <v>392</v>
      </c>
      <c r="L2837" s="1">
        <v>4876849.95</v>
      </c>
      <c r="M2837" s="1">
        <v>7400060.54</v>
      </c>
      <c r="N2837" s="1">
        <v>1661180.2334</v>
      </c>
      <c r="O2837" s="1">
        <v>1287544.8600000001</v>
      </c>
      <c r="P2837" s="1">
        <v>817872.81</v>
      </c>
      <c r="Q2837" s="2">
        <f>-+Table1[[#This Row],[Current Record Count]]+Table1[[#This Row],[Adj Record Count]]</f>
        <v>0</v>
      </c>
      <c r="R2837" s="1">
        <f>+-Table1[[#This Row],[Current Total ADJUSTMENT_AMOUNT]]+Table1[[#This Row],[Adj Total ADJUSTMENT_AMOUNT]]</f>
        <v>0</v>
      </c>
      <c r="S2837" s="1">
        <f>-Table1[[#This Row],[Current Total CHARGE_AMOUNT]]+Table1[[#This Row],[Adj Total CHARGE_AMOUNT]]</f>
        <v>0</v>
      </c>
      <c r="T2837" s="1">
        <f>+Table1[[#This Row],[Adj Total TOTAL_COST]]-Table1[[#This Row],[Current Total TOTAL_COST]]</f>
        <v>0</v>
      </c>
      <c r="U2837" s="1">
        <f>+Table1[[#This Row],[Adj Total CONTRIBUTION_MARGIN]]-Table1[[#This Row],[Current Total CONTRIBUTION_MARGIN]]</f>
        <v>0</v>
      </c>
      <c r="V2837" s="1">
        <f>+Table1[[#This Row],[Adj Total OPERATING_MARGIN]]-Table1[[#This Row],[Current Total OPERATING_MARGIN]]</f>
        <v>0</v>
      </c>
    </row>
    <row r="2838" spans="1:22" x14ac:dyDescent="0.3">
      <c r="A2838" t="s">
        <v>75</v>
      </c>
      <c r="B2838">
        <v>2022</v>
      </c>
      <c r="C2838" t="s">
        <v>34</v>
      </c>
      <c r="D2838" t="s">
        <v>34</v>
      </c>
      <c r="E2838" s="2">
        <v>391</v>
      </c>
      <c r="F2838" s="1">
        <v>80888.899999999994</v>
      </c>
      <c r="G2838" s="1">
        <v>101772.9</v>
      </c>
      <c r="H2838" s="1">
        <v>190914.7144</v>
      </c>
      <c r="I2838" s="1">
        <v>-73770.5</v>
      </c>
      <c r="J2838" s="1">
        <v>-118808.9</v>
      </c>
      <c r="K2838" s="2">
        <v>391</v>
      </c>
      <c r="L2838" s="1">
        <v>80888.899999999994</v>
      </c>
      <c r="M2838" s="1">
        <v>101772.9</v>
      </c>
      <c r="N2838" s="1">
        <v>190914.7144</v>
      </c>
      <c r="O2838" s="1">
        <v>-73770.5</v>
      </c>
      <c r="P2838" s="1">
        <v>-118808.9</v>
      </c>
      <c r="Q2838" s="2">
        <f>-+Table1[[#This Row],[Current Record Count]]+Table1[[#This Row],[Adj Record Count]]</f>
        <v>0</v>
      </c>
      <c r="R2838" s="1">
        <f>+-Table1[[#This Row],[Current Total ADJUSTMENT_AMOUNT]]+Table1[[#This Row],[Adj Total ADJUSTMENT_AMOUNT]]</f>
        <v>0</v>
      </c>
      <c r="S2838" s="1">
        <f>-Table1[[#This Row],[Current Total CHARGE_AMOUNT]]+Table1[[#This Row],[Adj Total CHARGE_AMOUNT]]</f>
        <v>0</v>
      </c>
      <c r="T2838" s="1">
        <f>+Table1[[#This Row],[Adj Total TOTAL_COST]]-Table1[[#This Row],[Current Total TOTAL_COST]]</f>
        <v>0</v>
      </c>
      <c r="U2838" s="1">
        <f>+Table1[[#This Row],[Adj Total CONTRIBUTION_MARGIN]]-Table1[[#This Row],[Current Total CONTRIBUTION_MARGIN]]</f>
        <v>0</v>
      </c>
      <c r="V2838" s="1">
        <f>+Table1[[#This Row],[Adj Total OPERATING_MARGIN]]-Table1[[#This Row],[Current Total OPERATING_MARGIN]]</f>
        <v>0</v>
      </c>
    </row>
    <row r="2839" spans="1:22" x14ac:dyDescent="0.3">
      <c r="A2839" t="s">
        <v>37</v>
      </c>
      <c r="B2839">
        <v>2019</v>
      </c>
      <c r="C2839" t="s">
        <v>17</v>
      </c>
      <c r="D2839" t="s">
        <v>66</v>
      </c>
      <c r="E2839" s="2">
        <v>391</v>
      </c>
      <c r="F2839" s="1">
        <v>5232183.58</v>
      </c>
      <c r="G2839" s="1">
        <v>8972063.8900000006</v>
      </c>
      <c r="H2839" s="1">
        <v>0</v>
      </c>
      <c r="I2839" s="1">
        <v>0</v>
      </c>
      <c r="J2839" s="1">
        <v>0</v>
      </c>
      <c r="K2839" s="2">
        <v>391</v>
      </c>
      <c r="L2839" s="1">
        <v>5232183.58</v>
      </c>
      <c r="M2839" s="1">
        <v>8972063.8900000006</v>
      </c>
      <c r="N2839" s="1">
        <v>0</v>
      </c>
      <c r="O2839" s="1">
        <v>0</v>
      </c>
      <c r="P2839" s="1">
        <v>0</v>
      </c>
      <c r="Q2839" s="2">
        <f>-+Table1[[#This Row],[Current Record Count]]+Table1[[#This Row],[Adj Record Count]]</f>
        <v>0</v>
      </c>
      <c r="R2839" s="1">
        <f>+-Table1[[#This Row],[Current Total ADJUSTMENT_AMOUNT]]+Table1[[#This Row],[Adj Total ADJUSTMENT_AMOUNT]]</f>
        <v>0</v>
      </c>
      <c r="S2839" s="1">
        <f>-Table1[[#This Row],[Current Total CHARGE_AMOUNT]]+Table1[[#This Row],[Adj Total CHARGE_AMOUNT]]</f>
        <v>0</v>
      </c>
      <c r="T2839" s="1">
        <f>+Table1[[#This Row],[Adj Total TOTAL_COST]]-Table1[[#This Row],[Current Total TOTAL_COST]]</f>
        <v>0</v>
      </c>
      <c r="U2839" s="1">
        <f>+Table1[[#This Row],[Adj Total CONTRIBUTION_MARGIN]]-Table1[[#This Row],[Current Total CONTRIBUTION_MARGIN]]</f>
        <v>0</v>
      </c>
      <c r="V2839" s="1">
        <f>+Table1[[#This Row],[Adj Total OPERATING_MARGIN]]-Table1[[#This Row],[Current Total OPERATING_MARGIN]]</f>
        <v>0</v>
      </c>
    </row>
    <row r="2840" spans="1:22" x14ac:dyDescent="0.3">
      <c r="A2840" t="s">
        <v>19</v>
      </c>
      <c r="B2840">
        <v>2025</v>
      </c>
      <c r="C2840" t="s">
        <v>17</v>
      </c>
      <c r="D2840" t="s">
        <v>85</v>
      </c>
      <c r="E2840" s="2">
        <v>388</v>
      </c>
      <c r="F2840" s="1">
        <v>40184238.670000002</v>
      </c>
      <c r="G2840" s="1">
        <v>74025947.489999995</v>
      </c>
      <c r="H2840" s="1">
        <v>16967659.271499999</v>
      </c>
      <c r="I2840" s="1">
        <v>12876493.34</v>
      </c>
      <c r="J2840" s="1">
        <v>8038455.7999999998</v>
      </c>
      <c r="K2840" s="2">
        <v>388</v>
      </c>
      <c r="L2840" s="1">
        <v>40184238.670000002</v>
      </c>
      <c r="M2840" s="1">
        <v>74025947.489999995</v>
      </c>
      <c r="N2840" s="1">
        <v>16967659.271499999</v>
      </c>
      <c r="O2840" s="1">
        <v>12876493.34</v>
      </c>
      <c r="P2840" s="1">
        <v>8038455.7999999998</v>
      </c>
      <c r="Q2840" s="2">
        <f>-+Table1[[#This Row],[Current Record Count]]+Table1[[#This Row],[Adj Record Count]]</f>
        <v>0</v>
      </c>
      <c r="R2840" s="1">
        <f>+-Table1[[#This Row],[Current Total ADJUSTMENT_AMOUNT]]+Table1[[#This Row],[Adj Total ADJUSTMENT_AMOUNT]]</f>
        <v>0</v>
      </c>
      <c r="S2840" s="1">
        <f>-Table1[[#This Row],[Current Total CHARGE_AMOUNT]]+Table1[[#This Row],[Adj Total CHARGE_AMOUNT]]</f>
        <v>0</v>
      </c>
      <c r="T2840" s="1">
        <f>+Table1[[#This Row],[Adj Total TOTAL_COST]]-Table1[[#This Row],[Current Total TOTAL_COST]]</f>
        <v>0</v>
      </c>
      <c r="U2840" s="1">
        <f>+Table1[[#This Row],[Adj Total CONTRIBUTION_MARGIN]]-Table1[[#This Row],[Current Total CONTRIBUTION_MARGIN]]</f>
        <v>0</v>
      </c>
      <c r="V2840" s="1">
        <f>+Table1[[#This Row],[Adj Total OPERATING_MARGIN]]-Table1[[#This Row],[Current Total OPERATING_MARGIN]]</f>
        <v>0</v>
      </c>
    </row>
    <row r="2841" spans="1:22" x14ac:dyDescent="0.3">
      <c r="A2841" t="s">
        <v>37</v>
      </c>
      <c r="B2841">
        <v>2020</v>
      </c>
      <c r="C2841" t="s">
        <v>17</v>
      </c>
      <c r="D2841" t="s">
        <v>59</v>
      </c>
      <c r="E2841" s="2">
        <v>384</v>
      </c>
      <c r="F2841" s="1">
        <v>3094999.74</v>
      </c>
      <c r="G2841" s="1">
        <v>4517283.6900000004</v>
      </c>
      <c r="H2841" s="1">
        <v>1100130.1114000001</v>
      </c>
      <c r="I2841" s="1">
        <v>662874.67000000004</v>
      </c>
      <c r="J2841" s="1">
        <v>296772</v>
      </c>
      <c r="K2841" s="2">
        <v>384</v>
      </c>
      <c r="L2841" s="1">
        <v>3094999.74</v>
      </c>
      <c r="M2841" s="1">
        <v>4517283.6900000004</v>
      </c>
      <c r="N2841" s="1">
        <v>1100130.1114000001</v>
      </c>
      <c r="O2841" s="1">
        <v>662874.67000000004</v>
      </c>
      <c r="P2841" s="1">
        <v>296772</v>
      </c>
      <c r="Q2841" s="2">
        <f>-+Table1[[#This Row],[Current Record Count]]+Table1[[#This Row],[Adj Record Count]]</f>
        <v>0</v>
      </c>
      <c r="R2841" s="1">
        <f>+-Table1[[#This Row],[Current Total ADJUSTMENT_AMOUNT]]+Table1[[#This Row],[Adj Total ADJUSTMENT_AMOUNT]]</f>
        <v>0</v>
      </c>
      <c r="S2841" s="1">
        <f>-Table1[[#This Row],[Current Total CHARGE_AMOUNT]]+Table1[[#This Row],[Adj Total CHARGE_AMOUNT]]</f>
        <v>0</v>
      </c>
      <c r="T2841" s="1">
        <f>+Table1[[#This Row],[Adj Total TOTAL_COST]]-Table1[[#This Row],[Current Total TOTAL_COST]]</f>
        <v>0</v>
      </c>
      <c r="U2841" s="1">
        <f>+Table1[[#This Row],[Adj Total CONTRIBUTION_MARGIN]]-Table1[[#This Row],[Current Total CONTRIBUTION_MARGIN]]</f>
        <v>0</v>
      </c>
      <c r="V2841" s="1">
        <f>+Table1[[#This Row],[Adj Total OPERATING_MARGIN]]-Table1[[#This Row],[Current Total OPERATING_MARGIN]]</f>
        <v>0</v>
      </c>
    </row>
    <row r="2842" spans="1:22" x14ac:dyDescent="0.3">
      <c r="A2842" t="s">
        <v>19</v>
      </c>
      <c r="B2842">
        <v>2021</v>
      </c>
      <c r="C2842" t="s">
        <v>17</v>
      </c>
      <c r="D2842" t="s">
        <v>66</v>
      </c>
      <c r="E2842" s="2">
        <v>378</v>
      </c>
      <c r="F2842" s="1">
        <v>19219806.300000001</v>
      </c>
      <c r="G2842" s="1">
        <v>32365166.629999999</v>
      </c>
      <c r="H2842" s="1">
        <v>8411492.4057</v>
      </c>
      <c r="I2842" s="1">
        <v>8196957.5999999996</v>
      </c>
      <c r="J2842" s="1">
        <v>5502588.75</v>
      </c>
      <c r="K2842" s="2">
        <v>378</v>
      </c>
      <c r="L2842" s="1">
        <v>19219806.300000001</v>
      </c>
      <c r="M2842" s="1">
        <v>32365166.629999999</v>
      </c>
      <c r="N2842" s="1">
        <v>8411492.4057</v>
      </c>
      <c r="O2842" s="1">
        <v>8196957.5999999996</v>
      </c>
      <c r="P2842" s="1">
        <v>5502588.75</v>
      </c>
      <c r="Q2842" s="2">
        <f>-+Table1[[#This Row],[Current Record Count]]+Table1[[#This Row],[Adj Record Count]]</f>
        <v>0</v>
      </c>
      <c r="R2842" s="1">
        <f>+-Table1[[#This Row],[Current Total ADJUSTMENT_AMOUNT]]+Table1[[#This Row],[Adj Total ADJUSTMENT_AMOUNT]]</f>
        <v>0</v>
      </c>
      <c r="S2842" s="1">
        <f>-Table1[[#This Row],[Current Total CHARGE_AMOUNT]]+Table1[[#This Row],[Adj Total CHARGE_AMOUNT]]</f>
        <v>0</v>
      </c>
      <c r="T2842" s="1">
        <f>+Table1[[#This Row],[Adj Total TOTAL_COST]]-Table1[[#This Row],[Current Total TOTAL_COST]]</f>
        <v>0</v>
      </c>
      <c r="U2842" s="1">
        <f>+Table1[[#This Row],[Adj Total CONTRIBUTION_MARGIN]]-Table1[[#This Row],[Current Total CONTRIBUTION_MARGIN]]</f>
        <v>0</v>
      </c>
      <c r="V2842" s="1">
        <f>+Table1[[#This Row],[Adj Total OPERATING_MARGIN]]-Table1[[#This Row],[Current Total OPERATING_MARGIN]]</f>
        <v>0</v>
      </c>
    </row>
    <row r="2843" spans="1:22" x14ac:dyDescent="0.3">
      <c r="A2843" t="s">
        <v>19</v>
      </c>
      <c r="B2843">
        <v>2022</v>
      </c>
      <c r="C2843" t="s">
        <v>17</v>
      </c>
      <c r="D2843" t="s">
        <v>66</v>
      </c>
      <c r="E2843" s="2">
        <v>377</v>
      </c>
      <c r="F2843" s="1">
        <v>20764438.199999999</v>
      </c>
      <c r="G2843" s="1">
        <v>33197022.82</v>
      </c>
      <c r="H2843" s="1">
        <v>7917355.4039000003</v>
      </c>
      <c r="I2843" s="1">
        <v>7430911.4100000001</v>
      </c>
      <c r="J2843" s="1">
        <v>5318607.66</v>
      </c>
      <c r="K2843" s="2">
        <v>377</v>
      </c>
      <c r="L2843" s="1">
        <v>20764438.199999999</v>
      </c>
      <c r="M2843" s="1">
        <v>33197022.82</v>
      </c>
      <c r="N2843" s="1">
        <v>7917355.4039000003</v>
      </c>
      <c r="O2843" s="1">
        <v>7430911.4100000001</v>
      </c>
      <c r="P2843" s="1">
        <v>5318607.66</v>
      </c>
      <c r="Q2843" s="2">
        <f>-+Table1[[#This Row],[Current Record Count]]+Table1[[#This Row],[Adj Record Count]]</f>
        <v>0</v>
      </c>
      <c r="R2843" s="1">
        <f>+-Table1[[#This Row],[Current Total ADJUSTMENT_AMOUNT]]+Table1[[#This Row],[Adj Total ADJUSTMENT_AMOUNT]]</f>
        <v>0</v>
      </c>
      <c r="S2843" s="1">
        <f>-Table1[[#This Row],[Current Total CHARGE_AMOUNT]]+Table1[[#This Row],[Adj Total CHARGE_AMOUNT]]</f>
        <v>0</v>
      </c>
      <c r="T2843" s="1">
        <f>+Table1[[#This Row],[Adj Total TOTAL_COST]]-Table1[[#This Row],[Current Total TOTAL_COST]]</f>
        <v>0</v>
      </c>
      <c r="U2843" s="1">
        <f>+Table1[[#This Row],[Adj Total CONTRIBUTION_MARGIN]]-Table1[[#This Row],[Current Total CONTRIBUTION_MARGIN]]</f>
        <v>0</v>
      </c>
      <c r="V2843" s="1">
        <f>+Table1[[#This Row],[Adj Total OPERATING_MARGIN]]-Table1[[#This Row],[Current Total OPERATING_MARGIN]]</f>
        <v>0</v>
      </c>
    </row>
    <row r="2844" spans="1:22" x14ac:dyDescent="0.3">
      <c r="A2844" t="s">
        <v>19</v>
      </c>
      <c r="B2844">
        <v>2025</v>
      </c>
      <c r="C2844" t="s">
        <v>29</v>
      </c>
      <c r="D2844" t="s">
        <v>43</v>
      </c>
      <c r="E2844" s="2">
        <v>377</v>
      </c>
      <c r="F2844" s="1">
        <v>38944931.840000004</v>
      </c>
      <c r="G2844" s="1">
        <v>54811902.140000001</v>
      </c>
      <c r="H2844" s="1">
        <v>15250486.3378</v>
      </c>
      <c r="I2844" s="1">
        <v>14665608.439999999</v>
      </c>
      <c r="J2844" s="1">
        <v>9850998.6099999994</v>
      </c>
      <c r="K2844" s="2">
        <v>377</v>
      </c>
      <c r="L2844" s="1">
        <v>38944931.840000004</v>
      </c>
      <c r="M2844" s="1">
        <v>54811902.140000001</v>
      </c>
      <c r="N2844" s="1">
        <v>15250486.3378</v>
      </c>
      <c r="O2844" s="1">
        <v>14665608.439999999</v>
      </c>
      <c r="P2844" s="1">
        <v>9850998.6099999994</v>
      </c>
      <c r="Q2844" s="2">
        <f>-+Table1[[#This Row],[Current Record Count]]+Table1[[#This Row],[Adj Record Count]]</f>
        <v>0</v>
      </c>
      <c r="R2844" s="1">
        <f>+-Table1[[#This Row],[Current Total ADJUSTMENT_AMOUNT]]+Table1[[#This Row],[Adj Total ADJUSTMENT_AMOUNT]]</f>
        <v>0</v>
      </c>
      <c r="S2844" s="1">
        <f>-Table1[[#This Row],[Current Total CHARGE_AMOUNT]]+Table1[[#This Row],[Adj Total CHARGE_AMOUNT]]</f>
        <v>0</v>
      </c>
      <c r="T2844" s="1">
        <f>+Table1[[#This Row],[Adj Total TOTAL_COST]]-Table1[[#This Row],[Current Total TOTAL_COST]]</f>
        <v>0</v>
      </c>
      <c r="U2844" s="1">
        <f>+Table1[[#This Row],[Adj Total CONTRIBUTION_MARGIN]]-Table1[[#This Row],[Current Total CONTRIBUTION_MARGIN]]</f>
        <v>0</v>
      </c>
      <c r="V2844" s="1">
        <f>+Table1[[#This Row],[Adj Total OPERATING_MARGIN]]-Table1[[#This Row],[Current Total OPERATING_MARGIN]]</f>
        <v>0</v>
      </c>
    </row>
    <row r="2845" spans="1:22" x14ac:dyDescent="0.3">
      <c r="A2845" t="s">
        <v>19</v>
      </c>
      <c r="B2845">
        <v>2020</v>
      </c>
      <c r="C2845" t="s">
        <v>20</v>
      </c>
      <c r="D2845" t="s">
        <v>89</v>
      </c>
      <c r="E2845" s="2">
        <v>373</v>
      </c>
      <c r="F2845" s="1">
        <v>21535207.850000001</v>
      </c>
      <c r="G2845" s="1">
        <v>35386092.960000001</v>
      </c>
      <c r="H2845" s="1">
        <v>10252467.887399999</v>
      </c>
      <c r="I2845" s="1">
        <v>6024215.0700000003</v>
      </c>
      <c r="J2845" s="1">
        <v>3600373</v>
      </c>
      <c r="K2845" s="2">
        <v>373</v>
      </c>
      <c r="L2845" s="1">
        <v>21535207.850000001</v>
      </c>
      <c r="M2845" s="1">
        <v>35386092.960000001</v>
      </c>
      <c r="N2845" s="1">
        <v>10252467.887399999</v>
      </c>
      <c r="O2845" s="1">
        <v>6024215.0700000003</v>
      </c>
      <c r="P2845" s="1">
        <v>3600373</v>
      </c>
      <c r="Q2845" s="2">
        <f>-+Table1[[#This Row],[Current Record Count]]+Table1[[#This Row],[Adj Record Count]]</f>
        <v>0</v>
      </c>
      <c r="R2845" s="1">
        <f>+-Table1[[#This Row],[Current Total ADJUSTMENT_AMOUNT]]+Table1[[#This Row],[Adj Total ADJUSTMENT_AMOUNT]]</f>
        <v>0</v>
      </c>
      <c r="S2845" s="1">
        <f>-Table1[[#This Row],[Current Total CHARGE_AMOUNT]]+Table1[[#This Row],[Adj Total CHARGE_AMOUNT]]</f>
        <v>0</v>
      </c>
      <c r="T2845" s="1">
        <f>+Table1[[#This Row],[Adj Total TOTAL_COST]]-Table1[[#This Row],[Current Total TOTAL_COST]]</f>
        <v>0</v>
      </c>
      <c r="U2845" s="1">
        <f>+Table1[[#This Row],[Adj Total CONTRIBUTION_MARGIN]]-Table1[[#This Row],[Current Total CONTRIBUTION_MARGIN]]</f>
        <v>0</v>
      </c>
      <c r="V2845" s="1">
        <f>+Table1[[#This Row],[Adj Total OPERATING_MARGIN]]-Table1[[#This Row],[Current Total OPERATING_MARGIN]]</f>
        <v>0</v>
      </c>
    </row>
    <row r="2846" spans="1:22" x14ac:dyDescent="0.3">
      <c r="A2846" t="s">
        <v>19</v>
      </c>
      <c r="B2846">
        <v>2023</v>
      </c>
      <c r="C2846" t="s">
        <v>47</v>
      </c>
      <c r="D2846" t="s">
        <v>63</v>
      </c>
      <c r="E2846" s="2">
        <v>371</v>
      </c>
      <c r="F2846" s="1">
        <v>19121670.059999999</v>
      </c>
      <c r="G2846" s="1">
        <v>26582385.390000001</v>
      </c>
      <c r="H2846" s="1">
        <v>5950350.1316999998</v>
      </c>
      <c r="I2846" s="1">
        <v>4067014.58</v>
      </c>
      <c r="J2846" s="1">
        <v>2243110.12</v>
      </c>
      <c r="K2846" s="2">
        <v>371</v>
      </c>
      <c r="L2846" s="1">
        <v>19121670.059999999</v>
      </c>
      <c r="M2846" s="1">
        <v>26582385.390000001</v>
      </c>
      <c r="N2846" s="1">
        <v>5950350.1316999998</v>
      </c>
      <c r="O2846" s="1">
        <v>4067014.58</v>
      </c>
      <c r="P2846" s="1">
        <v>2243110.12</v>
      </c>
      <c r="Q2846" s="2">
        <f>-+Table1[[#This Row],[Current Record Count]]+Table1[[#This Row],[Adj Record Count]]</f>
        <v>0</v>
      </c>
      <c r="R2846" s="1">
        <f>+-Table1[[#This Row],[Current Total ADJUSTMENT_AMOUNT]]+Table1[[#This Row],[Adj Total ADJUSTMENT_AMOUNT]]</f>
        <v>0</v>
      </c>
      <c r="S2846" s="1">
        <f>-Table1[[#This Row],[Current Total CHARGE_AMOUNT]]+Table1[[#This Row],[Adj Total CHARGE_AMOUNT]]</f>
        <v>0</v>
      </c>
      <c r="T2846" s="1">
        <f>+Table1[[#This Row],[Adj Total TOTAL_COST]]-Table1[[#This Row],[Current Total TOTAL_COST]]</f>
        <v>0</v>
      </c>
      <c r="U2846" s="1">
        <f>+Table1[[#This Row],[Adj Total CONTRIBUTION_MARGIN]]-Table1[[#This Row],[Current Total CONTRIBUTION_MARGIN]]</f>
        <v>0</v>
      </c>
      <c r="V2846" s="1">
        <f>+Table1[[#This Row],[Adj Total OPERATING_MARGIN]]-Table1[[#This Row],[Current Total OPERATING_MARGIN]]</f>
        <v>0</v>
      </c>
    </row>
    <row r="2847" spans="1:22" x14ac:dyDescent="0.3">
      <c r="A2847" t="s">
        <v>19</v>
      </c>
      <c r="B2847">
        <v>2023</v>
      </c>
      <c r="C2847" t="s">
        <v>23</v>
      </c>
      <c r="D2847" t="s">
        <v>24</v>
      </c>
      <c r="E2847" s="2">
        <v>370</v>
      </c>
      <c r="F2847" s="1">
        <v>31446880.09</v>
      </c>
      <c r="G2847" s="1">
        <v>47366724.350000001</v>
      </c>
      <c r="H2847" s="1">
        <v>12629661.4673</v>
      </c>
      <c r="I2847" s="1">
        <v>8543253.0299999993</v>
      </c>
      <c r="J2847" s="1">
        <v>5318393.16</v>
      </c>
      <c r="K2847" s="2">
        <v>370</v>
      </c>
      <c r="L2847" s="1">
        <v>31446880.09</v>
      </c>
      <c r="M2847" s="1">
        <v>47366724.350000001</v>
      </c>
      <c r="N2847" s="1">
        <v>12629661.4673</v>
      </c>
      <c r="O2847" s="1">
        <v>8543253.0299999993</v>
      </c>
      <c r="P2847" s="1">
        <v>5318393.16</v>
      </c>
      <c r="Q2847" s="2">
        <f>-+Table1[[#This Row],[Current Record Count]]+Table1[[#This Row],[Adj Record Count]]</f>
        <v>0</v>
      </c>
      <c r="R2847" s="1">
        <f>+-Table1[[#This Row],[Current Total ADJUSTMENT_AMOUNT]]+Table1[[#This Row],[Adj Total ADJUSTMENT_AMOUNT]]</f>
        <v>0</v>
      </c>
      <c r="S2847" s="1">
        <f>-Table1[[#This Row],[Current Total CHARGE_AMOUNT]]+Table1[[#This Row],[Adj Total CHARGE_AMOUNT]]</f>
        <v>0</v>
      </c>
      <c r="T2847" s="1">
        <f>+Table1[[#This Row],[Adj Total TOTAL_COST]]-Table1[[#This Row],[Current Total TOTAL_COST]]</f>
        <v>0</v>
      </c>
      <c r="U2847" s="1">
        <f>+Table1[[#This Row],[Adj Total CONTRIBUTION_MARGIN]]-Table1[[#This Row],[Current Total CONTRIBUTION_MARGIN]]</f>
        <v>0</v>
      </c>
      <c r="V2847" s="1">
        <f>+Table1[[#This Row],[Adj Total OPERATING_MARGIN]]-Table1[[#This Row],[Current Total OPERATING_MARGIN]]</f>
        <v>0</v>
      </c>
    </row>
    <row r="2848" spans="1:22" x14ac:dyDescent="0.3">
      <c r="A2848" t="s">
        <v>19</v>
      </c>
      <c r="B2848">
        <v>2025</v>
      </c>
      <c r="C2848" t="s">
        <v>17</v>
      </c>
      <c r="D2848" t="s">
        <v>68</v>
      </c>
      <c r="E2848" s="2">
        <v>366</v>
      </c>
      <c r="F2848" s="1">
        <v>33121024.98</v>
      </c>
      <c r="G2848" s="1">
        <v>48795454.18</v>
      </c>
      <c r="H2848" s="1">
        <v>10707015.193600001</v>
      </c>
      <c r="I2848" s="1">
        <v>6009576.5700000003</v>
      </c>
      <c r="J2848" s="1">
        <v>2757285.12</v>
      </c>
      <c r="K2848" s="2">
        <v>366</v>
      </c>
      <c r="L2848" s="1">
        <v>33121024.98</v>
      </c>
      <c r="M2848" s="1">
        <v>48795454.18</v>
      </c>
      <c r="N2848" s="1">
        <v>10707015.193600001</v>
      </c>
      <c r="O2848" s="1">
        <v>6009576.5700000003</v>
      </c>
      <c r="P2848" s="1">
        <v>2757285.12</v>
      </c>
      <c r="Q2848" s="2">
        <f>-+Table1[[#This Row],[Current Record Count]]+Table1[[#This Row],[Adj Record Count]]</f>
        <v>0</v>
      </c>
      <c r="R2848" s="1">
        <f>+-Table1[[#This Row],[Current Total ADJUSTMENT_AMOUNT]]+Table1[[#This Row],[Adj Total ADJUSTMENT_AMOUNT]]</f>
        <v>0</v>
      </c>
      <c r="S2848" s="1">
        <f>-Table1[[#This Row],[Current Total CHARGE_AMOUNT]]+Table1[[#This Row],[Adj Total CHARGE_AMOUNT]]</f>
        <v>0</v>
      </c>
      <c r="T2848" s="1">
        <f>+Table1[[#This Row],[Adj Total TOTAL_COST]]-Table1[[#This Row],[Current Total TOTAL_COST]]</f>
        <v>0</v>
      </c>
      <c r="U2848" s="1">
        <f>+Table1[[#This Row],[Adj Total CONTRIBUTION_MARGIN]]-Table1[[#This Row],[Current Total CONTRIBUTION_MARGIN]]</f>
        <v>0</v>
      </c>
      <c r="V2848" s="1">
        <f>+Table1[[#This Row],[Adj Total OPERATING_MARGIN]]-Table1[[#This Row],[Current Total OPERATING_MARGIN]]</f>
        <v>0</v>
      </c>
    </row>
    <row r="2849" spans="1:22" x14ac:dyDescent="0.3">
      <c r="A2849" t="s">
        <v>37</v>
      </c>
      <c r="B2849">
        <v>2022</v>
      </c>
      <c r="C2849" t="s">
        <v>47</v>
      </c>
      <c r="D2849" t="s">
        <v>63</v>
      </c>
      <c r="E2849" s="2">
        <v>365</v>
      </c>
      <c r="F2849" s="1">
        <v>16217260.49</v>
      </c>
      <c r="G2849" s="1">
        <v>21488780.030000001</v>
      </c>
      <c r="H2849" s="1">
        <v>3265092.0155000002</v>
      </c>
      <c r="I2849" s="1">
        <v>3056214.44</v>
      </c>
      <c r="J2849" s="1">
        <v>2385844.79</v>
      </c>
      <c r="K2849" s="2">
        <v>365</v>
      </c>
      <c r="L2849" s="1">
        <v>16217260.49</v>
      </c>
      <c r="M2849" s="1">
        <v>21488780.030000001</v>
      </c>
      <c r="N2849" s="1">
        <v>3265092.0155000002</v>
      </c>
      <c r="O2849" s="1">
        <v>3056214.44</v>
      </c>
      <c r="P2849" s="1">
        <v>2385844.79</v>
      </c>
      <c r="Q2849" s="2">
        <f>-+Table1[[#This Row],[Current Record Count]]+Table1[[#This Row],[Adj Record Count]]</f>
        <v>0</v>
      </c>
      <c r="R2849" s="1">
        <f>+-Table1[[#This Row],[Current Total ADJUSTMENT_AMOUNT]]+Table1[[#This Row],[Adj Total ADJUSTMENT_AMOUNT]]</f>
        <v>0</v>
      </c>
      <c r="S2849" s="1">
        <f>-Table1[[#This Row],[Current Total CHARGE_AMOUNT]]+Table1[[#This Row],[Adj Total CHARGE_AMOUNT]]</f>
        <v>0</v>
      </c>
      <c r="T2849" s="1">
        <f>+Table1[[#This Row],[Adj Total TOTAL_COST]]-Table1[[#This Row],[Current Total TOTAL_COST]]</f>
        <v>0</v>
      </c>
      <c r="U2849" s="1">
        <f>+Table1[[#This Row],[Adj Total CONTRIBUTION_MARGIN]]-Table1[[#This Row],[Current Total CONTRIBUTION_MARGIN]]</f>
        <v>0</v>
      </c>
      <c r="V2849" s="1">
        <f>+Table1[[#This Row],[Adj Total OPERATING_MARGIN]]-Table1[[#This Row],[Current Total OPERATING_MARGIN]]</f>
        <v>0</v>
      </c>
    </row>
    <row r="2850" spans="1:22" x14ac:dyDescent="0.3">
      <c r="A2850" t="s">
        <v>42</v>
      </c>
      <c r="B2850">
        <v>2019</v>
      </c>
      <c r="C2850" t="s">
        <v>29</v>
      </c>
      <c r="D2850" t="s">
        <v>52</v>
      </c>
      <c r="E2850" s="2">
        <v>362</v>
      </c>
      <c r="F2850" s="1">
        <v>207163.35</v>
      </c>
      <c r="G2850" s="1">
        <v>348269.8</v>
      </c>
      <c r="H2850" s="1">
        <v>0</v>
      </c>
      <c r="I2850" s="1">
        <v>0</v>
      </c>
      <c r="J2850" s="1">
        <v>0</v>
      </c>
      <c r="K2850" s="2">
        <v>362</v>
      </c>
      <c r="L2850" s="1">
        <v>207163.35</v>
      </c>
      <c r="M2850" s="1">
        <v>348269.8</v>
      </c>
      <c r="N2850" s="1">
        <v>0</v>
      </c>
      <c r="O2850" s="1">
        <v>0</v>
      </c>
      <c r="P2850" s="1">
        <v>0</v>
      </c>
      <c r="Q2850" s="2">
        <f>-+Table1[[#This Row],[Current Record Count]]+Table1[[#This Row],[Adj Record Count]]</f>
        <v>0</v>
      </c>
      <c r="R2850" s="1">
        <f>+-Table1[[#This Row],[Current Total ADJUSTMENT_AMOUNT]]+Table1[[#This Row],[Adj Total ADJUSTMENT_AMOUNT]]</f>
        <v>0</v>
      </c>
      <c r="S2850" s="1">
        <f>-Table1[[#This Row],[Current Total CHARGE_AMOUNT]]+Table1[[#This Row],[Adj Total CHARGE_AMOUNT]]</f>
        <v>0</v>
      </c>
      <c r="T2850" s="1">
        <f>+Table1[[#This Row],[Adj Total TOTAL_COST]]-Table1[[#This Row],[Current Total TOTAL_COST]]</f>
        <v>0</v>
      </c>
      <c r="U2850" s="1">
        <f>+Table1[[#This Row],[Adj Total CONTRIBUTION_MARGIN]]-Table1[[#This Row],[Current Total CONTRIBUTION_MARGIN]]</f>
        <v>0</v>
      </c>
      <c r="V2850" s="1">
        <f>+Table1[[#This Row],[Adj Total OPERATING_MARGIN]]-Table1[[#This Row],[Current Total OPERATING_MARGIN]]</f>
        <v>0</v>
      </c>
    </row>
    <row r="2851" spans="1:22" x14ac:dyDescent="0.3">
      <c r="A2851" t="s">
        <v>19</v>
      </c>
      <c r="B2851">
        <v>2020</v>
      </c>
      <c r="C2851" t="s">
        <v>17</v>
      </c>
      <c r="D2851" t="s">
        <v>18</v>
      </c>
      <c r="E2851" s="2">
        <v>361</v>
      </c>
      <c r="F2851" s="1">
        <v>12936598.5</v>
      </c>
      <c r="G2851" s="1">
        <v>19736246.34</v>
      </c>
      <c r="H2851" s="1">
        <v>4721877.1640999997</v>
      </c>
      <c r="I2851" s="1">
        <v>3936054.1</v>
      </c>
      <c r="J2851" s="1">
        <v>2036512.26</v>
      </c>
      <c r="K2851" s="2">
        <v>361</v>
      </c>
      <c r="L2851" s="1">
        <v>12936598.5</v>
      </c>
      <c r="M2851" s="1">
        <v>19736246.34</v>
      </c>
      <c r="N2851" s="1">
        <v>4721877.1640999997</v>
      </c>
      <c r="O2851" s="1">
        <v>3936054.1</v>
      </c>
      <c r="P2851" s="1">
        <v>2036512.26</v>
      </c>
      <c r="Q2851" s="2">
        <f>-+Table1[[#This Row],[Current Record Count]]+Table1[[#This Row],[Adj Record Count]]</f>
        <v>0</v>
      </c>
      <c r="R2851" s="1">
        <f>+-Table1[[#This Row],[Current Total ADJUSTMENT_AMOUNT]]+Table1[[#This Row],[Adj Total ADJUSTMENT_AMOUNT]]</f>
        <v>0</v>
      </c>
      <c r="S2851" s="1">
        <f>-Table1[[#This Row],[Current Total CHARGE_AMOUNT]]+Table1[[#This Row],[Adj Total CHARGE_AMOUNT]]</f>
        <v>0</v>
      </c>
      <c r="T2851" s="1">
        <f>+Table1[[#This Row],[Adj Total TOTAL_COST]]-Table1[[#This Row],[Current Total TOTAL_COST]]</f>
        <v>0</v>
      </c>
      <c r="U2851" s="1">
        <f>+Table1[[#This Row],[Adj Total CONTRIBUTION_MARGIN]]-Table1[[#This Row],[Current Total CONTRIBUTION_MARGIN]]</f>
        <v>0</v>
      </c>
      <c r="V2851" s="1">
        <f>+Table1[[#This Row],[Adj Total OPERATING_MARGIN]]-Table1[[#This Row],[Current Total OPERATING_MARGIN]]</f>
        <v>0</v>
      </c>
    </row>
    <row r="2852" spans="1:22" x14ac:dyDescent="0.3">
      <c r="A2852" t="s">
        <v>19</v>
      </c>
      <c r="B2852">
        <v>2023</v>
      </c>
      <c r="C2852" t="s">
        <v>20</v>
      </c>
      <c r="D2852" t="s">
        <v>89</v>
      </c>
      <c r="E2852" s="2">
        <v>355</v>
      </c>
      <c r="F2852" s="1">
        <v>22110821.129999999</v>
      </c>
      <c r="G2852" s="1">
        <v>35244270.909999996</v>
      </c>
      <c r="H2852" s="1">
        <v>10675374.594699999</v>
      </c>
      <c r="I2852" s="1">
        <v>6390897.8700000001</v>
      </c>
      <c r="J2852" s="1">
        <v>3553205.47</v>
      </c>
      <c r="K2852" s="2">
        <v>355</v>
      </c>
      <c r="L2852" s="1">
        <v>22110821.129999999</v>
      </c>
      <c r="M2852" s="1">
        <v>35244270.909999996</v>
      </c>
      <c r="N2852" s="1">
        <v>10675374.594699999</v>
      </c>
      <c r="O2852" s="1">
        <v>6390897.8700000001</v>
      </c>
      <c r="P2852" s="1">
        <v>3553205.47</v>
      </c>
      <c r="Q2852" s="2">
        <f>-+Table1[[#This Row],[Current Record Count]]+Table1[[#This Row],[Adj Record Count]]</f>
        <v>0</v>
      </c>
      <c r="R2852" s="1">
        <f>+-Table1[[#This Row],[Current Total ADJUSTMENT_AMOUNT]]+Table1[[#This Row],[Adj Total ADJUSTMENT_AMOUNT]]</f>
        <v>0</v>
      </c>
      <c r="S2852" s="1">
        <f>-Table1[[#This Row],[Current Total CHARGE_AMOUNT]]+Table1[[#This Row],[Adj Total CHARGE_AMOUNT]]</f>
        <v>0</v>
      </c>
      <c r="T2852" s="1">
        <f>+Table1[[#This Row],[Adj Total TOTAL_COST]]-Table1[[#This Row],[Current Total TOTAL_COST]]</f>
        <v>0</v>
      </c>
      <c r="U2852" s="1">
        <f>+Table1[[#This Row],[Adj Total CONTRIBUTION_MARGIN]]-Table1[[#This Row],[Current Total CONTRIBUTION_MARGIN]]</f>
        <v>0</v>
      </c>
      <c r="V2852" s="1">
        <f>+Table1[[#This Row],[Adj Total OPERATING_MARGIN]]-Table1[[#This Row],[Current Total OPERATING_MARGIN]]</f>
        <v>0</v>
      </c>
    </row>
    <row r="2853" spans="1:22" x14ac:dyDescent="0.3">
      <c r="A2853" t="s">
        <v>19</v>
      </c>
      <c r="B2853">
        <v>2021</v>
      </c>
      <c r="C2853" t="s">
        <v>20</v>
      </c>
      <c r="D2853" t="s">
        <v>89</v>
      </c>
      <c r="E2853" s="2">
        <v>354</v>
      </c>
      <c r="F2853" s="1">
        <v>22496459.170000002</v>
      </c>
      <c r="G2853" s="1">
        <v>38370063.539999999</v>
      </c>
      <c r="H2853" s="1">
        <v>11561549.130999999</v>
      </c>
      <c r="I2853" s="1">
        <v>8734017.5</v>
      </c>
      <c r="J2853" s="1">
        <v>6244363.2999999998</v>
      </c>
      <c r="K2853" s="2">
        <v>354</v>
      </c>
      <c r="L2853" s="1">
        <v>22496459.170000002</v>
      </c>
      <c r="M2853" s="1">
        <v>38370063.539999999</v>
      </c>
      <c r="N2853" s="1">
        <v>11561549.130999999</v>
      </c>
      <c r="O2853" s="1">
        <v>8734017.5</v>
      </c>
      <c r="P2853" s="1">
        <v>6244363.2999999998</v>
      </c>
      <c r="Q2853" s="2">
        <f>-+Table1[[#This Row],[Current Record Count]]+Table1[[#This Row],[Adj Record Count]]</f>
        <v>0</v>
      </c>
      <c r="R2853" s="1">
        <f>+-Table1[[#This Row],[Current Total ADJUSTMENT_AMOUNT]]+Table1[[#This Row],[Adj Total ADJUSTMENT_AMOUNT]]</f>
        <v>0</v>
      </c>
      <c r="S2853" s="1">
        <f>-Table1[[#This Row],[Current Total CHARGE_AMOUNT]]+Table1[[#This Row],[Adj Total CHARGE_AMOUNT]]</f>
        <v>0</v>
      </c>
      <c r="T2853" s="1">
        <f>+Table1[[#This Row],[Adj Total TOTAL_COST]]-Table1[[#This Row],[Current Total TOTAL_COST]]</f>
        <v>0</v>
      </c>
      <c r="U2853" s="1">
        <f>+Table1[[#This Row],[Adj Total CONTRIBUTION_MARGIN]]-Table1[[#This Row],[Current Total CONTRIBUTION_MARGIN]]</f>
        <v>0</v>
      </c>
      <c r="V2853" s="1">
        <f>+Table1[[#This Row],[Adj Total OPERATING_MARGIN]]-Table1[[#This Row],[Current Total OPERATING_MARGIN]]</f>
        <v>0</v>
      </c>
    </row>
    <row r="2854" spans="1:22" x14ac:dyDescent="0.3">
      <c r="A2854" t="s">
        <v>19</v>
      </c>
      <c r="B2854">
        <v>2019</v>
      </c>
      <c r="C2854" t="s">
        <v>17</v>
      </c>
      <c r="D2854" t="s">
        <v>79</v>
      </c>
      <c r="E2854" s="2">
        <v>348</v>
      </c>
      <c r="F2854" s="1">
        <v>53852831.619999997</v>
      </c>
      <c r="G2854" s="1">
        <v>81186350.989999995</v>
      </c>
      <c r="H2854" s="1">
        <v>0</v>
      </c>
      <c r="I2854" s="1">
        <v>0</v>
      </c>
      <c r="J2854" s="1">
        <v>0</v>
      </c>
      <c r="K2854" s="2">
        <v>348</v>
      </c>
      <c r="L2854" s="1">
        <v>53852831.619999997</v>
      </c>
      <c r="M2854" s="1">
        <v>81186350.989999995</v>
      </c>
      <c r="N2854" s="1">
        <v>0</v>
      </c>
      <c r="O2854" s="1">
        <v>0</v>
      </c>
      <c r="P2854" s="1">
        <v>0</v>
      </c>
      <c r="Q2854" s="2">
        <f>-+Table1[[#This Row],[Current Record Count]]+Table1[[#This Row],[Adj Record Count]]</f>
        <v>0</v>
      </c>
      <c r="R2854" s="1">
        <f>+-Table1[[#This Row],[Current Total ADJUSTMENT_AMOUNT]]+Table1[[#This Row],[Adj Total ADJUSTMENT_AMOUNT]]</f>
        <v>0</v>
      </c>
      <c r="S2854" s="1">
        <f>-Table1[[#This Row],[Current Total CHARGE_AMOUNT]]+Table1[[#This Row],[Adj Total CHARGE_AMOUNT]]</f>
        <v>0</v>
      </c>
      <c r="T2854" s="1">
        <f>+Table1[[#This Row],[Adj Total TOTAL_COST]]-Table1[[#This Row],[Current Total TOTAL_COST]]</f>
        <v>0</v>
      </c>
      <c r="U2854" s="1">
        <f>+Table1[[#This Row],[Adj Total CONTRIBUTION_MARGIN]]-Table1[[#This Row],[Current Total CONTRIBUTION_MARGIN]]</f>
        <v>0</v>
      </c>
      <c r="V2854" s="1">
        <f>+Table1[[#This Row],[Adj Total OPERATING_MARGIN]]-Table1[[#This Row],[Current Total OPERATING_MARGIN]]</f>
        <v>0</v>
      </c>
    </row>
    <row r="2855" spans="1:22" x14ac:dyDescent="0.3">
      <c r="A2855" t="s">
        <v>19</v>
      </c>
      <c r="B2855">
        <v>2022</v>
      </c>
      <c r="C2855" t="s">
        <v>47</v>
      </c>
      <c r="D2855" t="s">
        <v>63</v>
      </c>
      <c r="E2855" s="2">
        <v>348</v>
      </c>
      <c r="F2855" s="1">
        <v>17819577.710000001</v>
      </c>
      <c r="G2855" s="1">
        <v>25620990.890000001</v>
      </c>
      <c r="H2855" s="1">
        <v>5386275.6057000002</v>
      </c>
      <c r="I2855" s="1">
        <v>4435759.09</v>
      </c>
      <c r="J2855" s="1">
        <v>2904931.82</v>
      </c>
      <c r="K2855" s="2">
        <v>348</v>
      </c>
      <c r="L2855" s="1">
        <v>17819577.710000001</v>
      </c>
      <c r="M2855" s="1">
        <v>25620990.890000001</v>
      </c>
      <c r="N2855" s="1">
        <v>5386275.6057000002</v>
      </c>
      <c r="O2855" s="1">
        <v>4435759.09</v>
      </c>
      <c r="P2855" s="1">
        <v>2904931.82</v>
      </c>
      <c r="Q2855" s="2">
        <f>-+Table1[[#This Row],[Current Record Count]]+Table1[[#This Row],[Adj Record Count]]</f>
        <v>0</v>
      </c>
      <c r="R2855" s="1">
        <f>+-Table1[[#This Row],[Current Total ADJUSTMENT_AMOUNT]]+Table1[[#This Row],[Adj Total ADJUSTMENT_AMOUNT]]</f>
        <v>0</v>
      </c>
      <c r="S2855" s="1">
        <f>-Table1[[#This Row],[Current Total CHARGE_AMOUNT]]+Table1[[#This Row],[Adj Total CHARGE_AMOUNT]]</f>
        <v>0</v>
      </c>
      <c r="T2855" s="1">
        <f>+Table1[[#This Row],[Adj Total TOTAL_COST]]-Table1[[#This Row],[Current Total TOTAL_COST]]</f>
        <v>0</v>
      </c>
      <c r="U2855" s="1">
        <f>+Table1[[#This Row],[Adj Total CONTRIBUTION_MARGIN]]-Table1[[#This Row],[Current Total CONTRIBUTION_MARGIN]]</f>
        <v>0</v>
      </c>
      <c r="V2855" s="1">
        <f>+Table1[[#This Row],[Adj Total OPERATING_MARGIN]]-Table1[[#This Row],[Current Total OPERATING_MARGIN]]</f>
        <v>0</v>
      </c>
    </row>
    <row r="2856" spans="1:22" x14ac:dyDescent="0.3">
      <c r="A2856" t="s">
        <v>37</v>
      </c>
      <c r="B2856">
        <v>2025</v>
      </c>
      <c r="C2856" t="s">
        <v>28</v>
      </c>
      <c r="D2856" t="s">
        <v>28</v>
      </c>
      <c r="E2856" s="2">
        <v>347</v>
      </c>
      <c r="F2856" s="1">
        <v>12086855.880000001</v>
      </c>
      <c r="G2856" s="1">
        <v>18633389.559999999</v>
      </c>
      <c r="H2856" s="1">
        <v>5760582.4561999999</v>
      </c>
      <c r="I2856" s="1">
        <v>1436544.11</v>
      </c>
      <c r="J2856" s="1">
        <v>233456.43</v>
      </c>
      <c r="K2856" s="2">
        <v>347</v>
      </c>
      <c r="L2856" s="1">
        <v>12086855.880000001</v>
      </c>
      <c r="M2856" s="1">
        <v>18633389.559999999</v>
      </c>
      <c r="N2856" s="1">
        <v>5760582.4561999999</v>
      </c>
      <c r="O2856" s="1">
        <v>1436544.11</v>
      </c>
      <c r="P2856" s="1">
        <v>233456.43</v>
      </c>
      <c r="Q2856" s="2">
        <f>-+Table1[[#This Row],[Current Record Count]]+Table1[[#This Row],[Adj Record Count]]</f>
        <v>0</v>
      </c>
      <c r="R2856" s="1">
        <f>+-Table1[[#This Row],[Current Total ADJUSTMENT_AMOUNT]]+Table1[[#This Row],[Adj Total ADJUSTMENT_AMOUNT]]</f>
        <v>0</v>
      </c>
      <c r="S2856" s="1">
        <f>-Table1[[#This Row],[Current Total CHARGE_AMOUNT]]+Table1[[#This Row],[Adj Total CHARGE_AMOUNT]]</f>
        <v>0</v>
      </c>
      <c r="T2856" s="1">
        <f>+Table1[[#This Row],[Adj Total TOTAL_COST]]-Table1[[#This Row],[Current Total TOTAL_COST]]</f>
        <v>0</v>
      </c>
      <c r="U2856" s="1">
        <f>+Table1[[#This Row],[Adj Total CONTRIBUTION_MARGIN]]-Table1[[#This Row],[Current Total CONTRIBUTION_MARGIN]]</f>
        <v>0</v>
      </c>
      <c r="V2856" s="1">
        <f>+Table1[[#This Row],[Adj Total OPERATING_MARGIN]]-Table1[[#This Row],[Current Total OPERATING_MARGIN]]</f>
        <v>0</v>
      </c>
    </row>
    <row r="2857" spans="1:22" x14ac:dyDescent="0.3">
      <c r="A2857" t="s">
        <v>75</v>
      </c>
      <c r="B2857">
        <v>2022</v>
      </c>
      <c r="C2857" t="s">
        <v>29</v>
      </c>
      <c r="D2857" t="s">
        <v>30</v>
      </c>
      <c r="E2857" s="2">
        <v>345</v>
      </c>
      <c r="F2857" s="1">
        <v>46098.879999999997</v>
      </c>
      <c r="G2857" s="1">
        <v>63462.25</v>
      </c>
      <c r="H2857" s="1">
        <v>133995.2182</v>
      </c>
      <c r="I2857" s="1">
        <v>-43330.12</v>
      </c>
      <c r="J2857" s="1">
        <v>-72213.509999999995</v>
      </c>
      <c r="K2857" s="2">
        <v>345</v>
      </c>
      <c r="L2857" s="1">
        <v>46098.879999999997</v>
      </c>
      <c r="M2857" s="1">
        <v>63462.25</v>
      </c>
      <c r="N2857" s="1">
        <v>133995.2182</v>
      </c>
      <c r="O2857" s="1">
        <v>-43330.12</v>
      </c>
      <c r="P2857" s="1">
        <v>-72213.509999999995</v>
      </c>
      <c r="Q2857" s="2">
        <f>-+Table1[[#This Row],[Current Record Count]]+Table1[[#This Row],[Adj Record Count]]</f>
        <v>0</v>
      </c>
      <c r="R2857" s="1">
        <f>+-Table1[[#This Row],[Current Total ADJUSTMENT_AMOUNT]]+Table1[[#This Row],[Adj Total ADJUSTMENT_AMOUNT]]</f>
        <v>0</v>
      </c>
      <c r="S2857" s="1">
        <f>-Table1[[#This Row],[Current Total CHARGE_AMOUNT]]+Table1[[#This Row],[Adj Total CHARGE_AMOUNT]]</f>
        <v>0</v>
      </c>
      <c r="T2857" s="1">
        <f>+Table1[[#This Row],[Adj Total TOTAL_COST]]-Table1[[#This Row],[Current Total TOTAL_COST]]</f>
        <v>0</v>
      </c>
      <c r="U2857" s="1">
        <f>+Table1[[#This Row],[Adj Total CONTRIBUTION_MARGIN]]-Table1[[#This Row],[Current Total CONTRIBUTION_MARGIN]]</f>
        <v>0</v>
      </c>
      <c r="V2857" s="1">
        <f>+Table1[[#This Row],[Adj Total OPERATING_MARGIN]]-Table1[[#This Row],[Current Total OPERATING_MARGIN]]</f>
        <v>0</v>
      </c>
    </row>
    <row r="2858" spans="1:22" x14ac:dyDescent="0.3">
      <c r="A2858" t="s">
        <v>37</v>
      </c>
      <c r="B2858">
        <v>2019</v>
      </c>
      <c r="C2858" t="s">
        <v>17</v>
      </c>
      <c r="D2858" t="s">
        <v>18</v>
      </c>
      <c r="E2858" s="2">
        <v>344</v>
      </c>
      <c r="F2858" s="1">
        <v>4167646.46</v>
      </c>
      <c r="G2858" s="1">
        <v>6380938.9900000002</v>
      </c>
      <c r="H2858" s="1">
        <v>0</v>
      </c>
      <c r="I2858" s="1">
        <v>0</v>
      </c>
      <c r="J2858" s="1">
        <v>0</v>
      </c>
      <c r="K2858" s="2">
        <v>344</v>
      </c>
      <c r="L2858" s="1">
        <v>4167646.46</v>
      </c>
      <c r="M2858" s="1">
        <v>6380938.9900000002</v>
      </c>
      <c r="N2858" s="1">
        <v>0</v>
      </c>
      <c r="O2858" s="1">
        <v>0</v>
      </c>
      <c r="P2858" s="1">
        <v>0</v>
      </c>
      <c r="Q2858" s="2">
        <f>-+Table1[[#This Row],[Current Record Count]]+Table1[[#This Row],[Adj Record Count]]</f>
        <v>0</v>
      </c>
      <c r="R2858" s="1">
        <f>+-Table1[[#This Row],[Current Total ADJUSTMENT_AMOUNT]]+Table1[[#This Row],[Adj Total ADJUSTMENT_AMOUNT]]</f>
        <v>0</v>
      </c>
      <c r="S2858" s="1">
        <f>-Table1[[#This Row],[Current Total CHARGE_AMOUNT]]+Table1[[#This Row],[Adj Total CHARGE_AMOUNT]]</f>
        <v>0</v>
      </c>
      <c r="T2858" s="1">
        <f>+Table1[[#This Row],[Adj Total TOTAL_COST]]-Table1[[#This Row],[Current Total TOTAL_COST]]</f>
        <v>0</v>
      </c>
      <c r="U2858" s="1">
        <f>+Table1[[#This Row],[Adj Total CONTRIBUTION_MARGIN]]-Table1[[#This Row],[Current Total CONTRIBUTION_MARGIN]]</f>
        <v>0</v>
      </c>
      <c r="V2858" s="1">
        <f>+Table1[[#This Row],[Adj Total OPERATING_MARGIN]]-Table1[[#This Row],[Current Total OPERATING_MARGIN]]</f>
        <v>0</v>
      </c>
    </row>
    <row r="2859" spans="1:22" x14ac:dyDescent="0.3">
      <c r="A2859" t="s">
        <v>75</v>
      </c>
      <c r="B2859">
        <v>2023</v>
      </c>
      <c r="C2859" t="s">
        <v>29</v>
      </c>
      <c r="D2859" t="s">
        <v>30</v>
      </c>
      <c r="E2859" s="2">
        <v>344</v>
      </c>
      <c r="F2859" s="1">
        <v>46849.120000000003</v>
      </c>
      <c r="G2859" s="1">
        <v>68531.86</v>
      </c>
      <c r="H2859" s="1">
        <v>127072.1804</v>
      </c>
      <c r="I2859" s="1">
        <v>-35299.17</v>
      </c>
      <c r="J2859" s="1">
        <v>-65868.22</v>
      </c>
      <c r="K2859" s="2">
        <v>344</v>
      </c>
      <c r="L2859" s="1">
        <v>46849.120000000003</v>
      </c>
      <c r="M2859" s="1">
        <v>68531.86</v>
      </c>
      <c r="N2859" s="1">
        <v>127072.1804</v>
      </c>
      <c r="O2859" s="1">
        <v>-35299.17</v>
      </c>
      <c r="P2859" s="1">
        <v>-65868.22</v>
      </c>
      <c r="Q2859" s="2">
        <f>-+Table1[[#This Row],[Current Record Count]]+Table1[[#This Row],[Adj Record Count]]</f>
        <v>0</v>
      </c>
      <c r="R2859" s="1">
        <f>+-Table1[[#This Row],[Current Total ADJUSTMENT_AMOUNT]]+Table1[[#This Row],[Adj Total ADJUSTMENT_AMOUNT]]</f>
        <v>0</v>
      </c>
      <c r="S2859" s="1">
        <f>-Table1[[#This Row],[Current Total CHARGE_AMOUNT]]+Table1[[#This Row],[Adj Total CHARGE_AMOUNT]]</f>
        <v>0</v>
      </c>
      <c r="T2859" s="1">
        <f>+Table1[[#This Row],[Adj Total TOTAL_COST]]-Table1[[#This Row],[Current Total TOTAL_COST]]</f>
        <v>0</v>
      </c>
      <c r="U2859" s="1">
        <f>+Table1[[#This Row],[Adj Total CONTRIBUTION_MARGIN]]-Table1[[#This Row],[Current Total CONTRIBUTION_MARGIN]]</f>
        <v>0</v>
      </c>
      <c r="V2859" s="1">
        <f>+Table1[[#This Row],[Adj Total OPERATING_MARGIN]]-Table1[[#This Row],[Current Total OPERATING_MARGIN]]</f>
        <v>0</v>
      </c>
    </row>
    <row r="2860" spans="1:22" x14ac:dyDescent="0.3">
      <c r="A2860" t="s">
        <v>37</v>
      </c>
      <c r="B2860">
        <v>2024</v>
      </c>
      <c r="C2860" t="s">
        <v>17</v>
      </c>
      <c r="D2860" t="s">
        <v>45</v>
      </c>
      <c r="E2860" s="2">
        <v>344</v>
      </c>
      <c r="F2860" s="1">
        <v>11621554.27</v>
      </c>
      <c r="G2860" s="1">
        <v>15244480.800000001</v>
      </c>
      <c r="H2860" s="1">
        <v>2610158.5756999999</v>
      </c>
      <c r="I2860" s="1">
        <v>2644895.4500000002</v>
      </c>
      <c r="J2860" s="1">
        <v>1931503.09</v>
      </c>
      <c r="K2860" s="2">
        <v>344</v>
      </c>
      <c r="L2860" s="1">
        <v>11621554.27</v>
      </c>
      <c r="M2860" s="1">
        <v>15244480.800000001</v>
      </c>
      <c r="N2860" s="1">
        <v>2610158.5756999999</v>
      </c>
      <c r="O2860" s="1">
        <v>2644895.4500000002</v>
      </c>
      <c r="P2860" s="1">
        <v>1931503.09</v>
      </c>
      <c r="Q2860" s="2">
        <f>-+Table1[[#This Row],[Current Record Count]]+Table1[[#This Row],[Adj Record Count]]</f>
        <v>0</v>
      </c>
      <c r="R2860" s="1">
        <f>+-Table1[[#This Row],[Current Total ADJUSTMENT_AMOUNT]]+Table1[[#This Row],[Adj Total ADJUSTMENT_AMOUNT]]</f>
        <v>0</v>
      </c>
      <c r="S2860" s="1">
        <f>-Table1[[#This Row],[Current Total CHARGE_AMOUNT]]+Table1[[#This Row],[Adj Total CHARGE_AMOUNT]]</f>
        <v>0</v>
      </c>
      <c r="T2860" s="1">
        <f>+Table1[[#This Row],[Adj Total TOTAL_COST]]-Table1[[#This Row],[Current Total TOTAL_COST]]</f>
        <v>0</v>
      </c>
      <c r="U2860" s="1">
        <f>+Table1[[#This Row],[Adj Total CONTRIBUTION_MARGIN]]-Table1[[#This Row],[Current Total CONTRIBUTION_MARGIN]]</f>
        <v>0</v>
      </c>
      <c r="V2860" s="1">
        <f>+Table1[[#This Row],[Adj Total OPERATING_MARGIN]]-Table1[[#This Row],[Current Total OPERATING_MARGIN]]</f>
        <v>0</v>
      </c>
    </row>
    <row r="2861" spans="1:22" x14ac:dyDescent="0.3">
      <c r="A2861" t="s">
        <v>37</v>
      </c>
      <c r="B2861">
        <v>2020</v>
      </c>
      <c r="C2861" t="s">
        <v>17</v>
      </c>
      <c r="D2861" t="s">
        <v>45</v>
      </c>
      <c r="E2861" s="2">
        <v>340</v>
      </c>
      <c r="F2861" s="1">
        <v>6875889.96</v>
      </c>
      <c r="G2861" s="1">
        <v>10067449.039999999</v>
      </c>
      <c r="H2861" s="1">
        <v>1894062.2501000001</v>
      </c>
      <c r="I2861" s="1">
        <v>1870411.75</v>
      </c>
      <c r="J2861" s="1">
        <v>1251450.6299999999</v>
      </c>
      <c r="K2861" s="2">
        <v>340</v>
      </c>
      <c r="L2861" s="1">
        <v>6875889.96</v>
      </c>
      <c r="M2861" s="1">
        <v>10067449.039999999</v>
      </c>
      <c r="N2861" s="1">
        <v>1894062.2501000001</v>
      </c>
      <c r="O2861" s="1">
        <v>1870411.75</v>
      </c>
      <c r="P2861" s="1">
        <v>1251450.6299999999</v>
      </c>
      <c r="Q2861" s="2">
        <f>-+Table1[[#This Row],[Current Record Count]]+Table1[[#This Row],[Adj Record Count]]</f>
        <v>0</v>
      </c>
      <c r="R2861" s="1">
        <f>+-Table1[[#This Row],[Current Total ADJUSTMENT_AMOUNT]]+Table1[[#This Row],[Adj Total ADJUSTMENT_AMOUNT]]</f>
        <v>0</v>
      </c>
      <c r="S2861" s="1">
        <f>-Table1[[#This Row],[Current Total CHARGE_AMOUNT]]+Table1[[#This Row],[Adj Total CHARGE_AMOUNT]]</f>
        <v>0</v>
      </c>
      <c r="T2861" s="1">
        <f>+Table1[[#This Row],[Adj Total TOTAL_COST]]-Table1[[#This Row],[Current Total TOTAL_COST]]</f>
        <v>0</v>
      </c>
      <c r="U2861" s="1">
        <f>+Table1[[#This Row],[Adj Total CONTRIBUTION_MARGIN]]-Table1[[#This Row],[Current Total CONTRIBUTION_MARGIN]]</f>
        <v>0</v>
      </c>
      <c r="V2861" s="1">
        <f>+Table1[[#This Row],[Adj Total OPERATING_MARGIN]]-Table1[[#This Row],[Current Total OPERATING_MARGIN]]</f>
        <v>0</v>
      </c>
    </row>
    <row r="2862" spans="1:22" x14ac:dyDescent="0.3">
      <c r="A2862" t="s">
        <v>19</v>
      </c>
      <c r="B2862">
        <v>2025</v>
      </c>
      <c r="C2862" t="s">
        <v>17</v>
      </c>
      <c r="D2862" t="s">
        <v>18</v>
      </c>
      <c r="E2862" s="2">
        <v>340</v>
      </c>
      <c r="F2862" s="1">
        <v>21453115.940000001</v>
      </c>
      <c r="G2862" s="1">
        <v>28996450.66</v>
      </c>
      <c r="H2862" s="1">
        <v>5732270.3443999998</v>
      </c>
      <c r="I2862" s="1">
        <v>2395330.0299999998</v>
      </c>
      <c r="J2862" s="1">
        <v>926511.26</v>
      </c>
      <c r="K2862" s="2">
        <v>340</v>
      </c>
      <c r="L2862" s="1">
        <v>21453115.940000001</v>
      </c>
      <c r="M2862" s="1">
        <v>28996450.66</v>
      </c>
      <c r="N2862" s="1">
        <v>5732270.3443999998</v>
      </c>
      <c r="O2862" s="1">
        <v>2395330.0299999998</v>
      </c>
      <c r="P2862" s="1">
        <v>926511.26</v>
      </c>
      <c r="Q2862" s="2">
        <f>-+Table1[[#This Row],[Current Record Count]]+Table1[[#This Row],[Adj Record Count]]</f>
        <v>0</v>
      </c>
      <c r="R2862" s="1">
        <f>+-Table1[[#This Row],[Current Total ADJUSTMENT_AMOUNT]]+Table1[[#This Row],[Adj Total ADJUSTMENT_AMOUNT]]</f>
        <v>0</v>
      </c>
      <c r="S2862" s="1">
        <f>-Table1[[#This Row],[Current Total CHARGE_AMOUNT]]+Table1[[#This Row],[Adj Total CHARGE_AMOUNT]]</f>
        <v>0</v>
      </c>
      <c r="T2862" s="1">
        <f>+Table1[[#This Row],[Adj Total TOTAL_COST]]-Table1[[#This Row],[Current Total TOTAL_COST]]</f>
        <v>0</v>
      </c>
      <c r="U2862" s="1">
        <f>+Table1[[#This Row],[Adj Total CONTRIBUTION_MARGIN]]-Table1[[#This Row],[Current Total CONTRIBUTION_MARGIN]]</f>
        <v>0</v>
      </c>
      <c r="V2862" s="1">
        <f>+Table1[[#This Row],[Adj Total OPERATING_MARGIN]]-Table1[[#This Row],[Current Total OPERATING_MARGIN]]</f>
        <v>0</v>
      </c>
    </row>
    <row r="2863" spans="1:22" x14ac:dyDescent="0.3">
      <c r="A2863" t="s">
        <v>19</v>
      </c>
      <c r="B2863">
        <v>2023</v>
      </c>
      <c r="C2863" t="s">
        <v>29</v>
      </c>
      <c r="D2863" t="s">
        <v>87</v>
      </c>
      <c r="E2863" s="2">
        <v>339</v>
      </c>
      <c r="F2863" s="1">
        <v>22008752.34</v>
      </c>
      <c r="G2863" s="1">
        <v>29513332.489999998</v>
      </c>
      <c r="H2863" s="1">
        <v>8442027.1364999991</v>
      </c>
      <c r="I2863" s="1">
        <v>2632901.9300000002</v>
      </c>
      <c r="J2863" s="1">
        <v>-94128.320000000007</v>
      </c>
      <c r="K2863" s="2">
        <v>339</v>
      </c>
      <c r="L2863" s="1">
        <v>22008752.34</v>
      </c>
      <c r="M2863" s="1">
        <v>29513332.489999998</v>
      </c>
      <c r="N2863" s="1">
        <v>8442027.1364999991</v>
      </c>
      <c r="O2863" s="1">
        <v>2632901.9300000002</v>
      </c>
      <c r="P2863" s="1">
        <v>-94128.320000000007</v>
      </c>
      <c r="Q2863" s="2">
        <f>-+Table1[[#This Row],[Current Record Count]]+Table1[[#This Row],[Adj Record Count]]</f>
        <v>0</v>
      </c>
      <c r="R2863" s="1">
        <f>+-Table1[[#This Row],[Current Total ADJUSTMENT_AMOUNT]]+Table1[[#This Row],[Adj Total ADJUSTMENT_AMOUNT]]</f>
        <v>0</v>
      </c>
      <c r="S2863" s="1">
        <f>-Table1[[#This Row],[Current Total CHARGE_AMOUNT]]+Table1[[#This Row],[Adj Total CHARGE_AMOUNT]]</f>
        <v>0</v>
      </c>
      <c r="T2863" s="1">
        <f>+Table1[[#This Row],[Adj Total TOTAL_COST]]-Table1[[#This Row],[Current Total TOTAL_COST]]</f>
        <v>0</v>
      </c>
      <c r="U2863" s="1">
        <f>+Table1[[#This Row],[Adj Total CONTRIBUTION_MARGIN]]-Table1[[#This Row],[Current Total CONTRIBUTION_MARGIN]]</f>
        <v>0</v>
      </c>
      <c r="V2863" s="1">
        <f>+Table1[[#This Row],[Adj Total OPERATING_MARGIN]]-Table1[[#This Row],[Current Total OPERATING_MARGIN]]</f>
        <v>0</v>
      </c>
    </row>
    <row r="2864" spans="1:22" x14ac:dyDescent="0.3">
      <c r="A2864" t="s">
        <v>37</v>
      </c>
      <c r="B2864">
        <v>2024</v>
      </c>
      <c r="C2864" t="s">
        <v>26</v>
      </c>
      <c r="D2864" t="s">
        <v>26</v>
      </c>
      <c r="E2864" s="2">
        <v>338</v>
      </c>
      <c r="F2864" s="1">
        <v>6654223.2199999997</v>
      </c>
      <c r="G2864" s="1">
        <v>10185175.9</v>
      </c>
      <c r="H2864" s="1">
        <v>3531744.1195999999</v>
      </c>
      <c r="I2864" s="1">
        <v>1517909.84</v>
      </c>
      <c r="J2864" s="1">
        <v>748563.94</v>
      </c>
      <c r="K2864" s="2">
        <v>338</v>
      </c>
      <c r="L2864" s="1">
        <v>6654223.2199999997</v>
      </c>
      <c r="M2864" s="1">
        <v>10185175.9</v>
      </c>
      <c r="N2864" s="1">
        <v>3531744.1195999999</v>
      </c>
      <c r="O2864" s="1">
        <v>1517909.84</v>
      </c>
      <c r="P2864" s="1">
        <v>748563.94</v>
      </c>
      <c r="Q2864" s="2">
        <f>-+Table1[[#This Row],[Current Record Count]]+Table1[[#This Row],[Adj Record Count]]</f>
        <v>0</v>
      </c>
      <c r="R2864" s="1">
        <f>+-Table1[[#This Row],[Current Total ADJUSTMENT_AMOUNT]]+Table1[[#This Row],[Adj Total ADJUSTMENT_AMOUNT]]</f>
        <v>0</v>
      </c>
      <c r="S2864" s="1">
        <f>-Table1[[#This Row],[Current Total CHARGE_AMOUNT]]+Table1[[#This Row],[Adj Total CHARGE_AMOUNT]]</f>
        <v>0</v>
      </c>
      <c r="T2864" s="1">
        <f>+Table1[[#This Row],[Adj Total TOTAL_COST]]-Table1[[#This Row],[Current Total TOTAL_COST]]</f>
        <v>0</v>
      </c>
      <c r="U2864" s="1">
        <f>+Table1[[#This Row],[Adj Total CONTRIBUTION_MARGIN]]-Table1[[#This Row],[Current Total CONTRIBUTION_MARGIN]]</f>
        <v>0</v>
      </c>
      <c r="V2864" s="1">
        <f>+Table1[[#This Row],[Adj Total OPERATING_MARGIN]]-Table1[[#This Row],[Current Total OPERATING_MARGIN]]</f>
        <v>0</v>
      </c>
    </row>
    <row r="2865" spans="1:22" x14ac:dyDescent="0.3">
      <c r="A2865" t="s">
        <v>37</v>
      </c>
      <c r="B2865">
        <v>2021</v>
      </c>
      <c r="C2865" t="s">
        <v>29</v>
      </c>
      <c r="D2865" t="s">
        <v>43</v>
      </c>
      <c r="E2865" s="2">
        <v>334</v>
      </c>
      <c r="F2865" s="1">
        <v>5256198</v>
      </c>
      <c r="G2865" s="1">
        <v>7239645.5999999996</v>
      </c>
      <c r="H2865" s="1">
        <v>1749969.3023000001</v>
      </c>
      <c r="I2865" s="1">
        <v>932361.36</v>
      </c>
      <c r="J2865" s="1">
        <v>421552.41</v>
      </c>
      <c r="K2865" s="2">
        <v>334</v>
      </c>
      <c r="L2865" s="1">
        <v>5256198</v>
      </c>
      <c r="M2865" s="1">
        <v>7239645.5999999996</v>
      </c>
      <c r="N2865" s="1">
        <v>1749969.3023000001</v>
      </c>
      <c r="O2865" s="1">
        <v>932361.36</v>
      </c>
      <c r="P2865" s="1">
        <v>421552.41</v>
      </c>
      <c r="Q2865" s="2">
        <f>-+Table1[[#This Row],[Current Record Count]]+Table1[[#This Row],[Adj Record Count]]</f>
        <v>0</v>
      </c>
      <c r="R2865" s="1">
        <f>+-Table1[[#This Row],[Current Total ADJUSTMENT_AMOUNT]]+Table1[[#This Row],[Adj Total ADJUSTMENT_AMOUNT]]</f>
        <v>0</v>
      </c>
      <c r="S2865" s="1">
        <f>-Table1[[#This Row],[Current Total CHARGE_AMOUNT]]+Table1[[#This Row],[Adj Total CHARGE_AMOUNT]]</f>
        <v>0</v>
      </c>
      <c r="T2865" s="1">
        <f>+Table1[[#This Row],[Adj Total TOTAL_COST]]-Table1[[#This Row],[Current Total TOTAL_COST]]</f>
        <v>0</v>
      </c>
      <c r="U2865" s="1">
        <f>+Table1[[#This Row],[Adj Total CONTRIBUTION_MARGIN]]-Table1[[#This Row],[Current Total CONTRIBUTION_MARGIN]]</f>
        <v>0</v>
      </c>
      <c r="V2865" s="1">
        <f>+Table1[[#This Row],[Adj Total OPERATING_MARGIN]]-Table1[[#This Row],[Current Total OPERATING_MARGIN]]</f>
        <v>0</v>
      </c>
    </row>
    <row r="2866" spans="1:22" x14ac:dyDescent="0.3">
      <c r="A2866" t="s">
        <v>19</v>
      </c>
      <c r="B2866">
        <v>2022</v>
      </c>
      <c r="C2866" t="s">
        <v>29</v>
      </c>
      <c r="D2866" t="s">
        <v>87</v>
      </c>
      <c r="E2866" s="2">
        <v>333</v>
      </c>
      <c r="F2866" s="1">
        <v>15462471.210000001</v>
      </c>
      <c r="G2866" s="1">
        <v>22102975.190000001</v>
      </c>
      <c r="H2866" s="1">
        <v>6066050.7007999998</v>
      </c>
      <c r="I2866" s="1">
        <v>2743794.28</v>
      </c>
      <c r="J2866" s="1">
        <v>862104.11</v>
      </c>
      <c r="K2866" s="2">
        <v>333</v>
      </c>
      <c r="L2866" s="1">
        <v>15462471.210000001</v>
      </c>
      <c r="M2866" s="1">
        <v>22102975.190000001</v>
      </c>
      <c r="N2866" s="1">
        <v>6066050.7007999998</v>
      </c>
      <c r="O2866" s="1">
        <v>2743794.28</v>
      </c>
      <c r="P2866" s="1">
        <v>862104.11</v>
      </c>
      <c r="Q2866" s="2">
        <f>-+Table1[[#This Row],[Current Record Count]]+Table1[[#This Row],[Adj Record Count]]</f>
        <v>0</v>
      </c>
      <c r="R2866" s="1">
        <f>+-Table1[[#This Row],[Current Total ADJUSTMENT_AMOUNT]]+Table1[[#This Row],[Adj Total ADJUSTMENT_AMOUNT]]</f>
        <v>0</v>
      </c>
      <c r="S2866" s="1">
        <f>-Table1[[#This Row],[Current Total CHARGE_AMOUNT]]+Table1[[#This Row],[Adj Total CHARGE_AMOUNT]]</f>
        <v>0</v>
      </c>
      <c r="T2866" s="1">
        <f>+Table1[[#This Row],[Adj Total TOTAL_COST]]-Table1[[#This Row],[Current Total TOTAL_COST]]</f>
        <v>0</v>
      </c>
      <c r="U2866" s="1">
        <f>+Table1[[#This Row],[Adj Total CONTRIBUTION_MARGIN]]-Table1[[#This Row],[Current Total CONTRIBUTION_MARGIN]]</f>
        <v>0</v>
      </c>
      <c r="V2866" s="1">
        <f>+Table1[[#This Row],[Adj Total OPERATING_MARGIN]]-Table1[[#This Row],[Current Total OPERATING_MARGIN]]</f>
        <v>0</v>
      </c>
    </row>
    <row r="2867" spans="1:22" x14ac:dyDescent="0.3">
      <c r="A2867" t="s">
        <v>19</v>
      </c>
      <c r="B2867">
        <v>2021</v>
      </c>
      <c r="C2867" t="s">
        <v>29</v>
      </c>
      <c r="D2867" t="s">
        <v>87</v>
      </c>
      <c r="E2867" s="2">
        <v>329</v>
      </c>
      <c r="F2867" s="1">
        <v>17254991.120000001</v>
      </c>
      <c r="G2867" s="1">
        <v>23746542.809999999</v>
      </c>
      <c r="H2867" s="1">
        <v>6601880.9642000003</v>
      </c>
      <c r="I2867" s="1">
        <v>2742467.47</v>
      </c>
      <c r="J2867" s="1">
        <v>398105.06</v>
      </c>
      <c r="K2867" s="2">
        <v>329</v>
      </c>
      <c r="L2867" s="1">
        <v>17254991.120000001</v>
      </c>
      <c r="M2867" s="1">
        <v>23746542.809999999</v>
      </c>
      <c r="N2867" s="1">
        <v>6601880.9642000003</v>
      </c>
      <c r="O2867" s="1">
        <v>2742467.47</v>
      </c>
      <c r="P2867" s="1">
        <v>398105.06</v>
      </c>
      <c r="Q2867" s="2">
        <f>-+Table1[[#This Row],[Current Record Count]]+Table1[[#This Row],[Adj Record Count]]</f>
        <v>0</v>
      </c>
      <c r="R2867" s="1">
        <f>+-Table1[[#This Row],[Current Total ADJUSTMENT_AMOUNT]]+Table1[[#This Row],[Adj Total ADJUSTMENT_AMOUNT]]</f>
        <v>0</v>
      </c>
      <c r="S2867" s="1">
        <f>-Table1[[#This Row],[Current Total CHARGE_AMOUNT]]+Table1[[#This Row],[Adj Total CHARGE_AMOUNT]]</f>
        <v>0</v>
      </c>
      <c r="T2867" s="1">
        <f>+Table1[[#This Row],[Adj Total TOTAL_COST]]-Table1[[#This Row],[Current Total TOTAL_COST]]</f>
        <v>0</v>
      </c>
      <c r="U2867" s="1">
        <f>+Table1[[#This Row],[Adj Total CONTRIBUTION_MARGIN]]-Table1[[#This Row],[Current Total CONTRIBUTION_MARGIN]]</f>
        <v>0</v>
      </c>
      <c r="V2867" s="1">
        <f>+Table1[[#This Row],[Adj Total OPERATING_MARGIN]]-Table1[[#This Row],[Current Total OPERATING_MARGIN]]</f>
        <v>0</v>
      </c>
    </row>
    <row r="2868" spans="1:22" x14ac:dyDescent="0.3">
      <c r="A2868" t="s">
        <v>37</v>
      </c>
      <c r="B2868">
        <v>2025</v>
      </c>
      <c r="C2868" t="s">
        <v>29</v>
      </c>
      <c r="D2868" t="s">
        <v>43</v>
      </c>
      <c r="E2868" s="2">
        <v>329</v>
      </c>
      <c r="F2868" s="1">
        <v>8788737.3399999999</v>
      </c>
      <c r="G2868" s="1">
        <v>11383745.550000001</v>
      </c>
      <c r="H2868" s="1">
        <v>1755491.9327</v>
      </c>
      <c r="I2868" s="1">
        <v>1113227.51</v>
      </c>
      <c r="J2868" s="1">
        <v>660904.47</v>
      </c>
      <c r="K2868" s="2">
        <v>329</v>
      </c>
      <c r="L2868" s="1">
        <v>8788737.3399999999</v>
      </c>
      <c r="M2868" s="1">
        <v>11383745.550000001</v>
      </c>
      <c r="N2868" s="1">
        <v>1755491.9327</v>
      </c>
      <c r="O2868" s="1">
        <v>1113227.51</v>
      </c>
      <c r="P2868" s="1">
        <v>660904.47</v>
      </c>
      <c r="Q2868" s="2">
        <f>-+Table1[[#This Row],[Current Record Count]]+Table1[[#This Row],[Adj Record Count]]</f>
        <v>0</v>
      </c>
      <c r="R2868" s="1">
        <f>+-Table1[[#This Row],[Current Total ADJUSTMENT_AMOUNT]]+Table1[[#This Row],[Adj Total ADJUSTMENT_AMOUNT]]</f>
        <v>0</v>
      </c>
      <c r="S2868" s="1">
        <f>-Table1[[#This Row],[Current Total CHARGE_AMOUNT]]+Table1[[#This Row],[Adj Total CHARGE_AMOUNT]]</f>
        <v>0</v>
      </c>
      <c r="T2868" s="1">
        <f>+Table1[[#This Row],[Adj Total TOTAL_COST]]-Table1[[#This Row],[Current Total TOTAL_COST]]</f>
        <v>0</v>
      </c>
      <c r="U2868" s="1">
        <f>+Table1[[#This Row],[Adj Total CONTRIBUTION_MARGIN]]-Table1[[#This Row],[Current Total CONTRIBUTION_MARGIN]]</f>
        <v>0</v>
      </c>
      <c r="V2868" s="1">
        <f>+Table1[[#This Row],[Adj Total OPERATING_MARGIN]]-Table1[[#This Row],[Current Total OPERATING_MARGIN]]</f>
        <v>0</v>
      </c>
    </row>
    <row r="2869" spans="1:22" x14ac:dyDescent="0.3">
      <c r="A2869" t="s">
        <v>37</v>
      </c>
      <c r="B2869">
        <v>2025</v>
      </c>
      <c r="C2869" t="s">
        <v>17</v>
      </c>
      <c r="D2869" t="s">
        <v>59</v>
      </c>
      <c r="E2869" s="2">
        <v>328</v>
      </c>
      <c r="F2869" s="1">
        <v>3750669</v>
      </c>
      <c r="G2869" s="1">
        <v>5438028.6699999999</v>
      </c>
      <c r="H2869" s="1">
        <v>1021770.9456</v>
      </c>
      <c r="I2869" s="1">
        <v>728016.12</v>
      </c>
      <c r="J2869" s="1">
        <v>412135.23</v>
      </c>
      <c r="K2869" s="2">
        <v>328</v>
      </c>
      <c r="L2869" s="1">
        <v>3750669</v>
      </c>
      <c r="M2869" s="1">
        <v>5438028.6699999999</v>
      </c>
      <c r="N2869" s="1">
        <v>1021770.9456</v>
      </c>
      <c r="O2869" s="1">
        <v>728016.12</v>
      </c>
      <c r="P2869" s="1">
        <v>412135.23</v>
      </c>
      <c r="Q2869" s="2">
        <f>-+Table1[[#This Row],[Current Record Count]]+Table1[[#This Row],[Adj Record Count]]</f>
        <v>0</v>
      </c>
      <c r="R2869" s="1">
        <f>+-Table1[[#This Row],[Current Total ADJUSTMENT_AMOUNT]]+Table1[[#This Row],[Adj Total ADJUSTMENT_AMOUNT]]</f>
        <v>0</v>
      </c>
      <c r="S2869" s="1">
        <f>-Table1[[#This Row],[Current Total CHARGE_AMOUNT]]+Table1[[#This Row],[Adj Total CHARGE_AMOUNT]]</f>
        <v>0</v>
      </c>
      <c r="T2869" s="1">
        <f>+Table1[[#This Row],[Adj Total TOTAL_COST]]-Table1[[#This Row],[Current Total TOTAL_COST]]</f>
        <v>0</v>
      </c>
      <c r="U2869" s="1">
        <f>+Table1[[#This Row],[Adj Total CONTRIBUTION_MARGIN]]-Table1[[#This Row],[Current Total CONTRIBUTION_MARGIN]]</f>
        <v>0</v>
      </c>
      <c r="V2869" s="1">
        <f>+Table1[[#This Row],[Adj Total OPERATING_MARGIN]]-Table1[[#This Row],[Current Total OPERATING_MARGIN]]</f>
        <v>0</v>
      </c>
    </row>
    <row r="2870" spans="1:22" x14ac:dyDescent="0.3">
      <c r="A2870" t="s">
        <v>37</v>
      </c>
      <c r="B2870">
        <v>2025</v>
      </c>
      <c r="C2870" t="s">
        <v>47</v>
      </c>
      <c r="D2870" t="s">
        <v>63</v>
      </c>
      <c r="E2870" s="2">
        <v>327</v>
      </c>
      <c r="F2870" s="1">
        <v>15536524.48</v>
      </c>
      <c r="G2870" s="1">
        <v>22161764.920000002</v>
      </c>
      <c r="H2870" s="1">
        <v>3116866.5682999999</v>
      </c>
      <c r="I2870" s="1">
        <v>3135715.52</v>
      </c>
      <c r="J2870" s="1">
        <v>2341758.8199999998</v>
      </c>
      <c r="K2870" s="2">
        <v>327</v>
      </c>
      <c r="L2870" s="1">
        <v>15536524.48</v>
      </c>
      <c r="M2870" s="1">
        <v>22161764.920000002</v>
      </c>
      <c r="N2870" s="1">
        <v>3116866.5682999999</v>
      </c>
      <c r="O2870" s="1">
        <v>3135715.52</v>
      </c>
      <c r="P2870" s="1">
        <v>2341758.8199999998</v>
      </c>
      <c r="Q2870" s="2">
        <f>-+Table1[[#This Row],[Current Record Count]]+Table1[[#This Row],[Adj Record Count]]</f>
        <v>0</v>
      </c>
      <c r="R2870" s="1">
        <f>+-Table1[[#This Row],[Current Total ADJUSTMENT_AMOUNT]]+Table1[[#This Row],[Adj Total ADJUSTMENT_AMOUNT]]</f>
        <v>0</v>
      </c>
      <c r="S2870" s="1">
        <f>-Table1[[#This Row],[Current Total CHARGE_AMOUNT]]+Table1[[#This Row],[Adj Total CHARGE_AMOUNT]]</f>
        <v>0</v>
      </c>
      <c r="T2870" s="1">
        <f>+Table1[[#This Row],[Adj Total TOTAL_COST]]-Table1[[#This Row],[Current Total TOTAL_COST]]</f>
        <v>0</v>
      </c>
      <c r="U2870" s="1">
        <f>+Table1[[#This Row],[Adj Total CONTRIBUTION_MARGIN]]-Table1[[#This Row],[Current Total CONTRIBUTION_MARGIN]]</f>
        <v>0</v>
      </c>
      <c r="V2870" s="1">
        <f>+Table1[[#This Row],[Adj Total OPERATING_MARGIN]]-Table1[[#This Row],[Current Total OPERATING_MARGIN]]</f>
        <v>0</v>
      </c>
    </row>
    <row r="2871" spans="1:22" x14ac:dyDescent="0.3">
      <c r="A2871" t="s">
        <v>37</v>
      </c>
      <c r="B2871">
        <v>2021</v>
      </c>
      <c r="C2871" t="s">
        <v>47</v>
      </c>
      <c r="D2871" t="s">
        <v>63</v>
      </c>
      <c r="E2871" s="2">
        <v>323</v>
      </c>
      <c r="F2871" s="1">
        <v>10938005.880000001</v>
      </c>
      <c r="G2871" s="1">
        <v>16010452.109999999</v>
      </c>
      <c r="H2871" s="1">
        <v>2709451.5339000002</v>
      </c>
      <c r="I2871" s="1">
        <v>3332589.41</v>
      </c>
      <c r="J2871" s="1">
        <v>2629148.08</v>
      </c>
      <c r="K2871" s="2">
        <v>323</v>
      </c>
      <c r="L2871" s="1">
        <v>10938005.880000001</v>
      </c>
      <c r="M2871" s="1">
        <v>16010452.109999999</v>
      </c>
      <c r="N2871" s="1">
        <v>2709451.5339000002</v>
      </c>
      <c r="O2871" s="1">
        <v>3332589.41</v>
      </c>
      <c r="P2871" s="1">
        <v>2629148.08</v>
      </c>
      <c r="Q2871" s="2">
        <f>-+Table1[[#This Row],[Current Record Count]]+Table1[[#This Row],[Adj Record Count]]</f>
        <v>0</v>
      </c>
      <c r="R2871" s="1">
        <f>+-Table1[[#This Row],[Current Total ADJUSTMENT_AMOUNT]]+Table1[[#This Row],[Adj Total ADJUSTMENT_AMOUNT]]</f>
        <v>0</v>
      </c>
      <c r="S2871" s="1">
        <f>-Table1[[#This Row],[Current Total CHARGE_AMOUNT]]+Table1[[#This Row],[Adj Total CHARGE_AMOUNT]]</f>
        <v>0</v>
      </c>
      <c r="T2871" s="1">
        <f>+Table1[[#This Row],[Adj Total TOTAL_COST]]-Table1[[#This Row],[Current Total TOTAL_COST]]</f>
        <v>0</v>
      </c>
      <c r="U2871" s="1">
        <f>+Table1[[#This Row],[Adj Total CONTRIBUTION_MARGIN]]-Table1[[#This Row],[Current Total CONTRIBUTION_MARGIN]]</f>
        <v>0</v>
      </c>
      <c r="V2871" s="1">
        <f>+Table1[[#This Row],[Adj Total OPERATING_MARGIN]]-Table1[[#This Row],[Current Total OPERATING_MARGIN]]</f>
        <v>0</v>
      </c>
    </row>
    <row r="2872" spans="1:22" x14ac:dyDescent="0.3">
      <c r="A2872" t="s">
        <v>19</v>
      </c>
      <c r="B2872">
        <v>2021</v>
      </c>
      <c r="C2872" t="s">
        <v>17</v>
      </c>
      <c r="D2872" t="s">
        <v>69</v>
      </c>
      <c r="E2872" s="2">
        <v>316</v>
      </c>
      <c r="F2872" s="1">
        <v>28693901.379999999</v>
      </c>
      <c r="G2872" s="1">
        <v>43097807.270000003</v>
      </c>
      <c r="H2872" s="1">
        <v>11586318.745200001</v>
      </c>
      <c r="I2872" s="1">
        <v>7856376.46</v>
      </c>
      <c r="J2872" s="1">
        <v>4695663.1100000003</v>
      </c>
      <c r="K2872" s="2">
        <v>316</v>
      </c>
      <c r="L2872" s="1">
        <v>28693901.379999999</v>
      </c>
      <c r="M2872" s="1">
        <v>43097807.270000003</v>
      </c>
      <c r="N2872" s="1">
        <v>11586318.745200001</v>
      </c>
      <c r="O2872" s="1">
        <v>7856376.46</v>
      </c>
      <c r="P2872" s="1">
        <v>4695663.1100000003</v>
      </c>
      <c r="Q2872" s="2">
        <f>-+Table1[[#This Row],[Current Record Count]]+Table1[[#This Row],[Adj Record Count]]</f>
        <v>0</v>
      </c>
      <c r="R2872" s="1">
        <f>+-Table1[[#This Row],[Current Total ADJUSTMENT_AMOUNT]]+Table1[[#This Row],[Adj Total ADJUSTMENT_AMOUNT]]</f>
        <v>0</v>
      </c>
      <c r="S2872" s="1">
        <f>-Table1[[#This Row],[Current Total CHARGE_AMOUNT]]+Table1[[#This Row],[Adj Total CHARGE_AMOUNT]]</f>
        <v>0</v>
      </c>
      <c r="T2872" s="1">
        <f>+Table1[[#This Row],[Adj Total TOTAL_COST]]-Table1[[#This Row],[Current Total TOTAL_COST]]</f>
        <v>0</v>
      </c>
      <c r="U2872" s="1">
        <f>+Table1[[#This Row],[Adj Total CONTRIBUTION_MARGIN]]-Table1[[#This Row],[Current Total CONTRIBUTION_MARGIN]]</f>
        <v>0</v>
      </c>
      <c r="V2872" s="1">
        <f>+Table1[[#This Row],[Adj Total OPERATING_MARGIN]]-Table1[[#This Row],[Current Total OPERATING_MARGIN]]</f>
        <v>0</v>
      </c>
    </row>
    <row r="2873" spans="1:22" x14ac:dyDescent="0.3">
      <c r="A2873" t="s">
        <v>42</v>
      </c>
      <c r="B2873">
        <v>2019</v>
      </c>
      <c r="C2873" t="s">
        <v>20</v>
      </c>
      <c r="D2873" t="s">
        <v>99</v>
      </c>
      <c r="E2873" s="2">
        <v>316</v>
      </c>
      <c r="F2873" s="1">
        <v>318080.15999999997</v>
      </c>
      <c r="G2873" s="1">
        <v>458147.73</v>
      </c>
      <c r="H2873" s="1">
        <v>0</v>
      </c>
      <c r="I2873" s="1">
        <v>0</v>
      </c>
      <c r="J2873" s="1">
        <v>0</v>
      </c>
      <c r="K2873" s="2">
        <v>316</v>
      </c>
      <c r="L2873" s="1">
        <v>318080.15999999997</v>
      </c>
      <c r="M2873" s="1">
        <v>458147.73</v>
      </c>
      <c r="N2873" s="1">
        <v>0</v>
      </c>
      <c r="O2873" s="1">
        <v>0</v>
      </c>
      <c r="P2873" s="1">
        <v>0</v>
      </c>
      <c r="Q2873" s="2">
        <f>-+Table1[[#This Row],[Current Record Count]]+Table1[[#This Row],[Adj Record Count]]</f>
        <v>0</v>
      </c>
      <c r="R2873" s="1">
        <f>+-Table1[[#This Row],[Current Total ADJUSTMENT_AMOUNT]]+Table1[[#This Row],[Adj Total ADJUSTMENT_AMOUNT]]</f>
        <v>0</v>
      </c>
      <c r="S2873" s="1">
        <f>-Table1[[#This Row],[Current Total CHARGE_AMOUNT]]+Table1[[#This Row],[Adj Total CHARGE_AMOUNT]]</f>
        <v>0</v>
      </c>
      <c r="T2873" s="1">
        <f>+Table1[[#This Row],[Adj Total TOTAL_COST]]-Table1[[#This Row],[Current Total TOTAL_COST]]</f>
        <v>0</v>
      </c>
      <c r="U2873" s="1">
        <f>+Table1[[#This Row],[Adj Total CONTRIBUTION_MARGIN]]-Table1[[#This Row],[Current Total CONTRIBUTION_MARGIN]]</f>
        <v>0</v>
      </c>
      <c r="V2873" s="1">
        <f>+Table1[[#This Row],[Adj Total OPERATING_MARGIN]]-Table1[[#This Row],[Current Total OPERATING_MARGIN]]</f>
        <v>0</v>
      </c>
    </row>
    <row r="2874" spans="1:22" x14ac:dyDescent="0.3">
      <c r="A2874" t="s">
        <v>37</v>
      </c>
      <c r="B2874">
        <v>2020</v>
      </c>
      <c r="C2874" t="s">
        <v>29</v>
      </c>
      <c r="D2874" t="s">
        <v>43</v>
      </c>
      <c r="E2874" s="2">
        <v>311</v>
      </c>
      <c r="F2874" s="1">
        <v>4033004.25</v>
      </c>
      <c r="G2874" s="1">
        <v>5901316.7800000003</v>
      </c>
      <c r="H2874" s="1">
        <v>1193306.4064</v>
      </c>
      <c r="I2874" s="1">
        <v>1054377.95</v>
      </c>
      <c r="J2874" s="1">
        <v>686631.45</v>
      </c>
      <c r="K2874" s="2">
        <v>311</v>
      </c>
      <c r="L2874" s="1">
        <v>4033004.25</v>
      </c>
      <c r="M2874" s="1">
        <v>5901316.7800000003</v>
      </c>
      <c r="N2874" s="1">
        <v>1193306.4064</v>
      </c>
      <c r="O2874" s="1">
        <v>1054377.95</v>
      </c>
      <c r="P2874" s="1">
        <v>686631.45</v>
      </c>
      <c r="Q2874" s="2">
        <f>-+Table1[[#This Row],[Current Record Count]]+Table1[[#This Row],[Adj Record Count]]</f>
        <v>0</v>
      </c>
      <c r="R2874" s="1">
        <f>+-Table1[[#This Row],[Current Total ADJUSTMENT_AMOUNT]]+Table1[[#This Row],[Adj Total ADJUSTMENT_AMOUNT]]</f>
        <v>0</v>
      </c>
      <c r="S2874" s="1">
        <f>-Table1[[#This Row],[Current Total CHARGE_AMOUNT]]+Table1[[#This Row],[Adj Total CHARGE_AMOUNT]]</f>
        <v>0</v>
      </c>
      <c r="T2874" s="1">
        <f>+Table1[[#This Row],[Adj Total TOTAL_COST]]-Table1[[#This Row],[Current Total TOTAL_COST]]</f>
        <v>0</v>
      </c>
      <c r="U2874" s="1">
        <f>+Table1[[#This Row],[Adj Total CONTRIBUTION_MARGIN]]-Table1[[#This Row],[Current Total CONTRIBUTION_MARGIN]]</f>
        <v>0</v>
      </c>
      <c r="V2874" s="1">
        <f>+Table1[[#This Row],[Adj Total OPERATING_MARGIN]]-Table1[[#This Row],[Current Total OPERATING_MARGIN]]</f>
        <v>0</v>
      </c>
    </row>
    <row r="2875" spans="1:22" x14ac:dyDescent="0.3">
      <c r="A2875" t="s">
        <v>19</v>
      </c>
      <c r="B2875">
        <v>2025</v>
      </c>
      <c r="C2875" t="s">
        <v>23</v>
      </c>
      <c r="D2875" t="s">
        <v>24</v>
      </c>
      <c r="E2875" s="2">
        <v>309</v>
      </c>
      <c r="F2875" s="1">
        <v>25811394.989999998</v>
      </c>
      <c r="G2875" s="1">
        <v>39149311.579999998</v>
      </c>
      <c r="H2875" s="1">
        <v>9174604.3274000008</v>
      </c>
      <c r="I2875" s="1">
        <v>10339435.93</v>
      </c>
      <c r="J2875" s="1">
        <v>8088309.3200000003</v>
      </c>
      <c r="K2875" s="2">
        <v>309</v>
      </c>
      <c r="L2875" s="1">
        <v>25811394.989999998</v>
      </c>
      <c r="M2875" s="1">
        <v>39149311.579999998</v>
      </c>
      <c r="N2875" s="1">
        <v>9174604.3274000008</v>
      </c>
      <c r="O2875" s="1">
        <v>10339435.93</v>
      </c>
      <c r="P2875" s="1">
        <v>8088309.3200000003</v>
      </c>
      <c r="Q2875" s="2">
        <f>-+Table1[[#This Row],[Current Record Count]]+Table1[[#This Row],[Adj Record Count]]</f>
        <v>0</v>
      </c>
      <c r="R2875" s="1">
        <f>+-Table1[[#This Row],[Current Total ADJUSTMENT_AMOUNT]]+Table1[[#This Row],[Adj Total ADJUSTMENT_AMOUNT]]</f>
        <v>0</v>
      </c>
      <c r="S2875" s="1">
        <f>-Table1[[#This Row],[Current Total CHARGE_AMOUNT]]+Table1[[#This Row],[Adj Total CHARGE_AMOUNT]]</f>
        <v>0</v>
      </c>
      <c r="T2875" s="1">
        <f>+Table1[[#This Row],[Adj Total TOTAL_COST]]-Table1[[#This Row],[Current Total TOTAL_COST]]</f>
        <v>0</v>
      </c>
      <c r="U2875" s="1">
        <f>+Table1[[#This Row],[Adj Total CONTRIBUTION_MARGIN]]-Table1[[#This Row],[Current Total CONTRIBUTION_MARGIN]]</f>
        <v>0</v>
      </c>
      <c r="V2875" s="1">
        <f>+Table1[[#This Row],[Adj Total OPERATING_MARGIN]]-Table1[[#This Row],[Current Total OPERATING_MARGIN]]</f>
        <v>0</v>
      </c>
    </row>
    <row r="2876" spans="1:22" x14ac:dyDescent="0.3">
      <c r="A2876" t="s">
        <v>19</v>
      </c>
      <c r="B2876">
        <v>2022</v>
      </c>
      <c r="C2876" t="s">
        <v>20</v>
      </c>
      <c r="D2876" t="s">
        <v>89</v>
      </c>
      <c r="E2876" s="2">
        <v>303</v>
      </c>
      <c r="F2876" s="1">
        <v>18761654.780000001</v>
      </c>
      <c r="G2876" s="1">
        <v>30272897.949999999</v>
      </c>
      <c r="H2876" s="1">
        <v>9197611.7862999998</v>
      </c>
      <c r="I2876" s="1">
        <v>5785801.4699999997</v>
      </c>
      <c r="J2876" s="1">
        <v>3510193.83</v>
      </c>
      <c r="K2876" s="2">
        <v>303</v>
      </c>
      <c r="L2876" s="1">
        <v>18761654.780000001</v>
      </c>
      <c r="M2876" s="1">
        <v>30272897.949999999</v>
      </c>
      <c r="N2876" s="1">
        <v>9197611.7862999998</v>
      </c>
      <c r="O2876" s="1">
        <v>5785801.4699999997</v>
      </c>
      <c r="P2876" s="1">
        <v>3510193.83</v>
      </c>
      <c r="Q2876" s="2">
        <f>-+Table1[[#This Row],[Current Record Count]]+Table1[[#This Row],[Adj Record Count]]</f>
        <v>0</v>
      </c>
      <c r="R2876" s="1">
        <f>+-Table1[[#This Row],[Current Total ADJUSTMENT_AMOUNT]]+Table1[[#This Row],[Adj Total ADJUSTMENT_AMOUNT]]</f>
        <v>0</v>
      </c>
      <c r="S2876" s="1">
        <f>-Table1[[#This Row],[Current Total CHARGE_AMOUNT]]+Table1[[#This Row],[Adj Total CHARGE_AMOUNT]]</f>
        <v>0</v>
      </c>
      <c r="T2876" s="1">
        <f>+Table1[[#This Row],[Adj Total TOTAL_COST]]-Table1[[#This Row],[Current Total TOTAL_COST]]</f>
        <v>0</v>
      </c>
      <c r="U2876" s="1">
        <f>+Table1[[#This Row],[Adj Total CONTRIBUTION_MARGIN]]-Table1[[#This Row],[Current Total CONTRIBUTION_MARGIN]]</f>
        <v>0</v>
      </c>
      <c r="V2876" s="1">
        <f>+Table1[[#This Row],[Adj Total OPERATING_MARGIN]]-Table1[[#This Row],[Current Total OPERATING_MARGIN]]</f>
        <v>0</v>
      </c>
    </row>
    <row r="2877" spans="1:22" x14ac:dyDescent="0.3">
      <c r="A2877" t="s">
        <v>19</v>
      </c>
      <c r="B2877">
        <v>2024</v>
      </c>
      <c r="C2877" t="s">
        <v>17</v>
      </c>
      <c r="D2877" t="s">
        <v>69</v>
      </c>
      <c r="E2877" s="2">
        <v>303</v>
      </c>
      <c r="F2877" s="1">
        <v>29747285.620000001</v>
      </c>
      <c r="G2877" s="1">
        <v>43215668.710000001</v>
      </c>
      <c r="H2877" s="1">
        <v>9774102.2368000001</v>
      </c>
      <c r="I2877" s="1">
        <v>9454648.4399999995</v>
      </c>
      <c r="J2877" s="1">
        <v>6521503.4800000004</v>
      </c>
      <c r="K2877" s="2">
        <v>303</v>
      </c>
      <c r="L2877" s="1">
        <v>29747285.620000001</v>
      </c>
      <c r="M2877" s="1">
        <v>43215668.710000001</v>
      </c>
      <c r="N2877" s="1">
        <v>9774102.2368000001</v>
      </c>
      <c r="O2877" s="1">
        <v>9454648.4399999995</v>
      </c>
      <c r="P2877" s="1">
        <v>6521503.4800000004</v>
      </c>
      <c r="Q2877" s="2">
        <f>-+Table1[[#This Row],[Current Record Count]]+Table1[[#This Row],[Adj Record Count]]</f>
        <v>0</v>
      </c>
      <c r="R2877" s="1">
        <f>+-Table1[[#This Row],[Current Total ADJUSTMENT_AMOUNT]]+Table1[[#This Row],[Adj Total ADJUSTMENT_AMOUNT]]</f>
        <v>0</v>
      </c>
      <c r="S2877" s="1">
        <f>-Table1[[#This Row],[Current Total CHARGE_AMOUNT]]+Table1[[#This Row],[Adj Total CHARGE_AMOUNT]]</f>
        <v>0</v>
      </c>
      <c r="T2877" s="1">
        <f>+Table1[[#This Row],[Adj Total TOTAL_COST]]-Table1[[#This Row],[Current Total TOTAL_COST]]</f>
        <v>0</v>
      </c>
      <c r="U2877" s="1">
        <f>+Table1[[#This Row],[Adj Total CONTRIBUTION_MARGIN]]-Table1[[#This Row],[Current Total CONTRIBUTION_MARGIN]]</f>
        <v>0</v>
      </c>
      <c r="V2877" s="1">
        <f>+Table1[[#This Row],[Adj Total OPERATING_MARGIN]]-Table1[[#This Row],[Current Total OPERATING_MARGIN]]</f>
        <v>0</v>
      </c>
    </row>
    <row r="2878" spans="1:22" x14ac:dyDescent="0.3">
      <c r="A2878" t="s">
        <v>19</v>
      </c>
      <c r="B2878">
        <v>2023</v>
      </c>
      <c r="C2878" t="s">
        <v>17</v>
      </c>
      <c r="D2878" t="s">
        <v>69</v>
      </c>
      <c r="E2878" s="2">
        <v>301</v>
      </c>
      <c r="F2878" s="1">
        <v>39046289.920000002</v>
      </c>
      <c r="G2878" s="1">
        <v>59794832.310000002</v>
      </c>
      <c r="H2878" s="1">
        <v>15370675.6788</v>
      </c>
      <c r="I2878" s="1">
        <v>10969135.93</v>
      </c>
      <c r="J2878" s="1">
        <v>6795617.8899999997</v>
      </c>
      <c r="K2878" s="2">
        <v>301</v>
      </c>
      <c r="L2878" s="1">
        <v>39046289.920000002</v>
      </c>
      <c r="M2878" s="1">
        <v>59794832.310000002</v>
      </c>
      <c r="N2878" s="1">
        <v>15370675.6788</v>
      </c>
      <c r="O2878" s="1">
        <v>10969135.93</v>
      </c>
      <c r="P2878" s="1">
        <v>6795617.8899999997</v>
      </c>
      <c r="Q2878" s="2">
        <f>-+Table1[[#This Row],[Current Record Count]]+Table1[[#This Row],[Adj Record Count]]</f>
        <v>0</v>
      </c>
      <c r="R2878" s="1">
        <f>+-Table1[[#This Row],[Current Total ADJUSTMENT_AMOUNT]]+Table1[[#This Row],[Adj Total ADJUSTMENT_AMOUNT]]</f>
        <v>0</v>
      </c>
      <c r="S2878" s="1">
        <f>-Table1[[#This Row],[Current Total CHARGE_AMOUNT]]+Table1[[#This Row],[Adj Total CHARGE_AMOUNT]]</f>
        <v>0</v>
      </c>
      <c r="T2878" s="1">
        <f>+Table1[[#This Row],[Adj Total TOTAL_COST]]-Table1[[#This Row],[Current Total TOTAL_COST]]</f>
        <v>0</v>
      </c>
      <c r="U2878" s="1">
        <f>+Table1[[#This Row],[Adj Total CONTRIBUTION_MARGIN]]-Table1[[#This Row],[Current Total CONTRIBUTION_MARGIN]]</f>
        <v>0</v>
      </c>
      <c r="V2878" s="1">
        <f>+Table1[[#This Row],[Adj Total OPERATING_MARGIN]]-Table1[[#This Row],[Current Total OPERATING_MARGIN]]</f>
        <v>0</v>
      </c>
    </row>
    <row r="2879" spans="1:22" x14ac:dyDescent="0.3">
      <c r="A2879" t="s">
        <v>37</v>
      </c>
      <c r="B2879">
        <v>2025</v>
      </c>
      <c r="C2879" t="s">
        <v>17</v>
      </c>
      <c r="D2879" t="s">
        <v>69</v>
      </c>
      <c r="E2879" s="2">
        <v>301</v>
      </c>
      <c r="F2879" s="1">
        <v>5756868.6200000001</v>
      </c>
      <c r="G2879" s="1">
        <v>8752634.0800000001</v>
      </c>
      <c r="H2879" s="1">
        <v>1504218.5595</v>
      </c>
      <c r="I2879" s="1">
        <v>1618975.56</v>
      </c>
      <c r="J2879" s="1">
        <v>1267654.93</v>
      </c>
      <c r="K2879" s="2">
        <v>301</v>
      </c>
      <c r="L2879" s="1">
        <v>5756868.6200000001</v>
      </c>
      <c r="M2879" s="1">
        <v>8752634.0800000001</v>
      </c>
      <c r="N2879" s="1">
        <v>1504218.5595</v>
      </c>
      <c r="O2879" s="1">
        <v>1618975.56</v>
      </c>
      <c r="P2879" s="1">
        <v>1267654.93</v>
      </c>
      <c r="Q2879" s="2">
        <f>-+Table1[[#This Row],[Current Record Count]]+Table1[[#This Row],[Adj Record Count]]</f>
        <v>0</v>
      </c>
      <c r="R2879" s="1">
        <f>+-Table1[[#This Row],[Current Total ADJUSTMENT_AMOUNT]]+Table1[[#This Row],[Adj Total ADJUSTMENT_AMOUNT]]</f>
        <v>0</v>
      </c>
      <c r="S2879" s="1">
        <f>-Table1[[#This Row],[Current Total CHARGE_AMOUNT]]+Table1[[#This Row],[Adj Total CHARGE_AMOUNT]]</f>
        <v>0</v>
      </c>
      <c r="T2879" s="1">
        <f>+Table1[[#This Row],[Adj Total TOTAL_COST]]-Table1[[#This Row],[Current Total TOTAL_COST]]</f>
        <v>0</v>
      </c>
      <c r="U2879" s="1">
        <f>+Table1[[#This Row],[Adj Total CONTRIBUTION_MARGIN]]-Table1[[#This Row],[Current Total CONTRIBUTION_MARGIN]]</f>
        <v>0</v>
      </c>
      <c r="V2879" s="1">
        <f>+Table1[[#This Row],[Adj Total OPERATING_MARGIN]]-Table1[[#This Row],[Current Total OPERATING_MARGIN]]</f>
        <v>0</v>
      </c>
    </row>
    <row r="2880" spans="1:22" x14ac:dyDescent="0.3">
      <c r="A2880" t="s">
        <v>75</v>
      </c>
      <c r="B2880">
        <v>2020</v>
      </c>
      <c r="C2880" t="s">
        <v>29</v>
      </c>
      <c r="D2880" t="s">
        <v>30</v>
      </c>
      <c r="E2880" s="2">
        <v>300</v>
      </c>
      <c r="F2880" s="1">
        <v>41108.5</v>
      </c>
      <c r="G2880" s="1">
        <v>64062.32</v>
      </c>
      <c r="H2880" s="1">
        <v>103508.18520000001</v>
      </c>
      <c r="I2880" s="1">
        <v>-55941.11</v>
      </c>
      <c r="J2880" s="1">
        <v>-80873.41</v>
      </c>
      <c r="K2880" s="2">
        <v>300</v>
      </c>
      <c r="L2880" s="1">
        <v>41108.5</v>
      </c>
      <c r="M2880" s="1">
        <v>64062.32</v>
      </c>
      <c r="N2880" s="1">
        <v>103508.18520000001</v>
      </c>
      <c r="O2880" s="1">
        <v>-55941.11</v>
      </c>
      <c r="P2880" s="1">
        <v>-80873.41</v>
      </c>
      <c r="Q2880" s="2">
        <f>-+Table1[[#This Row],[Current Record Count]]+Table1[[#This Row],[Adj Record Count]]</f>
        <v>0</v>
      </c>
      <c r="R2880" s="1">
        <f>+-Table1[[#This Row],[Current Total ADJUSTMENT_AMOUNT]]+Table1[[#This Row],[Adj Total ADJUSTMENT_AMOUNT]]</f>
        <v>0</v>
      </c>
      <c r="S2880" s="1">
        <f>-Table1[[#This Row],[Current Total CHARGE_AMOUNT]]+Table1[[#This Row],[Adj Total CHARGE_AMOUNT]]</f>
        <v>0</v>
      </c>
      <c r="T2880" s="1">
        <f>+Table1[[#This Row],[Adj Total TOTAL_COST]]-Table1[[#This Row],[Current Total TOTAL_COST]]</f>
        <v>0</v>
      </c>
      <c r="U2880" s="1">
        <f>+Table1[[#This Row],[Adj Total CONTRIBUTION_MARGIN]]-Table1[[#This Row],[Current Total CONTRIBUTION_MARGIN]]</f>
        <v>0</v>
      </c>
      <c r="V2880" s="1">
        <f>+Table1[[#This Row],[Adj Total OPERATING_MARGIN]]-Table1[[#This Row],[Current Total OPERATING_MARGIN]]</f>
        <v>0</v>
      </c>
    </row>
    <row r="2881" spans="1:22" x14ac:dyDescent="0.3">
      <c r="A2881" t="s">
        <v>19</v>
      </c>
      <c r="B2881">
        <v>2022</v>
      </c>
      <c r="C2881" t="s">
        <v>17</v>
      </c>
      <c r="D2881" t="s">
        <v>69</v>
      </c>
      <c r="E2881" s="2">
        <v>300</v>
      </c>
      <c r="F2881" s="1">
        <v>34337780.770000003</v>
      </c>
      <c r="G2881" s="1">
        <v>52892189.149999999</v>
      </c>
      <c r="H2881" s="1">
        <v>15307731.9628</v>
      </c>
      <c r="I2881" s="1">
        <v>9882212.6099999994</v>
      </c>
      <c r="J2881" s="1">
        <v>5837670.8899999997</v>
      </c>
      <c r="K2881" s="2">
        <v>300</v>
      </c>
      <c r="L2881" s="1">
        <v>34337780.770000003</v>
      </c>
      <c r="M2881" s="1">
        <v>52892189.149999999</v>
      </c>
      <c r="N2881" s="1">
        <v>15307731.9628</v>
      </c>
      <c r="O2881" s="1">
        <v>9882212.6099999994</v>
      </c>
      <c r="P2881" s="1">
        <v>5837670.8899999997</v>
      </c>
      <c r="Q2881" s="2">
        <f>-+Table1[[#This Row],[Current Record Count]]+Table1[[#This Row],[Adj Record Count]]</f>
        <v>0</v>
      </c>
      <c r="R2881" s="1">
        <f>+-Table1[[#This Row],[Current Total ADJUSTMENT_AMOUNT]]+Table1[[#This Row],[Adj Total ADJUSTMENT_AMOUNT]]</f>
        <v>0</v>
      </c>
      <c r="S2881" s="1">
        <f>-Table1[[#This Row],[Current Total CHARGE_AMOUNT]]+Table1[[#This Row],[Adj Total CHARGE_AMOUNT]]</f>
        <v>0</v>
      </c>
      <c r="T2881" s="1">
        <f>+Table1[[#This Row],[Adj Total TOTAL_COST]]-Table1[[#This Row],[Current Total TOTAL_COST]]</f>
        <v>0</v>
      </c>
      <c r="U2881" s="1">
        <f>+Table1[[#This Row],[Adj Total CONTRIBUTION_MARGIN]]-Table1[[#This Row],[Current Total CONTRIBUTION_MARGIN]]</f>
        <v>0</v>
      </c>
      <c r="V2881" s="1">
        <f>+Table1[[#This Row],[Adj Total OPERATING_MARGIN]]-Table1[[#This Row],[Current Total OPERATING_MARGIN]]</f>
        <v>0</v>
      </c>
    </row>
    <row r="2882" spans="1:22" x14ac:dyDescent="0.3">
      <c r="A2882" t="s">
        <v>22</v>
      </c>
      <c r="B2882">
        <v>2024</v>
      </c>
      <c r="C2882" t="s">
        <v>17</v>
      </c>
      <c r="D2882" t="s">
        <v>101</v>
      </c>
      <c r="E2882" s="2">
        <v>297</v>
      </c>
      <c r="F2882" s="1">
        <v>94981.11</v>
      </c>
      <c r="G2882" s="1">
        <v>121217.18</v>
      </c>
      <c r="H2882" s="1">
        <v>54415.859900000003</v>
      </c>
      <c r="I2882" s="1">
        <v>-2154.7800000000002</v>
      </c>
      <c r="J2882" s="1">
        <v>-21887.84</v>
      </c>
      <c r="K2882" s="2">
        <v>297</v>
      </c>
      <c r="L2882" s="1">
        <v>94981.11</v>
      </c>
      <c r="M2882" s="1">
        <v>121217.18</v>
      </c>
      <c r="N2882" s="1">
        <v>54415.859900000003</v>
      </c>
      <c r="O2882" s="1">
        <v>-2154.7800000000002</v>
      </c>
      <c r="P2882" s="1">
        <v>-21887.84</v>
      </c>
      <c r="Q2882" s="2">
        <f>-+Table1[[#This Row],[Current Record Count]]+Table1[[#This Row],[Adj Record Count]]</f>
        <v>0</v>
      </c>
      <c r="R2882" s="1">
        <f>+-Table1[[#This Row],[Current Total ADJUSTMENT_AMOUNT]]+Table1[[#This Row],[Adj Total ADJUSTMENT_AMOUNT]]</f>
        <v>0</v>
      </c>
      <c r="S2882" s="1">
        <f>-Table1[[#This Row],[Current Total CHARGE_AMOUNT]]+Table1[[#This Row],[Adj Total CHARGE_AMOUNT]]</f>
        <v>0</v>
      </c>
      <c r="T2882" s="1">
        <f>+Table1[[#This Row],[Adj Total TOTAL_COST]]-Table1[[#This Row],[Current Total TOTAL_COST]]</f>
        <v>0</v>
      </c>
      <c r="U2882" s="1">
        <f>+Table1[[#This Row],[Adj Total CONTRIBUTION_MARGIN]]-Table1[[#This Row],[Current Total CONTRIBUTION_MARGIN]]</f>
        <v>0</v>
      </c>
      <c r="V2882" s="1">
        <f>+Table1[[#This Row],[Adj Total OPERATING_MARGIN]]-Table1[[#This Row],[Current Total OPERATING_MARGIN]]</f>
        <v>0</v>
      </c>
    </row>
    <row r="2883" spans="1:22" x14ac:dyDescent="0.3">
      <c r="A2883" t="s">
        <v>19</v>
      </c>
      <c r="B2883">
        <v>2024</v>
      </c>
      <c r="C2883" t="s">
        <v>29</v>
      </c>
      <c r="D2883" t="s">
        <v>87</v>
      </c>
      <c r="E2883" s="2">
        <v>295</v>
      </c>
      <c r="F2883" s="1">
        <v>14532507.949999999</v>
      </c>
      <c r="G2883" s="1">
        <v>20575483.98</v>
      </c>
      <c r="H2883" s="1">
        <v>5499886.3816999998</v>
      </c>
      <c r="I2883" s="1">
        <v>2984060.43</v>
      </c>
      <c r="J2883" s="1">
        <v>1161373.56</v>
      </c>
      <c r="K2883" s="2">
        <v>295</v>
      </c>
      <c r="L2883" s="1">
        <v>14532507.949999999</v>
      </c>
      <c r="M2883" s="1">
        <v>20575483.98</v>
      </c>
      <c r="N2883" s="1">
        <v>5499886.3816999998</v>
      </c>
      <c r="O2883" s="1">
        <v>2984060.43</v>
      </c>
      <c r="P2883" s="1">
        <v>1161373.56</v>
      </c>
      <c r="Q2883" s="2">
        <f>-+Table1[[#This Row],[Current Record Count]]+Table1[[#This Row],[Adj Record Count]]</f>
        <v>0</v>
      </c>
      <c r="R2883" s="1">
        <f>+-Table1[[#This Row],[Current Total ADJUSTMENT_AMOUNT]]+Table1[[#This Row],[Adj Total ADJUSTMENT_AMOUNT]]</f>
        <v>0</v>
      </c>
      <c r="S2883" s="1">
        <f>-Table1[[#This Row],[Current Total CHARGE_AMOUNT]]+Table1[[#This Row],[Adj Total CHARGE_AMOUNT]]</f>
        <v>0</v>
      </c>
      <c r="T2883" s="1">
        <f>+Table1[[#This Row],[Adj Total TOTAL_COST]]-Table1[[#This Row],[Current Total TOTAL_COST]]</f>
        <v>0</v>
      </c>
      <c r="U2883" s="1">
        <f>+Table1[[#This Row],[Adj Total CONTRIBUTION_MARGIN]]-Table1[[#This Row],[Current Total CONTRIBUTION_MARGIN]]</f>
        <v>0</v>
      </c>
      <c r="V2883" s="1">
        <f>+Table1[[#This Row],[Adj Total OPERATING_MARGIN]]-Table1[[#This Row],[Current Total OPERATING_MARGIN]]</f>
        <v>0</v>
      </c>
    </row>
    <row r="2884" spans="1:22" x14ac:dyDescent="0.3">
      <c r="A2884" t="s">
        <v>37</v>
      </c>
      <c r="B2884">
        <v>2019</v>
      </c>
      <c r="C2884" t="s">
        <v>26</v>
      </c>
      <c r="D2884" t="s">
        <v>26</v>
      </c>
      <c r="E2884" s="2">
        <v>292</v>
      </c>
      <c r="F2884" s="1">
        <v>4037818.52</v>
      </c>
      <c r="G2884" s="1">
        <v>6677398.8499999996</v>
      </c>
      <c r="H2884" s="1">
        <v>0</v>
      </c>
      <c r="I2884" s="1">
        <v>0</v>
      </c>
      <c r="J2884" s="1">
        <v>0</v>
      </c>
      <c r="K2884" s="2">
        <v>292</v>
      </c>
      <c r="L2884" s="1">
        <v>4037818.52</v>
      </c>
      <c r="M2884" s="1">
        <v>6677398.8499999996</v>
      </c>
      <c r="N2884" s="1">
        <v>0</v>
      </c>
      <c r="O2884" s="1">
        <v>0</v>
      </c>
      <c r="P2884" s="1">
        <v>0</v>
      </c>
      <c r="Q2884" s="2">
        <f>-+Table1[[#This Row],[Current Record Count]]+Table1[[#This Row],[Adj Record Count]]</f>
        <v>0</v>
      </c>
      <c r="R2884" s="1">
        <f>+-Table1[[#This Row],[Current Total ADJUSTMENT_AMOUNT]]+Table1[[#This Row],[Adj Total ADJUSTMENT_AMOUNT]]</f>
        <v>0</v>
      </c>
      <c r="S2884" s="1">
        <f>-Table1[[#This Row],[Current Total CHARGE_AMOUNT]]+Table1[[#This Row],[Adj Total CHARGE_AMOUNT]]</f>
        <v>0</v>
      </c>
      <c r="T2884" s="1">
        <f>+Table1[[#This Row],[Adj Total TOTAL_COST]]-Table1[[#This Row],[Current Total TOTAL_COST]]</f>
        <v>0</v>
      </c>
      <c r="U2884" s="1">
        <f>+Table1[[#This Row],[Adj Total CONTRIBUTION_MARGIN]]-Table1[[#This Row],[Current Total CONTRIBUTION_MARGIN]]</f>
        <v>0</v>
      </c>
      <c r="V2884" s="1">
        <f>+Table1[[#This Row],[Adj Total OPERATING_MARGIN]]-Table1[[#This Row],[Current Total OPERATING_MARGIN]]</f>
        <v>0</v>
      </c>
    </row>
    <row r="2885" spans="1:22" x14ac:dyDescent="0.3">
      <c r="A2885" t="s">
        <v>74</v>
      </c>
      <c r="B2885">
        <v>2025</v>
      </c>
      <c r="C2885" t="s">
        <v>17</v>
      </c>
      <c r="D2885" t="s">
        <v>56</v>
      </c>
      <c r="E2885" s="2">
        <v>291</v>
      </c>
      <c r="F2885" s="1">
        <v>79781.679999999993</v>
      </c>
      <c r="G2885" s="1">
        <v>106593.2</v>
      </c>
      <c r="H2885" s="1">
        <v>22025.25</v>
      </c>
      <c r="I2885" s="1">
        <v>12004.8</v>
      </c>
      <c r="J2885" s="1">
        <v>5600.32</v>
      </c>
      <c r="K2885" s="2">
        <v>291</v>
      </c>
      <c r="L2885" s="1">
        <v>79781.679999999993</v>
      </c>
      <c r="M2885" s="1">
        <v>106593.2</v>
      </c>
      <c r="N2885" s="1">
        <v>22025.25</v>
      </c>
      <c r="O2885" s="1">
        <v>12004.8</v>
      </c>
      <c r="P2885" s="1">
        <v>5600.32</v>
      </c>
      <c r="Q2885" s="2">
        <f>-+Table1[[#This Row],[Current Record Count]]+Table1[[#This Row],[Adj Record Count]]</f>
        <v>0</v>
      </c>
      <c r="R2885" s="1">
        <f>+-Table1[[#This Row],[Current Total ADJUSTMENT_AMOUNT]]+Table1[[#This Row],[Adj Total ADJUSTMENT_AMOUNT]]</f>
        <v>0</v>
      </c>
      <c r="S2885" s="1">
        <f>-Table1[[#This Row],[Current Total CHARGE_AMOUNT]]+Table1[[#This Row],[Adj Total CHARGE_AMOUNT]]</f>
        <v>0</v>
      </c>
      <c r="T2885" s="1">
        <f>+Table1[[#This Row],[Adj Total TOTAL_COST]]-Table1[[#This Row],[Current Total TOTAL_COST]]</f>
        <v>0</v>
      </c>
      <c r="U2885" s="1">
        <f>+Table1[[#This Row],[Adj Total CONTRIBUTION_MARGIN]]-Table1[[#This Row],[Current Total CONTRIBUTION_MARGIN]]</f>
        <v>0</v>
      </c>
      <c r="V2885" s="1">
        <f>+Table1[[#This Row],[Adj Total OPERATING_MARGIN]]-Table1[[#This Row],[Current Total OPERATING_MARGIN]]</f>
        <v>0</v>
      </c>
    </row>
    <row r="2886" spans="1:22" x14ac:dyDescent="0.3">
      <c r="A2886" t="s">
        <v>19</v>
      </c>
      <c r="B2886">
        <v>2020</v>
      </c>
      <c r="C2886" t="s">
        <v>17</v>
      </c>
      <c r="D2886" t="s">
        <v>69</v>
      </c>
      <c r="E2886" s="2">
        <v>279</v>
      </c>
      <c r="F2886" s="1">
        <v>20521448.09</v>
      </c>
      <c r="G2886" s="1">
        <v>29157043.210000001</v>
      </c>
      <c r="H2886" s="1">
        <v>7210092.6157</v>
      </c>
      <c r="I2886" s="1">
        <v>3354516.99</v>
      </c>
      <c r="J2886" s="1">
        <v>1346695.36</v>
      </c>
      <c r="K2886" s="2">
        <v>279</v>
      </c>
      <c r="L2886" s="1">
        <v>20521448.09</v>
      </c>
      <c r="M2886" s="1">
        <v>29157043.210000001</v>
      </c>
      <c r="N2886" s="1">
        <v>7210092.6157</v>
      </c>
      <c r="O2886" s="1">
        <v>3354516.99</v>
      </c>
      <c r="P2886" s="1">
        <v>1346695.36</v>
      </c>
      <c r="Q2886" s="2">
        <f>-+Table1[[#This Row],[Current Record Count]]+Table1[[#This Row],[Adj Record Count]]</f>
        <v>0</v>
      </c>
      <c r="R2886" s="1">
        <f>+-Table1[[#This Row],[Current Total ADJUSTMENT_AMOUNT]]+Table1[[#This Row],[Adj Total ADJUSTMENT_AMOUNT]]</f>
        <v>0</v>
      </c>
      <c r="S2886" s="1">
        <f>-Table1[[#This Row],[Current Total CHARGE_AMOUNT]]+Table1[[#This Row],[Adj Total CHARGE_AMOUNT]]</f>
        <v>0</v>
      </c>
      <c r="T2886" s="1">
        <f>+Table1[[#This Row],[Adj Total TOTAL_COST]]-Table1[[#This Row],[Current Total TOTAL_COST]]</f>
        <v>0</v>
      </c>
      <c r="U2886" s="1">
        <f>+Table1[[#This Row],[Adj Total CONTRIBUTION_MARGIN]]-Table1[[#This Row],[Current Total CONTRIBUTION_MARGIN]]</f>
        <v>0</v>
      </c>
      <c r="V2886" s="1">
        <f>+Table1[[#This Row],[Adj Total OPERATING_MARGIN]]-Table1[[#This Row],[Current Total OPERATING_MARGIN]]</f>
        <v>0</v>
      </c>
    </row>
    <row r="2887" spans="1:22" x14ac:dyDescent="0.3">
      <c r="A2887" t="s">
        <v>75</v>
      </c>
      <c r="B2887">
        <v>2024</v>
      </c>
      <c r="C2887" t="s">
        <v>34</v>
      </c>
      <c r="D2887" t="s">
        <v>34</v>
      </c>
      <c r="E2887" s="2">
        <v>279</v>
      </c>
      <c r="F2887" s="1">
        <v>80641.45</v>
      </c>
      <c r="G2887" s="1">
        <v>94411</v>
      </c>
      <c r="H2887" s="1">
        <v>143212.44349999999</v>
      </c>
      <c r="I2887" s="1">
        <v>-20271.32</v>
      </c>
      <c r="J2887" s="1">
        <v>-66181.039999999994</v>
      </c>
      <c r="K2887" s="2">
        <v>279</v>
      </c>
      <c r="L2887" s="1">
        <v>80641.45</v>
      </c>
      <c r="M2887" s="1">
        <v>94411</v>
      </c>
      <c r="N2887" s="1">
        <v>143212.44349999999</v>
      </c>
      <c r="O2887" s="1">
        <v>-20271.32</v>
      </c>
      <c r="P2887" s="1">
        <v>-66181.039999999994</v>
      </c>
      <c r="Q2887" s="2">
        <f>-+Table1[[#This Row],[Current Record Count]]+Table1[[#This Row],[Adj Record Count]]</f>
        <v>0</v>
      </c>
      <c r="R2887" s="1">
        <f>+-Table1[[#This Row],[Current Total ADJUSTMENT_AMOUNT]]+Table1[[#This Row],[Adj Total ADJUSTMENT_AMOUNT]]</f>
        <v>0</v>
      </c>
      <c r="S2887" s="1">
        <f>-Table1[[#This Row],[Current Total CHARGE_AMOUNT]]+Table1[[#This Row],[Adj Total CHARGE_AMOUNT]]</f>
        <v>0</v>
      </c>
      <c r="T2887" s="1">
        <f>+Table1[[#This Row],[Adj Total TOTAL_COST]]-Table1[[#This Row],[Current Total TOTAL_COST]]</f>
        <v>0</v>
      </c>
      <c r="U2887" s="1">
        <f>+Table1[[#This Row],[Adj Total CONTRIBUTION_MARGIN]]-Table1[[#This Row],[Current Total CONTRIBUTION_MARGIN]]</f>
        <v>0</v>
      </c>
      <c r="V2887" s="1">
        <f>+Table1[[#This Row],[Adj Total OPERATING_MARGIN]]-Table1[[#This Row],[Current Total OPERATING_MARGIN]]</f>
        <v>0</v>
      </c>
    </row>
    <row r="2888" spans="1:22" x14ac:dyDescent="0.3">
      <c r="A2888" t="s">
        <v>19</v>
      </c>
      <c r="B2888">
        <v>2019</v>
      </c>
      <c r="C2888" t="s">
        <v>34</v>
      </c>
      <c r="D2888" t="s">
        <v>34</v>
      </c>
      <c r="E2888" s="2">
        <v>273</v>
      </c>
      <c r="F2888" s="1">
        <v>5364385.22</v>
      </c>
      <c r="G2888" s="1">
        <v>7770024.9299999997</v>
      </c>
      <c r="H2888" s="1">
        <v>0</v>
      </c>
      <c r="I2888" s="1">
        <v>0</v>
      </c>
      <c r="J2888" s="1">
        <v>0</v>
      </c>
      <c r="K2888" s="2">
        <v>273</v>
      </c>
      <c r="L2888" s="1">
        <v>5364385.22</v>
      </c>
      <c r="M2888" s="1">
        <v>7770024.9299999997</v>
      </c>
      <c r="N2888" s="1">
        <v>0</v>
      </c>
      <c r="O2888" s="1">
        <v>0</v>
      </c>
      <c r="P2888" s="1">
        <v>0</v>
      </c>
      <c r="Q2888" s="2">
        <f>-+Table1[[#This Row],[Current Record Count]]+Table1[[#This Row],[Adj Record Count]]</f>
        <v>0</v>
      </c>
      <c r="R2888" s="1">
        <f>+-Table1[[#This Row],[Current Total ADJUSTMENT_AMOUNT]]+Table1[[#This Row],[Adj Total ADJUSTMENT_AMOUNT]]</f>
        <v>0</v>
      </c>
      <c r="S2888" s="1">
        <f>-Table1[[#This Row],[Current Total CHARGE_AMOUNT]]+Table1[[#This Row],[Adj Total CHARGE_AMOUNT]]</f>
        <v>0</v>
      </c>
      <c r="T2888" s="1">
        <f>+Table1[[#This Row],[Adj Total TOTAL_COST]]-Table1[[#This Row],[Current Total TOTAL_COST]]</f>
        <v>0</v>
      </c>
      <c r="U2888" s="1">
        <f>+Table1[[#This Row],[Adj Total CONTRIBUTION_MARGIN]]-Table1[[#This Row],[Current Total CONTRIBUTION_MARGIN]]</f>
        <v>0</v>
      </c>
      <c r="V2888" s="1">
        <f>+Table1[[#This Row],[Adj Total OPERATING_MARGIN]]-Table1[[#This Row],[Current Total OPERATING_MARGIN]]</f>
        <v>0</v>
      </c>
    </row>
    <row r="2889" spans="1:22" x14ac:dyDescent="0.3">
      <c r="A2889" t="s">
        <v>19</v>
      </c>
      <c r="B2889">
        <v>2019</v>
      </c>
      <c r="C2889" t="s">
        <v>46</v>
      </c>
      <c r="D2889" t="s">
        <v>46</v>
      </c>
      <c r="E2889" s="2">
        <v>272</v>
      </c>
      <c r="F2889" s="1">
        <v>8440430.4900000002</v>
      </c>
      <c r="G2889" s="1">
        <v>12105484.720000001</v>
      </c>
      <c r="H2889" s="1">
        <v>0</v>
      </c>
      <c r="I2889" s="1">
        <v>0</v>
      </c>
      <c r="J2889" s="1">
        <v>0</v>
      </c>
      <c r="K2889" s="2">
        <v>272</v>
      </c>
      <c r="L2889" s="1">
        <v>8440430.4900000002</v>
      </c>
      <c r="M2889" s="1">
        <v>12105484.720000001</v>
      </c>
      <c r="N2889" s="1">
        <v>0</v>
      </c>
      <c r="O2889" s="1">
        <v>0</v>
      </c>
      <c r="P2889" s="1">
        <v>0</v>
      </c>
      <c r="Q2889" s="2">
        <f>-+Table1[[#This Row],[Current Record Count]]+Table1[[#This Row],[Adj Record Count]]</f>
        <v>0</v>
      </c>
      <c r="R2889" s="1">
        <f>+-Table1[[#This Row],[Current Total ADJUSTMENT_AMOUNT]]+Table1[[#This Row],[Adj Total ADJUSTMENT_AMOUNT]]</f>
        <v>0</v>
      </c>
      <c r="S2889" s="1">
        <f>-Table1[[#This Row],[Current Total CHARGE_AMOUNT]]+Table1[[#This Row],[Adj Total CHARGE_AMOUNT]]</f>
        <v>0</v>
      </c>
      <c r="T2889" s="1">
        <f>+Table1[[#This Row],[Adj Total TOTAL_COST]]-Table1[[#This Row],[Current Total TOTAL_COST]]</f>
        <v>0</v>
      </c>
      <c r="U2889" s="1">
        <f>+Table1[[#This Row],[Adj Total CONTRIBUTION_MARGIN]]-Table1[[#This Row],[Current Total CONTRIBUTION_MARGIN]]</f>
        <v>0</v>
      </c>
      <c r="V2889" s="1">
        <f>+Table1[[#This Row],[Adj Total OPERATING_MARGIN]]-Table1[[#This Row],[Current Total OPERATING_MARGIN]]</f>
        <v>0</v>
      </c>
    </row>
    <row r="2890" spans="1:22" x14ac:dyDescent="0.3">
      <c r="A2890" t="s">
        <v>19</v>
      </c>
      <c r="B2890">
        <v>2019</v>
      </c>
      <c r="C2890" t="s">
        <v>17</v>
      </c>
      <c r="D2890" t="s">
        <v>85</v>
      </c>
      <c r="E2890" s="2">
        <v>271</v>
      </c>
      <c r="F2890" s="1">
        <v>16897582.399999999</v>
      </c>
      <c r="G2890" s="1">
        <v>29010791.18</v>
      </c>
      <c r="H2890" s="1">
        <v>0</v>
      </c>
      <c r="I2890" s="1">
        <v>0</v>
      </c>
      <c r="J2890" s="1">
        <v>0</v>
      </c>
      <c r="K2890" s="2">
        <v>271</v>
      </c>
      <c r="L2890" s="1">
        <v>16897582.399999999</v>
      </c>
      <c r="M2890" s="1">
        <v>29010791.18</v>
      </c>
      <c r="N2890" s="1">
        <v>0</v>
      </c>
      <c r="O2890" s="1">
        <v>0</v>
      </c>
      <c r="P2890" s="1">
        <v>0</v>
      </c>
      <c r="Q2890" s="2">
        <f>-+Table1[[#This Row],[Current Record Count]]+Table1[[#This Row],[Adj Record Count]]</f>
        <v>0</v>
      </c>
      <c r="R2890" s="1">
        <f>+-Table1[[#This Row],[Current Total ADJUSTMENT_AMOUNT]]+Table1[[#This Row],[Adj Total ADJUSTMENT_AMOUNT]]</f>
        <v>0</v>
      </c>
      <c r="S2890" s="1">
        <f>-Table1[[#This Row],[Current Total CHARGE_AMOUNT]]+Table1[[#This Row],[Adj Total CHARGE_AMOUNT]]</f>
        <v>0</v>
      </c>
      <c r="T2890" s="1">
        <f>+Table1[[#This Row],[Adj Total TOTAL_COST]]-Table1[[#This Row],[Current Total TOTAL_COST]]</f>
        <v>0</v>
      </c>
      <c r="U2890" s="1">
        <f>+Table1[[#This Row],[Adj Total CONTRIBUTION_MARGIN]]-Table1[[#This Row],[Current Total CONTRIBUTION_MARGIN]]</f>
        <v>0</v>
      </c>
      <c r="V2890" s="1">
        <f>+Table1[[#This Row],[Adj Total OPERATING_MARGIN]]-Table1[[#This Row],[Current Total OPERATING_MARGIN]]</f>
        <v>0</v>
      </c>
    </row>
    <row r="2891" spans="1:22" x14ac:dyDescent="0.3">
      <c r="A2891" t="s">
        <v>19</v>
      </c>
      <c r="B2891">
        <v>2019</v>
      </c>
      <c r="C2891" t="s">
        <v>17</v>
      </c>
      <c r="D2891" t="s">
        <v>86</v>
      </c>
      <c r="E2891" s="2">
        <v>264</v>
      </c>
      <c r="F2891" s="1">
        <v>23496314.370000001</v>
      </c>
      <c r="G2891" s="1">
        <v>33571600.57</v>
      </c>
      <c r="H2891" s="1">
        <v>0</v>
      </c>
      <c r="I2891" s="1">
        <v>0</v>
      </c>
      <c r="J2891" s="1">
        <v>0</v>
      </c>
      <c r="K2891" s="2">
        <v>264</v>
      </c>
      <c r="L2891" s="1">
        <v>23496314.370000001</v>
      </c>
      <c r="M2891" s="1">
        <v>33571600.57</v>
      </c>
      <c r="N2891" s="1">
        <v>0</v>
      </c>
      <c r="O2891" s="1">
        <v>0</v>
      </c>
      <c r="P2891" s="1">
        <v>0</v>
      </c>
      <c r="Q2891" s="2">
        <f>-+Table1[[#This Row],[Current Record Count]]+Table1[[#This Row],[Adj Record Count]]</f>
        <v>0</v>
      </c>
      <c r="R2891" s="1">
        <f>+-Table1[[#This Row],[Current Total ADJUSTMENT_AMOUNT]]+Table1[[#This Row],[Adj Total ADJUSTMENT_AMOUNT]]</f>
        <v>0</v>
      </c>
      <c r="S2891" s="1">
        <f>-Table1[[#This Row],[Current Total CHARGE_AMOUNT]]+Table1[[#This Row],[Adj Total CHARGE_AMOUNT]]</f>
        <v>0</v>
      </c>
      <c r="T2891" s="1">
        <f>+Table1[[#This Row],[Adj Total TOTAL_COST]]-Table1[[#This Row],[Current Total TOTAL_COST]]</f>
        <v>0</v>
      </c>
      <c r="U2891" s="1">
        <f>+Table1[[#This Row],[Adj Total CONTRIBUTION_MARGIN]]-Table1[[#This Row],[Current Total CONTRIBUTION_MARGIN]]</f>
        <v>0</v>
      </c>
      <c r="V2891" s="1">
        <f>+Table1[[#This Row],[Adj Total OPERATING_MARGIN]]-Table1[[#This Row],[Current Total OPERATING_MARGIN]]</f>
        <v>0</v>
      </c>
    </row>
    <row r="2892" spans="1:22" x14ac:dyDescent="0.3">
      <c r="A2892" t="s">
        <v>42</v>
      </c>
      <c r="B2892">
        <v>2019</v>
      </c>
      <c r="C2892" t="s">
        <v>84</v>
      </c>
      <c r="D2892" t="s">
        <v>84</v>
      </c>
      <c r="E2892" s="2">
        <v>262</v>
      </c>
      <c r="F2892" s="1">
        <v>60438.46</v>
      </c>
      <c r="G2892" s="1">
        <v>74722.75</v>
      </c>
      <c r="H2892" s="1">
        <v>0</v>
      </c>
      <c r="I2892" s="1">
        <v>0</v>
      </c>
      <c r="J2892" s="1">
        <v>0</v>
      </c>
      <c r="K2892" s="2">
        <v>262</v>
      </c>
      <c r="L2892" s="1">
        <v>60438.46</v>
      </c>
      <c r="M2892" s="1">
        <v>74722.75</v>
      </c>
      <c r="N2892" s="1">
        <v>0</v>
      </c>
      <c r="O2892" s="1">
        <v>0</v>
      </c>
      <c r="P2892" s="1">
        <v>0</v>
      </c>
      <c r="Q2892" s="2">
        <f>-+Table1[[#This Row],[Current Record Count]]+Table1[[#This Row],[Adj Record Count]]</f>
        <v>0</v>
      </c>
      <c r="R2892" s="1">
        <f>+-Table1[[#This Row],[Current Total ADJUSTMENT_AMOUNT]]+Table1[[#This Row],[Adj Total ADJUSTMENT_AMOUNT]]</f>
        <v>0</v>
      </c>
      <c r="S2892" s="1">
        <f>-Table1[[#This Row],[Current Total CHARGE_AMOUNT]]+Table1[[#This Row],[Adj Total CHARGE_AMOUNT]]</f>
        <v>0</v>
      </c>
      <c r="T2892" s="1">
        <f>+Table1[[#This Row],[Adj Total TOTAL_COST]]-Table1[[#This Row],[Current Total TOTAL_COST]]</f>
        <v>0</v>
      </c>
      <c r="U2892" s="1">
        <f>+Table1[[#This Row],[Adj Total CONTRIBUTION_MARGIN]]-Table1[[#This Row],[Current Total CONTRIBUTION_MARGIN]]</f>
        <v>0</v>
      </c>
      <c r="V2892" s="1">
        <f>+Table1[[#This Row],[Adj Total OPERATING_MARGIN]]-Table1[[#This Row],[Current Total OPERATING_MARGIN]]</f>
        <v>0</v>
      </c>
    </row>
    <row r="2893" spans="1:22" x14ac:dyDescent="0.3">
      <c r="A2893" t="s">
        <v>19</v>
      </c>
      <c r="B2893">
        <v>2019</v>
      </c>
      <c r="C2893" t="s">
        <v>29</v>
      </c>
      <c r="D2893" t="s">
        <v>87</v>
      </c>
      <c r="E2893" s="2">
        <v>262</v>
      </c>
      <c r="F2893" s="1">
        <v>8816377.3399999999</v>
      </c>
      <c r="G2893" s="1">
        <v>12656396.130000001</v>
      </c>
      <c r="H2893" s="1">
        <v>0</v>
      </c>
      <c r="I2893" s="1">
        <v>0</v>
      </c>
      <c r="J2893" s="1">
        <v>0</v>
      </c>
      <c r="K2893" s="2">
        <v>262</v>
      </c>
      <c r="L2893" s="1">
        <v>8816377.3399999999</v>
      </c>
      <c r="M2893" s="1">
        <v>12656396.130000001</v>
      </c>
      <c r="N2893" s="1">
        <v>0</v>
      </c>
      <c r="O2893" s="1">
        <v>0</v>
      </c>
      <c r="P2893" s="1">
        <v>0</v>
      </c>
      <c r="Q2893" s="2">
        <f>-+Table1[[#This Row],[Current Record Count]]+Table1[[#This Row],[Adj Record Count]]</f>
        <v>0</v>
      </c>
      <c r="R2893" s="1">
        <f>+-Table1[[#This Row],[Current Total ADJUSTMENT_AMOUNT]]+Table1[[#This Row],[Adj Total ADJUSTMENT_AMOUNT]]</f>
        <v>0</v>
      </c>
      <c r="S2893" s="1">
        <f>-Table1[[#This Row],[Current Total CHARGE_AMOUNT]]+Table1[[#This Row],[Adj Total CHARGE_AMOUNT]]</f>
        <v>0</v>
      </c>
      <c r="T2893" s="1">
        <f>+Table1[[#This Row],[Adj Total TOTAL_COST]]-Table1[[#This Row],[Current Total TOTAL_COST]]</f>
        <v>0</v>
      </c>
      <c r="U2893" s="1">
        <f>+Table1[[#This Row],[Adj Total CONTRIBUTION_MARGIN]]-Table1[[#This Row],[Current Total CONTRIBUTION_MARGIN]]</f>
        <v>0</v>
      </c>
      <c r="V2893" s="1">
        <f>+Table1[[#This Row],[Adj Total OPERATING_MARGIN]]-Table1[[#This Row],[Current Total OPERATING_MARGIN]]</f>
        <v>0</v>
      </c>
    </row>
    <row r="2894" spans="1:22" x14ac:dyDescent="0.3">
      <c r="A2894" t="s">
        <v>22</v>
      </c>
      <c r="B2894">
        <v>2020</v>
      </c>
      <c r="C2894" t="s">
        <v>17</v>
      </c>
      <c r="D2894" t="s">
        <v>101</v>
      </c>
      <c r="E2894" s="2">
        <v>255</v>
      </c>
      <c r="F2894" s="1">
        <v>58830.8</v>
      </c>
      <c r="G2894" s="1">
        <v>79653.899999999994</v>
      </c>
      <c r="H2894" s="1">
        <v>51729.2693</v>
      </c>
      <c r="I2894" s="1">
        <v>-11065.24</v>
      </c>
      <c r="J2894" s="1">
        <v>-31284.63</v>
      </c>
      <c r="K2894" s="2">
        <v>255</v>
      </c>
      <c r="L2894" s="1">
        <v>58830.8</v>
      </c>
      <c r="M2894" s="1">
        <v>79653.899999999994</v>
      </c>
      <c r="N2894" s="1">
        <v>51729.2693</v>
      </c>
      <c r="O2894" s="1">
        <v>-11065.24</v>
      </c>
      <c r="P2894" s="1">
        <v>-31284.63</v>
      </c>
      <c r="Q2894" s="2">
        <f>-+Table1[[#This Row],[Current Record Count]]+Table1[[#This Row],[Adj Record Count]]</f>
        <v>0</v>
      </c>
      <c r="R2894" s="1">
        <f>+-Table1[[#This Row],[Current Total ADJUSTMENT_AMOUNT]]+Table1[[#This Row],[Adj Total ADJUSTMENT_AMOUNT]]</f>
        <v>0</v>
      </c>
      <c r="S2894" s="1">
        <f>-Table1[[#This Row],[Current Total CHARGE_AMOUNT]]+Table1[[#This Row],[Adj Total CHARGE_AMOUNT]]</f>
        <v>0</v>
      </c>
      <c r="T2894" s="1">
        <f>+Table1[[#This Row],[Adj Total TOTAL_COST]]-Table1[[#This Row],[Current Total TOTAL_COST]]</f>
        <v>0</v>
      </c>
      <c r="U2894" s="1">
        <f>+Table1[[#This Row],[Adj Total CONTRIBUTION_MARGIN]]-Table1[[#This Row],[Current Total CONTRIBUTION_MARGIN]]</f>
        <v>0</v>
      </c>
      <c r="V2894" s="1">
        <f>+Table1[[#This Row],[Adj Total OPERATING_MARGIN]]-Table1[[#This Row],[Current Total OPERATING_MARGIN]]</f>
        <v>0</v>
      </c>
    </row>
    <row r="2895" spans="1:22" x14ac:dyDescent="0.3">
      <c r="A2895" t="s">
        <v>44</v>
      </c>
      <c r="B2895">
        <v>2023</v>
      </c>
      <c r="C2895" t="s">
        <v>23</v>
      </c>
      <c r="D2895" t="s">
        <v>94</v>
      </c>
      <c r="E2895" s="2">
        <v>241</v>
      </c>
      <c r="F2895" s="1">
        <v>83790.31</v>
      </c>
      <c r="G2895" s="1">
        <v>125704.3</v>
      </c>
      <c r="H2895" s="1">
        <v>51981.947</v>
      </c>
      <c r="I2895" s="1">
        <v>26670.34</v>
      </c>
      <c r="J2895" s="1">
        <v>12810.67</v>
      </c>
      <c r="K2895" s="2">
        <v>241</v>
      </c>
      <c r="L2895" s="1">
        <v>83790.31</v>
      </c>
      <c r="M2895" s="1">
        <v>125704.3</v>
      </c>
      <c r="N2895" s="1">
        <v>51981.947</v>
      </c>
      <c r="O2895" s="1">
        <v>26670.34</v>
      </c>
      <c r="P2895" s="1">
        <v>12810.67</v>
      </c>
      <c r="Q2895" s="2">
        <f>-+Table1[[#This Row],[Current Record Count]]+Table1[[#This Row],[Adj Record Count]]</f>
        <v>0</v>
      </c>
      <c r="R2895" s="1">
        <f>+-Table1[[#This Row],[Current Total ADJUSTMENT_AMOUNT]]+Table1[[#This Row],[Adj Total ADJUSTMENT_AMOUNT]]</f>
        <v>0</v>
      </c>
      <c r="S2895" s="1">
        <f>-Table1[[#This Row],[Current Total CHARGE_AMOUNT]]+Table1[[#This Row],[Adj Total CHARGE_AMOUNT]]</f>
        <v>0</v>
      </c>
      <c r="T2895" s="1">
        <f>+Table1[[#This Row],[Adj Total TOTAL_COST]]-Table1[[#This Row],[Current Total TOTAL_COST]]</f>
        <v>0</v>
      </c>
      <c r="U2895" s="1">
        <f>+Table1[[#This Row],[Adj Total CONTRIBUTION_MARGIN]]-Table1[[#This Row],[Current Total CONTRIBUTION_MARGIN]]</f>
        <v>0</v>
      </c>
      <c r="V2895" s="1">
        <f>+Table1[[#This Row],[Adj Total OPERATING_MARGIN]]-Table1[[#This Row],[Current Total OPERATING_MARGIN]]</f>
        <v>0</v>
      </c>
    </row>
    <row r="2896" spans="1:22" x14ac:dyDescent="0.3">
      <c r="A2896" t="s">
        <v>19</v>
      </c>
      <c r="B2896">
        <v>2019</v>
      </c>
      <c r="C2896" t="s">
        <v>20</v>
      </c>
      <c r="D2896" t="s">
        <v>61</v>
      </c>
      <c r="E2896" s="2">
        <v>239</v>
      </c>
      <c r="F2896" s="1">
        <v>2070641.03</v>
      </c>
      <c r="G2896" s="1">
        <v>4249929.8099999996</v>
      </c>
      <c r="H2896" s="1">
        <v>0</v>
      </c>
      <c r="I2896" s="1">
        <v>0</v>
      </c>
      <c r="J2896" s="1">
        <v>0</v>
      </c>
      <c r="K2896" s="2">
        <v>239</v>
      </c>
      <c r="L2896" s="1">
        <v>2070641.03</v>
      </c>
      <c r="M2896" s="1">
        <v>4249929.8099999996</v>
      </c>
      <c r="N2896" s="1">
        <v>0</v>
      </c>
      <c r="O2896" s="1">
        <v>0</v>
      </c>
      <c r="P2896" s="1">
        <v>0</v>
      </c>
      <c r="Q2896" s="2">
        <f>-+Table1[[#This Row],[Current Record Count]]+Table1[[#This Row],[Adj Record Count]]</f>
        <v>0</v>
      </c>
      <c r="R2896" s="1">
        <f>+-Table1[[#This Row],[Current Total ADJUSTMENT_AMOUNT]]+Table1[[#This Row],[Adj Total ADJUSTMENT_AMOUNT]]</f>
        <v>0</v>
      </c>
      <c r="S2896" s="1">
        <f>-Table1[[#This Row],[Current Total CHARGE_AMOUNT]]+Table1[[#This Row],[Adj Total CHARGE_AMOUNT]]</f>
        <v>0</v>
      </c>
      <c r="T2896" s="1">
        <f>+Table1[[#This Row],[Adj Total TOTAL_COST]]-Table1[[#This Row],[Current Total TOTAL_COST]]</f>
        <v>0</v>
      </c>
      <c r="U2896" s="1">
        <f>+Table1[[#This Row],[Adj Total CONTRIBUTION_MARGIN]]-Table1[[#This Row],[Current Total CONTRIBUTION_MARGIN]]</f>
        <v>0</v>
      </c>
      <c r="V2896" s="1">
        <f>+Table1[[#This Row],[Adj Total OPERATING_MARGIN]]-Table1[[#This Row],[Current Total OPERATING_MARGIN]]</f>
        <v>0</v>
      </c>
    </row>
    <row r="2897" spans="1:22" x14ac:dyDescent="0.3">
      <c r="A2897" t="s">
        <v>75</v>
      </c>
      <c r="B2897">
        <v>2024</v>
      </c>
      <c r="C2897" t="s">
        <v>29</v>
      </c>
      <c r="D2897" t="s">
        <v>30</v>
      </c>
      <c r="E2897" s="2">
        <v>237</v>
      </c>
      <c r="F2897" s="1">
        <v>42794.63</v>
      </c>
      <c r="G2897" s="1">
        <v>52606</v>
      </c>
      <c r="H2897" s="1">
        <v>76323.726899999994</v>
      </c>
      <c r="I2897" s="1">
        <v>-11976.82</v>
      </c>
      <c r="J2897" s="1">
        <v>-26245.05</v>
      </c>
      <c r="K2897" s="2">
        <v>237</v>
      </c>
      <c r="L2897" s="1">
        <v>42794.63</v>
      </c>
      <c r="M2897" s="1">
        <v>52606</v>
      </c>
      <c r="N2897" s="1">
        <v>76323.726899999994</v>
      </c>
      <c r="O2897" s="1">
        <v>-11976.82</v>
      </c>
      <c r="P2897" s="1">
        <v>-26245.05</v>
      </c>
      <c r="Q2897" s="2">
        <f>-+Table1[[#This Row],[Current Record Count]]+Table1[[#This Row],[Adj Record Count]]</f>
        <v>0</v>
      </c>
      <c r="R2897" s="1">
        <f>+-Table1[[#This Row],[Current Total ADJUSTMENT_AMOUNT]]+Table1[[#This Row],[Adj Total ADJUSTMENT_AMOUNT]]</f>
        <v>0</v>
      </c>
      <c r="S2897" s="1">
        <f>-Table1[[#This Row],[Current Total CHARGE_AMOUNT]]+Table1[[#This Row],[Adj Total CHARGE_AMOUNT]]</f>
        <v>0</v>
      </c>
      <c r="T2897" s="1">
        <f>+Table1[[#This Row],[Adj Total TOTAL_COST]]-Table1[[#This Row],[Current Total TOTAL_COST]]</f>
        <v>0</v>
      </c>
      <c r="U2897" s="1">
        <f>+Table1[[#This Row],[Adj Total CONTRIBUTION_MARGIN]]-Table1[[#This Row],[Current Total CONTRIBUTION_MARGIN]]</f>
        <v>0</v>
      </c>
      <c r="V2897" s="1">
        <f>+Table1[[#This Row],[Adj Total OPERATING_MARGIN]]-Table1[[#This Row],[Current Total OPERATING_MARGIN]]</f>
        <v>0</v>
      </c>
    </row>
    <row r="2898" spans="1:22" x14ac:dyDescent="0.3">
      <c r="A2898" t="s">
        <v>44</v>
      </c>
      <c r="B2898">
        <v>2022</v>
      </c>
      <c r="C2898" t="s">
        <v>23</v>
      </c>
      <c r="D2898" t="s">
        <v>40</v>
      </c>
      <c r="E2898" s="2">
        <v>234</v>
      </c>
      <c r="F2898" s="1">
        <v>99939.34</v>
      </c>
      <c r="G2898" s="1">
        <v>132775</v>
      </c>
      <c r="H2898" s="1">
        <v>75002.939199999993</v>
      </c>
      <c r="I2898" s="1">
        <v>-8015.05</v>
      </c>
      <c r="J2898" s="1">
        <v>-23837.63</v>
      </c>
      <c r="K2898" s="2">
        <v>234</v>
      </c>
      <c r="L2898" s="1">
        <v>99939.34</v>
      </c>
      <c r="M2898" s="1">
        <v>132775</v>
      </c>
      <c r="N2898" s="1">
        <v>75002.939199999993</v>
      </c>
      <c r="O2898" s="1">
        <v>-8015.05</v>
      </c>
      <c r="P2898" s="1">
        <v>-23837.63</v>
      </c>
      <c r="Q2898" s="2">
        <f>-+Table1[[#This Row],[Current Record Count]]+Table1[[#This Row],[Adj Record Count]]</f>
        <v>0</v>
      </c>
      <c r="R2898" s="1">
        <f>+-Table1[[#This Row],[Current Total ADJUSTMENT_AMOUNT]]+Table1[[#This Row],[Adj Total ADJUSTMENT_AMOUNT]]</f>
        <v>0</v>
      </c>
      <c r="S2898" s="1">
        <f>-Table1[[#This Row],[Current Total CHARGE_AMOUNT]]+Table1[[#This Row],[Adj Total CHARGE_AMOUNT]]</f>
        <v>0</v>
      </c>
      <c r="T2898" s="1">
        <f>+Table1[[#This Row],[Adj Total TOTAL_COST]]-Table1[[#This Row],[Current Total TOTAL_COST]]</f>
        <v>0</v>
      </c>
      <c r="U2898" s="1">
        <f>+Table1[[#This Row],[Adj Total CONTRIBUTION_MARGIN]]-Table1[[#This Row],[Current Total CONTRIBUTION_MARGIN]]</f>
        <v>0</v>
      </c>
      <c r="V2898" s="1">
        <f>+Table1[[#This Row],[Adj Total OPERATING_MARGIN]]-Table1[[#This Row],[Current Total OPERATING_MARGIN]]</f>
        <v>0</v>
      </c>
    </row>
    <row r="2899" spans="1:22" x14ac:dyDescent="0.3">
      <c r="A2899" t="s">
        <v>16</v>
      </c>
      <c r="B2899">
        <v>2021</v>
      </c>
      <c r="C2899" t="s">
        <v>29</v>
      </c>
      <c r="D2899" t="s">
        <v>106</v>
      </c>
      <c r="E2899" s="2">
        <v>231</v>
      </c>
      <c r="F2899" s="1">
        <v>68192.92</v>
      </c>
      <c r="G2899" s="1">
        <v>95395.11</v>
      </c>
      <c r="H2899" s="1">
        <v>7684.0968999999996</v>
      </c>
      <c r="I2899" s="1">
        <v>28012.880000000001</v>
      </c>
      <c r="J2899" s="1">
        <v>25396.880000000001</v>
      </c>
      <c r="K2899" s="2">
        <v>231</v>
      </c>
      <c r="L2899" s="1">
        <v>68192.92</v>
      </c>
      <c r="M2899" s="1">
        <v>95395.11</v>
      </c>
      <c r="N2899" s="1">
        <v>7684.0968999999996</v>
      </c>
      <c r="O2899" s="1">
        <v>28012.880000000001</v>
      </c>
      <c r="P2899" s="1">
        <v>25396.880000000001</v>
      </c>
      <c r="Q2899" s="2">
        <f>-+Table1[[#This Row],[Current Record Count]]+Table1[[#This Row],[Adj Record Count]]</f>
        <v>0</v>
      </c>
      <c r="R2899" s="1">
        <f>+-Table1[[#This Row],[Current Total ADJUSTMENT_AMOUNT]]+Table1[[#This Row],[Adj Total ADJUSTMENT_AMOUNT]]</f>
        <v>0</v>
      </c>
      <c r="S2899" s="1">
        <f>-Table1[[#This Row],[Current Total CHARGE_AMOUNT]]+Table1[[#This Row],[Adj Total CHARGE_AMOUNT]]</f>
        <v>0</v>
      </c>
      <c r="T2899" s="1">
        <f>+Table1[[#This Row],[Adj Total TOTAL_COST]]-Table1[[#This Row],[Current Total TOTAL_COST]]</f>
        <v>0</v>
      </c>
      <c r="U2899" s="1">
        <f>+Table1[[#This Row],[Adj Total CONTRIBUTION_MARGIN]]-Table1[[#This Row],[Current Total CONTRIBUTION_MARGIN]]</f>
        <v>0</v>
      </c>
      <c r="V2899" s="1">
        <f>+Table1[[#This Row],[Adj Total OPERATING_MARGIN]]-Table1[[#This Row],[Current Total OPERATING_MARGIN]]</f>
        <v>0</v>
      </c>
    </row>
    <row r="2900" spans="1:22" x14ac:dyDescent="0.3">
      <c r="A2900" t="s">
        <v>37</v>
      </c>
      <c r="B2900">
        <v>2025</v>
      </c>
      <c r="C2900" t="s">
        <v>17</v>
      </c>
      <c r="D2900" t="s">
        <v>45</v>
      </c>
      <c r="E2900" s="2">
        <v>228</v>
      </c>
      <c r="F2900" s="1">
        <v>7636638.4800000004</v>
      </c>
      <c r="G2900" s="1">
        <v>10843009.449999999</v>
      </c>
      <c r="H2900" s="1">
        <v>1770538.0918000001</v>
      </c>
      <c r="I2900" s="1">
        <v>1338340.3400000001</v>
      </c>
      <c r="J2900" s="1">
        <v>842904.46</v>
      </c>
      <c r="K2900" s="2">
        <v>228</v>
      </c>
      <c r="L2900" s="1">
        <v>7636638.4800000004</v>
      </c>
      <c r="M2900" s="1">
        <v>10843009.449999999</v>
      </c>
      <c r="N2900" s="1">
        <v>1770538.0918000001</v>
      </c>
      <c r="O2900" s="1">
        <v>1338340.3400000001</v>
      </c>
      <c r="P2900" s="1">
        <v>842904.46</v>
      </c>
      <c r="Q2900" s="2">
        <f>-+Table1[[#This Row],[Current Record Count]]+Table1[[#This Row],[Adj Record Count]]</f>
        <v>0</v>
      </c>
      <c r="R2900" s="1">
        <f>+-Table1[[#This Row],[Current Total ADJUSTMENT_AMOUNT]]+Table1[[#This Row],[Adj Total ADJUSTMENT_AMOUNT]]</f>
        <v>0</v>
      </c>
      <c r="S2900" s="1">
        <f>-Table1[[#This Row],[Current Total CHARGE_AMOUNT]]+Table1[[#This Row],[Adj Total CHARGE_AMOUNT]]</f>
        <v>0</v>
      </c>
      <c r="T2900" s="1">
        <f>+Table1[[#This Row],[Adj Total TOTAL_COST]]-Table1[[#This Row],[Current Total TOTAL_COST]]</f>
        <v>0</v>
      </c>
      <c r="U2900" s="1">
        <f>+Table1[[#This Row],[Adj Total CONTRIBUTION_MARGIN]]-Table1[[#This Row],[Current Total CONTRIBUTION_MARGIN]]</f>
        <v>0</v>
      </c>
      <c r="V2900" s="1">
        <f>+Table1[[#This Row],[Adj Total OPERATING_MARGIN]]-Table1[[#This Row],[Current Total OPERATING_MARGIN]]</f>
        <v>0</v>
      </c>
    </row>
    <row r="2901" spans="1:22" x14ac:dyDescent="0.3">
      <c r="A2901" t="s">
        <v>37</v>
      </c>
      <c r="B2901">
        <v>2020</v>
      </c>
      <c r="C2901" t="s">
        <v>47</v>
      </c>
      <c r="D2901" t="s">
        <v>63</v>
      </c>
      <c r="E2901" s="2">
        <v>227</v>
      </c>
      <c r="F2901" s="1">
        <v>7077913.2800000003</v>
      </c>
      <c r="G2901" s="1">
        <v>10085605.970000001</v>
      </c>
      <c r="H2901" s="1">
        <v>1460224.2452</v>
      </c>
      <c r="I2901" s="1">
        <v>1992094.62</v>
      </c>
      <c r="J2901" s="1">
        <v>1539014.9</v>
      </c>
      <c r="K2901" s="2">
        <v>227</v>
      </c>
      <c r="L2901" s="1">
        <v>7077913.2800000003</v>
      </c>
      <c r="M2901" s="1">
        <v>10085605.970000001</v>
      </c>
      <c r="N2901" s="1">
        <v>1460224.2452</v>
      </c>
      <c r="O2901" s="1">
        <v>1992094.62</v>
      </c>
      <c r="P2901" s="1">
        <v>1539014.9</v>
      </c>
      <c r="Q2901" s="2">
        <f>-+Table1[[#This Row],[Current Record Count]]+Table1[[#This Row],[Adj Record Count]]</f>
        <v>0</v>
      </c>
      <c r="R2901" s="1">
        <f>+-Table1[[#This Row],[Current Total ADJUSTMENT_AMOUNT]]+Table1[[#This Row],[Adj Total ADJUSTMENT_AMOUNT]]</f>
        <v>0</v>
      </c>
      <c r="S2901" s="1">
        <f>-Table1[[#This Row],[Current Total CHARGE_AMOUNT]]+Table1[[#This Row],[Adj Total CHARGE_AMOUNT]]</f>
        <v>0</v>
      </c>
      <c r="T2901" s="1">
        <f>+Table1[[#This Row],[Adj Total TOTAL_COST]]-Table1[[#This Row],[Current Total TOTAL_COST]]</f>
        <v>0</v>
      </c>
      <c r="U2901" s="1">
        <f>+Table1[[#This Row],[Adj Total CONTRIBUTION_MARGIN]]-Table1[[#This Row],[Current Total CONTRIBUTION_MARGIN]]</f>
        <v>0</v>
      </c>
      <c r="V2901" s="1">
        <f>+Table1[[#This Row],[Adj Total OPERATING_MARGIN]]-Table1[[#This Row],[Current Total OPERATING_MARGIN]]</f>
        <v>0</v>
      </c>
    </row>
    <row r="2902" spans="1:22" x14ac:dyDescent="0.3">
      <c r="A2902" t="s">
        <v>19</v>
      </c>
      <c r="B2902">
        <v>2019</v>
      </c>
      <c r="C2902" t="s">
        <v>41</v>
      </c>
      <c r="D2902" t="s">
        <v>41</v>
      </c>
      <c r="E2902" s="2">
        <v>226</v>
      </c>
      <c r="F2902" s="1">
        <v>9083332.6099999994</v>
      </c>
      <c r="G2902" s="1">
        <v>13924585.65</v>
      </c>
      <c r="H2902" s="1">
        <v>0</v>
      </c>
      <c r="I2902" s="1">
        <v>0</v>
      </c>
      <c r="J2902" s="1">
        <v>0</v>
      </c>
      <c r="K2902" s="2">
        <v>226</v>
      </c>
      <c r="L2902" s="1">
        <v>9083332.6099999994</v>
      </c>
      <c r="M2902" s="1">
        <v>13924585.65</v>
      </c>
      <c r="N2902" s="1">
        <v>0</v>
      </c>
      <c r="O2902" s="1">
        <v>0</v>
      </c>
      <c r="P2902" s="1">
        <v>0</v>
      </c>
      <c r="Q2902" s="2">
        <f>-+Table1[[#This Row],[Current Record Count]]+Table1[[#This Row],[Adj Record Count]]</f>
        <v>0</v>
      </c>
      <c r="R2902" s="1">
        <f>+-Table1[[#This Row],[Current Total ADJUSTMENT_AMOUNT]]+Table1[[#This Row],[Adj Total ADJUSTMENT_AMOUNT]]</f>
        <v>0</v>
      </c>
      <c r="S2902" s="1">
        <f>-Table1[[#This Row],[Current Total CHARGE_AMOUNT]]+Table1[[#This Row],[Adj Total CHARGE_AMOUNT]]</f>
        <v>0</v>
      </c>
      <c r="T2902" s="1">
        <f>+Table1[[#This Row],[Adj Total TOTAL_COST]]-Table1[[#This Row],[Current Total TOTAL_COST]]</f>
        <v>0</v>
      </c>
      <c r="U2902" s="1">
        <f>+Table1[[#This Row],[Adj Total CONTRIBUTION_MARGIN]]-Table1[[#This Row],[Current Total CONTRIBUTION_MARGIN]]</f>
        <v>0</v>
      </c>
      <c r="V2902" s="1">
        <f>+Table1[[#This Row],[Adj Total OPERATING_MARGIN]]-Table1[[#This Row],[Current Total OPERATING_MARGIN]]</f>
        <v>0</v>
      </c>
    </row>
    <row r="2903" spans="1:22" x14ac:dyDescent="0.3">
      <c r="A2903" t="s">
        <v>19</v>
      </c>
      <c r="B2903">
        <v>2019</v>
      </c>
      <c r="C2903" t="s">
        <v>17</v>
      </c>
      <c r="D2903" t="s">
        <v>59</v>
      </c>
      <c r="E2903" s="2">
        <v>222</v>
      </c>
      <c r="F2903" s="1">
        <v>8295342.9699999997</v>
      </c>
      <c r="G2903" s="1">
        <v>13872528.470000001</v>
      </c>
      <c r="H2903" s="1">
        <v>0</v>
      </c>
      <c r="I2903" s="1">
        <v>0</v>
      </c>
      <c r="J2903" s="1">
        <v>0</v>
      </c>
      <c r="K2903" s="2">
        <v>222</v>
      </c>
      <c r="L2903" s="1">
        <v>8295342.9699999997</v>
      </c>
      <c r="M2903" s="1">
        <v>13872528.470000001</v>
      </c>
      <c r="N2903" s="1">
        <v>0</v>
      </c>
      <c r="O2903" s="1">
        <v>0</v>
      </c>
      <c r="P2903" s="1">
        <v>0</v>
      </c>
      <c r="Q2903" s="2">
        <f>-+Table1[[#This Row],[Current Record Count]]+Table1[[#This Row],[Adj Record Count]]</f>
        <v>0</v>
      </c>
      <c r="R2903" s="1">
        <f>+-Table1[[#This Row],[Current Total ADJUSTMENT_AMOUNT]]+Table1[[#This Row],[Adj Total ADJUSTMENT_AMOUNT]]</f>
        <v>0</v>
      </c>
      <c r="S2903" s="1">
        <f>-Table1[[#This Row],[Current Total CHARGE_AMOUNT]]+Table1[[#This Row],[Adj Total CHARGE_AMOUNT]]</f>
        <v>0</v>
      </c>
      <c r="T2903" s="1">
        <f>+Table1[[#This Row],[Adj Total TOTAL_COST]]-Table1[[#This Row],[Current Total TOTAL_COST]]</f>
        <v>0</v>
      </c>
      <c r="U2903" s="1">
        <f>+Table1[[#This Row],[Adj Total CONTRIBUTION_MARGIN]]-Table1[[#This Row],[Current Total CONTRIBUTION_MARGIN]]</f>
        <v>0</v>
      </c>
      <c r="V2903" s="1">
        <f>+Table1[[#This Row],[Adj Total OPERATING_MARGIN]]-Table1[[#This Row],[Current Total OPERATING_MARGIN]]</f>
        <v>0</v>
      </c>
    </row>
    <row r="2904" spans="1:22" x14ac:dyDescent="0.3">
      <c r="A2904" t="s">
        <v>19</v>
      </c>
      <c r="B2904">
        <v>2025</v>
      </c>
      <c r="C2904" t="s">
        <v>47</v>
      </c>
      <c r="D2904" t="s">
        <v>63</v>
      </c>
      <c r="E2904" s="2">
        <v>218</v>
      </c>
      <c r="F2904" s="1">
        <v>13940255.699999999</v>
      </c>
      <c r="G2904" s="1">
        <v>20188591.82</v>
      </c>
      <c r="H2904" s="1">
        <v>4157988.8631000002</v>
      </c>
      <c r="I2904" s="1">
        <v>2222018.19</v>
      </c>
      <c r="J2904" s="1">
        <v>1028820.45</v>
      </c>
      <c r="K2904" s="2">
        <v>218</v>
      </c>
      <c r="L2904" s="1">
        <v>13940255.699999999</v>
      </c>
      <c r="M2904" s="1">
        <v>20188591.82</v>
      </c>
      <c r="N2904" s="1">
        <v>4157988.8631000002</v>
      </c>
      <c r="O2904" s="1">
        <v>2222018.19</v>
      </c>
      <c r="P2904" s="1">
        <v>1028820.45</v>
      </c>
      <c r="Q2904" s="2">
        <f>-+Table1[[#This Row],[Current Record Count]]+Table1[[#This Row],[Adj Record Count]]</f>
        <v>0</v>
      </c>
      <c r="R2904" s="1">
        <f>+-Table1[[#This Row],[Current Total ADJUSTMENT_AMOUNT]]+Table1[[#This Row],[Adj Total ADJUSTMENT_AMOUNT]]</f>
        <v>0</v>
      </c>
      <c r="S2904" s="1">
        <f>-Table1[[#This Row],[Current Total CHARGE_AMOUNT]]+Table1[[#This Row],[Adj Total CHARGE_AMOUNT]]</f>
        <v>0</v>
      </c>
      <c r="T2904" s="1">
        <f>+Table1[[#This Row],[Adj Total TOTAL_COST]]-Table1[[#This Row],[Current Total TOTAL_COST]]</f>
        <v>0</v>
      </c>
      <c r="U2904" s="1">
        <f>+Table1[[#This Row],[Adj Total CONTRIBUTION_MARGIN]]-Table1[[#This Row],[Current Total CONTRIBUTION_MARGIN]]</f>
        <v>0</v>
      </c>
      <c r="V2904" s="1">
        <f>+Table1[[#This Row],[Adj Total OPERATING_MARGIN]]-Table1[[#This Row],[Current Total OPERATING_MARGIN]]</f>
        <v>0</v>
      </c>
    </row>
    <row r="2905" spans="1:22" x14ac:dyDescent="0.3">
      <c r="A2905" t="s">
        <v>16</v>
      </c>
      <c r="B2905">
        <v>2024</v>
      </c>
      <c r="C2905" t="s">
        <v>47</v>
      </c>
      <c r="D2905" t="s">
        <v>88</v>
      </c>
      <c r="E2905" s="2">
        <v>213</v>
      </c>
      <c r="F2905" s="1">
        <v>41244.99</v>
      </c>
      <c r="G2905" s="1">
        <v>70573.55</v>
      </c>
      <c r="H2905" s="1">
        <v>14308.903200000001</v>
      </c>
      <c r="I2905" s="1">
        <v>23564.3</v>
      </c>
      <c r="J2905" s="1">
        <v>21456.2</v>
      </c>
      <c r="K2905" s="2">
        <v>213</v>
      </c>
      <c r="L2905" s="1">
        <v>41244.99</v>
      </c>
      <c r="M2905" s="1">
        <v>70573.55</v>
      </c>
      <c r="N2905" s="1">
        <v>14308.903200000001</v>
      </c>
      <c r="O2905" s="1">
        <v>23564.3</v>
      </c>
      <c r="P2905" s="1">
        <v>21456.2</v>
      </c>
      <c r="Q2905" s="2">
        <f>-+Table1[[#This Row],[Current Record Count]]+Table1[[#This Row],[Adj Record Count]]</f>
        <v>0</v>
      </c>
      <c r="R2905" s="1">
        <f>+-Table1[[#This Row],[Current Total ADJUSTMENT_AMOUNT]]+Table1[[#This Row],[Adj Total ADJUSTMENT_AMOUNT]]</f>
        <v>0</v>
      </c>
      <c r="S2905" s="1">
        <f>-Table1[[#This Row],[Current Total CHARGE_AMOUNT]]+Table1[[#This Row],[Adj Total CHARGE_AMOUNT]]</f>
        <v>0</v>
      </c>
      <c r="T2905" s="1">
        <f>+Table1[[#This Row],[Adj Total TOTAL_COST]]-Table1[[#This Row],[Current Total TOTAL_COST]]</f>
        <v>0</v>
      </c>
      <c r="U2905" s="1">
        <f>+Table1[[#This Row],[Adj Total CONTRIBUTION_MARGIN]]-Table1[[#This Row],[Current Total CONTRIBUTION_MARGIN]]</f>
        <v>0</v>
      </c>
      <c r="V2905" s="1">
        <f>+Table1[[#This Row],[Adj Total OPERATING_MARGIN]]-Table1[[#This Row],[Current Total OPERATING_MARGIN]]</f>
        <v>0</v>
      </c>
    </row>
    <row r="2906" spans="1:22" x14ac:dyDescent="0.3">
      <c r="A2906" t="s">
        <v>75</v>
      </c>
      <c r="B2906">
        <v>2020</v>
      </c>
      <c r="C2906" t="s">
        <v>29</v>
      </c>
      <c r="D2906" t="s">
        <v>62</v>
      </c>
      <c r="E2906" s="2">
        <v>213</v>
      </c>
      <c r="F2906" s="1">
        <v>12714.17</v>
      </c>
      <c r="G2906" s="1">
        <v>29050</v>
      </c>
      <c r="H2906" s="1">
        <v>54383.314100000003</v>
      </c>
      <c r="I2906" s="1">
        <v>-25240.31</v>
      </c>
      <c r="J2906" s="1">
        <v>-38156.559999999998</v>
      </c>
      <c r="K2906" s="2">
        <v>213</v>
      </c>
      <c r="L2906" s="1">
        <v>12714.17</v>
      </c>
      <c r="M2906" s="1">
        <v>29050</v>
      </c>
      <c r="N2906" s="1">
        <v>54383.314100000003</v>
      </c>
      <c r="O2906" s="1">
        <v>-25240.31</v>
      </c>
      <c r="P2906" s="1">
        <v>-38156.559999999998</v>
      </c>
      <c r="Q2906" s="2">
        <f>-+Table1[[#This Row],[Current Record Count]]+Table1[[#This Row],[Adj Record Count]]</f>
        <v>0</v>
      </c>
      <c r="R2906" s="1">
        <f>+-Table1[[#This Row],[Current Total ADJUSTMENT_AMOUNT]]+Table1[[#This Row],[Adj Total ADJUSTMENT_AMOUNT]]</f>
        <v>0</v>
      </c>
      <c r="S2906" s="1">
        <f>-Table1[[#This Row],[Current Total CHARGE_AMOUNT]]+Table1[[#This Row],[Adj Total CHARGE_AMOUNT]]</f>
        <v>0</v>
      </c>
      <c r="T2906" s="1">
        <f>+Table1[[#This Row],[Adj Total TOTAL_COST]]-Table1[[#This Row],[Current Total TOTAL_COST]]</f>
        <v>0</v>
      </c>
      <c r="U2906" s="1">
        <f>+Table1[[#This Row],[Adj Total CONTRIBUTION_MARGIN]]-Table1[[#This Row],[Current Total CONTRIBUTION_MARGIN]]</f>
        <v>0</v>
      </c>
      <c r="V2906" s="1">
        <f>+Table1[[#This Row],[Adj Total OPERATING_MARGIN]]-Table1[[#This Row],[Current Total OPERATING_MARGIN]]</f>
        <v>0</v>
      </c>
    </row>
    <row r="2907" spans="1:22" x14ac:dyDescent="0.3">
      <c r="A2907" t="s">
        <v>19</v>
      </c>
      <c r="B2907">
        <v>2019</v>
      </c>
      <c r="C2907" t="s">
        <v>29</v>
      </c>
      <c r="D2907" t="s">
        <v>43</v>
      </c>
      <c r="E2907" s="2">
        <v>209</v>
      </c>
      <c r="F2907" s="1">
        <v>13745999.779999999</v>
      </c>
      <c r="G2907" s="1">
        <v>19697177.239999998</v>
      </c>
      <c r="H2907" s="1">
        <v>0</v>
      </c>
      <c r="I2907" s="1">
        <v>0</v>
      </c>
      <c r="J2907" s="1">
        <v>0</v>
      </c>
      <c r="K2907" s="2">
        <v>209</v>
      </c>
      <c r="L2907" s="1">
        <v>13745999.779999999</v>
      </c>
      <c r="M2907" s="1">
        <v>19697177.239999998</v>
      </c>
      <c r="N2907" s="1">
        <v>0</v>
      </c>
      <c r="O2907" s="1">
        <v>0</v>
      </c>
      <c r="P2907" s="1">
        <v>0</v>
      </c>
      <c r="Q2907" s="2">
        <f>-+Table1[[#This Row],[Current Record Count]]+Table1[[#This Row],[Adj Record Count]]</f>
        <v>0</v>
      </c>
      <c r="R2907" s="1">
        <f>+-Table1[[#This Row],[Current Total ADJUSTMENT_AMOUNT]]+Table1[[#This Row],[Adj Total ADJUSTMENT_AMOUNT]]</f>
        <v>0</v>
      </c>
      <c r="S2907" s="1">
        <f>-Table1[[#This Row],[Current Total CHARGE_AMOUNT]]+Table1[[#This Row],[Adj Total CHARGE_AMOUNT]]</f>
        <v>0</v>
      </c>
      <c r="T2907" s="1">
        <f>+Table1[[#This Row],[Adj Total TOTAL_COST]]-Table1[[#This Row],[Current Total TOTAL_COST]]</f>
        <v>0</v>
      </c>
      <c r="U2907" s="1">
        <f>+Table1[[#This Row],[Adj Total CONTRIBUTION_MARGIN]]-Table1[[#This Row],[Current Total CONTRIBUTION_MARGIN]]</f>
        <v>0</v>
      </c>
      <c r="V2907" s="1">
        <f>+Table1[[#This Row],[Adj Total OPERATING_MARGIN]]-Table1[[#This Row],[Current Total OPERATING_MARGIN]]</f>
        <v>0</v>
      </c>
    </row>
    <row r="2908" spans="1:22" x14ac:dyDescent="0.3">
      <c r="A2908" t="s">
        <v>44</v>
      </c>
      <c r="B2908">
        <v>2025</v>
      </c>
      <c r="C2908" t="s">
        <v>20</v>
      </c>
      <c r="D2908" t="s">
        <v>93</v>
      </c>
      <c r="E2908" s="2">
        <v>209</v>
      </c>
      <c r="F2908" s="1">
        <v>96197.38</v>
      </c>
      <c r="G2908" s="1">
        <v>135083.5</v>
      </c>
      <c r="H2908" s="1">
        <v>38947.501499999998</v>
      </c>
      <c r="I2908" s="1">
        <v>3248.68</v>
      </c>
      <c r="J2908" s="1">
        <v>-6856.29</v>
      </c>
      <c r="K2908" s="2">
        <v>209</v>
      </c>
      <c r="L2908" s="1">
        <v>96197.38</v>
      </c>
      <c r="M2908" s="1">
        <v>135083.5</v>
      </c>
      <c r="N2908" s="1">
        <v>38947.501499999998</v>
      </c>
      <c r="O2908" s="1">
        <v>3248.68</v>
      </c>
      <c r="P2908" s="1">
        <v>-6856.29</v>
      </c>
      <c r="Q2908" s="2">
        <f>-+Table1[[#This Row],[Current Record Count]]+Table1[[#This Row],[Adj Record Count]]</f>
        <v>0</v>
      </c>
      <c r="R2908" s="1">
        <f>+-Table1[[#This Row],[Current Total ADJUSTMENT_AMOUNT]]+Table1[[#This Row],[Adj Total ADJUSTMENT_AMOUNT]]</f>
        <v>0</v>
      </c>
      <c r="S2908" s="1">
        <f>-Table1[[#This Row],[Current Total CHARGE_AMOUNT]]+Table1[[#This Row],[Adj Total CHARGE_AMOUNT]]</f>
        <v>0</v>
      </c>
      <c r="T2908" s="1">
        <f>+Table1[[#This Row],[Adj Total TOTAL_COST]]-Table1[[#This Row],[Current Total TOTAL_COST]]</f>
        <v>0</v>
      </c>
      <c r="U2908" s="1">
        <f>+Table1[[#This Row],[Adj Total CONTRIBUTION_MARGIN]]-Table1[[#This Row],[Current Total CONTRIBUTION_MARGIN]]</f>
        <v>0</v>
      </c>
      <c r="V2908" s="1">
        <f>+Table1[[#This Row],[Adj Total OPERATING_MARGIN]]-Table1[[#This Row],[Current Total OPERATING_MARGIN]]</f>
        <v>0</v>
      </c>
    </row>
    <row r="2909" spans="1:22" x14ac:dyDescent="0.3">
      <c r="A2909" t="s">
        <v>19</v>
      </c>
      <c r="B2909">
        <v>2019</v>
      </c>
      <c r="C2909" t="s">
        <v>23</v>
      </c>
      <c r="D2909" t="s">
        <v>24</v>
      </c>
      <c r="E2909" s="2">
        <v>202</v>
      </c>
      <c r="F2909" s="1">
        <v>10478923.970000001</v>
      </c>
      <c r="G2909" s="1">
        <v>18800376.120000001</v>
      </c>
      <c r="H2909" s="1">
        <v>0</v>
      </c>
      <c r="I2909" s="1">
        <v>0</v>
      </c>
      <c r="J2909" s="1">
        <v>0</v>
      </c>
      <c r="K2909" s="2">
        <v>202</v>
      </c>
      <c r="L2909" s="1">
        <v>10478923.970000001</v>
      </c>
      <c r="M2909" s="1">
        <v>18800376.120000001</v>
      </c>
      <c r="N2909" s="1">
        <v>0</v>
      </c>
      <c r="O2909" s="1">
        <v>0</v>
      </c>
      <c r="P2909" s="1">
        <v>0</v>
      </c>
      <c r="Q2909" s="2">
        <f>-+Table1[[#This Row],[Current Record Count]]+Table1[[#This Row],[Adj Record Count]]</f>
        <v>0</v>
      </c>
      <c r="R2909" s="1">
        <f>+-Table1[[#This Row],[Current Total ADJUSTMENT_AMOUNT]]+Table1[[#This Row],[Adj Total ADJUSTMENT_AMOUNT]]</f>
        <v>0</v>
      </c>
      <c r="S2909" s="1">
        <f>-Table1[[#This Row],[Current Total CHARGE_AMOUNT]]+Table1[[#This Row],[Adj Total CHARGE_AMOUNT]]</f>
        <v>0</v>
      </c>
      <c r="T2909" s="1">
        <f>+Table1[[#This Row],[Adj Total TOTAL_COST]]-Table1[[#This Row],[Current Total TOTAL_COST]]</f>
        <v>0</v>
      </c>
      <c r="U2909" s="1">
        <f>+Table1[[#This Row],[Adj Total CONTRIBUTION_MARGIN]]-Table1[[#This Row],[Current Total CONTRIBUTION_MARGIN]]</f>
        <v>0</v>
      </c>
      <c r="V2909" s="1">
        <f>+Table1[[#This Row],[Adj Total OPERATING_MARGIN]]-Table1[[#This Row],[Current Total OPERATING_MARGIN]]</f>
        <v>0</v>
      </c>
    </row>
    <row r="2910" spans="1:22" x14ac:dyDescent="0.3">
      <c r="A2910" t="s">
        <v>37</v>
      </c>
      <c r="B2910">
        <v>2024</v>
      </c>
      <c r="C2910" t="s">
        <v>34</v>
      </c>
      <c r="D2910" t="s">
        <v>34</v>
      </c>
      <c r="E2910" s="2">
        <v>200</v>
      </c>
      <c r="F2910" s="1">
        <v>3034670.34</v>
      </c>
      <c r="G2910" s="1">
        <v>3782118.69</v>
      </c>
      <c r="H2910" s="1">
        <v>582437.49230000004</v>
      </c>
      <c r="I2910" s="1">
        <v>421918.12</v>
      </c>
      <c r="J2910" s="1">
        <v>280969.78000000003</v>
      </c>
      <c r="K2910" s="2">
        <v>200</v>
      </c>
      <c r="L2910" s="1">
        <v>3034670.34</v>
      </c>
      <c r="M2910" s="1">
        <v>3782118.69</v>
      </c>
      <c r="N2910" s="1">
        <v>582437.49230000004</v>
      </c>
      <c r="O2910" s="1">
        <v>421918.12</v>
      </c>
      <c r="P2910" s="1">
        <v>280969.78000000003</v>
      </c>
      <c r="Q2910" s="2">
        <f>-+Table1[[#This Row],[Current Record Count]]+Table1[[#This Row],[Adj Record Count]]</f>
        <v>0</v>
      </c>
      <c r="R2910" s="1">
        <f>+-Table1[[#This Row],[Current Total ADJUSTMENT_AMOUNT]]+Table1[[#This Row],[Adj Total ADJUSTMENT_AMOUNT]]</f>
        <v>0</v>
      </c>
      <c r="S2910" s="1">
        <f>-Table1[[#This Row],[Current Total CHARGE_AMOUNT]]+Table1[[#This Row],[Adj Total CHARGE_AMOUNT]]</f>
        <v>0</v>
      </c>
      <c r="T2910" s="1">
        <f>+Table1[[#This Row],[Adj Total TOTAL_COST]]-Table1[[#This Row],[Current Total TOTAL_COST]]</f>
        <v>0</v>
      </c>
      <c r="U2910" s="1">
        <f>+Table1[[#This Row],[Adj Total CONTRIBUTION_MARGIN]]-Table1[[#This Row],[Current Total CONTRIBUTION_MARGIN]]</f>
        <v>0</v>
      </c>
      <c r="V2910" s="1">
        <f>+Table1[[#This Row],[Adj Total OPERATING_MARGIN]]-Table1[[#This Row],[Current Total OPERATING_MARGIN]]</f>
        <v>0</v>
      </c>
    </row>
    <row r="2911" spans="1:22" x14ac:dyDescent="0.3">
      <c r="A2911" t="s">
        <v>19</v>
      </c>
      <c r="B2911">
        <v>2019</v>
      </c>
      <c r="C2911" t="s">
        <v>47</v>
      </c>
      <c r="D2911" t="s">
        <v>63</v>
      </c>
      <c r="E2911" s="2">
        <v>191</v>
      </c>
      <c r="F2911" s="1">
        <v>6460240.9000000004</v>
      </c>
      <c r="G2911" s="1">
        <v>10197816.32</v>
      </c>
      <c r="H2911" s="1">
        <v>0</v>
      </c>
      <c r="I2911" s="1">
        <v>0</v>
      </c>
      <c r="J2911" s="1">
        <v>0</v>
      </c>
      <c r="K2911" s="2">
        <v>191</v>
      </c>
      <c r="L2911" s="1">
        <v>6460240.9000000004</v>
      </c>
      <c r="M2911" s="1">
        <v>10197816.32</v>
      </c>
      <c r="N2911" s="1">
        <v>0</v>
      </c>
      <c r="O2911" s="1">
        <v>0</v>
      </c>
      <c r="P2911" s="1">
        <v>0</v>
      </c>
      <c r="Q2911" s="2">
        <f>-+Table1[[#This Row],[Current Record Count]]+Table1[[#This Row],[Adj Record Count]]</f>
        <v>0</v>
      </c>
      <c r="R2911" s="1">
        <f>+-Table1[[#This Row],[Current Total ADJUSTMENT_AMOUNT]]+Table1[[#This Row],[Adj Total ADJUSTMENT_AMOUNT]]</f>
        <v>0</v>
      </c>
      <c r="S2911" s="1">
        <f>-Table1[[#This Row],[Current Total CHARGE_AMOUNT]]+Table1[[#This Row],[Adj Total CHARGE_AMOUNT]]</f>
        <v>0</v>
      </c>
      <c r="T2911" s="1">
        <f>+Table1[[#This Row],[Adj Total TOTAL_COST]]-Table1[[#This Row],[Current Total TOTAL_COST]]</f>
        <v>0</v>
      </c>
      <c r="U2911" s="1">
        <f>+Table1[[#This Row],[Adj Total CONTRIBUTION_MARGIN]]-Table1[[#This Row],[Current Total CONTRIBUTION_MARGIN]]</f>
        <v>0</v>
      </c>
      <c r="V2911" s="1">
        <f>+Table1[[#This Row],[Adj Total OPERATING_MARGIN]]-Table1[[#This Row],[Current Total OPERATING_MARGIN]]</f>
        <v>0</v>
      </c>
    </row>
    <row r="2912" spans="1:22" x14ac:dyDescent="0.3">
      <c r="A2912" t="s">
        <v>19</v>
      </c>
      <c r="B2912">
        <v>2025</v>
      </c>
      <c r="C2912" t="s">
        <v>29</v>
      </c>
      <c r="D2912" t="s">
        <v>87</v>
      </c>
      <c r="E2912" s="2">
        <v>190</v>
      </c>
      <c r="F2912" s="1">
        <v>11023686.25</v>
      </c>
      <c r="G2912" s="1">
        <v>15364539.58</v>
      </c>
      <c r="H2912" s="1">
        <v>4163777.6179</v>
      </c>
      <c r="I2912" s="1">
        <v>1232018.76</v>
      </c>
      <c r="J2912" s="1">
        <v>-216440.53</v>
      </c>
      <c r="K2912" s="2">
        <v>190</v>
      </c>
      <c r="L2912" s="1">
        <v>11023686.25</v>
      </c>
      <c r="M2912" s="1">
        <v>15364539.58</v>
      </c>
      <c r="N2912" s="1">
        <v>4163777.6179</v>
      </c>
      <c r="O2912" s="1">
        <v>1232018.76</v>
      </c>
      <c r="P2912" s="1">
        <v>-216440.53</v>
      </c>
      <c r="Q2912" s="2">
        <f>-+Table1[[#This Row],[Current Record Count]]+Table1[[#This Row],[Adj Record Count]]</f>
        <v>0</v>
      </c>
      <c r="R2912" s="1">
        <f>+-Table1[[#This Row],[Current Total ADJUSTMENT_AMOUNT]]+Table1[[#This Row],[Adj Total ADJUSTMENT_AMOUNT]]</f>
        <v>0</v>
      </c>
      <c r="S2912" s="1">
        <f>-Table1[[#This Row],[Current Total CHARGE_AMOUNT]]+Table1[[#This Row],[Adj Total CHARGE_AMOUNT]]</f>
        <v>0</v>
      </c>
      <c r="T2912" s="1">
        <f>+Table1[[#This Row],[Adj Total TOTAL_COST]]-Table1[[#This Row],[Current Total TOTAL_COST]]</f>
        <v>0</v>
      </c>
      <c r="U2912" s="1">
        <f>+Table1[[#This Row],[Adj Total CONTRIBUTION_MARGIN]]-Table1[[#This Row],[Current Total CONTRIBUTION_MARGIN]]</f>
        <v>0</v>
      </c>
      <c r="V2912" s="1">
        <f>+Table1[[#This Row],[Adj Total OPERATING_MARGIN]]-Table1[[#This Row],[Current Total OPERATING_MARGIN]]</f>
        <v>0</v>
      </c>
    </row>
    <row r="2913" spans="1:22" x14ac:dyDescent="0.3">
      <c r="A2913" t="s">
        <v>19</v>
      </c>
      <c r="B2913">
        <v>2024</v>
      </c>
      <c r="C2913" t="s">
        <v>20</v>
      </c>
      <c r="D2913" t="s">
        <v>99</v>
      </c>
      <c r="E2913" s="2">
        <v>186</v>
      </c>
      <c r="F2913" s="1">
        <v>12859877.23</v>
      </c>
      <c r="G2913" s="1">
        <v>17721331.710000001</v>
      </c>
      <c r="H2913" s="1">
        <v>4976657.1020999998</v>
      </c>
      <c r="I2913" s="1">
        <v>2404579.23</v>
      </c>
      <c r="J2913" s="1">
        <v>923383.4</v>
      </c>
      <c r="K2913" s="2">
        <v>186</v>
      </c>
      <c r="L2913" s="1">
        <v>12859877.23</v>
      </c>
      <c r="M2913" s="1">
        <v>17721331.710000001</v>
      </c>
      <c r="N2913" s="1">
        <v>4976657.1020999998</v>
      </c>
      <c r="O2913" s="1">
        <v>2404579.23</v>
      </c>
      <c r="P2913" s="1">
        <v>923383.4</v>
      </c>
      <c r="Q2913" s="2">
        <f>-+Table1[[#This Row],[Current Record Count]]+Table1[[#This Row],[Adj Record Count]]</f>
        <v>0</v>
      </c>
      <c r="R2913" s="1">
        <f>+-Table1[[#This Row],[Current Total ADJUSTMENT_AMOUNT]]+Table1[[#This Row],[Adj Total ADJUSTMENT_AMOUNT]]</f>
        <v>0</v>
      </c>
      <c r="S2913" s="1">
        <f>-Table1[[#This Row],[Current Total CHARGE_AMOUNT]]+Table1[[#This Row],[Adj Total CHARGE_AMOUNT]]</f>
        <v>0</v>
      </c>
      <c r="T2913" s="1">
        <f>+Table1[[#This Row],[Adj Total TOTAL_COST]]-Table1[[#This Row],[Current Total TOTAL_COST]]</f>
        <v>0</v>
      </c>
      <c r="U2913" s="1">
        <f>+Table1[[#This Row],[Adj Total CONTRIBUTION_MARGIN]]-Table1[[#This Row],[Current Total CONTRIBUTION_MARGIN]]</f>
        <v>0</v>
      </c>
      <c r="V2913" s="1">
        <f>+Table1[[#This Row],[Adj Total OPERATING_MARGIN]]-Table1[[#This Row],[Current Total OPERATING_MARGIN]]</f>
        <v>0</v>
      </c>
    </row>
    <row r="2914" spans="1:22" x14ac:dyDescent="0.3">
      <c r="A2914" t="s">
        <v>19</v>
      </c>
      <c r="B2914">
        <v>2020</v>
      </c>
      <c r="C2914" t="s">
        <v>90</v>
      </c>
      <c r="D2914" t="s">
        <v>90</v>
      </c>
      <c r="E2914" s="2">
        <v>184</v>
      </c>
      <c r="F2914" s="1">
        <v>20651270.829999998</v>
      </c>
      <c r="G2914" s="1">
        <v>32791645.030000001</v>
      </c>
      <c r="H2914" s="1">
        <v>6818952.6106000002</v>
      </c>
      <c r="I2914" s="1">
        <v>7622981.7300000004</v>
      </c>
      <c r="J2914" s="1">
        <v>5387277.1200000001</v>
      </c>
      <c r="K2914" s="2">
        <v>184</v>
      </c>
      <c r="L2914" s="1">
        <v>20651270.829999998</v>
      </c>
      <c r="M2914" s="1">
        <v>32791645.030000001</v>
      </c>
      <c r="N2914" s="1">
        <v>6818952.6106000002</v>
      </c>
      <c r="O2914" s="1">
        <v>7622981.7300000004</v>
      </c>
      <c r="P2914" s="1">
        <v>5387277.1200000001</v>
      </c>
      <c r="Q2914" s="2">
        <f>-+Table1[[#This Row],[Current Record Count]]+Table1[[#This Row],[Adj Record Count]]</f>
        <v>0</v>
      </c>
      <c r="R2914" s="1">
        <f>+-Table1[[#This Row],[Current Total ADJUSTMENT_AMOUNT]]+Table1[[#This Row],[Adj Total ADJUSTMENT_AMOUNT]]</f>
        <v>0</v>
      </c>
      <c r="S2914" s="1">
        <f>-Table1[[#This Row],[Current Total CHARGE_AMOUNT]]+Table1[[#This Row],[Adj Total CHARGE_AMOUNT]]</f>
        <v>0</v>
      </c>
      <c r="T2914" s="1">
        <f>+Table1[[#This Row],[Adj Total TOTAL_COST]]-Table1[[#This Row],[Current Total TOTAL_COST]]</f>
        <v>0</v>
      </c>
      <c r="U2914" s="1">
        <f>+Table1[[#This Row],[Adj Total CONTRIBUTION_MARGIN]]-Table1[[#This Row],[Current Total CONTRIBUTION_MARGIN]]</f>
        <v>0</v>
      </c>
      <c r="V2914" s="1">
        <f>+Table1[[#This Row],[Adj Total OPERATING_MARGIN]]-Table1[[#This Row],[Current Total OPERATING_MARGIN]]</f>
        <v>0</v>
      </c>
    </row>
    <row r="2915" spans="1:22" x14ac:dyDescent="0.3">
      <c r="A2915" t="s">
        <v>19</v>
      </c>
      <c r="B2915">
        <v>2022</v>
      </c>
      <c r="C2915" t="s">
        <v>20</v>
      </c>
      <c r="D2915" t="s">
        <v>99</v>
      </c>
      <c r="E2915" s="2">
        <v>183</v>
      </c>
      <c r="F2915" s="1">
        <v>10773889.949999999</v>
      </c>
      <c r="G2915" s="1">
        <v>14712073.210000001</v>
      </c>
      <c r="H2915" s="1">
        <v>4494186.3372999998</v>
      </c>
      <c r="I2915" s="1">
        <v>1530533.51</v>
      </c>
      <c r="J2915" s="1">
        <v>388475.82</v>
      </c>
      <c r="K2915" s="2">
        <v>183</v>
      </c>
      <c r="L2915" s="1">
        <v>10773889.949999999</v>
      </c>
      <c r="M2915" s="1">
        <v>14712073.210000001</v>
      </c>
      <c r="N2915" s="1">
        <v>4494186.3372999998</v>
      </c>
      <c r="O2915" s="1">
        <v>1530533.51</v>
      </c>
      <c r="P2915" s="1">
        <v>388475.82</v>
      </c>
      <c r="Q2915" s="2">
        <f>-+Table1[[#This Row],[Current Record Count]]+Table1[[#This Row],[Adj Record Count]]</f>
        <v>0</v>
      </c>
      <c r="R2915" s="1">
        <f>+-Table1[[#This Row],[Current Total ADJUSTMENT_AMOUNT]]+Table1[[#This Row],[Adj Total ADJUSTMENT_AMOUNT]]</f>
        <v>0</v>
      </c>
      <c r="S2915" s="1">
        <f>-Table1[[#This Row],[Current Total CHARGE_AMOUNT]]+Table1[[#This Row],[Adj Total CHARGE_AMOUNT]]</f>
        <v>0</v>
      </c>
      <c r="T2915" s="1">
        <f>+Table1[[#This Row],[Adj Total TOTAL_COST]]-Table1[[#This Row],[Current Total TOTAL_COST]]</f>
        <v>0</v>
      </c>
      <c r="U2915" s="1">
        <f>+Table1[[#This Row],[Adj Total CONTRIBUTION_MARGIN]]-Table1[[#This Row],[Current Total CONTRIBUTION_MARGIN]]</f>
        <v>0</v>
      </c>
      <c r="V2915" s="1">
        <f>+Table1[[#This Row],[Adj Total OPERATING_MARGIN]]-Table1[[#This Row],[Current Total OPERATING_MARGIN]]</f>
        <v>0</v>
      </c>
    </row>
    <row r="2916" spans="1:22" x14ac:dyDescent="0.3">
      <c r="A2916" t="s">
        <v>19</v>
      </c>
      <c r="B2916">
        <v>2020</v>
      </c>
      <c r="C2916" t="s">
        <v>29</v>
      </c>
      <c r="D2916" t="s">
        <v>38</v>
      </c>
      <c r="E2916" s="2">
        <v>181</v>
      </c>
      <c r="F2916" s="1">
        <v>8211787.0899999999</v>
      </c>
      <c r="G2916" s="1">
        <v>12210104.789999999</v>
      </c>
      <c r="H2916" s="1">
        <v>3253031.7705000001</v>
      </c>
      <c r="I2916" s="1">
        <v>1898718.72</v>
      </c>
      <c r="J2916" s="1">
        <v>728472.6</v>
      </c>
      <c r="K2916" s="2">
        <v>181</v>
      </c>
      <c r="L2916" s="1">
        <v>8211787.0899999999</v>
      </c>
      <c r="M2916" s="1">
        <v>12210104.789999999</v>
      </c>
      <c r="N2916" s="1">
        <v>3253031.7705000001</v>
      </c>
      <c r="O2916" s="1">
        <v>1898718.72</v>
      </c>
      <c r="P2916" s="1">
        <v>728472.6</v>
      </c>
      <c r="Q2916" s="2">
        <f>-+Table1[[#This Row],[Current Record Count]]+Table1[[#This Row],[Adj Record Count]]</f>
        <v>0</v>
      </c>
      <c r="R2916" s="1">
        <f>+-Table1[[#This Row],[Current Total ADJUSTMENT_AMOUNT]]+Table1[[#This Row],[Adj Total ADJUSTMENT_AMOUNT]]</f>
        <v>0</v>
      </c>
      <c r="S2916" s="1">
        <f>-Table1[[#This Row],[Current Total CHARGE_AMOUNT]]+Table1[[#This Row],[Adj Total CHARGE_AMOUNT]]</f>
        <v>0</v>
      </c>
      <c r="T2916" s="1">
        <f>+Table1[[#This Row],[Adj Total TOTAL_COST]]-Table1[[#This Row],[Current Total TOTAL_COST]]</f>
        <v>0</v>
      </c>
      <c r="U2916" s="1">
        <f>+Table1[[#This Row],[Adj Total CONTRIBUTION_MARGIN]]-Table1[[#This Row],[Current Total CONTRIBUTION_MARGIN]]</f>
        <v>0</v>
      </c>
      <c r="V2916" s="1">
        <f>+Table1[[#This Row],[Adj Total OPERATING_MARGIN]]-Table1[[#This Row],[Current Total OPERATING_MARGIN]]</f>
        <v>0</v>
      </c>
    </row>
    <row r="2917" spans="1:22" x14ac:dyDescent="0.3">
      <c r="A2917" t="s">
        <v>37</v>
      </c>
      <c r="B2917">
        <v>2022</v>
      </c>
      <c r="C2917" t="s">
        <v>34</v>
      </c>
      <c r="D2917" t="s">
        <v>34</v>
      </c>
      <c r="E2917" s="2">
        <v>177</v>
      </c>
      <c r="F2917" s="1">
        <v>2325593.42</v>
      </c>
      <c r="G2917" s="1">
        <v>2973775.42</v>
      </c>
      <c r="H2917" s="1">
        <v>490661.24819999997</v>
      </c>
      <c r="I2917" s="1">
        <v>308277.89</v>
      </c>
      <c r="J2917" s="1">
        <v>198424.12</v>
      </c>
      <c r="K2917" s="2">
        <v>177</v>
      </c>
      <c r="L2917" s="1">
        <v>2325593.42</v>
      </c>
      <c r="M2917" s="1">
        <v>2973775.42</v>
      </c>
      <c r="N2917" s="1">
        <v>490661.24819999997</v>
      </c>
      <c r="O2917" s="1">
        <v>308277.89</v>
      </c>
      <c r="P2917" s="1">
        <v>198424.12</v>
      </c>
      <c r="Q2917" s="2">
        <f>-+Table1[[#This Row],[Current Record Count]]+Table1[[#This Row],[Adj Record Count]]</f>
        <v>0</v>
      </c>
      <c r="R2917" s="1">
        <f>+-Table1[[#This Row],[Current Total ADJUSTMENT_AMOUNT]]+Table1[[#This Row],[Adj Total ADJUSTMENT_AMOUNT]]</f>
        <v>0</v>
      </c>
      <c r="S2917" s="1">
        <f>-Table1[[#This Row],[Current Total CHARGE_AMOUNT]]+Table1[[#This Row],[Adj Total CHARGE_AMOUNT]]</f>
        <v>0</v>
      </c>
      <c r="T2917" s="1">
        <f>+Table1[[#This Row],[Adj Total TOTAL_COST]]-Table1[[#This Row],[Current Total TOTAL_COST]]</f>
        <v>0</v>
      </c>
      <c r="U2917" s="1">
        <f>+Table1[[#This Row],[Adj Total CONTRIBUTION_MARGIN]]-Table1[[#This Row],[Current Total CONTRIBUTION_MARGIN]]</f>
        <v>0</v>
      </c>
      <c r="V2917" s="1">
        <f>+Table1[[#This Row],[Adj Total OPERATING_MARGIN]]-Table1[[#This Row],[Current Total OPERATING_MARGIN]]</f>
        <v>0</v>
      </c>
    </row>
    <row r="2918" spans="1:22" x14ac:dyDescent="0.3">
      <c r="A2918" t="s">
        <v>37</v>
      </c>
      <c r="B2918">
        <v>2020</v>
      </c>
      <c r="C2918" t="s">
        <v>34</v>
      </c>
      <c r="D2918" t="s">
        <v>34</v>
      </c>
      <c r="E2918" s="2">
        <v>176</v>
      </c>
      <c r="F2918" s="1">
        <v>1849374.42</v>
      </c>
      <c r="G2918" s="1">
        <v>2390772.81</v>
      </c>
      <c r="H2918" s="1">
        <v>543491.04859999998</v>
      </c>
      <c r="I2918" s="1">
        <v>130116.06</v>
      </c>
      <c r="J2918" s="1">
        <v>-22179.26</v>
      </c>
      <c r="K2918" s="2">
        <v>176</v>
      </c>
      <c r="L2918" s="1">
        <v>1849374.42</v>
      </c>
      <c r="M2918" s="1">
        <v>2390772.81</v>
      </c>
      <c r="N2918" s="1">
        <v>543491.04859999998</v>
      </c>
      <c r="O2918" s="1">
        <v>130116.06</v>
      </c>
      <c r="P2918" s="1">
        <v>-22179.26</v>
      </c>
      <c r="Q2918" s="2">
        <f>-+Table1[[#This Row],[Current Record Count]]+Table1[[#This Row],[Adj Record Count]]</f>
        <v>0</v>
      </c>
      <c r="R2918" s="1">
        <f>+-Table1[[#This Row],[Current Total ADJUSTMENT_AMOUNT]]+Table1[[#This Row],[Adj Total ADJUSTMENT_AMOUNT]]</f>
        <v>0</v>
      </c>
      <c r="S2918" s="1">
        <f>-Table1[[#This Row],[Current Total CHARGE_AMOUNT]]+Table1[[#This Row],[Adj Total CHARGE_AMOUNT]]</f>
        <v>0</v>
      </c>
      <c r="T2918" s="1">
        <f>+Table1[[#This Row],[Adj Total TOTAL_COST]]-Table1[[#This Row],[Current Total TOTAL_COST]]</f>
        <v>0</v>
      </c>
      <c r="U2918" s="1">
        <f>+Table1[[#This Row],[Adj Total CONTRIBUTION_MARGIN]]-Table1[[#This Row],[Current Total CONTRIBUTION_MARGIN]]</f>
        <v>0</v>
      </c>
      <c r="V2918" s="1">
        <f>+Table1[[#This Row],[Adj Total OPERATING_MARGIN]]-Table1[[#This Row],[Current Total OPERATING_MARGIN]]</f>
        <v>0</v>
      </c>
    </row>
    <row r="2919" spans="1:22" x14ac:dyDescent="0.3">
      <c r="A2919" t="s">
        <v>19</v>
      </c>
      <c r="B2919">
        <v>2019</v>
      </c>
      <c r="C2919" t="s">
        <v>17</v>
      </c>
      <c r="D2919" t="s">
        <v>66</v>
      </c>
      <c r="E2919" s="2">
        <v>174</v>
      </c>
      <c r="F2919" s="1">
        <v>8513087.7599999998</v>
      </c>
      <c r="G2919" s="1">
        <v>14414817.369999999</v>
      </c>
      <c r="H2919" s="1">
        <v>0</v>
      </c>
      <c r="I2919" s="1">
        <v>0</v>
      </c>
      <c r="J2919" s="1">
        <v>0</v>
      </c>
      <c r="K2919" s="2">
        <v>174</v>
      </c>
      <c r="L2919" s="1">
        <v>8513087.7599999998</v>
      </c>
      <c r="M2919" s="1">
        <v>14414817.369999999</v>
      </c>
      <c r="N2919" s="1">
        <v>0</v>
      </c>
      <c r="O2919" s="1">
        <v>0</v>
      </c>
      <c r="P2919" s="1">
        <v>0</v>
      </c>
      <c r="Q2919" s="2">
        <f>-+Table1[[#This Row],[Current Record Count]]+Table1[[#This Row],[Adj Record Count]]</f>
        <v>0</v>
      </c>
      <c r="R2919" s="1">
        <f>+-Table1[[#This Row],[Current Total ADJUSTMENT_AMOUNT]]+Table1[[#This Row],[Adj Total ADJUSTMENT_AMOUNT]]</f>
        <v>0</v>
      </c>
      <c r="S2919" s="1">
        <f>-Table1[[#This Row],[Current Total CHARGE_AMOUNT]]+Table1[[#This Row],[Adj Total CHARGE_AMOUNT]]</f>
        <v>0</v>
      </c>
      <c r="T2919" s="1">
        <f>+Table1[[#This Row],[Adj Total TOTAL_COST]]-Table1[[#This Row],[Current Total TOTAL_COST]]</f>
        <v>0</v>
      </c>
      <c r="U2919" s="1">
        <f>+Table1[[#This Row],[Adj Total CONTRIBUTION_MARGIN]]-Table1[[#This Row],[Current Total CONTRIBUTION_MARGIN]]</f>
        <v>0</v>
      </c>
      <c r="V2919" s="1">
        <f>+Table1[[#This Row],[Adj Total OPERATING_MARGIN]]-Table1[[#This Row],[Current Total OPERATING_MARGIN]]</f>
        <v>0</v>
      </c>
    </row>
    <row r="2920" spans="1:22" x14ac:dyDescent="0.3">
      <c r="A2920" t="s">
        <v>37</v>
      </c>
      <c r="B2920">
        <v>2025</v>
      </c>
      <c r="C2920" t="s">
        <v>26</v>
      </c>
      <c r="D2920" t="s">
        <v>26</v>
      </c>
      <c r="E2920" s="2">
        <v>173</v>
      </c>
      <c r="F2920" s="1">
        <v>3235958.39</v>
      </c>
      <c r="G2920" s="1">
        <v>5184719.95</v>
      </c>
      <c r="H2920" s="1">
        <v>1675469.5238000001</v>
      </c>
      <c r="I2920" s="1">
        <v>626468.11</v>
      </c>
      <c r="J2920" s="1">
        <v>246184.91</v>
      </c>
      <c r="K2920" s="2">
        <v>173</v>
      </c>
      <c r="L2920" s="1">
        <v>3235958.39</v>
      </c>
      <c r="M2920" s="1">
        <v>5184719.95</v>
      </c>
      <c r="N2920" s="1">
        <v>1675469.5238000001</v>
      </c>
      <c r="O2920" s="1">
        <v>626468.11</v>
      </c>
      <c r="P2920" s="1">
        <v>246184.91</v>
      </c>
      <c r="Q2920" s="2">
        <f>-+Table1[[#This Row],[Current Record Count]]+Table1[[#This Row],[Adj Record Count]]</f>
        <v>0</v>
      </c>
      <c r="R2920" s="1">
        <f>+-Table1[[#This Row],[Current Total ADJUSTMENT_AMOUNT]]+Table1[[#This Row],[Adj Total ADJUSTMENT_AMOUNT]]</f>
        <v>0</v>
      </c>
      <c r="S2920" s="1">
        <f>-Table1[[#This Row],[Current Total CHARGE_AMOUNT]]+Table1[[#This Row],[Adj Total CHARGE_AMOUNT]]</f>
        <v>0</v>
      </c>
      <c r="T2920" s="1">
        <f>+Table1[[#This Row],[Adj Total TOTAL_COST]]-Table1[[#This Row],[Current Total TOTAL_COST]]</f>
        <v>0</v>
      </c>
      <c r="U2920" s="1">
        <f>+Table1[[#This Row],[Adj Total CONTRIBUTION_MARGIN]]-Table1[[#This Row],[Current Total CONTRIBUTION_MARGIN]]</f>
        <v>0</v>
      </c>
      <c r="V2920" s="1">
        <f>+Table1[[#This Row],[Adj Total OPERATING_MARGIN]]-Table1[[#This Row],[Current Total OPERATING_MARGIN]]</f>
        <v>0</v>
      </c>
    </row>
    <row r="2921" spans="1:22" x14ac:dyDescent="0.3">
      <c r="A2921" t="s">
        <v>19</v>
      </c>
      <c r="B2921">
        <v>2020</v>
      </c>
      <c r="C2921" t="s">
        <v>20</v>
      </c>
      <c r="D2921" t="s">
        <v>99</v>
      </c>
      <c r="E2921" s="2">
        <v>171</v>
      </c>
      <c r="F2921" s="1">
        <v>8204552.9400000004</v>
      </c>
      <c r="G2921" s="1">
        <v>14049131</v>
      </c>
      <c r="H2921" s="1">
        <v>4399336.8291999996</v>
      </c>
      <c r="I2921" s="1">
        <v>2601123.58</v>
      </c>
      <c r="J2921" s="1">
        <v>1409158.11</v>
      </c>
      <c r="K2921" s="2">
        <v>171</v>
      </c>
      <c r="L2921" s="1">
        <v>8204552.9400000004</v>
      </c>
      <c r="M2921" s="1">
        <v>14049131</v>
      </c>
      <c r="N2921" s="1">
        <v>4399336.8291999996</v>
      </c>
      <c r="O2921" s="1">
        <v>2601123.58</v>
      </c>
      <c r="P2921" s="1">
        <v>1409158.11</v>
      </c>
      <c r="Q2921" s="2">
        <f>-+Table1[[#This Row],[Current Record Count]]+Table1[[#This Row],[Adj Record Count]]</f>
        <v>0</v>
      </c>
      <c r="R2921" s="1">
        <f>+-Table1[[#This Row],[Current Total ADJUSTMENT_AMOUNT]]+Table1[[#This Row],[Adj Total ADJUSTMENT_AMOUNT]]</f>
        <v>0</v>
      </c>
      <c r="S2921" s="1">
        <f>-Table1[[#This Row],[Current Total CHARGE_AMOUNT]]+Table1[[#This Row],[Adj Total CHARGE_AMOUNT]]</f>
        <v>0</v>
      </c>
      <c r="T2921" s="1">
        <f>+Table1[[#This Row],[Adj Total TOTAL_COST]]-Table1[[#This Row],[Current Total TOTAL_COST]]</f>
        <v>0</v>
      </c>
      <c r="U2921" s="1">
        <f>+Table1[[#This Row],[Adj Total CONTRIBUTION_MARGIN]]-Table1[[#This Row],[Current Total CONTRIBUTION_MARGIN]]</f>
        <v>0</v>
      </c>
      <c r="V2921" s="1">
        <f>+Table1[[#This Row],[Adj Total OPERATING_MARGIN]]-Table1[[#This Row],[Current Total OPERATING_MARGIN]]</f>
        <v>0</v>
      </c>
    </row>
    <row r="2922" spans="1:22" x14ac:dyDescent="0.3">
      <c r="A2922" t="s">
        <v>19</v>
      </c>
      <c r="B2922">
        <v>2022</v>
      </c>
      <c r="C2922" t="s">
        <v>90</v>
      </c>
      <c r="D2922" t="s">
        <v>90</v>
      </c>
      <c r="E2922" s="2">
        <v>171</v>
      </c>
      <c r="F2922" s="1">
        <v>19292664.890000001</v>
      </c>
      <c r="G2922" s="1">
        <v>27387955.559999999</v>
      </c>
      <c r="H2922" s="1">
        <v>7529879.9831999997</v>
      </c>
      <c r="I2922" s="1">
        <v>3546950.03</v>
      </c>
      <c r="J2922" s="1">
        <v>1446394.64</v>
      </c>
      <c r="K2922" s="2">
        <v>171</v>
      </c>
      <c r="L2922" s="1">
        <v>19292664.890000001</v>
      </c>
      <c r="M2922" s="1">
        <v>27387955.559999999</v>
      </c>
      <c r="N2922" s="1">
        <v>7529879.9831999997</v>
      </c>
      <c r="O2922" s="1">
        <v>3546950.03</v>
      </c>
      <c r="P2922" s="1">
        <v>1446394.64</v>
      </c>
      <c r="Q2922" s="2">
        <f>-+Table1[[#This Row],[Current Record Count]]+Table1[[#This Row],[Adj Record Count]]</f>
        <v>0</v>
      </c>
      <c r="R2922" s="1">
        <f>+-Table1[[#This Row],[Current Total ADJUSTMENT_AMOUNT]]+Table1[[#This Row],[Adj Total ADJUSTMENT_AMOUNT]]</f>
        <v>0</v>
      </c>
      <c r="S2922" s="1">
        <f>-Table1[[#This Row],[Current Total CHARGE_AMOUNT]]+Table1[[#This Row],[Adj Total CHARGE_AMOUNT]]</f>
        <v>0</v>
      </c>
      <c r="T2922" s="1">
        <f>+Table1[[#This Row],[Adj Total TOTAL_COST]]-Table1[[#This Row],[Current Total TOTAL_COST]]</f>
        <v>0</v>
      </c>
      <c r="U2922" s="1">
        <f>+Table1[[#This Row],[Adj Total CONTRIBUTION_MARGIN]]-Table1[[#This Row],[Current Total CONTRIBUTION_MARGIN]]</f>
        <v>0</v>
      </c>
      <c r="V2922" s="1">
        <f>+Table1[[#This Row],[Adj Total OPERATING_MARGIN]]-Table1[[#This Row],[Current Total OPERATING_MARGIN]]</f>
        <v>0</v>
      </c>
    </row>
    <row r="2923" spans="1:22" x14ac:dyDescent="0.3">
      <c r="A2923" t="s">
        <v>19</v>
      </c>
      <c r="B2923">
        <v>2023</v>
      </c>
      <c r="C2923" t="s">
        <v>90</v>
      </c>
      <c r="D2923" t="s">
        <v>90</v>
      </c>
      <c r="E2923" s="2">
        <v>165</v>
      </c>
      <c r="F2923" s="1">
        <v>19737764.539999999</v>
      </c>
      <c r="G2923" s="1">
        <v>27263362.579999998</v>
      </c>
      <c r="H2923" s="1">
        <v>7017234.6409</v>
      </c>
      <c r="I2923" s="1">
        <v>3256168.39</v>
      </c>
      <c r="J2923" s="1">
        <v>1123430.5</v>
      </c>
      <c r="K2923" s="2">
        <v>165</v>
      </c>
      <c r="L2923" s="1">
        <v>19737764.539999999</v>
      </c>
      <c r="M2923" s="1">
        <v>27263362.579999998</v>
      </c>
      <c r="N2923" s="1">
        <v>7017234.6409</v>
      </c>
      <c r="O2923" s="1">
        <v>3256168.39</v>
      </c>
      <c r="P2923" s="1">
        <v>1123430.5</v>
      </c>
      <c r="Q2923" s="2">
        <f>-+Table1[[#This Row],[Current Record Count]]+Table1[[#This Row],[Adj Record Count]]</f>
        <v>0</v>
      </c>
      <c r="R2923" s="1">
        <f>+-Table1[[#This Row],[Current Total ADJUSTMENT_AMOUNT]]+Table1[[#This Row],[Adj Total ADJUSTMENT_AMOUNT]]</f>
        <v>0</v>
      </c>
      <c r="S2923" s="1">
        <f>-Table1[[#This Row],[Current Total CHARGE_AMOUNT]]+Table1[[#This Row],[Adj Total CHARGE_AMOUNT]]</f>
        <v>0</v>
      </c>
      <c r="T2923" s="1">
        <f>+Table1[[#This Row],[Adj Total TOTAL_COST]]-Table1[[#This Row],[Current Total TOTAL_COST]]</f>
        <v>0</v>
      </c>
      <c r="U2923" s="1">
        <f>+Table1[[#This Row],[Adj Total CONTRIBUTION_MARGIN]]-Table1[[#This Row],[Current Total CONTRIBUTION_MARGIN]]</f>
        <v>0</v>
      </c>
      <c r="V2923" s="1">
        <f>+Table1[[#This Row],[Adj Total OPERATING_MARGIN]]-Table1[[#This Row],[Current Total OPERATING_MARGIN]]</f>
        <v>0</v>
      </c>
    </row>
    <row r="2924" spans="1:22" x14ac:dyDescent="0.3">
      <c r="A2924" t="s">
        <v>19</v>
      </c>
      <c r="B2924">
        <v>2021</v>
      </c>
      <c r="C2924" t="s">
        <v>29</v>
      </c>
      <c r="D2924" t="s">
        <v>38</v>
      </c>
      <c r="E2924" s="2">
        <v>163</v>
      </c>
      <c r="F2924" s="1">
        <v>7392187.2699999996</v>
      </c>
      <c r="G2924" s="1">
        <v>10661345.279999999</v>
      </c>
      <c r="H2924" s="1">
        <v>2947589.5277999998</v>
      </c>
      <c r="I2924" s="1">
        <v>1579682.84</v>
      </c>
      <c r="J2924" s="1">
        <v>548277.15</v>
      </c>
      <c r="K2924" s="2">
        <v>163</v>
      </c>
      <c r="L2924" s="1">
        <v>7392187.2699999996</v>
      </c>
      <c r="M2924" s="1">
        <v>10661345.279999999</v>
      </c>
      <c r="N2924" s="1">
        <v>2947589.5277999998</v>
      </c>
      <c r="O2924" s="1">
        <v>1579682.84</v>
      </c>
      <c r="P2924" s="1">
        <v>548277.15</v>
      </c>
      <c r="Q2924" s="2">
        <f>-+Table1[[#This Row],[Current Record Count]]+Table1[[#This Row],[Adj Record Count]]</f>
        <v>0</v>
      </c>
      <c r="R2924" s="1">
        <f>+-Table1[[#This Row],[Current Total ADJUSTMENT_AMOUNT]]+Table1[[#This Row],[Adj Total ADJUSTMENT_AMOUNT]]</f>
        <v>0</v>
      </c>
      <c r="S2924" s="1">
        <f>-Table1[[#This Row],[Current Total CHARGE_AMOUNT]]+Table1[[#This Row],[Adj Total CHARGE_AMOUNT]]</f>
        <v>0</v>
      </c>
      <c r="T2924" s="1">
        <f>+Table1[[#This Row],[Adj Total TOTAL_COST]]-Table1[[#This Row],[Current Total TOTAL_COST]]</f>
        <v>0</v>
      </c>
      <c r="U2924" s="1">
        <f>+Table1[[#This Row],[Adj Total CONTRIBUTION_MARGIN]]-Table1[[#This Row],[Current Total CONTRIBUTION_MARGIN]]</f>
        <v>0</v>
      </c>
      <c r="V2924" s="1">
        <f>+Table1[[#This Row],[Adj Total OPERATING_MARGIN]]-Table1[[#This Row],[Current Total OPERATING_MARGIN]]</f>
        <v>0</v>
      </c>
    </row>
    <row r="2925" spans="1:22" x14ac:dyDescent="0.3">
      <c r="A2925" t="s">
        <v>42</v>
      </c>
      <c r="B2925">
        <v>2019</v>
      </c>
      <c r="C2925" t="s">
        <v>67</v>
      </c>
      <c r="D2925" t="s">
        <v>67</v>
      </c>
      <c r="E2925" s="2">
        <v>162</v>
      </c>
      <c r="F2925" s="1">
        <v>78338.38</v>
      </c>
      <c r="G2925" s="1">
        <v>105849.95</v>
      </c>
      <c r="H2925" s="1">
        <v>0</v>
      </c>
      <c r="I2925" s="1">
        <v>0</v>
      </c>
      <c r="J2925" s="1">
        <v>0</v>
      </c>
      <c r="K2925" s="2">
        <v>162</v>
      </c>
      <c r="L2925" s="1">
        <v>78338.38</v>
      </c>
      <c r="M2925" s="1">
        <v>105849.95</v>
      </c>
      <c r="N2925" s="1">
        <v>0</v>
      </c>
      <c r="O2925" s="1">
        <v>0</v>
      </c>
      <c r="P2925" s="1">
        <v>0</v>
      </c>
      <c r="Q2925" s="2">
        <f>-+Table1[[#This Row],[Current Record Count]]+Table1[[#This Row],[Adj Record Count]]</f>
        <v>0</v>
      </c>
      <c r="R2925" s="1">
        <f>+-Table1[[#This Row],[Current Total ADJUSTMENT_AMOUNT]]+Table1[[#This Row],[Adj Total ADJUSTMENT_AMOUNT]]</f>
        <v>0</v>
      </c>
      <c r="S2925" s="1">
        <f>-Table1[[#This Row],[Current Total CHARGE_AMOUNT]]+Table1[[#This Row],[Adj Total CHARGE_AMOUNT]]</f>
        <v>0</v>
      </c>
      <c r="T2925" s="1">
        <f>+Table1[[#This Row],[Adj Total TOTAL_COST]]-Table1[[#This Row],[Current Total TOTAL_COST]]</f>
        <v>0</v>
      </c>
      <c r="U2925" s="1">
        <f>+Table1[[#This Row],[Adj Total CONTRIBUTION_MARGIN]]-Table1[[#This Row],[Current Total CONTRIBUTION_MARGIN]]</f>
        <v>0</v>
      </c>
      <c r="V2925" s="1">
        <f>+Table1[[#This Row],[Adj Total OPERATING_MARGIN]]-Table1[[#This Row],[Current Total OPERATING_MARGIN]]</f>
        <v>0</v>
      </c>
    </row>
    <row r="2926" spans="1:22" x14ac:dyDescent="0.3">
      <c r="A2926" t="s">
        <v>19</v>
      </c>
      <c r="B2926">
        <v>2024</v>
      </c>
      <c r="C2926" t="s">
        <v>90</v>
      </c>
      <c r="D2926" t="s">
        <v>90</v>
      </c>
      <c r="E2926" s="2">
        <v>161</v>
      </c>
      <c r="F2926" s="1">
        <v>19140868.850000001</v>
      </c>
      <c r="G2926" s="1">
        <v>27186132.02</v>
      </c>
      <c r="H2926" s="1">
        <v>7023882.4855000004</v>
      </c>
      <c r="I2926" s="1">
        <v>3815890.81</v>
      </c>
      <c r="J2926" s="1">
        <v>1664411.27</v>
      </c>
      <c r="K2926" s="2">
        <v>161</v>
      </c>
      <c r="L2926" s="1">
        <v>19140868.850000001</v>
      </c>
      <c r="M2926" s="1">
        <v>27186132.02</v>
      </c>
      <c r="N2926" s="1">
        <v>7023882.4855000004</v>
      </c>
      <c r="O2926" s="1">
        <v>3815890.81</v>
      </c>
      <c r="P2926" s="1">
        <v>1664411.27</v>
      </c>
      <c r="Q2926" s="2">
        <f>-+Table1[[#This Row],[Current Record Count]]+Table1[[#This Row],[Adj Record Count]]</f>
        <v>0</v>
      </c>
      <c r="R2926" s="1">
        <f>+-Table1[[#This Row],[Current Total ADJUSTMENT_AMOUNT]]+Table1[[#This Row],[Adj Total ADJUSTMENT_AMOUNT]]</f>
        <v>0</v>
      </c>
      <c r="S2926" s="1">
        <f>-Table1[[#This Row],[Current Total CHARGE_AMOUNT]]+Table1[[#This Row],[Adj Total CHARGE_AMOUNT]]</f>
        <v>0</v>
      </c>
      <c r="T2926" s="1">
        <f>+Table1[[#This Row],[Adj Total TOTAL_COST]]-Table1[[#This Row],[Current Total TOTAL_COST]]</f>
        <v>0</v>
      </c>
      <c r="U2926" s="1">
        <f>+Table1[[#This Row],[Adj Total CONTRIBUTION_MARGIN]]-Table1[[#This Row],[Current Total CONTRIBUTION_MARGIN]]</f>
        <v>0</v>
      </c>
      <c r="V2926" s="1">
        <f>+Table1[[#This Row],[Adj Total OPERATING_MARGIN]]-Table1[[#This Row],[Current Total OPERATING_MARGIN]]</f>
        <v>0</v>
      </c>
    </row>
    <row r="2927" spans="1:22" x14ac:dyDescent="0.3">
      <c r="A2927" t="s">
        <v>19</v>
      </c>
      <c r="B2927">
        <v>2023</v>
      </c>
      <c r="C2927" t="s">
        <v>20</v>
      </c>
      <c r="D2927" t="s">
        <v>99</v>
      </c>
      <c r="E2927" s="2">
        <v>161</v>
      </c>
      <c r="F2927" s="1">
        <v>10108254.050000001</v>
      </c>
      <c r="G2927" s="1">
        <v>14019415.41</v>
      </c>
      <c r="H2927" s="1">
        <v>4225345.1660000002</v>
      </c>
      <c r="I2927" s="1">
        <v>2024648.92</v>
      </c>
      <c r="J2927" s="1">
        <v>778573.37</v>
      </c>
      <c r="K2927" s="2">
        <v>161</v>
      </c>
      <c r="L2927" s="1">
        <v>10108254.050000001</v>
      </c>
      <c r="M2927" s="1">
        <v>14019415.41</v>
      </c>
      <c r="N2927" s="1">
        <v>4225345.1660000002</v>
      </c>
      <c r="O2927" s="1">
        <v>2024648.92</v>
      </c>
      <c r="P2927" s="1">
        <v>778573.37</v>
      </c>
      <c r="Q2927" s="2">
        <f>-+Table1[[#This Row],[Current Record Count]]+Table1[[#This Row],[Adj Record Count]]</f>
        <v>0</v>
      </c>
      <c r="R2927" s="1">
        <f>+-Table1[[#This Row],[Current Total ADJUSTMENT_AMOUNT]]+Table1[[#This Row],[Adj Total ADJUSTMENT_AMOUNT]]</f>
        <v>0</v>
      </c>
      <c r="S2927" s="1">
        <f>-Table1[[#This Row],[Current Total CHARGE_AMOUNT]]+Table1[[#This Row],[Adj Total CHARGE_AMOUNT]]</f>
        <v>0</v>
      </c>
      <c r="T2927" s="1">
        <f>+Table1[[#This Row],[Adj Total TOTAL_COST]]-Table1[[#This Row],[Current Total TOTAL_COST]]</f>
        <v>0</v>
      </c>
      <c r="U2927" s="1">
        <f>+Table1[[#This Row],[Adj Total CONTRIBUTION_MARGIN]]-Table1[[#This Row],[Current Total CONTRIBUTION_MARGIN]]</f>
        <v>0</v>
      </c>
      <c r="V2927" s="1">
        <f>+Table1[[#This Row],[Adj Total OPERATING_MARGIN]]-Table1[[#This Row],[Current Total OPERATING_MARGIN]]</f>
        <v>0</v>
      </c>
    </row>
    <row r="2928" spans="1:22" x14ac:dyDescent="0.3">
      <c r="A2928" t="s">
        <v>37</v>
      </c>
      <c r="B2928">
        <v>2021</v>
      </c>
      <c r="C2928" t="s">
        <v>34</v>
      </c>
      <c r="D2928" t="s">
        <v>34</v>
      </c>
      <c r="E2928" s="2">
        <v>160</v>
      </c>
      <c r="F2928" s="1">
        <v>1991871.35</v>
      </c>
      <c r="G2928" s="1">
        <v>2343610.79</v>
      </c>
      <c r="H2928" s="1">
        <v>527389.72829999996</v>
      </c>
      <c r="I2928" s="1">
        <v>98605.2</v>
      </c>
      <c r="J2928" s="1">
        <v>-59894.37</v>
      </c>
      <c r="K2928" s="2">
        <v>160</v>
      </c>
      <c r="L2928" s="1">
        <v>1991871.35</v>
      </c>
      <c r="M2928" s="1">
        <v>2343610.79</v>
      </c>
      <c r="N2928" s="1">
        <v>527389.72829999996</v>
      </c>
      <c r="O2928" s="1">
        <v>98605.2</v>
      </c>
      <c r="P2928" s="1">
        <v>-59894.37</v>
      </c>
      <c r="Q2928" s="2">
        <f>-+Table1[[#This Row],[Current Record Count]]+Table1[[#This Row],[Adj Record Count]]</f>
        <v>0</v>
      </c>
      <c r="R2928" s="1">
        <f>+-Table1[[#This Row],[Current Total ADJUSTMENT_AMOUNT]]+Table1[[#This Row],[Adj Total ADJUSTMENT_AMOUNT]]</f>
        <v>0</v>
      </c>
      <c r="S2928" s="1">
        <f>-Table1[[#This Row],[Current Total CHARGE_AMOUNT]]+Table1[[#This Row],[Adj Total CHARGE_AMOUNT]]</f>
        <v>0</v>
      </c>
      <c r="T2928" s="1">
        <f>+Table1[[#This Row],[Adj Total TOTAL_COST]]-Table1[[#This Row],[Current Total TOTAL_COST]]</f>
        <v>0</v>
      </c>
      <c r="U2928" s="1">
        <f>+Table1[[#This Row],[Adj Total CONTRIBUTION_MARGIN]]-Table1[[#This Row],[Current Total CONTRIBUTION_MARGIN]]</f>
        <v>0</v>
      </c>
      <c r="V2928" s="1">
        <f>+Table1[[#This Row],[Adj Total OPERATING_MARGIN]]-Table1[[#This Row],[Current Total OPERATING_MARGIN]]</f>
        <v>0</v>
      </c>
    </row>
    <row r="2929" spans="1:22" x14ac:dyDescent="0.3">
      <c r="A2929" t="s">
        <v>37</v>
      </c>
      <c r="B2929">
        <v>2019</v>
      </c>
      <c r="C2929" t="s">
        <v>23</v>
      </c>
      <c r="D2929" t="s">
        <v>24</v>
      </c>
      <c r="E2929" s="2">
        <v>160</v>
      </c>
      <c r="F2929" s="1">
        <v>2203552.11</v>
      </c>
      <c r="G2929" s="1">
        <v>3402477.93</v>
      </c>
      <c r="H2929" s="1">
        <v>0</v>
      </c>
      <c r="I2929" s="1">
        <v>0</v>
      </c>
      <c r="J2929" s="1">
        <v>0</v>
      </c>
      <c r="K2929" s="2">
        <v>160</v>
      </c>
      <c r="L2929" s="1">
        <v>2203552.11</v>
      </c>
      <c r="M2929" s="1">
        <v>3402477.93</v>
      </c>
      <c r="N2929" s="1">
        <v>0</v>
      </c>
      <c r="O2929" s="1">
        <v>0</v>
      </c>
      <c r="P2929" s="1">
        <v>0</v>
      </c>
      <c r="Q2929" s="2">
        <f>-+Table1[[#This Row],[Current Record Count]]+Table1[[#This Row],[Adj Record Count]]</f>
        <v>0</v>
      </c>
      <c r="R2929" s="1">
        <f>+-Table1[[#This Row],[Current Total ADJUSTMENT_AMOUNT]]+Table1[[#This Row],[Adj Total ADJUSTMENT_AMOUNT]]</f>
        <v>0</v>
      </c>
      <c r="S2929" s="1">
        <f>-Table1[[#This Row],[Current Total CHARGE_AMOUNT]]+Table1[[#This Row],[Adj Total CHARGE_AMOUNT]]</f>
        <v>0</v>
      </c>
      <c r="T2929" s="1">
        <f>+Table1[[#This Row],[Adj Total TOTAL_COST]]-Table1[[#This Row],[Current Total TOTAL_COST]]</f>
        <v>0</v>
      </c>
      <c r="U2929" s="1">
        <f>+Table1[[#This Row],[Adj Total CONTRIBUTION_MARGIN]]-Table1[[#This Row],[Current Total CONTRIBUTION_MARGIN]]</f>
        <v>0</v>
      </c>
      <c r="V2929" s="1">
        <f>+Table1[[#This Row],[Adj Total OPERATING_MARGIN]]-Table1[[#This Row],[Current Total OPERATING_MARGIN]]</f>
        <v>0</v>
      </c>
    </row>
    <row r="2930" spans="1:22" x14ac:dyDescent="0.3">
      <c r="A2930" t="s">
        <v>37</v>
      </c>
      <c r="B2930">
        <v>2019</v>
      </c>
      <c r="C2930" t="s">
        <v>17</v>
      </c>
      <c r="D2930" t="s">
        <v>68</v>
      </c>
      <c r="E2930" s="2">
        <v>159</v>
      </c>
      <c r="F2930" s="1">
        <v>2617328.35</v>
      </c>
      <c r="G2930" s="1">
        <v>3905011.93</v>
      </c>
      <c r="H2930" s="1">
        <v>0</v>
      </c>
      <c r="I2930" s="1">
        <v>0</v>
      </c>
      <c r="J2930" s="1">
        <v>0</v>
      </c>
      <c r="K2930" s="2">
        <v>159</v>
      </c>
      <c r="L2930" s="1">
        <v>2617328.35</v>
      </c>
      <c r="M2930" s="1">
        <v>3905011.93</v>
      </c>
      <c r="N2930" s="1">
        <v>0</v>
      </c>
      <c r="O2930" s="1">
        <v>0</v>
      </c>
      <c r="P2930" s="1">
        <v>0</v>
      </c>
      <c r="Q2930" s="2">
        <f>-+Table1[[#This Row],[Current Record Count]]+Table1[[#This Row],[Adj Record Count]]</f>
        <v>0</v>
      </c>
      <c r="R2930" s="1">
        <f>+-Table1[[#This Row],[Current Total ADJUSTMENT_AMOUNT]]+Table1[[#This Row],[Adj Total ADJUSTMENT_AMOUNT]]</f>
        <v>0</v>
      </c>
      <c r="S2930" s="1">
        <f>-Table1[[#This Row],[Current Total CHARGE_AMOUNT]]+Table1[[#This Row],[Adj Total CHARGE_AMOUNT]]</f>
        <v>0</v>
      </c>
      <c r="T2930" s="1">
        <f>+Table1[[#This Row],[Adj Total TOTAL_COST]]-Table1[[#This Row],[Current Total TOTAL_COST]]</f>
        <v>0</v>
      </c>
      <c r="U2930" s="1">
        <f>+Table1[[#This Row],[Adj Total CONTRIBUTION_MARGIN]]-Table1[[#This Row],[Current Total CONTRIBUTION_MARGIN]]</f>
        <v>0</v>
      </c>
      <c r="V2930" s="1">
        <f>+Table1[[#This Row],[Adj Total OPERATING_MARGIN]]-Table1[[#This Row],[Current Total OPERATING_MARGIN]]</f>
        <v>0</v>
      </c>
    </row>
    <row r="2931" spans="1:22" x14ac:dyDescent="0.3">
      <c r="A2931" t="s">
        <v>37</v>
      </c>
      <c r="B2931">
        <v>2023</v>
      </c>
      <c r="C2931" t="s">
        <v>34</v>
      </c>
      <c r="D2931" t="s">
        <v>34</v>
      </c>
      <c r="E2931" s="2">
        <v>159</v>
      </c>
      <c r="F2931" s="1">
        <v>2111695.69</v>
      </c>
      <c r="G2931" s="1">
        <v>2723066.49</v>
      </c>
      <c r="H2931" s="1">
        <v>428727.98570000002</v>
      </c>
      <c r="I2931" s="1">
        <v>327124.45</v>
      </c>
      <c r="J2931" s="1">
        <v>222932.19</v>
      </c>
      <c r="K2931" s="2">
        <v>159</v>
      </c>
      <c r="L2931" s="1">
        <v>2111695.69</v>
      </c>
      <c r="M2931" s="1">
        <v>2723066.49</v>
      </c>
      <c r="N2931" s="1">
        <v>428727.98570000002</v>
      </c>
      <c r="O2931" s="1">
        <v>327124.45</v>
      </c>
      <c r="P2931" s="1">
        <v>222932.19</v>
      </c>
      <c r="Q2931" s="2">
        <f>-+Table1[[#This Row],[Current Record Count]]+Table1[[#This Row],[Adj Record Count]]</f>
        <v>0</v>
      </c>
      <c r="R2931" s="1">
        <f>+-Table1[[#This Row],[Current Total ADJUSTMENT_AMOUNT]]+Table1[[#This Row],[Adj Total ADJUSTMENT_AMOUNT]]</f>
        <v>0</v>
      </c>
      <c r="S2931" s="1">
        <f>-Table1[[#This Row],[Current Total CHARGE_AMOUNT]]+Table1[[#This Row],[Adj Total CHARGE_AMOUNT]]</f>
        <v>0</v>
      </c>
      <c r="T2931" s="1">
        <f>+Table1[[#This Row],[Adj Total TOTAL_COST]]-Table1[[#This Row],[Current Total TOTAL_COST]]</f>
        <v>0</v>
      </c>
      <c r="U2931" s="1">
        <f>+Table1[[#This Row],[Adj Total CONTRIBUTION_MARGIN]]-Table1[[#This Row],[Current Total CONTRIBUTION_MARGIN]]</f>
        <v>0</v>
      </c>
      <c r="V2931" s="1">
        <f>+Table1[[#This Row],[Adj Total OPERATING_MARGIN]]-Table1[[#This Row],[Current Total OPERATING_MARGIN]]</f>
        <v>0</v>
      </c>
    </row>
    <row r="2932" spans="1:22" x14ac:dyDescent="0.3">
      <c r="A2932" t="s">
        <v>19</v>
      </c>
      <c r="B2932">
        <v>2025</v>
      </c>
      <c r="C2932" t="s">
        <v>17</v>
      </c>
      <c r="D2932" t="s">
        <v>69</v>
      </c>
      <c r="E2932" s="2">
        <v>158</v>
      </c>
      <c r="F2932" s="1">
        <v>34127523.960000001</v>
      </c>
      <c r="G2932" s="1">
        <v>46834364.780000001</v>
      </c>
      <c r="H2932" s="1">
        <v>10889161.1302</v>
      </c>
      <c r="I2932" s="1">
        <v>5587853.8899999997</v>
      </c>
      <c r="J2932" s="1">
        <v>2439688.58</v>
      </c>
      <c r="K2932" s="2">
        <v>158</v>
      </c>
      <c r="L2932" s="1">
        <v>34127523.960000001</v>
      </c>
      <c r="M2932" s="1">
        <v>46834364.780000001</v>
      </c>
      <c r="N2932" s="1">
        <v>10889161.1302</v>
      </c>
      <c r="O2932" s="1">
        <v>5587853.8899999997</v>
      </c>
      <c r="P2932" s="1">
        <v>2439688.58</v>
      </c>
      <c r="Q2932" s="2">
        <f>-+Table1[[#This Row],[Current Record Count]]+Table1[[#This Row],[Adj Record Count]]</f>
        <v>0</v>
      </c>
      <c r="R2932" s="1">
        <f>+-Table1[[#This Row],[Current Total ADJUSTMENT_AMOUNT]]+Table1[[#This Row],[Adj Total ADJUSTMENT_AMOUNT]]</f>
        <v>0</v>
      </c>
      <c r="S2932" s="1">
        <f>-Table1[[#This Row],[Current Total CHARGE_AMOUNT]]+Table1[[#This Row],[Adj Total CHARGE_AMOUNT]]</f>
        <v>0</v>
      </c>
      <c r="T2932" s="1">
        <f>+Table1[[#This Row],[Adj Total TOTAL_COST]]-Table1[[#This Row],[Current Total TOTAL_COST]]</f>
        <v>0</v>
      </c>
      <c r="U2932" s="1">
        <f>+Table1[[#This Row],[Adj Total CONTRIBUTION_MARGIN]]-Table1[[#This Row],[Current Total CONTRIBUTION_MARGIN]]</f>
        <v>0</v>
      </c>
      <c r="V2932" s="1">
        <f>+Table1[[#This Row],[Adj Total OPERATING_MARGIN]]-Table1[[#This Row],[Current Total OPERATING_MARGIN]]</f>
        <v>0</v>
      </c>
    </row>
    <row r="2933" spans="1:22" x14ac:dyDescent="0.3">
      <c r="A2933" t="s">
        <v>19</v>
      </c>
      <c r="B2933">
        <v>2021</v>
      </c>
      <c r="C2933" t="s">
        <v>90</v>
      </c>
      <c r="D2933" t="s">
        <v>90</v>
      </c>
      <c r="E2933" s="2">
        <v>154</v>
      </c>
      <c r="F2933" s="1">
        <v>15521360.84</v>
      </c>
      <c r="G2933" s="1">
        <v>22637959.25</v>
      </c>
      <c r="H2933" s="1">
        <v>5824857.1756999996</v>
      </c>
      <c r="I2933" s="1">
        <v>3467257.25</v>
      </c>
      <c r="J2933" s="1">
        <v>1609605.66</v>
      </c>
      <c r="K2933" s="2">
        <v>154</v>
      </c>
      <c r="L2933" s="1">
        <v>15521360.84</v>
      </c>
      <c r="M2933" s="1">
        <v>22637959.25</v>
      </c>
      <c r="N2933" s="1">
        <v>5824857.1756999996</v>
      </c>
      <c r="O2933" s="1">
        <v>3467257.25</v>
      </c>
      <c r="P2933" s="1">
        <v>1609605.66</v>
      </c>
      <c r="Q2933" s="2">
        <f>-+Table1[[#This Row],[Current Record Count]]+Table1[[#This Row],[Adj Record Count]]</f>
        <v>0</v>
      </c>
      <c r="R2933" s="1">
        <f>+-Table1[[#This Row],[Current Total ADJUSTMENT_AMOUNT]]+Table1[[#This Row],[Adj Total ADJUSTMENT_AMOUNT]]</f>
        <v>0</v>
      </c>
      <c r="S2933" s="1">
        <f>-Table1[[#This Row],[Current Total CHARGE_AMOUNT]]+Table1[[#This Row],[Adj Total CHARGE_AMOUNT]]</f>
        <v>0</v>
      </c>
      <c r="T2933" s="1">
        <f>+Table1[[#This Row],[Adj Total TOTAL_COST]]-Table1[[#This Row],[Current Total TOTAL_COST]]</f>
        <v>0</v>
      </c>
      <c r="U2933" s="1">
        <f>+Table1[[#This Row],[Adj Total CONTRIBUTION_MARGIN]]-Table1[[#This Row],[Current Total CONTRIBUTION_MARGIN]]</f>
        <v>0</v>
      </c>
      <c r="V2933" s="1">
        <f>+Table1[[#This Row],[Adj Total OPERATING_MARGIN]]-Table1[[#This Row],[Current Total OPERATING_MARGIN]]</f>
        <v>0</v>
      </c>
    </row>
    <row r="2934" spans="1:22" x14ac:dyDescent="0.3">
      <c r="A2934" t="s">
        <v>19</v>
      </c>
      <c r="B2934">
        <v>2021</v>
      </c>
      <c r="C2934" t="s">
        <v>23</v>
      </c>
      <c r="D2934" t="s">
        <v>94</v>
      </c>
      <c r="E2934" s="2">
        <v>149</v>
      </c>
      <c r="F2934" s="1">
        <v>7126588.5700000003</v>
      </c>
      <c r="G2934" s="1">
        <v>10549191.390000001</v>
      </c>
      <c r="H2934" s="1">
        <v>3017303.4427999998</v>
      </c>
      <c r="I2934" s="1">
        <v>1281076.71</v>
      </c>
      <c r="J2934" s="1">
        <v>863457.25</v>
      </c>
      <c r="K2934" s="2">
        <v>149</v>
      </c>
      <c r="L2934" s="1">
        <v>7126588.5700000003</v>
      </c>
      <c r="M2934" s="1">
        <v>10549191.390000001</v>
      </c>
      <c r="N2934" s="1">
        <v>3017303.4427999998</v>
      </c>
      <c r="O2934" s="1">
        <v>1281076.71</v>
      </c>
      <c r="P2934" s="1">
        <v>863457.25</v>
      </c>
      <c r="Q2934" s="2">
        <f>-+Table1[[#This Row],[Current Record Count]]+Table1[[#This Row],[Adj Record Count]]</f>
        <v>0</v>
      </c>
      <c r="R2934" s="1">
        <f>+-Table1[[#This Row],[Current Total ADJUSTMENT_AMOUNT]]+Table1[[#This Row],[Adj Total ADJUSTMENT_AMOUNT]]</f>
        <v>0</v>
      </c>
      <c r="S2934" s="1">
        <f>-Table1[[#This Row],[Current Total CHARGE_AMOUNT]]+Table1[[#This Row],[Adj Total CHARGE_AMOUNT]]</f>
        <v>0</v>
      </c>
      <c r="T2934" s="1">
        <f>+Table1[[#This Row],[Adj Total TOTAL_COST]]-Table1[[#This Row],[Current Total TOTAL_COST]]</f>
        <v>0</v>
      </c>
      <c r="U2934" s="1">
        <f>+Table1[[#This Row],[Adj Total CONTRIBUTION_MARGIN]]-Table1[[#This Row],[Current Total CONTRIBUTION_MARGIN]]</f>
        <v>0</v>
      </c>
      <c r="V2934" s="1">
        <f>+Table1[[#This Row],[Adj Total OPERATING_MARGIN]]-Table1[[#This Row],[Current Total OPERATING_MARGIN]]</f>
        <v>0</v>
      </c>
    </row>
    <row r="2935" spans="1:22" x14ac:dyDescent="0.3">
      <c r="A2935" t="s">
        <v>19</v>
      </c>
      <c r="B2935">
        <v>2022</v>
      </c>
      <c r="C2935" t="s">
        <v>20</v>
      </c>
      <c r="D2935" t="s">
        <v>70</v>
      </c>
      <c r="E2935" s="2">
        <v>148</v>
      </c>
      <c r="F2935" s="1">
        <v>8608624.2699999996</v>
      </c>
      <c r="G2935" s="1">
        <v>11901415.609999999</v>
      </c>
      <c r="H2935" s="1">
        <v>3553945.6578000002</v>
      </c>
      <c r="I2935" s="1">
        <v>945908.84</v>
      </c>
      <c r="J2935" s="1">
        <v>66882.820000000007</v>
      </c>
      <c r="K2935" s="2">
        <v>148</v>
      </c>
      <c r="L2935" s="1">
        <v>8608624.2699999996</v>
      </c>
      <c r="M2935" s="1">
        <v>11901415.609999999</v>
      </c>
      <c r="N2935" s="1">
        <v>3553945.6578000002</v>
      </c>
      <c r="O2935" s="1">
        <v>945908.84</v>
      </c>
      <c r="P2935" s="1">
        <v>66882.820000000007</v>
      </c>
      <c r="Q2935" s="2">
        <f>-+Table1[[#This Row],[Current Record Count]]+Table1[[#This Row],[Adj Record Count]]</f>
        <v>0</v>
      </c>
      <c r="R2935" s="1">
        <f>+-Table1[[#This Row],[Current Total ADJUSTMENT_AMOUNT]]+Table1[[#This Row],[Adj Total ADJUSTMENT_AMOUNT]]</f>
        <v>0</v>
      </c>
      <c r="S2935" s="1">
        <f>-Table1[[#This Row],[Current Total CHARGE_AMOUNT]]+Table1[[#This Row],[Adj Total CHARGE_AMOUNT]]</f>
        <v>0</v>
      </c>
      <c r="T2935" s="1">
        <f>+Table1[[#This Row],[Adj Total TOTAL_COST]]-Table1[[#This Row],[Current Total TOTAL_COST]]</f>
        <v>0</v>
      </c>
      <c r="U2935" s="1">
        <f>+Table1[[#This Row],[Adj Total CONTRIBUTION_MARGIN]]-Table1[[#This Row],[Current Total CONTRIBUTION_MARGIN]]</f>
        <v>0</v>
      </c>
      <c r="V2935" s="1">
        <f>+Table1[[#This Row],[Adj Total OPERATING_MARGIN]]-Table1[[#This Row],[Current Total OPERATING_MARGIN]]</f>
        <v>0</v>
      </c>
    </row>
    <row r="2936" spans="1:22" x14ac:dyDescent="0.3">
      <c r="A2936" t="s">
        <v>37</v>
      </c>
      <c r="B2936">
        <v>2019</v>
      </c>
      <c r="C2936" t="s">
        <v>17</v>
      </c>
      <c r="D2936" t="s">
        <v>69</v>
      </c>
      <c r="E2936" s="2">
        <v>144</v>
      </c>
      <c r="F2936" s="1">
        <v>1656905.7</v>
      </c>
      <c r="G2936" s="1">
        <v>2442684.9900000002</v>
      </c>
      <c r="H2936" s="1">
        <v>0</v>
      </c>
      <c r="I2936" s="1">
        <v>0</v>
      </c>
      <c r="J2936" s="1">
        <v>0</v>
      </c>
      <c r="K2936" s="2">
        <v>144</v>
      </c>
      <c r="L2936" s="1">
        <v>1656905.7</v>
      </c>
      <c r="M2936" s="1">
        <v>2442684.9900000002</v>
      </c>
      <c r="N2936" s="1">
        <v>0</v>
      </c>
      <c r="O2936" s="1">
        <v>0</v>
      </c>
      <c r="P2936" s="1">
        <v>0</v>
      </c>
      <c r="Q2936" s="2">
        <f>-+Table1[[#This Row],[Current Record Count]]+Table1[[#This Row],[Adj Record Count]]</f>
        <v>0</v>
      </c>
      <c r="R2936" s="1">
        <f>+-Table1[[#This Row],[Current Total ADJUSTMENT_AMOUNT]]+Table1[[#This Row],[Adj Total ADJUSTMENT_AMOUNT]]</f>
        <v>0</v>
      </c>
      <c r="S2936" s="1">
        <f>-Table1[[#This Row],[Current Total CHARGE_AMOUNT]]+Table1[[#This Row],[Adj Total CHARGE_AMOUNT]]</f>
        <v>0</v>
      </c>
      <c r="T2936" s="1">
        <f>+Table1[[#This Row],[Adj Total TOTAL_COST]]-Table1[[#This Row],[Current Total TOTAL_COST]]</f>
        <v>0</v>
      </c>
      <c r="U2936" s="1">
        <f>+Table1[[#This Row],[Adj Total CONTRIBUTION_MARGIN]]-Table1[[#This Row],[Current Total CONTRIBUTION_MARGIN]]</f>
        <v>0</v>
      </c>
      <c r="V2936" s="1">
        <f>+Table1[[#This Row],[Adj Total OPERATING_MARGIN]]-Table1[[#This Row],[Current Total OPERATING_MARGIN]]</f>
        <v>0</v>
      </c>
    </row>
    <row r="2937" spans="1:22" x14ac:dyDescent="0.3">
      <c r="A2937" t="s">
        <v>37</v>
      </c>
      <c r="B2937">
        <v>2019</v>
      </c>
      <c r="C2937" t="s">
        <v>17</v>
      </c>
      <c r="D2937" t="s">
        <v>45</v>
      </c>
      <c r="E2937" s="2">
        <v>144</v>
      </c>
      <c r="F2937" s="1">
        <v>4716286.3499999996</v>
      </c>
      <c r="G2937" s="1">
        <v>6154036.5099999998</v>
      </c>
      <c r="H2937" s="1">
        <v>0</v>
      </c>
      <c r="I2937" s="1">
        <v>0</v>
      </c>
      <c r="J2937" s="1">
        <v>0</v>
      </c>
      <c r="K2937" s="2">
        <v>144</v>
      </c>
      <c r="L2937" s="1">
        <v>4716286.3499999996</v>
      </c>
      <c r="M2937" s="1">
        <v>6154036.5099999998</v>
      </c>
      <c r="N2937" s="1">
        <v>0</v>
      </c>
      <c r="O2937" s="1">
        <v>0</v>
      </c>
      <c r="P2937" s="1">
        <v>0</v>
      </c>
      <c r="Q2937" s="2">
        <f>-+Table1[[#This Row],[Current Record Count]]+Table1[[#This Row],[Adj Record Count]]</f>
        <v>0</v>
      </c>
      <c r="R2937" s="1">
        <f>+-Table1[[#This Row],[Current Total ADJUSTMENT_AMOUNT]]+Table1[[#This Row],[Adj Total ADJUSTMENT_AMOUNT]]</f>
        <v>0</v>
      </c>
      <c r="S2937" s="1">
        <f>-Table1[[#This Row],[Current Total CHARGE_AMOUNT]]+Table1[[#This Row],[Adj Total CHARGE_AMOUNT]]</f>
        <v>0</v>
      </c>
      <c r="T2937" s="1">
        <f>+Table1[[#This Row],[Adj Total TOTAL_COST]]-Table1[[#This Row],[Current Total TOTAL_COST]]</f>
        <v>0</v>
      </c>
      <c r="U2937" s="1">
        <f>+Table1[[#This Row],[Adj Total CONTRIBUTION_MARGIN]]-Table1[[#This Row],[Current Total CONTRIBUTION_MARGIN]]</f>
        <v>0</v>
      </c>
      <c r="V2937" s="1">
        <f>+Table1[[#This Row],[Adj Total OPERATING_MARGIN]]-Table1[[#This Row],[Current Total OPERATING_MARGIN]]</f>
        <v>0</v>
      </c>
    </row>
    <row r="2938" spans="1:22" x14ac:dyDescent="0.3">
      <c r="A2938" t="s">
        <v>75</v>
      </c>
      <c r="B2938">
        <v>2024</v>
      </c>
      <c r="C2938" t="s">
        <v>29</v>
      </c>
      <c r="D2938" t="s">
        <v>62</v>
      </c>
      <c r="E2938" s="2">
        <v>144</v>
      </c>
      <c r="F2938" s="1">
        <v>922.27</v>
      </c>
      <c r="G2938" s="1">
        <v>1645</v>
      </c>
      <c r="H2938" s="1">
        <v>2971.6466</v>
      </c>
      <c r="I2938" s="1">
        <v>-1161.71</v>
      </c>
      <c r="J2938" s="1">
        <v>-2033.94</v>
      </c>
      <c r="K2938" s="2">
        <v>144</v>
      </c>
      <c r="L2938" s="1">
        <v>922.27</v>
      </c>
      <c r="M2938" s="1">
        <v>1645</v>
      </c>
      <c r="N2938" s="1">
        <v>2971.6466</v>
      </c>
      <c r="O2938" s="1">
        <v>-1161.71</v>
      </c>
      <c r="P2938" s="1">
        <v>-2033.94</v>
      </c>
      <c r="Q2938" s="2">
        <f>-+Table1[[#This Row],[Current Record Count]]+Table1[[#This Row],[Adj Record Count]]</f>
        <v>0</v>
      </c>
      <c r="R2938" s="1">
        <f>+-Table1[[#This Row],[Current Total ADJUSTMENT_AMOUNT]]+Table1[[#This Row],[Adj Total ADJUSTMENT_AMOUNT]]</f>
        <v>0</v>
      </c>
      <c r="S2938" s="1">
        <f>-Table1[[#This Row],[Current Total CHARGE_AMOUNT]]+Table1[[#This Row],[Adj Total CHARGE_AMOUNT]]</f>
        <v>0</v>
      </c>
      <c r="T2938" s="1">
        <f>+Table1[[#This Row],[Adj Total TOTAL_COST]]-Table1[[#This Row],[Current Total TOTAL_COST]]</f>
        <v>0</v>
      </c>
      <c r="U2938" s="1">
        <f>+Table1[[#This Row],[Adj Total CONTRIBUTION_MARGIN]]-Table1[[#This Row],[Current Total CONTRIBUTION_MARGIN]]</f>
        <v>0</v>
      </c>
      <c r="V2938" s="1">
        <f>+Table1[[#This Row],[Adj Total OPERATING_MARGIN]]-Table1[[#This Row],[Current Total OPERATING_MARGIN]]</f>
        <v>0</v>
      </c>
    </row>
    <row r="2939" spans="1:22" x14ac:dyDescent="0.3">
      <c r="A2939" t="s">
        <v>37</v>
      </c>
      <c r="B2939">
        <v>2019</v>
      </c>
      <c r="C2939" t="s">
        <v>17</v>
      </c>
      <c r="D2939" t="s">
        <v>80</v>
      </c>
      <c r="E2939" s="2">
        <v>144</v>
      </c>
      <c r="F2939" s="1">
        <v>2087788.42</v>
      </c>
      <c r="G2939" s="1">
        <v>3749625.36</v>
      </c>
      <c r="H2939" s="1">
        <v>0</v>
      </c>
      <c r="I2939" s="1">
        <v>0</v>
      </c>
      <c r="J2939" s="1">
        <v>0</v>
      </c>
      <c r="K2939" s="2">
        <v>144</v>
      </c>
      <c r="L2939" s="1">
        <v>2087788.42</v>
      </c>
      <c r="M2939" s="1">
        <v>3749625.36</v>
      </c>
      <c r="N2939" s="1">
        <v>0</v>
      </c>
      <c r="O2939" s="1">
        <v>0</v>
      </c>
      <c r="P2939" s="1">
        <v>0</v>
      </c>
      <c r="Q2939" s="2">
        <f>-+Table1[[#This Row],[Current Record Count]]+Table1[[#This Row],[Adj Record Count]]</f>
        <v>0</v>
      </c>
      <c r="R2939" s="1">
        <f>+-Table1[[#This Row],[Current Total ADJUSTMENT_AMOUNT]]+Table1[[#This Row],[Adj Total ADJUSTMENT_AMOUNT]]</f>
        <v>0</v>
      </c>
      <c r="S2939" s="1">
        <f>-Table1[[#This Row],[Current Total CHARGE_AMOUNT]]+Table1[[#This Row],[Adj Total CHARGE_AMOUNT]]</f>
        <v>0</v>
      </c>
      <c r="T2939" s="1">
        <f>+Table1[[#This Row],[Adj Total TOTAL_COST]]-Table1[[#This Row],[Current Total TOTAL_COST]]</f>
        <v>0</v>
      </c>
      <c r="U2939" s="1">
        <f>+Table1[[#This Row],[Adj Total CONTRIBUTION_MARGIN]]-Table1[[#This Row],[Current Total CONTRIBUTION_MARGIN]]</f>
        <v>0</v>
      </c>
      <c r="V2939" s="1">
        <f>+Table1[[#This Row],[Adj Total OPERATING_MARGIN]]-Table1[[#This Row],[Current Total OPERATING_MARGIN]]</f>
        <v>0</v>
      </c>
    </row>
    <row r="2940" spans="1:22" x14ac:dyDescent="0.3">
      <c r="A2940" t="s">
        <v>16</v>
      </c>
      <c r="B2940">
        <v>2025</v>
      </c>
      <c r="C2940" t="s">
        <v>47</v>
      </c>
      <c r="D2940" t="s">
        <v>88</v>
      </c>
      <c r="E2940" s="2">
        <v>143</v>
      </c>
      <c r="F2940" s="1">
        <v>25743.65</v>
      </c>
      <c r="G2940" s="1">
        <v>45164.08</v>
      </c>
      <c r="H2940" s="1">
        <v>11457.451800000001</v>
      </c>
      <c r="I2940" s="1">
        <v>7048.05</v>
      </c>
      <c r="J2940" s="1">
        <v>5452.49</v>
      </c>
      <c r="K2940" s="2">
        <v>143</v>
      </c>
      <c r="L2940" s="1">
        <v>25743.65</v>
      </c>
      <c r="M2940" s="1">
        <v>45164.08</v>
      </c>
      <c r="N2940" s="1">
        <v>11457.451800000001</v>
      </c>
      <c r="O2940" s="1">
        <v>7048.05</v>
      </c>
      <c r="P2940" s="1">
        <v>5452.49</v>
      </c>
      <c r="Q2940" s="2">
        <f>-+Table1[[#This Row],[Current Record Count]]+Table1[[#This Row],[Adj Record Count]]</f>
        <v>0</v>
      </c>
      <c r="R2940" s="1">
        <f>+-Table1[[#This Row],[Current Total ADJUSTMENT_AMOUNT]]+Table1[[#This Row],[Adj Total ADJUSTMENT_AMOUNT]]</f>
        <v>0</v>
      </c>
      <c r="S2940" s="1">
        <f>-Table1[[#This Row],[Current Total CHARGE_AMOUNT]]+Table1[[#This Row],[Adj Total CHARGE_AMOUNT]]</f>
        <v>0</v>
      </c>
      <c r="T2940" s="1">
        <f>+Table1[[#This Row],[Adj Total TOTAL_COST]]-Table1[[#This Row],[Current Total TOTAL_COST]]</f>
        <v>0</v>
      </c>
      <c r="U2940" s="1">
        <f>+Table1[[#This Row],[Adj Total CONTRIBUTION_MARGIN]]-Table1[[#This Row],[Current Total CONTRIBUTION_MARGIN]]</f>
        <v>0</v>
      </c>
      <c r="V2940" s="1">
        <f>+Table1[[#This Row],[Adj Total OPERATING_MARGIN]]-Table1[[#This Row],[Current Total OPERATING_MARGIN]]</f>
        <v>0</v>
      </c>
    </row>
    <row r="2941" spans="1:22" x14ac:dyDescent="0.3">
      <c r="A2941" t="s">
        <v>19</v>
      </c>
      <c r="B2941">
        <v>2021</v>
      </c>
      <c r="C2941" t="s">
        <v>29</v>
      </c>
      <c r="D2941" t="s">
        <v>73</v>
      </c>
      <c r="E2941" s="2">
        <v>143</v>
      </c>
      <c r="F2941" s="1">
        <v>5519237.0700000003</v>
      </c>
      <c r="G2941" s="1">
        <v>7903799.2800000003</v>
      </c>
      <c r="H2941" s="1">
        <v>2345147.0413000002</v>
      </c>
      <c r="I2941" s="1">
        <v>981788.77</v>
      </c>
      <c r="J2941" s="1">
        <v>124214.12</v>
      </c>
      <c r="K2941" s="2">
        <v>143</v>
      </c>
      <c r="L2941" s="1">
        <v>5519237.0700000003</v>
      </c>
      <c r="M2941" s="1">
        <v>7903799.2800000003</v>
      </c>
      <c r="N2941" s="1">
        <v>2345147.0413000002</v>
      </c>
      <c r="O2941" s="1">
        <v>981788.77</v>
      </c>
      <c r="P2941" s="1">
        <v>124214.12</v>
      </c>
      <c r="Q2941" s="2">
        <f>-+Table1[[#This Row],[Current Record Count]]+Table1[[#This Row],[Adj Record Count]]</f>
        <v>0</v>
      </c>
      <c r="R2941" s="1">
        <f>+-Table1[[#This Row],[Current Total ADJUSTMENT_AMOUNT]]+Table1[[#This Row],[Adj Total ADJUSTMENT_AMOUNT]]</f>
        <v>0</v>
      </c>
      <c r="S2941" s="1">
        <f>-Table1[[#This Row],[Current Total CHARGE_AMOUNT]]+Table1[[#This Row],[Adj Total CHARGE_AMOUNT]]</f>
        <v>0</v>
      </c>
      <c r="T2941" s="1">
        <f>+Table1[[#This Row],[Adj Total TOTAL_COST]]-Table1[[#This Row],[Current Total TOTAL_COST]]</f>
        <v>0</v>
      </c>
      <c r="U2941" s="1">
        <f>+Table1[[#This Row],[Adj Total CONTRIBUTION_MARGIN]]-Table1[[#This Row],[Current Total CONTRIBUTION_MARGIN]]</f>
        <v>0</v>
      </c>
      <c r="V2941" s="1">
        <f>+Table1[[#This Row],[Adj Total OPERATING_MARGIN]]-Table1[[#This Row],[Current Total OPERATING_MARGIN]]</f>
        <v>0</v>
      </c>
    </row>
    <row r="2942" spans="1:22" x14ac:dyDescent="0.3">
      <c r="A2942" t="s">
        <v>37</v>
      </c>
      <c r="B2942">
        <v>2019</v>
      </c>
      <c r="C2942" t="s">
        <v>20</v>
      </c>
      <c r="D2942" t="s">
        <v>102</v>
      </c>
      <c r="E2942" s="2">
        <v>141</v>
      </c>
      <c r="F2942" s="1">
        <v>780875.39</v>
      </c>
      <c r="G2942" s="1">
        <v>1270393.3899999999</v>
      </c>
      <c r="H2942" s="1">
        <v>0</v>
      </c>
      <c r="I2942" s="1">
        <v>0</v>
      </c>
      <c r="J2942" s="1">
        <v>0</v>
      </c>
      <c r="K2942" s="2">
        <v>141</v>
      </c>
      <c r="L2942" s="1">
        <v>780875.39</v>
      </c>
      <c r="M2942" s="1">
        <v>1270393.3899999999</v>
      </c>
      <c r="N2942" s="1">
        <v>0</v>
      </c>
      <c r="O2942" s="1">
        <v>0</v>
      </c>
      <c r="P2942" s="1">
        <v>0</v>
      </c>
      <c r="Q2942" s="2">
        <f>-+Table1[[#This Row],[Current Record Count]]+Table1[[#This Row],[Adj Record Count]]</f>
        <v>0</v>
      </c>
      <c r="R2942" s="1">
        <f>+-Table1[[#This Row],[Current Total ADJUSTMENT_AMOUNT]]+Table1[[#This Row],[Adj Total ADJUSTMENT_AMOUNT]]</f>
        <v>0</v>
      </c>
      <c r="S2942" s="1">
        <f>-Table1[[#This Row],[Current Total CHARGE_AMOUNT]]+Table1[[#This Row],[Adj Total CHARGE_AMOUNT]]</f>
        <v>0</v>
      </c>
      <c r="T2942" s="1">
        <f>+Table1[[#This Row],[Adj Total TOTAL_COST]]-Table1[[#This Row],[Current Total TOTAL_COST]]</f>
        <v>0</v>
      </c>
      <c r="U2942" s="1">
        <f>+Table1[[#This Row],[Adj Total CONTRIBUTION_MARGIN]]-Table1[[#This Row],[Current Total CONTRIBUTION_MARGIN]]</f>
        <v>0</v>
      </c>
      <c r="V2942" s="1">
        <f>+Table1[[#This Row],[Adj Total OPERATING_MARGIN]]-Table1[[#This Row],[Current Total OPERATING_MARGIN]]</f>
        <v>0</v>
      </c>
    </row>
    <row r="2943" spans="1:22" x14ac:dyDescent="0.3">
      <c r="A2943" t="s">
        <v>19</v>
      </c>
      <c r="B2943">
        <v>2024</v>
      </c>
      <c r="C2943" t="s">
        <v>20</v>
      </c>
      <c r="D2943" t="s">
        <v>102</v>
      </c>
      <c r="E2943" s="2">
        <v>139</v>
      </c>
      <c r="F2943" s="1">
        <v>4559255.03</v>
      </c>
      <c r="G2943" s="1">
        <v>7377131.0800000001</v>
      </c>
      <c r="H2943" s="1">
        <v>1982746.6535</v>
      </c>
      <c r="I2943" s="1">
        <v>1807491.44</v>
      </c>
      <c r="J2943" s="1">
        <v>1152602.8600000001</v>
      </c>
      <c r="K2943" s="2">
        <v>139</v>
      </c>
      <c r="L2943" s="1">
        <v>4559255.03</v>
      </c>
      <c r="M2943" s="1">
        <v>7377131.0800000001</v>
      </c>
      <c r="N2943" s="1">
        <v>1982746.6535</v>
      </c>
      <c r="O2943" s="1">
        <v>1807491.44</v>
      </c>
      <c r="P2943" s="1">
        <v>1152602.8600000001</v>
      </c>
      <c r="Q2943" s="2">
        <f>-+Table1[[#This Row],[Current Record Count]]+Table1[[#This Row],[Adj Record Count]]</f>
        <v>0</v>
      </c>
      <c r="R2943" s="1">
        <f>+-Table1[[#This Row],[Current Total ADJUSTMENT_AMOUNT]]+Table1[[#This Row],[Adj Total ADJUSTMENT_AMOUNT]]</f>
        <v>0</v>
      </c>
      <c r="S2943" s="1">
        <f>-Table1[[#This Row],[Current Total CHARGE_AMOUNT]]+Table1[[#This Row],[Adj Total CHARGE_AMOUNT]]</f>
        <v>0</v>
      </c>
      <c r="T2943" s="1">
        <f>+Table1[[#This Row],[Adj Total TOTAL_COST]]-Table1[[#This Row],[Current Total TOTAL_COST]]</f>
        <v>0</v>
      </c>
      <c r="U2943" s="1">
        <f>+Table1[[#This Row],[Adj Total CONTRIBUTION_MARGIN]]-Table1[[#This Row],[Current Total CONTRIBUTION_MARGIN]]</f>
        <v>0</v>
      </c>
      <c r="V2943" s="1">
        <f>+Table1[[#This Row],[Adj Total OPERATING_MARGIN]]-Table1[[#This Row],[Current Total OPERATING_MARGIN]]</f>
        <v>0</v>
      </c>
    </row>
    <row r="2944" spans="1:22" x14ac:dyDescent="0.3">
      <c r="A2944" t="s">
        <v>19</v>
      </c>
      <c r="B2944">
        <v>2023</v>
      </c>
      <c r="C2944" t="s">
        <v>29</v>
      </c>
      <c r="D2944" t="s">
        <v>38</v>
      </c>
      <c r="E2944" s="2">
        <v>139</v>
      </c>
      <c r="F2944" s="1">
        <v>6315959.6600000001</v>
      </c>
      <c r="G2944" s="1">
        <v>9568697.0500000007</v>
      </c>
      <c r="H2944" s="1">
        <v>2579924.7341999998</v>
      </c>
      <c r="I2944" s="1">
        <v>1836482.48</v>
      </c>
      <c r="J2944" s="1">
        <v>1003980.85</v>
      </c>
      <c r="K2944" s="2">
        <v>139</v>
      </c>
      <c r="L2944" s="1">
        <v>6315959.6600000001</v>
      </c>
      <c r="M2944" s="1">
        <v>9568697.0500000007</v>
      </c>
      <c r="N2944" s="1">
        <v>2579924.7341999998</v>
      </c>
      <c r="O2944" s="1">
        <v>1836482.48</v>
      </c>
      <c r="P2944" s="1">
        <v>1003980.85</v>
      </c>
      <c r="Q2944" s="2">
        <f>-+Table1[[#This Row],[Current Record Count]]+Table1[[#This Row],[Adj Record Count]]</f>
        <v>0</v>
      </c>
      <c r="R2944" s="1">
        <f>+-Table1[[#This Row],[Current Total ADJUSTMENT_AMOUNT]]+Table1[[#This Row],[Adj Total ADJUSTMENT_AMOUNT]]</f>
        <v>0</v>
      </c>
      <c r="S2944" s="1">
        <f>-Table1[[#This Row],[Current Total CHARGE_AMOUNT]]+Table1[[#This Row],[Adj Total CHARGE_AMOUNT]]</f>
        <v>0</v>
      </c>
      <c r="T2944" s="1">
        <f>+Table1[[#This Row],[Adj Total TOTAL_COST]]-Table1[[#This Row],[Current Total TOTAL_COST]]</f>
        <v>0</v>
      </c>
      <c r="U2944" s="1">
        <f>+Table1[[#This Row],[Adj Total CONTRIBUTION_MARGIN]]-Table1[[#This Row],[Current Total CONTRIBUTION_MARGIN]]</f>
        <v>0</v>
      </c>
      <c r="V2944" s="1">
        <f>+Table1[[#This Row],[Adj Total OPERATING_MARGIN]]-Table1[[#This Row],[Current Total OPERATING_MARGIN]]</f>
        <v>0</v>
      </c>
    </row>
    <row r="2945" spans="1:22" x14ac:dyDescent="0.3">
      <c r="A2945" t="s">
        <v>37</v>
      </c>
      <c r="B2945">
        <v>2022</v>
      </c>
      <c r="C2945" t="s">
        <v>58</v>
      </c>
      <c r="D2945" t="s">
        <v>58</v>
      </c>
      <c r="E2945" s="2">
        <v>138</v>
      </c>
      <c r="F2945" s="1">
        <v>3318445.7</v>
      </c>
      <c r="G2945" s="1">
        <v>4509124.67</v>
      </c>
      <c r="H2945" s="1">
        <v>896137.29700000002</v>
      </c>
      <c r="I2945" s="1">
        <v>682807.96</v>
      </c>
      <c r="J2945" s="1">
        <v>463992.34</v>
      </c>
      <c r="K2945" s="2">
        <v>138</v>
      </c>
      <c r="L2945" s="1">
        <v>3318445.7</v>
      </c>
      <c r="M2945" s="1">
        <v>4509124.67</v>
      </c>
      <c r="N2945" s="1">
        <v>896137.29700000002</v>
      </c>
      <c r="O2945" s="1">
        <v>682807.96</v>
      </c>
      <c r="P2945" s="1">
        <v>463992.34</v>
      </c>
      <c r="Q2945" s="2">
        <f>-+Table1[[#This Row],[Current Record Count]]+Table1[[#This Row],[Adj Record Count]]</f>
        <v>0</v>
      </c>
      <c r="R2945" s="1">
        <f>+-Table1[[#This Row],[Current Total ADJUSTMENT_AMOUNT]]+Table1[[#This Row],[Adj Total ADJUSTMENT_AMOUNT]]</f>
        <v>0</v>
      </c>
      <c r="S2945" s="1">
        <f>-Table1[[#This Row],[Current Total CHARGE_AMOUNT]]+Table1[[#This Row],[Adj Total CHARGE_AMOUNT]]</f>
        <v>0</v>
      </c>
      <c r="T2945" s="1">
        <f>+Table1[[#This Row],[Adj Total TOTAL_COST]]-Table1[[#This Row],[Current Total TOTAL_COST]]</f>
        <v>0</v>
      </c>
      <c r="U2945" s="1">
        <f>+Table1[[#This Row],[Adj Total CONTRIBUTION_MARGIN]]-Table1[[#This Row],[Current Total CONTRIBUTION_MARGIN]]</f>
        <v>0</v>
      </c>
      <c r="V2945" s="1">
        <f>+Table1[[#This Row],[Adj Total OPERATING_MARGIN]]-Table1[[#This Row],[Current Total OPERATING_MARGIN]]</f>
        <v>0</v>
      </c>
    </row>
    <row r="2946" spans="1:22" x14ac:dyDescent="0.3">
      <c r="A2946" t="s">
        <v>19</v>
      </c>
      <c r="B2946">
        <v>2022</v>
      </c>
      <c r="C2946" t="s">
        <v>29</v>
      </c>
      <c r="D2946" t="s">
        <v>38</v>
      </c>
      <c r="E2946" s="2">
        <v>137</v>
      </c>
      <c r="F2946" s="1">
        <v>5509395.8099999996</v>
      </c>
      <c r="G2946" s="1">
        <v>7822143.25</v>
      </c>
      <c r="H2946" s="1">
        <v>2163267.5898000002</v>
      </c>
      <c r="I2946" s="1">
        <v>1077843.8899999999</v>
      </c>
      <c r="J2946" s="1">
        <v>405794.09</v>
      </c>
      <c r="K2946" s="2">
        <v>137</v>
      </c>
      <c r="L2946" s="1">
        <v>5509395.8099999996</v>
      </c>
      <c r="M2946" s="1">
        <v>7822143.25</v>
      </c>
      <c r="N2946" s="1">
        <v>2163267.5898000002</v>
      </c>
      <c r="O2946" s="1">
        <v>1077843.8899999999</v>
      </c>
      <c r="P2946" s="1">
        <v>405794.09</v>
      </c>
      <c r="Q2946" s="2">
        <f>-+Table1[[#This Row],[Current Record Count]]+Table1[[#This Row],[Adj Record Count]]</f>
        <v>0</v>
      </c>
      <c r="R2946" s="1">
        <f>+-Table1[[#This Row],[Current Total ADJUSTMENT_AMOUNT]]+Table1[[#This Row],[Adj Total ADJUSTMENT_AMOUNT]]</f>
        <v>0</v>
      </c>
      <c r="S2946" s="1">
        <f>-Table1[[#This Row],[Current Total CHARGE_AMOUNT]]+Table1[[#This Row],[Adj Total CHARGE_AMOUNT]]</f>
        <v>0</v>
      </c>
      <c r="T2946" s="1">
        <f>+Table1[[#This Row],[Adj Total TOTAL_COST]]-Table1[[#This Row],[Current Total TOTAL_COST]]</f>
        <v>0</v>
      </c>
      <c r="U2946" s="1">
        <f>+Table1[[#This Row],[Adj Total CONTRIBUTION_MARGIN]]-Table1[[#This Row],[Current Total CONTRIBUTION_MARGIN]]</f>
        <v>0</v>
      </c>
      <c r="V2946" s="1">
        <f>+Table1[[#This Row],[Adj Total OPERATING_MARGIN]]-Table1[[#This Row],[Current Total OPERATING_MARGIN]]</f>
        <v>0</v>
      </c>
    </row>
    <row r="2947" spans="1:22" x14ac:dyDescent="0.3">
      <c r="A2947" t="s">
        <v>19</v>
      </c>
      <c r="B2947">
        <v>2023</v>
      </c>
      <c r="C2947" t="s">
        <v>29</v>
      </c>
      <c r="D2947" t="s">
        <v>73</v>
      </c>
      <c r="E2947" s="2">
        <v>137</v>
      </c>
      <c r="F2947" s="1">
        <v>9882382.0099999998</v>
      </c>
      <c r="G2947" s="1">
        <v>12588722.91</v>
      </c>
      <c r="H2947" s="1">
        <v>4233033.5151000004</v>
      </c>
      <c r="I2947" s="1">
        <v>55095.28</v>
      </c>
      <c r="J2947" s="1">
        <v>-1339826.42</v>
      </c>
      <c r="K2947" s="2">
        <v>137</v>
      </c>
      <c r="L2947" s="1">
        <v>9882382.0099999998</v>
      </c>
      <c r="M2947" s="1">
        <v>12588722.91</v>
      </c>
      <c r="N2947" s="1">
        <v>4233033.5151000004</v>
      </c>
      <c r="O2947" s="1">
        <v>55095.28</v>
      </c>
      <c r="P2947" s="1">
        <v>-1339826.42</v>
      </c>
      <c r="Q2947" s="2">
        <f>-+Table1[[#This Row],[Current Record Count]]+Table1[[#This Row],[Adj Record Count]]</f>
        <v>0</v>
      </c>
      <c r="R2947" s="1">
        <f>+-Table1[[#This Row],[Current Total ADJUSTMENT_AMOUNT]]+Table1[[#This Row],[Adj Total ADJUSTMENT_AMOUNT]]</f>
        <v>0</v>
      </c>
      <c r="S2947" s="1">
        <f>-Table1[[#This Row],[Current Total CHARGE_AMOUNT]]+Table1[[#This Row],[Adj Total CHARGE_AMOUNT]]</f>
        <v>0</v>
      </c>
      <c r="T2947" s="1">
        <f>+Table1[[#This Row],[Adj Total TOTAL_COST]]-Table1[[#This Row],[Current Total TOTAL_COST]]</f>
        <v>0</v>
      </c>
      <c r="U2947" s="1">
        <f>+Table1[[#This Row],[Adj Total CONTRIBUTION_MARGIN]]-Table1[[#This Row],[Current Total CONTRIBUTION_MARGIN]]</f>
        <v>0</v>
      </c>
      <c r="V2947" s="1">
        <f>+Table1[[#This Row],[Adj Total OPERATING_MARGIN]]-Table1[[#This Row],[Current Total OPERATING_MARGIN]]</f>
        <v>0</v>
      </c>
    </row>
    <row r="2948" spans="1:22" x14ac:dyDescent="0.3">
      <c r="A2948" t="s">
        <v>22</v>
      </c>
      <c r="B2948">
        <v>2019</v>
      </c>
      <c r="C2948" t="s">
        <v>67</v>
      </c>
      <c r="D2948" t="s">
        <v>67</v>
      </c>
      <c r="E2948" s="2">
        <v>137</v>
      </c>
      <c r="F2948" s="1">
        <v>27544.07</v>
      </c>
      <c r="G2948" s="1">
        <v>42381.77</v>
      </c>
      <c r="H2948" s="1">
        <v>0</v>
      </c>
      <c r="I2948" s="1">
        <v>0</v>
      </c>
      <c r="J2948" s="1">
        <v>0</v>
      </c>
      <c r="K2948" s="2">
        <v>137</v>
      </c>
      <c r="L2948" s="1">
        <v>27544.07</v>
      </c>
      <c r="M2948" s="1">
        <v>42381.77</v>
      </c>
      <c r="N2948" s="1">
        <v>0</v>
      </c>
      <c r="O2948" s="1">
        <v>0</v>
      </c>
      <c r="P2948" s="1">
        <v>0</v>
      </c>
      <c r="Q2948" s="2">
        <f>-+Table1[[#This Row],[Current Record Count]]+Table1[[#This Row],[Adj Record Count]]</f>
        <v>0</v>
      </c>
      <c r="R2948" s="1">
        <f>+-Table1[[#This Row],[Current Total ADJUSTMENT_AMOUNT]]+Table1[[#This Row],[Adj Total ADJUSTMENT_AMOUNT]]</f>
        <v>0</v>
      </c>
      <c r="S2948" s="1">
        <f>-Table1[[#This Row],[Current Total CHARGE_AMOUNT]]+Table1[[#This Row],[Adj Total CHARGE_AMOUNT]]</f>
        <v>0</v>
      </c>
      <c r="T2948" s="1">
        <f>+Table1[[#This Row],[Adj Total TOTAL_COST]]-Table1[[#This Row],[Current Total TOTAL_COST]]</f>
        <v>0</v>
      </c>
      <c r="U2948" s="1">
        <f>+Table1[[#This Row],[Adj Total CONTRIBUTION_MARGIN]]-Table1[[#This Row],[Current Total CONTRIBUTION_MARGIN]]</f>
        <v>0</v>
      </c>
      <c r="V2948" s="1">
        <f>+Table1[[#This Row],[Adj Total OPERATING_MARGIN]]-Table1[[#This Row],[Current Total OPERATING_MARGIN]]</f>
        <v>0</v>
      </c>
    </row>
    <row r="2949" spans="1:22" x14ac:dyDescent="0.3">
      <c r="A2949" t="s">
        <v>19</v>
      </c>
      <c r="B2949">
        <v>2020</v>
      </c>
      <c r="C2949" t="s">
        <v>29</v>
      </c>
      <c r="D2949" t="s">
        <v>52</v>
      </c>
      <c r="E2949" s="2">
        <v>137</v>
      </c>
      <c r="F2949" s="1">
        <v>4002010.47</v>
      </c>
      <c r="G2949" s="1">
        <v>5658201.5499999998</v>
      </c>
      <c r="H2949" s="1">
        <v>1766578.4482</v>
      </c>
      <c r="I2949" s="1">
        <v>507616.04</v>
      </c>
      <c r="J2949" s="1">
        <v>-124046.26</v>
      </c>
      <c r="K2949" s="2">
        <v>137</v>
      </c>
      <c r="L2949" s="1">
        <v>4002010.47</v>
      </c>
      <c r="M2949" s="1">
        <v>5658201.5499999998</v>
      </c>
      <c r="N2949" s="1">
        <v>1766578.4482</v>
      </c>
      <c r="O2949" s="1">
        <v>507616.04</v>
      </c>
      <c r="P2949" s="1">
        <v>-124046.26</v>
      </c>
      <c r="Q2949" s="2">
        <f>-+Table1[[#This Row],[Current Record Count]]+Table1[[#This Row],[Adj Record Count]]</f>
        <v>0</v>
      </c>
      <c r="R2949" s="1">
        <f>+-Table1[[#This Row],[Current Total ADJUSTMENT_AMOUNT]]+Table1[[#This Row],[Adj Total ADJUSTMENT_AMOUNT]]</f>
        <v>0</v>
      </c>
      <c r="S2949" s="1">
        <f>-Table1[[#This Row],[Current Total CHARGE_AMOUNT]]+Table1[[#This Row],[Adj Total CHARGE_AMOUNT]]</f>
        <v>0</v>
      </c>
      <c r="T2949" s="1">
        <f>+Table1[[#This Row],[Adj Total TOTAL_COST]]-Table1[[#This Row],[Current Total TOTAL_COST]]</f>
        <v>0</v>
      </c>
      <c r="U2949" s="1">
        <f>+Table1[[#This Row],[Adj Total CONTRIBUTION_MARGIN]]-Table1[[#This Row],[Current Total CONTRIBUTION_MARGIN]]</f>
        <v>0</v>
      </c>
      <c r="V2949" s="1">
        <f>+Table1[[#This Row],[Adj Total OPERATING_MARGIN]]-Table1[[#This Row],[Current Total OPERATING_MARGIN]]</f>
        <v>0</v>
      </c>
    </row>
    <row r="2950" spans="1:22" x14ac:dyDescent="0.3">
      <c r="A2950" t="s">
        <v>19</v>
      </c>
      <c r="B2950">
        <v>2019</v>
      </c>
      <c r="C2950" t="s">
        <v>17</v>
      </c>
      <c r="D2950" t="s">
        <v>18</v>
      </c>
      <c r="E2950" s="2">
        <v>136</v>
      </c>
      <c r="F2950" s="1">
        <v>4070560.2</v>
      </c>
      <c r="G2950" s="1">
        <v>6299992.1799999997</v>
      </c>
      <c r="H2950" s="1">
        <v>0</v>
      </c>
      <c r="I2950" s="1">
        <v>0</v>
      </c>
      <c r="J2950" s="1">
        <v>0</v>
      </c>
      <c r="K2950" s="2">
        <v>136</v>
      </c>
      <c r="L2950" s="1">
        <v>4070560.2</v>
      </c>
      <c r="M2950" s="1">
        <v>6299992.1799999997</v>
      </c>
      <c r="N2950" s="1">
        <v>0</v>
      </c>
      <c r="O2950" s="1">
        <v>0</v>
      </c>
      <c r="P2950" s="1">
        <v>0</v>
      </c>
      <c r="Q2950" s="2">
        <f>-+Table1[[#This Row],[Current Record Count]]+Table1[[#This Row],[Adj Record Count]]</f>
        <v>0</v>
      </c>
      <c r="R2950" s="1">
        <f>+-Table1[[#This Row],[Current Total ADJUSTMENT_AMOUNT]]+Table1[[#This Row],[Adj Total ADJUSTMENT_AMOUNT]]</f>
        <v>0</v>
      </c>
      <c r="S2950" s="1">
        <f>-Table1[[#This Row],[Current Total CHARGE_AMOUNT]]+Table1[[#This Row],[Adj Total CHARGE_AMOUNT]]</f>
        <v>0</v>
      </c>
      <c r="T2950" s="1">
        <f>+Table1[[#This Row],[Adj Total TOTAL_COST]]-Table1[[#This Row],[Current Total TOTAL_COST]]</f>
        <v>0</v>
      </c>
      <c r="U2950" s="1">
        <f>+Table1[[#This Row],[Adj Total CONTRIBUTION_MARGIN]]-Table1[[#This Row],[Current Total CONTRIBUTION_MARGIN]]</f>
        <v>0</v>
      </c>
      <c r="V2950" s="1">
        <f>+Table1[[#This Row],[Adj Total OPERATING_MARGIN]]-Table1[[#This Row],[Current Total OPERATING_MARGIN]]</f>
        <v>0</v>
      </c>
    </row>
    <row r="2951" spans="1:22" x14ac:dyDescent="0.3">
      <c r="A2951" t="s">
        <v>37</v>
      </c>
      <c r="B2951">
        <v>2021</v>
      </c>
      <c r="C2951" t="s">
        <v>17</v>
      </c>
      <c r="D2951" t="s">
        <v>56</v>
      </c>
      <c r="E2951" s="2">
        <v>133</v>
      </c>
      <c r="F2951" s="1">
        <v>1593588.66</v>
      </c>
      <c r="G2951" s="1">
        <v>2228727.27</v>
      </c>
      <c r="H2951" s="1">
        <v>500451.04519999999</v>
      </c>
      <c r="I2951" s="1">
        <v>295231.02</v>
      </c>
      <c r="J2951" s="1">
        <v>168288.53</v>
      </c>
      <c r="K2951" s="2">
        <v>133</v>
      </c>
      <c r="L2951" s="1">
        <v>1593588.66</v>
      </c>
      <c r="M2951" s="1">
        <v>2228727.27</v>
      </c>
      <c r="N2951" s="1">
        <v>500451.04519999999</v>
      </c>
      <c r="O2951" s="1">
        <v>295231.02</v>
      </c>
      <c r="P2951" s="1">
        <v>168288.53</v>
      </c>
      <c r="Q2951" s="2">
        <f>-+Table1[[#This Row],[Current Record Count]]+Table1[[#This Row],[Adj Record Count]]</f>
        <v>0</v>
      </c>
      <c r="R2951" s="1">
        <f>+-Table1[[#This Row],[Current Total ADJUSTMENT_AMOUNT]]+Table1[[#This Row],[Adj Total ADJUSTMENT_AMOUNT]]</f>
        <v>0</v>
      </c>
      <c r="S2951" s="1">
        <f>-Table1[[#This Row],[Current Total CHARGE_AMOUNT]]+Table1[[#This Row],[Adj Total CHARGE_AMOUNT]]</f>
        <v>0</v>
      </c>
      <c r="T2951" s="1">
        <f>+Table1[[#This Row],[Adj Total TOTAL_COST]]-Table1[[#This Row],[Current Total TOTAL_COST]]</f>
        <v>0</v>
      </c>
      <c r="U2951" s="1">
        <f>+Table1[[#This Row],[Adj Total CONTRIBUTION_MARGIN]]-Table1[[#This Row],[Current Total CONTRIBUTION_MARGIN]]</f>
        <v>0</v>
      </c>
      <c r="V2951" s="1">
        <f>+Table1[[#This Row],[Adj Total OPERATING_MARGIN]]-Table1[[#This Row],[Current Total OPERATING_MARGIN]]</f>
        <v>0</v>
      </c>
    </row>
    <row r="2952" spans="1:22" x14ac:dyDescent="0.3">
      <c r="A2952" t="s">
        <v>19</v>
      </c>
      <c r="B2952">
        <v>2024</v>
      </c>
      <c r="C2952" t="s">
        <v>29</v>
      </c>
      <c r="D2952" t="s">
        <v>38</v>
      </c>
      <c r="E2952" s="2">
        <v>133</v>
      </c>
      <c r="F2952" s="1">
        <v>11824454.09</v>
      </c>
      <c r="G2952" s="1">
        <v>15283262.57</v>
      </c>
      <c r="H2952" s="1">
        <v>4015939.4366000001</v>
      </c>
      <c r="I2952" s="1">
        <v>1084095.46</v>
      </c>
      <c r="J2952" s="1">
        <v>-139958.85999999999</v>
      </c>
      <c r="K2952" s="2">
        <v>133</v>
      </c>
      <c r="L2952" s="1">
        <v>11824454.09</v>
      </c>
      <c r="M2952" s="1">
        <v>15283262.57</v>
      </c>
      <c r="N2952" s="1">
        <v>4015939.4366000001</v>
      </c>
      <c r="O2952" s="1">
        <v>1084095.46</v>
      </c>
      <c r="P2952" s="1">
        <v>-139958.85999999999</v>
      </c>
      <c r="Q2952" s="2">
        <f>-+Table1[[#This Row],[Current Record Count]]+Table1[[#This Row],[Adj Record Count]]</f>
        <v>0</v>
      </c>
      <c r="R2952" s="1">
        <f>+-Table1[[#This Row],[Current Total ADJUSTMENT_AMOUNT]]+Table1[[#This Row],[Adj Total ADJUSTMENT_AMOUNT]]</f>
        <v>0</v>
      </c>
      <c r="S2952" s="1">
        <f>-Table1[[#This Row],[Current Total CHARGE_AMOUNT]]+Table1[[#This Row],[Adj Total CHARGE_AMOUNT]]</f>
        <v>0</v>
      </c>
      <c r="T2952" s="1">
        <f>+Table1[[#This Row],[Adj Total TOTAL_COST]]-Table1[[#This Row],[Current Total TOTAL_COST]]</f>
        <v>0</v>
      </c>
      <c r="U2952" s="1">
        <f>+Table1[[#This Row],[Adj Total CONTRIBUTION_MARGIN]]-Table1[[#This Row],[Current Total CONTRIBUTION_MARGIN]]</f>
        <v>0</v>
      </c>
      <c r="V2952" s="1">
        <f>+Table1[[#This Row],[Adj Total OPERATING_MARGIN]]-Table1[[#This Row],[Current Total OPERATING_MARGIN]]</f>
        <v>0</v>
      </c>
    </row>
    <row r="2953" spans="1:22" x14ac:dyDescent="0.3">
      <c r="A2953" t="s">
        <v>75</v>
      </c>
      <c r="B2953">
        <v>2020</v>
      </c>
      <c r="C2953" t="s">
        <v>34</v>
      </c>
      <c r="D2953" t="s">
        <v>34</v>
      </c>
      <c r="E2953" s="2">
        <v>132</v>
      </c>
      <c r="F2953" s="1">
        <v>9748.84</v>
      </c>
      <c r="G2953" s="1">
        <v>19920</v>
      </c>
      <c r="H2953" s="1">
        <v>66393.691200000001</v>
      </c>
      <c r="I2953" s="1">
        <v>-40351.78</v>
      </c>
      <c r="J2953" s="1">
        <v>-56403.03</v>
      </c>
      <c r="K2953" s="2">
        <v>132</v>
      </c>
      <c r="L2953" s="1">
        <v>9748.84</v>
      </c>
      <c r="M2953" s="1">
        <v>19920</v>
      </c>
      <c r="N2953" s="1">
        <v>66393.691200000001</v>
      </c>
      <c r="O2953" s="1">
        <v>-40351.78</v>
      </c>
      <c r="P2953" s="1">
        <v>-56403.03</v>
      </c>
      <c r="Q2953" s="2">
        <f>-+Table1[[#This Row],[Current Record Count]]+Table1[[#This Row],[Adj Record Count]]</f>
        <v>0</v>
      </c>
      <c r="R2953" s="1">
        <f>+-Table1[[#This Row],[Current Total ADJUSTMENT_AMOUNT]]+Table1[[#This Row],[Adj Total ADJUSTMENT_AMOUNT]]</f>
        <v>0</v>
      </c>
      <c r="S2953" s="1">
        <f>-Table1[[#This Row],[Current Total CHARGE_AMOUNT]]+Table1[[#This Row],[Adj Total CHARGE_AMOUNT]]</f>
        <v>0</v>
      </c>
      <c r="T2953" s="1">
        <f>+Table1[[#This Row],[Adj Total TOTAL_COST]]-Table1[[#This Row],[Current Total TOTAL_COST]]</f>
        <v>0</v>
      </c>
      <c r="U2953" s="1">
        <f>+Table1[[#This Row],[Adj Total CONTRIBUTION_MARGIN]]-Table1[[#This Row],[Current Total CONTRIBUTION_MARGIN]]</f>
        <v>0</v>
      </c>
      <c r="V2953" s="1">
        <f>+Table1[[#This Row],[Adj Total OPERATING_MARGIN]]-Table1[[#This Row],[Current Total OPERATING_MARGIN]]</f>
        <v>0</v>
      </c>
    </row>
    <row r="2954" spans="1:22" x14ac:dyDescent="0.3">
      <c r="A2954" t="s">
        <v>37</v>
      </c>
      <c r="B2954">
        <v>2023</v>
      </c>
      <c r="C2954" t="s">
        <v>47</v>
      </c>
      <c r="D2954" t="s">
        <v>47</v>
      </c>
      <c r="E2954" s="2">
        <v>131</v>
      </c>
      <c r="F2954" s="1">
        <v>3768910.45</v>
      </c>
      <c r="G2954" s="1">
        <v>4593927.29</v>
      </c>
      <c r="H2954" s="1">
        <v>816696.36100000003</v>
      </c>
      <c r="I2954" s="1">
        <v>525767.44999999995</v>
      </c>
      <c r="J2954" s="1">
        <v>314890.01</v>
      </c>
      <c r="K2954" s="2">
        <v>131</v>
      </c>
      <c r="L2954" s="1">
        <v>3768910.45</v>
      </c>
      <c r="M2954" s="1">
        <v>4593927.29</v>
      </c>
      <c r="N2954" s="1">
        <v>816696.36100000003</v>
      </c>
      <c r="O2954" s="1">
        <v>525767.44999999995</v>
      </c>
      <c r="P2954" s="1">
        <v>314890.01</v>
      </c>
      <c r="Q2954" s="2">
        <f>-+Table1[[#This Row],[Current Record Count]]+Table1[[#This Row],[Adj Record Count]]</f>
        <v>0</v>
      </c>
      <c r="R2954" s="1">
        <f>+-Table1[[#This Row],[Current Total ADJUSTMENT_AMOUNT]]+Table1[[#This Row],[Adj Total ADJUSTMENT_AMOUNT]]</f>
        <v>0</v>
      </c>
      <c r="S2954" s="1">
        <f>-Table1[[#This Row],[Current Total CHARGE_AMOUNT]]+Table1[[#This Row],[Adj Total CHARGE_AMOUNT]]</f>
        <v>0</v>
      </c>
      <c r="T2954" s="1">
        <f>+Table1[[#This Row],[Adj Total TOTAL_COST]]-Table1[[#This Row],[Current Total TOTAL_COST]]</f>
        <v>0</v>
      </c>
      <c r="U2954" s="1">
        <f>+Table1[[#This Row],[Adj Total CONTRIBUTION_MARGIN]]-Table1[[#This Row],[Current Total CONTRIBUTION_MARGIN]]</f>
        <v>0</v>
      </c>
      <c r="V2954" s="1">
        <f>+Table1[[#This Row],[Adj Total OPERATING_MARGIN]]-Table1[[#This Row],[Current Total OPERATING_MARGIN]]</f>
        <v>0</v>
      </c>
    </row>
    <row r="2955" spans="1:22" x14ac:dyDescent="0.3">
      <c r="A2955" t="s">
        <v>37</v>
      </c>
      <c r="B2955">
        <v>2024</v>
      </c>
      <c r="C2955" t="s">
        <v>47</v>
      </c>
      <c r="D2955" t="s">
        <v>47</v>
      </c>
      <c r="E2955" s="2">
        <v>131</v>
      </c>
      <c r="F2955" s="1">
        <v>3726671.98</v>
      </c>
      <c r="G2955" s="1">
        <v>4977079.71</v>
      </c>
      <c r="H2955" s="1">
        <v>965216.94720000005</v>
      </c>
      <c r="I2955" s="1">
        <v>817563.4</v>
      </c>
      <c r="J2955" s="1">
        <v>554904.80000000005</v>
      </c>
      <c r="K2955" s="2">
        <v>131</v>
      </c>
      <c r="L2955" s="1">
        <v>3726671.98</v>
      </c>
      <c r="M2955" s="1">
        <v>4977079.71</v>
      </c>
      <c r="N2955" s="1">
        <v>965216.94720000005</v>
      </c>
      <c r="O2955" s="1">
        <v>817563.4</v>
      </c>
      <c r="P2955" s="1">
        <v>554904.80000000005</v>
      </c>
      <c r="Q2955" s="2">
        <f>-+Table1[[#This Row],[Current Record Count]]+Table1[[#This Row],[Adj Record Count]]</f>
        <v>0</v>
      </c>
      <c r="R2955" s="1">
        <f>+-Table1[[#This Row],[Current Total ADJUSTMENT_AMOUNT]]+Table1[[#This Row],[Adj Total ADJUSTMENT_AMOUNT]]</f>
        <v>0</v>
      </c>
      <c r="S2955" s="1">
        <f>-Table1[[#This Row],[Current Total CHARGE_AMOUNT]]+Table1[[#This Row],[Adj Total CHARGE_AMOUNT]]</f>
        <v>0</v>
      </c>
      <c r="T2955" s="1">
        <f>+Table1[[#This Row],[Adj Total TOTAL_COST]]-Table1[[#This Row],[Current Total TOTAL_COST]]</f>
        <v>0</v>
      </c>
      <c r="U2955" s="1">
        <f>+Table1[[#This Row],[Adj Total CONTRIBUTION_MARGIN]]-Table1[[#This Row],[Current Total CONTRIBUTION_MARGIN]]</f>
        <v>0</v>
      </c>
      <c r="V2955" s="1">
        <f>+Table1[[#This Row],[Adj Total OPERATING_MARGIN]]-Table1[[#This Row],[Current Total OPERATING_MARGIN]]</f>
        <v>0</v>
      </c>
    </row>
    <row r="2956" spans="1:22" x14ac:dyDescent="0.3">
      <c r="A2956" t="s">
        <v>37</v>
      </c>
      <c r="B2956">
        <v>2023</v>
      </c>
      <c r="C2956" t="s">
        <v>58</v>
      </c>
      <c r="D2956" t="s">
        <v>58</v>
      </c>
      <c r="E2956" s="2">
        <v>128</v>
      </c>
      <c r="F2956" s="1">
        <v>2984987.63</v>
      </c>
      <c r="G2956" s="1">
        <v>4255435.18</v>
      </c>
      <c r="H2956" s="1">
        <v>744933.51329999999</v>
      </c>
      <c r="I2956" s="1">
        <v>944793.7</v>
      </c>
      <c r="J2956" s="1">
        <v>738569.93</v>
      </c>
      <c r="K2956" s="2">
        <v>128</v>
      </c>
      <c r="L2956" s="1">
        <v>2984987.63</v>
      </c>
      <c r="M2956" s="1">
        <v>4255435.18</v>
      </c>
      <c r="N2956" s="1">
        <v>744933.51329999999</v>
      </c>
      <c r="O2956" s="1">
        <v>944793.7</v>
      </c>
      <c r="P2956" s="1">
        <v>738569.93</v>
      </c>
      <c r="Q2956" s="2">
        <f>-+Table1[[#This Row],[Current Record Count]]+Table1[[#This Row],[Adj Record Count]]</f>
        <v>0</v>
      </c>
      <c r="R2956" s="1">
        <f>+-Table1[[#This Row],[Current Total ADJUSTMENT_AMOUNT]]+Table1[[#This Row],[Adj Total ADJUSTMENT_AMOUNT]]</f>
        <v>0</v>
      </c>
      <c r="S2956" s="1">
        <f>-Table1[[#This Row],[Current Total CHARGE_AMOUNT]]+Table1[[#This Row],[Adj Total CHARGE_AMOUNT]]</f>
        <v>0</v>
      </c>
      <c r="T2956" s="1">
        <f>+Table1[[#This Row],[Adj Total TOTAL_COST]]-Table1[[#This Row],[Current Total TOTAL_COST]]</f>
        <v>0</v>
      </c>
      <c r="U2956" s="1">
        <f>+Table1[[#This Row],[Adj Total CONTRIBUTION_MARGIN]]-Table1[[#This Row],[Current Total CONTRIBUTION_MARGIN]]</f>
        <v>0</v>
      </c>
      <c r="V2956" s="1">
        <f>+Table1[[#This Row],[Adj Total OPERATING_MARGIN]]-Table1[[#This Row],[Current Total OPERATING_MARGIN]]</f>
        <v>0</v>
      </c>
    </row>
    <row r="2957" spans="1:22" x14ac:dyDescent="0.3">
      <c r="A2957" t="s">
        <v>19</v>
      </c>
      <c r="B2957">
        <v>2024</v>
      </c>
      <c r="C2957" t="s">
        <v>17</v>
      </c>
      <c r="D2957" t="s">
        <v>80</v>
      </c>
      <c r="E2957" s="2">
        <v>128</v>
      </c>
      <c r="F2957" s="1">
        <v>5470387.6500000004</v>
      </c>
      <c r="G2957" s="1">
        <v>7571846.3099999996</v>
      </c>
      <c r="H2957" s="1">
        <v>1507786.1942</v>
      </c>
      <c r="I2957" s="1">
        <v>1425998.95</v>
      </c>
      <c r="J2957" s="1">
        <v>1002619.25</v>
      </c>
      <c r="K2957" s="2">
        <v>128</v>
      </c>
      <c r="L2957" s="1">
        <v>5470387.6500000004</v>
      </c>
      <c r="M2957" s="1">
        <v>7571846.3099999996</v>
      </c>
      <c r="N2957" s="1">
        <v>1507786.1942</v>
      </c>
      <c r="O2957" s="1">
        <v>1425998.95</v>
      </c>
      <c r="P2957" s="1">
        <v>1002619.25</v>
      </c>
      <c r="Q2957" s="2">
        <f>-+Table1[[#This Row],[Current Record Count]]+Table1[[#This Row],[Adj Record Count]]</f>
        <v>0</v>
      </c>
      <c r="R2957" s="1">
        <f>+-Table1[[#This Row],[Current Total ADJUSTMENT_AMOUNT]]+Table1[[#This Row],[Adj Total ADJUSTMENT_AMOUNT]]</f>
        <v>0</v>
      </c>
      <c r="S2957" s="1">
        <f>-Table1[[#This Row],[Current Total CHARGE_AMOUNT]]+Table1[[#This Row],[Adj Total CHARGE_AMOUNT]]</f>
        <v>0</v>
      </c>
      <c r="T2957" s="1">
        <f>+Table1[[#This Row],[Adj Total TOTAL_COST]]-Table1[[#This Row],[Current Total TOTAL_COST]]</f>
        <v>0</v>
      </c>
      <c r="U2957" s="1">
        <f>+Table1[[#This Row],[Adj Total CONTRIBUTION_MARGIN]]-Table1[[#This Row],[Current Total CONTRIBUTION_MARGIN]]</f>
        <v>0</v>
      </c>
      <c r="V2957" s="1">
        <f>+Table1[[#This Row],[Adj Total OPERATING_MARGIN]]-Table1[[#This Row],[Current Total OPERATING_MARGIN]]</f>
        <v>0</v>
      </c>
    </row>
    <row r="2958" spans="1:22" x14ac:dyDescent="0.3">
      <c r="A2958" t="s">
        <v>37</v>
      </c>
      <c r="B2958">
        <v>2019</v>
      </c>
      <c r="C2958" t="s">
        <v>28</v>
      </c>
      <c r="D2958" t="s">
        <v>28</v>
      </c>
      <c r="E2958" s="2">
        <v>127</v>
      </c>
      <c r="F2958" s="1">
        <v>2519994.2000000002</v>
      </c>
      <c r="G2958" s="1">
        <v>4396208.92</v>
      </c>
      <c r="H2958" s="1">
        <v>0</v>
      </c>
      <c r="I2958" s="1">
        <v>0</v>
      </c>
      <c r="J2958" s="1">
        <v>0</v>
      </c>
      <c r="K2958" s="2">
        <v>127</v>
      </c>
      <c r="L2958" s="1">
        <v>2519994.2000000002</v>
      </c>
      <c r="M2958" s="1">
        <v>4396208.92</v>
      </c>
      <c r="N2958" s="1">
        <v>0</v>
      </c>
      <c r="O2958" s="1">
        <v>0</v>
      </c>
      <c r="P2958" s="1">
        <v>0</v>
      </c>
      <c r="Q2958" s="2">
        <f>-+Table1[[#This Row],[Current Record Count]]+Table1[[#This Row],[Adj Record Count]]</f>
        <v>0</v>
      </c>
      <c r="R2958" s="1">
        <f>+-Table1[[#This Row],[Current Total ADJUSTMENT_AMOUNT]]+Table1[[#This Row],[Adj Total ADJUSTMENT_AMOUNT]]</f>
        <v>0</v>
      </c>
      <c r="S2958" s="1">
        <f>-Table1[[#This Row],[Current Total CHARGE_AMOUNT]]+Table1[[#This Row],[Adj Total CHARGE_AMOUNT]]</f>
        <v>0</v>
      </c>
      <c r="T2958" s="1">
        <f>+Table1[[#This Row],[Adj Total TOTAL_COST]]-Table1[[#This Row],[Current Total TOTAL_COST]]</f>
        <v>0</v>
      </c>
      <c r="U2958" s="1">
        <f>+Table1[[#This Row],[Adj Total CONTRIBUTION_MARGIN]]-Table1[[#This Row],[Current Total CONTRIBUTION_MARGIN]]</f>
        <v>0</v>
      </c>
      <c r="V2958" s="1">
        <f>+Table1[[#This Row],[Adj Total OPERATING_MARGIN]]-Table1[[#This Row],[Current Total OPERATING_MARGIN]]</f>
        <v>0</v>
      </c>
    </row>
    <row r="2959" spans="1:22" x14ac:dyDescent="0.3">
      <c r="A2959" t="s">
        <v>37</v>
      </c>
      <c r="B2959">
        <v>2022</v>
      </c>
      <c r="C2959" t="s">
        <v>17</v>
      </c>
      <c r="D2959" t="s">
        <v>56</v>
      </c>
      <c r="E2959" s="2">
        <v>126</v>
      </c>
      <c r="F2959" s="1">
        <v>1871197.42</v>
      </c>
      <c r="G2959" s="1">
        <v>2437720.37</v>
      </c>
      <c r="H2959" s="1">
        <v>574161.29379999998</v>
      </c>
      <c r="I2959" s="1">
        <v>173727.18</v>
      </c>
      <c r="J2959" s="1">
        <v>53122.13</v>
      </c>
      <c r="K2959" s="2">
        <v>126</v>
      </c>
      <c r="L2959" s="1">
        <v>1871197.42</v>
      </c>
      <c r="M2959" s="1">
        <v>2437720.37</v>
      </c>
      <c r="N2959" s="1">
        <v>574161.29379999998</v>
      </c>
      <c r="O2959" s="1">
        <v>173727.18</v>
      </c>
      <c r="P2959" s="1">
        <v>53122.13</v>
      </c>
      <c r="Q2959" s="2">
        <f>-+Table1[[#This Row],[Current Record Count]]+Table1[[#This Row],[Adj Record Count]]</f>
        <v>0</v>
      </c>
      <c r="R2959" s="1">
        <f>+-Table1[[#This Row],[Current Total ADJUSTMENT_AMOUNT]]+Table1[[#This Row],[Adj Total ADJUSTMENT_AMOUNT]]</f>
        <v>0</v>
      </c>
      <c r="S2959" s="1">
        <f>-Table1[[#This Row],[Current Total CHARGE_AMOUNT]]+Table1[[#This Row],[Adj Total CHARGE_AMOUNT]]</f>
        <v>0</v>
      </c>
      <c r="T2959" s="1">
        <f>+Table1[[#This Row],[Adj Total TOTAL_COST]]-Table1[[#This Row],[Current Total TOTAL_COST]]</f>
        <v>0</v>
      </c>
      <c r="U2959" s="1">
        <f>+Table1[[#This Row],[Adj Total CONTRIBUTION_MARGIN]]-Table1[[#This Row],[Current Total CONTRIBUTION_MARGIN]]</f>
        <v>0</v>
      </c>
      <c r="V2959" s="1">
        <f>+Table1[[#This Row],[Adj Total OPERATING_MARGIN]]-Table1[[#This Row],[Current Total OPERATING_MARGIN]]</f>
        <v>0</v>
      </c>
    </row>
    <row r="2960" spans="1:22" x14ac:dyDescent="0.3">
      <c r="A2960" t="s">
        <v>19</v>
      </c>
      <c r="B2960">
        <v>2022</v>
      </c>
      <c r="C2960" t="s">
        <v>20</v>
      </c>
      <c r="D2960" t="s">
        <v>103</v>
      </c>
      <c r="E2960" s="2">
        <v>126</v>
      </c>
      <c r="F2960" s="1">
        <v>24134518.789999999</v>
      </c>
      <c r="G2960" s="1">
        <v>33285653.800000001</v>
      </c>
      <c r="H2960" s="1">
        <v>10620156.1492</v>
      </c>
      <c r="I2960" s="1">
        <v>2636120.17</v>
      </c>
      <c r="J2960" s="1">
        <v>-281033.84999999998</v>
      </c>
      <c r="K2960" s="2">
        <v>126</v>
      </c>
      <c r="L2960" s="1">
        <v>24134518.789999999</v>
      </c>
      <c r="M2960" s="1">
        <v>33285653.800000001</v>
      </c>
      <c r="N2960" s="1">
        <v>10620156.1492</v>
      </c>
      <c r="O2960" s="1">
        <v>2636120.17</v>
      </c>
      <c r="P2960" s="1">
        <v>-281033.84999999998</v>
      </c>
      <c r="Q2960" s="2">
        <f>-+Table1[[#This Row],[Current Record Count]]+Table1[[#This Row],[Adj Record Count]]</f>
        <v>0</v>
      </c>
      <c r="R2960" s="1">
        <f>+-Table1[[#This Row],[Current Total ADJUSTMENT_AMOUNT]]+Table1[[#This Row],[Adj Total ADJUSTMENT_AMOUNT]]</f>
        <v>0</v>
      </c>
      <c r="S2960" s="1">
        <f>-Table1[[#This Row],[Current Total CHARGE_AMOUNT]]+Table1[[#This Row],[Adj Total CHARGE_AMOUNT]]</f>
        <v>0</v>
      </c>
      <c r="T2960" s="1">
        <f>+Table1[[#This Row],[Adj Total TOTAL_COST]]-Table1[[#This Row],[Current Total TOTAL_COST]]</f>
        <v>0</v>
      </c>
      <c r="U2960" s="1">
        <f>+Table1[[#This Row],[Adj Total CONTRIBUTION_MARGIN]]-Table1[[#This Row],[Current Total CONTRIBUTION_MARGIN]]</f>
        <v>0</v>
      </c>
      <c r="V2960" s="1">
        <f>+Table1[[#This Row],[Adj Total OPERATING_MARGIN]]-Table1[[#This Row],[Current Total OPERATING_MARGIN]]</f>
        <v>0</v>
      </c>
    </row>
    <row r="2961" spans="1:22" x14ac:dyDescent="0.3">
      <c r="A2961" t="s">
        <v>37</v>
      </c>
      <c r="B2961">
        <v>2020</v>
      </c>
      <c r="C2961" t="s">
        <v>17</v>
      </c>
      <c r="D2961" t="s">
        <v>86</v>
      </c>
      <c r="E2961" s="2">
        <v>125</v>
      </c>
      <c r="F2961" s="1">
        <v>3817074.74</v>
      </c>
      <c r="G2961" s="1">
        <v>5007782.26</v>
      </c>
      <c r="H2961" s="1">
        <v>713287.76599999995</v>
      </c>
      <c r="I2961" s="1">
        <v>697575.47</v>
      </c>
      <c r="J2961" s="1">
        <v>478661.13</v>
      </c>
      <c r="K2961" s="2">
        <v>125</v>
      </c>
      <c r="L2961" s="1">
        <v>3817074.74</v>
      </c>
      <c r="M2961" s="1">
        <v>5007782.26</v>
      </c>
      <c r="N2961" s="1">
        <v>713287.76599999995</v>
      </c>
      <c r="O2961" s="1">
        <v>697575.47</v>
      </c>
      <c r="P2961" s="1">
        <v>478661.13</v>
      </c>
      <c r="Q2961" s="2">
        <f>-+Table1[[#This Row],[Current Record Count]]+Table1[[#This Row],[Adj Record Count]]</f>
        <v>0</v>
      </c>
      <c r="R2961" s="1">
        <f>+-Table1[[#This Row],[Current Total ADJUSTMENT_AMOUNT]]+Table1[[#This Row],[Adj Total ADJUSTMENT_AMOUNT]]</f>
        <v>0</v>
      </c>
      <c r="S2961" s="1">
        <f>-Table1[[#This Row],[Current Total CHARGE_AMOUNT]]+Table1[[#This Row],[Adj Total CHARGE_AMOUNT]]</f>
        <v>0</v>
      </c>
      <c r="T2961" s="1">
        <f>+Table1[[#This Row],[Adj Total TOTAL_COST]]-Table1[[#This Row],[Current Total TOTAL_COST]]</f>
        <v>0</v>
      </c>
      <c r="U2961" s="1">
        <f>+Table1[[#This Row],[Adj Total CONTRIBUTION_MARGIN]]-Table1[[#This Row],[Current Total CONTRIBUTION_MARGIN]]</f>
        <v>0</v>
      </c>
      <c r="V2961" s="1">
        <f>+Table1[[#This Row],[Adj Total OPERATING_MARGIN]]-Table1[[#This Row],[Current Total OPERATING_MARGIN]]</f>
        <v>0</v>
      </c>
    </row>
    <row r="2962" spans="1:22" x14ac:dyDescent="0.3">
      <c r="A2962" t="s">
        <v>19</v>
      </c>
      <c r="B2962">
        <v>2022</v>
      </c>
      <c r="C2962" t="s">
        <v>20</v>
      </c>
      <c r="D2962" t="s">
        <v>102</v>
      </c>
      <c r="E2962" s="2">
        <v>125</v>
      </c>
      <c r="F2962" s="1">
        <v>3781310.94</v>
      </c>
      <c r="G2962" s="1">
        <v>5483111.0899999999</v>
      </c>
      <c r="H2962" s="1">
        <v>1668800.4409</v>
      </c>
      <c r="I2962" s="1">
        <v>930546.9</v>
      </c>
      <c r="J2962" s="1">
        <v>447434.14</v>
      </c>
      <c r="K2962" s="2">
        <v>125</v>
      </c>
      <c r="L2962" s="1">
        <v>3781310.94</v>
      </c>
      <c r="M2962" s="1">
        <v>5483111.0899999999</v>
      </c>
      <c r="N2962" s="1">
        <v>1668800.4409</v>
      </c>
      <c r="O2962" s="1">
        <v>930546.9</v>
      </c>
      <c r="P2962" s="1">
        <v>447434.14</v>
      </c>
      <c r="Q2962" s="2">
        <f>-+Table1[[#This Row],[Current Record Count]]+Table1[[#This Row],[Adj Record Count]]</f>
        <v>0</v>
      </c>
      <c r="R2962" s="1">
        <f>+-Table1[[#This Row],[Current Total ADJUSTMENT_AMOUNT]]+Table1[[#This Row],[Adj Total ADJUSTMENT_AMOUNT]]</f>
        <v>0</v>
      </c>
      <c r="S2962" s="1">
        <f>-Table1[[#This Row],[Current Total CHARGE_AMOUNT]]+Table1[[#This Row],[Adj Total CHARGE_AMOUNT]]</f>
        <v>0</v>
      </c>
      <c r="T2962" s="1">
        <f>+Table1[[#This Row],[Adj Total TOTAL_COST]]-Table1[[#This Row],[Current Total TOTAL_COST]]</f>
        <v>0</v>
      </c>
      <c r="U2962" s="1">
        <f>+Table1[[#This Row],[Adj Total CONTRIBUTION_MARGIN]]-Table1[[#This Row],[Current Total CONTRIBUTION_MARGIN]]</f>
        <v>0</v>
      </c>
      <c r="V2962" s="1">
        <f>+Table1[[#This Row],[Adj Total OPERATING_MARGIN]]-Table1[[#This Row],[Current Total OPERATING_MARGIN]]</f>
        <v>0</v>
      </c>
    </row>
    <row r="2963" spans="1:22" x14ac:dyDescent="0.3">
      <c r="A2963" t="s">
        <v>19</v>
      </c>
      <c r="B2963">
        <v>2021</v>
      </c>
      <c r="C2963" t="s">
        <v>20</v>
      </c>
      <c r="D2963" t="s">
        <v>103</v>
      </c>
      <c r="E2963" s="2">
        <v>125</v>
      </c>
      <c r="F2963" s="1">
        <v>16365923.9</v>
      </c>
      <c r="G2963" s="1">
        <v>23476203.100000001</v>
      </c>
      <c r="H2963" s="1">
        <v>6728228.1578000002</v>
      </c>
      <c r="I2963" s="1">
        <v>3378489.87</v>
      </c>
      <c r="J2963" s="1">
        <v>1556655.14</v>
      </c>
      <c r="K2963" s="2">
        <v>125</v>
      </c>
      <c r="L2963" s="1">
        <v>16365923.9</v>
      </c>
      <c r="M2963" s="1">
        <v>23476203.100000001</v>
      </c>
      <c r="N2963" s="1">
        <v>6728228.1578000002</v>
      </c>
      <c r="O2963" s="1">
        <v>3378489.87</v>
      </c>
      <c r="P2963" s="1">
        <v>1556655.14</v>
      </c>
      <c r="Q2963" s="2">
        <f>-+Table1[[#This Row],[Current Record Count]]+Table1[[#This Row],[Adj Record Count]]</f>
        <v>0</v>
      </c>
      <c r="R2963" s="1">
        <f>+-Table1[[#This Row],[Current Total ADJUSTMENT_AMOUNT]]+Table1[[#This Row],[Adj Total ADJUSTMENT_AMOUNT]]</f>
        <v>0</v>
      </c>
      <c r="S2963" s="1">
        <f>-Table1[[#This Row],[Current Total CHARGE_AMOUNT]]+Table1[[#This Row],[Adj Total CHARGE_AMOUNT]]</f>
        <v>0</v>
      </c>
      <c r="T2963" s="1">
        <f>+Table1[[#This Row],[Adj Total TOTAL_COST]]-Table1[[#This Row],[Current Total TOTAL_COST]]</f>
        <v>0</v>
      </c>
      <c r="U2963" s="1">
        <f>+Table1[[#This Row],[Adj Total CONTRIBUTION_MARGIN]]-Table1[[#This Row],[Current Total CONTRIBUTION_MARGIN]]</f>
        <v>0</v>
      </c>
      <c r="V2963" s="1">
        <f>+Table1[[#This Row],[Adj Total OPERATING_MARGIN]]-Table1[[#This Row],[Current Total OPERATING_MARGIN]]</f>
        <v>0</v>
      </c>
    </row>
    <row r="2964" spans="1:22" x14ac:dyDescent="0.3">
      <c r="A2964" t="s">
        <v>37</v>
      </c>
      <c r="B2964">
        <v>2020</v>
      </c>
      <c r="C2964" t="s">
        <v>58</v>
      </c>
      <c r="D2964" t="s">
        <v>58</v>
      </c>
      <c r="E2964" s="2">
        <v>124</v>
      </c>
      <c r="F2964" s="1">
        <v>2338355.1800000002</v>
      </c>
      <c r="G2964" s="1">
        <v>3461099.29</v>
      </c>
      <c r="H2964" s="1">
        <v>645349.63679999998</v>
      </c>
      <c r="I2964" s="1">
        <v>666773.79</v>
      </c>
      <c r="J2964" s="1">
        <v>466504.32</v>
      </c>
      <c r="K2964" s="2">
        <v>124</v>
      </c>
      <c r="L2964" s="1">
        <v>2338355.1800000002</v>
      </c>
      <c r="M2964" s="1">
        <v>3461099.29</v>
      </c>
      <c r="N2964" s="1">
        <v>645349.63679999998</v>
      </c>
      <c r="O2964" s="1">
        <v>666773.79</v>
      </c>
      <c r="P2964" s="1">
        <v>466504.32</v>
      </c>
      <c r="Q2964" s="2">
        <f>-+Table1[[#This Row],[Current Record Count]]+Table1[[#This Row],[Adj Record Count]]</f>
        <v>0</v>
      </c>
      <c r="R2964" s="1">
        <f>+-Table1[[#This Row],[Current Total ADJUSTMENT_AMOUNT]]+Table1[[#This Row],[Adj Total ADJUSTMENT_AMOUNT]]</f>
        <v>0</v>
      </c>
      <c r="S2964" s="1">
        <f>-Table1[[#This Row],[Current Total CHARGE_AMOUNT]]+Table1[[#This Row],[Adj Total CHARGE_AMOUNT]]</f>
        <v>0</v>
      </c>
      <c r="T2964" s="1">
        <f>+Table1[[#This Row],[Adj Total TOTAL_COST]]-Table1[[#This Row],[Current Total TOTAL_COST]]</f>
        <v>0</v>
      </c>
      <c r="U2964" s="1">
        <f>+Table1[[#This Row],[Adj Total CONTRIBUTION_MARGIN]]-Table1[[#This Row],[Current Total CONTRIBUTION_MARGIN]]</f>
        <v>0</v>
      </c>
      <c r="V2964" s="1">
        <f>+Table1[[#This Row],[Adj Total OPERATING_MARGIN]]-Table1[[#This Row],[Current Total OPERATING_MARGIN]]</f>
        <v>0</v>
      </c>
    </row>
    <row r="2965" spans="1:22" x14ac:dyDescent="0.3">
      <c r="A2965" t="s">
        <v>19</v>
      </c>
      <c r="B2965">
        <v>2023</v>
      </c>
      <c r="C2965" t="s">
        <v>20</v>
      </c>
      <c r="D2965" t="s">
        <v>103</v>
      </c>
      <c r="E2965" s="2">
        <v>123</v>
      </c>
      <c r="F2965" s="1">
        <v>28376456.82</v>
      </c>
      <c r="G2965" s="1">
        <v>43334286.060000002</v>
      </c>
      <c r="H2965" s="1">
        <v>12310965.677200001</v>
      </c>
      <c r="I2965" s="1">
        <v>8572954.9700000007</v>
      </c>
      <c r="J2965" s="1">
        <v>4788378.58</v>
      </c>
      <c r="K2965" s="2">
        <v>123</v>
      </c>
      <c r="L2965" s="1">
        <v>28376456.82</v>
      </c>
      <c r="M2965" s="1">
        <v>43334286.060000002</v>
      </c>
      <c r="N2965" s="1">
        <v>12310965.677200001</v>
      </c>
      <c r="O2965" s="1">
        <v>8572954.9700000007</v>
      </c>
      <c r="P2965" s="1">
        <v>4788378.58</v>
      </c>
      <c r="Q2965" s="2">
        <f>-+Table1[[#This Row],[Current Record Count]]+Table1[[#This Row],[Adj Record Count]]</f>
        <v>0</v>
      </c>
      <c r="R2965" s="1">
        <f>+-Table1[[#This Row],[Current Total ADJUSTMENT_AMOUNT]]+Table1[[#This Row],[Adj Total ADJUSTMENT_AMOUNT]]</f>
        <v>0</v>
      </c>
      <c r="S2965" s="1">
        <f>-Table1[[#This Row],[Current Total CHARGE_AMOUNT]]+Table1[[#This Row],[Adj Total CHARGE_AMOUNT]]</f>
        <v>0</v>
      </c>
      <c r="T2965" s="1">
        <f>+Table1[[#This Row],[Adj Total TOTAL_COST]]-Table1[[#This Row],[Current Total TOTAL_COST]]</f>
        <v>0</v>
      </c>
      <c r="U2965" s="1">
        <f>+Table1[[#This Row],[Adj Total CONTRIBUTION_MARGIN]]-Table1[[#This Row],[Current Total CONTRIBUTION_MARGIN]]</f>
        <v>0</v>
      </c>
      <c r="V2965" s="1">
        <f>+Table1[[#This Row],[Adj Total OPERATING_MARGIN]]-Table1[[#This Row],[Current Total OPERATING_MARGIN]]</f>
        <v>0</v>
      </c>
    </row>
    <row r="2966" spans="1:22" x14ac:dyDescent="0.3">
      <c r="A2966" t="s">
        <v>16</v>
      </c>
      <c r="B2966">
        <v>2022</v>
      </c>
      <c r="C2966" t="s">
        <v>29</v>
      </c>
      <c r="D2966" t="s">
        <v>106</v>
      </c>
      <c r="E2966" s="2">
        <v>123</v>
      </c>
      <c r="F2966" s="1">
        <v>39869.18</v>
      </c>
      <c r="G2966" s="1">
        <v>52789.95</v>
      </c>
      <c r="H2966" s="1">
        <v>5843.5447999999997</v>
      </c>
      <c r="I2966" s="1">
        <v>10471.74</v>
      </c>
      <c r="J2966" s="1">
        <v>9024.41</v>
      </c>
      <c r="K2966" s="2">
        <v>123</v>
      </c>
      <c r="L2966" s="1">
        <v>39869.18</v>
      </c>
      <c r="M2966" s="1">
        <v>52789.95</v>
      </c>
      <c r="N2966" s="1">
        <v>5843.5447999999997</v>
      </c>
      <c r="O2966" s="1">
        <v>10471.74</v>
      </c>
      <c r="P2966" s="1">
        <v>9024.41</v>
      </c>
      <c r="Q2966" s="2">
        <f>-+Table1[[#This Row],[Current Record Count]]+Table1[[#This Row],[Adj Record Count]]</f>
        <v>0</v>
      </c>
      <c r="R2966" s="1">
        <f>+-Table1[[#This Row],[Current Total ADJUSTMENT_AMOUNT]]+Table1[[#This Row],[Adj Total ADJUSTMENT_AMOUNT]]</f>
        <v>0</v>
      </c>
      <c r="S2966" s="1">
        <f>-Table1[[#This Row],[Current Total CHARGE_AMOUNT]]+Table1[[#This Row],[Adj Total CHARGE_AMOUNT]]</f>
        <v>0</v>
      </c>
      <c r="T2966" s="1">
        <f>+Table1[[#This Row],[Adj Total TOTAL_COST]]-Table1[[#This Row],[Current Total TOTAL_COST]]</f>
        <v>0</v>
      </c>
      <c r="U2966" s="1">
        <f>+Table1[[#This Row],[Adj Total CONTRIBUTION_MARGIN]]-Table1[[#This Row],[Current Total CONTRIBUTION_MARGIN]]</f>
        <v>0</v>
      </c>
      <c r="V2966" s="1">
        <f>+Table1[[#This Row],[Adj Total OPERATING_MARGIN]]-Table1[[#This Row],[Current Total OPERATING_MARGIN]]</f>
        <v>0</v>
      </c>
    </row>
    <row r="2967" spans="1:22" x14ac:dyDescent="0.3">
      <c r="A2967" t="s">
        <v>19</v>
      </c>
      <c r="B2967">
        <v>2023</v>
      </c>
      <c r="C2967" t="s">
        <v>20</v>
      </c>
      <c r="D2967" t="s">
        <v>102</v>
      </c>
      <c r="E2967" s="2">
        <v>122</v>
      </c>
      <c r="F2967" s="1">
        <v>3188214.75</v>
      </c>
      <c r="G2967" s="1">
        <v>4959973.04</v>
      </c>
      <c r="H2967" s="1">
        <v>1425097.4173000001</v>
      </c>
      <c r="I2967" s="1">
        <v>982367.29</v>
      </c>
      <c r="J2967" s="1">
        <v>524817.99</v>
      </c>
      <c r="K2967" s="2">
        <v>122</v>
      </c>
      <c r="L2967" s="1">
        <v>3188214.75</v>
      </c>
      <c r="M2967" s="1">
        <v>4959973.04</v>
      </c>
      <c r="N2967" s="1">
        <v>1425097.4173000001</v>
      </c>
      <c r="O2967" s="1">
        <v>982367.29</v>
      </c>
      <c r="P2967" s="1">
        <v>524817.99</v>
      </c>
      <c r="Q2967" s="2">
        <f>-+Table1[[#This Row],[Current Record Count]]+Table1[[#This Row],[Adj Record Count]]</f>
        <v>0</v>
      </c>
      <c r="R2967" s="1">
        <f>+-Table1[[#This Row],[Current Total ADJUSTMENT_AMOUNT]]+Table1[[#This Row],[Adj Total ADJUSTMENT_AMOUNT]]</f>
        <v>0</v>
      </c>
      <c r="S2967" s="1">
        <f>-Table1[[#This Row],[Current Total CHARGE_AMOUNT]]+Table1[[#This Row],[Adj Total CHARGE_AMOUNT]]</f>
        <v>0</v>
      </c>
      <c r="T2967" s="1">
        <f>+Table1[[#This Row],[Adj Total TOTAL_COST]]-Table1[[#This Row],[Current Total TOTAL_COST]]</f>
        <v>0</v>
      </c>
      <c r="U2967" s="1">
        <f>+Table1[[#This Row],[Adj Total CONTRIBUTION_MARGIN]]-Table1[[#This Row],[Current Total CONTRIBUTION_MARGIN]]</f>
        <v>0</v>
      </c>
      <c r="V2967" s="1">
        <f>+Table1[[#This Row],[Adj Total OPERATING_MARGIN]]-Table1[[#This Row],[Current Total OPERATING_MARGIN]]</f>
        <v>0</v>
      </c>
    </row>
    <row r="2968" spans="1:22" x14ac:dyDescent="0.3">
      <c r="A2968" t="s">
        <v>22</v>
      </c>
      <c r="B2968">
        <v>2019</v>
      </c>
      <c r="C2968" t="s">
        <v>108</v>
      </c>
      <c r="D2968" t="s">
        <v>108</v>
      </c>
      <c r="E2968" s="2">
        <v>122</v>
      </c>
      <c r="F2968" s="1">
        <v>25284.68</v>
      </c>
      <c r="G2968" s="1">
        <v>37552.449999999997</v>
      </c>
      <c r="H2968" s="1">
        <v>0</v>
      </c>
      <c r="I2968" s="1">
        <v>0</v>
      </c>
      <c r="J2968" s="1">
        <v>0</v>
      </c>
      <c r="K2968" s="2">
        <v>122</v>
      </c>
      <c r="L2968" s="1">
        <v>25284.68</v>
      </c>
      <c r="M2968" s="1">
        <v>37552.449999999997</v>
      </c>
      <c r="N2968" s="1">
        <v>0</v>
      </c>
      <c r="O2968" s="1">
        <v>0</v>
      </c>
      <c r="P2968" s="1">
        <v>0</v>
      </c>
      <c r="Q2968" s="2">
        <f>-+Table1[[#This Row],[Current Record Count]]+Table1[[#This Row],[Adj Record Count]]</f>
        <v>0</v>
      </c>
      <c r="R2968" s="1">
        <f>+-Table1[[#This Row],[Current Total ADJUSTMENT_AMOUNT]]+Table1[[#This Row],[Adj Total ADJUSTMENT_AMOUNT]]</f>
        <v>0</v>
      </c>
      <c r="S2968" s="1">
        <f>-Table1[[#This Row],[Current Total CHARGE_AMOUNT]]+Table1[[#This Row],[Adj Total CHARGE_AMOUNT]]</f>
        <v>0</v>
      </c>
      <c r="T2968" s="1">
        <f>+Table1[[#This Row],[Adj Total TOTAL_COST]]-Table1[[#This Row],[Current Total TOTAL_COST]]</f>
        <v>0</v>
      </c>
      <c r="U2968" s="1">
        <f>+Table1[[#This Row],[Adj Total CONTRIBUTION_MARGIN]]-Table1[[#This Row],[Current Total CONTRIBUTION_MARGIN]]</f>
        <v>0</v>
      </c>
      <c r="V2968" s="1">
        <f>+Table1[[#This Row],[Adj Total OPERATING_MARGIN]]-Table1[[#This Row],[Current Total OPERATING_MARGIN]]</f>
        <v>0</v>
      </c>
    </row>
    <row r="2969" spans="1:22" x14ac:dyDescent="0.3">
      <c r="A2969" t="s">
        <v>19</v>
      </c>
      <c r="B2969">
        <v>2020</v>
      </c>
      <c r="C2969" t="s">
        <v>20</v>
      </c>
      <c r="D2969" t="s">
        <v>102</v>
      </c>
      <c r="E2969" s="2">
        <v>121</v>
      </c>
      <c r="F2969" s="1">
        <v>2840376.23</v>
      </c>
      <c r="G2969" s="1">
        <v>4646932.2</v>
      </c>
      <c r="H2969" s="1">
        <v>1477612.5009000001</v>
      </c>
      <c r="I2969" s="1">
        <v>670991.28</v>
      </c>
      <c r="J2969" s="1">
        <v>219404.03</v>
      </c>
      <c r="K2969" s="2">
        <v>121</v>
      </c>
      <c r="L2969" s="1">
        <v>2840376.23</v>
      </c>
      <c r="M2969" s="1">
        <v>4646932.2</v>
      </c>
      <c r="N2969" s="1">
        <v>1477612.5009000001</v>
      </c>
      <c r="O2969" s="1">
        <v>670991.28</v>
      </c>
      <c r="P2969" s="1">
        <v>219404.03</v>
      </c>
      <c r="Q2969" s="2">
        <f>-+Table1[[#This Row],[Current Record Count]]+Table1[[#This Row],[Adj Record Count]]</f>
        <v>0</v>
      </c>
      <c r="R2969" s="1">
        <f>+-Table1[[#This Row],[Current Total ADJUSTMENT_AMOUNT]]+Table1[[#This Row],[Adj Total ADJUSTMENT_AMOUNT]]</f>
        <v>0</v>
      </c>
      <c r="S2969" s="1">
        <f>-Table1[[#This Row],[Current Total CHARGE_AMOUNT]]+Table1[[#This Row],[Adj Total CHARGE_AMOUNT]]</f>
        <v>0</v>
      </c>
      <c r="T2969" s="1">
        <f>+Table1[[#This Row],[Adj Total TOTAL_COST]]-Table1[[#This Row],[Current Total TOTAL_COST]]</f>
        <v>0</v>
      </c>
      <c r="U2969" s="1">
        <f>+Table1[[#This Row],[Adj Total CONTRIBUTION_MARGIN]]-Table1[[#This Row],[Current Total CONTRIBUTION_MARGIN]]</f>
        <v>0</v>
      </c>
      <c r="V2969" s="1">
        <f>+Table1[[#This Row],[Adj Total OPERATING_MARGIN]]-Table1[[#This Row],[Current Total OPERATING_MARGIN]]</f>
        <v>0</v>
      </c>
    </row>
    <row r="2970" spans="1:22" x14ac:dyDescent="0.3">
      <c r="A2970" t="s">
        <v>44</v>
      </c>
      <c r="B2970">
        <v>2024</v>
      </c>
      <c r="C2970" t="s">
        <v>47</v>
      </c>
      <c r="D2970" t="s">
        <v>47</v>
      </c>
      <c r="E2970" s="2">
        <v>119</v>
      </c>
      <c r="F2970" s="1">
        <v>55537.65</v>
      </c>
      <c r="G2970" s="1">
        <v>76289.2</v>
      </c>
      <c r="H2970" s="1">
        <v>21317.178599999999</v>
      </c>
      <c r="I2970" s="1">
        <v>18610.61</v>
      </c>
      <c r="J2970" s="1">
        <v>13435.52</v>
      </c>
      <c r="K2970" s="2">
        <v>119</v>
      </c>
      <c r="L2970" s="1">
        <v>55537.65</v>
      </c>
      <c r="M2970" s="1">
        <v>76289.2</v>
      </c>
      <c r="N2970" s="1">
        <v>21317.178599999999</v>
      </c>
      <c r="O2970" s="1">
        <v>18610.61</v>
      </c>
      <c r="P2970" s="1">
        <v>13435.52</v>
      </c>
      <c r="Q2970" s="2">
        <f>-+Table1[[#This Row],[Current Record Count]]+Table1[[#This Row],[Adj Record Count]]</f>
        <v>0</v>
      </c>
      <c r="R2970" s="1">
        <f>+-Table1[[#This Row],[Current Total ADJUSTMENT_AMOUNT]]+Table1[[#This Row],[Adj Total ADJUSTMENT_AMOUNT]]</f>
        <v>0</v>
      </c>
      <c r="S2970" s="1">
        <f>-Table1[[#This Row],[Current Total CHARGE_AMOUNT]]+Table1[[#This Row],[Adj Total CHARGE_AMOUNT]]</f>
        <v>0</v>
      </c>
      <c r="T2970" s="1">
        <f>+Table1[[#This Row],[Adj Total TOTAL_COST]]-Table1[[#This Row],[Current Total TOTAL_COST]]</f>
        <v>0</v>
      </c>
      <c r="U2970" s="1">
        <f>+Table1[[#This Row],[Adj Total CONTRIBUTION_MARGIN]]-Table1[[#This Row],[Current Total CONTRIBUTION_MARGIN]]</f>
        <v>0</v>
      </c>
      <c r="V2970" s="1">
        <f>+Table1[[#This Row],[Adj Total OPERATING_MARGIN]]-Table1[[#This Row],[Current Total OPERATING_MARGIN]]</f>
        <v>0</v>
      </c>
    </row>
    <row r="2971" spans="1:22" x14ac:dyDescent="0.3">
      <c r="A2971" t="s">
        <v>37</v>
      </c>
      <c r="B2971">
        <v>2021</v>
      </c>
      <c r="C2971" t="s">
        <v>58</v>
      </c>
      <c r="D2971" t="s">
        <v>58</v>
      </c>
      <c r="E2971" s="2">
        <v>118</v>
      </c>
      <c r="F2971" s="1">
        <v>2583047.23</v>
      </c>
      <c r="G2971" s="1">
        <v>3645825.79</v>
      </c>
      <c r="H2971" s="1">
        <v>710139.41029999999</v>
      </c>
      <c r="I2971" s="1">
        <v>765330.2</v>
      </c>
      <c r="J2971" s="1">
        <v>556030.23</v>
      </c>
      <c r="K2971" s="2">
        <v>118</v>
      </c>
      <c r="L2971" s="1">
        <v>2583047.23</v>
      </c>
      <c r="M2971" s="1">
        <v>3645825.79</v>
      </c>
      <c r="N2971" s="1">
        <v>710139.41029999999</v>
      </c>
      <c r="O2971" s="1">
        <v>765330.2</v>
      </c>
      <c r="P2971" s="1">
        <v>556030.23</v>
      </c>
      <c r="Q2971" s="2">
        <f>-+Table1[[#This Row],[Current Record Count]]+Table1[[#This Row],[Adj Record Count]]</f>
        <v>0</v>
      </c>
      <c r="R2971" s="1">
        <f>+-Table1[[#This Row],[Current Total ADJUSTMENT_AMOUNT]]+Table1[[#This Row],[Adj Total ADJUSTMENT_AMOUNT]]</f>
        <v>0</v>
      </c>
      <c r="S2971" s="1">
        <f>-Table1[[#This Row],[Current Total CHARGE_AMOUNT]]+Table1[[#This Row],[Adj Total CHARGE_AMOUNT]]</f>
        <v>0</v>
      </c>
      <c r="T2971" s="1">
        <f>+Table1[[#This Row],[Adj Total TOTAL_COST]]-Table1[[#This Row],[Current Total TOTAL_COST]]</f>
        <v>0</v>
      </c>
      <c r="U2971" s="1">
        <f>+Table1[[#This Row],[Adj Total CONTRIBUTION_MARGIN]]-Table1[[#This Row],[Current Total CONTRIBUTION_MARGIN]]</f>
        <v>0</v>
      </c>
      <c r="V2971" s="1">
        <f>+Table1[[#This Row],[Adj Total OPERATING_MARGIN]]-Table1[[#This Row],[Current Total OPERATING_MARGIN]]</f>
        <v>0</v>
      </c>
    </row>
    <row r="2972" spans="1:22" x14ac:dyDescent="0.3">
      <c r="A2972" t="s">
        <v>19</v>
      </c>
      <c r="B2972">
        <v>2020</v>
      </c>
      <c r="C2972" t="s">
        <v>23</v>
      </c>
      <c r="D2972" t="s">
        <v>94</v>
      </c>
      <c r="E2972" s="2">
        <v>117</v>
      </c>
      <c r="F2972" s="1">
        <v>4781328.08</v>
      </c>
      <c r="G2972" s="1">
        <v>7209722.0599999996</v>
      </c>
      <c r="H2972" s="1">
        <v>969578.60080000001</v>
      </c>
      <c r="I2972" s="1">
        <v>1679694.7</v>
      </c>
      <c r="J2972" s="1">
        <v>1395497.6</v>
      </c>
      <c r="K2972" s="2">
        <v>117</v>
      </c>
      <c r="L2972" s="1">
        <v>4781328.08</v>
      </c>
      <c r="M2972" s="1">
        <v>7209722.0599999996</v>
      </c>
      <c r="N2972" s="1">
        <v>969578.60080000001</v>
      </c>
      <c r="O2972" s="1">
        <v>1679694.7</v>
      </c>
      <c r="P2972" s="1">
        <v>1395497.6</v>
      </c>
      <c r="Q2972" s="2">
        <f>-+Table1[[#This Row],[Current Record Count]]+Table1[[#This Row],[Adj Record Count]]</f>
        <v>0</v>
      </c>
      <c r="R2972" s="1">
        <f>+-Table1[[#This Row],[Current Total ADJUSTMENT_AMOUNT]]+Table1[[#This Row],[Adj Total ADJUSTMENT_AMOUNT]]</f>
        <v>0</v>
      </c>
      <c r="S2972" s="1">
        <f>-Table1[[#This Row],[Current Total CHARGE_AMOUNT]]+Table1[[#This Row],[Adj Total CHARGE_AMOUNT]]</f>
        <v>0</v>
      </c>
      <c r="T2972" s="1">
        <f>+Table1[[#This Row],[Adj Total TOTAL_COST]]-Table1[[#This Row],[Current Total TOTAL_COST]]</f>
        <v>0</v>
      </c>
      <c r="U2972" s="1">
        <f>+Table1[[#This Row],[Adj Total CONTRIBUTION_MARGIN]]-Table1[[#This Row],[Current Total CONTRIBUTION_MARGIN]]</f>
        <v>0</v>
      </c>
      <c r="V2972" s="1">
        <f>+Table1[[#This Row],[Adj Total OPERATING_MARGIN]]-Table1[[#This Row],[Current Total OPERATING_MARGIN]]</f>
        <v>0</v>
      </c>
    </row>
    <row r="2973" spans="1:22" x14ac:dyDescent="0.3">
      <c r="A2973" t="s">
        <v>37</v>
      </c>
      <c r="B2973">
        <v>2019</v>
      </c>
      <c r="C2973" t="s">
        <v>17</v>
      </c>
      <c r="D2973" t="s">
        <v>59</v>
      </c>
      <c r="E2973" s="2">
        <v>116</v>
      </c>
      <c r="F2973" s="1">
        <v>1004596.86</v>
      </c>
      <c r="G2973" s="1">
        <v>1428098.41</v>
      </c>
      <c r="H2973" s="1">
        <v>0</v>
      </c>
      <c r="I2973" s="1">
        <v>0</v>
      </c>
      <c r="J2973" s="1">
        <v>0</v>
      </c>
      <c r="K2973" s="2">
        <v>116</v>
      </c>
      <c r="L2973" s="1">
        <v>1004596.86</v>
      </c>
      <c r="M2973" s="1">
        <v>1428098.41</v>
      </c>
      <c r="N2973" s="1">
        <v>0</v>
      </c>
      <c r="O2973" s="1">
        <v>0</v>
      </c>
      <c r="P2973" s="1">
        <v>0</v>
      </c>
      <c r="Q2973" s="2">
        <f>-+Table1[[#This Row],[Current Record Count]]+Table1[[#This Row],[Adj Record Count]]</f>
        <v>0</v>
      </c>
      <c r="R2973" s="1">
        <f>+-Table1[[#This Row],[Current Total ADJUSTMENT_AMOUNT]]+Table1[[#This Row],[Adj Total ADJUSTMENT_AMOUNT]]</f>
        <v>0</v>
      </c>
      <c r="S2973" s="1">
        <f>-Table1[[#This Row],[Current Total CHARGE_AMOUNT]]+Table1[[#This Row],[Adj Total CHARGE_AMOUNT]]</f>
        <v>0</v>
      </c>
      <c r="T2973" s="1">
        <f>+Table1[[#This Row],[Adj Total TOTAL_COST]]-Table1[[#This Row],[Current Total TOTAL_COST]]</f>
        <v>0</v>
      </c>
      <c r="U2973" s="1">
        <f>+Table1[[#This Row],[Adj Total CONTRIBUTION_MARGIN]]-Table1[[#This Row],[Current Total CONTRIBUTION_MARGIN]]</f>
        <v>0</v>
      </c>
      <c r="V2973" s="1">
        <f>+Table1[[#This Row],[Adj Total OPERATING_MARGIN]]-Table1[[#This Row],[Current Total OPERATING_MARGIN]]</f>
        <v>0</v>
      </c>
    </row>
    <row r="2974" spans="1:22" x14ac:dyDescent="0.3">
      <c r="A2974" t="s">
        <v>19</v>
      </c>
      <c r="B2974">
        <v>2021</v>
      </c>
      <c r="C2974" t="s">
        <v>20</v>
      </c>
      <c r="D2974" t="s">
        <v>99</v>
      </c>
      <c r="E2974" s="2">
        <v>115</v>
      </c>
      <c r="F2974" s="1">
        <v>4300792.3499999996</v>
      </c>
      <c r="G2974" s="1">
        <v>7104818.8600000003</v>
      </c>
      <c r="H2974" s="1">
        <v>2505272.9857000001</v>
      </c>
      <c r="I2974" s="1">
        <v>1331614.18</v>
      </c>
      <c r="J2974" s="1">
        <v>629929.62</v>
      </c>
      <c r="K2974" s="2">
        <v>115</v>
      </c>
      <c r="L2974" s="1">
        <v>4300792.3499999996</v>
      </c>
      <c r="M2974" s="1">
        <v>7104818.8600000003</v>
      </c>
      <c r="N2974" s="1">
        <v>2505272.9857000001</v>
      </c>
      <c r="O2974" s="1">
        <v>1331614.18</v>
      </c>
      <c r="P2974" s="1">
        <v>629929.62</v>
      </c>
      <c r="Q2974" s="2">
        <f>-+Table1[[#This Row],[Current Record Count]]+Table1[[#This Row],[Adj Record Count]]</f>
        <v>0</v>
      </c>
      <c r="R2974" s="1">
        <f>+-Table1[[#This Row],[Current Total ADJUSTMENT_AMOUNT]]+Table1[[#This Row],[Adj Total ADJUSTMENT_AMOUNT]]</f>
        <v>0</v>
      </c>
      <c r="S2974" s="1">
        <f>-Table1[[#This Row],[Current Total CHARGE_AMOUNT]]+Table1[[#This Row],[Adj Total CHARGE_AMOUNT]]</f>
        <v>0</v>
      </c>
      <c r="T2974" s="1">
        <f>+Table1[[#This Row],[Adj Total TOTAL_COST]]-Table1[[#This Row],[Current Total TOTAL_COST]]</f>
        <v>0</v>
      </c>
      <c r="U2974" s="1">
        <f>+Table1[[#This Row],[Adj Total CONTRIBUTION_MARGIN]]-Table1[[#This Row],[Current Total CONTRIBUTION_MARGIN]]</f>
        <v>0</v>
      </c>
      <c r="V2974" s="1">
        <f>+Table1[[#This Row],[Adj Total OPERATING_MARGIN]]-Table1[[#This Row],[Current Total OPERATING_MARGIN]]</f>
        <v>0</v>
      </c>
    </row>
    <row r="2975" spans="1:22" x14ac:dyDescent="0.3">
      <c r="A2975" t="s">
        <v>19</v>
      </c>
      <c r="B2975">
        <v>2019</v>
      </c>
      <c r="C2975" t="s">
        <v>17</v>
      </c>
      <c r="D2975" t="s">
        <v>69</v>
      </c>
      <c r="E2975" s="2">
        <v>115</v>
      </c>
      <c r="F2975" s="1">
        <v>7326578.2699999996</v>
      </c>
      <c r="G2975" s="1">
        <v>13155305.869999999</v>
      </c>
      <c r="H2975" s="1">
        <v>0</v>
      </c>
      <c r="I2975" s="1">
        <v>0</v>
      </c>
      <c r="J2975" s="1">
        <v>0</v>
      </c>
      <c r="K2975" s="2">
        <v>115</v>
      </c>
      <c r="L2975" s="1">
        <v>7326578.2699999996</v>
      </c>
      <c r="M2975" s="1">
        <v>13155305.869999999</v>
      </c>
      <c r="N2975" s="1">
        <v>0</v>
      </c>
      <c r="O2975" s="1">
        <v>0</v>
      </c>
      <c r="P2975" s="1">
        <v>0</v>
      </c>
      <c r="Q2975" s="2">
        <f>-+Table1[[#This Row],[Current Record Count]]+Table1[[#This Row],[Adj Record Count]]</f>
        <v>0</v>
      </c>
      <c r="R2975" s="1">
        <f>+-Table1[[#This Row],[Current Total ADJUSTMENT_AMOUNT]]+Table1[[#This Row],[Adj Total ADJUSTMENT_AMOUNT]]</f>
        <v>0</v>
      </c>
      <c r="S2975" s="1">
        <f>-Table1[[#This Row],[Current Total CHARGE_AMOUNT]]+Table1[[#This Row],[Adj Total CHARGE_AMOUNT]]</f>
        <v>0</v>
      </c>
      <c r="T2975" s="1">
        <f>+Table1[[#This Row],[Adj Total TOTAL_COST]]-Table1[[#This Row],[Current Total TOTAL_COST]]</f>
        <v>0</v>
      </c>
      <c r="U2975" s="1">
        <f>+Table1[[#This Row],[Adj Total CONTRIBUTION_MARGIN]]-Table1[[#This Row],[Current Total CONTRIBUTION_MARGIN]]</f>
        <v>0</v>
      </c>
      <c r="V2975" s="1">
        <f>+Table1[[#This Row],[Adj Total OPERATING_MARGIN]]-Table1[[#This Row],[Current Total OPERATING_MARGIN]]</f>
        <v>0</v>
      </c>
    </row>
    <row r="2976" spans="1:22" x14ac:dyDescent="0.3">
      <c r="A2976" t="s">
        <v>37</v>
      </c>
      <c r="B2976">
        <v>2024</v>
      </c>
      <c r="C2976" t="s">
        <v>58</v>
      </c>
      <c r="D2976" t="s">
        <v>58</v>
      </c>
      <c r="E2976" s="2">
        <v>115</v>
      </c>
      <c r="F2976" s="1">
        <v>3151040.21</v>
      </c>
      <c r="G2976" s="1">
        <v>4116703.97</v>
      </c>
      <c r="H2976" s="1">
        <v>720547.46050000004</v>
      </c>
      <c r="I2976" s="1">
        <v>597152.94999999995</v>
      </c>
      <c r="J2976" s="1">
        <v>403666.98</v>
      </c>
      <c r="K2976" s="2">
        <v>115</v>
      </c>
      <c r="L2976" s="1">
        <v>3151040.21</v>
      </c>
      <c r="M2976" s="1">
        <v>4116703.97</v>
      </c>
      <c r="N2976" s="1">
        <v>720547.46050000004</v>
      </c>
      <c r="O2976" s="1">
        <v>597152.94999999995</v>
      </c>
      <c r="P2976" s="1">
        <v>403666.98</v>
      </c>
      <c r="Q2976" s="2">
        <f>-+Table1[[#This Row],[Current Record Count]]+Table1[[#This Row],[Adj Record Count]]</f>
        <v>0</v>
      </c>
      <c r="R2976" s="1">
        <f>+-Table1[[#This Row],[Current Total ADJUSTMENT_AMOUNT]]+Table1[[#This Row],[Adj Total ADJUSTMENT_AMOUNT]]</f>
        <v>0</v>
      </c>
      <c r="S2976" s="1">
        <f>-Table1[[#This Row],[Current Total CHARGE_AMOUNT]]+Table1[[#This Row],[Adj Total CHARGE_AMOUNT]]</f>
        <v>0</v>
      </c>
      <c r="T2976" s="1">
        <f>+Table1[[#This Row],[Adj Total TOTAL_COST]]-Table1[[#This Row],[Current Total TOTAL_COST]]</f>
        <v>0</v>
      </c>
      <c r="U2976" s="1">
        <f>+Table1[[#This Row],[Adj Total CONTRIBUTION_MARGIN]]-Table1[[#This Row],[Current Total CONTRIBUTION_MARGIN]]</f>
        <v>0</v>
      </c>
      <c r="V2976" s="1">
        <f>+Table1[[#This Row],[Adj Total OPERATING_MARGIN]]-Table1[[#This Row],[Current Total OPERATING_MARGIN]]</f>
        <v>0</v>
      </c>
    </row>
    <row r="2977" spans="1:22" x14ac:dyDescent="0.3">
      <c r="A2977" t="s">
        <v>37</v>
      </c>
      <c r="B2977">
        <v>2025</v>
      </c>
      <c r="C2977" t="s">
        <v>23</v>
      </c>
      <c r="D2977" t="s">
        <v>40</v>
      </c>
      <c r="E2977" s="2">
        <v>114</v>
      </c>
      <c r="F2977" s="1">
        <v>3105250.96</v>
      </c>
      <c r="G2977" s="1">
        <v>4385801.34</v>
      </c>
      <c r="H2977" s="1">
        <v>688056.22270000004</v>
      </c>
      <c r="I2977" s="1">
        <v>536355.77</v>
      </c>
      <c r="J2977" s="1">
        <v>387376.42</v>
      </c>
      <c r="K2977" s="2">
        <v>114</v>
      </c>
      <c r="L2977" s="1">
        <v>3105250.96</v>
      </c>
      <c r="M2977" s="1">
        <v>4385801.34</v>
      </c>
      <c r="N2977" s="1">
        <v>688056.22270000004</v>
      </c>
      <c r="O2977" s="1">
        <v>536355.77</v>
      </c>
      <c r="P2977" s="1">
        <v>387376.42</v>
      </c>
      <c r="Q2977" s="2">
        <f>-+Table1[[#This Row],[Current Record Count]]+Table1[[#This Row],[Adj Record Count]]</f>
        <v>0</v>
      </c>
      <c r="R2977" s="1">
        <f>+-Table1[[#This Row],[Current Total ADJUSTMENT_AMOUNT]]+Table1[[#This Row],[Adj Total ADJUSTMENT_AMOUNT]]</f>
        <v>0</v>
      </c>
      <c r="S2977" s="1">
        <f>-Table1[[#This Row],[Current Total CHARGE_AMOUNT]]+Table1[[#This Row],[Adj Total CHARGE_AMOUNT]]</f>
        <v>0</v>
      </c>
      <c r="T2977" s="1">
        <f>+Table1[[#This Row],[Adj Total TOTAL_COST]]-Table1[[#This Row],[Current Total TOTAL_COST]]</f>
        <v>0</v>
      </c>
      <c r="U2977" s="1">
        <f>+Table1[[#This Row],[Adj Total CONTRIBUTION_MARGIN]]-Table1[[#This Row],[Current Total CONTRIBUTION_MARGIN]]</f>
        <v>0</v>
      </c>
      <c r="V2977" s="1">
        <f>+Table1[[#This Row],[Adj Total OPERATING_MARGIN]]-Table1[[#This Row],[Current Total OPERATING_MARGIN]]</f>
        <v>0</v>
      </c>
    </row>
    <row r="2978" spans="1:22" x14ac:dyDescent="0.3">
      <c r="A2978" t="s">
        <v>37</v>
      </c>
      <c r="B2978">
        <v>2022</v>
      </c>
      <c r="C2978" t="s">
        <v>47</v>
      </c>
      <c r="D2978" t="s">
        <v>47</v>
      </c>
      <c r="E2978" s="2">
        <v>114</v>
      </c>
      <c r="F2978" s="1">
        <v>2796657.61</v>
      </c>
      <c r="G2978" s="1">
        <v>3547559.25</v>
      </c>
      <c r="H2978" s="1">
        <v>707351.57169999997</v>
      </c>
      <c r="I2978" s="1">
        <v>378174.01</v>
      </c>
      <c r="J2978" s="1">
        <v>229764.29</v>
      </c>
      <c r="K2978" s="2">
        <v>114</v>
      </c>
      <c r="L2978" s="1">
        <v>2796657.61</v>
      </c>
      <c r="M2978" s="1">
        <v>3547559.25</v>
      </c>
      <c r="N2978" s="1">
        <v>707351.57169999997</v>
      </c>
      <c r="O2978" s="1">
        <v>378174.01</v>
      </c>
      <c r="P2978" s="1">
        <v>229764.29</v>
      </c>
      <c r="Q2978" s="2">
        <f>-+Table1[[#This Row],[Current Record Count]]+Table1[[#This Row],[Adj Record Count]]</f>
        <v>0</v>
      </c>
      <c r="R2978" s="1">
        <f>+-Table1[[#This Row],[Current Total ADJUSTMENT_AMOUNT]]+Table1[[#This Row],[Adj Total ADJUSTMENT_AMOUNT]]</f>
        <v>0</v>
      </c>
      <c r="S2978" s="1">
        <f>-Table1[[#This Row],[Current Total CHARGE_AMOUNT]]+Table1[[#This Row],[Adj Total CHARGE_AMOUNT]]</f>
        <v>0</v>
      </c>
      <c r="T2978" s="1">
        <f>+Table1[[#This Row],[Adj Total TOTAL_COST]]-Table1[[#This Row],[Current Total TOTAL_COST]]</f>
        <v>0</v>
      </c>
      <c r="U2978" s="1">
        <f>+Table1[[#This Row],[Adj Total CONTRIBUTION_MARGIN]]-Table1[[#This Row],[Current Total CONTRIBUTION_MARGIN]]</f>
        <v>0</v>
      </c>
      <c r="V2978" s="1">
        <f>+Table1[[#This Row],[Adj Total OPERATING_MARGIN]]-Table1[[#This Row],[Current Total OPERATING_MARGIN]]</f>
        <v>0</v>
      </c>
    </row>
    <row r="2979" spans="1:22" x14ac:dyDescent="0.3">
      <c r="A2979" t="s">
        <v>75</v>
      </c>
      <c r="B2979">
        <v>2024</v>
      </c>
      <c r="C2979" t="s">
        <v>20</v>
      </c>
      <c r="D2979" t="s">
        <v>97</v>
      </c>
      <c r="E2979" s="2">
        <v>114</v>
      </c>
      <c r="F2979" s="1">
        <v>15816.94</v>
      </c>
      <c r="G2979" s="1">
        <v>25380</v>
      </c>
      <c r="H2979" s="1">
        <v>57888.0864</v>
      </c>
      <c r="I2979" s="1">
        <v>-25754.13</v>
      </c>
      <c r="J2979" s="1">
        <v>-33455.129999999997</v>
      </c>
      <c r="K2979" s="2">
        <v>114</v>
      </c>
      <c r="L2979" s="1">
        <v>15816.94</v>
      </c>
      <c r="M2979" s="1">
        <v>25380</v>
      </c>
      <c r="N2979" s="1">
        <v>57888.0864</v>
      </c>
      <c r="O2979" s="1">
        <v>-25754.13</v>
      </c>
      <c r="P2979" s="1">
        <v>-33455.129999999997</v>
      </c>
      <c r="Q2979" s="2">
        <f>-+Table1[[#This Row],[Current Record Count]]+Table1[[#This Row],[Adj Record Count]]</f>
        <v>0</v>
      </c>
      <c r="R2979" s="1">
        <f>+-Table1[[#This Row],[Current Total ADJUSTMENT_AMOUNT]]+Table1[[#This Row],[Adj Total ADJUSTMENT_AMOUNT]]</f>
        <v>0</v>
      </c>
      <c r="S2979" s="1">
        <f>-Table1[[#This Row],[Current Total CHARGE_AMOUNT]]+Table1[[#This Row],[Adj Total CHARGE_AMOUNT]]</f>
        <v>0</v>
      </c>
      <c r="T2979" s="1">
        <f>+Table1[[#This Row],[Adj Total TOTAL_COST]]-Table1[[#This Row],[Current Total TOTAL_COST]]</f>
        <v>0</v>
      </c>
      <c r="U2979" s="1">
        <f>+Table1[[#This Row],[Adj Total CONTRIBUTION_MARGIN]]-Table1[[#This Row],[Current Total CONTRIBUTION_MARGIN]]</f>
        <v>0</v>
      </c>
      <c r="V2979" s="1">
        <f>+Table1[[#This Row],[Adj Total OPERATING_MARGIN]]-Table1[[#This Row],[Current Total OPERATING_MARGIN]]</f>
        <v>0</v>
      </c>
    </row>
    <row r="2980" spans="1:22" x14ac:dyDescent="0.3">
      <c r="A2980" t="s">
        <v>37</v>
      </c>
      <c r="B2980">
        <v>2023</v>
      </c>
      <c r="C2980" t="s">
        <v>17</v>
      </c>
      <c r="D2980" t="s">
        <v>56</v>
      </c>
      <c r="E2980" s="2">
        <v>112</v>
      </c>
      <c r="F2980" s="1">
        <v>2638619.9900000002</v>
      </c>
      <c r="G2980" s="1">
        <v>3650167.13</v>
      </c>
      <c r="H2980" s="1">
        <v>716770.41720000003</v>
      </c>
      <c r="I2980" s="1">
        <v>599753</v>
      </c>
      <c r="J2980" s="1">
        <v>415474.5</v>
      </c>
      <c r="K2980" s="2">
        <v>112</v>
      </c>
      <c r="L2980" s="1">
        <v>2638619.9900000002</v>
      </c>
      <c r="M2980" s="1">
        <v>3650167.13</v>
      </c>
      <c r="N2980" s="1">
        <v>716770.41720000003</v>
      </c>
      <c r="O2980" s="1">
        <v>599753</v>
      </c>
      <c r="P2980" s="1">
        <v>415474.5</v>
      </c>
      <c r="Q2980" s="2">
        <f>-+Table1[[#This Row],[Current Record Count]]+Table1[[#This Row],[Adj Record Count]]</f>
        <v>0</v>
      </c>
      <c r="R2980" s="1">
        <f>+-Table1[[#This Row],[Current Total ADJUSTMENT_AMOUNT]]+Table1[[#This Row],[Adj Total ADJUSTMENT_AMOUNT]]</f>
        <v>0</v>
      </c>
      <c r="S2980" s="1">
        <f>-Table1[[#This Row],[Current Total CHARGE_AMOUNT]]+Table1[[#This Row],[Adj Total CHARGE_AMOUNT]]</f>
        <v>0</v>
      </c>
      <c r="T2980" s="1">
        <f>+Table1[[#This Row],[Adj Total TOTAL_COST]]-Table1[[#This Row],[Current Total TOTAL_COST]]</f>
        <v>0</v>
      </c>
      <c r="U2980" s="1">
        <f>+Table1[[#This Row],[Adj Total CONTRIBUTION_MARGIN]]-Table1[[#This Row],[Current Total CONTRIBUTION_MARGIN]]</f>
        <v>0</v>
      </c>
      <c r="V2980" s="1">
        <f>+Table1[[#This Row],[Adj Total OPERATING_MARGIN]]-Table1[[#This Row],[Current Total OPERATING_MARGIN]]</f>
        <v>0</v>
      </c>
    </row>
    <row r="2981" spans="1:22" x14ac:dyDescent="0.3">
      <c r="A2981" t="s">
        <v>19</v>
      </c>
      <c r="B2981">
        <v>2024</v>
      </c>
      <c r="C2981" t="s">
        <v>29</v>
      </c>
      <c r="D2981" t="s">
        <v>73</v>
      </c>
      <c r="E2981" s="2">
        <v>110</v>
      </c>
      <c r="F2981" s="1">
        <v>9377365.4499999993</v>
      </c>
      <c r="G2981" s="1">
        <v>11813935.32</v>
      </c>
      <c r="H2981" s="1">
        <v>3503329.1241000001</v>
      </c>
      <c r="I2981" s="1">
        <v>94738.92</v>
      </c>
      <c r="J2981" s="1">
        <v>-1045109.54</v>
      </c>
      <c r="K2981" s="2">
        <v>110</v>
      </c>
      <c r="L2981" s="1">
        <v>9377365.4499999993</v>
      </c>
      <c r="M2981" s="1">
        <v>11813935.32</v>
      </c>
      <c r="N2981" s="1">
        <v>3503329.1241000001</v>
      </c>
      <c r="O2981" s="1">
        <v>94738.92</v>
      </c>
      <c r="P2981" s="1">
        <v>-1045109.54</v>
      </c>
      <c r="Q2981" s="2">
        <f>-+Table1[[#This Row],[Current Record Count]]+Table1[[#This Row],[Adj Record Count]]</f>
        <v>0</v>
      </c>
      <c r="R2981" s="1">
        <f>+-Table1[[#This Row],[Current Total ADJUSTMENT_AMOUNT]]+Table1[[#This Row],[Adj Total ADJUSTMENT_AMOUNT]]</f>
        <v>0</v>
      </c>
      <c r="S2981" s="1">
        <f>-Table1[[#This Row],[Current Total CHARGE_AMOUNT]]+Table1[[#This Row],[Adj Total CHARGE_AMOUNT]]</f>
        <v>0</v>
      </c>
      <c r="T2981" s="1">
        <f>+Table1[[#This Row],[Adj Total TOTAL_COST]]-Table1[[#This Row],[Current Total TOTAL_COST]]</f>
        <v>0</v>
      </c>
      <c r="U2981" s="1">
        <f>+Table1[[#This Row],[Adj Total CONTRIBUTION_MARGIN]]-Table1[[#This Row],[Current Total CONTRIBUTION_MARGIN]]</f>
        <v>0</v>
      </c>
      <c r="V2981" s="1">
        <f>+Table1[[#This Row],[Adj Total OPERATING_MARGIN]]-Table1[[#This Row],[Current Total OPERATING_MARGIN]]</f>
        <v>0</v>
      </c>
    </row>
    <row r="2982" spans="1:22" x14ac:dyDescent="0.3">
      <c r="A2982" t="s">
        <v>19</v>
      </c>
      <c r="B2982">
        <v>2020</v>
      </c>
      <c r="C2982" t="s">
        <v>20</v>
      </c>
      <c r="D2982" t="s">
        <v>103</v>
      </c>
      <c r="E2982" s="2">
        <v>110</v>
      </c>
      <c r="F2982" s="1">
        <v>21424579.41</v>
      </c>
      <c r="G2982" s="1">
        <v>31840664.859999999</v>
      </c>
      <c r="H2982" s="1">
        <v>8053030.7473999998</v>
      </c>
      <c r="I2982" s="1">
        <v>4321041.05</v>
      </c>
      <c r="J2982" s="1">
        <v>2241139.92</v>
      </c>
      <c r="K2982" s="2">
        <v>110</v>
      </c>
      <c r="L2982" s="1">
        <v>21424579.41</v>
      </c>
      <c r="M2982" s="1">
        <v>31840664.859999999</v>
      </c>
      <c r="N2982" s="1">
        <v>8053030.7473999998</v>
      </c>
      <c r="O2982" s="1">
        <v>4321041.05</v>
      </c>
      <c r="P2982" s="1">
        <v>2241139.92</v>
      </c>
      <c r="Q2982" s="2">
        <f>-+Table1[[#This Row],[Current Record Count]]+Table1[[#This Row],[Adj Record Count]]</f>
        <v>0</v>
      </c>
      <c r="R2982" s="1">
        <f>+-Table1[[#This Row],[Current Total ADJUSTMENT_AMOUNT]]+Table1[[#This Row],[Adj Total ADJUSTMENT_AMOUNT]]</f>
        <v>0</v>
      </c>
      <c r="S2982" s="1">
        <f>-Table1[[#This Row],[Current Total CHARGE_AMOUNT]]+Table1[[#This Row],[Adj Total CHARGE_AMOUNT]]</f>
        <v>0</v>
      </c>
      <c r="T2982" s="1">
        <f>+Table1[[#This Row],[Adj Total TOTAL_COST]]-Table1[[#This Row],[Current Total TOTAL_COST]]</f>
        <v>0</v>
      </c>
      <c r="U2982" s="1">
        <f>+Table1[[#This Row],[Adj Total CONTRIBUTION_MARGIN]]-Table1[[#This Row],[Current Total CONTRIBUTION_MARGIN]]</f>
        <v>0</v>
      </c>
      <c r="V2982" s="1">
        <f>+Table1[[#This Row],[Adj Total OPERATING_MARGIN]]-Table1[[#This Row],[Current Total OPERATING_MARGIN]]</f>
        <v>0</v>
      </c>
    </row>
    <row r="2983" spans="1:22" x14ac:dyDescent="0.3">
      <c r="A2983" t="s">
        <v>19</v>
      </c>
      <c r="B2983">
        <v>2021</v>
      </c>
      <c r="C2983" t="s">
        <v>20</v>
      </c>
      <c r="D2983" t="s">
        <v>102</v>
      </c>
      <c r="E2983" s="2">
        <v>109</v>
      </c>
      <c r="F2983" s="1">
        <v>2884365.17</v>
      </c>
      <c r="G2983" s="1">
        <v>4307043.82</v>
      </c>
      <c r="H2983" s="1">
        <v>1240111.1433000001</v>
      </c>
      <c r="I2983" s="1">
        <v>872775.28</v>
      </c>
      <c r="J2983" s="1">
        <v>494636.43</v>
      </c>
      <c r="K2983" s="2">
        <v>109</v>
      </c>
      <c r="L2983" s="1">
        <v>2884365.17</v>
      </c>
      <c r="M2983" s="1">
        <v>4307043.82</v>
      </c>
      <c r="N2983" s="1">
        <v>1240111.1433000001</v>
      </c>
      <c r="O2983" s="1">
        <v>872775.28</v>
      </c>
      <c r="P2983" s="1">
        <v>494636.43</v>
      </c>
      <c r="Q2983" s="2">
        <f>-+Table1[[#This Row],[Current Record Count]]+Table1[[#This Row],[Adj Record Count]]</f>
        <v>0</v>
      </c>
      <c r="R2983" s="1">
        <f>+-Table1[[#This Row],[Current Total ADJUSTMENT_AMOUNT]]+Table1[[#This Row],[Adj Total ADJUSTMENT_AMOUNT]]</f>
        <v>0</v>
      </c>
      <c r="S2983" s="1">
        <f>-Table1[[#This Row],[Current Total CHARGE_AMOUNT]]+Table1[[#This Row],[Adj Total CHARGE_AMOUNT]]</f>
        <v>0</v>
      </c>
      <c r="T2983" s="1">
        <f>+Table1[[#This Row],[Adj Total TOTAL_COST]]-Table1[[#This Row],[Current Total TOTAL_COST]]</f>
        <v>0</v>
      </c>
      <c r="U2983" s="1">
        <f>+Table1[[#This Row],[Adj Total CONTRIBUTION_MARGIN]]-Table1[[#This Row],[Current Total CONTRIBUTION_MARGIN]]</f>
        <v>0</v>
      </c>
      <c r="V2983" s="1">
        <f>+Table1[[#This Row],[Adj Total OPERATING_MARGIN]]-Table1[[#This Row],[Current Total OPERATING_MARGIN]]</f>
        <v>0</v>
      </c>
    </row>
    <row r="2984" spans="1:22" x14ac:dyDescent="0.3">
      <c r="A2984" t="s">
        <v>19</v>
      </c>
      <c r="B2984">
        <v>2023</v>
      </c>
      <c r="C2984" t="s">
        <v>17</v>
      </c>
      <c r="D2984" t="s">
        <v>80</v>
      </c>
      <c r="E2984" s="2">
        <v>105</v>
      </c>
      <c r="F2984" s="1">
        <v>3803997.93</v>
      </c>
      <c r="G2984" s="1">
        <v>5207996.53</v>
      </c>
      <c r="H2984" s="1">
        <v>1054791.1018999999</v>
      </c>
      <c r="I2984" s="1">
        <v>931332.48</v>
      </c>
      <c r="J2984" s="1">
        <v>627798.52</v>
      </c>
      <c r="K2984" s="2">
        <v>105</v>
      </c>
      <c r="L2984" s="1">
        <v>3803997.93</v>
      </c>
      <c r="M2984" s="1">
        <v>5207996.53</v>
      </c>
      <c r="N2984" s="1">
        <v>1054791.1018999999</v>
      </c>
      <c r="O2984" s="1">
        <v>931332.48</v>
      </c>
      <c r="P2984" s="1">
        <v>627798.52</v>
      </c>
      <c r="Q2984" s="2">
        <f>-+Table1[[#This Row],[Current Record Count]]+Table1[[#This Row],[Adj Record Count]]</f>
        <v>0</v>
      </c>
      <c r="R2984" s="1">
        <f>+-Table1[[#This Row],[Current Total ADJUSTMENT_AMOUNT]]+Table1[[#This Row],[Adj Total ADJUSTMENT_AMOUNT]]</f>
        <v>0</v>
      </c>
      <c r="S2984" s="1">
        <f>-Table1[[#This Row],[Current Total CHARGE_AMOUNT]]+Table1[[#This Row],[Adj Total CHARGE_AMOUNT]]</f>
        <v>0</v>
      </c>
      <c r="T2984" s="1">
        <f>+Table1[[#This Row],[Adj Total TOTAL_COST]]-Table1[[#This Row],[Current Total TOTAL_COST]]</f>
        <v>0</v>
      </c>
      <c r="U2984" s="1">
        <f>+Table1[[#This Row],[Adj Total CONTRIBUTION_MARGIN]]-Table1[[#This Row],[Current Total CONTRIBUTION_MARGIN]]</f>
        <v>0</v>
      </c>
      <c r="V2984" s="1">
        <f>+Table1[[#This Row],[Adj Total OPERATING_MARGIN]]-Table1[[#This Row],[Current Total OPERATING_MARGIN]]</f>
        <v>0</v>
      </c>
    </row>
    <row r="2985" spans="1:22" x14ac:dyDescent="0.3">
      <c r="A2985" t="s">
        <v>19</v>
      </c>
      <c r="B2985">
        <v>2024</v>
      </c>
      <c r="C2985" t="s">
        <v>20</v>
      </c>
      <c r="D2985" t="s">
        <v>103</v>
      </c>
      <c r="E2985" s="2">
        <v>104</v>
      </c>
      <c r="F2985" s="1">
        <v>33454624.600000001</v>
      </c>
      <c r="G2985" s="1">
        <v>48511296</v>
      </c>
      <c r="H2985" s="1">
        <v>11902144.6041</v>
      </c>
      <c r="I2985" s="1">
        <v>8801029.9499999993</v>
      </c>
      <c r="J2985" s="1">
        <v>5260504.8600000003</v>
      </c>
      <c r="K2985" s="2">
        <v>104</v>
      </c>
      <c r="L2985" s="1">
        <v>33454624.600000001</v>
      </c>
      <c r="M2985" s="1">
        <v>48511296</v>
      </c>
      <c r="N2985" s="1">
        <v>11902144.6041</v>
      </c>
      <c r="O2985" s="1">
        <v>8801029.9499999993</v>
      </c>
      <c r="P2985" s="1">
        <v>5260504.8600000003</v>
      </c>
      <c r="Q2985" s="2">
        <f>-+Table1[[#This Row],[Current Record Count]]+Table1[[#This Row],[Adj Record Count]]</f>
        <v>0</v>
      </c>
      <c r="R2985" s="1">
        <f>+-Table1[[#This Row],[Current Total ADJUSTMENT_AMOUNT]]+Table1[[#This Row],[Adj Total ADJUSTMENT_AMOUNT]]</f>
        <v>0</v>
      </c>
      <c r="S2985" s="1">
        <f>-Table1[[#This Row],[Current Total CHARGE_AMOUNT]]+Table1[[#This Row],[Adj Total CHARGE_AMOUNT]]</f>
        <v>0</v>
      </c>
      <c r="T2985" s="1">
        <f>+Table1[[#This Row],[Adj Total TOTAL_COST]]-Table1[[#This Row],[Current Total TOTAL_COST]]</f>
        <v>0</v>
      </c>
      <c r="U2985" s="1">
        <f>+Table1[[#This Row],[Adj Total CONTRIBUTION_MARGIN]]-Table1[[#This Row],[Current Total CONTRIBUTION_MARGIN]]</f>
        <v>0</v>
      </c>
      <c r="V2985" s="1">
        <f>+Table1[[#This Row],[Adj Total OPERATING_MARGIN]]-Table1[[#This Row],[Current Total OPERATING_MARGIN]]</f>
        <v>0</v>
      </c>
    </row>
    <row r="2986" spans="1:22" x14ac:dyDescent="0.3">
      <c r="A2986" t="s">
        <v>44</v>
      </c>
      <c r="B2986">
        <v>2025</v>
      </c>
      <c r="C2986" t="s">
        <v>47</v>
      </c>
      <c r="D2986" t="s">
        <v>47</v>
      </c>
      <c r="E2986" s="2">
        <v>104</v>
      </c>
      <c r="F2986" s="1">
        <v>45895.7</v>
      </c>
      <c r="G2986" s="1">
        <v>65569</v>
      </c>
      <c r="H2986" s="1">
        <v>16264.5077</v>
      </c>
      <c r="I2986" s="1">
        <v>6374.15</v>
      </c>
      <c r="J2986" s="1">
        <v>2373.2600000000002</v>
      </c>
      <c r="K2986" s="2">
        <v>104</v>
      </c>
      <c r="L2986" s="1">
        <v>45895.7</v>
      </c>
      <c r="M2986" s="1">
        <v>65569</v>
      </c>
      <c r="N2986" s="1">
        <v>16264.5077</v>
      </c>
      <c r="O2986" s="1">
        <v>6374.15</v>
      </c>
      <c r="P2986" s="1">
        <v>2373.2600000000002</v>
      </c>
      <c r="Q2986" s="2">
        <f>-+Table1[[#This Row],[Current Record Count]]+Table1[[#This Row],[Adj Record Count]]</f>
        <v>0</v>
      </c>
      <c r="R2986" s="1">
        <f>+-Table1[[#This Row],[Current Total ADJUSTMENT_AMOUNT]]+Table1[[#This Row],[Adj Total ADJUSTMENT_AMOUNT]]</f>
        <v>0</v>
      </c>
      <c r="S2986" s="1">
        <f>-Table1[[#This Row],[Current Total CHARGE_AMOUNT]]+Table1[[#This Row],[Adj Total CHARGE_AMOUNT]]</f>
        <v>0</v>
      </c>
      <c r="T2986" s="1">
        <f>+Table1[[#This Row],[Adj Total TOTAL_COST]]-Table1[[#This Row],[Current Total TOTAL_COST]]</f>
        <v>0</v>
      </c>
      <c r="U2986" s="1">
        <f>+Table1[[#This Row],[Adj Total CONTRIBUTION_MARGIN]]-Table1[[#This Row],[Current Total CONTRIBUTION_MARGIN]]</f>
        <v>0</v>
      </c>
      <c r="V2986" s="1">
        <f>+Table1[[#This Row],[Adj Total OPERATING_MARGIN]]-Table1[[#This Row],[Current Total OPERATING_MARGIN]]</f>
        <v>0</v>
      </c>
    </row>
    <row r="2987" spans="1:22" x14ac:dyDescent="0.3">
      <c r="A2987" t="s">
        <v>16</v>
      </c>
      <c r="B2987">
        <v>2021</v>
      </c>
      <c r="C2987" t="s">
        <v>17</v>
      </c>
      <c r="D2987" t="s">
        <v>107</v>
      </c>
      <c r="E2987" s="2">
        <v>103</v>
      </c>
      <c r="F2987" s="1">
        <v>31124.93</v>
      </c>
      <c r="G2987" s="1">
        <v>43131.67</v>
      </c>
      <c r="H2987" s="1">
        <v>3233.6201000000001</v>
      </c>
      <c r="I2987" s="1">
        <v>11850.57</v>
      </c>
      <c r="J2987" s="1">
        <v>10679.48</v>
      </c>
      <c r="K2987" s="2">
        <v>103</v>
      </c>
      <c r="L2987" s="1">
        <v>31124.93</v>
      </c>
      <c r="M2987" s="1">
        <v>43131.67</v>
      </c>
      <c r="N2987" s="1">
        <v>3233.6201000000001</v>
      </c>
      <c r="O2987" s="1">
        <v>11850.57</v>
      </c>
      <c r="P2987" s="1">
        <v>10679.48</v>
      </c>
      <c r="Q2987" s="2">
        <f>-+Table1[[#This Row],[Current Record Count]]+Table1[[#This Row],[Adj Record Count]]</f>
        <v>0</v>
      </c>
      <c r="R2987" s="1">
        <f>+-Table1[[#This Row],[Current Total ADJUSTMENT_AMOUNT]]+Table1[[#This Row],[Adj Total ADJUSTMENT_AMOUNT]]</f>
        <v>0</v>
      </c>
      <c r="S2987" s="1">
        <f>-Table1[[#This Row],[Current Total CHARGE_AMOUNT]]+Table1[[#This Row],[Adj Total CHARGE_AMOUNT]]</f>
        <v>0</v>
      </c>
      <c r="T2987" s="1">
        <f>+Table1[[#This Row],[Adj Total TOTAL_COST]]-Table1[[#This Row],[Current Total TOTAL_COST]]</f>
        <v>0</v>
      </c>
      <c r="U2987" s="1">
        <f>+Table1[[#This Row],[Adj Total CONTRIBUTION_MARGIN]]-Table1[[#This Row],[Current Total CONTRIBUTION_MARGIN]]</f>
        <v>0</v>
      </c>
      <c r="V2987" s="1">
        <f>+Table1[[#This Row],[Adj Total OPERATING_MARGIN]]-Table1[[#This Row],[Current Total OPERATING_MARGIN]]</f>
        <v>0</v>
      </c>
    </row>
    <row r="2988" spans="1:22" x14ac:dyDescent="0.3">
      <c r="A2988" t="s">
        <v>75</v>
      </c>
      <c r="B2988">
        <v>2024</v>
      </c>
      <c r="C2988" t="s">
        <v>29</v>
      </c>
      <c r="D2988" t="s">
        <v>104</v>
      </c>
      <c r="E2988" s="2">
        <v>103</v>
      </c>
      <c r="F2988" s="1">
        <v>712512.69</v>
      </c>
      <c r="G2988" s="1">
        <v>766216</v>
      </c>
      <c r="H2988" s="1">
        <v>1101394.5906</v>
      </c>
      <c r="I2988" s="1">
        <v>-469592.76</v>
      </c>
      <c r="J2988" s="1">
        <v>-1039691.4</v>
      </c>
      <c r="K2988" s="2">
        <v>103</v>
      </c>
      <c r="L2988" s="1">
        <v>712512.69</v>
      </c>
      <c r="M2988" s="1">
        <v>766216</v>
      </c>
      <c r="N2988" s="1">
        <v>1101394.5906</v>
      </c>
      <c r="O2988" s="1">
        <v>-469592.76</v>
      </c>
      <c r="P2988" s="1">
        <v>-1039691.4</v>
      </c>
      <c r="Q2988" s="2">
        <f>-+Table1[[#This Row],[Current Record Count]]+Table1[[#This Row],[Adj Record Count]]</f>
        <v>0</v>
      </c>
      <c r="R2988" s="1">
        <f>+-Table1[[#This Row],[Current Total ADJUSTMENT_AMOUNT]]+Table1[[#This Row],[Adj Total ADJUSTMENT_AMOUNT]]</f>
        <v>0</v>
      </c>
      <c r="S2988" s="1">
        <f>-Table1[[#This Row],[Current Total CHARGE_AMOUNT]]+Table1[[#This Row],[Adj Total CHARGE_AMOUNT]]</f>
        <v>0</v>
      </c>
      <c r="T2988" s="1">
        <f>+Table1[[#This Row],[Adj Total TOTAL_COST]]-Table1[[#This Row],[Current Total TOTAL_COST]]</f>
        <v>0</v>
      </c>
      <c r="U2988" s="1">
        <f>+Table1[[#This Row],[Adj Total CONTRIBUTION_MARGIN]]-Table1[[#This Row],[Current Total CONTRIBUTION_MARGIN]]</f>
        <v>0</v>
      </c>
      <c r="V2988" s="1">
        <f>+Table1[[#This Row],[Adj Total OPERATING_MARGIN]]-Table1[[#This Row],[Current Total OPERATING_MARGIN]]</f>
        <v>0</v>
      </c>
    </row>
    <row r="2989" spans="1:22" x14ac:dyDescent="0.3">
      <c r="A2989" t="s">
        <v>44</v>
      </c>
      <c r="B2989">
        <v>2023</v>
      </c>
      <c r="C2989" t="s">
        <v>20</v>
      </c>
      <c r="D2989" t="s">
        <v>93</v>
      </c>
      <c r="E2989" s="2">
        <v>101</v>
      </c>
      <c r="F2989" s="1">
        <v>30631.65</v>
      </c>
      <c r="G2989" s="1">
        <v>40392.699999999997</v>
      </c>
      <c r="H2989" s="1">
        <v>17229.3027</v>
      </c>
      <c r="I2989" s="1">
        <v>8946.36</v>
      </c>
      <c r="J2989" s="1">
        <v>4880.8</v>
      </c>
      <c r="K2989" s="2">
        <v>101</v>
      </c>
      <c r="L2989" s="1">
        <v>30631.65</v>
      </c>
      <c r="M2989" s="1">
        <v>40392.699999999997</v>
      </c>
      <c r="N2989" s="1">
        <v>17229.3027</v>
      </c>
      <c r="O2989" s="1">
        <v>8946.36</v>
      </c>
      <c r="P2989" s="1">
        <v>4880.8</v>
      </c>
      <c r="Q2989" s="2">
        <f>-+Table1[[#This Row],[Current Record Count]]+Table1[[#This Row],[Adj Record Count]]</f>
        <v>0</v>
      </c>
      <c r="R2989" s="1">
        <f>+-Table1[[#This Row],[Current Total ADJUSTMENT_AMOUNT]]+Table1[[#This Row],[Adj Total ADJUSTMENT_AMOUNT]]</f>
        <v>0</v>
      </c>
      <c r="S2989" s="1">
        <f>-Table1[[#This Row],[Current Total CHARGE_AMOUNT]]+Table1[[#This Row],[Adj Total CHARGE_AMOUNT]]</f>
        <v>0</v>
      </c>
      <c r="T2989" s="1">
        <f>+Table1[[#This Row],[Adj Total TOTAL_COST]]-Table1[[#This Row],[Current Total TOTAL_COST]]</f>
        <v>0</v>
      </c>
      <c r="U2989" s="1">
        <f>+Table1[[#This Row],[Adj Total CONTRIBUTION_MARGIN]]-Table1[[#This Row],[Current Total CONTRIBUTION_MARGIN]]</f>
        <v>0</v>
      </c>
      <c r="V2989" s="1">
        <f>+Table1[[#This Row],[Adj Total OPERATING_MARGIN]]-Table1[[#This Row],[Current Total OPERATING_MARGIN]]</f>
        <v>0</v>
      </c>
    </row>
    <row r="2990" spans="1:22" x14ac:dyDescent="0.3">
      <c r="A2990" t="s">
        <v>19</v>
      </c>
      <c r="B2990">
        <v>2022</v>
      </c>
      <c r="C2990" t="s">
        <v>29</v>
      </c>
      <c r="D2990" t="s">
        <v>73</v>
      </c>
      <c r="E2990" s="2">
        <v>101</v>
      </c>
      <c r="F2990" s="1">
        <v>6013129.71</v>
      </c>
      <c r="G2990" s="1">
        <v>7944559.9699999997</v>
      </c>
      <c r="H2990" s="1">
        <v>2460628.6719999998</v>
      </c>
      <c r="I2990" s="1">
        <v>240803.9</v>
      </c>
      <c r="J2990" s="1">
        <v>-503733.22</v>
      </c>
      <c r="K2990" s="2">
        <v>101</v>
      </c>
      <c r="L2990" s="1">
        <v>6013129.71</v>
      </c>
      <c r="M2990" s="1">
        <v>7944559.9699999997</v>
      </c>
      <c r="N2990" s="1">
        <v>2460628.6719999998</v>
      </c>
      <c r="O2990" s="1">
        <v>240803.9</v>
      </c>
      <c r="P2990" s="1">
        <v>-503733.22</v>
      </c>
      <c r="Q2990" s="2">
        <f>-+Table1[[#This Row],[Current Record Count]]+Table1[[#This Row],[Adj Record Count]]</f>
        <v>0</v>
      </c>
      <c r="R2990" s="1">
        <f>+-Table1[[#This Row],[Current Total ADJUSTMENT_AMOUNT]]+Table1[[#This Row],[Adj Total ADJUSTMENT_AMOUNT]]</f>
        <v>0</v>
      </c>
      <c r="S2990" s="1">
        <f>-Table1[[#This Row],[Current Total CHARGE_AMOUNT]]+Table1[[#This Row],[Adj Total CHARGE_AMOUNT]]</f>
        <v>0</v>
      </c>
      <c r="T2990" s="1">
        <f>+Table1[[#This Row],[Adj Total TOTAL_COST]]-Table1[[#This Row],[Current Total TOTAL_COST]]</f>
        <v>0</v>
      </c>
      <c r="U2990" s="1">
        <f>+Table1[[#This Row],[Adj Total CONTRIBUTION_MARGIN]]-Table1[[#This Row],[Current Total CONTRIBUTION_MARGIN]]</f>
        <v>0</v>
      </c>
      <c r="V2990" s="1">
        <f>+Table1[[#This Row],[Adj Total OPERATING_MARGIN]]-Table1[[#This Row],[Current Total OPERATING_MARGIN]]</f>
        <v>0</v>
      </c>
    </row>
    <row r="2991" spans="1:22" x14ac:dyDescent="0.3">
      <c r="A2991" t="s">
        <v>19</v>
      </c>
      <c r="B2991">
        <v>2020</v>
      </c>
      <c r="C2991" t="s">
        <v>29</v>
      </c>
      <c r="D2991" t="s">
        <v>73</v>
      </c>
      <c r="E2991" s="2">
        <v>101</v>
      </c>
      <c r="F2991" s="1">
        <v>5612775.0199999996</v>
      </c>
      <c r="G2991" s="1">
        <v>7574825.7599999998</v>
      </c>
      <c r="H2991" s="1">
        <v>2123272.3062999998</v>
      </c>
      <c r="I2991" s="1">
        <v>461076.21</v>
      </c>
      <c r="J2991" s="1">
        <v>-276505.31</v>
      </c>
      <c r="K2991" s="2">
        <v>101</v>
      </c>
      <c r="L2991" s="1">
        <v>5612775.0199999996</v>
      </c>
      <c r="M2991" s="1">
        <v>7574825.7599999998</v>
      </c>
      <c r="N2991" s="1">
        <v>2123272.3062999998</v>
      </c>
      <c r="O2991" s="1">
        <v>461076.21</v>
      </c>
      <c r="P2991" s="1">
        <v>-276505.31</v>
      </c>
      <c r="Q2991" s="2">
        <f>-+Table1[[#This Row],[Current Record Count]]+Table1[[#This Row],[Adj Record Count]]</f>
        <v>0</v>
      </c>
      <c r="R2991" s="1">
        <f>+-Table1[[#This Row],[Current Total ADJUSTMENT_AMOUNT]]+Table1[[#This Row],[Adj Total ADJUSTMENT_AMOUNT]]</f>
        <v>0</v>
      </c>
      <c r="S2991" s="1">
        <f>-Table1[[#This Row],[Current Total CHARGE_AMOUNT]]+Table1[[#This Row],[Adj Total CHARGE_AMOUNT]]</f>
        <v>0</v>
      </c>
      <c r="T2991" s="1">
        <f>+Table1[[#This Row],[Adj Total TOTAL_COST]]-Table1[[#This Row],[Current Total TOTAL_COST]]</f>
        <v>0</v>
      </c>
      <c r="U2991" s="1">
        <f>+Table1[[#This Row],[Adj Total CONTRIBUTION_MARGIN]]-Table1[[#This Row],[Current Total CONTRIBUTION_MARGIN]]</f>
        <v>0</v>
      </c>
      <c r="V2991" s="1">
        <f>+Table1[[#This Row],[Adj Total OPERATING_MARGIN]]-Table1[[#This Row],[Current Total OPERATING_MARGIN]]</f>
        <v>0</v>
      </c>
    </row>
    <row r="2992" spans="1:22" x14ac:dyDescent="0.3">
      <c r="A2992" t="s">
        <v>37</v>
      </c>
      <c r="B2992">
        <v>2020</v>
      </c>
      <c r="C2992" t="s">
        <v>23</v>
      </c>
      <c r="D2992" t="s">
        <v>40</v>
      </c>
      <c r="E2992" s="2">
        <v>101</v>
      </c>
      <c r="F2992" s="1">
        <v>1358119.2</v>
      </c>
      <c r="G2992" s="1">
        <v>2045843.24</v>
      </c>
      <c r="H2992" s="1">
        <v>418459.70250000001</v>
      </c>
      <c r="I2992" s="1">
        <v>378766.59</v>
      </c>
      <c r="J2992" s="1">
        <v>262724.25</v>
      </c>
      <c r="K2992" s="2">
        <v>101</v>
      </c>
      <c r="L2992" s="1">
        <v>1358119.2</v>
      </c>
      <c r="M2992" s="1">
        <v>2045843.24</v>
      </c>
      <c r="N2992" s="1">
        <v>418459.70250000001</v>
      </c>
      <c r="O2992" s="1">
        <v>378766.59</v>
      </c>
      <c r="P2992" s="1">
        <v>262724.25</v>
      </c>
      <c r="Q2992" s="2">
        <f>-+Table1[[#This Row],[Current Record Count]]+Table1[[#This Row],[Adj Record Count]]</f>
        <v>0</v>
      </c>
      <c r="R2992" s="1">
        <f>+-Table1[[#This Row],[Current Total ADJUSTMENT_AMOUNT]]+Table1[[#This Row],[Adj Total ADJUSTMENT_AMOUNT]]</f>
        <v>0</v>
      </c>
      <c r="S2992" s="1">
        <f>-Table1[[#This Row],[Current Total CHARGE_AMOUNT]]+Table1[[#This Row],[Adj Total CHARGE_AMOUNT]]</f>
        <v>0</v>
      </c>
      <c r="T2992" s="1">
        <f>+Table1[[#This Row],[Adj Total TOTAL_COST]]-Table1[[#This Row],[Current Total TOTAL_COST]]</f>
        <v>0</v>
      </c>
      <c r="U2992" s="1">
        <f>+Table1[[#This Row],[Adj Total CONTRIBUTION_MARGIN]]-Table1[[#This Row],[Current Total CONTRIBUTION_MARGIN]]</f>
        <v>0</v>
      </c>
      <c r="V2992" s="1">
        <f>+Table1[[#This Row],[Adj Total OPERATING_MARGIN]]-Table1[[#This Row],[Current Total OPERATING_MARGIN]]</f>
        <v>0</v>
      </c>
    </row>
    <row r="2993" spans="1:22" x14ac:dyDescent="0.3">
      <c r="A2993" t="s">
        <v>37</v>
      </c>
      <c r="B2993">
        <v>2019</v>
      </c>
      <c r="C2993" t="s">
        <v>47</v>
      </c>
      <c r="D2993" t="s">
        <v>63</v>
      </c>
      <c r="E2993" s="2">
        <v>100</v>
      </c>
      <c r="F2993" s="1">
        <v>2517447.83</v>
      </c>
      <c r="G2993" s="1">
        <v>3849397.04</v>
      </c>
      <c r="H2993" s="1">
        <v>0</v>
      </c>
      <c r="I2993" s="1">
        <v>0</v>
      </c>
      <c r="J2993" s="1">
        <v>0</v>
      </c>
      <c r="K2993" s="2">
        <v>100</v>
      </c>
      <c r="L2993" s="1">
        <v>2517447.83</v>
      </c>
      <c r="M2993" s="1">
        <v>3849397.04</v>
      </c>
      <c r="N2993" s="1">
        <v>0</v>
      </c>
      <c r="O2993" s="1">
        <v>0</v>
      </c>
      <c r="P2993" s="1">
        <v>0</v>
      </c>
      <c r="Q2993" s="2">
        <f>-+Table1[[#This Row],[Current Record Count]]+Table1[[#This Row],[Adj Record Count]]</f>
        <v>0</v>
      </c>
      <c r="R2993" s="1">
        <f>+-Table1[[#This Row],[Current Total ADJUSTMENT_AMOUNT]]+Table1[[#This Row],[Adj Total ADJUSTMENT_AMOUNT]]</f>
        <v>0</v>
      </c>
      <c r="S2993" s="1">
        <f>-Table1[[#This Row],[Current Total CHARGE_AMOUNT]]+Table1[[#This Row],[Adj Total CHARGE_AMOUNT]]</f>
        <v>0</v>
      </c>
      <c r="T2993" s="1">
        <f>+Table1[[#This Row],[Adj Total TOTAL_COST]]-Table1[[#This Row],[Current Total TOTAL_COST]]</f>
        <v>0</v>
      </c>
      <c r="U2993" s="1">
        <f>+Table1[[#This Row],[Adj Total CONTRIBUTION_MARGIN]]-Table1[[#This Row],[Current Total CONTRIBUTION_MARGIN]]</f>
        <v>0</v>
      </c>
      <c r="V2993" s="1">
        <f>+Table1[[#This Row],[Adj Total OPERATING_MARGIN]]-Table1[[#This Row],[Current Total OPERATING_MARGIN]]</f>
        <v>0</v>
      </c>
    </row>
    <row r="2994" spans="1:22" x14ac:dyDescent="0.3">
      <c r="A2994" t="s">
        <v>42</v>
      </c>
      <c r="B2994">
        <v>2019</v>
      </c>
      <c r="C2994" t="s">
        <v>17</v>
      </c>
      <c r="D2994" t="s">
        <v>59</v>
      </c>
      <c r="E2994" s="2">
        <v>100</v>
      </c>
      <c r="F2994" s="1">
        <v>30375.119999999999</v>
      </c>
      <c r="G2994" s="1">
        <v>47635.18</v>
      </c>
      <c r="H2994" s="1">
        <v>0</v>
      </c>
      <c r="I2994" s="1">
        <v>0</v>
      </c>
      <c r="J2994" s="1">
        <v>0</v>
      </c>
      <c r="K2994" s="2">
        <v>100</v>
      </c>
      <c r="L2994" s="1">
        <v>30375.119999999999</v>
      </c>
      <c r="M2994" s="1">
        <v>47635.18</v>
      </c>
      <c r="N2994" s="1">
        <v>0</v>
      </c>
      <c r="O2994" s="1">
        <v>0</v>
      </c>
      <c r="P2994" s="1">
        <v>0</v>
      </c>
      <c r="Q2994" s="2">
        <f>-+Table1[[#This Row],[Current Record Count]]+Table1[[#This Row],[Adj Record Count]]</f>
        <v>0</v>
      </c>
      <c r="R2994" s="1">
        <f>+-Table1[[#This Row],[Current Total ADJUSTMENT_AMOUNT]]+Table1[[#This Row],[Adj Total ADJUSTMENT_AMOUNT]]</f>
        <v>0</v>
      </c>
      <c r="S2994" s="1">
        <f>-Table1[[#This Row],[Current Total CHARGE_AMOUNT]]+Table1[[#This Row],[Adj Total CHARGE_AMOUNT]]</f>
        <v>0</v>
      </c>
      <c r="T2994" s="1">
        <f>+Table1[[#This Row],[Adj Total TOTAL_COST]]-Table1[[#This Row],[Current Total TOTAL_COST]]</f>
        <v>0</v>
      </c>
      <c r="U2994" s="1">
        <f>+Table1[[#This Row],[Adj Total CONTRIBUTION_MARGIN]]-Table1[[#This Row],[Current Total CONTRIBUTION_MARGIN]]</f>
        <v>0</v>
      </c>
      <c r="V2994" s="1">
        <f>+Table1[[#This Row],[Adj Total OPERATING_MARGIN]]-Table1[[#This Row],[Current Total OPERATING_MARGIN]]</f>
        <v>0</v>
      </c>
    </row>
    <row r="2995" spans="1:22" x14ac:dyDescent="0.3">
      <c r="A2995" t="s">
        <v>37</v>
      </c>
      <c r="B2995">
        <v>2025</v>
      </c>
      <c r="C2995" t="s">
        <v>34</v>
      </c>
      <c r="D2995" t="s">
        <v>34</v>
      </c>
      <c r="E2995" s="2">
        <v>100</v>
      </c>
      <c r="F2995" s="1">
        <v>1398951.32</v>
      </c>
      <c r="G2995" s="1">
        <v>1845953.43</v>
      </c>
      <c r="H2995" s="1">
        <v>277327.65470000001</v>
      </c>
      <c r="I2995" s="1">
        <v>140802.93</v>
      </c>
      <c r="J2995" s="1">
        <v>79551.5</v>
      </c>
      <c r="K2995" s="2">
        <v>100</v>
      </c>
      <c r="L2995" s="1">
        <v>1398951.32</v>
      </c>
      <c r="M2995" s="1">
        <v>1845953.43</v>
      </c>
      <c r="N2995" s="1">
        <v>277327.65470000001</v>
      </c>
      <c r="O2995" s="1">
        <v>140802.93</v>
      </c>
      <c r="P2995" s="1">
        <v>79551.5</v>
      </c>
      <c r="Q2995" s="2">
        <f>-+Table1[[#This Row],[Current Record Count]]+Table1[[#This Row],[Adj Record Count]]</f>
        <v>0</v>
      </c>
      <c r="R2995" s="1">
        <f>+-Table1[[#This Row],[Current Total ADJUSTMENT_AMOUNT]]+Table1[[#This Row],[Adj Total ADJUSTMENT_AMOUNT]]</f>
        <v>0</v>
      </c>
      <c r="S2995" s="1">
        <f>-Table1[[#This Row],[Current Total CHARGE_AMOUNT]]+Table1[[#This Row],[Adj Total CHARGE_AMOUNT]]</f>
        <v>0</v>
      </c>
      <c r="T2995" s="1">
        <f>+Table1[[#This Row],[Adj Total TOTAL_COST]]-Table1[[#This Row],[Current Total TOTAL_COST]]</f>
        <v>0</v>
      </c>
      <c r="U2995" s="1">
        <f>+Table1[[#This Row],[Adj Total CONTRIBUTION_MARGIN]]-Table1[[#This Row],[Current Total CONTRIBUTION_MARGIN]]</f>
        <v>0</v>
      </c>
      <c r="V2995" s="1">
        <f>+Table1[[#This Row],[Adj Total OPERATING_MARGIN]]-Table1[[#This Row],[Current Total OPERATING_MARGIN]]</f>
        <v>0</v>
      </c>
    </row>
    <row r="2996" spans="1:22" x14ac:dyDescent="0.3">
      <c r="A2996" t="s">
        <v>37</v>
      </c>
      <c r="B2996">
        <v>2020</v>
      </c>
      <c r="C2996" t="s">
        <v>17</v>
      </c>
      <c r="D2996" t="s">
        <v>56</v>
      </c>
      <c r="E2996" s="2">
        <v>98</v>
      </c>
      <c r="F2996" s="1">
        <v>1296925.1399999999</v>
      </c>
      <c r="G2996" s="1">
        <v>1823417.53</v>
      </c>
      <c r="H2996" s="1">
        <v>355455.83439999999</v>
      </c>
      <c r="I2996" s="1">
        <v>277048.89</v>
      </c>
      <c r="J2996" s="1">
        <v>170948.16</v>
      </c>
      <c r="K2996" s="2">
        <v>98</v>
      </c>
      <c r="L2996" s="1">
        <v>1296925.1399999999</v>
      </c>
      <c r="M2996" s="1">
        <v>1823417.53</v>
      </c>
      <c r="N2996" s="1">
        <v>355455.83439999999</v>
      </c>
      <c r="O2996" s="1">
        <v>277048.89</v>
      </c>
      <c r="P2996" s="1">
        <v>170948.16</v>
      </c>
      <c r="Q2996" s="2">
        <f>-+Table1[[#This Row],[Current Record Count]]+Table1[[#This Row],[Adj Record Count]]</f>
        <v>0</v>
      </c>
      <c r="R2996" s="1">
        <f>+-Table1[[#This Row],[Current Total ADJUSTMENT_AMOUNT]]+Table1[[#This Row],[Adj Total ADJUSTMENT_AMOUNT]]</f>
        <v>0</v>
      </c>
      <c r="S2996" s="1">
        <f>-Table1[[#This Row],[Current Total CHARGE_AMOUNT]]+Table1[[#This Row],[Adj Total CHARGE_AMOUNT]]</f>
        <v>0</v>
      </c>
      <c r="T2996" s="1">
        <f>+Table1[[#This Row],[Adj Total TOTAL_COST]]-Table1[[#This Row],[Current Total TOTAL_COST]]</f>
        <v>0</v>
      </c>
      <c r="U2996" s="1">
        <f>+Table1[[#This Row],[Adj Total CONTRIBUTION_MARGIN]]-Table1[[#This Row],[Current Total CONTRIBUTION_MARGIN]]</f>
        <v>0</v>
      </c>
      <c r="V2996" s="1">
        <f>+Table1[[#This Row],[Adj Total OPERATING_MARGIN]]-Table1[[#This Row],[Current Total OPERATING_MARGIN]]</f>
        <v>0</v>
      </c>
    </row>
    <row r="2997" spans="1:22" x14ac:dyDescent="0.3">
      <c r="A2997" t="s">
        <v>75</v>
      </c>
      <c r="B2997">
        <v>2025</v>
      </c>
      <c r="C2997" t="s">
        <v>34</v>
      </c>
      <c r="D2997" t="s">
        <v>34</v>
      </c>
      <c r="E2997" s="2">
        <v>97</v>
      </c>
      <c r="F2997" s="1">
        <v>13646.47</v>
      </c>
      <c r="G2997" s="1">
        <v>33391.199999999997</v>
      </c>
      <c r="H2997" s="1">
        <v>41496.126499999998</v>
      </c>
      <c r="I2997" s="1">
        <v>-11970.65</v>
      </c>
      <c r="J2997" s="1">
        <v>-29063.16</v>
      </c>
      <c r="K2997" s="2">
        <v>97</v>
      </c>
      <c r="L2997" s="1">
        <v>13646.47</v>
      </c>
      <c r="M2997" s="1">
        <v>33391.199999999997</v>
      </c>
      <c r="N2997" s="1">
        <v>41496.126499999998</v>
      </c>
      <c r="O2997" s="1">
        <v>-11970.65</v>
      </c>
      <c r="P2997" s="1">
        <v>-29063.16</v>
      </c>
      <c r="Q2997" s="2">
        <f>-+Table1[[#This Row],[Current Record Count]]+Table1[[#This Row],[Adj Record Count]]</f>
        <v>0</v>
      </c>
      <c r="R2997" s="1">
        <f>+-Table1[[#This Row],[Current Total ADJUSTMENT_AMOUNT]]+Table1[[#This Row],[Adj Total ADJUSTMENT_AMOUNT]]</f>
        <v>0</v>
      </c>
      <c r="S2997" s="1">
        <f>-Table1[[#This Row],[Current Total CHARGE_AMOUNT]]+Table1[[#This Row],[Adj Total CHARGE_AMOUNT]]</f>
        <v>0</v>
      </c>
      <c r="T2997" s="1">
        <f>+Table1[[#This Row],[Adj Total TOTAL_COST]]-Table1[[#This Row],[Current Total TOTAL_COST]]</f>
        <v>0</v>
      </c>
      <c r="U2997" s="1">
        <f>+Table1[[#This Row],[Adj Total CONTRIBUTION_MARGIN]]-Table1[[#This Row],[Current Total CONTRIBUTION_MARGIN]]</f>
        <v>0</v>
      </c>
      <c r="V2997" s="1">
        <f>+Table1[[#This Row],[Adj Total OPERATING_MARGIN]]-Table1[[#This Row],[Current Total OPERATING_MARGIN]]</f>
        <v>0</v>
      </c>
    </row>
    <row r="2998" spans="1:22" x14ac:dyDescent="0.3">
      <c r="A2998" t="s">
        <v>75</v>
      </c>
      <c r="B2998">
        <v>2023</v>
      </c>
      <c r="C2998" t="s">
        <v>29</v>
      </c>
      <c r="D2998" t="s">
        <v>104</v>
      </c>
      <c r="E2998" s="2">
        <v>97</v>
      </c>
      <c r="F2998" s="1">
        <v>596867.24</v>
      </c>
      <c r="G2998" s="1">
        <v>613671.42000000004</v>
      </c>
      <c r="H2998" s="1">
        <v>705232.09519999998</v>
      </c>
      <c r="I2998" s="1">
        <v>-343161.96</v>
      </c>
      <c r="J2998" s="1">
        <v>-670058.97</v>
      </c>
      <c r="K2998" s="2">
        <v>97</v>
      </c>
      <c r="L2998" s="1">
        <v>596867.24</v>
      </c>
      <c r="M2998" s="1">
        <v>613671.42000000004</v>
      </c>
      <c r="N2998" s="1">
        <v>705232.09519999998</v>
      </c>
      <c r="O2998" s="1">
        <v>-343161.96</v>
      </c>
      <c r="P2998" s="1">
        <v>-670058.97</v>
      </c>
      <c r="Q2998" s="2">
        <f>-+Table1[[#This Row],[Current Record Count]]+Table1[[#This Row],[Adj Record Count]]</f>
        <v>0</v>
      </c>
      <c r="R2998" s="1">
        <f>+-Table1[[#This Row],[Current Total ADJUSTMENT_AMOUNT]]+Table1[[#This Row],[Adj Total ADJUSTMENT_AMOUNT]]</f>
        <v>0</v>
      </c>
      <c r="S2998" s="1">
        <f>-Table1[[#This Row],[Current Total CHARGE_AMOUNT]]+Table1[[#This Row],[Adj Total CHARGE_AMOUNT]]</f>
        <v>0</v>
      </c>
      <c r="T2998" s="1">
        <f>+Table1[[#This Row],[Adj Total TOTAL_COST]]-Table1[[#This Row],[Current Total TOTAL_COST]]</f>
        <v>0</v>
      </c>
      <c r="U2998" s="1">
        <f>+Table1[[#This Row],[Adj Total CONTRIBUTION_MARGIN]]-Table1[[#This Row],[Current Total CONTRIBUTION_MARGIN]]</f>
        <v>0</v>
      </c>
      <c r="V2998" s="1">
        <f>+Table1[[#This Row],[Adj Total OPERATING_MARGIN]]-Table1[[#This Row],[Current Total OPERATING_MARGIN]]</f>
        <v>0</v>
      </c>
    </row>
    <row r="2999" spans="1:22" x14ac:dyDescent="0.3">
      <c r="A2999" t="s">
        <v>19</v>
      </c>
      <c r="B2999">
        <v>2024</v>
      </c>
      <c r="C2999" t="s">
        <v>29</v>
      </c>
      <c r="D2999" t="s">
        <v>52</v>
      </c>
      <c r="E2999" s="2">
        <v>97</v>
      </c>
      <c r="F2999" s="1">
        <v>4092545.13</v>
      </c>
      <c r="G2999" s="1">
        <v>5910345.8600000003</v>
      </c>
      <c r="H2999" s="1">
        <v>1736314.3332</v>
      </c>
      <c r="I2999" s="1">
        <v>792676.68</v>
      </c>
      <c r="J2999" s="1">
        <v>245093.41</v>
      </c>
      <c r="K2999" s="2">
        <v>97</v>
      </c>
      <c r="L2999" s="1">
        <v>4092545.13</v>
      </c>
      <c r="M2999" s="1">
        <v>5910345.8600000003</v>
      </c>
      <c r="N2999" s="1">
        <v>1736314.3332</v>
      </c>
      <c r="O2999" s="1">
        <v>792676.68</v>
      </c>
      <c r="P2999" s="1">
        <v>245093.41</v>
      </c>
      <c r="Q2999" s="2">
        <f>-+Table1[[#This Row],[Current Record Count]]+Table1[[#This Row],[Adj Record Count]]</f>
        <v>0</v>
      </c>
      <c r="R2999" s="1">
        <f>+-Table1[[#This Row],[Current Total ADJUSTMENT_AMOUNT]]+Table1[[#This Row],[Adj Total ADJUSTMENT_AMOUNT]]</f>
        <v>0</v>
      </c>
      <c r="S2999" s="1">
        <f>-Table1[[#This Row],[Current Total CHARGE_AMOUNT]]+Table1[[#This Row],[Adj Total CHARGE_AMOUNT]]</f>
        <v>0</v>
      </c>
      <c r="T2999" s="1">
        <f>+Table1[[#This Row],[Adj Total TOTAL_COST]]-Table1[[#This Row],[Current Total TOTAL_COST]]</f>
        <v>0</v>
      </c>
      <c r="U2999" s="1">
        <f>+Table1[[#This Row],[Adj Total CONTRIBUTION_MARGIN]]-Table1[[#This Row],[Current Total CONTRIBUTION_MARGIN]]</f>
        <v>0</v>
      </c>
      <c r="V2999" s="1">
        <f>+Table1[[#This Row],[Adj Total OPERATING_MARGIN]]-Table1[[#This Row],[Current Total OPERATING_MARGIN]]</f>
        <v>0</v>
      </c>
    </row>
    <row r="3000" spans="1:22" x14ac:dyDescent="0.3">
      <c r="A3000" t="s">
        <v>19</v>
      </c>
      <c r="B3000">
        <v>2019</v>
      </c>
      <c r="C3000" t="s">
        <v>17</v>
      </c>
      <c r="D3000" t="s">
        <v>68</v>
      </c>
      <c r="E3000" s="2">
        <v>96</v>
      </c>
      <c r="F3000" s="1">
        <v>5558976.9000000004</v>
      </c>
      <c r="G3000" s="1">
        <v>8091113.4100000001</v>
      </c>
      <c r="H3000" s="1">
        <v>0</v>
      </c>
      <c r="I3000" s="1">
        <v>0</v>
      </c>
      <c r="J3000" s="1">
        <v>0</v>
      </c>
      <c r="K3000" s="2">
        <v>96</v>
      </c>
      <c r="L3000" s="1">
        <v>5558976.9000000004</v>
      </c>
      <c r="M3000" s="1">
        <v>8091113.4100000001</v>
      </c>
      <c r="N3000" s="1">
        <v>0</v>
      </c>
      <c r="O3000" s="1">
        <v>0</v>
      </c>
      <c r="P3000" s="1">
        <v>0</v>
      </c>
      <c r="Q3000" s="2">
        <f>-+Table1[[#This Row],[Current Record Count]]+Table1[[#This Row],[Adj Record Count]]</f>
        <v>0</v>
      </c>
      <c r="R3000" s="1">
        <f>+-Table1[[#This Row],[Current Total ADJUSTMENT_AMOUNT]]+Table1[[#This Row],[Adj Total ADJUSTMENT_AMOUNT]]</f>
        <v>0</v>
      </c>
      <c r="S3000" s="1">
        <f>-Table1[[#This Row],[Current Total CHARGE_AMOUNT]]+Table1[[#This Row],[Adj Total CHARGE_AMOUNT]]</f>
        <v>0</v>
      </c>
      <c r="T3000" s="1">
        <f>+Table1[[#This Row],[Adj Total TOTAL_COST]]-Table1[[#This Row],[Current Total TOTAL_COST]]</f>
        <v>0</v>
      </c>
      <c r="U3000" s="1">
        <f>+Table1[[#This Row],[Adj Total CONTRIBUTION_MARGIN]]-Table1[[#This Row],[Current Total CONTRIBUTION_MARGIN]]</f>
        <v>0</v>
      </c>
      <c r="V3000" s="1">
        <f>+Table1[[#This Row],[Adj Total OPERATING_MARGIN]]-Table1[[#This Row],[Current Total OPERATING_MARGIN]]</f>
        <v>0</v>
      </c>
    </row>
    <row r="3001" spans="1:22" x14ac:dyDescent="0.3">
      <c r="A3001" t="s">
        <v>19</v>
      </c>
      <c r="B3001">
        <v>2025</v>
      </c>
      <c r="C3001" t="s">
        <v>20</v>
      </c>
      <c r="D3001" t="s">
        <v>99</v>
      </c>
      <c r="E3001" s="2">
        <v>95</v>
      </c>
      <c r="F3001" s="1">
        <v>7803377.9299999997</v>
      </c>
      <c r="G3001" s="1">
        <v>11668754.98</v>
      </c>
      <c r="H3001" s="1">
        <v>3026998.4986</v>
      </c>
      <c r="I3001" s="1">
        <v>753804.69</v>
      </c>
      <c r="J3001" s="1">
        <v>-103818.35</v>
      </c>
      <c r="K3001" s="2">
        <v>95</v>
      </c>
      <c r="L3001" s="1">
        <v>7803377.9299999997</v>
      </c>
      <c r="M3001" s="1">
        <v>11668754.98</v>
      </c>
      <c r="N3001" s="1">
        <v>3026998.4986</v>
      </c>
      <c r="O3001" s="1">
        <v>753804.69</v>
      </c>
      <c r="P3001" s="1">
        <v>-103818.35</v>
      </c>
      <c r="Q3001" s="2">
        <f>-+Table1[[#This Row],[Current Record Count]]+Table1[[#This Row],[Adj Record Count]]</f>
        <v>0</v>
      </c>
      <c r="R3001" s="1">
        <f>+-Table1[[#This Row],[Current Total ADJUSTMENT_AMOUNT]]+Table1[[#This Row],[Adj Total ADJUSTMENT_AMOUNT]]</f>
        <v>0</v>
      </c>
      <c r="S3001" s="1">
        <f>-Table1[[#This Row],[Current Total CHARGE_AMOUNT]]+Table1[[#This Row],[Adj Total CHARGE_AMOUNT]]</f>
        <v>0</v>
      </c>
      <c r="T3001" s="1">
        <f>+Table1[[#This Row],[Adj Total TOTAL_COST]]-Table1[[#This Row],[Current Total TOTAL_COST]]</f>
        <v>0</v>
      </c>
      <c r="U3001" s="1">
        <f>+Table1[[#This Row],[Adj Total CONTRIBUTION_MARGIN]]-Table1[[#This Row],[Current Total CONTRIBUTION_MARGIN]]</f>
        <v>0</v>
      </c>
      <c r="V3001" s="1">
        <f>+Table1[[#This Row],[Adj Total OPERATING_MARGIN]]-Table1[[#This Row],[Current Total OPERATING_MARGIN]]</f>
        <v>0</v>
      </c>
    </row>
    <row r="3002" spans="1:22" x14ac:dyDescent="0.3">
      <c r="A3002" t="s">
        <v>19</v>
      </c>
      <c r="B3002">
        <v>2020</v>
      </c>
      <c r="C3002" t="s">
        <v>20</v>
      </c>
      <c r="D3002" t="s">
        <v>70</v>
      </c>
      <c r="E3002" s="2">
        <v>95</v>
      </c>
      <c r="F3002" s="1">
        <v>4624051.5999999996</v>
      </c>
      <c r="G3002" s="1">
        <v>7552245.46</v>
      </c>
      <c r="H3002" s="1">
        <v>1944171.111</v>
      </c>
      <c r="I3002" s="1">
        <v>1485882.11</v>
      </c>
      <c r="J3002" s="1">
        <v>944093.1</v>
      </c>
      <c r="K3002" s="2">
        <v>95</v>
      </c>
      <c r="L3002" s="1">
        <v>4624051.5999999996</v>
      </c>
      <c r="M3002" s="1">
        <v>7552245.46</v>
      </c>
      <c r="N3002" s="1">
        <v>1944171.111</v>
      </c>
      <c r="O3002" s="1">
        <v>1485882.11</v>
      </c>
      <c r="P3002" s="1">
        <v>944093.1</v>
      </c>
      <c r="Q3002" s="2">
        <f>-+Table1[[#This Row],[Current Record Count]]+Table1[[#This Row],[Adj Record Count]]</f>
        <v>0</v>
      </c>
      <c r="R3002" s="1">
        <f>+-Table1[[#This Row],[Current Total ADJUSTMENT_AMOUNT]]+Table1[[#This Row],[Adj Total ADJUSTMENT_AMOUNT]]</f>
        <v>0</v>
      </c>
      <c r="S3002" s="1">
        <f>-Table1[[#This Row],[Current Total CHARGE_AMOUNT]]+Table1[[#This Row],[Adj Total CHARGE_AMOUNT]]</f>
        <v>0</v>
      </c>
      <c r="T3002" s="1">
        <f>+Table1[[#This Row],[Adj Total TOTAL_COST]]-Table1[[#This Row],[Current Total TOTAL_COST]]</f>
        <v>0</v>
      </c>
      <c r="U3002" s="1">
        <f>+Table1[[#This Row],[Adj Total CONTRIBUTION_MARGIN]]-Table1[[#This Row],[Current Total CONTRIBUTION_MARGIN]]</f>
        <v>0</v>
      </c>
      <c r="V3002" s="1">
        <f>+Table1[[#This Row],[Adj Total OPERATING_MARGIN]]-Table1[[#This Row],[Current Total OPERATING_MARGIN]]</f>
        <v>0</v>
      </c>
    </row>
    <row r="3003" spans="1:22" x14ac:dyDescent="0.3">
      <c r="A3003" t="s">
        <v>19</v>
      </c>
      <c r="B3003">
        <v>2019</v>
      </c>
      <c r="C3003" t="s">
        <v>90</v>
      </c>
      <c r="D3003" t="s">
        <v>90</v>
      </c>
      <c r="E3003" s="2">
        <v>94</v>
      </c>
      <c r="F3003" s="1">
        <v>7245064.3099999996</v>
      </c>
      <c r="G3003" s="1">
        <v>12384537.48</v>
      </c>
      <c r="H3003" s="1">
        <v>0</v>
      </c>
      <c r="I3003" s="1">
        <v>0</v>
      </c>
      <c r="J3003" s="1">
        <v>0</v>
      </c>
      <c r="K3003" s="2">
        <v>94</v>
      </c>
      <c r="L3003" s="1">
        <v>7245064.3099999996</v>
      </c>
      <c r="M3003" s="1">
        <v>12384537.48</v>
      </c>
      <c r="N3003" s="1">
        <v>0</v>
      </c>
      <c r="O3003" s="1">
        <v>0</v>
      </c>
      <c r="P3003" s="1">
        <v>0</v>
      </c>
      <c r="Q3003" s="2">
        <f>-+Table1[[#This Row],[Current Record Count]]+Table1[[#This Row],[Adj Record Count]]</f>
        <v>0</v>
      </c>
      <c r="R3003" s="1">
        <f>+-Table1[[#This Row],[Current Total ADJUSTMENT_AMOUNT]]+Table1[[#This Row],[Adj Total ADJUSTMENT_AMOUNT]]</f>
        <v>0</v>
      </c>
      <c r="S3003" s="1">
        <f>-Table1[[#This Row],[Current Total CHARGE_AMOUNT]]+Table1[[#This Row],[Adj Total CHARGE_AMOUNT]]</f>
        <v>0</v>
      </c>
      <c r="T3003" s="1">
        <f>+Table1[[#This Row],[Adj Total TOTAL_COST]]-Table1[[#This Row],[Current Total TOTAL_COST]]</f>
        <v>0</v>
      </c>
      <c r="U3003" s="1">
        <f>+Table1[[#This Row],[Adj Total CONTRIBUTION_MARGIN]]-Table1[[#This Row],[Current Total CONTRIBUTION_MARGIN]]</f>
        <v>0</v>
      </c>
      <c r="V3003" s="1">
        <f>+Table1[[#This Row],[Adj Total OPERATING_MARGIN]]-Table1[[#This Row],[Current Total OPERATING_MARGIN]]</f>
        <v>0</v>
      </c>
    </row>
    <row r="3004" spans="1:22" x14ac:dyDescent="0.3">
      <c r="A3004" t="s">
        <v>37</v>
      </c>
      <c r="B3004">
        <v>2024</v>
      </c>
      <c r="C3004" t="s">
        <v>17</v>
      </c>
      <c r="D3004" t="s">
        <v>56</v>
      </c>
      <c r="E3004" s="2">
        <v>94</v>
      </c>
      <c r="F3004" s="1">
        <v>2065978.43</v>
      </c>
      <c r="G3004" s="1">
        <v>2715210.52</v>
      </c>
      <c r="H3004" s="1">
        <v>564315.04989999998</v>
      </c>
      <c r="I3004" s="1">
        <v>288952.14</v>
      </c>
      <c r="J3004" s="1">
        <v>140225.64000000001</v>
      </c>
      <c r="K3004" s="2">
        <v>94</v>
      </c>
      <c r="L3004" s="1">
        <v>2065978.43</v>
      </c>
      <c r="M3004" s="1">
        <v>2715210.52</v>
      </c>
      <c r="N3004" s="1">
        <v>564315.04989999998</v>
      </c>
      <c r="O3004" s="1">
        <v>288952.14</v>
      </c>
      <c r="P3004" s="1">
        <v>140225.64000000001</v>
      </c>
      <c r="Q3004" s="2">
        <f>-+Table1[[#This Row],[Current Record Count]]+Table1[[#This Row],[Adj Record Count]]</f>
        <v>0</v>
      </c>
      <c r="R3004" s="1">
        <f>+-Table1[[#This Row],[Current Total ADJUSTMENT_AMOUNT]]+Table1[[#This Row],[Adj Total ADJUSTMENT_AMOUNT]]</f>
        <v>0</v>
      </c>
      <c r="S3004" s="1">
        <f>-Table1[[#This Row],[Current Total CHARGE_AMOUNT]]+Table1[[#This Row],[Adj Total CHARGE_AMOUNT]]</f>
        <v>0</v>
      </c>
      <c r="T3004" s="1">
        <f>+Table1[[#This Row],[Adj Total TOTAL_COST]]-Table1[[#This Row],[Current Total TOTAL_COST]]</f>
        <v>0</v>
      </c>
      <c r="U3004" s="1">
        <f>+Table1[[#This Row],[Adj Total CONTRIBUTION_MARGIN]]-Table1[[#This Row],[Current Total CONTRIBUTION_MARGIN]]</f>
        <v>0</v>
      </c>
      <c r="V3004" s="1">
        <f>+Table1[[#This Row],[Adj Total OPERATING_MARGIN]]-Table1[[#This Row],[Current Total OPERATING_MARGIN]]</f>
        <v>0</v>
      </c>
    </row>
    <row r="3005" spans="1:22" x14ac:dyDescent="0.3">
      <c r="A3005" t="s">
        <v>16</v>
      </c>
      <c r="B3005">
        <v>2022</v>
      </c>
      <c r="C3005" t="s">
        <v>17</v>
      </c>
      <c r="D3005" t="s">
        <v>107</v>
      </c>
      <c r="E3005" s="2">
        <v>93</v>
      </c>
      <c r="F3005" s="1">
        <v>27022.12</v>
      </c>
      <c r="G3005" s="1">
        <v>37624.550000000003</v>
      </c>
      <c r="H3005" s="1">
        <v>3960.3089</v>
      </c>
      <c r="I3005" s="1">
        <v>8601.44</v>
      </c>
      <c r="J3005" s="1">
        <v>7684.68</v>
      </c>
      <c r="K3005" s="2">
        <v>93</v>
      </c>
      <c r="L3005" s="1">
        <v>27022.12</v>
      </c>
      <c r="M3005" s="1">
        <v>37624.550000000003</v>
      </c>
      <c r="N3005" s="1">
        <v>3960.3089</v>
      </c>
      <c r="O3005" s="1">
        <v>8601.44</v>
      </c>
      <c r="P3005" s="1">
        <v>7684.68</v>
      </c>
      <c r="Q3005" s="2">
        <f>-+Table1[[#This Row],[Current Record Count]]+Table1[[#This Row],[Adj Record Count]]</f>
        <v>0</v>
      </c>
      <c r="R3005" s="1">
        <f>+-Table1[[#This Row],[Current Total ADJUSTMENT_AMOUNT]]+Table1[[#This Row],[Adj Total ADJUSTMENT_AMOUNT]]</f>
        <v>0</v>
      </c>
      <c r="S3005" s="1">
        <f>-Table1[[#This Row],[Current Total CHARGE_AMOUNT]]+Table1[[#This Row],[Adj Total CHARGE_AMOUNT]]</f>
        <v>0</v>
      </c>
      <c r="T3005" s="1">
        <f>+Table1[[#This Row],[Adj Total TOTAL_COST]]-Table1[[#This Row],[Current Total TOTAL_COST]]</f>
        <v>0</v>
      </c>
      <c r="U3005" s="1">
        <f>+Table1[[#This Row],[Adj Total CONTRIBUTION_MARGIN]]-Table1[[#This Row],[Current Total CONTRIBUTION_MARGIN]]</f>
        <v>0</v>
      </c>
      <c r="V3005" s="1">
        <f>+Table1[[#This Row],[Adj Total OPERATING_MARGIN]]-Table1[[#This Row],[Current Total OPERATING_MARGIN]]</f>
        <v>0</v>
      </c>
    </row>
    <row r="3006" spans="1:22" x14ac:dyDescent="0.3">
      <c r="A3006" t="s">
        <v>19</v>
      </c>
      <c r="B3006">
        <v>2019</v>
      </c>
      <c r="C3006" t="s">
        <v>20</v>
      </c>
      <c r="D3006" t="s">
        <v>89</v>
      </c>
      <c r="E3006" s="2">
        <v>92</v>
      </c>
      <c r="F3006" s="1">
        <v>3847269.98</v>
      </c>
      <c r="G3006" s="1">
        <v>7204493</v>
      </c>
      <c r="H3006" s="1">
        <v>0</v>
      </c>
      <c r="I3006" s="1">
        <v>0</v>
      </c>
      <c r="J3006" s="1">
        <v>0</v>
      </c>
      <c r="K3006" s="2">
        <v>92</v>
      </c>
      <c r="L3006" s="1">
        <v>3847269.98</v>
      </c>
      <c r="M3006" s="1">
        <v>7204493</v>
      </c>
      <c r="N3006" s="1">
        <v>0</v>
      </c>
      <c r="O3006" s="1">
        <v>0</v>
      </c>
      <c r="P3006" s="1">
        <v>0</v>
      </c>
      <c r="Q3006" s="2">
        <f>-+Table1[[#This Row],[Current Record Count]]+Table1[[#This Row],[Adj Record Count]]</f>
        <v>0</v>
      </c>
      <c r="R3006" s="1">
        <f>+-Table1[[#This Row],[Current Total ADJUSTMENT_AMOUNT]]+Table1[[#This Row],[Adj Total ADJUSTMENT_AMOUNT]]</f>
        <v>0</v>
      </c>
      <c r="S3006" s="1">
        <f>-Table1[[#This Row],[Current Total CHARGE_AMOUNT]]+Table1[[#This Row],[Adj Total CHARGE_AMOUNT]]</f>
        <v>0</v>
      </c>
      <c r="T3006" s="1">
        <f>+Table1[[#This Row],[Adj Total TOTAL_COST]]-Table1[[#This Row],[Current Total TOTAL_COST]]</f>
        <v>0</v>
      </c>
      <c r="U3006" s="1">
        <f>+Table1[[#This Row],[Adj Total CONTRIBUTION_MARGIN]]-Table1[[#This Row],[Current Total CONTRIBUTION_MARGIN]]</f>
        <v>0</v>
      </c>
      <c r="V3006" s="1">
        <f>+Table1[[#This Row],[Adj Total OPERATING_MARGIN]]-Table1[[#This Row],[Current Total OPERATING_MARGIN]]</f>
        <v>0</v>
      </c>
    </row>
    <row r="3007" spans="1:22" x14ac:dyDescent="0.3">
      <c r="A3007" t="s">
        <v>75</v>
      </c>
      <c r="B3007">
        <v>2022</v>
      </c>
      <c r="C3007" t="s">
        <v>29</v>
      </c>
      <c r="D3007" t="s">
        <v>104</v>
      </c>
      <c r="E3007" s="2">
        <v>92</v>
      </c>
      <c r="F3007" s="1">
        <v>250070.22</v>
      </c>
      <c r="G3007" s="1">
        <v>265331.87</v>
      </c>
      <c r="H3007" s="1">
        <v>303790.87709999998</v>
      </c>
      <c r="I3007" s="1">
        <v>-183590.98</v>
      </c>
      <c r="J3007" s="1">
        <v>-278382.92</v>
      </c>
      <c r="K3007" s="2">
        <v>92</v>
      </c>
      <c r="L3007" s="1">
        <v>250070.22</v>
      </c>
      <c r="M3007" s="1">
        <v>265331.87</v>
      </c>
      <c r="N3007" s="1">
        <v>303790.87709999998</v>
      </c>
      <c r="O3007" s="1">
        <v>-183590.98</v>
      </c>
      <c r="P3007" s="1">
        <v>-278382.92</v>
      </c>
      <c r="Q3007" s="2">
        <f>-+Table1[[#This Row],[Current Record Count]]+Table1[[#This Row],[Adj Record Count]]</f>
        <v>0</v>
      </c>
      <c r="R3007" s="1">
        <f>+-Table1[[#This Row],[Current Total ADJUSTMENT_AMOUNT]]+Table1[[#This Row],[Adj Total ADJUSTMENT_AMOUNT]]</f>
        <v>0</v>
      </c>
      <c r="S3007" s="1">
        <f>-Table1[[#This Row],[Current Total CHARGE_AMOUNT]]+Table1[[#This Row],[Adj Total CHARGE_AMOUNT]]</f>
        <v>0</v>
      </c>
      <c r="T3007" s="1">
        <f>+Table1[[#This Row],[Adj Total TOTAL_COST]]-Table1[[#This Row],[Current Total TOTAL_COST]]</f>
        <v>0</v>
      </c>
      <c r="U3007" s="1">
        <f>+Table1[[#This Row],[Adj Total CONTRIBUTION_MARGIN]]-Table1[[#This Row],[Current Total CONTRIBUTION_MARGIN]]</f>
        <v>0</v>
      </c>
      <c r="V3007" s="1">
        <f>+Table1[[#This Row],[Adj Total OPERATING_MARGIN]]-Table1[[#This Row],[Current Total OPERATING_MARGIN]]</f>
        <v>0</v>
      </c>
    </row>
    <row r="3008" spans="1:22" x14ac:dyDescent="0.3">
      <c r="A3008" t="s">
        <v>19</v>
      </c>
      <c r="B3008">
        <v>2024</v>
      </c>
      <c r="C3008" t="s">
        <v>20</v>
      </c>
      <c r="D3008" t="s">
        <v>97</v>
      </c>
      <c r="E3008" s="2">
        <v>91</v>
      </c>
      <c r="F3008" s="1">
        <v>2230177.91</v>
      </c>
      <c r="G3008" s="1">
        <v>3163189.77</v>
      </c>
      <c r="H3008" s="1">
        <v>952104.80099999998</v>
      </c>
      <c r="I3008" s="1">
        <v>602349.25</v>
      </c>
      <c r="J3008" s="1">
        <v>270801.38</v>
      </c>
      <c r="K3008" s="2">
        <v>91</v>
      </c>
      <c r="L3008" s="1">
        <v>2230177.91</v>
      </c>
      <c r="M3008" s="1">
        <v>3163189.77</v>
      </c>
      <c r="N3008" s="1">
        <v>952104.80099999998</v>
      </c>
      <c r="O3008" s="1">
        <v>602349.25</v>
      </c>
      <c r="P3008" s="1">
        <v>270801.38</v>
      </c>
      <c r="Q3008" s="2">
        <f>-+Table1[[#This Row],[Current Record Count]]+Table1[[#This Row],[Adj Record Count]]</f>
        <v>0</v>
      </c>
      <c r="R3008" s="1">
        <f>+-Table1[[#This Row],[Current Total ADJUSTMENT_AMOUNT]]+Table1[[#This Row],[Adj Total ADJUSTMENT_AMOUNT]]</f>
        <v>0</v>
      </c>
      <c r="S3008" s="1">
        <f>-Table1[[#This Row],[Current Total CHARGE_AMOUNT]]+Table1[[#This Row],[Adj Total CHARGE_AMOUNT]]</f>
        <v>0</v>
      </c>
      <c r="T3008" s="1">
        <f>+Table1[[#This Row],[Adj Total TOTAL_COST]]-Table1[[#This Row],[Current Total TOTAL_COST]]</f>
        <v>0</v>
      </c>
      <c r="U3008" s="1">
        <f>+Table1[[#This Row],[Adj Total CONTRIBUTION_MARGIN]]-Table1[[#This Row],[Current Total CONTRIBUTION_MARGIN]]</f>
        <v>0</v>
      </c>
      <c r="V3008" s="1">
        <f>+Table1[[#This Row],[Adj Total OPERATING_MARGIN]]-Table1[[#This Row],[Current Total OPERATING_MARGIN]]</f>
        <v>0</v>
      </c>
    </row>
    <row r="3009" spans="1:22" x14ac:dyDescent="0.3">
      <c r="A3009" t="s">
        <v>42</v>
      </c>
      <c r="B3009">
        <v>2019</v>
      </c>
      <c r="C3009" t="s">
        <v>23</v>
      </c>
      <c r="D3009" t="s">
        <v>77</v>
      </c>
      <c r="E3009" s="2">
        <v>91</v>
      </c>
      <c r="F3009" s="1">
        <v>30287.49</v>
      </c>
      <c r="G3009" s="1">
        <v>43690.36</v>
      </c>
      <c r="H3009" s="1">
        <v>0</v>
      </c>
      <c r="I3009" s="1">
        <v>0</v>
      </c>
      <c r="J3009" s="1">
        <v>0</v>
      </c>
      <c r="K3009" s="2">
        <v>91</v>
      </c>
      <c r="L3009" s="1">
        <v>30287.49</v>
      </c>
      <c r="M3009" s="1">
        <v>43690.36</v>
      </c>
      <c r="N3009" s="1">
        <v>0</v>
      </c>
      <c r="O3009" s="1">
        <v>0</v>
      </c>
      <c r="P3009" s="1">
        <v>0</v>
      </c>
      <c r="Q3009" s="2">
        <f>-+Table1[[#This Row],[Current Record Count]]+Table1[[#This Row],[Adj Record Count]]</f>
        <v>0</v>
      </c>
      <c r="R3009" s="1">
        <f>+-Table1[[#This Row],[Current Total ADJUSTMENT_AMOUNT]]+Table1[[#This Row],[Adj Total ADJUSTMENT_AMOUNT]]</f>
        <v>0</v>
      </c>
      <c r="S3009" s="1">
        <f>-Table1[[#This Row],[Current Total CHARGE_AMOUNT]]+Table1[[#This Row],[Adj Total CHARGE_AMOUNT]]</f>
        <v>0</v>
      </c>
      <c r="T3009" s="1">
        <f>+Table1[[#This Row],[Adj Total TOTAL_COST]]-Table1[[#This Row],[Current Total TOTAL_COST]]</f>
        <v>0</v>
      </c>
      <c r="U3009" s="1">
        <f>+Table1[[#This Row],[Adj Total CONTRIBUTION_MARGIN]]-Table1[[#This Row],[Current Total CONTRIBUTION_MARGIN]]</f>
        <v>0</v>
      </c>
      <c r="V3009" s="1">
        <f>+Table1[[#This Row],[Adj Total OPERATING_MARGIN]]-Table1[[#This Row],[Current Total OPERATING_MARGIN]]</f>
        <v>0</v>
      </c>
    </row>
    <row r="3010" spans="1:22" x14ac:dyDescent="0.3">
      <c r="A3010" t="s">
        <v>19</v>
      </c>
      <c r="B3010">
        <v>2022</v>
      </c>
      <c r="C3010" t="s">
        <v>20</v>
      </c>
      <c r="D3010" t="s">
        <v>97</v>
      </c>
      <c r="E3010" s="2">
        <v>90</v>
      </c>
      <c r="F3010" s="1">
        <v>1847282.7</v>
      </c>
      <c r="G3010" s="1">
        <v>2754811.01</v>
      </c>
      <c r="H3010" s="1">
        <v>1015916.1731</v>
      </c>
      <c r="I3010" s="1">
        <v>364281.68</v>
      </c>
      <c r="J3010" s="1">
        <v>45023.59</v>
      </c>
      <c r="K3010" s="2">
        <v>90</v>
      </c>
      <c r="L3010" s="1">
        <v>1847282.7</v>
      </c>
      <c r="M3010" s="1">
        <v>2754811.01</v>
      </c>
      <c r="N3010" s="1">
        <v>1015916.1731</v>
      </c>
      <c r="O3010" s="1">
        <v>364281.68</v>
      </c>
      <c r="P3010" s="1">
        <v>45023.59</v>
      </c>
      <c r="Q3010" s="2">
        <f>-+Table1[[#This Row],[Current Record Count]]+Table1[[#This Row],[Adj Record Count]]</f>
        <v>0</v>
      </c>
      <c r="R3010" s="1">
        <f>+-Table1[[#This Row],[Current Total ADJUSTMENT_AMOUNT]]+Table1[[#This Row],[Adj Total ADJUSTMENT_AMOUNT]]</f>
        <v>0</v>
      </c>
      <c r="S3010" s="1">
        <f>-Table1[[#This Row],[Current Total CHARGE_AMOUNT]]+Table1[[#This Row],[Adj Total CHARGE_AMOUNT]]</f>
        <v>0</v>
      </c>
      <c r="T3010" s="1">
        <f>+Table1[[#This Row],[Adj Total TOTAL_COST]]-Table1[[#This Row],[Current Total TOTAL_COST]]</f>
        <v>0</v>
      </c>
      <c r="U3010" s="1">
        <f>+Table1[[#This Row],[Adj Total CONTRIBUTION_MARGIN]]-Table1[[#This Row],[Current Total CONTRIBUTION_MARGIN]]</f>
        <v>0</v>
      </c>
      <c r="V3010" s="1">
        <f>+Table1[[#This Row],[Adj Total OPERATING_MARGIN]]-Table1[[#This Row],[Current Total OPERATING_MARGIN]]</f>
        <v>0</v>
      </c>
    </row>
    <row r="3011" spans="1:22" x14ac:dyDescent="0.3">
      <c r="A3011" t="s">
        <v>19</v>
      </c>
      <c r="B3011">
        <v>2022</v>
      </c>
      <c r="C3011" t="s">
        <v>17</v>
      </c>
      <c r="D3011" t="s">
        <v>80</v>
      </c>
      <c r="E3011" s="2">
        <v>89</v>
      </c>
      <c r="F3011" s="1">
        <v>3969083.11</v>
      </c>
      <c r="G3011" s="1">
        <v>5767617.7400000002</v>
      </c>
      <c r="H3011" s="1">
        <v>1355503.75</v>
      </c>
      <c r="I3011" s="1">
        <v>913186.05</v>
      </c>
      <c r="J3011" s="1">
        <v>563647.02</v>
      </c>
      <c r="K3011" s="2">
        <v>89</v>
      </c>
      <c r="L3011" s="1">
        <v>3969083.11</v>
      </c>
      <c r="M3011" s="1">
        <v>5767617.7400000002</v>
      </c>
      <c r="N3011" s="1">
        <v>1355503.75</v>
      </c>
      <c r="O3011" s="1">
        <v>913186.05</v>
      </c>
      <c r="P3011" s="1">
        <v>563647.02</v>
      </c>
      <c r="Q3011" s="2">
        <f>-+Table1[[#This Row],[Current Record Count]]+Table1[[#This Row],[Adj Record Count]]</f>
        <v>0</v>
      </c>
      <c r="R3011" s="1">
        <f>+-Table1[[#This Row],[Current Total ADJUSTMENT_AMOUNT]]+Table1[[#This Row],[Adj Total ADJUSTMENT_AMOUNT]]</f>
        <v>0</v>
      </c>
      <c r="S3011" s="1">
        <f>-Table1[[#This Row],[Current Total CHARGE_AMOUNT]]+Table1[[#This Row],[Adj Total CHARGE_AMOUNT]]</f>
        <v>0</v>
      </c>
      <c r="T3011" s="1">
        <f>+Table1[[#This Row],[Adj Total TOTAL_COST]]-Table1[[#This Row],[Current Total TOTAL_COST]]</f>
        <v>0</v>
      </c>
      <c r="U3011" s="1">
        <f>+Table1[[#This Row],[Adj Total CONTRIBUTION_MARGIN]]-Table1[[#This Row],[Current Total CONTRIBUTION_MARGIN]]</f>
        <v>0</v>
      </c>
      <c r="V3011" s="1">
        <f>+Table1[[#This Row],[Adj Total OPERATING_MARGIN]]-Table1[[#This Row],[Current Total OPERATING_MARGIN]]</f>
        <v>0</v>
      </c>
    </row>
    <row r="3012" spans="1:22" x14ac:dyDescent="0.3">
      <c r="A3012" t="s">
        <v>19</v>
      </c>
      <c r="B3012">
        <v>2019</v>
      </c>
      <c r="C3012" t="s">
        <v>29</v>
      </c>
      <c r="D3012" t="s">
        <v>38</v>
      </c>
      <c r="E3012" s="2">
        <v>89</v>
      </c>
      <c r="F3012" s="1">
        <v>3964514.2</v>
      </c>
      <c r="G3012" s="1">
        <v>6225010.5300000003</v>
      </c>
      <c r="H3012" s="1">
        <v>0</v>
      </c>
      <c r="I3012" s="1">
        <v>0</v>
      </c>
      <c r="J3012" s="1">
        <v>0</v>
      </c>
      <c r="K3012" s="2">
        <v>89</v>
      </c>
      <c r="L3012" s="1">
        <v>3964514.2</v>
      </c>
      <c r="M3012" s="1">
        <v>6225010.5300000003</v>
      </c>
      <c r="N3012" s="1">
        <v>0</v>
      </c>
      <c r="O3012" s="1">
        <v>0</v>
      </c>
      <c r="P3012" s="1">
        <v>0</v>
      </c>
      <c r="Q3012" s="2">
        <f>-+Table1[[#This Row],[Current Record Count]]+Table1[[#This Row],[Adj Record Count]]</f>
        <v>0</v>
      </c>
      <c r="R3012" s="1">
        <f>+-Table1[[#This Row],[Current Total ADJUSTMENT_AMOUNT]]+Table1[[#This Row],[Adj Total ADJUSTMENT_AMOUNT]]</f>
        <v>0</v>
      </c>
      <c r="S3012" s="1">
        <f>-Table1[[#This Row],[Current Total CHARGE_AMOUNT]]+Table1[[#This Row],[Adj Total CHARGE_AMOUNT]]</f>
        <v>0</v>
      </c>
      <c r="T3012" s="1">
        <f>+Table1[[#This Row],[Adj Total TOTAL_COST]]-Table1[[#This Row],[Current Total TOTAL_COST]]</f>
        <v>0</v>
      </c>
      <c r="U3012" s="1">
        <f>+Table1[[#This Row],[Adj Total CONTRIBUTION_MARGIN]]-Table1[[#This Row],[Current Total CONTRIBUTION_MARGIN]]</f>
        <v>0</v>
      </c>
      <c r="V3012" s="1">
        <f>+Table1[[#This Row],[Adj Total OPERATING_MARGIN]]-Table1[[#This Row],[Current Total OPERATING_MARGIN]]</f>
        <v>0</v>
      </c>
    </row>
    <row r="3013" spans="1:22" x14ac:dyDescent="0.3">
      <c r="A3013" t="s">
        <v>19</v>
      </c>
      <c r="B3013">
        <v>2025</v>
      </c>
      <c r="C3013" t="s">
        <v>90</v>
      </c>
      <c r="D3013" t="s">
        <v>90</v>
      </c>
      <c r="E3013" s="2">
        <v>89</v>
      </c>
      <c r="F3013" s="1">
        <v>13560478.74</v>
      </c>
      <c r="G3013" s="1">
        <v>19001661.719999999</v>
      </c>
      <c r="H3013" s="1">
        <v>4606777.3430000003</v>
      </c>
      <c r="I3013" s="1">
        <v>1765628.21</v>
      </c>
      <c r="J3013" s="1">
        <v>362445.45</v>
      </c>
      <c r="K3013" s="2">
        <v>89</v>
      </c>
      <c r="L3013" s="1">
        <v>13560478.74</v>
      </c>
      <c r="M3013" s="1">
        <v>19001661.719999999</v>
      </c>
      <c r="N3013" s="1">
        <v>4606777.3430000003</v>
      </c>
      <c r="O3013" s="1">
        <v>1765628.21</v>
      </c>
      <c r="P3013" s="1">
        <v>362445.45</v>
      </c>
      <c r="Q3013" s="2">
        <f>-+Table1[[#This Row],[Current Record Count]]+Table1[[#This Row],[Adj Record Count]]</f>
        <v>0</v>
      </c>
      <c r="R3013" s="1">
        <f>+-Table1[[#This Row],[Current Total ADJUSTMENT_AMOUNT]]+Table1[[#This Row],[Adj Total ADJUSTMENT_AMOUNT]]</f>
        <v>0</v>
      </c>
      <c r="S3013" s="1">
        <f>-Table1[[#This Row],[Current Total CHARGE_AMOUNT]]+Table1[[#This Row],[Adj Total CHARGE_AMOUNT]]</f>
        <v>0</v>
      </c>
      <c r="T3013" s="1">
        <f>+Table1[[#This Row],[Adj Total TOTAL_COST]]-Table1[[#This Row],[Current Total TOTAL_COST]]</f>
        <v>0</v>
      </c>
      <c r="U3013" s="1">
        <f>+Table1[[#This Row],[Adj Total CONTRIBUTION_MARGIN]]-Table1[[#This Row],[Current Total CONTRIBUTION_MARGIN]]</f>
        <v>0</v>
      </c>
      <c r="V3013" s="1">
        <f>+Table1[[#This Row],[Adj Total OPERATING_MARGIN]]-Table1[[#This Row],[Current Total OPERATING_MARGIN]]</f>
        <v>0</v>
      </c>
    </row>
    <row r="3014" spans="1:22" x14ac:dyDescent="0.3">
      <c r="A3014" t="s">
        <v>74</v>
      </c>
      <c r="B3014">
        <v>2020</v>
      </c>
      <c r="C3014" t="s">
        <v>17</v>
      </c>
      <c r="D3014" t="s">
        <v>56</v>
      </c>
      <c r="E3014" s="2">
        <v>87</v>
      </c>
      <c r="F3014" s="1">
        <v>19058.990000000002</v>
      </c>
      <c r="G3014" s="1">
        <v>32006.15</v>
      </c>
      <c r="H3014" s="1">
        <v>15437.558499999999</v>
      </c>
      <c r="I3014" s="1">
        <v>1423.43</v>
      </c>
      <c r="J3014" s="1">
        <v>-3012.64</v>
      </c>
      <c r="K3014" s="2">
        <v>87</v>
      </c>
      <c r="L3014" s="1">
        <v>19058.990000000002</v>
      </c>
      <c r="M3014" s="1">
        <v>32006.15</v>
      </c>
      <c r="N3014" s="1">
        <v>15437.558499999999</v>
      </c>
      <c r="O3014" s="1">
        <v>1423.43</v>
      </c>
      <c r="P3014" s="1">
        <v>-3012.64</v>
      </c>
      <c r="Q3014" s="2">
        <f>-+Table1[[#This Row],[Current Record Count]]+Table1[[#This Row],[Adj Record Count]]</f>
        <v>0</v>
      </c>
      <c r="R3014" s="1">
        <f>+-Table1[[#This Row],[Current Total ADJUSTMENT_AMOUNT]]+Table1[[#This Row],[Adj Total ADJUSTMENT_AMOUNT]]</f>
        <v>0</v>
      </c>
      <c r="S3014" s="1">
        <f>-Table1[[#This Row],[Current Total CHARGE_AMOUNT]]+Table1[[#This Row],[Adj Total CHARGE_AMOUNT]]</f>
        <v>0</v>
      </c>
      <c r="T3014" s="1">
        <f>+Table1[[#This Row],[Adj Total TOTAL_COST]]-Table1[[#This Row],[Current Total TOTAL_COST]]</f>
        <v>0</v>
      </c>
      <c r="U3014" s="1">
        <f>+Table1[[#This Row],[Adj Total CONTRIBUTION_MARGIN]]-Table1[[#This Row],[Current Total CONTRIBUTION_MARGIN]]</f>
        <v>0</v>
      </c>
      <c r="V3014" s="1">
        <f>+Table1[[#This Row],[Adj Total OPERATING_MARGIN]]-Table1[[#This Row],[Current Total OPERATING_MARGIN]]</f>
        <v>0</v>
      </c>
    </row>
    <row r="3015" spans="1:22" x14ac:dyDescent="0.3">
      <c r="A3015" t="s">
        <v>19</v>
      </c>
      <c r="B3015">
        <v>2023</v>
      </c>
      <c r="C3015" t="s">
        <v>20</v>
      </c>
      <c r="D3015" t="s">
        <v>97</v>
      </c>
      <c r="E3015" s="2">
        <v>86</v>
      </c>
      <c r="F3015" s="1">
        <v>1855911.34</v>
      </c>
      <c r="G3015" s="1">
        <v>2852805.72</v>
      </c>
      <c r="H3015" s="1">
        <v>921434.72499999998</v>
      </c>
      <c r="I3015" s="1">
        <v>502450.7</v>
      </c>
      <c r="J3015" s="1">
        <v>203171.03</v>
      </c>
      <c r="K3015" s="2">
        <v>86</v>
      </c>
      <c r="L3015" s="1">
        <v>1855911.34</v>
      </c>
      <c r="M3015" s="1">
        <v>2852805.72</v>
      </c>
      <c r="N3015" s="1">
        <v>921434.72499999998</v>
      </c>
      <c r="O3015" s="1">
        <v>502450.7</v>
      </c>
      <c r="P3015" s="1">
        <v>203171.03</v>
      </c>
      <c r="Q3015" s="2">
        <f>-+Table1[[#This Row],[Current Record Count]]+Table1[[#This Row],[Adj Record Count]]</f>
        <v>0</v>
      </c>
      <c r="R3015" s="1">
        <f>+-Table1[[#This Row],[Current Total ADJUSTMENT_AMOUNT]]+Table1[[#This Row],[Adj Total ADJUSTMENT_AMOUNT]]</f>
        <v>0</v>
      </c>
      <c r="S3015" s="1">
        <f>-Table1[[#This Row],[Current Total CHARGE_AMOUNT]]+Table1[[#This Row],[Adj Total CHARGE_AMOUNT]]</f>
        <v>0</v>
      </c>
      <c r="T3015" s="1">
        <f>+Table1[[#This Row],[Adj Total TOTAL_COST]]-Table1[[#This Row],[Current Total TOTAL_COST]]</f>
        <v>0</v>
      </c>
      <c r="U3015" s="1">
        <f>+Table1[[#This Row],[Adj Total CONTRIBUTION_MARGIN]]-Table1[[#This Row],[Current Total CONTRIBUTION_MARGIN]]</f>
        <v>0</v>
      </c>
      <c r="V3015" s="1">
        <f>+Table1[[#This Row],[Adj Total OPERATING_MARGIN]]-Table1[[#This Row],[Current Total OPERATING_MARGIN]]</f>
        <v>0</v>
      </c>
    </row>
    <row r="3016" spans="1:22" x14ac:dyDescent="0.3">
      <c r="A3016" t="s">
        <v>19</v>
      </c>
      <c r="B3016">
        <v>2021</v>
      </c>
      <c r="C3016" t="s">
        <v>20</v>
      </c>
      <c r="D3016" t="s">
        <v>97</v>
      </c>
      <c r="E3016" s="2">
        <v>85</v>
      </c>
      <c r="F3016" s="1">
        <v>1599779.51</v>
      </c>
      <c r="G3016" s="1">
        <v>2550089.35</v>
      </c>
      <c r="H3016" s="1">
        <v>910356.70299999998</v>
      </c>
      <c r="I3016" s="1">
        <v>587848.44999999995</v>
      </c>
      <c r="J3016" s="1">
        <v>261715.83</v>
      </c>
      <c r="K3016" s="2">
        <v>85</v>
      </c>
      <c r="L3016" s="1">
        <v>1599779.51</v>
      </c>
      <c r="M3016" s="1">
        <v>2550089.35</v>
      </c>
      <c r="N3016" s="1">
        <v>910356.70299999998</v>
      </c>
      <c r="O3016" s="1">
        <v>587848.44999999995</v>
      </c>
      <c r="P3016" s="1">
        <v>261715.83</v>
      </c>
      <c r="Q3016" s="2">
        <f>-+Table1[[#This Row],[Current Record Count]]+Table1[[#This Row],[Adj Record Count]]</f>
        <v>0</v>
      </c>
      <c r="R3016" s="1">
        <f>+-Table1[[#This Row],[Current Total ADJUSTMENT_AMOUNT]]+Table1[[#This Row],[Adj Total ADJUSTMENT_AMOUNT]]</f>
        <v>0</v>
      </c>
      <c r="S3016" s="1">
        <f>-Table1[[#This Row],[Current Total CHARGE_AMOUNT]]+Table1[[#This Row],[Adj Total CHARGE_AMOUNT]]</f>
        <v>0</v>
      </c>
      <c r="T3016" s="1">
        <f>+Table1[[#This Row],[Adj Total TOTAL_COST]]-Table1[[#This Row],[Current Total TOTAL_COST]]</f>
        <v>0</v>
      </c>
      <c r="U3016" s="1">
        <f>+Table1[[#This Row],[Adj Total CONTRIBUTION_MARGIN]]-Table1[[#This Row],[Current Total CONTRIBUTION_MARGIN]]</f>
        <v>0</v>
      </c>
      <c r="V3016" s="1">
        <f>+Table1[[#This Row],[Adj Total OPERATING_MARGIN]]-Table1[[#This Row],[Current Total OPERATING_MARGIN]]</f>
        <v>0</v>
      </c>
    </row>
    <row r="3017" spans="1:22" x14ac:dyDescent="0.3">
      <c r="A3017" t="s">
        <v>75</v>
      </c>
      <c r="B3017">
        <v>2021</v>
      </c>
      <c r="C3017" t="s">
        <v>29</v>
      </c>
      <c r="D3017" t="s">
        <v>104</v>
      </c>
      <c r="E3017" s="2">
        <v>85</v>
      </c>
      <c r="F3017" s="1">
        <v>294879.83</v>
      </c>
      <c r="G3017" s="1">
        <v>305303.82</v>
      </c>
      <c r="H3017" s="1">
        <v>302584.53590000002</v>
      </c>
      <c r="I3017" s="1">
        <v>-202721.75</v>
      </c>
      <c r="J3017" s="1">
        <v>-281563.13</v>
      </c>
      <c r="K3017" s="2">
        <v>85</v>
      </c>
      <c r="L3017" s="1">
        <v>294879.83</v>
      </c>
      <c r="M3017" s="1">
        <v>305303.82</v>
      </c>
      <c r="N3017" s="1">
        <v>302584.53590000002</v>
      </c>
      <c r="O3017" s="1">
        <v>-202721.75</v>
      </c>
      <c r="P3017" s="1">
        <v>-281563.13</v>
      </c>
      <c r="Q3017" s="2">
        <f>-+Table1[[#This Row],[Current Record Count]]+Table1[[#This Row],[Adj Record Count]]</f>
        <v>0</v>
      </c>
      <c r="R3017" s="1">
        <f>+-Table1[[#This Row],[Current Total ADJUSTMENT_AMOUNT]]+Table1[[#This Row],[Adj Total ADJUSTMENT_AMOUNT]]</f>
        <v>0</v>
      </c>
      <c r="S3017" s="1">
        <f>-Table1[[#This Row],[Current Total CHARGE_AMOUNT]]+Table1[[#This Row],[Adj Total CHARGE_AMOUNT]]</f>
        <v>0</v>
      </c>
      <c r="T3017" s="1">
        <f>+Table1[[#This Row],[Adj Total TOTAL_COST]]-Table1[[#This Row],[Current Total TOTAL_COST]]</f>
        <v>0</v>
      </c>
      <c r="U3017" s="1">
        <f>+Table1[[#This Row],[Adj Total CONTRIBUTION_MARGIN]]-Table1[[#This Row],[Current Total CONTRIBUTION_MARGIN]]</f>
        <v>0</v>
      </c>
      <c r="V3017" s="1">
        <f>+Table1[[#This Row],[Adj Total OPERATING_MARGIN]]-Table1[[#This Row],[Current Total OPERATING_MARGIN]]</f>
        <v>0</v>
      </c>
    </row>
    <row r="3018" spans="1:22" x14ac:dyDescent="0.3">
      <c r="A3018" t="s">
        <v>19</v>
      </c>
      <c r="B3018">
        <v>2024</v>
      </c>
      <c r="C3018" t="s">
        <v>20</v>
      </c>
      <c r="D3018" t="s">
        <v>49</v>
      </c>
      <c r="E3018" s="2">
        <v>85</v>
      </c>
      <c r="F3018" s="1">
        <v>2708986.76</v>
      </c>
      <c r="G3018" s="1">
        <v>4167834.53</v>
      </c>
      <c r="H3018" s="1">
        <v>1257418.1258</v>
      </c>
      <c r="I3018" s="1">
        <v>839375.48</v>
      </c>
      <c r="J3018" s="1">
        <v>447439.96</v>
      </c>
      <c r="K3018" s="2">
        <v>85</v>
      </c>
      <c r="L3018" s="1">
        <v>2708986.76</v>
      </c>
      <c r="M3018" s="1">
        <v>4167834.53</v>
      </c>
      <c r="N3018" s="1">
        <v>1257418.1258</v>
      </c>
      <c r="O3018" s="1">
        <v>839375.48</v>
      </c>
      <c r="P3018" s="1">
        <v>447439.96</v>
      </c>
      <c r="Q3018" s="2">
        <f>-+Table1[[#This Row],[Current Record Count]]+Table1[[#This Row],[Adj Record Count]]</f>
        <v>0</v>
      </c>
      <c r="R3018" s="1">
        <f>+-Table1[[#This Row],[Current Total ADJUSTMENT_AMOUNT]]+Table1[[#This Row],[Adj Total ADJUSTMENT_AMOUNT]]</f>
        <v>0</v>
      </c>
      <c r="S3018" s="1">
        <f>-Table1[[#This Row],[Current Total CHARGE_AMOUNT]]+Table1[[#This Row],[Adj Total CHARGE_AMOUNT]]</f>
        <v>0</v>
      </c>
      <c r="T3018" s="1">
        <f>+Table1[[#This Row],[Adj Total TOTAL_COST]]-Table1[[#This Row],[Current Total TOTAL_COST]]</f>
        <v>0</v>
      </c>
      <c r="U3018" s="1">
        <f>+Table1[[#This Row],[Adj Total CONTRIBUTION_MARGIN]]-Table1[[#This Row],[Current Total CONTRIBUTION_MARGIN]]</f>
        <v>0</v>
      </c>
      <c r="V3018" s="1">
        <f>+Table1[[#This Row],[Adj Total OPERATING_MARGIN]]-Table1[[#This Row],[Current Total OPERATING_MARGIN]]</f>
        <v>0</v>
      </c>
    </row>
    <row r="3019" spans="1:22" x14ac:dyDescent="0.3">
      <c r="A3019" t="s">
        <v>19</v>
      </c>
      <c r="B3019">
        <v>2023</v>
      </c>
      <c r="C3019" t="s">
        <v>20</v>
      </c>
      <c r="D3019" t="s">
        <v>93</v>
      </c>
      <c r="E3019" s="2">
        <v>85</v>
      </c>
      <c r="F3019" s="1">
        <v>2252665.61</v>
      </c>
      <c r="G3019" s="1">
        <v>3237089.18</v>
      </c>
      <c r="H3019" s="1">
        <v>1011939.1973</v>
      </c>
      <c r="I3019" s="1">
        <v>506089.03</v>
      </c>
      <c r="J3019" s="1">
        <v>182120.84</v>
      </c>
      <c r="K3019" s="2">
        <v>85</v>
      </c>
      <c r="L3019" s="1">
        <v>2252665.61</v>
      </c>
      <c r="M3019" s="1">
        <v>3237089.18</v>
      </c>
      <c r="N3019" s="1">
        <v>1011939.1973</v>
      </c>
      <c r="O3019" s="1">
        <v>506089.03</v>
      </c>
      <c r="P3019" s="1">
        <v>182120.84</v>
      </c>
      <c r="Q3019" s="2">
        <f>-+Table1[[#This Row],[Current Record Count]]+Table1[[#This Row],[Adj Record Count]]</f>
        <v>0</v>
      </c>
      <c r="R3019" s="1">
        <f>+-Table1[[#This Row],[Current Total ADJUSTMENT_AMOUNT]]+Table1[[#This Row],[Adj Total ADJUSTMENT_AMOUNT]]</f>
        <v>0</v>
      </c>
      <c r="S3019" s="1">
        <f>-Table1[[#This Row],[Current Total CHARGE_AMOUNT]]+Table1[[#This Row],[Adj Total CHARGE_AMOUNT]]</f>
        <v>0</v>
      </c>
      <c r="T3019" s="1">
        <f>+Table1[[#This Row],[Adj Total TOTAL_COST]]-Table1[[#This Row],[Current Total TOTAL_COST]]</f>
        <v>0</v>
      </c>
      <c r="U3019" s="1">
        <f>+Table1[[#This Row],[Adj Total CONTRIBUTION_MARGIN]]-Table1[[#This Row],[Current Total CONTRIBUTION_MARGIN]]</f>
        <v>0</v>
      </c>
      <c r="V3019" s="1">
        <f>+Table1[[#This Row],[Adj Total OPERATING_MARGIN]]-Table1[[#This Row],[Current Total OPERATING_MARGIN]]</f>
        <v>0</v>
      </c>
    </row>
    <row r="3020" spans="1:22" x14ac:dyDescent="0.3">
      <c r="A3020" t="s">
        <v>37</v>
      </c>
      <c r="B3020">
        <v>2022</v>
      </c>
      <c r="C3020" t="s">
        <v>17</v>
      </c>
      <c r="D3020" t="s">
        <v>86</v>
      </c>
      <c r="E3020" s="2">
        <v>84</v>
      </c>
      <c r="F3020" s="1">
        <v>3097673.21</v>
      </c>
      <c r="G3020" s="1">
        <v>4091665.17</v>
      </c>
      <c r="H3020" s="1">
        <v>740007.08689999999</v>
      </c>
      <c r="I3020" s="1">
        <v>434242.32</v>
      </c>
      <c r="J3020" s="1">
        <v>276012.06</v>
      </c>
      <c r="K3020" s="2">
        <v>84</v>
      </c>
      <c r="L3020" s="1">
        <v>3097673.21</v>
      </c>
      <c r="M3020" s="1">
        <v>4091665.17</v>
      </c>
      <c r="N3020" s="1">
        <v>740007.08689999999</v>
      </c>
      <c r="O3020" s="1">
        <v>434242.32</v>
      </c>
      <c r="P3020" s="1">
        <v>276012.06</v>
      </c>
      <c r="Q3020" s="2">
        <f>-+Table1[[#This Row],[Current Record Count]]+Table1[[#This Row],[Adj Record Count]]</f>
        <v>0</v>
      </c>
      <c r="R3020" s="1">
        <f>+-Table1[[#This Row],[Current Total ADJUSTMENT_AMOUNT]]+Table1[[#This Row],[Adj Total ADJUSTMENT_AMOUNT]]</f>
        <v>0</v>
      </c>
      <c r="S3020" s="1">
        <f>-Table1[[#This Row],[Current Total CHARGE_AMOUNT]]+Table1[[#This Row],[Adj Total CHARGE_AMOUNT]]</f>
        <v>0</v>
      </c>
      <c r="T3020" s="1">
        <f>+Table1[[#This Row],[Adj Total TOTAL_COST]]-Table1[[#This Row],[Current Total TOTAL_COST]]</f>
        <v>0</v>
      </c>
      <c r="U3020" s="1">
        <f>+Table1[[#This Row],[Adj Total CONTRIBUTION_MARGIN]]-Table1[[#This Row],[Current Total CONTRIBUTION_MARGIN]]</f>
        <v>0</v>
      </c>
      <c r="V3020" s="1">
        <f>+Table1[[#This Row],[Adj Total OPERATING_MARGIN]]-Table1[[#This Row],[Current Total OPERATING_MARGIN]]</f>
        <v>0</v>
      </c>
    </row>
    <row r="3021" spans="1:22" x14ac:dyDescent="0.3">
      <c r="A3021" t="s">
        <v>19</v>
      </c>
      <c r="B3021">
        <v>2022</v>
      </c>
      <c r="C3021" t="s">
        <v>20</v>
      </c>
      <c r="D3021" t="s">
        <v>93</v>
      </c>
      <c r="E3021" s="2">
        <v>83</v>
      </c>
      <c r="F3021" s="1">
        <v>1559207.04</v>
      </c>
      <c r="G3021" s="1">
        <v>2409717.7000000002</v>
      </c>
      <c r="H3021" s="1">
        <v>795862.58279999997</v>
      </c>
      <c r="I3021" s="1">
        <v>359986.73</v>
      </c>
      <c r="J3021" s="1">
        <v>130881.18</v>
      </c>
      <c r="K3021" s="2">
        <v>83</v>
      </c>
      <c r="L3021" s="1">
        <v>1559207.04</v>
      </c>
      <c r="M3021" s="1">
        <v>2409717.7000000002</v>
      </c>
      <c r="N3021" s="1">
        <v>795862.58279999997</v>
      </c>
      <c r="O3021" s="1">
        <v>359986.73</v>
      </c>
      <c r="P3021" s="1">
        <v>130881.18</v>
      </c>
      <c r="Q3021" s="2">
        <f>-+Table1[[#This Row],[Current Record Count]]+Table1[[#This Row],[Adj Record Count]]</f>
        <v>0</v>
      </c>
      <c r="R3021" s="1">
        <f>+-Table1[[#This Row],[Current Total ADJUSTMENT_AMOUNT]]+Table1[[#This Row],[Adj Total ADJUSTMENT_AMOUNT]]</f>
        <v>0</v>
      </c>
      <c r="S3021" s="1">
        <f>-Table1[[#This Row],[Current Total CHARGE_AMOUNT]]+Table1[[#This Row],[Adj Total CHARGE_AMOUNT]]</f>
        <v>0</v>
      </c>
      <c r="T3021" s="1">
        <f>+Table1[[#This Row],[Adj Total TOTAL_COST]]-Table1[[#This Row],[Current Total TOTAL_COST]]</f>
        <v>0</v>
      </c>
      <c r="U3021" s="1">
        <f>+Table1[[#This Row],[Adj Total CONTRIBUTION_MARGIN]]-Table1[[#This Row],[Current Total CONTRIBUTION_MARGIN]]</f>
        <v>0</v>
      </c>
      <c r="V3021" s="1">
        <f>+Table1[[#This Row],[Adj Total OPERATING_MARGIN]]-Table1[[#This Row],[Current Total OPERATING_MARGIN]]</f>
        <v>0</v>
      </c>
    </row>
    <row r="3022" spans="1:22" x14ac:dyDescent="0.3">
      <c r="A3022" t="s">
        <v>19</v>
      </c>
      <c r="B3022">
        <v>2021</v>
      </c>
      <c r="C3022" t="s">
        <v>29</v>
      </c>
      <c r="D3022" t="s">
        <v>52</v>
      </c>
      <c r="E3022" s="2">
        <v>81</v>
      </c>
      <c r="F3022" s="1">
        <v>2227369.1800000002</v>
      </c>
      <c r="G3022" s="1">
        <v>3147489.17</v>
      </c>
      <c r="H3022" s="1">
        <v>941763.47730000003</v>
      </c>
      <c r="I3022" s="1">
        <v>432103.07</v>
      </c>
      <c r="J3022" s="1">
        <v>90180.4</v>
      </c>
      <c r="K3022" s="2">
        <v>81</v>
      </c>
      <c r="L3022" s="1">
        <v>2227369.1800000002</v>
      </c>
      <c r="M3022" s="1">
        <v>3147489.17</v>
      </c>
      <c r="N3022" s="1">
        <v>941763.47730000003</v>
      </c>
      <c r="O3022" s="1">
        <v>432103.07</v>
      </c>
      <c r="P3022" s="1">
        <v>90180.4</v>
      </c>
      <c r="Q3022" s="2">
        <f>-+Table1[[#This Row],[Current Record Count]]+Table1[[#This Row],[Adj Record Count]]</f>
        <v>0</v>
      </c>
      <c r="R3022" s="1">
        <f>+-Table1[[#This Row],[Current Total ADJUSTMENT_AMOUNT]]+Table1[[#This Row],[Adj Total ADJUSTMENT_AMOUNT]]</f>
        <v>0</v>
      </c>
      <c r="S3022" s="1">
        <f>-Table1[[#This Row],[Current Total CHARGE_AMOUNT]]+Table1[[#This Row],[Adj Total CHARGE_AMOUNT]]</f>
        <v>0</v>
      </c>
      <c r="T3022" s="1">
        <f>+Table1[[#This Row],[Adj Total TOTAL_COST]]-Table1[[#This Row],[Current Total TOTAL_COST]]</f>
        <v>0</v>
      </c>
      <c r="U3022" s="1">
        <f>+Table1[[#This Row],[Adj Total CONTRIBUTION_MARGIN]]-Table1[[#This Row],[Current Total CONTRIBUTION_MARGIN]]</f>
        <v>0</v>
      </c>
      <c r="V3022" s="1">
        <f>+Table1[[#This Row],[Adj Total OPERATING_MARGIN]]-Table1[[#This Row],[Current Total OPERATING_MARGIN]]</f>
        <v>0</v>
      </c>
    </row>
    <row r="3023" spans="1:22" x14ac:dyDescent="0.3">
      <c r="A3023" t="s">
        <v>44</v>
      </c>
      <c r="B3023">
        <v>2019</v>
      </c>
      <c r="C3023" t="s">
        <v>20</v>
      </c>
      <c r="D3023" t="s">
        <v>97</v>
      </c>
      <c r="E3023" s="2">
        <v>81</v>
      </c>
      <c r="F3023" s="1">
        <v>26831.360000000001</v>
      </c>
      <c r="G3023" s="1">
        <v>47852.45</v>
      </c>
      <c r="H3023" s="1">
        <v>0</v>
      </c>
      <c r="I3023" s="1">
        <v>0</v>
      </c>
      <c r="J3023" s="1">
        <v>0</v>
      </c>
      <c r="K3023" s="2">
        <v>81</v>
      </c>
      <c r="L3023" s="1">
        <v>26831.360000000001</v>
      </c>
      <c r="M3023" s="1">
        <v>47852.45</v>
      </c>
      <c r="N3023" s="1">
        <v>0</v>
      </c>
      <c r="O3023" s="1">
        <v>0</v>
      </c>
      <c r="P3023" s="1">
        <v>0</v>
      </c>
      <c r="Q3023" s="2">
        <f>-+Table1[[#This Row],[Current Record Count]]+Table1[[#This Row],[Adj Record Count]]</f>
        <v>0</v>
      </c>
      <c r="R3023" s="1">
        <f>+-Table1[[#This Row],[Current Total ADJUSTMENT_AMOUNT]]+Table1[[#This Row],[Adj Total ADJUSTMENT_AMOUNT]]</f>
        <v>0</v>
      </c>
      <c r="S3023" s="1">
        <f>-Table1[[#This Row],[Current Total CHARGE_AMOUNT]]+Table1[[#This Row],[Adj Total CHARGE_AMOUNT]]</f>
        <v>0</v>
      </c>
      <c r="T3023" s="1">
        <f>+Table1[[#This Row],[Adj Total TOTAL_COST]]-Table1[[#This Row],[Current Total TOTAL_COST]]</f>
        <v>0</v>
      </c>
      <c r="U3023" s="1">
        <f>+Table1[[#This Row],[Adj Total CONTRIBUTION_MARGIN]]-Table1[[#This Row],[Current Total CONTRIBUTION_MARGIN]]</f>
        <v>0</v>
      </c>
      <c r="V3023" s="1">
        <f>+Table1[[#This Row],[Adj Total OPERATING_MARGIN]]-Table1[[#This Row],[Current Total OPERATING_MARGIN]]</f>
        <v>0</v>
      </c>
    </row>
    <row r="3024" spans="1:22" x14ac:dyDescent="0.3">
      <c r="A3024" t="s">
        <v>19</v>
      </c>
      <c r="B3024">
        <v>2022</v>
      </c>
      <c r="C3024" t="s">
        <v>23</v>
      </c>
      <c r="D3024" t="s">
        <v>94</v>
      </c>
      <c r="E3024" s="2">
        <v>80</v>
      </c>
      <c r="F3024" s="1">
        <v>5324887.29</v>
      </c>
      <c r="G3024" s="1">
        <v>7315117.4199999999</v>
      </c>
      <c r="H3024" s="1">
        <v>2264904.4577000001</v>
      </c>
      <c r="I3024" s="1">
        <v>583858.03</v>
      </c>
      <c r="J3024" s="1">
        <v>123876.6</v>
      </c>
      <c r="K3024" s="2">
        <v>80</v>
      </c>
      <c r="L3024" s="1">
        <v>5324887.29</v>
      </c>
      <c r="M3024" s="1">
        <v>7315117.4199999999</v>
      </c>
      <c r="N3024" s="1">
        <v>2264904.4577000001</v>
      </c>
      <c r="O3024" s="1">
        <v>583858.03</v>
      </c>
      <c r="P3024" s="1">
        <v>123876.6</v>
      </c>
      <c r="Q3024" s="2">
        <f>-+Table1[[#This Row],[Current Record Count]]+Table1[[#This Row],[Adj Record Count]]</f>
        <v>0</v>
      </c>
      <c r="R3024" s="1">
        <f>+-Table1[[#This Row],[Current Total ADJUSTMENT_AMOUNT]]+Table1[[#This Row],[Adj Total ADJUSTMENT_AMOUNT]]</f>
        <v>0</v>
      </c>
      <c r="S3024" s="1">
        <f>-Table1[[#This Row],[Current Total CHARGE_AMOUNT]]+Table1[[#This Row],[Adj Total CHARGE_AMOUNT]]</f>
        <v>0</v>
      </c>
      <c r="T3024" s="1">
        <f>+Table1[[#This Row],[Adj Total TOTAL_COST]]-Table1[[#This Row],[Current Total TOTAL_COST]]</f>
        <v>0</v>
      </c>
      <c r="U3024" s="1">
        <f>+Table1[[#This Row],[Adj Total CONTRIBUTION_MARGIN]]-Table1[[#This Row],[Current Total CONTRIBUTION_MARGIN]]</f>
        <v>0</v>
      </c>
      <c r="V3024" s="1">
        <f>+Table1[[#This Row],[Adj Total OPERATING_MARGIN]]-Table1[[#This Row],[Current Total OPERATING_MARGIN]]</f>
        <v>0</v>
      </c>
    </row>
    <row r="3025" spans="1:22" x14ac:dyDescent="0.3">
      <c r="A3025" t="s">
        <v>75</v>
      </c>
      <c r="B3025">
        <v>2023</v>
      </c>
      <c r="C3025" t="s">
        <v>29</v>
      </c>
      <c r="D3025" t="s">
        <v>62</v>
      </c>
      <c r="E3025" s="2">
        <v>79</v>
      </c>
      <c r="F3025" s="1">
        <v>6119.52</v>
      </c>
      <c r="G3025" s="1">
        <v>9933</v>
      </c>
      <c r="H3025" s="1">
        <v>38627.456599999998</v>
      </c>
      <c r="I3025" s="1">
        <v>-11402.88</v>
      </c>
      <c r="J3025" s="1">
        <v>-24022.41</v>
      </c>
      <c r="K3025" s="2">
        <v>79</v>
      </c>
      <c r="L3025" s="1">
        <v>6119.52</v>
      </c>
      <c r="M3025" s="1">
        <v>9933</v>
      </c>
      <c r="N3025" s="1">
        <v>38627.456599999998</v>
      </c>
      <c r="O3025" s="1">
        <v>-11402.88</v>
      </c>
      <c r="P3025" s="1">
        <v>-24022.41</v>
      </c>
      <c r="Q3025" s="2">
        <f>-+Table1[[#This Row],[Current Record Count]]+Table1[[#This Row],[Adj Record Count]]</f>
        <v>0</v>
      </c>
      <c r="R3025" s="1">
        <f>+-Table1[[#This Row],[Current Total ADJUSTMENT_AMOUNT]]+Table1[[#This Row],[Adj Total ADJUSTMENT_AMOUNT]]</f>
        <v>0</v>
      </c>
      <c r="S3025" s="1">
        <f>-Table1[[#This Row],[Current Total CHARGE_AMOUNT]]+Table1[[#This Row],[Adj Total CHARGE_AMOUNT]]</f>
        <v>0</v>
      </c>
      <c r="T3025" s="1">
        <f>+Table1[[#This Row],[Adj Total TOTAL_COST]]-Table1[[#This Row],[Current Total TOTAL_COST]]</f>
        <v>0</v>
      </c>
      <c r="U3025" s="1">
        <f>+Table1[[#This Row],[Adj Total CONTRIBUTION_MARGIN]]-Table1[[#This Row],[Current Total CONTRIBUTION_MARGIN]]</f>
        <v>0</v>
      </c>
      <c r="V3025" s="1">
        <f>+Table1[[#This Row],[Adj Total OPERATING_MARGIN]]-Table1[[#This Row],[Current Total OPERATING_MARGIN]]</f>
        <v>0</v>
      </c>
    </row>
    <row r="3026" spans="1:22" x14ac:dyDescent="0.3">
      <c r="A3026" t="s">
        <v>37</v>
      </c>
      <c r="B3026">
        <v>2021</v>
      </c>
      <c r="C3026" t="s">
        <v>17</v>
      </c>
      <c r="D3026" t="s">
        <v>86</v>
      </c>
      <c r="E3026" s="2">
        <v>78</v>
      </c>
      <c r="F3026" s="1">
        <v>2857330.32</v>
      </c>
      <c r="G3026" s="1">
        <v>3810184.76</v>
      </c>
      <c r="H3026" s="1">
        <v>736695.62520000001</v>
      </c>
      <c r="I3026" s="1">
        <v>430053.66</v>
      </c>
      <c r="J3026" s="1">
        <v>225916.28</v>
      </c>
      <c r="K3026" s="2">
        <v>78</v>
      </c>
      <c r="L3026" s="1">
        <v>2857330.32</v>
      </c>
      <c r="M3026" s="1">
        <v>3810184.76</v>
      </c>
      <c r="N3026" s="1">
        <v>736695.62520000001</v>
      </c>
      <c r="O3026" s="1">
        <v>430053.66</v>
      </c>
      <c r="P3026" s="1">
        <v>225916.28</v>
      </c>
      <c r="Q3026" s="2">
        <f>-+Table1[[#This Row],[Current Record Count]]+Table1[[#This Row],[Adj Record Count]]</f>
        <v>0</v>
      </c>
      <c r="R3026" s="1">
        <f>+-Table1[[#This Row],[Current Total ADJUSTMENT_AMOUNT]]+Table1[[#This Row],[Adj Total ADJUSTMENT_AMOUNT]]</f>
        <v>0</v>
      </c>
      <c r="S3026" s="1">
        <f>-Table1[[#This Row],[Current Total CHARGE_AMOUNT]]+Table1[[#This Row],[Adj Total CHARGE_AMOUNT]]</f>
        <v>0</v>
      </c>
      <c r="T3026" s="1">
        <f>+Table1[[#This Row],[Adj Total TOTAL_COST]]-Table1[[#This Row],[Current Total TOTAL_COST]]</f>
        <v>0</v>
      </c>
      <c r="U3026" s="1">
        <f>+Table1[[#This Row],[Adj Total CONTRIBUTION_MARGIN]]-Table1[[#This Row],[Current Total CONTRIBUTION_MARGIN]]</f>
        <v>0</v>
      </c>
      <c r="V3026" s="1">
        <f>+Table1[[#This Row],[Adj Total OPERATING_MARGIN]]-Table1[[#This Row],[Current Total OPERATING_MARGIN]]</f>
        <v>0</v>
      </c>
    </row>
    <row r="3027" spans="1:22" x14ac:dyDescent="0.3">
      <c r="A3027" t="s">
        <v>75</v>
      </c>
      <c r="B3027">
        <v>2024</v>
      </c>
      <c r="C3027" t="s">
        <v>20</v>
      </c>
      <c r="D3027" t="s">
        <v>102</v>
      </c>
      <c r="E3027" s="2">
        <v>78</v>
      </c>
      <c r="F3027" s="1">
        <v>7323.88</v>
      </c>
      <c r="G3027" s="1">
        <v>19270</v>
      </c>
      <c r="H3027" s="1">
        <v>43633.237800000003</v>
      </c>
      <c r="I3027" s="1">
        <v>-12907.95</v>
      </c>
      <c r="J3027" s="1">
        <v>-18481.02</v>
      </c>
      <c r="K3027" s="2">
        <v>78</v>
      </c>
      <c r="L3027" s="1">
        <v>7323.88</v>
      </c>
      <c r="M3027" s="1">
        <v>19270</v>
      </c>
      <c r="N3027" s="1">
        <v>43633.237800000003</v>
      </c>
      <c r="O3027" s="1">
        <v>-12907.95</v>
      </c>
      <c r="P3027" s="1">
        <v>-18481.02</v>
      </c>
      <c r="Q3027" s="2">
        <f>-+Table1[[#This Row],[Current Record Count]]+Table1[[#This Row],[Adj Record Count]]</f>
        <v>0</v>
      </c>
      <c r="R3027" s="1">
        <f>+-Table1[[#This Row],[Current Total ADJUSTMENT_AMOUNT]]+Table1[[#This Row],[Adj Total ADJUSTMENT_AMOUNT]]</f>
        <v>0</v>
      </c>
      <c r="S3027" s="1">
        <f>-Table1[[#This Row],[Current Total CHARGE_AMOUNT]]+Table1[[#This Row],[Adj Total CHARGE_AMOUNT]]</f>
        <v>0</v>
      </c>
      <c r="T3027" s="1">
        <f>+Table1[[#This Row],[Adj Total TOTAL_COST]]-Table1[[#This Row],[Current Total TOTAL_COST]]</f>
        <v>0</v>
      </c>
      <c r="U3027" s="1">
        <f>+Table1[[#This Row],[Adj Total CONTRIBUTION_MARGIN]]-Table1[[#This Row],[Current Total CONTRIBUTION_MARGIN]]</f>
        <v>0</v>
      </c>
      <c r="V3027" s="1">
        <f>+Table1[[#This Row],[Adj Total OPERATING_MARGIN]]-Table1[[#This Row],[Current Total OPERATING_MARGIN]]</f>
        <v>0</v>
      </c>
    </row>
    <row r="3028" spans="1:22" x14ac:dyDescent="0.3">
      <c r="A3028" t="s">
        <v>19</v>
      </c>
      <c r="B3028">
        <v>2024</v>
      </c>
      <c r="C3028" t="s">
        <v>17</v>
      </c>
      <c r="D3028" t="s">
        <v>96</v>
      </c>
      <c r="E3028" s="2">
        <v>78</v>
      </c>
      <c r="F3028" s="1">
        <v>2862053.9</v>
      </c>
      <c r="G3028" s="1">
        <v>3771964.39</v>
      </c>
      <c r="H3028" s="1">
        <v>927761.41379999998</v>
      </c>
      <c r="I3028" s="1">
        <v>554798.19999999995</v>
      </c>
      <c r="J3028" s="1">
        <v>256641.25</v>
      </c>
      <c r="K3028" s="2">
        <v>78</v>
      </c>
      <c r="L3028" s="1">
        <v>2862053.9</v>
      </c>
      <c r="M3028" s="1">
        <v>3771964.39</v>
      </c>
      <c r="N3028" s="1">
        <v>927761.41379999998</v>
      </c>
      <c r="O3028" s="1">
        <v>554798.19999999995</v>
      </c>
      <c r="P3028" s="1">
        <v>256641.25</v>
      </c>
      <c r="Q3028" s="2">
        <f>-+Table1[[#This Row],[Current Record Count]]+Table1[[#This Row],[Adj Record Count]]</f>
        <v>0</v>
      </c>
      <c r="R3028" s="1">
        <f>+-Table1[[#This Row],[Current Total ADJUSTMENT_AMOUNT]]+Table1[[#This Row],[Adj Total ADJUSTMENT_AMOUNT]]</f>
        <v>0</v>
      </c>
      <c r="S3028" s="1">
        <f>-Table1[[#This Row],[Current Total CHARGE_AMOUNT]]+Table1[[#This Row],[Adj Total CHARGE_AMOUNT]]</f>
        <v>0</v>
      </c>
      <c r="T3028" s="1">
        <f>+Table1[[#This Row],[Adj Total TOTAL_COST]]-Table1[[#This Row],[Current Total TOTAL_COST]]</f>
        <v>0</v>
      </c>
      <c r="U3028" s="1">
        <f>+Table1[[#This Row],[Adj Total CONTRIBUTION_MARGIN]]-Table1[[#This Row],[Current Total CONTRIBUTION_MARGIN]]</f>
        <v>0</v>
      </c>
      <c r="V3028" s="1">
        <f>+Table1[[#This Row],[Adj Total OPERATING_MARGIN]]-Table1[[#This Row],[Current Total OPERATING_MARGIN]]</f>
        <v>0</v>
      </c>
    </row>
    <row r="3029" spans="1:22" x14ac:dyDescent="0.3">
      <c r="A3029" t="s">
        <v>75</v>
      </c>
      <c r="B3029">
        <v>2022</v>
      </c>
      <c r="C3029" t="s">
        <v>23</v>
      </c>
      <c r="D3029" t="s">
        <v>77</v>
      </c>
      <c r="E3029" s="2">
        <v>78</v>
      </c>
      <c r="F3029" s="1">
        <v>4951.8599999999997</v>
      </c>
      <c r="G3029" s="1">
        <v>7371</v>
      </c>
      <c r="H3029" s="1">
        <v>41377.385399999999</v>
      </c>
      <c r="I3029" s="1">
        <v>-7155.6</v>
      </c>
      <c r="J3029" s="1">
        <v>-20567.7</v>
      </c>
      <c r="K3029" s="2">
        <v>78</v>
      </c>
      <c r="L3029" s="1">
        <v>4951.8599999999997</v>
      </c>
      <c r="M3029" s="1">
        <v>7371</v>
      </c>
      <c r="N3029" s="1">
        <v>41377.385399999999</v>
      </c>
      <c r="O3029" s="1">
        <v>-7155.6</v>
      </c>
      <c r="P3029" s="1">
        <v>-20567.7</v>
      </c>
      <c r="Q3029" s="2">
        <f>-+Table1[[#This Row],[Current Record Count]]+Table1[[#This Row],[Adj Record Count]]</f>
        <v>0</v>
      </c>
      <c r="R3029" s="1">
        <f>+-Table1[[#This Row],[Current Total ADJUSTMENT_AMOUNT]]+Table1[[#This Row],[Adj Total ADJUSTMENT_AMOUNT]]</f>
        <v>0</v>
      </c>
      <c r="S3029" s="1">
        <f>-Table1[[#This Row],[Current Total CHARGE_AMOUNT]]+Table1[[#This Row],[Adj Total CHARGE_AMOUNT]]</f>
        <v>0</v>
      </c>
      <c r="T3029" s="1">
        <f>+Table1[[#This Row],[Adj Total TOTAL_COST]]-Table1[[#This Row],[Current Total TOTAL_COST]]</f>
        <v>0</v>
      </c>
      <c r="U3029" s="1">
        <f>+Table1[[#This Row],[Adj Total CONTRIBUTION_MARGIN]]-Table1[[#This Row],[Current Total CONTRIBUTION_MARGIN]]</f>
        <v>0</v>
      </c>
      <c r="V3029" s="1">
        <f>+Table1[[#This Row],[Adj Total OPERATING_MARGIN]]-Table1[[#This Row],[Current Total OPERATING_MARGIN]]</f>
        <v>0</v>
      </c>
    </row>
    <row r="3030" spans="1:22" x14ac:dyDescent="0.3">
      <c r="A3030" t="s">
        <v>37</v>
      </c>
      <c r="B3030">
        <v>2019</v>
      </c>
      <c r="C3030" t="s">
        <v>29</v>
      </c>
      <c r="D3030" t="s">
        <v>43</v>
      </c>
      <c r="E3030" s="2">
        <v>77</v>
      </c>
      <c r="F3030" s="1">
        <v>1187881.48</v>
      </c>
      <c r="G3030" s="1">
        <v>1632670.62</v>
      </c>
      <c r="H3030" s="1">
        <v>0</v>
      </c>
      <c r="I3030" s="1">
        <v>0</v>
      </c>
      <c r="J3030" s="1">
        <v>0</v>
      </c>
      <c r="K3030" s="2">
        <v>77</v>
      </c>
      <c r="L3030" s="1">
        <v>1187881.48</v>
      </c>
      <c r="M3030" s="1">
        <v>1632670.62</v>
      </c>
      <c r="N3030" s="1">
        <v>0</v>
      </c>
      <c r="O3030" s="1">
        <v>0</v>
      </c>
      <c r="P3030" s="1">
        <v>0</v>
      </c>
      <c r="Q3030" s="2">
        <f>-+Table1[[#This Row],[Current Record Count]]+Table1[[#This Row],[Adj Record Count]]</f>
        <v>0</v>
      </c>
      <c r="R3030" s="1">
        <f>+-Table1[[#This Row],[Current Total ADJUSTMENT_AMOUNT]]+Table1[[#This Row],[Adj Total ADJUSTMENT_AMOUNT]]</f>
        <v>0</v>
      </c>
      <c r="S3030" s="1">
        <f>-Table1[[#This Row],[Current Total CHARGE_AMOUNT]]+Table1[[#This Row],[Adj Total CHARGE_AMOUNT]]</f>
        <v>0</v>
      </c>
      <c r="T3030" s="1">
        <f>+Table1[[#This Row],[Adj Total TOTAL_COST]]-Table1[[#This Row],[Current Total TOTAL_COST]]</f>
        <v>0</v>
      </c>
      <c r="U3030" s="1">
        <f>+Table1[[#This Row],[Adj Total CONTRIBUTION_MARGIN]]-Table1[[#This Row],[Current Total CONTRIBUTION_MARGIN]]</f>
        <v>0</v>
      </c>
      <c r="V3030" s="1">
        <f>+Table1[[#This Row],[Adj Total OPERATING_MARGIN]]-Table1[[#This Row],[Current Total OPERATING_MARGIN]]</f>
        <v>0</v>
      </c>
    </row>
    <row r="3031" spans="1:22" x14ac:dyDescent="0.3">
      <c r="A3031" t="s">
        <v>19</v>
      </c>
      <c r="B3031">
        <v>2020</v>
      </c>
      <c r="C3031" t="s">
        <v>20</v>
      </c>
      <c r="D3031" t="s">
        <v>93</v>
      </c>
      <c r="E3031" s="2">
        <v>77</v>
      </c>
      <c r="F3031" s="1">
        <v>1122903.3999999999</v>
      </c>
      <c r="G3031" s="1">
        <v>2031118.86</v>
      </c>
      <c r="H3031" s="1">
        <v>664087.4584</v>
      </c>
      <c r="I3031" s="1">
        <v>428957.65</v>
      </c>
      <c r="J3031" s="1">
        <v>240215.95</v>
      </c>
      <c r="K3031" s="2">
        <v>77</v>
      </c>
      <c r="L3031" s="1">
        <v>1122903.3999999999</v>
      </c>
      <c r="M3031" s="1">
        <v>2031118.86</v>
      </c>
      <c r="N3031" s="1">
        <v>664087.4584</v>
      </c>
      <c r="O3031" s="1">
        <v>428957.65</v>
      </c>
      <c r="P3031" s="1">
        <v>240215.95</v>
      </c>
      <c r="Q3031" s="2">
        <f>-+Table1[[#This Row],[Current Record Count]]+Table1[[#This Row],[Adj Record Count]]</f>
        <v>0</v>
      </c>
      <c r="R3031" s="1">
        <f>+-Table1[[#This Row],[Current Total ADJUSTMENT_AMOUNT]]+Table1[[#This Row],[Adj Total ADJUSTMENT_AMOUNT]]</f>
        <v>0</v>
      </c>
      <c r="S3031" s="1">
        <f>-Table1[[#This Row],[Current Total CHARGE_AMOUNT]]+Table1[[#This Row],[Adj Total CHARGE_AMOUNT]]</f>
        <v>0</v>
      </c>
      <c r="T3031" s="1">
        <f>+Table1[[#This Row],[Adj Total TOTAL_COST]]-Table1[[#This Row],[Current Total TOTAL_COST]]</f>
        <v>0</v>
      </c>
      <c r="U3031" s="1">
        <f>+Table1[[#This Row],[Adj Total CONTRIBUTION_MARGIN]]-Table1[[#This Row],[Current Total CONTRIBUTION_MARGIN]]</f>
        <v>0</v>
      </c>
      <c r="V3031" s="1">
        <f>+Table1[[#This Row],[Adj Total OPERATING_MARGIN]]-Table1[[#This Row],[Current Total OPERATING_MARGIN]]</f>
        <v>0</v>
      </c>
    </row>
    <row r="3032" spans="1:22" x14ac:dyDescent="0.3">
      <c r="A3032" t="s">
        <v>37</v>
      </c>
      <c r="B3032">
        <v>2024</v>
      </c>
      <c r="C3032" t="s">
        <v>17</v>
      </c>
      <c r="D3032" t="s">
        <v>96</v>
      </c>
      <c r="E3032" s="2">
        <v>76</v>
      </c>
      <c r="F3032" s="1">
        <v>3077641.7</v>
      </c>
      <c r="G3032" s="1">
        <v>4001806.93</v>
      </c>
      <c r="H3032" s="1">
        <v>720268.05700000003</v>
      </c>
      <c r="I3032" s="1">
        <v>670510.17000000004</v>
      </c>
      <c r="J3032" s="1">
        <v>480507.23</v>
      </c>
      <c r="K3032" s="2">
        <v>76</v>
      </c>
      <c r="L3032" s="1">
        <v>3077641.7</v>
      </c>
      <c r="M3032" s="1">
        <v>4001806.93</v>
      </c>
      <c r="N3032" s="1">
        <v>720268.05700000003</v>
      </c>
      <c r="O3032" s="1">
        <v>670510.17000000004</v>
      </c>
      <c r="P3032" s="1">
        <v>480507.23</v>
      </c>
      <c r="Q3032" s="2">
        <f>-+Table1[[#This Row],[Current Record Count]]+Table1[[#This Row],[Adj Record Count]]</f>
        <v>0</v>
      </c>
      <c r="R3032" s="1">
        <f>+-Table1[[#This Row],[Current Total ADJUSTMENT_AMOUNT]]+Table1[[#This Row],[Adj Total ADJUSTMENT_AMOUNT]]</f>
        <v>0</v>
      </c>
      <c r="S3032" s="1">
        <f>-Table1[[#This Row],[Current Total CHARGE_AMOUNT]]+Table1[[#This Row],[Adj Total CHARGE_AMOUNT]]</f>
        <v>0</v>
      </c>
      <c r="T3032" s="1">
        <f>+Table1[[#This Row],[Adj Total TOTAL_COST]]-Table1[[#This Row],[Current Total TOTAL_COST]]</f>
        <v>0</v>
      </c>
      <c r="U3032" s="1">
        <f>+Table1[[#This Row],[Adj Total CONTRIBUTION_MARGIN]]-Table1[[#This Row],[Current Total CONTRIBUTION_MARGIN]]</f>
        <v>0</v>
      </c>
      <c r="V3032" s="1">
        <f>+Table1[[#This Row],[Adj Total OPERATING_MARGIN]]-Table1[[#This Row],[Current Total OPERATING_MARGIN]]</f>
        <v>0</v>
      </c>
    </row>
    <row r="3033" spans="1:22" x14ac:dyDescent="0.3">
      <c r="A3033" t="s">
        <v>19</v>
      </c>
      <c r="B3033">
        <v>2025</v>
      </c>
      <c r="C3033" t="s">
        <v>17</v>
      </c>
      <c r="D3033" t="s">
        <v>80</v>
      </c>
      <c r="E3033" s="2">
        <v>74</v>
      </c>
      <c r="F3033" s="1">
        <v>4387957.33</v>
      </c>
      <c r="G3033" s="1">
        <v>6054627.2000000002</v>
      </c>
      <c r="H3033" s="1">
        <v>1276817.3389000001</v>
      </c>
      <c r="I3033" s="1">
        <v>577277.46</v>
      </c>
      <c r="J3033" s="1">
        <v>192680.1</v>
      </c>
      <c r="K3033" s="2">
        <v>74</v>
      </c>
      <c r="L3033" s="1">
        <v>4387957.33</v>
      </c>
      <c r="M3033" s="1">
        <v>6054627.2000000002</v>
      </c>
      <c r="N3033" s="1">
        <v>1276817.3389000001</v>
      </c>
      <c r="O3033" s="1">
        <v>577277.46</v>
      </c>
      <c r="P3033" s="1">
        <v>192680.1</v>
      </c>
      <c r="Q3033" s="2">
        <f>-+Table1[[#This Row],[Current Record Count]]+Table1[[#This Row],[Adj Record Count]]</f>
        <v>0</v>
      </c>
      <c r="R3033" s="1">
        <f>+-Table1[[#This Row],[Current Total ADJUSTMENT_AMOUNT]]+Table1[[#This Row],[Adj Total ADJUSTMENT_AMOUNT]]</f>
        <v>0</v>
      </c>
      <c r="S3033" s="1">
        <f>-Table1[[#This Row],[Current Total CHARGE_AMOUNT]]+Table1[[#This Row],[Adj Total CHARGE_AMOUNT]]</f>
        <v>0</v>
      </c>
      <c r="T3033" s="1">
        <f>+Table1[[#This Row],[Adj Total TOTAL_COST]]-Table1[[#This Row],[Current Total TOTAL_COST]]</f>
        <v>0</v>
      </c>
      <c r="U3033" s="1">
        <f>+Table1[[#This Row],[Adj Total CONTRIBUTION_MARGIN]]-Table1[[#This Row],[Current Total CONTRIBUTION_MARGIN]]</f>
        <v>0</v>
      </c>
      <c r="V3033" s="1">
        <f>+Table1[[#This Row],[Adj Total OPERATING_MARGIN]]-Table1[[#This Row],[Current Total OPERATING_MARGIN]]</f>
        <v>0</v>
      </c>
    </row>
    <row r="3034" spans="1:22" x14ac:dyDescent="0.3">
      <c r="A3034" t="s">
        <v>19</v>
      </c>
      <c r="B3034">
        <v>2021</v>
      </c>
      <c r="C3034" t="s">
        <v>20</v>
      </c>
      <c r="D3034" t="s">
        <v>70</v>
      </c>
      <c r="E3034" s="2">
        <v>74</v>
      </c>
      <c r="F3034" s="1">
        <v>3310029.95</v>
      </c>
      <c r="G3034" s="1">
        <v>5250085.96</v>
      </c>
      <c r="H3034" s="1">
        <v>1947619.2205999999</v>
      </c>
      <c r="I3034" s="1">
        <v>671442.8</v>
      </c>
      <c r="J3034" s="1">
        <v>113115.77</v>
      </c>
      <c r="K3034" s="2">
        <v>74</v>
      </c>
      <c r="L3034" s="1">
        <v>3310029.95</v>
      </c>
      <c r="M3034" s="1">
        <v>5250085.96</v>
      </c>
      <c r="N3034" s="1">
        <v>1947619.2205999999</v>
      </c>
      <c r="O3034" s="1">
        <v>671442.8</v>
      </c>
      <c r="P3034" s="1">
        <v>113115.77</v>
      </c>
      <c r="Q3034" s="2">
        <f>-+Table1[[#This Row],[Current Record Count]]+Table1[[#This Row],[Adj Record Count]]</f>
        <v>0</v>
      </c>
      <c r="R3034" s="1">
        <f>+-Table1[[#This Row],[Current Total ADJUSTMENT_AMOUNT]]+Table1[[#This Row],[Adj Total ADJUSTMENT_AMOUNT]]</f>
        <v>0</v>
      </c>
      <c r="S3034" s="1">
        <f>-Table1[[#This Row],[Current Total CHARGE_AMOUNT]]+Table1[[#This Row],[Adj Total CHARGE_AMOUNT]]</f>
        <v>0</v>
      </c>
      <c r="T3034" s="1">
        <f>+Table1[[#This Row],[Adj Total TOTAL_COST]]-Table1[[#This Row],[Current Total TOTAL_COST]]</f>
        <v>0</v>
      </c>
      <c r="U3034" s="1">
        <f>+Table1[[#This Row],[Adj Total CONTRIBUTION_MARGIN]]-Table1[[#This Row],[Current Total CONTRIBUTION_MARGIN]]</f>
        <v>0</v>
      </c>
      <c r="V3034" s="1">
        <f>+Table1[[#This Row],[Adj Total OPERATING_MARGIN]]-Table1[[#This Row],[Current Total OPERATING_MARGIN]]</f>
        <v>0</v>
      </c>
    </row>
    <row r="3035" spans="1:22" x14ac:dyDescent="0.3">
      <c r="A3035" t="s">
        <v>74</v>
      </c>
      <c r="B3035">
        <v>2021</v>
      </c>
      <c r="C3035" t="s">
        <v>17</v>
      </c>
      <c r="D3035" t="s">
        <v>56</v>
      </c>
      <c r="E3035" s="2">
        <v>73</v>
      </c>
      <c r="F3035" s="1">
        <v>14633.09</v>
      </c>
      <c r="G3035" s="1">
        <v>20974</v>
      </c>
      <c r="H3035" s="1">
        <v>13521.2888</v>
      </c>
      <c r="I3035" s="1">
        <v>27.66</v>
      </c>
      <c r="J3035" s="1">
        <v>-4074.49</v>
      </c>
      <c r="K3035" s="2">
        <v>73</v>
      </c>
      <c r="L3035" s="1">
        <v>14633.09</v>
      </c>
      <c r="M3035" s="1">
        <v>20974</v>
      </c>
      <c r="N3035" s="1">
        <v>13521.2888</v>
      </c>
      <c r="O3035" s="1">
        <v>27.66</v>
      </c>
      <c r="P3035" s="1">
        <v>-4074.49</v>
      </c>
      <c r="Q3035" s="2">
        <f>-+Table1[[#This Row],[Current Record Count]]+Table1[[#This Row],[Adj Record Count]]</f>
        <v>0</v>
      </c>
      <c r="R3035" s="1">
        <f>+-Table1[[#This Row],[Current Total ADJUSTMENT_AMOUNT]]+Table1[[#This Row],[Adj Total ADJUSTMENT_AMOUNT]]</f>
        <v>0</v>
      </c>
      <c r="S3035" s="1">
        <f>-Table1[[#This Row],[Current Total CHARGE_AMOUNT]]+Table1[[#This Row],[Adj Total CHARGE_AMOUNT]]</f>
        <v>0</v>
      </c>
      <c r="T3035" s="1">
        <f>+Table1[[#This Row],[Adj Total TOTAL_COST]]-Table1[[#This Row],[Current Total TOTAL_COST]]</f>
        <v>0</v>
      </c>
      <c r="U3035" s="1">
        <f>+Table1[[#This Row],[Adj Total CONTRIBUTION_MARGIN]]-Table1[[#This Row],[Current Total CONTRIBUTION_MARGIN]]</f>
        <v>0</v>
      </c>
      <c r="V3035" s="1">
        <f>+Table1[[#This Row],[Adj Total OPERATING_MARGIN]]-Table1[[#This Row],[Current Total OPERATING_MARGIN]]</f>
        <v>0</v>
      </c>
    </row>
    <row r="3036" spans="1:22" x14ac:dyDescent="0.3">
      <c r="A3036" t="s">
        <v>19</v>
      </c>
      <c r="B3036">
        <v>2023</v>
      </c>
      <c r="C3036" t="s">
        <v>20</v>
      </c>
      <c r="D3036" t="s">
        <v>70</v>
      </c>
      <c r="E3036" s="2">
        <v>72</v>
      </c>
      <c r="F3036" s="1">
        <v>4705489.37</v>
      </c>
      <c r="G3036" s="1">
        <v>6408454.0099999998</v>
      </c>
      <c r="H3036" s="1">
        <v>1782538.8019999999</v>
      </c>
      <c r="I3036" s="1">
        <v>798862.24</v>
      </c>
      <c r="J3036" s="1">
        <v>276247.12</v>
      </c>
      <c r="K3036" s="2">
        <v>72</v>
      </c>
      <c r="L3036" s="1">
        <v>4705489.37</v>
      </c>
      <c r="M3036" s="1">
        <v>6408454.0099999998</v>
      </c>
      <c r="N3036" s="1">
        <v>1782538.8019999999</v>
      </c>
      <c r="O3036" s="1">
        <v>798862.24</v>
      </c>
      <c r="P3036" s="1">
        <v>276247.12</v>
      </c>
      <c r="Q3036" s="2">
        <f>-+Table1[[#This Row],[Current Record Count]]+Table1[[#This Row],[Adj Record Count]]</f>
        <v>0</v>
      </c>
      <c r="R3036" s="1">
        <f>+-Table1[[#This Row],[Current Total ADJUSTMENT_AMOUNT]]+Table1[[#This Row],[Adj Total ADJUSTMENT_AMOUNT]]</f>
        <v>0</v>
      </c>
      <c r="S3036" s="1">
        <f>-Table1[[#This Row],[Current Total CHARGE_AMOUNT]]+Table1[[#This Row],[Adj Total CHARGE_AMOUNT]]</f>
        <v>0</v>
      </c>
      <c r="T3036" s="1">
        <f>+Table1[[#This Row],[Adj Total TOTAL_COST]]-Table1[[#This Row],[Current Total TOTAL_COST]]</f>
        <v>0</v>
      </c>
      <c r="U3036" s="1">
        <f>+Table1[[#This Row],[Adj Total CONTRIBUTION_MARGIN]]-Table1[[#This Row],[Current Total CONTRIBUTION_MARGIN]]</f>
        <v>0</v>
      </c>
      <c r="V3036" s="1">
        <f>+Table1[[#This Row],[Adj Total OPERATING_MARGIN]]-Table1[[#This Row],[Current Total OPERATING_MARGIN]]</f>
        <v>0</v>
      </c>
    </row>
    <row r="3037" spans="1:22" x14ac:dyDescent="0.3">
      <c r="A3037" t="s">
        <v>19</v>
      </c>
      <c r="B3037">
        <v>2025</v>
      </c>
      <c r="C3037" t="s">
        <v>20</v>
      </c>
      <c r="D3037" t="s">
        <v>102</v>
      </c>
      <c r="E3037" s="2">
        <v>72</v>
      </c>
      <c r="F3037" s="1">
        <v>2754019.21</v>
      </c>
      <c r="G3037" s="1">
        <v>3939755.19</v>
      </c>
      <c r="H3037" s="1">
        <v>1023294.6969</v>
      </c>
      <c r="I3037" s="1">
        <v>406438.31</v>
      </c>
      <c r="J3037" s="1">
        <v>66453.62</v>
      </c>
      <c r="K3037" s="2">
        <v>72</v>
      </c>
      <c r="L3037" s="1">
        <v>2754019.21</v>
      </c>
      <c r="M3037" s="1">
        <v>3939755.19</v>
      </c>
      <c r="N3037" s="1">
        <v>1023294.6969</v>
      </c>
      <c r="O3037" s="1">
        <v>406438.31</v>
      </c>
      <c r="P3037" s="1">
        <v>66453.62</v>
      </c>
      <c r="Q3037" s="2">
        <f>-+Table1[[#This Row],[Current Record Count]]+Table1[[#This Row],[Adj Record Count]]</f>
        <v>0</v>
      </c>
      <c r="R3037" s="1">
        <f>+-Table1[[#This Row],[Current Total ADJUSTMENT_AMOUNT]]+Table1[[#This Row],[Adj Total ADJUSTMENT_AMOUNT]]</f>
        <v>0</v>
      </c>
      <c r="S3037" s="1">
        <f>-Table1[[#This Row],[Current Total CHARGE_AMOUNT]]+Table1[[#This Row],[Adj Total CHARGE_AMOUNT]]</f>
        <v>0</v>
      </c>
      <c r="T3037" s="1">
        <f>+Table1[[#This Row],[Adj Total TOTAL_COST]]-Table1[[#This Row],[Current Total TOTAL_COST]]</f>
        <v>0</v>
      </c>
      <c r="U3037" s="1">
        <f>+Table1[[#This Row],[Adj Total CONTRIBUTION_MARGIN]]-Table1[[#This Row],[Current Total CONTRIBUTION_MARGIN]]</f>
        <v>0</v>
      </c>
      <c r="V3037" s="1">
        <f>+Table1[[#This Row],[Adj Total OPERATING_MARGIN]]-Table1[[#This Row],[Current Total OPERATING_MARGIN]]</f>
        <v>0</v>
      </c>
    </row>
    <row r="3038" spans="1:22" x14ac:dyDescent="0.3">
      <c r="A3038" t="s">
        <v>75</v>
      </c>
      <c r="B3038">
        <v>2025</v>
      </c>
      <c r="C3038" t="s">
        <v>29</v>
      </c>
      <c r="D3038" t="s">
        <v>30</v>
      </c>
      <c r="E3038" s="2">
        <v>72</v>
      </c>
      <c r="F3038" s="1">
        <v>7059.16</v>
      </c>
      <c r="G3038" s="1">
        <v>8363.7999999999993</v>
      </c>
      <c r="H3038" s="1">
        <v>13328.8915</v>
      </c>
      <c r="I3038" s="1">
        <v>-9876.7900000000009</v>
      </c>
      <c r="J3038" s="1">
        <v>-12633.15</v>
      </c>
      <c r="K3038" s="2">
        <v>72</v>
      </c>
      <c r="L3038" s="1">
        <v>7059.16</v>
      </c>
      <c r="M3038" s="1">
        <v>8363.7999999999993</v>
      </c>
      <c r="N3038" s="1">
        <v>13328.8915</v>
      </c>
      <c r="O3038" s="1">
        <v>-9876.7900000000009</v>
      </c>
      <c r="P3038" s="1">
        <v>-12633.15</v>
      </c>
      <c r="Q3038" s="2">
        <f>-+Table1[[#This Row],[Current Record Count]]+Table1[[#This Row],[Adj Record Count]]</f>
        <v>0</v>
      </c>
      <c r="R3038" s="1">
        <f>+-Table1[[#This Row],[Current Total ADJUSTMENT_AMOUNT]]+Table1[[#This Row],[Adj Total ADJUSTMENT_AMOUNT]]</f>
        <v>0</v>
      </c>
      <c r="S3038" s="1">
        <f>-Table1[[#This Row],[Current Total CHARGE_AMOUNT]]+Table1[[#This Row],[Adj Total CHARGE_AMOUNT]]</f>
        <v>0</v>
      </c>
      <c r="T3038" s="1">
        <f>+Table1[[#This Row],[Adj Total TOTAL_COST]]-Table1[[#This Row],[Current Total TOTAL_COST]]</f>
        <v>0</v>
      </c>
      <c r="U3038" s="1">
        <f>+Table1[[#This Row],[Adj Total CONTRIBUTION_MARGIN]]-Table1[[#This Row],[Current Total CONTRIBUTION_MARGIN]]</f>
        <v>0</v>
      </c>
      <c r="V3038" s="1">
        <f>+Table1[[#This Row],[Adj Total OPERATING_MARGIN]]-Table1[[#This Row],[Current Total OPERATING_MARGIN]]</f>
        <v>0</v>
      </c>
    </row>
    <row r="3039" spans="1:22" x14ac:dyDescent="0.3">
      <c r="A3039" t="s">
        <v>19</v>
      </c>
      <c r="B3039">
        <v>2023</v>
      </c>
      <c r="C3039" t="s">
        <v>20</v>
      </c>
      <c r="D3039" t="s">
        <v>49</v>
      </c>
      <c r="E3039" s="2">
        <v>71</v>
      </c>
      <c r="F3039" s="1">
        <v>2129694.77</v>
      </c>
      <c r="G3039" s="1">
        <v>4231090.33</v>
      </c>
      <c r="H3039" s="1">
        <v>1366391.9828999999</v>
      </c>
      <c r="I3039" s="1">
        <v>1279795.3</v>
      </c>
      <c r="J3039" s="1">
        <v>863817.31</v>
      </c>
      <c r="K3039" s="2">
        <v>71</v>
      </c>
      <c r="L3039" s="1">
        <v>2129694.77</v>
      </c>
      <c r="M3039" s="1">
        <v>4231090.33</v>
      </c>
      <c r="N3039" s="1">
        <v>1366391.9828999999</v>
      </c>
      <c r="O3039" s="1">
        <v>1279795.3</v>
      </c>
      <c r="P3039" s="1">
        <v>863817.31</v>
      </c>
      <c r="Q3039" s="2">
        <f>-+Table1[[#This Row],[Current Record Count]]+Table1[[#This Row],[Adj Record Count]]</f>
        <v>0</v>
      </c>
      <c r="R3039" s="1">
        <f>+-Table1[[#This Row],[Current Total ADJUSTMENT_AMOUNT]]+Table1[[#This Row],[Adj Total ADJUSTMENT_AMOUNT]]</f>
        <v>0</v>
      </c>
      <c r="S3039" s="1">
        <f>-Table1[[#This Row],[Current Total CHARGE_AMOUNT]]+Table1[[#This Row],[Adj Total CHARGE_AMOUNT]]</f>
        <v>0</v>
      </c>
      <c r="T3039" s="1">
        <f>+Table1[[#This Row],[Adj Total TOTAL_COST]]-Table1[[#This Row],[Current Total TOTAL_COST]]</f>
        <v>0</v>
      </c>
      <c r="U3039" s="1">
        <f>+Table1[[#This Row],[Adj Total CONTRIBUTION_MARGIN]]-Table1[[#This Row],[Current Total CONTRIBUTION_MARGIN]]</f>
        <v>0</v>
      </c>
      <c r="V3039" s="1">
        <f>+Table1[[#This Row],[Adj Total OPERATING_MARGIN]]-Table1[[#This Row],[Current Total OPERATING_MARGIN]]</f>
        <v>0</v>
      </c>
    </row>
    <row r="3040" spans="1:22" x14ac:dyDescent="0.3">
      <c r="A3040" t="s">
        <v>19</v>
      </c>
      <c r="B3040">
        <v>2020</v>
      </c>
      <c r="C3040" t="s">
        <v>20</v>
      </c>
      <c r="D3040" t="s">
        <v>97</v>
      </c>
      <c r="E3040" s="2">
        <v>71</v>
      </c>
      <c r="F3040" s="1">
        <v>1184342.6200000001</v>
      </c>
      <c r="G3040" s="1">
        <v>1873855.41</v>
      </c>
      <c r="H3040" s="1">
        <v>741111.88219999999</v>
      </c>
      <c r="I3040" s="1">
        <v>191483.62</v>
      </c>
      <c r="J3040" s="1">
        <v>-69267.05</v>
      </c>
      <c r="K3040" s="2">
        <v>71</v>
      </c>
      <c r="L3040" s="1">
        <v>1184342.6200000001</v>
      </c>
      <c r="M3040" s="1">
        <v>1873855.41</v>
      </c>
      <c r="N3040" s="1">
        <v>741111.88219999999</v>
      </c>
      <c r="O3040" s="1">
        <v>191483.62</v>
      </c>
      <c r="P3040" s="1">
        <v>-69267.05</v>
      </c>
      <c r="Q3040" s="2">
        <f>-+Table1[[#This Row],[Current Record Count]]+Table1[[#This Row],[Adj Record Count]]</f>
        <v>0</v>
      </c>
      <c r="R3040" s="1">
        <f>+-Table1[[#This Row],[Current Total ADJUSTMENT_AMOUNT]]+Table1[[#This Row],[Adj Total ADJUSTMENT_AMOUNT]]</f>
        <v>0</v>
      </c>
      <c r="S3040" s="1">
        <f>-Table1[[#This Row],[Current Total CHARGE_AMOUNT]]+Table1[[#This Row],[Adj Total CHARGE_AMOUNT]]</f>
        <v>0</v>
      </c>
      <c r="T3040" s="1">
        <f>+Table1[[#This Row],[Adj Total TOTAL_COST]]-Table1[[#This Row],[Current Total TOTAL_COST]]</f>
        <v>0</v>
      </c>
      <c r="U3040" s="1">
        <f>+Table1[[#This Row],[Adj Total CONTRIBUTION_MARGIN]]-Table1[[#This Row],[Current Total CONTRIBUTION_MARGIN]]</f>
        <v>0</v>
      </c>
      <c r="V3040" s="1">
        <f>+Table1[[#This Row],[Adj Total OPERATING_MARGIN]]-Table1[[#This Row],[Current Total OPERATING_MARGIN]]</f>
        <v>0</v>
      </c>
    </row>
    <row r="3041" spans="1:22" x14ac:dyDescent="0.3">
      <c r="A3041" t="s">
        <v>19</v>
      </c>
      <c r="B3041">
        <v>2024</v>
      </c>
      <c r="C3041" t="s">
        <v>20</v>
      </c>
      <c r="D3041" t="s">
        <v>93</v>
      </c>
      <c r="E3041" s="2">
        <v>71</v>
      </c>
      <c r="F3041" s="1">
        <v>2396713.25</v>
      </c>
      <c r="G3041" s="1">
        <v>3271253.44</v>
      </c>
      <c r="H3041" s="1">
        <v>850773.93920000002</v>
      </c>
      <c r="I3041" s="1">
        <v>524956.62</v>
      </c>
      <c r="J3041" s="1">
        <v>257769.47</v>
      </c>
      <c r="K3041" s="2">
        <v>71</v>
      </c>
      <c r="L3041" s="1">
        <v>2396713.25</v>
      </c>
      <c r="M3041" s="1">
        <v>3271253.44</v>
      </c>
      <c r="N3041" s="1">
        <v>850773.93920000002</v>
      </c>
      <c r="O3041" s="1">
        <v>524956.62</v>
      </c>
      <c r="P3041" s="1">
        <v>257769.47</v>
      </c>
      <c r="Q3041" s="2">
        <f>-+Table1[[#This Row],[Current Record Count]]+Table1[[#This Row],[Adj Record Count]]</f>
        <v>0</v>
      </c>
      <c r="R3041" s="1">
        <f>+-Table1[[#This Row],[Current Total ADJUSTMENT_AMOUNT]]+Table1[[#This Row],[Adj Total ADJUSTMENT_AMOUNT]]</f>
        <v>0</v>
      </c>
      <c r="S3041" s="1">
        <f>-Table1[[#This Row],[Current Total CHARGE_AMOUNT]]+Table1[[#This Row],[Adj Total CHARGE_AMOUNT]]</f>
        <v>0</v>
      </c>
      <c r="T3041" s="1">
        <f>+Table1[[#This Row],[Adj Total TOTAL_COST]]-Table1[[#This Row],[Current Total TOTAL_COST]]</f>
        <v>0</v>
      </c>
      <c r="U3041" s="1">
        <f>+Table1[[#This Row],[Adj Total CONTRIBUTION_MARGIN]]-Table1[[#This Row],[Current Total CONTRIBUTION_MARGIN]]</f>
        <v>0</v>
      </c>
      <c r="V3041" s="1">
        <f>+Table1[[#This Row],[Adj Total OPERATING_MARGIN]]-Table1[[#This Row],[Current Total OPERATING_MARGIN]]</f>
        <v>0</v>
      </c>
    </row>
    <row r="3042" spans="1:22" x14ac:dyDescent="0.3">
      <c r="A3042" t="s">
        <v>19</v>
      </c>
      <c r="B3042">
        <v>2025</v>
      </c>
      <c r="C3042" t="s">
        <v>29</v>
      </c>
      <c r="D3042" t="s">
        <v>73</v>
      </c>
      <c r="E3042" s="2">
        <v>71</v>
      </c>
      <c r="F3042" s="1">
        <v>6567933.4299999997</v>
      </c>
      <c r="G3042" s="1">
        <v>9280997.4000000004</v>
      </c>
      <c r="H3042" s="1">
        <v>2520174.9446</v>
      </c>
      <c r="I3042" s="1">
        <v>463349.16</v>
      </c>
      <c r="J3042" s="1">
        <v>-365443.86</v>
      </c>
      <c r="K3042" s="2">
        <v>71</v>
      </c>
      <c r="L3042" s="1">
        <v>6567933.4299999997</v>
      </c>
      <c r="M3042" s="1">
        <v>9280997.4000000004</v>
      </c>
      <c r="N3042" s="1">
        <v>2520174.9446</v>
      </c>
      <c r="O3042" s="1">
        <v>463349.16</v>
      </c>
      <c r="P3042" s="1">
        <v>-365443.86</v>
      </c>
      <c r="Q3042" s="2">
        <f>-+Table1[[#This Row],[Current Record Count]]+Table1[[#This Row],[Adj Record Count]]</f>
        <v>0</v>
      </c>
      <c r="R3042" s="1">
        <f>+-Table1[[#This Row],[Current Total ADJUSTMENT_AMOUNT]]+Table1[[#This Row],[Adj Total ADJUSTMENT_AMOUNT]]</f>
        <v>0</v>
      </c>
      <c r="S3042" s="1">
        <f>-Table1[[#This Row],[Current Total CHARGE_AMOUNT]]+Table1[[#This Row],[Adj Total CHARGE_AMOUNT]]</f>
        <v>0</v>
      </c>
      <c r="T3042" s="1">
        <f>+Table1[[#This Row],[Adj Total TOTAL_COST]]-Table1[[#This Row],[Current Total TOTAL_COST]]</f>
        <v>0</v>
      </c>
      <c r="U3042" s="1">
        <f>+Table1[[#This Row],[Adj Total CONTRIBUTION_MARGIN]]-Table1[[#This Row],[Current Total CONTRIBUTION_MARGIN]]</f>
        <v>0</v>
      </c>
      <c r="V3042" s="1">
        <f>+Table1[[#This Row],[Adj Total OPERATING_MARGIN]]-Table1[[#This Row],[Current Total OPERATING_MARGIN]]</f>
        <v>0</v>
      </c>
    </row>
    <row r="3043" spans="1:22" x14ac:dyDescent="0.3">
      <c r="A3043" t="s">
        <v>37</v>
      </c>
      <c r="B3043">
        <v>2022</v>
      </c>
      <c r="C3043" t="s">
        <v>23</v>
      </c>
      <c r="D3043" t="s">
        <v>40</v>
      </c>
      <c r="E3043" s="2">
        <v>69</v>
      </c>
      <c r="F3043" s="1">
        <v>1127933.18</v>
      </c>
      <c r="G3043" s="1">
        <v>1576559.67</v>
      </c>
      <c r="H3043" s="1">
        <v>308725.34250000003</v>
      </c>
      <c r="I3043" s="1">
        <v>261275.57</v>
      </c>
      <c r="J3043" s="1">
        <v>195429.75</v>
      </c>
      <c r="K3043" s="2">
        <v>69</v>
      </c>
      <c r="L3043" s="1">
        <v>1127933.18</v>
      </c>
      <c r="M3043" s="1">
        <v>1576559.67</v>
      </c>
      <c r="N3043" s="1">
        <v>308725.34250000003</v>
      </c>
      <c r="O3043" s="1">
        <v>261275.57</v>
      </c>
      <c r="P3043" s="1">
        <v>195429.75</v>
      </c>
      <c r="Q3043" s="2">
        <f>-+Table1[[#This Row],[Current Record Count]]+Table1[[#This Row],[Adj Record Count]]</f>
        <v>0</v>
      </c>
      <c r="R3043" s="1">
        <f>+-Table1[[#This Row],[Current Total ADJUSTMENT_AMOUNT]]+Table1[[#This Row],[Adj Total ADJUSTMENT_AMOUNT]]</f>
        <v>0</v>
      </c>
      <c r="S3043" s="1">
        <f>-Table1[[#This Row],[Current Total CHARGE_AMOUNT]]+Table1[[#This Row],[Adj Total CHARGE_AMOUNT]]</f>
        <v>0</v>
      </c>
      <c r="T3043" s="1">
        <f>+Table1[[#This Row],[Adj Total TOTAL_COST]]-Table1[[#This Row],[Current Total TOTAL_COST]]</f>
        <v>0</v>
      </c>
      <c r="U3043" s="1">
        <f>+Table1[[#This Row],[Adj Total CONTRIBUTION_MARGIN]]-Table1[[#This Row],[Current Total CONTRIBUTION_MARGIN]]</f>
        <v>0</v>
      </c>
      <c r="V3043" s="1">
        <f>+Table1[[#This Row],[Adj Total OPERATING_MARGIN]]-Table1[[#This Row],[Current Total OPERATING_MARGIN]]</f>
        <v>0</v>
      </c>
    </row>
    <row r="3044" spans="1:22" x14ac:dyDescent="0.3">
      <c r="A3044" t="s">
        <v>37</v>
      </c>
      <c r="B3044">
        <v>2019</v>
      </c>
      <c r="C3044" t="s">
        <v>58</v>
      </c>
      <c r="D3044" t="s">
        <v>58</v>
      </c>
      <c r="E3044" s="2">
        <v>69</v>
      </c>
      <c r="F3044" s="1">
        <v>1271241.1599999999</v>
      </c>
      <c r="G3044" s="1">
        <v>1955937.76</v>
      </c>
      <c r="H3044" s="1">
        <v>0</v>
      </c>
      <c r="I3044" s="1">
        <v>0</v>
      </c>
      <c r="J3044" s="1">
        <v>0</v>
      </c>
      <c r="K3044" s="2">
        <v>69</v>
      </c>
      <c r="L3044" s="1">
        <v>1271241.1599999999</v>
      </c>
      <c r="M3044" s="1">
        <v>1955937.76</v>
      </c>
      <c r="N3044" s="1">
        <v>0</v>
      </c>
      <c r="O3044" s="1">
        <v>0</v>
      </c>
      <c r="P3044" s="1">
        <v>0</v>
      </c>
      <c r="Q3044" s="2">
        <f>-+Table1[[#This Row],[Current Record Count]]+Table1[[#This Row],[Adj Record Count]]</f>
        <v>0</v>
      </c>
      <c r="R3044" s="1">
        <f>+-Table1[[#This Row],[Current Total ADJUSTMENT_AMOUNT]]+Table1[[#This Row],[Adj Total ADJUSTMENT_AMOUNT]]</f>
        <v>0</v>
      </c>
      <c r="S3044" s="1">
        <f>-Table1[[#This Row],[Current Total CHARGE_AMOUNT]]+Table1[[#This Row],[Adj Total CHARGE_AMOUNT]]</f>
        <v>0</v>
      </c>
      <c r="T3044" s="1">
        <f>+Table1[[#This Row],[Adj Total TOTAL_COST]]-Table1[[#This Row],[Current Total TOTAL_COST]]</f>
        <v>0</v>
      </c>
      <c r="U3044" s="1">
        <f>+Table1[[#This Row],[Adj Total CONTRIBUTION_MARGIN]]-Table1[[#This Row],[Current Total CONTRIBUTION_MARGIN]]</f>
        <v>0</v>
      </c>
      <c r="V3044" s="1">
        <f>+Table1[[#This Row],[Adj Total OPERATING_MARGIN]]-Table1[[#This Row],[Current Total OPERATING_MARGIN]]</f>
        <v>0</v>
      </c>
    </row>
    <row r="3045" spans="1:22" x14ac:dyDescent="0.3">
      <c r="A3045" t="s">
        <v>75</v>
      </c>
      <c r="B3045">
        <v>2022</v>
      </c>
      <c r="C3045" t="s">
        <v>29</v>
      </c>
      <c r="D3045" t="s">
        <v>62</v>
      </c>
      <c r="E3045" s="2">
        <v>68</v>
      </c>
      <c r="F3045" s="1">
        <v>4998.6499999999996</v>
      </c>
      <c r="G3045" s="1">
        <v>6553.5</v>
      </c>
      <c r="H3045" s="1">
        <v>34869.431199999999</v>
      </c>
      <c r="I3045" s="1">
        <v>-15079.49</v>
      </c>
      <c r="J3045" s="1">
        <v>-26187.18</v>
      </c>
      <c r="K3045" s="2">
        <v>68</v>
      </c>
      <c r="L3045" s="1">
        <v>4998.6499999999996</v>
      </c>
      <c r="M3045" s="1">
        <v>6553.5</v>
      </c>
      <c r="N3045" s="1">
        <v>34869.431199999999</v>
      </c>
      <c r="O3045" s="1">
        <v>-15079.49</v>
      </c>
      <c r="P3045" s="1">
        <v>-26187.18</v>
      </c>
      <c r="Q3045" s="2">
        <f>-+Table1[[#This Row],[Current Record Count]]+Table1[[#This Row],[Adj Record Count]]</f>
        <v>0</v>
      </c>
      <c r="R3045" s="1">
        <f>+-Table1[[#This Row],[Current Total ADJUSTMENT_AMOUNT]]+Table1[[#This Row],[Adj Total ADJUSTMENT_AMOUNT]]</f>
        <v>0</v>
      </c>
      <c r="S3045" s="1">
        <f>-Table1[[#This Row],[Current Total CHARGE_AMOUNT]]+Table1[[#This Row],[Adj Total CHARGE_AMOUNT]]</f>
        <v>0</v>
      </c>
      <c r="T3045" s="1">
        <f>+Table1[[#This Row],[Adj Total TOTAL_COST]]-Table1[[#This Row],[Current Total TOTAL_COST]]</f>
        <v>0</v>
      </c>
      <c r="U3045" s="1">
        <f>+Table1[[#This Row],[Adj Total CONTRIBUTION_MARGIN]]-Table1[[#This Row],[Current Total CONTRIBUTION_MARGIN]]</f>
        <v>0</v>
      </c>
      <c r="V3045" s="1">
        <f>+Table1[[#This Row],[Adj Total OPERATING_MARGIN]]-Table1[[#This Row],[Current Total OPERATING_MARGIN]]</f>
        <v>0</v>
      </c>
    </row>
    <row r="3046" spans="1:22" x14ac:dyDescent="0.3">
      <c r="A3046" t="s">
        <v>75</v>
      </c>
      <c r="B3046">
        <v>2021</v>
      </c>
      <c r="C3046" t="s">
        <v>34</v>
      </c>
      <c r="D3046" t="s">
        <v>34</v>
      </c>
      <c r="E3046" s="2">
        <v>68</v>
      </c>
      <c r="F3046" s="1">
        <v>6065.9</v>
      </c>
      <c r="G3046" s="1">
        <v>8435</v>
      </c>
      <c r="H3046" s="1">
        <v>24167.590400000001</v>
      </c>
      <c r="I3046" s="1">
        <v>-4473.13</v>
      </c>
      <c r="J3046" s="1">
        <v>-11124.69</v>
      </c>
      <c r="K3046" s="2">
        <v>68</v>
      </c>
      <c r="L3046" s="1">
        <v>6065.9</v>
      </c>
      <c r="M3046" s="1">
        <v>8435</v>
      </c>
      <c r="N3046" s="1">
        <v>24167.590400000001</v>
      </c>
      <c r="O3046" s="1">
        <v>-4473.13</v>
      </c>
      <c r="P3046" s="1">
        <v>-11124.69</v>
      </c>
      <c r="Q3046" s="2">
        <f>-+Table1[[#This Row],[Current Record Count]]+Table1[[#This Row],[Adj Record Count]]</f>
        <v>0</v>
      </c>
      <c r="R3046" s="1">
        <f>+-Table1[[#This Row],[Current Total ADJUSTMENT_AMOUNT]]+Table1[[#This Row],[Adj Total ADJUSTMENT_AMOUNT]]</f>
        <v>0</v>
      </c>
      <c r="S3046" s="1">
        <f>-Table1[[#This Row],[Current Total CHARGE_AMOUNT]]+Table1[[#This Row],[Adj Total CHARGE_AMOUNT]]</f>
        <v>0</v>
      </c>
      <c r="T3046" s="1">
        <f>+Table1[[#This Row],[Adj Total TOTAL_COST]]-Table1[[#This Row],[Current Total TOTAL_COST]]</f>
        <v>0</v>
      </c>
      <c r="U3046" s="1">
        <f>+Table1[[#This Row],[Adj Total CONTRIBUTION_MARGIN]]-Table1[[#This Row],[Current Total CONTRIBUTION_MARGIN]]</f>
        <v>0</v>
      </c>
      <c r="V3046" s="1">
        <f>+Table1[[#This Row],[Adj Total OPERATING_MARGIN]]-Table1[[#This Row],[Current Total OPERATING_MARGIN]]</f>
        <v>0</v>
      </c>
    </row>
    <row r="3047" spans="1:22" x14ac:dyDescent="0.3">
      <c r="A3047" t="s">
        <v>37</v>
      </c>
      <c r="B3047">
        <v>2024</v>
      </c>
      <c r="C3047" t="s">
        <v>17</v>
      </c>
      <c r="D3047" t="s">
        <v>86</v>
      </c>
      <c r="E3047" s="2">
        <v>68</v>
      </c>
      <c r="F3047" s="1">
        <v>2782727.64</v>
      </c>
      <c r="G3047" s="1">
        <v>3721614.28</v>
      </c>
      <c r="H3047" s="1">
        <v>645735.03780000005</v>
      </c>
      <c r="I3047" s="1">
        <v>509564.08</v>
      </c>
      <c r="J3047" s="1">
        <v>342996.57</v>
      </c>
      <c r="K3047" s="2">
        <v>68</v>
      </c>
      <c r="L3047" s="1">
        <v>2782727.64</v>
      </c>
      <c r="M3047" s="1">
        <v>3721614.28</v>
      </c>
      <c r="N3047" s="1">
        <v>645735.03780000005</v>
      </c>
      <c r="O3047" s="1">
        <v>509564.08</v>
      </c>
      <c r="P3047" s="1">
        <v>342996.57</v>
      </c>
      <c r="Q3047" s="2">
        <f>-+Table1[[#This Row],[Current Record Count]]+Table1[[#This Row],[Adj Record Count]]</f>
        <v>0</v>
      </c>
      <c r="R3047" s="1">
        <f>+-Table1[[#This Row],[Current Total ADJUSTMENT_AMOUNT]]+Table1[[#This Row],[Adj Total ADJUSTMENT_AMOUNT]]</f>
        <v>0</v>
      </c>
      <c r="S3047" s="1">
        <f>-Table1[[#This Row],[Current Total CHARGE_AMOUNT]]+Table1[[#This Row],[Adj Total CHARGE_AMOUNT]]</f>
        <v>0</v>
      </c>
      <c r="T3047" s="1">
        <f>+Table1[[#This Row],[Adj Total TOTAL_COST]]-Table1[[#This Row],[Current Total TOTAL_COST]]</f>
        <v>0</v>
      </c>
      <c r="U3047" s="1">
        <f>+Table1[[#This Row],[Adj Total CONTRIBUTION_MARGIN]]-Table1[[#This Row],[Current Total CONTRIBUTION_MARGIN]]</f>
        <v>0</v>
      </c>
      <c r="V3047" s="1">
        <f>+Table1[[#This Row],[Adj Total OPERATING_MARGIN]]-Table1[[#This Row],[Current Total OPERATING_MARGIN]]</f>
        <v>0</v>
      </c>
    </row>
    <row r="3048" spans="1:22" x14ac:dyDescent="0.3">
      <c r="A3048" t="s">
        <v>19</v>
      </c>
      <c r="B3048">
        <v>2021</v>
      </c>
      <c r="C3048" t="s">
        <v>23</v>
      </c>
      <c r="D3048" t="s">
        <v>40</v>
      </c>
      <c r="E3048" s="2">
        <v>68</v>
      </c>
      <c r="F3048" s="1">
        <v>4337697.03</v>
      </c>
      <c r="G3048" s="1">
        <v>6621205.2400000002</v>
      </c>
      <c r="H3048" s="1">
        <v>1577308.784</v>
      </c>
      <c r="I3048" s="1">
        <v>1447092.27</v>
      </c>
      <c r="J3048" s="1">
        <v>1097737.21</v>
      </c>
      <c r="K3048" s="2">
        <v>68</v>
      </c>
      <c r="L3048" s="1">
        <v>4337697.03</v>
      </c>
      <c r="M3048" s="1">
        <v>6621205.2400000002</v>
      </c>
      <c r="N3048" s="1">
        <v>1577308.784</v>
      </c>
      <c r="O3048" s="1">
        <v>1447092.27</v>
      </c>
      <c r="P3048" s="1">
        <v>1097737.21</v>
      </c>
      <c r="Q3048" s="2">
        <f>-+Table1[[#This Row],[Current Record Count]]+Table1[[#This Row],[Adj Record Count]]</f>
        <v>0</v>
      </c>
      <c r="R3048" s="1">
        <f>+-Table1[[#This Row],[Current Total ADJUSTMENT_AMOUNT]]+Table1[[#This Row],[Adj Total ADJUSTMENT_AMOUNT]]</f>
        <v>0</v>
      </c>
      <c r="S3048" s="1">
        <f>-Table1[[#This Row],[Current Total CHARGE_AMOUNT]]+Table1[[#This Row],[Adj Total CHARGE_AMOUNT]]</f>
        <v>0</v>
      </c>
      <c r="T3048" s="1">
        <f>+Table1[[#This Row],[Adj Total TOTAL_COST]]-Table1[[#This Row],[Current Total TOTAL_COST]]</f>
        <v>0</v>
      </c>
      <c r="U3048" s="1">
        <f>+Table1[[#This Row],[Adj Total CONTRIBUTION_MARGIN]]-Table1[[#This Row],[Current Total CONTRIBUTION_MARGIN]]</f>
        <v>0</v>
      </c>
      <c r="V3048" s="1">
        <f>+Table1[[#This Row],[Adj Total OPERATING_MARGIN]]-Table1[[#This Row],[Current Total OPERATING_MARGIN]]</f>
        <v>0</v>
      </c>
    </row>
    <row r="3049" spans="1:22" x14ac:dyDescent="0.3">
      <c r="A3049" t="s">
        <v>37</v>
      </c>
      <c r="B3049">
        <v>2023</v>
      </c>
      <c r="C3049" t="s">
        <v>17</v>
      </c>
      <c r="D3049" t="s">
        <v>86</v>
      </c>
      <c r="E3049" s="2">
        <v>68</v>
      </c>
      <c r="F3049" s="1">
        <v>2802609.28</v>
      </c>
      <c r="G3049" s="1">
        <v>3683235.29</v>
      </c>
      <c r="H3049" s="1">
        <v>676100.79099999997</v>
      </c>
      <c r="I3049" s="1">
        <v>419196.5</v>
      </c>
      <c r="J3049" s="1">
        <v>248806.49</v>
      </c>
      <c r="K3049" s="2">
        <v>68</v>
      </c>
      <c r="L3049" s="1">
        <v>2802609.28</v>
      </c>
      <c r="M3049" s="1">
        <v>3683235.29</v>
      </c>
      <c r="N3049" s="1">
        <v>676100.79099999997</v>
      </c>
      <c r="O3049" s="1">
        <v>419196.5</v>
      </c>
      <c r="P3049" s="1">
        <v>248806.49</v>
      </c>
      <c r="Q3049" s="2">
        <f>-+Table1[[#This Row],[Current Record Count]]+Table1[[#This Row],[Adj Record Count]]</f>
        <v>0</v>
      </c>
      <c r="R3049" s="1">
        <f>+-Table1[[#This Row],[Current Total ADJUSTMENT_AMOUNT]]+Table1[[#This Row],[Adj Total ADJUSTMENT_AMOUNT]]</f>
        <v>0</v>
      </c>
      <c r="S3049" s="1">
        <f>-Table1[[#This Row],[Current Total CHARGE_AMOUNT]]+Table1[[#This Row],[Adj Total CHARGE_AMOUNT]]</f>
        <v>0</v>
      </c>
      <c r="T3049" s="1">
        <f>+Table1[[#This Row],[Adj Total TOTAL_COST]]-Table1[[#This Row],[Current Total TOTAL_COST]]</f>
        <v>0</v>
      </c>
      <c r="U3049" s="1">
        <f>+Table1[[#This Row],[Adj Total CONTRIBUTION_MARGIN]]-Table1[[#This Row],[Current Total CONTRIBUTION_MARGIN]]</f>
        <v>0</v>
      </c>
      <c r="V3049" s="1">
        <f>+Table1[[#This Row],[Adj Total OPERATING_MARGIN]]-Table1[[#This Row],[Current Total OPERATING_MARGIN]]</f>
        <v>0</v>
      </c>
    </row>
    <row r="3050" spans="1:22" x14ac:dyDescent="0.3">
      <c r="A3050" t="s">
        <v>37</v>
      </c>
      <c r="B3050">
        <v>2021</v>
      </c>
      <c r="C3050" t="s">
        <v>47</v>
      </c>
      <c r="D3050" t="s">
        <v>47</v>
      </c>
      <c r="E3050" s="2">
        <v>67</v>
      </c>
      <c r="F3050" s="1">
        <v>1491954.5</v>
      </c>
      <c r="G3050" s="1">
        <v>2033002.11</v>
      </c>
      <c r="H3050" s="1">
        <v>433677.8983</v>
      </c>
      <c r="I3050" s="1">
        <v>223607.76</v>
      </c>
      <c r="J3050" s="1">
        <v>101485.75999999999</v>
      </c>
      <c r="K3050" s="2">
        <v>67</v>
      </c>
      <c r="L3050" s="1">
        <v>1491954.5</v>
      </c>
      <c r="M3050" s="1">
        <v>2033002.11</v>
      </c>
      <c r="N3050" s="1">
        <v>433677.8983</v>
      </c>
      <c r="O3050" s="1">
        <v>223607.76</v>
      </c>
      <c r="P3050" s="1">
        <v>101485.75999999999</v>
      </c>
      <c r="Q3050" s="2">
        <f>-+Table1[[#This Row],[Current Record Count]]+Table1[[#This Row],[Adj Record Count]]</f>
        <v>0</v>
      </c>
      <c r="R3050" s="1">
        <f>+-Table1[[#This Row],[Current Total ADJUSTMENT_AMOUNT]]+Table1[[#This Row],[Adj Total ADJUSTMENT_AMOUNT]]</f>
        <v>0</v>
      </c>
      <c r="S3050" s="1">
        <f>-Table1[[#This Row],[Current Total CHARGE_AMOUNT]]+Table1[[#This Row],[Adj Total CHARGE_AMOUNT]]</f>
        <v>0</v>
      </c>
      <c r="T3050" s="1">
        <f>+Table1[[#This Row],[Adj Total TOTAL_COST]]-Table1[[#This Row],[Current Total TOTAL_COST]]</f>
        <v>0</v>
      </c>
      <c r="U3050" s="1">
        <f>+Table1[[#This Row],[Adj Total CONTRIBUTION_MARGIN]]-Table1[[#This Row],[Current Total CONTRIBUTION_MARGIN]]</f>
        <v>0</v>
      </c>
      <c r="V3050" s="1">
        <f>+Table1[[#This Row],[Adj Total OPERATING_MARGIN]]-Table1[[#This Row],[Current Total OPERATING_MARGIN]]</f>
        <v>0</v>
      </c>
    </row>
    <row r="3051" spans="1:22" x14ac:dyDescent="0.3">
      <c r="A3051" t="s">
        <v>37</v>
      </c>
      <c r="B3051">
        <v>2019</v>
      </c>
      <c r="C3051" t="s">
        <v>34</v>
      </c>
      <c r="D3051" t="s">
        <v>34</v>
      </c>
      <c r="E3051" s="2">
        <v>67</v>
      </c>
      <c r="F3051" s="1">
        <v>677894.52</v>
      </c>
      <c r="G3051" s="1">
        <v>843363.71</v>
      </c>
      <c r="H3051" s="1">
        <v>0</v>
      </c>
      <c r="I3051" s="1">
        <v>0</v>
      </c>
      <c r="J3051" s="1">
        <v>0</v>
      </c>
      <c r="K3051" s="2">
        <v>67</v>
      </c>
      <c r="L3051" s="1">
        <v>677894.52</v>
      </c>
      <c r="M3051" s="1">
        <v>843363.71</v>
      </c>
      <c r="N3051" s="1">
        <v>0</v>
      </c>
      <c r="O3051" s="1">
        <v>0</v>
      </c>
      <c r="P3051" s="1">
        <v>0</v>
      </c>
      <c r="Q3051" s="2">
        <f>-+Table1[[#This Row],[Current Record Count]]+Table1[[#This Row],[Adj Record Count]]</f>
        <v>0</v>
      </c>
      <c r="R3051" s="1">
        <f>+-Table1[[#This Row],[Current Total ADJUSTMENT_AMOUNT]]+Table1[[#This Row],[Adj Total ADJUSTMENT_AMOUNT]]</f>
        <v>0</v>
      </c>
      <c r="S3051" s="1">
        <f>-Table1[[#This Row],[Current Total CHARGE_AMOUNT]]+Table1[[#This Row],[Adj Total CHARGE_AMOUNT]]</f>
        <v>0</v>
      </c>
      <c r="T3051" s="1">
        <f>+Table1[[#This Row],[Adj Total TOTAL_COST]]-Table1[[#This Row],[Current Total TOTAL_COST]]</f>
        <v>0</v>
      </c>
      <c r="U3051" s="1">
        <f>+Table1[[#This Row],[Adj Total CONTRIBUTION_MARGIN]]-Table1[[#This Row],[Current Total CONTRIBUTION_MARGIN]]</f>
        <v>0</v>
      </c>
      <c r="V3051" s="1">
        <f>+Table1[[#This Row],[Adj Total OPERATING_MARGIN]]-Table1[[#This Row],[Current Total OPERATING_MARGIN]]</f>
        <v>0</v>
      </c>
    </row>
    <row r="3052" spans="1:22" x14ac:dyDescent="0.3">
      <c r="A3052" t="s">
        <v>75</v>
      </c>
      <c r="B3052">
        <v>2020</v>
      </c>
      <c r="C3052" t="s">
        <v>20</v>
      </c>
      <c r="D3052" t="s">
        <v>102</v>
      </c>
      <c r="E3052" s="2">
        <v>67</v>
      </c>
      <c r="F3052" s="1">
        <v>-197.15</v>
      </c>
      <c r="G3052" s="1">
        <v>332</v>
      </c>
      <c r="H3052" s="1">
        <v>12189.644</v>
      </c>
      <c r="I3052" s="1">
        <v>-9199.5499999999993</v>
      </c>
      <c r="J3052" s="1">
        <v>-11749.97</v>
      </c>
      <c r="K3052" s="2">
        <v>67</v>
      </c>
      <c r="L3052" s="1">
        <v>-197.15</v>
      </c>
      <c r="M3052" s="1">
        <v>332</v>
      </c>
      <c r="N3052" s="1">
        <v>12189.644</v>
      </c>
      <c r="O3052" s="1">
        <v>-9199.5499999999993</v>
      </c>
      <c r="P3052" s="1">
        <v>-11749.97</v>
      </c>
      <c r="Q3052" s="2">
        <f>-+Table1[[#This Row],[Current Record Count]]+Table1[[#This Row],[Adj Record Count]]</f>
        <v>0</v>
      </c>
      <c r="R3052" s="1">
        <f>+-Table1[[#This Row],[Current Total ADJUSTMENT_AMOUNT]]+Table1[[#This Row],[Adj Total ADJUSTMENT_AMOUNT]]</f>
        <v>0</v>
      </c>
      <c r="S3052" s="1">
        <f>-Table1[[#This Row],[Current Total CHARGE_AMOUNT]]+Table1[[#This Row],[Adj Total CHARGE_AMOUNT]]</f>
        <v>0</v>
      </c>
      <c r="T3052" s="1">
        <f>+Table1[[#This Row],[Adj Total TOTAL_COST]]-Table1[[#This Row],[Current Total TOTAL_COST]]</f>
        <v>0</v>
      </c>
      <c r="U3052" s="1">
        <f>+Table1[[#This Row],[Adj Total CONTRIBUTION_MARGIN]]-Table1[[#This Row],[Current Total CONTRIBUTION_MARGIN]]</f>
        <v>0</v>
      </c>
      <c r="V3052" s="1">
        <f>+Table1[[#This Row],[Adj Total OPERATING_MARGIN]]-Table1[[#This Row],[Current Total OPERATING_MARGIN]]</f>
        <v>0</v>
      </c>
    </row>
    <row r="3053" spans="1:22" x14ac:dyDescent="0.3">
      <c r="A3053" t="s">
        <v>19</v>
      </c>
      <c r="B3053">
        <v>2021</v>
      </c>
      <c r="C3053" t="s">
        <v>17</v>
      </c>
      <c r="D3053" t="s">
        <v>80</v>
      </c>
      <c r="E3053" s="2">
        <v>66</v>
      </c>
      <c r="F3053" s="1">
        <v>2554129.08</v>
      </c>
      <c r="G3053" s="1">
        <v>3653946.7</v>
      </c>
      <c r="H3053" s="1">
        <v>712087.45530000003</v>
      </c>
      <c r="I3053" s="1">
        <v>747873.56</v>
      </c>
      <c r="J3053" s="1">
        <v>553052.42000000004</v>
      </c>
      <c r="K3053" s="2">
        <v>66</v>
      </c>
      <c r="L3053" s="1">
        <v>2554129.08</v>
      </c>
      <c r="M3053" s="1">
        <v>3653946.7</v>
      </c>
      <c r="N3053" s="1">
        <v>712087.45530000003</v>
      </c>
      <c r="O3053" s="1">
        <v>747873.56</v>
      </c>
      <c r="P3053" s="1">
        <v>553052.42000000004</v>
      </c>
      <c r="Q3053" s="2">
        <f>-+Table1[[#This Row],[Current Record Count]]+Table1[[#This Row],[Adj Record Count]]</f>
        <v>0</v>
      </c>
      <c r="R3053" s="1">
        <f>+-Table1[[#This Row],[Current Total ADJUSTMENT_AMOUNT]]+Table1[[#This Row],[Adj Total ADJUSTMENT_AMOUNT]]</f>
        <v>0</v>
      </c>
      <c r="S3053" s="1">
        <f>-Table1[[#This Row],[Current Total CHARGE_AMOUNT]]+Table1[[#This Row],[Adj Total CHARGE_AMOUNT]]</f>
        <v>0</v>
      </c>
      <c r="T3053" s="1">
        <f>+Table1[[#This Row],[Adj Total TOTAL_COST]]-Table1[[#This Row],[Current Total TOTAL_COST]]</f>
        <v>0</v>
      </c>
      <c r="U3053" s="1">
        <f>+Table1[[#This Row],[Adj Total CONTRIBUTION_MARGIN]]-Table1[[#This Row],[Current Total CONTRIBUTION_MARGIN]]</f>
        <v>0</v>
      </c>
      <c r="V3053" s="1">
        <f>+Table1[[#This Row],[Adj Total OPERATING_MARGIN]]-Table1[[#This Row],[Current Total OPERATING_MARGIN]]</f>
        <v>0</v>
      </c>
    </row>
    <row r="3054" spans="1:22" x14ac:dyDescent="0.3">
      <c r="A3054" t="s">
        <v>37</v>
      </c>
      <c r="B3054">
        <v>2025</v>
      </c>
      <c r="C3054" t="s">
        <v>17</v>
      </c>
      <c r="D3054" t="s">
        <v>56</v>
      </c>
      <c r="E3054" s="2">
        <v>66</v>
      </c>
      <c r="F3054" s="1">
        <v>1151082.04</v>
      </c>
      <c r="G3054" s="1">
        <v>1665419.81</v>
      </c>
      <c r="H3054" s="1">
        <v>288834.47970000003</v>
      </c>
      <c r="I3054" s="1">
        <v>259960.95999999999</v>
      </c>
      <c r="J3054" s="1">
        <v>185537.53</v>
      </c>
      <c r="K3054" s="2">
        <v>66</v>
      </c>
      <c r="L3054" s="1">
        <v>1151082.04</v>
      </c>
      <c r="M3054" s="1">
        <v>1665419.81</v>
      </c>
      <c r="N3054" s="1">
        <v>288834.47970000003</v>
      </c>
      <c r="O3054" s="1">
        <v>259960.95999999999</v>
      </c>
      <c r="P3054" s="1">
        <v>185537.53</v>
      </c>
      <c r="Q3054" s="2">
        <f>-+Table1[[#This Row],[Current Record Count]]+Table1[[#This Row],[Adj Record Count]]</f>
        <v>0</v>
      </c>
      <c r="R3054" s="1">
        <f>+-Table1[[#This Row],[Current Total ADJUSTMENT_AMOUNT]]+Table1[[#This Row],[Adj Total ADJUSTMENT_AMOUNT]]</f>
        <v>0</v>
      </c>
      <c r="S3054" s="1">
        <f>-Table1[[#This Row],[Current Total CHARGE_AMOUNT]]+Table1[[#This Row],[Adj Total CHARGE_AMOUNT]]</f>
        <v>0</v>
      </c>
      <c r="T3054" s="1">
        <f>+Table1[[#This Row],[Adj Total TOTAL_COST]]-Table1[[#This Row],[Current Total TOTAL_COST]]</f>
        <v>0</v>
      </c>
      <c r="U3054" s="1">
        <f>+Table1[[#This Row],[Adj Total CONTRIBUTION_MARGIN]]-Table1[[#This Row],[Current Total CONTRIBUTION_MARGIN]]</f>
        <v>0</v>
      </c>
      <c r="V3054" s="1">
        <f>+Table1[[#This Row],[Adj Total OPERATING_MARGIN]]-Table1[[#This Row],[Current Total OPERATING_MARGIN]]</f>
        <v>0</v>
      </c>
    </row>
    <row r="3055" spans="1:22" x14ac:dyDescent="0.3">
      <c r="A3055" t="s">
        <v>19</v>
      </c>
      <c r="B3055">
        <v>2022</v>
      </c>
      <c r="C3055" t="s">
        <v>23</v>
      </c>
      <c r="D3055" t="s">
        <v>40</v>
      </c>
      <c r="E3055" s="2">
        <v>65</v>
      </c>
      <c r="F3055" s="1">
        <v>4861925.3499999996</v>
      </c>
      <c r="G3055" s="1">
        <v>7911049.5499999998</v>
      </c>
      <c r="H3055" s="1">
        <v>2104899.2055000002</v>
      </c>
      <c r="I3055" s="1">
        <v>1625836.18</v>
      </c>
      <c r="J3055" s="1">
        <v>1150610.5900000001</v>
      </c>
      <c r="K3055" s="2">
        <v>65</v>
      </c>
      <c r="L3055" s="1">
        <v>4861925.3499999996</v>
      </c>
      <c r="M3055" s="1">
        <v>7911049.5499999998</v>
      </c>
      <c r="N3055" s="1">
        <v>2104899.2055000002</v>
      </c>
      <c r="O3055" s="1">
        <v>1625836.18</v>
      </c>
      <c r="P3055" s="1">
        <v>1150610.5900000001</v>
      </c>
      <c r="Q3055" s="2">
        <f>-+Table1[[#This Row],[Current Record Count]]+Table1[[#This Row],[Adj Record Count]]</f>
        <v>0</v>
      </c>
      <c r="R3055" s="1">
        <f>+-Table1[[#This Row],[Current Total ADJUSTMENT_AMOUNT]]+Table1[[#This Row],[Adj Total ADJUSTMENT_AMOUNT]]</f>
        <v>0</v>
      </c>
      <c r="S3055" s="1">
        <f>-Table1[[#This Row],[Current Total CHARGE_AMOUNT]]+Table1[[#This Row],[Adj Total CHARGE_AMOUNT]]</f>
        <v>0</v>
      </c>
      <c r="T3055" s="1">
        <f>+Table1[[#This Row],[Adj Total TOTAL_COST]]-Table1[[#This Row],[Current Total TOTAL_COST]]</f>
        <v>0</v>
      </c>
      <c r="U3055" s="1">
        <f>+Table1[[#This Row],[Adj Total CONTRIBUTION_MARGIN]]-Table1[[#This Row],[Current Total CONTRIBUTION_MARGIN]]</f>
        <v>0</v>
      </c>
      <c r="V3055" s="1">
        <f>+Table1[[#This Row],[Adj Total OPERATING_MARGIN]]-Table1[[#This Row],[Current Total OPERATING_MARGIN]]</f>
        <v>0</v>
      </c>
    </row>
    <row r="3056" spans="1:22" x14ac:dyDescent="0.3">
      <c r="A3056" t="s">
        <v>37</v>
      </c>
      <c r="B3056">
        <v>2024</v>
      </c>
      <c r="C3056" t="s">
        <v>29</v>
      </c>
      <c r="D3056" t="s">
        <v>38</v>
      </c>
      <c r="E3056" s="2">
        <v>65</v>
      </c>
      <c r="F3056" s="1">
        <v>579450.88</v>
      </c>
      <c r="G3056" s="1">
        <v>737704.27</v>
      </c>
      <c r="H3056" s="1">
        <v>148218.16829999999</v>
      </c>
      <c r="I3056" s="1">
        <v>99903.22</v>
      </c>
      <c r="J3056" s="1">
        <v>60179.05</v>
      </c>
      <c r="K3056" s="2">
        <v>65</v>
      </c>
      <c r="L3056" s="1">
        <v>579450.88</v>
      </c>
      <c r="M3056" s="1">
        <v>737704.27</v>
      </c>
      <c r="N3056" s="1">
        <v>148218.16829999999</v>
      </c>
      <c r="O3056" s="1">
        <v>99903.22</v>
      </c>
      <c r="P3056" s="1">
        <v>60179.05</v>
      </c>
      <c r="Q3056" s="2">
        <f>-+Table1[[#This Row],[Current Record Count]]+Table1[[#This Row],[Adj Record Count]]</f>
        <v>0</v>
      </c>
      <c r="R3056" s="1">
        <f>+-Table1[[#This Row],[Current Total ADJUSTMENT_AMOUNT]]+Table1[[#This Row],[Adj Total ADJUSTMENT_AMOUNT]]</f>
        <v>0</v>
      </c>
      <c r="S3056" s="1">
        <f>-Table1[[#This Row],[Current Total CHARGE_AMOUNT]]+Table1[[#This Row],[Adj Total CHARGE_AMOUNT]]</f>
        <v>0</v>
      </c>
      <c r="T3056" s="1">
        <f>+Table1[[#This Row],[Adj Total TOTAL_COST]]-Table1[[#This Row],[Current Total TOTAL_COST]]</f>
        <v>0</v>
      </c>
      <c r="U3056" s="1">
        <f>+Table1[[#This Row],[Adj Total CONTRIBUTION_MARGIN]]-Table1[[#This Row],[Current Total CONTRIBUTION_MARGIN]]</f>
        <v>0</v>
      </c>
      <c r="V3056" s="1">
        <f>+Table1[[#This Row],[Adj Total OPERATING_MARGIN]]-Table1[[#This Row],[Current Total OPERATING_MARGIN]]</f>
        <v>0</v>
      </c>
    </row>
    <row r="3057" spans="1:22" x14ac:dyDescent="0.3">
      <c r="A3057" t="s">
        <v>19</v>
      </c>
      <c r="B3057">
        <v>2024</v>
      </c>
      <c r="C3057" t="s">
        <v>20</v>
      </c>
      <c r="D3057" t="s">
        <v>64</v>
      </c>
      <c r="E3057" s="2">
        <v>64</v>
      </c>
      <c r="F3057" s="1">
        <v>13492813.09</v>
      </c>
      <c r="G3057" s="1">
        <v>19749566.98</v>
      </c>
      <c r="H3057" s="1">
        <v>4885424.8121999996</v>
      </c>
      <c r="I3057" s="1">
        <v>3426914.15</v>
      </c>
      <c r="J3057" s="1">
        <v>1985725.32</v>
      </c>
      <c r="K3057" s="2">
        <v>64</v>
      </c>
      <c r="L3057" s="1">
        <v>13492813.09</v>
      </c>
      <c r="M3057" s="1">
        <v>19749566.98</v>
      </c>
      <c r="N3057" s="1">
        <v>4885424.8121999996</v>
      </c>
      <c r="O3057" s="1">
        <v>3426914.15</v>
      </c>
      <c r="P3057" s="1">
        <v>1985725.32</v>
      </c>
      <c r="Q3057" s="2">
        <f>-+Table1[[#This Row],[Current Record Count]]+Table1[[#This Row],[Adj Record Count]]</f>
        <v>0</v>
      </c>
      <c r="R3057" s="1">
        <f>+-Table1[[#This Row],[Current Total ADJUSTMENT_AMOUNT]]+Table1[[#This Row],[Adj Total ADJUSTMENT_AMOUNT]]</f>
        <v>0</v>
      </c>
      <c r="S3057" s="1">
        <f>-Table1[[#This Row],[Current Total CHARGE_AMOUNT]]+Table1[[#This Row],[Adj Total CHARGE_AMOUNT]]</f>
        <v>0</v>
      </c>
      <c r="T3057" s="1">
        <f>+Table1[[#This Row],[Adj Total TOTAL_COST]]-Table1[[#This Row],[Current Total TOTAL_COST]]</f>
        <v>0</v>
      </c>
      <c r="U3057" s="1">
        <f>+Table1[[#This Row],[Adj Total CONTRIBUTION_MARGIN]]-Table1[[#This Row],[Current Total CONTRIBUTION_MARGIN]]</f>
        <v>0</v>
      </c>
      <c r="V3057" s="1">
        <f>+Table1[[#This Row],[Adj Total OPERATING_MARGIN]]-Table1[[#This Row],[Current Total OPERATING_MARGIN]]</f>
        <v>0</v>
      </c>
    </row>
    <row r="3058" spans="1:22" x14ac:dyDescent="0.3">
      <c r="A3058" t="s">
        <v>19</v>
      </c>
      <c r="B3058">
        <v>2025</v>
      </c>
      <c r="C3058" t="s">
        <v>29</v>
      </c>
      <c r="D3058" t="s">
        <v>38</v>
      </c>
      <c r="E3058" s="2">
        <v>64</v>
      </c>
      <c r="F3058" s="1">
        <v>3852094.16</v>
      </c>
      <c r="G3058" s="1">
        <v>5223266.22</v>
      </c>
      <c r="H3058" s="1">
        <v>1289564.2997999999</v>
      </c>
      <c r="I3058" s="1">
        <v>436340.12</v>
      </c>
      <c r="J3058" s="1">
        <v>18364.580000000002</v>
      </c>
      <c r="K3058" s="2">
        <v>64</v>
      </c>
      <c r="L3058" s="1">
        <v>3852094.16</v>
      </c>
      <c r="M3058" s="1">
        <v>5223266.22</v>
      </c>
      <c r="N3058" s="1">
        <v>1289564.2997999999</v>
      </c>
      <c r="O3058" s="1">
        <v>436340.12</v>
      </c>
      <c r="P3058" s="1">
        <v>18364.580000000002</v>
      </c>
      <c r="Q3058" s="2">
        <f>-+Table1[[#This Row],[Current Record Count]]+Table1[[#This Row],[Adj Record Count]]</f>
        <v>0</v>
      </c>
      <c r="R3058" s="1">
        <f>+-Table1[[#This Row],[Current Total ADJUSTMENT_AMOUNT]]+Table1[[#This Row],[Adj Total ADJUSTMENT_AMOUNT]]</f>
        <v>0</v>
      </c>
      <c r="S3058" s="1">
        <f>-Table1[[#This Row],[Current Total CHARGE_AMOUNT]]+Table1[[#This Row],[Adj Total CHARGE_AMOUNT]]</f>
        <v>0</v>
      </c>
      <c r="T3058" s="1">
        <f>+Table1[[#This Row],[Adj Total TOTAL_COST]]-Table1[[#This Row],[Current Total TOTAL_COST]]</f>
        <v>0</v>
      </c>
      <c r="U3058" s="1">
        <f>+Table1[[#This Row],[Adj Total CONTRIBUTION_MARGIN]]-Table1[[#This Row],[Current Total CONTRIBUTION_MARGIN]]</f>
        <v>0</v>
      </c>
      <c r="V3058" s="1">
        <f>+Table1[[#This Row],[Adj Total OPERATING_MARGIN]]-Table1[[#This Row],[Current Total OPERATING_MARGIN]]</f>
        <v>0</v>
      </c>
    </row>
    <row r="3059" spans="1:22" x14ac:dyDescent="0.3">
      <c r="A3059" t="s">
        <v>19</v>
      </c>
      <c r="B3059">
        <v>2023</v>
      </c>
      <c r="C3059" t="s">
        <v>58</v>
      </c>
      <c r="D3059" t="s">
        <v>58</v>
      </c>
      <c r="E3059" s="2">
        <v>64</v>
      </c>
      <c r="F3059" s="1">
        <v>6622623</v>
      </c>
      <c r="G3059" s="1">
        <v>9721065.8800000008</v>
      </c>
      <c r="H3059" s="1">
        <v>2996699.7642999999</v>
      </c>
      <c r="I3059" s="1">
        <v>1434707.2</v>
      </c>
      <c r="J3059" s="1">
        <v>463173.92</v>
      </c>
      <c r="K3059" s="2">
        <v>64</v>
      </c>
      <c r="L3059" s="1">
        <v>6622623</v>
      </c>
      <c r="M3059" s="1">
        <v>9721065.8800000008</v>
      </c>
      <c r="N3059" s="1">
        <v>2996699.7642999999</v>
      </c>
      <c r="O3059" s="1">
        <v>1434707.2</v>
      </c>
      <c r="P3059" s="1">
        <v>463173.92</v>
      </c>
      <c r="Q3059" s="2">
        <f>-+Table1[[#This Row],[Current Record Count]]+Table1[[#This Row],[Adj Record Count]]</f>
        <v>0</v>
      </c>
      <c r="R3059" s="1">
        <f>+-Table1[[#This Row],[Current Total ADJUSTMENT_AMOUNT]]+Table1[[#This Row],[Adj Total ADJUSTMENT_AMOUNT]]</f>
        <v>0</v>
      </c>
      <c r="S3059" s="1">
        <f>-Table1[[#This Row],[Current Total CHARGE_AMOUNT]]+Table1[[#This Row],[Adj Total CHARGE_AMOUNT]]</f>
        <v>0</v>
      </c>
      <c r="T3059" s="1">
        <f>+Table1[[#This Row],[Adj Total TOTAL_COST]]-Table1[[#This Row],[Current Total TOTAL_COST]]</f>
        <v>0</v>
      </c>
      <c r="U3059" s="1">
        <f>+Table1[[#This Row],[Adj Total CONTRIBUTION_MARGIN]]-Table1[[#This Row],[Current Total CONTRIBUTION_MARGIN]]</f>
        <v>0</v>
      </c>
      <c r="V3059" s="1">
        <f>+Table1[[#This Row],[Adj Total OPERATING_MARGIN]]-Table1[[#This Row],[Current Total OPERATING_MARGIN]]</f>
        <v>0</v>
      </c>
    </row>
    <row r="3060" spans="1:22" x14ac:dyDescent="0.3">
      <c r="A3060" t="s">
        <v>19</v>
      </c>
      <c r="B3060">
        <v>2025</v>
      </c>
      <c r="C3060" t="s">
        <v>20</v>
      </c>
      <c r="D3060" t="s">
        <v>103</v>
      </c>
      <c r="E3060" s="2">
        <v>64</v>
      </c>
      <c r="F3060" s="1">
        <v>14261675.630000001</v>
      </c>
      <c r="G3060" s="1">
        <v>25903483.510000002</v>
      </c>
      <c r="H3060" s="1">
        <v>6097671.9299999997</v>
      </c>
      <c r="I3060" s="1">
        <v>6279455.0199999996</v>
      </c>
      <c r="J3060" s="1">
        <v>4553849.3600000003</v>
      </c>
      <c r="K3060" s="2">
        <v>64</v>
      </c>
      <c r="L3060" s="1">
        <v>14261675.630000001</v>
      </c>
      <c r="M3060" s="1">
        <v>25903483.510000002</v>
      </c>
      <c r="N3060" s="1">
        <v>6097671.9299999997</v>
      </c>
      <c r="O3060" s="1">
        <v>6279455.0199999996</v>
      </c>
      <c r="P3060" s="1">
        <v>4553849.3600000003</v>
      </c>
      <c r="Q3060" s="2">
        <f>-+Table1[[#This Row],[Current Record Count]]+Table1[[#This Row],[Adj Record Count]]</f>
        <v>0</v>
      </c>
      <c r="R3060" s="1">
        <f>+-Table1[[#This Row],[Current Total ADJUSTMENT_AMOUNT]]+Table1[[#This Row],[Adj Total ADJUSTMENT_AMOUNT]]</f>
        <v>0</v>
      </c>
      <c r="S3060" s="1">
        <f>-Table1[[#This Row],[Current Total CHARGE_AMOUNT]]+Table1[[#This Row],[Adj Total CHARGE_AMOUNT]]</f>
        <v>0</v>
      </c>
      <c r="T3060" s="1">
        <f>+Table1[[#This Row],[Adj Total TOTAL_COST]]-Table1[[#This Row],[Current Total TOTAL_COST]]</f>
        <v>0</v>
      </c>
      <c r="U3060" s="1">
        <f>+Table1[[#This Row],[Adj Total CONTRIBUTION_MARGIN]]-Table1[[#This Row],[Current Total CONTRIBUTION_MARGIN]]</f>
        <v>0</v>
      </c>
      <c r="V3060" s="1">
        <f>+Table1[[#This Row],[Adj Total OPERATING_MARGIN]]-Table1[[#This Row],[Current Total OPERATING_MARGIN]]</f>
        <v>0</v>
      </c>
    </row>
    <row r="3061" spans="1:22" x14ac:dyDescent="0.3">
      <c r="A3061" t="s">
        <v>37</v>
      </c>
      <c r="B3061">
        <v>2019</v>
      </c>
      <c r="C3061" t="s">
        <v>17</v>
      </c>
      <c r="D3061" t="s">
        <v>86</v>
      </c>
      <c r="E3061" s="2">
        <v>64</v>
      </c>
      <c r="F3061" s="1">
        <v>2006240.54</v>
      </c>
      <c r="G3061" s="1">
        <v>2593946.16</v>
      </c>
      <c r="H3061" s="1">
        <v>0</v>
      </c>
      <c r="I3061" s="1">
        <v>0</v>
      </c>
      <c r="J3061" s="1">
        <v>0</v>
      </c>
      <c r="K3061" s="2">
        <v>64</v>
      </c>
      <c r="L3061" s="1">
        <v>2006240.54</v>
      </c>
      <c r="M3061" s="1">
        <v>2593946.16</v>
      </c>
      <c r="N3061" s="1">
        <v>0</v>
      </c>
      <c r="O3061" s="1">
        <v>0</v>
      </c>
      <c r="P3061" s="1">
        <v>0</v>
      </c>
      <c r="Q3061" s="2">
        <f>-+Table1[[#This Row],[Current Record Count]]+Table1[[#This Row],[Adj Record Count]]</f>
        <v>0</v>
      </c>
      <c r="R3061" s="1">
        <f>+-Table1[[#This Row],[Current Total ADJUSTMENT_AMOUNT]]+Table1[[#This Row],[Adj Total ADJUSTMENT_AMOUNT]]</f>
        <v>0</v>
      </c>
      <c r="S3061" s="1">
        <f>-Table1[[#This Row],[Current Total CHARGE_AMOUNT]]+Table1[[#This Row],[Adj Total CHARGE_AMOUNT]]</f>
        <v>0</v>
      </c>
      <c r="T3061" s="1">
        <f>+Table1[[#This Row],[Adj Total TOTAL_COST]]-Table1[[#This Row],[Current Total TOTAL_COST]]</f>
        <v>0</v>
      </c>
      <c r="U3061" s="1">
        <f>+Table1[[#This Row],[Adj Total CONTRIBUTION_MARGIN]]-Table1[[#This Row],[Current Total CONTRIBUTION_MARGIN]]</f>
        <v>0</v>
      </c>
      <c r="V3061" s="1">
        <f>+Table1[[#This Row],[Adj Total OPERATING_MARGIN]]-Table1[[#This Row],[Current Total OPERATING_MARGIN]]</f>
        <v>0</v>
      </c>
    </row>
    <row r="3062" spans="1:22" x14ac:dyDescent="0.3">
      <c r="A3062" t="s">
        <v>75</v>
      </c>
      <c r="B3062">
        <v>2021</v>
      </c>
      <c r="C3062" t="s">
        <v>23</v>
      </c>
      <c r="D3062" t="s">
        <v>77</v>
      </c>
      <c r="E3062" s="2">
        <v>63</v>
      </c>
      <c r="F3062" s="1">
        <v>4597.3900000000003</v>
      </c>
      <c r="G3062" s="1">
        <v>5705.6</v>
      </c>
      <c r="H3062" s="1">
        <v>25862.621899999998</v>
      </c>
      <c r="I3062" s="1">
        <v>-1261.01</v>
      </c>
      <c r="J3062" s="1">
        <v>-9394.98</v>
      </c>
      <c r="K3062" s="2">
        <v>63</v>
      </c>
      <c r="L3062" s="1">
        <v>4597.3900000000003</v>
      </c>
      <c r="M3062" s="1">
        <v>5705.6</v>
      </c>
      <c r="N3062" s="1">
        <v>25862.621899999998</v>
      </c>
      <c r="O3062" s="1">
        <v>-1261.01</v>
      </c>
      <c r="P3062" s="1">
        <v>-9394.98</v>
      </c>
      <c r="Q3062" s="2">
        <f>-+Table1[[#This Row],[Current Record Count]]+Table1[[#This Row],[Adj Record Count]]</f>
        <v>0</v>
      </c>
      <c r="R3062" s="1">
        <f>+-Table1[[#This Row],[Current Total ADJUSTMENT_AMOUNT]]+Table1[[#This Row],[Adj Total ADJUSTMENT_AMOUNT]]</f>
        <v>0</v>
      </c>
      <c r="S3062" s="1">
        <f>-Table1[[#This Row],[Current Total CHARGE_AMOUNT]]+Table1[[#This Row],[Adj Total CHARGE_AMOUNT]]</f>
        <v>0</v>
      </c>
      <c r="T3062" s="1">
        <f>+Table1[[#This Row],[Adj Total TOTAL_COST]]-Table1[[#This Row],[Current Total TOTAL_COST]]</f>
        <v>0</v>
      </c>
      <c r="U3062" s="1">
        <f>+Table1[[#This Row],[Adj Total CONTRIBUTION_MARGIN]]-Table1[[#This Row],[Current Total CONTRIBUTION_MARGIN]]</f>
        <v>0</v>
      </c>
      <c r="V3062" s="1">
        <f>+Table1[[#This Row],[Adj Total OPERATING_MARGIN]]-Table1[[#This Row],[Current Total OPERATING_MARGIN]]</f>
        <v>0</v>
      </c>
    </row>
    <row r="3063" spans="1:22" x14ac:dyDescent="0.3">
      <c r="A3063" t="s">
        <v>37</v>
      </c>
      <c r="B3063">
        <v>2025</v>
      </c>
      <c r="C3063" t="s">
        <v>47</v>
      </c>
      <c r="D3063" t="s">
        <v>47</v>
      </c>
      <c r="E3063" s="2">
        <v>63</v>
      </c>
      <c r="F3063" s="1">
        <v>1679199.58</v>
      </c>
      <c r="G3063" s="1">
        <v>2207570.0699999998</v>
      </c>
      <c r="H3063" s="1">
        <v>381458.978</v>
      </c>
      <c r="I3063" s="1">
        <v>164322.79999999999</v>
      </c>
      <c r="J3063" s="1">
        <v>61856.99</v>
      </c>
      <c r="K3063" s="2">
        <v>63</v>
      </c>
      <c r="L3063" s="1">
        <v>1679199.58</v>
      </c>
      <c r="M3063" s="1">
        <v>2207570.0699999998</v>
      </c>
      <c r="N3063" s="1">
        <v>381458.978</v>
      </c>
      <c r="O3063" s="1">
        <v>164322.79999999999</v>
      </c>
      <c r="P3063" s="1">
        <v>61856.99</v>
      </c>
      <c r="Q3063" s="2">
        <f>-+Table1[[#This Row],[Current Record Count]]+Table1[[#This Row],[Adj Record Count]]</f>
        <v>0</v>
      </c>
      <c r="R3063" s="1">
        <f>+-Table1[[#This Row],[Current Total ADJUSTMENT_AMOUNT]]+Table1[[#This Row],[Adj Total ADJUSTMENT_AMOUNT]]</f>
        <v>0</v>
      </c>
      <c r="S3063" s="1">
        <f>-Table1[[#This Row],[Current Total CHARGE_AMOUNT]]+Table1[[#This Row],[Adj Total CHARGE_AMOUNT]]</f>
        <v>0</v>
      </c>
      <c r="T3063" s="1">
        <f>+Table1[[#This Row],[Adj Total TOTAL_COST]]-Table1[[#This Row],[Current Total TOTAL_COST]]</f>
        <v>0</v>
      </c>
      <c r="U3063" s="1">
        <f>+Table1[[#This Row],[Adj Total CONTRIBUTION_MARGIN]]-Table1[[#This Row],[Current Total CONTRIBUTION_MARGIN]]</f>
        <v>0</v>
      </c>
      <c r="V3063" s="1">
        <f>+Table1[[#This Row],[Adj Total OPERATING_MARGIN]]-Table1[[#This Row],[Current Total OPERATING_MARGIN]]</f>
        <v>0</v>
      </c>
    </row>
    <row r="3064" spans="1:22" x14ac:dyDescent="0.3">
      <c r="A3064" t="s">
        <v>75</v>
      </c>
      <c r="B3064">
        <v>2021</v>
      </c>
      <c r="C3064" t="s">
        <v>17</v>
      </c>
      <c r="D3064" t="s">
        <v>18</v>
      </c>
      <c r="E3064" s="2">
        <v>63</v>
      </c>
      <c r="F3064" s="1">
        <v>3939.42</v>
      </c>
      <c r="G3064" s="1">
        <v>5130</v>
      </c>
      <c r="H3064" s="1">
        <v>24612.457900000001</v>
      </c>
      <c r="I3064" s="1">
        <v>-8640.65</v>
      </c>
      <c r="J3064" s="1">
        <v>-13247.01</v>
      </c>
      <c r="K3064" s="2">
        <v>63</v>
      </c>
      <c r="L3064" s="1">
        <v>3939.42</v>
      </c>
      <c r="M3064" s="1">
        <v>5130</v>
      </c>
      <c r="N3064" s="1">
        <v>24612.457900000001</v>
      </c>
      <c r="O3064" s="1">
        <v>-8640.65</v>
      </c>
      <c r="P3064" s="1">
        <v>-13247.01</v>
      </c>
      <c r="Q3064" s="2">
        <f>-+Table1[[#This Row],[Current Record Count]]+Table1[[#This Row],[Adj Record Count]]</f>
        <v>0</v>
      </c>
      <c r="R3064" s="1">
        <f>+-Table1[[#This Row],[Current Total ADJUSTMENT_AMOUNT]]+Table1[[#This Row],[Adj Total ADJUSTMENT_AMOUNT]]</f>
        <v>0</v>
      </c>
      <c r="S3064" s="1">
        <f>-Table1[[#This Row],[Current Total CHARGE_AMOUNT]]+Table1[[#This Row],[Adj Total CHARGE_AMOUNT]]</f>
        <v>0</v>
      </c>
      <c r="T3064" s="1">
        <f>+Table1[[#This Row],[Adj Total TOTAL_COST]]-Table1[[#This Row],[Current Total TOTAL_COST]]</f>
        <v>0</v>
      </c>
      <c r="U3064" s="1">
        <f>+Table1[[#This Row],[Adj Total CONTRIBUTION_MARGIN]]-Table1[[#This Row],[Current Total CONTRIBUTION_MARGIN]]</f>
        <v>0</v>
      </c>
      <c r="V3064" s="1">
        <f>+Table1[[#This Row],[Adj Total OPERATING_MARGIN]]-Table1[[#This Row],[Current Total OPERATING_MARGIN]]</f>
        <v>0</v>
      </c>
    </row>
    <row r="3065" spans="1:22" x14ac:dyDescent="0.3">
      <c r="A3065" t="s">
        <v>33</v>
      </c>
      <c r="B3065">
        <v>2021</v>
      </c>
      <c r="C3065" t="s">
        <v>20</v>
      </c>
      <c r="D3065" t="s">
        <v>105</v>
      </c>
      <c r="E3065" s="2">
        <v>62</v>
      </c>
      <c r="F3065" s="1">
        <v>4373.93</v>
      </c>
      <c r="G3065" s="1">
        <v>7808.36</v>
      </c>
      <c r="H3065" s="1">
        <v>0</v>
      </c>
      <c r="I3065" s="1">
        <v>0</v>
      </c>
      <c r="J3065" s="1">
        <v>0</v>
      </c>
      <c r="K3065" s="2">
        <v>62</v>
      </c>
      <c r="L3065" s="1">
        <v>4373.93</v>
      </c>
      <c r="M3065" s="1">
        <v>7808.36</v>
      </c>
      <c r="N3065" s="1">
        <v>0</v>
      </c>
      <c r="O3065" s="1">
        <v>0</v>
      </c>
      <c r="P3065" s="1">
        <v>0</v>
      </c>
      <c r="Q3065" s="2">
        <f>-+Table1[[#This Row],[Current Record Count]]+Table1[[#This Row],[Adj Record Count]]</f>
        <v>0</v>
      </c>
      <c r="R3065" s="1">
        <f>+-Table1[[#This Row],[Current Total ADJUSTMENT_AMOUNT]]+Table1[[#This Row],[Adj Total ADJUSTMENT_AMOUNT]]</f>
        <v>0</v>
      </c>
      <c r="S3065" s="1">
        <f>-Table1[[#This Row],[Current Total CHARGE_AMOUNT]]+Table1[[#This Row],[Adj Total CHARGE_AMOUNT]]</f>
        <v>0</v>
      </c>
      <c r="T3065" s="1">
        <f>+Table1[[#This Row],[Adj Total TOTAL_COST]]-Table1[[#This Row],[Current Total TOTAL_COST]]</f>
        <v>0</v>
      </c>
      <c r="U3065" s="1">
        <f>+Table1[[#This Row],[Adj Total CONTRIBUTION_MARGIN]]-Table1[[#This Row],[Current Total CONTRIBUTION_MARGIN]]</f>
        <v>0</v>
      </c>
      <c r="V3065" s="1">
        <f>+Table1[[#This Row],[Adj Total OPERATING_MARGIN]]-Table1[[#This Row],[Current Total OPERATING_MARGIN]]</f>
        <v>0</v>
      </c>
    </row>
    <row r="3066" spans="1:22" x14ac:dyDescent="0.3">
      <c r="A3066" t="s">
        <v>78</v>
      </c>
      <c r="B3066">
        <v>2023</v>
      </c>
      <c r="C3066" t="s">
        <v>29</v>
      </c>
      <c r="D3066" t="s">
        <v>32</v>
      </c>
      <c r="E3066" s="2">
        <v>61</v>
      </c>
      <c r="F3066" s="1">
        <v>58537.32</v>
      </c>
      <c r="G3066" s="1">
        <v>74734.899999999994</v>
      </c>
      <c r="H3066" s="1">
        <v>14103.6849</v>
      </c>
      <c r="I3066" s="1">
        <v>11504.81</v>
      </c>
      <c r="J3066" s="1">
        <v>6574.41</v>
      </c>
      <c r="K3066" s="2">
        <v>61</v>
      </c>
      <c r="L3066" s="1">
        <v>58537.32</v>
      </c>
      <c r="M3066" s="1">
        <v>74734.899999999994</v>
      </c>
      <c r="N3066" s="1">
        <v>14103.6849</v>
      </c>
      <c r="O3066" s="1">
        <v>11504.81</v>
      </c>
      <c r="P3066" s="1">
        <v>6574.41</v>
      </c>
      <c r="Q3066" s="2">
        <f>-+Table1[[#This Row],[Current Record Count]]+Table1[[#This Row],[Adj Record Count]]</f>
        <v>0</v>
      </c>
      <c r="R3066" s="1">
        <f>+-Table1[[#This Row],[Current Total ADJUSTMENT_AMOUNT]]+Table1[[#This Row],[Adj Total ADJUSTMENT_AMOUNT]]</f>
        <v>0</v>
      </c>
      <c r="S3066" s="1">
        <f>-Table1[[#This Row],[Current Total CHARGE_AMOUNT]]+Table1[[#This Row],[Adj Total CHARGE_AMOUNT]]</f>
        <v>0</v>
      </c>
      <c r="T3066" s="1">
        <f>+Table1[[#This Row],[Adj Total TOTAL_COST]]-Table1[[#This Row],[Current Total TOTAL_COST]]</f>
        <v>0</v>
      </c>
      <c r="U3066" s="1">
        <f>+Table1[[#This Row],[Adj Total CONTRIBUTION_MARGIN]]-Table1[[#This Row],[Current Total CONTRIBUTION_MARGIN]]</f>
        <v>0</v>
      </c>
      <c r="V3066" s="1">
        <f>+Table1[[#This Row],[Adj Total OPERATING_MARGIN]]-Table1[[#This Row],[Current Total OPERATING_MARGIN]]</f>
        <v>0</v>
      </c>
    </row>
    <row r="3067" spans="1:22" x14ac:dyDescent="0.3">
      <c r="A3067" t="s">
        <v>19</v>
      </c>
      <c r="B3067">
        <v>2021</v>
      </c>
      <c r="C3067" t="s">
        <v>20</v>
      </c>
      <c r="D3067" t="s">
        <v>49</v>
      </c>
      <c r="E3067" s="2">
        <v>60</v>
      </c>
      <c r="F3067" s="1">
        <v>1511773.4</v>
      </c>
      <c r="G3067" s="1">
        <v>2446816.91</v>
      </c>
      <c r="H3067" s="1">
        <v>798308.05350000004</v>
      </c>
      <c r="I3067" s="1">
        <v>516182.57</v>
      </c>
      <c r="J3067" s="1">
        <v>254343.78</v>
      </c>
      <c r="K3067" s="2">
        <v>60</v>
      </c>
      <c r="L3067" s="1">
        <v>1511773.4</v>
      </c>
      <c r="M3067" s="1">
        <v>2446816.91</v>
      </c>
      <c r="N3067" s="1">
        <v>798308.05350000004</v>
      </c>
      <c r="O3067" s="1">
        <v>516182.57</v>
      </c>
      <c r="P3067" s="1">
        <v>254343.78</v>
      </c>
      <c r="Q3067" s="2">
        <f>-+Table1[[#This Row],[Current Record Count]]+Table1[[#This Row],[Adj Record Count]]</f>
        <v>0</v>
      </c>
      <c r="R3067" s="1">
        <f>+-Table1[[#This Row],[Current Total ADJUSTMENT_AMOUNT]]+Table1[[#This Row],[Adj Total ADJUSTMENT_AMOUNT]]</f>
        <v>0</v>
      </c>
      <c r="S3067" s="1">
        <f>-Table1[[#This Row],[Current Total CHARGE_AMOUNT]]+Table1[[#This Row],[Adj Total CHARGE_AMOUNT]]</f>
        <v>0</v>
      </c>
      <c r="T3067" s="1">
        <f>+Table1[[#This Row],[Adj Total TOTAL_COST]]-Table1[[#This Row],[Current Total TOTAL_COST]]</f>
        <v>0</v>
      </c>
      <c r="U3067" s="1">
        <f>+Table1[[#This Row],[Adj Total CONTRIBUTION_MARGIN]]-Table1[[#This Row],[Current Total CONTRIBUTION_MARGIN]]</f>
        <v>0</v>
      </c>
      <c r="V3067" s="1">
        <f>+Table1[[#This Row],[Adj Total OPERATING_MARGIN]]-Table1[[#This Row],[Current Total OPERATING_MARGIN]]</f>
        <v>0</v>
      </c>
    </row>
    <row r="3068" spans="1:22" x14ac:dyDescent="0.3">
      <c r="A3068" t="s">
        <v>19</v>
      </c>
      <c r="B3068">
        <v>2025</v>
      </c>
      <c r="C3068" t="s">
        <v>20</v>
      </c>
      <c r="D3068" t="s">
        <v>93</v>
      </c>
      <c r="E3068" s="2">
        <v>60</v>
      </c>
      <c r="F3068" s="1">
        <v>1277449.3799999999</v>
      </c>
      <c r="G3068" s="1">
        <v>1999981.99</v>
      </c>
      <c r="H3068" s="1">
        <v>554067.40469999996</v>
      </c>
      <c r="I3068" s="1">
        <v>133820.78</v>
      </c>
      <c r="J3068" s="1">
        <v>-36905.089999999997</v>
      </c>
      <c r="K3068" s="2">
        <v>60</v>
      </c>
      <c r="L3068" s="1">
        <v>1277449.3799999999</v>
      </c>
      <c r="M3068" s="1">
        <v>1999981.99</v>
      </c>
      <c r="N3068" s="1">
        <v>554067.40469999996</v>
      </c>
      <c r="O3068" s="1">
        <v>133820.78</v>
      </c>
      <c r="P3068" s="1">
        <v>-36905.089999999997</v>
      </c>
      <c r="Q3068" s="2">
        <f>-+Table1[[#This Row],[Current Record Count]]+Table1[[#This Row],[Adj Record Count]]</f>
        <v>0</v>
      </c>
      <c r="R3068" s="1">
        <f>+-Table1[[#This Row],[Current Total ADJUSTMENT_AMOUNT]]+Table1[[#This Row],[Adj Total ADJUSTMENT_AMOUNT]]</f>
        <v>0</v>
      </c>
      <c r="S3068" s="1">
        <f>-Table1[[#This Row],[Current Total CHARGE_AMOUNT]]+Table1[[#This Row],[Adj Total CHARGE_AMOUNT]]</f>
        <v>0</v>
      </c>
      <c r="T3068" s="1">
        <f>+Table1[[#This Row],[Adj Total TOTAL_COST]]-Table1[[#This Row],[Current Total TOTAL_COST]]</f>
        <v>0</v>
      </c>
      <c r="U3068" s="1">
        <f>+Table1[[#This Row],[Adj Total CONTRIBUTION_MARGIN]]-Table1[[#This Row],[Current Total CONTRIBUTION_MARGIN]]</f>
        <v>0</v>
      </c>
      <c r="V3068" s="1">
        <f>+Table1[[#This Row],[Adj Total OPERATING_MARGIN]]-Table1[[#This Row],[Current Total OPERATING_MARGIN]]</f>
        <v>0</v>
      </c>
    </row>
    <row r="3069" spans="1:22" x14ac:dyDescent="0.3">
      <c r="A3069" t="s">
        <v>37</v>
      </c>
      <c r="B3069">
        <v>2025</v>
      </c>
      <c r="C3069" t="s">
        <v>17</v>
      </c>
      <c r="D3069" t="s">
        <v>96</v>
      </c>
      <c r="E3069" s="2">
        <v>60</v>
      </c>
      <c r="F3069" s="1">
        <v>2083514.85</v>
      </c>
      <c r="G3069" s="1">
        <v>2985900.81</v>
      </c>
      <c r="H3069" s="1">
        <v>477648.4486</v>
      </c>
      <c r="I3069" s="1">
        <v>509925.02</v>
      </c>
      <c r="J3069" s="1">
        <v>379426</v>
      </c>
      <c r="K3069" s="2">
        <v>60</v>
      </c>
      <c r="L3069" s="1">
        <v>2083514.85</v>
      </c>
      <c r="M3069" s="1">
        <v>2985900.81</v>
      </c>
      <c r="N3069" s="1">
        <v>477648.4486</v>
      </c>
      <c r="O3069" s="1">
        <v>509925.02</v>
      </c>
      <c r="P3069" s="1">
        <v>379426</v>
      </c>
      <c r="Q3069" s="2">
        <f>-+Table1[[#This Row],[Current Record Count]]+Table1[[#This Row],[Adj Record Count]]</f>
        <v>0</v>
      </c>
      <c r="R3069" s="1">
        <f>+-Table1[[#This Row],[Current Total ADJUSTMENT_AMOUNT]]+Table1[[#This Row],[Adj Total ADJUSTMENT_AMOUNT]]</f>
        <v>0</v>
      </c>
      <c r="S3069" s="1">
        <f>-Table1[[#This Row],[Current Total CHARGE_AMOUNT]]+Table1[[#This Row],[Adj Total CHARGE_AMOUNT]]</f>
        <v>0</v>
      </c>
      <c r="T3069" s="1">
        <f>+Table1[[#This Row],[Adj Total TOTAL_COST]]-Table1[[#This Row],[Current Total TOTAL_COST]]</f>
        <v>0</v>
      </c>
      <c r="U3069" s="1">
        <f>+Table1[[#This Row],[Adj Total CONTRIBUTION_MARGIN]]-Table1[[#This Row],[Current Total CONTRIBUTION_MARGIN]]</f>
        <v>0</v>
      </c>
      <c r="V3069" s="1">
        <f>+Table1[[#This Row],[Adj Total OPERATING_MARGIN]]-Table1[[#This Row],[Current Total OPERATING_MARGIN]]</f>
        <v>0</v>
      </c>
    </row>
    <row r="3070" spans="1:22" x14ac:dyDescent="0.3">
      <c r="A3070" t="s">
        <v>37</v>
      </c>
      <c r="B3070">
        <v>2020</v>
      </c>
      <c r="C3070" t="s">
        <v>46</v>
      </c>
      <c r="D3070" t="s">
        <v>46</v>
      </c>
      <c r="E3070" s="2">
        <v>59</v>
      </c>
      <c r="F3070" s="1">
        <v>3118328.73</v>
      </c>
      <c r="G3070" s="1">
        <v>7314524.1900000004</v>
      </c>
      <c r="H3070" s="1">
        <v>3905329.4221999999</v>
      </c>
      <c r="I3070" s="1">
        <v>1194514.1299999999</v>
      </c>
      <c r="J3070" s="1">
        <v>819977.54</v>
      </c>
      <c r="K3070" s="2">
        <v>59</v>
      </c>
      <c r="L3070" s="1">
        <v>3118328.73</v>
      </c>
      <c r="M3070" s="1">
        <v>7314524.1900000004</v>
      </c>
      <c r="N3070" s="1">
        <v>3905329.4221999999</v>
      </c>
      <c r="O3070" s="1">
        <v>1194514.1299999999</v>
      </c>
      <c r="P3070" s="1">
        <v>819977.54</v>
      </c>
      <c r="Q3070" s="2">
        <f>-+Table1[[#This Row],[Current Record Count]]+Table1[[#This Row],[Adj Record Count]]</f>
        <v>0</v>
      </c>
      <c r="R3070" s="1">
        <f>+-Table1[[#This Row],[Current Total ADJUSTMENT_AMOUNT]]+Table1[[#This Row],[Adj Total ADJUSTMENT_AMOUNT]]</f>
        <v>0</v>
      </c>
      <c r="S3070" s="1">
        <f>-Table1[[#This Row],[Current Total CHARGE_AMOUNT]]+Table1[[#This Row],[Adj Total CHARGE_AMOUNT]]</f>
        <v>0</v>
      </c>
      <c r="T3070" s="1">
        <f>+Table1[[#This Row],[Adj Total TOTAL_COST]]-Table1[[#This Row],[Current Total TOTAL_COST]]</f>
        <v>0</v>
      </c>
      <c r="U3070" s="1">
        <f>+Table1[[#This Row],[Adj Total CONTRIBUTION_MARGIN]]-Table1[[#This Row],[Current Total CONTRIBUTION_MARGIN]]</f>
        <v>0</v>
      </c>
      <c r="V3070" s="1">
        <f>+Table1[[#This Row],[Adj Total OPERATING_MARGIN]]-Table1[[#This Row],[Current Total OPERATING_MARGIN]]</f>
        <v>0</v>
      </c>
    </row>
    <row r="3071" spans="1:22" x14ac:dyDescent="0.3">
      <c r="A3071" t="s">
        <v>37</v>
      </c>
      <c r="B3071">
        <v>2023</v>
      </c>
      <c r="C3071" t="s">
        <v>23</v>
      </c>
      <c r="D3071" t="s">
        <v>40</v>
      </c>
      <c r="E3071" s="2">
        <v>58</v>
      </c>
      <c r="F3071" s="1">
        <v>964019.49</v>
      </c>
      <c r="G3071" s="1">
        <v>1417224.79</v>
      </c>
      <c r="H3071" s="1">
        <v>259280.7403</v>
      </c>
      <c r="I3071" s="1">
        <v>274804.74</v>
      </c>
      <c r="J3071" s="1">
        <v>214239.41</v>
      </c>
      <c r="K3071" s="2">
        <v>58</v>
      </c>
      <c r="L3071" s="1">
        <v>964019.49</v>
      </c>
      <c r="M3071" s="1">
        <v>1417224.79</v>
      </c>
      <c r="N3071" s="1">
        <v>259280.7403</v>
      </c>
      <c r="O3071" s="1">
        <v>274804.74</v>
      </c>
      <c r="P3071" s="1">
        <v>214239.41</v>
      </c>
      <c r="Q3071" s="2">
        <f>-+Table1[[#This Row],[Current Record Count]]+Table1[[#This Row],[Adj Record Count]]</f>
        <v>0</v>
      </c>
      <c r="R3071" s="1">
        <f>+-Table1[[#This Row],[Current Total ADJUSTMENT_AMOUNT]]+Table1[[#This Row],[Adj Total ADJUSTMENT_AMOUNT]]</f>
        <v>0</v>
      </c>
      <c r="S3071" s="1">
        <f>-Table1[[#This Row],[Current Total CHARGE_AMOUNT]]+Table1[[#This Row],[Adj Total CHARGE_AMOUNT]]</f>
        <v>0</v>
      </c>
      <c r="T3071" s="1">
        <f>+Table1[[#This Row],[Adj Total TOTAL_COST]]-Table1[[#This Row],[Current Total TOTAL_COST]]</f>
        <v>0</v>
      </c>
      <c r="U3071" s="1">
        <f>+Table1[[#This Row],[Adj Total CONTRIBUTION_MARGIN]]-Table1[[#This Row],[Current Total CONTRIBUTION_MARGIN]]</f>
        <v>0</v>
      </c>
      <c r="V3071" s="1">
        <f>+Table1[[#This Row],[Adj Total OPERATING_MARGIN]]-Table1[[#This Row],[Current Total OPERATING_MARGIN]]</f>
        <v>0</v>
      </c>
    </row>
    <row r="3072" spans="1:22" x14ac:dyDescent="0.3">
      <c r="A3072" t="s">
        <v>19</v>
      </c>
      <c r="B3072">
        <v>2025</v>
      </c>
      <c r="C3072" t="s">
        <v>17</v>
      </c>
      <c r="D3072" t="s">
        <v>96</v>
      </c>
      <c r="E3072" s="2">
        <v>57</v>
      </c>
      <c r="F3072" s="1">
        <v>2080806.06</v>
      </c>
      <c r="G3072" s="1">
        <v>2814118.65</v>
      </c>
      <c r="H3072" s="1">
        <v>627751.49399999995</v>
      </c>
      <c r="I3072" s="1">
        <v>299800.26</v>
      </c>
      <c r="J3072" s="1">
        <v>95509.51</v>
      </c>
      <c r="K3072" s="2">
        <v>57</v>
      </c>
      <c r="L3072" s="1">
        <v>2080806.06</v>
      </c>
      <c r="M3072" s="1">
        <v>2814118.65</v>
      </c>
      <c r="N3072" s="1">
        <v>627751.49399999995</v>
      </c>
      <c r="O3072" s="1">
        <v>299800.26</v>
      </c>
      <c r="P3072" s="1">
        <v>95509.51</v>
      </c>
      <c r="Q3072" s="2">
        <f>-+Table1[[#This Row],[Current Record Count]]+Table1[[#This Row],[Adj Record Count]]</f>
        <v>0</v>
      </c>
      <c r="R3072" s="1">
        <f>+-Table1[[#This Row],[Current Total ADJUSTMENT_AMOUNT]]+Table1[[#This Row],[Adj Total ADJUSTMENT_AMOUNT]]</f>
        <v>0</v>
      </c>
      <c r="S3072" s="1">
        <f>-Table1[[#This Row],[Current Total CHARGE_AMOUNT]]+Table1[[#This Row],[Adj Total CHARGE_AMOUNT]]</f>
        <v>0</v>
      </c>
      <c r="T3072" s="1">
        <f>+Table1[[#This Row],[Adj Total TOTAL_COST]]-Table1[[#This Row],[Current Total TOTAL_COST]]</f>
        <v>0</v>
      </c>
      <c r="U3072" s="1">
        <f>+Table1[[#This Row],[Adj Total CONTRIBUTION_MARGIN]]-Table1[[#This Row],[Current Total CONTRIBUTION_MARGIN]]</f>
        <v>0</v>
      </c>
      <c r="V3072" s="1">
        <f>+Table1[[#This Row],[Adj Total OPERATING_MARGIN]]-Table1[[#This Row],[Current Total OPERATING_MARGIN]]</f>
        <v>0</v>
      </c>
    </row>
    <row r="3073" spans="1:22" x14ac:dyDescent="0.3">
      <c r="A3073" t="s">
        <v>75</v>
      </c>
      <c r="B3073">
        <v>2023</v>
      </c>
      <c r="C3073" t="s">
        <v>23</v>
      </c>
      <c r="D3073" t="s">
        <v>77</v>
      </c>
      <c r="E3073" s="2">
        <v>56</v>
      </c>
      <c r="F3073" s="1">
        <v>4030.94</v>
      </c>
      <c r="G3073" s="1">
        <v>5358</v>
      </c>
      <c r="H3073" s="1">
        <v>33821.708700000003</v>
      </c>
      <c r="I3073" s="1">
        <v>-4533.9799999999996</v>
      </c>
      <c r="J3073" s="1">
        <v>-15829.51</v>
      </c>
      <c r="K3073" s="2">
        <v>56</v>
      </c>
      <c r="L3073" s="1">
        <v>4030.94</v>
      </c>
      <c r="M3073" s="1">
        <v>5358</v>
      </c>
      <c r="N3073" s="1">
        <v>33821.708700000003</v>
      </c>
      <c r="O3073" s="1">
        <v>-4533.9799999999996</v>
      </c>
      <c r="P3073" s="1">
        <v>-15829.51</v>
      </c>
      <c r="Q3073" s="2">
        <f>-+Table1[[#This Row],[Current Record Count]]+Table1[[#This Row],[Adj Record Count]]</f>
        <v>0</v>
      </c>
      <c r="R3073" s="1">
        <f>+-Table1[[#This Row],[Current Total ADJUSTMENT_AMOUNT]]+Table1[[#This Row],[Adj Total ADJUSTMENT_AMOUNT]]</f>
        <v>0</v>
      </c>
      <c r="S3073" s="1">
        <f>-Table1[[#This Row],[Current Total CHARGE_AMOUNT]]+Table1[[#This Row],[Adj Total CHARGE_AMOUNT]]</f>
        <v>0</v>
      </c>
      <c r="T3073" s="1">
        <f>+Table1[[#This Row],[Adj Total TOTAL_COST]]-Table1[[#This Row],[Current Total TOTAL_COST]]</f>
        <v>0</v>
      </c>
      <c r="U3073" s="1">
        <f>+Table1[[#This Row],[Adj Total CONTRIBUTION_MARGIN]]-Table1[[#This Row],[Current Total CONTRIBUTION_MARGIN]]</f>
        <v>0</v>
      </c>
      <c r="V3073" s="1">
        <f>+Table1[[#This Row],[Adj Total OPERATING_MARGIN]]-Table1[[#This Row],[Current Total OPERATING_MARGIN]]</f>
        <v>0</v>
      </c>
    </row>
    <row r="3074" spans="1:22" x14ac:dyDescent="0.3">
      <c r="A3074" t="s">
        <v>16</v>
      </c>
      <c r="B3074">
        <v>2022</v>
      </c>
      <c r="C3074" t="s">
        <v>47</v>
      </c>
      <c r="D3074" t="s">
        <v>48</v>
      </c>
      <c r="E3074" s="2">
        <v>56</v>
      </c>
      <c r="F3074" s="1">
        <v>16857.740000000002</v>
      </c>
      <c r="G3074" s="1">
        <v>22108.6</v>
      </c>
      <c r="H3074" s="1">
        <v>1400.1013</v>
      </c>
      <c r="I3074" s="1">
        <v>5400.17</v>
      </c>
      <c r="J3074" s="1">
        <v>5076.1499999999996</v>
      </c>
      <c r="K3074" s="2">
        <v>56</v>
      </c>
      <c r="L3074" s="1">
        <v>16857.740000000002</v>
      </c>
      <c r="M3074" s="1">
        <v>22108.6</v>
      </c>
      <c r="N3074" s="1">
        <v>1400.1013</v>
      </c>
      <c r="O3074" s="1">
        <v>5400.17</v>
      </c>
      <c r="P3074" s="1">
        <v>5076.1499999999996</v>
      </c>
      <c r="Q3074" s="2">
        <f>-+Table1[[#This Row],[Current Record Count]]+Table1[[#This Row],[Adj Record Count]]</f>
        <v>0</v>
      </c>
      <c r="R3074" s="1">
        <f>+-Table1[[#This Row],[Current Total ADJUSTMENT_AMOUNT]]+Table1[[#This Row],[Adj Total ADJUSTMENT_AMOUNT]]</f>
        <v>0</v>
      </c>
      <c r="S3074" s="1">
        <f>-Table1[[#This Row],[Current Total CHARGE_AMOUNT]]+Table1[[#This Row],[Adj Total CHARGE_AMOUNT]]</f>
        <v>0</v>
      </c>
      <c r="T3074" s="1">
        <f>+Table1[[#This Row],[Adj Total TOTAL_COST]]-Table1[[#This Row],[Current Total TOTAL_COST]]</f>
        <v>0</v>
      </c>
      <c r="U3074" s="1">
        <f>+Table1[[#This Row],[Adj Total CONTRIBUTION_MARGIN]]-Table1[[#This Row],[Current Total CONTRIBUTION_MARGIN]]</f>
        <v>0</v>
      </c>
      <c r="V3074" s="1">
        <f>+Table1[[#This Row],[Adj Total OPERATING_MARGIN]]-Table1[[#This Row],[Current Total OPERATING_MARGIN]]</f>
        <v>0</v>
      </c>
    </row>
    <row r="3075" spans="1:22" x14ac:dyDescent="0.3">
      <c r="A3075" t="s">
        <v>75</v>
      </c>
      <c r="B3075">
        <v>2019</v>
      </c>
      <c r="C3075" t="s">
        <v>34</v>
      </c>
      <c r="D3075" t="s">
        <v>34</v>
      </c>
      <c r="E3075" s="2">
        <v>55</v>
      </c>
      <c r="F3075" s="1">
        <v>1379.35</v>
      </c>
      <c r="G3075" s="1">
        <v>6618</v>
      </c>
      <c r="H3075" s="1">
        <v>0</v>
      </c>
      <c r="I3075" s="1">
        <v>0</v>
      </c>
      <c r="J3075" s="1">
        <v>0</v>
      </c>
      <c r="K3075" s="2">
        <v>55</v>
      </c>
      <c r="L3075" s="1">
        <v>1379.35</v>
      </c>
      <c r="M3075" s="1">
        <v>6618</v>
      </c>
      <c r="N3075" s="1">
        <v>0</v>
      </c>
      <c r="O3075" s="1">
        <v>0</v>
      </c>
      <c r="P3075" s="1">
        <v>0</v>
      </c>
      <c r="Q3075" s="2">
        <f>-+Table1[[#This Row],[Current Record Count]]+Table1[[#This Row],[Adj Record Count]]</f>
        <v>0</v>
      </c>
      <c r="R3075" s="1">
        <f>+-Table1[[#This Row],[Current Total ADJUSTMENT_AMOUNT]]+Table1[[#This Row],[Adj Total ADJUSTMENT_AMOUNT]]</f>
        <v>0</v>
      </c>
      <c r="S3075" s="1">
        <f>-Table1[[#This Row],[Current Total CHARGE_AMOUNT]]+Table1[[#This Row],[Adj Total CHARGE_AMOUNT]]</f>
        <v>0</v>
      </c>
      <c r="T3075" s="1">
        <f>+Table1[[#This Row],[Adj Total TOTAL_COST]]-Table1[[#This Row],[Current Total TOTAL_COST]]</f>
        <v>0</v>
      </c>
      <c r="U3075" s="1">
        <f>+Table1[[#This Row],[Adj Total CONTRIBUTION_MARGIN]]-Table1[[#This Row],[Current Total CONTRIBUTION_MARGIN]]</f>
        <v>0</v>
      </c>
      <c r="V3075" s="1">
        <f>+Table1[[#This Row],[Adj Total OPERATING_MARGIN]]-Table1[[#This Row],[Current Total OPERATING_MARGIN]]</f>
        <v>0</v>
      </c>
    </row>
    <row r="3076" spans="1:22" x14ac:dyDescent="0.3">
      <c r="A3076" t="s">
        <v>16</v>
      </c>
      <c r="B3076">
        <v>2021</v>
      </c>
      <c r="C3076" t="s">
        <v>47</v>
      </c>
      <c r="D3076" t="s">
        <v>48</v>
      </c>
      <c r="E3076" s="2">
        <v>55</v>
      </c>
      <c r="F3076" s="1">
        <v>14112.96</v>
      </c>
      <c r="G3076" s="1">
        <v>21081.040000000001</v>
      </c>
      <c r="H3076" s="1">
        <v>1361.5341000000001</v>
      </c>
      <c r="I3076" s="1">
        <v>7725.27</v>
      </c>
      <c r="J3076" s="1">
        <v>7280.92</v>
      </c>
      <c r="K3076" s="2">
        <v>55</v>
      </c>
      <c r="L3076" s="1">
        <v>14112.96</v>
      </c>
      <c r="M3076" s="1">
        <v>21081.040000000001</v>
      </c>
      <c r="N3076" s="1">
        <v>1361.5341000000001</v>
      </c>
      <c r="O3076" s="1">
        <v>7725.27</v>
      </c>
      <c r="P3076" s="1">
        <v>7280.92</v>
      </c>
      <c r="Q3076" s="2">
        <f>-+Table1[[#This Row],[Current Record Count]]+Table1[[#This Row],[Adj Record Count]]</f>
        <v>0</v>
      </c>
      <c r="R3076" s="1">
        <f>+-Table1[[#This Row],[Current Total ADJUSTMENT_AMOUNT]]+Table1[[#This Row],[Adj Total ADJUSTMENT_AMOUNT]]</f>
        <v>0</v>
      </c>
      <c r="S3076" s="1">
        <f>-Table1[[#This Row],[Current Total CHARGE_AMOUNT]]+Table1[[#This Row],[Adj Total CHARGE_AMOUNT]]</f>
        <v>0</v>
      </c>
      <c r="T3076" s="1">
        <f>+Table1[[#This Row],[Adj Total TOTAL_COST]]-Table1[[#This Row],[Current Total TOTAL_COST]]</f>
        <v>0</v>
      </c>
      <c r="U3076" s="1">
        <f>+Table1[[#This Row],[Adj Total CONTRIBUTION_MARGIN]]-Table1[[#This Row],[Current Total CONTRIBUTION_MARGIN]]</f>
        <v>0</v>
      </c>
      <c r="V3076" s="1">
        <f>+Table1[[#This Row],[Adj Total OPERATING_MARGIN]]-Table1[[#This Row],[Current Total OPERATING_MARGIN]]</f>
        <v>0</v>
      </c>
    </row>
    <row r="3077" spans="1:22" x14ac:dyDescent="0.3">
      <c r="A3077" t="s">
        <v>37</v>
      </c>
      <c r="B3077">
        <v>2024</v>
      </c>
      <c r="C3077" t="s">
        <v>29</v>
      </c>
      <c r="D3077" t="s">
        <v>30</v>
      </c>
      <c r="E3077" s="2">
        <v>55</v>
      </c>
      <c r="F3077" s="1">
        <v>1964477.64</v>
      </c>
      <c r="G3077" s="1">
        <v>2421289.9</v>
      </c>
      <c r="H3077" s="1">
        <v>582912.93070000003</v>
      </c>
      <c r="I3077" s="1">
        <v>122196.01</v>
      </c>
      <c r="J3077" s="1">
        <v>-49450.11</v>
      </c>
      <c r="K3077" s="2">
        <v>55</v>
      </c>
      <c r="L3077" s="1">
        <v>1964477.64</v>
      </c>
      <c r="M3077" s="1">
        <v>2421289.9</v>
      </c>
      <c r="N3077" s="1">
        <v>582912.93070000003</v>
      </c>
      <c r="O3077" s="1">
        <v>122196.01</v>
      </c>
      <c r="P3077" s="1">
        <v>-49450.11</v>
      </c>
      <c r="Q3077" s="2">
        <f>-+Table1[[#This Row],[Current Record Count]]+Table1[[#This Row],[Adj Record Count]]</f>
        <v>0</v>
      </c>
      <c r="R3077" s="1">
        <f>+-Table1[[#This Row],[Current Total ADJUSTMENT_AMOUNT]]+Table1[[#This Row],[Adj Total ADJUSTMENT_AMOUNT]]</f>
        <v>0</v>
      </c>
      <c r="S3077" s="1">
        <f>-Table1[[#This Row],[Current Total CHARGE_AMOUNT]]+Table1[[#This Row],[Adj Total CHARGE_AMOUNT]]</f>
        <v>0</v>
      </c>
      <c r="T3077" s="1">
        <f>+Table1[[#This Row],[Adj Total TOTAL_COST]]-Table1[[#This Row],[Current Total TOTAL_COST]]</f>
        <v>0</v>
      </c>
      <c r="U3077" s="1">
        <f>+Table1[[#This Row],[Adj Total CONTRIBUTION_MARGIN]]-Table1[[#This Row],[Current Total CONTRIBUTION_MARGIN]]</f>
        <v>0</v>
      </c>
      <c r="V3077" s="1">
        <f>+Table1[[#This Row],[Adj Total OPERATING_MARGIN]]-Table1[[#This Row],[Current Total OPERATING_MARGIN]]</f>
        <v>0</v>
      </c>
    </row>
    <row r="3078" spans="1:22" x14ac:dyDescent="0.3">
      <c r="A3078" t="s">
        <v>37</v>
      </c>
      <c r="B3078">
        <v>2020</v>
      </c>
      <c r="C3078" t="s">
        <v>90</v>
      </c>
      <c r="D3078" t="s">
        <v>90</v>
      </c>
      <c r="E3078" s="2">
        <v>54</v>
      </c>
      <c r="F3078" s="1">
        <v>1071294.22</v>
      </c>
      <c r="G3078" s="1">
        <v>1507800.3</v>
      </c>
      <c r="H3078" s="1">
        <v>298676.50449999998</v>
      </c>
      <c r="I3078" s="1">
        <v>233759.55</v>
      </c>
      <c r="J3078" s="1">
        <v>135122.47</v>
      </c>
      <c r="K3078" s="2">
        <v>54</v>
      </c>
      <c r="L3078" s="1">
        <v>1071294.22</v>
      </c>
      <c r="M3078" s="1">
        <v>1507800.3</v>
      </c>
      <c r="N3078" s="1">
        <v>298676.50449999998</v>
      </c>
      <c r="O3078" s="1">
        <v>233759.55</v>
      </c>
      <c r="P3078" s="1">
        <v>135122.47</v>
      </c>
      <c r="Q3078" s="2">
        <f>-+Table1[[#This Row],[Current Record Count]]+Table1[[#This Row],[Adj Record Count]]</f>
        <v>0</v>
      </c>
      <c r="R3078" s="1">
        <f>+-Table1[[#This Row],[Current Total ADJUSTMENT_AMOUNT]]+Table1[[#This Row],[Adj Total ADJUSTMENT_AMOUNT]]</f>
        <v>0</v>
      </c>
      <c r="S3078" s="1">
        <f>-Table1[[#This Row],[Current Total CHARGE_AMOUNT]]+Table1[[#This Row],[Adj Total CHARGE_AMOUNT]]</f>
        <v>0</v>
      </c>
      <c r="T3078" s="1">
        <f>+Table1[[#This Row],[Adj Total TOTAL_COST]]-Table1[[#This Row],[Current Total TOTAL_COST]]</f>
        <v>0</v>
      </c>
      <c r="U3078" s="1">
        <f>+Table1[[#This Row],[Adj Total CONTRIBUTION_MARGIN]]-Table1[[#This Row],[Current Total CONTRIBUTION_MARGIN]]</f>
        <v>0</v>
      </c>
      <c r="V3078" s="1">
        <f>+Table1[[#This Row],[Adj Total OPERATING_MARGIN]]-Table1[[#This Row],[Current Total OPERATING_MARGIN]]</f>
        <v>0</v>
      </c>
    </row>
    <row r="3079" spans="1:22" x14ac:dyDescent="0.3">
      <c r="A3079" t="s">
        <v>19</v>
      </c>
      <c r="B3079">
        <v>2022</v>
      </c>
      <c r="C3079" t="s">
        <v>20</v>
      </c>
      <c r="D3079" t="s">
        <v>49</v>
      </c>
      <c r="E3079" s="2">
        <v>54</v>
      </c>
      <c r="F3079" s="1">
        <v>2365065.98</v>
      </c>
      <c r="G3079" s="1">
        <v>3690503.99</v>
      </c>
      <c r="H3079" s="1">
        <v>1132649.9128</v>
      </c>
      <c r="I3079" s="1">
        <v>773219.87</v>
      </c>
      <c r="J3079" s="1">
        <v>453956.96</v>
      </c>
      <c r="K3079" s="2">
        <v>54</v>
      </c>
      <c r="L3079" s="1">
        <v>2365065.98</v>
      </c>
      <c r="M3079" s="1">
        <v>3690503.99</v>
      </c>
      <c r="N3079" s="1">
        <v>1132649.9128</v>
      </c>
      <c r="O3079" s="1">
        <v>773219.87</v>
      </c>
      <c r="P3079" s="1">
        <v>453956.96</v>
      </c>
      <c r="Q3079" s="2">
        <f>-+Table1[[#This Row],[Current Record Count]]+Table1[[#This Row],[Adj Record Count]]</f>
        <v>0</v>
      </c>
      <c r="R3079" s="1">
        <f>+-Table1[[#This Row],[Current Total ADJUSTMENT_AMOUNT]]+Table1[[#This Row],[Adj Total ADJUSTMENT_AMOUNT]]</f>
        <v>0</v>
      </c>
      <c r="S3079" s="1">
        <f>-Table1[[#This Row],[Current Total CHARGE_AMOUNT]]+Table1[[#This Row],[Adj Total CHARGE_AMOUNT]]</f>
        <v>0</v>
      </c>
      <c r="T3079" s="1">
        <f>+Table1[[#This Row],[Adj Total TOTAL_COST]]-Table1[[#This Row],[Current Total TOTAL_COST]]</f>
        <v>0</v>
      </c>
      <c r="U3079" s="1">
        <f>+Table1[[#This Row],[Adj Total CONTRIBUTION_MARGIN]]-Table1[[#This Row],[Current Total CONTRIBUTION_MARGIN]]</f>
        <v>0</v>
      </c>
      <c r="V3079" s="1">
        <f>+Table1[[#This Row],[Adj Total OPERATING_MARGIN]]-Table1[[#This Row],[Current Total OPERATING_MARGIN]]</f>
        <v>0</v>
      </c>
    </row>
    <row r="3080" spans="1:22" x14ac:dyDescent="0.3">
      <c r="A3080" t="s">
        <v>19</v>
      </c>
      <c r="B3080">
        <v>2023</v>
      </c>
      <c r="C3080" t="s">
        <v>23</v>
      </c>
      <c r="D3080" t="s">
        <v>40</v>
      </c>
      <c r="E3080" s="2">
        <v>53</v>
      </c>
      <c r="F3080" s="1">
        <v>3983006.38</v>
      </c>
      <c r="G3080" s="1">
        <v>6313616.7000000002</v>
      </c>
      <c r="H3080" s="1">
        <v>1588613.4774</v>
      </c>
      <c r="I3080" s="1">
        <v>1514912.94</v>
      </c>
      <c r="J3080" s="1">
        <v>1144624.75</v>
      </c>
      <c r="K3080" s="2">
        <v>53</v>
      </c>
      <c r="L3080" s="1">
        <v>3983006.38</v>
      </c>
      <c r="M3080" s="1">
        <v>6313616.7000000002</v>
      </c>
      <c r="N3080" s="1">
        <v>1588613.4774</v>
      </c>
      <c r="O3080" s="1">
        <v>1514912.94</v>
      </c>
      <c r="P3080" s="1">
        <v>1144624.75</v>
      </c>
      <c r="Q3080" s="2">
        <f>-+Table1[[#This Row],[Current Record Count]]+Table1[[#This Row],[Adj Record Count]]</f>
        <v>0</v>
      </c>
      <c r="R3080" s="1">
        <f>+-Table1[[#This Row],[Current Total ADJUSTMENT_AMOUNT]]+Table1[[#This Row],[Adj Total ADJUSTMENT_AMOUNT]]</f>
        <v>0</v>
      </c>
      <c r="S3080" s="1">
        <f>-Table1[[#This Row],[Current Total CHARGE_AMOUNT]]+Table1[[#This Row],[Adj Total CHARGE_AMOUNT]]</f>
        <v>0</v>
      </c>
      <c r="T3080" s="1">
        <f>+Table1[[#This Row],[Adj Total TOTAL_COST]]-Table1[[#This Row],[Current Total TOTAL_COST]]</f>
        <v>0</v>
      </c>
      <c r="U3080" s="1">
        <f>+Table1[[#This Row],[Adj Total CONTRIBUTION_MARGIN]]-Table1[[#This Row],[Current Total CONTRIBUTION_MARGIN]]</f>
        <v>0</v>
      </c>
      <c r="V3080" s="1">
        <f>+Table1[[#This Row],[Adj Total OPERATING_MARGIN]]-Table1[[#This Row],[Current Total OPERATING_MARGIN]]</f>
        <v>0</v>
      </c>
    </row>
    <row r="3081" spans="1:22" x14ac:dyDescent="0.3">
      <c r="A3081" t="s">
        <v>19</v>
      </c>
      <c r="B3081">
        <v>2020</v>
      </c>
      <c r="C3081" t="s">
        <v>20</v>
      </c>
      <c r="D3081" t="s">
        <v>49</v>
      </c>
      <c r="E3081" s="2">
        <v>53</v>
      </c>
      <c r="F3081" s="1">
        <v>2848210.6</v>
      </c>
      <c r="G3081" s="1">
        <v>6807278.3099999996</v>
      </c>
      <c r="H3081" s="1">
        <v>2023159.8215000001</v>
      </c>
      <c r="I3081" s="1">
        <v>2465900.11</v>
      </c>
      <c r="J3081" s="1">
        <v>1912865.34</v>
      </c>
      <c r="K3081" s="2">
        <v>53</v>
      </c>
      <c r="L3081" s="1">
        <v>2848210.6</v>
      </c>
      <c r="M3081" s="1">
        <v>6807278.3099999996</v>
      </c>
      <c r="N3081" s="1">
        <v>2023159.8215000001</v>
      </c>
      <c r="O3081" s="1">
        <v>2465900.11</v>
      </c>
      <c r="P3081" s="1">
        <v>1912865.34</v>
      </c>
      <c r="Q3081" s="2">
        <f>-+Table1[[#This Row],[Current Record Count]]+Table1[[#This Row],[Adj Record Count]]</f>
        <v>0</v>
      </c>
      <c r="R3081" s="1">
        <f>+-Table1[[#This Row],[Current Total ADJUSTMENT_AMOUNT]]+Table1[[#This Row],[Adj Total ADJUSTMENT_AMOUNT]]</f>
        <v>0</v>
      </c>
      <c r="S3081" s="1">
        <f>-Table1[[#This Row],[Current Total CHARGE_AMOUNT]]+Table1[[#This Row],[Adj Total CHARGE_AMOUNT]]</f>
        <v>0</v>
      </c>
      <c r="T3081" s="1">
        <f>+Table1[[#This Row],[Adj Total TOTAL_COST]]-Table1[[#This Row],[Current Total TOTAL_COST]]</f>
        <v>0</v>
      </c>
      <c r="U3081" s="1">
        <f>+Table1[[#This Row],[Adj Total CONTRIBUTION_MARGIN]]-Table1[[#This Row],[Current Total CONTRIBUTION_MARGIN]]</f>
        <v>0</v>
      </c>
      <c r="V3081" s="1">
        <f>+Table1[[#This Row],[Adj Total OPERATING_MARGIN]]-Table1[[#This Row],[Current Total OPERATING_MARGIN]]</f>
        <v>0</v>
      </c>
    </row>
    <row r="3082" spans="1:22" x14ac:dyDescent="0.3">
      <c r="A3082" t="s">
        <v>78</v>
      </c>
      <c r="B3082">
        <v>2024</v>
      </c>
      <c r="C3082" t="s">
        <v>29</v>
      </c>
      <c r="D3082" t="s">
        <v>106</v>
      </c>
      <c r="E3082" s="2">
        <v>53</v>
      </c>
      <c r="F3082" s="1">
        <v>28483.77</v>
      </c>
      <c r="G3082" s="1">
        <v>36329</v>
      </c>
      <c r="H3082" s="1">
        <v>7730.2690000000002</v>
      </c>
      <c r="I3082" s="1">
        <v>6099.68</v>
      </c>
      <c r="J3082" s="1">
        <v>4050.39</v>
      </c>
      <c r="K3082" s="2">
        <v>53</v>
      </c>
      <c r="L3082" s="1">
        <v>28483.77</v>
      </c>
      <c r="M3082" s="1">
        <v>36329</v>
      </c>
      <c r="N3082" s="1">
        <v>7730.2690000000002</v>
      </c>
      <c r="O3082" s="1">
        <v>6099.68</v>
      </c>
      <c r="P3082" s="1">
        <v>4050.39</v>
      </c>
      <c r="Q3082" s="2">
        <f>-+Table1[[#This Row],[Current Record Count]]+Table1[[#This Row],[Adj Record Count]]</f>
        <v>0</v>
      </c>
      <c r="R3082" s="1">
        <f>+-Table1[[#This Row],[Current Total ADJUSTMENT_AMOUNT]]+Table1[[#This Row],[Adj Total ADJUSTMENT_AMOUNT]]</f>
        <v>0</v>
      </c>
      <c r="S3082" s="1">
        <f>-Table1[[#This Row],[Current Total CHARGE_AMOUNT]]+Table1[[#This Row],[Adj Total CHARGE_AMOUNT]]</f>
        <v>0</v>
      </c>
      <c r="T3082" s="1">
        <f>+Table1[[#This Row],[Adj Total TOTAL_COST]]-Table1[[#This Row],[Current Total TOTAL_COST]]</f>
        <v>0</v>
      </c>
      <c r="U3082" s="1">
        <f>+Table1[[#This Row],[Adj Total CONTRIBUTION_MARGIN]]-Table1[[#This Row],[Current Total CONTRIBUTION_MARGIN]]</f>
        <v>0</v>
      </c>
      <c r="V3082" s="1">
        <f>+Table1[[#This Row],[Adj Total OPERATING_MARGIN]]-Table1[[#This Row],[Current Total OPERATING_MARGIN]]</f>
        <v>0</v>
      </c>
    </row>
    <row r="3083" spans="1:22" x14ac:dyDescent="0.3">
      <c r="A3083" t="s">
        <v>78</v>
      </c>
      <c r="B3083">
        <v>2024</v>
      </c>
      <c r="C3083" t="s">
        <v>29</v>
      </c>
      <c r="D3083" t="s">
        <v>32</v>
      </c>
      <c r="E3083" s="2">
        <v>53</v>
      </c>
      <c r="F3083" s="1">
        <v>65858.460000000006</v>
      </c>
      <c r="G3083" s="1">
        <v>83981.97</v>
      </c>
      <c r="H3083" s="1">
        <v>12744.087</v>
      </c>
      <c r="I3083" s="1">
        <v>15573.31</v>
      </c>
      <c r="J3083" s="1">
        <v>11335.52</v>
      </c>
      <c r="K3083" s="2">
        <v>53</v>
      </c>
      <c r="L3083" s="1">
        <v>65858.460000000006</v>
      </c>
      <c r="M3083" s="1">
        <v>83981.97</v>
      </c>
      <c r="N3083" s="1">
        <v>12744.087</v>
      </c>
      <c r="O3083" s="1">
        <v>15573.31</v>
      </c>
      <c r="P3083" s="1">
        <v>11335.52</v>
      </c>
      <c r="Q3083" s="2">
        <f>-+Table1[[#This Row],[Current Record Count]]+Table1[[#This Row],[Adj Record Count]]</f>
        <v>0</v>
      </c>
      <c r="R3083" s="1">
        <f>+-Table1[[#This Row],[Current Total ADJUSTMENT_AMOUNT]]+Table1[[#This Row],[Adj Total ADJUSTMENT_AMOUNT]]</f>
        <v>0</v>
      </c>
      <c r="S3083" s="1">
        <f>-Table1[[#This Row],[Current Total CHARGE_AMOUNT]]+Table1[[#This Row],[Adj Total CHARGE_AMOUNT]]</f>
        <v>0</v>
      </c>
      <c r="T3083" s="1">
        <f>+Table1[[#This Row],[Adj Total TOTAL_COST]]-Table1[[#This Row],[Current Total TOTAL_COST]]</f>
        <v>0</v>
      </c>
      <c r="U3083" s="1">
        <f>+Table1[[#This Row],[Adj Total CONTRIBUTION_MARGIN]]-Table1[[#This Row],[Current Total CONTRIBUTION_MARGIN]]</f>
        <v>0</v>
      </c>
      <c r="V3083" s="1">
        <f>+Table1[[#This Row],[Adj Total OPERATING_MARGIN]]-Table1[[#This Row],[Current Total OPERATING_MARGIN]]</f>
        <v>0</v>
      </c>
    </row>
    <row r="3084" spans="1:22" x14ac:dyDescent="0.3">
      <c r="A3084" t="s">
        <v>42</v>
      </c>
      <c r="B3084">
        <v>2019</v>
      </c>
      <c r="C3084" t="s">
        <v>17</v>
      </c>
      <c r="D3084" t="s">
        <v>45</v>
      </c>
      <c r="E3084" s="2">
        <v>53</v>
      </c>
      <c r="F3084" s="1">
        <v>27886.76</v>
      </c>
      <c r="G3084" s="1">
        <v>41791.75</v>
      </c>
      <c r="H3084" s="1">
        <v>0</v>
      </c>
      <c r="I3084" s="1">
        <v>0</v>
      </c>
      <c r="J3084" s="1">
        <v>0</v>
      </c>
      <c r="K3084" s="2">
        <v>53</v>
      </c>
      <c r="L3084" s="1">
        <v>27886.76</v>
      </c>
      <c r="M3084" s="1">
        <v>41791.75</v>
      </c>
      <c r="N3084" s="1">
        <v>0</v>
      </c>
      <c r="O3084" s="1">
        <v>0</v>
      </c>
      <c r="P3084" s="1">
        <v>0</v>
      </c>
      <c r="Q3084" s="2">
        <f>-+Table1[[#This Row],[Current Record Count]]+Table1[[#This Row],[Adj Record Count]]</f>
        <v>0</v>
      </c>
      <c r="R3084" s="1">
        <f>+-Table1[[#This Row],[Current Total ADJUSTMENT_AMOUNT]]+Table1[[#This Row],[Adj Total ADJUSTMENT_AMOUNT]]</f>
        <v>0</v>
      </c>
      <c r="S3084" s="1">
        <f>-Table1[[#This Row],[Current Total CHARGE_AMOUNT]]+Table1[[#This Row],[Adj Total CHARGE_AMOUNT]]</f>
        <v>0</v>
      </c>
      <c r="T3084" s="1">
        <f>+Table1[[#This Row],[Adj Total TOTAL_COST]]-Table1[[#This Row],[Current Total TOTAL_COST]]</f>
        <v>0</v>
      </c>
      <c r="U3084" s="1">
        <f>+Table1[[#This Row],[Adj Total CONTRIBUTION_MARGIN]]-Table1[[#This Row],[Current Total CONTRIBUTION_MARGIN]]</f>
        <v>0</v>
      </c>
      <c r="V3084" s="1">
        <f>+Table1[[#This Row],[Adj Total OPERATING_MARGIN]]-Table1[[#This Row],[Current Total OPERATING_MARGIN]]</f>
        <v>0</v>
      </c>
    </row>
    <row r="3085" spans="1:22" x14ac:dyDescent="0.3">
      <c r="A3085" t="s">
        <v>19</v>
      </c>
      <c r="B3085">
        <v>2024</v>
      </c>
      <c r="C3085" t="s">
        <v>23</v>
      </c>
      <c r="D3085" t="s">
        <v>94</v>
      </c>
      <c r="E3085" s="2">
        <v>52</v>
      </c>
      <c r="F3085" s="1">
        <v>3345600.52</v>
      </c>
      <c r="G3085" s="1">
        <v>4660521.42</v>
      </c>
      <c r="H3085" s="1">
        <v>1213288.2614</v>
      </c>
      <c r="I3085" s="1">
        <v>477025.88</v>
      </c>
      <c r="J3085" s="1">
        <v>204871.77</v>
      </c>
      <c r="K3085" s="2">
        <v>52</v>
      </c>
      <c r="L3085" s="1">
        <v>3345600.52</v>
      </c>
      <c r="M3085" s="1">
        <v>4660521.42</v>
      </c>
      <c r="N3085" s="1">
        <v>1213288.2614</v>
      </c>
      <c r="O3085" s="1">
        <v>477025.88</v>
      </c>
      <c r="P3085" s="1">
        <v>204871.77</v>
      </c>
      <c r="Q3085" s="2">
        <f>-+Table1[[#This Row],[Current Record Count]]+Table1[[#This Row],[Adj Record Count]]</f>
        <v>0</v>
      </c>
      <c r="R3085" s="1">
        <f>+-Table1[[#This Row],[Current Total ADJUSTMENT_AMOUNT]]+Table1[[#This Row],[Adj Total ADJUSTMENT_AMOUNT]]</f>
        <v>0</v>
      </c>
      <c r="S3085" s="1">
        <f>-Table1[[#This Row],[Current Total CHARGE_AMOUNT]]+Table1[[#This Row],[Adj Total CHARGE_AMOUNT]]</f>
        <v>0</v>
      </c>
      <c r="T3085" s="1">
        <f>+Table1[[#This Row],[Adj Total TOTAL_COST]]-Table1[[#This Row],[Current Total TOTAL_COST]]</f>
        <v>0</v>
      </c>
      <c r="U3085" s="1">
        <f>+Table1[[#This Row],[Adj Total CONTRIBUTION_MARGIN]]-Table1[[#This Row],[Current Total CONTRIBUTION_MARGIN]]</f>
        <v>0</v>
      </c>
      <c r="V3085" s="1">
        <f>+Table1[[#This Row],[Adj Total OPERATING_MARGIN]]-Table1[[#This Row],[Current Total OPERATING_MARGIN]]</f>
        <v>0</v>
      </c>
    </row>
    <row r="3086" spans="1:22" x14ac:dyDescent="0.3">
      <c r="A3086" t="s">
        <v>19</v>
      </c>
      <c r="B3086">
        <v>2024</v>
      </c>
      <c r="C3086" t="s">
        <v>58</v>
      </c>
      <c r="D3086" t="s">
        <v>58</v>
      </c>
      <c r="E3086" s="2">
        <v>52</v>
      </c>
      <c r="F3086" s="1">
        <v>7154368.1799999997</v>
      </c>
      <c r="G3086" s="1">
        <v>10449163.51</v>
      </c>
      <c r="H3086" s="1">
        <v>2650484.5953000002</v>
      </c>
      <c r="I3086" s="1">
        <v>1590915.35</v>
      </c>
      <c r="J3086" s="1">
        <v>819473.38</v>
      </c>
      <c r="K3086" s="2">
        <v>52</v>
      </c>
      <c r="L3086" s="1">
        <v>7154368.1799999997</v>
      </c>
      <c r="M3086" s="1">
        <v>10449163.51</v>
      </c>
      <c r="N3086" s="1">
        <v>2650484.5953000002</v>
      </c>
      <c r="O3086" s="1">
        <v>1590915.35</v>
      </c>
      <c r="P3086" s="1">
        <v>819473.38</v>
      </c>
      <c r="Q3086" s="2">
        <f>-+Table1[[#This Row],[Current Record Count]]+Table1[[#This Row],[Adj Record Count]]</f>
        <v>0</v>
      </c>
      <c r="R3086" s="1">
        <f>+-Table1[[#This Row],[Current Total ADJUSTMENT_AMOUNT]]+Table1[[#This Row],[Adj Total ADJUSTMENT_AMOUNT]]</f>
        <v>0</v>
      </c>
      <c r="S3086" s="1">
        <f>-Table1[[#This Row],[Current Total CHARGE_AMOUNT]]+Table1[[#This Row],[Adj Total CHARGE_AMOUNT]]</f>
        <v>0</v>
      </c>
      <c r="T3086" s="1">
        <f>+Table1[[#This Row],[Adj Total TOTAL_COST]]-Table1[[#This Row],[Current Total TOTAL_COST]]</f>
        <v>0</v>
      </c>
      <c r="U3086" s="1">
        <f>+Table1[[#This Row],[Adj Total CONTRIBUTION_MARGIN]]-Table1[[#This Row],[Current Total CONTRIBUTION_MARGIN]]</f>
        <v>0</v>
      </c>
      <c r="V3086" s="1">
        <f>+Table1[[#This Row],[Adj Total OPERATING_MARGIN]]-Table1[[#This Row],[Current Total OPERATING_MARGIN]]</f>
        <v>0</v>
      </c>
    </row>
    <row r="3087" spans="1:22" x14ac:dyDescent="0.3">
      <c r="A3087" t="s">
        <v>19</v>
      </c>
      <c r="B3087">
        <v>2022</v>
      </c>
      <c r="C3087" t="s">
        <v>29</v>
      </c>
      <c r="D3087" t="s">
        <v>52</v>
      </c>
      <c r="E3087" s="2">
        <v>52</v>
      </c>
      <c r="F3087" s="1">
        <v>1550082.89</v>
      </c>
      <c r="G3087" s="1">
        <v>2401708.9</v>
      </c>
      <c r="H3087" s="1">
        <v>741162.04500000004</v>
      </c>
      <c r="I3087" s="1">
        <v>383540.49</v>
      </c>
      <c r="J3087" s="1">
        <v>148451.31</v>
      </c>
      <c r="K3087" s="2">
        <v>52</v>
      </c>
      <c r="L3087" s="1">
        <v>1550082.89</v>
      </c>
      <c r="M3087" s="1">
        <v>2401708.9</v>
      </c>
      <c r="N3087" s="1">
        <v>741162.04500000004</v>
      </c>
      <c r="O3087" s="1">
        <v>383540.49</v>
      </c>
      <c r="P3087" s="1">
        <v>148451.31</v>
      </c>
      <c r="Q3087" s="2">
        <f>-+Table1[[#This Row],[Current Record Count]]+Table1[[#This Row],[Adj Record Count]]</f>
        <v>0</v>
      </c>
      <c r="R3087" s="1">
        <f>+-Table1[[#This Row],[Current Total ADJUSTMENT_AMOUNT]]+Table1[[#This Row],[Adj Total ADJUSTMENT_AMOUNT]]</f>
        <v>0</v>
      </c>
      <c r="S3087" s="1">
        <f>-Table1[[#This Row],[Current Total CHARGE_AMOUNT]]+Table1[[#This Row],[Adj Total CHARGE_AMOUNT]]</f>
        <v>0</v>
      </c>
      <c r="T3087" s="1">
        <f>+Table1[[#This Row],[Adj Total TOTAL_COST]]-Table1[[#This Row],[Current Total TOTAL_COST]]</f>
        <v>0</v>
      </c>
      <c r="U3087" s="1">
        <f>+Table1[[#This Row],[Adj Total CONTRIBUTION_MARGIN]]-Table1[[#This Row],[Current Total CONTRIBUTION_MARGIN]]</f>
        <v>0</v>
      </c>
      <c r="V3087" s="1">
        <f>+Table1[[#This Row],[Adj Total OPERATING_MARGIN]]-Table1[[#This Row],[Current Total OPERATING_MARGIN]]</f>
        <v>0</v>
      </c>
    </row>
    <row r="3088" spans="1:22" x14ac:dyDescent="0.3">
      <c r="A3088" t="s">
        <v>75</v>
      </c>
      <c r="B3088">
        <v>2023</v>
      </c>
      <c r="C3088" t="s">
        <v>29</v>
      </c>
      <c r="D3088" t="s">
        <v>38</v>
      </c>
      <c r="E3088" s="2">
        <v>52</v>
      </c>
      <c r="F3088" s="1">
        <v>6977.93</v>
      </c>
      <c r="G3088" s="1">
        <v>11220</v>
      </c>
      <c r="H3088" s="1">
        <v>19807.8969</v>
      </c>
      <c r="I3088" s="1">
        <v>-4848.76</v>
      </c>
      <c r="J3088" s="1">
        <v>-8826.43</v>
      </c>
      <c r="K3088" s="2">
        <v>52</v>
      </c>
      <c r="L3088" s="1">
        <v>6977.93</v>
      </c>
      <c r="M3088" s="1">
        <v>11220</v>
      </c>
      <c r="N3088" s="1">
        <v>19807.8969</v>
      </c>
      <c r="O3088" s="1">
        <v>-4848.76</v>
      </c>
      <c r="P3088" s="1">
        <v>-8826.43</v>
      </c>
      <c r="Q3088" s="2">
        <f>-+Table1[[#This Row],[Current Record Count]]+Table1[[#This Row],[Adj Record Count]]</f>
        <v>0</v>
      </c>
      <c r="R3088" s="1">
        <f>+-Table1[[#This Row],[Current Total ADJUSTMENT_AMOUNT]]+Table1[[#This Row],[Adj Total ADJUSTMENT_AMOUNT]]</f>
        <v>0</v>
      </c>
      <c r="S3088" s="1">
        <f>-Table1[[#This Row],[Current Total CHARGE_AMOUNT]]+Table1[[#This Row],[Adj Total CHARGE_AMOUNT]]</f>
        <v>0</v>
      </c>
      <c r="T3088" s="1">
        <f>+Table1[[#This Row],[Adj Total TOTAL_COST]]-Table1[[#This Row],[Current Total TOTAL_COST]]</f>
        <v>0</v>
      </c>
      <c r="U3088" s="1">
        <f>+Table1[[#This Row],[Adj Total CONTRIBUTION_MARGIN]]-Table1[[#This Row],[Current Total CONTRIBUTION_MARGIN]]</f>
        <v>0</v>
      </c>
      <c r="V3088" s="1">
        <f>+Table1[[#This Row],[Adj Total OPERATING_MARGIN]]-Table1[[#This Row],[Current Total OPERATING_MARGIN]]</f>
        <v>0</v>
      </c>
    </row>
    <row r="3089" spans="1:22" x14ac:dyDescent="0.3">
      <c r="A3089" t="s">
        <v>19</v>
      </c>
      <c r="B3089">
        <v>2024</v>
      </c>
      <c r="C3089" t="s">
        <v>95</v>
      </c>
      <c r="D3089" t="s">
        <v>95</v>
      </c>
      <c r="E3089" s="2">
        <v>52</v>
      </c>
      <c r="F3089" s="1">
        <v>6015344.5499999998</v>
      </c>
      <c r="G3089" s="1">
        <v>8139677.0700000003</v>
      </c>
      <c r="H3089" s="1">
        <v>2216067.2042999999</v>
      </c>
      <c r="I3089" s="1">
        <v>795760.89</v>
      </c>
      <c r="J3089" s="1">
        <v>92163.520000000004</v>
      </c>
      <c r="K3089" s="2">
        <v>52</v>
      </c>
      <c r="L3089" s="1">
        <v>6015344.5499999998</v>
      </c>
      <c r="M3089" s="1">
        <v>8139677.0700000003</v>
      </c>
      <c r="N3089" s="1">
        <v>2216067.2042999999</v>
      </c>
      <c r="O3089" s="1">
        <v>795760.89</v>
      </c>
      <c r="P3089" s="1">
        <v>92163.520000000004</v>
      </c>
      <c r="Q3089" s="2">
        <f>-+Table1[[#This Row],[Current Record Count]]+Table1[[#This Row],[Adj Record Count]]</f>
        <v>0</v>
      </c>
      <c r="R3089" s="1">
        <f>+-Table1[[#This Row],[Current Total ADJUSTMENT_AMOUNT]]+Table1[[#This Row],[Adj Total ADJUSTMENT_AMOUNT]]</f>
        <v>0</v>
      </c>
      <c r="S3089" s="1">
        <f>-Table1[[#This Row],[Current Total CHARGE_AMOUNT]]+Table1[[#This Row],[Adj Total CHARGE_AMOUNT]]</f>
        <v>0</v>
      </c>
      <c r="T3089" s="1">
        <f>+Table1[[#This Row],[Adj Total TOTAL_COST]]-Table1[[#This Row],[Current Total TOTAL_COST]]</f>
        <v>0</v>
      </c>
      <c r="U3089" s="1">
        <f>+Table1[[#This Row],[Adj Total CONTRIBUTION_MARGIN]]-Table1[[#This Row],[Current Total CONTRIBUTION_MARGIN]]</f>
        <v>0</v>
      </c>
      <c r="V3089" s="1">
        <f>+Table1[[#This Row],[Adj Total OPERATING_MARGIN]]-Table1[[#This Row],[Current Total OPERATING_MARGIN]]</f>
        <v>0</v>
      </c>
    </row>
    <row r="3090" spans="1:22" x14ac:dyDescent="0.3">
      <c r="A3090" t="s">
        <v>75</v>
      </c>
      <c r="B3090">
        <v>2025</v>
      </c>
      <c r="C3090" t="s">
        <v>20</v>
      </c>
      <c r="D3090" t="s">
        <v>93</v>
      </c>
      <c r="E3090" s="2">
        <v>51</v>
      </c>
      <c r="F3090" s="1">
        <v>4425.29</v>
      </c>
      <c r="G3090" s="1">
        <v>7502.4</v>
      </c>
      <c r="H3090" s="1">
        <v>19913.889599999999</v>
      </c>
      <c r="I3090" s="1">
        <v>-14472.13</v>
      </c>
      <c r="J3090" s="1">
        <v>-17253.73</v>
      </c>
      <c r="K3090" s="2">
        <v>51</v>
      </c>
      <c r="L3090" s="1">
        <v>4425.29</v>
      </c>
      <c r="M3090" s="1">
        <v>7502.4</v>
      </c>
      <c r="N3090" s="1">
        <v>19913.889599999999</v>
      </c>
      <c r="O3090" s="1">
        <v>-14472.13</v>
      </c>
      <c r="P3090" s="1">
        <v>-17253.73</v>
      </c>
      <c r="Q3090" s="2">
        <f>-+Table1[[#This Row],[Current Record Count]]+Table1[[#This Row],[Adj Record Count]]</f>
        <v>0</v>
      </c>
      <c r="R3090" s="1">
        <f>+-Table1[[#This Row],[Current Total ADJUSTMENT_AMOUNT]]+Table1[[#This Row],[Adj Total ADJUSTMENT_AMOUNT]]</f>
        <v>0</v>
      </c>
      <c r="S3090" s="1">
        <f>-Table1[[#This Row],[Current Total CHARGE_AMOUNT]]+Table1[[#This Row],[Adj Total CHARGE_AMOUNT]]</f>
        <v>0</v>
      </c>
      <c r="T3090" s="1">
        <f>+Table1[[#This Row],[Adj Total TOTAL_COST]]-Table1[[#This Row],[Current Total TOTAL_COST]]</f>
        <v>0</v>
      </c>
      <c r="U3090" s="1">
        <f>+Table1[[#This Row],[Adj Total CONTRIBUTION_MARGIN]]-Table1[[#This Row],[Current Total CONTRIBUTION_MARGIN]]</f>
        <v>0</v>
      </c>
      <c r="V3090" s="1">
        <f>+Table1[[#This Row],[Adj Total OPERATING_MARGIN]]-Table1[[#This Row],[Current Total OPERATING_MARGIN]]</f>
        <v>0</v>
      </c>
    </row>
    <row r="3091" spans="1:22" x14ac:dyDescent="0.3">
      <c r="A3091" t="s">
        <v>37</v>
      </c>
      <c r="B3091">
        <v>2021</v>
      </c>
      <c r="C3091" t="s">
        <v>90</v>
      </c>
      <c r="D3091" t="s">
        <v>90</v>
      </c>
      <c r="E3091" s="2">
        <v>51</v>
      </c>
      <c r="F3091" s="1">
        <v>1377857.92</v>
      </c>
      <c r="G3091" s="1">
        <v>1696824.8</v>
      </c>
      <c r="H3091" s="1">
        <v>416164.85129999998</v>
      </c>
      <c r="I3091" s="1">
        <v>83336.259999999995</v>
      </c>
      <c r="J3091" s="1">
        <v>-26624.42</v>
      </c>
      <c r="K3091" s="2">
        <v>51</v>
      </c>
      <c r="L3091" s="1">
        <v>1377857.92</v>
      </c>
      <c r="M3091" s="1">
        <v>1696824.8</v>
      </c>
      <c r="N3091" s="1">
        <v>416164.85129999998</v>
      </c>
      <c r="O3091" s="1">
        <v>83336.259999999995</v>
      </c>
      <c r="P3091" s="1">
        <v>-26624.42</v>
      </c>
      <c r="Q3091" s="2">
        <f>-+Table1[[#This Row],[Current Record Count]]+Table1[[#This Row],[Adj Record Count]]</f>
        <v>0</v>
      </c>
      <c r="R3091" s="1">
        <f>+-Table1[[#This Row],[Current Total ADJUSTMENT_AMOUNT]]+Table1[[#This Row],[Adj Total ADJUSTMENT_AMOUNT]]</f>
        <v>0</v>
      </c>
      <c r="S3091" s="1">
        <f>-Table1[[#This Row],[Current Total CHARGE_AMOUNT]]+Table1[[#This Row],[Adj Total CHARGE_AMOUNT]]</f>
        <v>0</v>
      </c>
      <c r="T3091" s="1">
        <f>+Table1[[#This Row],[Adj Total TOTAL_COST]]-Table1[[#This Row],[Current Total TOTAL_COST]]</f>
        <v>0</v>
      </c>
      <c r="U3091" s="1">
        <f>+Table1[[#This Row],[Adj Total CONTRIBUTION_MARGIN]]-Table1[[#This Row],[Current Total CONTRIBUTION_MARGIN]]</f>
        <v>0</v>
      </c>
      <c r="V3091" s="1">
        <f>+Table1[[#This Row],[Adj Total OPERATING_MARGIN]]-Table1[[#This Row],[Current Total OPERATING_MARGIN]]</f>
        <v>0</v>
      </c>
    </row>
    <row r="3092" spans="1:22" x14ac:dyDescent="0.3">
      <c r="A3092" t="s">
        <v>37</v>
      </c>
      <c r="B3092">
        <v>2024</v>
      </c>
      <c r="C3092" t="s">
        <v>92</v>
      </c>
      <c r="D3092" t="s">
        <v>92</v>
      </c>
      <c r="E3092" s="2">
        <v>51</v>
      </c>
      <c r="F3092" s="1">
        <v>353356.78</v>
      </c>
      <c r="G3092" s="1">
        <v>502754.91</v>
      </c>
      <c r="H3092" s="1">
        <v>91979.855299999996</v>
      </c>
      <c r="I3092" s="1">
        <v>117759.22</v>
      </c>
      <c r="J3092" s="1">
        <v>97734.91</v>
      </c>
      <c r="K3092" s="2">
        <v>51</v>
      </c>
      <c r="L3092" s="1">
        <v>353356.78</v>
      </c>
      <c r="M3092" s="1">
        <v>502754.91</v>
      </c>
      <c r="N3092" s="1">
        <v>91979.855299999996</v>
      </c>
      <c r="O3092" s="1">
        <v>117759.22</v>
      </c>
      <c r="P3092" s="1">
        <v>97734.91</v>
      </c>
      <c r="Q3092" s="2">
        <f>-+Table1[[#This Row],[Current Record Count]]+Table1[[#This Row],[Adj Record Count]]</f>
        <v>0</v>
      </c>
      <c r="R3092" s="1">
        <f>+-Table1[[#This Row],[Current Total ADJUSTMENT_AMOUNT]]+Table1[[#This Row],[Adj Total ADJUSTMENT_AMOUNT]]</f>
        <v>0</v>
      </c>
      <c r="S3092" s="1">
        <f>-Table1[[#This Row],[Current Total CHARGE_AMOUNT]]+Table1[[#This Row],[Adj Total CHARGE_AMOUNT]]</f>
        <v>0</v>
      </c>
      <c r="T3092" s="1">
        <f>+Table1[[#This Row],[Adj Total TOTAL_COST]]-Table1[[#This Row],[Current Total TOTAL_COST]]</f>
        <v>0</v>
      </c>
      <c r="U3092" s="1">
        <f>+Table1[[#This Row],[Adj Total CONTRIBUTION_MARGIN]]-Table1[[#This Row],[Current Total CONTRIBUTION_MARGIN]]</f>
        <v>0</v>
      </c>
      <c r="V3092" s="1">
        <f>+Table1[[#This Row],[Adj Total OPERATING_MARGIN]]-Table1[[#This Row],[Current Total OPERATING_MARGIN]]</f>
        <v>0</v>
      </c>
    </row>
    <row r="3093" spans="1:22" x14ac:dyDescent="0.3">
      <c r="A3093" t="s">
        <v>75</v>
      </c>
      <c r="B3093">
        <v>2023</v>
      </c>
      <c r="C3093" t="s">
        <v>17</v>
      </c>
      <c r="D3093" t="s">
        <v>68</v>
      </c>
      <c r="E3093" s="2">
        <v>50</v>
      </c>
      <c r="F3093" s="1">
        <v>4800.45</v>
      </c>
      <c r="G3093" s="1">
        <v>10293.5</v>
      </c>
      <c r="H3093" s="1">
        <v>29599.122800000001</v>
      </c>
      <c r="I3093" s="1">
        <v>-13674.31</v>
      </c>
      <c r="J3093" s="1">
        <v>-21674.61</v>
      </c>
      <c r="K3093" s="2">
        <v>50</v>
      </c>
      <c r="L3093" s="1">
        <v>4800.45</v>
      </c>
      <c r="M3093" s="1">
        <v>10293.5</v>
      </c>
      <c r="N3093" s="1">
        <v>29599.122800000001</v>
      </c>
      <c r="O3093" s="1">
        <v>-13674.31</v>
      </c>
      <c r="P3093" s="1">
        <v>-21674.61</v>
      </c>
      <c r="Q3093" s="2">
        <f>-+Table1[[#This Row],[Current Record Count]]+Table1[[#This Row],[Adj Record Count]]</f>
        <v>0</v>
      </c>
      <c r="R3093" s="1">
        <f>+-Table1[[#This Row],[Current Total ADJUSTMENT_AMOUNT]]+Table1[[#This Row],[Adj Total ADJUSTMENT_AMOUNT]]</f>
        <v>0</v>
      </c>
      <c r="S3093" s="1">
        <f>-Table1[[#This Row],[Current Total CHARGE_AMOUNT]]+Table1[[#This Row],[Adj Total CHARGE_AMOUNT]]</f>
        <v>0</v>
      </c>
      <c r="T3093" s="1">
        <f>+Table1[[#This Row],[Adj Total TOTAL_COST]]-Table1[[#This Row],[Current Total TOTAL_COST]]</f>
        <v>0</v>
      </c>
      <c r="U3093" s="1">
        <f>+Table1[[#This Row],[Adj Total CONTRIBUTION_MARGIN]]-Table1[[#This Row],[Current Total CONTRIBUTION_MARGIN]]</f>
        <v>0</v>
      </c>
      <c r="V3093" s="1">
        <f>+Table1[[#This Row],[Adj Total OPERATING_MARGIN]]-Table1[[#This Row],[Current Total OPERATING_MARGIN]]</f>
        <v>0</v>
      </c>
    </row>
    <row r="3094" spans="1:22" x14ac:dyDescent="0.3">
      <c r="A3094" t="s">
        <v>19</v>
      </c>
      <c r="B3094">
        <v>2019</v>
      </c>
      <c r="C3094" t="s">
        <v>20</v>
      </c>
      <c r="D3094" t="s">
        <v>99</v>
      </c>
      <c r="E3094" s="2">
        <v>50</v>
      </c>
      <c r="F3094" s="1">
        <v>2598166.9</v>
      </c>
      <c r="G3094" s="1">
        <v>4720640.24</v>
      </c>
      <c r="H3094" s="1">
        <v>0</v>
      </c>
      <c r="I3094" s="1">
        <v>0</v>
      </c>
      <c r="J3094" s="1">
        <v>0</v>
      </c>
      <c r="K3094" s="2">
        <v>50</v>
      </c>
      <c r="L3094" s="1">
        <v>2598166.9</v>
      </c>
      <c r="M3094" s="1">
        <v>4720640.24</v>
      </c>
      <c r="N3094" s="1">
        <v>0</v>
      </c>
      <c r="O3094" s="1">
        <v>0</v>
      </c>
      <c r="P3094" s="1">
        <v>0</v>
      </c>
      <c r="Q3094" s="2">
        <f>-+Table1[[#This Row],[Current Record Count]]+Table1[[#This Row],[Adj Record Count]]</f>
        <v>0</v>
      </c>
      <c r="R3094" s="1">
        <f>+-Table1[[#This Row],[Current Total ADJUSTMENT_AMOUNT]]+Table1[[#This Row],[Adj Total ADJUSTMENT_AMOUNT]]</f>
        <v>0</v>
      </c>
      <c r="S3094" s="1">
        <f>-Table1[[#This Row],[Current Total CHARGE_AMOUNT]]+Table1[[#This Row],[Adj Total CHARGE_AMOUNT]]</f>
        <v>0</v>
      </c>
      <c r="T3094" s="1">
        <f>+Table1[[#This Row],[Adj Total TOTAL_COST]]-Table1[[#This Row],[Current Total TOTAL_COST]]</f>
        <v>0</v>
      </c>
      <c r="U3094" s="1">
        <f>+Table1[[#This Row],[Adj Total CONTRIBUTION_MARGIN]]-Table1[[#This Row],[Current Total CONTRIBUTION_MARGIN]]</f>
        <v>0</v>
      </c>
      <c r="V3094" s="1">
        <f>+Table1[[#This Row],[Adj Total OPERATING_MARGIN]]-Table1[[#This Row],[Current Total OPERATING_MARGIN]]</f>
        <v>0</v>
      </c>
    </row>
    <row r="3095" spans="1:22" x14ac:dyDescent="0.3">
      <c r="A3095" t="s">
        <v>75</v>
      </c>
      <c r="B3095">
        <v>2025</v>
      </c>
      <c r="C3095" t="s">
        <v>20</v>
      </c>
      <c r="D3095" t="s">
        <v>97</v>
      </c>
      <c r="E3095" s="2">
        <v>50</v>
      </c>
      <c r="F3095" s="1">
        <v>1788.96</v>
      </c>
      <c r="G3095" s="1">
        <v>2769.8</v>
      </c>
      <c r="H3095" s="1">
        <v>8039.3451999999997</v>
      </c>
      <c r="I3095" s="1">
        <v>-5258.38</v>
      </c>
      <c r="J3095" s="1">
        <v>-6859.79</v>
      </c>
      <c r="K3095" s="2">
        <v>50</v>
      </c>
      <c r="L3095" s="1">
        <v>1788.96</v>
      </c>
      <c r="M3095" s="1">
        <v>2769.8</v>
      </c>
      <c r="N3095" s="1">
        <v>8039.3451999999997</v>
      </c>
      <c r="O3095" s="1">
        <v>-5258.38</v>
      </c>
      <c r="P3095" s="1">
        <v>-6859.79</v>
      </c>
      <c r="Q3095" s="2">
        <f>-+Table1[[#This Row],[Current Record Count]]+Table1[[#This Row],[Adj Record Count]]</f>
        <v>0</v>
      </c>
      <c r="R3095" s="1">
        <f>+-Table1[[#This Row],[Current Total ADJUSTMENT_AMOUNT]]+Table1[[#This Row],[Adj Total ADJUSTMENT_AMOUNT]]</f>
        <v>0</v>
      </c>
      <c r="S3095" s="1">
        <f>-Table1[[#This Row],[Current Total CHARGE_AMOUNT]]+Table1[[#This Row],[Adj Total CHARGE_AMOUNT]]</f>
        <v>0</v>
      </c>
      <c r="T3095" s="1">
        <f>+Table1[[#This Row],[Adj Total TOTAL_COST]]-Table1[[#This Row],[Current Total TOTAL_COST]]</f>
        <v>0</v>
      </c>
      <c r="U3095" s="1">
        <f>+Table1[[#This Row],[Adj Total CONTRIBUTION_MARGIN]]-Table1[[#This Row],[Current Total CONTRIBUTION_MARGIN]]</f>
        <v>0</v>
      </c>
      <c r="V3095" s="1">
        <f>+Table1[[#This Row],[Adj Total OPERATING_MARGIN]]-Table1[[#This Row],[Current Total OPERATING_MARGIN]]</f>
        <v>0</v>
      </c>
    </row>
    <row r="3096" spans="1:22" x14ac:dyDescent="0.3">
      <c r="A3096" t="s">
        <v>19</v>
      </c>
      <c r="B3096">
        <v>2021</v>
      </c>
      <c r="C3096" t="s">
        <v>58</v>
      </c>
      <c r="D3096" t="s">
        <v>58</v>
      </c>
      <c r="E3096" s="2">
        <v>50</v>
      </c>
      <c r="F3096" s="1">
        <v>5847625.6600000001</v>
      </c>
      <c r="G3096" s="1">
        <v>7779993.9100000001</v>
      </c>
      <c r="H3096" s="1">
        <v>2203192.1636000001</v>
      </c>
      <c r="I3096" s="1">
        <v>977518.28</v>
      </c>
      <c r="J3096" s="1">
        <v>230307.45</v>
      </c>
      <c r="K3096" s="2">
        <v>50</v>
      </c>
      <c r="L3096" s="1">
        <v>5847625.6600000001</v>
      </c>
      <c r="M3096" s="1">
        <v>7779993.9100000001</v>
      </c>
      <c r="N3096" s="1">
        <v>2203192.1636000001</v>
      </c>
      <c r="O3096" s="1">
        <v>977518.28</v>
      </c>
      <c r="P3096" s="1">
        <v>230307.45</v>
      </c>
      <c r="Q3096" s="2">
        <f>-+Table1[[#This Row],[Current Record Count]]+Table1[[#This Row],[Adj Record Count]]</f>
        <v>0</v>
      </c>
      <c r="R3096" s="1">
        <f>+-Table1[[#This Row],[Current Total ADJUSTMENT_AMOUNT]]+Table1[[#This Row],[Adj Total ADJUSTMENT_AMOUNT]]</f>
        <v>0</v>
      </c>
      <c r="S3096" s="1">
        <f>-Table1[[#This Row],[Current Total CHARGE_AMOUNT]]+Table1[[#This Row],[Adj Total CHARGE_AMOUNT]]</f>
        <v>0</v>
      </c>
      <c r="T3096" s="1">
        <f>+Table1[[#This Row],[Adj Total TOTAL_COST]]-Table1[[#This Row],[Current Total TOTAL_COST]]</f>
        <v>0</v>
      </c>
      <c r="U3096" s="1">
        <f>+Table1[[#This Row],[Adj Total CONTRIBUTION_MARGIN]]-Table1[[#This Row],[Current Total CONTRIBUTION_MARGIN]]</f>
        <v>0</v>
      </c>
      <c r="V3096" s="1">
        <f>+Table1[[#This Row],[Adj Total OPERATING_MARGIN]]-Table1[[#This Row],[Current Total OPERATING_MARGIN]]</f>
        <v>0</v>
      </c>
    </row>
    <row r="3097" spans="1:22" x14ac:dyDescent="0.3">
      <c r="A3097" t="s">
        <v>19</v>
      </c>
      <c r="B3097">
        <v>2020</v>
      </c>
      <c r="C3097" t="s">
        <v>23</v>
      </c>
      <c r="D3097" t="s">
        <v>40</v>
      </c>
      <c r="E3097" s="2">
        <v>49</v>
      </c>
      <c r="F3097" s="1">
        <v>1786469.11</v>
      </c>
      <c r="G3097" s="1">
        <v>3445316.27</v>
      </c>
      <c r="H3097" s="1">
        <v>718241.64980000001</v>
      </c>
      <c r="I3097" s="1">
        <v>1145141.97</v>
      </c>
      <c r="J3097" s="1">
        <v>942451.69</v>
      </c>
      <c r="K3097" s="2">
        <v>49</v>
      </c>
      <c r="L3097" s="1">
        <v>1786469.11</v>
      </c>
      <c r="M3097" s="1">
        <v>3445316.27</v>
      </c>
      <c r="N3097" s="1">
        <v>718241.64980000001</v>
      </c>
      <c r="O3097" s="1">
        <v>1145141.97</v>
      </c>
      <c r="P3097" s="1">
        <v>942451.69</v>
      </c>
      <c r="Q3097" s="2">
        <f>-+Table1[[#This Row],[Current Record Count]]+Table1[[#This Row],[Adj Record Count]]</f>
        <v>0</v>
      </c>
      <c r="R3097" s="1">
        <f>+-Table1[[#This Row],[Current Total ADJUSTMENT_AMOUNT]]+Table1[[#This Row],[Adj Total ADJUSTMENT_AMOUNT]]</f>
        <v>0</v>
      </c>
      <c r="S3097" s="1">
        <f>-Table1[[#This Row],[Current Total CHARGE_AMOUNT]]+Table1[[#This Row],[Adj Total CHARGE_AMOUNT]]</f>
        <v>0</v>
      </c>
      <c r="T3097" s="1">
        <f>+Table1[[#This Row],[Adj Total TOTAL_COST]]-Table1[[#This Row],[Current Total TOTAL_COST]]</f>
        <v>0</v>
      </c>
      <c r="U3097" s="1">
        <f>+Table1[[#This Row],[Adj Total CONTRIBUTION_MARGIN]]-Table1[[#This Row],[Current Total CONTRIBUTION_MARGIN]]</f>
        <v>0</v>
      </c>
      <c r="V3097" s="1">
        <f>+Table1[[#This Row],[Adj Total OPERATING_MARGIN]]-Table1[[#This Row],[Current Total OPERATING_MARGIN]]</f>
        <v>0</v>
      </c>
    </row>
    <row r="3098" spans="1:22" x14ac:dyDescent="0.3">
      <c r="A3098" t="s">
        <v>75</v>
      </c>
      <c r="B3098">
        <v>2025</v>
      </c>
      <c r="C3098" t="s">
        <v>29</v>
      </c>
      <c r="D3098" t="s">
        <v>104</v>
      </c>
      <c r="E3098" s="2">
        <v>49</v>
      </c>
      <c r="F3098" s="1">
        <v>167009.35</v>
      </c>
      <c r="G3098" s="1">
        <v>291346.2</v>
      </c>
      <c r="H3098" s="1">
        <v>437870.01299999998</v>
      </c>
      <c r="I3098" s="1">
        <v>-269578.88</v>
      </c>
      <c r="J3098" s="1">
        <v>-411430.8</v>
      </c>
      <c r="K3098" s="2">
        <v>49</v>
      </c>
      <c r="L3098" s="1">
        <v>167009.35</v>
      </c>
      <c r="M3098" s="1">
        <v>291346.2</v>
      </c>
      <c r="N3098" s="1">
        <v>437870.01299999998</v>
      </c>
      <c r="O3098" s="1">
        <v>-269578.88</v>
      </c>
      <c r="P3098" s="1">
        <v>-411430.8</v>
      </c>
      <c r="Q3098" s="2">
        <f>-+Table1[[#This Row],[Current Record Count]]+Table1[[#This Row],[Adj Record Count]]</f>
        <v>0</v>
      </c>
      <c r="R3098" s="1">
        <f>+-Table1[[#This Row],[Current Total ADJUSTMENT_AMOUNT]]+Table1[[#This Row],[Adj Total ADJUSTMENT_AMOUNT]]</f>
        <v>0</v>
      </c>
      <c r="S3098" s="1">
        <f>-Table1[[#This Row],[Current Total CHARGE_AMOUNT]]+Table1[[#This Row],[Adj Total CHARGE_AMOUNT]]</f>
        <v>0</v>
      </c>
      <c r="T3098" s="1">
        <f>+Table1[[#This Row],[Adj Total TOTAL_COST]]-Table1[[#This Row],[Current Total TOTAL_COST]]</f>
        <v>0</v>
      </c>
      <c r="U3098" s="1">
        <f>+Table1[[#This Row],[Adj Total CONTRIBUTION_MARGIN]]-Table1[[#This Row],[Current Total CONTRIBUTION_MARGIN]]</f>
        <v>0</v>
      </c>
      <c r="V3098" s="1">
        <f>+Table1[[#This Row],[Adj Total OPERATING_MARGIN]]-Table1[[#This Row],[Current Total OPERATING_MARGIN]]</f>
        <v>0</v>
      </c>
    </row>
    <row r="3099" spans="1:22" x14ac:dyDescent="0.3">
      <c r="A3099" t="s">
        <v>19</v>
      </c>
      <c r="B3099">
        <v>2019</v>
      </c>
      <c r="C3099" t="s">
        <v>29</v>
      </c>
      <c r="D3099" t="s">
        <v>52</v>
      </c>
      <c r="E3099" s="2">
        <v>49</v>
      </c>
      <c r="F3099" s="1">
        <v>1871368.09</v>
      </c>
      <c r="G3099" s="1">
        <v>2741355.98</v>
      </c>
      <c r="H3099" s="1">
        <v>0</v>
      </c>
      <c r="I3099" s="1">
        <v>0</v>
      </c>
      <c r="J3099" s="1">
        <v>0</v>
      </c>
      <c r="K3099" s="2">
        <v>49</v>
      </c>
      <c r="L3099" s="1">
        <v>1871368.09</v>
      </c>
      <c r="M3099" s="1">
        <v>2741355.98</v>
      </c>
      <c r="N3099" s="1">
        <v>0</v>
      </c>
      <c r="O3099" s="1">
        <v>0</v>
      </c>
      <c r="P3099" s="1">
        <v>0</v>
      </c>
      <c r="Q3099" s="2">
        <f>-+Table1[[#This Row],[Current Record Count]]+Table1[[#This Row],[Adj Record Count]]</f>
        <v>0</v>
      </c>
      <c r="R3099" s="1">
        <f>+-Table1[[#This Row],[Current Total ADJUSTMENT_AMOUNT]]+Table1[[#This Row],[Adj Total ADJUSTMENT_AMOUNT]]</f>
        <v>0</v>
      </c>
      <c r="S3099" s="1">
        <f>-Table1[[#This Row],[Current Total CHARGE_AMOUNT]]+Table1[[#This Row],[Adj Total CHARGE_AMOUNT]]</f>
        <v>0</v>
      </c>
      <c r="T3099" s="1">
        <f>+Table1[[#This Row],[Adj Total TOTAL_COST]]-Table1[[#This Row],[Current Total TOTAL_COST]]</f>
        <v>0</v>
      </c>
      <c r="U3099" s="1">
        <f>+Table1[[#This Row],[Adj Total CONTRIBUTION_MARGIN]]-Table1[[#This Row],[Current Total CONTRIBUTION_MARGIN]]</f>
        <v>0</v>
      </c>
      <c r="V3099" s="1">
        <f>+Table1[[#This Row],[Adj Total OPERATING_MARGIN]]-Table1[[#This Row],[Current Total OPERATING_MARGIN]]</f>
        <v>0</v>
      </c>
    </row>
    <row r="3100" spans="1:22" x14ac:dyDescent="0.3">
      <c r="A3100" t="s">
        <v>78</v>
      </c>
      <c r="B3100">
        <v>2025</v>
      </c>
      <c r="C3100" t="s">
        <v>29</v>
      </c>
      <c r="D3100" t="s">
        <v>36</v>
      </c>
      <c r="E3100" s="2">
        <v>49</v>
      </c>
      <c r="F3100" s="1">
        <v>85519.5</v>
      </c>
      <c r="G3100" s="1">
        <v>108459.18</v>
      </c>
      <c r="H3100" s="1">
        <v>10481.567999999999</v>
      </c>
      <c r="I3100" s="1">
        <v>11118.22</v>
      </c>
      <c r="J3100" s="1">
        <v>8182.35</v>
      </c>
      <c r="K3100" s="2">
        <v>49</v>
      </c>
      <c r="L3100" s="1">
        <v>85519.5</v>
      </c>
      <c r="M3100" s="1">
        <v>108459.18</v>
      </c>
      <c r="N3100" s="1">
        <v>10481.567999999999</v>
      </c>
      <c r="O3100" s="1">
        <v>11118.22</v>
      </c>
      <c r="P3100" s="1">
        <v>8182.35</v>
      </c>
      <c r="Q3100" s="2">
        <f>-+Table1[[#This Row],[Current Record Count]]+Table1[[#This Row],[Adj Record Count]]</f>
        <v>0</v>
      </c>
      <c r="R3100" s="1">
        <f>+-Table1[[#This Row],[Current Total ADJUSTMENT_AMOUNT]]+Table1[[#This Row],[Adj Total ADJUSTMENT_AMOUNT]]</f>
        <v>0</v>
      </c>
      <c r="S3100" s="1">
        <f>-Table1[[#This Row],[Current Total CHARGE_AMOUNT]]+Table1[[#This Row],[Adj Total CHARGE_AMOUNT]]</f>
        <v>0</v>
      </c>
      <c r="T3100" s="1">
        <f>+Table1[[#This Row],[Adj Total TOTAL_COST]]-Table1[[#This Row],[Current Total TOTAL_COST]]</f>
        <v>0</v>
      </c>
      <c r="U3100" s="1">
        <f>+Table1[[#This Row],[Adj Total CONTRIBUTION_MARGIN]]-Table1[[#This Row],[Current Total CONTRIBUTION_MARGIN]]</f>
        <v>0</v>
      </c>
      <c r="V3100" s="1">
        <f>+Table1[[#This Row],[Adj Total OPERATING_MARGIN]]-Table1[[#This Row],[Current Total OPERATING_MARGIN]]</f>
        <v>0</v>
      </c>
    </row>
    <row r="3101" spans="1:22" x14ac:dyDescent="0.3">
      <c r="A3101" t="s">
        <v>19</v>
      </c>
      <c r="B3101">
        <v>2019</v>
      </c>
      <c r="C3101" t="s">
        <v>20</v>
      </c>
      <c r="D3101" t="s">
        <v>103</v>
      </c>
      <c r="E3101" s="2">
        <v>48</v>
      </c>
      <c r="F3101" s="1">
        <v>8466897.4700000007</v>
      </c>
      <c r="G3101" s="1">
        <v>18309546.920000002</v>
      </c>
      <c r="H3101" s="1">
        <v>0</v>
      </c>
      <c r="I3101" s="1">
        <v>0</v>
      </c>
      <c r="J3101" s="1">
        <v>0</v>
      </c>
      <c r="K3101" s="2">
        <v>48</v>
      </c>
      <c r="L3101" s="1">
        <v>8466897.4700000007</v>
      </c>
      <c r="M3101" s="1">
        <v>18309546.920000002</v>
      </c>
      <c r="N3101" s="1">
        <v>0</v>
      </c>
      <c r="O3101" s="1">
        <v>0</v>
      </c>
      <c r="P3101" s="1">
        <v>0</v>
      </c>
      <c r="Q3101" s="2">
        <f>-+Table1[[#This Row],[Current Record Count]]+Table1[[#This Row],[Adj Record Count]]</f>
        <v>0</v>
      </c>
      <c r="R3101" s="1">
        <f>+-Table1[[#This Row],[Current Total ADJUSTMENT_AMOUNT]]+Table1[[#This Row],[Adj Total ADJUSTMENT_AMOUNT]]</f>
        <v>0</v>
      </c>
      <c r="S3101" s="1">
        <f>-Table1[[#This Row],[Current Total CHARGE_AMOUNT]]+Table1[[#This Row],[Adj Total CHARGE_AMOUNT]]</f>
        <v>0</v>
      </c>
      <c r="T3101" s="1">
        <f>+Table1[[#This Row],[Adj Total TOTAL_COST]]-Table1[[#This Row],[Current Total TOTAL_COST]]</f>
        <v>0</v>
      </c>
      <c r="U3101" s="1">
        <f>+Table1[[#This Row],[Adj Total CONTRIBUTION_MARGIN]]-Table1[[#This Row],[Current Total CONTRIBUTION_MARGIN]]</f>
        <v>0</v>
      </c>
      <c r="V3101" s="1">
        <f>+Table1[[#This Row],[Adj Total OPERATING_MARGIN]]-Table1[[#This Row],[Current Total OPERATING_MARGIN]]</f>
        <v>0</v>
      </c>
    </row>
    <row r="3102" spans="1:22" x14ac:dyDescent="0.3">
      <c r="A3102" t="s">
        <v>19</v>
      </c>
      <c r="B3102">
        <v>2023</v>
      </c>
      <c r="C3102" t="s">
        <v>29</v>
      </c>
      <c r="D3102" t="s">
        <v>52</v>
      </c>
      <c r="E3102" s="2">
        <v>48</v>
      </c>
      <c r="F3102" s="1">
        <v>3169346.62</v>
      </c>
      <c r="G3102" s="1">
        <v>4150317</v>
      </c>
      <c r="H3102" s="1">
        <v>1314286.0537</v>
      </c>
      <c r="I3102" s="1">
        <v>145236.47</v>
      </c>
      <c r="J3102" s="1">
        <v>-294568</v>
      </c>
      <c r="K3102" s="2">
        <v>48</v>
      </c>
      <c r="L3102" s="1">
        <v>3169346.62</v>
      </c>
      <c r="M3102" s="1">
        <v>4150317</v>
      </c>
      <c r="N3102" s="1">
        <v>1314286.0537</v>
      </c>
      <c r="O3102" s="1">
        <v>145236.47</v>
      </c>
      <c r="P3102" s="1">
        <v>-294568</v>
      </c>
      <c r="Q3102" s="2">
        <f>-+Table1[[#This Row],[Current Record Count]]+Table1[[#This Row],[Adj Record Count]]</f>
        <v>0</v>
      </c>
      <c r="R3102" s="1">
        <f>+-Table1[[#This Row],[Current Total ADJUSTMENT_AMOUNT]]+Table1[[#This Row],[Adj Total ADJUSTMENT_AMOUNT]]</f>
        <v>0</v>
      </c>
      <c r="S3102" s="1">
        <f>-Table1[[#This Row],[Current Total CHARGE_AMOUNT]]+Table1[[#This Row],[Adj Total CHARGE_AMOUNT]]</f>
        <v>0</v>
      </c>
      <c r="T3102" s="1">
        <f>+Table1[[#This Row],[Adj Total TOTAL_COST]]-Table1[[#This Row],[Current Total TOTAL_COST]]</f>
        <v>0</v>
      </c>
      <c r="U3102" s="1">
        <f>+Table1[[#This Row],[Adj Total CONTRIBUTION_MARGIN]]-Table1[[#This Row],[Current Total CONTRIBUTION_MARGIN]]</f>
        <v>0</v>
      </c>
      <c r="V3102" s="1">
        <f>+Table1[[#This Row],[Adj Total OPERATING_MARGIN]]-Table1[[#This Row],[Current Total OPERATING_MARGIN]]</f>
        <v>0</v>
      </c>
    </row>
    <row r="3103" spans="1:22" x14ac:dyDescent="0.3">
      <c r="A3103" t="s">
        <v>37</v>
      </c>
      <c r="B3103">
        <v>2020</v>
      </c>
      <c r="C3103" t="s">
        <v>47</v>
      </c>
      <c r="D3103" t="s">
        <v>47</v>
      </c>
      <c r="E3103" s="2">
        <v>48</v>
      </c>
      <c r="F3103" s="1">
        <v>781603.98</v>
      </c>
      <c r="G3103" s="1">
        <v>1129379.8899999999</v>
      </c>
      <c r="H3103" s="1">
        <v>258165.15580000001</v>
      </c>
      <c r="I3103" s="1">
        <v>172054.19</v>
      </c>
      <c r="J3103" s="1">
        <v>88618.64</v>
      </c>
      <c r="K3103" s="2">
        <v>48</v>
      </c>
      <c r="L3103" s="1">
        <v>781603.98</v>
      </c>
      <c r="M3103" s="1">
        <v>1129379.8899999999</v>
      </c>
      <c r="N3103" s="1">
        <v>258165.15580000001</v>
      </c>
      <c r="O3103" s="1">
        <v>172054.19</v>
      </c>
      <c r="P3103" s="1">
        <v>88618.64</v>
      </c>
      <c r="Q3103" s="2">
        <f>-+Table1[[#This Row],[Current Record Count]]+Table1[[#This Row],[Adj Record Count]]</f>
        <v>0</v>
      </c>
      <c r="R3103" s="1">
        <f>+-Table1[[#This Row],[Current Total ADJUSTMENT_AMOUNT]]+Table1[[#This Row],[Adj Total ADJUSTMENT_AMOUNT]]</f>
        <v>0</v>
      </c>
      <c r="S3103" s="1">
        <f>-Table1[[#This Row],[Current Total CHARGE_AMOUNT]]+Table1[[#This Row],[Adj Total CHARGE_AMOUNT]]</f>
        <v>0</v>
      </c>
      <c r="T3103" s="1">
        <f>+Table1[[#This Row],[Adj Total TOTAL_COST]]-Table1[[#This Row],[Current Total TOTAL_COST]]</f>
        <v>0</v>
      </c>
      <c r="U3103" s="1">
        <f>+Table1[[#This Row],[Adj Total CONTRIBUTION_MARGIN]]-Table1[[#This Row],[Current Total CONTRIBUTION_MARGIN]]</f>
        <v>0</v>
      </c>
      <c r="V3103" s="1">
        <f>+Table1[[#This Row],[Adj Total OPERATING_MARGIN]]-Table1[[#This Row],[Current Total OPERATING_MARGIN]]</f>
        <v>0</v>
      </c>
    </row>
    <row r="3104" spans="1:22" x14ac:dyDescent="0.3">
      <c r="A3104" t="s">
        <v>16</v>
      </c>
      <c r="B3104">
        <v>2022</v>
      </c>
      <c r="C3104" t="s">
        <v>53</v>
      </c>
      <c r="D3104" t="s">
        <v>53</v>
      </c>
      <c r="E3104" s="2">
        <v>48</v>
      </c>
      <c r="F3104" s="1">
        <v>22167.22</v>
      </c>
      <c r="G3104" s="1">
        <v>29373.5</v>
      </c>
      <c r="H3104" s="1">
        <v>4380.6764000000003</v>
      </c>
      <c r="I3104" s="1">
        <v>5827.23</v>
      </c>
      <c r="J3104" s="1">
        <v>4705.71</v>
      </c>
      <c r="K3104" s="2">
        <v>48</v>
      </c>
      <c r="L3104" s="1">
        <v>22167.22</v>
      </c>
      <c r="M3104" s="1">
        <v>29373.5</v>
      </c>
      <c r="N3104" s="1">
        <v>4380.6764000000003</v>
      </c>
      <c r="O3104" s="1">
        <v>5827.23</v>
      </c>
      <c r="P3104" s="1">
        <v>4705.71</v>
      </c>
      <c r="Q3104" s="2">
        <f>-+Table1[[#This Row],[Current Record Count]]+Table1[[#This Row],[Adj Record Count]]</f>
        <v>0</v>
      </c>
      <c r="R3104" s="1">
        <f>+-Table1[[#This Row],[Current Total ADJUSTMENT_AMOUNT]]+Table1[[#This Row],[Adj Total ADJUSTMENT_AMOUNT]]</f>
        <v>0</v>
      </c>
      <c r="S3104" s="1">
        <f>-Table1[[#This Row],[Current Total CHARGE_AMOUNT]]+Table1[[#This Row],[Adj Total CHARGE_AMOUNT]]</f>
        <v>0</v>
      </c>
      <c r="T3104" s="1">
        <f>+Table1[[#This Row],[Adj Total TOTAL_COST]]-Table1[[#This Row],[Current Total TOTAL_COST]]</f>
        <v>0</v>
      </c>
      <c r="U3104" s="1">
        <f>+Table1[[#This Row],[Adj Total CONTRIBUTION_MARGIN]]-Table1[[#This Row],[Current Total CONTRIBUTION_MARGIN]]</f>
        <v>0</v>
      </c>
      <c r="V3104" s="1">
        <f>+Table1[[#This Row],[Adj Total OPERATING_MARGIN]]-Table1[[#This Row],[Current Total OPERATING_MARGIN]]</f>
        <v>0</v>
      </c>
    </row>
    <row r="3105" spans="1:22" x14ac:dyDescent="0.3">
      <c r="A3105" t="s">
        <v>75</v>
      </c>
      <c r="B3105">
        <v>2020</v>
      </c>
      <c r="C3105" t="s">
        <v>23</v>
      </c>
      <c r="D3105" t="s">
        <v>77</v>
      </c>
      <c r="E3105" s="2">
        <v>47</v>
      </c>
      <c r="F3105" s="1">
        <v>2457.0100000000002</v>
      </c>
      <c r="G3105" s="1">
        <v>3801.53</v>
      </c>
      <c r="H3105" s="1">
        <v>18363.190500000001</v>
      </c>
      <c r="I3105" s="1">
        <v>-12838.84</v>
      </c>
      <c r="J3105" s="1">
        <v>-17264.48</v>
      </c>
      <c r="K3105" s="2">
        <v>47</v>
      </c>
      <c r="L3105" s="1">
        <v>2457.0100000000002</v>
      </c>
      <c r="M3105" s="1">
        <v>3801.53</v>
      </c>
      <c r="N3105" s="1">
        <v>18363.190500000001</v>
      </c>
      <c r="O3105" s="1">
        <v>-12838.84</v>
      </c>
      <c r="P3105" s="1">
        <v>-17264.48</v>
      </c>
      <c r="Q3105" s="2">
        <f>-+Table1[[#This Row],[Current Record Count]]+Table1[[#This Row],[Adj Record Count]]</f>
        <v>0</v>
      </c>
      <c r="R3105" s="1">
        <f>+-Table1[[#This Row],[Current Total ADJUSTMENT_AMOUNT]]+Table1[[#This Row],[Adj Total ADJUSTMENT_AMOUNT]]</f>
        <v>0</v>
      </c>
      <c r="S3105" s="1">
        <f>-Table1[[#This Row],[Current Total CHARGE_AMOUNT]]+Table1[[#This Row],[Adj Total CHARGE_AMOUNT]]</f>
        <v>0</v>
      </c>
      <c r="T3105" s="1">
        <f>+Table1[[#This Row],[Adj Total TOTAL_COST]]-Table1[[#This Row],[Current Total TOTAL_COST]]</f>
        <v>0</v>
      </c>
      <c r="U3105" s="1">
        <f>+Table1[[#This Row],[Adj Total CONTRIBUTION_MARGIN]]-Table1[[#This Row],[Current Total CONTRIBUTION_MARGIN]]</f>
        <v>0</v>
      </c>
      <c r="V3105" s="1">
        <f>+Table1[[#This Row],[Adj Total OPERATING_MARGIN]]-Table1[[#This Row],[Current Total OPERATING_MARGIN]]</f>
        <v>0</v>
      </c>
    </row>
    <row r="3106" spans="1:22" x14ac:dyDescent="0.3">
      <c r="A3106" t="s">
        <v>19</v>
      </c>
      <c r="B3106">
        <v>2023</v>
      </c>
      <c r="C3106" t="s">
        <v>20</v>
      </c>
      <c r="D3106" t="s">
        <v>64</v>
      </c>
      <c r="E3106" s="2">
        <v>47</v>
      </c>
      <c r="F3106" s="1">
        <v>6871906.7599999998</v>
      </c>
      <c r="G3106" s="1">
        <v>9440418.4900000002</v>
      </c>
      <c r="H3106" s="1">
        <v>2466350.4441999998</v>
      </c>
      <c r="I3106" s="1">
        <v>1063930.49</v>
      </c>
      <c r="J3106" s="1">
        <v>315413.32</v>
      </c>
      <c r="K3106" s="2">
        <v>47</v>
      </c>
      <c r="L3106" s="1">
        <v>6871906.7599999998</v>
      </c>
      <c r="M3106" s="1">
        <v>9440418.4900000002</v>
      </c>
      <c r="N3106" s="1">
        <v>2466350.4441999998</v>
      </c>
      <c r="O3106" s="1">
        <v>1063930.49</v>
      </c>
      <c r="P3106" s="1">
        <v>315413.32</v>
      </c>
      <c r="Q3106" s="2">
        <f>-+Table1[[#This Row],[Current Record Count]]+Table1[[#This Row],[Adj Record Count]]</f>
        <v>0</v>
      </c>
      <c r="R3106" s="1">
        <f>+-Table1[[#This Row],[Current Total ADJUSTMENT_AMOUNT]]+Table1[[#This Row],[Adj Total ADJUSTMENT_AMOUNT]]</f>
        <v>0</v>
      </c>
      <c r="S3106" s="1">
        <f>-Table1[[#This Row],[Current Total CHARGE_AMOUNT]]+Table1[[#This Row],[Adj Total CHARGE_AMOUNT]]</f>
        <v>0</v>
      </c>
      <c r="T3106" s="1">
        <f>+Table1[[#This Row],[Adj Total TOTAL_COST]]-Table1[[#This Row],[Current Total TOTAL_COST]]</f>
        <v>0</v>
      </c>
      <c r="U3106" s="1">
        <f>+Table1[[#This Row],[Adj Total CONTRIBUTION_MARGIN]]-Table1[[#This Row],[Current Total CONTRIBUTION_MARGIN]]</f>
        <v>0</v>
      </c>
      <c r="V3106" s="1">
        <f>+Table1[[#This Row],[Adj Total OPERATING_MARGIN]]-Table1[[#This Row],[Current Total OPERATING_MARGIN]]</f>
        <v>0</v>
      </c>
    </row>
    <row r="3107" spans="1:22" x14ac:dyDescent="0.3">
      <c r="A3107" t="s">
        <v>19</v>
      </c>
      <c r="B3107">
        <v>2023</v>
      </c>
      <c r="C3107" t="s">
        <v>95</v>
      </c>
      <c r="D3107" t="s">
        <v>95</v>
      </c>
      <c r="E3107" s="2">
        <v>46</v>
      </c>
      <c r="F3107" s="1">
        <v>2532210.9700000002</v>
      </c>
      <c r="G3107" s="1">
        <v>3610394.51</v>
      </c>
      <c r="H3107" s="1">
        <v>916127.91940000001</v>
      </c>
      <c r="I3107" s="1">
        <v>461109.49</v>
      </c>
      <c r="J3107" s="1">
        <v>171226.73</v>
      </c>
      <c r="K3107" s="2">
        <v>46</v>
      </c>
      <c r="L3107" s="1">
        <v>2532210.9700000002</v>
      </c>
      <c r="M3107" s="1">
        <v>3610394.51</v>
      </c>
      <c r="N3107" s="1">
        <v>916127.91940000001</v>
      </c>
      <c r="O3107" s="1">
        <v>461109.49</v>
      </c>
      <c r="P3107" s="1">
        <v>171226.73</v>
      </c>
      <c r="Q3107" s="2">
        <f>-+Table1[[#This Row],[Current Record Count]]+Table1[[#This Row],[Adj Record Count]]</f>
        <v>0</v>
      </c>
      <c r="R3107" s="1">
        <f>+-Table1[[#This Row],[Current Total ADJUSTMENT_AMOUNT]]+Table1[[#This Row],[Adj Total ADJUSTMENT_AMOUNT]]</f>
        <v>0</v>
      </c>
      <c r="S3107" s="1">
        <f>-Table1[[#This Row],[Current Total CHARGE_AMOUNT]]+Table1[[#This Row],[Adj Total CHARGE_AMOUNT]]</f>
        <v>0</v>
      </c>
      <c r="T3107" s="1">
        <f>+Table1[[#This Row],[Adj Total TOTAL_COST]]-Table1[[#This Row],[Current Total TOTAL_COST]]</f>
        <v>0</v>
      </c>
      <c r="U3107" s="1">
        <f>+Table1[[#This Row],[Adj Total CONTRIBUTION_MARGIN]]-Table1[[#This Row],[Current Total CONTRIBUTION_MARGIN]]</f>
        <v>0</v>
      </c>
      <c r="V3107" s="1">
        <f>+Table1[[#This Row],[Adj Total OPERATING_MARGIN]]-Table1[[#This Row],[Current Total OPERATING_MARGIN]]</f>
        <v>0</v>
      </c>
    </row>
    <row r="3108" spans="1:22" x14ac:dyDescent="0.3">
      <c r="A3108" t="s">
        <v>42</v>
      </c>
      <c r="B3108">
        <v>2019</v>
      </c>
      <c r="C3108" t="s">
        <v>17</v>
      </c>
      <c r="D3108" t="s">
        <v>85</v>
      </c>
      <c r="E3108" s="2">
        <v>46</v>
      </c>
      <c r="F3108" s="1">
        <v>32186.06</v>
      </c>
      <c r="G3108" s="1">
        <v>48299.66</v>
      </c>
      <c r="H3108" s="1">
        <v>0</v>
      </c>
      <c r="I3108" s="1">
        <v>0</v>
      </c>
      <c r="J3108" s="1">
        <v>0</v>
      </c>
      <c r="K3108" s="2">
        <v>46</v>
      </c>
      <c r="L3108" s="1">
        <v>32186.06</v>
      </c>
      <c r="M3108" s="1">
        <v>48299.66</v>
      </c>
      <c r="N3108" s="1">
        <v>0</v>
      </c>
      <c r="O3108" s="1">
        <v>0</v>
      </c>
      <c r="P3108" s="1">
        <v>0</v>
      </c>
      <c r="Q3108" s="2">
        <f>-+Table1[[#This Row],[Current Record Count]]+Table1[[#This Row],[Adj Record Count]]</f>
        <v>0</v>
      </c>
      <c r="R3108" s="1">
        <f>+-Table1[[#This Row],[Current Total ADJUSTMENT_AMOUNT]]+Table1[[#This Row],[Adj Total ADJUSTMENT_AMOUNT]]</f>
        <v>0</v>
      </c>
      <c r="S3108" s="1">
        <f>-Table1[[#This Row],[Current Total CHARGE_AMOUNT]]+Table1[[#This Row],[Adj Total CHARGE_AMOUNT]]</f>
        <v>0</v>
      </c>
      <c r="T3108" s="1">
        <f>+Table1[[#This Row],[Adj Total TOTAL_COST]]-Table1[[#This Row],[Current Total TOTAL_COST]]</f>
        <v>0</v>
      </c>
      <c r="U3108" s="1">
        <f>+Table1[[#This Row],[Adj Total CONTRIBUTION_MARGIN]]-Table1[[#This Row],[Current Total CONTRIBUTION_MARGIN]]</f>
        <v>0</v>
      </c>
      <c r="V3108" s="1">
        <f>+Table1[[#This Row],[Adj Total OPERATING_MARGIN]]-Table1[[#This Row],[Current Total OPERATING_MARGIN]]</f>
        <v>0</v>
      </c>
    </row>
    <row r="3109" spans="1:22" x14ac:dyDescent="0.3">
      <c r="A3109" t="s">
        <v>37</v>
      </c>
      <c r="B3109">
        <v>2020</v>
      </c>
      <c r="C3109" t="s">
        <v>20</v>
      </c>
      <c r="D3109" t="s">
        <v>99</v>
      </c>
      <c r="E3109" s="2">
        <v>46</v>
      </c>
      <c r="F3109" s="1">
        <v>548421.04</v>
      </c>
      <c r="G3109" s="1">
        <v>737076.06</v>
      </c>
      <c r="H3109" s="1">
        <v>175381.66690000001</v>
      </c>
      <c r="I3109" s="1">
        <v>59592.79</v>
      </c>
      <c r="J3109" s="1">
        <v>12922.06</v>
      </c>
      <c r="K3109" s="2">
        <v>46</v>
      </c>
      <c r="L3109" s="1">
        <v>548421.04</v>
      </c>
      <c r="M3109" s="1">
        <v>737076.06</v>
      </c>
      <c r="N3109" s="1">
        <v>175381.66690000001</v>
      </c>
      <c r="O3109" s="1">
        <v>59592.79</v>
      </c>
      <c r="P3109" s="1">
        <v>12922.06</v>
      </c>
      <c r="Q3109" s="2">
        <f>-+Table1[[#This Row],[Current Record Count]]+Table1[[#This Row],[Adj Record Count]]</f>
        <v>0</v>
      </c>
      <c r="R3109" s="1">
        <f>+-Table1[[#This Row],[Current Total ADJUSTMENT_AMOUNT]]+Table1[[#This Row],[Adj Total ADJUSTMENT_AMOUNT]]</f>
        <v>0</v>
      </c>
      <c r="S3109" s="1">
        <f>-Table1[[#This Row],[Current Total CHARGE_AMOUNT]]+Table1[[#This Row],[Adj Total CHARGE_AMOUNT]]</f>
        <v>0</v>
      </c>
      <c r="T3109" s="1">
        <f>+Table1[[#This Row],[Adj Total TOTAL_COST]]-Table1[[#This Row],[Current Total TOTAL_COST]]</f>
        <v>0</v>
      </c>
      <c r="U3109" s="1">
        <f>+Table1[[#This Row],[Adj Total CONTRIBUTION_MARGIN]]-Table1[[#This Row],[Current Total CONTRIBUTION_MARGIN]]</f>
        <v>0</v>
      </c>
      <c r="V3109" s="1">
        <f>+Table1[[#This Row],[Adj Total OPERATING_MARGIN]]-Table1[[#This Row],[Current Total OPERATING_MARGIN]]</f>
        <v>0</v>
      </c>
    </row>
    <row r="3110" spans="1:22" x14ac:dyDescent="0.3">
      <c r="A3110" t="s">
        <v>22</v>
      </c>
      <c r="B3110">
        <v>2019</v>
      </c>
      <c r="C3110" t="s">
        <v>20</v>
      </c>
      <c r="D3110" t="s">
        <v>105</v>
      </c>
      <c r="E3110" s="2">
        <v>45</v>
      </c>
      <c r="F3110" s="1">
        <v>8421.2999999999993</v>
      </c>
      <c r="G3110" s="1">
        <v>18802.14</v>
      </c>
      <c r="H3110" s="1">
        <v>0</v>
      </c>
      <c r="I3110" s="1">
        <v>0</v>
      </c>
      <c r="J3110" s="1">
        <v>0</v>
      </c>
      <c r="K3110" s="2">
        <v>45</v>
      </c>
      <c r="L3110" s="1">
        <v>8421.2999999999993</v>
      </c>
      <c r="M3110" s="1">
        <v>18802.14</v>
      </c>
      <c r="N3110" s="1">
        <v>0</v>
      </c>
      <c r="O3110" s="1">
        <v>0</v>
      </c>
      <c r="P3110" s="1">
        <v>0</v>
      </c>
      <c r="Q3110" s="2">
        <f>-+Table1[[#This Row],[Current Record Count]]+Table1[[#This Row],[Adj Record Count]]</f>
        <v>0</v>
      </c>
      <c r="R3110" s="1">
        <f>+-Table1[[#This Row],[Current Total ADJUSTMENT_AMOUNT]]+Table1[[#This Row],[Adj Total ADJUSTMENT_AMOUNT]]</f>
        <v>0</v>
      </c>
      <c r="S3110" s="1">
        <f>-Table1[[#This Row],[Current Total CHARGE_AMOUNT]]+Table1[[#This Row],[Adj Total CHARGE_AMOUNT]]</f>
        <v>0</v>
      </c>
      <c r="T3110" s="1">
        <f>+Table1[[#This Row],[Adj Total TOTAL_COST]]-Table1[[#This Row],[Current Total TOTAL_COST]]</f>
        <v>0</v>
      </c>
      <c r="U3110" s="1">
        <f>+Table1[[#This Row],[Adj Total CONTRIBUTION_MARGIN]]-Table1[[#This Row],[Current Total CONTRIBUTION_MARGIN]]</f>
        <v>0</v>
      </c>
      <c r="V3110" s="1">
        <f>+Table1[[#This Row],[Adj Total OPERATING_MARGIN]]-Table1[[#This Row],[Current Total OPERATING_MARGIN]]</f>
        <v>0</v>
      </c>
    </row>
    <row r="3111" spans="1:22" x14ac:dyDescent="0.3">
      <c r="A3111" t="s">
        <v>19</v>
      </c>
      <c r="B3111">
        <v>2023</v>
      </c>
      <c r="C3111" t="s">
        <v>23</v>
      </c>
      <c r="D3111" t="s">
        <v>94</v>
      </c>
      <c r="E3111" s="2">
        <v>45</v>
      </c>
      <c r="F3111" s="1">
        <v>3055971.22</v>
      </c>
      <c r="G3111" s="1">
        <v>4050641.53</v>
      </c>
      <c r="H3111" s="1">
        <v>1150102.2228000001</v>
      </c>
      <c r="I3111" s="1">
        <v>188962.3</v>
      </c>
      <c r="J3111" s="1">
        <v>-59839.64</v>
      </c>
      <c r="K3111" s="2">
        <v>45</v>
      </c>
      <c r="L3111" s="1">
        <v>3055971.22</v>
      </c>
      <c r="M3111" s="1">
        <v>4050641.53</v>
      </c>
      <c r="N3111" s="1">
        <v>1150102.2228000001</v>
      </c>
      <c r="O3111" s="1">
        <v>188962.3</v>
      </c>
      <c r="P3111" s="1">
        <v>-59839.64</v>
      </c>
      <c r="Q3111" s="2">
        <f>-+Table1[[#This Row],[Current Record Count]]+Table1[[#This Row],[Adj Record Count]]</f>
        <v>0</v>
      </c>
      <c r="R3111" s="1">
        <f>+-Table1[[#This Row],[Current Total ADJUSTMENT_AMOUNT]]+Table1[[#This Row],[Adj Total ADJUSTMENT_AMOUNT]]</f>
        <v>0</v>
      </c>
      <c r="S3111" s="1">
        <f>-Table1[[#This Row],[Current Total CHARGE_AMOUNT]]+Table1[[#This Row],[Adj Total CHARGE_AMOUNT]]</f>
        <v>0</v>
      </c>
      <c r="T3111" s="1">
        <f>+Table1[[#This Row],[Adj Total TOTAL_COST]]-Table1[[#This Row],[Current Total TOTAL_COST]]</f>
        <v>0</v>
      </c>
      <c r="U3111" s="1">
        <f>+Table1[[#This Row],[Adj Total CONTRIBUTION_MARGIN]]-Table1[[#This Row],[Current Total CONTRIBUTION_MARGIN]]</f>
        <v>0</v>
      </c>
      <c r="V3111" s="1">
        <f>+Table1[[#This Row],[Adj Total OPERATING_MARGIN]]-Table1[[#This Row],[Current Total OPERATING_MARGIN]]</f>
        <v>0</v>
      </c>
    </row>
    <row r="3112" spans="1:22" x14ac:dyDescent="0.3">
      <c r="A3112" t="s">
        <v>22</v>
      </c>
      <c r="B3112">
        <v>2022</v>
      </c>
      <c r="C3112" t="s">
        <v>17</v>
      </c>
      <c r="D3112" t="s">
        <v>86</v>
      </c>
      <c r="E3112" s="2">
        <v>45</v>
      </c>
      <c r="F3112" s="1">
        <v>57190.97</v>
      </c>
      <c r="G3112" s="1">
        <v>74348.649999999994</v>
      </c>
      <c r="H3112" s="1">
        <v>27382.739300000001</v>
      </c>
      <c r="I3112" s="1">
        <v>-367.95</v>
      </c>
      <c r="J3112" s="1">
        <v>-7446.56</v>
      </c>
      <c r="K3112" s="2">
        <v>45</v>
      </c>
      <c r="L3112" s="1">
        <v>57190.97</v>
      </c>
      <c r="M3112" s="1">
        <v>74348.649999999994</v>
      </c>
      <c r="N3112" s="1">
        <v>27382.739300000001</v>
      </c>
      <c r="O3112" s="1">
        <v>-367.95</v>
      </c>
      <c r="P3112" s="1">
        <v>-7446.56</v>
      </c>
      <c r="Q3112" s="2">
        <f>-+Table1[[#This Row],[Current Record Count]]+Table1[[#This Row],[Adj Record Count]]</f>
        <v>0</v>
      </c>
      <c r="R3112" s="1">
        <f>+-Table1[[#This Row],[Current Total ADJUSTMENT_AMOUNT]]+Table1[[#This Row],[Adj Total ADJUSTMENT_AMOUNT]]</f>
        <v>0</v>
      </c>
      <c r="S3112" s="1">
        <f>-Table1[[#This Row],[Current Total CHARGE_AMOUNT]]+Table1[[#This Row],[Adj Total CHARGE_AMOUNT]]</f>
        <v>0</v>
      </c>
      <c r="T3112" s="1">
        <f>+Table1[[#This Row],[Adj Total TOTAL_COST]]-Table1[[#This Row],[Current Total TOTAL_COST]]</f>
        <v>0</v>
      </c>
      <c r="U3112" s="1">
        <f>+Table1[[#This Row],[Adj Total CONTRIBUTION_MARGIN]]-Table1[[#This Row],[Current Total CONTRIBUTION_MARGIN]]</f>
        <v>0</v>
      </c>
      <c r="V3112" s="1">
        <f>+Table1[[#This Row],[Adj Total OPERATING_MARGIN]]-Table1[[#This Row],[Current Total OPERATING_MARGIN]]</f>
        <v>0</v>
      </c>
    </row>
    <row r="3113" spans="1:22" x14ac:dyDescent="0.3">
      <c r="A3113" t="s">
        <v>78</v>
      </c>
      <c r="B3113">
        <v>2021</v>
      </c>
      <c r="C3113" t="s">
        <v>20</v>
      </c>
      <c r="D3113" t="s">
        <v>102</v>
      </c>
      <c r="E3113" s="2">
        <v>45</v>
      </c>
      <c r="F3113" s="1">
        <v>30545.77</v>
      </c>
      <c r="G3113" s="1">
        <v>37007.629999999997</v>
      </c>
      <c r="H3113" s="1">
        <v>22136.2611</v>
      </c>
      <c r="I3113" s="1">
        <v>3344.92</v>
      </c>
      <c r="J3113" s="1">
        <v>-5784.3</v>
      </c>
      <c r="K3113" s="2">
        <v>45</v>
      </c>
      <c r="L3113" s="1">
        <v>30545.77</v>
      </c>
      <c r="M3113" s="1">
        <v>37007.629999999997</v>
      </c>
      <c r="N3113" s="1">
        <v>22136.2611</v>
      </c>
      <c r="O3113" s="1">
        <v>3344.92</v>
      </c>
      <c r="P3113" s="1">
        <v>-5784.3</v>
      </c>
      <c r="Q3113" s="2">
        <f>-+Table1[[#This Row],[Current Record Count]]+Table1[[#This Row],[Adj Record Count]]</f>
        <v>0</v>
      </c>
      <c r="R3113" s="1">
        <f>+-Table1[[#This Row],[Current Total ADJUSTMENT_AMOUNT]]+Table1[[#This Row],[Adj Total ADJUSTMENT_AMOUNT]]</f>
        <v>0</v>
      </c>
      <c r="S3113" s="1">
        <f>-Table1[[#This Row],[Current Total CHARGE_AMOUNT]]+Table1[[#This Row],[Adj Total CHARGE_AMOUNT]]</f>
        <v>0</v>
      </c>
      <c r="T3113" s="1">
        <f>+Table1[[#This Row],[Adj Total TOTAL_COST]]-Table1[[#This Row],[Current Total TOTAL_COST]]</f>
        <v>0</v>
      </c>
      <c r="U3113" s="1">
        <f>+Table1[[#This Row],[Adj Total CONTRIBUTION_MARGIN]]-Table1[[#This Row],[Current Total CONTRIBUTION_MARGIN]]</f>
        <v>0</v>
      </c>
      <c r="V3113" s="1">
        <f>+Table1[[#This Row],[Adj Total OPERATING_MARGIN]]-Table1[[#This Row],[Current Total OPERATING_MARGIN]]</f>
        <v>0</v>
      </c>
    </row>
    <row r="3114" spans="1:22" x14ac:dyDescent="0.3">
      <c r="A3114" t="s">
        <v>75</v>
      </c>
      <c r="B3114">
        <v>2019</v>
      </c>
      <c r="C3114" t="s">
        <v>29</v>
      </c>
      <c r="D3114" t="s">
        <v>30</v>
      </c>
      <c r="E3114" s="2">
        <v>44</v>
      </c>
      <c r="F3114" s="1">
        <v>3266</v>
      </c>
      <c r="G3114" s="1">
        <v>6657</v>
      </c>
      <c r="H3114" s="1">
        <v>0</v>
      </c>
      <c r="I3114" s="1">
        <v>0</v>
      </c>
      <c r="J3114" s="1">
        <v>0</v>
      </c>
      <c r="K3114" s="2">
        <v>44</v>
      </c>
      <c r="L3114" s="1">
        <v>3266</v>
      </c>
      <c r="M3114" s="1">
        <v>6657</v>
      </c>
      <c r="N3114" s="1">
        <v>0</v>
      </c>
      <c r="O3114" s="1">
        <v>0</v>
      </c>
      <c r="P3114" s="1">
        <v>0</v>
      </c>
      <c r="Q3114" s="2">
        <f>-+Table1[[#This Row],[Current Record Count]]+Table1[[#This Row],[Adj Record Count]]</f>
        <v>0</v>
      </c>
      <c r="R3114" s="1">
        <f>+-Table1[[#This Row],[Current Total ADJUSTMENT_AMOUNT]]+Table1[[#This Row],[Adj Total ADJUSTMENT_AMOUNT]]</f>
        <v>0</v>
      </c>
      <c r="S3114" s="1">
        <f>-Table1[[#This Row],[Current Total CHARGE_AMOUNT]]+Table1[[#This Row],[Adj Total CHARGE_AMOUNT]]</f>
        <v>0</v>
      </c>
      <c r="T3114" s="1">
        <f>+Table1[[#This Row],[Adj Total TOTAL_COST]]-Table1[[#This Row],[Current Total TOTAL_COST]]</f>
        <v>0</v>
      </c>
      <c r="U3114" s="1">
        <f>+Table1[[#This Row],[Adj Total CONTRIBUTION_MARGIN]]-Table1[[#This Row],[Current Total CONTRIBUTION_MARGIN]]</f>
        <v>0</v>
      </c>
      <c r="V3114" s="1">
        <f>+Table1[[#This Row],[Adj Total OPERATING_MARGIN]]-Table1[[#This Row],[Current Total OPERATING_MARGIN]]</f>
        <v>0</v>
      </c>
    </row>
    <row r="3115" spans="1:22" x14ac:dyDescent="0.3">
      <c r="A3115" t="s">
        <v>19</v>
      </c>
      <c r="B3115">
        <v>2020</v>
      </c>
      <c r="C3115" t="s">
        <v>17</v>
      </c>
      <c r="D3115" t="s">
        <v>80</v>
      </c>
      <c r="E3115" s="2">
        <v>44</v>
      </c>
      <c r="F3115" s="1">
        <v>1452440.24</v>
      </c>
      <c r="G3115" s="1">
        <v>2236628.16</v>
      </c>
      <c r="H3115" s="1">
        <v>411318.03940000001</v>
      </c>
      <c r="I3115" s="1">
        <v>500838.1</v>
      </c>
      <c r="J3115" s="1">
        <v>370569.72</v>
      </c>
      <c r="K3115" s="2">
        <v>44</v>
      </c>
      <c r="L3115" s="1">
        <v>1452440.24</v>
      </c>
      <c r="M3115" s="1">
        <v>2236628.16</v>
      </c>
      <c r="N3115" s="1">
        <v>411318.03940000001</v>
      </c>
      <c r="O3115" s="1">
        <v>500838.1</v>
      </c>
      <c r="P3115" s="1">
        <v>370569.72</v>
      </c>
      <c r="Q3115" s="2">
        <f>-+Table1[[#This Row],[Current Record Count]]+Table1[[#This Row],[Adj Record Count]]</f>
        <v>0</v>
      </c>
      <c r="R3115" s="1">
        <f>+-Table1[[#This Row],[Current Total ADJUSTMENT_AMOUNT]]+Table1[[#This Row],[Adj Total ADJUSTMENT_AMOUNT]]</f>
        <v>0</v>
      </c>
      <c r="S3115" s="1">
        <f>-Table1[[#This Row],[Current Total CHARGE_AMOUNT]]+Table1[[#This Row],[Adj Total CHARGE_AMOUNT]]</f>
        <v>0</v>
      </c>
      <c r="T3115" s="1">
        <f>+Table1[[#This Row],[Adj Total TOTAL_COST]]-Table1[[#This Row],[Current Total TOTAL_COST]]</f>
        <v>0</v>
      </c>
      <c r="U3115" s="1">
        <f>+Table1[[#This Row],[Adj Total CONTRIBUTION_MARGIN]]-Table1[[#This Row],[Current Total CONTRIBUTION_MARGIN]]</f>
        <v>0</v>
      </c>
      <c r="V3115" s="1">
        <f>+Table1[[#This Row],[Adj Total OPERATING_MARGIN]]-Table1[[#This Row],[Current Total OPERATING_MARGIN]]</f>
        <v>0</v>
      </c>
    </row>
    <row r="3116" spans="1:22" x14ac:dyDescent="0.3">
      <c r="A3116" t="s">
        <v>16</v>
      </c>
      <c r="B3116">
        <v>2023</v>
      </c>
      <c r="C3116" t="s">
        <v>17</v>
      </c>
      <c r="D3116" t="s">
        <v>107</v>
      </c>
      <c r="E3116" s="2">
        <v>44</v>
      </c>
      <c r="F3116" s="1">
        <v>13145.67</v>
      </c>
      <c r="G3116" s="1">
        <v>18007.2</v>
      </c>
      <c r="H3116" s="1">
        <v>3205.0837999999999</v>
      </c>
      <c r="I3116" s="1">
        <v>3574.73</v>
      </c>
      <c r="J3116" s="1">
        <v>2907.17</v>
      </c>
      <c r="K3116" s="2">
        <v>44</v>
      </c>
      <c r="L3116" s="1">
        <v>13145.67</v>
      </c>
      <c r="M3116" s="1">
        <v>18007.2</v>
      </c>
      <c r="N3116" s="1">
        <v>3205.0837999999999</v>
      </c>
      <c r="O3116" s="1">
        <v>3574.73</v>
      </c>
      <c r="P3116" s="1">
        <v>2907.17</v>
      </c>
      <c r="Q3116" s="2">
        <f>-+Table1[[#This Row],[Current Record Count]]+Table1[[#This Row],[Adj Record Count]]</f>
        <v>0</v>
      </c>
      <c r="R3116" s="1">
        <f>+-Table1[[#This Row],[Current Total ADJUSTMENT_AMOUNT]]+Table1[[#This Row],[Adj Total ADJUSTMENT_AMOUNT]]</f>
        <v>0</v>
      </c>
      <c r="S3116" s="1">
        <f>-Table1[[#This Row],[Current Total CHARGE_AMOUNT]]+Table1[[#This Row],[Adj Total CHARGE_AMOUNT]]</f>
        <v>0</v>
      </c>
      <c r="T3116" s="1">
        <f>+Table1[[#This Row],[Adj Total TOTAL_COST]]-Table1[[#This Row],[Current Total TOTAL_COST]]</f>
        <v>0</v>
      </c>
      <c r="U3116" s="1">
        <f>+Table1[[#This Row],[Adj Total CONTRIBUTION_MARGIN]]-Table1[[#This Row],[Current Total CONTRIBUTION_MARGIN]]</f>
        <v>0</v>
      </c>
      <c r="V3116" s="1">
        <f>+Table1[[#This Row],[Adj Total OPERATING_MARGIN]]-Table1[[#This Row],[Current Total OPERATING_MARGIN]]</f>
        <v>0</v>
      </c>
    </row>
    <row r="3117" spans="1:22" x14ac:dyDescent="0.3">
      <c r="A3117" t="s">
        <v>75</v>
      </c>
      <c r="B3117">
        <v>2025</v>
      </c>
      <c r="C3117" t="s">
        <v>46</v>
      </c>
      <c r="D3117" t="s">
        <v>46</v>
      </c>
      <c r="E3117" s="2">
        <v>43</v>
      </c>
      <c r="F3117" s="1">
        <v>282.75</v>
      </c>
      <c r="G3117" s="1">
        <v>414.6</v>
      </c>
      <c r="H3117" s="1">
        <v>1452.4048</v>
      </c>
      <c r="I3117" s="1">
        <v>-448.96</v>
      </c>
      <c r="J3117" s="1">
        <v>-1320.54</v>
      </c>
      <c r="K3117" s="2">
        <v>43</v>
      </c>
      <c r="L3117" s="1">
        <v>282.75</v>
      </c>
      <c r="M3117" s="1">
        <v>414.6</v>
      </c>
      <c r="N3117" s="1">
        <v>1452.4048</v>
      </c>
      <c r="O3117" s="1">
        <v>-448.96</v>
      </c>
      <c r="P3117" s="1">
        <v>-1320.54</v>
      </c>
      <c r="Q3117" s="2">
        <f>-+Table1[[#This Row],[Current Record Count]]+Table1[[#This Row],[Adj Record Count]]</f>
        <v>0</v>
      </c>
      <c r="R3117" s="1">
        <f>+-Table1[[#This Row],[Current Total ADJUSTMENT_AMOUNT]]+Table1[[#This Row],[Adj Total ADJUSTMENT_AMOUNT]]</f>
        <v>0</v>
      </c>
      <c r="S3117" s="1">
        <f>-Table1[[#This Row],[Current Total CHARGE_AMOUNT]]+Table1[[#This Row],[Adj Total CHARGE_AMOUNT]]</f>
        <v>0</v>
      </c>
      <c r="T3117" s="1">
        <f>+Table1[[#This Row],[Adj Total TOTAL_COST]]-Table1[[#This Row],[Current Total TOTAL_COST]]</f>
        <v>0</v>
      </c>
      <c r="U3117" s="1">
        <f>+Table1[[#This Row],[Adj Total CONTRIBUTION_MARGIN]]-Table1[[#This Row],[Current Total CONTRIBUTION_MARGIN]]</f>
        <v>0</v>
      </c>
      <c r="V3117" s="1">
        <f>+Table1[[#This Row],[Adj Total OPERATING_MARGIN]]-Table1[[#This Row],[Current Total OPERATING_MARGIN]]</f>
        <v>0</v>
      </c>
    </row>
    <row r="3118" spans="1:22" x14ac:dyDescent="0.3">
      <c r="A3118" t="s">
        <v>19</v>
      </c>
      <c r="B3118">
        <v>2020</v>
      </c>
      <c r="C3118" t="s">
        <v>58</v>
      </c>
      <c r="D3118" t="s">
        <v>58</v>
      </c>
      <c r="E3118" s="2">
        <v>43</v>
      </c>
      <c r="F3118" s="1">
        <v>2518212.9500000002</v>
      </c>
      <c r="G3118" s="1">
        <v>3369480.57</v>
      </c>
      <c r="H3118" s="1">
        <v>762582.32640000002</v>
      </c>
      <c r="I3118" s="1">
        <v>344761.16</v>
      </c>
      <c r="J3118" s="1">
        <v>82863.42</v>
      </c>
      <c r="K3118" s="2">
        <v>43</v>
      </c>
      <c r="L3118" s="1">
        <v>2518212.9500000002</v>
      </c>
      <c r="M3118" s="1">
        <v>3369480.57</v>
      </c>
      <c r="N3118" s="1">
        <v>762582.32640000002</v>
      </c>
      <c r="O3118" s="1">
        <v>344761.16</v>
      </c>
      <c r="P3118" s="1">
        <v>82863.42</v>
      </c>
      <c r="Q3118" s="2">
        <f>-+Table1[[#This Row],[Current Record Count]]+Table1[[#This Row],[Adj Record Count]]</f>
        <v>0</v>
      </c>
      <c r="R3118" s="1">
        <f>+-Table1[[#This Row],[Current Total ADJUSTMENT_AMOUNT]]+Table1[[#This Row],[Adj Total ADJUSTMENT_AMOUNT]]</f>
        <v>0</v>
      </c>
      <c r="S3118" s="1">
        <f>-Table1[[#This Row],[Current Total CHARGE_AMOUNT]]+Table1[[#This Row],[Adj Total CHARGE_AMOUNT]]</f>
        <v>0</v>
      </c>
      <c r="T3118" s="1">
        <f>+Table1[[#This Row],[Adj Total TOTAL_COST]]-Table1[[#This Row],[Current Total TOTAL_COST]]</f>
        <v>0</v>
      </c>
      <c r="U3118" s="1">
        <f>+Table1[[#This Row],[Adj Total CONTRIBUTION_MARGIN]]-Table1[[#This Row],[Current Total CONTRIBUTION_MARGIN]]</f>
        <v>0</v>
      </c>
      <c r="V3118" s="1">
        <f>+Table1[[#This Row],[Adj Total OPERATING_MARGIN]]-Table1[[#This Row],[Current Total OPERATING_MARGIN]]</f>
        <v>0</v>
      </c>
    </row>
    <row r="3119" spans="1:22" x14ac:dyDescent="0.3">
      <c r="A3119" t="s">
        <v>16</v>
      </c>
      <c r="B3119">
        <v>2024</v>
      </c>
      <c r="C3119" t="s">
        <v>20</v>
      </c>
      <c r="D3119" t="s">
        <v>105</v>
      </c>
      <c r="E3119" s="2">
        <v>43</v>
      </c>
      <c r="F3119" s="1">
        <v>31790.12</v>
      </c>
      <c r="G3119" s="1">
        <v>39566.18</v>
      </c>
      <c r="H3119" s="1">
        <v>6448.9886999999999</v>
      </c>
      <c r="I3119" s="1">
        <v>6652.16</v>
      </c>
      <c r="J3119" s="1">
        <v>5052.79</v>
      </c>
      <c r="K3119" s="2">
        <v>43</v>
      </c>
      <c r="L3119" s="1">
        <v>31790.12</v>
      </c>
      <c r="M3119" s="1">
        <v>39566.18</v>
      </c>
      <c r="N3119" s="1">
        <v>6448.9886999999999</v>
      </c>
      <c r="O3119" s="1">
        <v>6652.16</v>
      </c>
      <c r="P3119" s="1">
        <v>5052.79</v>
      </c>
      <c r="Q3119" s="2">
        <f>-+Table1[[#This Row],[Current Record Count]]+Table1[[#This Row],[Adj Record Count]]</f>
        <v>0</v>
      </c>
      <c r="R3119" s="1">
        <f>+-Table1[[#This Row],[Current Total ADJUSTMENT_AMOUNT]]+Table1[[#This Row],[Adj Total ADJUSTMENT_AMOUNT]]</f>
        <v>0</v>
      </c>
      <c r="S3119" s="1">
        <f>-Table1[[#This Row],[Current Total CHARGE_AMOUNT]]+Table1[[#This Row],[Adj Total CHARGE_AMOUNT]]</f>
        <v>0</v>
      </c>
      <c r="T3119" s="1">
        <f>+Table1[[#This Row],[Adj Total TOTAL_COST]]-Table1[[#This Row],[Current Total TOTAL_COST]]</f>
        <v>0</v>
      </c>
      <c r="U3119" s="1">
        <f>+Table1[[#This Row],[Adj Total CONTRIBUTION_MARGIN]]-Table1[[#This Row],[Current Total CONTRIBUTION_MARGIN]]</f>
        <v>0</v>
      </c>
      <c r="V3119" s="1">
        <f>+Table1[[#This Row],[Adj Total OPERATING_MARGIN]]-Table1[[#This Row],[Current Total OPERATING_MARGIN]]</f>
        <v>0</v>
      </c>
    </row>
    <row r="3120" spans="1:22" x14ac:dyDescent="0.3">
      <c r="A3120" t="s">
        <v>19</v>
      </c>
      <c r="B3120">
        <v>2025</v>
      </c>
      <c r="C3120" t="s">
        <v>20</v>
      </c>
      <c r="D3120" t="s">
        <v>49</v>
      </c>
      <c r="E3120" s="2">
        <v>43</v>
      </c>
      <c r="F3120" s="1">
        <v>912776.87</v>
      </c>
      <c r="G3120" s="1">
        <v>2046048.45</v>
      </c>
      <c r="H3120" s="1">
        <v>529000.3334</v>
      </c>
      <c r="I3120" s="1">
        <v>754938.45</v>
      </c>
      <c r="J3120" s="1">
        <v>585224.26</v>
      </c>
      <c r="K3120" s="2">
        <v>43</v>
      </c>
      <c r="L3120" s="1">
        <v>912776.87</v>
      </c>
      <c r="M3120" s="1">
        <v>2046048.45</v>
      </c>
      <c r="N3120" s="1">
        <v>529000.3334</v>
      </c>
      <c r="O3120" s="1">
        <v>754938.45</v>
      </c>
      <c r="P3120" s="1">
        <v>585224.26</v>
      </c>
      <c r="Q3120" s="2">
        <f>-+Table1[[#This Row],[Current Record Count]]+Table1[[#This Row],[Adj Record Count]]</f>
        <v>0</v>
      </c>
      <c r="R3120" s="1">
        <f>+-Table1[[#This Row],[Current Total ADJUSTMENT_AMOUNT]]+Table1[[#This Row],[Adj Total ADJUSTMENT_AMOUNT]]</f>
        <v>0</v>
      </c>
      <c r="S3120" s="1">
        <f>-Table1[[#This Row],[Current Total CHARGE_AMOUNT]]+Table1[[#This Row],[Adj Total CHARGE_AMOUNT]]</f>
        <v>0</v>
      </c>
      <c r="T3120" s="1">
        <f>+Table1[[#This Row],[Adj Total TOTAL_COST]]-Table1[[#This Row],[Current Total TOTAL_COST]]</f>
        <v>0</v>
      </c>
      <c r="U3120" s="1">
        <f>+Table1[[#This Row],[Adj Total CONTRIBUTION_MARGIN]]-Table1[[#This Row],[Current Total CONTRIBUTION_MARGIN]]</f>
        <v>0</v>
      </c>
      <c r="V3120" s="1">
        <f>+Table1[[#This Row],[Adj Total OPERATING_MARGIN]]-Table1[[#This Row],[Current Total OPERATING_MARGIN]]</f>
        <v>0</v>
      </c>
    </row>
    <row r="3121" spans="1:22" x14ac:dyDescent="0.3">
      <c r="A3121" t="s">
        <v>37</v>
      </c>
      <c r="B3121">
        <v>2019</v>
      </c>
      <c r="C3121" t="s">
        <v>46</v>
      </c>
      <c r="D3121" t="s">
        <v>46</v>
      </c>
      <c r="E3121" s="2">
        <v>43</v>
      </c>
      <c r="F3121" s="1">
        <v>1677557.53</v>
      </c>
      <c r="G3121" s="1">
        <v>4700038.59</v>
      </c>
      <c r="H3121" s="1">
        <v>0</v>
      </c>
      <c r="I3121" s="1">
        <v>0</v>
      </c>
      <c r="J3121" s="1">
        <v>0</v>
      </c>
      <c r="K3121" s="2">
        <v>43</v>
      </c>
      <c r="L3121" s="1">
        <v>1677557.53</v>
      </c>
      <c r="M3121" s="1">
        <v>4700038.59</v>
      </c>
      <c r="N3121" s="1">
        <v>0</v>
      </c>
      <c r="O3121" s="1">
        <v>0</v>
      </c>
      <c r="P3121" s="1">
        <v>0</v>
      </c>
      <c r="Q3121" s="2">
        <f>-+Table1[[#This Row],[Current Record Count]]+Table1[[#This Row],[Adj Record Count]]</f>
        <v>0</v>
      </c>
      <c r="R3121" s="1">
        <f>+-Table1[[#This Row],[Current Total ADJUSTMENT_AMOUNT]]+Table1[[#This Row],[Adj Total ADJUSTMENT_AMOUNT]]</f>
        <v>0</v>
      </c>
      <c r="S3121" s="1">
        <f>-Table1[[#This Row],[Current Total CHARGE_AMOUNT]]+Table1[[#This Row],[Adj Total CHARGE_AMOUNT]]</f>
        <v>0</v>
      </c>
      <c r="T3121" s="1">
        <f>+Table1[[#This Row],[Adj Total TOTAL_COST]]-Table1[[#This Row],[Current Total TOTAL_COST]]</f>
        <v>0</v>
      </c>
      <c r="U3121" s="1">
        <f>+Table1[[#This Row],[Adj Total CONTRIBUTION_MARGIN]]-Table1[[#This Row],[Current Total CONTRIBUTION_MARGIN]]</f>
        <v>0</v>
      </c>
      <c r="V3121" s="1">
        <f>+Table1[[#This Row],[Adj Total OPERATING_MARGIN]]-Table1[[#This Row],[Current Total OPERATING_MARGIN]]</f>
        <v>0</v>
      </c>
    </row>
    <row r="3122" spans="1:22" x14ac:dyDescent="0.3">
      <c r="A3122" t="s">
        <v>75</v>
      </c>
      <c r="B3122">
        <v>2021</v>
      </c>
      <c r="C3122" t="s">
        <v>29</v>
      </c>
      <c r="D3122" t="s">
        <v>43</v>
      </c>
      <c r="E3122" s="2">
        <v>42</v>
      </c>
      <c r="F3122" s="1">
        <v>0</v>
      </c>
      <c r="G3122" s="1">
        <v>0</v>
      </c>
      <c r="H3122" s="1">
        <v>3175.3440000000001</v>
      </c>
      <c r="I3122" s="1">
        <v>-528.41999999999996</v>
      </c>
      <c r="J3122" s="1">
        <v>-1383.43</v>
      </c>
      <c r="K3122" s="2">
        <v>42</v>
      </c>
      <c r="L3122" s="1">
        <v>0</v>
      </c>
      <c r="M3122" s="1">
        <v>0</v>
      </c>
      <c r="N3122" s="1">
        <v>3175.3440000000001</v>
      </c>
      <c r="O3122" s="1">
        <v>-528.41999999999996</v>
      </c>
      <c r="P3122" s="1">
        <v>-1383.43</v>
      </c>
      <c r="Q3122" s="2">
        <f>-+Table1[[#This Row],[Current Record Count]]+Table1[[#This Row],[Adj Record Count]]</f>
        <v>0</v>
      </c>
      <c r="R3122" s="1">
        <f>+-Table1[[#This Row],[Current Total ADJUSTMENT_AMOUNT]]+Table1[[#This Row],[Adj Total ADJUSTMENT_AMOUNT]]</f>
        <v>0</v>
      </c>
      <c r="S3122" s="1">
        <f>-Table1[[#This Row],[Current Total CHARGE_AMOUNT]]+Table1[[#This Row],[Adj Total CHARGE_AMOUNT]]</f>
        <v>0</v>
      </c>
      <c r="T3122" s="1">
        <f>+Table1[[#This Row],[Adj Total TOTAL_COST]]-Table1[[#This Row],[Current Total TOTAL_COST]]</f>
        <v>0</v>
      </c>
      <c r="U3122" s="1">
        <f>+Table1[[#This Row],[Adj Total CONTRIBUTION_MARGIN]]-Table1[[#This Row],[Current Total CONTRIBUTION_MARGIN]]</f>
        <v>0</v>
      </c>
      <c r="V3122" s="1">
        <f>+Table1[[#This Row],[Adj Total OPERATING_MARGIN]]-Table1[[#This Row],[Current Total OPERATING_MARGIN]]</f>
        <v>0</v>
      </c>
    </row>
    <row r="3123" spans="1:22" x14ac:dyDescent="0.3">
      <c r="A3123" t="s">
        <v>19</v>
      </c>
      <c r="B3123">
        <v>2025</v>
      </c>
      <c r="C3123" t="s">
        <v>20</v>
      </c>
      <c r="D3123" t="s">
        <v>97</v>
      </c>
      <c r="E3123" s="2">
        <v>42</v>
      </c>
      <c r="F3123" s="1">
        <v>972916.24</v>
      </c>
      <c r="G3123" s="1">
        <v>1483123.48</v>
      </c>
      <c r="H3123" s="1">
        <v>426322.28690000001</v>
      </c>
      <c r="I3123" s="1">
        <v>90615.72</v>
      </c>
      <c r="J3123" s="1">
        <v>-59401.58</v>
      </c>
      <c r="K3123" s="2">
        <v>42</v>
      </c>
      <c r="L3123" s="1">
        <v>972916.24</v>
      </c>
      <c r="M3123" s="1">
        <v>1483123.48</v>
      </c>
      <c r="N3123" s="1">
        <v>426322.28690000001</v>
      </c>
      <c r="O3123" s="1">
        <v>90615.72</v>
      </c>
      <c r="P3123" s="1">
        <v>-59401.58</v>
      </c>
      <c r="Q3123" s="2">
        <f>-+Table1[[#This Row],[Current Record Count]]+Table1[[#This Row],[Adj Record Count]]</f>
        <v>0</v>
      </c>
      <c r="R3123" s="1">
        <f>+-Table1[[#This Row],[Current Total ADJUSTMENT_AMOUNT]]+Table1[[#This Row],[Adj Total ADJUSTMENT_AMOUNT]]</f>
        <v>0</v>
      </c>
      <c r="S3123" s="1">
        <f>-Table1[[#This Row],[Current Total CHARGE_AMOUNT]]+Table1[[#This Row],[Adj Total CHARGE_AMOUNT]]</f>
        <v>0</v>
      </c>
      <c r="T3123" s="1">
        <f>+Table1[[#This Row],[Adj Total TOTAL_COST]]-Table1[[#This Row],[Current Total TOTAL_COST]]</f>
        <v>0</v>
      </c>
      <c r="U3123" s="1">
        <f>+Table1[[#This Row],[Adj Total CONTRIBUTION_MARGIN]]-Table1[[#This Row],[Current Total CONTRIBUTION_MARGIN]]</f>
        <v>0</v>
      </c>
      <c r="V3123" s="1">
        <f>+Table1[[#This Row],[Adj Total OPERATING_MARGIN]]-Table1[[#This Row],[Current Total OPERATING_MARGIN]]</f>
        <v>0</v>
      </c>
    </row>
    <row r="3124" spans="1:22" x14ac:dyDescent="0.3">
      <c r="A3124" t="s">
        <v>75</v>
      </c>
      <c r="B3124">
        <v>2021</v>
      </c>
      <c r="C3124" t="s">
        <v>29</v>
      </c>
      <c r="D3124" t="s">
        <v>30</v>
      </c>
      <c r="E3124" s="2">
        <v>42</v>
      </c>
      <c r="F3124" s="1">
        <v>10098.870000000001</v>
      </c>
      <c r="G3124" s="1">
        <v>10835.64</v>
      </c>
      <c r="H3124" s="1">
        <v>11757.2788</v>
      </c>
      <c r="I3124" s="1">
        <v>-6162.63</v>
      </c>
      <c r="J3124" s="1">
        <v>-8754.98</v>
      </c>
      <c r="K3124" s="2">
        <v>42</v>
      </c>
      <c r="L3124" s="1">
        <v>10098.870000000001</v>
      </c>
      <c r="M3124" s="1">
        <v>10835.64</v>
      </c>
      <c r="N3124" s="1">
        <v>11757.2788</v>
      </c>
      <c r="O3124" s="1">
        <v>-6162.63</v>
      </c>
      <c r="P3124" s="1">
        <v>-8754.98</v>
      </c>
      <c r="Q3124" s="2">
        <f>-+Table1[[#This Row],[Current Record Count]]+Table1[[#This Row],[Adj Record Count]]</f>
        <v>0</v>
      </c>
      <c r="R3124" s="1">
        <f>+-Table1[[#This Row],[Current Total ADJUSTMENT_AMOUNT]]+Table1[[#This Row],[Adj Total ADJUSTMENT_AMOUNT]]</f>
        <v>0</v>
      </c>
      <c r="S3124" s="1">
        <f>-Table1[[#This Row],[Current Total CHARGE_AMOUNT]]+Table1[[#This Row],[Adj Total CHARGE_AMOUNT]]</f>
        <v>0</v>
      </c>
      <c r="T3124" s="1">
        <f>+Table1[[#This Row],[Adj Total TOTAL_COST]]-Table1[[#This Row],[Current Total TOTAL_COST]]</f>
        <v>0</v>
      </c>
      <c r="U3124" s="1">
        <f>+Table1[[#This Row],[Adj Total CONTRIBUTION_MARGIN]]-Table1[[#This Row],[Current Total CONTRIBUTION_MARGIN]]</f>
        <v>0</v>
      </c>
      <c r="V3124" s="1">
        <f>+Table1[[#This Row],[Adj Total OPERATING_MARGIN]]-Table1[[#This Row],[Current Total OPERATING_MARGIN]]</f>
        <v>0</v>
      </c>
    </row>
    <row r="3125" spans="1:22" x14ac:dyDescent="0.3">
      <c r="A3125" t="s">
        <v>19</v>
      </c>
      <c r="B3125">
        <v>2024</v>
      </c>
      <c r="C3125" t="s">
        <v>20</v>
      </c>
      <c r="D3125" t="s">
        <v>70</v>
      </c>
      <c r="E3125" s="2">
        <v>42</v>
      </c>
      <c r="F3125" s="1">
        <v>9466680.0999999996</v>
      </c>
      <c r="G3125" s="1">
        <v>14140063.67</v>
      </c>
      <c r="H3125" s="1">
        <v>3702572.3632</v>
      </c>
      <c r="I3125" s="1">
        <v>2644681.5</v>
      </c>
      <c r="J3125" s="1">
        <v>1585219.18</v>
      </c>
      <c r="K3125" s="2">
        <v>42</v>
      </c>
      <c r="L3125" s="1">
        <v>9466680.0999999996</v>
      </c>
      <c r="M3125" s="1">
        <v>14140063.67</v>
      </c>
      <c r="N3125" s="1">
        <v>3702572.3632</v>
      </c>
      <c r="O3125" s="1">
        <v>2644681.5</v>
      </c>
      <c r="P3125" s="1">
        <v>1585219.18</v>
      </c>
      <c r="Q3125" s="2">
        <f>-+Table1[[#This Row],[Current Record Count]]+Table1[[#This Row],[Adj Record Count]]</f>
        <v>0</v>
      </c>
      <c r="R3125" s="1">
        <f>+-Table1[[#This Row],[Current Total ADJUSTMENT_AMOUNT]]+Table1[[#This Row],[Adj Total ADJUSTMENT_AMOUNT]]</f>
        <v>0</v>
      </c>
      <c r="S3125" s="1">
        <f>-Table1[[#This Row],[Current Total CHARGE_AMOUNT]]+Table1[[#This Row],[Adj Total CHARGE_AMOUNT]]</f>
        <v>0</v>
      </c>
      <c r="T3125" s="1">
        <f>+Table1[[#This Row],[Adj Total TOTAL_COST]]-Table1[[#This Row],[Current Total TOTAL_COST]]</f>
        <v>0</v>
      </c>
      <c r="U3125" s="1">
        <f>+Table1[[#This Row],[Adj Total CONTRIBUTION_MARGIN]]-Table1[[#This Row],[Current Total CONTRIBUTION_MARGIN]]</f>
        <v>0</v>
      </c>
      <c r="V3125" s="1">
        <f>+Table1[[#This Row],[Adj Total OPERATING_MARGIN]]-Table1[[#This Row],[Current Total OPERATING_MARGIN]]</f>
        <v>0</v>
      </c>
    </row>
    <row r="3126" spans="1:22" x14ac:dyDescent="0.3">
      <c r="A3126" t="s">
        <v>44</v>
      </c>
      <c r="B3126">
        <v>2023</v>
      </c>
      <c r="C3126" t="s">
        <v>29</v>
      </c>
      <c r="D3126" t="s">
        <v>52</v>
      </c>
      <c r="E3126" s="2">
        <v>41</v>
      </c>
      <c r="F3126" s="1">
        <v>29523</v>
      </c>
      <c r="G3126" s="1">
        <v>36688.800000000003</v>
      </c>
      <c r="H3126" s="1">
        <v>13211.635700000001</v>
      </c>
      <c r="I3126" s="1">
        <v>-2149.9</v>
      </c>
      <c r="J3126" s="1">
        <v>-5432.87</v>
      </c>
      <c r="K3126" s="2">
        <v>41</v>
      </c>
      <c r="L3126" s="1">
        <v>29523</v>
      </c>
      <c r="M3126" s="1">
        <v>36688.800000000003</v>
      </c>
      <c r="N3126" s="1">
        <v>13211.635700000001</v>
      </c>
      <c r="O3126" s="1">
        <v>-2149.9</v>
      </c>
      <c r="P3126" s="1">
        <v>-5432.87</v>
      </c>
      <c r="Q3126" s="2">
        <f>-+Table1[[#This Row],[Current Record Count]]+Table1[[#This Row],[Adj Record Count]]</f>
        <v>0</v>
      </c>
      <c r="R3126" s="1">
        <f>+-Table1[[#This Row],[Current Total ADJUSTMENT_AMOUNT]]+Table1[[#This Row],[Adj Total ADJUSTMENT_AMOUNT]]</f>
        <v>0</v>
      </c>
      <c r="S3126" s="1">
        <f>-Table1[[#This Row],[Current Total CHARGE_AMOUNT]]+Table1[[#This Row],[Adj Total CHARGE_AMOUNT]]</f>
        <v>0</v>
      </c>
      <c r="T3126" s="1">
        <f>+Table1[[#This Row],[Adj Total TOTAL_COST]]-Table1[[#This Row],[Current Total TOTAL_COST]]</f>
        <v>0</v>
      </c>
      <c r="U3126" s="1">
        <f>+Table1[[#This Row],[Adj Total CONTRIBUTION_MARGIN]]-Table1[[#This Row],[Current Total CONTRIBUTION_MARGIN]]</f>
        <v>0</v>
      </c>
      <c r="V3126" s="1">
        <f>+Table1[[#This Row],[Adj Total OPERATING_MARGIN]]-Table1[[#This Row],[Current Total OPERATING_MARGIN]]</f>
        <v>0</v>
      </c>
    </row>
    <row r="3127" spans="1:22" x14ac:dyDescent="0.3">
      <c r="A3127" t="s">
        <v>37</v>
      </c>
      <c r="B3127">
        <v>2025</v>
      </c>
      <c r="C3127" t="s">
        <v>17</v>
      </c>
      <c r="D3127" t="s">
        <v>86</v>
      </c>
      <c r="E3127" s="2">
        <v>41</v>
      </c>
      <c r="F3127" s="1">
        <v>2080879.65</v>
      </c>
      <c r="G3127" s="1">
        <v>2958461.33</v>
      </c>
      <c r="H3127" s="1">
        <v>469001.89140000002</v>
      </c>
      <c r="I3127" s="1">
        <v>393033.21</v>
      </c>
      <c r="J3127" s="1">
        <v>271660.3</v>
      </c>
      <c r="K3127" s="2">
        <v>41</v>
      </c>
      <c r="L3127" s="1">
        <v>2080879.65</v>
      </c>
      <c r="M3127" s="1">
        <v>2958461.33</v>
      </c>
      <c r="N3127" s="1">
        <v>469001.89140000002</v>
      </c>
      <c r="O3127" s="1">
        <v>393033.21</v>
      </c>
      <c r="P3127" s="1">
        <v>271660.3</v>
      </c>
      <c r="Q3127" s="2">
        <f>-+Table1[[#This Row],[Current Record Count]]+Table1[[#This Row],[Adj Record Count]]</f>
        <v>0</v>
      </c>
      <c r="R3127" s="1">
        <f>+-Table1[[#This Row],[Current Total ADJUSTMENT_AMOUNT]]+Table1[[#This Row],[Adj Total ADJUSTMENT_AMOUNT]]</f>
        <v>0</v>
      </c>
      <c r="S3127" s="1">
        <f>-Table1[[#This Row],[Current Total CHARGE_AMOUNT]]+Table1[[#This Row],[Adj Total CHARGE_AMOUNT]]</f>
        <v>0</v>
      </c>
      <c r="T3127" s="1">
        <f>+Table1[[#This Row],[Adj Total TOTAL_COST]]-Table1[[#This Row],[Current Total TOTAL_COST]]</f>
        <v>0</v>
      </c>
      <c r="U3127" s="1">
        <f>+Table1[[#This Row],[Adj Total CONTRIBUTION_MARGIN]]-Table1[[#This Row],[Current Total CONTRIBUTION_MARGIN]]</f>
        <v>0</v>
      </c>
      <c r="V3127" s="1">
        <f>+Table1[[#This Row],[Adj Total OPERATING_MARGIN]]-Table1[[#This Row],[Current Total OPERATING_MARGIN]]</f>
        <v>0</v>
      </c>
    </row>
    <row r="3128" spans="1:22" x14ac:dyDescent="0.3">
      <c r="A3128" t="s">
        <v>19</v>
      </c>
      <c r="B3128">
        <v>2021</v>
      </c>
      <c r="C3128" t="s">
        <v>20</v>
      </c>
      <c r="D3128" t="s">
        <v>93</v>
      </c>
      <c r="E3128" s="2">
        <v>40</v>
      </c>
      <c r="F3128" s="1">
        <v>903871.28</v>
      </c>
      <c r="G3128" s="1">
        <v>1437655.65</v>
      </c>
      <c r="H3128" s="1">
        <v>444267.98959999997</v>
      </c>
      <c r="I3128" s="1">
        <v>245410.93</v>
      </c>
      <c r="J3128" s="1">
        <v>112900.1</v>
      </c>
      <c r="K3128" s="2">
        <v>40</v>
      </c>
      <c r="L3128" s="1">
        <v>903871.28</v>
      </c>
      <c r="M3128" s="1">
        <v>1437655.65</v>
      </c>
      <c r="N3128" s="1">
        <v>444267.98959999997</v>
      </c>
      <c r="O3128" s="1">
        <v>245410.93</v>
      </c>
      <c r="P3128" s="1">
        <v>112900.1</v>
      </c>
      <c r="Q3128" s="2">
        <f>-+Table1[[#This Row],[Current Record Count]]+Table1[[#This Row],[Adj Record Count]]</f>
        <v>0</v>
      </c>
      <c r="R3128" s="1">
        <f>+-Table1[[#This Row],[Current Total ADJUSTMENT_AMOUNT]]+Table1[[#This Row],[Adj Total ADJUSTMENT_AMOUNT]]</f>
        <v>0</v>
      </c>
      <c r="S3128" s="1">
        <f>-Table1[[#This Row],[Current Total CHARGE_AMOUNT]]+Table1[[#This Row],[Adj Total CHARGE_AMOUNT]]</f>
        <v>0</v>
      </c>
      <c r="T3128" s="1">
        <f>+Table1[[#This Row],[Adj Total TOTAL_COST]]-Table1[[#This Row],[Current Total TOTAL_COST]]</f>
        <v>0</v>
      </c>
      <c r="U3128" s="1">
        <f>+Table1[[#This Row],[Adj Total CONTRIBUTION_MARGIN]]-Table1[[#This Row],[Current Total CONTRIBUTION_MARGIN]]</f>
        <v>0</v>
      </c>
      <c r="V3128" s="1">
        <f>+Table1[[#This Row],[Adj Total OPERATING_MARGIN]]-Table1[[#This Row],[Current Total OPERATING_MARGIN]]</f>
        <v>0</v>
      </c>
    </row>
    <row r="3129" spans="1:22" x14ac:dyDescent="0.3">
      <c r="A3129" t="s">
        <v>42</v>
      </c>
      <c r="B3129">
        <v>2019</v>
      </c>
      <c r="C3129" t="s">
        <v>23</v>
      </c>
      <c r="D3129" t="s">
        <v>40</v>
      </c>
      <c r="E3129" s="2">
        <v>40</v>
      </c>
      <c r="F3129" s="1">
        <v>7509.25</v>
      </c>
      <c r="G3129" s="1">
        <v>10104.58</v>
      </c>
      <c r="H3129" s="1">
        <v>0</v>
      </c>
      <c r="I3129" s="1">
        <v>0</v>
      </c>
      <c r="J3129" s="1">
        <v>0</v>
      </c>
      <c r="K3129" s="2">
        <v>40</v>
      </c>
      <c r="L3129" s="1">
        <v>7509.25</v>
      </c>
      <c r="M3129" s="1">
        <v>10104.58</v>
      </c>
      <c r="N3129" s="1">
        <v>0</v>
      </c>
      <c r="O3129" s="1">
        <v>0</v>
      </c>
      <c r="P3129" s="1">
        <v>0</v>
      </c>
      <c r="Q3129" s="2">
        <f>-+Table1[[#This Row],[Current Record Count]]+Table1[[#This Row],[Adj Record Count]]</f>
        <v>0</v>
      </c>
      <c r="R3129" s="1">
        <f>+-Table1[[#This Row],[Current Total ADJUSTMENT_AMOUNT]]+Table1[[#This Row],[Adj Total ADJUSTMENT_AMOUNT]]</f>
        <v>0</v>
      </c>
      <c r="S3129" s="1">
        <f>-Table1[[#This Row],[Current Total CHARGE_AMOUNT]]+Table1[[#This Row],[Adj Total CHARGE_AMOUNT]]</f>
        <v>0</v>
      </c>
      <c r="T3129" s="1">
        <f>+Table1[[#This Row],[Adj Total TOTAL_COST]]-Table1[[#This Row],[Current Total TOTAL_COST]]</f>
        <v>0</v>
      </c>
      <c r="U3129" s="1">
        <f>+Table1[[#This Row],[Adj Total CONTRIBUTION_MARGIN]]-Table1[[#This Row],[Current Total CONTRIBUTION_MARGIN]]</f>
        <v>0</v>
      </c>
      <c r="V3129" s="1">
        <f>+Table1[[#This Row],[Adj Total OPERATING_MARGIN]]-Table1[[#This Row],[Current Total OPERATING_MARGIN]]</f>
        <v>0</v>
      </c>
    </row>
    <row r="3130" spans="1:22" x14ac:dyDescent="0.3">
      <c r="A3130" t="s">
        <v>16</v>
      </c>
      <c r="B3130">
        <v>2021</v>
      </c>
      <c r="C3130" t="s">
        <v>17</v>
      </c>
      <c r="D3130" t="s">
        <v>101</v>
      </c>
      <c r="E3130" s="2">
        <v>40</v>
      </c>
      <c r="F3130" s="1">
        <v>13248.99</v>
      </c>
      <c r="G3130" s="1">
        <v>17476.419999999998</v>
      </c>
      <c r="H3130" s="1">
        <v>1934.7670000000001</v>
      </c>
      <c r="I3130" s="1">
        <v>3397.88</v>
      </c>
      <c r="J3130" s="1">
        <v>2788.13</v>
      </c>
      <c r="K3130" s="2">
        <v>40</v>
      </c>
      <c r="L3130" s="1">
        <v>13248.99</v>
      </c>
      <c r="M3130" s="1">
        <v>17476.419999999998</v>
      </c>
      <c r="N3130" s="1">
        <v>1934.7670000000001</v>
      </c>
      <c r="O3130" s="1">
        <v>3397.88</v>
      </c>
      <c r="P3130" s="1">
        <v>2788.13</v>
      </c>
      <c r="Q3130" s="2">
        <f>-+Table1[[#This Row],[Current Record Count]]+Table1[[#This Row],[Adj Record Count]]</f>
        <v>0</v>
      </c>
      <c r="R3130" s="1">
        <f>+-Table1[[#This Row],[Current Total ADJUSTMENT_AMOUNT]]+Table1[[#This Row],[Adj Total ADJUSTMENT_AMOUNT]]</f>
        <v>0</v>
      </c>
      <c r="S3130" s="1">
        <f>-Table1[[#This Row],[Current Total CHARGE_AMOUNT]]+Table1[[#This Row],[Adj Total CHARGE_AMOUNT]]</f>
        <v>0</v>
      </c>
      <c r="T3130" s="1">
        <f>+Table1[[#This Row],[Adj Total TOTAL_COST]]-Table1[[#This Row],[Current Total TOTAL_COST]]</f>
        <v>0</v>
      </c>
      <c r="U3130" s="1">
        <f>+Table1[[#This Row],[Adj Total CONTRIBUTION_MARGIN]]-Table1[[#This Row],[Current Total CONTRIBUTION_MARGIN]]</f>
        <v>0</v>
      </c>
      <c r="V3130" s="1">
        <f>+Table1[[#This Row],[Adj Total OPERATING_MARGIN]]-Table1[[#This Row],[Current Total OPERATING_MARGIN]]</f>
        <v>0</v>
      </c>
    </row>
    <row r="3131" spans="1:22" x14ac:dyDescent="0.3">
      <c r="A3131" t="s">
        <v>19</v>
      </c>
      <c r="B3131">
        <v>2025</v>
      </c>
      <c r="C3131" t="s">
        <v>23</v>
      </c>
      <c r="D3131" t="s">
        <v>40</v>
      </c>
      <c r="E3131" s="2">
        <v>40</v>
      </c>
      <c r="F3131" s="1">
        <v>2432660.94</v>
      </c>
      <c r="G3131" s="1">
        <v>3816192.65</v>
      </c>
      <c r="H3131" s="1">
        <v>793551.88820000004</v>
      </c>
      <c r="I3131" s="1">
        <v>445546.38</v>
      </c>
      <c r="J3131" s="1">
        <v>217805.21</v>
      </c>
      <c r="K3131" s="2">
        <v>40</v>
      </c>
      <c r="L3131" s="1">
        <v>2432660.94</v>
      </c>
      <c r="M3131" s="1">
        <v>3816192.65</v>
      </c>
      <c r="N3131" s="1">
        <v>793551.88820000004</v>
      </c>
      <c r="O3131" s="1">
        <v>445546.38</v>
      </c>
      <c r="P3131" s="1">
        <v>217805.21</v>
      </c>
      <c r="Q3131" s="2">
        <f>-+Table1[[#This Row],[Current Record Count]]+Table1[[#This Row],[Adj Record Count]]</f>
        <v>0</v>
      </c>
      <c r="R3131" s="1">
        <f>+-Table1[[#This Row],[Current Total ADJUSTMENT_AMOUNT]]+Table1[[#This Row],[Adj Total ADJUSTMENT_AMOUNT]]</f>
        <v>0</v>
      </c>
      <c r="S3131" s="1">
        <f>-Table1[[#This Row],[Current Total CHARGE_AMOUNT]]+Table1[[#This Row],[Adj Total CHARGE_AMOUNT]]</f>
        <v>0</v>
      </c>
      <c r="T3131" s="1">
        <f>+Table1[[#This Row],[Adj Total TOTAL_COST]]-Table1[[#This Row],[Current Total TOTAL_COST]]</f>
        <v>0</v>
      </c>
      <c r="U3131" s="1">
        <f>+Table1[[#This Row],[Adj Total CONTRIBUTION_MARGIN]]-Table1[[#This Row],[Current Total CONTRIBUTION_MARGIN]]</f>
        <v>0</v>
      </c>
      <c r="V3131" s="1">
        <f>+Table1[[#This Row],[Adj Total OPERATING_MARGIN]]-Table1[[#This Row],[Current Total OPERATING_MARGIN]]</f>
        <v>0</v>
      </c>
    </row>
    <row r="3132" spans="1:22" x14ac:dyDescent="0.3">
      <c r="A3132" t="s">
        <v>75</v>
      </c>
      <c r="B3132">
        <v>2024</v>
      </c>
      <c r="C3132" t="s">
        <v>46</v>
      </c>
      <c r="D3132" t="s">
        <v>46</v>
      </c>
      <c r="E3132" s="2">
        <v>40</v>
      </c>
      <c r="F3132" s="1">
        <v>325.83</v>
      </c>
      <c r="G3132" s="1">
        <v>940</v>
      </c>
      <c r="H3132" s="1">
        <v>2742.7301000000002</v>
      </c>
      <c r="I3132" s="1">
        <v>-726.99</v>
      </c>
      <c r="J3132" s="1">
        <v>-1676.96</v>
      </c>
      <c r="K3132" s="2">
        <v>40</v>
      </c>
      <c r="L3132" s="1">
        <v>325.83</v>
      </c>
      <c r="M3132" s="1">
        <v>940</v>
      </c>
      <c r="N3132" s="1">
        <v>2742.7301000000002</v>
      </c>
      <c r="O3132" s="1">
        <v>-726.99</v>
      </c>
      <c r="P3132" s="1">
        <v>-1676.96</v>
      </c>
      <c r="Q3132" s="2">
        <f>-+Table1[[#This Row],[Current Record Count]]+Table1[[#This Row],[Adj Record Count]]</f>
        <v>0</v>
      </c>
      <c r="R3132" s="1">
        <f>+-Table1[[#This Row],[Current Total ADJUSTMENT_AMOUNT]]+Table1[[#This Row],[Adj Total ADJUSTMENT_AMOUNT]]</f>
        <v>0</v>
      </c>
      <c r="S3132" s="1">
        <f>-Table1[[#This Row],[Current Total CHARGE_AMOUNT]]+Table1[[#This Row],[Adj Total CHARGE_AMOUNT]]</f>
        <v>0</v>
      </c>
      <c r="T3132" s="1">
        <f>+Table1[[#This Row],[Adj Total TOTAL_COST]]-Table1[[#This Row],[Current Total TOTAL_COST]]</f>
        <v>0</v>
      </c>
      <c r="U3132" s="1">
        <f>+Table1[[#This Row],[Adj Total CONTRIBUTION_MARGIN]]-Table1[[#This Row],[Current Total CONTRIBUTION_MARGIN]]</f>
        <v>0</v>
      </c>
      <c r="V3132" s="1">
        <f>+Table1[[#This Row],[Adj Total OPERATING_MARGIN]]-Table1[[#This Row],[Current Total OPERATING_MARGIN]]</f>
        <v>0</v>
      </c>
    </row>
    <row r="3133" spans="1:22" x14ac:dyDescent="0.3">
      <c r="A3133" t="s">
        <v>37</v>
      </c>
      <c r="B3133">
        <v>2020</v>
      </c>
      <c r="C3133" t="s">
        <v>29</v>
      </c>
      <c r="D3133" t="s">
        <v>104</v>
      </c>
      <c r="E3133" s="2">
        <v>40</v>
      </c>
      <c r="F3133" s="1">
        <v>573159.19999999995</v>
      </c>
      <c r="G3133" s="1">
        <v>819773.17</v>
      </c>
      <c r="H3133" s="1">
        <v>209113.88889999999</v>
      </c>
      <c r="I3133" s="1">
        <v>99349.99</v>
      </c>
      <c r="J3133" s="1">
        <v>37500.07</v>
      </c>
      <c r="K3133" s="2">
        <v>40</v>
      </c>
      <c r="L3133" s="1">
        <v>573159.19999999995</v>
      </c>
      <c r="M3133" s="1">
        <v>819773.17</v>
      </c>
      <c r="N3133" s="1">
        <v>209113.88889999999</v>
      </c>
      <c r="O3133" s="1">
        <v>99349.99</v>
      </c>
      <c r="P3133" s="1">
        <v>37500.07</v>
      </c>
      <c r="Q3133" s="2">
        <f>-+Table1[[#This Row],[Current Record Count]]+Table1[[#This Row],[Adj Record Count]]</f>
        <v>0</v>
      </c>
      <c r="R3133" s="1">
        <f>+-Table1[[#This Row],[Current Total ADJUSTMENT_AMOUNT]]+Table1[[#This Row],[Adj Total ADJUSTMENT_AMOUNT]]</f>
        <v>0</v>
      </c>
      <c r="S3133" s="1">
        <f>-Table1[[#This Row],[Current Total CHARGE_AMOUNT]]+Table1[[#This Row],[Adj Total CHARGE_AMOUNT]]</f>
        <v>0</v>
      </c>
      <c r="T3133" s="1">
        <f>+Table1[[#This Row],[Adj Total TOTAL_COST]]-Table1[[#This Row],[Current Total TOTAL_COST]]</f>
        <v>0</v>
      </c>
      <c r="U3133" s="1">
        <f>+Table1[[#This Row],[Adj Total CONTRIBUTION_MARGIN]]-Table1[[#This Row],[Current Total CONTRIBUTION_MARGIN]]</f>
        <v>0</v>
      </c>
      <c r="V3133" s="1">
        <f>+Table1[[#This Row],[Adj Total OPERATING_MARGIN]]-Table1[[#This Row],[Current Total OPERATING_MARGIN]]</f>
        <v>0</v>
      </c>
    </row>
    <row r="3134" spans="1:22" x14ac:dyDescent="0.3">
      <c r="A3134" t="s">
        <v>19</v>
      </c>
      <c r="B3134">
        <v>2020</v>
      </c>
      <c r="C3134" t="s">
        <v>26</v>
      </c>
      <c r="D3134" t="s">
        <v>26</v>
      </c>
      <c r="E3134" s="2">
        <v>39</v>
      </c>
      <c r="F3134" s="1">
        <v>3296401.78</v>
      </c>
      <c r="G3134" s="1">
        <v>5773839.7999999998</v>
      </c>
      <c r="H3134" s="1">
        <v>1537382.8570999999</v>
      </c>
      <c r="I3134" s="1">
        <v>1334816.03</v>
      </c>
      <c r="J3134" s="1">
        <v>846743.84</v>
      </c>
      <c r="K3134" s="2">
        <v>39</v>
      </c>
      <c r="L3134" s="1">
        <v>3296401.78</v>
      </c>
      <c r="M3134" s="1">
        <v>5773839.7999999998</v>
      </c>
      <c r="N3134" s="1">
        <v>1537382.8570999999</v>
      </c>
      <c r="O3134" s="1">
        <v>1334816.03</v>
      </c>
      <c r="P3134" s="1">
        <v>846743.84</v>
      </c>
      <c r="Q3134" s="2">
        <f>-+Table1[[#This Row],[Current Record Count]]+Table1[[#This Row],[Adj Record Count]]</f>
        <v>0</v>
      </c>
      <c r="R3134" s="1">
        <f>+-Table1[[#This Row],[Current Total ADJUSTMENT_AMOUNT]]+Table1[[#This Row],[Adj Total ADJUSTMENT_AMOUNT]]</f>
        <v>0</v>
      </c>
      <c r="S3134" s="1">
        <f>-Table1[[#This Row],[Current Total CHARGE_AMOUNT]]+Table1[[#This Row],[Adj Total CHARGE_AMOUNT]]</f>
        <v>0</v>
      </c>
      <c r="T3134" s="1">
        <f>+Table1[[#This Row],[Adj Total TOTAL_COST]]-Table1[[#This Row],[Current Total TOTAL_COST]]</f>
        <v>0</v>
      </c>
      <c r="U3134" s="1">
        <f>+Table1[[#This Row],[Adj Total CONTRIBUTION_MARGIN]]-Table1[[#This Row],[Current Total CONTRIBUTION_MARGIN]]</f>
        <v>0</v>
      </c>
      <c r="V3134" s="1">
        <f>+Table1[[#This Row],[Adj Total OPERATING_MARGIN]]-Table1[[#This Row],[Current Total OPERATING_MARGIN]]</f>
        <v>0</v>
      </c>
    </row>
    <row r="3135" spans="1:22" x14ac:dyDescent="0.3">
      <c r="A3135" t="s">
        <v>37</v>
      </c>
      <c r="B3135">
        <v>2024</v>
      </c>
      <c r="C3135" t="s">
        <v>20</v>
      </c>
      <c r="D3135" t="s">
        <v>99</v>
      </c>
      <c r="E3135" s="2">
        <v>39</v>
      </c>
      <c r="F3135" s="1">
        <v>881848.95</v>
      </c>
      <c r="G3135" s="1">
        <v>1258660.9099999999</v>
      </c>
      <c r="H3135" s="1">
        <v>283957.94099999999</v>
      </c>
      <c r="I3135" s="1">
        <v>195520.18</v>
      </c>
      <c r="J3135" s="1">
        <v>121751.9</v>
      </c>
      <c r="K3135" s="2">
        <v>39</v>
      </c>
      <c r="L3135" s="1">
        <v>881848.95</v>
      </c>
      <c r="M3135" s="1">
        <v>1258660.9099999999</v>
      </c>
      <c r="N3135" s="1">
        <v>283957.94099999999</v>
      </c>
      <c r="O3135" s="1">
        <v>195520.18</v>
      </c>
      <c r="P3135" s="1">
        <v>121751.9</v>
      </c>
      <c r="Q3135" s="2">
        <f>-+Table1[[#This Row],[Current Record Count]]+Table1[[#This Row],[Adj Record Count]]</f>
        <v>0</v>
      </c>
      <c r="R3135" s="1">
        <f>+-Table1[[#This Row],[Current Total ADJUSTMENT_AMOUNT]]+Table1[[#This Row],[Adj Total ADJUSTMENT_AMOUNT]]</f>
        <v>0</v>
      </c>
      <c r="S3135" s="1">
        <f>-Table1[[#This Row],[Current Total CHARGE_AMOUNT]]+Table1[[#This Row],[Adj Total CHARGE_AMOUNT]]</f>
        <v>0</v>
      </c>
      <c r="T3135" s="1">
        <f>+Table1[[#This Row],[Adj Total TOTAL_COST]]-Table1[[#This Row],[Current Total TOTAL_COST]]</f>
        <v>0</v>
      </c>
      <c r="U3135" s="1">
        <f>+Table1[[#This Row],[Adj Total CONTRIBUTION_MARGIN]]-Table1[[#This Row],[Current Total CONTRIBUTION_MARGIN]]</f>
        <v>0</v>
      </c>
      <c r="V3135" s="1">
        <f>+Table1[[#This Row],[Adj Total OPERATING_MARGIN]]-Table1[[#This Row],[Current Total OPERATING_MARGIN]]</f>
        <v>0</v>
      </c>
    </row>
    <row r="3136" spans="1:22" x14ac:dyDescent="0.3">
      <c r="A3136" t="s">
        <v>37</v>
      </c>
      <c r="B3136">
        <v>2022</v>
      </c>
      <c r="C3136" t="s">
        <v>29</v>
      </c>
      <c r="D3136" t="s">
        <v>30</v>
      </c>
      <c r="E3136" s="2">
        <v>39</v>
      </c>
      <c r="F3136" s="1">
        <v>910443.2</v>
      </c>
      <c r="G3136" s="1">
        <v>1392131.69</v>
      </c>
      <c r="H3136" s="1">
        <v>503333.08409999998</v>
      </c>
      <c r="I3136" s="1">
        <v>76100.83</v>
      </c>
      <c r="J3136" s="1">
        <v>-30309.59</v>
      </c>
      <c r="K3136" s="2">
        <v>39</v>
      </c>
      <c r="L3136" s="1">
        <v>910443.2</v>
      </c>
      <c r="M3136" s="1">
        <v>1392131.69</v>
      </c>
      <c r="N3136" s="1">
        <v>503333.08409999998</v>
      </c>
      <c r="O3136" s="1">
        <v>76100.83</v>
      </c>
      <c r="P3136" s="1">
        <v>-30309.59</v>
      </c>
      <c r="Q3136" s="2">
        <f>-+Table1[[#This Row],[Current Record Count]]+Table1[[#This Row],[Adj Record Count]]</f>
        <v>0</v>
      </c>
      <c r="R3136" s="1">
        <f>+-Table1[[#This Row],[Current Total ADJUSTMENT_AMOUNT]]+Table1[[#This Row],[Adj Total ADJUSTMENT_AMOUNT]]</f>
        <v>0</v>
      </c>
      <c r="S3136" s="1">
        <f>-Table1[[#This Row],[Current Total CHARGE_AMOUNT]]+Table1[[#This Row],[Adj Total CHARGE_AMOUNT]]</f>
        <v>0</v>
      </c>
      <c r="T3136" s="1">
        <f>+Table1[[#This Row],[Adj Total TOTAL_COST]]-Table1[[#This Row],[Current Total TOTAL_COST]]</f>
        <v>0</v>
      </c>
      <c r="U3136" s="1">
        <f>+Table1[[#This Row],[Adj Total CONTRIBUTION_MARGIN]]-Table1[[#This Row],[Current Total CONTRIBUTION_MARGIN]]</f>
        <v>0</v>
      </c>
      <c r="V3136" s="1">
        <f>+Table1[[#This Row],[Adj Total OPERATING_MARGIN]]-Table1[[#This Row],[Current Total OPERATING_MARGIN]]</f>
        <v>0</v>
      </c>
    </row>
    <row r="3137" spans="1:22" x14ac:dyDescent="0.3">
      <c r="A3137" t="s">
        <v>37</v>
      </c>
      <c r="B3137">
        <v>2023</v>
      </c>
      <c r="C3137" t="s">
        <v>20</v>
      </c>
      <c r="D3137" t="s">
        <v>99</v>
      </c>
      <c r="E3137" s="2">
        <v>39</v>
      </c>
      <c r="F3137" s="1">
        <v>702437.7</v>
      </c>
      <c r="G3137" s="1">
        <v>922916.94</v>
      </c>
      <c r="H3137" s="1">
        <v>215611.51560000001</v>
      </c>
      <c r="I3137" s="1">
        <v>62892.34</v>
      </c>
      <c r="J3137" s="1">
        <v>7473.61</v>
      </c>
      <c r="K3137" s="2">
        <v>39</v>
      </c>
      <c r="L3137" s="1">
        <v>702437.7</v>
      </c>
      <c r="M3137" s="1">
        <v>922916.94</v>
      </c>
      <c r="N3137" s="1">
        <v>215611.51560000001</v>
      </c>
      <c r="O3137" s="1">
        <v>62892.34</v>
      </c>
      <c r="P3137" s="1">
        <v>7473.61</v>
      </c>
      <c r="Q3137" s="2">
        <f>-+Table1[[#This Row],[Current Record Count]]+Table1[[#This Row],[Adj Record Count]]</f>
        <v>0</v>
      </c>
      <c r="R3137" s="1">
        <f>+-Table1[[#This Row],[Current Total ADJUSTMENT_AMOUNT]]+Table1[[#This Row],[Adj Total ADJUSTMENT_AMOUNT]]</f>
        <v>0</v>
      </c>
      <c r="S3137" s="1">
        <f>-Table1[[#This Row],[Current Total CHARGE_AMOUNT]]+Table1[[#This Row],[Adj Total CHARGE_AMOUNT]]</f>
        <v>0</v>
      </c>
      <c r="T3137" s="1">
        <f>+Table1[[#This Row],[Adj Total TOTAL_COST]]-Table1[[#This Row],[Current Total TOTAL_COST]]</f>
        <v>0</v>
      </c>
      <c r="U3137" s="1">
        <f>+Table1[[#This Row],[Adj Total CONTRIBUTION_MARGIN]]-Table1[[#This Row],[Current Total CONTRIBUTION_MARGIN]]</f>
        <v>0</v>
      </c>
      <c r="V3137" s="1">
        <f>+Table1[[#This Row],[Adj Total OPERATING_MARGIN]]-Table1[[#This Row],[Current Total OPERATING_MARGIN]]</f>
        <v>0</v>
      </c>
    </row>
    <row r="3138" spans="1:22" x14ac:dyDescent="0.3">
      <c r="A3138" t="s">
        <v>75</v>
      </c>
      <c r="B3138">
        <v>2022</v>
      </c>
      <c r="C3138" t="s">
        <v>29</v>
      </c>
      <c r="D3138" t="s">
        <v>38</v>
      </c>
      <c r="E3138" s="2">
        <v>38</v>
      </c>
      <c r="F3138" s="1">
        <v>5542.65</v>
      </c>
      <c r="G3138" s="1">
        <v>7460</v>
      </c>
      <c r="H3138" s="1">
        <v>16215.7039</v>
      </c>
      <c r="I3138" s="1">
        <v>-8426.23</v>
      </c>
      <c r="J3138" s="1">
        <v>-11386.08</v>
      </c>
      <c r="K3138" s="2">
        <v>38</v>
      </c>
      <c r="L3138" s="1">
        <v>5542.65</v>
      </c>
      <c r="M3138" s="1">
        <v>7460</v>
      </c>
      <c r="N3138" s="1">
        <v>16215.7039</v>
      </c>
      <c r="O3138" s="1">
        <v>-8426.23</v>
      </c>
      <c r="P3138" s="1">
        <v>-11386.08</v>
      </c>
      <c r="Q3138" s="2">
        <f>-+Table1[[#This Row],[Current Record Count]]+Table1[[#This Row],[Adj Record Count]]</f>
        <v>0</v>
      </c>
      <c r="R3138" s="1">
        <f>+-Table1[[#This Row],[Current Total ADJUSTMENT_AMOUNT]]+Table1[[#This Row],[Adj Total ADJUSTMENT_AMOUNT]]</f>
        <v>0</v>
      </c>
      <c r="S3138" s="1">
        <f>-Table1[[#This Row],[Current Total CHARGE_AMOUNT]]+Table1[[#This Row],[Adj Total CHARGE_AMOUNT]]</f>
        <v>0</v>
      </c>
      <c r="T3138" s="1">
        <f>+Table1[[#This Row],[Adj Total TOTAL_COST]]-Table1[[#This Row],[Current Total TOTAL_COST]]</f>
        <v>0</v>
      </c>
      <c r="U3138" s="1">
        <f>+Table1[[#This Row],[Adj Total CONTRIBUTION_MARGIN]]-Table1[[#This Row],[Current Total CONTRIBUTION_MARGIN]]</f>
        <v>0</v>
      </c>
      <c r="V3138" s="1">
        <f>+Table1[[#This Row],[Adj Total OPERATING_MARGIN]]-Table1[[#This Row],[Current Total OPERATING_MARGIN]]</f>
        <v>0</v>
      </c>
    </row>
    <row r="3139" spans="1:22" x14ac:dyDescent="0.3">
      <c r="A3139" t="s">
        <v>19</v>
      </c>
      <c r="B3139">
        <v>2022</v>
      </c>
      <c r="C3139" t="s">
        <v>58</v>
      </c>
      <c r="D3139" t="s">
        <v>58</v>
      </c>
      <c r="E3139" s="2">
        <v>38</v>
      </c>
      <c r="F3139" s="1">
        <v>4673299.05</v>
      </c>
      <c r="G3139" s="1">
        <v>6954701.7000000002</v>
      </c>
      <c r="H3139" s="1">
        <v>2126789.7261000001</v>
      </c>
      <c r="I3139" s="1">
        <v>794644.6</v>
      </c>
      <c r="J3139" s="1">
        <v>186076.53</v>
      </c>
      <c r="K3139" s="2">
        <v>38</v>
      </c>
      <c r="L3139" s="1">
        <v>4673299.05</v>
      </c>
      <c r="M3139" s="1">
        <v>6954701.7000000002</v>
      </c>
      <c r="N3139" s="1">
        <v>2126789.7261000001</v>
      </c>
      <c r="O3139" s="1">
        <v>794644.6</v>
      </c>
      <c r="P3139" s="1">
        <v>186076.53</v>
      </c>
      <c r="Q3139" s="2">
        <f>-+Table1[[#This Row],[Current Record Count]]+Table1[[#This Row],[Adj Record Count]]</f>
        <v>0</v>
      </c>
      <c r="R3139" s="1">
        <f>+-Table1[[#This Row],[Current Total ADJUSTMENT_AMOUNT]]+Table1[[#This Row],[Adj Total ADJUSTMENT_AMOUNT]]</f>
        <v>0</v>
      </c>
      <c r="S3139" s="1">
        <f>-Table1[[#This Row],[Current Total CHARGE_AMOUNT]]+Table1[[#This Row],[Adj Total CHARGE_AMOUNT]]</f>
        <v>0</v>
      </c>
      <c r="T3139" s="1">
        <f>+Table1[[#This Row],[Adj Total TOTAL_COST]]-Table1[[#This Row],[Current Total TOTAL_COST]]</f>
        <v>0</v>
      </c>
      <c r="U3139" s="1">
        <f>+Table1[[#This Row],[Adj Total CONTRIBUTION_MARGIN]]-Table1[[#This Row],[Current Total CONTRIBUTION_MARGIN]]</f>
        <v>0</v>
      </c>
      <c r="V3139" s="1">
        <f>+Table1[[#This Row],[Adj Total OPERATING_MARGIN]]-Table1[[#This Row],[Current Total OPERATING_MARGIN]]</f>
        <v>0</v>
      </c>
    </row>
    <row r="3140" spans="1:22" x14ac:dyDescent="0.3">
      <c r="A3140" t="s">
        <v>37</v>
      </c>
      <c r="B3140">
        <v>2023</v>
      </c>
      <c r="C3140" t="s">
        <v>29</v>
      </c>
      <c r="D3140" t="s">
        <v>30</v>
      </c>
      <c r="E3140" s="2">
        <v>37</v>
      </c>
      <c r="F3140" s="1">
        <v>1230980.76</v>
      </c>
      <c r="G3140" s="1">
        <v>1494698.15</v>
      </c>
      <c r="H3140" s="1">
        <v>352442.95569999999</v>
      </c>
      <c r="I3140" s="1">
        <v>43138.55</v>
      </c>
      <c r="J3140" s="1">
        <v>-53260.12</v>
      </c>
      <c r="K3140" s="2">
        <v>37</v>
      </c>
      <c r="L3140" s="1">
        <v>1230980.76</v>
      </c>
      <c r="M3140" s="1">
        <v>1494698.15</v>
      </c>
      <c r="N3140" s="1">
        <v>352442.95569999999</v>
      </c>
      <c r="O3140" s="1">
        <v>43138.55</v>
      </c>
      <c r="P3140" s="1">
        <v>-53260.12</v>
      </c>
      <c r="Q3140" s="2">
        <f>-+Table1[[#This Row],[Current Record Count]]+Table1[[#This Row],[Adj Record Count]]</f>
        <v>0</v>
      </c>
      <c r="R3140" s="1">
        <f>+-Table1[[#This Row],[Current Total ADJUSTMENT_AMOUNT]]+Table1[[#This Row],[Adj Total ADJUSTMENT_AMOUNT]]</f>
        <v>0</v>
      </c>
      <c r="S3140" s="1">
        <f>-Table1[[#This Row],[Current Total CHARGE_AMOUNT]]+Table1[[#This Row],[Adj Total CHARGE_AMOUNT]]</f>
        <v>0</v>
      </c>
      <c r="T3140" s="1">
        <f>+Table1[[#This Row],[Adj Total TOTAL_COST]]-Table1[[#This Row],[Current Total TOTAL_COST]]</f>
        <v>0</v>
      </c>
      <c r="U3140" s="1">
        <f>+Table1[[#This Row],[Adj Total CONTRIBUTION_MARGIN]]-Table1[[#This Row],[Current Total CONTRIBUTION_MARGIN]]</f>
        <v>0</v>
      </c>
      <c r="V3140" s="1">
        <f>+Table1[[#This Row],[Adj Total OPERATING_MARGIN]]-Table1[[#This Row],[Current Total OPERATING_MARGIN]]</f>
        <v>0</v>
      </c>
    </row>
    <row r="3141" spans="1:22" x14ac:dyDescent="0.3">
      <c r="A3141" t="s">
        <v>37</v>
      </c>
      <c r="B3141">
        <v>2021</v>
      </c>
      <c r="C3141" t="s">
        <v>72</v>
      </c>
      <c r="D3141" t="s">
        <v>72</v>
      </c>
      <c r="E3141" s="2">
        <v>37</v>
      </c>
      <c r="F3141" s="1">
        <v>874215.13</v>
      </c>
      <c r="G3141" s="1">
        <v>1172008.29</v>
      </c>
      <c r="H3141" s="1">
        <v>279983.67330000002</v>
      </c>
      <c r="I3141" s="1">
        <v>124412.26</v>
      </c>
      <c r="J3141" s="1">
        <v>54976.41</v>
      </c>
      <c r="K3141" s="2">
        <v>37</v>
      </c>
      <c r="L3141" s="1">
        <v>874215.13</v>
      </c>
      <c r="M3141" s="1">
        <v>1172008.29</v>
      </c>
      <c r="N3141" s="1">
        <v>279983.67330000002</v>
      </c>
      <c r="O3141" s="1">
        <v>124412.26</v>
      </c>
      <c r="P3141" s="1">
        <v>54976.41</v>
      </c>
      <c r="Q3141" s="2">
        <f>-+Table1[[#This Row],[Current Record Count]]+Table1[[#This Row],[Adj Record Count]]</f>
        <v>0</v>
      </c>
      <c r="R3141" s="1">
        <f>+-Table1[[#This Row],[Current Total ADJUSTMENT_AMOUNT]]+Table1[[#This Row],[Adj Total ADJUSTMENT_AMOUNT]]</f>
        <v>0</v>
      </c>
      <c r="S3141" s="1">
        <f>-Table1[[#This Row],[Current Total CHARGE_AMOUNT]]+Table1[[#This Row],[Adj Total CHARGE_AMOUNT]]</f>
        <v>0</v>
      </c>
      <c r="T3141" s="1">
        <f>+Table1[[#This Row],[Adj Total TOTAL_COST]]-Table1[[#This Row],[Current Total TOTAL_COST]]</f>
        <v>0</v>
      </c>
      <c r="U3141" s="1">
        <f>+Table1[[#This Row],[Adj Total CONTRIBUTION_MARGIN]]-Table1[[#This Row],[Current Total CONTRIBUTION_MARGIN]]</f>
        <v>0</v>
      </c>
      <c r="V3141" s="1">
        <f>+Table1[[#This Row],[Adj Total OPERATING_MARGIN]]-Table1[[#This Row],[Current Total OPERATING_MARGIN]]</f>
        <v>0</v>
      </c>
    </row>
    <row r="3142" spans="1:22" x14ac:dyDescent="0.3">
      <c r="A3142" t="s">
        <v>19</v>
      </c>
      <c r="B3142">
        <v>2020</v>
      </c>
      <c r="C3142" t="s">
        <v>95</v>
      </c>
      <c r="D3142" t="s">
        <v>95</v>
      </c>
      <c r="E3142" s="2">
        <v>37</v>
      </c>
      <c r="F3142" s="1">
        <v>998665.09</v>
      </c>
      <c r="G3142" s="1">
        <v>1757896.26</v>
      </c>
      <c r="H3142" s="1">
        <v>405594.88510000001</v>
      </c>
      <c r="I3142" s="1">
        <v>469440.68</v>
      </c>
      <c r="J3142" s="1">
        <v>340719.54</v>
      </c>
      <c r="K3142" s="2">
        <v>37</v>
      </c>
      <c r="L3142" s="1">
        <v>998665.09</v>
      </c>
      <c r="M3142" s="1">
        <v>1757896.26</v>
      </c>
      <c r="N3142" s="1">
        <v>405594.88510000001</v>
      </c>
      <c r="O3142" s="1">
        <v>469440.68</v>
      </c>
      <c r="P3142" s="1">
        <v>340719.54</v>
      </c>
      <c r="Q3142" s="2">
        <f>-+Table1[[#This Row],[Current Record Count]]+Table1[[#This Row],[Adj Record Count]]</f>
        <v>0</v>
      </c>
      <c r="R3142" s="1">
        <f>+-Table1[[#This Row],[Current Total ADJUSTMENT_AMOUNT]]+Table1[[#This Row],[Adj Total ADJUSTMENT_AMOUNT]]</f>
        <v>0</v>
      </c>
      <c r="S3142" s="1">
        <f>-Table1[[#This Row],[Current Total CHARGE_AMOUNT]]+Table1[[#This Row],[Adj Total CHARGE_AMOUNT]]</f>
        <v>0</v>
      </c>
      <c r="T3142" s="1">
        <f>+Table1[[#This Row],[Adj Total TOTAL_COST]]-Table1[[#This Row],[Current Total TOTAL_COST]]</f>
        <v>0</v>
      </c>
      <c r="U3142" s="1">
        <f>+Table1[[#This Row],[Adj Total CONTRIBUTION_MARGIN]]-Table1[[#This Row],[Current Total CONTRIBUTION_MARGIN]]</f>
        <v>0</v>
      </c>
      <c r="V3142" s="1">
        <f>+Table1[[#This Row],[Adj Total OPERATING_MARGIN]]-Table1[[#This Row],[Current Total OPERATING_MARGIN]]</f>
        <v>0</v>
      </c>
    </row>
    <row r="3143" spans="1:22" x14ac:dyDescent="0.3">
      <c r="A3143" t="s">
        <v>78</v>
      </c>
      <c r="B3143">
        <v>2025</v>
      </c>
      <c r="C3143" t="s">
        <v>29</v>
      </c>
      <c r="D3143" t="s">
        <v>106</v>
      </c>
      <c r="E3143" s="2">
        <v>37</v>
      </c>
      <c r="F3143" s="1">
        <v>16152.42</v>
      </c>
      <c r="G3143" s="1">
        <v>20868</v>
      </c>
      <c r="H3143" s="1">
        <v>7304.7250000000004</v>
      </c>
      <c r="I3143" s="1">
        <v>-658.03</v>
      </c>
      <c r="J3143" s="1">
        <v>-2483.27</v>
      </c>
      <c r="K3143" s="2">
        <v>37</v>
      </c>
      <c r="L3143" s="1">
        <v>16152.42</v>
      </c>
      <c r="M3143" s="1">
        <v>20868</v>
      </c>
      <c r="N3143" s="1">
        <v>7304.7250000000004</v>
      </c>
      <c r="O3143" s="1">
        <v>-658.03</v>
      </c>
      <c r="P3143" s="1">
        <v>-2483.27</v>
      </c>
      <c r="Q3143" s="2">
        <f>-+Table1[[#This Row],[Current Record Count]]+Table1[[#This Row],[Adj Record Count]]</f>
        <v>0</v>
      </c>
      <c r="R3143" s="1">
        <f>+-Table1[[#This Row],[Current Total ADJUSTMENT_AMOUNT]]+Table1[[#This Row],[Adj Total ADJUSTMENT_AMOUNT]]</f>
        <v>0</v>
      </c>
      <c r="S3143" s="1">
        <f>-Table1[[#This Row],[Current Total CHARGE_AMOUNT]]+Table1[[#This Row],[Adj Total CHARGE_AMOUNT]]</f>
        <v>0</v>
      </c>
      <c r="T3143" s="1">
        <f>+Table1[[#This Row],[Adj Total TOTAL_COST]]-Table1[[#This Row],[Current Total TOTAL_COST]]</f>
        <v>0</v>
      </c>
      <c r="U3143" s="1">
        <f>+Table1[[#This Row],[Adj Total CONTRIBUTION_MARGIN]]-Table1[[#This Row],[Current Total CONTRIBUTION_MARGIN]]</f>
        <v>0</v>
      </c>
      <c r="V3143" s="1">
        <f>+Table1[[#This Row],[Adj Total OPERATING_MARGIN]]-Table1[[#This Row],[Current Total OPERATING_MARGIN]]</f>
        <v>0</v>
      </c>
    </row>
    <row r="3144" spans="1:22" x14ac:dyDescent="0.3">
      <c r="A3144" t="s">
        <v>19</v>
      </c>
      <c r="B3144">
        <v>2025</v>
      </c>
      <c r="C3144" t="s">
        <v>20</v>
      </c>
      <c r="D3144" t="s">
        <v>64</v>
      </c>
      <c r="E3144" s="2">
        <v>37</v>
      </c>
      <c r="F3144" s="1">
        <v>10870981.199999999</v>
      </c>
      <c r="G3144" s="1">
        <v>18886878.420000002</v>
      </c>
      <c r="H3144" s="1">
        <v>4838980.8914000001</v>
      </c>
      <c r="I3144" s="1">
        <v>4038043.58</v>
      </c>
      <c r="J3144" s="1">
        <v>2729515.46</v>
      </c>
      <c r="K3144" s="2">
        <v>37</v>
      </c>
      <c r="L3144" s="1">
        <v>10870981.199999999</v>
      </c>
      <c r="M3144" s="1">
        <v>18886878.420000002</v>
      </c>
      <c r="N3144" s="1">
        <v>4838980.8914000001</v>
      </c>
      <c r="O3144" s="1">
        <v>4038043.58</v>
      </c>
      <c r="P3144" s="1">
        <v>2729515.46</v>
      </c>
      <c r="Q3144" s="2">
        <f>-+Table1[[#This Row],[Current Record Count]]+Table1[[#This Row],[Adj Record Count]]</f>
        <v>0</v>
      </c>
      <c r="R3144" s="1">
        <f>+-Table1[[#This Row],[Current Total ADJUSTMENT_AMOUNT]]+Table1[[#This Row],[Adj Total ADJUSTMENT_AMOUNT]]</f>
        <v>0</v>
      </c>
      <c r="S3144" s="1">
        <f>-Table1[[#This Row],[Current Total CHARGE_AMOUNT]]+Table1[[#This Row],[Adj Total CHARGE_AMOUNT]]</f>
        <v>0</v>
      </c>
      <c r="T3144" s="1">
        <f>+Table1[[#This Row],[Adj Total TOTAL_COST]]-Table1[[#This Row],[Current Total TOTAL_COST]]</f>
        <v>0</v>
      </c>
      <c r="U3144" s="1">
        <f>+Table1[[#This Row],[Adj Total CONTRIBUTION_MARGIN]]-Table1[[#This Row],[Current Total CONTRIBUTION_MARGIN]]</f>
        <v>0</v>
      </c>
      <c r="V3144" s="1">
        <f>+Table1[[#This Row],[Adj Total OPERATING_MARGIN]]-Table1[[#This Row],[Current Total OPERATING_MARGIN]]</f>
        <v>0</v>
      </c>
    </row>
    <row r="3145" spans="1:22" x14ac:dyDescent="0.3">
      <c r="A3145" t="s">
        <v>75</v>
      </c>
      <c r="B3145">
        <v>2020</v>
      </c>
      <c r="C3145" t="s">
        <v>20</v>
      </c>
      <c r="D3145" t="s">
        <v>97</v>
      </c>
      <c r="E3145" s="2">
        <v>36</v>
      </c>
      <c r="F3145" s="1">
        <v>0</v>
      </c>
      <c r="G3145" s="1">
        <v>0</v>
      </c>
      <c r="H3145" s="1">
        <v>4962.3203999999996</v>
      </c>
      <c r="I3145" s="1">
        <v>-3960.3</v>
      </c>
      <c r="J3145" s="1">
        <v>-5001.13</v>
      </c>
      <c r="K3145" s="2">
        <v>36</v>
      </c>
      <c r="L3145" s="1">
        <v>0</v>
      </c>
      <c r="M3145" s="1">
        <v>0</v>
      </c>
      <c r="N3145" s="1">
        <v>4962.3203999999996</v>
      </c>
      <c r="O3145" s="1">
        <v>-3960.3</v>
      </c>
      <c r="P3145" s="1">
        <v>-5001.13</v>
      </c>
      <c r="Q3145" s="2">
        <f>-+Table1[[#This Row],[Current Record Count]]+Table1[[#This Row],[Adj Record Count]]</f>
        <v>0</v>
      </c>
      <c r="R3145" s="1">
        <f>+-Table1[[#This Row],[Current Total ADJUSTMENT_AMOUNT]]+Table1[[#This Row],[Adj Total ADJUSTMENT_AMOUNT]]</f>
        <v>0</v>
      </c>
      <c r="S3145" s="1">
        <f>-Table1[[#This Row],[Current Total CHARGE_AMOUNT]]+Table1[[#This Row],[Adj Total CHARGE_AMOUNT]]</f>
        <v>0</v>
      </c>
      <c r="T3145" s="1">
        <f>+Table1[[#This Row],[Adj Total TOTAL_COST]]-Table1[[#This Row],[Current Total TOTAL_COST]]</f>
        <v>0</v>
      </c>
      <c r="U3145" s="1">
        <f>+Table1[[#This Row],[Adj Total CONTRIBUTION_MARGIN]]-Table1[[#This Row],[Current Total CONTRIBUTION_MARGIN]]</f>
        <v>0</v>
      </c>
      <c r="V3145" s="1">
        <f>+Table1[[#This Row],[Adj Total OPERATING_MARGIN]]-Table1[[#This Row],[Current Total OPERATING_MARGIN]]</f>
        <v>0</v>
      </c>
    </row>
    <row r="3146" spans="1:22" x14ac:dyDescent="0.3">
      <c r="A3146" t="s">
        <v>19</v>
      </c>
      <c r="B3146">
        <v>2022</v>
      </c>
      <c r="C3146" t="s">
        <v>95</v>
      </c>
      <c r="D3146" t="s">
        <v>95</v>
      </c>
      <c r="E3146" s="2">
        <v>36</v>
      </c>
      <c r="F3146" s="1">
        <v>3248939.36</v>
      </c>
      <c r="G3146" s="1">
        <v>4859682.66</v>
      </c>
      <c r="H3146" s="1">
        <v>1253609.7974</v>
      </c>
      <c r="I3146" s="1">
        <v>728098.85</v>
      </c>
      <c r="J3146" s="1">
        <v>389500.64</v>
      </c>
      <c r="K3146" s="2">
        <v>36</v>
      </c>
      <c r="L3146" s="1">
        <v>3248939.36</v>
      </c>
      <c r="M3146" s="1">
        <v>4859682.66</v>
      </c>
      <c r="N3146" s="1">
        <v>1253609.7974</v>
      </c>
      <c r="O3146" s="1">
        <v>728098.85</v>
      </c>
      <c r="P3146" s="1">
        <v>389500.64</v>
      </c>
      <c r="Q3146" s="2">
        <f>-+Table1[[#This Row],[Current Record Count]]+Table1[[#This Row],[Adj Record Count]]</f>
        <v>0</v>
      </c>
      <c r="R3146" s="1">
        <f>+-Table1[[#This Row],[Current Total ADJUSTMENT_AMOUNT]]+Table1[[#This Row],[Adj Total ADJUSTMENT_AMOUNT]]</f>
        <v>0</v>
      </c>
      <c r="S3146" s="1">
        <f>-Table1[[#This Row],[Current Total CHARGE_AMOUNT]]+Table1[[#This Row],[Adj Total CHARGE_AMOUNT]]</f>
        <v>0</v>
      </c>
      <c r="T3146" s="1">
        <f>+Table1[[#This Row],[Adj Total TOTAL_COST]]-Table1[[#This Row],[Current Total TOTAL_COST]]</f>
        <v>0</v>
      </c>
      <c r="U3146" s="1">
        <f>+Table1[[#This Row],[Adj Total CONTRIBUTION_MARGIN]]-Table1[[#This Row],[Current Total CONTRIBUTION_MARGIN]]</f>
        <v>0</v>
      </c>
      <c r="V3146" s="1">
        <f>+Table1[[#This Row],[Adj Total OPERATING_MARGIN]]-Table1[[#This Row],[Current Total OPERATING_MARGIN]]</f>
        <v>0</v>
      </c>
    </row>
    <row r="3147" spans="1:22" x14ac:dyDescent="0.3">
      <c r="A3147" t="s">
        <v>75</v>
      </c>
      <c r="B3147">
        <v>2021</v>
      </c>
      <c r="C3147" t="s">
        <v>29</v>
      </c>
      <c r="D3147" t="s">
        <v>38</v>
      </c>
      <c r="E3147" s="2">
        <v>35</v>
      </c>
      <c r="F3147" s="1">
        <v>1931.78</v>
      </c>
      <c r="G3147" s="1">
        <v>3800</v>
      </c>
      <c r="H3147" s="1">
        <v>6545.0771999999997</v>
      </c>
      <c r="I3147" s="1">
        <v>-1290.1600000000001</v>
      </c>
      <c r="J3147" s="1">
        <v>-2689.97</v>
      </c>
      <c r="K3147" s="2">
        <v>35</v>
      </c>
      <c r="L3147" s="1">
        <v>1931.78</v>
      </c>
      <c r="M3147" s="1">
        <v>3800</v>
      </c>
      <c r="N3147" s="1">
        <v>6545.0771999999997</v>
      </c>
      <c r="O3147" s="1">
        <v>-1290.1600000000001</v>
      </c>
      <c r="P3147" s="1">
        <v>-2689.97</v>
      </c>
      <c r="Q3147" s="2">
        <f>-+Table1[[#This Row],[Current Record Count]]+Table1[[#This Row],[Adj Record Count]]</f>
        <v>0</v>
      </c>
      <c r="R3147" s="1">
        <f>+-Table1[[#This Row],[Current Total ADJUSTMENT_AMOUNT]]+Table1[[#This Row],[Adj Total ADJUSTMENT_AMOUNT]]</f>
        <v>0</v>
      </c>
      <c r="S3147" s="1">
        <f>-Table1[[#This Row],[Current Total CHARGE_AMOUNT]]+Table1[[#This Row],[Adj Total CHARGE_AMOUNT]]</f>
        <v>0</v>
      </c>
      <c r="T3147" s="1">
        <f>+Table1[[#This Row],[Adj Total TOTAL_COST]]-Table1[[#This Row],[Current Total TOTAL_COST]]</f>
        <v>0</v>
      </c>
      <c r="U3147" s="1">
        <f>+Table1[[#This Row],[Adj Total CONTRIBUTION_MARGIN]]-Table1[[#This Row],[Current Total CONTRIBUTION_MARGIN]]</f>
        <v>0</v>
      </c>
      <c r="V3147" s="1">
        <f>+Table1[[#This Row],[Adj Total OPERATING_MARGIN]]-Table1[[#This Row],[Current Total OPERATING_MARGIN]]</f>
        <v>0</v>
      </c>
    </row>
    <row r="3148" spans="1:22" x14ac:dyDescent="0.3">
      <c r="A3148" t="s">
        <v>16</v>
      </c>
      <c r="B3148">
        <v>2025</v>
      </c>
      <c r="C3148" t="s">
        <v>84</v>
      </c>
      <c r="D3148" t="s">
        <v>84</v>
      </c>
      <c r="E3148" s="2">
        <v>35</v>
      </c>
      <c r="F3148" s="1">
        <v>14357.8</v>
      </c>
      <c r="G3148" s="1">
        <v>16189.9</v>
      </c>
      <c r="H3148" s="1">
        <v>1945.0328999999999</v>
      </c>
      <c r="I3148" s="1">
        <v>557.71</v>
      </c>
      <c r="J3148" s="1">
        <v>-111.85</v>
      </c>
      <c r="K3148" s="2">
        <v>35</v>
      </c>
      <c r="L3148" s="1">
        <v>14357.8</v>
      </c>
      <c r="M3148" s="1">
        <v>16189.9</v>
      </c>
      <c r="N3148" s="1">
        <v>1945.0328999999999</v>
      </c>
      <c r="O3148" s="1">
        <v>557.71</v>
      </c>
      <c r="P3148" s="1">
        <v>-111.85</v>
      </c>
      <c r="Q3148" s="2">
        <f>-+Table1[[#This Row],[Current Record Count]]+Table1[[#This Row],[Adj Record Count]]</f>
        <v>0</v>
      </c>
      <c r="R3148" s="1">
        <f>+-Table1[[#This Row],[Current Total ADJUSTMENT_AMOUNT]]+Table1[[#This Row],[Adj Total ADJUSTMENT_AMOUNT]]</f>
        <v>0</v>
      </c>
      <c r="S3148" s="1">
        <f>-Table1[[#This Row],[Current Total CHARGE_AMOUNT]]+Table1[[#This Row],[Adj Total CHARGE_AMOUNT]]</f>
        <v>0</v>
      </c>
      <c r="T3148" s="1">
        <f>+Table1[[#This Row],[Adj Total TOTAL_COST]]-Table1[[#This Row],[Current Total TOTAL_COST]]</f>
        <v>0</v>
      </c>
      <c r="U3148" s="1">
        <f>+Table1[[#This Row],[Adj Total CONTRIBUTION_MARGIN]]-Table1[[#This Row],[Current Total CONTRIBUTION_MARGIN]]</f>
        <v>0</v>
      </c>
      <c r="V3148" s="1">
        <f>+Table1[[#This Row],[Adj Total OPERATING_MARGIN]]-Table1[[#This Row],[Current Total OPERATING_MARGIN]]</f>
        <v>0</v>
      </c>
    </row>
    <row r="3149" spans="1:22" x14ac:dyDescent="0.3">
      <c r="A3149" t="s">
        <v>16</v>
      </c>
      <c r="B3149">
        <v>2023</v>
      </c>
      <c r="C3149" t="s">
        <v>47</v>
      </c>
      <c r="D3149" t="s">
        <v>48</v>
      </c>
      <c r="E3149" s="2">
        <v>35</v>
      </c>
      <c r="F3149" s="1">
        <v>12467.44</v>
      </c>
      <c r="G3149" s="1">
        <v>16380.3</v>
      </c>
      <c r="H3149" s="1">
        <v>3099.5965999999999</v>
      </c>
      <c r="I3149" s="1">
        <v>3227.76</v>
      </c>
      <c r="J3149" s="1">
        <v>2686.12</v>
      </c>
      <c r="K3149" s="2">
        <v>35</v>
      </c>
      <c r="L3149" s="1">
        <v>12467.44</v>
      </c>
      <c r="M3149" s="1">
        <v>16380.3</v>
      </c>
      <c r="N3149" s="1">
        <v>3099.5965999999999</v>
      </c>
      <c r="O3149" s="1">
        <v>3227.76</v>
      </c>
      <c r="P3149" s="1">
        <v>2686.12</v>
      </c>
      <c r="Q3149" s="2">
        <f>-+Table1[[#This Row],[Current Record Count]]+Table1[[#This Row],[Adj Record Count]]</f>
        <v>0</v>
      </c>
      <c r="R3149" s="1">
        <f>+-Table1[[#This Row],[Current Total ADJUSTMENT_AMOUNT]]+Table1[[#This Row],[Adj Total ADJUSTMENT_AMOUNT]]</f>
        <v>0</v>
      </c>
      <c r="S3149" s="1">
        <f>-Table1[[#This Row],[Current Total CHARGE_AMOUNT]]+Table1[[#This Row],[Adj Total CHARGE_AMOUNT]]</f>
        <v>0</v>
      </c>
      <c r="T3149" s="1">
        <f>+Table1[[#This Row],[Adj Total TOTAL_COST]]-Table1[[#This Row],[Current Total TOTAL_COST]]</f>
        <v>0</v>
      </c>
      <c r="U3149" s="1">
        <f>+Table1[[#This Row],[Adj Total CONTRIBUTION_MARGIN]]-Table1[[#This Row],[Current Total CONTRIBUTION_MARGIN]]</f>
        <v>0</v>
      </c>
      <c r="V3149" s="1">
        <f>+Table1[[#This Row],[Adj Total OPERATING_MARGIN]]-Table1[[#This Row],[Current Total OPERATING_MARGIN]]</f>
        <v>0</v>
      </c>
    </row>
    <row r="3150" spans="1:22" x14ac:dyDescent="0.3">
      <c r="A3150" t="s">
        <v>19</v>
      </c>
      <c r="B3150">
        <v>2019</v>
      </c>
      <c r="C3150" t="s">
        <v>20</v>
      </c>
      <c r="D3150" t="s">
        <v>97</v>
      </c>
      <c r="E3150" s="2">
        <v>35</v>
      </c>
      <c r="F3150" s="1">
        <v>373212.8</v>
      </c>
      <c r="G3150" s="1">
        <v>656295.63</v>
      </c>
      <c r="H3150" s="1">
        <v>0</v>
      </c>
      <c r="I3150" s="1">
        <v>0</v>
      </c>
      <c r="J3150" s="1">
        <v>0</v>
      </c>
      <c r="K3150" s="2">
        <v>35</v>
      </c>
      <c r="L3150" s="1">
        <v>373212.8</v>
      </c>
      <c r="M3150" s="1">
        <v>656295.63</v>
      </c>
      <c r="N3150" s="1">
        <v>0</v>
      </c>
      <c r="O3150" s="1">
        <v>0</v>
      </c>
      <c r="P3150" s="1">
        <v>0</v>
      </c>
      <c r="Q3150" s="2">
        <f>-+Table1[[#This Row],[Current Record Count]]+Table1[[#This Row],[Adj Record Count]]</f>
        <v>0</v>
      </c>
      <c r="R3150" s="1">
        <f>+-Table1[[#This Row],[Current Total ADJUSTMENT_AMOUNT]]+Table1[[#This Row],[Adj Total ADJUSTMENT_AMOUNT]]</f>
        <v>0</v>
      </c>
      <c r="S3150" s="1">
        <f>-Table1[[#This Row],[Current Total CHARGE_AMOUNT]]+Table1[[#This Row],[Adj Total CHARGE_AMOUNT]]</f>
        <v>0</v>
      </c>
      <c r="T3150" s="1">
        <f>+Table1[[#This Row],[Adj Total TOTAL_COST]]-Table1[[#This Row],[Current Total TOTAL_COST]]</f>
        <v>0</v>
      </c>
      <c r="U3150" s="1">
        <f>+Table1[[#This Row],[Adj Total CONTRIBUTION_MARGIN]]-Table1[[#This Row],[Current Total CONTRIBUTION_MARGIN]]</f>
        <v>0</v>
      </c>
      <c r="V3150" s="1">
        <f>+Table1[[#This Row],[Adj Total OPERATING_MARGIN]]-Table1[[#This Row],[Current Total OPERATING_MARGIN]]</f>
        <v>0</v>
      </c>
    </row>
    <row r="3151" spans="1:22" x14ac:dyDescent="0.3">
      <c r="A3151" t="s">
        <v>37</v>
      </c>
      <c r="B3151">
        <v>2021</v>
      </c>
      <c r="C3151" t="s">
        <v>23</v>
      </c>
      <c r="D3151" t="s">
        <v>40</v>
      </c>
      <c r="E3151" s="2">
        <v>35</v>
      </c>
      <c r="F3151" s="1">
        <v>407232.3</v>
      </c>
      <c r="G3151" s="1">
        <v>575636.9</v>
      </c>
      <c r="H3151" s="1">
        <v>121889.087</v>
      </c>
      <c r="I3151" s="1">
        <v>113205.52</v>
      </c>
      <c r="J3151" s="1">
        <v>77806.759999999995</v>
      </c>
      <c r="K3151" s="2">
        <v>35</v>
      </c>
      <c r="L3151" s="1">
        <v>407232.3</v>
      </c>
      <c r="M3151" s="1">
        <v>575636.9</v>
      </c>
      <c r="N3151" s="1">
        <v>121889.087</v>
      </c>
      <c r="O3151" s="1">
        <v>113205.52</v>
      </c>
      <c r="P3151" s="1">
        <v>77806.759999999995</v>
      </c>
      <c r="Q3151" s="2">
        <f>-+Table1[[#This Row],[Current Record Count]]+Table1[[#This Row],[Adj Record Count]]</f>
        <v>0</v>
      </c>
      <c r="R3151" s="1">
        <f>+-Table1[[#This Row],[Current Total ADJUSTMENT_AMOUNT]]+Table1[[#This Row],[Adj Total ADJUSTMENT_AMOUNT]]</f>
        <v>0</v>
      </c>
      <c r="S3151" s="1">
        <f>-Table1[[#This Row],[Current Total CHARGE_AMOUNT]]+Table1[[#This Row],[Adj Total CHARGE_AMOUNT]]</f>
        <v>0</v>
      </c>
      <c r="T3151" s="1">
        <f>+Table1[[#This Row],[Adj Total TOTAL_COST]]-Table1[[#This Row],[Current Total TOTAL_COST]]</f>
        <v>0</v>
      </c>
      <c r="U3151" s="1">
        <f>+Table1[[#This Row],[Adj Total CONTRIBUTION_MARGIN]]-Table1[[#This Row],[Current Total CONTRIBUTION_MARGIN]]</f>
        <v>0</v>
      </c>
      <c r="V3151" s="1">
        <f>+Table1[[#This Row],[Adj Total OPERATING_MARGIN]]-Table1[[#This Row],[Current Total OPERATING_MARGIN]]</f>
        <v>0</v>
      </c>
    </row>
    <row r="3152" spans="1:22" x14ac:dyDescent="0.3">
      <c r="A3152" t="s">
        <v>75</v>
      </c>
      <c r="B3152">
        <v>2024</v>
      </c>
      <c r="C3152" t="s">
        <v>29</v>
      </c>
      <c r="D3152" t="s">
        <v>38</v>
      </c>
      <c r="E3152" s="2">
        <v>34</v>
      </c>
      <c r="F3152" s="1">
        <v>5643.58</v>
      </c>
      <c r="G3152" s="1">
        <v>7826</v>
      </c>
      <c r="H3152" s="1">
        <v>13430.041300000001</v>
      </c>
      <c r="I3152" s="1">
        <v>-5127.3599999999997</v>
      </c>
      <c r="J3152" s="1">
        <v>-7745.82</v>
      </c>
      <c r="K3152" s="2">
        <v>34</v>
      </c>
      <c r="L3152" s="1">
        <v>5643.58</v>
      </c>
      <c r="M3152" s="1">
        <v>7826</v>
      </c>
      <c r="N3152" s="1">
        <v>13430.041300000001</v>
      </c>
      <c r="O3152" s="1">
        <v>-5127.3599999999997</v>
      </c>
      <c r="P3152" s="1">
        <v>-7745.82</v>
      </c>
      <c r="Q3152" s="2">
        <f>-+Table1[[#This Row],[Current Record Count]]+Table1[[#This Row],[Adj Record Count]]</f>
        <v>0</v>
      </c>
      <c r="R3152" s="1">
        <f>+-Table1[[#This Row],[Current Total ADJUSTMENT_AMOUNT]]+Table1[[#This Row],[Adj Total ADJUSTMENT_AMOUNT]]</f>
        <v>0</v>
      </c>
      <c r="S3152" s="1">
        <f>-Table1[[#This Row],[Current Total CHARGE_AMOUNT]]+Table1[[#This Row],[Adj Total CHARGE_AMOUNT]]</f>
        <v>0</v>
      </c>
      <c r="T3152" s="1">
        <f>+Table1[[#This Row],[Adj Total TOTAL_COST]]-Table1[[#This Row],[Current Total TOTAL_COST]]</f>
        <v>0</v>
      </c>
      <c r="U3152" s="1">
        <f>+Table1[[#This Row],[Adj Total CONTRIBUTION_MARGIN]]-Table1[[#This Row],[Current Total CONTRIBUTION_MARGIN]]</f>
        <v>0</v>
      </c>
      <c r="V3152" s="1">
        <f>+Table1[[#This Row],[Adj Total OPERATING_MARGIN]]-Table1[[#This Row],[Current Total OPERATING_MARGIN]]</f>
        <v>0</v>
      </c>
    </row>
    <row r="3153" spans="1:22" x14ac:dyDescent="0.3">
      <c r="A3153" t="s">
        <v>78</v>
      </c>
      <c r="B3153">
        <v>2025</v>
      </c>
      <c r="C3153" t="s">
        <v>23</v>
      </c>
      <c r="D3153" t="s">
        <v>94</v>
      </c>
      <c r="E3153" s="2">
        <v>34</v>
      </c>
      <c r="F3153" s="1">
        <v>64923.55</v>
      </c>
      <c r="G3153" s="1">
        <v>94694</v>
      </c>
      <c r="H3153" s="1">
        <v>9046.2726999999995</v>
      </c>
      <c r="I3153" s="1">
        <v>16860.79</v>
      </c>
      <c r="J3153" s="1">
        <v>13146.15</v>
      </c>
      <c r="K3153" s="2">
        <v>34</v>
      </c>
      <c r="L3153" s="1">
        <v>64923.55</v>
      </c>
      <c r="M3153" s="1">
        <v>94694</v>
      </c>
      <c r="N3153" s="1">
        <v>9046.2726999999995</v>
      </c>
      <c r="O3153" s="1">
        <v>16860.79</v>
      </c>
      <c r="P3153" s="1">
        <v>13146.15</v>
      </c>
      <c r="Q3153" s="2">
        <f>-+Table1[[#This Row],[Current Record Count]]+Table1[[#This Row],[Adj Record Count]]</f>
        <v>0</v>
      </c>
      <c r="R3153" s="1">
        <f>+-Table1[[#This Row],[Current Total ADJUSTMENT_AMOUNT]]+Table1[[#This Row],[Adj Total ADJUSTMENT_AMOUNT]]</f>
        <v>0</v>
      </c>
      <c r="S3153" s="1">
        <f>-Table1[[#This Row],[Current Total CHARGE_AMOUNT]]+Table1[[#This Row],[Adj Total CHARGE_AMOUNT]]</f>
        <v>0</v>
      </c>
      <c r="T3153" s="1">
        <f>+Table1[[#This Row],[Adj Total TOTAL_COST]]-Table1[[#This Row],[Current Total TOTAL_COST]]</f>
        <v>0</v>
      </c>
      <c r="U3153" s="1">
        <f>+Table1[[#This Row],[Adj Total CONTRIBUTION_MARGIN]]-Table1[[#This Row],[Current Total CONTRIBUTION_MARGIN]]</f>
        <v>0</v>
      </c>
      <c r="V3153" s="1">
        <f>+Table1[[#This Row],[Adj Total OPERATING_MARGIN]]-Table1[[#This Row],[Current Total OPERATING_MARGIN]]</f>
        <v>0</v>
      </c>
    </row>
    <row r="3154" spans="1:22" x14ac:dyDescent="0.3">
      <c r="A3154" t="s">
        <v>19</v>
      </c>
      <c r="B3154">
        <v>2024</v>
      </c>
      <c r="C3154" t="s">
        <v>26</v>
      </c>
      <c r="D3154" t="s">
        <v>26</v>
      </c>
      <c r="E3154" s="2">
        <v>34</v>
      </c>
      <c r="F3154" s="1">
        <v>5261995.22</v>
      </c>
      <c r="G3154" s="1">
        <v>8447810.5299999993</v>
      </c>
      <c r="H3154" s="1">
        <v>2289591.8624999998</v>
      </c>
      <c r="I3154" s="1">
        <v>1593424.77</v>
      </c>
      <c r="J3154" s="1">
        <v>974986.55</v>
      </c>
      <c r="K3154" s="2">
        <v>34</v>
      </c>
      <c r="L3154" s="1">
        <v>5261995.22</v>
      </c>
      <c r="M3154" s="1">
        <v>8447810.5299999993</v>
      </c>
      <c r="N3154" s="1">
        <v>2289591.8624999998</v>
      </c>
      <c r="O3154" s="1">
        <v>1593424.77</v>
      </c>
      <c r="P3154" s="1">
        <v>974986.55</v>
      </c>
      <c r="Q3154" s="2">
        <f>-+Table1[[#This Row],[Current Record Count]]+Table1[[#This Row],[Adj Record Count]]</f>
        <v>0</v>
      </c>
      <c r="R3154" s="1">
        <f>+-Table1[[#This Row],[Current Total ADJUSTMENT_AMOUNT]]+Table1[[#This Row],[Adj Total ADJUSTMENT_AMOUNT]]</f>
        <v>0</v>
      </c>
      <c r="S3154" s="1">
        <f>-Table1[[#This Row],[Current Total CHARGE_AMOUNT]]+Table1[[#This Row],[Adj Total CHARGE_AMOUNT]]</f>
        <v>0</v>
      </c>
      <c r="T3154" s="1">
        <f>+Table1[[#This Row],[Adj Total TOTAL_COST]]-Table1[[#This Row],[Current Total TOTAL_COST]]</f>
        <v>0</v>
      </c>
      <c r="U3154" s="1">
        <f>+Table1[[#This Row],[Adj Total CONTRIBUTION_MARGIN]]-Table1[[#This Row],[Current Total CONTRIBUTION_MARGIN]]</f>
        <v>0</v>
      </c>
      <c r="V3154" s="1">
        <f>+Table1[[#This Row],[Adj Total OPERATING_MARGIN]]-Table1[[#This Row],[Current Total OPERATING_MARGIN]]</f>
        <v>0</v>
      </c>
    </row>
    <row r="3155" spans="1:22" x14ac:dyDescent="0.3">
      <c r="A3155" t="s">
        <v>44</v>
      </c>
      <c r="B3155">
        <v>2020</v>
      </c>
      <c r="C3155" t="s">
        <v>23</v>
      </c>
      <c r="D3155" t="s">
        <v>94</v>
      </c>
      <c r="E3155" s="2">
        <v>34</v>
      </c>
      <c r="F3155" s="1">
        <v>14018.71</v>
      </c>
      <c r="G3155" s="1">
        <v>21905.279999999999</v>
      </c>
      <c r="H3155" s="1">
        <v>7270.0024999999996</v>
      </c>
      <c r="I3155" s="1">
        <v>2422.4899999999998</v>
      </c>
      <c r="J3155" s="1">
        <v>614.02</v>
      </c>
      <c r="K3155" s="2">
        <v>34</v>
      </c>
      <c r="L3155" s="1">
        <v>14018.71</v>
      </c>
      <c r="M3155" s="1">
        <v>21905.279999999999</v>
      </c>
      <c r="N3155" s="1">
        <v>7270.0024999999996</v>
      </c>
      <c r="O3155" s="1">
        <v>2422.4899999999998</v>
      </c>
      <c r="P3155" s="1">
        <v>614.02</v>
      </c>
      <c r="Q3155" s="2">
        <f>-+Table1[[#This Row],[Current Record Count]]+Table1[[#This Row],[Adj Record Count]]</f>
        <v>0</v>
      </c>
      <c r="R3155" s="1">
        <f>+-Table1[[#This Row],[Current Total ADJUSTMENT_AMOUNT]]+Table1[[#This Row],[Adj Total ADJUSTMENT_AMOUNT]]</f>
        <v>0</v>
      </c>
      <c r="S3155" s="1">
        <f>-Table1[[#This Row],[Current Total CHARGE_AMOUNT]]+Table1[[#This Row],[Adj Total CHARGE_AMOUNT]]</f>
        <v>0</v>
      </c>
      <c r="T3155" s="1">
        <f>+Table1[[#This Row],[Adj Total TOTAL_COST]]-Table1[[#This Row],[Current Total TOTAL_COST]]</f>
        <v>0</v>
      </c>
      <c r="U3155" s="1">
        <f>+Table1[[#This Row],[Adj Total CONTRIBUTION_MARGIN]]-Table1[[#This Row],[Current Total CONTRIBUTION_MARGIN]]</f>
        <v>0</v>
      </c>
      <c r="V3155" s="1">
        <f>+Table1[[#This Row],[Adj Total OPERATING_MARGIN]]-Table1[[#This Row],[Current Total OPERATING_MARGIN]]</f>
        <v>0</v>
      </c>
    </row>
    <row r="3156" spans="1:22" x14ac:dyDescent="0.3">
      <c r="A3156" t="s">
        <v>37</v>
      </c>
      <c r="B3156">
        <v>2024</v>
      </c>
      <c r="C3156" t="s">
        <v>23</v>
      </c>
      <c r="D3156" t="s">
        <v>40</v>
      </c>
      <c r="E3156" s="2">
        <v>34</v>
      </c>
      <c r="F3156" s="1">
        <v>699514.72</v>
      </c>
      <c r="G3156" s="1">
        <v>1089994.5900000001</v>
      </c>
      <c r="H3156" s="1">
        <v>197706.01449999999</v>
      </c>
      <c r="I3156" s="1">
        <v>275672.95</v>
      </c>
      <c r="J3156" s="1">
        <v>231741.25</v>
      </c>
      <c r="K3156" s="2">
        <v>34</v>
      </c>
      <c r="L3156" s="1">
        <v>699514.72</v>
      </c>
      <c r="M3156" s="1">
        <v>1089994.5900000001</v>
      </c>
      <c r="N3156" s="1">
        <v>197706.01449999999</v>
      </c>
      <c r="O3156" s="1">
        <v>275672.95</v>
      </c>
      <c r="P3156" s="1">
        <v>231741.25</v>
      </c>
      <c r="Q3156" s="2">
        <f>-+Table1[[#This Row],[Current Record Count]]+Table1[[#This Row],[Adj Record Count]]</f>
        <v>0</v>
      </c>
      <c r="R3156" s="1">
        <f>+-Table1[[#This Row],[Current Total ADJUSTMENT_AMOUNT]]+Table1[[#This Row],[Adj Total ADJUSTMENT_AMOUNT]]</f>
        <v>0</v>
      </c>
      <c r="S3156" s="1">
        <f>-Table1[[#This Row],[Current Total CHARGE_AMOUNT]]+Table1[[#This Row],[Adj Total CHARGE_AMOUNT]]</f>
        <v>0</v>
      </c>
      <c r="T3156" s="1">
        <f>+Table1[[#This Row],[Adj Total TOTAL_COST]]-Table1[[#This Row],[Current Total TOTAL_COST]]</f>
        <v>0</v>
      </c>
      <c r="U3156" s="1">
        <f>+Table1[[#This Row],[Adj Total CONTRIBUTION_MARGIN]]-Table1[[#This Row],[Current Total CONTRIBUTION_MARGIN]]</f>
        <v>0</v>
      </c>
      <c r="V3156" s="1">
        <f>+Table1[[#This Row],[Adj Total OPERATING_MARGIN]]-Table1[[#This Row],[Current Total OPERATING_MARGIN]]</f>
        <v>0</v>
      </c>
    </row>
    <row r="3157" spans="1:22" x14ac:dyDescent="0.3">
      <c r="A3157" t="s">
        <v>19</v>
      </c>
      <c r="B3157">
        <v>2025</v>
      </c>
      <c r="C3157" t="s">
        <v>23</v>
      </c>
      <c r="D3157" t="s">
        <v>94</v>
      </c>
      <c r="E3157" s="2">
        <v>34</v>
      </c>
      <c r="F3157" s="1">
        <v>2130105.81</v>
      </c>
      <c r="G3157" s="1">
        <v>3456539.82</v>
      </c>
      <c r="H3157" s="1">
        <v>782952.87190000003</v>
      </c>
      <c r="I3157" s="1">
        <v>495202.94</v>
      </c>
      <c r="J3157" s="1">
        <v>313915.33</v>
      </c>
      <c r="K3157" s="2">
        <v>34</v>
      </c>
      <c r="L3157" s="1">
        <v>2130105.81</v>
      </c>
      <c r="M3157" s="1">
        <v>3456539.82</v>
      </c>
      <c r="N3157" s="1">
        <v>782952.87190000003</v>
      </c>
      <c r="O3157" s="1">
        <v>495202.94</v>
      </c>
      <c r="P3157" s="1">
        <v>313915.33</v>
      </c>
      <c r="Q3157" s="2">
        <f>-+Table1[[#This Row],[Current Record Count]]+Table1[[#This Row],[Adj Record Count]]</f>
        <v>0</v>
      </c>
      <c r="R3157" s="1">
        <f>+-Table1[[#This Row],[Current Total ADJUSTMENT_AMOUNT]]+Table1[[#This Row],[Adj Total ADJUSTMENT_AMOUNT]]</f>
        <v>0</v>
      </c>
      <c r="S3157" s="1">
        <f>-Table1[[#This Row],[Current Total CHARGE_AMOUNT]]+Table1[[#This Row],[Adj Total CHARGE_AMOUNT]]</f>
        <v>0</v>
      </c>
      <c r="T3157" s="1">
        <f>+Table1[[#This Row],[Adj Total TOTAL_COST]]-Table1[[#This Row],[Current Total TOTAL_COST]]</f>
        <v>0</v>
      </c>
      <c r="U3157" s="1">
        <f>+Table1[[#This Row],[Adj Total CONTRIBUTION_MARGIN]]-Table1[[#This Row],[Current Total CONTRIBUTION_MARGIN]]</f>
        <v>0</v>
      </c>
      <c r="V3157" s="1">
        <f>+Table1[[#This Row],[Adj Total OPERATING_MARGIN]]-Table1[[#This Row],[Current Total OPERATING_MARGIN]]</f>
        <v>0</v>
      </c>
    </row>
    <row r="3158" spans="1:22" x14ac:dyDescent="0.3">
      <c r="A3158" t="s">
        <v>19</v>
      </c>
      <c r="B3158">
        <v>2021</v>
      </c>
      <c r="C3158" t="s">
        <v>95</v>
      </c>
      <c r="D3158" t="s">
        <v>95</v>
      </c>
      <c r="E3158" s="2">
        <v>33</v>
      </c>
      <c r="F3158" s="1">
        <v>1058048.8400000001</v>
      </c>
      <c r="G3158" s="1">
        <v>1645694.81</v>
      </c>
      <c r="H3158" s="1">
        <v>363017.37949999998</v>
      </c>
      <c r="I3158" s="1">
        <v>358168.24</v>
      </c>
      <c r="J3158" s="1">
        <v>239327.77</v>
      </c>
      <c r="K3158" s="2">
        <v>33</v>
      </c>
      <c r="L3158" s="1">
        <v>1058048.8400000001</v>
      </c>
      <c r="M3158" s="1">
        <v>1645694.81</v>
      </c>
      <c r="N3158" s="1">
        <v>363017.37949999998</v>
      </c>
      <c r="O3158" s="1">
        <v>358168.24</v>
      </c>
      <c r="P3158" s="1">
        <v>239327.77</v>
      </c>
      <c r="Q3158" s="2">
        <f>-+Table1[[#This Row],[Current Record Count]]+Table1[[#This Row],[Adj Record Count]]</f>
        <v>0</v>
      </c>
      <c r="R3158" s="1">
        <f>+-Table1[[#This Row],[Current Total ADJUSTMENT_AMOUNT]]+Table1[[#This Row],[Adj Total ADJUSTMENT_AMOUNT]]</f>
        <v>0</v>
      </c>
      <c r="S3158" s="1">
        <f>-Table1[[#This Row],[Current Total CHARGE_AMOUNT]]+Table1[[#This Row],[Adj Total CHARGE_AMOUNT]]</f>
        <v>0</v>
      </c>
      <c r="T3158" s="1">
        <f>+Table1[[#This Row],[Adj Total TOTAL_COST]]-Table1[[#This Row],[Current Total TOTAL_COST]]</f>
        <v>0</v>
      </c>
      <c r="U3158" s="1">
        <f>+Table1[[#This Row],[Adj Total CONTRIBUTION_MARGIN]]-Table1[[#This Row],[Current Total CONTRIBUTION_MARGIN]]</f>
        <v>0</v>
      </c>
      <c r="V3158" s="1">
        <f>+Table1[[#This Row],[Adj Total OPERATING_MARGIN]]-Table1[[#This Row],[Current Total OPERATING_MARGIN]]</f>
        <v>0</v>
      </c>
    </row>
    <row r="3159" spans="1:22" x14ac:dyDescent="0.3">
      <c r="A3159" t="s">
        <v>25</v>
      </c>
      <c r="B3159">
        <v>2024</v>
      </c>
      <c r="C3159" t="s">
        <v>47</v>
      </c>
      <c r="D3159" t="s">
        <v>48</v>
      </c>
      <c r="E3159" s="2">
        <v>33</v>
      </c>
      <c r="F3159" s="1">
        <v>107304.18</v>
      </c>
      <c r="G3159" s="1">
        <v>149932.43</v>
      </c>
      <c r="H3159" s="1">
        <v>8097.8104999999996</v>
      </c>
      <c r="I3159" s="1">
        <v>39040.480000000003</v>
      </c>
      <c r="J3159" s="1">
        <v>37003.22</v>
      </c>
      <c r="K3159" s="2">
        <v>33</v>
      </c>
      <c r="L3159" s="1">
        <v>107304.18</v>
      </c>
      <c r="M3159" s="1">
        <v>149932.43</v>
      </c>
      <c r="N3159" s="1">
        <v>8097.8104999999996</v>
      </c>
      <c r="O3159" s="1">
        <v>39040.480000000003</v>
      </c>
      <c r="P3159" s="1">
        <v>37003.22</v>
      </c>
      <c r="Q3159" s="2">
        <f>-+Table1[[#This Row],[Current Record Count]]+Table1[[#This Row],[Adj Record Count]]</f>
        <v>0</v>
      </c>
      <c r="R3159" s="1">
        <f>+-Table1[[#This Row],[Current Total ADJUSTMENT_AMOUNT]]+Table1[[#This Row],[Adj Total ADJUSTMENT_AMOUNT]]</f>
        <v>0</v>
      </c>
      <c r="S3159" s="1">
        <f>-Table1[[#This Row],[Current Total CHARGE_AMOUNT]]+Table1[[#This Row],[Adj Total CHARGE_AMOUNT]]</f>
        <v>0</v>
      </c>
      <c r="T3159" s="1">
        <f>+Table1[[#This Row],[Adj Total TOTAL_COST]]-Table1[[#This Row],[Current Total TOTAL_COST]]</f>
        <v>0</v>
      </c>
      <c r="U3159" s="1">
        <f>+Table1[[#This Row],[Adj Total CONTRIBUTION_MARGIN]]-Table1[[#This Row],[Current Total CONTRIBUTION_MARGIN]]</f>
        <v>0</v>
      </c>
      <c r="V3159" s="1">
        <f>+Table1[[#This Row],[Adj Total OPERATING_MARGIN]]-Table1[[#This Row],[Current Total OPERATING_MARGIN]]</f>
        <v>0</v>
      </c>
    </row>
    <row r="3160" spans="1:22" x14ac:dyDescent="0.3">
      <c r="A3160" t="s">
        <v>19</v>
      </c>
      <c r="B3160">
        <v>2024</v>
      </c>
      <c r="C3160" t="s">
        <v>23</v>
      </c>
      <c r="D3160" t="s">
        <v>40</v>
      </c>
      <c r="E3160" s="2">
        <v>33</v>
      </c>
      <c r="F3160" s="1">
        <v>1905361.94</v>
      </c>
      <c r="G3160" s="1">
        <v>2866728.81</v>
      </c>
      <c r="H3160" s="1">
        <v>607213.4754</v>
      </c>
      <c r="I3160" s="1">
        <v>701289.79</v>
      </c>
      <c r="J3160" s="1">
        <v>536033.93000000005</v>
      </c>
      <c r="K3160" s="2">
        <v>33</v>
      </c>
      <c r="L3160" s="1">
        <v>1905361.94</v>
      </c>
      <c r="M3160" s="1">
        <v>2866728.81</v>
      </c>
      <c r="N3160" s="1">
        <v>607213.4754</v>
      </c>
      <c r="O3160" s="1">
        <v>701289.79</v>
      </c>
      <c r="P3160" s="1">
        <v>536033.93000000005</v>
      </c>
      <c r="Q3160" s="2">
        <f>-+Table1[[#This Row],[Current Record Count]]+Table1[[#This Row],[Adj Record Count]]</f>
        <v>0</v>
      </c>
      <c r="R3160" s="1">
        <f>+-Table1[[#This Row],[Current Total ADJUSTMENT_AMOUNT]]+Table1[[#This Row],[Adj Total ADJUSTMENT_AMOUNT]]</f>
        <v>0</v>
      </c>
      <c r="S3160" s="1">
        <f>-Table1[[#This Row],[Current Total CHARGE_AMOUNT]]+Table1[[#This Row],[Adj Total CHARGE_AMOUNT]]</f>
        <v>0</v>
      </c>
      <c r="T3160" s="1">
        <f>+Table1[[#This Row],[Adj Total TOTAL_COST]]-Table1[[#This Row],[Current Total TOTAL_COST]]</f>
        <v>0</v>
      </c>
      <c r="U3160" s="1">
        <f>+Table1[[#This Row],[Adj Total CONTRIBUTION_MARGIN]]-Table1[[#This Row],[Current Total CONTRIBUTION_MARGIN]]</f>
        <v>0</v>
      </c>
      <c r="V3160" s="1">
        <f>+Table1[[#This Row],[Adj Total OPERATING_MARGIN]]-Table1[[#This Row],[Current Total OPERATING_MARGIN]]</f>
        <v>0</v>
      </c>
    </row>
    <row r="3161" spans="1:22" x14ac:dyDescent="0.3">
      <c r="A3161" t="s">
        <v>19</v>
      </c>
      <c r="B3161">
        <v>2019</v>
      </c>
      <c r="C3161" t="s">
        <v>20</v>
      </c>
      <c r="D3161" t="s">
        <v>70</v>
      </c>
      <c r="E3161" s="2">
        <v>33</v>
      </c>
      <c r="F3161" s="1">
        <v>2461070.54</v>
      </c>
      <c r="G3161" s="1">
        <v>3236921.27</v>
      </c>
      <c r="H3161" s="1">
        <v>0</v>
      </c>
      <c r="I3161" s="1">
        <v>0</v>
      </c>
      <c r="J3161" s="1">
        <v>0</v>
      </c>
      <c r="K3161" s="2">
        <v>33</v>
      </c>
      <c r="L3161" s="1">
        <v>2461070.54</v>
      </c>
      <c r="M3161" s="1">
        <v>3236921.27</v>
      </c>
      <c r="N3161" s="1">
        <v>0</v>
      </c>
      <c r="O3161" s="1">
        <v>0</v>
      </c>
      <c r="P3161" s="1">
        <v>0</v>
      </c>
      <c r="Q3161" s="2">
        <f>-+Table1[[#This Row],[Current Record Count]]+Table1[[#This Row],[Adj Record Count]]</f>
        <v>0</v>
      </c>
      <c r="R3161" s="1">
        <f>+-Table1[[#This Row],[Current Total ADJUSTMENT_AMOUNT]]+Table1[[#This Row],[Adj Total ADJUSTMENT_AMOUNT]]</f>
        <v>0</v>
      </c>
      <c r="S3161" s="1">
        <f>-Table1[[#This Row],[Current Total CHARGE_AMOUNT]]+Table1[[#This Row],[Adj Total CHARGE_AMOUNT]]</f>
        <v>0</v>
      </c>
      <c r="T3161" s="1">
        <f>+Table1[[#This Row],[Adj Total TOTAL_COST]]-Table1[[#This Row],[Current Total TOTAL_COST]]</f>
        <v>0</v>
      </c>
      <c r="U3161" s="1">
        <f>+Table1[[#This Row],[Adj Total CONTRIBUTION_MARGIN]]-Table1[[#This Row],[Current Total CONTRIBUTION_MARGIN]]</f>
        <v>0</v>
      </c>
      <c r="V3161" s="1">
        <f>+Table1[[#This Row],[Adj Total OPERATING_MARGIN]]-Table1[[#This Row],[Current Total OPERATING_MARGIN]]</f>
        <v>0</v>
      </c>
    </row>
    <row r="3162" spans="1:22" x14ac:dyDescent="0.3">
      <c r="A3162" t="s">
        <v>37</v>
      </c>
      <c r="B3162">
        <v>2022</v>
      </c>
      <c r="C3162" t="s">
        <v>20</v>
      </c>
      <c r="D3162" t="s">
        <v>61</v>
      </c>
      <c r="E3162" s="2">
        <v>33</v>
      </c>
      <c r="F3162" s="1">
        <v>646014.11</v>
      </c>
      <c r="G3162" s="1">
        <v>923543.42</v>
      </c>
      <c r="H3162" s="1">
        <v>272278.84340000001</v>
      </c>
      <c r="I3162" s="1">
        <v>89845.440000000002</v>
      </c>
      <c r="J3162" s="1">
        <v>30140.95</v>
      </c>
      <c r="K3162" s="2">
        <v>33</v>
      </c>
      <c r="L3162" s="1">
        <v>646014.11</v>
      </c>
      <c r="M3162" s="1">
        <v>923543.42</v>
      </c>
      <c r="N3162" s="1">
        <v>272278.84340000001</v>
      </c>
      <c r="O3162" s="1">
        <v>89845.440000000002</v>
      </c>
      <c r="P3162" s="1">
        <v>30140.95</v>
      </c>
      <c r="Q3162" s="2">
        <f>-+Table1[[#This Row],[Current Record Count]]+Table1[[#This Row],[Adj Record Count]]</f>
        <v>0</v>
      </c>
      <c r="R3162" s="1">
        <f>+-Table1[[#This Row],[Current Total ADJUSTMENT_AMOUNT]]+Table1[[#This Row],[Adj Total ADJUSTMENT_AMOUNT]]</f>
        <v>0</v>
      </c>
      <c r="S3162" s="1">
        <f>-Table1[[#This Row],[Current Total CHARGE_AMOUNT]]+Table1[[#This Row],[Adj Total CHARGE_AMOUNT]]</f>
        <v>0</v>
      </c>
      <c r="T3162" s="1">
        <f>+Table1[[#This Row],[Adj Total TOTAL_COST]]-Table1[[#This Row],[Current Total TOTAL_COST]]</f>
        <v>0</v>
      </c>
      <c r="U3162" s="1">
        <f>+Table1[[#This Row],[Adj Total CONTRIBUTION_MARGIN]]-Table1[[#This Row],[Current Total CONTRIBUTION_MARGIN]]</f>
        <v>0</v>
      </c>
      <c r="V3162" s="1">
        <f>+Table1[[#This Row],[Adj Total OPERATING_MARGIN]]-Table1[[#This Row],[Current Total OPERATING_MARGIN]]</f>
        <v>0</v>
      </c>
    </row>
    <row r="3163" spans="1:22" x14ac:dyDescent="0.3">
      <c r="A3163" t="s">
        <v>19</v>
      </c>
      <c r="B3163">
        <v>2019</v>
      </c>
      <c r="C3163" t="s">
        <v>20</v>
      </c>
      <c r="D3163" t="s">
        <v>102</v>
      </c>
      <c r="E3163" s="2">
        <v>32</v>
      </c>
      <c r="F3163" s="1">
        <v>283062.17</v>
      </c>
      <c r="G3163" s="1">
        <v>644649.11</v>
      </c>
      <c r="H3163" s="1">
        <v>0</v>
      </c>
      <c r="I3163" s="1">
        <v>0</v>
      </c>
      <c r="J3163" s="1">
        <v>0</v>
      </c>
      <c r="K3163" s="2">
        <v>32</v>
      </c>
      <c r="L3163" s="1">
        <v>283062.17</v>
      </c>
      <c r="M3163" s="1">
        <v>644649.11</v>
      </c>
      <c r="N3163" s="1">
        <v>0</v>
      </c>
      <c r="O3163" s="1">
        <v>0</v>
      </c>
      <c r="P3163" s="1">
        <v>0</v>
      </c>
      <c r="Q3163" s="2">
        <f>-+Table1[[#This Row],[Current Record Count]]+Table1[[#This Row],[Adj Record Count]]</f>
        <v>0</v>
      </c>
      <c r="R3163" s="1">
        <f>+-Table1[[#This Row],[Current Total ADJUSTMENT_AMOUNT]]+Table1[[#This Row],[Adj Total ADJUSTMENT_AMOUNT]]</f>
        <v>0</v>
      </c>
      <c r="S3163" s="1">
        <f>-Table1[[#This Row],[Current Total CHARGE_AMOUNT]]+Table1[[#This Row],[Adj Total CHARGE_AMOUNT]]</f>
        <v>0</v>
      </c>
      <c r="T3163" s="1">
        <f>+Table1[[#This Row],[Adj Total TOTAL_COST]]-Table1[[#This Row],[Current Total TOTAL_COST]]</f>
        <v>0</v>
      </c>
      <c r="U3163" s="1">
        <f>+Table1[[#This Row],[Adj Total CONTRIBUTION_MARGIN]]-Table1[[#This Row],[Current Total CONTRIBUTION_MARGIN]]</f>
        <v>0</v>
      </c>
      <c r="V3163" s="1">
        <f>+Table1[[#This Row],[Adj Total OPERATING_MARGIN]]-Table1[[#This Row],[Current Total OPERATING_MARGIN]]</f>
        <v>0</v>
      </c>
    </row>
    <row r="3164" spans="1:22" x14ac:dyDescent="0.3">
      <c r="A3164" t="s">
        <v>74</v>
      </c>
      <c r="B3164">
        <v>2025</v>
      </c>
      <c r="C3164" t="s">
        <v>50</v>
      </c>
      <c r="D3164" t="s">
        <v>50</v>
      </c>
      <c r="E3164" s="2">
        <v>32</v>
      </c>
      <c r="F3164" s="1">
        <v>4682.8</v>
      </c>
      <c r="G3164" s="1">
        <v>8630</v>
      </c>
      <c r="H3164" s="1">
        <v>587.56799999999998</v>
      </c>
      <c r="I3164" s="1">
        <v>3585.62</v>
      </c>
      <c r="J3164" s="1">
        <v>3361.5</v>
      </c>
      <c r="K3164" s="2">
        <v>32</v>
      </c>
      <c r="L3164" s="1">
        <v>4682.8</v>
      </c>
      <c r="M3164" s="1">
        <v>8630</v>
      </c>
      <c r="N3164" s="1">
        <v>587.56799999999998</v>
      </c>
      <c r="O3164" s="1">
        <v>3585.62</v>
      </c>
      <c r="P3164" s="1">
        <v>3361.5</v>
      </c>
      <c r="Q3164" s="2">
        <f>-+Table1[[#This Row],[Current Record Count]]+Table1[[#This Row],[Adj Record Count]]</f>
        <v>0</v>
      </c>
      <c r="R3164" s="1">
        <f>+-Table1[[#This Row],[Current Total ADJUSTMENT_AMOUNT]]+Table1[[#This Row],[Adj Total ADJUSTMENT_AMOUNT]]</f>
        <v>0</v>
      </c>
      <c r="S3164" s="1">
        <f>-Table1[[#This Row],[Current Total CHARGE_AMOUNT]]+Table1[[#This Row],[Adj Total CHARGE_AMOUNT]]</f>
        <v>0</v>
      </c>
      <c r="T3164" s="1">
        <f>+Table1[[#This Row],[Adj Total TOTAL_COST]]-Table1[[#This Row],[Current Total TOTAL_COST]]</f>
        <v>0</v>
      </c>
      <c r="U3164" s="1">
        <f>+Table1[[#This Row],[Adj Total CONTRIBUTION_MARGIN]]-Table1[[#This Row],[Current Total CONTRIBUTION_MARGIN]]</f>
        <v>0</v>
      </c>
      <c r="V3164" s="1">
        <f>+Table1[[#This Row],[Adj Total OPERATING_MARGIN]]-Table1[[#This Row],[Current Total OPERATING_MARGIN]]</f>
        <v>0</v>
      </c>
    </row>
    <row r="3165" spans="1:22" x14ac:dyDescent="0.3">
      <c r="A3165" t="s">
        <v>75</v>
      </c>
      <c r="B3165">
        <v>2021</v>
      </c>
      <c r="C3165" t="s">
        <v>20</v>
      </c>
      <c r="D3165" t="s">
        <v>97</v>
      </c>
      <c r="E3165" s="2">
        <v>31</v>
      </c>
      <c r="F3165" s="1">
        <v>1734.39</v>
      </c>
      <c r="G3165" s="1">
        <v>2280</v>
      </c>
      <c r="H3165" s="1">
        <v>24230.121999999999</v>
      </c>
      <c r="I3165" s="1">
        <v>-10176.48</v>
      </c>
      <c r="J3165" s="1">
        <v>-14088.73</v>
      </c>
      <c r="K3165" s="2">
        <v>31</v>
      </c>
      <c r="L3165" s="1">
        <v>1734.39</v>
      </c>
      <c r="M3165" s="1">
        <v>2280</v>
      </c>
      <c r="N3165" s="1">
        <v>24230.121999999999</v>
      </c>
      <c r="O3165" s="1">
        <v>-10176.48</v>
      </c>
      <c r="P3165" s="1">
        <v>-14088.73</v>
      </c>
      <c r="Q3165" s="2">
        <f>-+Table1[[#This Row],[Current Record Count]]+Table1[[#This Row],[Adj Record Count]]</f>
        <v>0</v>
      </c>
      <c r="R3165" s="1">
        <f>+-Table1[[#This Row],[Current Total ADJUSTMENT_AMOUNT]]+Table1[[#This Row],[Adj Total ADJUSTMENT_AMOUNT]]</f>
        <v>0</v>
      </c>
      <c r="S3165" s="1">
        <f>-Table1[[#This Row],[Current Total CHARGE_AMOUNT]]+Table1[[#This Row],[Adj Total CHARGE_AMOUNT]]</f>
        <v>0</v>
      </c>
      <c r="T3165" s="1">
        <f>+Table1[[#This Row],[Adj Total TOTAL_COST]]-Table1[[#This Row],[Current Total TOTAL_COST]]</f>
        <v>0</v>
      </c>
      <c r="U3165" s="1">
        <f>+Table1[[#This Row],[Adj Total CONTRIBUTION_MARGIN]]-Table1[[#This Row],[Current Total CONTRIBUTION_MARGIN]]</f>
        <v>0</v>
      </c>
      <c r="V3165" s="1">
        <f>+Table1[[#This Row],[Adj Total OPERATING_MARGIN]]-Table1[[#This Row],[Current Total OPERATING_MARGIN]]</f>
        <v>0</v>
      </c>
    </row>
    <row r="3166" spans="1:22" x14ac:dyDescent="0.3">
      <c r="A3166" t="s">
        <v>16</v>
      </c>
      <c r="B3166">
        <v>2024</v>
      </c>
      <c r="C3166" t="s">
        <v>29</v>
      </c>
      <c r="D3166" t="s">
        <v>106</v>
      </c>
      <c r="E3166" s="2">
        <v>31</v>
      </c>
      <c r="F3166" s="1">
        <v>15133.27</v>
      </c>
      <c r="G3166" s="1">
        <v>19198.87</v>
      </c>
      <c r="H3166" s="1">
        <v>4498.6656999999996</v>
      </c>
      <c r="I3166" s="1">
        <v>2979.76</v>
      </c>
      <c r="J3166" s="1">
        <v>518.19000000000005</v>
      </c>
      <c r="K3166" s="2">
        <v>31</v>
      </c>
      <c r="L3166" s="1">
        <v>15133.27</v>
      </c>
      <c r="M3166" s="1">
        <v>19198.87</v>
      </c>
      <c r="N3166" s="1">
        <v>4498.6656999999996</v>
      </c>
      <c r="O3166" s="1">
        <v>2979.76</v>
      </c>
      <c r="P3166" s="1">
        <v>518.19000000000005</v>
      </c>
      <c r="Q3166" s="2">
        <f>-+Table1[[#This Row],[Current Record Count]]+Table1[[#This Row],[Adj Record Count]]</f>
        <v>0</v>
      </c>
      <c r="R3166" s="1">
        <f>+-Table1[[#This Row],[Current Total ADJUSTMENT_AMOUNT]]+Table1[[#This Row],[Adj Total ADJUSTMENT_AMOUNT]]</f>
        <v>0</v>
      </c>
      <c r="S3166" s="1">
        <f>-Table1[[#This Row],[Current Total CHARGE_AMOUNT]]+Table1[[#This Row],[Adj Total CHARGE_AMOUNT]]</f>
        <v>0</v>
      </c>
      <c r="T3166" s="1">
        <f>+Table1[[#This Row],[Adj Total TOTAL_COST]]-Table1[[#This Row],[Current Total TOTAL_COST]]</f>
        <v>0</v>
      </c>
      <c r="U3166" s="1">
        <f>+Table1[[#This Row],[Adj Total CONTRIBUTION_MARGIN]]-Table1[[#This Row],[Current Total CONTRIBUTION_MARGIN]]</f>
        <v>0</v>
      </c>
      <c r="V3166" s="1">
        <f>+Table1[[#This Row],[Adj Total OPERATING_MARGIN]]-Table1[[#This Row],[Current Total OPERATING_MARGIN]]</f>
        <v>0</v>
      </c>
    </row>
    <row r="3167" spans="1:22" x14ac:dyDescent="0.3">
      <c r="A3167" t="s">
        <v>37</v>
      </c>
      <c r="B3167">
        <v>2022</v>
      </c>
      <c r="C3167" t="s">
        <v>20</v>
      </c>
      <c r="D3167" t="s">
        <v>99</v>
      </c>
      <c r="E3167" s="2">
        <v>31</v>
      </c>
      <c r="F3167" s="1">
        <v>619120.6</v>
      </c>
      <c r="G3167" s="1">
        <v>886042.42</v>
      </c>
      <c r="H3167" s="1">
        <v>284313.85560000001</v>
      </c>
      <c r="I3167" s="1">
        <v>72667.53</v>
      </c>
      <c r="J3167" s="1">
        <v>13305.62</v>
      </c>
      <c r="K3167" s="2">
        <v>31</v>
      </c>
      <c r="L3167" s="1">
        <v>619120.6</v>
      </c>
      <c r="M3167" s="1">
        <v>886042.42</v>
      </c>
      <c r="N3167" s="1">
        <v>284313.85560000001</v>
      </c>
      <c r="O3167" s="1">
        <v>72667.53</v>
      </c>
      <c r="P3167" s="1">
        <v>13305.62</v>
      </c>
      <c r="Q3167" s="2">
        <f>-+Table1[[#This Row],[Current Record Count]]+Table1[[#This Row],[Adj Record Count]]</f>
        <v>0</v>
      </c>
      <c r="R3167" s="1">
        <f>+-Table1[[#This Row],[Current Total ADJUSTMENT_AMOUNT]]+Table1[[#This Row],[Adj Total ADJUSTMENT_AMOUNT]]</f>
        <v>0</v>
      </c>
      <c r="S3167" s="1">
        <f>-Table1[[#This Row],[Current Total CHARGE_AMOUNT]]+Table1[[#This Row],[Adj Total CHARGE_AMOUNT]]</f>
        <v>0</v>
      </c>
      <c r="T3167" s="1">
        <f>+Table1[[#This Row],[Adj Total TOTAL_COST]]-Table1[[#This Row],[Current Total TOTAL_COST]]</f>
        <v>0</v>
      </c>
      <c r="U3167" s="1">
        <f>+Table1[[#This Row],[Adj Total CONTRIBUTION_MARGIN]]-Table1[[#This Row],[Current Total CONTRIBUTION_MARGIN]]</f>
        <v>0</v>
      </c>
      <c r="V3167" s="1">
        <f>+Table1[[#This Row],[Adj Total OPERATING_MARGIN]]-Table1[[#This Row],[Current Total OPERATING_MARGIN]]</f>
        <v>0</v>
      </c>
    </row>
    <row r="3168" spans="1:22" x14ac:dyDescent="0.3">
      <c r="A3168" t="s">
        <v>19</v>
      </c>
      <c r="B3168">
        <v>2019</v>
      </c>
      <c r="C3168" t="s">
        <v>20</v>
      </c>
      <c r="D3168" t="s">
        <v>49</v>
      </c>
      <c r="E3168" s="2">
        <v>31</v>
      </c>
      <c r="F3168" s="1">
        <v>1033975.52</v>
      </c>
      <c r="G3168" s="1">
        <v>2156983.92</v>
      </c>
      <c r="H3168" s="1">
        <v>0</v>
      </c>
      <c r="I3168" s="1">
        <v>0</v>
      </c>
      <c r="J3168" s="1">
        <v>0</v>
      </c>
      <c r="K3168" s="2">
        <v>31</v>
      </c>
      <c r="L3168" s="1">
        <v>1033975.52</v>
      </c>
      <c r="M3168" s="1">
        <v>2156983.92</v>
      </c>
      <c r="N3168" s="1">
        <v>0</v>
      </c>
      <c r="O3168" s="1">
        <v>0</v>
      </c>
      <c r="P3168" s="1">
        <v>0</v>
      </c>
      <c r="Q3168" s="2">
        <f>-+Table1[[#This Row],[Current Record Count]]+Table1[[#This Row],[Adj Record Count]]</f>
        <v>0</v>
      </c>
      <c r="R3168" s="1">
        <f>+-Table1[[#This Row],[Current Total ADJUSTMENT_AMOUNT]]+Table1[[#This Row],[Adj Total ADJUSTMENT_AMOUNT]]</f>
        <v>0</v>
      </c>
      <c r="S3168" s="1">
        <f>-Table1[[#This Row],[Current Total CHARGE_AMOUNT]]+Table1[[#This Row],[Adj Total CHARGE_AMOUNT]]</f>
        <v>0</v>
      </c>
      <c r="T3168" s="1">
        <f>+Table1[[#This Row],[Adj Total TOTAL_COST]]-Table1[[#This Row],[Current Total TOTAL_COST]]</f>
        <v>0</v>
      </c>
      <c r="U3168" s="1">
        <f>+Table1[[#This Row],[Adj Total CONTRIBUTION_MARGIN]]-Table1[[#This Row],[Current Total CONTRIBUTION_MARGIN]]</f>
        <v>0</v>
      </c>
      <c r="V3168" s="1">
        <f>+Table1[[#This Row],[Adj Total OPERATING_MARGIN]]-Table1[[#This Row],[Current Total OPERATING_MARGIN]]</f>
        <v>0</v>
      </c>
    </row>
    <row r="3169" spans="1:22" x14ac:dyDescent="0.3">
      <c r="A3169" t="s">
        <v>42</v>
      </c>
      <c r="B3169">
        <v>2019</v>
      </c>
      <c r="C3169" t="s">
        <v>17</v>
      </c>
      <c r="D3169" t="s">
        <v>66</v>
      </c>
      <c r="E3169" s="2">
        <v>31</v>
      </c>
      <c r="F3169" s="1">
        <v>14235.15</v>
      </c>
      <c r="G3169" s="1">
        <v>18435.32</v>
      </c>
      <c r="H3169" s="1">
        <v>0</v>
      </c>
      <c r="I3169" s="1">
        <v>0</v>
      </c>
      <c r="J3169" s="1">
        <v>0</v>
      </c>
      <c r="K3169" s="2">
        <v>31</v>
      </c>
      <c r="L3169" s="1">
        <v>14235.15</v>
      </c>
      <c r="M3169" s="1">
        <v>18435.32</v>
      </c>
      <c r="N3169" s="1">
        <v>0</v>
      </c>
      <c r="O3169" s="1">
        <v>0</v>
      </c>
      <c r="P3169" s="1">
        <v>0</v>
      </c>
      <c r="Q3169" s="2">
        <f>-+Table1[[#This Row],[Current Record Count]]+Table1[[#This Row],[Adj Record Count]]</f>
        <v>0</v>
      </c>
      <c r="R3169" s="1">
        <f>+-Table1[[#This Row],[Current Total ADJUSTMENT_AMOUNT]]+Table1[[#This Row],[Adj Total ADJUSTMENT_AMOUNT]]</f>
        <v>0</v>
      </c>
      <c r="S3169" s="1">
        <f>-Table1[[#This Row],[Current Total CHARGE_AMOUNT]]+Table1[[#This Row],[Adj Total CHARGE_AMOUNT]]</f>
        <v>0</v>
      </c>
      <c r="T3169" s="1">
        <f>+Table1[[#This Row],[Adj Total TOTAL_COST]]-Table1[[#This Row],[Current Total TOTAL_COST]]</f>
        <v>0</v>
      </c>
      <c r="U3169" s="1">
        <f>+Table1[[#This Row],[Adj Total CONTRIBUTION_MARGIN]]-Table1[[#This Row],[Current Total CONTRIBUTION_MARGIN]]</f>
        <v>0</v>
      </c>
      <c r="V3169" s="1">
        <f>+Table1[[#This Row],[Adj Total OPERATING_MARGIN]]-Table1[[#This Row],[Current Total OPERATING_MARGIN]]</f>
        <v>0</v>
      </c>
    </row>
    <row r="3170" spans="1:22" x14ac:dyDescent="0.3">
      <c r="A3170" t="s">
        <v>75</v>
      </c>
      <c r="B3170">
        <v>2024</v>
      </c>
      <c r="C3170" t="s">
        <v>20</v>
      </c>
      <c r="D3170" t="s">
        <v>93</v>
      </c>
      <c r="E3170" s="2">
        <v>31</v>
      </c>
      <c r="F3170" s="1">
        <v>5481.77</v>
      </c>
      <c r="G3170" s="1">
        <v>6815</v>
      </c>
      <c r="H3170" s="1">
        <v>14653.612499999999</v>
      </c>
      <c r="I3170" s="1">
        <v>2447.06</v>
      </c>
      <c r="J3170" s="1">
        <v>402.43</v>
      </c>
      <c r="K3170" s="2">
        <v>31</v>
      </c>
      <c r="L3170" s="1">
        <v>5481.77</v>
      </c>
      <c r="M3170" s="1">
        <v>6815</v>
      </c>
      <c r="N3170" s="1">
        <v>14653.612499999999</v>
      </c>
      <c r="O3170" s="1">
        <v>2447.06</v>
      </c>
      <c r="P3170" s="1">
        <v>402.43</v>
      </c>
      <c r="Q3170" s="2">
        <f>-+Table1[[#This Row],[Current Record Count]]+Table1[[#This Row],[Adj Record Count]]</f>
        <v>0</v>
      </c>
      <c r="R3170" s="1">
        <f>+-Table1[[#This Row],[Current Total ADJUSTMENT_AMOUNT]]+Table1[[#This Row],[Adj Total ADJUSTMENT_AMOUNT]]</f>
        <v>0</v>
      </c>
      <c r="S3170" s="1">
        <f>-Table1[[#This Row],[Current Total CHARGE_AMOUNT]]+Table1[[#This Row],[Adj Total CHARGE_AMOUNT]]</f>
        <v>0</v>
      </c>
      <c r="T3170" s="1">
        <f>+Table1[[#This Row],[Adj Total TOTAL_COST]]-Table1[[#This Row],[Current Total TOTAL_COST]]</f>
        <v>0</v>
      </c>
      <c r="U3170" s="1">
        <f>+Table1[[#This Row],[Adj Total CONTRIBUTION_MARGIN]]-Table1[[#This Row],[Current Total CONTRIBUTION_MARGIN]]</f>
        <v>0</v>
      </c>
      <c r="V3170" s="1">
        <f>+Table1[[#This Row],[Adj Total OPERATING_MARGIN]]-Table1[[#This Row],[Current Total OPERATING_MARGIN]]</f>
        <v>0</v>
      </c>
    </row>
    <row r="3171" spans="1:22" x14ac:dyDescent="0.3">
      <c r="A3171" t="s">
        <v>75</v>
      </c>
      <c r="B3171">
        <v>2020</v>
      </c>
      <c r="C3171" t="s">
        <v>17</v>
      </c>
      <c r="D3171" t="s">
        <v>18</v>
      </c>
      <c r="E3171" s="2">
        <v>30</v>
      </c>
      <c r="F3171" s="1">
        <v>0</v>
      </c>
      <c r="G3171" s="1">
        <v>0</v>
      </c>
      <c r="H3171" s="1">
        <v>3099.2739999999999</v>
      </c>
      <c r="I3171" s="1">
        <v>-2367.75</v>
      </c>
      <c r="J3171" s="1">
        <v>-3127.74</v>
      </c>
      <c r="K3171" s="2">
        <v>30</v>
      </c>
      <c r="L3171" s="1">
        <v>0</v>
      </c>
      <c r="M3171" s="1">
        <v>0</v>
      </c>
      <c r="N3171" s="1">
        <v>3099.2739999999999</v>
      </c>
      <c r="O3171" s="1">
        <v>-2367.75</v>
      </c>
      <c r="P3171" s="1">
        <v>-3127.74</v>
      </c>
      <c r="Q3171" s="2">
        <f>-+Table1[[#This Row],[Current Record Count]]+Table1[[#This Row],[Adj Record Count]]</f>
        <v>0</v>
      </c>
      <c r="R3171" s="1">
        <f>+-Table1[[#This Row],[Current Total ADJUSTMENT_AMOUNT]]+Table1[[#This Row],[Adj Total ADJUSTMENT_AMOUNT]]</f>
        <v>0</v>
      </c>
      <c r="S3171" s="1">
        <f>-Table1[[#This Row],[Current Total CHARGE_AMOUNT]]+Table1[[#This Row],[Adj Total CHARGE_AMOUNT]]</f>
        <v>0</v>
      </c>
      <c r="T3171" s="1">
        <f>+Table1[[#This Row],[Adj Total TOTAL_COST]]-Table1[[#This Row],[Current Total TOTAL_COST]]</f>
        <v>0</v>
      </c>
      <c r="U3171" s="1">
        <f>+Table1[[#This Row],[Adj Total CONTRIBUTION_MARGIN]]-Table1[[#This Row],[Current Total CONTRIBUTION_MARGIN]]</f>
        <v>0</v>
      </c>
      <c r="V3171" s="1">
        <f>+Table1[[#This Row],[Adj Total OPERATING_MARGIN]]-Table1[[#This Row],[Current Total OPERATING_MARGIN]]</f>
        <v>0</v>
      </c>
    </row>
    <row r="3172" spans="1:22" x14ac:dyDescent="0.3">
      <c r="A3172" t="s">
        <v>75</v>
      </c>
      <c r="B3172">
        <v>2020</v>
      </c>
      <c r="C3172" t="s">
        <v>29</v>
      </c>
      <c r="D3172" t="s">
        <v>104</v>
      </c>
      <c r="E3172" s="2">
        <v>30</v>
      </c>
      <c r="F3172" s="1">
        <v>90404.71</v>
      </c>
      <c r="G3172" s="1">
        <v>130084.5</v>
      </c>
      <c r="H3172" s="1">
        <v>68466.654200000004</v>
      </c>
      <c r="I3172" s="1">
        <v>-51594.45</v>
      </c>
      <c r="J3172" s="1">
        <v>-68131.429999999993</v>
      </c>
      <c r="K3172" s="2">
        <v>30</v>
      </c>
      <c r="L3172" s="1">
        <v>90404.71</v>
      </c>
      <c r="M3172" s="1">
        <v>130084.5</v>
      </c>
      <c r="N3172" s="1">
        <v>68466.654200000004</v>
      </c>
      <c r="O3172" s="1">
        <v>-51594.45</v>
      </c>
      <c r="P3172" s="1">
        <v>-68131.429999999993</v>
      </c>
      <c r="Q3172" s="2">
        <f>-+Table1[[#This Row],[Current Record Count]]+Table1[[#This Row],[Adj Record Count]]</f>
        <v>0</v>
      </c>
      <c r="R3172" s="1">
        <f>+-Table1[[#This Row],[Current Total ADJUSTMENT_AMOUNT]]+Table1[[#This Row],[Adj Total ADJUSTMENT_AMOUNT]]</f>
        <v>0</v>
      </c>
      <c r="S3172" s="1">
        <f>-Table1[[#This Row],[Current Total CHARGE_AMOUNT]]+Table1[[#This Row],[Adj Total CHARGE_AMOUNT]]</f>
        <v>0</v>
      </c>
      <c r="T3172" s="1">
        <f>+Table1[[#This Row],[Adj Total TOTAL_COST]]-Table1[[#This Row],[Current Total TOTAL_COST]]</f>
        <v>0</v>
      </c>
      <c r="U3172" s="1">
        <f>+Table1[[#This Row],[Adj Total CONTRIBUTION_MARGIN]]-Table1[[#This Row],[Current Total CONTRIBUTION_MARGIN]]</f>
        <v>0</v>
      </c>
      <c r="V3172" s="1">
        <f>+Table1[[#This Row],[Adj Total OPERATING_MARGIN]]-Table1[[#This Row],[Current Total OPERATING_MARGIN]]</f>
        <v>0</v>
      </c>
    </row>
    <row r="3173" spans="1:22" x14ac:dyDescent="0.3">
      <c r="A3173" t="s">
        <v>16</v>
      </c>
      <c r="B3173">
        <v>2023</v>
      </c>
      <c r="C3173" t="s">
        <v>17</v>
      </c>
      <c r="D3173" t="s">
        <v>101</v>
      </c>
      <c r="E3173" s="2">
        <v>30</v>
      </c>
      <c r="F3173" s="1">
        <v>7892.87</v>
      </c>
      <c r="G3173" s="1">
        <v>9797.85</v>
      </c>
      <c r="H3173" s="1">
        <v>1779.3941</v>
      </c>
      <c r="I3173" s="1">
        <v>1394.97</v>
      </c>
      <c r="J3173" s="1">
        <v>912.51</v>
      </c>
      <c r="K3173" s="2">
        <v>30</v>
      </c>
      <c r="L3173" s="1">
        <v>7892.87</v>
      </c>
      <c r="M3173" s="1">
        <v>9797.85</v>
      </c>
      <c r="N3173" s="1">
        <v>1779.3941</v>
      </c>
      <c r="O3173" s="1">
        <v>1394.97</v>
      </c>
      <c r="P3173" s="1">
        <v>912.51</v>
      </c>
      <c r="Q3173" s="2">
        <f>-+Table1[[#This Row],[Current Record Count]]+Table1[[#This Row],[Adj Record Count]]</f>
        <v>0</v>
      </c>
      <c r="R3173" s="1">
        <f>+-Table1[[#This Row],[Current Total ADJUSTMENT_AMOUNT]]+Table1[[#This Row],[Adj Total ADJUSTMENT_AMOUNT]]</f>
        <v>0</v>
      </c>
      <c r="S3173" s="1">
        <f>-Table1[[#This Row],[Current Total CHARGE_AMOUNT]]+Table1[[#This Row],[Adj Total CHARGE_AMOUNT]]</f>
        <v>0</v>
      </c>
      <c r="T3173" s="1">
        <f>+Table1[[#This Row],[Adj Total TOTAL_COST]]-Table1[[#This Row],[Current Total TOTAL_COST]]</f>
        <v>0</v>
      </c>
      <c r="U3173" s="1">
        <f>+Table1[[#This Row],[Adj Total CONTRIBUTION_MARGIN]]-Table1[[#This Row],[Current Total CONTRIBUTION_MARGIN]]</f>
        <v>0</v>
      </c>
      <c r="V3173" s="1">
        <f>+Table1[[#This Row],[Adj Total OPERATING_MARGIN]]-Table1[[#This Row],[Current Total OPERATING_MARGIN]]</f>
        <v>0</v>
      </c>
    </row>
    <row r="3174" spans="1:22" x14ac:dyDescent="0.3">
      <c r="A3174" t="s">
        <v>19</v>
      </c>
      <c r="B3174">
        <v>2020</v>
      </c>
      <c r="C3174" t="s">
        <v>67</v>
      </c>
      <c r="D3174" t="s">
        <v>67</v>
      </c>
      <c r="E3174" s="2">
        <v>30</v>
      </c>
      <c r="F3174" s="1">
        <v>804478.51</v>
      </c>
      <c r="G3174" s="1">
        <v>1060510.1599999999</v>
      </c>
      <c r="H3174" s="1">
        <v>384347.42849999998</v>
      </c>
      <c r="I3174" s="1">
        <v>3151.67</v>
      </c>
      <c r="J3174" s="1">
        <v>-145983.10999999999</v>
      </c>
      <c r="K3174" s="2">
        <v>30</v>
      </c>
      <c r="L3174" s="1">
        <v>804478.51</v>
      </c>
      <c r="M3174" s="1">
        <v>1060510.1599999999</v>
      </c>
      <c r="N3174" s="1">
        <v>384347.42849999998</v>
      </c>
      <c r="O3174" s="1">
        <v>3151.67</v>
      </c>
      <c r="P3174" s="1">
        <v>-145983.10999999999</v>
      </c>
      <c r="Q3174" s="2">
        <f>-+Table1[[#This Row],[Current Record Count]]+Table1[[#This Row],[Adj Record Count]]</f>
        <v>0</v>
      </c>
      <c r="R3174" s="1">
        <f>+-Table1[[#This Row],[Current Total ADJUSTMENT_AMOUNT]]+Table1[[#This Row],[Adj Total ADJUSTMENT_AMOUNT]]</f>
        <v>0</v>
      </c>
      <c r="S3174" s="1">
        <f>-Table1[[#This Row],[Current Total CHARGE_AMOUNT]]+Table1[[#This Row],[Adj Total CHARGE_AMOUNT]]</f>
        <v>0</v>
      </c>
      <c r="T3174" s="1">
        <f>+Table1[[#This Row],[Adj Total TOTAL_COST]]-Table1[[#This Row],[Current Total TOTAL_COST]]</f>
        <v>0</v>
      </c>
      <c r="U3174" s="1">
        <f>+Table1[[#This Row],[Adj Total CONTRIBUTION_MARGIN]]-Table1[[#This Row],[Current Total CONTRIBUTION_MARGIN]]</f>
        <v>0</v>
      </c>
      <c r="V3174" s="1">
        <f>+Table1[[#This Row],[Adj Total OPERATING_MARGIN]]-Table1[[#This Row],[Current Total OPERATING_MARGIN]]</f>
        <v>0</v>
      </c>
    </row>
    <row r="3175" spans="1:22" x14ac:dyDescent="0.3">
      <c r="A3175" t="s">
        <v>75</v>
      </c>
      <c r="B3175">
        <v>2020</v>
      </c>
      <c r="C3175" t="s">
        <v>17</v>
      </c>
      <c r="D3175" t="s">
        <v>68</v>
      </c>
      <c r="E3175" s="2">
        <v>30</v>
      </c>
      <c r="F3175" s="1">
        <v>1998.94</v>
      </c>
      <c r="G3175" s="1">
        <v>3984</v>
      </c>
      <c r="H3175" s="1">
        <v>110499.72410000001</v>
      </c>
      <c r="I3175" s="1">
        <v>-91435.11</v>
      </c>
      <c r="J3175" s="1">
        <v>-108634.6</v>
      </c>
      <c r="K3175" s="2">
        <v>30</v>
      </c>
      <c r="L3175" s="1">
        <v>1998.94</v>
      </c>
      <c r="M3175" s="1">
        <v>3984</v>
      </c>
      <c r="N3175" s="1">
        <v>110499.72410000001</v>
      </c>
      <c r="O3175" s="1">
        <v>-91435.11</v>
      </c>
      <c r="P3175" s="1">
        <v>-108634.6</v>
      </c>
      <c r="Q3175" s="2">
        <f>-+Table1[[#This Row],[Current Record Count]]+Table1[[#This Row],[Adj Record Count]]</f>
        <v>0</v>
      </c>
      <c r="R3175" s="1">
        <f>+-Table1[[#This Row],[Current Total ADJUSTMENT_AMOUNT]]+Table1[[#This Row],[Adj Total ADJUSTMENT_AMOUNT]]</f>
        <v>0</v>
      </c>
      <c r="S3175" s="1">
        <f>-Table1[[#This Row],[Current Total CHARGE_AMOUNT]]+Table1[[#This Row],[Adj Total CHARGE_AMOUNT]]</f>
        <v>0</v>
      </c>
      <c r="T3175" s="1">
        <f>+Table1[[#This Row],[Adj Total TOTAL_COST]]-Table1[[#This Row],[Current Total TOTAL_COST]]</f>
        <v>0</v>
      </c>
      <c r="U3175" s="1">
        <f>+Table1[[#This Row],[Adj Total CONTRIBUTION_MARGIN]]-Table1[[#This Row],[Current Total CONTRIBUTION_MARGIN]]</f>
        <v>0</v>
      </c>
      <c r="V3175" s="1">
        <f>+Table1[[#This Row],[Adj Total OPERATING_MARGIN]]-Table1[[#This Row],[Current Total OPERATING_MARGIN]]</f>
        <v>0</v>
      </c>
    </row>
    <row r="3176" spans="1:22" x14ac:dyDescent="0.3">
      <c r="A3176" t="s">
        <v>19</v>
      </c>
      <c r="B3176">
        <v>2023</v>
      </c>
      <c r="C3176" t="s">
        <v>26</v>
      </c>
      <c r="D3176" t="s">
        <v>26</v>
      </c>
      <c r="E3176" s="2">
        <v>29</v>
      </c>
      <c r="F3176" s="1">
        <v>5002632.5599999996</v>
      </c>
      <c r="G3176" s="1">
        <v>7313792.6200000001</v>
      </c>
      <c r="H3176" s="1">
        <v>2115370.4134999998</v>
      </c>
      <c r="I3176" s="1">
        <v>879149.87</v>
      </c>
      <c r="J3176" s="1">
        <v>214107.27</v>
      </c>
      <c r="K3176" s="2">
        <v>29</v>
      </c>
      <c r="L3176" s="1">
        <v>5002632.5599999996</v>
      </c>
      <c r="M3176" s="1">
        <v>7313792.6200000001</v>
      </c>
      <c r="N3176" s="1">
        <v>2115370.4134999998</v>
      </c>
      <c r="O3176" s="1">
        <v>879149.87</v>
      </c>
      <c r="P3176" s="1">
        <v>214107.27</v>
      </c>
      <c r="Q3176" s="2">
        <f>-+Table1[[#This Row],[Current Record Count]]+Table1[[#This Row],[Adj Record Count]]</f>
        <v>0</v>
      </c>
      <c r="R3176" s="1">
        <f>+-Table1[[#This Row],[Current Total ADJUSTMENT_AMOUNT]]+Table1[[#This Row],[Adj Total ADJUSTMENT_AMOUNT]]</f>
        <v>0</v>
      </c>
      <c r="S3176" s="1">
        <f>-Table1[[#This Row],[Current Total CHARGE_AMOUNT]]+Table1[[#This Row],[Adj Total CHARGE_AMOUNT]]</f>
        <v>0</v>
      </c>
      <c r="T3176" s="1">
        <f>+Table1[[#This Row],[Adj Total TOTAL_COST]]-Table1[[#This Row],[Current Total TOTAL_COST]]</f>
        <v>0</v>
      </c>
      <c r="U3176" s="1">
        <f>+Table1[[#This Row],[Adj Total CONTRIBUTION_MARGIN]]-Table1[[#This Row],[Current Total CONTRIBUTION_MARGIN]]</f>
        <v>0</v>
      </c>
      <c r="V3176" s="1">
        <f>+Table1[[#This Row],[Adj Total OPERATING_MARGIN]]-Table1[[#This Row],[Current Total OPERATING_MARGIN]]</f>
        <v>0</v>
      </c>
    </row>
    <row r="3177" spans="1:22" x14ac:dyDescent="0.3">
      <c r="A3177" t="s">
        <v>42</v>
      </c>
      <c r="B3177">
        <v>2019</v>
      </c>
      <c r="C3177" t="s">
        <v>29</v>
      </c>
      <c r="D3177" t="s">
        <v>32</v>
      </c>
      <c r="E3177" s="2">
        <v>29</v>
      </c>
      <c r="F3177" s="1">
        <v>4583.67</v>
      </c>
      <c r="G3177" s="1">
        <v>4742.5600000000004</v>
      </c>
      <c r="H3177" s="1">
        <v>0</v>
      </c>
      <c r="I3177" s="1">
        <v>0</v>
      </c>
      <c r="J3177" s="1">
        <v>0</v>
      </c>
      <c r="K3177" s="2">
        <v>29</v>
      </c>
      <c r="L3177" s="1">
        <v>4583.67</v>
      </c>
      <c r="M3177" s="1">
        <v>4742.5600000000004</v>
      </c>
      <c r="N3177" s="1">
        <v>0</v>
      </c>
      <c r="O3177" s="1">
        <v>0</v>
      </c>
      <c r="P3177" s="1">
        <v>0</v>
      </c>
      <c r="Q3177" s="2">
        <f>-+Table1[[#This Row],[Current Record Count]]+Table1[[#This Row],[Adj Record Count]]</f>
        <v>0</v>
      </c>
      <c r="R3177" s="1">
        <f>+-Table1[[#This Row],[Current Total ADJUSTMENT_AMOUNT]]+Table1[[#This Row],[Adj Total ADJUSTMENT_AMOUNT]]</f>
        <v>0</v>
      </c>
      <c r="S3177" s="1">
        <f>-Table1[[#This Row],[Current Total CHARGE_AMOUNT]]+Table1[[#This Row],[Adj Total CHARGE_AMOUNT]]</f>
        <v>0</v>
      </c>
      <c r="T3177" s="1">
        <f>+Table1[[#This Row],[Adj Total TOTAL_COST]]-Table1[[#This Row],[Current Total TOTAL_COST]]</f>
        <v>0</v>
      </c>
      <c r="U3177" s="1">
        <f>+Table1[[#This Row],[Adj Total CONTRIBUTION_MARGIN]]-Table1[[#This Row],[Current Total CONTRIBUTION_MARGIN]]</f>
        <v>0</v>
      </c>
      <c r="V3177" s="1">
        <f>+Table1[[#This Row],[Adj Total OPERATING_MARGIN]]-Table1[[#This Row],[Current Total OPERATING_MARGIN]]</f>
        <v>0</v>
      </c>
    </row>
    <row r="3178" spans="1:22" x14ac:dyDescent="0.3">
      <c r="A3178" t="s">
        <v>37</v>
      </c>
      <c r="B3178">
        <v>2023</v>
      </c>
      <c r="C3178" t="s">
        <v>92</v>
      </c>
      <c r="D3178" t="s">
        <v>92</v>
      </c>
      <c r="E3178" s="2">
        <v>29</v>
      </c>
      <c r="F3178" s="1">
        <v>321143.78000000003</v>
      </c>
      <c r="G3178" s="1">
        <v>422600.96000000002</v>
      </c>
      <c r="H3178" s="1">
        <v>97072.609299999996</v>
      </c>
      <c r="I3178" s="1">
        <v>76660.42</v>
      </c>
      <c r="J3178" s="1">
        <v>58983.8</v>
      </c>
      <c r="K3178" s="2">
        <v>29</v>
      </c>
      <c r="L3178" s="1">
        <v>321143.78000000003</v>
      </c>
      <c r="M3178" s="1">
        <v>422600.96000000002</v>
      </c>
      <c r="N3178" s="1">
        <v>97072.609299999996</v>
      </c>
      <c r="O3178" s="1">
        <v>76660.42</v>
      </c>
      <c r="P3178" s="1">
        <v>58983.8</v>
      </c>
      <c r="Q3178" s="2">
        <f>-+Table1[[#This Row],[Current Record Count]]+Table1[[#This Row],[Adj Record Count]]</f>
        <v>0</v>
      </c>
      <c r="R3178" s="1">
        <f>+-Table1[[#This Row],[Current Total ADJUSTMENT_AMOUNT]]+Table1[[#This Row],[Adj Total ADJUSTMENT_AMOUNT]]</f>
        <v>0</v>
      </c>
      <c r="S3178" s="1">
        <f>-Table1[[#This Row],[Current Total CHARGE_AMOUNT]]+Table1[[#This Row],[Adj Total CHARGE_AMOUNT]]</f>
        <v>0</v>
      </c>
      <c r="T3178" s="1">
        <f>+Table1[[#This Row],[Adj Total TOTAL_COST]]-Table1[[#This Row],[Current Total TOTAL_COST]]</f>
        <v>0</v>
      </c>
      <c r="U3178" s="1">
        <f>+Table1[[#This Row],[Adj Total CONTRIBUTION_MARGIN]]-Table1[[#This Row],[Current Total CONTRIBUTION_MARGIN]]</f>
        <v>0</v>
      </c>
      <c r="V3178" s="1">
        <f>+Table1[[#This Row],[Adj Total OPERATING_MARGIN]]-Table1[[#This Row],[Current Total OPERATING_MARGIN]]</f>
        <v>0</v>
      </c>
    </row>
    <row r="3179" spans="1:22" x14ac:dyDescent="0.3">
      <c r="A3179" t="s">
        <v>37</v>
      </c>
      <c r="B3179">
        <v>2022</v>
      </c>
      <c r="C3179" t="s">
        <v>72</v>
      </c>
      <c r="D3179" t="s">
        <v>72</v>
      </c>
      <c r="E3179" s="2">
        <v>29</v>
      </c>
      <c r="F3179" s="1">
        <v>910053.63</v>
      </c>
      <c r="G3179" s="1">
        <v>1172796.69</v>
      </c>
      <c r="H3179" s="1">
        <v>302264.75260000001</v>
      </c>
      <c r="I3179" s="1">
        <v>50549.55</v>
      </c>
      <c r="J3179" s="1">
        <v>-4679.96</v>
      </c>
      <c r="K3179" s="2">
        <v>29</v>
      </c>
      <c r="L3179" s="1">
        <v>910053.63</v>
      </c>
      <c r="M3179" s="1">
        <v>1172796.69</v>
      </c>
      <c r="N3179" s="1">
        <v>302264.75260000001</v>
      </c>
      <c r="O3179" s="1">
        <v>50549.55</v>
      </c>
      <c r="P3179" s="1">
        <v>-4679.96</v>
      </c>
      <c r="Q3179" s="2">
        <f>-+Table1[[#This Row],[Current Record Count]]+Table1[[#This Row],[Adj Record Count]]</f>
        <v>0</v>
      </c>
      <c r="R3179" s="1">
        <f>+-Table1[[#This Row],[Current Total ADJUSTMENT_AMOUNT]]+Table1[[#This Row],[Adj Total ADJUSTMENT_AMOUNT]]</f>
        <v>0</v>
      </c>
      <c r="S3179" s="1">
        <f>-Table1[[#This Row],[Current Total CHARGE_AMOUNT]]+Table1[[#This Row],[Adj Total CHARGE_AMOUNT]]</f>
        <v>0</v>
      </c>
      <c r="T3179" s="1">
        <f>+Table1[[#This Row],[Adj Total TOTAL_COST]]-Table1[[#This Row],[Current Total TOTAL_COST]]</f>
        <v>0</v>
      </c>
      <c r="U3179" s="1">
        <f>+Table1[[#This Row],[Adj Total CONTRIBUTION_MARGIN]]-Table1[[#This Row],[Current Total CONTRIBUTION_MARGIN]]</f>
        <v>0</v>
      </c>
      <c r="V3179" s="1">
        <f>+Table1[[#This Row],[Adj Total OPERATING_MARGIN]]-Table1[[#This Row],[Current Total OPERATING_MARGIN]]</f>
        <v>0</v>
      </c>
    </row>
    <row r="3180" spans="1:22" x14ac:dyDescent="0.3">
      <c r="A3180" t="s">
        <v>44</v>
      </c>
      <c r="B3180">
        <v>2025</v>
      </c>
      <c r="C3180" t="s">
        <v>46</v>
      </c>
      <c r="D3180" t="s">
        <v>46</v>
      </c>
      <c r="E3180" s="2">
        <v>29</v>
      </c>
      <c r="F3180" s="1">
        <v>55641.13</v>
      </c>
      <c r="G3180" s="1">
        <v>86828.65</v>
      </c>
      <c r="H3180" s="1">
        <v>24617.8181</v>
      </c>
      <c r="I3180" s="1">
        <v>9113.8799999999992</v>
      </c>
      <c r="J3180" s="1">
        <v>3601.65</v>
      </c>
      <c r="K3180" s="2">
        <v>29</v>
      </c>
      <c r="L3180" s="1">
        <v>55641.13</v>
      </c>
      <c r="M3180" s="1">
        <v>86828.65</v>
      </c>
      <c r="N3180" s="1">
        <v>24617.8181</v>
      </c>
      <c r="O3180" s="1">
        <v>9113.8799999999992</v>
      </c>
      <c r="P3180" s="1">
        <v>3601.65</v>
      </c>
      <c r="Q3180" s="2">
        <f>-+Table1[[#This Row],[Current Record Count]]+Table1[[#This Row],[Adj Record Count]]</f>
        <v>0</v>
      </c>
      <c r="R3180" s="1">
        <f>+-Table1[[#This Row],[Current Total ADJUSTMENT_AMOUNT]]+Table1[[#This Row],[Adj Total ADJUSTMENT_AMOUNT]]</f>
        <v>0</v>
      </c>
      <c r="S3180" s="1">
        <f>-Table1[[#This Row],[Current Total CHARGE_AMOUNT]]+Table1[[#This Row],[Adj Total CHARGE_AMOUNT]]</f>
        <v>0</v>
      </c>
      <c r="T3180" s="1">
        <f>+Table1[[#This Row],[Adj Total TOTAL_COST]]-Table1[[#This Row],[Current Total TOTAL_COST]]</f>
        <v>0</v>
      </c>
      <c r="U3180" s="1">
        <f>+Table1[[#This Row],[Adj Total CONTRIBUTION_MARGIN]]-Table1[[#This Row],[Current Total CONTRIBUTION_MARGIN]]</f>
        <v>0</v>
      </c>
      <c r="V3180" s="1">
        <f>+Table1[[#This Row],[Adj Total OPERATING_MARGIN]]-Table1[[#This Row],[Current Total OPERATING_MARGIN]]</f>
        <v>0</v>
      </c>
    </row>
    <row r="3181" spans="1:22" x14ac:dyDescent="0.3">
      <c r="A3181" t="s">
        <v>16</v>
      </c>
      <c r="B3181">
        <v>2023</v>
      </c>
      <c r="C3181" t="s">
        <v>29</v>
      </c>
      <c r="D3181" t="s">
        <v>106</v>
      </c>
      <c r="E3181" s="2">
        <v>29</v>
      </c>
      <c r="F3181" s="1">
        <v>16602.099999999999</v>
      </c>
      <c r="G3181" s="1">
        <v>21808.35</v>
      </c>
      <c r="H3181" s="1">
        <v>1951.7026000000001</v>
      </c>
      <c r="I3181" s="1">
        <v>4606.03</v>
      </c>
      <c r="J3181" s="1">
        <v>3857.42</v>
      </c>
      <c r="K3181" s="2">
        <v>29</v>
      </c>
      <c r="L3181" s="1">
        <v>16602.099999999999</v>
      </c>
      <c r="M3181" s="1">
        <v>21808.35</v>
      </c>
      <c r="N3181" s="1">
        <v>1951.7026000000001</v>
      </c>
      <c r="O3181" s="1">
        <v>4606.03</v>
      </c>
      <c r="P3181" s="1">
        <v>3857.42</v>
      </c>
      <c r="Q3181" s="2">
        <f>-+Table1[[#This Row],[Current Record Count]]+Table1[[#This Row],[Adj Record Count]]</f>
        <v>0</v>
      </c>
      <c r="R3181" s="1">
        <f>+-Table1[[#This Row],[Current Total ADJUSTMENT_AMOUNT]]+Table1[[#This Row],[Adj Total ADJUSTMENT_AMOUNT]]</f>
        <v>0</v>
      </c>
      <c r="S3181" s="1">
        <f>-Table1[[#This Row],[Current Total CHARGE_AMOUNT]]+Table1[[#This Row],[Adj Total CHARGE_AMOUNT]]</f>
        <v>0</v>
      </c>
      <c r="T3181" s="1">
        <f>+Table1[[#This Row],[Adj Total TOTAL_COST]]-Table1[[#This Row],[Current Total TOTAL_COST]]</f>
        <v>0</v>
      </c>
      <c r="U3181" s="1">
        <f>+Table1[[#This Row],[Adj Total CONTRIBUTION_MARGIN]]-Table1[[#This Row],[Current Total CONTRIBUTION_MARGIN]]</f>
        <v>0</v>
      </c>
      <c r="V3181" s="1">
        <f>+Table1[[#This Row],[Adj Total OPERATING_MARGIN]]-Table1[[#This Row],[Current Total OPERATING_MARGIN]]</f>
        <v>0</v>
      </c>
    </row>
    <row r="3182" spans="1:22" x14ac:dyDescent="0.3">
      <c r="A3182" t="s">
        <v>37</v>
      </c>
      <c r="B3182">
        <v>2019</v>
      </c>
      <c r="C3182" t="s">
        <v>17</v>
      </c>
      <c r="D3182" t="s">
        <v>56</v>
      </c>
      <c r="E3182" s="2">
        <v>28</v>
      </c>
      <c r="F3182" s="1">
        <v>348038.65</v>
      </c>
      <c r="G3182" s="1">
        <v>537571.69999999995</v>
      </c>
      <c r="H3182" s="1">
        <v>0</v>
      </c>
      <c r="I3182" s="1">
        <v>0</v>
      </c>
      <c r="J3182" s="1">
        <v>0</v>
      </c>
      <c r="K3182" s="2">
        <v>28</v>
      </c>
      <c r="L3182" s="1">
        <v>348038.65</v>
      </c>
      <c r="M3182" s="1">
        <v>537571.69999999995</v>
      </c>
      <c r="N3182" s="1">
        <v>0</v>
      </c>
      <c r="O3182" s="1">
        <v>0</v>
      </c>
      <c r="P3182" s="1">
        <v>0</v>
      </c>
      <c r="Q3182" s="2">
        <f>-+Table1[[#This Row],[Current Record Count]]+Table1[[#This Row],[Adj Record Count]]</f>
        <v>0</v>
      </c>
      <c r="R3182" s="1">
        <f>+-Table1[[#This Row],[Current Total ADJUSTMENT_AMOUNT]]+Table1[[#This Row],[Adj Total ADJUSTMENT_AMOUNT]]</f>
        <v>0</v>
      </c>
      <c r="S3182" s="1">
        <f>-Table1[[#This Row],[Current Total CHARGE_AMOUNT]]+Table1[[#This Row],[Adj Total CHARGE_AMOUNT]]</f>
        <v>0</v>
      </c>
      <c r="T3182" s="1">
        <f>+Table1[[#This Row],[Adj Total TOTAL_COST]]-Table1[[#This Row],[Current Total TOTAL_COST]]</f>
        <v>0</v>
      </c>
      <c r="U3182" s="1">
        <f>+Table1[[#This Row],[Adj Total CONTRIBUTION_MARGIN]]-Table1[[#This Row],[Current Total CONTRIBUTION_MARGIN]]</f>
        <v>0</v>
      </c>
      <c r="V3182" s="1">
        <f>+Table1[[#This Row],[Adj Total OPERATING_MARGIN]]-Table1[[#This Row],[Current Total OPERATING_MARGIN]]</f>
        <v>0</v>
      </c>
    </row>
    <row r="3183" spans="1:22" x14ac:dyDescent="0.3">
      <c r="A3183" t="s">
        <v>78</v>
      </c>
      <c r="B3183">
        <v>2021</v>
      </c>
      <c r="C3183" t="s">
        <v>29</v>
      </c>
      <c r="D3183" t="s">
        <v>106</v>
      </c>
      <c r="E3183" s="2">
        <v>28</v>
      </c>
      <c r="F3183" s="1">
        <v>7846.3</v>
      </c>
      <c r="G3183" s="1">
        <v>11510</v>
      </c>
      <c r="H3183" s="1">
        <v>918.87400000000002</v>
      </c>
      <c r="I3183" s="1">
        <v>3128.88</v>
      </c>
      <c r="J3183" s="1">
        <v>2880.42</v>
      </c>
      <c r="K3183" s="2">
        <v>28</v>
      </c>
      <c r="L3183" s="1">
        <v>7846.3</v>
      </c>
      <c r="M3183" s="1">
        <v>11510</v>
      </c>
      <c r="N3183" s="1">
        <v>918.87400000000002</v>
      </c>
      <c r="O3183" s="1">
        <v>3128.88</v>
      </c>
      <c r="P3183" s="1">
        <v>2880.42</v>
      </c>
      <c r="Q3183" s="2">
        <f>-+Table1[[#This Row],[Current Record Count]]+Table1[[#This Row],[Adj Record Count]]</f>
        <v>0</v>
      </c>
      <c r="R3183" s="1">
        <f>+-Table1[[#This Row],[Current Total ADJUSTMENT_AMOUNT]]+Table1[[#This Row],[Adj Total ADJUSTMENT_AMOUNT]]</f>
        <v>0</v>
      </c>
      <c r="S3183" s="1">
        <f>-Table1[[#This Row],[Current Total CHARGE_AMOUNT]]+Table1[[#This Row],[Adj Total CHARGE_AMOUNT]]</f>
        <v>0</v>
      </c>
      <c r="T3183" s="1">
        <f>+Table1[[#This Row],[Adj Total TOTAL_COST]]-Table1[[#This Row],[Current Total TOTAL_COST]]</f>
        <v>0</v>
      </c>
      <c r="U3183" s="1">
        <f>+Table1[[#This Row],[Adj Total CONTRIBUTION_MARGIN]]-Table1[[#This Row],[Current Total CONTRIBUTION_MARGIN]]</f>
        <v>0</v>
      </c>
      <c r="V3183" s="1">
        <f>+Table1[[#This Row],[Adj Total OPERATING_MARGIN]]-Table1[[#This Row],[Current Total OPERATING_MARGIN]]</f>
        <v>0</v>
      </c>
    </row>
    <row r="3184" spans="1:22" x14ac:dyDescent="0.3">
      <c r="A3184" t="s">
        <v>37</v>
      </c>
      <c r="B3184">
        <v>2025</v>
      </c>
      <c r="C3184" t="s">
        <v>20</v>
      </c>
      <c r="D3184" t="s">
        <v>99</v>
      </c>
      <c r="E3184" s="2">
        <v>28</v>
      </c>
      <c r="F3184" s="1">
        <v>676815.66</v>
      </c>
      <c r="G3184" s="1">
        <v>962303.31</v>
      </c>
      <c r="H3184" s="1">
        <v>292141.93479999999</v>
      </c>
      <c r="I3184" s="1">
        <v>54949.41</v>
      </c>
      <c r="J3184" s="1">
        <v>-6874.18</v>
      </c>
      <c r="K3184" s="2">
        <v>28</v>
      </c>
      <c r="L3184" s="1">
        <v>676815.66</v>
      </c>
      <c r="M3184" s="1">
        <v>962303.31</v>
      </c>
      <c r="N3184" s="1">
        <v>292141.93479999999</v>
      </c>
      <c r="O3184" s="1">
        <v>54949.41</v>
      </c>
      <c r="P3184" s="1">
        <v>-6874.18</v>
      </c>
      <c r="Q3184" s="2">
        <f>-+Table1[[#This Row],[Current Record Count]]+Table1[[#This Row],[Adj Record Count]]</f>
        <v>0</v>
      </c>
      <c r="R3184" s="1">
        <f>+-Table1[[#This Row],[Current Total ADJUSTMENT_AMOUNT]]+Table1[[#This Row],[Adj Total ADJUSTMENT_AMOUNT]]</f>
        <v>0</v>
      </c>
      <c r="S3184" s="1">
        <f>-Table1[[#This Row],[Current Total CHARGE_AMOUNT]]+Table1[[#This Row],[Adj Total CHARGE_AMOUNT]]</f>
        <v>0</v>
      </c>
      <c r="T3184" s="1">
        <f>+Table1[[#This Row],[Adj Total TOTAL_COST]]-Table1[[#This Row],[Current Total TOTAL_COST]]</f>
        <v>0</v>
      </c>
      <c r="U3184" s="1">
        <f>+Table1[[#This Row],[Adj Total CONTRIBUTION_MARGIN]]-Table1[[#This Row],[Current Total CONTRIBUTION_MARGIN]]</f>
        <v>0</v>
      </c>
      <c r="V3184" s="1">
        <f>+Table1[[#This Row],[Adj Total OPERATING_MARGIN]]-Table1[[#This Row],[Current Total OPERATING_MARGIN]]</f>
        <v>0</v>
      </c>
    </row>
    <row r="3185" spans="1:22" x14ac:dyDescent="0.3">
      <c r="A3185" t="s">
        <v>75</v>
      </c>
      <c r="B3185">
        <v>2020</v>
      </c>
      <c r="C3185" t="s">
        <v>20</v>
      </c>
      <c r="D3185" t="s">
        <v>64</v>
      </c>
      <c r="E3185" s="2">
        <v>28</v>
      </c>
      <c r="F3185" s="1">
        <v>0</v>
      </c>
      <c r="G3185" s="1">
        <v>0</v>
      </c>
      <c r="H3185" s="1">
        <v>4612.2975999999999</v>
      </c>
      <c r="I3185" s="1">
        <v>-3675.49</v>
      </c>
      <c r="J3185" s="1">
        <v>-4663.62</v>
      </c>
      <c r="K3185" s="2">
        <v>28</v>
      </c>
      <c r="L3185" s="1">
        <v>0</v>
      </c>
      <c r="M3185" s="1">
        <v>0</v>
      </c>
      <c r="N3185" s="1">
        <v>4612.2975999999999</v>
      </c>
      <c r="O3185" s="1">
        <v>-3675.49</v>
      </c>
      <c r="P3185" s="1">
        <v>-4663.62</v>
      </c>
      <c r="Q3185" s="2">
        <f>-+Table1[[#This Row],[Current Record Count]]+Table1[[#This Row],[Adj Record Count]]</f>
        <v>0</v>
      </c>
      <c r="R3185" s="1">
        <f>+-Table1[[#This Row],[Current Total ADJUSTMENT_AMOUNT]]+Table1[[#This Row],[Adj Total ADJUSTMENT_AMOUNT]]</f>
        <v>0</v>
      </c>
      <c r="S3185" s="1">
        <f>-Table1[[#This Row],[Current Total CHARGE_AMOUNT]]+Table1[[#This Row],[Adj Total CHARGE_AMOUNT]]</f>
        <v>0</v>
      </c>
      <c r="T3185" s="1">
        <f>+Table1[[#This Row],[Adj Total TOTAL_COST]]-Table1[[#This Row],[Current Total TOTAL_COST]]</f>
        <v>0</v>
      </c>
      <c r="U3185" s="1">
        <f>+Table1[[#This Row],[Adj Total CONTRIBUTION_MARGIN]]-Table1[[#This Row],[Current Total CONTRIBUTION_MARGIN]]</f>
        <v>0</v>
      </c>
      <c r="V3185" s="1">
        <f>+Table1[[#This Row],[Adj Total OPERATING_MARGIN]]-Table1[[#This Row],[Current Total OPERATING_MARGIN]]</f>
        <v>0</v>
      </c>
    </row>
    <row r="3186" spans="1:22" x14ac:dyDescent="0.3">
      <c r="A3186" t="s">
        <v>19</v>
      </c>
      <c r="B3186">
        <v>2021</v>
      </c>
      <c r="C3186" t="s">
        <v>26</v>
      </c>
      <c r="D3186" t="s">
        <v>26</v>
      </c>
      <c r="E3186" s="2">
        <v>28</v>
      </c>
      <c r="F3186" s="1">
        <v>3956228.4</v>
      </c>
      <c r="G3186" s="1">
        <v>6422097.1699999999</v>
      </c>
      <c r="H3186" s="1">
        <v>1875960.6172</v>
      </c>
      <c r="I3186" s="1">
        <v>1141470.8799999999</v>
      </c>
      <c r="J3186" s="1">
        <v>573218.46</v>
      </c>
      <c r="K3186" s="2">
        <v>28</v>
      </c>
      <c r="L3186" s="1">
        <v>3956228.4</v>
      </c>
      <c r="M3186" s="1">
        <v>6422097.1699999999</v>
      </c>
      <c r="N3186" s="1">
        <v>1875960.6172</v>
      </c>
      <c r="O3186" s="1">
        <v>1141470.8799999999</v>
      </c>
      <c r="P3186" s="1">
        <v>573218.46</v>
      </c>
      <c r="Q3186" s="2">
        <f>-+Table1[[#This Row],[Current Record Count]]+Table1[[#This Row],[Adj Record Count]]</f>
        <v>0</v>
      </c>
      <c r="R3186" s="1">
        <f>+-Table1[[#This Row],[Current Total ADJUSTMENT_AMOUNT]]+Table1[[#This Row],[Adj Total ADJUSTMENT_AMOUNT]]</f>
        <v>0</v>
      </c>
      <c r="S3186" s="1">
        <f>-Table1[[#This Row],[Current Total CHARGE_AMOUNT]]+Table1[[#This Row],[Adj Total CHARGE_AMOUNT]]</f>
        <v>0</v>
      </c>
      <c r="T3186" s="1">
        <f>+Table1[[#This Row],[Adj Total TOTAL_COST]]-Table1[[#This Row],[Current Total TOTAL_COST]]</f>
        <v>0</v>
      </c>
      <c r="U3186" s="1">
        <f>+Table1[[#This Row],[Adj Total CONTRIBUTION_MARGIN]]-Table1[[#This Row],[Current Total CONTRIBUTION_MARGIN]]</f>
        <v>0</v>
      </c>
      <c r="V3186" s="1">
        <f>+Table1[[#This Row],[Adj Total OPERATING_MARGIN]]-Table1[[#This Row],[Current Total OPERATING_MARGIN]]</f>
        <v>0</v>
      </c>
    </row>
    <row r="3187" spans="1:22" x14ac:dyDescent="0.3">
      <c r="A3187" t="s">
        <v>37</v>
      </c>
      <c r="B3187">
        <v>2021</v>
      </c>
      <c r="C3187" t="s">
        <v>20</v>
      </c>
      <c r="D3187" t="s">
        <v>89</v>
      </c>
      <c r="E3187" s="2">
        <v>27</v>
      </c>
      <c r="F3187" s="1">
        <v>290129.59999999998</v>
      </c>
      <c r="G3187" s="1">
        <v>513680.86</v>
      </c>
      <c r="H3187" s="1">
        <v>125814.8781</v>
      </c>
      <c r="I3187" s="1">
        <v>133092.45000000001</v>
      </c>
      <c r="J3187" s="1">
        <v>97366.03</v>
      </c>
      <c r="K3187" s="2">
        <v>27</v>
      </c>
      <c r="L3187" s="1">
        <v>290129.59999999998</v>
      </c>
      <c r="M3187" s="1">
        <v>513680.86</v>
      </c>
      <c r="N3187" s="1">
        <v>125814.8781</v>
      </c>
      <c r="O3187" s="1">
        <v>133092.45000000001</v>
      </c>
      <c r="P3187" s="1">
        <v>97366.03</v>
      </c>
      <c r="Q3187" s="2">
        <f>-+Table1[[#This Row],[Current Record Count]]+Table1[[#This Row],[Adj Record Count]]</f>
        <v>0</v>
      </c>
      <c r="R3187" s="1">
        <f>+-Table1[[#This Row],[Current Total ADJUSTMENT_AMOUNT]]+Table1[[#This Row],[Adj Total ADJUSTMENT_AMOUNT]]</f>
        <v>0</v>
      </c>
      <c r="S3187" s="1">
        <f>-Table1[[#This Row],[Current Total CHARGE_AMOUNT]]+Table1[[#This Row],[Adj Total CHARGE_AMOUNT]]</f>
        <v>0</v>
      </c>
      <c r="T3187" s="1">
        <f>+Table1[[#This Row],[Adj Total TOTAL_COST]]-Table1[[#This Row],[Current Total TOTAL_COST]]</f>
        <v>0</v>
      </c>
      <c r="U3187" s="1">
        <f>+Table1[[#This Row],[Adj Total CONTRIBUTION_MARGIN]]-Table1[[#This Row],[Current Total CONTRIBUTION_MARGIN]]</f>
        <v>0</v>
      </c>
      <c r="V3187" s="1">
        <f>+Table1[[#This Row],[Adj Total OPERATING_MARGIN]]-Table1[[#This Row],[Current Total OPERATING_MARGIN]]</f>
        <v>0</v>
      </c>
    </row>
    <row r="3188" spans="1:22" x14ac:dyDescent="0.3">
      <c r="A3188" t="s">
        <v>74</v>
      </c>
      <c r="B3188">
        <v>2023</v>
      </c>
      <c r="C3188" t="s">
        <v>29</v>
      </c>
      <c r="D3188" t="s">
        <v>36</v>
      </c>
      <c r="E3188" s="2">
        <v>27</v>
      </c>
      <c r="F3188" s="1">
        <v>2435.2800000000002</v>
      </c>
      <c r="G3188" s="1">
        <v>5385</v>
      </c>
      <c r="H3188" s="1">
        <v>2510.0297</v>
      </c>
      <c r="I3188" s="1">
        <v>1104.9100000000001</v>
      </c>
      <c r="J3188" s="1">
        <v>456.07</v>
      </c>
      <c r="K3188" s="2">
        <v>27</v>
      </c>
      <c r="L3188" s="1">
        <v>2435.2800000000002</v>
      </c>
      <c r="M3188" s="1">
        <v>5385</v>
      </c>
      <c r="N3188" s="1">
        <v>2510.0297</v>
      </c>
      <c r="O3188" s="1">
        <v>1104.9100000000001</v>
      </c>
      <c r="P3188" s="1">
        <v>456.07</v>
      </c>
      <c r="Q3188" s="2">
        <f>-+Table1[[#This Row],[Current Record Count]]+Table1[[#This Row],[Adj Record Count]]</f>
        <v>0</v>
      </c>
      <c r="R3188" s="1">
        <f>+-Table1[[#This Row],[Current Total ADJUSTMENT_AMOUNT]]+Table1[[#This Row],[Adj Total ADJUSTMENT_AMOUNT]]</f>
        <v>0</v>
      </c>
      <c r="S3188" s="1">
        <f>-Table1[[#This Row],[Current Total CHARGE_AMOUNT]]+Table1[[#This Row],[Adj Total CHARGE_AMOUNT]]</f>
        <v>0</v>
      </c>
      <c r="T3188" s="1">
        <f>+Table1[[#This Row],[Adj Total TOTAL_COST]]-Table1[[#This Row],[Current Total TOTAL_COST]]</f>
        <v>0</v>
      </c>
      <c r="U3188" s="1">
        <f>+Table1[[#This Row],[Adj Total CONTRIBUTION_MARGIN]]-Table1[[#This Row],[Current Total CONTRIBUTION_MARGIN]]</f>
        <v>0</v>
      </c>
      <c r="V3188" s="1">
        <f>+Table1[[#This Row],[Adj Total OPERATING_MARGIN]]-Table1[[#This Row],[Current Total OPERATING_MARGIN]]</f>
        <v>0</v>
      </c>
    </row>
    <row r="3189" spans="1:22" x14ac:dyDescent="0.3">
      <c r="A3189" t="s">
        <v>19</v>
      </c>
      <c r="B3189">
        <v>2019</v>
      </c>
      <c r="C3189" t="s">
        <v>58</v>
      </c>
      <c r="D3189" t="s">
        <v>58</v>
      </c>
      <c r="E3189" s="2">
        <v>27</v>
      </c>
      <c r="F3189" s="1">
        <v>1150832.44</v>
      </c>
      <c r="G3189" s="1">
        <v>1894185.61</v>
      </c>
      <c r="H3189" s="1">
        <v>0</v>
      </c>
      <c r="I3189" s="1">
        <v>0</v>
      </c>
      <c r="J3189" s="1">
        <v>0</v>
      </c>
      <c r="K3189" s="2">
        <v>27</v>
      </c>
      <c r="L3189" s="1">
        <v>1150832.44</v>
      </c>
      <c r="M3189" s="1">
        <v>1894185.61</v>
      </c>
      <c r="N3189" s="1">
        <v>0</v>
      </c>
      <c r="O3189" s="1">
        <v>0</v>
      </c>
      <c r="P3189" s="1">
        <v>0</v>
      </c>
      <c r="Q3189" s="2">
        <f>-+Table1[[#This Row],[Current Record Count]]+Table1[[#This Row],[Adj Record Count]]</f>
        <v>0</v>
      </c>
      <c r="R3189" s="1">
        <f>+-Table1[[#This Row],[Current Total ADJUSTMENT_AMOUNT]]+Table1[[#This Row],[Adj Total ADJUSTMENT_AMOUNT]]</f>
        <v>0</v>
      </c>
      <c r="S3189" s="1">
        <f>-Table1[[#This Row],[Current Total CHARGE_AMOUNT]]+Table1[[#This Row],[Adj Total CHARGE_AMOUNT]]</f>
        <v>0</v>
      </c>
      <c r="T3189" s="1">
        <f>+Table1[[#This Row],[Adj Total TOTAL_COST]]-Table1[[#This Row],[Current Total TOTAL_COST]]</f>
        <v>0</v>
      </c>
      <c r="U3189" s="1">
        <f>+Table1[[#This Row],[Adj Total CONTRIBUTION_MARGIN]]-Table1[[#This Row],[Current Total CONTRIBUTION_MARGIN]]</f>
        <v>0</v>
      </c>
      <c r="V3189" s="1">
        <f>+Table1[[#This Row],[Adj Total OPERATING_MARGIN]]-Table1[[#This Row],[Current Total OPERATING_MARGIN]]</f>
        <v>0</v>
      </c>
    </row>
    <row r="3190" spans="1:22" x14ac:dyDescent="0.3">
      <c r="A3190" t="s">
        <v>19</v>
      </c>
      <c r="B3190">
        <v>2023</v>
      </c>
      <c r="C3190" t="s">
        <v>17</v>
      </c>
      <c r="D3190" t="s">
        <v>96</v>
      </c>
      <c r="E3190" s="2">
        <v>27</v>
      </c>
      <c r="F3190" s="1">
        <v>2197246.7200000002</v>
      </c>
      <c r="G3190" s="1">
        <v>2784783.71</v>
      </c>
      <c r="H3190" s="1">
        <v>720351.63329999999</v>
      </c>
      <c r="I3190" s="1">
        <v>260343.05</v>
      </c>
      <c r="J3190" s="1">
        <v>18337.91</v>
      </c>
      <c r="K3190" s="2">
        <v>27</v>
      </c>
      <c r="L3190" s="1">
        <v>2197246.7200000002</v>
      </c>
      <c r="M3190" s="1">
        <v>2784783.71</v>
      </c>
      <c r="N3190" s="1">
        <v>720351.63329999999</v>
      </c>
      <c r="O3190" s="1">
        <v>260343.05</v>
      </c>
      <c r="P3190" s="1">
        <v>18337.91</v>
      </c>
      <c r="Q3190" s="2">
        <f>-+Table1[[#This Row],[Current Record Count]]+Table1[[#This Row],[Adj Record Count]]</f>
        <v>0</v>
      </c>
      <c r="R3190" s="1">
        <f>+-Table1[[#This Row],[Current Total ADJUSTMENT_AMOUNT]]+Table1[[#This Row],[Adj Total ADJUSTMENT_AMOUNT]]</f>
        <v>0</v>
      </c>
      <c r="S3190" s="1">
        <f>-Table1[[#This Row],[Current Total CHARGE_AMOUNT]]+Table1[[#This Row],[Adj Total CHARGE_AMOUNT]]</f>
        <v>0</v>
      </c>
      <c r="T3190" s="1">
        <f>+Table1[[#This Row],[Adj Total TOTAL_COST]]-Table1[[#This Row],[Current Total TOTAL_COST]]</f>
        <v>0</v>
      </c>
      <c r="U3190" s="1">
        <f>+Table1[[#This Row],[Adj Total CONTRIBUTION_MARGIN]]-Table1[[#This Row],[Current Total CONTRIBUTION_MARGIN]]</f>
        <v>0</v>
      </c>
      <c r="V3190" s="1">
        <f>+Table1[[#This Row],[Adj Total OPERATING_MARGIN]]-Table1[[#This Row],[Current Total OPERATING_MARGIN]]</f>
        <v>0</v>
      </c>
    </row>
    <row r="3191" spans="1:22" x14ac:dyDescent="0.3">
      <c r="A3191" t="s">
        <v>37</v>
      </c>
      <c r="B3191">
        <v>2021</v>
      </c>
      <c r="C3191" t="s">
        <v>20</v>
      </c>
      <c r="D3191" t="s">
        <v>61</v>
      </c>
      <c r="E3191" s="2">
        <v>27</v>
      </c>
      <c r="F3191" s="1">
        <v>600682.53</v>
      </c>
      <c r="G3191" s="1">
        <v>804366.31</v>
      </c>
      <c r="H3191" s="1">
        <v>177161.97409999999</v>
      </c>
      <c r="I3191" s="1">
        <v>64098</v>
      </c>
      <c r="J3191" s="1">
        <v>15854.07</v>
      </c>
      <c r="K3191" s="2">
        <v>27</v>
      </c>
      <c r="L3191" s="1">
        <v>600682.53</v>
      </c>
      <c r="M3191" s="1">
        <v>804366.31</v>
      </c>
      <c r="N3191" s="1">
        <v>177161.97409999999</v>
      </c>
      <c r="O3191" s="1">
        <v>64098</v>
      </c>
      <c r="P3191" s="1">
        <v>15854.07</v>
      </c>
      <c r="Q3191" s="2">
        <f>-+Table1[[#This Row],[Current Record Count]]+Table1[[#This Row],[Adj Record Count]]</f>
        <v>0</v>
      </c>
      <c r="R3191" s="1">
        <f>+-Table1[[#This Row],[Current Total ADJUSTMENT_AMOUNT]]+Table1[[#This Row],[Adj Total ADJUSTMENT_AMOUNT]]</f>
        <v>0</v>
      </c>
      <c r="S3191" s="1">
        <f>-Table1[[#This Row],[Current Total CHARGE_AMOUNT]]+Table1[[#This Row],[Adj Total CHARGE_AMOUNT]]</f>
        <v>0</v>
      </c>
      <c r="T3191" s="1">
        <f>+Table1[[#This Row],[Adj Total TOTAL_COST]]-Table1[[#This Row],[Current Total TOTAL_COST]]</f>
        <v>0</v>
      </c>
      <c r="U3191" s="1">
        <f>+Table1[[#This Row],[Adj Total CONTRIBUTION_MARGIN]]-Table1[[#This Row],[Current Total CONTRIBUTION_MARGIN]]</f>
        <v>0</v>
      </c>
      <c r="V3191" s="1">
        <f>+Table1[[#This Row],[Adj Total OPERATING_MARGIN]]-Table1[[#This Row],[Current Total OPERATING_MARGIN]]</f>
        <v>0</v>
      </c>
    </row>
    <row r="3192" spans="1:22" x14ac:dyDescent="0.3">
      <c r="A3192" t="s">
        <v>75</v>
      </c>
      <c r="B3192">
        <v>2023</v>
      </c>
      <c r="C3192" t="s">
        <v>20</v>
      </c>
      <c r="D3192" t="s">
        <v>93</v>
      </c>
      <c r="E3192" s="2">
        <v>27</v>
      </c>
      <c r="F3192" s="1">
        <v>9574.1200000000008</v>
      </c>
      <c r="G3192" s="1">
        <v>10785</v>
      </c>
      <c r="H3192" s="1">
        <v>12303.112300000001</v>
      </c>
      <c r="I3192" s="1">
        <v>-1764.26</v>
      </c>
      <c r="J3192" s="1">
        <v>-3871.32</v>
      </c>
      <c r="K3192" s="2">
        <v>27</v>
      </c>
      <c r="L3192" s="1">
        <v>9574.1200000000008</v>
      </c>
      <c r="M3192" s="1">
        <v>10785</v>
      </c>
      <c r="N3192" s="1">
        <v>12303.112300000001</v>
      </c>
      <c r="O3192" s="1">
        <v>-1764.26</v>
      </c>
      <c r="P3192" s="1">
        <v>-3871.32</v>
      </c>
      <c r="Q3192" s="2">
        <f>-+Table1[[#This Row],[Current Record Count]]+Table1[[#This Row],[Adj Record Count]]</f>
        <v>0</v>
      </c>
      <c r="R3192" s="1">
        <f>+-Table1[[#This Row],[Current Total ADJUSTMENT_AMOUNT]]+Table1[[#This Row],[Adj Total ADJUSTMENT_AMOUNT]]</f>
        <v>0</v>
      </c>
      <c r="S3192" s="1">
        <f>-Table1[[#This Row],[Current Total CHARGE_AMOUNT]]+Table1[[#This Row],[Adj Total CHARGE_AMOUNT]]</f>
        <v>0</v>
      </c>
      <c r="T3192" s="1">
        <f>+Table1[[#This Row],[Adj Total TOTAL_COST]]-Table1[[#This Row],[Current Total TOTAL_COST]]</f>
        <v>0</v>
      </c>
      <c r="U3192" s="1">
        <f>+Table1[[#This Row],[Adj Total CONTRIBUTION_MARGIN]]-Table1[[#This Row],[Current Total CONTRIBUTION_MARGIN]]</f>
        <v>0</v>
      </c>
      <c r="V3192" s="1">
        <f>+Table1[[#This Row],[Adj Total OPERATING_MARGIN]]-Table1[[#This Row],[Current Total OPERATING_MARGIN]]</f>
        <v>0</v>
      </c>
    </row>
    <row r="3193" spans="1:22" x14ac:dyDescent="0.3">
      <c r="A3193" t="s">
        <v>78</v>
      </c>
      <c r="B3193">
        <v>2025</v>
      </c>
      <c r="C3193" t="s">
        <v>29</v>
      </c>
      <c r="D3193" t="s">
        <v>32</v>
      </c>
      <c r="E3193" s="2">
        <v>27</v>
      </c>
      <c r="F3193" s="1">
        <v>38995.839999999997</v>
      </c>
      <c r="G3193" s="1">
        <v>48904.4</v>
      </c>
      <c r="H3193" s="1">
        <v>6637.9548000000004</v>
      </c>
      <c r="I3193" s="1">
        <v>3444.27</v>
      </c>
      <c r="J3193" s="1">
        <v>1299.76</v>
      </c>
      <c r="K3193" s="2">
        <v>27</v>
      </c>
      <c r="L3193" s="1">
        <v>38995.839999999997</v>
      </c>
      <c r="M3193" s="1">
        <v>48904.4</v>
      </c>
      <c r="N3193" s="1">
        <v>6637.9548000000004</v>
      </c>
      <c r="O3193" s="1">
        <v>3444.27</v>
      </c>
      <c r="P3193" s="1">
        <v>1299.76</v>
      </c>
      <c r="Q3193" s="2">
        <f>-+Table1[[#This Row],[Current Record Count]]+Table1[[#This Row],[Adj Record Count]]</f>
        <v>0</v>
      </c>
      <c r="R3193" s="1">
        <f>+-Table1[[#This Row],[Current Total ADJUSTMENT_AMOUNT]]+Table1[[#This Row],[Adj Total ADJUSTMENT_AMOUNT]]</f>
        <v>0</v>
      </c>
      <c r="S3193" s="1">
        <f>-Table1[[#This Row],[Current Total CHARGE_AMOUNT]]+Table1[[#This Row],[Adj Total CHARGE_AMOUNT]]</f>
        <v>0</v>
      </c>
      <c r="T3193" s="1">
        <f>+Table1[[#This Row],[Adj Total TOTAL_COST]]-Table1[[#This Row],[Current Total TOTAL_COST]]</f>
        <v>0</v>
      </c>
      <c r="U3193" s="1">
        <f>+Table1[[#This Row],[Adj Total CONTRIBUTION_MARGIN]]-Table1[[#This Row],[Current Total CONTRIBUTION_MARGIN]]</f>
        <v>0</v>
      </c>
      <c r="V3193" s="1">
        <f>+Table1[[#This Row],[Adj Total OPERATING_MARGIN]]-Table1[[#This Row],[Current Total OPERATING_MARGIN]]</f>
        <v>0</v>
      </c>
    </row>
    <row r="3194" spans="1:22" x14ac:dyDescent="0.3">
      <c r="A3194" t="s">
        <v>16</v>
      </c>
      <c r="B3194">
        <v>2019</v>
      </c>
      <c r="C3194" t="s">
        <v>47</v>
      </c>
      <c r="D3194" t="s">
        <v>88</v>
      </c>
      <c r="E3194" s="2">
        <v>27</v>
      </c>
      <c r="F3194" s="1">
        <v>4842.0200000000004</v>
      </c>
      <c r="G3194" s="1">
        <v>7727.63</v>
      </c>
      <c r="H3194" s="1">
        <v>0</v>
      </c>
      <c r="I3194" s="1">
        <v>0</v>
      </c>
      <c r="J3194" s="1">
        <v>0</v>
      </c>
      <c r="K3194" s="2">
        <v>27</v>
      </c>
      <c r="L3194" s="1">
        <v>4842.0200000000004</v>
      </c>
      <c r="M3194" s="1">
        <v>7727.63</v>
      </c>
      <c r="N3194" s="1">
        <v>0</v>
      </c>
      <c r="O3194" s="1">
        <v>0</v>
      </c>
      <c r="P3194" s="1">
        <v>0</v>
      </c>
      <c r="Q3194" s="2">
        <f>-+Table1[[#This Row],[Current Record Count]]+Table1[[#This Row],[Adj Record Count]]</f>
        <v>0</v>
      </c>
      <c r="R3194" s="1">
        <f>+-Table1[[#This Row],[Current Total ADJUSTMENT_AMOUNT]]+Table1[[#This Row],[Adj Total ADJUSTMENT_AMOUNT]]</f>
        <v>0</v>
      </c>
      <c r="S3194" s="1">
        <f>-Table1[[#This Row],[Current Total CHARGE_AMOUNT]]+Table1[[#This Row],[Adj Total CHARGE_AMOUNT]]</f>
        <v>0</v>
      </c>
      <c r="T3194" s="1">
        <f>+Table1[[#This Row],[Adj Total TOTAL_COST]]-Table1[[#This Row],[Current Total TOTAL_COST]]</f>
        <v>0</v>
      </c>
      <c r="U3194" s="1">
        <f>+Table1[[#This Row],[Adj Total CONTRIBUTION_MARGIN]]-Table1[[#This Row],[Current Total CONTRIBUTION_MARGIN]]</f>
        <v>0</v>
      </c>
      <c r="V3194" s="1">
        <f>+Table1[[#This Row],[Adj Total OPERATING_MARGIN]]-Table1[[#This Row],[Current Total OPERATING_MARGIN]]</f>
        <v>0</v>
      </c>
    </row>
    <row r="3195" spans="1:22" x14ac:dyDescent="0.3">
      <c r="A3195" t="s">
        <v>75</v>
      </c>
      <c r="B3195">
        <v>2025</v>
      </c>
      <c r="C3195" t="s">
        <v>20</v>
      </c>
      <c r="D3195" t="s">
        <v>102</v>
      </c>
      <c r="E3195" s="2">
        <v>26</v>
      </c>
      <c r="F3195" s="1">
        <v>2263.2399999999998</v>
      </c>
      <c r="G3195" s="1">
        <v>3224.2</v>
      </c>
      <c r="H3195" s="1">
        <v>8626.0849999999991</v>
      </c>
      <c r="I3195" s="1">
        <v>-6448.63</v>
      </c>
      <c r="J3195" s="1">
        <v>-7700.81</v>
      </c>
      <c r="K3195" s="2">
        <v>26</v>
      </c>
      <c r="L3195" s="1">
        <v>2263.2399999999998</v>
      </c>
      <c r="M3195" s="1">
        <v>3224.2</v>
      </c>
      <c r="N3195" s="1">
        <v>8626.0849999999991</v>
      </c>
      <c r="O3195" s="1">
        <v>-6448.63</v>
      </c>
      <c r="P3195" s="1">
        <v>-7700.81</v>
      </c>
      <c r="Q3195" s="2">
        <f>-+Table1[[#This Row],[Current Record Count]]+Table1[[#This Row],[Adj Record Count]]</f>
        <v>0</v>
      </c>
      <c r="R3195" s="1">
        <f>+-Table1[[#This Row],[Current Total ADJUSTMENT_AMOUNT]]+Table1[[#This Row],[Adj Total ADJUSTMENT_AMOUNT]]</f>
        <v>0</v>
      </c>
      <c r="S3195" s="1">
        <f>-Table1[[#This Row],[Current Total CHARGE_AMOUNT]]+Table1[[#This Row],[Adj Total CHARGE_AMOUNT]]</f>
        <v>0</v>
      </c>
      <c r="T3195" s="1">
        <f>+Table1[[#This Row],[Adj Total TOTAL_COST]]-Table1[[#This Row],[Current Total TOTAL_COST]]</f>
        <v>0</v>
      </c>
      <c r="U3195" s="1">
        <f>+Table1[[#This Row],[Adj Total CONTRIBUTION_MARGIN]]-Table1[[#This Row],[Current Total CONTRIBUTION_MARGIN]]</f>
        <v>0</v>
      </c>
      <c r="V3195" s="1">
        <f>+Table1[[#This Row],[Adj Total OPERATING_MARGIN]]-Table1[[#This Row],[Current Total OPERATING_MARGIN]]</f>
        <v>0</v>
      </c>
    </row>
    <row r="3196" spans="1:22" x14ac:dyDescent="0.3">
      <c r="A3196" t="s">
        <v>75</v>
      </c>
      <c r="B3196">
        <v>2024</v>
      </c>
      <c r="C3196" t="s">
        <v>17</v>
      </c>
      <c r="D3196" t="s">
        <v>68</v>
      </c>
      <c r="E3196" s="2">
        <v>26</v>
      </c>
      <c r="F3196" s="1">
        <v>4734.63</v>
      </c>
      <c r="G3196" s="1">
        <v>10017</v>
      </c>
      <c r="H3196" s="1">
        <v>43598.3845</v>
      </c>
      <c r="I3196" s="1">
        <v>-25288.94</v>
      </c>
      <c r="J3196" s="1">
        <v>-35878.44</v>
      </c>
      <c r="K3196" s="2">
        <v>26</v>
      </c>
      <c r="L3196" s="1">
        <v>4734.63</v>
      </c>
      <c r="M3196" s="1">
        <v>10017</v>
      </c>
      <c r="N3196" s="1">
        <v>43598.3845</v>
      </c>
      <c r="O3196" s="1">
        <v>-25288.94</v>
      </c>
      <c r="P3196" s="1">
        <v>-35878.44</v>
      </c>
      <c r="Q3196" s="2">
        <f>-+Table1[[#This Row],[Current Record Count]]+Table1[[#This Row],[Adj Record Count]]</f>
        <v>0</v>
      </c>
      <c r="R3196" s="1">
        <f>+-Table1[[#This Row],[Current Total ADJUSTMENT_AMOUNT]]+Table1[[#This Row],[Adj Total ADJUSTMENT_AMOUNT]]</f>
        <v>0</v>
      </c>
      <c r="S3196" s="1">
        <f>-Table1[[#This Row],[Current Total CHARGE_AMOUNT]]+Table1[[#This Row],[Adj Total CHARGE_AMOUNT]]</f>
        <v>0</v>
      </c>
      <c r="T3196" s="1">
        <f>+Table1[[#This Row],[Adj Total TOTAL_COST]]-Table1[[#This Row],[Current Total TOTAL_COST]]</f>
        <v>0</v>
      </c>
      <c r="U3196" s="1">
        <f>+Table1[[#This Row],[Adj Total CONTRIBUTION_MARGIN]]-Table1[[#This Row],[Current Total CONTRIBUTION_MARGIN]]</f>
        <v>0</v>
      </c>
      <c r="V3196" s="1">
        <f>+Table1[[#This Row],[Adj Total OPERATING_MARGIN]]-Table1[[#This Row],[Current Total OPERATING_MARGIN]]</f>
        <v>0</v>
      </c>
    </row>
    <row r="3197" spans="1:22" x14ac:dyDescent="0.3">
      <c r="A3197" t="s">
        <v>37</v>
      </c>
      <c r="B3197">
        <v>2020</v>
      </c>
      <c r="C3197" t="s">
        <v>20</v>
      </c>
      <c r="D3197" t="s">
        <v>89</v>
      </c>
      <c r="E3197" s="2">
        <v>26</v>
      </c>
      <c r="F3197" s="1">
        <v>281356.96000000002</v>
      </c>
      <c r="G3197" s="1">
        <v>408397.36</v>
      </c>
      <c r="H3197" s="1">
        <v>93437.090800000005</v>
      </c>
      <c r="I3197" s="1">
        <v>61249.31</v>
      </c>
      <c r="J3197" s="1">
        <v>32997.01</v>
      </c>
      <c r="K3197" s="2">
        <v>26</v>
      </c>
      <c r="L3197" s="1">
        <v>281356.96000000002</v>
      </c>
      <c r="M3197" s="1">
        <v>408397.36</v>
      </c>
      <c r="N3197" s="1">
        <v>93437.090800000005</v>
      </c>
      <c r="O3197" s="1">
        <v>61249.31</v>
      </c>
      <c r="P3197" s="1">
        <v>32997.01</v>
      </c>
      <c r="Q3197" s="2">
        <f>-+Table1[[#This Row],[Current Record Count]]+Table1[[#This Row],[Adj Record Count]]</f>
        <v>0</v>
      </c>
      <c r="R3197" s="1">
        <f>+-Table1[[#This Row],[Current Total ADJUSTMENT_AMOUNT]]+Table1[[#This Row],[Adj Total ADJUSTMENT_AMOUNT]]</f>
        <v>0</v>
      </c>
      <c r="S3197" s="1">
        <f>-Table1[[#This Row],[Current Total CHARGE_AMOUNT]]+Table1[[#This Row],[Adj Total CHARGE_AMOUNT]]</f>
        <v>0</v>
      </c>
      <c r="T3197" s="1">
        <f>+Table1[[#This Row],[Adj Total TOTAL_COST]]-Table1[[#This Row],[Current Total TOTAL_COST]]</f>
        <v>0</v>
      </c>
      <c r="U3197" s="1">
        <f>+Table1[[#This Row],[Adj Total CONTRIBUTION_MARGIN]]-Table1[[#This Row],[Current Total CONTRIBUTION_MARGIN]]</f>
        <v>0</v>
      </c>
      <c r="V3197" s="1">
        <f>+Table1[[#This Row],[Adj Total OPERATING_MARGIN]]-Table1[[#This Row],[Current Total OPERATING_MARGIN]]</f>
        <v>0</v>
      </c>
    </row>
    <row r="3198" spans="1:22" x14ac:dyDescent="0.3">
      <c r="A3198" t="s">
        <v>37</v>
      </c>
      <c r="B3198">
        <v>2024</v>
      </c>
      <c r="C3198" t="s">
        <v>20</v>
      </c>
      <c r="D3198" t="s">
        <v>61</v>
      </c>
      <c r="E3198" s="2">
        <v>26</v>
      </c>
      <c r="F3198" s="1">
        <v>726529.1</v>
      </c>
      <c r="G3198" s="1">
        <v>849489.42</v>
      </c>
      <c r="H3198" s="1">
        <v>174028.47659999999</v>
      </c>
      <c r="I3198" s="1">
        <v>63166.46</v>
      </c>
      <c r="J3198" s="1">
        <v>15304.92</v>
      </c>
      <c r="K3198" s="2">
        <v>26</v>
      </c>
      <c r="L3198" s="1">
        <v>726529.1</v>
      </c>
      <c r="M3198" s="1">
        <v>849489.42</v>
      </c>
      <c r="N3198" s="1">
        <v>174028.47659999999</v>
      </c>
      <c r="O3198" s="1">
        <v>63166.46</v>
      </c>
      <c r="P3198" s="1">
        <v>15304.92</v>
      </c>
      <c r="Q3198" s="2">
        <f>-+Table1[[#This Row],[Current Record Count]]+Table1[[#This Row],[Adj Record Count]]</f>
        <v>0</v>
      </c>
      <c r="R3198" s="1">
        <f>+-Table1[[#This Row],[Current Total ADJUSTMENT_AMOUNT]]+Table1[[#This Row],[Adj Total ADJUSTMENT_AMOUNT]]</f>
        <v>0</v>
      </c>
      <c r="S3198" s="1">
        <f>-Table1[[#This Row],[Current Total CHARGE_AMOUNT]]+Table1[[#This Row],[Adj Total CHARGE_AMOUNT]]</f>
        <v>0</v>
      </c>
      <c r="T3198" s="1">
        <f>+Table1[[#This Row],[Adj Total TOTAL_COST]]-Table1[[#This Row],[Current Total TOTAL_COST]]</f>
        <v>0</v>
      </c>
      <c r="U3198" s="1">
        <f>+Table1[[#This Row],[Adj Total CONTRIBUTION_MARGIN]]-Table1[[#This Row],[Current Total CONTRIBUTION_MARGIN]]</f>
        <v>0</v>
      </c>
      <c r="V3198" s="1">
        <f>+Table1[[#This Row],[Adj Total OPERATING_MARGIN]]-Table1[[#This Row],[Current Total OPERATING_MARGIN]]</f>
        <v>0</v>
      </c>
    </row>
    <row r="3199" spans="1:22" x14ac:dyDescent="0.3">
      <c r="A3199" t="s">
        <v>19</v>
      </c>
      <c r="B3199">
        <v>2019</v>
      </c>
      <c r="C3199" t="s">
        <v>23</v>
      </c>
      <c r="D3199" t="s">
        <v>94</v>
      </c>
      <c r="E3199" s="2">
        <v>26</v>
      </c>
      <c r="F3199" s="1">
        <v>988894.21</v>
      </c>
      <c r="G3199" s="1">
        <v>1572574.83</v>
      </c>
      <c r="H3199" s="1">
        <v>0</v>
      </c>
      <c r="I3199" s="1">
        <v>0</v>
      </c>
      <c r="J3199" s="1">
        <v>0</v>
      </c>
      <c r="K3199" s="2">
        <v>26</v>
      </c>
      <c r="L3199" s="1">
        <v>988894.21</v>
      </c>
      <c r="M3199" s="1">
        <v>1572574.83</v>
      </c>
      <c r="N3199" s="1">
        <v>0</v>
      </c>
      <c r="O3199" s="1">
        <v>0</v>
      </c>
      <c r="P3199" s="1">
        <v>0</v>
      </c>
      <c r="Q3199" s="2">
        <f>-+Table1[[#This Row],[Current Record Count]]+Table1[[#This Row],[Adj Record Count]]</f>
        <v>0</v>
      </c>
      <c r="R3199" s="1">
        <f>+-Table1[[#This Row],[Current Total ADJUSTMENT_AMOUNT]]+Table1[[#This Row],[Adj Total ADJUSTMENT_AMOUNT]]</f>
        <v>0</v>
      </c>
      <c r="S3199" s="1">
        <f>-Table1[[#This Row],[Current Total CHARGE_AMOUNT]]+Table1[[#This Row],[Adj Total CHARGE_AMOUNT]]</f>
        <v>0</v>
      </c>
      <c r="T3199" s="1">
        <f>+Table1[[#This Row],[Adj Total TOTAL_COST]]-Table1[[#This Row],[Current Total TOTAL_COST]]</f>
        <v>0</v>
      </c>
      <c r="U3199" s="1">
        <f>+Table1[[#This Row],[Adj Total CONTRIBUTION_MARGIN]]-Table1[[#This Row],[Current Total CONTRIBUTION_MARGIN]]</f>
        <v>0</v>
      </c>
      <c r="V3199" s="1">
        <f>+Table1[[#This Row],[Adj Total OPERATING_MARGIN]]-Table1[[#This Row],[Current Total OPERATING_MARGIN]]</f>
        <v>0</v>
      </c>
    </row>
    <row r="3200" spans="1:22" x14ac:dyDescent="0.3">
      <c r="A3200" t="s">
        <v>19</v>
      </c>
      <c r="B3200">
        <v>2025</v>
      </c>
      <c r="C3200" t="s">
        <v>95</v>
      </c>
      <c r="D3200" t="s">
        <v>95</v>
      </c>
      <c r="E3200" s="2">
        <v>26</v>
      </c>
      <c r="F3200" s="1">
        <v>2564912.1</v>
      </c>
      <c r="G3200" s="1">
        <v>5352238.83</v>
      </c>
      <c r="H3200" s="1">
        <v>1235582.2120000001</v>
      </c>
      <c r="I3200" s="1">
        <v>1835735.7</v>
      </c>
      <c r="J3200" s="1">
        <v>1480451.84</v>
      </c>
      <c r="K3200" s="2">
        <v>26</v>
      </c>
      <c r="L3200" s="1">
        <v>2564912.1</v>
      </c>
      <c r="M3200" s="1">
        <v>5352238.83</v>
      </c>
      <c r="N3200" s="1">
        <v>1235582.2120000001</v>
      </c>
      <c r="O3200" s="1">
        <v>1835735.7</v>
      </c>
      <c r="P3200" s="1">
        <v>1480451.84</v>
      </c>
      <c r="Q3200" s="2">
        <f>-+Table1[[#This Row],[Current Record Count]]+Table1[[#This Row],[Adj Record Count]]</f>
        <v>0</v>
      </c>
      <c r="R3200" s="1">
        <f>+-Table1[[#This Row],[Current Total ADJUSTMENT_AMOUNT]]+Table1[[#This Row],[Adj Total ADJUSTMENT_AMOUNT]]</f>
        <v>0</v>
      </c>
      <c r="S3200" s="1">
        <f>-Table1[[#This Row],[Current Total CHARGE_AMOUNT]]+Table1[[#This Row],[Adj Total CHARGE_AMOUNT]]</f>
        <v>0</v>
      </c>
      <c r="T3200" s="1">
        <f>+Table1[[#This Row],[Adj Total TOTAL_COST]]-Table1[[#This Row],[Current Total TOTAL_COST]]</f>
        <v>0</v>
      </c>
      <c r="U3200" s="1">
        <f>+Table1[[#This Row],[Adj Total CONTRIBUTION_MARGIN]]-Table1[[#This Row],[Current Total CONTRIBUTION_MARGIN]]</f>
        <v>0</v>
      </c>
      <c r="V3200" s="1">
        <f>+Table1[[#This Row],[Adj Total OPERATING_MARGIN]]-Table1[[#This Row],[Current Total OPERATING_MARGIN]]</f>
        <v>0</v>
      </c>
    </row>
    <row r="3201" spans="1:22" x14ac:dyDescent="0.3">
      <c r="A3201" t="s">
        <v>37</v>
      </c>
      <c r="B3201">
        <v>2020</v>
      </c>
      <c r="C3201" t="s">
        <v>72</v>
      </c>
      <c r="D3201" t="s">
        <v>72</v>
      </c>
      <c r="E3201" s="2">
        <v>25</v>
      </c>
      <c r="F3201" s="1">
        <v>476367.08</v>
      </c>
      <c r="G3201" s="1">
        <v>803652.49</v>
      </c>
      <c r="H3201" s="1">
        <v>124809.4273</v>
      </c>
      <c r="I3201" s="1">
        <v>240776.25</v>
      </c>
      <c r="J3201" s="1">
        <v>202128.68</v>
      </c>
      <c r="K3201" s="2">
        <v>25</v>
      </c>
      <c r="L3201" s="1">
        <v>476367.08</v>
      </c>
      <c r="M3201" s="1">
        <v>803652.49</v>
      </c>
      <c r="N3201" s="1">
        <v>124809.4273</v>
      </c>
      <c r="O3201" s="1">
        <v>240776.25</v>
      </c>
      <c r="P3201" s="1">
        <v>202128.68</v>
      </c>
      <c r="Q3201" s="2">
        <f>-+Table1[[#This Row],[Current Record Count]]+Table1[[#This Row],[Adj Record Count]]</f>
        <v>0</v>
      </c>
      <c r="R3201" s="1">
        <f>+-Table1[[#This Row],[Current Total ADJUSTMENT_AMOUNT]]+Table1[[#This Row],[Adj Total ADJUSTMENT_AMOUNT]]</f>
        <v>0</v>
      </c>
      <c r="S3201" s="1">
        <f>-Table1[[#This Row],[Current Total CHARGE_AMOUNT]]+Table1[[#This Row],[Adj Total CHARGE_AMOUNT]]</f>
        <v>0</v>
      </c>
      <c r="T3201" s="1">
        <f>+Table1[[#This Row],[Adj Total TOTAL_COST]]-Table1[[#This Row],[Current Total TOTAL_COST]]</f>
        <v>0</v>
      </c>
      <c r="U3201" s="1">
        <f>+Table1[[#This Row],[Adj Total CONTRIBUTION_MARGIN]]-Table1[[#This Row],[Current Total CONTRIBUTION_MARGIN]]</f>
        <v>0</v>
      </c>
      <c r="V3201" s="1">
        <f>+Table1[[#This Row],[Adj Total OPERATING_MARGIN]]-Table1[[#This Row],[Current Total OPERATING_MARGIN]]</f>
        <v>0</v>
      </c>
    </row>
    <row r="3202" spans="1:22" x14ac:dyDescent="0.3">
      <c r="A3202" t="s">
        <v>75</v>
      </c>
      <c r="B3202">
        <v>2021</v>
      </c>
      <c r="C3202" t="s">
        <v>17</v>
      </c>
      <c r="D3202" t="s">
        <v>68</v>
      </c>
      <c r="E3202" s="2">
        <v>25</v>
      </c>
      <c r="F3202" s="1">
        <v>2612.1</v>
      </c>
      <c r="G3202" s="1">
        <v>5226</v>
      </c>
      <c r="H3202" s="1">
        <v>28940.666399999998</v>
      </c>
      <c r="I3202" s="1">
        <v>-18178.509999999998</v>
      </c>
      <c r="J3202" s="1">
        <v>-24054.63</v>
      </c>
      <c r="K3202" s="2">
        <v>25</v>
      </c>
      <c r="L3202" s="1">
        <v>2612.1</v>
      </c>
      <c r="M3202" s="1">
        <v>5226</v>
      </c>
      <c r="N3202" s="1">
        <v>28940.666399999998</v>
      </c>
      <c r="O3202" s="1">
        <v>-18178.509999999998</v>
      </c>
      <c r="P3202" s="1">
        <v>-24054.63</v>
      </c>
      <c r="Q3202" s="2">
        <f>-+Table1[[#This Row],[Current Record Count]]+Table1[[#This Row],[Adj Record Count]]</f>
        <v>0</v>
      </c>
      <c r="R3202" s="1">
        <f>+-Table1[[#This Row],[Current Total ADJUSTMENT_AMOUNT]]+Table1[[#This Row],[Adj Total ADJUSTMENT_AMOUNT]]</f>
        <v>0</v>
      </c>
      <c r="S3202" s="1">
        <f>-Table1[[#This Row],[Current Total CHARGE_AMOUNT]]+Table1[[#This Row],[Adj Total CHARGE_AMOUNT]]</f>
        <v>0</v>
      </c>
      <c r="T3202" s="1">
        <f>+Table1[[#This Row],[Adj Total TOTAL_COST]]-Table1[[#This Row],[Current Total TOTAL_COST]]</f>
        <v>0</v>
      </c>
      <c r="U3202" s="1">
        <f>+Table1[[#This Row],[Adj Total CONTRIBUTION_MARGIN]]-Table1[[#This Row],[Current Total CONTRIBUTION_MARGIN]]</f>
        <v>0</v>
      </c>
      <c r="V3202" s="1">
        <f>+Table1[[#This Row],[Adj Total OPERATING_MARGIN]]-Table1[[#This Row],[Current Total OPERATING_MARGIN]]</f>
        <v>0</v>
      </c>
    </row>
    <row r="3203" spans="1:22" x14ac:dyDescent="0.3">
      <c r="A3203" t="s">
        <v>75</v>
      </c>
      <c r="B3203">
        <v>2022</v>
      </c>
      <c r="C3203" t="s">
        <v>20</v>
      </c>
      <c r="D3203" t="s">
        <v>93</v>
      </c>
      <c r="E3203" s="2">
        <v>25</v>
      </c>
      <c r="F3203" s="1">
        <v>37457.22</v>
      </c>
      <c r="G3203" s="1">
        <v>38311.58</v>
      </c>
      <c r="H3203" s="1">
        <v>59348.975599999998</v>
      </c>
      <c r="I3203" s="1">
        <v>-23493.64</v>
      </c>
      <c r="J3203" s="1">
        <v>-50915.16</v>
      </c>
      <c r="K3203" s="2">
        <v>25</v>
      </c>
      <c r="L3203" s="1">
        <v>37457.22</v>
      </c>
      <c r="M3203" s="1">
        <v>38311.58</v>
      </c>
      <c r="N3203" s="1">
        <v>59348.975599999998</v>
      </c>
      <c r="O3203" s="1">
        <v>-23493.64</v>
      </c>
      <c r="P3203" s="1">
        <v>-50915.16</v>
      </c>
      <c r="Q3203" s="2">
        <f>-+Table1[[#This Row],[Current Record Count]]+Table1[[#This Row],[Adj Record Count]]</f>
        <v>0</v>
      </c>
      <c r="R3203" s="1">
        <f>+-Table1[[#This Row],[Current Total ADJUSTMENT_AMOUNT]]+Table1[[#This Row],[Adj Total ADJUSTMENT_AMOUNT]]</f>
        <v>0</v>
      </c>
      <c r="S3203" s="1">
        <f>-Table1[[#This Row],[Current Total CHARGE_AMOUNT]]+Table1[[#This Row],[Adj Total CHARGE_AMOUNT]]</f>
        <v>0</v>
      </c>
      <c r="T3203" s="1">
        <f>+Table1[[#This Row],[Adj Total TOTAL_COST]]-Table1[[#This Row],[Current Total TOTAL_COST]]</f>
        <v>0</v>
      </c>
      <c r="U3203" s="1">
        <f>+Table1[[#This Row],[Adj Total CONTRIBUTION_MARGIN]]-Table1[[#This Row],[Current Total CONTRIBUTION_MARGIN]]</f>
        <v>0</v>
      </c>
      <c r="V3203" s="1">
        <f>+Table1[[#This Row],[Adj Total OPERATING_MARGIN]]-Table1[[#This Row],[Current Total OPERATING_MARGIN]]</f>
        <v>0</v>
      </c>
    </row>
    <row r="3204" spans="1:22" x14ac:dyDescent="0.3">
      <c r="A3204" t="s">
        <v>19</v>
      </c>
      <c r="B3204">
        <v>2025</v>
      </c>
      <c r="C3204" t="s">
        <v>20</v>
      </c>
      <c r="D3204" t="s">
        <v>70</v>
      </c>
      <c r="E3204" s="2">
        <v>25</v>
      </c>
      <c r="F3204" s="1">
        <v>6526506.0300000003</v>
      </c>
      <c r="G3204" s="1">
        <v>12555726.949999999</v>
      </c>
      <c r="H3204" s="1">
        <v>3146121.6184</v>
      </c>
      <c r="I3204" s="1">
        <v>4127310.27</v>
      </c>
      <c r="J3204" s="1">
        <v>3269375.63</v>
      </c>
      <c r="K3204" s="2">
        <v>25</v>
      </c>
      <c r="L3204" s="1">
        <v>6526506.0300000003</v>
      </c>
      <c r="M3204" s="1">
        <v>12555726.949999999</v>
      </c>
      <c r="N3204" s="1">
        <v>3146121.6184</v>
      </c>
      <c r="O3204" s="1">
        <v>4127310.27</v>
      </c>
      <c r="P3204" s="1">
        <v>3269375.63</v>
      </c>
      <c r="Q3204" s="2">
        <f>-+Table1[[#This Row],[Current Record Count]]+Table1[[#This Row],[Adj Record Count]]</f>
        <v>0</v>
      </c>
      <c r="R3204" s="1">
        <f>+-Table1[[#This Row],[Current Total ADJUSTMENT_AMOUNT]]+Table1[[#This Row],[Adj Total ADJUSTMENT_AMOUNT]]</f>
        <v>0</v>
      </c>
      <c r="S3204" s="1">
        <f>-Table1[[#This Row],[Current Total CHARGE_AMOUNT]]+Table1[[#This Row],[Adj Total CHARGE_AMOUNT]]</f>
        <v>0</v>
      </c>
      <c r="T3204" s="1">
        <f>+Table1[[#This Row],[Adj Total TOTAL_COST]]-Table1[[#This Row],[Current Total TOTAL_COST]]</f>
        <v>0</v>
      </c>
      <c r="U3204" s="1">
        <f>+Table1[[#This Row],[Adj Total CONTRIBUTION_MARGIN]]-Table1[[#This Row],[Current Total CONTRIBUTION_MARGIN]]</f>
        <v>0</v>
      </c>
      <c r="V3204" s="1">
        <f>+Table1[[#This Row],[Adj Total OPERATING_MARGIN]]-Table1[[#This Row],[Current Total OPERATING_MARGIN]]</f>
        <v>0</v>
      </c>
    </row>
    <row r="3205" spans="1:22" x14ac:dyDescent="0.3">
      <c r="A3205" t="s">
        <v>37</v>
      </c>
      <c r="B3205">
        <v>2021</v>
      </c>
      <c r="C3205" t="s">
        <v>20</v>
      </c>
      <c r="D3205" t="s">
        <v>99</v>
      </c>
      <c r="E3205" s="2">
        <v>25</v>
      </c>
      <c r="F3205" s="1">
        <v>597740.41</v>
      </c>
      <c r="G3205" s="1">
        <v>760811.84</v>
      </c>
      <c r="H3205" s="1">
        <v>210775.7524</v>
      </c>
      <c r="I3205" s="1">
        <v>35732.730000000003</v>
      </c>
      <c r="J3205" s="1">
        <v>-6275.74</v>
      </c>
      <c r="K3205" s="2">
        <v>25</v>
      </c>
      <c r="L3205" s="1">
        <v>597740.41</v>
      </c>
      <c r="M3205" s="1">
        <v>760811.84</v>
      </c>
      <c r="N3205" s="1">
        <v>210775.7524</v>
      </c>
      <c r="O3205" s="1">
        <v>35732.730000000003</v>
      </c>
      <c r="P3205" s="1">
        <v>-6275.74</v>
      </c>
      <c r="Q3205" s="2">
        <f>-+Table1[[#This Row],[Current Record Count]]+Table1[[#This Row],[Adj Record Count]]</f>
        <v>0</v>
      </c>
      <c r="R3205" s="1">
        <f>+-Table1[[#This Row],[Current Total ADJUSTMENT_AMOUNT]]+Table1[[#This Row],[Adj Total ADJUSTMENT_AMOUNT]]</f>
        <v>0</v>
      </c>
      <c r="S3205" s="1">
        <f>-Table1[[#This Row],[Current Total CHARGE_AMOUNT]]+Table1[[#This Row],[Adj Total CHARGE_AMOUNT]]</f>
        <v>0</v>
      </c>
      <c r="T3205" s="1">
        <f>+Table1[[#This Row],[Adj Total TOTAL_COST]]-Table1[[#This Row],[Current Total TOTAL_COST]]</f>
        <v>0</v>
      </c>
      <c r="U3205" s="1">
        <f>+Table1[[#This Row],[Adj Total CONTRIBUTION_MARGIN]]-Table1[[#This Row],[Current Total CONTRIBUTION_MARGIN]]</f>
        <v>0</v>
      </c>
      <c r="V3205" s="1">
        <f>+Table1[[#This Row],[Adj Total OPERATING_MARGIN]]-Table1[[#This Row],[Current Total OPERATING_MARGIN]]</f>
        <v>0</v>
      </c>
    </row>
    <row r="3206" spans="1:22" x14ac:dyDescent="0.3">
      <c r="A3206" t="s">
        <v>75</v>
      </c>
      <c r="B3206">
        <v>2020</v>
      </c>
      <c r="C3206" t="s">
        <v>29</v>
      </c>
      <c r="D3206" t="s">
        <v>38</v>
      </c>
      <c r="E3206" s="2">
        <v>25</v>
      </c>
      <c r="F3206" s="1">
        <v>324.27999999999997</v>
      </c>
      <c r="G3206" s="1">
        <v>498</v>
      </c>
      <c r="H3206" s="1">
        <v>3572.6693</v>
      </c>
      <c r="I3206" s="1">
        <v>-2670.18</v>
      </c>
      <c r="J3206" s="1">
        <v>-3410.11</v>
      </c>
      <c r="K3206" s="2">
        <v>25</v>
      </c>
      <c r="L3206" s="1">
        <v>324.27999999999997</v>
      </c>
      <c r="M3206" s="1">
        <v>498</v>
      </c>
      <c r="N3206" s="1">
        <v>3572.6693</v>
      </c>
      <c r="O3206" s="1">
        <v>-2670.18</v>
      </c>
      <c r="P3206" s="1">
        <v>-3410.11</v>
      </c>
      <c r="Q3206" s="2">
        <f>-+Table1[[#This Row],[Current Record Count]]+Table1[[#This Row],[Adj Record Count]]</f>
        <v>0</v>
      </c>
      <c r="R3206" s="1">
        <f>+-Table1[[#This Row],[Current Total ADJUSTMENT_AMOUNT]]+Table1[[#This Row],[Adj Total ADJUSTMENT_AMOUNT]]</f>
        <v>0</v>
      </c>
      <c r="S3206" s="1">
        <f>-Table1[[#This Row],[Current Total CHARGE_AMOUNT]]+Table1[[#This Row],[Adj Total CHARGE_AMOUNT]]</f>
        <v>0</v>
      </c>
      <c r="T3206" s="1">
        <f>+Table1[[#This Row],[Adj Total TOTAL_COST]]-Table1[[#This Row],[Current Total TOTAL_COST]]</f>
        <v>0</v>
      </c>
      <c r="U3206" s="1">
        <f>+Table1[[#This Row],[Adj Total CONTRIBUTION_MARGIN]]-Table1[[#This Row],[Current Total CONTRIBUTION_MARGIN]]</f>
        <v>0</v>
      </c>
      <c r="V3206" s="1">
        <f>+Table1[[#This Row],[Adj Total OPERATING_MARGIN]]-Table1[[#This Row],[Current Total OPERATING_MARGIN]]</f>
        <v>0</v>
      </c>
    </row>
    <row r="3207" spans="1:22" x14ac:dyDescent="0.3">
      <c r="A3207" t="s">
        <v>37</v>
      </c>
      <c r="B3207">
        <v>2023</v>
      </c>
      <c r="C3207" t="s">
        <v>20</v>
      </c>
      <c r="D3207" t="s">
        <v>89</v>
      </c>
      <c r="E3207" s="2">
        <v>25</v>
      </c>
      <c r="F3207" s="1">
        <v>597176.5</v>
      </c>
      <c r="G3207" s="1">
        <v>717481.53</v>
      </c>
      <c r="H3207" s="1">
        <v>142835.31400000001</v>
      </c>
      <c r="I3207" s="1">
        <v>35897.39</v>
      </c>
      <c r="J3207" s="1">
        <v>1598.44</v>
      </c>
      <c r="K3207" s="2">
        <v>25</v>
      </c>
      <c r="L3207" s="1">
        <v>597176.5</v>
      </c>
      <c r="M3207" s="1">
        <v>717481.53</v>
      </c>
      <c r="N3207" s="1">
        <v>142835.31400000001</v>
      </c>
      <c r="O3207" s="1">
        <v>35897.39</v>
      </c>
      <c r="P3207" s="1">
        <v>1598.44</v>
      </c>
      <c r="Q3207" s="2">
        <f>-+Table1[[#This Row],[Current Record Count]]+Table1[[#This Row],[Adj Record Count]]</f>
        <v>0</v>
      </c>
      <c r="R3207" s="1">
        <f>+-Table1[[#This Row],[Current Total ADJUSTMENT_AMOUNT]]+Table1[[#This Row],[Adj Total ADJUSTMENT_AMOUNT]]</f>
        <v>0</v>
      </c>
      <c r="S3207" s="1">
        <f>-Table1[[#This Row],[Current Total CHARGE_AMOUNT]]+Table1[[#This Row],[Adj Total CHARGE_AMOUNT]]</f>
        <v>0</v>
      </c>
      <c r="T3207" s="1">
        <f>+Table1[[#This Row],[Adj Total TOTAL_COST]]-Table1[[#This Row],[Current Total TOTAL_COST]]</f>
        <v>0</v>
      </c>
      <c r="U3207" s="1">
        <f>+Table1[[#This Row],[Adj Total CONTRIBUTION_MARGIN]]-Table1[[#This Row],[Current Total CONTRIBUTION_MARGIN]]</f>
        <v>0</v>
      </c>
      <c r="V3207" s="1">
        <f>+Table1[[#This Row],[Adj Total OPERATING_MARGIN]]-Table1[[#This Row],[Current Total OPERATING_MARGIN]]</f>
        <v>0</v>
      </c>
    </row>
    <row r="3208" spans="1:22" x14ac:dyDescent="0.3">
      <c r="A3208" t="s">
        <v>37</v>
      </c>
      <c r="B3208">
        <v>2020</v>
      </c>
      <c r="C3208" t="s">
        <v>29</v>
      </c>
      <c r="D3208" t="s">
        <v>30</v>
      </c>
      <c r="E3208" s="2">
        <v>24</v>
      </c>
      <c r="F3208" s="1">
        <v>477669.32</v>
      </c>
      <c r="G3208" s="1">
        <v>620674.76</v>
      </c>
      <c r="H3208" s="1">
        <v>108269.8481</v>
      </c>
      <c r="I3208" s="1">
        <v>68528.600000000006</v>
      </c>
      <c r="J3208" s="1">
        <v>34264.660000000003</v>
      </c>
      <c r="K3208" s="2">
        <v>24</v>
      </c>
      <c r="L3208" s="1">
        <v>477669.32</v>
      </c>
      <c r="M3208" s="1">
        <v>620674.76</v>
      </c>
      <c r="N3208" s="1">
        <v>108269.8481</v>
      </c>
      <c r="O3208" s="1">
        <v>68528.600000000006</v>
      </c>
      <c r="P3208" s="1">
        <v>34264.660000000003</v>
      </c>
      <c r="Q3208" s="2">
        <f>-+Table1[[#This Row],[Current Record Count]]+Table1[[#This Row],[Adj Record Count]]</f>
        <v>0</v>
      </c>
      <c r="R3208" s="1">
        <f>+-Table1[[#This Row],[Current Total ADJUSTMENT_AMOUNT]]+Table1[[#This Row],[Adj Total ADJUSTMENT_AMOUNT]]</f>
        <v>0</v>
      </c>
      <c r="S3208" s="1">
        <f>-Table1[[#This Row],[Current Total CHARGE_AMOUNT]]+Table1[[#This Row],[Adj Total CHARGE_AMOUNT]]</f>
        <v>0</v>
      </c>
      <c r="T3208" s="1">
        <f>+Table1[[#This Row],[Adj Total TOTAL_COST]]-Table1[[#This Row],[Current Total TOTAL_COST]]</f>
        <v>0</v>
      </c>
      <c r="U3208" s="1">
        <f>+Table1[[#This Row],[Adj Total CONTRIBUTION_MARGIN]]-Table1[[#This Row],[Current Total CONTRIBUTION_MARGIN]]</f>
        <v>0</v>
      </c>
      <c r="V3208" s="1">
        <f>+Table1[[#This Row],[Adj Total OPERATING_MARGIN]]-Table1[[#This Row],[Current Total OPERATING_MARGIN]]</f>
        <v>0</v>
      </c>
    </row>
    <row r="3209" spans="1:22" x14ac:dyDescent="0.3">
      <c r="A3209" t="s">
        <v>78</v>
      </c>
      <c r="B3209">
        <v>2022</v>
      </c>
      <c r="C3209" t="s">
        <v>29</v>
      </c>
      <c r="D3209" t="s">
        <v>106</v>
      </c>
      <c r="E3209" s="2">
        <v>24</v>
      </c>
      <c r="F3209" s="1">
        <v>4316.6499999999996</v>
      </c>
      <c r="G3209" s="1">
        <v>6810</v>
      </c>
      <c r="H3209" s="1">
        <v>910.58320000000003</v>
      </c>
      <c r="I3209" s="1">
        <v>2227.94</v>
      </c>
      <c r="J3209" s="1">
        <v>2058.15</v>
      </c>
      <c r="K3209" s="2">
        <v>24</v>
      </c>
      <c r="L3209" s="1">
        <v>4316.6499999999996</v>
      </c>
      <c r="M3209" s="1">
        <v>6810</v>
      </c>
      <c r="N3209" s="1">
        <v>910.58320000000003</v>
      </c>
      <c r="O3209" s="1">
        <v>2227.94</v>
      </c>
      <c r="P3209" s="1">
        <v>2058.15</v>
      </c>
      <c r="Q3209" s="2">
        <f>-+Table1[[#This Row],[Current Record Count]]+Table1[[#This Row],[Adj Record Count]]</f>
        <v>0</v>
      </c>
      <c r="R3209" s="1">
        <f>+-Table1[[#This Row],[Current Total ADJUSTMENT_AMOUNT]]+Table1[[#This Row],[Adj Total ADJUSTMENT_AMOUNT]]</f>
        <v>0</v>
      </c>
      <c r="S3209" s="1">
        <f>-Table1[[#This Row],[Current Total CHARGE_AMOUNT]]+Table1[[#This Row],[Adj Total CHARGE_AMOUNT]]</f>
        <v>0</v>
      </c>
      <c r="T3209" s="1">
        <f>+Table1[[#This Row],[Adj Total TOTAL_COST]]-Table1[[#This Row],[Current Total TOTAL_COST]]</f>
        <v>0</v>
      </c>
      <c r="U3209" s="1">
        <f>+Table1[[#This Row],[Adj Total CONTRIBUTION_MARGIN]]-Table1[[#This Row],[Current Total CONTRIBUTION_MARGIN]]</f>
        <v>0</v>
      </c>
      <c r="V3209" s="1">
        <f>+Table1[[#This Row],[Adj Total OPERATING_MARGIN]]-Table1[[#This Row],[Current Total OPERATING_MARGIN]]</f>
        <v>0</v>
      </c>
    </row>
    <row r="3210" spans="1:22" x14ac:dyDescent="0.3">
      <c r="A3210" t="s">
        <v>37</v>
      </c>
      <c r="B3210">
        <v>2020</v>
      </c>
      <c r="C3210" t="s">
        <v>20</v>
      </c>
      <c r="D3210" t="s">
        <v>21</v>
      </c>
      <c r="E3210" s="2">
        <v>24</v>
      </c>
      <c r="F3210" s="1">
        <v>297718.56</v>
      </c>
      <c r="G3210" s="1">
        <v>454941.56</v>
      </c>
      <c r="H3210" s="1">
        <v>98157.490600000005</v>
      </c>
      <c r="I3210" s="1">
        <v>82280.460000000006</v>
      </c>
      <c r="J3210" s="1">
        <v>58948.2</v>
      </c>
      <c r="K3210" s="2">
        <v>24</v>
      </c>
      <c r="L3210" s="1">
        <v>297718.56</v>
      </c>
      <c r="M3210" s="1">
        <v>454941.56</v>
      </c>
      <c r="N3210" s="1">
        <v>98157.490600000005</v>
      </c>
      <c r="O3210" s="1">
        <v>82280.460000000006</v>
      </c>
      <c r="P3210" s="1">
        <v>58948.2</v>
      </c>
      <c r="Q3210" s="2">
        <f>-+Table1[[#This Row],[Current Record Count]]+Table1[[#This Row],[Adj Record Count]]</f>
        <v>0</v>
      </c>
      <c r="R3210" s="1">
        <f>+-Table1[[#This Row],[Current Total ADJUSTMENT_AMOUNT]]+Table1[[#This Row],[Adj Total ADJUSTMENT_AMOUNT]]</f>
        <v>0</v>
      </c>
      <c r="S3210" s="1">
        <f>-Table1[[#This Row],[Current Total CHARGE_AMOUNT]]+Table1[[#This Row],[Adj Total CHARGE_AMOUNT]]</f>
        <v>0</v>
      </c>
      <c r="T3210" s="1">
        <f>+Table1[[#This Row],[Adj Total TOTAL_COST]]-Table1[[#This Row],[Current Total TOTAL_COST]]</f>
        <v>0</v>
      </c>
      <c r="U3210" s="1">
        <f>+Table1[[#This Row],[Adj Total CONTRIBUTION_MARGIN]]-Table1[[#This Row],[Current Total CONTRIBUTION_MARGIN]]</f>
        <v>0</v>
      </c>
      <c r="V3210" s="1">
        <f>+Table1[[#This Row],[Adj Total OPERATING_MARGIN]]-Table1[[#This Row],[Current Total OPERATING_MARGIN]]</f>
        <v>0</v>
      </c>
    </row>
    <row r="3211" spans="1:22" x14ac:dyDescent="0.3">
      <c r="A3211" t="s">
        <v>19</v>
      </c>
      <c r="B3211">
        <v>2025</v>
      </c>
      <c r="C3211" t="s">
        <v>26</v>
      </c>
      <c r="D3211" t="s">
        <v>26</v>
      </c>
      <c r="E3211" s="2">
        <v>24</v>
      </c>
      <c r="F3211" s="1">
        <v>11415731.82</v>
      </c>
      <c r="G3211" s="1">
        <v>16020858.42</v>
      </c>
      <c r="H3211" s="1">
        <v>4251312.5147000002</v>
      </c>
      <c r="I3211" s="1">
        <v>1374365.5</v>
      </c>
      <c r="J3211" s="1">
        <v>149266.95000000001</v>
      </c>
      <c r="K3211" s="2">
        <v>24</v>
      </c>
      <c r="L3211" s="1">
        <v>11415731.82</v>
      </c>
      <c r="M3211" s="1">
        <v>16020858.42</v>
      </c>
      <c r="N3211" s="1">
        <v>4251312.5147000002</v>
      </c>
      <c r="O3211" s="1">
        <v>1374365.5</v>
      </c>
      <c r="P3211" s="1">
        <v>149266.95000000001</v>
      </c>
      <c r="Q3211" s="2">
        <f>-+Table1[[#This Row],[Current Record Count]]+Table1[[#This Row],[Adj Record Count]]</f>
        <v>0</v>
      </c>
      <c r="R3211" s="1">
        <f>+-Table1[[#This Row],[Current Total ADJUSTMENT_AMOUNT]]+Table1[[#This Row],[Adj Total ADJUSTMENT_AMOUNT]]</f>
        <v>0</v>
      </c>
      <c r="S3211" s="1">
        <f>-Table1[[#This Row],[Current Total CHARGE_AMOUNT]]+Table1[[#This Row],[Adj Total CHARGE_AMOUNT]]</f>
        <v>0</v>
      </c>
      <c r="T3211" s="1">
        <f>+Table1[[#This Row],[Adj Total TOTAL_COST]]-Table1[[#This Row],[Current Total TOTAL_COST]]</f>
        <v>0</v>
      </c>
      <c r="U3211" s="1">
        <f>+Table1[[#This Row],[Adj Total CONTRIBUTION_MARGIN]]-Table1[[#This Row],[Current Total CONTRIBUTION_MARGIN]]</f>
        <v>0</v>
      </c>
      <c r="V3211" s="1">
        <f>+Table1[[#This Row],[Adj Total OPERATING_MARGIN]]-Table1[[#This Row],[Current Total OPERATING_MARGIN]]</f>
        <v>0</v>
      </c>
    </row>
    <row r="3212" spans="1:22" x14ac:dyDescent="0.3">
      <c r="A3212" t="s">
        <v>19</v>
      </c>
      <c r="B3212">
        <v>2022</v>
      </c>
      <c r="C3212" t="s">
        <v>26</v>
      </c>
      <c r="D3212" t="s">
        <v>26</v>
      </c>
      <c r="E3212" s="2">
        <v>24</v>
      </c>
      <c r="F3212" s="1">
        <v>2695070.9</v>
      </c>
      <c r="G3212" s="1">
        <v>4013933.89</v>
      </c>
      <c r="H3212" s="1">
        <v>1113049.9453</v>
      </c>
      <c r="I3212" s="1">
        <v>543535.48</v>
      </c>
      <c r="J3212" s="1">
        <v>252005.33</v>
      </c>
      <c r="K3212" s="2">
        <v>24</v>
      </c>
      <c r="L3212" s="1">
        <v>2695070.9</v>
      </c>
      <c r="M3212" s="1">
        <v>4013933.89</v>
      </c>
      <c r="N3212" s="1">
        <v>1113049.9453</v>
      </c>
      <c r="O3212" s="1">
        <v>543535.48</v>
      </c>
      <c r="P3212" s="1">
        <v>252005.33</v>
      </c>
      <c r="Q3212" s="2">
        <f>-+Table1[[#This Row],[Current Record Count]]+Table1[[#This Row],[Adj Record Count]]</f>
        <v>0</v>
      </c>
      <c r="R3212" s="1">
        <f>+-Table1[[#This Row],[Current Total ADJUSTMENT_AMOUNT]]+Table1[[#This Row],[Adj Total ADJUSTMENT_AMOUNT]]</f>
        <v>0</v>
      </c>
      <c r="S3212" s="1">
        <f>-Table1[[#This Row],[Current Total CHARGE_AMOUNT]]+Table1[[#This Row],[Adj Total CHARGE_AMOUNT]]</f>
        <v>0</v>
      </c>
      <c r="T3212" s="1">
        <f>+Table1[[#This Row],[Adj Total TOTAL_COST]]-Table1[[#This Row],[Current Total TOTAL_COST]]</f>
        <v>0</v>
      </c>
      <c r="U3212" s="1">
        <f>+Table1[[#This Row],[Adj Total CONTRIBUTION_MARGIN]]-Table1[[#This Row],[Current Total CONTRIBUTION_MARGIN]]</f>
        <v>0</v>
      </c>
      <c r="V3212" s="1">
        <f>+Table1[[#This Row],[Adj Total OPERATING_MARGIN]]-Table1[[#This Row],[Current Total OPERATING_MARGIN]]</f>
        <v>0</v>
      </c>
    </row>
    <row r="3213" spans="1:22" x14ac:dyDescent="0.3">
      <c r="A3213" t="s">
        <v>37</v>
      </c>
      <c r="B3213">
        <v>2023</v>
      </c>
      <c r="C3213" t="s">
        <v>20</v>
      </c>
      <c r="D3213" t="s">
        <v>61</v>
      </c>
      <c r="E3213" s="2">
        <v>24</v>
      </c>
      <c r="F3213" s="1">
        <v>646743.84</v>
      </c>
      <c r="G3213" s="1">
        <v>741069.82</v>
      </c>
      <c r="H3213" s="1">
        <v>139246.04829999999</v>
      </c>
      <c r="I3213" s="1">
        <v>43428.77</v>
      </c>
      <c r="J3213" s="1">
        <v>5958.62</v>
      </c>
      <c r="K3213" s="2">
        <v>24</v>
      </c>
      <c r="L3213" s="1">
        <v>646743.84</v>
      </c>
      <c r="M3213" s="1">
        <v>741069.82</v>
      </c>
      <c r="N3213" s="1">
        <v>139246.04829999999</v>
      </c>
      <c r="O3213" s="1">
        <v>43428.77</v>
      </c>
      <c r="P3213" s="1">
        <v>5958.62</v>
      </c>
      <c r="Q3213" s="2">
        <f>-+Table1[[#This Row],[Current Record Count]]+Table1[[#This Row],[Adj Record Count]]</f>
        <v>0</v>
      </c>
      <c r="R3213" s="1">
        <f>+-Table1[[#This Row],[Current Total ADJUSTMENT_AMOUNT]]+Table1[[#This Row],[Adj Total ADJUSTMENT_AMOUNT]]</f>
        <v>0</v>
      </c>
      <c r="S3213" s="1">
        <f>-Table1[[#This Row],[Current Total CHARGE_AMOUNT]]+Table1[[#This Row],[Adj Total CHARGE_AMOUNT]]</f>
        <v>0</v>
      </c>
      <c r="T3213" s="1">
        <f>+Table1[[#This Row],[Adj Total TOTAL_COST]]-Table1[[#This Row],[Current Total TOTAL_COST]]</f>
        <v>0</v>
      </c>
      <c r="U3213" s="1">
        <f>+Table1[[#This Row],[Adj Total CONTRIBUTION_MARGIN]]-Table1[[#This Row],[Current Total CONTRIBUTION_MARGIN]]</f>
        <v>0</v>
      </c>
      <c r="V3213" s="1">
        <f>+Table1[[#This Row],[Adj Total OPERATING_MARGIN]]-Table1[[#This Row],[Current Total OPERATING_MARGIN]]</f>
        <v>0</v>
      </c>
    </row>
    <row r="3214" spans="1:22" x14ac:dyDescent="0.3">
      <c r="A3214" t="s">
        <v>19</v>
      </c>
      <c r="B3214">
        <v>2019</v>
      </c>
      <c r="C3214" t="s">
        <v>29</v>
      </c>
      <c r="D3214" t="s">
        <v>73</v>
      </c>
      <c r="E3214" s="2">
        <v>24</v>
      </c>
      <c r="F3214" s="1">
        <v>1708457.53</v>
      </c>
      <c r="G3214" s="1">
        <v>2202394.2999999998</v>
      </c>
      <c r="H3214" s="1">
        <v>0</v>
      </c>
      <c r="I3214" s="1">
        <v>0</v>
      </c>
      <c r="J3214" s="1">
        <v>0</v>
      </c>
      <c r="K3214" s="2">
        <v>24</v>
      </c>
      <c r="L3214" s="1">
        <v>1708457.53</v>
      </c>
      <c r="M3214" s="1">
        <v>2202394.2999999998</v>
      </c>
      <c r="N3214" s="1">
        <v>0</v>
      </c>
      <c r="O3214" s="1">
        <v>0</v>
      </c>
      <c r="P3214" s="1">
        <v>0</v>
      </c>
      <c r="Q3214" s="2">
        <f>-+Table1[[#This Row],[Current Record Count]]+Table1[[#This Row],[Adj Record Count]]</f>
        <v>0</v>
      </c>
      <c r="R3214" s="1">
        <f>+-Table1[[#This Row],[Current Total ADJUSTMENT_AMOUNT]]+Table1[[#This Row],[Adj Total ADJUSTMENT_AMOUNT]]</f>
        <v>0</v>
      </c>
      <c r="S3214" s="1">
        <f>-Table1[[#This Row],[Current Total CHARGE_AMOUNT]]+Table1[[#This Row],[Adj Total CHARGE_AMOUNT]]</f>
        <v>0</v>
      </c>
      <c r="T3214" s="1">
        <f>+Table1[[#This Row],[Adj Total TOTAL_COST]]-Table1[[#This Row],[Current Total TOTAL_COST]]</f>
        <v>0</v>
      </c>
      <c r="U3214" s="1">
        <f>+Table1[[#This Row],[Adj Total CONTRIBUTION_MARGIN]]-Table1[[#This Row],[Current Total CONTRIBUTION_MARGIN]]</f>
        <v>0</v>
      </c>
      <c r="V3214" s="1">
        <f>+Table1[[#This Row],[Adj Total OPERATING_MARGIN]]-Table1[[#This Row],[Current Total OPERATING_MARGIN]]</f>
        <v>0</v>
      </c>
    </row>
    <row r="3215" spans="1:22" x14ac:dyDescent="0.3">
      <c r="A3215" t="s">
        <v>42</v>
      </c>
      <c r="B3215">
        <v>2019</v>
      </c>
      <c r="C3215" t="s">
        <v>20</v>
      </c>
      <c r="D3215" t="s">
        <v>61</v>
      </c>
      <c r="E3215" s="2">
        <v>24</v>
      </c>
      <c r="F3215" s="1">
        <v>19524.27</v>
      </c>
      <c r="G3215" s="1">
        <v>26397.94</v>
      </c>
      <c r="H3215" s="1">
        <v>0</v>
      </c>
      <c r="I3215" s="1">
        <v>0</v>
      </c>
      <c r="J3215" s="1">
        <v>0</v>
      </c>
      <c r="K3215" s="2">
        <v>24</v>
      </c>
      <c r="L3215" s="1">
        <v>19524.27</v>
      </c>
      <c r="M3215" s="1">
        <v>26397.94</v>
      </c>
      <c r="N3215" s="1">
        <v>0</v>
      </c>
      <c r="O3215" s="1">
        <v>0</v>
      </c>
      <c r="P3215" s="1">
        <v>0</v>
      </c>
      <c r="Q3215" s="2">
        <f>-+Table1[[#This Row],[Current Record Count]]+Table1[[#This Row],[Adj Record Count]]</f>
        <v>0</v>
      </c>
      <c r="R3215" s="1">
        <f>+-Table1[[#This Row],[Current Total ADJUSTMENT_AMOUNT]]+Table1[[#This Row],[Adj Total ADJUSTMENT_AMOUNT]]</f>
        <v>0</v>
      </c>
      <c r="S3215" s="1">
        <f>-Table1[[#This Row],[Current Total CHARGE_AMOUNT]]+Table1[[#This Row],[Adj Total CHARGE_AMOUNT]]</f>
        <v>0</v>
      </c>
      <c r="T3215" s="1">
        <f>+Table1[[#This Row],[Adj Total TOTAL_COST]]-Table1[[#This Row],[Current Total TOTAL_COST]]</f>
        <v>0</v>
      </c>
      <c r="U3215" s="1">
        <f>+Table1[[#This Row],[Adj Total CONTRIBUTION_MARGIN]]-Table1[[#This Row],[Current Total CONTRIBUTION_MARGIN]]</f>
        <v>0</v>
      </c>
      <c r="V3215" s="1">
        <f>+Table1[[#This Row],[Adj Total OPERATING_MARGIN]]-Table1[[#This Row],[Current Total OPERATING_MARGIN]]</f>
        <v>0</v>
      </c>
    </row>
    <row r="3216" spans="1:22" x14ac:dyDescent="0.3">
      <c r="A3216" t="s">
        <v>37</v>
      </c>
      <c r="B3216">
        <v>2024</v>
      </c>
      <c r="C3216" t="s">
        <v>20</v>
      </c>
      <c r="D3216" t="s">
        <v>89</v>
      </c>
      <c r="E3216" s="2">
        <v>23</v>
      </c>
      <c r="F3216" s="1">
        <v>406571.74</v>
      </c>
      <c r="G3216" s="1">
        <v>613338.48</v>
      </c>
      <c r="H3216" s="1">
        <v>125384.9978</v>
      </c>
      <c r="I3216" s="1">
        <v>126218.53</v>
      </c>
      <c r="J3216" s="1">
        <v>93989.41</v>
      </c>
      <c r="K3216" s="2">
        <v>23</v>
      </c>
      <c r="L3216" s="1">
        <v>406571.74</v>
      </c>
      <c r="M3216" s="1">
        <v>613338.48</v>
      </c>
      <c r="N3216" s="1">
        <v>125384.9978</v>
      </c>
      <c r="O3216" s="1">
        <v>126218.53</v>
      </c>
      <c r="P3216" s="1">
        <v>93989.41</v>
      </c>
      <c r="Q3216" s="2">
        <f>-+Table1[[#This Row],[Current Record Count]]+Table1[[#This Row],[Adj Record Count]]</f>
        <v>0</v>
      </c>
      <c r="R3216" s="1">
        <f>+-Table1[[#This Row],[Current Total ADJUSTMENT_AMOUNT]]+Table1[[#This Row],[Adj Total ADJUSTMENT_AMOUNT]]</f>
        <v>0</v>
      </c>
      <c r="S3216" s="1">
        <f>-Table1[[#This Row],[Current Total CHARGE_AMOUNT]]+Table1[[#This Row],[Adj Total CHARGE_AMOUNT]]</f>
        <v>0</v>
      </c>
      <c r="T3216" s="1">
        <f>+Table1[[#This Row],[Adj Total TOTAL_COST]]-Table1[[#This Row],[Current Total TOTAL_COST]]</f>
        <v>0</v>
      </c>
      <c r="U3216" s="1">
        <f>+Table1[[#This Row],[Adj Total CONTRIBUTION_MARGIN]]-Table1[[#This Row],[Current Total CONTRIBUTION_MARGIN]]</f>
        <v>0</v>
      </c>
      <c r="V3216" s="1">
        <f>+Table1[[#This Row],[Adj Total OPERATING_MARGIN]]-Table1[[#This Row],[Current Total OPERATING_MARGIN]]</f>
        <v>0</v>
      </c>
    </row>
    <row r="3217" spans="1:22" x14ac:dyDescent="0.3">
      <c r="A3217" t="s">
        <v>37</v>
      </c>
      <c r="B3217">
        <v>2019</v>
      </c>
      <c r="C3217" t="s">
        <v>23</v>
      </c>
      <c r="D3217" t="s">
        <v>40</v>
      </c>
      <c r="E3217" s="2">
        <v>23</v>
      </c>
      <c r="F3217" s="1">
        <v>306661.21999999997</v>
      </c>
      <c r="G3217" s="1">
        <v>546281.43999999994</v>
      </c>
      <c r="H3217" s="1">
        <v>0</v>
      </c>
      <c r="I3217" s="1">
        <v>0</v>
      </c>
      <c r="J3217" s="1">
        <v>0</v>
      </c>
      <c r="K3217" s="2">
        <v>23</v>
      </c>
      <c r="L3217" s="1">
        <v>306661.21999999997</v>
      </c>
      <c r="M3217" s="1">
        <v>546281.43999999994</v>
      </c>
      <c r="N3217" s="1">
        <v>0</v>
      </c>
      <c r="O3217" s="1">
        <v>0</v>
      </c>
      <c r="P3217" s="1">
        <v>0</v>
      </c>
      <c r="Q3217" s="2">
        <f>-+Table1[[#This Row],[Current Record Count]]+Table1[[#This Row],[Adj Record Count]]</f>
        <v>0</v>
      </c>
      <c r="R3217" s="1">
        <f>+-Table1[[#This Row],[Current Total ADJUSTMENT_AMOUNT]]+Table1[[#This Row],[Adj Total ADJUSTMENT_AMOUNT]]</f>
        <v>0</v>
      </c>
      <c r="S3217" s="1">
        <f>-Table1[[#This Row],[Current Total CHARGE_AMOUNT]]+Table1[[#This Row],[Adj Total CHARGE_AMOUNT]]</f>
        <v>0</v>
      </c>
      <c r="T3217" s="1">
        <f>+Table1[[#This Row],[Adj Total TOTAL_COST]]-Table1[[#This Row],[Current Total TOTAL_COST]]</f>
        <v>0</v>
      </c>
      <c r="U3217" s="1">
        <f>+Table1[[#This Row],[Adj Total CONTRIBUTION_MARGIN]]-Table1[[#This Row],[Current Total CONTRIBUTION_MARGIN]]</f>
        <v>0</v>
      </c>
      <c r="V3217" s="1">
        <f>+Table1[[#This Row],[Adj Total OPERATING_MARGIN]]-Table1[[#This Row],[Current Total OPERATING_MARGIN]]</f>
        <v>0</v>
      </c>
    </row>
    <row r="3218" spans="1:22" x14ac:dyDescent="0.3">
      <c r="A3218" t="s">
        <v>37</v>
      </c>
      <c r="B3218">
        <v>2025</v>
      </c>
      <c r="C3218" t="s">
        <v>92</v>
      </c>
      <c r="D3218" t="s">
        <v>92</v>
      </c>
      <c r="E3218" s="2">
        <v>23</v>
      </c>
      <c r="F3218" s="1">
        <v>207978.08</v>
      </c>
      <c r="G3218" s="1">
        <v>277608.76</v>
      </c>
      <c r="H3218" s="1">
        <v>45384.662600000003</v>
      </c>
      <c r="I3218" s="1">
        <v>27707.68</v>
      </c>
      <c r="J3218" s="1">
        <v>17533.349999999999</v>
      </c>
      <c r="K3218" s="2">
        <v>23</v>
      </c>
      <c r="L3218" s="1">
        <v>207978.08</v>
      </c>
      <c r="M3218" s="1">
        <v>277608.76</v>
      </c>
      <c r="N3218" s="1">
        <v>45384.662600000003</v>
      </c>
      <c r="O3218" s="1">
        <v>27707.68</v>
      </c>
      <c r="P3218" s="1">
        <v>17533.349999999999</v>
      </c>
      <c r="Q3218" s="2">
        <f>-+Table1[[#This Row],[Current Record Count]]+Table1[[#This Row],[Adj Record Count]]</f>
        <v>0</v>
      </c>
      <c r="R3218" s="1">
        <f>+-Table1[[#This Row],[Current Total ADJUSTMENT_AMOUNT]]+Table1[[#This Row],[Adj Total ADJUSTMENT_AMOUNT]]</f>
        <v>0</v>
      </c>
      <c r="S3218" s="1">
        <f>-Table1[[#This Row],[Current Total CHARGE_AMOUNT]]+Table1[[#This Row],[Adj Total CHARGE_AMOUNT]]</f>
        <v>0</v>
      </c>
      <c r="T3218" s="1">
        <f>+Table1[[#This Row],[Adj Total TOTAL_COST]]-Table1[[#This Row],[Current Total TOTAL_COST]]</f>
        <v>0</v>
      </c>
      <c r="U3218" s="1">
        <f>+Table1[[#This Row],[Adj Total CONTRIBUTION_MARGIN]]-Table1[[#This Row],[Current Total CONTRIBUTION_MARGIN]]</f>
        <v>0</v>
      </c>
      <c r="V3218" s="1">
        <f>+Table1[[#This Row],[Adj Total OPERATING_MARGIN]]-Table1[[#This Row],[Current Total OPERATING_MARGIN]]</f>
        <v>0</v>
      </c>
    </row>
    <row r="3219" spans="1:22" x14ac:dyDescent="0.3">
      <c r="A3219" t="s">
        <v>19</v>
      </c>
      <c r="B3219">
        <v>2022</v>
      </c>
      <c r="C3219" t="s">
        <v>20</v>
      </c>
      <c r="D3219" t="s">
        <v>64</v>
      </c>
      <c r="E3219" s="2">
        <v>23</v>
      </c>
      <c r="F3219" s="1">
        <v>1257635.83</v>
      </c>
      <c r="G3219" s="1">
        <v>1877935.83</v>
      </c>
      <c r="H3219" s="1">
        <v>544997.49210000003</v>
      </c>
      <c r="I3219" s="1">
        <v>365906.71</v>
      </c>
      <c r="J3219" s="1">
        <v>218236.21</v>
      </c>
      <c r="K3219" s="2">
        <v>23</v>
      </c>
      <c r="L3219" s="1">
        <v>1257635.83</v>
      </c>
      <c r="M3219" s="1">
        <v>1877935.83</v>
      </c>
      <c r="N3219" s="1">
        <v>544997.49210000003</v>
      </c>
      <c r="O3219" s="1">
        <v>365906.71</v>
      </c>
      <c r="P3219" s="1">
        <v>218236.21</v>
      </c>
      <c r="Q3219" s="2">
        <f>-+Table1[[#This Row],[Current Record Count]]+Table1[[#This Row],[Adj Record Count]]</f>
        <v>0</v>
      </c>
      <c r="R3219" s="1">
        <f>+-Table1[[#This Row],[Current Total ADJUSTMENT_AMOUNT]]+Table1[[#This Row],[Adj Total ADJUSTMENT_AMOUNT]]</f>
        <v>0</v>
      </c>
      <c r="S3219" s="1">
        <f>-Table1[[#This Row],[Current Total CHARGE_AMOUNT]]+Table1[[#This Row],[Adj Total CHARGE_AMOUNT]]</f>
        <v>0</v>
      </c>
      <c r="T3219" s="1">
        <f>+Table1[[#This Row],[Adj Total TOTAL_COST]]-Table1[[#This Row],[Current Total TOTAL_COST]]</f>
        <v>0</v>
      </c>
      <c r="U3219" s="1">
        <f>+Table1[[#This Row],[Adj Total CONTRIBUTION_MARGIN]]-Table1[[#This Row],[Current Total CONTRIBUTION_MARGIN]]</f>
        <v>0</v>
      </c>
      <c r="V3219" s="1">
        <f>+Table1[[#This Row],[Adj Total OPERATING_MARGIN]]-Table1[[#This Row],[Current Total OPERATING_MARGIN]]</f>
        <v>0</v>
      </c>
    </row>
    <row r="3220" spans="1:22" x14ac:dyDescent="0.3">
      <c r="A3220" t="s">
        <v>35</v>
      </c>
      <c r="B3220">
        <v>2025</v>
      </c>
      <c r="C3220" t="s">
        <v>50</v>
      </c>
      <c r="D3220" t="s">
        <v>50</v>
      </c>
      <c r="E3220" s="2">
        <v>23</v>
      </c>
      <c r="F3220" s="1">
        <v>10130.06</v>
      </c>
      <c r="G3220" s="1">
        <v>15951.8</v>
      </c>
      <c r="H3220" s="1">
        <v>2047.9881</v>
      </c>
      <c r="I3220" s="1">
        <v>1596.6</v>
      </c>
      <c r="J3220" s="1">
        <v>971.1</v>
      </c>
      <c r="K3220" s="2">
        <v>23</v>
      </c>
      <c r="L3220" s="1">
        <v>10130.06</v>
      </c>
      <c r="M3220" s="1">
        <v>15951.8</v>
      </c>
      <c r="N3220" s="1">
        <v>2047.9881</v>
      </c>
      <c r="O3220" s="1">
        <v>1596.6</v>
      </c>
      <c r="P3220" s="1">
        <v>971.1</v>
      </c>
      <c r="Q3220" s="2">
        <f>-+Table1[[#This Row],[Current Record Count]]+Table1[[#This Row],[Adj Record Count]]</f>
        <v>0</v>
      </c>
      <c r="R3220" s="1">
        <f>+-Table1[[#This Row],[Current Total ADJUSTMENT_AMOUNT]]+Table1[[#This Row],[Adj Total ADJUSTMENT_AMOUNT]]</f>
        <v>0</v>
      </c>
      <c r="S3220" s="1">
        <f>-Table1[[#This Row],[Current Total CHARGE_AMOUNT]]+Table1[[#This Row],[Adj Total CHARGE_AMOUNT]]</f>
        <v>0</v>
      </c>
      <c r="T3220" s="1">
        <f>+Table1[[#This Row],[Adj Total TOTAL_COST]]-Table1[[#This Row],[Current Total TOTAL_COST]]</f>
        <v>0</v>
      </c>
      <c r="U3220" s="1">
        <f>+Table1[[#This Row],[Adj Total CONTRIBUTION_MARGIN]]-Table1[[#This Row],[Current Total CONTRIBUTION_MARGIN]]</f>
        <v>0</v>
      </c>
      <c r="V3220" s="1">
        <f>+Table1[[#This Row],[Adj Total OPERATING_MARGIN]]-Table1[[#This Row],[Current Total OPERATING_MARGIN]]</f>
        <v>0</v>
      </c>
    </row>
    <row r="3221" spans="1:22" x14ac:dyDescent="0.3">
      <c r="A3221" t="s">
        <v>19</v>
      </c>
      <c r="B3221">
        <v>2021</v>
      </c>
      <c r="C3221" t="s">
        <v>20</v>
      </c>
      <c r="D3221" t="s">
        <v>21</v>
      </c>
      <c r="E3221" s="2">
        <v>23</v>
      </c>
      <c r="F3221" s="1">
        <v>1790733.91</v>
      </c>
      <c r="G3221" s="1">
        <v>2778904.28</v>
      </c>
      <c r="H3221" s="1">
        <v>1078873.6768</v>
      </c>
      <c r="I3221" s="1">
        <v>389854.15</v>
      </c>
      <c r="J3221" s="1">
        <v>52949.24</v>
      </c>
      <c r="K3221" s="2">
        <v>23</v>
      </c>
      <c r="L3221" s="1">
        <v>1790733.91</v>
      </c>
      <c r="M3221" s="1">
        <v>2778904.28</v>
      </c>
      <c r="N3221" s="1">
        <v>1078873.6768</v>
      </c>
      <c r="O3221" s="1">
        <v>389854.15</v>
      </c>
      <c r="P3221" s="1">
        <v>52949.24</v>
      </c>
      <c r="Q3221" s="2">
        <f>-+Table1[[#This Row],[Current Record Count]]+Table1[[#This Row],[Adj Record Count]]</f>
        <v>0</v>
      </c>
      <c r="R3221" s="1">
        <f>+-Table1[[#This Row],[Current Total ADJUSTMENT_AMOUNT]]+Table1[[#This Row],[Adj Total ADJUSTMENT_AMOUNT]]</f>
        <v>0</v>
      </c>
      <c r="S3221" s="1">
        <f>-Table1[[#This Row],[Current Total CHARGE_AMOUNT]]+Table1[[#This Row],[Adj Total CHARGE_AMOUNT]]</f>
        <v>0</v>
      </c>
      <c r="T3221" s="1">
        <f>+Table1[[#This Row],[Adj Total TOTAL_COST]]-Table1[[#This Row],[Current Total TOTAL_COST]]</f>
        <v>0</v>
      </c>
      <c r="U3221" s="1">
        <f>+Table1[[#This Row],[Adj Total CONTRIBUTION_MARGIN]]-Table1[[#This Row],[Current Total CONTRIBUTION_MARGIN]]</f>
        <v>0</v>
      </c>
      <c r="V3221" s="1">
        <f>+Table1[[#This Row],[Adj Total OPERATING_MARGIN]]-Table1[[#This Row],[Current Total OPERATING_MARGIN]]</f>
        <v>0</v>
      </c>
    </row>
    <row r="3222" spans="1:22" x14ac:dyDescent="0.3">
      <c r="A3222" t="s">
        <v>78</v>
      </c>
      <c r="B3222">
        <v>2022</v>
      </c>
      <c r="C3222" t="s">
        <v>23</v>
      </c>
      <c r="D3222" t="s">
        <v>24</v>
      </c>
      <c r="E3222" s="2">
        <v>22</v>
      </c>
      <c r="F3222" s="1">
        <v>52828.08</v>
      </c>
      <c r="G3222" s="1">
        <v>60907</v>
      </c>
      <c r="H3222" s="1">
        <v>7740.3317999999999</v>
      </c>
      <c r="I3222" s="1">
        <v>6646.75</v>
      </c>
      <c r="J3222" s="1">
        <v>3346.01</v>
      </c>
      <c r="K3222" s="2">
        <v>22</v>
      </c>
      <c r="L3222" s="1">
        <v>52828.08</v>
      </c>
      <c r="M3222" s="1">
        <v>60907</v>
      </c>
      <c r="N3222" s="1">
        <v>7740.3317999999999</v>
      </c>
      <c r="O3222" s="1">
        <v>6646.75</v>
      </c>
      <c r="P3222" s="1">
        <v>3346.01</v>
      </c>
      <c r="Q3222" s="2">
        <f>-+Table1[[#This Row],[Current Record Count]]+Table1[[#This Row],[Adj Record Count]]</f>
        <v>0</v>
      </c>
      <c r="R3222" s="1">
        <f>+-Table1[[#This Row],[Current Total ADJUSTMENT_AMOUNT]]+Table1[[#This Row],[Adj Total ADJUSTMENT_AMOUNT]]</f>
        <v>0</v>
      </c>
      <c r="S3222" s="1">
        <f>-Table1[[#This Row],[Current Total CHARGE_AMOUNT]]+Table1[[#This Row],[Adj Total CHARGE_AMOUNT]]</f>
        <v>0</v>
      </c>
      <c r="T3222" s="1">
        <f>+Table1[[#This Row],[Adj Total TOTAL_COST]]-Table1[[#This Row],[Current Total TOTAL_COST]]</f>
        <v>0</v>
      </c>
      <c r="U3222" s="1">
        <f>+Table1[[#This Row],[Adj Total CONTRIBUTION_MARGIN]]-Table1[[#This Row],[Current Total CONTRIBUTION_MARGIN]]</f>
        <v>0</v>
      </c>
      <c r="V3222" s="1">
        <f>+Table1[[#This Row],[Adj Total OPERATING_MARGIN]]-Table1[[#This Row],[Current Total OPERATING_MARGIN]]</f>
        <v>0</v>
      </c>
    </row>
    <row r="3223" spans="1:22" x14ac:dyDescent="0.3">
      <c r="A3223" t="s">
        <v>16</v>
      </c>
      <c r="B3223">
        <v>2022</v>
      </c>
      <c r="C3223" t="s">
        <v>84</v>
      </c>
      <c r="D3223" t="s">
        <v>84</v>
      </c>
      <c r="E3223" s="2">
        <v>22</v>
      </c>
      <c r="F3223" s="1">
        <v>8593.32</v>
      </c>
      <c r="G3223" s="1">
        <v>9375.4500000000007</v>
      </c>
      <c r="H3223" s="1">
        <v>1254.9979000000001</v>
      </c>
      <c r="I3223" s="1">
        <v>80.83</v>
      </c>
      <c r="J3223" s="1">
        <v>-272.38</v>
      </c>
      <c r="K3223" s="2">
        <v>22</v>
      </c>
      <c r="L3223" s="1">
        <v>8593.32</v>
      </c>
      <c r="M3223" s="1">
        <v>9375.4500000000007</v>
      </c>
      <c r="N3223" s="1">
        <v>1254.9979000000001</v>
      </c>
      <c r="O3223" s="1">
        <v>80.83</v>
      </c>
      <c r="P3223" s="1">
        <v>-272.38</v>
      </c>
      <c r="Q3223" s="2">
        <f>-+Table1[[#This Row],[Current Record Count]]+Table1[[#This Row],[Adj Record Count]]</f>
        <v>0</v>
      </c>
      <c r="R3223" s="1">
        <f>+-Table1[[#This Row],[Current Total ADJUSTMENT_AMOUNT]]+Table1[[#This Row],[Adj Total ADJUSTMENT_AMOUNT]]</f>
        <v>0</v>
      </c>
      <c r="S3223" s="1">
        <f>-Table1[[#This Row],[Current Total CHARGE_AMOUNT]]+Table1[[#This Row],[Adj Total CHARGE_AMOUNT]]</f>
        <v>0</v>
      </c>
      <c r="T3223" s="1">
        <f>+Table1[[#This Row],[Adj Total TOTAL_COST]]-Table1[[#This Row],[Current Total TOTAL_COST]]</f>
        <v>0</v>
      </c>
      <c r="U3223" s="1">
        <f>+Table1[[#This Row],[Adj Total CONTRIBUTION_MARGIN]]-Table1[[#This Row],[Current Total CONTRIBUTION_MARGIN]]</f>
        <v>0</v>
      </c>
      <c r="V3223" s="1">
        <f>+Table1[[#This Row],[Adj Total OPERATING_MARGIN]]-Table1[[#This Row],[Current Total OPERATING_MARGIN]]</f>
        <v>0</v>
      </c>
    </row>
    <row r="3224" spans="1:22" x14ac:dyDescent="0.3">
      <c r="A3224" t="s">
        <v>75</v>
      </c>
      <c r="B3224">
        <v>2021</v>
      </c>
      <c r="C3224" t="s">
        <v>47</v>
      </c>
      <c r="D3224" t="s">
        <v>47</v>
      </c>
      <c r="E3224" s="2">
        <v>22</v>
      </c>
      <c r="F3224" s="1">
        <v>2256.09</v>
      </c>
      <c r="G3224" s="1">
        <v>3610</v>
      </c>
      <c r="H3224" s="1">
        <v>14538.518</v>
      </c>
      <c r="I3224" s="1">
        <v>-6967.8</v>
      </c>
      <c r="J3224" s="1">
        <v>-9396.61</v>
      </c>
      <c r="K3224" s="2">
        <v>22</v>
      </c>
      <c r="L3224" s="1">
        <v>2256.09</v>
      </c>
      <c r="M3224" s="1">
        <v>3610</v>
      </c>
      <c r="N3224" s="1">
        <v>14538.518</v>
      </c>
      <c r="O3224" s="1">
        <v>-6967.8</v>
      </c>
      <c r="P3224" s="1">
        <v>-9396.61</v>
      </c>
      <c r="Q3224" s="2">
        <f>-+Table1[[#This Row],[Current Record Count]]+Table1[[#This Row],[Adj Record Count]]</f>
        <v>0</v>
      </c>
      <c r="R3224" s="1">
        <f>+-Table1[[#This Row],[Current Total ADJUSTMENT_AMOUNT]]+Table1[[#This Row],[Adj Total ADJUSTMENT_AMOUNT]]</f>
        <v>0</v>
      </c>
      <c r="S3224" s="1">
        <f>-Table1[[#This Row],[Current Total CHARGE_AMOUNT]]+Table1[[#This Row],[Adj Total CHARGE_AMOUNT]]</f>
        <v>0</v>
      </c>
      <c r="T3224" s="1">
        <f>+Table1[[#This Row],[Adj Total TOTAL_COST]]-Table1[[#This Row],[Current Total TOTAL_COST]]</f>
        <v>0</v>
      </c>
      <c r="U3224" s="1">
        <f>+Table1[[#This Row],[Adj Total CONTRIBUTION_MARGIN]]-Table1[[#This Row],[Current Total CONTRIBUTION_MARGIN]]</f>
        <v>0</v>
      </c>
      <c r="V3224" s="1">
        <f>+Table1[[#This Row],[Adj Total OPERATING_MARGIN]]-Table1[[#This Row],[Current Total OPERATING_MARGIN]]</f>
        <v>0</v>
      </c>
    </row>
    <row r="3225" spans="1:22" x14ac:dyDescent="0.3">
      <c r="A3225" t="s">
        <v>16</v>
      </c>
      <c r="B3225">
        <v>2021</v>
      </c>
      <c r="C3225" t="s">
        <v>17</v>
      </c>
      <c r="D3225" t="s">
        <v>91</v>
      </c>
      <c r="E3225" s="2">
        <v>22</v>
      </c>
      <c r="F3225" s="1">
        <v>7324.35</v>
      </c>
      <c r="G3225" s="1">
        <v>10413.83</v>
      </c>
      <c r="H3225" s="1">
        <v>961.05449999999996</v>
      </c>
      <c r="I3225" s="1">
        <v>3051.31</v>
      </c>
      <c r="J3225" s="1">
        <v>2750.66</v>
      </c>
      <c r="K3225" s="2">
        <v>22</v>
      </c>
      <c r="L3225" s="1">
        <v>7324.35</v>
      </c>
      <c r="M3225" s="1">
        <v>10413.83</v>
      </c>
      <c r="N3225" s="1">
        <v>961.05449999999996</v>
      </c>
      <c r="O3225" s="1">
        <v>3051.31</v>
      </c>
      <c r="P3225" s="1">
        <v>2750.66</v>
      </c>
      <c r="Q3225" s="2">
        <f>-+Table1[[#This Row],[Current Record Count]]+Table1[[#This Row],[Adj Record Count]]</f>
        <v>0</v>
      </c>
      <c r="R3225" s="1">
        <f>+-Table1[[#This Row],[Current Total ADJUSTMENT_AMOUNT]]+Table1[[#This Row],[Adj Total ADJUSTMENT_AMOUNT]]</f>
        <v>0</v>
      </c>
      <c r="S3225" s="1">
        <f>-Table1[[#This Row],[Current Total CHARGE_AMOUNT]]+Table1[[#This Row],[Adj Total CHARGE_AMOUNT]]</f>
        <v>0</v>
      </c>
      <c r="T3225" s="1">
        <f>+Table1[[#This Row],[Adj Total TOTAL_COST]]-Table1[[#This Row],[Current Total TOTAL_COST]]</f>
        <v>0</v>
      </c>
      <c r="U3225" s="1">
        <f>+Table1[[#This Row],[Adj Total CONTRIBUTION_MARGIN]]-Table1[[#This Row],[Current Total CONTRIBUTION_MARGIN]]</f>
        <v>0</v>
      </c>
      <c r="V3225" s="1">
        <f>+Table1[[#This Row],[Adj Total OPERATING_MARGIN]]-Table1[[#This Row],[Current Total OPERATING_MARGIN]]</f>
        <v>0</v>
      </c>
    </row>
    <row r="3226" spans="1:22" x14ac:dyDescent="0.3">
      <c r="A3226" t="s">
        <v>37</v>
      </c>
      <c r="B3226">
        <v>2023</v>
      </c>
      <c r="C3226" t="s">
        <v>90</v>
      </c>
      <c r="D3226" t="s">
        <v>90</v>
      </c>
      <c r="E3226" s="2">
        <v>22</v>
      </c>
      <c r="F3226" s="1">
        <v>520837.62</v>
      </c>
      <c r="G3226" s="1">
        <v>701514.79</v>
      </c>
      <c r="H3226" s="1">
        <v>134566.98329999999</v>
      </c>
      <c r="I3226" s="1">
        <v>97733.81</v>
      </c>
      <c r="J3226" s="1">
        <v>61582.39</v>
      </c>
      <c r="K3226" s="2">
        <v>22</v>
      </c>
      <c r="L3226" s="1">
        <v>520837.62</v>
      </c>
      <c r="M3226" s="1">
        <v>701514.79</v>
      </c>
      <c r="N3226" s="1">
        <v>134566.98329999999</v>
      </c>
      <c r="O3226" s="1">
        <v>97733.81</v>
      </c>
      <c r="P3226" s="1">
        <v>61582.39</v>
      </c>
      <c r="Q3226" s="2">
        <f>-+Table1[[#This Row],[Current Record Count]]+Table1[[#This Row],[Adj Record Count]]</f>
        <v>0</v>
      </c>
      <c r="R3226" s="1">
        <f>+-Table1[[#This Row],[Current Total ADJUSTMENT_AMOUNT]]+Table1[[#This Row],[Adj Total ADJUSTMENT_AMOUNT]]</f>
        <v>0</v>
      </c>
      <c r="S3226" s="1">
        <f>-Table1[[#This Row],[Current Total CHARGE_AMOUNT]]+Table1[[#This Row],[Adj Total CHARGE_AMOUNT]]</f>
        <v>0</v>
      </c>
      <c r="T3226" s="1">
        <f>+Table1[[#This Row],[Adj Total TOTAL_COST]]-Table1[[#This Row],[Current Total TOTAL_COST]]</f>
        <v>0</v>
      </c>
      <c r="U3226" s="1">
        <f>+Table1[[#This Row],[Adj Total CONTRIBUTION_MARGIN]]-Table1[[#This Row],[Current Total CONTRIBUTION_MARGIN]]</f>
        <v>0</v>
      </c>
      <c r="V3226" s="1">
        <f>+Table1[[#This Row],[Adj Total OPERATING_MARGIN]]-Table1[[#This Row],[Current Total OPERATING_MARGIN]]</f>
        <v>0</v>
      </c>
    </row>
    <row r="3227" spans="1:22" x14ac:dyDescent="0.3">
      <c r="A3227" t="s">
        <v>37</v>
      </c>
      <c r="B3227">
        <v>2021</v>
      </c>
      <c r="C3227" t="s">
        <v>29</v>
      </c>
      <c r="D3227" t="s">
        <v>38</v>
      </c>
      <c r="E3227" s="2">
        <v>22</v>
      </c>
      <c r="F3227" s="1">
        <v>321656.23</v>
      </c>
      <c r="G3227" s="1">
        <v>410005.56</v>
      </c>
      <c r="H3227" s="1">
        <v>104294.0787</v>
      </c>
      <c r="I3227" s="1">
        <v>20562.64</v>
      </c>
      <c r="J3227" s="1">
        <v>-9738.41</v>
      </c>
      <c r="K3227" s="2">
        <v>22</v>
      </c>
      <c r="L3227" s="1">
        <v>321656.23</v>
      </c>
      <c r="M3227" s="1">
        <v>410005.56</v>
      </c>
      <c r="N3227" s="1">
        <v>104294.0787</v>
      </c>
      <c r="O3227" s="1">
        <v>20562.64</v>
      </c>
      <c r="P3227" s="1">
        <v>-9738.41</v>
      </c>
      <c r="Q3227" s="2">
        <f>-+Table1[[#This Row],[Current Record Count]]+Table1[[#This Row],[Adj Record Count]]</f>
        <v>0</v>
      </c>
      <c r="R3227" s="1">
        <f>+-Table1[[#This Row],[Current Total ADJUSTMENT_AMOUNT]]+Table1[[#This Row],[Adj Total ADJUSTMENT_AMOUNT]]</f>
        <v>0</v>
      </c>
      <c r="S3227" s="1">
        <f>-Table1[[#This Row],[Current Total CHARGE_AMOUNT]]+Table1[[#This Row],[Adj Total CHARGE_AMOUNT]]</f>
        <v>0</v>
      </c>
      <c r="T3227" s="1">
        <f>+Table1[[#This Row],[Adj Total TOTAL_COST]]-Table1[[#This Row],[Current Total TOTAL_COST]]</f>
        <v>0</v>
      </c>
      <c r="U3227" s="1">
        <f>+Table1[[#This Row],[Adj Total CONTRIBUTION_MARGIN]]-Table1[[#This Row],[Current Total CONTRIBUTION_MARGIN]]</f>
        <v>0</v>
      </c>
      <c r="V3227" s="1">
        <f>+Table1[[#This Row],[Adj Total OPERATING_MARGIN]]-Table1[[#This Row],[Current Total OPERATING_MARGIN]]</f>
        <v>0</v>
      </c>
    </row>
    <row r="3228" spans="1:22" x14ac:dyDescent="0.3">
      <c r="A3228" t="s">
        <v>37</v>
      </c>
      <c r="B3228">
        <v>2024</v>
      </c>
      <c r="C3228" t="s">
        <v>90</v>
      </c>
      <c r="D3228" t="s">
        <v>90</v>
      </c>
      <c r="E3228" s="2">
        <v>21</v>
      </c>
      <c r="F3228" s="1">
        <v>414278.62</v>
      </c>
      <c r="G3228" s="1">
        <v>620757.93999999994</v>
      </c>
      <c r="H3228" s="1">
        <v>256519.00399999999</v>
      </c>
      <c r="I3228" s="1">
        <v>-19344.36</v>
      </c>
      <c r="J3228" s="1">
        <v>-46321.16</v>
      </c>
      <c r="K3228" s="2">
        <v>21</v>
      </c>
      <c r="L3228" s="1">
        <v>414278.62</v>
      </c>
      <c r="M3228" s="1">
        <v>620757.93999999994</v>
      </c>
      <c r="N3228" s="1">
        <v>256519.00399999999</v>
      </c>
      <c r="O3228" s="1">
        <v>-19344.36</v>
      </c>
      <c r="P3228" s="1">
        <v>-46321.16</v>
      </c>
      <c r="Q3228" s="2">
        <f>-+Table1[[#This Row],[Current Record Count]]+Table1[[#This Row],[Adj Record Count]]</f>
        <v>0</v>
      </c>
      <c r="R3228" s="1">
        <f>+-Table1[[#This Row],[Current Total ADJUSTMENT_AMOUNT]]+Table1[[#This Row],[Adj Total ADJUSTMENT_AMOUNT]]</f>
        <v>0</v>
      </c>
      <c r="S3228" s="1">
        <f>-Table1[[#This Row],[Current Total CHARGE_AMOUNT]]+Table1[[#This Row],[Adj Total CHARGE_AMOUNT]]</f>
        <v>0</v>
      </c>
      <c r="T3228" s="1">
        <f>+Table1[[#This Row],[Adj Total TOTAL_COST]]-Table1[[#This Row],[Current Total TOTAL_COST]]</f>
        <v>0</v>
      </c>
      <c r="U3228" s="1">
        <f>+Table1[[#This Row],[Adj Total CONTRIBUTION_MARGIN]]-Table1[[#This Row],[Current Total CONTRIBUTION_MARGIN]]</f>
        <v>0</v>
      </c>
      <c r="V3228" s="1">
        <f>+Table1[[#This Row],[Adj Total OPERATING_MARGIN]]-Table1[[#This Row],[Current Total OPERATING_MARGIN]]</f>
        <v>0</v>
      </c>
    </row>
    <row r="3229" spans="1:22" x14ac:dyDescent="0.3">
      <c r="A3229" t="s">
        <v>19</v>
      </c>
      <c r="B3229">
        <v>2021</v>
      </c>
      <c r="C3229" t="s">
        <v>67</v>
      </c>
      <c r="D3229" t="s">
        <v>67</v>
      </c>
      <c r="E3229" s="2">
        <v>21</v>
      </c>
      <c r="F3229" s="1">
        <v>617019.75</v>
      </c>
      <c r="G3229" s="1">
        <v>810929.72</v>
      </c>
      <c r="H3229" s="1">
        <v>252743.34650000001</v>
      </c>
      <c r="I3229" s="1">
        <v>81788.45</v>
      </c>
      <c r="J3229" s="1">
        <v>-12500.07</v>
      </c>
      <c r="K3229" s="2">
        <v>21</v>
      </c>
      <c r="L3229" s="1">
        <v>617019.75</v>
      </c>
      <c r="M3229" s="1">
        <v>810929.72</v>
      </c>
      <c r="N3229" s="1">
        <v>252743.34650000001</v>
      </c>
      <c r="O3229" s="1">
        <v>81788.45</v>
      </c>
      <c r="P3229" s="1">
        <v>-12500.07</v>
      </c>
      <c r="Q3229" s="2">
        <f>-+Table1[[#This Row],[Current Record Count]]+Table1[[#This Row],[Adj Record Count]]</f>
        <v>0</v>
      </c>
      <c r="R3229" s="1">
        <f>+-Table1[[#This Row],[Current Total ADJUSTMENT_AMOUNT]]+Table1[[#This Row],[Adj Total ADJUSTMENT_AMOUNT]]</f>
        <v>0</v>
      </c>
      <c r="S3229" s="1">
        <f>-Table1[[#This Row],[Current Total CHARGE_AMOUNT]]+Table1[[#This Row],[Adj Total CHARGE_AMOUNT]]</f>
        <v>0</v>
      </c>
      <c r="T3229" s="1">
        <f>+Table1[[#This Row],[Adj Total TOTAL_COST]]-Table1[[#This Row],[Current Total TOTAL_COST]]</f>
        <v>0</v>
      </c>
      <c r="U3229" s="1">
        <f>+Table1[[#This Row],[Adj Total CONTRIBUTION_MARGIN]]-Table1[[#This Row],[Current Total CONTRIBUTION_MARGIN]]</f>
        <v>0</v>
      </c>
      <c r="V3229" s="1">
        <f>+Table1[[#This Row],[Adj Total OPERATING_MARGIN]]-Table1[[#This Row],[Current Total OPERATING_MARGIN]]</f>
        <v>0</v>
      </c>
    </row>
    <row r="3230" spans="1:22" x14ac:dyDescent="0.3">
      <c r="A3230" t="s">
        <v>75</v>
      </c>
      <c r="B3230">
        <v>2021</v>
      </c>
      <c r="C3230" t="s">
        <v>20</v>
      </c>
      <c r="D3230" t="s">
        <v>76</v>
      </c>
      <c r="E3230" s="2">
        <v>21</v>
      </c>
      <c r="F3230" s="1">
        <v>2586.0300000000002</v>
      </c>
      <c r="G3230" s="1">
        <v>3230</v>
      </c>
      <c r="H3230" s="1">
        <v>7667.9679999999998</v>
      </c>
      <c r="I3230" s="1">
        <v>-1328.48</v>
      </c>
      <c r="J3230" s="1">
        <v>-2968.47</v>
      </c>
      <c r="K3230" s="2">
        <v>21</v>
      </c>
      <c r="L3230" s="1">
        <v>2586.0300000000002</v>
      </c>
      <c r="M3230" s="1">
        <v>3230</v>
      </c>
      <c r="N3230" s="1">
        <v>7667.9679999999998</v>
      </c>
      <c r="O3230" s="1">
        <v>-1328.48</v>
      </c>
      <c r="P3230" s="1">
        <v>-2968.47</v>
      </c>
      <c r="Q3230" s="2">
        <f>-+Table1[[#This Row],[Current Record Count]]+Table1[[#This Row],[Adj Record Count]]</f>
        <v>0</v>
      </c>
      <c r="R3230" s="1">
        <f>+-Table1[[#This Row],[Current Total ADJUSTMENT_AMOUNT]]+Table1[[#This Row],[Adj Total ADJUSTMENT_AMOUNT]]</f>
        <v>0</v>
      </c>
      <c r="S3230" s="1">
        <f>-Table1[[#This Row],[Current Total CHARGE_AMOUNT]]+Table1[[#This Row],[Adj Total CHARGE_AMOUNT]]</f>
        <v>0</v>
      </c>
      <c r="T3230" s="1">
        <f>+Table1[[#This Row],[Adj Total TOTAL_COST]]-Table1[[#This Row],[Current Total TOTAL_COST]]</f>
        <v>0</v>
      </c>
      <c r="U3230" s="1">
        <f>+Table1[[#This Row],[Adj Total CONTRIBUTION_MARGIN]]-Table1[[#This Row],[Current Total CONTRIBUTION_MARGIN]]</f>
        <v>0</v>
      </c>
      <c r="V3230" s="1">
        <f>+Table1[[#This Row],[Adj Total OPERATING_MARGIN]]-Table1[[#This Row],[Current Total OPERATING_MARGIN]]</f>
        <v>0</v>
      </c>
    </row>
    <row r="3231" spans="1:22" x14ac:dyDescent="0.3">
      <c r="A3231" t="s">
        <v>78</v>
      </c>
      <c r="B3231">
        <v>2020</v>
      </c>
      <c r="C3231" t="s">
        <v>20</v>
      </c>
      <c r="D3231" t="s">
        <v>76</v>
      </c>
      <c r="E3231" s="2">
        <v>21</v>
      </c>
      <c r="F3231" s="1">
        <v>9602.9500000000007</v>
      </c>
      <c r="G3231" s="1">
        <v>15025.06</v>
      </c>
      <c r="H3231" s="1">
        <v>4265.6305000000002</v>
      </c>
      <c r="I3231" s="1">
        <v>2468.96</v>
      </c>
      <c r="J3231" s="1">
        <v>1114.71</v>
      </c>
      <c r="K3231" s="2">
        <v>21</v>
      </c>
      <c r="L3231" s="1">
        <v>9602.9500000000007</v>
      </c>
      <c r="M3231" s="1">
        <v>15025.06</v>
      </c>
      <c r="N3231" s="1">
        <v>4265.6305000000002</v>
      </c>
      <c r="O3231" s="1">
        <v>2468.96</v>
      </c>
      <c r="P3231" s="1">
        <v>1114.71</v>
      </c>
      <c r="Q3231" s="2">
        <f>-+Table1[[#This Row],[Current Record Count]]+Table1[[#This Row],[Adj Record Count]]</f>
        <v>0</v>
      </c>
      <c r="R3231" s="1">
        <f>+-Table1[[#This Row],[Current Total ADJUSTMENT_AMOUNT]]+Table1[[#This Row],[Adj Total ADJUSTMENT_AMOUNT]]</f>
        <v>0</v>
      </c>
      <c r="S3231" s="1">
        <f>-Table1[[#This Row],[Current Total CHARGE_AMOUNT]]+Table1[[#This Row],[Adj Total CHARGE_AMOUNT]]</f>
        <v>0</v>
      </c>
      <c r="T3231" s="1">
        <f>+Table1[[#This Row],[Adj Total TOTAL_COST]]-Table1[[#This Row],[Current Total TOTAL_COST]]</f>
        <v>0</v>
      </c>
      <c r="U3231" s="1">
        <f>+Table1[[#This Row],[Adj Total CONTRIBUTION_MARGIN]]-Table1[[#This Row],[Current Total CONTRIBUTION_MARGIN]]</f>
        <v>0</v>
      </c>
      <c r="V3231" s="1">
        <f>+Table1[[#This Row],[Adj Total OPERATING_MARGIN]]-Table1[[#This Row],[Current Total OPERATING_MARGIN]]</f>
        <v>0</v>
      </c>
    </row>
    <row r="3232" spans="1:22" x14ac:dyDescent="0.3">
      <c r="A3232" t="s">
        <v>19</v>
      </c>
      <c r="B3232">
        <v>2019</v>
      </c>
      <c r="C3232" t="s">
        <v>17</v>
      </c>
      <c r="D3232" t="s">
        <v>80</v>
      </c>
      <c r="E3232" s="2">
        <v>21</v>
      </c>
      <c r="F3232" s="1">
        <v>769124.58</v>
      </c>
      <c r="G3232" s="1">
        <v>1103664.8</v>
      </c>
      <c r="H3232" s="1">
        <v>0</v>
      </c>
      <c r="I3232" s="1">
        <v>0</v>
      </c>
      <c r="J3232" s="1">
        <v>0</v>
      </c>
      <c r="K3232" s="2">
        <v>21</v>
      </c>
      <c r="L3232" s="1">
        <v>769124.58</v>
      </c>
      <c r="M3232" s="1">
        <v>1103664.8</v>
      </c>
      <c r="N3232" s="1">
        <v>0</v>
      </c>
      <c r="O3232" s="1">
        <v>0</v>
      </c>
      <c r="P3232" s="1">
        <v>0</v>
      </c>
      <c r="Q3232" s="2">
        <f>-+Table1[[#This Row],[Current Record Count]]+Table1[[#This Row],[Adj Record Count]]</f>
        <v>0</v>
      </c>
      <c r="R3232" s="1">
        <f>+-Table1[[#This Row],[Current Total ADJUSTMENT_AMOUNT]]+Table1[[#This Row],[Adj Total ADJUSTMENT_AMOUNT]]</f>
        <v>0</v>
      </c>
      <c r="S3232" s="1">
        <f>-Table1[[#This Row],[Current Total CHARGE_AMOUNT]]+Table1[[#This Row],[Adj Total CHARGE_AMOUNT]]</f>
        <v>0</v>
      </c>
      <c r="T3232" s="1">
        <f>+Table1[[#This Row],[Adj Total TOTAL_COST]]-Table1[[#This Row],[Current Total TOTAL_COST]]</f>
        <v>0</v>
      </c>
      <c r="U3232" s="1">
        <f>+Table1[[#This Row],[Adj Total CONTRIBUTION_MARGIN]]-Table1[[#This Row],[Current Total CONTRIBUTION_MARGIN]]</f>
        <v>0</v>
      </c>
      <c r="V3232" s="1">
        <f>+Table1[[#This Row],[Adj Total OPERATING_MARGIN]]-Table1[[#This Row],[Current Total OPERATING_MARGIN]]</f>
        <v>0</v>
      </c>
    </row>
    <row r="3233" spans="1:22" x14ac:dyDescent="0.3">
      <c r="A3233" t="s">
        <v>37</v>
      </c>
      <c r="B3233">
        <v>2019</v>
      </c>
      <c r="C3233" t="s">
        <v>20</v>
      </c>
      <c r="D3233" t="s">
        <v>21</v>
      </c>
      <c r="E3233" s="2">
        <v>21</v>
      </c>
      <c r="F3233" s="1">
        <v>235487.22</v>
      </c>
      <c r="G3233" s="1">
        <v>402161.75</v>
      </c>
      <c r="H3233" s="1">
        <v>0</v>
      </c>
      <c r="I3233" s="1">
        <v>0</v>
      </c>
      <c r="J3233" s="1">
        <v>0</v>
      </c>
      <c r="K3233" s="2">
        <v>21</v>
      </c>
      <c r="L3233" s="1">
        <v>235487.22</v>
      </c>
      <c r="M3233" s="1">
        <v>402161.75</v>
      </c>
      <c r="N3233" s="1">
        <v>0</v>
      </c>
      <c r="O3233" s="1">
        <v>0</v>
      </c>
      <c r="P3233" s="1">
        <v>0</v>
      </c>
      <c r="Q3233" s="2">
        <f>-+Table1[[#This Row],[Current Record Count]]+Table1[[#This Row],[Adj Record Count]]</f>
        <v>0</v>
      </c>
      <c r="R3233" s="1">
        <f>+-Table1[[#This Row],[Current Total ADJUSTMENT_AMOUNT]]+Table1[[#This Row],[Adj Total ADJUSTMENT_AMOUNT]]</f>
        <v>0</v>
      </c>
      <c r="S3233" s="1">
        <f>-Table1[[#This Row],[Current Total CHARGE_AMOUNT]]+Table1[[#This Row],[Adj Total CHARGE_AMOUNT]]</f>
        <v>0</v>
      </c>
      <c r="T3233" s="1">
        <f>+Table1[[#This Row],[Adj Total TOTAL_COST]]-Table1[[#This Row],[Current Total TOTAL_COST]]</f>
        <v>0</v>
      </c>
      <c r="U3233" s="1">
        <f>+Table1[[#This Row],[Adj Total CONTRIBUTION_MARGIN]]-Table1[[#This Row],[Current Total CONTRIBUTION_MARGIN]]</f>
        <v>0</v>
      </c>
      <c r="V3233" s="1">
        <f>+Table1[[#This Row],[Adj Total OPERATING_MARGIN]]-Table1[[#This Row],[Current Total OPERATING_MARGIN]]</f>
        <v>0</v>
      </c>
    </row>
    <row r="3234" spans="1:22" x14ac:dyDescent="0.3">
      <c r="A3234" t="s">
        <v>19</v>
      </c>
      <c r="B3234">
        <v>2025</v>
      </c>
      <c r="C3234" t="s">
        <v>29</v>
      </c>
      <c r="D3234" t="s">
        <v>52</v>
      </c>
      <c r="E3234" s="2">
        <v>21</v>
      </c>
      <c r="F3234" s="1">
        <v>774132.78</v>
      </c>
      <c r="G3234" s="1">
        <v>1264799.0900000001</v>
      </c>
      <c r="H3234" s="1">
        <v>356676.58789999998</v>
      </c>
      <c r="I3234" s="1">
        <v>159172.18</v>
      </c>
      <c r="J3234" s="1">
        <v>40888</v>
      </c>
      <c r="K3234" s="2">
        <v>21</v>
      </c>
      <c r="L3234" s="1">
        <v>774132.78</v>
      </c>
      <c r="M3234" s="1">
        <v>1264799.0900000001</v>
      </c>
      <c r="N3234" s="1">
        <v>356676.58789999998</v>
      </c>
      <c r="O3234" s="1">
        <v>159172.18</v>
      </c>
      <c r="P3234" s="1">
        <v>40888</v>
      </c>
      <c r="Q3234" s="2">
        <f>-+Table1[[#This Row],[Current Record Count]]+Table1[[#This Row],[Adj Record Count]]</f>
        <v>0</v>
      </c>
      <c r="R3234" s="1">
        <f>+-Table1[[#This Row],[Current Total ADJUSTMENT_AMOUNT]]+Table1[[#This Row],[Adj Total ADJUSTMENT_AMOUNT]]</f>
        <v>0</v>
      </c>
      <c r="S3234" s="1">
        <f>-Table1[[#This Row],[Current Total CHARGE_AMOUNT]]+Table1[[#This Row],[Adj Total CHARGE_AMOUNT]]</f>
        <v>0</v>
      </c>
      <c r="T3234" s="1">
        <f>+Table1[[#This Row],[Adj Total TOTAL_COST]]-Table1[[#This Row],[Current Total TOTAL_COST]]</f>
        <v>0</v>
      </c>
      <c r="U3234" s="1">
        <f>+Table1[[#This Row],[Adj Total CONTRIBUTION_MARGIN]]-Table1[[#This Row],[Current Total CONTRIBUTION_MARGIN]]</f>
        <v>0</v>
      </c>
      <c r="V3234" s="1">
        <f>+Table1[[#This Row],[Adj Total OPERATING_MARGIN]]-Table1[[#This Row],[Current Total OPERATING_MARGIN]]</f>
        <v>0</v>
      </c>
    </row>
    <row r="3235" spans="1:22" x14ac:dyDescent="0.3">
      <c r="A3235" t="s">
        <v>19</v>
      </c>
      <c r="B3235">
        <v>2021</v>
      </c>
      <c r="C3235" t="s">
        <v>20</v>
      </c>
      <c r="D3235" t="s">
        <v>64</v>
      </c>
      <c r="E3235" s="2">
        <v>21</v>
      </c>
      <c r="F3235" s="1">
        <v>2536361.33</v>
      </c>
      <c r="G3235" s="1">
        <v>3873831.89</v>
      </c>
      <c r="H3235" s="1">
        <v>948570.17610000004</v>
      </c>
      <c r="I3235" s="1">
        <v>703755.03</v>
      </c>
      <c r="J3235" s="1">
        <v>432417.19</v>
      </c>
      <c r="K3235" s="2">
        <v>21</v>
      </c>
      <c r="L3235" s="1">
        <v>2536361.33</v>
      </c>
      <c r="M3235" s="1">
        <v>3873831.89</v>
      </c>
      <c r="N3235" s="1">
        <v>948570.17610000004</v>
      </c>
      <c r="O3235" s="1">
        <v>703755.03</v>
      </c>
      <c r="P3235" s="1">
        <v>432417.19</v>
      </c>
      <c r="Q3235" s="2">
        <f>-+Table1[[#This Row],[Current Record Count]]+Table1[[#This Row],[Adj Record Count]]</f>
        <v>0</v>
      </c>
      <c r="R3235" s="1">
        <f>+-Table1[[#This Row],[Current Total ADJUSTMENT_AMOUNT]]+Table1[[#This Row],[Adj Total ADJUSTMENT_AMOUNT]]</f>
        <v>0</v>
      </c>
      <c r="S3235" s="1">
        <f>-Table1[[#This Row],[Current Total CHARGE_AMOUNT]]+Table1[[#This Row],[Adj Total CHARGE_AMOUNT]]</f>
        <v>0</v>
      </c>
      <c r="T3235" s="1">
        <f>+Table1[[#This Row],[Adj Total TOTAL_COST]]-Table1[[#This Row],[Current Total TOTAL_COST]]</f>
        <v>0</v>
      </c>
      <c r="U3235" s="1">
        <f>+Table1[[#This Row],[Adj Total CONTRIBUTION_MARGIN]]-Table1[[#This Row],[Current Total CONTRIBUTION_MARGIN]]</f>
        <v>0</v>
      </c>
      <c r="V3235" s="1">
        <f>+Table1[[#This Row],[Adj Total OPERATING_MARGIN]]-Table1[[#This Row],[Current Total OPERATING_MARGIN]]</f>
        <v>0</v>
      </c>
    </row>
    <row r="3236" spans="1:22" x14ac:dyDescent="0.3">
      <c r="A3236" t="s">
        <v>42</v>
      </c>
      <c r="B3236">
        <v>2019</v>
      </c>
      <c r="C3236" t="s">
        <v>17</v>
      </c>
      <c r="D3236" t="s">
        <v>56</v>
      </c>
      <c r="E3236" s="2">
        <v>21</v>
      </c>
      <c r="F3236" s="1">
        <v>14260.7</v>
      </c>
      <c r="G3236" s="1">
        <v>17984.849999999999</v>
      </c>
      <c r="H3236" s="1">
        <v>0</v>
      </c>
      <c r="I3236" s="1">
        <v>0</v>
      </c>
      <c r="J3236" s="1">
        <v>0</v>
      </c>
      <c r="K3236" s="2">
        <v>21</v>
      </c>
      <c r="L3236" s="1">
        <v>14260.7</v>
      </c>
      <c r="M3236" s="1">
        <v>17984.849999999999</v>
      </c>
      <c r="N3236" s="1">
        <v>0</v>
      </c>
      <c r="O3236" s="1">
        <v>0</v>
      </c>
      <c r="P3236" s="1">
        <v>0</v>
      </c>
      <c r="Q3236" s="2">
        <f>-+Table1[[#This Row],[Current Record Count]]+Table1[[#This Row],[Adj Record Count]]</f>
        <v>0</v>
      </c>
      <c r="R3236" s="1">
        <f>+-Table1[[#This Row],[Current Total ADJUSTMENT_AMOUNT]]+Table1[[#This Row],[Adj Total ADJUSTMENT_AMOUNT]]</f>
        <v>0</v>
      </c>
      <c r="S3236" s="1">
        <f>-Table1[[#This Row],[Current Total CHARGE_AMOUNT]]+Table1[[#This Row],[Adj Total CHARGE_AMOUNT]]</f>
        <v>0</v>
      </c>
      <c r="T3236" s="1">
        <f>+Table1[[#This Row],[Adj Total TOTAL_COST]]-Table1[[#This Row],[Current Total TOTAL_COST]]</f>
        <v>0</v>
      </c>
      <c r="U3236" s="1">
        <f>+Table1[[#This Row],[Adj Total CONTRIBUTION_MARGIN]]-Table1[[#This Row],[Current Total CONTRIBUTION_MARGIN]]</f>
        <v>0</v>
      </c>
      <c r="V3236" s="1">
        <f>+Table1[[#This Row],[Adj Total OPERATING_MARGIN]]-Table1[[#This Row],[Current Total OPERATING_MARGIN]]</f>
        <v>0</v>
      </c>
    </row>
    <row r="3237" spans="1:22" x14ac:dyDescent="0.3">
      <c r="A3237" t="s">
        <v>37</v>
      </c>
      <c r="B3237">
        <v>2020</v>
      </c>
      <c r="C3237" t="s">
        <v>17</v>
      </c>
      <c r="D3237" t="s">
        <v>79</v>
      </c>
      <c r="E3237" s="2">
        <v>21</v>
      </c>
      <c r="F3237" s="1">
        <v>3804655.62</v>
      </c>
      <c r="G3237" s="1">
        <v>3972216.89</v>
      </c>
      <c r="H3237" s="1">
        <v>570033.71160000004</v>
      </c>
      <c r="I3237" s="1">
        <v>-260310.47</v>
      </c>
      <c r="J3237" s="1">
        <v>-454057.02</v>
      </c>
      <c r="K3237" s="2">
        <v>21</v>
      </c>
      <c r="L3237" s="1">
        <v>3804655.62</v>
      </c>
      <c r="M3237" s="1">
        <v>3972216.89</v>
      </c>
      <c r="N3237" s="1">
        <v>570033.71160000004</v>
      </c>
      <c r="O3237" s="1">
        <v>-260310.47</v>
      </c>
      <c r="P3237" s="1">
        <v>-454057.02</v>
      </c>
      <c r="Q3237" s="2">
        <f>-+Table1[[#This Row],[Current Record Count]]+Table1[[#This Row],[Adj Record Count]]</f>
        <v>0</v>
      </c>
      <c r="R3237" s="1">
        <f>+-Table1[[#This Row],[Current Total ADJUSTMENT_AMOUNT]]+Table1[[#This Row],[Adj Total ADJUSTMENT_AMOUNT]]</f>
        <v>0</v>
      </c>
      <c r="S3237" s="1">
        <f>-Table1[[#This Row],[Current Total CHARGE_AMOUNT]]+Table1[[#This Row],[Adj Total CHARGE_AMOUNT]]</f>
        <v>0</v>
      </c>
      <c r="T3237" s="1">
        <f>+Table1[[#This Row],[Adj Total TOTAL_COST]]-Table1[[#This Row],[Current Total TOTAL_COST]]</f>
        <v>0</v>
      </c>
      <c r="U3237" s="1">
        <f>+Table1[[#This Row],[Adj Total CONTRIBUTION_MARGIN]]-Table1[[#This Row],[Current Total CONTRIBUTION_MARGIN]]</f>
        <v>0</v>
      </c>
      <c r="V3237" s="1">
        <f>+Table1[[#This Row],[Adj Total OPERATING_MARGIN]]-Table1[[#This Row],[Current Total OPERATING_MARGIN]]</f>
        <v>0</v>
      </c>
    </row>
    <row r="3238" spans="1:22" x14ac:dyDescent="0.3">
      <c r="A3238" t="s">
        <v>35</v>
      </c>
      <c r="B3238">
        <v>2020</v>
      </c>
      <c r="C3238" t="s">
        <v>50</v>
      </c>
      <c r="D3238" t="s">
        <v>50</v>
      </c>
      <c r="E3238" s="2">
        <v>20</v>
      </c>
      <c r="F3238" s="1">
        <v>8235.57</v>
      </c>
      <c r="G3238" s="1">
        <v>9801.51</v>
      </c>
      <c r="H3238" s="1">
        <v>2077.0706</v>
      </c>
      <c r="I3238" s="1">
        <v>329.34</v>
      </c>
      <c r="J3238" s="1">
        <v>-505.84</v>
      </c>
      <c r="K3238" s="2">
        <v>20</v>
      </c>
      <c r="L3238" s="1">
        <v>8235.57</v>
      </c>
      <c r="M3238" s="1">
        <v>9801.51</v>
      </c>
      <c r="N3238" s="1">
        <v>2077.0706</v>
      </c>
      <c r="O3238" s="1">
        <v>329.34</v>
      </c>
      <c r="P3238" s="1">
        <v>-505.84</v>
      </c>
      <c r="Q3238" s="2">
        <f>-+Table1[[#This Row],[Current Record Count]]+Table1[[#This Row],[Adj Record Count]]</f>
        <v>0</v>
      </c>
      <c r="R3238" s="1">
        <f>+-Table1[[#This Row],[Current Total ADJUSTMENT_AMOUNT]]+Table1[[#This Row],[Adj Total ADJUSTMENT_AMOUNT]]</f>
        <v>0</v>
      </c>
      <c r="S3238" s="1">
        <f>-Table1[[#This Row],[Current Total CHARGE_AMOUNT]]+Table1[[#This Row],[Adj Total CHARGE_AMOUNT]]</f>
        <v>0</v>
      </c>
      <c r="T3238" s="1">
        <f>+Table1[[#This Row],[Adj Total TOTAL_COST]]-Table1[[#This Row],[Current Total TOTAL_COST]]</f>
        <v>0</v>
      </c>
      <c r="U3238" s="1">
        <f>+Table1[[#This Row],[Adj Total CONTRIBUTION_MARGIN]]-Table1[[#This Row],[Current Total CONTRIBUTION_MARGIN]]</f>
        <v>0</v>
      </c>
      <c r="V3238" s="1">
        <f>+Table1[[#This Row],[Adj Total OPERATING_MARGIN]]-Table1[[#This Row],[Current Total OPERATING_MARGIN]]</f>
        <v>0</v>
      </c>
    </row>
    <row r="3239" spans="1:22" x14ac:dyDescent="0.3">
      <c r="A3239" t="s">
        <v>75</v>
      </c>
      <c r="B3239">
        <v>2022</v>
      </c>
      <c r="C3239" t="s">
        <v>29</v>
      </c>
      <c r="D3239" t="s">
        <v>87</v>
      </c>
      <c r="E3239" s="2">
        <v>20</v>
      </c>
      <c r="F3239" s="1">
        <v>399.24</v>
      </c>
      <c r="G3239" s="1">
        <v>800</v>
      </c>
      <c r="H3239" s="1">
        <v>2894.5324000000001</v>
      </c>
      <c r="I3239" s="1">
        <v>-1848.56</v>
      </c>
      <c r="J3239" s="1">
        <v>-2458.08</v>
      </c>
      <c r="K3239" s="2">
        <v>20</v>
      </c>
      <c r="L3239" s="1">
        <v>399.24</v>
      </c>
      <c r="M3239" s="1">
        <v>800</v>
      </c>
      <c r="N3239" s="1">
        <v>2894.5324000000001</v>
      </c>
      <c r="O3239" s="1">
        <v>-1848.56</v>
      </c>
      <c r="P3239" s="1">
        <v>-2458.08</v>
      </c>
      <c r="Q3239" s="2">
        <f>-+Table1[[#This Row],[Current Record Count]]+Table1[[#This Row],[Adj Record Count]]</f>
        <v>0</v>
      </c>
      <c r="R3239" s="1">
        <f>+-Table1[[#This Row],[Current Total ADJUSTMENT_AMOUNT]]+Table1[[#This Row],[Adj Total ADJUSTMENT_AMOUNT]]</f>
        <v>0</v>
      </c>
      <c r="S3239" s="1">
        <f>-Table1[[#This Row],[Current Total CHARGE_AMOUNT]]+Table1[[#This Row],[Adj Total CHARGE_AMOUNT]]</f>
        <v>0</v>
      </c>
      <c r="T3239" s="1">
        <f>+Table1[[#This Row],[Adj Total TOTAL_COST]]-Table1[[#This Row],[Current Total TOTAL_COST]]</f>
        <v>0</v>
      </c>
      <c r="U3239" s="1">
        <f>+Table1[[#This Row],[Adj Total CONTRIBUTION_MARGIN]]-Table1[[#This Row],[Current Total CONTRIBUTION_MARGIN]]</f>
        <v>0</v>
      </c>
      <c r="V3239" s="1">
        <f>+Table1[[#This Row],[Adj Total OPERATING_MARGIN]]-Table1[[#This Row],[Current Total OPERATING_MARGIN]]</f>
        <v>0</v>
      </c>
    </row>
    <row r="3240" spans="1:22" x14ac:dyDescent="0.3">
      <c r="A3240" t="s">
        <v>75</v>
      </c>
      <c r="B3240">
        <v>2019</v>
      </c>
      <c r="C3240" t="s">
        <v>17</v>
      </c>
      <c r="D3240" t="s">
        <v>18</v>
      </c>
      <c r="E3240" s="2">
        <v>20</v>
      </c>
      <c r="F3240" s="1">
        <v>-268.94</v>
      </c>
      <c r="G3240" s="1">
        <v>0</v>
      </c>
      <c r="H3240" s="1">
        <v>0</v>
      </c>
      <c r="I3240" s="1">
        <v>0</v>
      </c>
      <c r="J3240" s="1">
        <v>0</v>
      </c>
      <c r="K3240" s="2">
        <v>20</v>
      </c>
      <c r="L3240" s="1">
        <v>-268.94</v>
      </c>
      <c r="M3240" s="1">
        <v>0</v>
      </c>
      <c r="N3240" s="1">
        <v>0</v>
      </c>
      <c r="O3240" s="1">
        <v>0</v>
      </c>
      <c r="P3240" s="1">
        <v>0</v>
      </c>
      <c r="Q3240" s="2">
        <f>-+Table1[[#This Row],[Current Record Count]]+Table1[[#This Row],[Adj Record Count]]</f>
        <v>0</v>
      </c>
      <c r="R3240" s="1">
        <f>+-Table1[[#This Row],[Current Total ADJUSTMENT_AMOUNT]]+Table1[[#This Row],[Adj Total ADJUSTMENT_AMOUNT]]</f>
        <v>0</v>
      </c>
      <c r="S3240" s="1">
        <f>-Table1[[#This Row],[Current Total CHARGE_AMOUNT]]+Table1[[#This Row],[Adj Total CHARGE_AMOUNT]]</f>
        <v>0</v>
      </c>
      <c r="T3240" s="1">
        <f>+Table1[[#This Row],[Adj Total TOTAL_COST]]-Table1[[#This Row],[Current Total TOTAL_COST]]</f>
        <v>0</v>
      </c>
      <c r="U3240" s="1">
        <f>+Table1[[#This Row],[Adj Total CONTRIBUTION_MARGIN]]-Table1[[#This Row],[Current Total CONTRIBUTION_MARGIN]]</f>
        <v>0</v>
      </c>
      <c r="V3240" s="1">
        <f>+Table1[[#This Row],[Adj Total OPERATING_MARGIN]]-Table1[[#This Row],[Current Total OPERATING_MARGIN]]</f>
        <v>0</v>
      </c>
    </row>
    <row r="3241" spans="1:22" x14ac:dyDescent="0.3">
      <c r="A3241" t="s">
        <v>75</v>
      </c>
      <c r="B3241">
        <v>2021</v>
      </c>
      <c r="C3241" t="s">
        <v>29</v>
      </c>
      <c r="D3241" t="s">
        <v>62</v>
      </c>
      <c r="E3241" s="2">
        <v>20</v>
      </c>
      <c r="F3241" s="1">
        <v>28.8</v>
      </c>
      <c r="G3241" s="1">
        <v>90</v>
      </c>
      <c r="H3241" s="1">
        <v>1036.6628000000001</v>
      </c>
      <c r="I3241" s="1">
        <v>-425.31</v>
      </c>
      <c r="J3241" s="1">
        <v>-778.43</v>
      </c>
      <c r="K3241" s="2">
        <v>20</v>
      </c>
      <c r="L3241" s="1">
        <v>28.8</v>
      </c>
      <c r="M3241" s="1">
        <v>90</v>
      </c>
      <c r="N3241" s="1">
        <v>1036.6628000000001</v>
      </c>
      <c r="O3241" s="1">
        <v>-425.31</v>
      </c>
      <c r="P3241" s="1">
        <v>-778.43</v>
      </c>
      <c r="Q3241" s="2">
        <f>-+Table1[[#This Row],[Current Record Count]]+Table1[[#This Row],[Adj Record Count]]</f>
        <v>0</v>
      </c>
      <c r="R3241" s="1">
        <f>+-Table1[[#This Row],[Current Total ADJUSTMENT_AMOUNT]]+Table1[[#This Row],[Adj Total ADJUSTMENT_AMOUNT]]</f>
        <v>0</v>
      </c>
      <c r="S3241" s="1">
        <f>-Table1[[#This Row],[Current Total CHARGE_AMOUNT]]+Table1[[#This Row],[Adj Total CHARGE_AMOUNT]]</f>
        <v>0</v>
      </c>
      <c r="T3241" s="1">
        <f>+Table1[[#This Row],[Adj Total TOTAL_COST]]-Table1[[#This Row],[Current Total TOTAL_COST]]</f>
        <v>0</v>
      </c>
      <c r="U3241" s="1">
        <f>+Table1[[#This Row],[Adj Total CONTRIBUTION_MARGIN]]-Table1[[#This Row],[Current Total CONTRIBUTION_MARGIN]]</f>
        <v>0</v>
      </c>
      <c r="V3241" s="1">
        <f>+Table1[[#This Row],[Adj Total OPERATING_MARGIN]]-Table1[[#This Row],[Current Total OPERATING_MARGIN]]</f>
        <v>0</v>
      </c>
    </row>
    <row r="3242" spans="1:22" x14ac:dyDescent="0.3">
      <c r="A3242" t="s">
        <v>37</v>
      </c>
      <c r="B3242">
        <v>2021</v>
      </c>
      <c r="C3242" t="s">
        <v>29</v>
      </c>
      <c r="D3242" t="s">
        <v>30</v>
      </c>
      <c r="E3242" s="2">
        <v>20</v>
      </c>
      <c r="F3242" s="1">
        <v>409744.28</v>
      </c>
      <c r="G3242" s="1">
        <v>626105.92000000004</v>
      </c>
      <c r="H3242" s="1">
        <v>142102.90609999999</v>
      </c>
      <c r="I3242" s="1">
        <v>104011.14</v>
      </c>
      <c r="J3242" s="1">
        <v>67860.399999999994</v>
      </c>
      <c r="K3242" s="2">
        <v>20</v>
      </c>
      <c r="L3242" s="1">
        <v>409744.28</v>
      </c>
      <c r="M3242" s="1">
        <v>626105.92000000004</v>
      </c>
      <c r="N3242" s="1">
        <v>142102.90609999999</v>
      </c>
      <c r="O3242" s="1">
        <v>104011.14</v>
      </c>
      <c r="P3242" s="1">
        <v>67860.399999999994</v>
      </c>
      <c r="Q3242" s="2">
        <f>-+Table1[[#This Row],[Current Record Count]]+Table1[[#This Row],[Adj Record Count]]</f>
        <v>0</v>
      </c>
      <c r="R3242" s="1">
        <f>+-Table1[[#This Row],[Current Total ADJUSTMENT_AMOUNT]]+Table1[[#This Row],[Adj Total ADJUSTMENT_AMOUNT]]</f>
        <v>0</v>
      </c>
      <c r="S3242" s="1">
        <f>-Table1[[#This Row],[Current Total CHARGE_AMOUNT]]+Table1[[#This Row],[Adj Total CHARGE_AMOUNT]]</f>
        <v>0</v>
      </c>
      <c r="T3242" s="1">
        <f>+Table1[[#This Row],[Adj Total TOTAL_COST]]-Table1[[#This Row],[Current Total TOTAL_COST]]</f>
        <v>0</v>
      </c>
      <c r="U3242" s="1">
        <f>+Table1[[#This Row],[Adj Total CONTRIBUTION_MARGIN]]-Table1[[#This Row],[Current Total CONTRIBUTION_MARGIN]]</f>
        <v>0</v>
      </c>
      <c r="V3242" s="1">
        <f>+Table1[[#This Row],[Adj Total OPERATING_MARGIN]]-Table1[[#This Row],[Current Total OPERATING_MARGIN]]</f>
        <v>0</v>
      </c>
    </row>
    <row r="3243" spans="1:22" x14ac:dyDescent="0.3">
      <c r="A3243" t="s">
        <v>74</v>
      </c>
      <c r="B3243">
        <v>2021</v>
      </c>
      <c r="C3243" t="s">
        <v>29</v>
      </c>
      <c r="D3243" t="s">
        <v>57</v>
      </c>
      <c r="E3243" s="2">
        <v>19</v>
      </c>
      <c r="F3243" s="1">
        <v>695.82</v>
      </c>
      <c r="G3243" s="1">
        <v>2362</v>
      </c>
      <c r="H3243" s="1">
        <v>1622.8572999999999</v>
      </c>
      <c r="I3243" s="1">
        <v>733.8</v>
      </c>
      <c r="J3243" s="1">
        <v>273</v>
      </c>
      <c r="K3243" s="2">
        <v>19</v>
      </c>
      <c r="L3243" s="1">
        <v>695.82</v>
      </c>
      <c r="M3243" s="1">
        <v>2362</v>
      </c>
      <c r="N3243" s="1">
        <v>1622.8572999999999</v>
      </c>
      <c r="O3243" s="1">
        <v>733.8</v>
      </c>
      <c r="P3243" s="1">
        <v>273</v>
      </c>
      <c r="Q3243" s="2">
        <f>-+Table1[[#This Row],[Current Record Count]]+Table1[[#This Row],[Adj Record Count]]</f>
        <v>0</v>
      </c>
      <c r="R3243" s="1">
        <f>+-Table1[[#This Row],[Current Total ADJUSTMENT_AMOUNT]]+Table1[[#This Row],[Adj Total ADJUSTMENT_AMOUNT]]</f>
        <v>0</v>
      </c>
      <c r="S3243" s="1">
        <f>-Table1[[#This Row],[Current Total CHARGE_AMOUNT]]+Table1[[#This Row],[Adj Total CHARGE_AMOUNT]]</f>
        <v>0</v>
      </c>
      <c r="T3243" s="1">
        <f>+Table1[[#This Row],[Adj Total TOTAL_COST]]-Table1[[#This Row],[Current Total TOTAL_COST]]</f>
        <v>0</v>
      </c>
      <c r="U3243" s="1">
        <f>+Table1[[#This Row],[Adj Total CONTRIBUTION_MARGIN]]-Table1[[#This Row],[Current Total CONTRIBUTION_MARGIN]]</f>
        <v>0</v>
      </c>
      <c r="V3243" s="1">
        <f>+Table1[[#This Row],[Adj Total OPERATING_MARGIN]]-Table1[[#This Row],[Current Total OPERATING_MARGIN]]</f>
        <v>0</v>
      </c>
    </row>
    <row r="3244" spans="1:22" x14ac:dyDescent="0.3">
      <c r="A3244" t="s">
        <v>44</v>
      </c>
      <c r="B3244">
        <v>2022</v>
      </c>
      <c r="C3244" t="s">
        <v>29</v>
      </c>
      <c r="D3244" t="s">
        <v>52</v>
      </c>
      <c r="E3244" s="2">
        <v>19</v>
      </c>
      <c r="F3244" s="1">
        <v>12708.33</v>
      </c>
      <c r="G3244" s="1">
        <v>15600</v>
      </c>
      <c r="H3244" s="1">
        <v>5582.6840000000002</v>
      </c>
      <c r="I3244" s="1">
        <v>-934.17</v>
      </c>
      <c r="J3244" s="1">
        <v>-2714.58</v>
      </c>
      <c r="K3244" s="2">
        <v>19</v>
      </c>
      <c r="L3244" s="1">
        <v>12708.33</v>
      </c>
      <c r="M3244" s="1">
        <v>15600</v>
      </c>
      <c r="N3244" s="1">
        <v>5582.6840000000002</v>
      </c>
      <c r="O3244" s="1">
        <v>-934.17</v>
      </c>
      <c r="P3244" s="1">
        <v>-2714.58</v>
      </c>
      <c r="Q3244" s="2">
        <f>-+Table1[[#This Row],[Current Record Count]]+Table1[[#This Row],[Adj Record Count]]</f>
        <v>0</v>
      </c>
      <c r="R3244" s="1">
        <f>+-Table1[[#This Row],[Current Total ADJUSTMENT_AMOUNT]]+Table1[[#This Row],[Adj Total ADJUSTMENT_AMOUNT]]</f>
        <v>0</v>
      </c>
      <c r="S3244" s="1">
        <f>-Table1[[#This Row],[Current Total CHARGE_AMOUNT]]+Table1[[#This Row],[Adj Total CHARGE_AMOUNT]]</f>
        <v>0</v>
      </c>
      <c r="T3244" s="1">
        <f>+Table1[[#This Row],[Adj Total TOTAL_COST]]-Table1[[#This Row],[Current Total TOTAL_COST]]</f>
        <v>0</v>
      </c>
      <c r="U3244" s="1">
        <f>+Table1[[#This Row],[Adj Total CONTRIBUTION_MARGIN]]-Table1[[#This Row],[Current Total CONTRIBUTION_MARGIN]]</f>
        <v>0</v>
      </c>
      <c r="V3244" s="1">
        <f>+Table1[[#This Row],[Adj Total OPERATING_MARGIN]]-Table1[[#This Row],[Current Total OPERATING_MARGIN]]</f>
        <v>0</v>
      </c>
    </row>
    <row r="3245" spans="1:22" x14ac:dyDescent="0.3">
      <c r="A3245" t="s">
        <v>75</v>
      </c>
      <c r="B3245">
        <v>2025</v>
      </c>
      <c r="C3245" t="s">
        <v>20</v>
      </c>
      <c r="D3245" t="s">
        <v>89</v>
      </c>
      <c r="E3245" s="2">
        <v>19</v>
      </c>
      <c r="F3245" s="1">
        <v>1572.18</v>
      </c>
      <c r="G3245" s="1">
        <v>2240.6</v>
      </c>
      <c r="H3245" s="1">
        <v>6030.4134999999997</v>
      </c>
      <c r="I3245" s="1">
        <v>-4282.76</v>
      </c>
      <c r="J3245" s="1">
        <v>-5182.92</v>
      </c>
      <c r="K3245" s="2">
        <v>19</v>
      </c>
      <c r="L3245" s="1">
        <v>1572.18</v>
      </c>
      <c r="M3245" s="1">
        <v>2240.6</v>
      </c>
      <c r="N3245" s="1">
        <v>6030.4134999999997</v>
      </c>
      <c r="O3245" s="1">
        <v>-4282.76</v>
      </c>
      <c r="P3245" s="1">
        <v>-5182.92</v>
      </c>
      <c r="Q3245" s="2">
        <f>-+Table1[[#This Row],[Current Record Count]]+Table1[[#This Row],[Adj Record Count]]</f>
        <v>0</v>
      </c>
      <c r="R3245" s="1">
        <f>+-Table1[[#This Row],[Current Total ADJUSTMENT_AMOUNT]]+Table1[[#This Row],[Adj Total ADJUSTMENT_AMOUNT]]</f>
        <v>0</v>
      </c>
      <c r="S3245" s="1">
        <f>-Table1[[#This Row],[Current Total CHARGE_AMOUNT]]+Table1[[#This Row],[Adj Total CHARGE_AMOUNT]]</f>
        <v>0</v>
      </c>
      <c r="T3245" s="1">
        <f>+Table1[[#This Row],[Adj Total TOTAL_COST]]-Table1[[#This Row],[Current Total TOTAL_COST]]</f>
        <v>0</v>
      </c>
      <c r="U3245" s="1">
        <f>+Table1[[#This Row],[Adj Total CONTRIBUTION_MARGIN]]-Table1[[#This Row],[Current Total CONTRIBUTION_MARGIN]]</f>
        <v>0</v>
      </c>
      <c r="V3245" s="1">
        <f>+Table1[[#This Row],[Adj Total OPERATING_MARGIN]]-Table1[[#This Row],[Current Total OPERATING_MARGIN]]</f>
        <v>0</v>
      </c>
    </row>
    <row r="3246" spans="1:22" x14ac:dyDescent="0.3">
      <c r="A3246" t="s">
        <v>31</v>
      </c>
      <c r="B3246">
        <v>2019</v>
      </c>
      <c r="C3246" t="s">
        <v>29</v>
      </c>
      <c r="D3246" t="s">
        <v>52</v>
      </c>
      <c r="E3246" s="2">
        <v>19</v>
      </c>
      <c r="F3246" s="1">
        <v>5546.59</v>
      </c>
      <c r="G3246" s="1">
        <v>8477.7199999999993</v>
      </c>
      <c r="H3246" s="1">
        <v>0</v>
      </c>
      <c r="I3246" s="1">
        <v>0</v>
      </c>
      <c r="J3246" s="1">
        <v>0</v>
      </c>
      <c r="K3246" s="2">
        <v>19</v>
      </c>
      <c r="L3246" s="1">
        <v>5546.59</v>
      </c>
      <c r="M3246" s="1">
        <v>8477.7199999999993</v>
      </c>
      <c r="N3246" s="1">
        <v>0</v>
      </c>
      <c r="O3246" s="1">
        <v>0</v>
      </c>
      <c r="P3246" s="1">
        <v>0</v>
      </c>
      <c r="Q3246" s="2">
        <f>-+Table1[[#This Row],[Current Record Count]]+Table1[[#This Row],[Adj Record Count]]</f>
        <v>0</v>
      </c>
      <c r="R3246" s="1">
        <f>+-Table1[[#This Row],[Current Total ADJUSTMENT_AMOUNT]]+Table1[[#This Row],[Adj Total ADJUSTMENT_AMOUNT]]</f>
        <v>0</v>
      </c>
      <c r="S3246" s="1">
        <f>-Table1[[#This Row],[Current Total CHARGE_AMOUNT]]+Table1[[#This Row],[Adj Total CHARGE_AMOUNT]]</f>
        <v>0</v>
      </c>
      <c r="T3246" s="1">
        <f>+Table1[[#This Row],[Adj Total TOTAL_COST]]-Table1[[#This Row],[Current Total TOTAL_COST]]</f>
        <v>0</v>
      </c>
      <c r="U3246" s="1">
        <f>+Table1[[#This Row],[Adj Total CONTRIBUTION_MARGIN]]-Table1[[#This Row],[Current Total CONTRIBUTION_MARGIN]]</f>
        <v>0</v>
      </c>
      <c r="V3246" s="1">
        <f>+Table1[[#This Row],[Adj Total OPERATING_MARGIN]]-Table1[[#This Row],[Current Total OPERATING_MARGIN]]</f>
        <v>0</v>
      </c>
    </row>
    <row r="3247" spans="1:22" x14ac:dyDescent="0.3">
      <c r="A3247" t="s">
        <v>37</v>
      </c>
      <c r="B3247">
        <v>2019</v>
      </c>
      <c r="C3247" t="s">
        <v>47</v>
      </c>
      <c r="D3247" t="s">
        <v>47</v>
      </c>
      <c r="E3247" s="2">
        <v>19</v>
      </c>
      <c r="F3247" s="1">
        <v>233576.26</v>
      </c>
      <c r="G3247" s="1">
        <v>387679.07</v>
      </c>
      <c r="H3247" s="1">
        <v>0</v>
      </c>
      <c r="I3247" s="1">
        <v>0</v>
      </c>
      <c r="J3247" s="1">
        <v>0</v>
      </c>
      <c r="K3247" s="2">
        <v>19</v>
      </c>
      <c r="L3247" s="1">
        <v>233576.26</v>
      </c>
      <c r="M3247" s="1">
        <v>387679.07</v>
      </c>
      <c r="N3247" s="1">
        <v>0</v>
      </c>
      <c r="O3247" s="1">
        <v>0</v>
      </c>
      <c r="P3247" s="1">
        <v>0</v>
      </c>
      <c r="Q3247" s="2">
        <f>-+Table1[[#This Row],[Current Record Count]]+Table1[[#This Row],[Adj Record Count]]</f>
        <v>0</v>
      </c>
      <c r="R3247" s="1">
        <f>+-Table1[[#This Row],[Current Total ADJUSTMENT_AMOUNT]]+Table1[[#This Row],[Adj Total ADJUSTMENT_AMOUNT]]</f>
        <v>0</v>
      </c>
      <c r="S3247" s="1">
        <f>-Table1[[#This Row],[Current Total CHARGE_AMOUNT]]+Table1[[#This Row],[Adj Total CHARGE_AMOUNT]]</f>
        <v>0</v>
      </c>
      <c r="T3247" s="1">
        <f>+Table1[[#This Row],[Adj Total TOTAL_COST]]-Table1[[#This Row],[Current Total TOTAL_COST]]</f>
        <v>0</v>
      </c>
      <c r="U3247" s="1">
        <f>+Table1[[#This Row],[Adj Total CONTRIBUTION_MARGIN]]-Table1[[#This Row],[Current Total CONTRIBUTION_MARGIN]]</f>
        <v>0</v>
      </c>
      <c r="V3247" s="1">
        <f>+Table1[[#This Row],[Adj Total OPERATING_MARGIN]]-Table1[[#This Row],[Current Total OPERATING_MARGIN]]</f>
        <v>0</v>
      </c>
    </row>
    <row r="3248" spans="1:22" x14ac:dyDescent="0.3">
      <c r="A3248" t="s">
        <v>16</v>
      </c>
      <c r="B3248">
        <v>2020</v>
      </c>
      <c r="C3248" t="s">
        <v>29</v>
      </c>
      <c r="D3248" t="s">
        <v>106</v>
      </c>
      <c r="E3248" s="2">
        <v>19</v>
      </c>
      <c r="F3248" s="1">
        <v>6297.06</v>
      </c>
      <c r="G3248" s="1">
        <v>7975.04</v>
      </c>
      <c r="H3248" s="1">
        <v>352.17720000000003</v>
      </c>
      <c r="I3248" s="1">
        <v>1441</v>
      </c>
      <c r="J3248" s="1">
        <v>1319.99</v>
      </c>
      <c r="K3248" s="2">
        <v>19</v>
      </c>
      <c r="L3248" s="1">
        <v>6297.06</v>
      </c>
      <c r="M3248" s="1">
        <v>7975.04</v>
      </c>
      <c r="N3248" s="1">
        <v>352.17720000000003</v>
      </c>
      <c r="O3248" s="1">
        <v>1441</v>
      </c>
      <c r="P3248" s="1">
        <v>1319.99</v>
      </c>
      <c r="Q3248" s="2">
        <f>-+Table1[[#This Row],[Current Record Count]]+Table1[[#This Row],[Adj Record Count]]</f>
        <v>0</v>
      </c>
      <c r="R3248" s="1">
        <f>+-Table1[[#This Row],[Current Total ADJUSTMENT_AMOUNT]]+Table1[[#This Row],[Adj Total ADJUSTMENT_AMOUNT]]</f>
        <v>0</v>
      </c>
      <c r="S3248" s="1">
        <f>-Table1[[#This Row],[Current Total CHARGE_AMOUNT]]+Table1[[#This Row],[Adj Total CHARGE_AMOUNT]]</f>
        <v>0</v>
      </c>
      <c r="T3248" s="1">
        <f>+Table1[[#This Row],[Adj Total TOTAL_COST]]-Table1[[#This Row],[Current Total TOTAL_COST]]</f>
        <v>0</v>
      </c>
      <c r="U3248" s="1">
        <f>+Table1[[#This Row],[Adj Total CONTRIBUTION_MARGIN]]-Table1[[#This Row],[Current Total CONTRIBUTION_MARGIN]]</f>
        <v>0</v>
      </c>
      <c r="V3248" s="1">
        <f>+Table1[[#This Row],[Adj Total OPERATING_MARGIN]]-Table1[[#This Row],[Current Total OPERATING_MARGIN]]</f>
        <v>0</v>
      </c>
    </row>
    <row r="3249" spans="1:22" x14ac:dyDescent="0.3">
      <c r="A3249" t="s">
        <v>75</v>
      </c>
      <c r="B3249">
        <v>2019</v>
      </c>
      <c r="C3249" t="s">
        <v>29</v>
      </c>
      <c r="D3249" t="s">
        <v>62</v>
      </c>
      <c r="E3249" s="2">
        <v>19</v>
      </c>
      <c r="F3249" s="1">
        <v>670.65</v>
      </c>
      <c r="G3249" s="1">
        <v>2166</v>
      </c>
      <c r="H3249" s="1">
        <v>0</v>
      </c>
      <c r="I3249" s="1">
        <v>0</v>
      </c>
      <c r="J3249" s="1">
        <v>0</v>
      </c>
      <c r="K3249" s="2">
        <v>19</v>
      </c>
      <c r="L3249" s="1">
        <v>670.65</v>
      </c>
      <c r="M3249" s="1">
        <v>2166</v>
      </c>
      <c r="N3249" s="1">
        <v>0</v>
      </c>
      <c r="O3249" s="1">
        <v>0</v>
      </c>
      <c r="P3249" s="1">
        <v>0</v>
      </c>
      <c r="Q3249" s="2">
        <f>-+Table1[[#This Row],[Current Record Count]]+Table1[[#This Row],[Adj Record Count]]</f>
        <v>0</v>
      </c>
      <c r="R3249" s="1">
        <f>+-Table1[[#This Row],[Current Total ADJUSTMENT_AMOUNT]]+Table1[[#This Row],[Adj Total ADJUSTMENT_AMOUNT]]</f>
        <v>0</v>
      </c>
      <c r="S3249" s="1">
        <f>-Table1[[#This Row],[Current Total CHARGE_AMOUNT]]+Table1[[#This Row],[Adj Total CHARGE_AMOUNT]]</f>
        <v>0</v>
      </c>
      <c r="T3249" s="1">
        <f>+Table1[[#This Row],[Adj Total TOTAL_COST]]-Table1[[#This Row],[Current Total TOTAL_COST]]</f>
        <v>0</v>
      </c>
      <c r="U3249" s="1">
        <f>+Table1[[#This Row],[Adj Total CONTRIBUTION_MARGIN]]-Table1[[#This Row],[Current Total CONTRIBUTION_MARGIN]]</f>
        <v>0</v>
      </c>
      <c r="V3249" s="1">
        <f>+Table1[[#This Row],[Adj Total OPERATING_MARGIN]]-Table1[[#This Row],[Current Total OPERATING_MARGIN]]</f>
        <v>0</v>
      </c>
    </row>
    <row r="3250" spans="1:22" x14ac:dyDescent="0.3">
      <c r="A3250" t="s">
        <v>75</v>
      </c>
      <c r="B3250">
        <v>2021</v>
      </c>
      <c r="C3250" t="s">
        <v>20</v>
      </c>
      <c r="D3250" t="s">
        <v>102</v>
      </c>
      <c r="E3250" s="2">
        <v>19</v>
      </c>
      <c r="F3250" s="1">
        <v>181.64</v>
      </c>
      <c r="G3250" s="1">
        <v>380</v>
      </c>
      <c r="H3250" s="1">
        <v>2523.6464000000001</v>
      </c>
      <c r="I3250" s="1">
        <v>-685.95</v>
      </c>
      <c r="J3250" s="1">
        <v>-1342.59</v>
      </c>
      <c r="K3250" s="2">
        <v>19</v>
      </c>
      <c r="L3250" s="1">
        <v>181.64</v>
      </c>
      <c r="M3250" s="1">
        <v>380</v>
      </c>
      <c r="N3250" s="1">
        <v>2523.6464000000001</v>
      </c>
      <c r="O3250" s="1">
        <v>-685.95</v>
      </c>
      <c r="P3250" s="1">
        <v>-1342.59</v>
      </c>
      <c r="Q3250" s="2">
        <f>-+Table1[[#This Row],[Current Record Count]]+Table1[[#This Row],[Adj Record Count]]</f>
        <v>0</v>
      </c>
      <c r="R3250" s="1">
        <f>+-Table1[[#This Row],[Current Total ADJUSTMENT_AMOUNT]]+Table1[[#This Row],[Adj Total ADJUSTMENT_AMOUNT]]</f>
        <v>0</v>
      </c>
      <c r="S3250" s="1">
        <f>-Table1[[#This Row],[Current Total CHARGE_AMOUNT]]+Table1[[#This Row],[Adj Total CHARGE_AMOUNT]]</f>
        <v>0</v>
      </c>
      <c r="T3250" s="1">
        <f>+Table1[[#This Row],[Adj Total TOTAL_COST]]-Table1[[#This Row],[Current Total TOTAL_COST]]</f>
        <v>0</v>
      </c>
      <c r="U3250" s="1">
        <f>+Table1[[#This Row],[Adj Total CONTRIBUTION_MARGIN]]-Table1[[#This Row],[Current Total CONTRIBUTION_MARGIN]]</f>
        <v>0</v>
      </c>
      <c r="V3250" s="1">
        <f>+Table1[[#This Row],[Adj Total OPERATING_MARGIN]]-Table1[[#This Row],[Current Total OPERATING_MARGIN]]</f>
        <v>0</v>
      </c>
    </row>
    <row r="3251" spans="1:22" x14ac:dyDescent="0.3">
      <c r="A3251" t="s">
        <v>37</v>
      </c>
      <c r="B3251">
        <v>2021</v>
      </c>
      <c r="C3251" t="s">
        <v>92</v>
      </c>
      <c r="D3251" t="s">
        <v>92</v>
      </c>
      <c r="E3251" s="2">
        <v>19</v>
      </c>
      <c r="F3251" s="1">
        <v>191812.66</v>
      </c>
      <c r="G3251" s="1">
        <v>270686.42</v>
      </c>
      <c r="H3251" s="1">
        <v>59683.9683</v>
      </c>
      <c r="I3251" s="1">
        <v>50278.61</v>
      </c>
      <c r="J3251" s="1">
        <v>32509.34</v>
      </c>
      <c r="K3251" s="2">
        <v>19</v>
      </c>
      <c r="L3251" s="1">
        <v>191812.66</v>
      </c>
      <c r="M3251" s="1">
        <v>270686.42</v>
      </c>
      <c r="N3251" s="1">
        <v>59683.9683</v>
      </c>
      <c r="O3251" s="1">
        <v>50278.61</v>
      </c>
      <c r="P3251" s="1">
        <v>32509.34</v>
      </c>
      <c r="Q3251" s="2">
        <f>-+Table1[[#This Row],[Current Record Count]]+Table1[[#This Row],[Adj Record Count]]</f>
        <v>0</v>
      </c>
      <c r="R3251" s="1">
        <f>+-Table1[[#This Row],[Current Total ADJUSTMENT_AMOUNT]]+Table1[[#This Row],[Adj Total ADJUSTMENT_AMOUNT]]</f>
        <v>0</v>
      </c>
      <c r="S3251" s="1">
        <f>-Table1[[#This Row],[Current Total CHARGE_AMOUNT]]+Table1[[#This Row],[Adj Total CHARGE_AMOUNT]]</f>
        <v>0</v>
      </c>
      <c r="T3251" s="1">
        <f>+Table1[[#This Row],[Adj Total TOTAL_COST]]-Table1[[#This Row],[Current Total TOTAL_COST]]</f>
        <v>0</v>
      </c>
      <c r="U3251" s="1">
        <f>+Table1[[#This Row],[Adj Total CONTRIBUTION_MARGIN]]-Table1[[#This Row],[Current Total CONTRIBUTION_MARGIN]]</f>
        <v>0</v>
      </c>
      <c r="V3251" s="1">
        <f>+Table1[[#This Row],[Adj Total OPERATING_MARGIN]]-Table1[[#This Row],[Current Total OPERATING_MARGIN]]</f>
        <v>0</v>
      </c>
    </row>
    <row r="3252" spans="1:22" x14ac:dyDescent="0.3">
      <c r="A3252" t="s">
        <v>78</v>
      </c>
      <c r="B3252">
        <v>2020</v>
      </c>
      <c r="C3252" t="s">
        <v>29</v>
      </c>
      <c r="D3252" t="s">
        <v>106</v>
      </c>
      <c r="E3252" s="2">
        <v>19</v>
      </c>
      <c r="F3252" s="1">
        <v>4162.6099999999997</v>
      </c>
      <c r="G3252" s="1">
        <v>6450</v>
      </c>
      <c r="H3252" s="1">
        <v>1540.2330999999999</v>
      </c>
      <c r="I3252" s="1">
        <v>1167</v>
      </c>
      <c r="J3252" s="1">
        <v>747.22</v>
      </c>
      <c r="K3252" s="2">
        <v>19</v>
      </c>
      <c r="L3252" s="1">
        <v>4162.6099999999997</v>
      </c>
      <c r="M3252" s="1">
        <v>6450</v>
      </c>
      <c r="N3252" s="1">
        <v>1540.2330999999999</v>
      </c>
      <c r="O3252" s="1">
        <v>1167</v>
      </c>
      <c r="P3252" s="1">
        <v>747.22</v>
      </c>
      <c r="Q3252" s="2">
        <f>-+Table1[[#This Row],[Current Record Count]]+Table1[[#This Row],[Adj Record Count]]</f>
        <v>0</v>
      </c>
      <c r="R3252" s="1">
        <f>+-Table1[[#This Row],[Current Total ADJUSTMENT_AMOUNT]]+Table1[[#This Row],[Adj Total ADJUSTMENT_AMOUNT]]</f>
        <v>0</v>
      </c>
      <c r="S3252" s="1">
        <f>-Table1[[#This Row],[Current Total CHARGE_AMOUNT]]+Table1[[#This Row],[Adj Total CHARGE_AMOUNT]]</f>
        <v>0</v>
      </c>
      <c r="T3252" s="1">
        <f>+Table1[[#This Row],[Adj Total TOTAL_COST]]-Table1[[#This Row],[Current Total TOTAL_COST]]</f>
        <v>0</v>
      </c>
      <c r="U3252" s="1">
        <f>+Table1[[#This Row],[Adj Total CONTRIBUTION_MARGIN]]-Table1[[#This Row],[Current Total CONTRIBUTION_MARGIN]]</f>
        <v>0</v>
      </c>
      <c r="V3252" s="1">
        <f>+Table1[[#This Row],[Adj Total OPERATING_MARGIN]]-Table1[[#This Row],[Current Total OPERATING_MARGIN]]</f>
        <v>0</v>
      </c>
    </row>
    <row r="3253" spans="1:22" x14ac:dyDescent="0.3">
      <c r="A3253" t="s">
        <v>75</v>
      </c>
      <c r="B3253">
        <v>2021</v>
      </c>
      <c r="C3253" t="s">
        <v>20</v>
      </c>
      <c r="D3253" t="s">
        <v>64</v>
      </c>
      <c r="E3253" s="2">
        <v>18</v>
      </c>
      <c r="F3253" s="1">
        <v>1335.97</v>
      </c>
      <c r="G3253" s="1">
        <v>2660</v>
      </c>
      <c r="H3253" s="1">
        <v>20372.428100000001</v>
      </c>
      <c r="I3253" s="1">
        <v>-13874.25</v>
      </c>
      <c r="J3253" s="1">
        <v>-17060.64</v>
      </c>
      <c r="K3253" s="2">
        <v>18</v>
      </c>
      <c r="L3253" s="1">
        <v>1335.97</v>
      </c>
      <c r="M3253" s="1">
        <v>2660</v>
      </c>
      <c r="N3253" s="1">
        <v>20372.428100000001</v>
      </c>
      <c r="O3253" s="1">
        <v>-13874.25</v>
      </c>
      <c r="P3253" s="1">
        <v>-17060.64</v>
      </c>
      <c r="Q3253" s="2">
        <f>-+Table1[[#This Row],[Current Record Count]]+Table1[[#This Row],[Adj Record Count]]</f>
        <v>0</v>
      </c>
      <c r="R3253" s="1">
        <f>+-Table1[[#This Row],[Current Total ADJUSTMENT_AMOUNT]]+Table1[[#This Row],[Adj Total ADJUSTMENT_AMOUNT]]</f>
        <v>0</v>
      </c>
      <c r="S3253" s="1">
        <f>-Table1[[#This Row],[Current Total CHARGE_AMOUNT]]+Table1[[#This Row],[Adj Total CHARGE_AMOUNT]]</f>
        <v>0</v>
      </c>
      <c r="T3253" s="1">
        <f>+Table1[[#This Row],[Adj Total TOTAL_COST]]-Table1[[#This Row],[Current Total TOTAL_COST]]</f>
        <v>0</v>
      </c>
      <c r="U3253" s="1">
        <f>+Table1[[#This Row],[Adj Total CONTRIBUTION_MARGIN]]-Table1[[#This Row],[Current Total CONTRIBUTION_MARGIN]]</f>
        <v>0</v>
      </c>
      <c r="V3253" s="1">
        <f>+Table1[[#This Row],[Adj Total OPERATING_MARGIN]]-Table1[[#This Row],[Current Total OPERATING_MARGIN]]</f>
        <v>0</v>
      </c>
    </row>
    <row r="3254" spans="1:22" x14ac:dyDescent="0.3">
      <c r="A3254" t="s">
        <v>75</v>
      </c>
      <c r="B3254">
        <v>2025</v>
      </c>
      <c r="C3254" t="s">
        <v>17</v>
      </c>
      <c r="D3254" t="s">
        <v>68</v>
      </c>
      <c r="E3254" s="2">
        <v>18</v>
      </c>
      <c r="F3254" s="1">
        <v>4110.1000000000004</v>
      </c>
      <c r="G3254" s="1">
        <v>8713.6</v>
      </c>
      <c r="H3254" s="1">
        <v>9844.0931999999993</v>
      </c>
      <c r="I3254" s="1">
        <v>-5347.68</v>
      </c>
      <c r="J3254" s="1">
        <v>-7556.81</v>
      </c>
      <c r="K3254" s="2">
        <v>18</v>
      </c>
      <c r="L3254" s="1">
        <v>4110.1000000000004</v>
      </c>
      <c r="M3254" s="1">
        <v>8713.6</v>
      </c>
      <c r="N3254" s="1">
        <v>9844.0931999999993</v>
      </c>
      <c r="O3254" s="1">
        <v>-5347.68</v>
      </c>
      <c r="P3254" s="1">
        <v>-7556.81</v>
      </c>
      <c r="Q3254" s="2">
        <f>-+Table1[[#This Row],[Current Record Count]]+Table1[[#This Row],[Adj Record Count]]</f>
        <v>0</v>
      </c>
      <c r="R3254" s="1">
        <f>+-Table1[[#This Row],[Current Total ADJUSTMENT_AMOUNT]]+Table1[[#This Row],[Adj Total ADJUSTMENT_AMOUNT]]</f>
        <v>0</v>
      </c>
      <c r="S3254" s="1">
        <f>-Table1[[#This Row],[Current Total CHARGE_AMOUNT]]+Table1[[#This Row],[Adj Total CHARGE_AMOUNT]]</f>
        <v>0</v>
      </c>
      <c r="T3254" s="1">
        <f>+Table1[[#This Row],[Adj Total TOTAL_COST]]-Table1[[#This Row],[Current Total TOTAL_COST]]</f>
        <v>0</v>
      </c>
      <c r="U3254" s="1">
        <f>+Table1[[#This Row],[Adj Total CONTRIBUTION_MARGIN]]-Table1[[#This Row],[Current Total CONTRIBUTION_MARGIN]]</f>
        <v>0</v>
      </c>
      <c r="V3254" s="1">
        <f>+Table1[[#This Row],[Adj Total OPERATING_MARGIN]]-Table1[[#This Row],[Current Total OPERATING_MARGIN]]</f>
        <v>0</v>
      </c>
    </row>
    <row r="3255" spans="1:22" x14ac:dyDescent="0.3">
      <c r="A3255" t="s">
        <v>75</v>
      </c>
      <c r="B3255">
        <v>2023</v>
      </c>
      <c r="C3255" t="s">
        <v>20</v>
      </c>
      <c r="D3255" t="s">
        <v>71</v>
      </c>
      <c r="E3255" s="2">
        <v>18</v>
      </c>
      <c r="F3255" s="1">
        <v>3960</v>
      </c>
      <c r="G3255" s="1">
        <v>3960</v>
      </c>
      <c r="H3255" s="1">
        <v>6951.1625999999997</v>
      </c>
      <c r="I3255" s="1">
        <v>2311.11</v>
      </c>
      <c r="J3255" s="1">
        <v>911.07</v>
      </c>
      <c r="K3255" s="2">
        <v>18</v>
      </c>
      <c r="L3255" s="1">
        <v>3960</v>
      </c>
      <c r="M3255" s="1">
        <v>3960</v>
      </c>
      <c r="N3255" s="1">
        <v>6951.1625999999997</v>
      </c>
      <c r="O3255" s="1">
        <v>2311.11</v>
      </c>
      <c r="P3255" s="1">
        <v>911.07</v>
      </c>
      <c r="Q3255" s="2">
        <f>-+Table1[[#This Row],[Current Record Count]]+Table1[[#This Row],[Adj Record Count]]</f>
        <v>0</v>
      </c>
      <c r="R3255" s="1">
        <f>+-Table1[[#This Row],[Current Total ADJUSTMENT_AMOUNT]]+Table1[[#This Row],[Adj Total ADJUSTMENT_AMOUNT]]</f>
        <v>0</v>
      </c>
      <c r="S3255" s="1">
        <f>-Table1[[#This Row],[Current Total CHARGE_AMOUNT]]+Table1[[#This Row],[Adj Total CHARGE_AMOUNT]]</f>
        <v>0</v>
      </c>
      <c r="T3255" s="1">
        <f>+Table1[[#This Row],[Adj Total TOTAL_COST]]-Table1[[#This Row],[Current Total TOTAL_COST]]</f>
        <v>0</v>
      </c>
      <c r="U3255" s="1">
        <f>+Table1[[#This Row],[Adj Total CONTRIBUTION_MARGIN]]-Table1[[#This Row],[Current Total CONTRIBUTION_MARGIN]]</f>
        <v>0</v>
      </c>
      <c r="V3255" s="1">
        <f>+Table1[[#This Row],[Adj Total OPERATING_MARGIN]]-Table1[[#This Row],[Current Total OPERATING_MARGIN]]</f>
        <v>0</v>
      </c>
    </row>
    <row r="3256" spans="1:22" x14ac:dyDescent="0.3">
      <c r="A3256" t="s">
        <v>75</v>
      </c>
      <c r="B3256">
        <v>2025</v>
      </c>
      <c r="C3256" t="s">
        <v>20</v>
      </c>
      <c r="D3256" t="s">
        <v>76</v>
      </c>
      <c r="E3256" s="2">
        <v>18</v>
      </c>
      <c r="F3256" s="1">
        <v>1137.17</v>
      </c>
      <c r="G3256" s="1">
        <v>2408.1999999999998</v>
      </c>
      <c r="H3256" s="1">
        <v>4748.3027000000002</v>
      </c>
      <c r="I3256" s="1">
        <v>-2730.22</v>
      </c>
      <c r="J3256" s="1">
        <v>-3653.99</v>
      </c>
      <c r="K3256" s="2">
        <v>18</v>
      </c>
      <c r="L3256" s="1">
        <v>1137.17</v>
      </c>
      <c r="M3256" s="1">
        <v>2408.1999999999998</v>
      </c>
      <c r="N3256" s="1">
        <v>4748.3027000000002</v>
      </c>
      <c r="O3256" s="1">
        <v>-2730.22</v>
      </c>
      <c r="P3256" s="1">
        <v>-3653.99</v>
      </c>
      <c r="Q3256" s="2">
        <f>-+Table1[[#This Row],[Current Record Count]]+Table1[[#This Row],[Adj Record Count]]</f>
        <v>0</v>
      </c>
      <c r="R3256" s="1">
        <f>+-Table1[[#This Row],[Current Total ADJUSTMENT_AMOUNT]]+Table1[[#This Row],[Adj Total ADJUSTMENT_AMOUNT]]</f>
        <v>0</v>
      </c>
      <c r="S3256" s="1">
        <f>-Table1[[#This Row],[Current Total CHARGE_AMOUNT]]+Table1[[#This Row],[Adj Total CHARGE_AMOUNT]]</f>
        <v>0</v>
      </c>
      <c r="T3256" s="1">
        <f>+Table1[[#This Row],[Adj Total TOTAL_COST]]-Table1[[#This Row],[Current Total TOTAL_COST]]</f>
        <v>0</v>
      </c>
      <c r="U3256" s="1">
        <f>+Table1[[#This Row],[Adj Total CONTRIBUTION_MARGIN]]-Table1[[#This Row],[Current Total CONTRIBUTION_MARGIN]]</f>
        <v>0</v>
      </c>
      <c r="V3256" s="1">
        <f>+Table1[[#This Row],[Adj Total OPERATING_MARGIN]]-Table1[[#This Row],[Current Total OPERATING_MARGIN]]</f>
        <v>0</v>
      </c>
    </row>
    <row r="3257" spans="1:22" x14ac:dyDescent="0.3">
      <c r="A3257" t="s">
        <v>44</v>
      </c>
      <c r="B3257">
        <v>2022</v>
      </c>
      <c r="C3257" t="s">
        <v>67</v>
      </c>
      <c r="D3257" t="s">
        <v>67</v>
      </c>
      <c r="E3257" s="2">
        <v>18</v>
      </c>
      <c r="F3257" s="1">
        <v>6981.07</v>
      </c>
      <c r="G3257" s="1">
        <v>13379.5</v>
      </c>
      <c r="H3257" s="1">
        <v>3681.7664</v>
      </c>
      <c r="I3257" s="1">
        <v>4502.8500000000004</v>
      </c>
      <c r="J3257" s="1">
        <v>3548.45</v>
      </c>
      <c r="K3257" s="2">
        <v>18</v>
      </c>
      <c r="L3257" s="1">
        <v>6981.07</v>
      </c>
      <c r="M3257" s="1">
        <v>13379.5</v>
      </c>
      <c r="N3257" s="1">
        <v>3681.7664</v>
      </c>
      <c r="O3257" s="1">
        <v>4502.8500000000004</v>
      </c>
      <c r="P3257" s="1">
        <v>3548.45</v>
      </c>
      <c r="Q3257" s="2">
        <f>-+Table1[[#This Row],[Current Record Count]]+Table1[[#This Row],[Adj Record Count]]</f>
        <v>0</v>
      </c>
      <c r="R3257" s="1">
        <f>+-Table1[[#This Row],[Current Total ADJUSTMENT_AMOUNT]]+Table1[[#This Row],[Adj Total ADJUSTMENT_AMOUNT]]</f>
        <v>0</v>
      </c>
      <c r="S3257" s="1">
        <f>-Table1[[#This Row],[Current Total CHARGE_AMOUNT]]+Table1[[#This Row],[Adj Total CHARGE_AMOUNT]]</f>
        <v>0</v>
      </c>
      <c r="T3257" s="1">
        <f>+Table1[[#This Row],[Adj Total TOTAL_COST]]-Table1[[#This Row],[Current Total TOTAL_COST]]</f>
        <v>0</v>
      </c>
      <c r="U3257" s="1">
        <f>+Table1[[#This Row],[Adj Total CONTRIBUTION_MARGIN]]-Table1[[#This Row],[Current Total CONTRIBUTION_MARGIN]]</f>
        <v>0</v>
      </c>
      <c r="V3257" s="1">
        <f>+Table1[[#This Row],[Adj Total OPERATING_MARGIN]]-Table1[[#This Row],[Current Total OPERATING_MARGIN]]</f>
        <v>0</v>
      </c>
    </row>
    <row r="3258" spans="1:22" x14ac:dyDescent="0.3">
      <c r="A3258" t="s">
        <v>37</v>
      </c>
      <c r="B3258">
        <v>2022</v>
      </c>
      <c r="C3258" t="s">
        <v>20</v>
      </c>
      <c r="D3258" t="s">
        <v>89</v>
      </c>
      <c r="E3258" s="2">
        <v>18</v>
      </c>
      <c r="F3258" s="1">
        <v>266807.62</v>
      </c>
      <c r="G3258" s="1">
        <v>368852.47999999998</v>
      </c>
      <c r="H3258" s="1">
        <v>85182.063099999999</v>
      </c>
      <c r="I3258" s="1">
        <v>49340.71</v>
      </c>
      <c r="J3258" s="1">
        <v>29574.47</v>
      </c>
      <c r="K3258" s="2">
        <v>18</v>
      </c>
      <c r="L3258" s="1">
        <v>266807.62</v>
      </c>
      <c r="M3258" s="1">
        <v>368852.47999999998</v>
      </c>
      <c r="N3258" s="1">
        <v>85182.063099999999</v>
      </c>
      <c r="O3258" s="1">
        <v>49340.71</v>
      </c>
      <c r="P3258" s="1">
        <v>29574.47</v>
      </c>
      <c r="Q3258" s="2">
        <f>-+Table1[[#This Row],[Current Record Count]]+Table1[[#This Row],[Adj Record Count]]</f>
        <v>0</v>
      </c>
      <c r="R3258" s="1">
        <f>+-Table1[[#This Row],[Current Total ADJUSTMENT_AMOUNT]]+Table1[[#This Row],[Adj Total ADJUSTMENT_AMOUNT]]</f>
        <v>0</v>
      </c>
      <c r="S3258" s="1">
        <f>-Table1[[#This Row],[Current Total CHARGE_AMOUNT]]+Table1[[#This Row],[Adj Total CHARGE_AMOUNT]]</f>
        <v>0</v>
      </c>
      <c r="T3258" s="1">
        <f>+Table1[[#This Row],[Adj Total TOTAL_COST]]-Table1[[#This Row],[Current Total TOTAL_COST]]</f>
        <v>0</v>
      </c>
      <c r="U3258" s="1">
        <f>+Table1[[#This Row],[Adj Total CONTRIBUTION_MARGIN]]-Table1[[#This Row],[Current Total CONTRIBUTION_MARGIN]]</f>
        <v>0</v>
      </c>
      <c r="V3258" s="1">
        <f>+Table1[[#This Row],[Adj Total OPERATING_MARGIN]]-Table1[[#This Row],[Current Total OPERATING_MARGIN]]</f>
        <v>0</v>
      </c>
    </row>
    <row r="3259" spans="1:22" x14ac:dyDescent="0.3">
      <c r="A3259" t="s">
        <v>42</v>
      </c>
      <c r="B3259">
        <v>2019</v>
      </c>
      <c r="C3259" t="s">
        <v>17</v>
      </c>
      <c r="D3259" t="s">
        <v>79</v>
      </c>
      <c r="E3259" s="2">
        <v>17</v>
      </c>
      <c r="F3259" s="1">
        <v>7089.59</v>
      </c>
      <c r="G3259" s="1">
        <v>9834.5300000000007</v>
      </c>
      <c r="H3259" s="1">
        <v>0</v>
      </c>
      <c r="I3259" s="1">
        <v>0</v>
      </c>
      <c r="J3259" s="1">
        <v>0</v>
      </c>
      <c r="K3259" s="2">
        <v>17</v>
      </c>
      <c r="L3259" s="1">
        <v>7089.59</v>
      </c>
      <c r="M3259" s="1">
        <v>9834.5300000000007</v>
      </c>
      <c r="N3259" s="1">
        <v>0</v>
      </c>
      <c r="O3259" s="1">
        <v>0</v>
      </c>
      <c r="P3259" s="1">
        <v>0</v>
      </c>
      <c r="Q3259" s="2">
        <f>-+Table1[[#This Row],[Current Record Count]]+Table1[[#This Row],[Adj Record Count]]</f>
        <v>0</v>
      </c>
      <c r="R3259" s="1">
        <f>+-Table1[[#This Row],[Current Total ADJUSTMENT_AMOUNT]]+Table1[[#This Row],[Adj Total ADJUSTMENT_AMOUNT]]</f>
        <v>0</v>
      </c>
      <c r="S3259" s="1">
        <f>-Table1[[#This Row],[Current Total CHARGE_AMOUNT]]+Table1[[#This Row],[Adj Total CHARGE_AMOUNT]]</f>
        <v>0</v>
      </c>
      <c r="T3259" s="1">
        <f>+Table1[[#This Row],[Adj Total TOTAL_COST]]-Table1[[#This Row],[Current Total TOTAL_COST]]</f>
        <v>0</v>
      </c>
      <c r="U3259" s="1">
        <f>+Table1[[#This Row],[Adj Total CONTRIBUTION_MARGIN]]-Table1[[#This Row],[Current Total CONTRIBUTION_MARGIN]]</f>
        <v>0</v>
      </c>
      <c r="V3259" s="1">
        <f>+Table1[[#This Row],[Adj Total OPERATING_MARGIN]]-Table1[[#This Row],[Current Total OPERATING_MARGIN]]</f>
        <v>0</v>
      </c>
    </row>
    <row r="3260" spans="1:22" x14ac:dyDescent="0.3">
      <c r="A3260" t="s">
        <v>78</v>
      </c>
      <c r="B3260">
        <v>2023</v>
      </c>
      <c r="C3260" t="s">
        <v>23</v>
      </c>
      <c r="D3260" t="s">
        <v>24</v>
      </c>
      <c r="E3260" s="2">
        <v>17</v>
      </c>
      <c r="F3260" s="1">
        <v>38182.06</v>
      </c>
      <c r="G3260" s="1">
        <v>45183.72</v>
      </c>
      <c r="H3260" s="1">
        <v>4537.2564000000002</v>
      </c>
      <c r="I3260" s="1">
        <v>6042.98</v>
      </c>
      <c r="J3260" s="1">
        <v>4139.8599999999997</v>
      </c>
      <c r="K3260" s="2">
        <v>17</v>
      </c>
      <c r="L3260" s="1">
        <v>38182.06</v>
      </c>
      <c r="M3260" s="1">
        <v>45183.72</v>
      </c>
      <c r="N3260" s="1">
        <v>4537.2564000000002</v>
      </c>
      <c r="O3260" s="1">
        <v>6042.98</v>
      </c>
      <c r="P3260" s="1">
        <v>4139.8599999999997</v>
      </c>
      <c r="Q3260" s="2">
        <f>-+Table1[[#This Row],[Current Record Count]]+Table1[[#This Row],[Adj Record Count]]</f>
        <v>0</v>
      </c>
      <c r="R3260" s="1">
        <f>+-Table1[[#This Row],[Current Total ADJUSTMENT_AMOUNT]]+Table1[[#This Row],[Adj Total ADJUSTMENT_AMOUNT]]</f>
        <v>0</v>
      </c>
      <c r="S3260" s="1">
        <f>-Table1[[#This Row],[Current Total CHARGE_AMOUNT]]+Table1[[#This Row],[Adj Total CHARGE_AMOUNT]]</f>
        <v>0</v>
      </c>
      <c r="T3260" s="1">
        <f>+Table1[[#This Row],[Adj Total TOTAL_COST]]-Table1[[#This Row],[Current Total TOTAL_COST]]</f>
        <v>0</v>
      </c>
      <c r="U3260" s="1">
        <f>+Table1[[#This Row],[Adj Total CONTRIBUTION_MARGIN]]-Table1[[#This Row],[Current Total CONTRIBUTION_MARGIN]]</f>
        <v>0</v>
      </c>
      <c r="V3260" s="1">
        <f>+Table1[[#This Row],[Adj Total OPERATING_MARGIN]]-Table1[[#This Row],[Current Total OPERATING_MARGIN]]</f>
        <v>0</v>
      </c>
    </row>
    <row r="3261" spans="1:22" x14ac:dyDescent="0.3">
      <c r="A3261" t="s">
        <v>44</v>
      </c>
      <c r="B3261">
        <v>2024</v>
      </c>
      <c r="C3261" t="s">
        <v>67</v>
      </c>
      <c r="D3261" t="s">
        <v>67</v>
      </c>
      <c r="E3261" s="2">
        <v>17</v>
      </c>
      <c r="F3261" s="1">
        <v>7671.8</v>
      </c>
      <c r="G3261" s="1">
        <v>13266.5</v>
      </c>
      <c r="H3261" s="1">
        <v>4193.8852999999999</v>
      </c>
      <c r="I3261" s="1">
        <v>2787.74</v>
      </c>
      <c r="J3261" s="1">
        <v>1580.05</v>
      </c>
      <c r="K3261" s="2">
        <v>17</v>
      </c>
      <c r="L3261" s="1">
        <v>7671.8</v>
      </c>
      <c r="M3261" s="1">
        <v>13266.5</v>
      </c>
      <c r="N3261" s="1">
        <v>4193.8852999999999</v>
      </c>
      <c r="O3261" s="1">
        <v>2787.74</v>
      </c>
      <c r="P3261" s="1">
        <v>1580.05</v>
      </c>
      <c r="Q3261" s="2">
        <f>-+Table1[[#This Row],[Current Record Count]]+Table1[[#This Row],[Adj Record Count]]</f>
        <v>0</v>
      </c>
      <c r="R3261" s="1">
        <f>+-Table1[[#This Row],[Current Total ADJUSTMENT_AMOUNT]]+Table1[[#This Row],[Adj Total ADJUSTMENT_AMOUNT]]</f>
        <v>0</v>
      </c>
      <c r="S3261" s="1">
        <f>-Table1[[#This Row],[Current Total CHARGE_AMOUNT]]+Table1[[#This Row],[Adj Total CHARGE_AMOUNT]]</f>
        <v>0</v>
      </c>
      <c r="T3261" s="1">
        <f>+Table1[[#This Row],[Adj Total TOTAL_COST]]-Table1[[#This Row],[Current Total TOTAL_COST]]</f>
        <v>0</v>
      </c>
      <c r="U3261" s="1">
        <f>+Table1[[#This Row],[Adj Total CONTRIBUTION_MARGIN]]-Table1[[#This Row],[Current Total CONTRIBUTION_MARGIN]]</f>
        <v>0</v>
      </c>
      <c r="V3261" s="1">
        <f>+Table1[[#This Row],[Adj Total OPERATING_MARGIN]]-Table1[[#This Row],[Current Total OPERATING_MARGIN]]</f>
        <v>0</v>
      </c>
    </row>
    <row r="3262" spans="1:22" x14ac:dyDescent="0.3">
      <c r="A3262" t="s">
        <v>42</v>
      </c>
      <c r="B3262">
        <v>2019</v>
      </c>
      <c r="C3262" t="s">
        <v>17</v>
      </c>
      <c r="D3262" t="s">
        <v>18</v>
      </c>
      <c r="E3262" s="2">
        <v>17</v>
      </c>
      <c r="F3262" s="1">
        <v>2987.05</v>
      </c>
      <c r="G3262" s="1">
        <v>3618.22</v>
      </c>
      <c r="H3262" s="1">
        <v>0</v>
      </c>
      <c r="I3262" s="1">
        <v>0</v>
      </c>
      <c r="J3262" s="1">
        <v>0</v>
      </c>
      <c r="K3262" s="2">
        <v>17</v>
      </c>
      <c r="L3262" s="1">
        <v>2987.05</v>
      </c>
      <c r="M3262" s="1">
        <v>3618.22</v>
      </c>
      <c r="N3262" s="1">
        <v>0</v>
      </c>
      <c r="O3262" s="1">
        <v>0</v>
      </c>
      <c r="P3262" s="1">
        <v>0</v>
      </c>
      <c r="Q3262" s="2">
        <f>-+Table1[[#This Row],[Current Record Count]]+Table1[[#This Row],[Adj Record Count]]</f>
        <v>0</v>
      </c>
      <c r="R3262" s="1">
        <f>+-Table1[[#This Row],[Current Total ADJUSTMENT_AMOUNT]]+Table1[[#This Row],[Adj Total ADJUSTMENT_AMOUNT]]</f>
        <v>0</v>
      </c>
      <c r="S3262" s="1">
        <f>-Table1[[#This Row],[Current Total CHARGE_AMOUNT]]+Table1[[#This Row],[Adj Total CHARGE_AMOUNT]]</f>
        <v>0</v>
      </c>
      <c r="T3262" s="1">
        <f>+Table1[[#This Row],[Adj Total TOTAL_COST]]-Table1[[#This Row],[Current Total TOTAL_COST]]</f>
        <v>0</v>
      </c>
      <c r="U3262" s="1">
        <f>+Table1[[#This Row],[Adj Total CONTRIBUTION_MARGIN]]-Table1[[#This Row],[Current Total CONTRIBUTION_MARGIN]]</f>
        <v>0</v>
      </c>
      <c r="V3262" s="1">
        <f>+Table1[[#This Row],[Adj Total OPERATING_MARGIN]]-Table1[[#This Row],[Current Total OPERATING_MARGIN]]</f>
        <v>0</v>
      </c>
    </row>
    <row r="3263" spans="1:22" x14ac:dyDescent="0.3">
      <c r="A3263" t="s">
        <v>19</v>
      </c>
      <c r="B3263">
        <v>2020</v>
      </c>
      <c r="C3263" t="s">
        <v>20</v>
      </c>
      <c r="D3263" t="s">
        <v>64</v>
      </c>
      <c r="E3263" s="2">
        <v>17</v>
      </c>
      <c r="F3263" s="1">
        <v>1042578.36</v>
      </c>
      <c r="G3263" s="1">
        <v>1796305.43</v>
      </c>
      <c r="H3263" s="1">
        <v>604406.81339999998</v>
      </c>
      <c r="I3263" s="1">
        <v>309846.19</v>
      </c>
      <c r="J3263" s="1">
        <v>148645.24</v>
      </c>
      <c r="K3263" s="2">
        <v>17</v>
      </c>
      <c r="L3263" s="1">
        <v>1042578.36</v>
      </c>
      <c r="M3263" s="1">
        <v>1796305.43</v>
      </c>
      <c r="N3263" s="1">
        <v>604406.81339999998</v>
      </c>
      <c r="O3263" s="1">
        <v>309846.19</v>
      </c>
      <c r="P3263" s="1">
        <v>148645.24</v>
      </c>
      <c r="Q3263" s="2">
        <f>-+Table1[[#This Row],[Current Record Count]]+Table1[[#This Row],[Adj Record Count]]</f>
        <v>0</v>
      </c>
      <c r="R3263" s="1">
        <f>+-Table1[[#This Row],[Current Total ADJUSTMENT_AMOUNT]]+Table1[[#This Row],[Adj Total ADJUSTMENT_AMOUNT]]</f>
        <v>0</v>
      </c>
      <c r="S3263" s="1">
        <f>-Table1[[#This Row],[Current Total CHARGE_AMOUNT]]+Table1[[#This Row],[Adj Total CHARGE_AMOUNT]]</f>
        <v>0</v>
      </c>
      <c r="T3263" s="1">
        <f>+Table1[[#This Row],[Adj Total TOTAL_COST]]-Table1[[#This Row],[Current Total TOTAL_COST]]</f>
        <v>0</v>
      </c>
      <c r="U3263" s="1">
        <f>+Table1[[#This Row],[Adj Total CONTRIBUTION_MARGIN]]-Table1[[#This Row],[Current Total CONTRIBUTION_MARGIN]]</f>
        <v>0</v>
      </c>
      <c r="V3263" s="1">
        <f>+Table1[[#This Row],[Adj Total OPERATING_MARGIN]]-Table1[[#This Row],[Current Total OPERATING_MARGIN]]</f>
        <v>0</v>
      </c>
    </row>
    <row r="3264" spans="1:22" x14ac:dyDescent="0.3">
      <c r="A3264" t="s">
        <v>78</v>
      </c>
      <c r="B3264">
        <v>2023</v>
      </c>
      <c r="C3264" t="s">
        <v>29</v>
      </c>
      <c r="D3264" t="s">
        <v>106</v>
      </c>
      <c r="E3264" s="2">
        <v>17</v>
      </c>
      <c r="F3264" s="1">
        <v>7978.6</v>
      </c>
      <c r="G3264" s="1">
        <v>10901.72</v>
      </c>
      <c r="H3264" s="1">
        <v>1227.6434999999999</v>
      </c>
      <c r="I3264" s="1">
        <v>2267.1999999999998</v>
      </c>
      <c r="J3264" s="1">
        <v>1874.46</v>
      </c>
      <c r="K3264" s="2">
        <v>17</v>
      </c>
      <c r="L3264" s="1">
        <v>7978.6</v>
      </c>
      <c r="M3264" s="1">
        <v>10901.72</v>
      </c>
      <c r="N3264" s="1">
        <v>1227.6434999999999</v>
      </c>
      <c r="O3264" s="1">
        <v>2267.1999999999998</v>
      </c>
      <c r="P3264" s="1">
        <v>1874.46</v>
      </c>
      <c r="Q3264" s="2">
        <f>-+Table1[[#This Row],[Current Record Count]]+Table1[[#This Row],[Adj Record Count]]</f>
        <v>0</v>
      </c>
      <c r="R3264" s="1">
        <f>+-Table1[[#This Row],[Current Total ADJUSTMENT_AMOUNT]]+Table1[[#This Row],[Adj Total ADJUSTMENT_AMOUNT]]</f>
        <v>0</v>
      </c>
      <c r="S3264" s="1">
        <f>-Table1[[#This Row],[Current Total CHARGE_AMOUNT]]+Table1[[#This Row],[Adj Total CHARGE_AMOUNT]]</f>
        <v>0</v>
      </c>
      <c r="T3264" s="1">
        <f>+Table1[[#This Row],[Adj Total TOTAL_COST]]-Table1[[#This Row],[Current Total TOTAL_COST]]</f>
        <v>0</v>
      </c>
      <c r="U3264" s="1">
        <f>+Table1[[#This Row],[Adj Total CONTRIBUTION_MARGIN]]-Table1[[#This Row],[Current Total CONTRIBUTION_MARGIN]]</f>
        <v>0</v>
      </c>
      <c r="V3264" s="1">
        <f>+Table1[[#This Row],[Adj Total OPERATING_MARGIN]]-Table1[[#This Row],[Current Total OPERATING_MARGIN]]</f>
        <v>0</v>
      </c>
    </row>
    <row r="3265" spans="1:22" x14ac:dyDescent="0.3">
      <c r="A3265" t="s">
        <v>37</v>
      </c>
      <c r="B3265">
        <v>2019</v>
      </c>
      <c r="C3265" t="s">
        <v>20</v>
      </c>
      <c r="D3265" t="s">
        <v>99</v>
      </c>
      <c r="E3265" s="2">
        <v>17</v>
      </c>
      <c r="F3265" s="1">
        <v>157408.38</v>
      </c>
      <c r="G3265" s="1">
        <v>242056.72</v>
      </c>
      <c r="H3265" s="1">
        <v>0</v>
      </c>
      <c r="I3265" s="1">
        <v>0</v>
      </c>
      <c r="J3265" s="1">
        <v>0</v>
      </c>
      <c r="K3265" s="2">
        <v>17</v>
      </c>
      <c r="L3265" s="1">
        <v>157408.38</v>
      </c>
      <c r="M3265" s="1">
        <v>242056.72</v>
      </c>
      <c r="N3265" s="1">
        <v>0</v>
      </c>
      <c r="O3265" s="1">
        <v>0</v>
      </c>
      <c r="P3265" s="1">
        <v>0</v>
      </c>
      <c r="Q3265" s="2">
        <f>-+Table1[[#This Row],[Current Record Count]]+Table1[[#This Row],[Adj Record Count]]</f>
        <v>0</v>
      </c>
      <c r="R3265" s="1">
        <f>+-Table1[[#This Row],[Current Total ADJUSTMENT_AMOUNT]]+Table1[[#This Row],[Adj Total ADJUSTMENT_AMOUNT]]</f>
        <v>0</v>
      </c>
      <c r="S3265" s="1">
        <f>-Table1[[#This Row],[Current Total CHARGE_AMOUNT]]+Table1[[#This Row],[Adj Total CHARGE_AMOUNT]]</f>
        <v>0</v>
      </c>
      <c r="T3265" s="1">
        <f>+Table1[[#This Row],[Adj Total TOTAL_COST]]-Table1[[#This Row],[Current Total TOTAL_COST]]</f>
        <v>0</v>
      </c>
      <c r="U3265" s="1">
        <f>+Table1[[#This Row],[Adj Total CONTRIBUTION_MARGIN]]-Table1[[#This Row],[Current Total CONTRIBUTION_MARGIN]]</f>
        <v>0</v>
      </c>
      <c r="V3265" s="1">
        <f>+Table1[[#This Row],[Adj Total OPERATING_MARGIN]]-Table1[[#This Row],[Current Total OPERATING_MARGIN]]</f>
        <v>0</v>
      </c>
    </row>
    <row r="3266" spans="1:22" x14ac:dyDescent="0.3">
      <c r="A3266" t="s">
        <v>37</v>
      </c>
      <c r="B3266">
        <v>2022</v>
      </c>
      <c r="C3266" t="s">
        <v>92</v>
      </c>
      <c r="D3266" t="s">
        <v>92</v>
      </c>
      <c r="E3266" s="2">
        <v>17</v>
      </c>
      <c r="F3266" s="1">
        <v>217809.93</v>
      </c>
      <c r="G3266" s="1">
        <v>303547.14</v>
      </c>
      <c r="H3266" s="1">
        <v>56451.697200000002</v>
      </c>
      <c r="I3266" s="1">
        <v>42870.78</v>
      </c>
      <c r="J3266" s="1">
        <v>31054.33</v>
      </c>
      <c r="K3266" s="2">
        <v>17</v>
      </c>
      <c r="L3266" s="1">
        <v>217809.93</v>
      </c>
      <c r="M3266" s="1">
        <v>303547.14</v>
      </c>
      <c r="N3266" s="1">
        <v>56451.697200000002</v>
      </c>
      <c r="O3266" s="1">
        <v>42870.78</v>
      </c>
      <c r="P3266" s="1">
        <v>31054.33</v>
      </c>
      <c r="Q3266" s="2">
        <f>-+Table1[[#This Row],[Current Record Count]]+Table1[[#This Row],[Adj Record Count]]</f>
        <v>0</v>
      </c>
      <c r="R3266" s="1">
        <f>+-Table1[[#This Row],[Current Total ADJUSTMENT_AMOUNT]]+Table1[[#This Row],[Adj Total ADJUSTMENT_AMOUNT]]</f>
        <v>0</v>
      </c>
      <c r="S3266" s="1">
        <f>-Table1[[#This Row],[Current Total CHARGE_AMOUNT]]+Table1[[#This Row],[Adj Total CHARGE_AMOUNT]]</f>
        <v>0</v>
      </c>
      <c r="T3266" s="1">
        <f>+Table1[[#This Row],[Adj Total TOTAL_COST]]-Table1[[#This Row],[Current Total TOTAL_COST]]</f>
        <v>0</v>
      </c>
      <c r="U3266" s="1">
        <f>+Table1[[#This Row],[Adj Total CONTRIBUTION_MARGIN]]-Table1[[#This Row],[Current Total CONTRIBUTION_MARGIN]]</f>
        <v>0</v>
      </c>
      <c r="V3266" s="1">
        <f>+Table1[[#This Row],[Adj Total OPERATING_MARGIN]]-Table1[[#This Row],[Current Total OPERATING_MARGIN]]</f>
        <v>0</v>
      </c>
    </row>
    <row r="3267" spans="1:22" x14ac:dyDescent="0.3">
      <c r="A3267" t="s">
        <v>74</v>
      </c>
      <c r="B3267">
        <v>2019</v>
      </c>
      <c r="C3267" t="s">
        <v>29</v>
      </c>
      <c r="D3267" t="s">
        <v>43</v>
      </c>
      <c r="E3267" s="2">
        <v>16</v>
      </c>
      <c r="F3267" s="1">
        <v>7482.18</v>
      </c>
      <c r="G3267" s="1">
        <v>8798</v>
      </c>
      <c r="H3267" s="1">
        <v>0</v>
      </c>
      <c r="I3267" s="1">
        <v>0</v>
      </c>
      <c r="J3267" s="1">
        <v>0</v>
      </c>
      <c r="K3267" s="2">
        <v>16</v>
      </c>
      <c r="L3267" s="1">
        <v>7482.18</v>
      </c>
      <c r="M3267" s="1">
        <v>8798</v>
      </c>
      <c r="N3267" s="1">
        <v>0</v>
      </c>
      <c r="O3267" s="1">
        <v>0</v>
      </c>
      <c r="P3267" s="1">
        <v>0</v>
      </c>
      <c r="Q3267" s="2">
        <f>-+Table1[[#This Row],[Current Record Count]]+Table1[[#This Row],[Adj Record Count]]</f>
        <v>0</v>
      </c>
      <c r="R3267" s="1">
        <f>+-Table1[[#This Row],[Current Total ADJUSTMENT_AMOUNT]]+Table1[[#This Row],[Adj Total ADJUSTMENT_AMOUNT]]</f>
        <v>0</v>
      </c>
      <c r="S3267" s="1">
        <f>-Table1[[#This Row],[Current Total CHARGE_AMOUNT]]+Table1[[#This Row],[Adj Total CHARGE_AMOUNT]]</f>
        <v>0</v>
      </c>
      <c r="T3267" s="1">
        <f>+Table1[[#This Row],[Adj Total TOTAL_COST]]-Table1[[#This Row],[Current Total TOTAL_COST]]</f>
        <v>0</v>
      </c>
      <c r="U3267" s="1">
        <f>+Table1[[#This Row],[Adj Total CONTRIBUTION_MARGIN]]-Table1[[#This Row],[Current Total CONTRIBUTION_MARGIN]]</f>
        <v>0</v>
      </c>
      <c r="V3267" s="1">
        <f>+Table1[[#This Row],[Adj Total OPERATING_MARGIN]]-Table1[[#This Row],[Current Total OPERATING_MARGIN]]</f>
        <v>0</v>
      </c>
    </row>
    <row r="3268" spans="1:22" x14ac:dyDescent="0.3">
      <c r="A3268" t="s">
        <v>19</v>
      </c>
      <c r="B3268">
        <v>2020</v>
      </c>
      <c r="C3268" t="s">
        <v>20</v>
      </c>
      <c r="D3268" t="s">
        <v>21</v>
      </c>
      <c r="E3268" s="2">
        <v>16</v>
      </c>
      <c r="F3268" s="1">
        <v>1593205.43</v>
      </c>
      <c r="G3268" s="1">
        <v>2147173.13</v>
      </c>
      <c r="H3268" s="1">
        <v>886117.27080000006</v>
      </c>
      <c r="I3268" s="1">
        <v>-95779.77</v>
      </c>
      <c r="J3268" s="1">
        <v>-351762.12</v>
      </c>
      <c r="K3268" s="2">
        <v>16</v>
      </c>
      <c r="L3268" s="1">
        <v>1593205.43</v>
      </c>
      <c r="M3268" s="1">
        <v>2147173.13</v>
      </c>
      <c r="N3268" s="1">
        <v>886117.27080000006</v>
      </c>
      <c r="O3268" s="1">
        <v>-95779.77</v>
      </c>
      <c r="P3268" s="1">
        <v>-351762.12</v>
      </c>
      <c r="Q3268" s="2">
        <f>-+Table1[[#This Row],[Current Record Count]]+Table1[[#This Row],[Adj Record Count]]</f>
        <v>0</v>
      </c>
      <c r="R3268" s="1">
        <f>+-Table1[[#This Row],[Current Total ADJUSTMENT_AMOUNT]]+Table1[[#This Row],[Adj Total ADJUSTMENT_AMOUNT]]</f>
        <v>0</v>
      </c>
      <c r="S3268" s="1">
        <f>-Table1[[#This Row],[Current Total CHARGE_AMOUNT]]+Table1[[#This Row],[Adj Total CHARGE_AMOUNT]]</f>
        <v>0</v>
      </c>
      <c r="T3268" s="1">
        <f>+Table1[[#This Row],[Adj Total TOTAL_COST]]-Table1[[#This Row],[Current Total TOTAL_COST]]</f>
        <v>0</v>
      </c>
      <c r="U3268" s="1">
        <f>+Table1[[#This Row],[Adj Total CONTRIBUTION_MARGIN]]-Table1[[#This Row],[Current Total CONTRIBUTION_MARGIN]]</f>
        <v>0</v>
      </c>
      <c r="V3268" s="1">
        <f>+Table1[[#This Row],[Adj Total OPERATING_MARGIN]]-Table1[[#This Row],[Current Total OPERATING_MARGIN]]</f>
        <v>0</v>
      </c>
    </row>
    <row r="3269" spans="1:22" x14ac:dyDescent="0.3">
      <c r="A3269" t="s">
        <v>78</v>
      </c>
      <c r="B3269">
        <v>2019</v>
      </c>
      <c r="C3269" t="s">
        <v>20</v>
      </c>
      <c r="D3269" t="s">
        <v>93</v>
      </c>
      <c r="E3269" s="2">
        <v>16</v>
      </c>
      <c r="F3269" s="1">
        <v>11213.07</v>
      </c>
      <c r="G3269" s="1">
        <v>17558</v>
      </c>
      <c r="H3269" s="1">
        <v>0</v>
      </c>
      <c r="I3269" s="1">
        <v>0</v>
      </c>
      <c r="J3269" s="1">
        <v>0</v>
      </c>
      <c r="K3269" s="2">
        <v>16</v>
      </c>
      <c r="L3269" s="1">
        <v>11213.07</v>
      </c>
      <c r="M3269" s="1">
        <v>17558</v>
      </c>
      <c r="N3269" s="1">
        <v>0</v>
      </c>
      <c r="O3269" s="1">
        <v>0</v>
      </c>
      <c r="P3269" s="1">
        <v>0</v>
      </c>
      <c r="Q3269" s="2">
        <f>-+Table1[[#This Row],[Current Record Count]]+Table1[[#This Row],[Adj Record Count]]</f>
        <v>0</v>
      </c>
      <c r="R3269" s="1">
        <f>+-Table1[[#This Row],[Current Total ADJUSTMENT_AMOUNT]]+Table1[[#This Row],[Adj Total ADJUSTMENT_AMOUNT]]</f>
        <v>0</v>
      </c>
      <c r="S3269" s="1">
        <f>-Table1[[#This Row],[Current Total CHARGE_AMOUNT]]+Table1[[#This Row],[Adj Total CHARGE_AMOUNT]]</f>
        <v>0</v>
      </c>
      <c r="T3269" s="1">
        <f>+Table1[[#This Row],[Adj Total TOTAL_COST]]-Table1[[#This Row],[Current Total TOTAL_COST]]</f>
        <v>0</v>
      </c>
      <c r="U3269" s="1">
        <f>+Table1[[#This Row],[Adj Total CONTRIBUTION_MARGIN]]-Table1[[#This Row],[Current Total CONTRIBUTION_MARGIN]]</f>
        <v>0</v>
      </c>
      <c r="V3269" s="1">
        <f>+Table1[[#This Row],[Adj Total OPERATING_MARGIN]]-Table1[[#This Row],[Current Total OPERATING_MARGIN]]</f>
        <v>0</v>
      </c>
    </row>
    <row r="3270" spans="1:22" x14ac:dyDescent="0.3">
      <c r="A3270" t="s">
        <v>42</v>
      </c>
      <c r="B3270">
        <v>2019</v>
      </c>
      <c r="C3270" t="s">
        <v>23</v>
      </c>
      <c r="D3270" t="s">
        <v>24</v>
      </c>
      <c r="E3270" s="2">
        <v>16</v>
      </c>
      <c r="F3270" s="1">
        <v>3189.6</v>
      </c>
      <c r="G3270" s="1">
        <v>4392.51</v>
      </c>
      <c r="H3270" s="1">
        <v>0</v>
      </c>
      <c r="I3270" s="1">
        <v>0</v>
      </c>
      <c r="J3270" s="1">
        <v>0</v>
      </c>
      <c r="K3270" s="2">
        <v>16</v>
      </c>
      <c r="L3270" s="1">
        <v>3189.6</v>
      </c>
      <c r="M3270" s="1">
        <v>4392.51</v>
      </c>
      <c r="N3270" s="1">
        <v>0</v>
      </c>
      <c r="O3270" s="1">
        <v>0</v>
      </c>
      <c r="P3270" s="1">
        <v>0</v>
      </c>
      <c r="Q3270" s="2">
        <f>-+Table1[[#This Row],[Current Record Count]]+Table1[[#This Row],[Adj Record Count]]</f>
        <v>0</v>
      </c>
      <c r="R3270" s="1">
        <f>+-Table1[[#This Row],[Current Total ADJUSTMENT_AMOUNT]]+Table1[[#This Row],[Adj Total ADJUSTMENT_AMOUNT]]</f>
        <v>0</v>
      </c>
      <c r="S3270" s="1">
        <f>-Table1[[#This Row],[Current Total CHARGE_AMOUNT]]+Table1[[#This Row],[Adj Total CHARGE_AMOUNT]]</f>
        <v>0</v>
      </c>
      <c r="T3270" s="1">
        <f>+Table1[[#This Row],[Adj Total TOTAL_COST]]-Table1[[#This Row],[Current Total TOTAL_COST]]</f>
        <v>0</v>
      </c>
      <c r="U3270" s="1">
        <f>+Table1[[#This Row],[Adj Total CONTRIBUTION_MARGIN]]-Table1[[#This Row],[Current Total CONTRIBUTION_MARGIN]]</f>
        <v>0</v>
      </c>
      <c r="V3270" s="1">
        <f>+Table1[[#This Row],[Adj Total OPERATING_MARGIN]]-Table1[[#This Row],[Current Total OPERATING_MARGIN]]</f>
        <v>0</v>
      </c>
    </row>
    <row r="3271" spans="1:22" x14ac:dyDescent="0.3">
      <c r="A3271" t="s">
        <v>75</v>
      </c>
      <c r="B3271">
        <v>2021</v>
      </c>
      <c r="C3271" t="s">
        <v>29</v>
      </c>
      <c r="D3271" t="s">
        <v>87</v>
      </c>
      <c r="E3271" s="2">
        <v>16</v>
      </c>
      <c r="F3271" s="1">
        <v>0</v>
      </c>
      <c r="G3271" s="1">
        <v>0</v>
      </c>
      <c r="H3271" s="1">
        <v>1129.0111999999999</v>
      </c>
      <c r="I3271" s="1">
        <v>-613.25</v>
      </c>
      <c r="J3271" s="1">
        <v>-917.25</v>
      </c>
      <c r="K3271" s="2">
        <v>16</v>
      </c>
      <c r="L3271" s="1">
        <v>0</v>
      </c>
      <c r="M3271" s="1">
        <v>0</v>
      </c>
      <c r="N3271" s="1">
        <v>1129.0111999999999</v>
      </c>
      <c r="O3271" s="1">
        <v>-613.25</v>
      </c>
      <c r="P3271" s="1">
        <v>-917.25</v>
      </c>
      <c r="Q3271" s="2">
        <f>-+Table1[[#This Row],[Current Record Count]]+Table1[[#This Row],[Adj Record Count]]</f>
        <v>0</v>
      </c>
      <c r="R3271" s="1">
        <f>+-Table1[[#This Row],[Current Total ADJUSTMENT_AMOUNT]]+Table1[[#This Row],[Adj Total ADJUSTMENT_AMOUNT]]</f>
        <v>0</v>
      </c>
      <c r="S3271" s="1">
        <f>-Table1[[#This Row],[Current Total CHARGE_AMOUNT]]+Table1[[#This Row],[Adj Total CHARGE_AMOUNT]]</f>
        <v>0</v>
      </c>
      <c r="T3271" s="1">
        <f>+Table1[[#This Row],[Adj Total TOTAL_COST]]-Table1[[#This Row],[Current Total TOTAL_COST]]</f>
        <v>0</v>
      </c>
      <c r="U3271" s="1">
        <f>+Table1[[#This Row],[Adj Total CONTRIBUTION_MARGIN]]-Table1[[#This Row],[Current Total CONTRIBUTION_MARGIN]]</f>
        <v>0</v>
      </c>
      <c r="V3271" s="1">
        <f>+Table1[[#This Row],[Adj Total OPERATING_MARGIN]]-Table1[[#This Row],[Current Total OPERATING_MARGIN]]</f>
        <v>0</v>
      </c>
    </row>
    <row r="3272" spans="1:22" x14ac:dyDescent="0.3">
      <c r="A3272" t="s">
        <v>75</v>
      </c>
      <c r="B3272">
        <v>2024</v>
      </c>
      <c r="C3272" t="s">
        <v>20</v>
      </c>
      <c r="D3272" t="s">
        <v>49</v>
      </c>
      <c r="E3272" s="2">
        <v>16</v>
      </c>
      <c r="F3272" s="1">
        <v>820.9</v>
      </c>
      <c r="G3272" s="1">
        <v>1645</v>
      </c>
      <c r="H3272" s="1">
        <v>3940.6251000000002</v>
      </c>
      <c r="I3272" s="1">
        <v>-203.04</v>
      </c>
      <c r="J3272" s="1">
        <v>-864.24</v>
      </c>
      <c r="K3272" s="2">
        <v>16</v>
      </c>
      <c r="L3272" s="1">
        <v>820.9</v>
      </c>
      <c r="M3272" s="1">
        <v>1645</v>
      </c>
      <c r="N3272" s="1">
        <v>3940.6251000000002</v>
      </c>
      <c r="O3272" s="1">
        <v>-203.04</v>
      </c>
      <c r="P3272" s="1">
        <v>-864.24</v>
      </c>
      <c r="Q3272" s="2">
        <f>-+Table1[[#This Row],[Current Record Count]]+Table1[[#This Row],[Adj Record Count]]</f>
        <v>0</v>
      </c>
      <c r="R3272" s="1">
        <f>+-Table1[[#This Row],[Current Total ADJUSTMENT_AMOUNT]]+Table1[[#This Row],[Adj Total ADJUSTMENT_AMOUNT]]</f>
        <v>0</v>
      </c>
      <c r="S3272" s="1">
        <f>-Table1[[#This Row],[Current Total CHARGE_AMOUNT]]+Table1[[#This Row],[Adj Total CHARGE_AMOUNT]]</f>
        <v>0</v>
      </c>
      <c r="T3272" s="1">
        <f>+Table1[[#This Row],[Adj Total TOTAL_COST]]-Table1[[#This Row],[Current Total TOTAL_COST]]</f>
        <v>0</v>
      </c>
      <c r="U3272" s="1">
        <f>+Table1[[#This Row],[Adj Total CONTRIBUTION_MARGIN]]-Table1[[#This Row],[Current Total CONTRIBUTION_MARGIN]]</f>
        <v>0</v>
      </c>
      <c r="V3272" s="1">
        <f>+Table1[[#This Row],[Adj Total OPERATING_MARGIN]]-Table1[[#This Row],[Current Total OPERATING_MARGIN]]</f>
        <v>0</v>
      </c>
    </row>
    <row r="3273" spans="1:22" x14ac:dyDescent="0.3">
      <c r="A3273" t="s">
        <v>75</v>
      </c>
      <c r="B3273">
        <v>2022</v>
      </c>
      <c r="C3273" t="s">
        <v>17</v>
      </c>
      <c r="D3273" t="s">
        <v>56</v>
      </c>
      <c r="E3273" s="2">
        <v>16</v>
      </c>
      <c r="F3273" s="1">
        <v>1534.05</v>
      </c>
      <c r="G3273" s="1">
        <v>3899</v>
      </c>
      <c r="H3273" s="1">
        <v>15700.7274</v>
      </c>
      <c r="I3273" s="1">
        <v>-10015.99</v>
      </c>
      <c r="J3273" s="1">
        <v>-13188.5</v>
      </c>
      <c r="K3273" s="2">
        <v>16</v>
      </c>
      <c r="L3273" s="1">
        <v>1534.05</v>
      </c>
      <c r="M3273" s="1">
        <v>3899</v>
      </c>
      <c r="N3273" s="1">
        <v>15700.7274</v>
      </c>
      <c r="O3273" s="1">
        <v>-10015.99</v>
      </c>
      <c r="P3273" s="1">
        <v>-13188.5</v>
      </c>
      <c r="Q3273" s="2">
        <f>-+Table1[[#This Row],[Current Record Count]]+Table1[[#This Row],[Adj Record Count]]</f>
        <v>0</v>
      </c>
      <c r="R3273" s="1">
        <f>+-Table1[[#This Row],[Current Total ADJUSTMENT_AMOUNT]]+Table1[[#This Row],[Adj Total ADJUSTMENT_AMOUNT]]</f>
        <v>0</v>
      </c>
      <c r="S3273" s="1">
        <f>-Table1[[#This Row],[Current Total CHARGE_AMOUNT]]+Table1[[#This Row],[Adj Total CHARGE_AMOUNT]]</f>
        <v>0</v>
      </c>
      <c r="T3273" s="1">
        <f>+Table1[[#This Row],[Adj Total TOTAL_COST]]-Table1[[#This Row],[Current Total TOTAL_COST]]</f>
        <v>0</v>
      </c>
      <c r="U3273" s="1">
        <f>+Table1[[#This Row],[Adj Total CONTRIBUTION_MARGIN]]-Table1[[#This Row],[Current Total CONTRIBUTION_MARGIN]]</f>
        <v>0</v>
      </c>
      <c r="V3273" s="1">
        <f>+Table1[[#This Row],[Adj Total OPERATING_MARGIN]]-Table1[[#This Row],[Current Total OPERATING_MARGIN]]</f>
        <v>0</v>
      </c>
    </row>
    <row r="3274" spans="1:22" x14ac:dyDescent="0.3">
      <c r="A3274" t="s">
        <v>75</v>
      </c>
      <c r="B3274">
        <v>2024</v>
      </c>
      <c r="C3274" t="s">
        <v>47</v>
      </c>
      <c r="D3274" t="s">
        <v>47</v>
      </c>
      <c r="E3274" s="2">
        <v>16</v>
      </c>
      <c r="F3274" s="1">
        <v>2140.29</v>
      </c>
      <c r="G3274" s="1">
        <v>2585</v>
      </c>
      <c r="H3274" s="1">
        <v>4374.0717000000004</v>
      </c>
      <c r="I3274" s="1">
        <v>-468.78</v>
      </c>
      <c r="J3274" s="1">
        <v>-1280.75</v>
      </c>
      <c r="K3274" s="2">
        <v>16</v>
      </c>
      <c r="L3274" s="1">
        <v>2140.29</v>
      </c>
      <c r="M3274" s="1">
        <v>2585</v>
      </c>
      <c r="N3274" s="1">
        <v>4374.0717000000004</v>
      </c>
      <c r="O3274" s="1">
        <v>-468.78</v>
      </c>
      <c r="P3274" s="1">
        <v>-1280.75</v>
      </c>
      <c r="Q3274" s="2">
        <f>-+Table1[[#This Row],[Current Record Count]]+Table1[[#This Row],[Adj Record Count]]</f>
        <v>0</v>
      </c>
      <c r="R3274" s="1">
        <f>+-Table1[[#This Row],[Current Total ADJUSTMENT_AMOUNT]]+Table1[[#This Row],[Adj Total ADJUSTMENT_AMOUNT]]</f>
        <v>0</v>
      </c>
      <c r="S3274" s="1">
        <f>-Table1[[#This Row],[Current Total CHARGE_AMOUNT]]+Table1[[#This Row],[Adj Total CHARGE_AMOUNT]]</f>
        <v>0</v>
      </c>
      <c r="T3274" s="1">
        <f>+Table1[[#This Row],[Adj Total TOTAL_COST]]-Table1[[#This Row],[Current Total TOTAL_COST]]</f>
        <v>0</v>
      </c>
      <c r="U3274" s="1">
        <f>+Table1[[#This Row],[Adj Total CONTRIBUTION_MARGIN]]-Table1[[#This Row],[Current Total CONTRIBUTION_MARGIN]]</f>
        <v>0</v>
      </c>
      <c r="V3274" s="1">
        <f>+Table1[[#This Row],[Adj Total OPERATING_MARGIN]]-Table1[[#This Row],[Current Total OPERATING_MARGIN]]</f>
        <v>0</v>
      </c>
    </row>
    <row r="3275" spans="1:22" x14ac:dyDescent="0.3">
      <c r="A3275" t="s">
        <v>75</v>
      </c>
      <c r="B3275">
        <v>2021</v>
      </c>
      <c r="C3275" t="s">
        <v>20</v>
      </c>
      <c r="D3275" t="s">
        <v>93</v>
      </c>
      <c r="E3275" s="2">
        <v>16</v>
      </c>
      <c r="F3275" s="1">
        <v>49696.76</v>
      </c>
      <c r="G3275" s="1">
        <v>50530.32</v>
      </c>
      <c r="H3275" s="1">
        <v>68311.271500000003</v>
      </c>
      <c r="I3275" s="1">
        <v>-35974.06</v>
      </c>
      <c r="J3275" s="1">
        <v>-62552.19</v>
      </c>
      <c r="K3275" s="2">
        <v>16</v>
      </c>
      <c r="L3275" s="1">
        <v>49696.76</v>
      </c>
      <c r="M3275" s="1">
        <v>50530.32</v>
      </c>
      <c r="N3275" s="1">
        <v>68311.271500000003</v>
      </c>
      <c r="O3275" s="1">
        <v>-35974.06</v>
      </c>
      <c r="P3275" s="1">
        <v>-62552.19</v>
      </c>
      <c r="Q3275" s="2">
        <f>-+Table1[[#This Row],[Current Record Count]]+Table1[[#This Row],[Adj Record Count]]</f>
        <v>0</v>
      </c>
      <c r="R3275" s="1">
        <f>+-Table1[[#This Row],[Current Total ADJUSTMENT_AMOUNT]]+Table1[[#This Row],[Adj Total ADJUSTMENT_AMOUNT]]</f>
        <v>0</v>
      </c>
      <c r="S3275" s="1">
        <f>-Table1[[#This Row],[Current Total CHARGE_AMOUNT]]+Table1[[#This Row],[Adj Total CHARGE_AMOUNT]]</f>
        <v>0</v>
      </c>
      <c r="T3275" s="1">
        <f>+Table1[[#This Row],[Adj Total TOTAL_COST]]-Table1[[#This Row],[Current Total TOTAL_COST]]</f>
        <v>0</v>
      </c>
      <c r="U3275" s="1">
        <f>+Table1[[#This Row],[Adj Total CONTRIBUTION_MARGIN]]-Table1[[#This Row],[Current Total CONTRIBUTION_MARGIN]]</f>
        <v>0</v>
      </c>
      <c r="V3275" s="1">
        <f>+Table1[[#This Row],[Adj Total OPERATING_MARGIN]]-Table1[[#This Row],[Current Total OPERATING_MARGIN]]</f>
        <v>0</v>
      </c>
    </row>
    <row r="3276" spans="1:22" x14ac:dyDescent="0.3">
      <c r="A3276" t="s">
        <v>37</v>
      </c>
      <c r="B3276">
        <v>2020</v>
      </c>
      <c r="C3276" t="s">
        <v>20</v>
      </c>
      <c r="D3276" t="s">
        <v>61</v>
      </c>
      <c r="E3276" s="2">
        <v>15</v>
      </c>
      <c r="F3276" s="1">
        <v>350834.86</v>
      </c>
      <c r="G3276" s="1">
        <v>430211.68</v>
      </c>
      <c r="H3276" s="1">
        <v>87458.379799999995</v>
      </c>
      <c r="I3276" s="1">
        <v>6258.39</v>
      </c>
      <c r="J3276" s="1">
        <v>-17919.189999999999</v>
      </c>
      <c r="K3276" s="2">
        <v>15</v>
      </c>
      <c r="L3276" s="1">
        <v>350834.86</v>
      </c>
      <c r="M3276" s="1">
        <v>430211.68</v>
      </c>
      <c r="N3276" s="1">
        <v>87458.379799999995</v>
      </c>
      <c r="O3276" s="1">
        <v>6258.39</v>
      </c>
      <c r="P3276" s="1">
        <v>-17919.189999999999</v>
      </c>
      <c r="Q3276" s="2">
        <f>-+Table1[[#This Row],[Current Record Count]]+Table1[[#This Row],[Adj Record Count]]</f>
        <v>0</v>
      </c>
      <c r="R3276" s="1">
        <f>+-Table1[[#This Row],[Current Total ADJUSTMENT_AMOUNT]]+Table1[[#This Row],[Adj Total ADJUSTMENT_AMOUNT]]</f>
        <v>0</v>
      </c>
      <c r="S3276" s="1">
        <f>-Table1[[#This Row],[Current Total CHARGE_AMOUNT]]+Table1[[#This Row],[Adj Total CHARGE_AMOUNT]]</f>
        <v>0</v>
      </c>
      <c r="T3276" s="1">
        <f>+Table1[[#This Row],[Adj Total TOTAL_COST]]-Table1[[#This Row],[Current Total TOTAL_COST]]</f>
        <v>0</v>
      </c>
      <c r="U3276" s="1">
        <f>+Table1[[#This Row],[Adj Total CONTRIBUTION_MARGIN]]-Table1[[#This Row],[Current Total CONTRIBUTION_MARGIN]]</f>
        <v>0</v>
      </c>
      <c r="V3276" s="1">
        <f>+Table1[[#This Row],[Adj Total OPERATING_MARGIN]]-Table1[[#This Row],[Current Total OPERATING_MARGIN]]</f>
        <v>0</v>
      </c>
    </row>
    <row r="3277" spans="1:22" x14ac:dyDescent="0.3">
      <c r="A3277" t="s">
        <v>75</v>
      </c>
      <c r="B3277">
        <v>2020</v>
      </c>
      <c r="C3277" t="s">
        <v>29</v>
      </c>
      <c r="D3277" t="s">
        <v>43</v>
      </c>
      <c r="E3277" s="2">
        <v>15</v>
      </c>
      <c r="F3277" s="1">
        <v>0</v>
      </c>
      <c r="G3277" s="1">
        <v>0</v>
      </c>
      <c r="H3277" s="1">
        <v>1311.7935</v>
      </c>
      <c r="I3277" s="1">
        <v>-990.09</v>
      </c>
      <c r="J3277" s="1">
        <v>-1326.39</v>
      </c>
      <c r="K3277" s="2">
        <v>15</v>
      </c>
      <c r="L3277" s="1">
        <v>0</v>
      </c>
      <c r="M3277" s="1">
        <v>0</v>
      </c>
      <c r="N3277" s="1">
        <v>1311.7935</v>
      </c>
      <c r="O3277" s="1">
        <v>-990.09</v>
      </c>
      <c r="P3277" s="1">
        <v>-1326.39</v>
      </c>
      <c r="Q3277" s="2">
        <f>-+Table1[[#This Row],[Current Record Count]]+Table1[[#This Row],[Adj Record Count]]</f>
        <v>0</v>
      </c>
      <c r="R3277" s="1">
        <f>+-Table1[[#This Row],[Current Total ADJUSTMENT_AMOUNT]]+Table1[[#This Row],[Adj Total ADJUSTMENT_AMOUNT]]</f>
        <v>0</v>
      </c>
      <c r="S3277" s="1">
        <f>-Table1[[#This Row],[Current Total CHARGE_AMOUNT]]+Table1[[#This Row],[Adj Total CHARGE_AMOUNT]]</f>
        <v>0</v>
      </c>
      <c r="T3277" s="1">
        <f>+Table1[[#This Row],[Adj Total TOTAL_COST]]-Table1[[#This Row],[Current Total TOTAL_COST]]</f>
        <v>0</v>
      </c>
      <c r="U3277" s="1">
        <f>+Table1[[#This Row],[Adj Total CONTRIBUTION_MARGIN]]-Table1[[#This Row],[Current Total CONTRIBUTION_MARGIN]]</f>
        <v>0</v>
      </c>
      <c r="V3277" s="1">
        <f>+Table1[[#This Row],[Adj Total OPERATING_MARGIN]]-Table1[[#This Row],[Current Total OPERATING_MARGIN]]</f>
        <v>0</v>
      </c>
    </row>
    <row r="3278" spans="1:22" x14ac:dyDescent="0.3">
      <c r="A3278" t="s">
        <v>37</v>
      </c>
      <c r="B3278">
        <v>2023</v>
      </c>
      <c r="C3278" t="s">
        <v>17</v>
      </c>
      <c r="D3278" t="s">
        <v>79</v>
      </c>
      <c r="E3278" s="2">
        <v>15</v>
      </c>
      <c r="F3278" s="1">
        <v>1869705.72</v>
      </c>
      <c r="G3278" s="1">
        <v>1984735.32</v>
      </c>
      <c r="H3278" s="1">
        <v>449179.08120000002</v>
      </c>
      <c r="I3278" s="1">
        <v>-184252.88</v>
      </c>
      <c r="J3278" s="1">
        <v>-333943.84000000003</v>
      </c>
      <c r="K3278" s="2">
        <v>15</v>
      </c>
      <c r="L3278" s="1">
        <v>1869705.72</v>
      </c>
      <c r="M3278" s="1">
        <v>1984735.32</v>
      </c>
      <c r="N3278" s="1">
        <v>449179.08120000002</v>
      </c>
      <c r="O3278" s="1">
        <v>-184252.88</v>
      </c>
      <c r="P3278" s="1">
        <v>-333943.84000000003</v>
      </c>
      <c r="Q3278" s="2">
        <f>-+Table1[[#This Row],[Current Record Count]]+Table1[[#This Row],[Adj Record Count]]</f>
        <v>0</v>
      </c>
      <c r="R3278" s="1">
        <f>+-Table1[[#This Row],[Current Total ADJUSTMENT_AMOUNT]]+Table1[[#This Row],[Adj Total ADJUSTMENT_AMOUNT]]</f>
        <v>0</v>
      </c>
      <c r="S3278" s="1">
        <f>-Table1[[#This Row],[Current Total CHARGE_AMOUNT]]+Table1[[#This Row],[Adj Total CHARGE_AMOUNT]]</f>
        <v>0</v>
      </c>
      <c r="T3278" s="1">
        <f>+Table1[[#This Row],[Adj Total TOTAL_COST]]-Table1[[#This Row],[Current Total TOTAL_COST]]</f>
        <v>0</v>
      </c>
      <c r="U3278" s="1">
        <f>+Table1[[#This Row],[Adj Total CONTRIBUTION_MARGIN]]-Table1[[#This Row],[Current Total CONTRIBUTION_MARGIN]]</f>
        <v>0</v>
      </c>
      <c r="V3278" s="1">
        <f>+Table1[[#This Row],[Adj Total OPERATING_MARGIN]]-Table1[[#This Row],[Current Total OPERATING_MARGIN]]</f>
        <v>0</v>
      </c>
    </row>
    <row r="3279" spans="1:22" x14ac:dyDescent="0.3">
      <c r="A3279" t="s">
        <v>75</v>
      </c>
      <c r="B3279">
        <v>2023</v>
      </c>
      <c r="C3279" t="s">
        <v>29</v>
      </c>
      <c r="D3279" t="s">
        <v>52</v>
      </c>
      <c r="E3279" s="2">
        <v>15</v>
      </c>
      <c r="F3279" s="1">
        <v>2294.27</v>
      </c>
      <c r="G3279" s="1">
        <v>3300</v>
      </c>
      <c r="H3279" s="1">
        <v>5833.058</v>
      </c>
      <c r="I3279" s="1">
        <v>-3663.16</v>
      </c>
      <c r="J3279" s="1">
        <v>-4821.3500000000004</v>
      </c>
      <c r="K3279" s="2">
        <v>15</v>
      </c>
      <c r="L3279" s="1">
        <v>2294.27</v>
      </c>
      <c r="M3279" s="1">
        <v>3300</v>
      </c>
      <c r="N3279" s="1">
        <v>5833.058</v>
      </c>
      <c r="O3279" s="1">
        <v>-3663.16</v>
      </c>
      <c r="P3279" s="1">
        <v>-4821.3500000000004</v>
      </c>
      <c r="Q3279" s="2">
        <f>-+Table1[[#This Row],[Current Record Count]]+Table1[[#This Row],[Adj Record Count]]</f>
        <v>0</v>
      </c>
      <c r="R3279" s="1">
        <f>+-Table1[[#This Row],[Current Total ADJUSTMENT_AMOUNT]]+Table1[[#This Row],[Adj Total ADJUSTMENT_AMOUNT]]</f>
        <v>0</v>
      </c>
      <c r="S3279" s="1">
        <f>-Table1[[#This Row],[Current Total CHARGE_AMOUNT]]+Table1[[#This Row],[Adj Total CHARGE_AMOUNT]]</f>
        <v>0</v>
      </c>
      <c r="T3279" s="1">
        <f>+Table1[[#This Row],[Adj Total TOTAL_COST]]-Table1[[#This Row],[Current Total TOTAL_COST]]</f>
        <v>0</v>
      </c>
      <c r="U3279" s="1">
        <f>+Table1[[#This Row],[Adj Total CONTRIBUTION_MARGIN]]-Table1[[#This Row],[Current Total CONTRIBUTION_MARGIN]]</f>
        <v>0</v>
      </c>
      <c r="V3279" s="1">
        <f>+Table1[[#This Row],[Adj Total OPERATING_MARGIN]]-Table1[[#This Row],[Current Total OPERATING_MARGIN]]</f>
        <v>0</v>
      </c>
    </row>
    <row r="3280" spans="1:22" x14ac:dyDescent="0.3">
      <c r="A3280" t="s">
        <v>78</v>
      </c>
      <c r="B3280">
        <v>2019</v>
      </c>
      <c r="C3280" t="s">
        <v>20</v>
      </c>
      <c r="D3280" t="s">
        <v>97</v>
      </c>
      <c r="E3280" s="2">
        <v>15</v>
      </c>
      <c r="F3280" s="1">
        <v>74968.67</v>
      </c>
      <c r="G3280" s="1">
        <v>101657.56</v>
      </c>
      <c r="H3280" s="1">
        <v>0</v>
      </c>
      <c r="I3280" s="1">
        <v>0</v>
      </c>
      <c r="J3280" s="1">
        <v>0</v>
      </c>
      <c r="K3280" s="2">
        <v>15</v>
      </c>
      <c r="L3280" s="1">
        <v>74968.67</v>
      </c>
      <c r="M3280" s="1">
        <v>101657.56</v>
      </c>
      <c r="N3280" s="1">
        <v>0</v>
      </c>
      <c r="O3280" s="1">
        <v>0</v>
      </c>
      <c r="P3280" s="1">
        <v>0</v>
      </c>
      <c r="Q3280" s="2">
        <f>-+Table1[[#This Row],[Current Record Count]]+Table1[[#This Row],[Adj Record Count]]</f>
        <v>0</v>
      </c>
      <c r="R3280" s="1">
        <f>+-Table1[[#This Row],[Current Total ADJUSTMENT_AMOUNT]]+Table1[[#This Row],[Adj Total ADJUSTMENT_AMOUNT]]</f>
        <v>0</v>
      </c>
      <c r="S3280" s="1">
        <f>-Table1[[#This Row],[Current Total CHARGE_AMOUNT]]+Table1[[#This Row],[Adj Total CHARGE_AMOUNT]]</f>
        <v>0</v>
      </c>
      <c r="T3280" s="1">
        <f>+Table1[[#This Row],[Adj Total TOTAL_COST]]-Table1[[#This Row],[Current Total TOTAL_COST]]</f>
        <v>0</v>
      </c>
      <c r="U3280" s="1">
        <f>+Table1[[#This Row],[Adj Total CONTRIBUTION_MARGIN]]-Table1[[#This Row],[Current Total CONTRIBUTION_MARGIN]]</f>
        <v>0</v>
      </c>
      <c r="V3280" s="1">
        <f>+Table1[[#This Row],[Adj Total OPERATING_MARGIN]]-Table1[[#This Row],[Current Total OPERATING_MARGIN]]</f>
        <v>0</v>
      </c>
    </row>
    <row r="3281" spans="1:22" x14ac:dyDescent="0.3">
      <c r="A3281" t="s">
        <v>78</v>
      </c>
      <c r="B3281">
        <v>2019</v>
      </c>
      <c r="C3281" t="s">
        <v>29</v>
      </c>
      <c r="D3281" t="s">
        <v>65</v>
      </c>
      <c r="E3281" s="2">
        <v>15</v>
      </c>
      <c r="F3281" s="1">
        <v>18634.330000000002</v>
      </c>
      <c r="G3281" s="1">
        <v>21948.93</v>
      </c>
      <c r="H3281" s="1">
        <v>0</v>
      </c>
      <c r="I3281" s="1">
        <v>0</v>
      </c>
      <c r="J3281" s="1">
        <v>0</v>
      </c>
      <c r="K3281" s="2">
        <v>15</v>
      </c>
      <c r="L3281" s="1">
        <v>18634.330000000002</v>
      </c>
      <c r="M3281" s="1">
        <v>21948.93</v>
      </c>
      <c r="N3281" s="1">
        <v>0</v>
      </c>
      <c r="O3281" s="1">
        <v>0</v>
      </c>
      <c r="P3281" s="1">
        <v>0</v>
      </c>
      <c r="Q3281" s="2">
        <f>-+Table1[[#This Row],[Current Record Count]]+Table1[[#This Row],[Adj Record Count]]</f>
        <v>0</v>
      </c>
      <c r="R3281" s="1">
        <f>+-Table1[[#This Row],[Current Total ADJUSTMENT_AMOUNT]]+Table1[[#This Row],[Adj Total ADJUSTMENT_AMOUNT]]</f>
        <v>0</v>
      </c>
      <c r="S3281" s="1">
        <f>-Table1[[#This Row],[Current Total CHARGE_AMOUNT]]+Table1[[#This Row],[Adj Total CHARGE_AMOUNT]]</f>
        <v>0</v>
      </c>
      <c r="T3281" s="1">
        <f>+Table1[[#This Row],[Adj Total TOTAL_COST]]-Table1[[#This Row],[Current Total TOTAL_COST]]</f>
        <v>0</v>
      </c>
      <c r="U3281" s="1">
        <f>+Table1[[#This Row],[Adj Total CONTRIBUTION_MARGIN]]-Table1[[#This Row],[Current Total CONTRIBUTION_MARGIN]]</f>
        <v>0</v>
      </c>
      <c r="V3281" s="1">
        <f>+Table1[[#This Row],[Adj Total OPERATING_MARGIN]]-Table1[[#This Row],[Current Total OPERATING_MARGIN]]</f>
        <v>0</v>
      </c>
    </row>
    <row r="3282" spans="1:22" x14ac:dyDescent="0.3">
      <c r="A3282" t="s">
        <v>75</v>
      </c>
      <c r="B3282">
        <v>2022</v>
      </c>
      <c r="C3282" t="s">
        <v>17</v>
      </c>
      <c r="D3282" t="s">
        <v>68</v>
      </c>
      <c r="E3282" s="2">
        <v>15</v>
      </c>
      <c r="F3282" s="1">
        <v>2191.66</v>
      </c>
      <c r="G3282" s="1">
        <v>4512.5</v>
      </c>
      <c r="H3282" s="1">
        <v>19828.455300000001</v>
      </c>
      <c r="I3282" s="1">
        <v>-13708.39</v>
      </c>
      <c r="J3282" s="1">
        <v>-17582.3</v>
      </c>
      <c r="K3282" s="2">
        <v>15</v>
      </c>
      <c r="L3282" s="1">
        <v>2191.66</v>
      </c>
      <c r="M3282" s="1">
        <v>4512.5</v>
      </c>
      <c r="N3282" s="1">
        <v>19828.455300000001</v>
      </c>
      <c r="O3282" s="1">
        <v>-13708.39</v>
      </c>
      <c r="P3282" s="1">
        <v>-17582.3</v>
      </c>
      <c r="Q3282" s="2">
        <f>-+Table1[[#This Row],[Current Record Count]]+Table1[[#This Row],[Adj Record Count]]</f>
        <v>0</v>
      </c>
      <c r="R3282" s="1">
        <f>+-Table1[[#This Row],[Current Total ADJUSTMENT_AMOUNT]]+Table1[[#This Row],[Adj Total ADJUSTMENT_AMOUNT]]</f>
        <v>0</v>
      </c>
      <c r="S3282" s="1">
        <f>-Table1[[#This Row],[Current Total CHARGE_AMOUNT]]+Table1[[#This Row],[Adj Total CHARGE_AMOUNT]]</f>
        <v>0</v>
      </c>
      <c r="T3282" s="1">
        <f>+Table1[[#This Row],[Adj Total TOTAL_COST]]-Table1[[#This Row],[Current Total TOTAL_COST]]</f>
        <v>0</v>
      </c>
      <c r="U3282" s="1">
        <f>+Table1[[#This Row],[Adj Total CONTRIBUTION_MARGIN]]-Table1[[#This Row],[Current Total CONTRIBUTION_MARGIN]]</f>
        <v>0</v>
      </c>
      <c r="V3282" s="1">
        <f>+Table1[[#This Row],[Adj Total OPERATING_MARGIN]]-Table1[[#This Row],[Current Total OPERATING_MARGIN]]</f>
        <v>0</v>
      </c>
    </row>
    <row r="3283" spans="1:22" x14ac:dyDescent="0.3">
      <c r="A3283" t="s">
        <v>19</v>
      </c>
      <c r="B3283">
        <v>2019</v>
      </c>
      <c r="C3283" t="s">
        <v>26</v>
      </c>
      <c r="D3283" t="s">
        <v>26</v>
      </c>
      <c r="E3283" s="2">
        <v>15</v>
      </c>
      <c r="F3283" s="1">
        <v>676147.46</v>
      </c>
      <c r="G3283" s="1">
        <v>1124812</v>
      </c>
      <c r="H3283" s="1">
        <v>0</v>
      </c>
      <c r="I3283" s="1">
        <v>0</v>
      </c>
      <c r="J3283" s="1">
        <v>0</v>
      </c>
      <c r="K3283" s="2">
        <v>15</v>
      </c>
      <c r="L3283" s="1">
        <v>676147.46</v>
      </c>
      <c r="M3283" s="1">
        <v>1124812</v>
      </c>
      <c r="N3283" s="1">
        <v>0</v>
      </c>
      <c r="O3283" s="1">
        <v>0</v>
      </c>
      <c r="P3283" s="1">
        <v>0</v>
      </c>
      <c r="Q3283" s="2">
        <f>-+Table1[[#This Row],[Current Record Count]]+Table1[[#This Row],[Adj Record Count]]</f>
        <v>0</v>
      </c>
      <c r="R3283" s="1">
        <f>+-Table1[[#This Row],[Current Total ADJUSTMENT_AMOUNT]]+Table1[[#This Row],[Adj Total ADJUSTMENT_AMOUNT]]</f>
        <v>0</v>
      </c>
      <c r="S3283" s="1">
        <f>-Table1[[#This Row],[Current Total CHARGE_AMOUNT]]+Table1[[#This Row],[Adj Total CHARGE_AMOUNT]]</f>
        <v>0</v>
      </c>
      <c r="T3283" s="1">
        <f>+Table1[[#This Row],[Adj Total TOTAL_COST]]-Table1[[#This Row],[Current Total TOTAL_COST]]</f>
        <v>0</v>
      </c>
      <c r="U3283" s="1">
        <f>+Table1[[#This Row],[Adj Total CONTRIBUTION_MARGIN]]-Table1[[#This Row],[Current Total CONTRIBUTION_MARGIN]]</f>
        <v>0</v>
      </c>
      <c r="V3283" s="1">
        <f>+Table1[[#This Row],[Adj Total OPERATING_MARGIN]]-Table1[[#This Row],[Current Total OPERATING_MARGIN]]</f>
        <v>0</v>
      </c>
    </row>
    <row r="3284" spans="1:22" x14ac:dyDescent="0.3">
      <c r="A3284" t="s">
        <v>16</v>
      </c>
      <c r="B3284">
        <v>2020</v>
      </c>
      <c r="C3284" t="s">
        <v>47</v>
      </c>
      <c r="D3284" t="s">
        <v>48</v>
      </c>
      <c r="E3284" s="2">
        <v>14</v>
      </c>
      <c r="F3284" s="1">
        <v>3140.45</v>
      </c>
      <c r="G3284" s="1">
        <v>6045.17</v>
      </c>
      <c r="H3284" s="1">
        <v>1194.9248</v>
      </c>
      <c r="I3284" s="1">
        <v>2070.48</v>
      </c>
      <c r="J3284" s="1">
        <v>1709.31</v>
      </c>
      <c r="K3284" s="2">
        <v>14</v>
      </c>
      <c r="L3284" s="1">
        <v>3140.45</v>
      </c>
      <c r="M3284" s="1">
        <v>6045.17</v>
      </c>
      <c r="N3284" s="1">
        <v>1194.9248</v>
      </c>
      <c r="O3284" s="1">
        <v>2070.48</v>
      </c>
      <c r="P3284" s="1">
        <v>1709.31</v>
      </c>
      <c r="Q3284" s="2">
        <f>-+Table1[[#This Row],[Current Record Count]]+Table1[[#This Row],[Adj Record Count]]</f>
        <v>0</v>
      </c>
      <c r="R3284" s="1">
        <f>+-Table1[[#This Row],[Current Total ADJUSTMENT_AMOUNT]]+Table1[[#This Row],[Adj Total ADJUSTMENT_AMOUNT]]</f>
        <v>0</v>
      </c>
      <c r="S3284" s="1">
        <f>-Table1[[#This Row],[Current Total CHARGE_AMOUNT]]+Table1[[#This Row],[Adj Total CHARGE_AMOUNT]]</f>
        <v>0</v>
      </c>
      <c r="T3284" s="1">
        <f>+Table1[[#This Row],[Adj Total TOTAL_COST]]-Table1[[#This Row],[Current Total TOTAL_COST]]</f>
        <v>0</v>
      </c>
      <c r="U3284" s="1">
        <f>+Table1[[#This Row],[Adj Total CONTRIBUTION_MARGIN]]-Table1[[#This Row],[Current Total CONTRIBUTION_MARGIN]]</f>
        <v>0</v>
      </c>
      <c r="V3284" s="1">
        <f>+Table1[[#This Row],[Adj Total OPERATING_MARGIN]]-Table1[[#This Row],[Current Total OPERATING_MARGIN]]</f>
        <v>0</v>
      </c>
    </row>
    <row r="3285" spans="1:22" x14ac:dyDescent="0.3">
      <c r="A3285" t="s">
        <v>75</v>
      </c>
      <c r="B3285">
        <v>2019</v>
      </c>
      <c r="C3285" t="s">
        <v>23</v>
      </c>
      <c r="D3285" t="s">
        <v>77</v>
      </c>
      <c r="E3285" s="2">
        <v>14</v>
      </c>
      <c r="F3285" s="1">
        <v>540.83000000000004</v>
      </c>
      <c r="G3285" s="1">
        <v>1870.5</v>
      </c>
      <c r="H3285" s="1">
        <v>0</v>
      </c>
      <c r="I3285" s="1">
        <v>0</v>
      </c>
      <c r="J3285" s="1">
        <v>0</v>
      </c>
      <c r="K3285" s="2">
        <v>14</v>
      </c>
      <c r="L3285" s="1">
        <v>540.83000000000004</v>
      </c>
      <c r="M3285" s="1">
        <v>1870.5</v>
      </c>
      <c r="N3285" s="1">
        <v>0</v>
      </c>
      <c r="O3285" s="1">
        <v>0</v>
      </c>
      <c r="P3285" s="1">
        <v>0</v>
      </c>
      <c r="Q3285" s="2">
        <f>-+Table1[[#This Row],[Current Record Count]]+Table1[[#This Row],[Adj Record Count]]</f>
        <v>0</v>
      </c>
      <c r="R3285" s="1">
        <f>+-Table1[[#This Row],[Current Total ADJUSTMENT_AMOUNT]]+Table1[[#This Row],[Adj Total ADJUSTMENT_AMOUNT]]</f>
        <v>0</v>
      </c>
      <c r="S3285" s="1">
        <f>-Table1[[#This Row],[Current Total CHARGE_AMOUNT]]+Table1[[#This Row],[Adj Total CHARGE_AMOUNT]]</f>
        <v>0</v>
      </c>
      <c r="T3285" s="1">
        <f>+Table1[[#This Row],[Adj Total TOTAL_COST]]-Table1[[#This Row],[Current Total TOTAL_COST]]</f>
        <v>0</v>
      </c>
      <c r="U3285" s="1">
        <f>+Table1[[#This Row],[Adj Total CONTRIBUTION_MARGIN]]-Table1[[#This Row],[Current Total CONTRIBUTION_MARGIN]]</f>
        <v>0</v>
      </c>
      <c r="V3285" s="1">
        <f>+Table1[[#This Row],[Adj Total OPERATING_MARGIN]]-Table1[[#This Row],[Current Total OPERATING_MARGIN]]</f>
        <v>0</v>
      </c>
    </row>
    <row r="3286" spans="1:22" x14ac:dyDescent="0.3">
      <c r="A3286" t="s">
        <v>19</v>
      </c>
      <c r="B3286">
        <v>2023</v>
      </c>
      <c r="C3286" t="s">
        <v>20</v>
      </c>
      <c r="D3286" t="s">
        <v>21</v>
      </c>
      <c r="E3286" s="2">
        <v>14</v>
      </c>
      <c r="F3286" s="1">
        <v>1642593.6</v>
      </c>
      <c r="G3286" s="1">
        <v>2184918.9300000002</v>
      </c>
      <c r="H3286" s="1">
        <v>761881.20689999999</v>
      </c>
      <c r="I3286" s="1">
        <v>343854.43</v>
      </c>
      <c r="J3286" s="1">
        <v>101201.64</v>
      </c>
      <c r="K3286" s="2">
        <v>14</v>
      </c>
      <c r="L3286" s="1">
        <v>1642593.6</v>
      </c>
      <c r="M3286" s="1">
        <v>2184918.9300000002</v>
      </c>
      <c r="N3286" s="1">
        <v>761881.20689999999</v>
      </c>
      <c r="O3286" s="1">
        <v>343854.43</v>
      </c>
      <c r="P3286" s="1">
        <v>101201.64</v>
      </c>
      <c r="Q3286" s="2">
        <f>-+Table1[[#This Row],[Current Record Count]]+Table1[[#This Row],[Adj Record Count]]</f>
        <v>0</v>
      </c>
      <c r="R3286" s="1">
        <f>+-Table1[[#This Row],[Current Total ADJUSTMENT_AMOUNT]]+Table1[[#This Row],[Adj Total ADJUSTMENT_AMOUNT]]</f>
        <v>0</v>
      </c>
      <c r="S3286" s="1">
        <f>-Table1[[#This Row],[Current Total CHARGE_AMOUNT]]+Table1[[#This Row],[Adj Total CHARGE_AMOUNT]]</f>
        <v>0</v>
      </c>
      <c r="T3286" s="1">
        <f>+Table1[[#This Row],[Adj Total TOTAL_COST]]-Table1[[#This Row],[Current Total TOTAL_COST]]</f>
        <v>0</v>
      </c>
      <c r="U3286" s="1">
        <f>+Table1[[#This Row],[Adj Total CONTRIBUTION_MARGIN]]-Table1[[#This Row],[Current Total CONTRIBUTION_MARGIN]]</f>
        <v>0</v>
      </c>
      <c r="V3286" s="1">
        <f>+Table1[[#This Row],[Adj Total OPERATING_MARGIN]]-Table1[[#This Row],[Current Total OPERATING_MARGIN]]</f>
        <v>0</v>
      </c>
    </row>
    <row r="3287" spans="1:22" x14ac:dyDescent="0.3">
      <c r="A3287" t="s">
        <v>37</v>
      </c>
      <c r="B3287">
        <v>2023</v>
      </c>
      <c r="C3287" t="s">
        <v>17</v>
      </c>
      <c r="D3287" t="s">
        <v>91</v>
      </c>
      <c r="E3287" s="2">
        <v>14</v>
      </c>
      <c r="F3287" s="1">
        <v>263399.21999999997</v>
      </c>
      <c r="G3287" s="1">
        <v>348174.88</v>
      </c>
      <c r="H3287" s="1">
        <v>53614.529600000002</v>
      </c>
      <c r="I3287" s="1">
        <v>51919.69</v>
      </c>
      <c r="J3287" s="1">
        <v>38277.46</v>
      </c>
      <c r="K3287" s="2">
        <v>14</v>
      </c>
      <c r="L3287" s="1">
        <v>263399.21999999997</v>
      </c>
      <c r="M3287" s="1">
        <v>348174.88</v>
      </c>
      <c r="N3287" s="1">
        <v>53614.529600000002</v>
      </c>
      <c r="O3287" s="1">
        <v>51919.69</v>
      </c>
      <c r="P3287" s="1">
        <v>38277.46</v>
      </c>
      <c r="Q3287" s="2">
        <f>-+Table1[[#This Row],[Current Record Count]]+Table1[[#This Row],[Adj Record Count]]</f>
        <v>0</v>
      </c>
      <c r="R3287" s="1">
        <f>+-Table1[[#This Row],[Current Total ADJUSTMENT_AMOUNT]]+Table1[[#This Row],[Adj Total ADJUSTMENT_AMOUNT]]</f>
        <v>0</v>
      </c>
      <c r="S3287" s="1">
        <f>-Table1[[#This Row],[Current Total CHARGE_AMOUNT]]+Table1[[#This Row],[Adj Total CHARGE_AMOUNT]]</f>
        <v>0</v>
      </c>
      <c r="T3287" s="1">
        <f>+Table1[[#This Row],[Adj Total TOTAL_COST]]-Table1[[#This Row],[Current Total TOTAL_COST]]</f>
        <v>0</v>
      </c>
      <c r="U3287" s="1">
        <f>+Table1[[#This Row],[Adj Total CONTRIBUTION_MARGIN]]-Table1[[#This Row],[Current Total CONTRIBUTION_MARGIN]]</f>
        <v>0</v>
      </c>
      <c r="V3287" s="1">
        <f>+Table1[[#This Row],[Adj Total OPERATING_MARGIN]]-Table1[[#This Row],[Current Total OPERATING_MARGIN]]</f>
        <v>0</v>
      </c>
    </row>
    <row r="3288" spans="1:22" x14ac:dyDescent="0.3">
      <c r="A3288" t="s">
        <v>44</v>
      </c>
      <c r="B3288">
        <v>2019</v>
      </c>
      <c r="C3288" t="s">
        <v>23</v>
      </c>
      <c r="D3288" t="s">
        <v>94</v>
      </c>
      <c r="E3288" s="2">
        <v>14</v>
      </c>
      <c r="F3288" s="1">
        <v>4092.86</v>
      </c>
      <c r="G3288" s="1">
        <v>6671.35</v>
      </c>
      <c r="H3288" s="1">
        <v>0</v>
      </c>
      <c r="I3288" s="1">
        <v>0</v>
      </c>
      <c r="J3288" s="1">
        <v>0</v>
      </c>
      <c r="K3288" s="2">
        <v>14</v>
      </c>
      <c r="L3288" s="1">
        <v>4092.86</v>
      </c>
      <c r="M3288" s="1">
        <v>6671.35</v>
      </c>
      <c r="N3288" s="1">
        <v>0</v>
      </c>
      <c r="O3288" s="1">
        <v>0</v>
      </c>
      <c r="P3288" s="1">
        <v>0</v>
      </c>
      <c r="Q3288" s="2">
        <f>-+Table1[[#This Row],[Current Record Count]]+Table1[[#This Row],[Adj Record Count]]</f>
        <v>0</v>
      </c>
      <c r="R3288" s="1">
        <f>+-Table1[[#This Row],[Current Total ADJUSTMENT_AMOUNT]]+Table1[[#This Row],[Adj Total ADJUSTMENT_AMOUNT]]</f>
        <v>0</v>
      </c>
      <c r="S3288" s="1">
        <f>-Table1[[#This Row],[Current Total CHARGE_AMOUNT]]+Table1[[#This Row],[Adj Total CHARGE_AMOUNT]]</f>
        <v>0</v>
      </c>
      <c r="T3288" s="1">
        <f>+Table1[[#This Row],[Adj Total TOTAL_COST]]-Table1[[#This Row],[Current Total TOTAL_COST]]</f>
        <v>0</v>
      </c>
      <c r="U3288" s="1">
        <f>+Table1[[#This Row],[Adj Total CONTRIBUTION_MARGIN]]-Table1[[#This Row],[Current Total CONTRIBUTION_MARGIN]]</f>
        <v>0</v>
      </c>
      <c r="V3288" s="1">
        <f>+Table1[[#This Row],[Adj Total OPERATING_MARGIN]]-Table1[[#This Row],[Current Total OPERATING_MARGIN]]</f>
        <v>0</v>
      </c>
    </row>
    <row r="3289" spans="1:22" x14ac:dyDescent="0.3">
      <c r="A3289" t="s">
        <v>78</v>
      </c>
      <c r="B3289">
        <v>2023</v>
      </c>
      <c r="C3289" t="s">
        <v>92</v>
      </c>
      <c r="D3289" t="s">
        <v>92</v>
      </c>
      <c r="E3289" s="2">
        <v>14</v>
      </c>
      <c r="F3289" s="1">
        <v>21089.77</v>
      </c>
      <c r="G3289" s="1">
        <v>28131.22</v>
      </c>
      <c r="H3289" s="1">
        <v>5997.8504000000003</v>
      </c>
      <c r="I3289" s="1">
        <v>4809.84</v>
      </c>
      <c r="J3289" s="1">
        <v>2734.39</v>
      </c>
      <c r="K3289" s="2">
        <v>14</v>
      </c>
      <c r="L3289" s="1">
        <v>21089.77</v>
      </c>
      <c r="M3289" s="1">
        <v>28131.22</v>
      </c>
      <c r="N3289" s="1">
        <v>5997.8504000000003</v>
      </c>
      <c r="O3289" s="1">
        <v>4809.84</v>
      </c>
      <c r="P3289" s="1">
        <v>2734.39</v>
      </c>
      <c r="Q3289" s="2">
        <f>-+Table1[[#This Row],[Current Record Count]]+Table1[[#This Row],[Adj Record Count]]</f>
        <v>0</v>
      </c>
      <c r="R3289" s="1">
        <f>+-Table1[[#This Row],[Current Total ADJUSTMENT_AMOUNT]]+Table1[[#This Row],[Adj Total ADJUSTMENT_AMOUNT]]</f>
        <v>0</v>
      </c>
      <c r="S3289" s="1">
        <f>-Table1[[#This Row],[Current Total CHARGE_AMOUNT]]+Table1[[#This Row],[Adj Total CHARGE_AMOUNT]]</f>
        <v>0</v>
      </c>
      <c r="T3289" s="1">
        <f>+Table1[[#This Row],[Adj Total TOTAL_COST]]-Table1[[#This Row],[Current Total TOTAL_COST]]</f>
        <v>0</v>
      </c>
      <c r="U3289" s="1">
        <f>+Table1[[#This Row],[Adj Total CONTRIBUTION_MARGIN]]-Table1[[#This Row],[Current Total CONTRIBUTION_MARGIN]]</f>
        <v>0</v>
      </c>
      <c r="V3289" s="1">
        <f>+Table1[[#This Row],[Adj Total OPERATING_MARGIN]]-Table1[[#This Row],[Current Total OPERATING_MARGIN]]</f>
        <v>0</v>
      </c>
    </row>
    <row r="3290" spans="1:22" x14ac:dyDescent="0.3">
      <c r="A3290" t="s">
        <v>16</v>
      </c>
      <c r="B3290">
        <v>2020</v>
      </c>
      <c r="C3290" t="s">
        <v>17</v>
      </c>
      <c r="D3290" t="s">
        <v>91</v>
      </c>
      <c r="E3290" s="2">
        <v>14</v>
      </c>
      <c r="F3290" s="1">
        <v>3617.73</v>
      </c>
      <c r="G3290" s="1">
        <v>4404.22</v>
      </c>
      <c r="H3290" s="1">
        <v>827.97370000000001</v>
      </c>
      <c r="I3290" s="1">
        <v>245.51</v>
      </c>
      <c r="J3290" s="1">
        <v>-45.5</v>
      </c>
      <c r="K3290" s="2">
        <v>14</v>
      </c>
      <c r="L3290" s="1">
        <v>3617.73</v>
      </c>
      <c r="M3290" s="1">
        <v>4404.22</v>
      </c>
      <c r="N3290" s="1">
        <v>827.97370000000001</v>
      </c>
      <c r="O3290" s="1">
        <v>245.51</v>
      </c>
      <c r="P3290" s="1">
        <v>-45.5</v>
      </c>
      <c r="Q3290" s="2">
        <f>-+Table1[[#This Row],[Current Record Count]]+Table1[[#This Row],[Adj Record Count]]</f>
        <v>0</v>
      </c>
      <c r="R3290" s="1">
        <f>+-Table1[[#This Row],[Current Total ADJUSTMENT_AMOUNT]]+Table1[[#This Row],[Adj Total ADJUSTMENT_AMOUNT]]</f>
        <v>0</v>
      </c>
      <c r="S3290" s="1">
        <f>-Table1[[#This Row],[Current Total CHARGE_AMOUNT]]+Table1[[#This Row],[Adj Total CHARGE_AMOUNT]]</f>
        <v>0</v>
      </c>
      <c r="T3290" s="1">
        <f>+Table1[[#This Row],[Adj Total TOTAL_COST]]-Table1[[#This Row],[Current Total TOTAL_COST]]</f>
        <v>0</v>
      </c>
      <c r="U3290" s="1">
        <f>+Table1[[#This Row],[Adj Total CONTRIBUTION_MARGIN]]-Table1[[#This Row],[Current Total CONTRIBUTION_MARGIN]]</f>
        <v>0</v>
      </c>
      <c r="V3290" s="1">
        <f>+Table1[[#This Row],[Adj Total OPERATING_MARGIN]]-Table1[[#This Row],[Current Total OPERATING_MARGIN]]</f>
        <v>0</v>
      </c>
    </row>
    <row r="3291" spans="1:22" x14ac:dyDescent="0.3">
      <c r="A3291" t="s">
        <v>37</v>
      </c>
      <c r="B3291">
        <v>2021</v>
      </c>
      <c r="C3291" t="s">
        <v>17</v>
      </c>
      <c r="D3291" t="s">
        <v>79</v>
      </c>
      <c r="E3291" s="2">
        <v>14</v>
      </c>
      <c r="F3291" s="1">
        <v>1278976.94</v>
      </c>
      <c r="G3291" s="1">
        <v>1338917.26</v>
      </c>
      <c r="H3291" s="1">
        <v>238938.00930000001</v>
      </c>
      <c r="I3291" s="1">
        <v>-94319.2</v>
      </c>
      <c r="J3291" s="1">
        <v>-174108.01</v>
      </c>
      <c r="K3291" s="2">
        <v>14</v>
      </c>
      <c r="L3291" s="1">
        <v>1278976.94</v>
      </c>
      <c r="M3291" s="1">
        <v>1338917.26</v>
      </c>
      <c r="N3291" s="1">
        <v>238938.00930000001</v>
      </c>
      <c r="O3291" s="1">
        <v>-94319.2</v>
      </c>
      <c r="P3291" s="1">
        <v>-174108.01</v>
      </c>
      <c r="Q3291" s="2">
        <f>-+Table1[[#This Row],[Current Record Count]]+Table1[[#This Row],[Adj Record Count]]</f>
        <v>0</v>
      </c>
      <c r="R3291" s="1">
        <f>+-Table1[[#This Row],[Current Total ADJUSTMENT_AMOUNT]]+Table1[[#This Row],[Adj Total ADJUSTMENT_AMOUNT]]</f>
        <v>0</v>
      </c>
      <c r="S3291" s="1">
        <f>-Table1[[#This Row],[Current Total CHARGE_AMOUNT]]+Table1[[#This Row],[Adj Total CHARGE_AMOUNT]]</f>
        <v>0</v>
      </c>
      <c r="T3291" s="1">
        <f>+Table1[[#This Row],[Adj Total TOTAL_COST]]-Table1[[#This Row],[Current Total TOTAL_COST]]</f>
        <v>0</v>
      </c>
      <c r="U3291" s="1">
        <f>+Table1[[#This Row],[Adj Total CONTRIBUTION_MARGIN]]-Table1[[#This Row],[Current Total CONTRIBUTION_MARGIN]]</f>
        <v>0</v>
      </c>
      <c r="V3291" s="1">
        <f>+Table1[[#This Row],[Adj Total OPERATING_MARGIN]]-Table1[[#This Row],[Current Total OPERATING_MARGIN]]</f>
        <v>0</v>
      </c>
    </row>
    <row r="3292" spans="1:22" x14ac:dyDescent="0.3">
      <c r="A3292" t="s">
        <v>42</v>
      </c>
      <c r="B3292">
        <v>2019</v>
      </c>
      <c r="C3292" t="s">
        <v>28</v>
      </c>
      <c r="D3292" t="s">
        <v>28</v>
      </c>
      <c r="E3292" s="2">
        <v>14</v>
      </c>
      <c r="F3292" s="1">
        <v>6642.45</v>
      </c>
      <c r="G3292" s="1">
        <v>15387.06</v>
      </c>
      <c r="H3292" s="1">
        <v>0</v>
      </c>
      <c r="I3292" s="1">
        <v>0</v>
      </c>
      <c r="J3292" s="1">
        <v>0</v>
      </c>
      <c r="K3292" s="2">
        <v>14</v>
      </c>
      <c r="L3292" s="1">
        <v>6642.45</v>
      </c>
      <c r="M3292" s="1">
        <v>15387.06</v>
      </c>
      <c r="N3292" s="1">
        <v>0</v>
      </c>
      <c r="O3292" s="1">
        <v>0</v>
      </c>
      <c r="P3292" s="1">
        <v>0</v>
      </c>
      <c r="Q3292" s="2">
        <f>-+Table1[[#This Row],[Current Record Count]]+Table1[[#This Row],[Adj Record Count]]</f>
        <v>0</v>
      </c>
      <c r="R3292" s="1">
        <f>+-Table1[[#This Row],[Current Total ADJUSTMENT_AMOUNT]]+Table1[[#This Row],[Adj Total ADJUSTMENT_AMOUNT]]</f>
        <v>0</v>
      </c>
      <c r="S3292" s="1">
        <f>-Table1[[#This Row],[Current Total CHARGE_AMOUNT]]+Table1[[#This Row],[Adj Total CHARGE_AMOUNT]]</f>
        <v>0</v>
      </c>
      <c r="T3292" s="1">
        <f>+Table1[[#This Row],[Adj Total TOTAL_COST]]-Table1[[#This Row],[Current Total TOTAL_COST]]</f>
        <v>0</v>
      </c>
      <c r="U3292" s="1">
        <f>+Table1[[#This Row],[Adj Total CONTRIBUTION_MARGIN]]-Table1[[#This Row],[Current Total CONTRIBUTION_MARGIN]]</f>
        <v>0</v>
      </c>
      <c r="V3292" s="1">
        <f>+Table1[[#This Row],[Adj Total OPERATING_MARGIN]]-Table1[[#This Row],[Current Total OPERATING_MARGIN]]</f>
        <v>0</v>
      </c>
    </row>
    <row r="3293" spans="1:22" x14ac:dyDescent="0.3">
      <c r="A3293" t="s">
        <v>37</v>
      </c>
      <c r="B3293">
        <v>2022</v>
      </c>
      <c r="C3293" t="s">
        <v>90</v>
      </c>
      <c r="D3293" t="s">
        <v>90</v>
      </c>
      <c r="E3293" s="2">
        <v>14</v>
      </c>
      <c r="F3293" s="1">
        <v>352892.17</v>
      </c>
      <c r="G3293" s="1">
        <v>461694.1</v>
      </c>
      <c r="H3293" s="1">
        <v>98799.167000000001</v>
      </c>
      <c r="I3293" s="1">
        <v>32948.120000000003</v>
      </c>
      <c r="J3293" s="1">
        <v>10046.540000000001</v>
      </c>
      <c r="K3293" s="2">
        <v>14</v>
      </c>
      <c r="L3293" s="1">
        <v>352892.17</v>
      </c>
      <c r="M3293" s="1">
        <v>461694.1</v>
      </c>
      <c r="N3293" s="1">
        <v>98799.167000000001</v>
      </c>
      <c r="O3293" s="1">
        <v>32948.120000000003</v>
      </c>
      <c r="P3293" s="1">
        <v>10046.540000000001</v>
      </c>
      <c r="Q3293" s="2">
        <f>-+Table1[[#This Row],[Current Record Count]]+Table1[[#This Row],[Adj Record Count]]</f>
        <v>0</v>
      </c>
      <c r="R3293" s="1">
        <f>+-Table1[[#This Row],[Current Total ADJUSTMENT_AMOUNT]]+Table1[[#This Row],[Adj Total ADJUSTMENT_AMOUNT]]</f>
        <v>0</v>
      </c>
      <c r="S3293" s="1">
        <f>-Table1[[#This Row],[Current Total CHARGE_AMOUNT]]+Table1[[#This Row],[Adj Total CHARGE_AMOUNT]]</f>
        <v>0</v>
      </c>
      <c r="T3293" s="1">
        <f>+Table1[[#This Row],[Adj Total TOTAL_COST]]-Table1[[#This Row],[Current Total TOTAL_COST]]</f>
        <v>0</v>
      </c>
      <c r="U3293" s="1">
        <f>+Table1[[#This Row],[Adj Total CONTRIBUTION_MARGIN]]-Table1[[#This Row],[Current Total CONTRIBUTION_MARGIN]]</f>
        <v>0</v>
      </c>
      <c r="V3293" s="1">
        <f>+Table1[[#This Row],[Adj Total OPERATING_MARGIN]]-Table1[[#This Row],[Current Total OPERATING_MARGIN]]</f>
        <v>0</v>
      </c>
    </row>
    <row r="3294" spans="1:22" x14ac:dyDescent="0.3">
      <c r="A3294" t="s">
        <v>74</v>
      </c>
      <c r="B3294">
        <v>2022</v>
      </c>
      <c r="C3294" t="s">
        <v>20</v>
      </c>
      <c r="D3294" t="s">
        <v>64</v>
      </c>
      <c r="E3294" s="2">
        <v>14</v>
      </c>
      <c r="F3294" s="1">
        <v>4656.8100000000004</v>
      </c>
      <c r="G3294" s="1">
        <v>8417</v>
      </c>
      <c r="H3294" s="1">
        <v>3141.3139000000001</v>
      </c>
      <c r="I3294" s="1">
        <v>2194.06</v>
      </c>
      <c r="J3294" s="1">
        <v>1311.85</v>
      </c>
      <c r="K3294" s="2">
        <v>14</v>
      </c>
      <c r="L3294" s="1">
        <v>4656.8100000000004</v>
      </c>
      <c r="M3294" s="1">
        <v>8417</v>
      </c>
      <c r="N3294" s="1">
        <v>3141.3139000000001</v>
      </c>
      <c r="O3294" s="1">
        <v>2194.06</v>
      </c>
      <c r="P3294" s="1">
        <v>1311.85</v>
      </c>
      <c r="Q3294" s="2">
        <f>-+Table1[[#This Row],[Current Record Count]]+Table1[[#This Row],[Adj Record Count]]</f>
        <v>0</v>
      </c>
      <c r="R3294" s="1">
        <f>+-Table1[[#This Row],[Current Total ADJUSTMENT_AMOUNT]]+Table1[[#This Row],[Adj Total ADJUSTMENT_AMOUNT]]</f>
        <v>0</v>
      </c>
      <c r="S3294" s="1">
        <f>-Table1[[#This Row],[Current Total CHARGE_AMOUNT]]+Table1[[#This Row],[Adj Total CHARGE_AMOUNT]]</f>
        <v>0</v>
      </c>
      <c r="T3294" s="1">
        <f>+Table1[[#This Row],[Adj Total TOTAL_COST]]-Table1[[#This Row],[Current Total TOTAL_COST]]</f>
        <v>0</v>
      </c>
      <c r="U3294" s="1">
        <f>+Table1[[#This Row],[Adj Total CONTRIBUTION_MARGIN]]-Table1[[#This Row],[Current Total CONTRIBUTION_MARGIN]]</f>
        <v>0</v>
      </c>
      <c r="V3294" s="1">
        <f>+Table1[[#This Row],[Adj Total OPERATING_MARGIN]]-Table1[[#This Row],[Current Total OPERATING_MARGIN]]</f>
        <v>0</v>
      </c>
    </row>
    <row r="3295" spans="1:22" x14ac:dyDescent="0.3">
      <c r="A3295" t="s">
        <v>31</v>
      </c>
      <c r="B3295">
        <v>2019</v>
      </c>
      <c r="C3295" t="s">
        <v>92</v>
      </c>
      <c r="D3295" t="s">
        <v>92</v>
      </c>
      <c r="E3295" s="2">
        <v>13</v>
      </c>
      <c r="F3295" s="1">
        <v>1238.0999999999999</v>
      </c>
      <c r="G3295" s="1">
        <v>1764.48</v>
      </c>
      <c r="H3295" s="1">
        <v>0</v>
      </c>
      <c r="I3295" s="1">
        <v>0</v>
      </c>
      <c r="J3295" s="1">
        <v>0</v>
      </c>
      <c r="K3295" s="2">
        <v>13</v>
      </c>
      <c r="L3295" s="1">
        <v>1238.0999999999999</v>
      </c>
      <c r="M3295" s="1">
        <v>1764.48</v>
      </c>
      <c r="N3295" s="1">
        <v>0</v>
      </c>
      <c r="O3295" s="1">
        <v>0</v>
      </c>
      <c r="P3295" s="1">
        <v>0</v>
      </c>
      <c r="Q3295" s="2">
        <f>-+Table1[[#This Row],[Current Record Count]]+Table1[[#This Row],[Adj Record Count]]</f>
        <v>0</v>
      </c>
      <c r="R3295" s="1">
        <f>+-Table1[[#This Row],[Current Total ADJUSTMENT_AMOUNT]]+Table1[[#This Row],[Adj Total ADJUSTMENT_AMOUNT]]</f>
        <v>0</v>
      </c>
      <c r="S3295" s="1">
        <f>-Table1[[#This Row],[Current Total CHARGE_AMOUNT]]+Table1[[#This Row],[Adj Total CHARGE_AMOUNT]]</f>
        <v>0</v>
      </c>
      <c r="T3295" s="1">
        <f>+Table1[[#This Row],[Adj Total TOTAL_COST]]-Table1[[#This Row],[Current Total TOTAL_COST]]</f>
        <v>0</v>
      </c>
      <c r="U3295" s="1">
        <f>+Table1[[#This Row],[Adj Total CONTRIBUTION_MARGIN]]-Table1[[#This Row],[Current Total CONTRIBUTION_MARGIN]]</f>
        <v>0</v>
      </c>
      <c r="V3295" s="1">
        <f>+Table1[[#This Row],[Adj Total OPERATING_MARGIN]]-Table1[[#This Row],[Current Total OPERATING_MARGIN]]</f>
        <v>0</v>
      </c>
    </row>
    <row r="3296" spans="1:22" x14ac:dyDescent="0.3">
      <c r="A3296" t="s">
        <v>37</v>
      </c>
      <c r="B3296">
        <v>2025</v>
      </c>
      <c r="C3296" t="s">
        <v>20</v>
      </c>
      <c r="D3296" t="s">
        <v>61</v>
      </c>
      <c r="E3296" s="2">
        <v>13</v>
      </c>
      <c r="F3296" s="1">
        <v>355153.02</v>
      </c>
      <c r="G3296" s="1">
        <v>500952.46</v>
      </c>
      <c r="H3296" s="1">
        <v>107311.1421</v>
      </c>
      <c r="I3296" s="1">
        <v>61259.88</v>
      </c>
      <c r="J3296" s="1">
        <v>35925.29</v>
      </c>
      <c r="K3296" s="2">
        <v>13</v>
      </c>
      <c r="L3296" s="1">
        <v>355153.02</v>
      </c>
      <c r="M3296" s="1">
        <v>500952.46</v>
      </c>
      <c r="N3296" s="1">
        <v>107311.1421</v>
      </c>
      <c r="O3296" s="1">
        <v>61259.88</v>
      </c>
      <c r="P3296" s="1">
        <v>35925.29</v>
      </c>
      <c r="Q3296" s="2">
        <f>-+Table1[[#This Row],[Current Record Count]]+Table1[[#This Row],[Adj Record Count]]</f>
        <v>0</v>
      </c>
      <c r="R3296" s="1">
        <f>+-Table1[[#This Row],[Current Total ADJUSTMENT_AMOUNT]]+Table1[[#This Row],[Adj Total ADJUSTMENT_AMOUNT]]</f>
        <v>0</v>
      </c>
      <c r="S3296" s="1">
        <f>-Table1[[#This Row],[Current Total CHARGE_AMOUNT]]+Table1[[#This Row],[Adj Total CHARGE_AMOUNT]]</f>
        <v>0</v>
      </c>
      <c r="T3296" s="1">
        <f>+Table1[[#This Row],[Adj Total TOTAL_COST]]-Table1[[#This Row],[Current Total TOTAL_COST]]</f>
        <v>0</v>
      </c>
      <c r="U3296" s="1">
        <f>+Table1[[#This Row],[Adj Total CONTRIBUTION_MARGIN]]-Table1[[#This Row],[Current Total CONTRIBUTION_MARGIN]]</f>
        <v>0</v>
      </c>
      <c r="V3296" s="1">
        <f>+Table1[[#This Row],[Adj Total OPERATING_MARGIN]]-Table1[[#This Row],[Current Total OPERATING_MARGIN]]</f>
        <v>0</v>
      </c>
    </row>
    <row r="3297" spans="1:22" x14ac:dyDescent="0.3">
      <c r="A3297" t="s">
        <v>37</v>
      </c>
      <c r="B3297">
        <v>2022</v>
      </c>
      <c r="C3297" t="s">
        <v>17</v>
      </c>
      <c r="D3297" t="s">
        <v>79</v>
      </c>
      <c r="E3297" s="2">
        <v>13</v>
      </c>
      <c r="F3297" s="1">
        <v>6192402.1799999997</v>
      </c>
      <c r="G3297" s="1">
        <v>6292946.0300000003</v>
      </c>
      <c r="H3297" s="1">
        <v>1168112.0237</v>
      </c>
      <c r="I3297" s="1">
        <v>-678835.48</v>
      </c>
      <c r="J3297" s="1">
        <v>-1067384.52</v>
      </c>
      <c r="K3297" s="2">
        <v>13</v>
      </c>
      <c r="L3297" s="1">
        <v>6192402.1799999997</v>
      </c>
      <c r="M3297" s="1">
        <v>6292946.0300000003</v>
      </c>
      <c r="N3297" s="1">
        <v>1168112.0237</v>
      </c>
      <c r="O3297" s="1">
        <v>-678835.48</v>
      </c>
      <c r="P3297" s="1">
        <v>-1067384.52</v>
      </c>
      <c r="Q3297" s="2">
        <f>-+Table1[[#This Row],[Current Record Count]]+Table1[[#This Row],[Adj Record Count]]</f>
        <v>0</v>
      </c>
      <c r="R3297" s="1">
        <f>+-Table1[[#This Row],[Current Total ADJUSTMENT_AMOUNT]]+Table1[[#This Row],[Adj Total ADJUSTMENT_AMOUNT]]</f>
        <v>0</v>
      </c>
      <c r="S3297" s="1">
        <f>-Table1[[#This Row],[Current Total CHARGE_AMOUNT]]+Table1[[#This Row],[Adj Total CHARGE_AMOUNT]]</f>
        <v>0</v>
      </c>
      <c r="T3297" s="1">
        <f>+Table1[[#This Row],[Adj Total TOTAL_COST]]-Table1[[#This Row],[Current Total TOTAL_COST]]</f>
        <v>0</v>
      </c>
      <c r="U3297" s="1">
        <f>+Table1[[#This Row],[Adj Total CONTRIBUTION_MARGIN]]-Table1[[#This Row],[Current Total CONTRIBUTION_MARGIN]]</f>
        <v>0</v>
      </c>
      <c r="V3297" s="1">
        <f>+Table1[[#This Row],[Adj Total OPERATING_MARGIN]]-Table1[[#This Row],[Current Total OPERATING_MARGIN]]</f>
        <v>0</v>
      </c>
    </row>
    <row r="3298" spans="1:22" x14ac:dyDescent="0.3">
      <c r="A3298" t="s">
        <v>19</v>
      </c>
      <c r="B3298">
        <v>2019</v>
      </c>
      <c r="C3298" t="s">
        <v>23</v>
      </c>
      <c r="D3298" t="s">
        <v>40</v>
      </c>
      <c r="E3298" s="2">
        <v>13</v>
      </c>
      <c r="F3298" s="1">
        <v>249100.72</v>
      </c>
      <c r="G3298" s="1">
        <v>781218.33</v>
      </c>
      <c r="H3298" s="1">
        <v>0</v>
      </c>
      <c r="I3298" s="1">
        <v>0</v>
      </c>
      <c r="J3298" s="1">
        <v>0</v>
      </c>
      <c r="K3298" s="2">
        <v>13</v>
      </c>
      <c r="L3298" s="1">
        <v>249100.72</v>
      </c>
      <c r="M3298" s="1">
        <v>781218.33</v>
      </c>
      <c r="N3298" s="1">
        <v>0</v>
      </c>
      <c r="O3298" s="1">
        <v>0</v>
      </c>
      <c r="P3298" s="1">
        <v>0</v>
      </c>
      <c r="Q3298" s="2">
        <f>-+Table1[[#This Row],[Current Record Count]]+Table1[[#This Row],[Adj Record Count]]</f>
        <v>0</v>
      </c>
      <c r="R3298" s="1">
        <f>+-Table1[[#This Row],[Current Total ADJUSTMENT_AMOUNT]]+Table1[[#This Row],[Adj Total ADJUSTMENT_AMOUNT]]</f>
        <v>0</v>
      </c>
      <c r="S3298" s="1">
        <f>-Table1[[#This Row],[Current Total CHARGE_AMOUNT]]+Table1[[#This Row],[Adj Total CHARGE_AMOUNT]]</f>
        <v>0</v>
      </c>
      <c r="T3298" s="1">
        <f>+Table1[[#This Row],[Adj Total TOTAL_COST]]-Table1[[#This Row],[Current Total TOTAL_COST]]</f>
        <v>0</v>
      </c>
      <c r="U3298" s="1">
        <f>+Table1[[#This Row],[Adj Total CONTRIBUTION_MARGIN]]-Table1[[#This Row],[Current Total CONTRIBUTION_MARGIN]]</f>
        <v>0</v>
      </c>
      <c r="V3298" s="1">
        <f>+Table1[[#This Row],[Adj Total OPERATING_MARGIN]]-Table1[[#This Row],[Current Total OPERATING_MARGIN]]</f>
        <v>0</v>
      </c>
    </row>
    <row r="3299" spans="1:22" x14ac:dyDescent="0.3">
      <c r="A3299" t="s">
        <v>74</v>
      </c>
      <c r="B3299">
        <v>2023</v>
      </c>
      <c r="C3299" t="s">
        <v>20</v>
      </c>
      <c r="D3299" t="s">
        <v>93</v>
      </c>
      <c r="E3299" s="2">
        <v>13</v>
      </c>
      <c r="F3299" s="1">
        <v>7875.64</v>
      </c>
      <c r="G3299" s="1">
        <v>9217</v>
      </c>
      <c r="H3299" s="1">
        <v>3059.9486000000002</v>
      </c>
      <c r="I3299" s="1">
        <v>2513.5</v>
      </c>
      <c r="J3299" s="1">
        <v>1237.48</v>
      </c>
      <c r="K3299" s="2">
        <v>13</v>
      </c>
      <c r="L3299" s="1">
        <v>7875.64</v>
      </c>
      <c r="M3299" s="1">
        <v>9217</v>
      </c>
      <c r="N3299" s="1">
        <v>3059.9486000000002</v>
      </c>
      <c r="O3299" s="1">
        <v>2513.5</v>
      </c>
      <c r="P3299" s="1">
        <v>1237.48</v>
      </c>
      <c r="Q3299" s="2">
        <f>-+Table1[[#This Row],[Current Record Count]]+Table1[[#This Row],[Adj Record Count]]</f>
        <v>0</v>
      </c>
      <c r="R3299" s="1">
        <f>+-Table1[[#This Row],[Current Total ADJUSTMENT_AMOUNT]]+Table1[[#This Row],[Adj Total ADJUSTMENT_AMOUNT]]</f>
        <v>0</v>
      </c>
      <c r="S3299" s="1">
        <f>-Table1[[#This Row],[Current Total CHARGE_AMOUNT]]+Table1[[#This Row],[Adj Total CHARGE_AMOUNT]]</f>
        <v>0</v>
      </c>
      <c r="T3299" s="1">
        <f>+Table1[[#This Row],[Adj Total TOTAL_COST]]-Table1[[#This Row],[Current Total TOTAL_COST]]</f>
        <v>0</v>
      </c>
      <c r="U3299" s="1">
        <f>+Table1[[#This Row],[Adj Total CONTRIBUTION_MARGIN]]-Table1[[#This Row],[Current Total CONTRIBUTION_MARGIN]]</f>
        <v>0</v>
      </c>
      <c r="V3299" s="1">
        <f>+Table1[[#This Row],[Adj Total OPERATING_MARGIN]]-Table1[[#This Row],[Current Total OPERATING_MARGIN]]</f>
        <v>0</v>
      </c>
    </row>
    <row r="3300" spans="1:22" x14ac:dyDescent="0.3">
      <c r="A3300" t="s">
        <v>75</v>
      </c>
      <c r="B3300">
        <v>2023</v>
      </c>
      <c r="C3300" t="s">
        <v>47</v>
      </c>
      <c r="D3300" t="s">
        <v>47</v>
      </c>
      <c r="E3300" s="2">
        <v>13</v>
      </c>
      <c r="F3300" s="1">
        <v>1910.62</v>
      </c>
      <c r="G3300" s="1">
        <v>2640</v>
      </c>
      <c r="H3300" s="1">
        <v>5112.7175999999999</v>
      </c>
      <c r="I3300" s="1">
        <v>-576.5</v>
      </c>
      <c r="J3300" s="1">
        <v>-1501.86</v>
      </c>
      <c r="K3300" s="2">
        <v>13</v>
      </c>
      <c r="L3300" s="1">
        <v>1910.62</v>
      </c>
      <c r="M3300" s="1">
        <v>2640</v>
      </c>
      <c r="N3300" s="1">
        <v>5112.7175999999999</v>
      </c>
      <c r="O3300" s="1">
        <v>-576.5</v>
      </c>
      <c r="P3300" s="1">
        <v>-1501.86</v>
      </c>
      <c r="Q3300" s="2">
        <f>-+Table1[[#This Row],[Current Record Count]]+Table1[[#This Row],[Adj Record Count]]</f>
        <v>0</v>
      </c>
      <c r="R3300" s="1">
        <f>+-Table1[[#This Row],[Current Total ADJUSTMENT_AMOUNT]]+Table1[[#This Row],[Adj Total ADJUSTMENT_AMOUNT]]</f>
        <v>0</v>
      </c>
      <c r="S3300" s="1">
        <f>-Table1[[#This Row],[Current Total CHARGE_AMOUNT]]+Table1[[#This Row],[Adj Total CHARGE_AMOUNT]]</f>
        <v>0</v>
      </c>
      <c r="T3300" s="1">
        <f>+Table1[[#This Row],[Adj Total TOTAL_COST]]-Table1[[#This Row],[Current Total TOTAL_COST]]</f>
        <v>0</v>
      </c>
      <c r="U3300" s="1">
        <f>+Table1[[#This Row],[Adj Total CONTRIBUTION_MARGIN]]-Table1[[#This Row],[Current Total CONTRIBUTION_MARGIN]]</f>
        <v>0</v>
      </c>
      <c r="V3300" s="1">
        <f>+Table1[[#This Row],[Adj Total OPERATING_MARGIN]]-Table1[[#This Row],[Current Total OPERATING_MARGIN]]</f>
        <v>0</v>
      </c>
    </row>
    <row r="3301" spans="1:22" x14ac:dyDescent="0.3">
      <c r="A3301" t="s">
        <v>42</v>
      </c>
      <c r="B3301">
        <v>2019</v>
      </c>
      <c r="C3301" t="s">
        <v>29</v>
      </c>
      <c r="D3301" t="s">
        <v>65</v>
      </c>
      <c r="E3301" s="2">
        <v>13</v>
      </c>
      <c r="F3301" s="1">
        <v>2134.14</v>
      </c>
      <c r="G3301" s="1">
        <v>2459.11</v>
      </c>
      <c r="H3301" s="1">
        <v>0</v>
      </c>
      <c r="I3301" s="1">
        <v>0</v>
      </c>
      <c r="J3301" s="1">
        <v>0</v>
      </c>
      <c r="K3301" s="2">
        <v>13</v>
      </c>
      <c r="L3301" s="1">
        <v>2134.14</v>
      </c>
      <c r="M3301" s="1">
        <v>2459.11</v>
      </c>
      <c r="N3301" s="1">
        <v>0</v>
      </c>
      <c r="O3301" s="1">
        <v>0</v>
      </c>
      <c r="P3301" s="1">
        <v>0</v>
      </c>
      <c r="Q3301" s="2">
        <f>-+Table1[[#This Row],[Current Record Count]]+Table1[[#This Row],[Adj Record Count]]</f>
        <v>0</v>
      </c>
      <c r="R3301" s="1">
        <f>+-Table1[[#This Row],[Current Total ADJUSTMENT_AMOUNT]]+Table1[[#This Row],[Adj Total ADJUSTMENT_AMOUNT]]</f>
        <v>0</v>
      </c>
      <c r="S3301" s="1">
        <f>-Table1[[#This Row],[Current Total CHARGE_AMOUNT]]+Table1[[#This Row],[Adj Total CHARGE_AMOUNT]]</f>
        <v>0</v>
      </c>
      <c r="T3301" s="1">
        <f>+Table1[[#This Row],[Adj Total TOTAL_COST]]-Table1[[#This Row],[Current Total TOTAL_COST]]</f>
        <v>0</v>
      </c>
      <c r="U3301" s="1">
        <f>+Table1[[#This Row],[Adj Total CONTRIBUTION_MARGIN]]-Table1[[#This Row],[Current Total CONTRIBUTION_MARGIN]]</f>
        <v>0</v>
      </c>
      <c r="V3301" s="1">
        <f>+Table1[[#This Row],[Adj Total OPERATING_MARGIN]]-Table1[[#This Row],[Current Total OPERATING_MARGIN]]</f>
        <v>0</v>
      </c>
    </row>
    <row r="3302" spans="1:22" x14ac:dyDescent="0.3">
      <c r="A3302" t="s">
        <v>75</v>
      </c>
      <c r="B3302">
        <v>2024</v>
      </c>
      <c r="C3302" t="s">
        <v>17</v>
      </c>
      <c r="D3302" t="s">
        <v>18</v>
      </c>
      <c r="E3302" s="2">
        <v>13</v>
      </c>
      <c r="F3302" s="1">
        <v>0</v>
      </c>
      <c r="G3302" s="1">
        <v>0</v>
      </c>
      <c r="H3302" s="1">
        <v>244.1361</v>
      </c>
      <c r="I3302" s="1">
        <v>136.25</v>
      </c>
      <c r="J3302" s="1">
        <v>-76.040000000000006</v>
      </c>
      <c r="K3302" s="2">
        <v>13</v>
      </c>
      <c r="L3302" s="1">
        <v>0</v>
      </c>
      <c r="M3302" s="1">
        <v>0</v>
      </c>
      <c r="N3302" s="1">
        <v>244.1361</v>
      </c>
      <c r="O3302" s="1">
        <v>136.25</v>
      </c>
      <c r="P3302" s="1">
        <v>-76.040000000000006</v>
      </c>
      <c r="Q3302" s="2">
        <f>-+Table1[[#This Row],[Current Record Count]]+Table1[[#This Row],[Adj Record Count]]</f>
        <v>0</v>
      </c>
      <c r="R3302" s="1">
        <f>+-Table1[[#This Row],[Current Total ADJUSTMENT_AMOUNT]]+Table1[[#This Row],[Adj Total ADJUSTMENT_AMOUNT]]</f>
        <v>0</v>
      </c>
      <c r="S3302" s="1">
        <f>-Table1[[#This Row],[Current Total CHARGE_AMOUNT]]+Table1[[#This Row],[Adj Total CHARGE_AMOUNT]]</f>
        <v>0</v>
      </c>
      <c r="T3302" s="1">
        <f>+Table1[[#This Row],[Adj Total TOTAL_COST]]-Table1[[#This Row],[Current Total TOTAL_COST]]</f>
        <v>0</v>
      </c>
      <c r="U3302" s="1">
        <f>+Table1[[#This Row],[Adj Total CONTRIBUTION_MARGIN]]-Table1[[#This Row],[Current Total CONTRIBUTION_MARGIN]]</f>
        <v>0</v>
      </c>
      <c r="V3302" s="1">
        <f>+Table1[[#This Row],[Adj Total OPERATING_MARGIN]]-Table1[[#This Row],[Current Total OPERATING_MARGIN]]</f>
        <v>0</v>
      </c>
    </row>
    <row r="3303" spans="1:22" x14ac:dyDescent="0.3">
      <c r="A3303" t="s">
        <v>44</v>
      </c>
      <c r="B3303">
        <v>2025</v>
      </c>
      <c r="C3303" t="s">
        <v>67</v>
      </c>
      <c r="D3303" t="s">
        <v>67</v>
      </c>
      <c r="E3303" s="2">
        <v>13</v>
      </c>
      <c r="F3303" s="1">
        <v>6460.04</v>
      </c>
      <c r="G3303" s="1">
        <v>11333.9</v>
      </c>
      <c r="H3303" s="1">
        <v>3339.3204999999998</v>
      </c>
      <c r="I3303" s="1">
        <v>2327.0100000000002</v>
      </c>
      <c r="J3303" s="1">
        <v>1418.68</v>
      </c>
      <c r="K3303" s="2">
        <v>13</v>
      </c>
      <c r="L3303" s="1">
        <v>6460.04</v>
      </c>
      <c r="M3303" s="1">
        <v>11333.9</v>
      </c>
      <c r="N3303" s="1">
        <v>3339.3204999999998</v>
      </c>
      <c r="O3303" s="1">
        <v>2327.0100000000002</v>
      </c>
      <c r="P3303" s="1">
        <v>1418.68</v>
      </c>
      <c r="Q3303" s="2">
        <f>-+Table1[[#This Row],[Current Record Count]]+Table1[[#This Row],[Adj Record Count]]</f>
        <v>0</v>
      </c>
      <c r="R3303" s="1">
        <f>+-Table1[[#This Row],[Current Total ADJUSTMENT_AMOUNT]]+Table1[[#This Row],[Adj Total ADJUSTMENT_AMOUNT]]</f>
        <v>0</v>
      </c>
      <c r="S3303" s="1">
        <f>-Table1[[#This Row],[Current Total CHARGE_AMOUNT]]+Table1[[#This Row],[Adj Total CHARGE_AMOUNT]]</f>
        <v>0</v>
      </c>
      <c r="T3303" s="1">
        <f>+Table1[[#This Row],[Adj Total TOTAL_COST]]-Table1[[#This Row],[Current Total TOTAL_COST]]</f>
        <v>0</v>
      </c>
      <c r="U3303" s="1">
        <f>+Table1[[#This Row],[Adj Total CONTRIBUTION_MARGIN]]-Table1[[#This Row],[Current Total CONTRIBUTION_MARGIN]]</f>
        <v>0</v>
      </c>
      <c r="V3303" s="1">
        <f>+Table1[[#This Row],[Adj Total OPERATING_MARGIN]]-Table1[[#This Row],[Current Total OPERATING_MARGIN]]</f>
        <v>0</v>
      </c>
    </row>
    <row r="3304" spans="1:22" x14ac:dyDescent="0.3">
      <c r="A3304" t="s">
        <v>35</v>
      </c>
      <c r="B3304">
        <v>2023</v>
      </c>
      <c r="C3304" t="s">
        <v>20</v>
      </c>
      <c r="D3304" t="s">
        <v>100</v>
      </c>
      <c r="E3304" s="2">
        <v>13</v>
      </c>
      <c r="F3304" s="1">
        <v>12099.44</v>
      </c>
      <c r="G3304" s="1">
        <v>18157.400000000001</v>
      </c>
      <c r="H3304" s="1">
        <v>2989.2366000000002</v>
      </c>
      <c r="I3304" s="1">
        <v>4543.26</v>
      </c>
      <c r="J3304" s="1">
        <v>3760.04</v>
      </c>
      <c r="K3304" s="2">
        <v>13</v>
      </c>
      <c r="L3304" s="1">
        <v>12099.44</v>
      </c>
      <c r="M3304" s="1">
        <v>18157.400000000001</v>
      </c>
      <c r="N3304" s="1">
        <v>2989.2366000000002</v>
      </c>
      <c r="O3304" s="1">
        <v>4543.26</v>
      </c>
      <c r="P3304" s="1">
        <v>3760.04</v>
      </c>
      <c r="Q3304" s="2">
        <f>-+Table1[[#This Row],[Current Record Count]]+Table1[[#This Row],[Adj Record Count]]</f>
        <v>0</v>
      </c>
      <c r="R3304" s="1">
        <f>+-Table1[[#This Row],[Current Total ADJUSTMENT_AMOUNT]]+Table1[[#This Row],[Adj Total ADJUSTMENT_AMOUNT]]</f>
        <v>0</v>
      </c>
      <c r="S3304" s="1">
        <f>-Table1[[#This Row],[Current Total CHARGE_AMOUNT]]+Table1[[#This Row],[Adj Total CHARGE_AMOUNT]]</f>
        <v>0</v>
      </c>
      <c r="T3304" s="1">
        <f>+Table1[[#This Row],[Adj Total TOTAL_COST]]-Table1[[#This Row],[Current Total TOTAL_COST]]</f>
        <v>0</v>
      </c>
      <c r="U3304" s="1">
        <f>+Table1[[#This Row],[Adj Total CONTRIBUTION_MARGIN]]-Table1[[#This Row],[Current Total CONTRIBUTION_MARGIN]]</f>
        <v>0</v>
      </c>
      <c r="V3304" s="1">
        <f>+Table1[[#This Row],[Adj Total OPERATING_MARGIN]]-Table1[[#This Row],[Current Total OPERATING_MARGIN]]</f>
        <v>0</v>
      </c>
    </row>
    <row r="3305" spans="1:22" x14ac:dyDescent="0.3">
      <c r="A3305" t="s">
        <v>35</v>
      </c>
      <c r="B3305">
        <v>2023</v>
      </c>
      <c r="C3305" t="s">
        <v>92</v>
      </c>
      <c r="D3305" t="s">
        <v>92</v>
      </c>
      <c r="E3305" s="2">
        <v>13</v>
      </c>
      <c r="F3305" s="1">
        <v>8523.92</v>
      </c>
      <c r="G3305" s="1">
        <v>9969.15</v>
      </c>
      <c r="H3305" s="1">
        <v>1641.3633</v>
      </c>
      <c r="I3305" s="1">
        <v>1260.6600000000001</v>
      </c>
      <c r="J3305" s="1">
        <v>683.55</v>
      </c>
      <c r="K3305" s="2">
        <v>13</v>
      </c>
      <c r="L3305" s="1">
        <v>8523.92</v>
      </c>
      <c r="M3305" s="1">
        <v>9969.15</v>
      </c>
      <c r="N3305" s="1">
        <v>1641.3633</v>
      </c>
      <c r="O3305" s="1">
        <v>1260.6600000000001</v>
      </c>
      <c r="P3305" s="1">
        <v>683.55</v>
      </c>
      <c r="Q3305" s="2">
        <f>-+Table1[[#This Row],[Current Record Count]]+Table1[[#This Row],[Adj Record Count]]</f>
        <v>0</v>
      </c>
      <c r="R3305" s="1">
        <f>+-Table1[[#This Row],[Current Total ADJUSTMENT_AMOUNT]]+Table1[[#This Row],[Adj Total ADJUSTMENT_AMOUNT]]</f>
        <v>0</v>
      </c>
      <c r="S3305" s="1">
        <f>-Table1[[#This Row],[Current Total CHARGE_AMOUNT]]+Table1[[#This Row],[Adj Total CHARGE_AMOUNT]]</f>
        <v>0</v>
      </c>
      <c r="T3305" s="1">
        <f>+Table1[[#This Row],[Adj Total TOTAL_COST]]-Table1[[#This Row],[Current Total TOTAL_COST]]</f>
        <v>0</v>
      </c>
      <c r="U3305" s="1">
        <f>+Table1[[#This Row],[Adj Total CONTRIBUTION_MARGIN]]-Table1[[#This Row],[Current Total CONTRIBUTION_MARGIN]]</f>
        <v>0</v>
      </c>
      <c r="V3305" s="1">
        <f>+Table1[[#This Row],[Adj Total OPERATING_MARGIN]]-Table1[[#This Row],[Current Total OPERATING_MARGIN]]</f>
        <v>0</v>
      </c>
    </row>
    <row r="3306" spans="1:22" x14ac:dyDescent="0.3">
      <c r="A3306" t="s">
        <v>42</v>
      </c>
      <c r="B3306">
        <v>2019</v>
      </c>
      <c r="C3306" t="s">
        <v>17</v>
      </c>
      <c r="D3306" t="s">
        <v>69</v>
      </c>
      <c r="E3306" s="2">
        <v>13</v>
      </c>
      <c r="F3306" s="1">
        <v>2628.37</v>
      </c>
      <c r="G3306" s="1">
        <v>5086.17</v>
      </c>
      <c r="H3306" s="1">
        <v>0</v>
      </c>
      <c r="I3306" s="1">
        <v>0</v>
      </c>
      <c r="J3306" s="1">
        <v>0</v>
      </c>
      <c r="K3306" s="2">
        <v>13</v>
      </c>
      <c r="L3306" s="1">
        <v>2628.37</v>
      </c>
      <c r="M3306" s="1">
        <v>5086.17</v>
      </c>
      <c r="N3306" s="1">
        <v>0</v>
      </c>
      <c r="O3306" s="1">
        <v>0</v>
      </c>
      <c r="P3306" s="1">
        <v>0</v>
      </c>
      <c r="Q3306" s="2">
        <f>-+Table1[[#This Row],[Current Record Count]]+Table1[[#This Row],[Adj Record Count]]</f>
        <v>0</v>
      </c>
      <c r="R3306" s="1">
        <f>+-Table1[[#This Row],[Current Total ADJUSTMENT_AMOUNT]]+Table1[[#This Row],[Adj Total ADJUSTMENT_AMOUNT]]</f>
        <v>0</v>
      </c>
      <c r="S3306" s="1">
        <f>-Table1[[#This Row],[Current Total CHARGE_AMOUNT]]+Table1[[#This Row],[Adj Total CHARGE_AMOUNT]]</f>
        <v>0</v>
      </c>
      <c r="T3306" s="1">
        <f>+Table1[[#This Row],[Adj Total TOTAL_COST]]-Table1[[#This Row],[Current Total TOTAL_COST]]</f>
        <v>0</v>
      </c>
      <c r="U3306" s="1">
        <f>+Table1[[#This Row],[Adj Total CONTRIBUTION_MARGIN]]-Table1[[#This Row],[Current Total CONTRIBUTION_MARGIN]]</f>
        <v>0</v>
      </c>
      <c r="V3306" s="1">
        <f>+Table1[[#This Row],[Adj Total OPERATING_MARGIN]]-Table1[[#This Row],[Current Total OPERATING_MARGIN]]</f>
        <v>0</v>
      </c>
    </row>
    <row r="3307" spans="1:22" x14ac:dyDescent="0.3">
      <c r="A3307" t="s">
        <v>42</v>
      </c>
      <c r="B3307">
        <v>2019</v>
      </c>
      <c r="C3307" t="s">
        <v>29</v>
      </c>
      <c r="D3307" t="s">
        <v>87</v>
      </c>
      <c r="E3307" s="2">
        <v>13</v>
      </c>
      <c r="F3307" s="1">
        <v>3845.51</v>
      </c>
      <c r="G3307" s="1">
        <v>4527.26</v>
      </c>
      <c r="H3307" s="1">
        <v>0</v>
      </c>
      <c r="I3307" s="1">
        <v>0</v>
      </c>
      <c r="J3307" s="1">
        <v>0</v>
      </c>
      <c r="K3307" s="2">
        <v>13</v>
      </c>
      <c r="L3307" s="1">
        <v>3845.51</v>
      </c>
      <c r="M3307" s="1">
        <v>4527.26</v>
      </c>
      <c r="N3307" s="1">
        <v>0</v>
      </c>
      <c r="O3307" s="1">
        <v>0</v>
      </c>
      <c r="P3307" s="1">
        <v>0</v>
      </c>
      <c r="Q3307" s="2">
        <f>-+Table1[[#This Row],[Current Record Count]]+Table1[[#This Row],[Adj Record Count]]</f>
        <v>0</v>
      </c>
      <c r="R3307" s="1">
        <f>+-Table1[[#This Row],[Current Total ADJUSTMENT_AMOUNT]]+Table1[[#This Row],[Adj Total ADJUSTMENT_AMOUNT]]</f>
        <v>0</v>
      </c>
      <c r="S3307" s="1">
        <f>-Table1[[#This Row],[Current Total CHARGE_AMOUNT]]+Table1[[#This Row],[Adj Total CHARGE_AMOUNT]]</f>
        <v>0</v>
      </c>
      <c r="T3307" s="1">
        <f>+Table1[[#This Row],[Adj Total TOTAL_COST]]-Table1[[#This Row],[Current Total TOTAL_COST]]</f>
        <v>0</v>
      </c>
      <c r="U3307" s="1">
        <f>+Table1[[#This Row],[Adj Total CONTRIBUTION_MARGIN]]-Table1[[#This Row],[Current Total CONTRIBUTION_MARGIN]]</f>
        <v>0</v>
      </c>
      <c r="V3307" s="1">
        <f>+Table1[[#This Row],[Adj Total OPERATING_MARGIN]]-Table1[[#This Row],[Current Total OPERATING_MARGIN]]</f>
        <v>0</v>
      </c>
    </row>
    <row r="3308" spans="1:22" x14ac:dyDescent="0.3">
      <c r="A3308" t="s">
        <v>44</v>
      </c>
      <c r="B3308">
        <v>2025</v>
      </c>
      <c r="C3308" t="s">
        <v>17</v>
      </c>
      <c r="D3308" t="s">
        <v>86</v>
      </c>
      <c r="E3308" s="2">
        <v>13</v>
      </c>
      <c r="F3308" s="1">
        <v>36557.96</v>
      </c>
      <c r="G3308" s="1">
        <v>55738.85</v>
      </c>
      <c r="H3308" s="1">
        <v>16551.474399999999</v>
      </c>
      <c r="I3308" s="1">
        <v>2380.5300000000002</v>
      </c>
      <c r="J3308" s="1">
        <v>196.12</v>
      </c>
      <c r="K3308" s="2">
        <v>13</v>
      </c>
      <c r="L3308" s="1">
        <v>36557.96</v>
      </c>
      <c r="M3308" s="1">
        <v>55738.85</v>
      </c>
      <c r="N3308" s="1">
        <v>16551.474399999999</v>
      </c>
      <c r="O3308" s="1">
        <v>2380.5300000000002</v>
      </c>
      <c r="P3308" s="1">
        <v>196.12</v>
      </c>
      <c r="Q3308" s="2">
        <f>-+Table1[[#This Row],[Current Record Count]]+Table1[[#This Row],[Adj Record Count]]</f>
        <v>0</v>
      </c>
      <c r="R3308" s="1">
        <f>+-Table1[[#This Row],[Current Total ADJUSTMENT_AMOUNT]]+Table1[[#This Row],[Adj Total ADJUSTMENT_AMOUNT]]</f>
        <v>0</v>
      </c>
      <c r="S3308" s="1">
        <f>-Table1[[#This Row],[Current Total CHARGE_AMOUNT]]+Table1[[#This Row],[Adj Total CHARGE_AMOUNT]]</f>
        <v>0</v>
      </c>
      <c r="T3308" s="1">
        <f>+Table1[[#This Row],[Adj Total TOTAL_COST]]-Table1[[#This Row],[Current Total TOTAL_COST]]</f>
        <v>0</v>
      </c>
      <c r="U3308" s="1">
        <f>+Table1[[#This Row],[Adj Total CONTRIBUTION_MARGIN]]-Table1[[#This Row],[Current Total CONTRIBUTION_MARGIN]]</f>
        <v>0</v>
      </c>
      <c r="V3308" s="1">
        <f>+Table1[[#This Row],[Adj Total OPERATING_MARGIN]]-Table1[[#This Row],[Current Total OPERATING_MARGIN]]</f>
        <v>0</v>
      </c>
    </row>
    <row r="3309" spans="1:22" x14ac:dyDescent="0.3">
      <c r="A3309" t="s">
        <v>75</v>
      </c>
      <c r="B3309">
        <v>2020</v>
      </c>
      <c r="C3309" t="s">
        <v>20</v>
      </c>
      <c r="D3309" t="s">
        <v>99</v>
      </c>
      <c r="E3309" s="2">
        <v>13</v>
      </c>
      <c r="F3309" s="1">
        <v>0</v>
      </c>
      <c r="G3309" s="1">
        <v>0</v>
      </c>
      <c r="H3309" s="1">
        <v>2305.8152</v>
      </c>
      <c r="I3309" s="1">
        <v>-1820.51</v>
      </c>
      <c r="J3309" s="1">
        <v>-2314.31</v>
      </c>
      <c r="K3309" s="2">
        <v>13</v>
      </c>
      <c r="L3309" s="1">
        <v>0</v>
      </c>
      <c r="M3309" s="1">
        <v>0</v>
      </c>
      <c r="N3309" s="1">
        <v>2305.8152</v>
      </c>
      <c r="O3309" s="1">
        <v>-1820.51</v>
      </c>
      <c r="P3309" s="1">
        <v>-2314.31</v>
      </c>
      <c r="Q3309" s="2">
        <f>-+Table1[[#This Row],[Current Record Count]]+Table1[[#This Row],[Adj Record Count]]</f>
        <v>0</v>
      </c>
      <c r="R3309" s="1">
        <f>+-Table1[[#This Row],[Current Total ADJUSTMENT_AMOUNT]]+Table1[[#This Row],[Adj Total ADJUSTMENT_AMOUNT]]</f>
        <v>0</v>
      </c>
      <c r="S3309" s="1">
        <f>-Table1[[#This Row],[Current Total CHARGE_AMOUNT]]+Table1[[#This Row],[Adj Total CHARGE_AMOUNT]]</f>
        <v>0</v>
      </c>
      <c r="T3309" s="1">
        <f>+Table1[[#This Row],[Adj Total TOTAL_COST]]-Table1[[#This Row],[Current Total TOTAL_COST]]</f>
        <v>0</v>
      </c>
      <c r="U3309" s="1">
        <f>+Table1[[#This Row],[Adj Total CONTRIBUTION_MARGIN]]-Table1[[#This Row],[Current Total CONTRIBUTION_MARGIN]]</f>
        <v>0</v>
      </c>
      <c r="V3309" s="1">
        <f>+Table1[[#This Row],[Adj Total OPERATING_MARGIN]]-Table1[[#This Row],[Current Total OPERATING_MARGIN]]</f>
        <v>0</v>
      </c>
    </row>
    <row r="3310" spans="1:22" x14ac:dyDescent="0.3">
      <c r="A3310" t="s">
        <v>37</v>
      </c>
      <c r="B3310">
        <v>2020</v>
      </c>
      <c r="C3310" t="s">
        <v>29</v>
      </c>
      <c r="D3310" t="s">
        <v>38</v>
      </c>
      <c r="E3310" s="2">
        <v>12</v>
      </c>
      <c r="F3310" s="1">
        <v>121352.82</v>
      </c>
      <c r="G3310" s="1">
        <v>219136.77</v>
      </c>
      <c r="H3310" s="1">
        <v>40654.448900000003</v>
      </c>
      <c r="I3310" s="1">
        <v>68662.59</v>
      </c>
      <c r="J3310" s="1">
        <v>55844.31</v>
      </c>
      <c r="K3310" s="2">
        <v>12</v>
      </c>
      <c r="L3310" s="1">
        <v>121352.82</v>
      </c>
      <c r="M3310" s="1">
        <v>219136.77</v>
      </c>
      <c r="N3310" s="1">
        <v>40654.448900000003</v>
      </c>
      <c r="O3310" s="1">
        <v>68662.59</v>
      </c>
      <c r="P3310" s="1">
        <v>55844.31</v>
      </c>
      <c r="Q3310" s="2">
        <f>-+Table1[[#This Row],[Current Record Count]]+Table1[[#This Row],[Adj Record Count]]</f>
        <v>0</v>
      </c>
      <c r="R3310" s="1">
        <f>+-Table1[[#This Row],[Current Total ADJUSTMENT_AMOUNT]]+Table1[[#This Row],[Adj Total ADJUSTMENT_AMOUNT]]</f>
        <v>0</v>
      </c>
      <c r="S3310" s="1">
        <f>-Table1[[#This Row],[Current Total CHARGE_AMOUNT]]+Table1[[#This Row],[Adj Total CHARGE_AMOUNT]]</f>
        <v>0</v>
      </c>
      <c r="T3310" s="1">
        <f>+Table1[[#This Row],[Adj Total TOTAL_COST]]-Table1[[#This Row],[Current Total TOTAL_COST]]</f>
        <v>0</v>
      </c>
      <c r="U3310" s="1">
        <f>+Table1[[#This Row],[Adj Total CONTRIBUTION_MARGIN]]-Table1[[#This Row],[Current Total CONTRIBUTION_MARGIN]]</f>
        <v>0</v>
      </c>
      <c r="V3310" s="1">
        <f>+Table1[[#This Row],[Adj Total OPERATING_MARGIN]]-Table1[[#This Row],[Current Total OPERATING_MARGIN]]</f>
        <v>0</v>
      </c>
    </row>
    <row r="3311" spans="1:22" x14ac:dyDescent="0.3">
      <c r="A3311" t="s">
        <v>75</v>
      </c>
      <c r="B3311">
        <v>2021</v>
      </c>
      <c r="C3311" t="s">
        <v>50</v>
      </c>
      <c r="D3311" t="s">
        <v>50</v>
      </c>
      <c r="E3311" s="2">
        <v>12</v>
      </c>
      <c r="F3311" s="1">
        <v>295.08999999999997</v>
      </c>
      <c r="G3311" s="1">
        <v>570</v>
      </c>
      <c r="H3311" s="1">
        <v>1417.3822</v>
      </c>
      <c r="I3311" s="1">
        <v>-490.48</v>
      </c>
      <c r="J3311" s="1">
        <v>-891.15</v>
      </c>
      <c r="K3311" s="2">
        <v>12</v>
      </c>
      <c r="L3311" s="1">
        <v>295.08999999999997</v>
      </c>
      <c r="M3311" s="1">
        <v>570</v>
      </c>
      <c r="N3311" s="1">
        <v>1417.3822</v>
      </c>
      <c r="O3311" s="1">
        <v>-490.48</v>
      </c>
      <c r="P3311" s="1">
        <v>-891.15</v>
      </c>
      <c r="Q3311" s="2">
        <f>-+Table1[[#This Row],[Current Record Count]]+Table1[[#This Row],[Adj Record Count]]</f>
        <v>0</v>
      </c>
      <c r="R3311" s="1">
        <f>+-Table1[[#This Row],[Current Total ADJUSTMENT_AMOUNT]]+Table1[[#This Row],[Adj Total ADJUSTMENT_AMOUNT]]</f>
        <v>0</v>
      </c>
      <c r="S3311" s="1">
        <f>-Table1[[#This Row],[Current Total CHARGE_AMOUNT]]+Table1[[#This Row],[Adj Total CHARGE_AMOUNT]]</f>
        <v>0</v>
      </c>
      <c r="T3311" s="1">
        <f>+Table1[[#This Row],[Adj Total TOTAL_COST]]-Table1[[#This Row],[Current Total TOTAL_COST]]</f>
        <v>0</v>
      </c>
      <c r="U3311" s="1">
        <f>+Table1[[#This Row],[Adj Total CONTRIBUTION_MARGIN]]-Table1[[#This Row],[Current Total CONTRIBUTION_MARGIN]]</f>
        <v>0</v>
      </c>
      <c r="V3311" s="1">
        <f>+Table1[[#This Row],[Adj Total OPERATING_MARGIN]]-Table1[[#This Row],[Current Total OPERATING_MARGIN]]</f>
        <v>0</v>
      </c>
    </row>
    <row r="3312" spans="1:22" x14ac:dyDescent="0.3">
      <c r="A3312" t="s">
        <v>37</v>
      </c>
      <c r="B3312">
        <v>2025</v>
      </c>
      <c r="C3312" t="s">
        <v>20</v>
      </c>
      <c r="D3312" t="s">
        <v>89</v>
      </c>
      <c r="E3312" s="2">
        <v>12</v>
      </c>
      <c r="F3312" s="1">
        <v>227692.52</v>
      </c>
      <c r="G3312" s="1">
        <v>321848.01</v>
      </c>
      <c r="H3312" s="1">
        <v>69850.017399999997</v>
      </c>
      <c r="I3312" s="1">
        <v>31151.62</v>
      </c>
      <c r="J3312" s="1">
        <v>16054.89</v>
      </c>
      <c r="K3312" s="2">
        <v>12</v>
      </c>
      <c r="L3312" s="1">
        <v>227692.52</v>
      </c>
      <c r="M3312" s="1">
        <v>321848.01</v>
      </c>
      <c r="N3312" s="1">
        <v>69850.017399999997</v>
      </c>
      <c r="O3312" s="1">
        <v>31151.62</v>
      </c>
      <c r="P3312" s="1">
        <v>16054.89</v>
      </c>
      <c r="Q3312" s="2">
        <f>-+Table1[[#This Row],[Current Record Count]]+Table1[[#This Row],[Adj Record Count]]</f>
        <v>0</v>
      </c>
      <c r="R3312" s="1">
        <f>+-Table1[[#This Row],[Current Total ADJUSTMENT_AMOUNT]]+Table1[[#This Row],[Adj Total ADJUSTMENT_AMOUNT]]</f>
        <v>0</v>
      </c>
      <c r="S3312" s="1">
        <f>-Table1[[#This Row],[Current Total CHARGE_AMOUNT]]+Table1[[#This Row],[Adj Total CHARGE_AMOUNT]]</f>
        <v>0</v>
      </c>
      <c r="T3312" s="1">
        <f>+Table1[[#This Row],[Adj Total TOTAL_COST]]-Table1[[#This Row],[Current Total TOTAL_COST]]</f>
        <v>0</v>
      </c>
      <c r="U3312" s="1">
        <f>+Table1[[#This Row],[Adj Total CONTRIBUTION_MARGIN]]-Table1[[#This Row],[Current Total CONTRIBUTION_MARGIN]]</f>
        <v>0</v>
      </c>
      <c r="V3312" s="1">
        <f>+Table1[[#This Row],[Adj Total OPERATING_MARGIN]]-Table1[[#This Row],[Current Total OPERATING_MARGIN]]</f>
        <v>0</v>
      </c>
    </row>
    <row r="3313" spans="1:22" x14ac:dyDescent="0.3">
      <c r="A3313" t="s">
        <v>74</v>
      </c>
      <c r="B3313">
        <v>2024</v>
      </c>
      <c r="C3313" t="s">
        <v>20</v>
      </c>
      <c r="D3313" t="s">
        <v>64</v>
      </c>
      <c r="E3313" s="2">
        <v>12</v>
      </c>
      <c r="F3313" s="1">
        <v>20409.77</v>
      </c>
      <c r="G3313" s="1">
        <v>26688.1</v>
      </c>
      <c r="H3313" s="1">
        <v>10179.906800000001</v>
      </c>
      <c r="I3313" s="1">
        <v>4586.6899999999996</v>
      </c>
      <c r="J3313" s="1">
        <v>406.56</v>
      </c>
      <c r="K3313" s="2">
        <v>12</v>
      </c>
      <c r="L3313" s="1">
        <v>20409.77</v>
      </c>
      <c r="M3313" s="1">
        <v>26688.1</v>
      </c>
      <c r="N3313" s="1">
        <v>10179.906800000001</v>
      </c>
      <c r="O3313" s="1">
        <v>4586.6899999999996</v>
      </c>
      <c r="P3313" s="1">
        <v>406.56</v>
      </c>
      <c r="Q3313" s="2">
        <f>-+Table1[[#This Row],[Current Record Count]]+Table1[[#This Row],[Adj Record Count]]</f>
        <v>0</v>
      </c>
      <c r="R3313" s="1">
        <f>+-Table1[[#This Row],[Current Total ADJUSTMENT_AMOUNT]]+Table1[[#This Row],[Adj Total ADJUSTMENT_AMOUNT]]</f>
        <v>0</v>
      </c>
      <c r="S3313" s="1">
        <f>-Table1[[#This Row],[Current Total CHARGE_AMOUNT]]+Table1[[#This Row],[Adj Total CHARGE_AMOUNT]]</f>
        <v>0</v>
      </c>
      <c r="T3313" s="1">
        <f>+Table1[[#This Row],[Adj Total TOTAL_COST]]-Table1[[#This Row],[Current Total TOTAL_COST]]</f>
        <v>0</v>
      </c>
      <c r="U3313" s="1">
        <f>+Table1[[#This Row],[Adj Total CONTRIBUTION_MARGIN]]-Table1[[#This Row],[Current Total CONTRIBUTION_MARGIN]]</f>
        <v>0</v>
      </c>
      <c r="V3313" s="1">
        <f>+Table1[[#This Row],[Adj Total OPERATING_MARGIN]]-Table1[[#This Row],[Current Total OPERATING_MARGIN]]</f>
        <v>0</v>
      </c>
    </row>
    <row r="3314" spans="1:22" x14ac:dyDescent="0.3">
      <c r="A3314" t="s">
        <v>19</v>
      </c>
      <c r="B3314">
        <v>2024</v>
      </c>
      <c r="C3314" t="s">
        <v>47</v>
      </c>
      <c r="D3314" t="s">
        <v>47</v>
      </c>
      <c r="E3314" s="2">
        <v>12</v>
      </c>
      <c r="F3314" s="1">
        <v>990085.08</v>
      </c>
      <c r="G3314" s="1">
        <v>1309181.18</v>
      </c>
      <c r="H3314" s="1">
        <v>250981.44289999999</v>
      </c>
      <c r="I3314" s="1">
        <v>135548.63</v>
      </c>
      <c r="J3314" s="1">
        <v>69970.52</v>
      </c>
      <c r="K3314" s="2">
        <v>12</v>
      </c>
      <c r="L3314" s="1">
        <v>990085.08</v>
      </c>
      <c r="M3314" s="1">
        <v>1309181.18</v>
      </c>
      <c r="N3314" s="1">
        <v>250981.44289999999</v>
      </c>
      <c r="O3314" s="1">
        <v>135548.63</v>
      </c>
      <c r="P3314" s="1">
        <v>69970.52</v>
      </c>
      <c r="Q3314" s="2">
        <f>-+Table1[[#This Row],[Current Record Count]]+Table1[[#This Row],[Adj Record Count]]</f>
        <v>0</v>
      </c>
      <c r="R3314" s="1">
        <f>+-Table1[[#This Row],[Current Total ADJUSTMENT_AMOUNT]]+Table1[[#This Row],[Adj Total ADJUSTMENT_AMOUNT]]</f>
        <v>0</v>
      </c>
      <c r="S3314" s="1">
        <f>-Table1[[#This Row],[Current Total CHARGE_AMOUNT]]+Table1[[#This Row],[Adj Total CHARGE_AMOUNT]]</f>
        <v>0</v>
      </c>
      <c r="T3314" s="1">
        <f>+Table1[[#This Row],[Adj Total TOTAL_COST]]-Table1[[#This Row],[Current Total TOTAL_COST]]</f>
        <v>0</v>
      </c>
      <c r="U3314" s="1">
        <f>+Table1[[#This Row],[Adj Total CONTRIBUTION_MARGIN]]-Table1[[#This Row],[Current Total CONTRIBUTION_MARGIN]]</f>
        <v>0</v>
      </c>
      <c r="V3314" s="1">
        <f>+Table1[[#This Row],[Adj Total OPERATING_MARGIN]]-Table1[[#This Row],[Current Total OPERATING_MARGIN]]</f>
        <v>0</v>
      </c>
    </row>
    <row r="3315" spans="1:22" x14ac:dyDescent="0.3">
      <c r="A3315" t="s">
        <v>42</v>
      </c>
      <c r="B3315">
        <v>2019</v>
      </c>
      <c r="C3315" t="s">
        <v>20</v>
      </c>
      <c r="D3315" t="s">
        <v>103</v>
      </c>
      <c r="E3315" s="2">
        <v>12</v>
      </c>
      <c r="F3315" s="1">
        <v>3884.59</v>
      </c>
      <c r="G3315" s="1">
        <v>4902.67</v>
      </c>
      <c r="H3315" s="1">
        <v>0</v>
      </c>
      <c r="I3315" s="1">
        <v>0</v>
      </c>
      <c r="J3315" s="1">
        <v>0</v>
      </c>
      <c r="K3315" s="2">
        <v>12</v>
      </c>
      <c r="L3315" s="1">
        <v>3884.59</v>
      </c>
      <c r="M3315" s="1">
        <v>4902.67</v>
      </c>
      <c r="N3315" s="1">
        <v>0</v>
      </c>
      <c r="O3315" s="1">
        <v>0</v>
      </c>
      <c r="P3315" s="1">
        <v>0</v>
      </c>
      <c r="Q3315" s="2">
        <f>-+Table1[[#This Row],[Current Record Count]]+Table1[[#This Row],[Adj Record Count]]</f>
        <v>0</v>
      </c>
      <c r="R3315" s="1">
        <f>+-Table1[[#This Row],[Current Total ADJUSTMENT_AMOUNT]]+Table1[[#This Row],[Adj Total ADJUSTMENT_AMOUNT]]</f>
        <v>0</v>
      </c>
      <c r="S3315" s="1">
        <f>-Table1[[#This Row],[Current Total CHARGE_AMOUNT]]+Table1[[#This Row],[Adj Total CHARGE_AMOUNT]]</f>
        <v>0</v>
      </c>
      <c r="T3315" s="1">
        <f>+Table1[[#This Row],[Adj Total TOTAL_COST]]-Table1[[#This Row],[Current Total TOTAL_COST]]</f>
        <v>0</v>
      </c>
      <c r="U3315" s="1">
        <f>+Table1[[#This Row],[Adj Total CONTRIBUTION_MARGIN]]-Table1[[#This Row],[Current Total CONTRIBUTION_MARGIN]]</f>
        <v>0</v>
      </c>
      <c r="V3315" s="1">
        <f>+Table1[[#This Row],[Adj Total OPERATING_MARGIN]]-Table1[[#This Row],[Current Total OPERATING_MARGIN]]</f>
        <v>0</v>
      </c>
    </row>
    <row r="3316" spans="1:22" x14ac:dyDescent="0.3">
      <c r="A3316" t="s">
        <v>22</v>
      </c>
      <c r="B3316">
        <v>2022</v>
      </c>
      <c r="C3316" t="s">
        <v>53</v>
      </c>
      <c r="D3316" t="s">
        <v>53</v>
      </c>
      <c r="E3316" s="2">
        <v>12</v>
      </c>
      <c r="F3316" s="1">
        <v>5154.75</v>
      </c>
      <c r="G3316" s="1">
        <v>5883.77</v>
      </c>
      <c r="H3316" s="1">
        <v>4366.8712999999998</v>
      </c>
      <c r="I3316" s="1">
        <v>-796.24</v>
      </c>
      <c r="J3316" s="1">
        <v>-2208.2800000000002</v>
      </c>
      <c r="K3316" s="2">
        <v>12</v>
      </c>
      <c r="L3316" s="1">
        <v>5154.75</v>
      </c>
      <c r="M3316" s="1">
        <v>5883.77</v>
      </c>
      <c r="N3316" s="1">
        <v>4366.8712999999998</v>
      </c>
      <c r="O3316" s="1">
        <v>-796.24</v>
      </c>
      <c r="P3316" s="1">
        <v>-2208.2800000000002</v>
      </c>
      <c r="Q3316" s="2">
        <f>-+Table1[[#This Row],[Current Record Count]]+Table1[[#This Row],[Adj Record Count]]</f>
        <v>0</v>
      </c>
      <c r="R3316" s="1">
        <f>+-Table1[[#This Row],[Current Total ADJUSTMENT_AMOUNT]]+Table1[[#This Row],[Adj Total ADJUSTMENT_AMOUNT]]</f>
        <v>0</v>
      </c>
      <c r="S3316" s="1">
        <f>-Table1[[#This Row],[Current Total CHARGE_AMOUNT]]+Table1[[#This Row],[Adj Total CHARGE_AMOUNT]]</f>
        <v>0</v>
      </c>
      <c r="T3316" s="1">
        <f>+Table1[[#This Row],[Adj Total TOTAL_COST]]-Table1[[#This Row],[Current Total TOTAL_COST]]</f>
        <v>0</v>
      </c>
      <c r="U3316" s="1">
        <f>+Table1[[#This Row],[Adj Total CONTRIBUTION_MARGIN]]-Table1[[#This Row],[Current Total CONTRIBUTION_MARGIN]]</f>
        <v>0</v>
      </c>
      <c r="V3316" s="1">
        <f>+Table1[[#This Row],[Adj Total OPERATING_MARGIN]]-Table1[[#This Row],[Current Total OPERATING_MARGIN]]</f>
        <v>0</v>
      </c>
    </row>
    <row r="3317" spans="1:22" x14ac:dyDescent="0.3">
      <c r="A3317" t="s">
        <v>37</v>
      </c>
      <c r="B3317">
        <v>2023</v>
      </c>
      <c r="C3317" t="s">
        <v>20</v>
      </c>
      <c r="D3317" t="s">
        <v>93</v>
      </c>
      <c r="E3317" s="2">
        <v>12</v>
      </c>
      <c r="F3317" s="1">
        <v>218246.54</v>
      </c>
      <c r="G3317" s="1">
        <v>257683.76</v>
      </c>
      <c r="H3317" s="1">
        <v>42075.002399999998</v>
      </c>
      <c r="I3317" s="1">
        <v>30927.439999999999</v>
      </c>
      <c r="J3317" s="1">
        <v>20625.95</v>
      </c>
      <c r="K3317" s="2">
        <v>12</v>
      </c>
      <c r="L3317" s="1">
        <v>218246.54</v>
      </c>
      <c r="M3317" s="1">
        <v>257683.76</v>
      </c>
      <c r="N3317" s="1">
        <v>42075.002399999998</v>
      </c>
      <c r="O3317" s="1">
        <v>30927.439999999999</v>
      </c>
      <c r="P3317" s="1">
        <v>20625.95</v>
      </c>
      <c r="Q3317" s="2">
        <f>-+Table1[[#This Row],[Current Record Count]]+Table1[[#This Row],[Adj Record Count]]</f>
        <v>0</v>
      </c>
      <c r="R3317" s="1">
        <f>+-Table1[[#This Row],[Current Total ADJUSTMENT_AMOUNT]]+Table1[[#This Row],[Adj Total ADJUSTMENT_AMOUNT]]</f>
        <v>0</v>
      </c>
      <c r="S3317" s="1">
        <f>-Table1[[#This Row],[Current Total CHARGE_AMOUNT]]+Table1[[#This Row],[Adj Total CHARGE_AMOUNT]]</f>
        <v>0</v>
      </c>
      <c r="T3317" s="1">
        <f>+Table1[[#This Row],[Adj Total TOTAL_COST]]-Table1[[#This Row],[Current Total TOTAL_COST]]</f>
        <v>0</v>
      </c>
      <c r="U3317" s="1">
        <f>+Table1[[#This Row],[Adj Total CONTRIBUTION_MARGIN]]-Table1[[#This Row],[Current Total CONTRIBUTION_MARGIN]]</f>
        <v>0</v>
      </c>
      <c r="V3317" s="1">
        <f>+Table1[[#This Row],[Adj Total OPERATING_MARGIN]]-Table1[[#This Row],[Current Total OPERATING_MARGIN]]</f>
        <v>0</v>
      </c>
    </row>
    <row r="3318" spans="1:22" x14ac:dyDescent="0.3">
      <c r="A3318" t="s">
        <v>37</v>
      </c>
      <c r="B3318">
        <v>2023</v>
      </c>
      <c r="C3318" t="s">
        <v>17</v>
      </c>
      <c r="D3318" t="s">
        <v>96</v>
      </c>
      <c r="E3318" s="2">
        <v>12</v>
      </c>
      <c r="F3318" s="1">
        <v>393453.12</v>
      </c>
      <c r="G3318" s="1">
        <v>553466.31999999995</v>
      </c>
      <c r="H3318" s="1">
        <v>88403.8027</v>
      </c>
      <c r="I3318" s="1">
        <v>123948.67</v>
      </c>
      <c r="J3318" s="1">
        <v>97504.61</v>
      </c>
      <c r="K3318" s="2">
        <v>12</v>
      </c>
      <c r="L3318" s="1">
        <v>393453.12</v>
      </c>
      <c r="M3318" s="1">
        <v>553466.31999999995</v>
      </c>
      <c r="N3318" s="1">
        <v>88403.8027</v>
      </c>
      <c r="O3318" s="1">
        <v>123948.67</v>
      </c>
      <c r="P3318" s="1">
        <v>97504.61</v>
      </c>
      <c r="Q3318" s="2">
        <f>-+Table1[[#This Row],[Current Record Count]]+Table1[[#This Row],[Adj Record Count]]</f>
        <v>0</v>
      </c>
      <c r="R3318" s="1">
        <f>+-Table1[[#This Row],[Current Total ADJUSTMENT_AMOUNT]]+Table1[[#This Row],[Adj Total ADJUSTMENT_AMOUNT]]</f>
        <v>0</v>
      </c>
      <c r="S3318" s="1">
        <f>-Table1[[#This Row],[Current Total CHARGE_AMOUNT]]+Table1[[#This Row],[Adj Total CHARGE_AMOUNT]]</f>
        <v>0</v>
      </c>
      <c r="T3318" s="1">
        <f>+Table1[[#This Row],[Adj Total TOTAL_COST]]-Table1[[#This Row],[Current Total TOTAL_COST]]</f>
        <v>0</v>
      </c>
      <c r="U3318" s="1">
        <f>+Table1[[#This Row],[Adj Total CONTRIBUTION_MARGIN]]-Table1[[#This Row],[Current Total CONTRIBUTION_MARGIN]]</f>
        <v>0</v>
      </c>
      <c r="V3318" s="1">
        <f>+Table1[[#This Row],[Adj Total OPERATING_MARGIN]]-Table1[[#This Row],[Current Total OPERATING_MARGIN]]</f>
        <v>0</v>
      </c>
    </row>
    <row r="3319" spans="1:22" x14ac:dyDescent="0.3">
      <c r="A3319" t="s">
        <v>37</v>
      </c>
      <c r="B3319">
        <v>2020</v>
      </c>
      <c r="C3319" t="s">
        <v>92</v>
      </c>
      <c r="D3319" t="s">
        <v>92</v>
      </c>
      <c r="E3319" s="2">
        <v>12</v>
      </c>
      <c r="F3319" s="1">
        <v>188848.4</v>
      </c>
      <c r="G3319" s="1">
        <v>235312.21</v>
      </c>
      <c r="H3319" s="1">
        <v>49268.126700000001</v>
      </c>
      <c r="I3319" s="1">
        <v>11337.59</v>
      </c>
      <c r="J3319" s="1">
        <v>-3083.08</v>
      </c>
      <c r="K3319" s="2">
        <v>12</v>
      </c>
      <c r="L3319" s="1">
        <v>188848.4</v>
      </c>
      <c r="M3319" s="1">
        <v>235312.21</v>
      </c>
      <c r="N3319" s="1">
        <v>49268.126700000001</v>
      </c>
      <c r="O3319" s="1">
        <v>11337.59</v>
      </c>
      <c r="P3319" s="1">
        <v>-3083.08</v>
      </c>
      <c r="Q3319" s="2">
        <f>-+Table1[[#This Row],[Current Record Count]]+Table1[[#This Row],[Adj Record Count]]</f>
        <v>0</v>
      </c>
      <c r="R3319" s="1">
        <f>+-Table1[[#This Row],[Current Total ADJUSTMENT_AMOUNT]]+Table1[[#This Row],[Adj Total ADJUSTMENT_AMOUNT]]</f>
        <v>0</v>
      </c>
      <c r="S3319" s="1">
        <f>-Table1[[#This Row],[Current Total CHARGE_AMOUNT]]+Table1[[#This Row],[Adj Total CHARGE_AMOUNT]]</f>
        <v>0</v>
      </c>
      <c r="T3319" s="1">
        <f>+Table1[[#This Row],[Adj Total TOTAL_COST]]-Table1[[#This Row],[Current Total TOTAL_COST]]</f>
        <v>0</v>
      </c>
      <c r="U3319" s="1">
        <f>+Table1[[#This Row],[Adj Total CONTRIBUTION_MARGIN]]-Table1[[#This Row],[Current Total CONTRIBUTION_MARGIN]]</f>
        <v>0</v>
      </c>
      <c r="V3319" s="1">
        <f>+Table1[[#This Row],[Adj Total OPERATING_MARGIN]]-Table1[[#This Row],[Current Total OPERATING_MARGIN]]</f>
        <v>0</v>
      </c>
    </row>
    <row r="3320" spans="1:22" x14ac:dyDescent="0.3">
      <c r="A3320" t="s">
        <v>19</v>
      </c>
      <c r="B3320">
        <v>2022</v>
      </c>
      <c r="C3320" t="s">
        <v>20</v>
      </c>
      <c r="D3320" t="s">
        <v>21</v>
      </c>
      <c r="E3320" s="2">
        <v>12</v>
      </c>
      <c r="F3320" s="1">
        <v>1774738.27</v>
      </c>
      <c r="G3320" s="1">
        <v>2571179.98</v>
      </c>
      <c r="H3320" s="1">
        <v>882778.48679999996</v>
      </c>
      <c r="I3320" s="1">
        <v>216391.14</v>
      </c>
      <c r="J3320" s="1">
        <v>-41127.18</v>
      </c>
      <c r="K3320" s="2">
        <v>12</v>
      </c>
      <c r="L3320" s="1">
        <v>1774738.27</v>
      </c>
      <c r="M3320" s="1">
        <v>2571179.98</v>
      </c>
      <c r="N3320" s="1">
        <v>882778.48679999996</v>
      </c>
      <c r="O3320" s="1">
        <v>216391.14</v>
      </c>
      <c r="P3320" s="1">
        <v>-41127.18</v>
      </c>
      <c r="Q3320" s="2">
        <f>-+Table1[[#This Row],[Current Record Count]]+Table1[[#This Row],[Adj Record Count]]</f>
        <v>0</v>
      </c>
      <c r="R3320" s="1">
        <f>+-Table1[[#This Row],[Current Total ADJUSTMENT_AMOUNT]]+Table1[[#This Row],[Adj Total ADJUSTMENT_AMOUNT]]</f>
        <v>0</v>
      </c>
      <c r="S3320" s="1">
        <f>-Table1[[#This Row],[Current Total CHARGE_AMOUNT]]+Table1[[#This Row],[Adj Total CHARGE_AMOUNT]]</f>
        <v>0</v>
      </c>
      <c r="T3320" s="1">
        <f>+Table1[[#This Row],[Adj Total TOTAL_COST]]-Table1[[#This Row],[Current Total TOTAL_COST]]</f>
        <v>0</v>
      </c>
      <c r="U3320" s="1">
        <f>+Table1[[#This Row],[Adj Total CONTRIBUTION_MARGIN]]-Table1[[#This Row],[Current Total CONTRIBUTION_MARGIN]]</f>
        <v>0</v>
      </c>
      <c r="V3320" s="1">
        <f>+Table1[[#This Row],[Adj Total OPERATING_MARGIN]]-Table1[[#This Row],[Current Total OPERATING_MARGIN]]</f>
        <v>0</v>
      </c>
    </row>
    <row r="3321" spans="1:22" x14ac:dyDescent="0.3">
      <c r="A3321" t="s">
        <v>42</v>
      </c>
      <c r="B3321">
        <v>2019</v>
      </c>
      <c r="C3321" t="s">
        <v>29</v>
      </c>
      <c r="D3321" t="s">
        <v>36</v>
      </c>
      <c r="E3321" s="2">
        <v>12</v>
      </c>
      <c r="F3321" s="1">
        <v>8279.36</v>
      </c>
      <c r="G3321" s="1">
        <v>15079.73</v>
      </c>
      <c r="H3321" s="1">
        <v>0</v>
      </c>
      <c r="I3321" s="1">
        <v>0</v>
      </c>
      <c r="J3321" s="1">
        <v>0</v>
      </c>
      <c r="K3321" s="2">
        <v>12</v>
      </c>
      <c r="L3321" s="1">
        <v>8279.36</v>
      </c>
      <c r="M3321" s="1">
        <v>15079.73</v>
      </c>
      <c r="N3321" s="1">
        <v>0</v>
      </c>
      <c r="O3321" s="1">
        <v>0</v>
      </c>
      <c r="P3321" s="1">
        <v>0</v>
      </c>
      <c r="Q3321" s="2">
        <f>-+Table1[[#This Row],[Current Record Count]]+Table1[[#This Row],[Adj Record Count]]</f>
        <v>0</v>
      </c>
      <c r="R3321" s="1">
        <f>+-Table1[[#This Row],[Current Total ADJUSTMENT_AMOUNT]]+Table1[[#This Row],[Adj Total ADJUSTMENT_AMOUNT]]</f>
        <v>0</v>
      </c>
      <c r="S3321" s="1">
        <f>-Table1[[#This Row],[Current Total CHARGE_AMOUNT]]+Table1[[#This Row],[Adj Total CHARGE_AMOUNT]]</f>
        <v>0</v>
      </c>
      <c r="T3321" s="1">
        <f>+Table1[[#This Row],[Adj Total TOTAL_COST]]-Table1[[#This Row],[Current Total TOTAL_COST]]</f>
        <v>0</v>
      </c>
      <c r="U3321" s="1">
        <f>+Table1[[#This Row],[Adj Total CONTRIBUTION_MARGIN]]-Table1[[#This Row],[Current Total CONTRIBUTION_MARGIN]]</f>
        <v>0</v>
      </c>
      <c r="V3321" s="1">
        <f>+Table1[[#This Row],[Adj Total OPERATING_MARGIN]]-Table1[[#This Row],[Current Total OPERATING_MARGIN]]</f>
        <v>0</v>
      </c>
    </row>
    <row r="3322" spans="1:22" x14ac:dyDescent="0.3">
      <c r="A3322" t="s">
        <v>19</v>
      </c>
      <c r="B3322">
        <v>2021</v>
      </c>
      <c r="C3322" t="s">
        <v>47</v>
      </c>
      <c r="D3322" t="s">
        <v>47</v>
      </c>
      <c r="E3322" s="2">
        <v>11</v>
      </c>
      <c r="F3322" s="1">
        <v>511919.85</v>
      </c>
      <c r="G3322" s="1">
        <v>708498.12</v>
      </c>
      <c r="H3322" s="1">
        <v>195674.69829999999</v>
      </c>
      <c r="I3322" s="1">
        <v>91312.52</v>
      </c>
      <c r="J3322" s="1">
        <v>24985.21</v>
      </c>
      <c r="K3322" s="2">
        <v>11</v>
      </c>
      <c r="L3322" s="1">
        <v>511919.85</v>
      </c>
      <c r="M3322" s="1">
        <v>708498.12</v>
      </c>
      <c r="N3322" s="1">
        <v>195674.69829999999</v>
      </c>
      <c r="O3322" s="1">
        <v>91312.52</v>
      </c>
      <c r="P3322" s="1">
        <v>24985.21</v>
      </c>
      <c r="Q3322" s="2">
        <f>-+Table1[[#This Row],[Current Record Count]]+Table1[[#This Row],[Adj Record Count]]</f>
        <v>0</v>
      </c>
      <c r="R3322" s="1">
        <f>+-Table1[[#This Row],[Current Total ADJUSTMENT_AMOUNT]]+Table1[[#This Row],[Adj Total ADJUSTMENT_AMOUNT]]</f>
        <v>0</v>
      </c>
      <c r="S3322" s="1">
        <f>-Table1[[#This Row],[Current Total CHARGE_AMOUNT]]+Table1[[#This Row],[Adj Total CHARGE_AMOUNT]]</f>
        <v>0</v>
      </c>
      <c r="T3322" s="1">
        <f>+Table1[[#This Row],[Adj Total TOTAL_COST]]-Table1[[#This Row],[Current Total TOTAL_COST]]</f>
        <v>0</v>
      </c>
      <c r="U3322" s="1">
        <f>+Table1[[#This Row],[Adj Total CONTRIBUTION_MARGIN]]-Table1[[#This Row],[Current Total CONTRIBUTION_MARGIN]]</f>
        <v>0</v>
      </c>
      <c r="V3322" s="1">
        <f>+Table1[[#This Row],[Adj Total OPERATING_MARGIN]]-Table1[[#This Row],[Current Total OPERATING_MARGIN]]</f>
        <v>0</v>
      </c>
    </row>
    <row r="3323" spans="1:22" x14ac:dyDescent="0.3">
      <c r="A3323" t="s">
        <v>37</v>
      </c>
      <c r="B3323">
        <v>2021</v>
      </c>
      <c r="C3323" t="s">
        <v>29</v>
      </c>
      <c r="D3323" t="s">
        <v>104</v>
      </c>
      <c r="E3323" s="2">
        <v>11</v>
      </c>
      <c r="F3323" s="1">
        <v>146465.71</v>
      </c>
      <c r="G3323" s="1">
        <v>225008.49</v>
      </c>
      <c r="H3323" s="1">
        <v>65286.270299999996</v>
      </c>
      <c r="I3323" s="1">
        <v>32134.91</v>
      </c>
      <c r="J3323" s="1">
        <v>13256.51</v>
      </c>
      <c r="K3323" s="2">
        <v>11</v>
      </c>
      <c r="L3323" s="1">
        <v>146465.71</v>
      </c>
      <c r="M3323" s="1">
        <v>225008.49</v>
      </c>
      <c r="N3323" s="1">
        <v>65286.270299999996</v>
      </c>
      <c r="O3323" s="1">
        <v>32134.91</v>
      </c>
      <c r="P3323" s="1">
        <v>13256.51</v>
      </c>
      <c r="Q3323" s="2">
        <f>-+Table1[[#This Row],[Current Record Count]]+Table1[[#This Row],[Adj Record Count]]</f>
        <v>0</v>
      </c>
      <c r="R3323" s="1">
        <f>+-Table1[[#This Row],[Current Total ADJUSTMENT_AMOUNT]]+Table1[[#This Row],[Adj Total ADJUSTMENT_AMOUNT]]</f>
        <v>0</v>
      </c>
      <c r="S3323" s="1">
        <f>-Table1[[#This Row],[Current Total CHARGE_AMOUNT]]+Table1[[#This Row],[Adj Total CHARGE_AMOUNT]]</f>
        <v>0</v>
      </c>
      <c r="T3323" s="1">
        <f>+Table1[[#This Row],[Adj Total TOTAL_COST]]-Table1[[#This Row],[Current Total TOTAL_COST]]</f>
        <v>0</v>
      </c>
      <c r="U3323" s="1">
        <f>+Table1[[#This Row],[Adj Total CONTRIBUTION_MARGIN]]-Table1[[#This Row],[Current Total CONTRIBUTION_MARGIN]]</f>
        <v>0</v>
      </c>
      <c r="V3323" s="1">
        <f>+Table1[[#This Row],[Adj Total OPERATING_MARGIN]]-Table1[[#This Row],[Current Total OPERATING_MARGIN]]</f>
        <v>0</v>
      </c>
    </row>
    <row r="3324" spans="1:22" x14ac:dyDescent="0.3">
      <c r="A3324" t="s">
        <v>42</v>
      </c>
      <c r="B3324">
        <v>2019</v>
      </c>
      <c r="C3324" t="s">
        <v>17</v>
      </c>
      <c r="D3324" t="s">
        <v>86</v>
      </c>
      <c r="E3324" s="2">
        <v>11</v>
      </c>
      <c r="F3324" s="1">
        <v>24396.01</v>
      </c>
      <c r="G3324" s="1">
        <v>27750.46</v>
      </c>
      <c r="H3324" s="1">
        <v>0</v>
      </c>
      <c r="I3324" s="1">
        <v>0</v>
      </c>
      <c r="J3324" s="1">
        <v>0</v>
      </c>
      <c r="K3324" s="2">
        <v>11</v>
      </c>
      <c r="L3324" s="1">
        <v>24396.01</v>
      </c>
      <c r="M3324" s="1">
        <v>27750.46</v>
      </c>
      <c r="N3324" s="1">
        <v>0</v>
      </c>
      <c r="O3324" s="1">
        <v>0</v>
      </c>
      <c r="P3324" s="1">
        <v>0</v>
      </c>
      <c r="Q3324" s="2">
        <f>-+Table1[[#This Row],[Current Record Count]]+Table1[[#This Row],[Adj Record Count]]</f>
        <v>0</v>
      </c>
      <c r="R3324" s="1">
        <f>+-Table1[[#This Row],[Current Total ADJUSTMENT_AMOUNT]]+Table1[[#This Row],[Adj Total ADJUSTMENT_AMOUNT]]</f>
        <v>0</v>
      </c>
      <c r="S3324" s="1">
        <f>-Table1[[#This Row],[Current Total CHARGE_AMOUNT]]+Table1[[#This Row],[Adj Total CHARGE_AMOUNT]]</f>
        <v>0</v>
      </c>
      <c r="T3324" s="1">
        <f>+Table1[[#This Row],[Adj Total TOTAL_COST]]-Table1[[#This Row],[Current Total TOTAL_COST]]</f>
        <v>0</v>
      </c>
      <c r="U3324" s="1">
        <f>+Table1[[#This Row],[Adj Total CONTRIBUTION_MARGIN]]-Table1[[#This Row],[Current Total CONTRIBUTION_MARGIN]]</f>
        <v>0</v>
      </c>
      <c r="V3324" s="1">
        <f>+Table1[[#This Row],[Adj Total OPERATING_MARGIN]]-Table1[[#This Row],[Current Total OPERATING_MARGIN]]</f>
        <v>0</v>
      </c>
    </row>
    <row r="3325" spans="1:22" x14ac:dyDescent="0.3">
      <c r="A3325" t="s">
        <v>35</v>
      </c>
      <c r="B3325">
        <v>2022</v>
      </c>
      <c r="C3325" t="s">
        <v>20</v>
      </c>
      <c r="D3325" t="s">
        <v>21</v>
      </c>
      <c r="E3325" s="2">
        <v>11</v>
      </c>
      <c r="F3325" s="1">
        <v>12455.48</v>
      </c>
      <c r="G3325" s="1">
        <v>18221.349999999999</v>
      </c>
      <c r="H3325" s="1">
        <v>3145.7968999999998</v>
      </c>
      <c r="I3325" s="1">
        <v>3028.87</v>
      </c>
      <c r="J3325" s="1">
        <v>2448.84</v>
      </c>
      <c r="K3325" s="2">
        <v>11</v>
      </c>
      <c r="L3325" s="1">
        <v>12455.48</v>
      </c>
      <c r="M3325" s="1">
        <v>18221.349999999999</v>
      </c>
      <c r="N3325" s="1">
        <v>3145.7968999999998</v>
      </c>
      <c r="O3325" s="1">
        <v>3028.87</v>
      </c>
      <c r="P3325" s="1">
        <v>2448.84</v>
      </c>
      <c r="Q3325" s="2">
        <f>-+Table1[[#This Row],[Current Record Count]]+Table1[[#This Row],[Adj Record Count]]</f>
        <v>0</v>
      </c>
      <c r="R3325" s="1">
        <f>+-Table1[[#This Row],[Current Total ADJUSTMENT_AMOUNT]]+Table1[[#This Row],[Adj Total ADJUSTMENT_AMOUNT]]</f>
        <v>0</v>
      </c>
      <c r="S3325" s="1">
        <f>-Table1[[#This Row],[Current Total CHARGE_AMOUNT]]+Table1[[#This Row],[Adj Total CHARGE_AMOUNT]]</f>
        <v>0</v>
      </c>
      <c r="T3325" s="1">
        <f>+Table1[[#This Row],[Adj Total TOTAL_COST]]-Table1[[#This Row],[Current Total TOTAL_COST]]</f>
        <v>0</v>
      </c>
      <c r="U3325" s="1">
        <f>+Table1[[#This Row],[Adj Total CONTRIBUTION_MARGIN]]-Table1[[#This Row],[Current Total CONTRIBUTION_MARGIN]]</f>
        <v>0</v>
      </c>
      <c r="V3325" s="1">
        <f>+Table1[[#This Row],[Adj Total OPERATING_MARGIN]]-Table1[[#This Row],[Current Total OPERATING_MARGIN]]</f>
        <v>0</v>
      </c>
    </row>
    <row r="3326" spans="1:22" x14ac:dyDescent="0.3">
      <c r="A3326" t="s">
        <v>44</v>
      </c>
      <c r="B3326">
        <v>2022</v>
      </c>
      <c r="C3326" t="s">
        <v>20</v>
      </c>
      <c r="D3326" t="s">
        <v>21</v>
      </c>
      <c r="E3326" s="2">
        <v>11</v>
      </c>
      <c r="F3326" s="1">
        <v>11554.05</v>
      </c>
      <c r="G3326" s="1">
        <v>14063.35</v>
      </c>
      <c r="H3326" s="1">
        <v>8063.2254000000003</v>
      </c>
      <c r="I3326" s="1">
        <v>-3932.9</v>
      </c>
      <c r="J3326" s="1">
        <v>-5143.2700000000004</v>
      </c>
      <c r="K3326" s="2">
        <v>11</v>
      </c>
      <c r="L3326" s="1">
        <v>11554.05</v>
      </c>
      <c r="M3326" s="1">
        <v>14063.35</v>
      </c>
      <c r="N3326" s="1">
        <v>8063.2254000000003</v>
      </c>
      <c r="O3326" s="1">
        <v>-3932.9</v>
      </c>
      <c r="P3326" s="1">
        <v>-5143.2700000000004</v>
      </c>
      <c r="Q3326" s="2">
        <f>-+Table1[[#This Row],[Current Record Count]]+Table1[[#This Row],[Adj Record Count]]</f>
        <v>0</v>
      </c>
      <c r="R3326" s="1">
        <f>+-Table1[[#This Row],[Current Total ADJUSTMENT_AMOUNT]]+Table1[[#This Row],[Adj Total ADJUSTMENT_AMOUNT]]</f>
        <v>0</v>
      </c>
      <c r="S3326" s="1">
        <f>-Table1[[#This Row],[Current Total CHARGE_AMOUNT]]+Table1[[#This Row],[Adj Total CHARGE_AMOUNT]]</f>
        <v>0</v>
      </c>
      <c r="T3326" s="1">
        <f>+Table1[[#This Row],[Adj Total TOTAL_COST]]-Table1[[#This Row],[Current Total TOTAL_COST]]</f>
        <v>0</v>
      </c>
      <c r="U3326" s="1">
        <f>+Table1[[#This Row],[Adj Total CONTRIBUTION_MARGIN]]-Table1[[#This Row],[Current Total CONTRIBUTION_MARGIN]]</f>
        <v>0</v>
      </c>
      <c r="V3326" s="1">
        <f>+Table1[[#This Row],[Adj Total OPERATING_MARGIN]]-Table1[[#This Row],[Current Total OPERATING_MARGIN]]</f>
        <v>0</v>
      </c>
    </row>
    <row r="3327" spans="1:22" x14ac:dyDescent="0.3">
      <c r="A3327" t="s">
        <v>35</v>
      </c>
      <c r="B3327">
        <v>2025</v>
      </c>
      <c r="C3327" t="s">
        <v>20</v>
      </c>
      <c r="D3327" t="s">
        <v>97</v>
      </c>
      <c r="E3327" s="2">
        <v>11</v>
      </c>
      <c r="F3327" s="1">
        <v>8378.75</v>
      </c>
      <c r="G3327" s="1">
        <v>10479.9</v>
      </c>
      <c r="H3327" s="1">
        <v>1254.2764999999999</v>
      </c>
      <c r="I3327" s="1">
        <v>1251.22</v>
      </c>
      <c r="J3327" s="1">
        <v>866.29</v>
      </c>
      <c r="K3327" s="2">
        <v>11</v>
      </c>
      <c r="L3327" s="1">
        <v>8378.75</v>
      </c>
      <c r="M3327" s="1">
        <v>10479.9</v>
      </c>
      <c r="N3327" s="1">
        <v>1254.2764999999999</v>
      </c>
      <c r="O3327" s="1">
        <v>1251.22</v>
      </c>
      <c r="P3327" s="1">
        <v>866.29</v>
      </c>
      <c r="Q3327" s="2">
        <f>-+Table1[[#This Row],[Current Record Count]]+Table1[[#This Row],[Adj Record Count]]</f>
        <v>0</v>
      </c>
      <c r="R3327" s="1">
        <f>+-Table1[[#This Row],[Current Total ADJUSTMENT_AMOUNT]]+Table1[[#This Row],[Adj Total ADJUSTMENT_AMOUNT]]</f>
        <v>0</v>
      </c>
      <c r="S3327" s="1">
        <f>-Table1[[#This Row],[Current Total CHARGE_AMOUNT]]+Table1[[#This Row],[Adj Total CHARGE_AMOUNT]]</f>
        <v>0</v>
      </c>
      <c r="T3327" s="1">
        <f>+Table1[[#This Row],[Adj Total TOTAL_COST]]-Table1[[#This Row],[Current Total TOTAL_COST]]</f>
        <v>0</v>
      </c>
      <c r="U3327" s="1">
        <f>+Table1[[#This Row],[Adj Total CONTRIBUTION_MARGIN]]-Table1[[#This Row],[Current Total CONTRIBUTION_MARGIN]]</f>
        <v>0</v>
      </c>
      <c r="V3327" s="1">
        <f>+Table1[[#This Row],[Adj Total OPERATING_MARGIN]]-Table1[[#This Row],[Current Total OPERATING_MARGIN]]</f>
        <v>0</v>
      </c>
    </row>
    <row r="3328" spans="1:22" x14ac:dyDescent="0.3">
      <c r="A3328" t="s">
        <v>37</v>
      </c>
      <c r="B3328">
        <v>2022</v>
      </c>
      <c r="C3328" t="s">
        <v>20</v>
      </c>
      <c r="D3328" t="s">
        <v>93</v>
      </c>
      <c r="E3328" s="2">
        <v>11</v>
      </c>
      <c r="F3328" s="1">
        <v>200059.91</v>
      </c>
      <c r="G3328" s="1">
        <v>243138.94</v>
      </c>
      <c r="H3328" s="1">
        <v>41639.3223</v>
      </c>
      <c r="I3328" s="1">
        <v>15205.05</v>
      </c>
      <c r="J3328" s="1">
        <v>5830.97</v>
      </c>
      <c r="K3328" s="2">
        <v>11</v>
      </c>
      <c r="L3328" s="1">
        <v>200059.91</v>
      </c>
      <c r="M3328" s="1">
        <v>243138.94</v>
      </c>
      <c r="N3328" s="1">
        <v>41639.3223</v>
      </c>
      <c r="O3328" s="1">
        <v>15205.05</v>
      </c>
      <c r="P3328" s="1">
        <v>5830.97</v>
      </c>
      <c r="Q3328" s="2">
        <f>-+Table1[[#This Row],[Current Record Count]]+Table1[[#This Row],[Adj Record Count]]</f>
        <v>0</v>
      </c>
      <c r="R3328" s="1">
        <f>+-Table1[[#This Row],[Current Total ADJUSTMENT_AMOUNT]]+Table1[[#This Row],[Adj Total ADJUSTMENT_AMOUNT]]</f>
        <v>0</v>
      </c>
      <c r="S3328" s="1">
        <f>-Table1[[#This Row],[Current Total CHARGE_AMOUNT]]+Table1[[#This Row],[Adj Total CHARGE_AMOUNT]]</f>
        <v>0</v>
      </c>
      <c r="T3328" s="1">
        <f>+Table1[[#This Row],[Adj Total TOTAL_COST]]-Table1[[#This Row],[Current Total TOTAL_COST]]</f>
        <v>0</v>
      </c>
      <c r="U3328" s="1">
        <f>+Table1[[#This Row],[Adj Total CONTRIBUTION_MARGIN]]-Table1[[#This Row],[Current Total CONTRIBUTION_MARGIN]]</f>
        <v>0</v>
      </c>
      <c r="V3328" s="1">
        <f>+Table1[[#This Row],[Adj Total OPERATING_MARGIN]]-Table1[[#This Row],[Current Total OPERATING_MARGIN]]</f>
        <v>0</v>
      </c>
    </row>
    <row r="3329" spans="1:22" x14ac:dyDescent="0.3">
      <c r="A3329" t="s">
        <v>35</v>
      </c>
      <c r="B3329">
        <v>2024</v>
      </c>
      <c r="C3329" t="s">
        <v>53</v>
      </c>
      <c r="D3329" t="s">
        <v>53</v>
      </c>
      <c r="E3329" s="2">
        <v>11</v>
      </c>
      <c r="F3329" s="1">
        <v>8602.66</v>
      </c>
      <c r="G3329" s="1">
        <v>11393.4</v>
      </c>
      <c r="H3329" s="1">
        <v>1397.9715000000001</v>
      </c>
      <c r="I3329" s="1">
        <v>3990.07</v>
      </c>
      <c r="J3329" s="1">
        <v>3444.76</v>
      </c>
      <c r="K3329" s="2">
        <v>11</v>
      </c>
      <c r="L3329" s="1">
        <v>8602.66</v>
      </c>
      <c r="M3329" s="1">
        <v>11393.4</v>
      </c>
      <c r="N3329" s="1">
        <v>1397.9715000000001</v>
      </c>
      <c r="O3329" s="1">
        <v>3990.07</v>
      </c>
      <c r="P3329" s="1">
        <v>3444.76</v>
      </c>
      <c r="Q3329" s="2">
        <f>-+Table1[[#This Row],[Current Record Count]]+Table1[[#This Row],[Adj Record Count]]</f>
        <v>0</v>
      </c>
      <c r="R3329" s="1">
        <f>+-Table1[[#This Row],[Current Total ADJUSTMENT_AMOUNT]]+Table1[[#This Row],[Adj Total ADJUSTMENT_AMOUNT]]</f>
        <v>0</v>
      </c>
      <c r="S3329" s="1">
        <f>-Table1[[#This Row],[Current Total CHARGE_AMOUNT]]+Table1[[#This Row],[Adj Total CHARGE_AMOUNT]]</f>
        <v>0</v>
      </c>
      <c r="T3329" s="1">
        <f>+Table1[[#This Row],[Adj Total TOTAL_COST]]-Table1[[#This Row],[Current Total TOTAL_COST]]</f>
        <v>0</v>
      </c>
      <c r="U3329" s="1">
        <f>+Table1[[#This Row],[Adj Total CONTRIBUTION_MARGIN]]-Table1[[#This Row],[Current Total CONTRIBUTION_MARGIN]]</f>
        <v>0</v>
      </c>
      <c r="V3329" s="1">
        <f>+Table1[[#This Row],[Adj Total OPERATING_MARGIN]]-Table1[[#This Row],[Current Total OPERATING_MARGIN]]</f>
        <v>0</v>
      </c>
    </row>
    <row r="3330" spans="1:22" x14ac:dyDescent="0.3">
      <c r="A3330" t="s">
        <v>75</v>
      </c>
      <c r="B3330">
        <v>2022</v>
      </c>
      <c r="C3330" t="s">
        <v>67</v>
      </c>
      <c r="D3330" t="s">
        <v>67</v>
      </c>
      <c r="E3330" s="2">
        <v>11</v>
      </c>
      <c r="F3330" s="1">
        <v>1593.66</v>
      </c>
      <c r="G3330" s="1">
        <v>2250</v>
      </c>
      <c r="H3330" s="1">
        <v>4843.1921000000002</v>
      </c>
      <c r="I3330" s="1">
        <v>-2081.19</v>
      </c>
      <c r="J3330" s="1">
        <v>-2969.64</v>
      </c>
      <c r="K3330" s="2">
        <v>11</v>
      </c>
      <c r="L3330" s="1">
        <v>1593.66</v>
      </c>
      <c r="M3330" s="1">
        <v>2250</v>
      </c>
      <c r="N3330" s="1">
        <v>4843.1921000000002</v>
      </c>
      <c r="O3330" s="1">
        <v>-2081.19</v>
      </c>
      <c r="P3330" s="1">
        <v>-2969.64</v>
      </c>
      <c r="Q3330" s="2">
        <f>-+Table1[[#This Row],[Current Record Count]]+Table1[[#This Row],[Adj Record Count]]</f>
        <v>0</v>
      </c>
      <c r="R3330" s="1">
        <f>+-Table1[[#This Row],[Current Total ADJUSTMENT_AMOUNT]]+Table1[[#This Row],[Adj Total ADJUSTMENT_AMOUNT]]</f>
        <v>0</v>
      </c>
      <c r="S3330" s="1">
        <f>-Table1[[#This Row],[Current Total CHARGE_AMOUNT]]+Table1[[#This Row],[Adj Total CHARGE_AMOUNT]]</f>
        <v>0</v>
      </c>
      <c r="T3330" s="1">
        <f>+Table1[[#This Row],[Adj Total TOTAL_COST]]-Table1[[#This Row],[Current Total TOTAL_COST]]</f>
        <v>0</v>
      </c>
      <c r="U3330" s="1">
        <f>+Table1[[#This Row],[Adj Total CONTRIBUTION_MARGIN]]-Table1[[#This Row],[Current Total CONTRIBUTION_MARGIN]]</f>
        <v>0</v>
      </c>
      <c r="V3330" s="1">
        <f>+Table1[[#This Row],[Adj Total OPERATING_MARGIN]]-Table1[[#This Row],[Current Total OPERATING_MARGIN]]</f>
        <v>0</v>
      </c>
    </row>
    <row r="3331" spans="1:22" x14ac:dyDescent="0.3">
      <c r="A3331" t="s">
        <v>19</v>
      </c>
      <c r="B3331">
        <v>2020</v>
      </c>
      <c r="C3331" t="s">
        <v>17</v>
      </c>
      <c r="D3331" t="s">
        <v>101</v>
      </c>
      <c r="E3331" s="2">
        <v>11</v>
      </c>
      <c r="F3331" s="1">
        <v>266639.98</v>
      </c>
      <c r="G3331" s="1">
        <v>479529.16</v>
      </c>
      <c r="H3331" s="1">
        <v>152421.6384</v>
      </c>
      <c r="I3331" s="1">
        <v>116690.77</v>
      </c>
      <c r="J3331" s="1">
        <v>60350.27</v>
      </c>
      <c r="K3331" s="2">
        <v>11</v>
      </c>
      <c r="L3331" s="1">
        <v>266639.98</v>
      </c>
      <c r="M3331" s="1">
        <v>479529.16</v>
      </c>
      <c r="N3331" s="1">
        <v>152421.6384</v>
      </c>
      <c r="O3331" s="1">
        <v>116690.77</v>
      </c>
      <c r="P3331" s="1">
        <v>60350.27</v>
      </c>
      <c r="Q3331" s="2">
        <f>-+Table1[[#This Row],[Current Record Count]]+Table1[[#This Row],[Adj Record Count]]</f>
        <v>0</v>
      </c>
      <c r="R3331" s="1">
        <f>+-Table1[[#This Row],[Current Total ADJUSTMENT_AMOUNT]]+Table1[[#This Row],[Adj Total ADJUSTMENT_AMOUNT]]</f>
        <v>0</v>
      </c>
      <c r="S3331" s="1">
        <f>-Table1[[#This Row],[Current Total CHARGE_AMOUNT]]+Table1[[#This Row],[Adj Total CHARGE_AMOUNT]]</f>
        <v>0</v>
      </c>
      <c r="T3331" s="1">
        <f>+Table1[[#This Row],[Adj Total TOTAL_COST]]-Table1[[#This Row],[Current Total TOTAL_COST]]</f>
        <v>0</v>
      </c>
      <c r="U3331" s="1">
        <f>+Table1[[#This Row],[Adj Total CONTRIBUTION_MARGIN]]-Table1[[#This Row],[Current Total CONTRIBUTION_MARGIN]]</f>
        <v>0</v>
      </c>
      <c r="V3331" s="1">
        <f>+Table1[[#This Row],[Adj Total OPERATING_MARGIN]]-Table1[[#This Row],[Current Total OPERATING_MARGIN]]</f>
        <v>0</v>
      </c>
    </row>
    <row r="3332" spans="1:22" x14ac:dyDescent="0.3">
      <c r="A3332" t="s">
        <v>37</v>
      </c>
      <c r="B3332">
        <v>2025</v>
      </c>
      <c r="C3332" t="s">
        <v>29</v>
      </c>
      <c r="D3332" t="s">
        <v>38</v>
      </c>
      <c r="E3332" s="2">
        <v>11</v>
      </c>
      <c r="F3332" s="1">
        <v>152196.01999999999</v>
      </c>
      <c r="G3332" s="1">
        <v>173300.33</v>
      </c>
      <c r="H3332" s="1">
        <v>37751.104099999997</v>
      </c>
      <c r="I3332" s="1">
        <v>-9372.7000000000007</v>
      </c>
      <c r="J3332" s="1">
        <v>-16842.68</v>
      </c>
      <c r="K3332" s="2">
        <v>11</v>
      </c>
      <c r="L3332" s="1">
        <v>152196.01999999999</v>
      </c>
      <c r="M3332" s="1">
        <v>173300.33</v>
      </c>
      <c r="N3332" s="1">
        <v>37751.104099999997</v>
      </c>
      <c r="O3332" s="1">
        <v>-9372.7000000000007</v>
      </c>
      <c r="P3332" s="1">
        <v>-16842.68</v>
      </c>
      <c r="Q3332" s="2">
        <f>-+Table1[[#This Row],[Current Record Count]]+Table1[[#This Row],[Adj Record Count]]</f>
        <v>0</v>
      </c>
      <c r="R3332" s="1">
        <f>+-Table1[[#This Row],[Current Total ADJUSTMENT_AMOUNT]]+Table1[[#This Row],[Adj Total ADJUSTMENT_AMOUNT]]</f>
        <v>0</v>
      </c>
      <c r="S3332" s="1">
        <f>-Table1[[#This Row],[Current Total CHARGE_AMOUNT]]+Table1[[#This Row],[Adj Total CHARGE_AMOUNT]]</f>
        <v>0</v>
      </c>
      <c r="T3332" s="1">
        <f>+Table1[[#This Row],[Adj Total TOTAL_COST]]-Table1[[#This Row],[Current Total TOTAL_COST]]</f>
        <v>0</v>
      </c>
      <c r="U3332" s="1">
        <f>+Table1[[#This Row],[Adj Total CONTRIBUTION_MARGIN]]-Table1[[#This Row],[Current Total CONTRIBUTION_MARGIN]]</f>
        <v>0</v>
      </c>
      <c r="V3332" s="1">
        <f>+Table1[[#This Row],[Adj Total OPERATING_MARGIN]]-Table1[[#This Row],[Current Total OPERATING_MARGIN]]</f>
        <v>0</v>
      </c>
    </row>
    <row r="3333" spans="1:22" x14ac:dyDescent="0.3">
      <c r="A3333" t="s">
        <v>37</v>
      </c>
      <c r="B3333">
        <v>2021</v>
      </c>
      <c r="C3333" t="s">
        <v>20</v>
      </c>
      <c r="D3333" t="s">
        <v>93</v>
      </c>
      <c r="E3333" s="2">
        <v>11</v>
      </c>
      <c r="F3333" s="1">
        <v>112463.87</v>
      </c>
      <c r="G3333" s="1">
        <v>144033.04</v>
      </c>
      <c r="H3333" s="1">
        <v>32552.252400000001</v>
      </c>
      <c r="I3333" s="1">
        <v>23890.46</v>
      </c>
      <c r="J3333" s="1">
        <v>13058.08</v>
      </c>
      <c r="K3333" s="2">
        <v>11</v>
      </c>
      <c r="L3333" s="1">
        <v>112463.87</v>
      </c>
      <c r="M3333" s="1">
        <v>144033.04</v>
      </c>
      <c r="N3333" s="1">
        <v>32552.252400000001</v>
      </c>
      <c r="O3333" s="1">
        <v>23890.46</v>
      </c>
      <c r="P3333" s="1">
        <v>13058.08</v>
      </c>
      <c r="Q3333" s="2">
        <f>-+Table1[[#This Row],[Current Record Count]]+Table1[[#This Row],[Adj Record Count]]</f>
        <v>0</v>
      </c>
      <c r="R3333" s="1">
        <f>+-Table1[[#This Row],[Current Total ADJUSTMENT_AMOUNT]]+Table1[[#This Row],[Adj Total ADJUSTMENT_AMOUNT]]</f>
        <v>0</v>
      </c>
      <c r="S3333" s="1">
        <f>-Table1[[#This Row],[Current Total CHARGE_AMOUNT]]+Table1[[#This Row],[Adj Total CHARGE_AMOUNT]]</f>
        <v>0</v>
      </c>
      <c r="T3333" s="1">
        <f>+Table1[[#This Row],[Adj Total TOTAL_COST]]-Table1[[#This Row],[Current Total TOTAL_COST]]</f>
        <v>0</v>
      </c>
      <c r="U3333" s="1">
        <f>+Table1[[#This Row],[Adj Total CONTRIBUTION_MARGIN]]-Table1[[#This Row],[Current Total CONTRIBUTION_MARGIN]]</f>
        <v>0</v>
      </c>
      <c r="V3333" s="1">
        <f>+Table1[[#This Row],[Adj Total OPERATING_MARGIN]]-Table1[[#This Row],[Current Total OPERATING_MARGIN]]</f>
        <v>0</v>
      </c>
    </row>
    <row r="3334" spans="1:22" x14ac:dyDescent="0.3">
      <c r="A3334" t="s">
        <v>19</v>
      </c>
      <c r="B3334">
        <v>2022</v>
      </c>
      <c r="C3334" t="s">
        <v>67</v>
      </c>
      <c r="D3334" t="s">
        <v>67</v>
      </c>
      <c r="E3334" s="2">
        <v>11</v>
      </c>
      <c r="F3334" s="1">
        <v>435647.27</v>
      </c>
      <c r="G3334" s="1">
        <v>579198.98</v>
      </c>
      <c r="H3334" s="1">
        <v>195708.57130000001</v>
      </c>
      <c r="I3334" s="1">
        <v>14182.37</v>
      </c>
      <c r="J3334" s="1">
        <v>-49190</v>
      </c>
      <c r="K3334" s="2">
        <v>11</v>
      </c>
      <c r="L3334" s="1">
        <v>435647.27</v>
      </c>
      <c r="M3334" s="1">
        <v>579198.98</v>
      </c>
      <c r="N3334" s="1">
        <v>195708.57130000001</v>
      </c>
      <c r="O3334" s="1">
        <v>14182.37</v>
      </c>
      <c r="P3334" s="1">
        <v>-49190</v>
      </c>
      <c r="Q3334" s="2">
        <f>-+Table1[[#This Row],[Current Record Count]]+Table1[[#This Row],[Adj Record Count]]</f>
        <v>0</v>
      </c>
      <c r="R3334" s="1">
        <f>+-Table1[[#This Row],[Current Total ADJUSTMENT_AMOUNT]]+Table1[[#This Row],[Adj Total ADJUSTMENT_AMOUNT]]</f>
        <v>0</v>
      </c>
      <c r="S3334" s="1">
        <f>-Table1[[#This Row],[Current Total CHARGE_AMOUNT]]+Table1[[#This Row],[Adj Total CHARGE_AMOUNT]]</f>
        <v>0</v>
      </c>
      <c r="T3334" s="1">
        <f>+Table1[[#This Row],[Adj Total TOTAL_COST]]-Table1[[#This Row],[Current Total TOTAL_COST]]</f>
        <v>0</v>
      </c>
      <c r="U3334" s="1">
        <f>+Table1[[#This Row],[Adj Total CONTRIBUTION_MARGIN]]-Table1[[#This Row],[Current Total CONTRIBUTION_MARGIN]]</f>
        <v>0</v>
      </c>
      <c r="V3334" s="1">
        <f>+Table1[[#This Row],[Adj Total OPERATING_MARGIN]]-Table1[[#This Row],[Current Total OPERATING_MARGIN]]</f>
        <v>0</v>
      </c>
    </row>
    <row r="3335" spans="1:22" x14ac:dyDescent="0.3">
      <c r="A3335" t="s">
        <v>75</v>
      </c>
      <c r="B3335">
        <v>2025</v>
      </c>
      <c r="C3335" t="s">
        <v>29</v>
      </c>
      <c r="D3335" t="s">
        <v>43</v>
      </c>
      <c r="E3335" s="2">
        <v>11</v>
      </c>
      <c r="F3335" s="1">
        <v>0</v>
      </c>
      <c r="G3335" s="1">
        <v>0</v>
      </c>
      <c r="H3335" s="1">
        <v>287.49579999999997</v>
      </c>
      <c r="I3335" s="1">
        <v>78.260000000000005</v>
      </c>
      <c r="J3335" s="1">
        <v>-140.4</v>
      </c>
      <c r="K3335" s="2">
        <v>11</v>
      </c>
      <c r="L3335" s="1">
        <v>0</v>
      </c>
      <c r="M3335" s="1">
        <v>0</v>
      </c>
      <c r="N3335" s="1">
        <v>287.49579999999997</v>
      </c>
      <c r="O3335" s="1">
        <v>78.260000000000005</v>
      </c>
      <c r="P3335" s="1">
        <v>-140.4</v>
      </c>
      <c r="Q3335" s="2">
        <f>-+Table1[[#This Row],[Current Record Count]]+Table1[[#This Row],[Adj Record Count]]</f>
        <v>0</v>
      </c>
      <c r="R3335" s="1">
        <f>+-Table1[[#This Row],[Current Total ADJUSTMENT_AMOUNT]]+Table1[[#This Row],[Adj Total ADJUSTMENT_AMOUNT]]</f>
        <v>0</v>
      </c>
      <c r="S3335" s="1">
        <f>-Table1[[#This Row],[Current Total CHARGE_AMOUNT]]+Table1[[#This Row],[Adj Total CHARGE_AMOUNT]]</f>
        <v>0</v>
      </c>
      <c r="T3335" s="1">
        <f>+Table1[[#This Row],[Adj Total TOTAL_COST]]-Table1[[#This Row],[Current Total TOTAL_COST]]</f>
        <v>0</v>
      </c>
      <c r="U3335" s="1">
        <f>+Table1[[#This Row],[Adj Total CONTRIBUTION_MARGIN]]-Table1[[#This Row],[Current Total CONTRIBUTION_MARGIN]]</f>
        <v>0</v>
      </c>
      <c r="V3335" s="1">
        <f>+Table1[[#This Row],[Adj Total OPERATING_MARGIN]]-Table1[[#This Row],[Current Total OPERATING_MARGIN]]</f>
        <v>0</v>
      </c>
    </row>
    <row r="3336" spans="1:22" x14ac:dyDescent="0.3">
      <c r="A3336" t="s">
        <v>19</v>
      </c>
      <c r="B3336">
        <v>2019</v>
      </c>
      <c r="C3336" t="s">
        <v>95</v>
      </c>
      <c r="D3336" t="s">
        <v>95</v>
      </c>
      <c r="E3336" s="2">
        <v>11</v>
      </c>
      <c r="F3336" s="1">
        <v>346162.18</v>
      </c>
      <c r="G3336" s="1">
        <v>508447.46</v>
      </c>
      <c r="H3336" s="1">
        <v>0</v>
      </c>
      <c r="I3336" s="1">
        <v>0</v>
      </c>
      <c r="J3336" s="1">
        <v>0</v>
      </c>
      <c r="K3336" s="2">
        <v>11</v>
      </c>
      <c r="L3336" s="1">
        <v>346162.18</v>
      </c>
      <c r="M3336" s="1">
        <v>508447.46</v>
      </c>
      <c r="N3336" s="1">
        <v>0</v>
      </c>
      <c r="O3336" s="1">
        <v>0</v>
      </c>
      <c r="P3336" s="1">
        <v>0</v>
      </c>
      <c r="Q3336" s="2">
        <f>-+Table1[[#This Row],[Current Record Count]]+Table1[[#This Row],[Adj Record Count]]</f>
        <v>0</v>
      </c>
      <c r="R3336" s="1">
        <f>+-Table1[[#This Row],[Current Total ADJUSTMENT_AMOUNT]]+Table1[[#This Row],[Adj Total ADJUSTMENT_AMOUNT]]</f>
        <v>0</v>
      </c>
      <c r="S3336" s="1">
        <f>-Table1[[#This Row],[Current Total CHARGE_AMOUNT]]+Table1[[#This Row],[Adj Total CHARGE_AMOUNT]]</f>
        <v>0</v>
      </c>
      <c r="T3336" s="1">
        <f>+Table1[[#This Row],[Adj Total TOTAL_COST]]-Table1[[#This Row],[Current Total TOTAL_COST]]</f>
        <v>0</v>
      </c>
      <c r="U3336" s="1">
        <f>+Table1[[#This Row],[Adj Total CONTRIBUTION_MARGIN]]-Table1[[#This Row],[Current Total CONTRIBUTION_MARGIN]]</f>
        <v>0</v>
      </c>
      <c r="V3336" s="1">
        <f>+Table1[[#This Row],[Adj Total OPERATING_MARGIN]]-Table1[[#This Row],[Current Total OPERATING_MARGIN]]</f>
        <v>0</v>
      </c>
    </row>
    <row r="3337" spans="1:22" x14ac:dyDescent="0.3">
      <c r="A3337" t="s">
        <v>16</v>
      </c>
      <c r="B3337">
        <v>2025</v>
      </c>
      <c r="C3337" t="s">
        <v>17</v>
      </c>
      <c r="D3337" t="s">
        <v>101</v>
      </c>
      <c r="E3337" s="2">
        <v>11</v>
      </c>
      <c r="F3337" s="1">
        <v>3185.55</v>
      </c>
      <c r="G3337" s="1">
        <v>4580.6000000000004</v>
      </c>
      <c r="H3337" s="1">
        <v>548.34090000000003</v>
      </c>
      <c r="I3337" s="1">
        <v>442.32</v>
      </c>
      <c r="J3337" s="1">
        <v>272.73</v>
      </c>
      <c r="K3337" s="2">
        <v>11</v>
      </c>
      <c r="L3337" s="1">
        <v>3185.55</v>
      </c>
      <c r="M3337" s="1">
        <v>4580.6000000000004</v>
      </c>
      <c r="N3337" s="1">
        <v>548.34090000000003</v>
      </c>
      <c r="O3337" s="1">
        <v>442.32</v>
      </c>
      <c r="P3337" s="1">
        <v>272.73</v>
      </c>
      <c r="Q3337" s="2">
        <f>-+Table1[[#This Row],[Current Record Count]]+Table1[[#This Row],[Adj Record Count]]</f>
        <v>0</v>
      </c>
      <c r="R3337" s="1">
        <f>+-Table1[[#This Row],[Current Total ADJUSTMENT_AMOUNT]]+Table1[[#This Row],[Adj Total ADJUSTMENT_AMOUNT]]</f>
        <v>0</v>
      </c>
      <c r="S3337" s="1">
        <f>-Table1[[#This Row],[Current Total CHARGE_AMOUNT]]+Table1[[#This Row],[Adj Total CHARGE_AMOUNT]]</f>
        <v>0</v>
      </c>
      <c r="T3337" s="1">
        <f>+Table1[[#This Row],[Adj Total TOTAL_COST]]-Table1[[#This Row],[Current Total TOTAL_COST]]</f>
        <v>0</v>
      </c>
      <c r="U3337" s="1">
        <f>+Table1[[#This Row],[Adj Total CONTRIBUTION_MARGIN]]-Table1[[#This Row],[Current Total CONTRIBUTION_MARGIN]]</f>
        <v>0</v>
      </c>
      <c r="V3337" s="1">
        <f>+Table1[[#This Row],[Adj Total OPERATING_MARGIN]]-Table1[[#This Row],[Current Total OPERATING_MARGIN]]</f>
        <v>0</v>
      </c>
    </row>
    <row r="3338" spans="1:22" x14ac:dyDescent="0.3">
      <c r="A3338" t="s">
        <v>75</v>
      </c>
      <c r="B3338">
        <v>2020</v>
      </c>
      <c r="C3338" t="s">
        <v>17</v>
      </c>
      <c r="D3338" t="s">
        <v>69</v>
      </c>
      <c r="E3338" s="2">
        <v>11</v>
      </c>
      <c r="F3338" s="1">
        <v>0</v>
      </c>
      <c r="G3338" s="1">
        <v>0</v>
      </c>
      <c r="H3338" s="1">
        <v>1811.5372</v>
      </c>
      <c r="I3338" s="1">
        <v>-1436.67</v>
      </c>
      <c r="J3338" s="1">
        <v>-1824.53</v>
      </c>
      <c r="K3338" s="2">
        <v>11</v>
      </c>
      <c r="L3338" s="1">
        <v>0</v>
      </c>
      <c r="M3338" s="1">
        <v>0</v>
      </c>
      <c r="N3338" s="1">
        <v>1811.5372</v>
      </c>
      <c r="O3338" s="1">
        <v>-1436.67</v>
      </c>
      <c r="P3338" s="1">
        <v>-1824.53</v>
      </c>
      <c r="Q3338" s="2">
        <f>-+Table1[[#This Row],[Current Record Count]]+Table1[[#This Row],[Adj Record Count]]</f>
        <v>0</v>
      </c>
      <c r="R3338" s="1">
        <f>+-Table1[[#This Row],[Current Total ADJUSTMENT_AMOUNT]]+Table1[[#This Row],[Adj Total ADJUSTMENT_AMOUNT]]</f>
        <v>0</v>
      </c>
      <c r="S3338" s="1">
        <f>-Table1[[#This Row],[Current Total CHARGE_AMOUNT]]+Table1[[#This Row],[Adj Total CHARGE_AMOUNT]]</f>
        <v>0</v>
      </c>
      <c r="T3338" s="1">
        <f>+Table1[[#This Row],[Adj Total TOTAL_COST]]-Table1[[#This Row],[Current Total TOTAL_COST]]</f>
        <v>0</v>
      </c>
      <c r="U3338" s="1">
        <f>+Table1[[#This Row],[Adj Total CONTRIBUTION_MARGIN]]-Table1[[#This Row],[Current Total CONTRIBUTION_MARGIN]]</f>
        <v>0</v>
      </c>
      <c r="V3338" s="1">
        <f>+Table1[[#This Row],[Adj Total OPERATING_MARGIN]]-Table1[[#This Row],[Current Total OPERATING_MARGIN]]</f>
        <v>0</v>
      </c>
    </row>
    <row r="3339" spans="1:22" x14ac:dyDescent="0.3">
      <c r="A3339" t="s">
        <v>19</v>
      </c>
      <c r="B3339">
        <v>2024</v>
      </c>
      <c r="C3339" t="s">
        <v>20</v>
      </c>
      <c r="D3339" t="s">
        <v>21</v>
      </c>
      <c r="E3339" s="2">
        <v>10</v>
      </c>
      <c r="F3339" s="1">
        <v>1050791.97</v>
      </c>
      <c r="G3339" s="1">
        <v>2096042.27</v>
      </c>
      <c r="H3339" s="1">
        <v>654562.0784</v>
      </c>
      <c r="I3339" s="1">
        <v>611134.64</v>
      </c>
      <c r="J3339" s="1">
        <v>402368.88</v>
      </c>
      <c r="K3339" s="2">
        <v>10</v>
      </c>
      <c r="L3339" s="1">
        <v>1050791.97</v>
      </c>
      <c r="M3339" s="1">
        <v>2096042.27</v>
      </c>
      <c r="N3339" s="1">
        <v>654562.0784</v>
      </c>
      <c r="O3339" s="1">
        <v>611134.64</v>
      </c>
      <c r="P3339" s="1">
        <v>402368.88</v>
      </c>
      <c r="Q3339" s="2">
        <f>-+Table1[[#This Row],[Current Record Count]]+Table1[[#This Row],[Adj Record Count]]</f>
        <v>0</v>
      </c>
      <c r="R3339" s="1">
        <f>+-Table1[[#This Row],[Current Total ADJUSTMENT_AMOUNT]]+Table1[[#This Row],[Adj Total ADJUSTMENT_AMOUNT]]</f>
        <v>0</v>
      </c>
      <c r="S3339" s="1">
        <f>-Table1[[#This Row],[Current Total CHARGE_AMOUNT]]+Table1[[#This Row],[Adj Total CHARGE_AMOUNT]]</f>
        <v>0</v>
      </c>
      <c r="T3339" s="1">
        <f>+Table1[[#This Row],[Adj Total TOTAL_COST]]-Table1[[#This Row],[Current Total TOTAL_COST]]</f>
        <v>0</v>
      </c>
      <c r="U3339" s="1">
        <f>+Table1[[#This Row],[Adj Total CONTRIBUTION_MARGIN]]-Table1[[#This Row],[Current Total CONTRIBUTION_MARGIN]]</f>
        <v>0</v>
      </c>
      <c r="V3339" s="1">
        <f>+Table1[[#This Row],[Adj Total OPERATING_MARGIN]]-Table1[[#This Row],[Current Total OPERATING_MARGIN]]</f>
        <v>0</v>
      </c>
    </row>
    <row r="3340" spans="1:22" x14ac:dyDescent="0.3">
      <c r="A3340" t="s">
        <v>19</v>
      </c>
      <c r="B3340">
        <v>2024</v>
      </c>
      <c r="C3340" t="s">
        <v>47</v>
      </c>
      <c r="D3340" t="s">
        <v>48</v>
      </c>
      <c r="E3340" s="2">
        <v>10</v>
      </c>
      <c r="F3340" s="1">
        <v>1410809.72</v>
      </c>
      <c r="G3340" s="1">
        <v>1840709.03</v>
      </c>
      <c r="H3340" s="1">
        <v>572817.74730000005</v>
      </c>
      <c r="I3340" s="1">
        <v>21286.560000000001</v>
      </c>
      <c r="J3340" s="1">
        <v>-123511.67999999999</v>
      </c>
      <c r="K3340" s="2">
        <v>10</v>
      </c>
      <c r="L3340" s="1">
        <v>1410809.72</v>
      </c>
      <c r="M3340" s="1">
        <v>1840709.03</v>
      </c>
      <c r="N3340" s="1">
        <v>572817.74730000005</v>
      </c>
      <c r="O3340" s="1">
        <v>21286.560000000001</v>
      </c>
      <c r="P3340" s="1">
        <v>-123511.67999999999</v>
      </c>
      <c r="Q3340" s="2">
        <f>-+Table1[[#This Row],[Current Record Count]]+Table1[[#This Row],[Adj Record Count]]</f>
        <v>0</v>
      </c>
      <c r="R3340" s="1">
        <f>+-Table1[[#This Row],[Current Total ADJUSTMENT_AMOUNT]]+Table1[[#This Row],[Adj Total ADJUSTMENT_AMOUNT]]</f>
        <v>0</v>
      </c>
      <c r="S3340" s="1">
        <f>-Table1[[#This Row],[Current Total CHARGE_AMOUNT]]+Table1[[#This Row],[Adj Total CHARGE_AMOUNT]]</f>
        <v>0</v>
      </c>
      <c r="T3340" s="1">
        <f>+Table1[[#This Row],[Adj Total TOTAL_COST]]-Table1[[#This Row],[Current Total TOTAL_COST]]</f>
        <v>0</v>
      </c>
      <c r="U3340" s="1">
        <f>+Table1[[#This Row],[Adj Total CONTRIBUTION_MARGIN]]-Table1[[#This Row],[Current Total CONTRIBUTION_MARGIN]]</f>
        <v>0</v>
      </c>
      <c r="V3340" s="1">
        <f>+Table1[[#This Row],[Adj Total OPERATING_MARGIN]]-Table1[[#This Row],[Current Total OPERATING_MARGIN]]</f>
        <v>0</v>
      </c>
    </row>
    <row r="3341" spans="1:22" x14ac:dyDescent="0.3">
      <c r="A3341" t="s">
        <v>37</v>
      </c>
      <c r="B3341">
        <v>2021</v>
      </c>
      <c r="C3341" t="s">
        <v>17</v>
      </c>
      <c r="D3341" t="s">
        <v>91</v>
      </c>
      <c r="E3341" s="2">
        <v>10</v>
      </c>
      <c r="F3341" s="1">
        <v>124556.51</v>
      </c>
      <c r="G3341" s="1">
        <v>193269.24</v>
      </c>
      <c r="H3341" s="1">
        <v>33999.491499999996</v>
      </c>
      <c r="I3341" s="1">
        <v>52115.54</v>
      </c>
      <c r="J3341" s="1">
        <v>41559.64</v>
      </c>
      <c r="K3341" s="2">
        <v>10</v>
      </c>
      <c r="L3341" s="1">
        <v>124556.51</v>
      </c>
      <c r="M3341" s="1">
        <v>193269.24</v>
      </c>
      <c r="N3341" s="1">
        <v>33999.491499999996</v>
      </c>
      <c r="O3341" s="1">
        <v>52115.54</v>
      </c>
      <c r="P3341" s="1">
        <v>41559.64</v>
      </c>
      <c r="Q3341" s="2">
        <f>-+Table1[[#This Row],[Current Record Count]]+Table1[[#This Row],[Adj Record Count]]</f>
        <v>0</v>
      </c>
      <c r="R3341" s="1">
        <f>+-Table1[[#This Row],[Current Total ADJUSTMENT_AMOUNT]]+Table1[[#This Row],[Adj Total ADJUSTMENT_AMOUNT]]</f>
        <v>0</v>
      </c>
      <c r="S3341" s="1">
        <f>-Table1[[#This Row],[Current Total CHARGE_AMOUNT]]+Table1[[#This Row],[Adj Total CHARGE_AMOUNT]]</f>
        <v>0</v>
      </c>
      <c r="T3341" s="1">
        <f>+Table1[[#This Row],[Adj Total TOTAL_COST]]-Table1[[#This Row],[Current Total TOTAL_COST]]</f>
        <v>0</v>
      </c>
      <c r="U3341" s="1">
        <f>+Table1[[#This Row],[Adj Total CONTRIBUTION_MARGIN]]-Table1[[#This Row],[Current Total CONTRIBUTION_MARGIN]]</f>
        <v>0</v>
      </c>
      <c r="V3341" s="1">
        <f>+Table1[[#This Row],[Adj Total OPERATING_MARGIN]]-Table1[[#This Row],[Current Total OPERATING_MARGIN]]</f>
        <v>0</v>
      </c>
    </row>
    <row r="3342" spans="1:22" x14ac:dyDescent="0.3">
      <c r="A3342" t="s">
        <v>78</v>
      </c>
      <c r="B3342">
        <v>2022</v>
      </c>
      <c r="C3342" t="s">
        <v>53</v>
      </c>
      <c r="D3342" t="s">
        <v>53</v>
      </c>
      <c r="E3342" s="2">
        <v>10</v>
      </c>
      <c r="F3342" s="1">
        <v>14181.59</v>
      </c>
      <c r="G3342" s="1">
        <v>19819</v>
      </c>
      <c r="H3342" s="1">
        <v>1887.6838</v>
      </c>
      <c r="I3342" s="1">
        <v>4192.42</v>
      </c>
      <c r="J3342" s="1">
        <v>3568.93</v>
      </c>
      <c r="K3342" s="2">
        <v>10</v>
      </c>
      <c r="L3342" s="1">
        <v>14181.59</v>
      </c>
      <c r="M3342" s="1">
        <v>19819</v>
      </c>
      <c r="N3342" s="1">
        <v>1887.6838</v>
      </c>
      <c r="O3342" s="1">
        <v>4192.42</v>
      </c>
      <c r="P3342" s="1">
        <v>3568.93</v>
      </c>
      <c r="Q3342" s="2">
        <f>-+Table1[[#This Row],[Current Record Count]]+Table1[[#This Row],[Adj Record Count]]</f>
        <v>0</v>
      </c>
      <c r="R3342" s="1">
        <f>+-Table1[[#This Row],[Current Total ADJUSTMENT_AMOUNT]]+Table1[[#This Row],[Adj Total ADJUSTMENT_AMOUNT]]</f>
        <v>0</v>
      </c>
      <c r="S3342" s="1">
        <f>-Table1[[#This Row],[Current Total CHARGE_AMOUNT]]+Table1[[#This Row],[Adj Total CHARGE_AMOUNT]]</f>
        <v>0</v>
      </c>
      <c r="T3342" s="1">
        <f>+Table1[[#This Row],[Adj Total TOTAL_COST]]-Table1[[#This Row],[Current Total TOTAL_COST]]</f>
        <v>0</v>
      </c>
      <c r="U3342" s="1">
        <f>+Table1[[#This Row],[Adj Total CONTRIBUTION_MARGIN]]-Table1[[#This Row],[Current Total CONTRIBUTION_MARGIN]]</f>
        <v>0</v>
      </c>
      <c r="V3342" s="1">
        <f>+Table1[[#This Row],[Adj Total OPERATING_MARGIN]]-Table1[[#This Row],[Current Total OPERATING_MARGIN]]</f>
        <v>0</v>
      </c>
    </row>
    <row r="3343" spans="1:22" x14ac:dyDescent="0.3">
      <c r="A3343" t="s">
        <v>19</v>
      </c>
      <c r="B3343">
        <v>2019</v>
      </c>
      <c r="C3343" t="s">
        <v>47</v>
      </c>
      <c r="D3343" t="s">
        <v>47</v>
      </c>
      <c r="E3343" s="2">
        <v>10</v>
      </c>
      <c r="F3343" s="1">
        <v>264863.26</v>
      </c>
      <c r="G3343" s="1">
        <v>464673.89</v>
      </c>
      <c r="H3343" s="1">
        <v>0</v>
      </c>
      <c r="I3343" s="1">
        <v>0</v>
      </c>
      <c r="J3343" s="1">
        <v>0</v>
      </c>
      <c r="K3343" s="2">
        <v>10</v>
      </c>
      <c r="L3343" s="1">
        <v>264863.26</v>
      </c>
      <c r="M3343" s="1">
        <v>464673.89</v>
      </c>
      <c r="N3343" s="1">
        <v>0</v>
      </c>
      <c r="O3343" s="1">
        <v>0</v>
      </c>
      <c r="P3343" s="1">
        <v>0</v>
      </c>
      <c r="Q3343" s="2">
        <f>-+Table1[[#This Row],[Current Record Count]]+Table1[[#This Row],[Adj Record Count]]</f>
        <v>0</v>
      </c>
      <c r="R3343" s="1">
        <f>+-Table1[[#This Row],[Current Total ADJUSTMENT_AMOUNT]]+Table1[[#This Row],[Adj Total ADJUSTMENT_AMOUNT]]</f>
        <v>0</v>
      </c>
      <c r="S3343" s="1">
        <f>-Table1[[#This Row],[Current Total CHARGE_AMOUNT]]+Table1[[#This Row],[Adj Total CHARGE_AMOUNT]]</f>
        <v>0</v>
      </c>
      <c r="T3343" s="1">
        <f>+Table1[[#This Row],[Adj Total TOTAL_COST]]-Table1[[#This Row],[Current Total TOTAL_COST]]</f>
        <v>0</v>
      </c>
      <c r="U3343" s="1">
        <f>+Table1[[#This Row],[Adj Total CONTRIBUTION_MARGIN]]-Table1[[#This Row],[Current Total CONTRIBUTION_MARGIN]]</f>
        <v>0</v>
      </c>
      <c r="V3343" s="1">
        <f>+Table1[[#This Row],[Adj Total OPERATING_MARGIN]]-Table1[[#This Row],[Current Total OPERATING_MARGIN]]</f>
        <v>0</v>
      </c>
    </row>
    <row r="3344" spans="1:22" x14ac:dyDescent="0.3">
      <c r="A3344" t="s">
        <v>75</v>
      </c>
      <c r="B3344">
        <v>2024</v>
      </c>
      <c r="C3344" t="s">
        <v>20</v>
      </c>
      <c r="D3344" t="s">
        <v>76</v>
      </c>
      <c r="E3344" s="2">
        <v>10</v>
      </c>
      <c r="F3344" s="1">
        <v>1447.68</v>
      </c>
      <c r="G3344" s="1">
        <v>1880</v>
      </c>
      <c r="H3344" s="1">
        <v>2922.0749999999998</v>
      </c>
      <c r="I3344" s="1">
        <v>-637.13</v>
      </c>
      <c r="J3344" s="1">
        <v>-1221.73</v>
      </c>
      <c r="K3344" s="2">
        <v>10</v>
      </c>
      <c r="L3344" s="1">
        <v>1447.68</v>
      </c>
      <c r="M3344" s="1">
        <v>1880</v>
      </c>
      <c r="N3344" s="1">
        <v>2922.0749999999998</v>
      </c>
      <c r="O3344" s="1">
        <v>-637.13</v>
      </c>
      <c r="P3344" s="1">
        <v>-1221.73</v>
      </c>
      <c r="Q3344" s="2">
        <f>-+Table1[[#This Row],[Current Record Count]]+Table1[[#This Row],[Adj Record Count]]</f>
        <v>0</v>
      </c>
      <c r="R3344" s="1">
        <f>+-Table1[[#This Row],[Current Total ADJUSTMENT_AMOUNT]]+Table1[[#This Row],[Adj Total ADJUSTMENT_AMOUNT]]</f>
        <v>0</v>
      </c>
      <c r="S3344" s="1">
        <f>-Table1[[#This Row],[Current Total CHARGE_AMOUNT]]+Table1[[#This Row],[Adj Total CHARGE_AMOUNT]]</f>
        <v>0</v>
      </c>
      <c r="T3344" s="1">
        <f>+Table1[[#This Row],[Adj Total TOTAL_COST]]-Table1[[#This Row],[Current Total TOTAL_COST]]</f>
        <v>0</v>
      </c>
      <c r="U3344" s="1">
        <f>+Table1[[#This Row],[Adj Total CONTRIBUTION_MARGIN]]-Table1[[#This Row],[Current Total CONTRIBUTION_MARGIN]]</f>
        <v>0</v>
      </c>
      <c r="V3344" s="1">
        <f>+Table1[[#This Row],[Adj Total OPERATING_MARGIN]]-Table1[[#This Row],[Current Total OPERATING_MARGIN]]</f>
        <v>0</v>
      </c>
    </row>
    <row r="3345" spans="1:22" x14ac:dyDescent="0.3">
      <c r="A3345" t="s">
        <v>78</v>
      </c>
      <c r="B3345">
        <v>2019</v>
      </c>
      <c r="C3345" t="s">
        <v>23</v>
      </c>
      <c r="D3345" t="s">
        <v>94</v>
      </c>
      <c r="E3345" s="2">
        <v>10</v>
      </c>
      <c r="F3345" s="1">
        <v>11129.29</v>
      </c>
      <c r="G3345" s="1">
        <v>21336</v>
      </c>
      <c r="H3345" s="1">
        <v>0</v>
      </c>
      <c r="I3345" s="1">
        <v>0</v>
      </c>
      <c r="J3345" s="1">
        <v>0</v>
      </c>
      <c r="K3345" s="2">
        <v>10</v>
      </c>
      <c r="L3345" s="1">
        <v>11129.29</v>
      </c>
      <c r="M3345" s="1">
        <v>21336</v>
      </c>
      <c r="N3345" s="1">
        <v>0</v>
      </c>
      <c r="O3345" s="1">
        <v>0</v>
      </c>
      <c r="P3345" s="1">
        <v>0</v>
      </c>
      <c r="Q3345" s="2">
        <f>-+Table1[[#This Row],[Current Record Count]]+Table1[[#This Row],[Adj Record Count]]</f>
        <v>0</v>
      </c>
      <c r="R3345" s="1">
        <f>+-Table1[[#This Row],[Current Total ADJUSTMENT_AMOUNT]]+Table1[[#This Row],[Adj Total ADJUSTMENT_AMOUNT]]</f>
        <v>0</v>
      </c>
      <c r="S3345" s="1">
        <f>-Table1[[#This Row],[Current Total CHARGE_AMOUNT]]+Table1[[#This Row],[Adj Total CHARGE_AMOUNT]]</f>
        <v>0</v>
      </c>
      <c r="T3345" s="1">
        <f>+Table1[[#This Row],[Adj Total TOTAL_COST]]-Table1[[#This Row],[Current Total TOTAL_COST]]</f>
        <v>0</v>
      </c>
      <c r="U3345" s="1">
        <f>+Table1[[#This Row],[Adj Total CONTRIBUTION_MARGIN]]-Table1[[#This Row],[Current Total CONTRIBUTION_MARGIN]]</f>
        <v>0</v>
      </c>
      <c r="V3345" s="1">
        <f>+Table1[[#This Row],[Adj Total OPERATING_MARGIN]]-Table1[[#This Row],[Current Total OPERATING_MARGIN]]</f>
        <v>0</v>
      </c>
    </row>
    <row r="3346" spans="1:22" x14ac:dyDescent="0.3">
      <c r="A3346" t="s">
        <v>44</v>
      </c>
      <c r="B3346">
        <v>2025</v>
      </c>
      <c r="C3346" t="s">
        <v>26</v>
      </c>
      <c r="D3346" t="s">
        <v>26</v>
      </c>
      <c r="E3346" s="2">
        <v>10</v>
      </c>
      <c r="F3346" s="1">
        <v>3255.93</v>
      </c>
      <c r="G3346" s="1">
        <v>4295.8</v>
      </c>
      <c r="H3346" s="1">
        <v>1190.9729</v>
      </c>
      <c r="I3346" s="1">
        <v>-48.93</v>
      </c>
      <c r="J3346" s="1">
        <v>-283.44</v>
      </c>
      <c r="K3346" s="2">
        <v>10</v>
      </c>
      <c r="L3346" s="1">
        <v>3255.93</v>
      </c>
      <c r="M3346" s="1">
        <v>4295.8</v>
      </c>
      <c r="N3346" s="1">
        <v>1190.9729</v>
      </c>
      <c r="O3346" s="1">
        <v>-48.93</v>
      </c>
      <c r="P3346" s="1">
        <v>-283.44</v>
      </c>
      <c r="Q3346" s="2">
        <f>-+Table1[[#This Row],[Current Record Count]]+Table1[[#This Row],[Adj Record Count]]</f>
        <v>0</v>
      </c>
      <c r="R3346" s="1">
        <f>+-Table1[[#This Row],[Current Total ADJUSTMENT_AMOUNT]]+Table1[[#This Row],[Adj Total ADJUSTMENT_AMOUNT]]</f>
        <v>0</v>
      </c>
      <c r="S3346" s="1">
        <f>-Table1[[#This Row],[Current Total CHARGE_AMOUNT]]+Table1[[#This Row],[Adj Total CHARGE_AMOUNT]]</f>
        <v>0</v>
      </c>
      <c r="T3346" s="1">
        <f>+Table1[[#This Row],[Adj Total TOTAL_COST]]-Table1[[#This Row],[Current Total TOTAL_COST]]</f>
        <v>0</v>
      </c>
      <c r="U3346" s="1">
        <f>+Table1[[#This Row],[Adj Total CONTRIBUTION_MARGIN]]-Table1[[#This Row],[Current Total CONTRIBUTION_MARGIN]]</f>
        <v>0</v>
      </c>
      <c r="V3346" s="1">
        <f>+Table1[[#This Row],[Adj Total OPERATING_MARGIN]]-Table1[[#This Row],[Current Total OPERATING_MARGIN]]</f>
        <v>0</v>
      </c>
    </row>
    <row r="3347" spans="1:22" x14ac:dyDescent="0.3">
      <c r="A3347" t="s">
        <v>37</v>
      </c>
      <c r="B3347">
        <v>2020</v>
      </c>
      <c r="C3347" t="s">
        <v>17</v>
      </c>
      <c r="D3347" t="s">
        <v>96</v>
      </c>
      <c r="E3347" s="2">
        <v>10</v>
      </c>
      <c r="F3347" s="1">
        <v>212674.3</v>
      </c>
      <c r="G3347" s="1">
        <v>284839.98</v>
      </c>
      <c r="H3347" s="1">
        <v>46735.931199999999</v>
      </c>
      <c r="I3347" s="1">
        <v>39631.67</v>
      </c>
      <c r="J3347" s="1">
        <v>25205.3</v>
      </c>
      <c r="K3347" s="2">
        <v>10</v>
      </c>
      <c r="L3347" s="1">
        <v>212674.3</v>
      </c>
      <c r="M3347" s="1">
        <v>284839.98</v>
      </c>
      <c r="N3347" s="1">
        <v>46735.931199999999</v>
      </c>
      <c r="O3347" s="1">
        <v>39631.67</v>
      </c>
      <c r="P3347" s="1">
        <v>25205.3</v>
      </c>
      <c r="Q3347" s="2">
        <f>-+Table1[[#This Row],[Current Record Count]]+Table1[[#This Row],[Adj Record Count]]</f>
        <v>0</v>
      </c>
      <c r="R3347" s="1">
        <f>+-Table1[[#This Row],[Current Total ADJUSTMENT_AMOUNT]]+Table1[[#This Row],[Adj Total ADJUSTMENT_AMOUNT]]</f>
        <v>0</v>
      </c>
      <c r="S3347" s="1">
        <f>-Table1[[#This Row],[Current Total CHARGE_AMOUNT]]+Table1[[#This Row],[Adj Total CHARGE_AMOUNT]]</f>
        <v>0</v>
      </c>
      <c r="T3347" s="1">
        <f>+Table1[[#This Row],[Adj Total TOTAL_COST]]-Table1[[#This Row],[Current Total TOTAL_COST]]</f>
        <v>0</v>
      </c>
      <c r="U3347" s="1">
        <f>+Table1[[#This Row],[Adj Total CONTRIBUTION_MARGIN]]-Table1[[#This Row],[Current Total CONTRIBUTION_MARGIN]]</f>
        <v>0</v>
      </c>
      <c r="V3347" s="1">
        <f>+Table1[[#This Row],[Adj Total OPERATING_MARGIN]]-Table1[[#This Row],[Current Total OPERATING_MARGIN]]</f>
        <v>0</v>
      </c>
    </row>
    <row r="3348" spans="1:22" x14ac:dyDescent="0.3">
      <c r="A3348" t="s">
        <v>19</v>
      </c>
      <c r="B3348">
        <v>2022</v>
      </c>
      <c r="C3348" t="s">
        <v>17</v>
      </c>
      <c r="D3348" t="s">
        <v>101</v>
      </c>
      <c r="E3348" s="2">
        <v>10</v>
      </c>
      <c r="F3348" s="1">
        <v>431260.02</v>
      </c>
      <c r="G3348" s="1">
        <v>628388.11</v>
      </c>
      <c r="H3348" s="1">
        <v>171409.17430000001</v>
      </c>
      <c r="I3348" s="1">
        <v>85280.66</v>
      </c>
      <c r="J3348" s="1">
        <v>31162.66</v>
      </c>
      <c r="K3348" s="2">
        <v>10</v>
      </c>
      <c r="L3348" s="1">
        <v>431260.02</v>
      </c>
      <c r="M3348" s="1">
        <v>628388.11</v>
      </c>
      <c r="N3348" s="1">
        <v>171409.17430000001</v>
      </c>
      <c r="O3348" s="1">
        <v>85280.66</v>
      </c>
      <c r="P3348" s="1">
        <v>31162.66</v>
      </c>
      <c r="Q3348" s="2">
        <f>-+Table1[[#This Row],[Current Record Count]]+Table1[[#This Row],[Adj Record Count]]</f>
        <v>0</v>
      </c>
      <c r="R3348" s="1">
        <f>+-Table1[[#This Row],[Current Total ADJUSTMENT_AMOUNT]]+Table1[[#This Row],[Adj Total ADJUSTMENT_AMOUNT]]</f>
        <v>0</v>
      </c>
      <c r="S3348" s="1">
        <f>-Table1[[#This Row],[Current Total CHARGE_AMOUNT]]+Table1[[#This Row],[Adj Total CHARGE_AMOUNT]]</f>
        <v>0</v>
      </c>
      <c r="T3348" s="1">
        <f>+Table1[[#This Row],[Adj Total TOTAL_COST]]-Table1[[#This Row],[Current Total TOTAL_COST]]</f>
        <v>0</v>
      </c>
      <c r="U3348" s="1">
        <f>+Table1[[#This Row],[Adj Total CONTRIBUTION_MARGIN]]-Table1[[#This Row],[Current Total CONTRIBUTION_MARGIN]]</f>
        <v>0</v>
      </c>
      <c r="V3348" s="1">
        <f>+Table1[[#This Row],[Adj Total OPERATING_MARGIN]]-Table1[[#This Row],[Current Total OPERATING_MARGIN]]</f>
        <v>0</v>
      </c>
    </row>
    <row r="3349" spans="1:22" x14ac:dyDescent="0.3">
      <c r="A3349" t="s">
        <v>42</v>
      </c>
      <c r="B3349">
        <v>2019</v>
      </c>
      <c r="C3349" t="s">
        <v>20</v>
      </c>
      <c r="D3349" t="s">
        <v>76</v>
      </c>
      <c r="E3349" s="2">
        <v>10</v>
      </c>
      <c r="F3349" s="1">
        <v>1025.71</v>
      </c>
      <c r="G3349" s="1">
        <v>1350.28</v>
      </c>
      <c r="H3349" s="1">
        <v>0</v>
      </c>
      <c r="I3349" s="1">
        <v>0</v>
      </c>
      <c r="J3349" s="1">
        <v>0</v>
      </c>
      <c r="K3349" s="2">
        <v>10</v>
      </c>
      <c r="L3349" s="1">
        <v>1025.71</v>
      </c>
      <c r="M3349" s="1">
        <v>1350.28</v>
      </c>
      <c r="N3349" s="1">
        <v>0</v>
      </c>
      <c r="O3349" s="1">
        <v>0</v>
      </c>
      <c r="P3349" s="1">
        <v>0</v>
      </c>
      <c r="Q3349" s="2">
        <f>-+Table1[[#This Row],[Current Record Count]]+Table1[[#This Row],[Adj Record Count]]</f>
        <v>0</v>
      </c>
      <c r="R3349" s="1">
        <f>+-Table1[[#This Row],[Current Total ADJUSTMENT_AMOUNT]]+Table1[[#This Row],[Adj Total ADJUSTMENT_AMOUNT]]</f>
        <v>0</v>
      </c>
      <c r="S3349" s="1">
        <f>-Table1[[#This Row],[Current Total CHARGE_AMOUNT]]+Table1[[#This Row],[Adj Total CHARGE_AMOUNT]]</f>
        <v>0</v>
      </c>
      <c r="T3349" s="1">
        <f>+Table1[[#This Row],[Adj Total TOTAL_COST]]-Table1[[#This Row],[Current Total TOTAL_COST]]</f>
        <v>0</v>
      </c>
      <c r="U3349" s="1">
        <f>+Table1[[#This Row],[Adj Total CONTRIBUTION_MARGIN]]-Table1[[#This Row],[Current Total CONTRIBUTION_MARGIN]]</f>
        <v>0</v>
      </c>
      <c r="V3349" s="1">
        <f>+Table1[[#This Row],[Adj Total OPERATING_MARGIN]]-Table1[[#This Row],[Current Total OPERATING_MARGIN]]</f>
        <v>0</v>
      </c>
    </row>
    <row r="3350" spans="1:22" x14ac:dyDescent="0.3">
      <c r="A3350" t="s">
        <v>78</v>
      </c>
      <c r="B3350">
        <v>2024</v>
      </c>
      <c r="C3350" t="s">
        <v>95</v>
      </c>
      <c r="D3350" t="s">
        <v>95</v>
      </c>
      <c r="E3350" s="2">
        <v>10</v>
      </c>
      <c r="F3350" s="1">
        <v>24295.77</v>
      </c>
      <c r="G3350" s="1">
        <v>30560</v>
      </c>
      <c r="H3350" s="1">
        <v>5396.5464000000002</v>
      </c>
      <c r="I3350" s="1">
        <v>6017</v>
      </c>
      <c r="J3350" s="1">
        <v>4077.56</v>
      </c>
      <c r="K3350" s="2">
        <v>10</v>
      </c>
      <c r="L3350" s="1">
        <v>24295.77</v>
      </c>
      <c r="M3350" s="1">
        <v>30560</v>
      </c>
      <c r="N3350" s="1">
        <v>5396.5464000000002</v>
      </c>
      <c r="O3350" s="1">
        <v>6017</v>
      </c>
      <c r="P3350" s="1">
        <v>4077.56</v>
      </c>
      <c r="Q3350" s="2">
        <f>-+Table1[[#This Row],[Current Record Count]]+Table1[[#This Row],[Adj Record Count]]</f>
        <v>0</v>
      </c>
      <c r="R3350" s="1">
        <f>+-Table1[[#This Row],[Current Total ADJUSTMENT_AMOUNT]]+Table1[[#This Row],[Adj Total ADJUSTMENT_AMOUNT]]</f>
        <v>0</v>
      </c>
      <c r="S3350" s="1">
        <f>-Table1[[#This Row],[Current Total CHARGE_AMOUNT]]+Table1[[#This Row],[Adj Total CHARGE_AMOUNT]]</f>
        <v>0</v>
      </c>
      <c r="T3350" s="1">
        <f>+Table1[[#This Row],[Adj Total TOTAL_COST]]-Table1[[#This Row],[Current Total TOTAL_COST]]</f>
        <v>0</v>
      </c>
      <c r="U3350" s="1">
        <f>+Table1[[#This Row],[Adj Total CONTRIBUTION_MARGIN]]-Table1[[#This Row],[Current Total CONTRIBUTION_MARGIN]]</f>
        <v>0</v>
      </c>
      <c r="V3350" s="1">
        <f>+Table1[[#This Row],[Adj Total OPERATING_MARGIN]]-Table1[[#This Row],[Current Total OPERATING_MARGIN]]</f>
        <v>0</v>
      </c>
    </row>
    <row r="3351" spans="1:22" x14ac:dyDescent="0.3">
      <c r="A3351" t="s">
        <v>75</v>
      </c>
      <c r="B3351">
        <v>2022</v>
      </c>
      <c r="C3351" t="s">
        <v>47</v>
      </c>
      <c r="D3351" t="s">
        <v>47</v>
      </c>
      <c r="E3351" s="2">
        <v>10</v>
      </c>
      <c r="F3351" s="1">
        <v>1596.08</v>
      </c>
      <c r="G3351" s="1">
        <v>2000</v>
      </c>
      <c r="H3351" s="1">
        <v>4349.6750000000002</v>
      </c>
      <c r="I3351" s="1">
        <v>-1057.44</v>
      </c>
      <c r="J3351" s="1">
        <v>-1852.04</v>
      </c>
      <c r="K3351" s="2">
        <v>10</v>
      </c>
      <c r="L3351" s="1">
        <v>1596.08</v>
      </c>
      <c r="M3351" s="1">
        <v>2000</v>
      </c>
      <c r="N3351" s="1">
        <v>4349.6750000000002</v>
      </c>
      <c r="O3351" s="1">
        <v>-1057.44</v>
      </c>
      <c r="P3351" s="1">
        <v>-1852.04</v>
      </c>
      <c r="Q3351" s="2">
        <f>-+Table1[[#This Row],[Current Record Count]]+Table1[[#This Row],[Adj Record Count]]</f>
        <v>0</v>
      </c>
      <c r="R3351" s="1">
        <f>+-Table1[[#This Row],[Current Total ADJUSTMENT_AMOUNT]]+Table1[[#This Row],[Adj Total ADJUSTMENT_AMOUNT]]</f>
        <v>0</v>
      </c>
      <c r="S3351" s="1">
        <f>-Table1[[#This Row],[Current Total CHARGE_AMOUNT]]+Table1[[#This Row],[Adj Total CHARGE_AMOUNT]]</f>
        <v>0</v>
      </c>
      <c r="T3351" s="1">
        <f>+Table1[[#This Row],[Adj Total TOTAL_COST]]-Table1[[#This Row],[Current Total TOTAL_COST]]</f>
        <v>0</v>
      </c>
      <c r="U3351" s="1">
        <f>+Table1[[#This Row],[Adj Total CONTRIBUTION_MARGIN]]-Table1[[#This Row],[Current Total CONTRIBUTION_MARGIN]]</f>
        <v>0</v>
      </c>
      <c r="V3351" s="1">
        <f>+Table1[[#This Row],[Adj Total OPERATING_MARGIN]]-Table1[[#This Row],[Current Total OPERATING_MARGIN]]</f>
        <v>0</v>
      </c>
    </row>
    <row r="3352" spans="1:22" x14ac:dyDescent="0.3">
      <c r="A3352" t="s">
        <v>19</v>
      </c>
      <c r="B3352">
        <v>2021</v>
      </c>
      <c r="C3352" t="s">
        <v>17</v>
      </c>
      <c r="D3352" t="s">
        <v>101</v>
      </c>
      <c r="E3352" s="2">
        <v>10</v>
      </c>
      <c r="F3352" s="1">
        <v>344479.97</v>
      </c>
      <c r="G3352" s="1">
        <v>575768.04</v>
      </c>
      <c r="H3352" s="1">
        <v>194085.33129999999</v>
      </c>
      <c r="I3352" s="1">
        <v>168804.99</v>
      </c>
      <c r="J3352" s="1">
        <v>91551.28</v>
      </c>
      <c r="K3352" s="2">
        <v>10</v>
      </c>
      <c r="L3352" s="1">
        <v>344479.97</v>
      </c>
      <c r="M3352" s="1">
        <v>575768.04</v>
      </c>
      <c r="N3352" s="1">
        <v>194085.33129999999</v>
      </c>
      <c r="O3352" s="1">
        <v>168804.99</v>
      </c>
      <c r="P3352" s="1">
        <v>91551.28</v>
      </c>
      <c r="Q3352" s="2">
        <f>-+Table1[[#This Row],[Current Record Count]]+Table1[[#This Row],[Adj Record Count]]</f>
        <v>0</v>
      </c>
      <c r="R3352" s="1">
        <f>+-Table1[[#This Row],[Current Total ADJUSTMENT_AMOUNT]]+Table1[[#This Row],[Adj Total ADJUSTMENT_AMOUNT]]</f>
        <v>0</v>
      </c>
      <c r="S3352" s="1">
        <f>-Table1[[#This Row],[Current Total CHARGE_AMOUNT]]+Table1[[#This Row],[Adj Total CHARGE_AMOUNT]]</f>
        <v>0</v>
      </c>
      <c r="T3352" s="1">
        <f>+Table1[[#This Row],[Adj Total TOTAL_COST]]-Table1[[#This Row],[Current Total TOTAL_COST]]</f>
        <v>0</v>
      </c>
      <c r="U3352" s="1">
        <f>+Table1[[#This Row],[Adj Total CONTRIBUTION_MARGIN]]-Table1[[#This Row],[Current Total CONTRIBUTION_MARGIN]]</f>
        <v>0</v>
      </c>
      <c r="V3352" s="1">
        <f>+Table1[[#This Row],[Adj Total OPERATING_MARGIN]]-Table1[[#This Row],[Current Total OPERATING_MARGIN]]</f>
        <v>0</v>
      </c>
    </row>
    <row r="3353" spans="1:22" x14ac:dyDescent="0.3">
      <c r="A3353" t="s">
        <v>75</v>
      </c>
      <c r="B3353">
        <v>2021</v>
      </c>
      <c r="C3353" t="s">
        <v>17</v>
      </c>
      <c r="D3353" t="s">
        <v>56</v>
      </c>
      <c r="E3353" s="2">
        <v>10</v>
      </c>
      <c r="F3353" s="1">
        <v>935.14</v>
      </c>
      <c r="G3353" s="1">
        <v>1890</v>
      </c>
      <c r="H3353" s="1">
        <v>13162.197200000001</v>
      </c>
      <c r="I3353" s="1">
        <v>-9774.2800000000007</v>
      </c>
      <c r="J3353" s="1">
        <v>-12203.48</v>
      </c>
      <c r="K3353" s="2">
        <v>10</v>
      </c>
      <c r="L3353" s="1">
        <v>935.14</v>
      </c>
      <c r="M3353" s="1">
        <v>1890</v>
      </c>
      <c r="N3353" s="1">
        <v>13162.197200000001</v>
      </c>
      <c r="O3353" s="1">
        <v>-9774.2800000000007</v>
      </c>
      <c r="P3353" s="1">
        <v>-12203.48</v>
      </c>
      <c r="Q3353" s="2">
        <f>-+Table1[[#This Row],[Current Record Count]]+Table1[[#This Row],[Adj Record Count]]</f>
        <v>0</v>
      </c>
      <c r="R3353" s="1">
        <f>+-Table1[[#This Row],[Current Total ADJUSTMENT_AMOUNT]]+Table1[[#This Row],[Adj Total ADJUSTMENT_AMOUNT]]</f>
        <v>0</v>
      </c>
      <c r="S3353" s="1">
        <f>-Table1[[#This Row],[Current Total CHARGE_AMOUNT]]+Table1[[#This Row],[Adj Total CHARGE_AMOUNT]]</f>
        <v>0</v>
      </c>
      <c r="T3353" s="1">
        <f>+Table1[[#This Row],[Adj Total TOTAL_COST]]-Table1[[#This Row],[Current Total TOTAL_COST]]</f>
        <v>0</v>
      </c>
      <c r="U3353" s="1">
        <f>+Table1[[#This Row],[Adj Total CONTRIBUTION_MARGIN]]-Table1[[#This Row],[Current Total CONTRIBUTION_MARGIN]]</f>
        <v>0</v>
      </c>
      <c r="V3353" s="1">
        <f>+Table1[[#This Row],[Adj Total OPERATING_MARGIN]]-Table1[[#This Row],[Current Total OPERATING_MARGIN]]</f>
        <v>0</v>
      </c>
    </row>
    <row r="3354" spans="1:22" x14ac:dyDescent="0.3">
      <c r="A3354" t="s">
        <v>19</v>
      </c>
      <c r="B3354">
        <v>2020</v>
      </c>
      <c r="C3354" t="s">
        <v>17</v>
      </c>
      <c r="D3354" t="s">
        <v>96</v>
      </c>
      <c r="E3354" s="2">
        <v>10</v>
      </c>
      <c r="F3354" s="1">
        <v>480212.36</v>
      </c>
      <c r="G3354" s="1">
        <v>672402.1</v>
      </c>
      <c r="H3354" s="1">
        <v>119246.0542</v>
      </c>
      <c r="I3354" s="1">
        <v>112063.13</v>
      </c>
      <c r="J3354" s="1">
        <v>72943.679999999993</v>
      </c>
      <c r="K3354" s="2">
        <v>10</v>
      </c>
      <c r="L3354" s="1">
        <v>480212.36</v>
      </c>
      <c r="M3354" s="1">
        <v>672402.1</v>
      </c>
      <c r="N3354" s="1">
        <v>119246.0542</v>
      </c>
      <c r="O3354" s="1">
        <v>112063.13</v>
      </c>
      <c r="P3354" s="1">
        <v>72943.679999999993</v>
      </c>
      <c r="Q3354" s="2">
        <f>-+Table1[[#This Row],[Current Record Count]]+Table1[[#This Row],[Adj Record Count]]</f>
        <v>0</v>
      </c>
      <c r="R3354" s="1">
        <f>+-Table1[[#This Row],[Current Total ADJUSTMENT_AMOUNT]]+Table1[[#This Row],[Adj Total ADJUSTMENT_AMOUNT]]</f>
        <v>0</v>
      </c>
      <c r="S3354" s="1">
        <f>-Table1[[#This Row],[Current Total CHARGE_AMOUNT]]+Table1[[#This Row],[Adj Total CHARGE_AMOUNT]]</f>
        <v>0</v>
      </c>
      <c r="T3354" s="1">
        <f>+Table1[[#This Row],[Adj Total TOTAL_COST]]-Table1[[#This Row],[Current Total TOTAL_COST]]</f>
        <v>0</v>
      </c>
      <c r="U3354" s="1">
        <f>+Table1[[#This Row],[Adj Total CONTRIBUTION_MARGIN]]-Table1[[#This Row],[Current Total CONTRIBUTION_MARGIN]]</f>
        <v>0</v>
      </c>
      <c r="V3354" s="1">
        <f>+Table1[[#This Row],[Adj Total OPERATING_MARGIN]]-Table1[[#This Row],[Current Total OPERATING_MARGIN]]</f>
        <v>0</v>
      </c>
    </row>
    <row r="3355" spans="1:22" x14ac:dyDescent="0.3">
      <c r="A3355" t="s">
        <v>75</v>
      </c>
      <c r="B3355">
        <v>2021</v>
      </c>
      <c r="C3355" t="s">
        <v>20</v>
      </c>
      <c r="D3355" t="s">
        <v>49</v>
      </c>
      <c r="E3355" s="2">
        <v>10</v>
      </c>
      <c r="F3355" s="1">
        <v>1714.69</v>
      </c>
      <c r="G3355" s="1">
        <v>2322</v>
      </c>
      <c r="H3355" s="1">
        <v>39365.734299999996</v>
      </c>
      <c r="I3355" s="1">
        <v>-33085.870000000003</v>
      </c>
      <c r="J3355" s="1">
        <v>-38871.25</v>
      </c>
      <c r="K3355" s="2">
        <v>10</v>
      </c>
      <c r="L3355" s="1">
        <v>1714.69</v>
      </c>
      <c r="M3355" s="1">
        <v>2322</v>
      </c>
      <c r="N3355" s="1">
        <v>39365.734299999996</v>
      </c>
      <c r="O3355" s="1">
        <v>-33085.870000000003</v>
      </c>
      <c r="P3355" s="1">
        <v>-38871.25</v>
      </c>
      <c r="Q3355" s="2">
        <f>-+Table1[[#This Row],[Current Record Count]]+Table1[[#This Row],[Adj Record Count]]</f>
        <v>0</v>
      </c>
      <c r="R3355" s="1">
        <f>+-Table1[[#This Row],[Current Total ADJUSTMENT_AMOUNT]]+Table1[[#This Row],[Adj Total ADJUSTMENT_AMOUNT]]</f>
        <v>0</v>
      </c>
      <c r="S3355" s="1">
        <f>-Table1[[#This Row],[Current Total CHARGE_AMOUNT]]+Table1[[#This Row],[Adj Total CHARGE_AMOUNT]]</f>
        <v>0</v>
      </c>
      <c r="T3355" s="1">
        <f>+Table1[[#This Row],[Adj Total TOTAL_COST]]-Table1[[#This Row],[Current Total TOTAL_COST]]</f>
        <v>0</v>
      </c>
      <c r="U3355" s="1">
        <f>+Table1[[#This Row],[Adj Total CONTRIBUTION_MARGIN]]-Table1[[#This Row],[Current Total CONTRIBUTION_MARGIN]]</f>
        <v>0</v>
      </c>
      <c r="V3355" s="1">
        <f>+Table1[[#This Row],[Adj Total OPERATING_MARGIN]]-Table1[[#This Row],[Current Total OPERATING_MARGIN]]</f>
        <v>0</v>
      </c>
    </row>
    <row r="3356" spans="1:22" x14ac:dyDescent="0.3">
      <c r="A3356" t="s">
        <v>75</v>
      </c>
      <c r="B3356">
        <v>2023</v>
      </c>
      <c r="C3356" t="s">
        <v>67</v>
      </c>
      <c r="D3356" t="s">
        <v>67</v>
      </c>
      <c r="E3356" s="2">
        <v>10</v>
      </c>
      <c r="F3356" s="1">
        <v>1748.87</v>
      </c>
      <c r="G3356" s="1">
        <v>2200</v>
      </c>
      <c r="H3356" s="1">
        <v>3829.6658000000002</v>
      </c>
      <c r="I3356" s="1">
        <v>-11.61</v>
      </c>
      <c r="J3356" s="1">
        <v>-761.5</v>
      </c>
      <c r="K3356" s="2">
        <v>10</v>
      </c>
      <c r="L3356" s="1">
        <v>1748.87</v>
      </c>
      <c r="M3356" s="1">
        <v>2200</v>
      </c>
      <c r="N3356" s="1">
        <v>3829.6658000000002</v>
      </c>
      <c r="O3356" s="1">
        <v>-11.61</v>
      </c>
      <c r="P3356" s="1">
        <v>-761.5</v>
      </c>
      <c r="Q3356" s="2">
        <f>-+Table1[[#This Row],[Current Record Count]]+Table1[[#This Row],[Adj Record Count]]</f>
        <v>0</v>
      </c>
      <c r="R3356" s="1">
        <f>+-Table1[[#This Row],[Current Total ADJUSTMENT_AMOUNT]]+Table1[[#This Row],[Adj Total ADJUSTMENT_AMOUNT]]</f>
        <v>0</v>
      </c>
      <c r="S3356" s="1">
        <f>-Table1[[#This Row],[Current Total CHARGE_AMOUNT]]+Table1[[#This Row],[Adj Total CHARGE_AMOUNT]]</f>
        <v>0</v>
      </c>
      <c r="T3356" s="1">
        <f>+Table1[[#This Row],[Adj Total TOTAL_COST]]-Table1[[#This Row],[Current Total TOTAL_COST]]</f>
        <v>0</v>
      </c>
      <c r="U3356" s="1">
        <f>+Table1[[#This Row],[Adj Total CONTRIBUTION_MARGIN]]-Table1[[#This Row],[Current Total CONTRIBUTION_MARGIN]]</f>
        <v>0</v>
      </c>
      <c r="V3356" s="1">
        <f>+Table1[[#This Row],[Adj Total OPERATING_MARGIN]]-Table1[[#This Row],[Current Total OPERATING_MARGIN]]</f>
        <v>0</v>
      </c>
    </row>
    <row r="3357" spans="1:22" x14ac:dyDescent="0.3">
      <c r="A3357" t="s">
        <v>37</v>
      </c>
      <c r="B3357">
        <v>2021</v>
      </c>
      <c r="C3357" t="s">
        <v>20</v>
      </c>
      <c r="D3357" t="s">
        <v>70</v>
      </c>
      <c r="E3357" s="2">
        <v>10</v>
      </c>
      <c r="F3357" s="1">
        <v>277377.64</v>
      </c>
      <c r="G3357" s="1">
        <v>315158.55</v>
      </c>
      <c r="H3357" s="1">
        <v>70148.327900000004</v>
      </c>
      <c r="I3357" s="1">
        <v>-25117.59</v>
      </c>
      <c r="J3357" s="1">
        <v>-41829.03</v>
      </c>
      <c r="K3357" s="2">
        <v>10</v>
      </c>
      <c r="L3357" s="1">
        <v>277377.64</v>
      </c>
      <c r="M3357" s="1">
        <v>315158.55</v>
      </c>
      <c r="N3357" s="1">
        <v>70148.327900000004</v>
      </c>
      <c r="O3357" s="1">
        <v>-25117.59</v>
      </c>
      <c r="P3357" s="1">
        <v>-41829.03</v>
      </c>
      <c r="Q3357" s="2">
        <f>-+Table1[[#This Row],[Current Record Count]]+Table1[[#This Row],[Adj Record Count]]</f>
        <v>0</v>
      </c>
      <c r="R3357" s="1">
        <f>+-Table1[[#This Row],[Current Total ADJUSTMENT_AMOUNT]]+Table1[[#This Row],[Adj Total ADJUSTMENT_AMOUNT]]</f>
        <v>0</v>
      </c>
      <c r="S3357" s="1">
        <f>-Table1[[#This Row],[Current Total CHARGE_AMOUNT]]+Table1[[#This Row],[Adj Total CHARGE_AMOUNT]]</f>
        <v>0</v>
      </c>
      <c r="T3357" s="1">
        <f>+Table1[[#This Row],[Adj Total TOTAL_COST]]-Table1[[#This Row],[Current Total TOTAL_COST]]</f>
        <v>0</v>
      </c>
      <c r="U3357" s="1">
        <f>+Table1[[#This Row],[Adj Total CONTRIBUTION_MARGIN]]-Table1[[#This Row],[Current Total CONTRIBUTION_MARGIN]]</f>
        <v>0</v>
      </c>
      <c r="V3357" s="1">
        <f>+Table1[[#This Row],[Adj Total OPERATING_MARGIN]]-Table1[[#This Row],[Current Total OPERATING_MARGIN]]</f>
        <v>0</v>
      </c>
    </row>
    <row r="3358" spans="1:22" x14ac:dyDescent="0.3">
      <c r="A3358" t="s">
        <v>42</v>
      </c>
      <c r="B3358">
        <v>2019</v>
      </c>
      <c r="C3358" t="s">
        <v>47</v>
      </c>
      <c r="D3358" t="s">
        <v>63</v>
      </c>
      <c r="E3358" s="2">
        <v>10</v>
      </c>
      <c r="F3358" s="1">
        <v>22013.88</v>
      </c>
      <c r="G3358" s="1">
        <v>30325.65</v>
      </c>
      <c r="H3358" s="1">
        <v>0</v>
      </c>
      <c r="I3358" s="1">
        <v>0</v>
      </c>
      <c r="J3358" s="1">
        <v>0</v>
      </c>
      <c r="K3358" s="2">
        <v>10</v>
      </c>
      <c r="L3358" s="1">
        <v>22013.88</v>
      </c>
      <c r="M3358" s="1">
        <v>30325.65</v>
      </c>
      <c r="N3358" s="1">
        <v>0</v>
      </c>
      <c r="O3358" s="1">
        <v>0</v>
      </c>
      <c r="P3358" s="1">
        <v>0</v>
      </c>
      <c r="Q3358" s="2">
        <f>-+Table1[[#This Row],[Current Record Count]]+Table1[[#This Row],[Adj Record Count]]</f>
        <v>0</v>
      </c>
      <c r="R3358" s="1">
        <f>+-Table1[[#This Row],[Current Total ADJUSTMENT_AMOUNT]]+Table1[[#This Row],[Adj Total ADJUSTMENT_AMOUNT]]</f>
        <v>0</v>
      </c>
      <c r="S3358" s="1">
        <f>-Table1[[#This Row],[Current Total CHARGE_AMOUNT]]+Table1[[#This Row],[Adj Total CHARGE_AMOUNT]]</f>
        <v>0</v>
      </c>
      <c r="T3358" s="1">
        <f>+Table1[[#This Row],[Adj Total TOTAL_COST]]-Table1[[#This Row],[Current Total TOTAL_COST]]</f>
        <v>0</v>
      </c>
      <c r="U3358" s="1">
        <f>+Table1[[#This Row],[Adj Total CONTRIBUTION_MARGIN]]-Table1[[#This Row],[Current Total CONTRIBUTION_MARGIN]]</f>
        <v>0</v>
      </c>
      <c r="V3358" s="1">
        <f>+Table1[[#This Row],[Adj Total OPERATING_MARGIN]]-Table1[[#This Row],[Current Total OPERATING_MARGIN]]</f>
        <v>0</v>
      </c>
    </row>
    <row r="3359" spans="1:22" x14ac:dyDescent="0.3">
      <c r="A3359" t="s">
        <v>75</v>
      </c>
      <c r="B3359">
        <v>2024</v>
      </c>
      <c r="C3359" t="s">
        <v>20</v>
      </c>
      <c r="D3359" t="s">
        <v>71</v>
      </c>
      <c r="E3359" s="2">
        <v>10</v>
      </c>
      <c r="F3359" s="1">
        <v>2291.27</v>
      </c>
      <c r="G3359" s="1">
        <v>2350</v>
      </c>
      <c r="H3359" s="1">
        <v>3729.7667999999999</v>
      </c>
      <c r="I3359" s="1">
        <v>2806.88</v>
      </c>
      <c r="J3359" s="1">
        <v>2159.27</v>
      </c>
      <c r="K3359" s="2">
        <v>10</v>
      </c>
      <c r="L3359" s="1">
        <v>2291.27</v>
      </c>
      <c r="M3359" s="1">
        <v>2350</v>
      </c>
      <c r="N3359" s="1">
        <v>3729.7667999999999</v>
      </c>
      <c r="O3359" s="1">
        <v>2806.88</v>
      </c>
      <c r="P3359" s="1">
        <v>2159.27</v>
      </c>
      <c r="Q3359" s="2">
        <f>-+Table1[[#This Row],[Current Record Count]]+Table1[[#This Row],[Adj Record Count]]</f>
        <v>0</v>
      </c>
      <c r="R3359" s="1">
        <f>+-Table1[[#This Row],[Current Total ADJUSTMENT_AMOUNT]]+Table1[[#This Row],[Adj Total ADJUSTMENT_AMOUNT]]</f>
        <v>0</v>
      </c>
      <c r="S3359" s="1">
        <f>-Table1[[#This Row],[Current Total CHARGE_AMOUNT]]+Table1[[#This Row],[Adj Total CHARGE_AMOUNT]]</f>
        <v>0</v>
      </c>
      <c r="T3359" s="1">
        <f>+Table1[[#This Row],[Adj Total TOTAL_COST]]-Table1[[#This Row],[Current Total TOTAL_COST]]</f>
        <v>0</v>
      </c>
      <c r="U3359" s="1">
        <f>+Table1[[#This Row],[Adj Total CONTRIBUTION_MARGIN]]-Table1[[#This Row],[Current Total CONTRIBUTION_MARGIN]]</f>
        <v>0</v>
      </c>
      <c r="V3359" s="1">
        <f>+Table1[[#This Row],[Adj Total OPERATING_MARGIN]]-Table1[[#This Row],[Current Total OPERATING_MARGIN]]</f>
        <v>0</v>
      </c>
    </row>
    <row r="3360" spans="1:22" x14ac:dyDescent="0.3">
      <c r="A3360" t="s">
        <v>74</v>
      </c>
      <c r="B3360">
        <v>2023</v>
      </c>
      <c r="C3360" t="s">
        <v>20</v>
      </c>
      <c r="D3360" t="s">
        <v>64</v>
      </c>
      <c r="E3360" s="2">
        <v>10</v>
      </c>
      <c r="F3360" s="1">
        <v>13560.41</v>
      </c>
      <c r="G3360" s="1">
        <v>17930</v>
      </c>
      <c r="H3360" s="1">
        <v>6277.5875999999998</v>
      </c>
      <c r="I3360" s="1">
        <v>4172.5</v>
      </c>
      <c r="J3360" s="1">
        <v>1533.32</v>
      </c>
      <c r="K3360" s="2">
        <v>10</v>
      </c>
      <c r="L3360" s="1">
        <v>13560.41</v>
      </c>
      <c r="M3360" s="1">
        <v>17930</v>
      </c>
      <c r="N3360" s="1">
        <v>6277.5875999999998</v>
      </c>
      <c r="O3360" s="1">
        <v>4172.5</v>
      </c>
      <c r="P3360" s="1">
        <v>1533.32</v>
      </c>
      <c r="Q3360" s="2">
        <f>-+Table1[[#This Row],[Current Record Count]]+Table1[[#This Row],[Adj Record Count]]</f>
        <v>0</v>
      </c>
      <c r="R3360" s="1">
        <f>+-Table1[[#This Row],[Current Total ADJUSTMENT_AMOUNT]]+Table1[[#This Row],[Adj Total ADJUSTMENT_AMOUNT]]</f>
        <v>0</v>
      </c>
      <c r="S3360" s="1">
        <f>-Table1[[#This Row],[Current Total CHARGE_AMOUNT]]+Table1[[#This Row],[Adj Total CHARGE_AMOUNT]]</f>
        <v>0</v>
      </c>
      <c r="T3360" s="1">
        <f>+Table1[[#This Row],[Adj Total TOTAL_COST]]-Table1[[#This Row],[Current Total TOTAL_COST]]</f>
        <v>0</v>
      </c>
      <c r="U3360" s="1">
        <f>+Table1[[#This Row],[Adj Total CONTRIBUTION_MARGIN]]-Table1[[#This Row],[Current Total CONTRIBUTION_MARGIN]]</f>
        <v>0</v>
      </c>
      <c r="V3360" s="1">
        <f>+Table1[[#This Row],[Adj Total OPERATING_MARGIN]]-Table1[[#This Row],[Current Total OPERATING_MARGIN]]</f>
        <v>0</v>
      </c>
    </row>
    <row r="3361" spans="1:22" x14ac:dyDescent="0.3">
      <c r="A3361" t="s">
        <v>44</v>
      </c>
      <c r="B3361">
        <v>2024</v>
      </c>
      <c r="C3361" t="s">
        <v>29</v>
      </c>
      <c r="D3361" t="s">
        <v>65</v>
      </c>
      <c r="E3361" s="2">
        <v>10</v>
      </c>
      <c r="F3361" s="1">
        <v>4661.16</v>
      </c>
      <c r="G3361" s="1">
        <v>6271.2</v>
      </c>
      <c r="H3361" s="1">
        <v>1776.9382000000001</v>
      </c>
      <c r="I3361" s="1">
        <v>1155.56</v>
      </c>
      <c r="J3361" s="1">
        <v>660.95</v>
      </c>
      <c r="K3361" s="2">
        <v>10</v>
      </c>
      <c r="L3361" s="1">
        <v>4661.16</v>
      </c>
      <c r="M3361" s="1">
        <v>6271.2</v>
      </c>
      <c r="N3361" s="1">
        <v>1776.9382000000001</v>
      </c>
      <c r="O3361" s="1">
        <v>1155.56</v>
      </c>
      <c r="P3361" s="1">
        <v>660.95</v>
      </c>
      <c r="Q3361" s="2">
        <f>-+Table1[[#This Row],[Current Record Count]]+Table1[[#This Row],[Adj Record Count]]</f>
        <v>0</v>
      </c>
      <c r="R3361" s="1">
        <f>+-Table1[[#This Row],[Current Total ADJUSTMENT_AMOUNT]]+Table1[[#This Row],[Adj Total ADJUSTMENT_AMOUNT]]</f>
        <v>0</v>
      </c>
      <c r="S3361" s="1">
        <f>-Table1[[#This Row],[Current Total CHARGE_AMOUNT]]+Table1[[#This Row],[Adj Total CHARGE_AMOUNT]]</f>
        <v>0</v>
      </c>
      <c r="T3361" s="1">
        <f>+Table1[[#This Row],[Adj Total TOTAL_COST]]-Table1[[#This Row],[Current Total TOTAL_COST]]</f>
        <v>0</v>
      </c>
      <c r="U3361" s="1">
        <f>+Table1[[#This Row],[Adj Total CONTRIBUTION_MARGIN]]-Table1[[#This Row],[Current Total CONTRIBUTION_MARGIN]]</f>
        <v>0</v>
      </c>
      <c r="V3361" s="1">
        <f>+Table1[[#This Row],[Adj Total OPERATING_MARGIN]]-Table1[[#This Row],[Current Total OPERATING_MARGIN]]</f>
        <v>0</v>
      </c>
    </row>
    <row r="3362" spans="1:22" x14ac:dyDescent="0.3">
      <c r="A3362" t="s">
        <v>78</v>
      </c>
      <c r="B3362">
        <v>2025</v>
      </c>
      <c r="C3362" t="s">
        <v>67</v>
      </c>
      <c r="D3362" t="s">
        <v>67</v>
      </c>
      <c r="E3362" s="2">
        <v>9</v>
      </c>
      <c r="F3362" s="1">
        <v>21957.38</v>
      </c>
      <c r="G3362" s="1">
        <v>28798.38</v>
      </c>
      <c r="H3362" s="1">
        <v>2782.5477999999998</v>
      </c>
      <c r="I3362" s="1">
        <v>3903.28</v>
      </c>
      <c r="J3362" s="1">
        <v>3000.37</v>
      </c>
      <c r="K3362" s="2">
        <v>9</v>
      </c>
      <c r="L3362" s="1">
        <v>21957.38</v>
      </c>
      <c r="M3362" s="1">
        <v>28798.38</v>
      </c>
      <c r="N3362" s="1">
        <v>2782.5477999999998</v>
      </c>
      <c r="O3362" s="1">
        <v>3903.28</v>
      </c>
      <c r="P3362" s="1">
        <v>3000.37</v>
      </c>
      <c r="Q3362" s="2">
        <f>-+Table1[[#This Row],[Current Record Count]]+Table1[[#This Row],[Adj Record Count]]</f>
        <v>0</v>
      </c>
      <c r="R3362" s="1">
        <f>+-Table1[[#This Row],[Current Total ADJUSTMENT_AMOUNT]]+Table1[[#This Row],[Adj Total ADJUSTMENT_AMOUNT]]</f>
        <v>0</v>
      </c>
      <c r="S3362" s="1">
        <f>-Table1[[#This Row],[Current Total CHARGE_AMOUNT]]+Table1[[#This Row],[Adj Total CHARGE_AMOUNT]]</f>
        <v>0</v>
      </c>
      <c r="T3362" s="1">
        <f>+Table1[[#This Row],[Adj Total TOTAL_COST]]-Table1[[#This Row],[Current Total TOTAL_COST]]</f>
        <v>0</v>
      </c>
      <c r="U3362" s="1">
        <f>+Table1[[#This Row],[Adj Total CONTRIBUTION_MARGIN]]-Table1[[#This Row],[Current Total CONTRIBUTION_MARGIN]]</f>
        <v>0</v>
      </c>
      <c r="V3362" s="1">
        <f>+Table1[[#This Row],[Adj Total OPERATING_MARGIN]]-Table1[[#This Row],[Current Total OPERATING_MARGIN]]</f>
        <v>0</v>
      </c>
    </row>
    <row r="3363" spans="1:22" x14ac:dyDescent="0.3">
      <c r="A3363" t="s">
        <v>74</v>
      </c>
      <c r="B3363">
        <v>2019</v>
      </c>
      <c r="C3363" t="s">
        <v>17</v>
      </c>
      <c r="D3363" t="s">
        <v>56</v>
      </c>
      <c r="E3363" s="2">
        <v>9</v>
      </c>
      <c r="F3363" s="1">
        <v>2033.33</v>
      </c>
      <c r="G3363" s="1">
        <v>2779.9</v>
      </c>
      <c r="H3363" s="1">
        <v>0</v>
      </c>
      <c r="I3363" s="1">
        <v>0</v>
      </c>
      <c r="J3363" s="1">
        <v>0</v>
      </c>
      <c r="K3363" s="2">
        <v>9</v>
      </c>
      <c r="L3363" s="1">
        <v>2033.33</v>
      </c>
      <c r="M3363" s="1">
        <v>2779.9</v>
      </c>
      <c r="N3363" s="1">
        <v>0</v>
      </c>
      <c r="O3363" s="1">
        <v>0</v>
      </c>
      <c r="P3363" s="1">
        <v>0</v>
      </c>
      <c r="Q3363" s="2">
        <f>-+Table1[[#This Row],[Current Record Count]]+Table1[[#This Row],[Adj Record Count]]</f>
        <v>0</v>
      </c>
      <c r="R3363" s="1">
        <f>+-Table1[[#This Row],[Current Total ADJUSTMENT_AMOUNT]]+Table1[[#This Row],[Adj Total ADJUSTMENT_AMOUNT]]</f>
        <v>0</v>
      </c>
      <c r="S3363" s="1">
        <f>-Table1[[#This Row],[Current Total CHARGE_AMOUNT]]+Table1[[#This Row],[Adj Total CHARGE_AMOUNT]]</f>
        <v>0</v>
      </c>
      <c r="T3363" s="1">
        <f>+Table1[[#This Row],[Adj Total TOTAL_COST]]-Table1[[#This Row],[Current Total TOTAL_COST]]</f>
        <v>0</v>
      </c>
      <c r="U3363" s="1">
        <f>+Table1[[#This Row],[Adj Total CONTRIBUTION_MARGIN]]-Table1[[#This Row],[Current Total CONTRIBUTION_MARGIN]]</f>
        <v>0</v>
      </c>
      <c r="V3363" s="1">
        <f>+Table1[[#This Row],[Adj Total OPERATING_MARGIN]]-Table1[[#This Row],[Current Total OPERATING_MARGIN]]</f>
        <v>0</v>
      </c>
    </row>
    <row r="3364" spans="1:22" x14ac:dyDescent="0.3">
      <c r="A3364" t="s">
        <v>37</v>
      </c>
      <c r="B3364">
        <v>2023</v>
      </c>
      <c r="C3364" t="s">
        <v>72</v>
      </c>
      <c r="D3364" t="s">
        <v>72</v>
      </c>
      <c r="E3364" s="2">
        <v>9</v>
      </c>
      <c r="F3364" s="1">
        <v>172792.33</v>
      </c>
      <c r="G3364" s="1">
        <v>282491.76</v>
      </c>
      <c r="H3364" s="1">
        <v>44673.670299999998</v>
      </c>
      <c r="I3364" s="1">
        <v>77754.37</v>
      </c>
      <c r="J3364" s="1">
        <v>66789.77</v>
      </c>
      <c r="K3364" s="2">
        <v>9</v>
      </c>
      <c r="L3364" s="1">
        <v>172792.33</v>
      </c>
      <c r="M3364" s="1">
        <v>282491.76</v>
      </c>
      <c r="N3364" s="1">
        <v>44673.670299999998</v>
      </c>
      <c r="O3364" s="1">
        <v>77754.37</v>
      </c>
      <c r="P3364" s="1">
        <v>66789.77</v>
      </c>
      <c r="Q3364" s="2">
        <f>-+Table1[[#This Row],[Current Record Count]]+Table1[[#This Row],[Adj Record Count]]</f>
        <v>0</v>
      </c>
      <c r="R3364" s="1">
        <f>+-Table1[[#This Row],[Current Total ADJUSTMENT_AMOUNT]]+Table1[[#This Row],[Adj Total ADJUSTMENT_AMOUNT]]</f>
        <v>0</v>
      </c>
      <c r="S3364" s="1">
        <f>-Table1[[#This Row],[Current Total CHARGE_AMOUNT]]+Table1[[#This Row],[Adj Total CHARGE_AMOUNT]]</f>
        <v>0</v>
      </c>
      <c r="T3364" s="1">
        <f>+Table1[[#This Row],[Adj Total TOTAL_COST]]-Table1[[#This Row],[Current Total TOTAL_COST]]</f>
        <v>0</v>
      </c>
      <c r="U3364" s="1">
        <f>+Table1[[#This Row],[Adj Total CONTRIBUTION_MARGIN]]-Table1[[#This Row],[Current Total CONTRIBUTION_MARGIN]]</f>
        <v>0</v>
      </c>
      <c r="V3364" s="1">
        <f>+Table1[[#This Row],[Adj Total OPERATING_MARGIN]]-Table1[[#This Row],[Current Total OPERATING_MARGIN]]</f>
        <v>0</v>
      </c>
    </row>
    <row r="3365" spans="1:22" x14ac:dyDescent="0.3">
      <c r="A3365" t="s">
        <v>37</v>
      </c>
      <c r="B3365">
        <v>2022</v>
      </c>
      <c r="C3365" t="s">
        <v>29</v>
      </c>
      <c r="D3365" t="s">
        <v>104</v>
      </c>
      <c r="E3365" s="2">
        <v>9</v>
      </c>
      <c r="F3365" s="1">
        <v>162894.68</v>
      </c>
      <c r="G3365" s="1">
        <v>207976.43</v>
      </c>
      <c r="H3365" s="1">
        <v>44869.4931</v>
      </c>
      <c r="I3365" s="1">
        <v>9874.11</v>
      </c>
      <c r="J3365" s="1">
        <v>377.37</v>
      </c>
      <c r="K3365" s="2">
        <v>9</v>
      </c>
      <c r="L3365" s="1">
        <v>162894.68</v>
      </c>
      <c r="M3365" s="1">
        <v>207976.43</v>
      </c>
      <c r="N3365" s="1">
        <v>44869.4931</v>
      </c>
      <c r="O3365" s="1">
        <v>9874.11</v>
      </c>
      <c r="P3365" s="1">
        <v>377.37</v>
      </c>
      <c r="Q3365" s="2">
        <f>-+Table1[[#This Row],[Current Record Count]]+Table1[[#This Row],[Adj Record Count]]</f>
        <v>0</v>
      </c>
      <c r="R3365" s="1">
        <f>+-Table1[[#This Row],[Current Total ADJUSTMENT_AMOUNT]]+Table1[[#This Row],[Adj Total ADJUSTMENT_AMOUNT]]</f>
        <v>0</v>
      </c>
      <c r="S3365" s="1">
        <f>-Table1[[#This Row],[Current Total CHARGE_AMOUNT]]+Table1[[#This Row],[Adj Total CHARGE_AMOUNT]]</f>
        <v>0</v>
      </c>
      <c r="T3365" s="1">
        <f>+Table1[[#This Row],[Adj Total TOTAL_COST]]-Table1[[#This Row],[Current Total TOTAL_COST]]</f>
        <v>0</v>
      </c>
      <c r="U3365" s="1">
        <f>+Table1[[#This Row],[Adj Total CONTRIBUTION_MARGIN]]-Table1[[#This Row],[Current Total CONTRIBUTION_MARGIN]]</f>
        <v>0</v>
      </c>
      <c r="V3365" s="1">
        <f>+Table1[[#This Row],[Adj Total OPERATING_MARGIN]]-Table1[[#This Row],[Current Total OPERATING_MARGIN]]</f>
        <v>0</v>
      </c>
    </row>
    <row r="3366" spans="1:22" x14ac:dyDescent="0.3">
      <c r="A3366" t="s">
        <v>37</v>
      </c>
      <c r="B3366">
        <v>2025</v>
      </c>
      <c r="C3366" t="s">
        <v>90</v>
      </c>
      <c r="D3366" t="s">
        <v>90</v>
      </c>
      <c r="E3366" s="2">
        <v>9</v>
      </c>
      <c r="F3366" s="1">
        <v>375016</v>
      </c>
      <c r="G3366" s="1">
        <v>421326</v>
      </c>
      <c r="H3366" s="1">
        <v>79885.678899999999</v>
      </c>
      <c r="I3366" s="1">
        <v>-12862.29</v>
      </c>
      <c r="J3366" s="1">
        <v>-34581.230000000003</v>
      </c>
      <c r="K3366" s="2">
        <v>9</v>
      </c>
      <c r="L3366" s="1">
        <v>375016</v>
      </c>
      <c r="M3366" s="1">
        <v>421326</v>
      </c>
      <c r="N3366" s="1">
        <v>79885.678899999999</v>
      </c>
      <c r="O3366" s="1">
        <v>-12862.29</v>
      </c>
      <c r="P3366" s="1">
        <v>-34581.230000000003</v>
      </c>
      <c r="Q3366" s="2">
        <f>-+Table1[[#This Row],[Current Record Count]]+Table1[[#This Row],[Adj Record Count]]</f>
        <v>0</v>
      </c>
      <c r="R3366" s="1">
        <f>+-Table1[[#This Row],[Current Total ADJUSTMENT_AMOUNT]]+Table1[[#This Row],[Adj Total ADJUSTMENT_AMOUNT]]</f>
        <v>0</v>
      </c>
      <c r="S3366" s="1">
        <f>-Table1[[#This Row],[Current Total CHARGE_AMOUNT]]+Table1[[#This Row],[Adj Total CHARGE_AMOUNT]]</f>
        <v>0</v>
      </c>
      <c r="T3366" s="1">
        <f>+Table1[[#This Row],[Adj Total TOTAL_COST]]-Table1[[#This Row],[Current Total TOTAL_COST]]</f>
        <v>0</v>
      </c>
      <c r="U3366" s="1">
        <f>+Table1[[#This Row],[Adj Total CONTRIBUTION_MARGIN]]-Table1[[#This Row],[Current Total CONTRIBUTION_MARGIN]]</f>
        <v>0</v>
      </c>
      <c r="V3366" s="1">
        <f>+Table1[[#This Row],[Adj Total OPERATING_MARGIN]]-Table1[[#This Row],[Current Total OPERATING_MARGIN]]</f>
        <v>0</v>
      </c>
    </row>
    <row r="3367" spans="1:22" x14ac:dyDescent="0.3">
      <c r="A3367" t="s">
        <v>75</v>
      </c>
      <c r="B3367">
        <v>2022</v>
      </c>
      <c r="C3367" t="s">
        <v>29</v>
      </c>
      <c r="D3367" t="s">
        <v>52</v>
      </c>
      <c r="E3367" s="2">
        <v>9</v>
      </c>
      <c r="F3367" s="1">
        <v>1311.21</v>
      </c>
      <c r="G3367" s="1">
        <v>1800</v>
      </c>
      <c r="H3367" s="1">
        <v>3914.7075</v>
      </c>
      <c r="I3367" s="1">
        <v>-2705.52</v>
      </c>
      <c r="J3367" s="1">
        <v>-3420.66</v>
      </c>
      <c r="K3367" s="2">
        <v>9</v>
      </c>
      <c r="L3367" s="1">
        <v>1311.21</v>
      </c>
      <c r="M3367" s="1">
        <v>1800</v>
      </c>
      <c r="N3367" s="1">
        <v>3914.7075</v>
      </c>
      <c r="O3367" s="1">
        <v>-2705.52</v>
      </c>
      <c r="P3367" s="1">
        <v>-3420.66</v>
      </c>
      <c r="Q3367" s="2">
        <f>-+Table1[[#This Row],[Current Record Count]]+Table1[[#This Row],[Adj Record Count]]</f>
        <v>0</v>
      </c>
      <c r="R3367" s="1">
        <f>+-Table1[[#This Row],[Current Total ADJUSTMENT_AMOUNT]]+Table1[[#This Row],[Adj Total ADJUSTMENT_AMOUNT]]</f>
        <v>0</v>
      </c>
      <c r="S3367" s="1">
        <f>-Table1[[#This Row],[Current Total CHARGE_AMOUNT]]+Table1[[#This Row],[Adj Total CHARGE_AMOUNT]]</f>
        <v>0</v>
      </c>
      <c r="T3367" s="1">
        <f>+Table1[[#This Row],[Adj Total TOTAL_COST]]-Table1[[#This Row],[Current Total TOTAL_COST]]</f>
        <v>0</v>
      </c>
      <c r="U3367" s="1">
        <f>+Table1[[#This Row],[Adj Total CONTRIBUTION_MARGIN]]-Table1[[#This Row],[Current Total CONTRIBUTION_MARGIN]]</f>
        <v>0</v>
      </c>
      <c r="V3367" s="1">
        <f>+Table1[[#This Row],[Adj Total OPERATING_MARGIN]]-Table1[[#This Row],[Current Total OPERATING_MARGIN]]</f>
        <v>0</v>
      </c>
    </row>
    <row r="3368" spans="1:22" x14ac:dyDescent="0.3">
      <c r="A3368" t="s">
        <v>75</v>
      </c>
      <c r="B3368">
        <v>2023</v>
      </c>
      <c r="C3368" t="s">
        <v>20</v>
      </c>
      <c r="D3368" t="s">
        <v>102</v>
      </c>
      <c r="E3368" s="2">
        <v>9</v>
      </c>
      <c r="F3368" s="1">
        <v>1142.73</v>
      </c>
      <c r="G3368" s="1">
        <v>1980</v>
      </c>
      <c r="H3368" s="1">
        <v>4845.7204000000002</v>
      </c>
      <c r="I3368" s="1">
        <v>-1558.45</v>
      </c>
      <c r="J3368" s="1">
        <v>-2179.62</v>
      </c>
      <c r="K3368" s="2">
        <v>9</v>
      </c>
      <c r="L3368" s="1">
        <v>1142.73</v>
      </c>
      <c r="M3368" s="1">
        <v>1980</v>
      </c>
      <c r="N3368" s="1">
        <v>4845.7204000000002</v>
      </c>
      <c r="O3368" s="1">
        <v>-1558.45</v>
      </c>
      <c r="P3368" s="1">
        <v>-2179.62</v>
      </c>
      <c r="Q3368" s="2">
        <f>-+Table1[[#This Row],[Current Record Count]]+Table1[[#This Row],[Adj Record Count]]</f>
        <v>0</v>
      </c>
      <c r="R3368" s="1">
        <f>+-Table1[[#This Row],[Current Total ADJUSTMENT_AMOUNT]]+Table1[[#This Row],[Adj Total ADJUSTMENT_AMOUNT]]</f>
        <v>0</v>
      </c>
      <c r="S3368" s="1">
        <f>-Table1[[#This Row],[Current Total CHARGE_AMOUNT]]+Table1[[#This Row],[Adj Total CHARGE_AMOUNT]]</f>
        <v>0</v>
      </c>
      <c r="T3368" s="1">
        <f>+Table1[[#This Row],[Adj Total TOTAL_COST]]-Table1[[#This Row],[Current Total TOTAL_COST]]</f>
        <v>0</v>
      </c>
      <c r="U3368" s="1">
        <f>+Table1[[#This Row],[Adj Total CONTRIBUTION_MARGIN]]-Table1[[#This Row],[Current Total CONTRIBUTION_MARGIN]]</f>
        <v>0</v>
      </c>
      <c r="V3368" s="1">
        <f>+Table1[[#This Row],[Adj Total OPERATING_MARGIN]]-Table1[[#This Row],[Current Total OPERATING_MARGIN]]</f>
        <v>0</v>
      </c>
    </row>
    <row r="3369" spans="1:22" x14ac:dyDescent="0.3">
      <c r="A3369" t="s">
        <v>37</v>
      </c>
      <c r="B3369">
        <v>2021</v>
      </c>
      <c r="C3369" t="s">
        <v>20</v>
      </c>
      <c r="D3369" t="s">
        <v>64</v>
      </c>
      <c r="E3369" s="2">
        <v>9</v>
      </c>
      <c r="F3369" s="1">
        <v>233338.42</v>
      </c>
      <c r="G3369" s="1">
        <v>270625.98</v>
      </c>
      <c r="H3369" s="1">
        <v>58068.135300000002</v>
      </c>
      <c r="I3369" s="1">
        <v>871.2</v>
      </c>
      <c r="J3369" s="1">
        <v>-14841.27</v>
      </c>
      <c r="K3369" s="2">
        <v>9</v>
      </c>
      <c r="L3369" s="1">
        <v>233338.42</v>
      </c>
      <c r="M3369" s="1">
        <v>270625.98</v>
      </c>
      <c r="N3369" s="1">
        <v>58068.135300000002</v>
      </c>
      <c r="O3369" s="1">
        <v>871.2</v>
      </c>
      <c r="P3369" s="1">
        <v>-14841.27</v>
      </c>
      <c r="Q3369" s="2">
        <f>-+Table1[[#This Row],[Current Record Count]]+Table1[[#This Row],[Adj Record Count]]</f>
        <v>0</v>
      </c>
      <c r="R3369" s="1">
        <f>+-Table1[[#This Row],[Current Total ADJUSTMENT_AMOUNT]]+Table1[[#This Row],[Adj Total ADJUSTMENT_AMOUNT]]</f>
        <v>0</v>
      </c>
      <c r="S3369" s="1">
        <f>-Table1[[#This Row],[Current Total CHARGE_AMOUNT]]+Table1[[#This Row],[Adj Total CHARGE_AMOUNT]]</f>
        <v>0</v>
      </c>
      <c r="T3369" s="1">
        <f>+Table1[[#This Row],[Adj Total TOTAL_COST]]-Table1[[#This Row],[Current Total TOTAL_COST]]</f>
        <v>0</v>
      </c>
      <c r="U3369" s="1">
        <f>+Table1[[#This Row],[Adj Total CONTRIBUTION_MARGIN]]-Table1[[#This Row],[Current Total CONTRIBUTION_MARGIN]]</f>
        <v>0</v>
      </c>
      <c r="V3369" s="1">
        <f>+Table1[[#This Row],[Adj Total OPERATING_MARGIN]]-Table1[[#This Row],[Current Total OPERATING_MARGIN]]</f>
        <v>0</v>
      </c>
    </row>
    <row r="3370" spans="1:22" x14ac:dyDescent="0.3">
      <c r="A3370" t="s">
        <v>37</v>
      </c>
      <c r="B3370">
        <v>2023</v>
      </c>
      <c r="C3370" t="s">
        <v>29</v>
      </c>
      <c r="D3370" t="s">
        <v>38</v>
      </c>
      <c r="E3370" s="2">
        <v>9</v>
      </c>
      <c r="F3370" s="1">
        <v>309280.27</v>
      </c>
      <c r="G3370" s="1">
        <v>382380.92</v>
      </c>
      <c r="H3370" s="1">
        <v>77647.398000000001</v>
      </c>
      <c r="I3370" s="1">
        <v>57789.09</v>
      </c>
      <c r="J3370" s="1">
        <v>36677.69</v>
      </c>
      <c r="K3370" s="2">
        <v>9</v>
      </c>
      <c r="L3370" s="1">
        <v>309280.27</v>
      </c>
      <c r="M3370" s="1">
        <v>382380.92</v>
      </c>
      <c r="N3370" s="1">
        <v>77647.398000000001</v>
      </c>
      <c r="O3370" s="1">
        <v>57789.09</v>
      </c>
      <c r="P3370" s="1">
        <v>36677.69</v>
      </c>
      <c r="Q3370" s="2">
        <f>-+Table1[[#This Row],[Current Record Count]]+Table1[[#This Row],[Adj Record Count]]</f>
        <v>0</v>
      </c>
      <c r="R3370" s="1">
        <f>+-Table1[[#This Row],[Current Total ADJUSTMENT_AMOUNT]]+Table1[[#This Row],[Adj Total ADJUSTMENT_AMOUNT]]</f>
        <v>0</v>
      </c>
      <c r="S3370" s="1">
        <f>-Table1[[#This Row],[Current Total CHARGE_AMOUNT]]+Table1[[#This Row],[Adj Total CHARGE_AMOUNT]]</f>
        <v>0</v>
      </c>
      <c r="T3370" s="1">
        <f>+Table1[[#This Row],[Adj Total TOTAL_COST]]-Table1[[#This Row],[Current Total TOTAL_COST]]</f>
        <v>0</v>
      </c>
      <c r="U3370" s="1">
        <f>+Table1[[#This Row],[Adj Total CONTRIBUTION_MARGIN]]-Table1[[#This Row],[Current Total CONTRIBUTION_MARGIN]]</f>
        <v>0</v>
      </c>
      <c r="V3370" s="1">
        <f>+Table1[[#This Row],[Adj Total OPERATING_MARGIN]]-Table1[[#This Row],[Current Total OPERATING_MARGIN]]</f>
        <v>0</v>
      </c>
    </row>
    <row r="3371" spans="1:22" x14ac:dyDescent="0.3">
      <c r="A3371" t="s">
        <v>35</v>
      </c>
      <c r="B3371">
        <v>2024</v>
      </c>
      <c r="C3371" t="s">
        <v>29</v>
      </c>
      <c r="D3371" t="s">
        <v>32</v>
      </c>
      <c r="E3371" s="2">
        <v>9</v>
      </c>
      <c r="F3371" s="1">
        <v>5429.42</v>
      </c>
      <c r="G3371" s="1">
        <v>6340.6</v>
      </c>
      <c r="H3371" s="1">
        <v>1061.8569</v>
      </c>
      <c r="I3371" s="1">
        <v>1029.32</v>
      </c>
      <c r="J3371" s="1">
        <v>625.65</v>
      </c>
      <c r="K3371" s="2">
        <v>9</v>
      </c>
      <c r="L3371" s="1">
        <v>5429.42</v>
      </c>
      <c r="M3371" s="1">
        <v>6340.6</v>
      </c>
      <c r="N3371" s="1">
        <v>1061.8569</v>
      </c>
      <c r="O3371" s="1">
        <v>1029.32</v>
      </c>
      <c r="P3371" s="1">
        <v>625.65</v>
      </c>
      <c r="Q3371" s="2">
        <f>-+Table1[[#This Row],[Current Record Count]]+Table1[[#This Row],[Adj Record Count]]</f>
        <v>0</v>
      </c>
      <c r="R3371" s="1">
        <f>+-Table1[[#This Row],[Current Total ADJUSTMENT_AMOUNT]]+Table1[[#This Row],[Adj Total ADJUSTMENT_AMOUNT]]</f>
        <v>0</v>
      </c>
      <c r="S3371" s="1">
        <f>-Table1[[#This Row],[Current Total CHARGE_AMOUNT]]+Table1[[#This Row],[Adj Total CHARGE_AMOUNT]]</f>
        <v>0</v>
      </c>
      <c r="T3371" s="1">
        <f>+Table1[[#This Row],[Adj Total TOTAL_COST]]-Table1[[#This Row],[Current Total TOTAL_COST]]</f>
        <v>0</v>
      </c>
      <c r="U3371" s="1">
        <f>+Table1[[#This Row],[Adj Total CONTRIBUTION_MARGIN]]-Table1[[#This Row],[Current Total CONTRIBUTION_MARGIN]]</f>
        <v>0</v>
      </c>
      <c r="V3371" s="1">
        <f>+Table1[[#This Row],[Adj Total OPERATING_MARGIN]]-Table1[[#This Row],[Current Total OPERATING_MARGIN]]</f>
        <v>0</v>
      </c>
    </row>
    <row r="3372" spans="1:22" x14ac:dyDescent="0.3">
      <c r="A3372" t="s">
        <v>75</v>
      </c>
      <c r="B3372">
        <v>2022</v>
      </c>
      <c r="C3372" t="s">
        <v>17</v>
      </c>
      <c r="D3372" t="s">
        <v>79</v>
      </c>
      <c r="E3372" s="2">
        <v>9</v>
      </c>
      <c r="F3372" s="1">
        <v>0</v>
      </c>
      <c r="G3372" s="1">
        <v>0</v>
      </c>
      <c r="H3372" s="1">
        <v>649.49760000000003</v>
      </c>
      <c r="I3372" s="1">
        <v>-493.13</v>
      </c>
      <c r="J3372" s="1">
        <v>-657.2</v>
      </c>
      <c r="K3372" s="2">
        <v>9</v>
      </c>
      <c r="L3372" s="1">
        <v>0</v>
      </c>
      <c r="M3372" s="1">
        <v>0</v>
      </c>
      <c r="N3372" s="1">
        <v>649.49760000000003</v>
      </c>
      <c r="O3372" s="1">
        <v>-493.13</v>
      </c>
      <c r="P3372" s="1">
        <v>-657.2</v>
      </c>
      <c r="Q3372" s="2">
        <f>-+Table1[[#This Row],[Current Record Count]]+Table1[[#This Row],[Adj Record Count]]</f>
        <v>0</v>
      </c>
      <c r="R3372" s="1">
        <f>+-Table1[[#This Row],[Current Total ADJUSTMENT_AMOUNT]]+Table1[[#This Row],[Adj Total ADJUSTMENT_AMOUNT]]</f>
        <v>0</v>
      </c>
      <c r="S3372" s="1">
        <f>-Table1[[#This Row],[Current Total CHARGE_AMOUNT]]+Table1[[#This Row],[Adj Total CHARGE_AMOUNT]]</f>
        <v>0</v>
      </c>
      <c r="T3372" s="1">
        <f>+Table1[[#This Row],[Adj Total TOTAL_COST]]-Table1[[#This Row],[Current Total TOTAL_COST]]</f>
        <v>0</v>
      </c>
      <c r="U3372" s="1">
        <f>+Table1[[#This Row],[Adj Total CONTRIBUTION_MARGIN]]-Table1[[#This Row],[Current Total CONTRIBUTION_MARGIN]]</f>
        <v>0</v>
      </c>
      <c r="V3372" s="1">
        <f>+Table1[[#This Row],[Adj Total OPERATING_MARGIN]]-Table1[[#This Row],[Current Total OPERATING_MARGIN]]</f>
        <v>0</v>
      </c>
    </row>
    <row r="3373" spans="1:22" x14ac:dyDescent="0.3">
      <c r="A3373" t="s">
        <v>37</v>
      </c>
      <c r="B3373">
        <v>2023</v>
      </c>
      <c r="C3373" t="s">
        <v>20</v>
      </c>
      <c r="D3373" t="s">
        <v>97</v>
      </c>
      <c r="E3373" s="2">
        <v>9</v>
      </c>
      <c r="F3373" s="1">
        <v>119320.13</v>
      </c>
      <c r="G3373" s="1">
        <v>168620.24</v>
      </c>
      <c r="H3373" s="1">
        <v>31863.557400000002</v>
      </c>
      <c r="I3373" s="1">
        <v>30840.73</v>
      </c>
      <c r="J3373" s="1">
        <v>22674.92</v>
      </c>
      <c r="K3373" s="2">
        <v>9</v>
      </c>
      <c r="L3373" s="1">
        <v>119320.13</v>
      </c>
      <c r="M3373" s="1">
        <v>168620.24</v>
      </c>
      <c r="N3373" s="1">
        <v>31863.557400000002</v>
      </c>
      <c r="O3373" s="1">
        <v>30840.73</v>
      </c>
      <c r="P3373" s="1">
        <v>22674.92</v>
      </c>
      <c r="Q3373" s="2">
        <f>-+Table1[[#This Row],[Current Record Count]]+Table1[[#This Row],[Adj Record Count]]</f>
        <v>0</v>
      </c>
      <c r="R3373" s="1">
        <f>+-Table1[[#This Row],[Current Total ADJUSTMENT_AMOUNT]]+Table1[[#This Row],[Adj Total ADJUSTMENT_AMOUNT]]</f>
        <v>0</v>
      </c>
      <c r="S3373" s="1">
        <f>-Table1[[#This Row],[Current Total CHARGE_AMOUNT]]+Table1[[#This Row],[Adj Total CHARGE_AMOUNT]]</f>
        <v>0</v>
      </c>
      <c r="T3373" s="1">
        <f>+Table1[[#This Row],[Adj Total TOTAL_COST]]-Table1[[#This Row],[Current Total TOTAL_COST]]</f>
        <v>0</v>
      </c>
      <c r="U3373" s="1">
        <f>+Table1[[#This Row],[Adj Total CONTRIBUTION_MARGIN]]-Table1[[#This Row],[Current Total CONTRIBUTION_MARGIN]]</f>
        <v>0</v>
      </c>
      <c r="V3373" s="1">
        <f>+Table1[[#This Row],[Adj Total OPERATING_MARGIN]]-Table1[[#This Row],[Current Total OPERATING_MARGIN]]</f>
        <v>0</v>
      </c>
    </row>
    <row r="3374" spans="1:22" x14ac:dyDescent="0.3">
      <c r="A3374" t="s">
        <v>19</v>
      </c>
      <c r="B3374">
        <v>2023</v>
      </c>
      <c r="C3374" t="s">
        <v>60</v>
      </c>
      <c r="D3374" t="s">
        <v>60</v>
      </c>
      <c r="E3374" s="2">
        <v>9</v>
      </c>
      <c r="F3374" s="1">
        <v>1537140.57</v>
      </c>
      <c r="G3374" s="1">
        <v>1829636.83</v>
      </c>
      <c r="H3374" s="1">
        <v>373427.86790000001</v>
      </c>
      <c r="I3374" s="1">
        <v>36783.089999999997</v>
      </c>
      <c r="J3374" s="1">
        <v>-73958.740000000005</v>
      </c>
      <c r="K3374" s="2">
        <v>9</v>
      </c>
      <c r="L3374" s="1">
        <v>1537140.57</v>
      </c>
      <c r="M3374" s="1">
        <v>1829636.83</v>
      </c>
      <c r="N3374" s="1">
        <v>373427.86790000001</v>
      </c>
      <c r="O3374" s="1">
        <v>36783.089999999997</v>
      </c>
      <c r="P3374" s="1">
        <v>-73958.740000000005</v>
      </c>
      <c r="Q3374" s="2">
        <f>-+Table1[[#This Row],[Current Record Count]]+Table1[[#This Row],[Adj Record Count]]</f>
        <v>0</v>
      </c>
      <c r="R3374" s="1">
        <f>+-Table1[[#This Row],[Current Total ADJUSTMENT_AMOUNT]]+Table1[[#This Row],[Adj Total ADJUSTMENT_AMOUNT]]</f>
        <v>0</v>
      </c>
      <c r="S3374" s="1">
        <f>-Table1[[#This Row],[Current Total CHARGE_AMOUNT]]+Table1[[#This Row],[Adj Total CHARGE_AMOUNT]]</f>
        <v>0</v>
      </c>
      <c r="T3374" s="1">
        <f>+Table1[[#This Row],[Adj Total TOTAL_COST]]-Table1[[#This Row],[Current Total TOTAL_COST]]</f>
        <v>0</v>
      </c>
      <c r="U3374" s="1">
        <f>+Table1[[#This Row],[Adj Total CONTRIBUTION_MARGIN]]-Table1[[#This Row],[Current Total CONTRIBUTION_MARGIN]]</f>
        <v>0</v>
      </c>
      <c r="V3374" s="1">
        <f>+Table1[[#This Row],[Adj Total OPERATING_MARGIN]]-Table1[[#This Row],[Current Total OPERATING_MARGIN]]</f>
        <v>0</v>
      </c>
    </row>
    <row r="3375" spans="1:22" x14ac:dyDescent="0.3">
      <c r="A3375" t="s">
        <v>19</v>
      </c>
      <c r="B3375">
        <v>2022</v>
      </c>
      <c r="C3375" t="s">
        <v>47</v>
      </c>
      <c r="D3375" t="s">
        <v>47</v>
      </c>
      <c r="E3375" s="2">
        <v>9</v>
      </c>
      <c r="F3375" s="1">
        <v>1231710.1000000001</v>
      </c>
      <c r="G3375" s="1">
        <v>1482664.42</v>
      </c>
      <c r="H3375" s="1">
        <v>381399.93280000001</v>
      </c>
      <c r="I3375" s="1">
        <v>206493.7</v>
      </c>
      <c r="J3375" s="1">
        <v>88930.13</v>
      </c>
      <c r="K3375" s="2">
        <v>9</v>
      </c>
      <c r="L3375" s="1">
        <v>1231710.1000000001</v>
      </c>
      <c r="M3375" s="1">
        <v>1482664.42</v>
      </c>
      <c r="N3375" s="1">
        <v>381399.93280000001</v>
      </c>
      <c r="O3375" s="1">
        <v>206493.7</v>
      </c>
      <c r="P3375" s="1">
        <v>88930.13</v>
      </c>
      <c r="Q3375" s="2">
        <f>-+Table1[[#This Row],[Current Record Count]]+Table1[[#This Row],[Adj Record Count]]</f>
        <v>0</v>
      </c>
      <c r="R3375" s="1">
        <f>+-Table1[[#This Row],[Current Total ADJUSTMENT_AMOUNT]]+Table1[[#This Row],[Adj Total ADJUSTMENT_AMOUNT]]</f>
        <v>0</v>
      </c>
      <c r="S3375" s="1">
        <f>-Table1[[#This Row],[Current Total CHARGE_AMOUNT]]+Table1[[#This Row],[Adj Total CHARGE_AMOUNT]]</f>
        <v>0</v>
      </c>
      <c r="T3375" s="1">
        <f>+Table1[[#This Row],[Adj Total TOTAL_COST]]-Table1[[#This Row],[Current Total TOTAL_COST]]</f>
        <v>0</v>
      </c>
      <c r="U3375" s="1">
        <f>+Table1[[#This Row],[Adj Total CONTRIBUTION_MARGIN]]-Table1[[#This Row],[Current Total CONTRIBUTION_MARGIN]]</f>
        <v>0</v>
      </c>
      <c r="V3375" s="1">
        <f>+Table1[[#This Row],[Adj Total OPERATING_MARGIN]]-Table1[[#This Row],[Current Total OPERATING_MARGIN]]</f>
        <v>0</v>
      </c>
    </row>
    <row r="3376" spans="1:22" x14ac:dyDescent="0.3">
      <c r="A3376" t="s">
        <v>35</v>
      </c>
      <c r="B3376">
        <v>2025</v>
      </c>
      <c r="C3376" t="s">
        <v>67</v>
      </c>
      <c r="D3376" t="s">
        <v>67</v>
      </c>
      <c r="E3376" s="2">
        <v>9</v>
      </c>
      <c r="F3376" s="1">
        <v>3034.97</v>
      </c>
      <c r="G3376" s="1">
        <v>5951.7</v>
      </c>
      <c r="H3376" s="1">
        <v>901.29240000000004</v>
      </c>
      <c r="I3376" s="1">
        <v>2363.79</v>
      </c>
      <c r="J3376" s="1">
        <v>2015.46</v>
      </c>
      <c r="K3376" s="2">
        <v>9</v>
      </c>
      <c r="L3376" s="1">
        <v>3034.97</v>
      </c>
      <c r="M3376" s="1">
        <v>5951.7</v>
      </c>
      <c r="N3376" s="1">
        <v>901.29240000000004</v>
      </c>
      <c r="O3376" s="1">
        <v>2363.79</v>
      </c>
      <c r="P3376" s="1">
        <v>2015.46</v>
      </c>
      <c r="Q3376" s="2">
        <f>-+Table1[[#This Row],[Current Record Count]]+Table1[[#This Row],[Adj Record Count]]</f>
        <v>0</v>
      </c>
      <c r="R3376" s="1">
        <f>+-Table1[[#This Row],[Current Total ADJUSTMENT_AMOUNT]]+Table1[[#This Row],[Adj Total ADJUSTMENT_AMOUNT]]</f>
        <v>0</v>
      </c>
      <c r="S3376" s="1">
        <f>-Table1[[#This Row],[Current Total CHARGE_AMOUNT]]+Table1[[#This Row],[Adj Total CHARGE_AMOUNT]]</f>
        <v>0</v>
      </c>
      <c r="T3376" s="1">
        <f>+Table1[[#This Row],[Adj Total TOTAL_COST]]-Table1[[#This Row],[Current Total TOTAL_COST]]</f>
        <v>0</v>
      </c>
      <c r="U3376" s="1">
        <f>+Table1[[#This Row],[Adj Total CONTRIBUTION_MARGIN]]-Table1[[#This Row],[Current Total CONTRIBUTION_MARGIN]]</f>
        <v>0</v>
      </c>
      <c r="V3376" s="1">
        <f>+Table1[[#This Row],[Adj Total OPERATING_MARGIN]]-Table1[[#This Row],[Current Total OPERATING_MARGIN]]</f>
        <v>0</v>
      </c>
    </row>
    <row r="3377" spans="1:22" x14ac:dyDescent="0.3">
      <c r="A3377" t="s">
        <v>44</v>
      </c>
      <c r="B3377">
        <v>2024</v>
      </c>
      <c r="C3377" t="s">
        <v>17</v>
      </c>
      <c r="D3377" t="s">
        <v>86</v>
      </c>
      <c r="E3377" s="2">
        <v>9</v>
      </c>
      <c r="F3377" s="1">
        <v>9571.1200000000008</v>
      </c>
      <c r="G3377" s="1">
        <v>14615.4</v>
      </c>
      <c r="H3377" s="1">
        <v>5889.5235000000002</v>
      </c>
      <c r="I3377" s="1">
        <v>682.37</v>
      </c>
      <c r="J3377" s="1">
        <v>-537.91</v>
      </c>
      <c r="K3377" s="2">
        <v>9</v>
      </c>
      <c r="L3377" s="1">
        <v>9571.1200000000008</v>
      </c>
      <c r="M3377" s="1">
        <v>14615.4</v>
      </c>
      <c r="N3377" s="1">
        <v>5889.5235000000002</v>
      </c>
      <c r="O3377" s="1">
        <v>682.37</v>
      </c>
      <c r="P3377" s="1">
        <v>-537.91</v>
      </c>
      <c r="Q3377" s="2">
        <f>-+Table1[[#This Row],[Current Record Count]]+Table1[[#This Row],[Adj Record Count]]</f>
        <v>0</v>
      </c>
      <c r="R3377" s="1">
        <f>+-Table1[[#This Row],[Current Total ADJUSTMENT_AMOUNT]]+Table1[[#This Row],[Adj Total ADJUSTMENT_AMOUNT]]</f>
        <v>0</v>
      </c>
      <c r="S3377" s="1">
        <f>-Table1[[#This Row],[Current Total CHARGE_AMOUNT]]+Table1[[#This Row],[Adj Total CHARGE_AMOUNT]]</f>
        <v>0</v>
      </c>
      <c r="T3377" s="1">
        <f>+Table1[[#This Row],[Adj Total TOTAL_COST]]-Table1[[#This Row],[Current Total TOTAL_COST]]</f>
        <v>0</v>
      </c>
      <c r="U3377" s="1">
        <f>+Table1[[#This Row],[Adj Total CONTRIBUTION_MARGIN]]-Table1[[#This Row],[Current Total CONTRIBUTION_MARGIN]]</f>
        <v>0</v>
      </c>
      <c r="V3377" s="1">
        <f>+Table1[[#This Row],[Adj Total OPERATING_MARGIN]]-Table1[[#This Row],[Current Total OPERATING_MARGIN]]</f>
        <v>0</v>
      </c>
    </row>
    <row r="3378" spans="1:22" x14ac:dyDescent="0.3">
      <c r="A3378" t="s">
        <v>78</v>
      </c>
      <c r="B3378">
        <v>2024</v>
      </c>
      <c r="C3378" t="s">
        <v>92</v>
      </c>
      <c r="D3378" t="s">
        <v>92</v>
      </c>
      <c r="E3378" s="2">
        <v>9</v>
      </c>
      <c r="F3378" s="1">
        <v>6378.53</v>
      </c>
      <c r="G3378" s="1">
        <v>8267</v>
      </c>
      <c r="H3378" s="1">
        <v>1790.6916000000001</v>
      </c>
      <c r="I3378" s="1">
        <v>1237.8399999999999</v>
      </c>
      <c r="J3378" s="1">
        <v>764.83</v>
      </c>
      <c r="K3378" s="2">
        <v>9</v>
      </c>
      <c r="L3378" s="1">
        <v>6378.53</v>
      </c>
      <c r="M3378" s="1">
        <v>8267</v>
      </c>
      <c r="N3378" s="1">
        <v>1790.6916000000001</v>
      </c>
      <c r="O3378" s="1">
        <v>1237.8399999999999</v>
      </c>
      <c r="P3378" s="1">
        <v>764.83</v>
      </c>
      <c r="Q3378" s="2">
        <f>-+Table1[[#This Row],[Current Record Count]]+Table1[[#This Row],[Adj Record Count]]</f>
        <v>0</v>
      </c>
      <c r="R3378" s="1">
        <f>+-Table1[[#This Row],[Current Total ADJUSTMENT_AMOUNT]]+Table1[[#This Row],[Adj Total ADJUSTMENT_AMOUNT]]</f>
        <v>0</v>
      </c>
      <c r="S3378" s="1">
        <f>-Table1[[#This Row],[Current Total CHARGE_AMOUNT]]+Table1[[#This Row],[Adj Total CHARGE_AMOUNT]]</f>
        <v>0</v>
      </c>
      <c r="T3378" s="1">
        <f>+Table1[[#This Row],[Adj Total TOTAL_COST]]-Table1[[#This Row],[Current Total TOTAL_COST]]</f>
        <v>0</v>
      </c>
      <c r="U3378" s="1">
        <f>+Table1[[#This Row],[Adj Total CONTRIBUTION_MARGIN]]-Table1[[#This Row],[Current Total CONTRIBUTION_MARGIN]]</f>
        <v>0</v>
      </c>
      <c r="V3378" s="1">
        <f>+Table1[[#This Row],[Adj Total OPERATING_MARGIN]]-Table1[[#This Row],[Current Total OPERATING_MARGIN]]</f>
        <v>0</v>
      </c>
    </row>
    <row r="3379" spans="1:22" x14ac:dyDescent="0.3">
      <c r="A3379" t="s">
        <v>37</v>
      </c>
      <c r="B3379">
        <v>2024</v>
      </c>
      <c r="C3379" t="s">
        <v>20</v>
      </c>
      <c r="D3379" t="s">
        <v>93</v>
      </c>
      <c r="E3379" s="2">
        <v>9</v>
      </c>
      <c r="F3379" s="1">
        <v>136119.07999999999</v>
      </c>
      <c r="G3379" s="1">
        <v>175048.28</v>
      </c>
      <c r="H3379" s="1">
        <v>28923.078000000001</v>
      </c>
      <c r="I3379" s="1">
        <v>29984.54</v>
      </c>
      <c r="J3379" s="1">
        <v>22759.96</v>
      </c>
      <c r="K3379" s="2">
        <v>9</v>
      </c>
      <c r="L3379" s="1">
        <v>136119.07999999999</v>
      </c>
      <c r="M3379" s="1">
        <v>175048.28</v>
      </c>
      <c r="N3379" s="1">
        <v>28923.078000000001</v>
      </c>
      <c r="O3379" s="1">
        <v>29984.54</v>
      </c>
      <c r="P3379" s="1">
        <v>22759.96</v>
      </c>
      <c r="Q3379" s="2">
        <f>-+Table1[[#This Row],[Current Record Count]]+Table1[[#This Row],[Adj Record Count]]</f>
        <v>0</v>
      </c>
      <c r="R3379" s="1">
        <f>+-Table1[[#This Row],[Current Total ADJUSTMENT_AMOUNT]]+Table1[[#This Row],[Adj Total ADJUSTMENT_AMOUNT]]</f>
        <v>0</v>
      </c>
      <c r="S3379" s="1">
        <f>-Table1[[#This Row],[Current Total CHARGE_AMOUNT]]+Table1[[#This Row],[Adj Total CHARGE_AMOUNT]]</f>
        <v>0</v>
      </c>
      <c r="T3379" s="1">
        <f>+Table1[[#This Row],[Adj Total TOTAL_COST]]-Table1[[#This Row],[Current Total TOTAL_COST]]</f>
        <v>0</v>
      </c>
      <c r="U3379" s="1">
        <f>+Table1[[#This Row],[Adj Total CONTRIBUTION_MARGIN]]-Table1[[#This Row],[Current Total CONTRIBUTION_MARGIN]]</f>
        <v>0</v>
      </c>
      <c r="V3379" s="1">
        <f>+Table1[[#This Row],[Adj Total OPERATING_MARGIN]]-Table1[[#This Row],[Current Total OPERATING_MARGIN]]</f>
        <v>0</v>
      </c>
    </row>
    <row r="3380" spans="1:22" x14ac:dyDescent="0.3">
      <c r="A3380" t="s">
        <v>37</v>
      </c>
      <c r="B3380">
        <v>2024</v>
      </c>
      <c r="C3380" t="s">
        <v>46</v>
      </c>
      <c r="D3380" t="s">
        <v>46</v>
      </c>
      <c r="E3380" s="2">
        <v>9</v>
      </c>
      <c r="F3380" s="1">
        <v>169998.64</v>
      </c>
      <c r="G3380" s="1">
        <v>213930.77</v>
      </c>
      <c r="H3380" s="1">
        <v>38597.825299999997</v>
      </c>
      <c r="I3380" s="1">
        <v>19706.400000000001</v>
      </c>
      <c r="J3380" s="1">
        <v>10045.15</v>
      </c>
      <c r="K3380" s="2">
        <v>9</v>
      </c>
      <c r="L3380" s="1">
        <v>169998.64</v>
      </c>
      <c r="M3380" s="1">
        <v>213930.77</v>
      </c>
      <c r="N3380" s="1">
        <v>38597.825299999997</v>
      </c>
      <c r="O3380" s="1">
        <v>19706.400000000001</v>
      </c>
      <c r="P3380" s="1">
        <v>10045.15</v>
      </c>
      <c r="Q3380" s="2">
        <f>-+Table1[[#This Row],[Current Record Count]]+Table1[[#This Row],[Adj Record Count]]</f>
        <v>0</v>
      </c>
      <c r="R3380" s="1">
        <f>+-Table1[[#This Row],[Current Total ADJUSTMENT_AMOUNT]]+Table1[[#This Row],[Adj Total ADJUSTMENT_AMOUNT]]</f>
        <v>0</v>
      </c>
      <c r="S3380" s="1">
        <f>-Table1[[#This Row],[Current Total CHARGE_AMOUNT]]+Table1[[#This Row],[Adj Total CHARGE_AMOUNT]]</f>
        <v>0</v>
      </c>
      <c r="T3380" s="1">
        <f>+Table1[[#This Row],[Adj Total TOTAL_COST]]-Table1[[#This Row],[Current Total TOTAL_COST]]</f>
        <v>0</v>
      </c>
      <c r="U3380" s="1">
        <f>+Table1[[#This Row],[Adj Total CONTRIBUTION_MARGIN]]-Table1[[#This Row],[Current Total CONTRIBUTION_MARGIN]]</f>
        <v>0</v>
      </c>
      <c r="V3380" s="1">
        <f>+Table1[[#This Row],[Adj Total OPERATING_MARGIN]]-Table1[[#This Row],[Current Total OPERATING_MARGIN]]</f>
        <v>0</v>
      </c>
    </row>
    <row r="3381" spans="1:22" x14ac:dyDescent="0.3">
      <c r="A3381" t="s">
        <v>37</v>
      </c>
      <c r="B3381">
        <v>2021</v>
      </c>
      <c r="C3381" t="s">
        <v>20</v>
      </c>
      <c r="D3381" t="s">
        <v>21</v>
      </c>
      <c r="E3381" s="2">
        <v>9</v>
      </c>
      <c r="F3381" s="1">
        <v>135653.32999999999</v>
      </c>
      <c r="G3381" s="1">
        <v>171536.06</v>
      </c>
      <c r="H3381" s="1">
        <v>37078.595800000003</v>
      </c>
      <c r="I3381" s="1">
        <v>18002.240000000002</v>
      </c>
      <c r="J3381" s="1">
        <v>9984.39</v>
      </c>
      <c r="K3381" s="2">
        <v>9</v>
      </c>
      <c r="L3381" s="1">
        <v>135653.32999999999</v>
      </c>
      <c r="M3381" s="1">
        <v>171536.06</v>
      </c>
      <c r="N3381" s="1">
        <v>37078.595800000003</v>
      </c>
      <c r="O3381" s="1">
        <v>18002.240000000002</v>
      </c>
      <c r="P3381" s="1">
        <v>9984.39</v>
      </c>
      <c r="Q3381" s="2">
        <f>-+Table1[[#This Row],[Current Record Count]]+Table1[[#This Row],[Adj Record Count]]</f>
        <v>0</v>
      </c>
      <c r="R3381" s="1">
        <f>+-Table1[[#This Row],[Current Total ADJUSTMENT_AMOUNT]]+Table1[[#This Row],[Adj Total ADJUSTMENT_AMOUNT]]</f>
        <v>0</v>
      </c>
      <c r="S3381" s="1">
        <f>-Table1[[#This Row],[Current Total CHARGE_AMOUNT]]+Table1[[#This Row],[Adj Total CHARGE_AMOUNT]]</f>
        <v>0</v>
      </c>
      <c r="T3381" s="1">
        <f>+Table1[[#This Row],[Adj Total TOTAL_COST]]-Table1[[#This Row],[Current Total TOTAL_COST]]</f>
        <v>0</v>
      </c>
      <c r="U3381" s="1">
        <f>+Table1[[#This Row],[Adj Total CONTRIBUTION_MARGIN]]-Table1[[#This Row],[Current Total CONTRIBUTION_MARGIN]]</f>
        <v>0</v>
      </c>
      <c r="V3381" s="1">
        <f>+Table1[[#This Row],[Adj Total OPERATING_MARGIN]]-Table1[[#This Row],[Current Total OPERATING_MARGIN]]</f>
        <v>0</v>
      </c>
    </row>
    <row r="3382" spans="1:22" x14ac:dyDescent="0.3">
      <c r="A3382" t="s">
        <v>78</v>
      </c>
      <c r="B3382">
        <v>2025</v>
      </c>
      <c r="C3382" t="s">
        <v>20</v>
      </c>
      <c r="D3382" t="s">
        <v>102</v>
      </c>
      <c r="E3382" s="2">
        <v>9</v>
      </c>
      <c r="F3382" s="1">
        <v>7064.66</v>
      </c>
      <c r="G3382" s="1">
        <v>9072</v>
      </c>
      <c r="H3382" s="1">
        <v>2817.5769</v>
      </c>
      <c r="I3382" s="1">
        <v>173.2</v>
      </c>
      <c r="J3382" s="1">
        <v>-750.47</v>
      </c>
      <c r="K3382" s="2">
        <v>9</v>
      </c>
      <c r="L3382" s="1">
        <v>7064.66</v>
      </c>
      <c r="M3382" s="1">
        <v>9072</v>
      </c>
      <c r="N3382" s="1">
        <v>2817.5769</v>
      </c>
      <c r="O3382" s="1">
        <v>173.2</v>
      </c>
      <c r="P3382" s="1">
        <v>-750.47</v>
      </c>
      <c r="Q3382" s="2">
        <f>-+Table1[[#This Row],[Current Record Count]]+Table1[[#This Row],[Adj Record Count]]</f>
        <v>0</v>
      </c>
      <c r="R3382" s="1">
        <f>+-Table1[[#This Row],[Current Total ADJUSTMENT_AMOUNT]]+Table1[[#This Row],[Adj Total ADJUSTMENT_AMOUNT]]</f>
        <v>0</v>
      </c>
      <c r="S3382" s="1">
        <f>-Table1[[#This Row],[Current Total CHARGE_AMOUNT]]+Table1[[#This Row],[Adj Total CHARGE_AMOUNT]]</f>
        <v>0</v>
      </c>
      <c r="T3382" s="1">
        <f>+Table1[[#This Row],[Adj Total TOTAL_COST]]-Table1[[#This Row],[Current Total TOTAL_COST]]</f>
        <v>0</v>
      </c>
      <c r="U3382" s="1">
        <f>+Table1[[#This Row],[Adj Total CONTRIBUTION_MARGIN]]-Table1[[#This Row],[Current Total CONTRIBUTION_MARGIN]]</f>
        <v>0</v>
      </c>
      <c r="V3382" s="1">
        <f>+Table1[[#This Row],[Adj Total OPERATING_MARGIN]]-Table1[[#This Row],[Current Total OPERATING_MARGIN]]</f>
        <v>0</v>
      </c>
    </row>
    <row r="3383" spans="1:22" x14ac:dyDescent="0.3">
      <c r="A3383" t="s">
        <v>37</v>
      </c>
      <c r="B3383">
        <v>2019</v>
      </c>
      <c r="C3383" t="s">
        <v>90</v>
      </c>
      <c r="D3383" t="s">
        <v>90</v>
      </c>
      <c r="E3383" s="2">
        <v>9</v>
      </c>
      <c r="F3383" s="1">
        <v>166179.26999999999</v>
      </c>
      <c r="G3383" s="1">
        <v>266744.15000000002</v>
      </c>
      <c r="H3383" s="1">
        <v>0</v>
      </c>
      <c r="I3383" s="1">
        <v>0</v>
      </c>
      <c r="J3383" s="1">
        <v>0</v>
      </c>
      <c r="K3383" s="2">
        <v>9</v>
      </c>
      <c r="L3383" s="1">
        <v>166179.26999999999</v>
      </c>
      <c r="M3383" s="1">
        <v>266744.15000000002</v>
      </c>
      <c r="N3383" s="1">
        <v>0</v>
      </c>
      <c r="O3383" s="1">
        <v>0</v>
      </c>
      <c r="P3383" s="1">
        <v>0</v>
      </c>
      <c r="Q3383" s="2">
        <f>-+Table1[[#This Row],[Current Record Count]]+Table1[[#This Row],[Adj Record Count]]</f>
        <v>0</v>
      </c>
      <c r="R3383" s="1">
        <f>+-Table1[[#This Row],[Current Total ADJUSTMENT_AMOUNT]]+Table1[[#This Row],[Adj Total ADJUSTMENT_AMOUNT]]</f>
        <v>0</v>
      </c>
      <c r="S3383" s="1">
        <f>-Table1[[#This Row],[Current Total CHARGE_AMOUNT]]+Table1[[#This Row],[Adj Total CHARGE_AMOUNT]]</f>
        <v>0</v>
      </c>
      <c r="T3383" s="1">
        <f>+Table1[[#This Row],[Adj Total TOTAL_COST]]-Table1[[#This Row],[Current Total TOTAL_COST]]</f>
        <v>0</v>
      </c>
      <c r="U3383" s="1">
        <f>+Table1[[#This Row],[Adj Total CONTRIBUTION_MARGIN]]-Table1[[#This Row],[Current Total CONTRIBUTION_MARGIN]]</f>
        <v>0</v>
      </c>
      <c r="V3383" s="1">
        <f>+Table1[[#This Row],[Adj Total OPERATING_MARGIN]]-Table1[[#This Row],[Current Total OPERATING_MARGIN]]</f>
        <v>0</v>
      </c>
    </row>
    <row r="3384" spans="1:22" x14ac:dyDescent="0.3">
      <c r="A3384" t="s">
        <v>78</v>
      </c>
      <c r="B3384">
        <v>2022</v>
      </c>
      <c r="C3384" t="s">
        <v>29</v>
      </c>
      <c r="D3384" t="s">
        <v>57</v>
      </c>
      <c r="E3384" s="2">
        <v>9</v>
      </c>
      <c r="F3384" s="1">
        <v>13064.21</v>
      </c>
      <c r="G3384" s="1">
        <v>17369.400000000001</v>
      </c>
      <c r="H3384" s="1">
        <v>1461.4972</v>
      </c>
      <c r="I3384" s="1">
        <v>3448.65</v>
      </c>
      <c r="J3384" s="1">
        <v>3072.9</v>
      </c>
      <c r="K3384" s="2">
        <v>9</v>
      </c>
      <c r="L3384" s="1">
        <v>13064.21</v>
      </c>
      <c r="M3384" s="1">
        <v>17369.400000000001</v>
      </c>
      <c r="N3384" s="1">
        <v>1461.4972</v>
      </c>
      <c r="O3384" s="1">
        <v>3448.65</v>
      </c>
      <c r="P3384" s="1">
        <v>3072.9</v>
      </c>
      <c r="Q3384" s="2">
        <f>-+Table1[[#This Row],[Current Record Count]]+Table1[[#This Row],[Adj Record Count]]</f>
        <v>0</v>
      </c>
      <c r="R3384" s="1">
        <f>+-Table1[[#This Row],[Current Total ADJUSTMENT_AMOUNT]]+Table1[[#This Row],[Adj Total ADJUSTMENT_AMOUNT]]</f>
        <v>0</v>
      </c>
      <c r="S3384" s="1">
        <f>-Table1[[#This Row],[Current Total CHARGE_AMOUNT]]+Table1[[#This Row],[Adj Total CHARGE_AMOUNT]]</f>
        <v>0</v>
      </c>
      <c r="T3384" s="1">
        <f>+Table1[[#This Row],[Adj Total TOTAL_COST]]-Table1[[#This Row],[Current Total TOTAL_COST]]</f>
        <v>0</v>
      </c>
      <c r="U3384" s="1">
        <f>+Table1[[#This Row],[Adj Total CONTRIBUTION_MARGIN]]-Table1[[#This Row],[Current Total CONTRIBUTION_MARGIN]]</f>
        <v>0</v>
      </c>
      <c r="V3384" s="1">
        <f>+Table1[[#This Row],[Adj Total OPERATING_MARGIN]]-Table1[[#This Row],[Current Total OPERATING_MARGIN]]</f>
        <v>0</v>
      </c>
    </row>
    <row r="3385" spans="1:22" x14ac:dyDescent="0.3">
      <c r="A3385" t="s">
        <v>75</v>
      </c>
      <c r="B3385">
        <v>2020</v>
      </c>
      <c r="C3385" t="s">
        <v>46</v>
      </c>
      <c r="D3385" t="s">
        <v>46</v>
      </c>
      <c r="E3385" s="2">
        <v>8</v>
      </c>
      <c r="F3385" s="1">
        <v>0</v>
      </c>
      <c r="G3385" s="1">
        <v>0</v>
      </c>
      <c r="H3385" s="1">
        <v>854.31020000000001</v>
      </c>
      <c r="I3385" s="1">
        <v>-649.09</v>
      </c>
      <c r="J3385" s="1">
        <v>-854.3</v>
      </c>
      <c r="K3385" s="2">
        <v>8</v>
      </c>
      <c r="L3385" s="1">
        <v>0</v>
      </c>
      <c r="M3385" s="1">
        <v>0</v>
      </c>
      <c r="N3385" s="1">
        <v>854.31020000000001</v>
      </c>
      <c r="O3385" s="1">
        <v>-649.09</v>
      </c>
      <c r="P3385" s="1">
        <v>-854.3</v>
      </c>
      <c r="Q3385" s="2">
        <f>-+Table1[[#This Row],[Current Record Count]]+Table1[[#This Row],[Adj Record Count]]</f>
        <v>0</v>
      </c>
      <c r="R3385" s="1">
        <f>+-Table1[[#This Row],[Current Total ADJUSTMENT_AMOUNT]]+Table1[[#This Row],[Adj Total ADJUSTMENT_AMOUNT]]</f>
        <v>0</v>
      </c>
      <c r="S3385" s="1">
        <f>-Table1[[#This Row],[Current Total CHARGE_AMOUNT]]+Table1[[#This Row],[Adj Total CHARGE_AMOUNT]]</f>
        <v>0</v>
      </c>
      <c r="T3385" s="1">
        <f>+Table1[[#This Row],[Adj Total TOTAL_COST]]-Table1[[#This Row],[Current Total TOTAL_COST]]</f>
        <v>0</v>
      </c>
      <c r="U3385" s="1">
        <f>+Table1[[#This Row],[Adj Total CONTRIBUTION_MARGIN]]-Table1[[#This Row],[Current Total CONTRIBUTION_MARGIN]]</f>
        <v>0</v>
      </c>
      <c r="V3385" s="1">
        <f>+Table1[[#This Row],[Adj Total OPERATING_MARGIN]]-Table1[[#This Row],[Current Total OPERATING_MARGIN]]</f>
        <v>0</v>
      </c>
    </row>
    <row r="3386" spans="1:22" x14ac:dyDescent="0.3">
      <c r="A3386" t="s">
        <v>75</v>
      </c>
      <c r="B3386">
        <v>2023</v>
      </c>
      <c r="C3386" t="s">
        <v>17</v>
      </c>
      <c r="D3386" t="s">
        <v>56</v>
      </c>
      <c r="E3386" s="2">
        <v>8</v>
      </c>
      <c r="F3386" s="1">
        <v>997.02</v>
      </c>
      <c r="G3386" s="1">
        <v>1980</v>
      </c>
      <c r="H3386" s="1">
        <v>7240.3050999999996</v>
      </c>
      <c r="I3386" s="1">
        <v>-4506.0600000000004</v>
      </c>
      <c r="J3386" s="1">
        <v>-6196.22</v>
      </c>
      <c r="K3386" s="2">
        <v>8</v>
      </c>
      <c r="L3386" s="1">
        <v>997.02</v>
      </c>
      <c r="M3386" s="1">
        <v>1980</v>
      </c>
      <c r="N3386" s="1">
        <v>7240.3050999999996</v>
      </c>
      <c r="O3386" s="1">
        <v>-4506.0600000000004</v>
      </c>
      <c r="P3386" s="1">
        <v>-6196.22</v>
      </c>
      <c r="Q3386" s="2">
        <f>-+Table1[[#This Row],[Current Record Count]]+Table1[[#This Row],[Adj Record Count]]</f>
        <v>0</v>
      </c>
      <c r="R3386" s="1">
        <f>+-Table1[[#This Row],[Current Total ADJUSTMENT_AMOUNT]]+Table1[[#This Row],[Adj Total ADJUSTMENT_AMOUNT]]</f>
        <v>0</v>
      </c>
      <c r="S3386" s="1">
        <f>-Table1[[#This Row],[Current Total CHARGE_AMOUNT]]+Table1[[#This Row],[Adj Total CHARGE_AMOUNT]]</f>
        <v>0</v>
      </c>
      <c r="T3386" s="1">
        <f>+Table1[[#This Row],[Adj Total TOTAL_COST]]-Table1[[#This Row],[Current Total TOTAL_COST]]</f>
        <v>0</v>
      </c>
      <c r="U3386" s="1">
        <f>+Table1[[#This Row],[Adj Total CONTRIBUTION_MARGIN]]-Table1[[#This Row],[Current Total CONTRIBUTION_MARGIN]]</f>
        <v>0</v>
      </c>
      <c r="V3386" s="1">
        <f>+Table1[[#This Row],[Adj Total OPERATING_MARGIN]]-Table1[[#This Row],[Current Total OPERATING_MARGIN]]</f>
        <v>0</v>
      </c>
    </row>
    <row r="3387" spans="1:22" x14ac:dyDescent="0.3">
      <c r="A3387" t="s">
        <v>74</v>
      </c>
      <c r="B3387">
        <v>2024</v>
      </c>
      <c r="C3387" t="s">
        <v>20</v>
      </c>
      <c r="D3387" t="s">
        <v>93</v>
      </c>
      <c r="E3387" s="2">
        <v>8</v>
      </c>
      <c r="F3387" s="1">
        <v>3366.05</v>
      </c>
      <c r="G3387" s="1">
        <v>3987</v>
      </c>
      <c r="H3387" s="1">
        <v>1169.7556999999999</v>
      </c>
      <c r="I3387" s="1">
        <v>1704.2</v>
      </c>
      <c r="J3387" s="1">
        <v>1380.15</v>
      </c>
      <c r="K3387" s="2">
        <v>8</v>
      </c>
      <c r="L3387" s="1">
        <v>3366.05</v>
      </c>
      <c r="M3387" s="1">
        <v>3987</v>
      </c>
      <c r="N3387" s="1">
        <v>1169.7556999999999</v>
      </c>
      <c r="O3387" s="1">
        <v>1704.2</v>
      </c>
      <c r="P3387" s="1">
        <v>1380.15</v>
      </c>
      <c r="Q3387" s="2">
        <f>-+Table1[[#This Row],[Current Record Count]]+Table1[[#This Row],[Adj Record Count]]</f>
        <v>0</v>
      </c>
      <c r="R3387" s="1">
        <f>+-Table1[[#This Row],[Current Total ADJUSTMENT_AMOUNT]]+Table1[[#This Row],[Adj Total ADJUSTMENT_AMOUNT]]</f>
        <v>0</v>
      </c>
      <c r="S3387" s="1">
        <f>-Table1[[#This Row],[Current Total CHARGE_AMOUNT]]+Table1[[#This Row],[Adj Total CHARGE_AMOUNT]]</f>
        <v>0</v>
      </c>
      <c r="T3387" s="1">
        <f>+Table1[[#This Row],[Adj Total TOTAL_COST]]-Table1[[#This Row],[Current Total TOTAL_COST]]</f>
        <v>0</v>
      </c>
      <c r="U3387" s="1">
        <f>+Table1[[#This Row],[Adj Total CONTRIBUTION_MARGIN]]-Table1[[#This Row],[Current Total CONTRIBUTION_MARGIN]]</f>
        <v>0</v>
      </c>
      <c r="V3387" s="1">
        <f>+Table1[[#This Row],[Adj Total OPERATING_MARGIN]]-Table1[[#This Row],[Current Total OPERATING_MARGIN]]</f>
        <v>0</v>
      </c>
    </row>
    <row r="3388" spans="1:22" x14ac:dyDescent="0.3">
      <c r="A3388" t="s">
        <v>37</v>
      </c>
      <c r="B3388">
        <v>2019</v>
      </c>
      <c r="C3388" t="s">
        <v>72</v>
      </c>
      <c r="D3388" t="s">
        <v>72</v>
      </c>
      <c r="E3388" s="2">
        <v>8</v>
      </c>
      <c r="F3388" s="1">
        <v>110588.03</v>
      </c>
      <c r="G3388" s="1">
        <v>153138.18</v>
      </c>
      <c r="H3388" s="1">
        <v>0</v>
      </c>
      <c r="I3388" s="1">
        <v>0</v>
      </c>
      <c r="J3388" s="1">
        <v>0</v>
      </c>
      <c r="K3388" s="2">
        <v>8</v>
      </c>
      <c r="L3388" s="1">
        <v>110588.03</v>
      </c>
      <c r="M3388" s="1">
        <v>153138.18</v>
      </c>
      <c r="N3388" s="1">
        <v>0</v>
      </c>
      <c r="O3388" s="1">
        <v>0</v>
      </c>
      <c r="P3388" s="1">
        <v>0</v>
      </c>
      <c r="Q3388" s="2">
        <f>-+Table1[[#This Row],[Current Record Count]]+Table1[[#This Row],[Adj Record Count]]</f>
        <v>0</v>
      </c>
      <c r="R3388" s="1">
        <f>+-Table1[[#This Row],[Current Total ADJUSTMENT_AMOUNT]]+Table1[[#This Row],[Adj Total ADJUSTMENT_AMOUNT]]</f>
        <v>0</v>
      </c>
      <c r="S3388" s="1">
        <f>-Table1[[#This Row],[Current Total CHARGE_AMOUNT]]+Table1[[#This Row],[Adj Total CHARGE_AMOUNT]]</f>
        <v>0</v>
      </c>
      <c r="T3388" s="1">
        <f>+Table1[[#This Row],[Adj Total TOTAL_COST]]-Table1[[#This Row],[Current Total TOTAL_COST]]</f>
        <v>0</v>
      </c>
      <c r="U3388" s="1">
        <f>+Table1[[#This Row],[Adj Total CONTRIBUTION_MARGIN]]-Table1[[#This Row],[Current Total CONTRIBUTION_MARGIN]]</f>
        <v>0</v>
      </c>
      <c r="V3388" s="1">
        <f>+Table1[[#This Row],[Adj Total OPERATING_MARGIN]]-Table1[[#This Row],[Current Total OPERATING_MARGIN]]</f>
        <v>0</v>
      </c>
    </row>
    <row r="3389" spans="1:22" x14ac:dyDescent="0.3">
      <c r="A3389" t="s">
        <v>75</v>
      </c>
      <c r="B3389">
        <v>2024</v>
      </c>
      <c r="C3389" t="s">
        <v>60</v>
      </c>
      <c r="D3389" t="s">
        <v>60</v>
      </c>
      <c r="E3389" s="2">
        <v>8</v>
      </c>
      <c r="F3389" s="1">
        <v>1573.74</v>
      </c>
      <c r="G3389" s="1">
        <v>3410</v>
      </c>
      <c r="H3389" s="1">
        <v>13222.129199999999</v>
      </c>
      <c r="I3389" s="1">
        <v>-4073.72</v>
      </c>
      <c r="J3389" s="1">
        <v>-7142.08</v>
      </c>
      <c r="K3389" s="2">
        <v>8</v>
      </c>
      <c r="L3389" s="1">
        <v>1573.74</v>
      </c>
      <c r="M3389" s="1">
        <v>3410</v>
      </c>
      <c r="N3389" s="1">
        <v>13222.129199999999</v>
      </c>
      <c r="O3389" s="1">
        <v>-4073.72</v>
      </c>
      <c r="P3389" s="1">
        <v>-7142.08</v>
      </c>
      <c r="Q3389" s="2">
        <f>-+Table1[[#This Row],[Current Record Count]]+Table1[[#This Row],[Adj Record Count]]</f>
        <v>0</v>
      </c>
      <c r="R3389" s="1">
        <f>+-Table1[[#This Row],[Current Total ADJUSTMENT_AMOUNT]]+Table1[[#This Row],[Adj Total ADJUSTMENT_AMOUNT]]</f>
        <v>0</v>
      </c>
      <c r="S3389" s="1">
        <f>-Table1[[#This Row],[Current Total CHARGE_AMOUNT]]+Table1[[#This Row],[Adj Total CHARGE_AMOUNT]]</f>
        <v>0</v>
      </c>
      <c r="T3389" s="1">
        <f>+Table1[[#This Row],[Adj Total TOTAL_COST]]-Table1[[#This Row],[Current Total TOTAL_COST]]</f>
        <v>0</v>
      </c>
      <c r="U3389" s="1">
        <f>+Table1[[#This Row],[Adj Total CONTRIBUTION_MARGIN]]-Table1[[#This Row],[Current Total CONTRIBUTION_MARGIN]]</f>
        <v>0</v>
      </c>
      <c r="V3389" s="1">
        <f>+Table1[[#This Row],[Adj Total OPERATING_MARGIN]]-Table1[[#This Row],[Current Total OPERATING_MARGIN]]</f>
        <v>0</v>
      </c>
    </row>
    <row r="3390" spans="1:22" x14ac:dyDescent="0.3">
      <c r="A3390" t="s">
        <v>37</v>
      </c>
      <c r="B3390">
        <v>2020</v>
      </c>
      <c r="C3390" t="s">
        <v>20</v>
      </c>
      <c r="D3390" t="s">
        <v>70</v>
      </c>
      <c r="E3390" s="2">
        <v>8</v>
      </c>
      <c r="F3390" s="1">
        <v>170063.94</v>
      </c>
      <c r="G3390" s="1">
        <v>249935.97</v>
      </c>
      <c r="H3390" s="1">
        <v>37107.263800000001</v>
      </c>
      <c r="I3390" s="1">
        <v>53120.46</v>
      </c>
      <c r="J3390" s="1">
        <v>42764.77</v>
      </c>
      <c r="K3390" s="2">
        <v>8</v>
      </c>
      <c r="L3390" s="1">
        <v>170063.94</v>
      </c>
      <c r="M3390" s="1">
        <v>249935.97</v>
      </c>
      <c r="N3390" s="1">
        <v>37107.263800000001</v>
      </c>
      <c r="O3390" s="1">
        <v>53120.46</v>
      </c>
      <c r="P3390" s="1">
        <v>42764.77</v>
      </c>
      <c r="Q3390" s="2">
        <f>-+Table1[[#This Row],[Current Record Count]]+Table1[[#This Row],[Adj Record Count]]</f>
        <v>0</v>
      </c>
      <c r="R3390" s="1">
        <f>+-Table1[[#This Row],[Current Total ADJUSTMENT_AMOUNT]]+Table1[[#This Row],[Adj Total ADJUSTMENT_AMOUNT]]</f>
        <v>0</v>
      </c>
      <c r="S3390" s="1">
        <f>-Table1[[#This Row],[Current Total CHARGE_AMOUNT]]+Table1[[#This Row],[Adj Total CHARGE_AMOUNT]]</f>
        <v>0</v>
      </c>
      <c r="T3390" s="1">
        <f>+Table1[[#This Row],[Adj Total TOTAL_COST]]-Table1[[#This Row],[Current Total TOTAL_COST]]</f>
        <v>0</v>
      </c>
      <c r="U3390" s="1">
        <f>+Table1[[#This Row],[Adj Total CONTRIBUTION_MARGIN]]-Table1[[#This Row],[Current Total CONTRIBUTION_MARGIN]]</f>
        <v>0</v>
      </c>
      <c r="V3390" s="1">
        <f>+Table1[[#This Row],[Adj Total OPERATING_MARGIN]]-Table1[[#This Row],[Current Total OPERATING_MARGIN]]</f>
        <v>0</v>
      </c>
    </row>
    <row r="3391" spans="1:22" x14ac:dyDescent="0.3">
      <c r="A3391" t="s">
        <v>37</v>
      </c>
      <c r="B3391">
        <v>2020</v>
      </c>
      <c r="C3391" t="s">
        <v>20</v>
      </c>
      <c r="D3391" t="s">
        <v>64</v>
      </c>
      <c r="E3391" s="2">
        <v>8</v>
      </c>
      <c r="F3391" s="1">
        <v>141295.45000000001</v>
      </c>
      <c r="G3391" s="1">
        <v>195843.19</v>
      </c>
      <c r="H3391" s="1">
        <v>34645.062100000003</v>
      </c>
      <c r="I3391" s="1">
        <v>29794.49</v>
      </c>
      <c r="J3391" s="1">
        <v>19902.669999999998</v>
      </c>
      <c r="K3391" s="2">
        <v>8</v>
      </c>
      <c r="L3391" s="1">
        <v>141295.45000000001</v>
      </c>
      <c r="M3391" s="1">
        <v>195843.19</v>
      </c>
      <c r="N3391" s="1">
        <v>34645.062100000003</v>
      </c>
      <c r="O3391" s="1">
        <v>29794.49</v>
      </c>
      <c r="P3391" s="1">
        <v>19902.669999999998</v>
      </c>
      <c r="Q3391" s="2">
        <f>-+Table1[[#This Row],[Current Record Count]]+Table1[[#This Row],[Adj Record Count]]</f>
        <v>0</v>
      </c>
      <c r="R3391" s="1">
        <f>+-Table1[[#This Row],[Current Total ADJUSTMENT_AMOUNT]]+Table1[[#This Row],[Adj Total ADJUSTMENT_AMOUNT]]</f>
        <v>0</v>
      </c>
      <c r="S3391" s="1">
        <f>-Table1[[#This Row],[Current Total CHARGE_AMOUNT]]+Table1[[#This Row],[Adj Total CHARGE_AMOUNT]]</f>
        <v>0</v>
      </c>
      <c r="T3391" s="1">
        <f>+Table1[[#This Row],[Adj Total TOTAL_COST]]-Table1[[#This Row],[Current Total TOTAL_COST]]</f>
        <v>0</v>
      </c>
      <c r="U3391" s="1">
        <f>+Table1[[#This Row],[Adj Total CONTRIBUTION_MARGIN]]-Table1[[#This Row],[Current Total CONTRIBUTION_MARGIN]]</f>
        <v>0</v>
      </c>
      <c r="V3391" s="1">
        <f>+Table1[[#This Row],[Adj Total OPERATING_MARGIN]]-Table1[[#This Row],[Current Total OPERATING_MARGIN]]</f>
        <v>0</v>
      </c>
    </row>
    <row r="3392" spans="1:22" x14ac:dyDescent="0.3">
      <c r="A3392" t="s">
        <v>19</v>
      </c>
      <c r="B3392">
        <v>2020</v>
      </c>
      <c r="C3392" t="s">
        <v>47</v>
      </c>
      <c r="D3392" t="s">
        <v>47</v>
      </c>
      <c r="E3392" s="2">
        <v>8</v>
      </c>
      <c r="F3392" s="1">
        <v>578661.43999999994</v>
      </c>
      <c r="G3392" s="1">
        <v>806395.07</v>
      </c>
      <c r="H3392" s="1">
        <v>162475.11840000001</v>
      </c>
      <c r="I3392" s="1">
        <v>114347.33</v>
      </c>
      <c r="J3392" s="1">
        <v>58232.79</v>
      </c>
      <c r="K3392" s="2">
        <v>8</v>
      </c>
      <c r="L3392" s="1">
        <v>578661.43999999994</v>
      </c>
      <c r="M3392" s="1">
        <v>806395.07</v>
      </c>
      <c r="N3392" s="1">
        <v>162475.11840000001</v>
      </c>
      <c r="O3392" s="1">
        <v>114347.33</v>
      </c>
      <c r="P3392" s="1">
        <v>58232.79</v>
      </c>
      <c r="Q3392" s="2">
        <f>-+Table1[[#This Row],[Current Record Count]]+Table1[[#This Row],[Adj Record Count]]</f>
        <v>0</v>
      </c>
      <c r="R3392" s="1">
        <f>+-Table1[[#This Row],[Current Total ADJUSTMENT_AMOUNT]]+Table1[[#This Row],[Adj Total ADJUSTMENT_AMOUNT]]</f>
        <v>0</v>
      </c>
      <c r="S3392" s="1">
        <f>-Table1[[#This Row],[Current Total CHARGE_AMOUNT]]+Table1[[#This Row],[Adj Total CHARGE_AMOUNT]]</f>
        <v>0</v>
      </c>
      <c r="T3392" s="1">
        <f>+Table1[[#This Row],[Adj Total TOTAL_COST]]-Table1[[#This Row],[Current Total TOTAL_COST]]</f>
        <v>0</v>
      </c>
      <c r="U3392" s="1">
        <f>+Table1[[#This Row],[Adj Total CONTRIBUTION_MARGIN]]-Table1[[#This Row],[Current Total CONTRIBUTION_MARGIN]]</f>
        <v>0</v>
      </c>
      <c r="V3392" s="1">
        <f>+Table1[[#This Row],[Adj Total OPERATING_MARGIN]]-Table1[[#This Row],[Current Total OPERATING_MARGIN]]</f>
        <v>0</v>
      </c>
    </row>
    <row r="3393" spans="1:22" x14ac:dyDescent="0.3">
      <c r="A3393" t="s">
        <v>19</v>
      </c>
      <c r="B3393">
        <v>2023</v>
      </c>
      <c r="C3393" t="s">
        <v>47</v>
      </c>
      <c r="D3393" t="s">
        <v>47</v>
      </c>
      <c r="E3393" s="2">
        <v>8</v>
      </c>
      <c r="F3393" s="1">
        <v>544115.30000000005</v>
      </c>
      <c r="G3393" s="1">
        <v>747061.85</v>
      </c>
      <c r="H3393" s="1">
        <v>145684.12820000001</v>
      </c>
      <c r="I3393" s="1">
        <v>174808.26</v>
      </c>
      <c r="J3393" s="1">
        <v>139088.71</v>
      </c>
      <c r="K3393" s="2">
        <v>8</v>
      </c>
      <c r="L3393" s="1">
        <v>544115.30000000005</v>
      </c>
      <c r="M3393" s="1">
        <v>747061.85</v>
      </c>
      <c r="N3393" s="1">
        <v>145684.12820000001</v>
      </c>
      <c r="O3393" s="1">
        <v>174808.26</v>
      </c>
      <c r="P3393" s="1">
        <v>139088.71</v>
      </c>
      <c r="Q3393" s="2">
        <f>-+Table1[[#This Row],[Current Record Count]]+Table1[[#This Row],[Adj Record Count]]</f>
        <v>0</v>
      </c>
      <c r="R3393" s="1">
        <f>+-Table1[[#This Row],[Current Total ADJUSTMENT_AMOUNT]]+Table1[[#This Row],[Adj Total ADJUSTMENT_AMOUNT]]</f>
        <v>0</v>
      </c>
      <c r="S3393" s="1">
        <f>-Table1[[#This Row],[Current Total CHARGE_AMOUNT]]+Table1[[#This Row],[Adj Total CHARGE_AMOUNT]]</f>
        <v>0</v>
      </c>
      <c r="T3393" s="1">
        <f>+Table1[[#This Row],[Adj Total TOTAL_COST]]-Table1[[#This Row],[Current Total TOTAL_COST]]</f>
        <v>0</v>
      </c>
      <c r="U3393" s="1">
        <f>+Table1[[#This Row],[Adj Total CONTRIBUTION_MARGIN]]-Table1[[#This Row],[Current Total CONTRIBUTION_MARGIN]]</f>
        <v>0</v>
      </c>
      <c r="V3393" s="1">
        <f>+Table1[[#This Row],[Adj Total OPERATING_MARGIN]]-Table1[[#This Row],[Current Total OPERATING_MARGIN]]</f>
        <v>0</v>
      </c>
    </row>
    <row r="3394" spans="1:22" x14ac:dyDescent="0.3">
      <c r="A3394" t="s">
        <v>37</v>
      </c>
      <c r="B3394">
        <v>2023</v>
      </c>
      <c r="C3394" t="s">
        <v>29</v>
      </c>
      <c r="D3394" t="s">
        <v>104</v>
      </c>
      <c r="E3394" s="2">
        <v>8</v>
      </c>
      <c r="F3394" s="1">
        <v>214680.32000000001</v>
      </c>
      <c r="G3394" s="1">
        <v>258502.83</v>
      </c>
      <c r="H3394" s="1">
        <v>58104.448400000001</v>
      </c>
      <c r="I3394" s="1">
        <v>4940.78</v>
      </c>
      <c r="J3394" s="1">
        <v>-11704.4</v>
      </c>
      <c r="K3394" s="2">
        <v>8</v>
      </c>
      <c r="L3394" s="1">
        <v>214680.32000000001</v>
      </c>
      <c r="M3394" s="1">
        <v>258502.83</v>
      </c>
      <c r="N3394" s="1">
        <v>58104.448400000001</v>
      </c>
      <c r="O3394" s="1">
        <v>4940.78</v>
      </c>
      <c r="P3394" s="1">
        <v>-11704.4</v>
      </c>
      <c r="Q3394" s="2">
        <f>-+Table1[[#This Row],[Current Record Count]]+Table1[[#This Row],[Adj Record Count]]</f>
        <v>0</v>
      </c>
      <c r="R3394" s="1">
        <f>+-Table1[[#This Row],[Current Total ADJUSTMENT_AMOUNT]]+Table1[[#This Row],[Adj Total ADJUSTMENT_AMOUNT]]</f>
        <v>0</v>
      </c>
      <c r="S3394" s="1">
        <f>-Table1[[#This Row],[Current Total CHARGE_AMOUNT]]+Table1[[#This Row],[Adj Total CHARGE_AMOUNT]]</f>
        <v>0</v>
      </c>
      <c r="T3394" s="1">
        <f>+Table1[[#This Row],[Adj Total TOTAL_COST]]-Table1[[#This Row],[Current Total TOTAL_COST]]</f>
        <v>0</v>
      </c>
      <c r="U3394" s="1">
        <f>+Table1[[#This Row],[Adj Total CONTRIBUTION_MARGIN]]-Table1[[#This Row],[Current Total CONTRIBUTION_MARGIN]]</f>
        <v>0</v>
      </c>
      <c r="V3394" s="1">
        <f>+Table1[[#This Row],[Adj Total OPERATING_MARGIN]]-Table1[[#This Row],[Current Total OPERATING_MARGIN]]</f>
        <v>0</v>
      </c>
    </row>
    <row r="3395" spans="1:22" x14ac:dyDescent="0.3">
      <c r="A3395" t="s">
        <v>37</v>
      </c>
      <c r="B3395">
        <v>2024</v>
      </c>
      <c r="C3395" t="s">
        <v>17</v>
      </c>
      <c r="D3395" t="s">
        <v>79</v>
      </c>
      <c r="E3395" s="2">
        <v>8</v>
      </c>
      <c r="F3395" s="1">
        <v>6803714.3499999996</v>
      </c>
      <c r="G3395" s="1">
        <v>6864874.3499999996</v>
      </c>
      <c r="H3395" s="1">
        <v>1574839.3415999999</v>
      </c>
      <c r="I3395" s="1">
        <v>-996543.66</v>
      </c>
      <c r="J3395" s="1">
        <v>-1513641.82</v>
      </c>
      <c r="K3395" s="2">
        <v>8</v>
      </c>
      <c r="L3395" s="1">
        <v>6803714.3499999996</v>
      </c>
      <c r="M3395" s="1">
        <v>6864874.3499999996</v>
      </c>
      <c r="N3395" s="1">
        <v>1574839.3415999999</v>
      </c>
      <c r="O3395" s="1">
        <v>-996543.66</v>
      </c>
      <c r="P3395" s="1">
        <v>-1513641.82</v>
      </c>
      <c r="Q3395" s="2">
        <f>-+Table1[[#This Row],[Current Record Count]]+Table1[[#This Row],[Adj Record Count]]</f>
        <v>0</v>
      </c>
      <c r="R3395" s="1">
        <f>+-Table1[[#This Row],[Current Total ADJUSTMENT_AMOUNT]]+Table1[[#This Row],[Adj Total ADJUSTMENT_AMOUNT]]</f>
        <v>0</v>
      </c>
      <c r="S3395" s="1">
        <f>-Table1[[#This Row],[Current Total CHARGE_AMOUNT]]+Table1[[#This Row],[Adj Total CHARGE_AMOUNT]]</f>
        <v>0</v>
      </c>
      <c r="T3395" s="1">
        <f>+Table1[[#This Row],[Adj Total TOTAL_COST]]-Table1[[#This Row],[Current Total TOTAL_COST]]</f>
        <v>0</v>
      </c>
      <c r="U3395" s="1">
        <f>+Table1[[#This Row],[Adj Total CONTRIBUTION_MARGIN]]-Table1[[#This Row],[Current Total CONTRIBUTION_MARGIN]]</f>
        <v>0</v>
      </c>
      <c r="V3395" s="1">
        <f>+Table1[[#This Row],[Adj Total OPERATING_MARGIN]]-Table1[[#This Row],[Current Total OPERATING_MARGIN]]</f>
        <v>0</v>
      </c>
    </row>
    <row r="3396" spans="1:22" x14ac:dyDescent="0.3">
      <c r="A3396" t="s">
        <v>42</v>
      </c>
      <c r="B3396">
        <v>2019</v>
      </c>
      <c r="C3396" t="s">
        <v>17</v>
      </c>
      <c r="D3396" t="s">
        <v>96</v>
      </c>
      <c r="E3396" s="2">
        <v>8</v>
      </c>
      <c r="F3396" s="1">
        <v>2485.46</v>
      </c>
      <c r="G3396" s="1">
        <v>5249.12</v>
      </c>
      <c r="H3396" s="1">
        <v>0</v>
      </c>
      <c r="I3396" s="1">
        <v>0</v>
      </c>
      <c r="J3396" s="1">
        <v>0</v>
      </c>
      <c r="K3396" s="2">
        <v>8</v>
      </c>
      <c r="L3396" s="1">
        <v>2485.46</v>
      </c>
      <c r="M3396" s="1">
        <v>5249.12</v>
      </c>
      <c r="N3396" s="1">
        <v>0</v>
      </c>
      <c r="O3396" s="1">
        <v>0</v>
      </c>
      <c r="P3396" s="1">
        <v>0</v>
      </c>
      <c r="Q3396" s="2">
        <f>-+Table1[[#This Row],[Current Record Count]]+Table1[[#This Row],[Adj Record Count]]</f>
        <v>0</v>
      </c>
      <c r="R3396" s="1">
        <f>+-Table1[[#This Row],[Current Total ADJUSTMENT_AMOUNT]]+Table1[[#This Row],[Adj Total ADJUSTMENT_AMOUNT]]</f>
        <v>0</v>
      </c>
      <c r="S3396" s="1">
        <f>-Table1[[#This Row],[Current Total CHARGE_AMOUNT]]+Table1[[#This Row],[Adj Total CHARGE_AMOUNT]]</f>
        <v>0</v>
      </c>
      <c r="T3396" s="1">
        <f>+Table1[[#This Row],[Adj Total TOTAL_COST]]-Table1[[#This Row],[Current Total TOTAL_COST]]</f>
        <v>0</v>
      </c>
      <c r="U3396" s="1">
        <f>+Table1[[#This Row],[Adj Total CONTRIBUTION_MARGIN]]-Table1[[#This Row],[Current Total CONTRIBUTION_MARGIN]]</f>
        <v>0</v>
      </c>
      <c r="V3396" s="1">
        <f>+Table1[[#This Row],[Adj Total OPERATING_MARGIN]]-Table1[[#This Row],[Current Total OPERATING_MARGIN]]</f>
        <v>0</v>
      </c>
    </row>
    <row r="3397" spans="1:22" x14ac:dyDescent="0.3">
      <c r="A3397" t="s">
        <v>78</v>
      </c>
      <c r="B3397">
        <v>2022</v>
      </c>
      <c r="C3397" t="s">
        <v>17</v>
      </c>
      <c r="D3397" t="s">
        <v>101</v>
      </c>
      <c r="E3397" s="2">
        <v>8</v>
      </c>
      <c r="F3397" s="1">
        <v>9968.86</v>
      </c>
      <c r="G3397" s="1">
        <v>12764</v>
      </c>
      <c r="H3397" s="1">
        <v>2226.2377000000001</v>
      </c>
      <c r="I3397" s="1">
        <v>1888.09</v>
      </c>
      <c r="J3397" s="1">
        <v>942.13</v>
      </c>
      <c r="K3397" s="2">
        <v>8</v>
      </c>
      <c r="L3397" s="1">
        <v>9968.86</v>
      </c>
      <c r="M3397" s="1">
        <v>12764</v>
      </c>
      <c r="N3397" s="1">
        <v>2226.2377000000001</v>
      </c>
      <c r="O3397" s="1">
        <v>1888.09</v>
      </c>
      <c r="P3397" s="1">
        <v>942.13</v>
      </c>
      <c r="Q3397" s="2">
        <f>-+Table1[[#This Row],[Current Record Count]]+Table1[[#This Row],[Adj Record Count]]</f>
        <v>0</v>
      </c>
      <c r="R3397" s="1">
        <f>+-Table1[[#This Row],[Current Total ADJUSTMENT_AMOUNT]]+Table1[[#This Row],[Adj Total ADJUSTMENT_AMOUNT]]</f>
        <v>0</v>
      </c>
      <c r="S3397" s="1">
        <f>-Table1[[#This Row],[Current Total CHARGE_AMOUNT]]+Table1[[#This Row],[Adj Total CHARGE_AMOUNT]]</f>
        <v>0</v>
      </c>
      <c r="T3397" s="1">
        <f>+Table1[[#This Row],[Adj Total TOTAL_COST]]-Table1[[#This Row],[Current Total TOTAL_COST]]</f>
        <v>0</v>
      </c>
      <c r="U3397" s="1">
        <f>+Table1[[#This Row],[Adj Total CONTRIBUTION_MARGIN]]-Table1[[#This Row],[Current Total CONTRIBUTION_MARGIN]]</f>
        <v>0</v>
      </c>
      <c r="V3397" s="1">
        <f>+Table1[[#This Row],[Adj Total OPERATING_MARGIN]]-Table1[[#This Row],[Current Total OPERATING_MARGIN]]</f>
        <v>0</v>
      </c>
    </row>
    <row r="3398" spans="1:22" x14ac:dyDescent="0.3">
      <c r="A3398" t="s">
        <v>19</v>
      </c>
      <c r="B3398">
        <v>2020</v>
      </c>
      <c r="C3398" t="s">
        <v>29</v>
      </c>
      <c r="D3398" t="s">
        <v>36</v>
      </c>
      <c r="E3398" s="2">
        <v>8</v>
      </c>
      <c r="F3398" s="1">
        <v>732919.04</v>
      </c>
      <c r="G3398" s="1">
        <v>977431.78</v>
      </c>
      <c r="H3398" s="1">
        <v>283170.2389</v>
      </c>
      <c r="I3398" s="1">
        <v>50274.2</v>
      </c>
      <c r="J3398" s="1">
        <v>-38657.5</v>
      </c>
      <c r="K3398" s="2">
        <v>8</v>
      </c>
      <c r="L3398" s="1">
        <v>732919.04</v>
      </c>
      <c r="M3398" s="1">
        <v>977431.78</v>
      </c>
      <c r="N3398" s="1">
        <v>283170.2389</v>
      </c>
      <c r="O3398" s="1">
        <v>50274.2</v>
      </c>
      <c r="P3398" s="1">
        <v>-38657.5</v>
      </c>
      <c r="Q3398" s="2">
        <f>-+Table1[[#This Row],[Current Record Count]]+Table1[[#This Row],[Adj Record Count]]</f>
        <v>0</v>
      </c>
      <c r="R3398" s="1">
        <f>+-Table1[[#This Row],[Current Total ADJUSTMENT_AMOUNT]]+Table1[[#This Row],[Adj Total ADJUSTMENT_AMOUNT]]</f>
        <v>0</v>
      </c>
      <c r="S3398" s="1">
        <f>-Table1[[#This Row],[Current Total CHARGE_AMOUNT]]+Table1[[#This Row],[Adj Total CHARGE_AMOUNT]]</f>
        <v>0</v>
      </c>
      <c r="T3398" s="1">
        <f>+Table1[[#This Row],[Adj Total TOTAL_COST]]-Table1[[#This Row],[Current Total TOTAL_COST]]</f>
        <v>0</v>
      </c>
      <c r="U3398" s="1">
        <f>+Table1[[#This Row],[Adj Total CONTRIBUTION_MARGIN]]-Table1[[#This Row],[Current Total CONTRIBUTION_MARGIN]]</f>
        <v>0</v>
      </c>
      <c r="V3398" s="1">
        <f>+Table1[[#This Row],[Adj Total OPERATING_MARGIN]]-Table1[[#This Row],[Current Total OPERATING_MARGIN]]</f>
        <v>0</v>
      </c>
    </row>
    <row r="3399" spans="1:22" x14ac:dyDescent="0.3">
      <c r="A3399" t="s">
        <v>75</v>
      </c>
      <c r="B3399">
        <v>2020</v>
      </c>
      <c r="C3399" t="s">
        <v>20</v>
      </c>
      <c r="D3399" t="s">
        <v>76</v>
      </c>
      <c r="E3399" s="2">
        <v>8</v>
      </c>
      <c r="F3399" s="1">
        <v>0</v>
      </c>
      <c r="G3399" s="1">
        <v>0</v>
      </c>
      <c r="H3399" s="1">
        <v>2475.1568000000002</v>
      </c>
      <c r="I3399" s="1">
        <v>-2261.7399999999998</v>
      </c>
      <c r="J3399" s="1">
        <v>-2526.94</v>
      </c>
      <c r="K3399" s="2">
        <v>8</v>
      </c>
      <c r="L3399" s="1">
        <v>0</v>
      </c>
      <c r="M3399" s="1">
        <v>0</v>
      </c>
      <c r="N3399" s="1">
        <v>2475.1568000000002</v>
      </c>
      <c r="O3399" s="1">
        <v>-2261.7399999999998</v>
      </c>
      <c r="P3399" s="1">
        <v>-2526.94</v>
      </c>
      <c r="Q3399" s="2">
        <f>-+Table1[[#This Row],[Current Record Count]]+Table1[[#This Row],[Adj Record Count]]</f>
        <v>0</v>
      </c>
      <c r="R3399" s="1">
        <f>+-Table1[[#This Row],[Current Total ADJUSTMENT_AMOUNT]]+Table1[[#This Row],[Adj Total ADJUSTMENT_AMOUNT]]</f>
        <v>0</v>
      </c>
      <c r="S3399" s="1">
        <f>-Table1[[#This Row],[Current Total CHARGE_AMOUNT]]+Table1[[#This Row],[Adj Total CHARGE_AMOUNT]]</f>
        <v>0</v>
      </c>
      <c r="T3399" s="1">
        <f>+Table1[[#This Row],[Adj Total TOTAL_COST]]-Table1[[#This Row],[Current Total TOTAL_COST]]</f>
        <v>0</v>
      </c>
      <c r="U3399" s="1">
        <f>+Table1[[#This Row],[Adj Total CONTRIBUTION_MARGIN]]-Table1[[#This Row],[Current Total CONTRIBUTION_MARGIN]]</f>
        <v>0</v>
      </c>
      <c r="V3399" s="1">
        <f>+Table1[[#This Row],[Adj Total OPERATING_MARGIN]]-Table1[[#This Row],[Current Total OPERATING_MARGIN]]</f>
        <v>0</v>
      </c>
    </row>
    <row r="3400" spans="1:22" x14ac:dyDescent="0.3">
      <c r="A3400" t="s">
        <v>37</v>
      </c>
      <c r="B3400">
        <v>2023</v>
      </c>
      <c r="C3400" t="s">
        <v>20</v>
      </c>
      <c r="D3400" t="s">
        <v>70</v>
      </c>
      <c r="E3400" s="2">
        <v>8</v>
      </c>
      <c r="F3400" s="1">
        <v>176256.31</v>
      </c>
      <c r="G3400" s="1">
        <v>231345.92000000001</v>
      </c>
      <c r="H3400" s="1">
        <v>44378.1005</v>
      </c>
      <c r="I3400" s="1">
        <v>34326.300000000003</v>
      </c>
      <c r="J3400" s="1">
        <v>22359.57</v>
      </c>
      <c r="K3400" s="2">
        <v>8</v>
      </c>
      <c r="L3400" s="1">
        <v>176256.31</v>
      </c>
      <c r="M3400" s="1">
        <v>231345.92000000001</v>
      </c>
      <c r="N3400" s="1">
        <v>44378.1005</v>
      </c>
      <c r="O3400" s="1">
        <v>34326.300000000003</v>
      </c>
      <c r="P3400" s="1">
        <v>22359.57</v>
      </c>
      <c r="Q3400" s="2">
        <f>-+Table1[[#This Row],[Current Record Count]]+Table1[[#This Row],[Adj Record Count]]</f>
        <v>0</v>
      </c>
      <c r="R3400" s="1">
        <f>+-Table1[[#This Row],[Current Total ADJUSTMENT_AMOUNT]]+Table1[[#This Row],[Adj Total ADJUSTMENT_AMOUNT]]</f>
        <v>0</v>
      </c>
      <c r="S3400" s="1">
        <f>-Table1[[#This Row],[Current Total CHARGE_AMOUNT]]+Table1[[#This Row],[Adj Total CHARGE_AMOUNT]]</f>
        <v>0</v>
      </c>
      <c r="T3400" s="1">
        <f>+Table1[[#This Row],[Adj Total TOTAL_COST]]-Table1[[#This Row],[Current Total TOTAL_COST]]</f>
        <v>0</v>
      </c>
      <c r="U3400" s="1">
        <f>+Table1[[#This Row],[Adj Total CONTRIBUTION_MARGIN]]-Table1[[#This Row],[Current Total CONTRIBUTION_MARGIN]]</f>
        <v>0</v>
      </c>
      <c r="V3400" s="1">
        <f>+Table1[[#This Row],[Adj Total OPERATING_MARGIN]]-Table1[[#This Row],[Current Total OPERATING_MARGIN]]</f>
        <v>0</v>
      </c>
    </row>
    <row r="3401" spans="1:22" x14ac:dyDescent="0.3">
      <c r="A3401" t="s">
        <v>75</v>
      </c>
      <c r="B3401">
        <v>2025</v>
      </c>
      <c r="C3401" t="s">
        <v>20</v>
      </c>
      <c r="D3401" t="s">
        <v>49</v>
      </c>
      <c r="E3401" s="2">
        <v>8</v>
      </c>
      <c r="F3401" s="1">
        <v>839.02</v>
      </c>
      <c r="G3401" s="1">
        <v>1318.8</v>
      </c>
      <c r="H3401" s="1">
        <v>3479.2604999999999</v>
      </c>
      <c r="I3401" s="1">
        <v>-2409.39</v>
      </c>
      <c r="J3401" s="1">
        <v>-2880.55</v>
      </c>
      <c r="K3401" s="2">
        <v>8</v>
      </c>
      <c r="L3401" s="1">
        <v>839.02</v>
      </c>
      <c r="M3401" s="1">
        <v>1318.8</v>
      </c>
      <c r="N3401" s="1">
        <v>3479.2604999999999</v>
      </c>
      <c r="O3401" s="1">
        <v>-2409.39</v>
      </c>
      <c r="P3401" s="1">
        <v>-2880.55</v>
      </c>
      <c r="Q3401" s="2">
        <f>-+Table1[[#This Row],[Current Record Count]]+Table1[[#This Row],[Adj Record Count]]</f>
        <v>0</v>
      </c>
      <c r="R3401" s="1">
        <f>+-Table1[[#This Row],[Current Total ADJUSTMENT_AMOUNT]]+Table1[[#This Row],[Adj Total ADJUSTMENT_AMOUNT]]</f>
        <v>0</v>
      </c>
      <c r="S3401" s="1">
        <f>-Table1[[#This Row],[Current Total CHARGE_AMOUNT]]+Table1[[#This Row],[Adj Total CHARGE_AMOUNT]]</f>
        <v>0</v>
      </c>
      <c r="T3401" s="1">
        <f>+Table1[[#This Row],[Adj Total TOTAL_COST]]-Table1[[#This Row],[Current Total TOTAL_COST]]</f>
        <v>0</v>
      </c>
      <c r="U3401" s="1">
        <f>+Table1[[#This Row],[Adj Total CONTRIBUTION_MARGIN]]-Table1[[#This Row],[Current Total CONTRIBUTION_MARGIN]]</f>
        <v>0</v>
      </c>
      <c r="V3401" s="1">
        <f>+Table1[[#This Row],[Adj Total OPERATING_MARGIN]]-Table1[[#This Row],[Current Total OPERATING_MARGIN]]</f>
        <v>0</v>
      </c>
    </row>
    <row r="3402" spans="1:22" x14ac:dyDescent="0.3">
      <c r="A3402" t="s">
        <v>75</v>
      </c>
      <c r="B3402">
        <v>2025</v>
      </c>
      <c r="C3402" t="s">
        <v>20</v>
      </c>
      <c r="D3402" t="s">
        <v>64</v>
      </c>
      <c r="E3402" s="2">
        <v>8</v>
      </c>
      <c r="F3402" s="1">
        <v>594.98</v>
      </c>
      <c r="G3402" s="1">
        <v>992.4</v>
      </c>
      <c r="H3402" s="1">
        <v>2683.8642</v>
      </c>
      <c r="I3402" s="1">
        <v>-1831.1</v>
      </c>
      <c r="J3402" s="1">
        <v>-2240.58</v>
      </c>
      <c r="K3402" s="2">
        <v>8</v>
      </c>
      <c r="L3402" s="1">
        <v>594.98</v>
      </c>
      <c r="M3402" s="1">
        <v>992.4</v>
      </c>
      <c r="N3402" s="1">
        <v>2683.8642</v>
      </c>
      <c r="O3402" s="1">
        <v>-1831.1</v>
      </c>
      <c r="P3402" s="1">
        <v>-2240.58</v>
      </c>
      <c r="Q3402" s="2">
        <f>-+Table1[[#This Row],[Current Record Count]]+Table1[[#This Row],[Adj Record Count]]</f>
        <v>0</v>
      </c>
      <c r="R3402" s="1">
        <f>+-Table1[[#This Row],[Current Total ADJUSTMENT_AMOUNT]]+Table1[[#This Row],[Adj Total ADJUSTMENT_AMOUNT]]</f>
        <v>0</v>
      </c>
      <c r="S3402" s="1">
        <f>-Table1[[#This Row],[Current Total CHARGE_AMOUNT]]+Table1[[#This Row],[Adj Total CHARGE_AMOUNT]]</f>
        <v>0</v>
      </c>
      <c r="T3402" s="1">
        <f>+Table1[[#This Row],[Adj Total TOTAL_COST]]-Table1[[#This Row],[Current Total TOTAL_COST]]</f>
        <v>0</v>
      </c>
      <c r="U3402" s="1">
        <f>+Table1[[#This Row],[Adj Total CONTRIBUTION_MARGIN]]-Table1[[#This Row],[Current Total CONTRIBUTION_MARGIN]]</f>
        <v>0</v>
      </c>
      <c r="V3402" s="1">
        <f>+Table1[[#This Row],[Adj Total OPERATING_MARGIN]]-Table1[[#This Row],[Current Total OPERATING_MARGIN]]</f>
        <v>0</v>
      </c>
    </row>
    <row r="3403" spans="1:22" x14ac:dyDescent="0.3">
      <c r="A3403" t="s">
        <v>75</v>
      </c>
      <c r="B3403">
        <v>2025</v>
      </c>
      <c r="C3403" t="s">
        <v>29</v>
      </c>
      <c r="D3403" t="s">
        <v>52</v>
      </c>
      <c r="E3403" s="2">
        <v>8</v>
      </c>
      <c r="F3403" s="1">
        <v>908.74</v>
      </c>
      <c r="G3403" s="1">
        <v>1322.2</v>
      </c>
      <c r="H3403" s="1">
        <v>1053.3984</v>
      </c>
      <c r="I3403" s="1">
        <v>-395.52</v>
      </c>
      <c r="J3403" s="1">
        <v>-640.26</v>
      </c>
      <c r="K3403" s="2">
        <v>8</v>
      </c>
      <c r="L3403" s="1">
        <v>908.74</v>
      </c>
      <c r="M3403" s="1">
        <v>1322.2</v>
      </c>
      <c r="N3403" s="1">
        <v>1053.3984</v>
      </c>
      <c r="O3403" s="1">
        <v>-395.52</v>
      </c>
      <c r="P3403" s="1">
        <v>-640.26</v>
      </c>
      <c r="Q3403" s="2">
        <f>-+Table1[[#This Row],[Current Record Count]]+Table1[[#This Row],[Adj Record Count]]</f>
        <v>0</v>
      </c>
      <c r="R3403" s="1">
        <f>+-Table1[[#This Row],[Current Total ADJUSTMENT_AMOUNT]]+Table1[[#This Row],[Adj Total ADJUSTMENT_AMOUNT]]</f>
        <v>0</v>
      </c>
      <c r="S3403" s="1">
        <f>-Table1[[#This Row],[Current Total CHARGE_AMOUNT]]+Table1[[#This Row],[Adj Total CHARGE_AMOUNT]]</f>
        <v>0</v>
      </c>
      <c r="T3403" s="1">
        <f>+Table1[[#This Row],[Adj Total TOTAL_COST]]-Table1[[#This Row],[Current Total TOTAL_COST]]</f>
        <v>0</v>
      </c>
      <c r="U3403" s="1">
        <f>+Table1[[#This Row],[Adj Total CONTRIBUTION_MARGIN]]-Table1[[#This Row],[Current Total CONTRIBUTION_MARGIN]]</f>
        <v>0</v>
      </c>
      <c r="V3403" s="1">
        <f>+Table1[[#This Row],[Adj Total OPERATING_MARGIN]]-Table1[[#This Row],[Current Total OPERATING_MARGIN]]</f>
        <v>0</v>
      </c>
    </row>
    <row r="3404" spans="1:22" x14ac:dyDescent="0.3">
      <c r="A3404" t="s">
        <v>75</v>
      </c>
      <c r="B3404">
        <v>2020</v>
      </c>
      <c r="C3404" t="s">
        <v>47</v>
      </c>
      <c r="D3404" t="s">
        <v>47</v>
      </c>
      <c r="E3404" s="2">
        <v>8</v>
      </c>
      <c r="F3404" s="1">
        <v>0</v>
      </c>
      <c r="G3404" s="1">
        <v>0</v>
      </c>
      <c r="H3404" s="1">
        <v>1317.704</v>
      </c>
      <c r="I3404" s="1">
        <v>-1059.1199999999999</v>
      </c>
      <c r="J3404" s="1">
        <v>-1341.37</v>
      </c>
      <c r="K3404" s="2">
        <v>8</v>
      </c>
      <c r="L3404" s="1">
        <v>0</v>
      </c>
      <c r="M3404" s="1">
        <v>0</v>
      </c>
      <c r="N3404" s="1">
        <v>1317.704</v>
      </c>
      <c r="O3404" s="1">
        <v>-1059.1199999999999</v>
      </c>
      <c r="P3404" s="1">
        <v>-1341.37</v>
      </c>
      <c r="Q3404" s="2">
        <f>-+Table1[[#This Row],[Current Record Count]]+Table1[[#This Row],[Adj Record Count]]</f>
        <v>0</v>
      </c>
      <c r="R3404" s="1">
        <f>+-Table1[[#This Row],[Current Total ADJUSTMENT_AMOUNT]]+Table1[[#This Row],[Adj Total ADJUSTMENT_AMOUNT]]</f>
        <v>0</v>
      </c>
      <c r="S3404" s="1">
        <f>-Table1[[#This Row],[Current Total CHARGE_AMOUNT]]+Table1[[#This Row],[Adj Total CHARGE_AMOUNT]]</f>
        <v>0</v>
      </c>
      <c r="T3404" s="1">
        <f>+Table1[[#This Row],[Adj Total TOTAL_COST]]-Table1[[#This Row],[Current Total TOTAL_COST]]</f>
        <v>0</v>
      </c>
      <c r="U3404" s="1">
        <f>+Table1[[#This Row],[Adj Total CONTRIBUTION_MARGIN]]-Table1[[#This Row],[Current Total CONTRIBUTION_MARGIN]]</f>
        <v>0</v>
      </c>
      <c r="V3404" s="1">
        <f>+Table1[[#This Row],[Adj Total OPERATING_MARGIN]]-Table1[[#This Row],[Current Total OPERATING_MARGIN]]</f>
        <v>0</v>
      </c>
    </row>
    <row r="3405" spans="1:22" x14ac:dyDescent="0.3">
      <c r="A3405" t="s">
        <v>37</v>
      </c>
      <c r="B3405">
        <v>2022</v>
      </c>
      <c r="C3405" t="s">
        <v>20</v>
      </c>
      <c r="D3405" t="s">
        <v>21</v>
      </c>
      <c r="E3405" s="2">
        <v>8</v>
      </c>
      <c r="F3405" s="1">
        <v>225854.56</v>
      </c>
      <c r="G3405" s="1">
        <v>296404.87</v>
      </c>
      <c r="H3405" s="1">
        <v>103242.0675</v>
      </c>
      <c r="I3405" s="1">
        <v>-6289.31</v>
      </c>
      <c r="J3405" s="1">
        <v>-32691.75</v>
      </c>
      <c r="K3405" s="2">
        <v>8</v>
      </c>
      <c r="L3405" s="1">
        <v>225854.56</v>
      </c>
      <c r="M3405" s="1">
        <v>296404.87</v>
      </c>
      <c r="N3405" s="1">
        <v>103242.0675</v>
      </c>
      <c r="O3405" s="1">
        <v>-6289.31</v>
      </c>
      <c r="P3405" s="1">
        <v>-32691.75</v>
      </c>
      <c r="Q3405" s="2">
        <f>-+Table1[[#This Row],[Current Record Count]]+Table1[[#This Row],[Adj Record Count]]</f>
        <v>0</v>
      </c>
      <c r="R3405" s="1">
        <f>+-Table1[[#This Row],[Current Total ADJUSTMENT_AMOUNT]]+Table1[[#This Row],[Adj Total ADJUSTMENT_AMOUNT]]</f>
        <v>0</v>
      </c>
      <c r="S3405" s="1">
        <f>-Table1[[#This Row],[Current Total CHARGE_AMOUNT]]+Table1[[#This Row],[Adj Total CHARGE_AMOUNT]]</f>
        <v>0</v>
      </c>
      <c r="T3405" s="1">
        <f>+Table1[[#This Row],[Adj Total TOTAL_COST]]-Table1[[#This Row],[Current Total TOTAL_COST]]</f>
        <v>0</v>
      </c>
      <c r="U3405" s="1">
        <f>+Table1[[#This Row],[Adj Total CONTRIBUTION_MARGIN]]-Table1[[#This Row],[Current Total CONTRIBUTION_MARGIN]]</f>
        <v>0</v>
      </c>
      <c r="V3405" s="1">
        <f>+Table1[[#This Row],[Adj Total OPERATING_MARGIN]]-Table1[[#This Row],[Current Total OPERATING_MARGIN]]</f>
        <v>0</v>
      </c>
    </row>
    <row r="3406" spans="1:22" x14ac:dyDescent="0.3">
      <c r="A3406" t="s">
        <v>44</v>
      </c>
      <c r="B3406">
        <v>2024</v>
      </c>
      <c r="C3406" t="s">
        <v>17</v>
      </c>
      <c r="D3406" t="s">
        <v>66</v>
      </c>
      <c r="E3406" s="2">
        <v>8</v>
      </c>
      <c r="F3406" s="1">
        <v>3330.2</v>
      </c>
      <c r="G3406" s="1">
        <v>4628.6000000000004</v>
      </c>
      <c r="H3406" s="1">
        <v>1525.6729</v>
      </c>
      <c r="I3406" s="1">
        <v>117.58</v>
      </c>
      <c r="J3406" s="1">
        <v>-242.02</v>
      </c>
      <c r="K3406" s="2">
        <v>8</v>
      </c>
      <c r="L3406" s="1">
        <v>3330.2</v>
      </c>
      <c r="M3406" s="1">
        <v>4628.6000000000004</v>
      </c>
      <c r="N3406" s="1">
        <v>1525.6729</v>
      </c>
      <c r="O3406" s="1">
        <v>117.58</v>
      </c>
      <c r="P3406" s="1">
        <v>-242.02</v>
      </c>
      <c r="Q3406" s="2">
        <f>-+Table1[[#This Row],[Current Record Count]]+Table1[[#This Row],[Adj Record Count]]</f>
        <v>0</v>
      </c>
      <c r="R3406" s="1">
        <f>+-Table1[[#This Row],[Current Total ADJUSTMENT_AMOUNT]]+Table1[[#This Row],[Adj Total ADJUSTMENT_AMOUNT]]</f>
        <v>0</v>
      </c>
      <c r="S3406" s="1">
        <f>-Table1[[#This Row],[Current Total CHARGE_AMOUNT]]+Table1[[#This Row],[Adj Total CHARGE_AMOUNT]]</f>
        <v>0</v>
      </c>
      <c r="T3406" s="1">
        <f>+Table1[[#This Row],[Adj Total TOTAL_COST]]-Table1[[#This Row],[Current Total TOTAL_COST]]</f>
        <v>0</v>
      </c>
      <c r="U3406" s="1">
        <f>+Table1[[#This Row],[Adj Total CONTRIBUTION_MARGIN]]-Table1[[#This Row],[Current Total CONTRIBUTION_MARGIN]]</f>
        <v>0</v>
      </c>
      <c r="V3406" s="1">
        <f>+Table1[[#This Row],[Adj Total OPERATING_MARGIN]]-Table1[[#This Row],[Current Total OPERATING_MARGIN]]</f>
        <v>0</v>
      </c>
    </row>
    <row r="3407" spans="1:22" x14ac:dyDescent="0.3">
      <c r="A3407" t="s">
        <v>44</v>
      </c>
      <c r="B3407">
        <v>2023</v>
      </c>
      <c r="C3407" t="s">
        <v>67</v>
      </c>
      <c r="D3407" t="s">
        <v>67</v>
      </c>
      <c r="E3407" s="2">
        <v>8</v>
      </c>
      <c r="F3407" s="1">
        <v>2839.1</v>
      </c>
      <c r="G3407" s="1">
        <v>4277</v>
      </c>
      <c r="H3407" s="1">
        <v>1376.2789</v>
      </c>
      <c r="I3407" s="1">
        <v>780.28</v>
      </c>
      <c r="J3407" s="1">
        <v>378.45</v>
      </c>
      <c r="K3407" s="2">
        <v>8</v>
      </c>
      <c r="L3407" s="1">
        <v>2839.1</v>
      </c>
      <c r="M3407" s="1">
        <v>4277</v>
      </c>
      <c r="N3407" s="1">
        <v>1376.2789</v>
      </c>
      <c r="O3407" s="1">
        <v>780.28</v>
      </c>
      <c r="P3407" s="1">
        <v>378.45</v>
      </c>
      <c r="Q3407" s="2">
        <f>-+Table1[[#This Row],[Current Record Count]]+Table1[[#This Row],[Adj Record Count]]</f>
        <v>0</v>
      </c>
      <c r="R3407" s="1">
        <f>+-Table1[[#This Row],[Current Total ADJUSTMENT_AMOUNT]]+Table1[[#This Row],[Adj Total ADJUSTMENT_AMOUNT]]</f>
        <v>0</v>
      </c>
      <c r="S3407" s="1">
        <f>-Table1[[#This Row],[Current Total CHARGE_AMOUNT]]+Table1[[#This Row],[Adj Total CHARGE_AMOUNT]]</f>
        <v>0</v>
      </c>
      <c r="T3407" s="1">
        <f>+Table1[[#This Row],[Adj Total TOTAL_COST]]-Table1[[#This Row],[Current Total TOTAL_COST]]</f>
        <v>0</v>
      </c>
      <c r="U3407" s="1">
        <f>+Table1[[#This Row],[Adj Total CONTRIBUTION_MARGIN]]-Table1[[#This Row],[Current Total CONTRIBUTION_MARGIN]]</f>
        <v>0</v>
      </c>
      <c r="V3407" s="1">
        <f>+Table1[[#This Row],[Adj Total OPERATING_MARGIN]]-Table1[[#This Row],[Current Total OPERATING_MARGIN]]</f>
        <v>0</v>
      </c>
    </row>
    <row r="3408" spans="1:22" x14ac:dyDescent="0.3">
      <c r="A3408" t="s">
        <v>37</v>
      </c>
      <c r="B3408">
        <v>2019</v>
      </c>
      <c r="C3408" t="s">
        <v>17</v>
      </c>
      <c r="D3408" t="s">
        <v>79</v>
      </c>
      <c r="E3408" s="2">
        <v>8</v>
      </c>
      <c r="F3408" s="1">
        <v>2520515.16</v>
      </c>
      <c r="G3408" s="1">
        <v>2555026.0699999998</v>
      </c>
      <c r="H3408" s="1">
        <v>0</v>
      </c>
      <c r="I3408" s="1">
        <v>0</v>
      </c>
      <c r="J3408" s="1">
        <v>0</v>
      </c>
      <c r="K3408" s="2">
        <v>8</v>
      </c>
      <c r="L3408" s="1">
        <v>2520515.16</v>
      </c>
      <c r="M3408" s="1">
        <v>2555026.0699999998</v>
      </c>
      <c r="N3408" s="1">
        <v>0</v>
      </c>
      <c r="O3408" s="1">
        <v>0</v>
      </c>
      <c r="P3408" s="1">
        <v>0</v>
      </c>
      <c r="Q3408" s="2">
        <f>-+Table1[[#This Row],[Current Record Count]]+Table1[[#This Row],[Adj Record Count]]</f>
        <v>0</v>
      </c>
      <c r="R3408" s="1">
        <f>+-Table1[[#This Row],[Current Total ADJUSTMENT_AMOUNT]]+Table1[[#This Row],[Adj Total ADJUSTMENT_AMOUNT]]</f>
        <v>0</v>
      </c>
      <c r="S3408" s="1">
        <f>-Table1[[#This Row],[Current Total CHARGE_AMOUNT]]+Table1[[#This Row],[Adj Total CHARGE_AMOUNT]]</f>
        <v>0</v>
      </c>
      <c r="T3408" s="1">
        <f>+Table1[[#This Row],[Adj Total TOTAL_COST]]-Table1[[#This Row],[Current Total TOTAL_COST]]</f>
        <v>0</v>
      </c>
      <c r="U3408" s="1">
        <f>+Table1[[#This Row],[Adj Total CONTRIBUTION_MARGIN]]-Table1[[#This Row],[Current Total CONTRIBUTION_MARGIN]]</f>
        <v>0</v>
      </c>
      <c r="V3408" s="1">
        <f>+Table1[[#This Row],[Adj Total OPERATING_MARGIN]]-Table1[[#This Row],[Current Total OPERATING_MARGIN]]</f>
        <v>0</v>
      </c>
    </row>
    <row r="3409" spans="1:22" x14ac:dyDescent="0.3">
      <c r="A3409" t="s">
        <v>75</v>
      </c>
      <c r="B3409">
        <v>2024</v>
      </c>
      <c r="C3409" t="s">
        <v>17</v>
      </c>
      <c r="D3409" t="s">
        <v>85</v>
      </c>
      <c r="E3409" s="2">
        <v>8</v>
      </c>
      <c r="F3409" s="1">
        <v>-38.020000000000003</v>
      </c>
      <c r="G3409" s="1">
        <v>1880</v>
      </c>
      <c r="H3409" s="1">
        <v>4278.2712000000001</v>
      </c>
      <c r="I3409" s="1">
        <v>-1696.68</v>
      </c>
      <c r="J3409" s="1">
        <v>-2258.7600000000002</v>
      </c>
      <c r="K3409" s="2">
        <v>8</v>
      </c>
      <c r="L3409" s="1">
        <v>-38.020000000000003</v>
      </c>
      <c r="M3409" s="1">
        <v>1880</v>
      </c>
      <c r="N3409" s="1">
        <v>4278.2712000000001</v>
      </c>
      <c r="O3409" s="1">
        <v>-1696.68</v>
      </c>
      <c r="P3409" s="1">
        <v>-2258.7600000000002</v>
      </c>
      <c r="Q3409" s="2">
        <f>-+Table1[[#This Row],[Current Record Count]]+Table1[[#This Row],[Adj Record Count]]</f>
        <v>0</v>
      </c>
      <c r="R3409" s="1">
        <f>+-Table1[[#This Row],[Current Total ADJUSTMENT_AMOUNT]]+Table1[[#This Row],[Adj Total ADJUSTMENT_AMOUNT]]</f>
        <v>0</v>
      </c>
      <c r="S3409" s="1">
        <f>-Table1[[#This Row],[Current Total CHARGE_AMOUNT]]+Table1[[#This Row],[Adj Total CHARGE_AMOUNT]]</f>
        <v>0</v>
      </c>
      <c r="T3409" s="1">
        <f>+Table1[[#This Row],[Adj Total TOTAL_COST]]-Table1[[#This Row],[Current Total TOTAL_COST]]</f>
        <v>0</v>
      </c>
      <c r="U3409" s="1">
        <f>+Table1[[#This Row],[Adj Total CONTRIBUTION_MARGIN]]-Table1[[#This Row],[Current Total CONTRIBUTION_MARGIN]]</f>
        <v>0</v>
      </c>
      <c r="V3409" s="1">
        <f>+Table1[[#This Row],[Adj Total OPERATING_MARGIN]]-Table1[[#This Row],[Current Total OPERATING_MARGIN]]</f>
        <v>0</v>
      </c>
    </row>
    <row r="3410" spans="1:22" x14ac:dyDescent="0.3">
      <c r="A3410" t="s">
        <v>37</v>
      </c>
      <c r="B3410">
        <v>2020</v>
      </c>
      <c r="C3410" t="s">
        <v>17</v>
      </c>
      <c r="D3410" t="s">
        <v>101</v>
      </c>
      <c r="E3410" s="2">
        <v>8</v>
      </c>
      <c r="F3410" s="1">
        <v>33171.22</v>
      </c>
      <c r="G3410" s="1">
        <v>49781.38</v>
      </c>
      <c r="H3410" s="1">
        <v>8946.1227999999992</v>
      </c>
      <c r="I3410" s="1">
        <v>10180.9</v>
      </c>
      <c r="J3410" s="1">
        <v>7664.03</v>
      </c>
      <c r="K3410" s="2">
        <v>8</v>
      </c>
      <c r="L3410" s="1">
        <v>33171.22</v>
      </c>
      <c r="M3410" s="1">
        <v>49781.38</v>
      </c>
      <c r="N3410" s="1">
        <v>8946.1227999999992</v>
      </c>
      <c r="O3410" s="1">
        <v>10180.9</v>
      </c>
      <c r="P3410" s="1">
        <v>7664.03</v>
      </c>
      <c r="Q3410" s="2">
        <f>-+Table1[[#This Row],[Current Record Count]]+Table1[[#This Row],[Adj Record Count]]</f>
        <v>0</v>
      </c>
      <c r="R3410" s="1">
        <f>+-Table1[[#This Row],[Current Total ADJUSTMENT_AMOUNT]]+Table1[[#This Row],[Adj Total ADJUSTMENT_AMOUNT]]</f>
        <v>0</v>
      </c>
      <c r="S3410" s="1">
        <f>-Table1[[#This Row],[Current Total CHARGE_AMOUNT]]+Table1[[#This Row],[Adj Total CHARGE_AMOUNT]]</f>
        <v>0</v>
      </c>
      <c r="T3410" s="1">
        <f>+Table1[[#This Row],[Adj Total TOTAL_COST]]-Table1[[#This Row],[Current Total TOTAL_COST]]</f>
        <v>0</v>
      </c>
      <c r="U3410" s="1">
        <f>+Table1[[#This Row],[Adj Total CONTRIBUTION_MARGIN]]-Table1[[#This Row],[Current Total CONTRIBUTION_MARGIN]]</f>
        <v>0</v>
      </c>
      <c r="V3410" s="1">
        <f>+Table1[[#This Row],[Adj Total OPERATING_MARGIN]]-Table1[[#This Row],[Current Total OPERATING_MARGIN]]</f>
        <v>0</v>
      </c>
    </row>
    <row r="3411" spans="1:22" x14ac:dyDescent="0.3">
      <c r="A3411" t="s">
        <v>37</v>
      </c>
      <c r="B3411">
        <v>2022</v>
      </c>
      <c r="C3411" t="s">
        <v>20</v>
      </c>
      <c r="D3411" t="s">
        <v>70</v>
      </c>
      <c r="E3411" s="2">
        <v>7</v>
      </c>
      <c r="F3411" s="1">
        <v>229218.35</v>
      </c>
      <c r="G3411" s="1">
        <v>288824.58</v>
      </c>
      <c r="H3411" s="1">
        <v>60452.954599999997</v>
      </c>
      <c r="I3411" s="1">
        <v>12606.34</v>
      </c>
      <c r="J3411" s="1">
        <v>-846.73</v>
      </c>
      <c r="K3411" s="2">
        <v>7</v>
      </c>
      <c r="L3411" s="1">
        <v>229218.35</v>
      </c>
      <c r="M3411" s="1">
        <v>288824.58</v>
      </c>
      <c r="N3411" s="1">
        <v>60452.954599999997</v>
      </c>
      <c r="O3411" s="1">
        <v>12606.34</v>
      </c>
      <c r="P3411" s="1">
        <v>-846.73</v>
      </c>
      <c r="Q3411" s="2">
        <f>-+Table1[[#This Row],[Current Record Count]]+Table1[[#This Row],[Adj Record Count]]</f>
        <v>0</v>
      </c>
      <c r="R3411" s="1">
        <f>+-Table1[[#This Row],[Current Total ADJUSTMENT_AMOUNT]]+Table1[[#This Row],[Adj Total ADJUSTMENT_AMOUNT]]</f>
        <v>0</v>
      </c>
      <c r="S3411" s="1">
        <f>-Table1[[#This Row],[Current Total CHARGE_AMOUNT]]+Table1[[#This Row],[Adj Total CHARGE_AMOUNT]]</f>
        <v>0</v>
      </c>
      <c r="T3411" s="1">
        <f>+Table1[[#This Row],[Adj Total TOTAL_COST]]-Table1[[#This Row],[Current Total TOTAL_COST]]</f>
        <v>0</v>
      </c>
      <c r="U3411" s="1">
        <f>+Table1[[#This Row],[Adj Total CONTRIBUTION_MARGIN]]-Table1[[#This Row],[Current Total CONTRIBUTION_MARGIN]]</f>
        <v>0</v>
      </c>
      <c r="V3411" s="1">
        <f>+Table1[[#This Row],[Adj Total OPERATING_MARGIN]]-Table1[[#This Row],[Current Total OPERATING_MARGIN]]</f>
        <v>0</v>
      </c>
    </row>
    <row r="3412" spans="1:22" x14ac:dyDescent="0.3">
      <c r="A3412" t="s">
        <v>78</v>
      </c>
      <c r="B3412">
        <v>2023</v>
      </c>
      <c r="C3412" t="s">
        <v>50</v>
      </c>
      <c r="D3412" t="s">
        <v>50</v>
      </c>
      <c r="E3412" s="2">
        <v>7</v>
      </c>
      <c r="F3412" s="1">
        <v>5363.06</v>
      </c>
      <c r="G3412" s="1">
        <v>5962</v>
      </c>
      <c r="H3412" s="1">
        <v>784.33630000000005</v>
      </c>
      <c r="I3412" s="1">
        <v>618.69000000000005</v>
      </c>
      <c r="J3412" s="1">
        <v>395.31</v>
      </c>
      <c r="K3412" s="2">
        <v>7</v>
      </c>
      <c r="L3412" s="1">
        <v>5363.06</v>
      </c>
      <c r="M3412" s="1">
        <v>5962</v>
      </c>
      <c r="N3412" s="1">
        <v>784.33630000000005</v>
      </c>
      <c r="O3412" s="1">
        <v>618.69000000000005</v>
      </c>
      <c r="P3412" s="1">
        <v>395.31</v>
      </c>
      <c r="Q3412" s="2">
        <f>-+Table1[[#This Row],[Current Record Count]]+Table1[[#This Row],[Adj Record Count]]</f>
        <v>0</v>
      </c>
      <c r="R3412" s="1">
        <f>+-Table1[[#This Row],[Current Total ADJUSTMENT_AMOUNT]]+Table1[[#This Row],[Adj Total ADJUSTMENT_AMOUNT]]</f>
        <v>0</v>
      </c>
      <c r="S3412" s="1">
        <f>-Table1[[#This Row],[Current Total CHARGE_AMOUNT]]+Table1[[#This Row],[Adj Total CHARGE_AMOUNT]]</f>
        <v>0</v>
      </c>
      <c r="T3412" s="1">
        <f>+Table1[[#This Row],[Adj Total TOTAL_COST]]-Table1[[#This Row],[Current Total TOTAL_COST]]</f>
        <v>0</v>
      </c>
      <c r="U3412" s="1">
        <f>+Table1[[#This Row],[Adj Total CONTRIBUTION_MARGIN]]-Table1[[#This Row],[Current Total CONTRIBUTION_MARGIN]]</f>
        <v>0</v>
      </c>
      <c r="V3412" s="1">
        <f>+Table1[[#This Row],[Adj Total OPERATING_MARGIN]]-Table1[[#This Row],[Current Total OPERATING_MARGIN]]</f>
        <v>0</v>
      </c>
    </row>
    <row r="3413" spans="1:22" x14ac:dyDescent="0.3">
      <c r="A3413" t="s">
        <v>37</v>
      </c>
      <c r="B3413">
        <v>2019</v>
      </c>
      <c r="C3413" t="s">
        <v>29</v>
      </c>
      <c r="D3413" t="s">
        <v>30</v>
      </c>
      <c r="E3413" s="2">
        <v>7</v>
      </c>
      <c r="F3413" s="1">
        <v>93064.52</v>
      </c>
      <c r="G3413" s="1">
        <v>137330.57</v>
      </c>
      <c r="H3413" s="1">
        <v>0</v>
      </c>
      <c r="I3413" s="1">
        <v>0</v>
      </c>
      <c r="J3413" s="1">
        <v>0</v>
      </c>
      <c r="K3413" s="2">
        <v>7</v>
      </c>
      <c r="L3413" s="1">
        <v>93064.52</v>
      </c>
      <c r="M3413" s="1">
        <v>137330.57</v>
      </c>
      <c r="N3413" s="1">
        <v>0</v>
      </c>
      <c r="O3413" s="1">
        <v>0</v>
      </c>
      <c r="P3413" s="1">
        <v>0</v>
      </c>
      <c r="Q3413" s="2">
        <f>-+Table1[[#This Row],[Current Record Count]]+Table1[[#This Row],[Adj Record Count]]</f>
        <v>0</v>
      </c>
      <c r="R3413" s="1">
        <f>+-Table1[[#This Row],[Current Total ADJUSTMENT_AMOUNT]]+Table1[[#This Row],[Adj Total ADJUSTMENT_AMOUNT]]</f>
        <v>0</v>
      </c>
      <c r="S3413" s="1">
        <f>-Table1[[#This Row],[Current Total CHARGE_AMOUNT]]+Table1[[#This Row],[Adj Total CHARGE_AMOUNT]]</f>
        <v>0</v>
      </c>
      <c r="T3413" s="1">
        <f>+Table1[[#This Row],[Adj Total TOTAL_COST]]-Table1[[#This Row],[Current Total TOTAL_COST]]</f>
        <v>0</v>
      </c>
      <c r="U3413" s="1">
        <f>+Table1[[#This Row],[Adj Total CONTRIBUTION_MARGIN]]-Table1[[#This Row],[Current Total CONTRIBUTION_MARGIN]]</f>
        <v>0</v>
      </c>
      <c r="V3413" s="1">
        <f>+Table1[[#This Row],[Adj Total OPERATING_MARGIN]]-Table1[[#This Row],[Current Total OPERATING_MARGIN]]</f>
        <v>0</v>
      </c>
    </row>
    <row r="3414" spans="1:22" x14ac:dyDescent="0.3">
      <c r="A3414" t="s">
        <v>74</v>
      </c>
      <c r="B3414">
        <v>2021</v>
      </c>
      <c r="C3414" t="s">
        <v>29</v>
      </c>
      <c r="D3414" t="s">
        <v>38</v>
      </c>
      <c r="E3414" s="2">
        <v>7</v>
      </c>
      <c r="F3414" s="1">
        <v>1550.04</v>
      </c>
      <c r="G3414" s="1">
        <v>2842.95</v>
      </c>
      <c r="H3414" s="1">
        <v>925.7491</v>
      </c>
      <c r="I3414" s="1">
        <v>661.45</v>
      </c>
      <c r="J3414" s="1">
        <v>365.71</v>
      </c>
      <c r="K3414" s="2">
        <v>7</v>
      </c>
      <c r="L3414" s="1">
        <v>1550.04</v>
      </c>
      <c r="M3414" s="1">
        <v>2842.95</v>
      </c>
      <c r="N3414" s="1">
        <v>925.7491</v>
      </c>
      <c r="O3414" s="1">
        <v>661.45</v>
      </c>
      <c r="P3414" s="1">
        <v>365.71</v>
      </c>
      <c r="Q3414" s="2">
        <f>-+Table1[[#This Row],[Current Record Count]]+Table1[[#This Row],[Adj Record Count]]</f>
        <v>0</v>
      </c>
      <c r="R3414" s="1">
        <f>+-Table1[[#This Row],[Current Total ADJUSTMENT_AMOUNT]]+Table1[[#This Row],[Adj Total ADJUSTMENT_AMOUNT]]</f>
        <v>0</v>
      </c>
      <c r="S3414" s="1">
        <f>-Table1[[#This Row],[Current Total CHARGE_AMOUNT]]+Table1[[#This Row],[Adj Total CHARGE_AMOUNT]]</f>
        <v>0</v>
      </c>
      <c r="T3414" s="1">
        <f>+Table1[[#This Row],[Adj Total TOTAL_COST]]-Table1[[#This Row],[Current Total TOTAL_COST]]</f>
        <v>0</v>
      </c>
      <c r="U3414" s="1">
        <f>+Table1[[#This Row],[Adj Total CONTRIBUTION_MARGIN]]-Table1[[#This Row],[Current Total CONTRIBUTION_MARGIN]]</f>
        <v>0</v>
      </c>
      <c r="V3414" s="1">
        <f>+Table1[[#This Row],[Adj Total OPERATING_MARGIN]]-Table1[[#This Row],[Current Total OPERATING_MARGIN]]</f>
        <v>0</v>
      </c>
    </row>
    <row r="3415" spans="1:22" x14ac:dyDescent="0.3">
      <c r="A3415" t="s">
        <v>44</v>
      </c>
      <c r="B3415">
        <v>2021</v>
      </c>
      <c r="C3415" t="s">
        <v>67</v>
      </c>
      <c r="D3415" t="s">
        <v>67</v>
      </c>
      <c r="E3415" s="2">
        <v>7</v>
      </c>
      <c r="F3415" s="1">
        <v>2265.0100000000002</v>
      </c>
      <c r="G3415" s="1">
        <v>3890</v>
      </c>
      <c r="H3415" s="1">
        <v>1996.9752000000001</v>
      </c>
      <c r="I3415" s="1">
        <v>1054.3699999999999</v>
      </c>
      <c r="J3415" s="1">
        <v>542.63</v>
      </c>
      <c r="K3415" s="2">
        <v>7</v>
      </c>
      <c r="L3415" s="1">
        <v>2265.0100000000002</v>
      </c>
      <c r="M3415" s="1">
        <v>3890</v>
      </c>
      <c r="N3415" s="1">
        <v>1996.9752000000001</v>
      </c>
      <c r="O3415" s="1">
        <v>1054.3699999999999</v>
      </c>
      <c r="P3415" s="1">
        <v>542.63</v>
      </c>
      <c r="Q3415" s="2">
        <f>-+Table1[[#This Row],[Current Record Count]]+Table1[[#This Row],[Adj Record Count]]</f>
        <v>0</v>
      </c>
      <c r="R3415" s="1">
        <f>+-Table1[[#This Row],[Current Total ADJUSTMENT_AMOUNT]]+Table1[[#This Row],[Adj Total ADJUSTMENT_AMOUNT]]</f>
        <v>0</v>
      </c>
      <c r="S3415" s="1">
        <f>-Table1[[#This Row],[Current Total CHARGE_AMOUNT]]+Table1[[#This Row],[Adj Total CHARGE_AMOUNT]]</f>
        <v>0</v>
      </c>
      <c r="T3415" s="1">
        <f>+Table1[[#This Row],[Adj Total TOTAL_COST]]-Table1[[#This Row],[Current Total TOTAL_COST]]</f>
        <v>0</v>
      </c>
      <c r="U3415" s="1">
        <f>+Table1[[#This Row],[Adj Total CONTRIBUTION_MARGIN]]-Table1[[#This Row],[Current Total CONTRIBUTION_MARGIN]]</f>
        <v>0</v>
      </c>
      <c r="V3415" s="1">
        <f>+Table1[[#This Row],[Adj Total OPERATING_MARGIN]]-Table1[[#This Row],[Current Total OPERATING_MARGIN]]</f>
        <v>0</v>
      </c>
    </row>
    <row r="3416" spans="1:22" x14ac:dyDescent="0.3">
      <c r="A3416" t="s">
        <v>75</v>
      </c>
      <c r="B3416">
        <v>2021</v>
      </c>
      <c r="C3416" t="s">
        <v>17</v>
      </c>
      <c r="D3416" t="s">
        <v>69</v>
      </c>
      <c r="E3416" s="2">
        <v>7</v>
      </c>
      <c r="F3416" s="1">
        <v>620.4</v>
      </c>
      <c r="G3416" s="1">
        <v>1008</v>
      </c>
      <c r="H3416" s="1">
        <v>10526.799300000001</v>
      </c>
      <c r="I3416" s="1">
        <v>-853.9</v>
      </c>
      <c r="J3416" s="1">
        <v>-2463.9499999999998</v>
      </c>
      <c r="K3416" s="2">
        <v>7</v>
      </c>
      <c r="L3416" s="1">
        <v>620.4</v>
      </c>
      <c r="M3416" s="1">
        <v>1008</v>
      </c>
      <c r="N3416" s="1">
        <v>10526.799300000001</v>
      </c>
      <c r="O3416" s="1">
        <v>-853.9</v>
      </c>
      <c r="P3416" s="1">
        <v>-2463.9499999999998</v>
      </c>
      <c r="Q3416" s="2">
        <f>-+Table1[[#This Row],[Current Record Count]]+Table1[[#This Row],[Adj Record Count]]</f>
        <v>0</v>
      </c>
      <c r="R3416" s="1">
        <f>+-Table1[[#This Row],[Current Total ADJUSTMENT_AMOUNT]]+Table1[[#This Row],[Adj Total ADJUSTMENT_AMOUNT]]</f>
        <v>0</v>
      </c>
      <c r="S3416" s="1">
        <f>-Table1[[#This Row],[Current Total CHARGE_AMOUNT]]+Table1[[#This Row],[Adj Total CHARGE_AMOUNT]]</f>
        <v>0</v>
      </c>
      <c r="T3416" s="1">
        <f>+Table1[[#This Row],[Adj Total TOTAL_COST]]-Table1[[#This Row],[Current Total TOTAL_COST]]</f>
        <v>0</v>
      </c>
      <c r="U3416" s="1">
        <f>+Table1[[#This Row],[Adj Total CONTRIBUTION_MARGIN]]-Table1[[#This Row],[Current Total CONTRIBUTION_MARGIN]]</f>
        <v>0</v>
      </c>
      <c r="V3416" s="1">
        <f>+Table1[[#This Row],[Adj Total OPERATING_MARGIN]]-Table1[[#This Row],[Current Total OPERATING_MARGIN]]</f>
        <v>0</v>
      </c>
    </row>
    <row r="3417" spans="1:22" x14ac:dyDescent="0.3">
      <c r="A3417" t="s">
        <v>42</v>
      </c>
      <c r="B3417">
        <v>2019</v>
      </c>
      <c r="C3417" t="s">
        <v>20</v>
      </c>
      <c r="D3417" t="s">
        <v>64</v>
      </c>
      <c r="E3417" s="2">
        <v>7</v>
      </c>
      <c r="F3417" s="1">
        <v>2473.42</v>
      </c>
      <c r="G3417" s="1">
        <v>3558.67</v>
      </c>
      <c r="H3417" s="1">
        <v>0</v>
      </c>
      <c r="I3417" s="1">
        <v>0</v>
      </c>
      <c r="J3417" s="1">
        <v>0</v>
      </c>
      <c r="K3417" s="2">
        <v>7</v>
      </c>
      <c r="L3417" s="1">
        <v>2473.42</v>
      </c>
      <c r="M3417" s="1">
        <v>3558.67</v>
      </c>
      <c r="N3417" s="1">
        <v>0</v>
      </c>
      <c r="O3417" s="1">
        <v>0</v>
      </c>
      <c r="P3417" s="1">
        <v>0</v>
      </c>
      <c r="Q3417" s="2">
        <f>-+Table1[[#This Row],[Current Record Count]]+Table1[[#This Row],[Adj Record Count]]</f>
        <v>0</v>
      </c>
      <c r="R3417" s="1">
        <f>+-Table1[[#This Row],[Current Total ADJUSTMENT_AMOUNT]]+Table1[[#This Row],[Adj Total ADJUSTMENT_AMOUNT]]</f>
        <v>0</v>
      </c>
      <c r="S3417" s="1">
        <f>-Table1[[#This Row],[Current Total CHARGE_AMOUNT]]+Table1[[#This Row],[Adj Total CHARGE_AMOUNT]]</f>
        <v>0</v>
      </c>
      <c r="T3417" s="1">
        <f>+Table1[[#This Row],[Adj Total TOTAL_COST]]-Table1[[#This Row],[Current Total TOTAL_COST]]</f>
        <v>0</v>
      </c>
      <c r="U3417" s="1">
        <f>+Table1[[#This Row],[Adj Total CONTRIBUTION_MARGIN]]-Table1[[#This Row],[Current Total CONTRIBUTION_MARGIN]]</f>
        <v>0</v>
      </c>
      <c r="V3417" s="1">
        <f>+Table1[[#This Row],[Adj Total OPERATING_MARGIN]]-Table1[[#This Row],[Current Total OPERATING_MARGIN]]</f>
        <v>0</v>
      </c>
    </row>
    <row r="3418" spans="1:22" x14ac:dyDescent="0.3">
      <c r="A3418" t="s">
        <v>37</v>
      </c>
      <c r="B3418">
        <v>2021</v>
      </c>
      <c r="C3418" t="s">
        <v>29</v>
      </c>
      <c r="D3418" t="s">
        <v>62</v>
      </c>
      <c r="E3418" s="2">
        <v>7</v>
      </c>
      <c r="F3418" s="1">
        <v>139546.92000000001</v>
      </c>
      <c r="G3418" s="1">
        <v>173183.2</v>
      </c>
      <c r="H3418" s="1">
        <v>38100.590600000003</v>
      </c>
      <c r="I3418" s="1">
        <v>6857.37</v>
      </c>
      <c r="J3418" s="1">
        <v>-3795.38</v>
      </c>
      <c r="K3418" s="2">
        <v>7</v>
      </c>
      <c r="L3418" s="1">
        <v>139546.92000000001</v>
      </c>
      <c r="M3418" s="1">
        <v>173183.2</v>
      </c>
      <c r="N3418" s="1">
        <v>38100.590600000003</v>
      </c>
      <c r="O3418" s="1">
        <v>6857.37</v>
      </c>
      <c r="P3418" s="1">
        <v>-3795.38</v>
      </c>
      <c r="Q3418" s="2">
        <f>-+Table1[[#This Row],[Current Record Count]]+Table1[[#This Row],[Adj Record Count]]</f>
        <v>0</v>
      </c>
      <c r="R3418" s="1">
        <f>+-Table1[[#This Row],[Current Total ADJUSTMENT_AMOUNT]]+Table1[[#This Row],[Adj Total ADJUSTMENT_AMOUNT]]</f>
        <v>0</v>
      </c>
      <c r="S3418" s="1">
        <f>-Table1[[#This Row],[Current Total CHARGE_AMOUNT]]+Table1[[#This Row],[Adj Total CHARGE_AMOUNT]]</f>
        <v>0</v>
      </c>
      <c r="T3418" s="1">
        <f>+Table1[[#This Row],[Adj Total TOTAL_COST]]-Table1[[#This Row],[Current Total TOTAL_COST]]</f>
        <v>0</v>
      </c>
      <c r="U3418" s="1">
        <f>+Table1[[#This Row],[Adj Total CONTRIBUTION_MARGIN]]-Table1[[#This Row],[Current Total CONTRIBUTION_MARGIN]]</f>
        <v>0</v>
      </c>
      <c r="V3418" s="1">
        <f>+Table1[[#This Row],[Adj Total OPERATING_MARGIN]]-Table1[[#This Row],[Current Total OPERATING_MARGIN]]</f>
        <v>0</v>
      </c>
    </row>
    <row r="3419" spans="1:22" x14ac:dyDescent="0.3">
      <c r="A3419" t="s">
        <v>44</v>
      </c>
      <c r="B3419">
        <v>2023</v>
      </c>
      <c r="C3419" t="s">
        <v>17</v>
      </c>
      <c r="D3419" t="s">
        <v>86</v>
      </c>
      <c r="E3419" s="2">
        <v>7</v>
      </c>
      <c r="F3419" s="1">
        <v>10346.15</v>
      </c>
      <c r="G3419" s="1">
        <v>16665.75</v>
      </c>
      <c r="H3419" s="1">
        <v>7129.9601000000002</v>
      </c>
      <c r="I3419" s="1">
        <v>494.85</v>
      </c>
      <c r="J3419" s="1">
        <v>-647.9</v>
      </c>
      <c r="K3419" s="2">
        <v>7</v>
      </c>
      <c r="L3419" s="1">
        <v>10346.15</v>
      </c>
      <c r="M3419" s="1">
        <v>16665.75</v>
      </c>
      <c r="N3419" s="1">
        <v>7129.9601000000002</v>
      </c>
      <c r="O3419" s="1">
        <v>494.85</v>
      </c>
      <c r="P3419" s="1">
        <v>-647.9</v>
      </c>
      <c r="Q3419" s="2">
        <f>-+Table1[[#This Row],[Current Record Count]]+Table1[[#This Row],[Adj Record Count]]</f>
        <v>0</v>
      </c>
      <c r="R3419" s="1">
        <f>+-Table1[[#This Row],[Current Total ADJUSTMENT_AMOUNT]]+Table1[[#This Row],[Adj Total ADJUSTMENT_AMOUNT]]</f>
        <v>0</v>
      </c>
      <c r="S3419" s="1">
        <f>-Table1[[#This Row],[Current Total CHARGE_AMOUNT]]+Table1[[#This Row],[Adj Total CHARGE_AMOUNT]]</f>
        <v>0</v>
      </c>
      <c r="T3419" s="1">
        <f>+Table1[[#This Row],[Adj Total TOTAL_COST]]-Table1[[#This Row],[Current Total TOTAL_COST]]</f>
        <v>0</v>
      </c>
      <c r="U3419" s="1">
        <f>+Table1[[#This Row],[Adj Total CONTRIBUTION_MARGIN]]-Table1[[#This Row],[Current Total CONTRIBUTION_MARGIN]]</f>
        <v>0</v>
      </c>
      <c r="V3419" s="1">
        <f>+Table1[[#This Row],[Adj Total OPERATING_MARGIN]]-Table1[[#This Row],[Current Total OPERATING_MARGIN]]</f>
        <v>0</v>
      </c>
    </row>
    <row r="3420" spans="1:22" x14ac:dyDescent="0.3">
      <c r="A3420" t="s">
        <v>37</v>
      </c>
      <c r="B3420">
        <v>2019</v>
      </c>
      <c r="C3420" t="s">
        <v>92</v>
      </c>
      <c r="D3420" t="s">
        <v>92</v>
      </c>
      <c r="E3420" s="2">
        <v>7</v>
      </c>
      <c r="F3420" s="1">
        <v>56213.03</v>
      </c>
      <c r="G3420" s="1">
        <v>97415.07</v>
      </c>
      <c r="H3420" s="1">
        <v>0</v>
      </c>
      <c r="I3420" s="1">
        <v>0</v>
      </c>
      <c r="J3420" s="1">
        <v>0</v>
      </c>
      <c r="K3420" s="2">
        <v>7</v>
      </c>
      <c r="L3420" s="1">
        <v>56213.03</v>
      </c>
      <c r="M3420" s="1">
        <v>97415.07</v>
      </c>
      <c r="N3420" s="1">
        <v>0</v>
      </c>
      <c r="O3420" s="1">
        <v>0</v>
      </c>
      <c r="P3420" s="1">
        <v>0</v>
      </c>
      <c r="Q3420" s="2">
        <f>-+Table1[[#This Row],[Current Record Count]]+Table1[[#This Row],[Adj Record Count]]</f>
        <v>0</v>
      </c>
      <c r="R3420" s="1">
        <f>+-Table1[[#This Row],[Current Total ADJUSTMENT_AMOUNT]]+Table1[[#This Row],[Adj Total ADJUSTMENT_AMOUNT]]</f>
        <v>0</v>
      </c>
      <c r="S3420" s="1">
        <f>-Table1[[#This Row],[Current Total CHARGE_AMOUNT]]+Table1[[#This Row],[Adj Total CHARGE_AMOUNT]]</f>
        <v>0</v>
      </c>
      <c r="T3420" s="1">
        <f>+Table1[[#This Row],[Adj Total TOTAL_COST]]-Table1[[#This Row],[Current Total TOTAL_COST]]</f>
        <v>0</v>
      </c>
      <c r="U3420" s="1">
        <f>+Table1[[#This Row],[Adj Total CONTRIBUTION_MARGIN]]-Table1[[#This Row],[Current Total CONTRIBUTION_MARGIN]]</f>
        <v>0</v>
      </c>
      <c r="V3420" s="1">
        <f>+Table1[[#This Row],[Adj Total OPERATING_MARGIN]]-Table1[[#This Row],[Current Total OPERATING_MARGIN]]</f>
        <v>0</v>
      </c>
    </row>
    <row r="3421" spans="1:22" x14ac:dyDescent="0.3">
      <c r="A3421" t="s">
        <v>37</v>
      </c>
      <c r="B3421">
        <v>2022</v>
      </c>
      <c r="C3421" t="s">
        <v>20</v>
      </c>
      <c r="D3421" t="s">
        <v>97</v>
      </c>
      <c r="E3421" s="2">
        <v>7</v>
      </c>
      <c r="F3421" s="1">
        <v>102550.92</v>
      </c>
      <c r="G3421" s="1">
        <v>197677.98</v>
      </c>
      <c r="H3421" s="1">
        <v>38996.923199999997</v>
      </c>
      <c r="I3421" s="1">
        <v>65586.89</v>
      </c>
      <c r="J3421" s="1">
        <v>57546.48</v>
      </c>
      <c r="K3421" s="2">
        <v>7</v>
      </c>
      <c r="L3421" s="1">
        <v>102550.92</v>
      </c>
      <c r="M3421" s="1">
        <v>197677.98</v>
      </c>
      <c r="N3421" s="1">
        <v>38996.923199999997</v>
      </c>
      <c r="O3421" s="1">
        <v>65586.89</v>
      </c>
      <c r="P3421" s="1">
        <v>57546.48</v>
      </c>
      <c r="Q3421" s="2">
        <f>-+Table1[[#This Row],[Current Record Count]]+Table1[[#This Row],[Adj Record Count]]</f>
        <v>0</v>
      </c>
      <c r="R3421" s="1">
        <f>+-Table1[[#This Row],[Current Total ADJUSTMENT_AMOUNT]]+Table1[[#This Row],[Adj Total ADJUSTMENT_AMOUNT]]</f>
        <v>0</v>
      </c>
      <c r="S3421" s="1">
        <f>-Table1[[#This Row],[Current Total CHARGE_AMOUNT]]+Table1[[#This Row],[Adj Total CHARGE_AMOUNT]]</f>
        <v>0</v>
      </c>
      <c r="T3421" s="1">
        <f>+Table1[[#This Row],[Adj Total TOTAL_COST]]-Table1[[#This Row],[Current Total TOTAL_COST]]</f>
        <v>0</v>
      </c>
      <c r="U3421" s="1">
        <f>+Table1[[#This Row],[Adj Total CONTRIBUTION_MARGIN]]-Table1[[#This Row],[Current Total CONTRIBUTION_MARGIN]]</f>
        <v>0</v>
      </c>
      <c r="V3421" s="1">
        <f>+Table1[[#This Row],[Adj Total OPERATING_MARGIN]]-Table1[[#This Row],[Current Total OPERATING_MARGIN]]</f>
        <v>0</v>
      </c>
    </row>
    <row r="3422" spans="1:22" x14ac:dyDescent="0.3">
      <c r="A3422" t="s">
        <v>75</v>
      </c>
      <c r="B3422">
        <v>2022</v>
      </c>
      <c r="C3422" t="s">
        <v>20</v>
      </c>
      <c r="D3422" t="s">
        <v>102</v>
      </c>
      <c r="E3422" s="2">
        <v>7</v>
      </c>
      <c r="F3422" s="1">
        <v>229.82</v>
      </c>
      <c r="G3422" s="1">
        <v>400</v>
      </c>
      <c r="H3422" s="1">
        <v>5320.5582999999997</v>
      </c>
      <c r="I3422" s="1">
        <v>-4572.8999999999996</v>
      </c>
      <c r="J3422" s="1">
        <v>-5223</v>
      </c>
      <c r="K3422" s="2">
        <v>7</v>
      </c>
      <c r="L3422" s="1">
        <v>229.82</v>
      </c>
      <c r="M3422" s="1">
        <v>400</v>
      </c>
      <c r="N3422" s="1">
        <v>5320.5582999999997</v>
      </c>
      <c r="O3422" s="1">
        <v>-4572.8999999999996</v>
      </c>
      <c r="P3422" s="1">
        <v>-5223</v>
      </c>
      <c r="Q3422" s="2">
        <f>-+Table1[[#This Row],[Current Record Count]]+Table1[[#This Row],[Adj Record Count]]</f>
        <v>0</v>
      </c>
      <c r="R3422" s="1">
        <f>+-Table1[[#This Row],[Current Total ADJUSTMENT_AMOUNT]]+Table1[[#This Row],[Adj Total ADJUSTMENT_AMOUNT]]</f>
        <v>0</v>
      </c>
      <c r="S3422" s="1">
        <f>-Table1[[#This Row],[Current Total CHARGE_AMOUNT]]+Table1[[#This Row],[Adj Total CHARGE_AMOUNT]]</f>
        <v>0</v>
      </c>
      <c r="T3422" s="1">
        <f>+Table1[[#This Row],[Adj Total TOTAL_COST]]-Table1[[#This Row],[Current Total TOTAL_COST]]</f>
        <v>0</v>
      </c>
      <c r="U3422" s="1">
        <f>+Table1[[#This Row],[Adj Total CONTRIBUTION_MARGIN]]-Table1[[#This Row],[Current Total CONTRIBUTION_MARGIN]]</f>
        <v>0</v>
      </c>
      <c r="V3422" s="1">
        <f>+Table1[[#This Row],[Adj Total OPERATING_MARGIN]]-Table1[[#This Row],[Current Total OPERATING_MARGIN]]</f>
        <v>0</v>
      </c>
    </row>
    <row r="3423" spans="1:22" x14ac:dyDescent="0.3">
      <c r="A3423" t="s">
        <v>35</v>
      </c>
      <c r="B3423">
        <v>2022</v>
      </c>
      <c r="C3423" t="s">
        <v>17</v>
      </c>
      <c r="D3423" t="s">
        <v>107</v>
      </c>
      <c r="E3423" s="2">
        <v>7</v>
      </c>
      <c r="F3423" s="1">
        <v>4494.2700000000004</v>
      </c>
      <c r="G3423" s="1">
        <v>5500</v>
      </c>
      <c r="H3423" s="1">
        <v>945.81700000000001</v>
      </c>
      <c r="I3423" s="1">
        <v>552.27</v>
      </c>
      <c r="J3423" s="1">
        <v>310.83999999999997</v>
      </c>
      <c r="K3423" s="2">
        <v>7</v>
      </c>
      <c r="L3423" s="1">
        <v>4494.2700000000004</v>
      </c>
      <c r="M3423" s="1">
        <v>5500</v>
      </c>
      <c r="N3423" s="1">
        <v>945.81700000000001</v>
      </c>
      <c r="O3423" s="1">
        <v>552.27</v>
      </c>
      <c r="P3423" s="1">
        <v>310.83999999999997</v>
      </c>
      <c r="Q3423" s="2">
        <f>-+Table1[[#This Row],[Current Record Count]]+Table1[[#This Row],[Adj Record Count]]</f>
        <v>0</v>
      </c>
      <c r="R3423" s="1">
        <f>+-Table1[[#This Row],[Current Total ADJUSTMENT_AMOUNT]]+Table1[[#This Row],[Adj Total ADJUSTMENT_AMOUNT]]</f>
        <v>0</v>
      </c>
      <c r="S3423" s="1">
        <f>-Table1[[#This Row],[Current Total CHARGE_AMOUNT]]+Table1[[#This Row],[Adj Total CHARGE_AMOUNT]]</f>
        <v>0</v>
      </c>
      <c r="T3423" s="1">
        <f>+Table1[[#This Row],[Adj Total TOTAL_COST]]-Table1[[#This Row],[Current Total TOTAL_COST]]</f>
        <v>0</v>
      </c>
      <c r="U3423" s="1">
        <f>+Table1[[#This Row],[Adj Total CONTRIBUTION_MARGIN]]-Table1[[#This Row],[Current Total CONTRIBUTION_MARGIN]]</f>
        <v>0</v>
      </c>
      <c r="V3423" s="1">
        <f>+Table1[[#This Row],[Adj Total OPERATING_MARGIN]]-Table1[[#This Row],[Current Total OPERATING_MARGIN]]</f>
        <v>0</v>
      </c>
    </row>
    <row r="3424" spans="1:22" x14ac:dyDescent="0.3">
      <c r="A3424" t="s">
        <v>42</v>
      </c>
      <c r="B3424">
        <v>2019</v>
      </c>
      <c r="C3424" t="s">
        <v>20</v>
      </c>
      <c r="D3424" t="s">
        <v>21</v>
      </c>
      <c r="E3424" s="2">
        <v>7</v>
      </c>
      <c r="F3424" s="1">
        <v>2404.7199999999998</v>
      </c>
      <c r="G3424" s="1">
        <v>2667.04</v>
      </c>
      <c r="H3424" s="1">
        <v>0</v>
      </c>
      <c r="I3424" s="1">
        <v>0</v>
      </c>
      <c r="J3424" s="1">
        <v>0</v>
      </c>
      <c r="K3424" s="2">
        <v>7</v>
      </c>
      <c r="L3424" s="1">
        <v>2404.7199999999998</v>
      </c>
      <c r="M3424" s="1">
        <v>2667.04</v>
      </c>
      <c r="N3424" s="1">
        <v>0</v>
      </c>
      <c r="O3424" s="1">
        <v>0</v>
      </c>
      <c r="P3424" s="1">
        <v>0</v>
      </c>
      <c r="Q3424" s="2">
        <f>-+Table1[[#This Row],[Current Record Count]]+Table1[[#This Row],[Adj Record Count]]</f>
        <v>0</v>
      </c>
      <c r="R3424" s="1">
        <f>+-Table1[[#This Row],[Current Total ADJUSTMENT_AMOUNT]]+Table1[[#This Row],[Adj Total ADJUSTMENT_AMOUNT]]</f>
        <v>0</v>
      </c>
      <c r="S3424" s="1">
        <f>-Table1[[#This Row],[Current Total CHARGE_AMOUNT]]+Table1[[#This Row],[Adj Total CHARGE_AMOUNT]]</f>
        <v>0</v>
      </c>
      <c r="T3424" s="1">
        <f>+Table1[[#This Row],[Adj Total TOTAL_COST]]-Table1[[#This Row],[Current Total TOTAL_COST]]</f>
        <v>0</v>
      </c>
      <c r="U3424" s="1">
        <f>+Table1[[#This Row],[Adj Total CONTRIBUTION_MARGIN]]-Table1[[#This Row],[Current Total CONTRIBUTION_MARGIN]]</f>
        <v>0</v>
      </c>
      <c r="V3424" s="1">
        <f>+Table1[[#This Row],[Adj Total OPERATING_MARGIN]]-Table1[[#This Row],[Current Total OPERATING_MARGIN]]</f>
        <v>0</v>
      </c>
    </row>
    <row r="3425" spans="1:22" x14ac:dyDescent="0.3">
      <c r="A3425" t="s">
        <v>37</v>
      </c>
      <c r="B3425">
        <v>2023</v>
      </c>
      <c r="C3425" t="s">
        <v>46</v>
      </c>
      <c r="D3425" t="s">
        <v>46</v>
      </c>
      <c r="E3425" s="2">
        <v>7</v>
      </c>
      <c r="F3425" s="1">
        <v>61665.78</v>
      </c>
      <c r="G3425" s="1">
        <v>123618.04</v>
      </c>
      <c r="H3425" s="1">
        <v>21476.441599999998</v>
      </c>
      <c r="I3425" s="1">
        <v>39954.97</v>
      </c>
      <c r="J3425" s="1">
        <v>34216.58</v>
      </c>
      <c r="K3425" s="2">
        <v>7</v>
      </c>
      <c r="L3425" s="1">
        <v>61665.78</v>
      </c>
      <c r="M3425" s="1">
        <v>123618.04</v>
      </c>
      <c r="N3425" s="1">
        <v>21476.441599999998</v>
      </c>
      <c r="O3425" s="1">
        <v>39954.97</v>
      </c>
      <c r="P3425" s="1">
        <v>34216.58</v>
      </c>
      <c r="Q3425" s="2">
        <f>-+Table1[[#This Row],[Current Record Count]]+Table1[[#This Row],[Adj Record Count]]</f>
        <v>0</v>
      </c>
      <c r="R3425" s="1">
        <f>+-Table1[[#This Row],[Current Total ADJUSTMENT_AMOUNT]]+Table1[[#This Row],[Adj Total ADJUSTMENT_AMOUNT]]</f>
        <v>0</v>
      </c>
      <c r="S3425" s="1">
        <f>-Table1[[#This Row],[Current Total CHARGE_AMOUNT]]+Table1[[#This Row],[Adj Total CHARGE_AMOUNT]]</f>
        <v>0</v>
      </c>
      <c r="T3425" s="1">
        <f>+Table1[[#This Row],[Adj Total TOTAL_COST]]-Table1[[#This Row],[Current Total TOTAL_COST]]</f>
        <v>0</v>
      </c>
      <c r="U3425" s="1">
        <f>+Table1[[#This Row],[Adj Total CONTRIBUTION_MARGIN]]-Table1[[#This Row],[Current Total CONTRIBUTION_MARGIN]]</f>
        <v>0</v>
      </c>
      <c r="V3425" s="1">
        <f>+Table1[[#This Row],[Adj Total OPERATING_MARGIN]]-Table1[[#This Row],[Current Total OPERATING_MARGIN]]</f>
        <v>0</v>
      </c>
    </row>
    <row r="3426" spans="1:22" x14ac:dyDescent="0.3">
      <c r="A3426" t="s">
        <v>37</v>
      </c>
      <c r="B3426">
        <v>2020</v>
      </c>
      <c r="C3426" t="s">
        <v>20</v>
      </c>
      <c r="D3426" t="s">
        <v>97</v>
      </c>
      <c r="E3426" s="2">
        <v>7</v>
      </c>
      <c r="F3426" s="1">
        <v>175595.24</v>
      </c>
      <c r="G3426" s="1">
        <v>382926.22</v>
      </c>
      <c r="H3426" s="1">
        <v>41581.455900000001</v>
      </c>
      <c r="I3426" s="1">
        <v>185439.82</v>
      </c>
      <c r="J3426" s="1">
        <v>165645.79999999999</v>
      </c>
      <c r="K3426" s="2">
        <v>7</v>
      </c>
      <c r="L3426" s="1">
        <v>175595.24</v>
      </c>
      <c r="M3426" s="1">
        <v>382926.22</v>
      </c>
      <c r="N3426" s="1">
        <v>41581.455900000001</v>
      </c>
      <c r="O3426" s="1">
        <v>185439.82</v>
      </c>
      <c r="P3426" s="1">
        <v>165645.79999999999</v>
      </c>
      <c r="Q3426" s="2">
        <f>-+Table1[[#This Row],[Current Record Count]]+Table1[[#This Row],[Adj Record Count]]</f>
        <v>0</v>
      </c>
      <c r="R3426" s="1">
        <f>+-Table1[[#This Row],[Current Total ADJUSTMENT_AMOUNT]]+Table1[[#This Row],[Adj Total ADJUSTMENT_AMOUNT]]</f>
        <v>0</v>
      </c>
      <c r="S3426" s="1">
        <f>-Table1[[#This Row],[Current Total CHARGE_AMOUNT]]+Table1[[#This Row],[Adj Total CHARGE_AMOUNT]]</f>
        <v>0</v>
      </c>
      <c r="T3426" s="1">
        <f>+Table1[[#This Row],[Adj Total TOTAL_COST]]-Table1[[#This Row],[Current Total TOTAL_COST]]</f>
        <v>0</v>
      </c>
      <c r="U3426" s="1">
        <f>+Table1[[#This Row],[Adj Total CONTRIBUTION_MARGIN]]-Table1[[#This Row],[Current Total CONTRIBUTION_MARGIN]]</f>
        <v>0</v>
      </c>
      <c r="V3426" s="1">
        <f>+Table1[[#This Row],[Adj Total OPERATING_MARGIN]]-Table1[[#This Row],[Current Total OPERATING_MARGIN]]</f>
        <v>0</v>
      </c>
    </row>
    <row r="3427" spans="1:22" x14ac:dyDescent="0.3">
      <c r="A3427" t="s">
        <v>37</v>
      </c>
      <c r="B3427">
        <v>2022</v>
      </c>
      <c r="C3427" t="s">
        <v>17</v>
      </c>
      <c r="D3427" t="s">
        <v>91</v>
      </c>
      <c r="E3427" s="2">
        <v>7</v>
      </c>
      <c r="F3427" s="1">
        <v>117606.11</v>
      </c>
      <c r="G3427" s="1">
        <v>143911.47</v>
      </c>
      <c r="H3427" s="1">
        <v>19937.7808</v>
      </c>
      <c r="I3427" s="1">
        <v>13803.18</v>
      </c>
      <c r="J3427" s="1">
        <v>9125.24</v>
      </c>
      <c r="K3427" s="2">
        <v>7</v>
      </c>
      <c r="L3427" s="1">
        <v>117606.11</v>
      </c>
      <c r="M3427" s="1">
        <v>143911.47</v>
      </c>
      <c r="N3427" s="1">
        <v>19937.7808</v>
      </c>
      <c r="O3427" s="1">
        <v>13803.18</v>
      </c>
      <c r="P3427" s="1">
        <v>9125.24</v>
      </c>
      <c r="Q3427" s="2">
        <f>-+Table1[[#This Row],[Current Record Count]]+Table1[[#This Row],[Adj Record Count]]</f>
        <v>0</v>
      </c>
      <c r="R3427" s="1">
        <f>+-Table1[[#This Row],[Current Total ADJUSTMENT_AMOUNT]]+Table1[[#This Row],[Adj Total ADJUSTMENT_AMOUNT]]</f>
        <v>0</v>
      </c>
      <c r="S3427" s="1">
        <f>-Table1[[#This Row],[Current Total CHARGE_AMOUNT]]+Table1[[#This Row],[Adj Total CHARGE_AMOUNT]]</f>
        <v>0</v>
      </c>
      <c r="T3427" s="1">
        <f>+Table1[[#This Row],[Adj Total TOTAL_COST]]-Table1[[#This Row],[Current Total TOTAL_COST]]</f>
        <v>0</v>
      </c>
      <c r="U3427" s="1">
        <f>+Table1[[#This Row],[Adj Total CONTRIBUTION_MARGIN]]-Table1[[#This Row],[Current Total CONTRIBUTION_MARGIN]]</f>
        <v>0</v>
      </c>
      <c r="V3427" s="1">
        <f>+Table1[[#This Row],[Adj Total OPERATING_MARGIN]]-Table1[[#This Row],[Current Total OPERATING_MARGIN]]</f>
        <v>0</v>
      </c>
    </row>
    <row r="3428" spans="1:22" x14ac:dyDescent="0.3">
      <c r="A3428" t="s">
        <v>42</v>
      </c>
      <c r="B3428">
        <v>2019</v>
      </c>
      <c r="C3428" t="s">
        <v>20</v>
      </c>
      <c r="D3428" t="s">
        <v>49</v>
      </c>
      <c r="E3428" s="2">
        <v>7</v>
      </c>
      <c r="F3428" s="1">
        <v>9710.16</v>
      </c>
      <c r="G3428" s="1">
        <v>11258.81</v>
      </c>
      <c r="H3428" s="1">
        <v>0</v>
      </c>
      <c r="I3428" s="1">
        <v>0</v>
      </c>
      <c r="J3428" s="1">
        <v>0</v>
      </c>
      <c r="K3428" s="2">
        <v>7</v>
      </c>
      <c r="L3428" s="1">
        <v>9710.16</v>
      </c>
      <c r="M3428" s="1">
        <v>11258.81</v>
      </c>
      <c r="N3428" s="1">
        <v>0</v>
      </c>
      <c r="O3428" s="1">
        <v>0</v>
      </c>
      <c r="P3428" s="1">
        <v>0</v>
      </c>
      <c r="Q3428" s="2">
        <f>-+Table1[[#This Row],[Current Record Count]]+Table1[[#This Row],[Adj Record Count]]</f>
        <v>0</v>
      </c>
      <c r="R3428" s="1">
        <f>+-Table1[[#This Row],[Current Total ADJUSTMENT_AMOUNT]]+Table1[[#This Row],[Adj Total ADJUSTMENT_AMOUNT]]</f>
        <v>0</v>
      </c>
      <c r="S3428" s="1">
        <f>-Table1[[#This Row],[Current Total CHARGE_AMOUNT]]+Table1[[#This Row],[Adj Total CHARGE_AMOUNT]]</f>
        <v>0</v>
      </c>
      <c r="T3428" s="1">
        <f>+Table1[[#This Row],[Adj Total TOTAL_COST]]-Table1[[#This Row],[Current Total TOTAL_COST]]</f>
        <v>0</v>
      </c>
      <c r="U3428" s="1">
        <f>+Table1[[#This Row],[Adj Total CONTRIBUTION_MARGIN]]-Table1[[#This Row],[Current Total CONTRIBUTION_MARGIN]]</f>
        <v>0</v>
      </c>
      <c r="V3428" s="1">
        <f>+Table1[[#This Row],[Adj Total OPERATING_MARGIN]]-Table1[[#This Row],[Current Total OPERATING_MARGIN]]</f>
        <v>0</v>
      </c>
    </row>
    <row r="3429" spans="1:22" x14ac:dyDescent="0.3">
      <c r="A3429" t="s">
        <v>19</v>
      </c>
      <c r="B3429">
        <v>2020</v>
      </c>
      <c r="C3429" t="s">
        <v>60</v>
      </c>
      <c r="D3429" t="s">
        <v>60</v>
      </c>
      <c r="E3429" s="2">
        <v>7</v>
      </c>
      <c r="F3429" s="1">
        <v>536457.02</v>
      </c>
      <c r="G3429" s="1">
        <v>680895.62</v>
      </c>
      <c r="H3429" s="1">
        <v>102360.04489999999</v>
      </c>
      <c r="I3429" s="1">
        <v>64509.88</v>
      </c>
      <c r="J3429" s="1">
        <v>30002.51</v>
      </c>
      <c r="K3429" s="2">
        <v>7</v>
      </c>
      <c r="L3429" s="1">
        <v>536457.02</v>
      </c>
      <c r="M3429" s="1">
        <v>680895.62</v>
      </c>
      <c r="N3429" s="1">
        <v>102360.04489999999</v>
      </c>
      <c r="O3429" s="1">
        <v>64509.88</v>
      </c>
      <c r="P3429" s="1">
        <v>30002.51</v>
      </c>
      <c r="Q3429" s="2">
        <f>-+Table1[[#This Row],[Current Record Count]]+Table1[[#This Row],[Adj Record Count]]</f>
        <v>0</v>
      </c>
      <c r="R3429" s="1">
        <f>+-Table1[[#This Row],[Current Total ADJUSTMENT_AMOUNT]]+Table1[[#This Row],[Adj Total ADJUSTMENT_AMOUNT]]</f>
        <v>0</v>
      </c>
      <c r="S3429" s="1">
        <f>-Table1[[#This Row],[Current Total CHARGE_AMOUNT]]+Table1[[#This Row],[Adj Total CHARGE_AMOUNT]]</f>
        <v>0</v>
      </c>
      <c r="T3429" s="1">
        <f>+Table1[[#This Row],[Adj Total TOTAL_COST]]-Table1[[#This Row],[Current Total TOTAL_COST]]</f>
        <v>0</v>
      </c>
      <c r="U3429" s="1">
        <f>+Table1[[#This Row],[Adj Total CONTRIBUTION_MARGIN]]-Table1[[#This Row],[Current Total CONTRIBUTION_MARGIN]]</f>
        <v>0</v>
      </c>
      <c r="V3429" s="1">
        <f>+Table1[[#This Row],[Adj Total OPERATING_MARGIN]]-Table1[[#This Row],[Current Total OPERATING_MARGIN]]</f>
        <v>0</v>
      </c>
    </row>
    <row r="3430" spans="1:22" x14ac:dyDescent="0.3">
      <c r="A3430" t="s">
        <v>37</v>
      </c>
      <c r="B3430">
        <v>2020</v>
      </c>
      <c r="C3430" t="s">
        <v>20</v>
      </c>
      <c r="D3430" t="s">
        <v>93</v>
      </c>
      <c r="E3430" s="2">
        <v>7</v>
      </c>
      <c r="F3430" s="1">
        <v>69337.94</v>
      </c>
      <c r="G3430" s="1">
        <v>92213.55</v>
      </c>
      <c r="H3430" s="1">
        <v>20170.707999999999</v>
      </c>
      <c r="I3430" s="1">
        <v>8201.41</v>
      </c>
      <c r="J3430" s="1">
        <v>2630.03</v>
      </c>
      <c r="K3430" s="2">
        <v>7</v>
      </c>
      <c r="L3430" s="1">
        <v>69337.94</v>
      </c>
      <c r="M3430" s="1">
        <v>92213.55</v>
      </c>
      <c r="N3430" s="1">
        <v>20170.707999999999</v>
      </c>
      <c r="O3430" s="1">
        <v>8201.41</v>
      </c>
      <c r="P3430" s="1">
        <v>2630.03</v>
      </c>
      <c r="Q3430" s="2">
        <f>-+Table1[[#This Row],[Current Record Count]]+Table1[[#This Row],[Adj Record Count]]</f>
        <v>0</v>
      </c>
      <c r="R3430" s="1">
        <f>+-Table1[[#This Row],[Current Total ADJUSTMENT_AMOUNT]]+Table1[[#This Row],[Adj Total ADJUSTMENT_AMOUNT]]</f>
        <v>0</v>
      </c>
      <c r="S3430" s="1">
        <f>-Table1[[#This Row],[Current Total CHARGE_AMOUNT]]+Table1[[#This Row],[Adj Total CHARGE_AMOUNT]]</f>
        <v>0</v>
      </c>
      <c r="T3430" s="1">
        <f>+Table1[[#This Row],[Adj Total TOTAL_COST]]-Table1[[#This Row],[Current Total TOTAL_COST]]</f>
        <v>0</v>
      </c>
      <c r="U3430" s="1">
        <f>+Table1[[#This Row],[Adj Total CONTRIBUTION_MARGIN]]-Table1[[#This Row],[Current Total CONTRIBUTION_MARGIN]]</f>
        <v>0</v>
      </c>
      <c r="V3430" s="1">
        <f>+Table1[[#This Row],[Adj Total OPERATING_MARGIN]]-Table1[[#This Row],[Current Total OPERATING_MARGIN]]</f>
        <v>0</v>
      </c>
    </row>
    <row r="3431" spans="1:22" x14ac:dyDescent="0.3">
      <c r="A3431" t="s">
        <v>37</v>
      </c>
      <c r="B3431">
        <v>2019</v>
      </c>
      <c r="C3431" t="s">
        <v>20</v>
      </c>
      <c r="D3431" t="s">
        <v>64</v>
      </c>
      <c r="E3431" s="2">
        <v>7</v>
      </c>
      <c r="F3431" s="1">
        <v>106000.41</v>
      </c>
      <c r="G3431" s="1">
        <v>187236.83</v>
      </c>
      <c r="H3431" s="1">
        <v>0</v>
      </c>
      <c r="I3431" s="1">
        <v>0</v>
      </c>
      <c r="J3431" s="1">
        <v>0</v>
      </c>
      <c r="K3431" s="2">
        <v>7</v>
      </c>
      <c r="L3431" s="1">
        <v>106000.41</v>
      </c>
      <c r="M3431" s="1">
        <v>187236.83</v>
      </c>
      <c r="N3431" s="1">
        <v>0</v>
      </c>
      <c r="O3431" s="1">
        <v>0</v>
      </c>
      <c r="P3431" s="1">
        <v>0</v>
      </c>
      <c r="Q3431" s="2">
        <f>-+Table1[[#This Row],[Current Record Count]]+Table1[[#This Row],[Adj Record Count]]</f>
        <v>0</v>
      </c>
      <c r="R3431" s="1">
        <f>+-Table1[[#This Row],[Current Total ADJUSTMENT_AMOUNT]]+Table1[[#This Row],[Adj Total ADJUSTMENT_AMOUNT]]</f>
        <v>0</v>
      </c>
      <c r="S3431" s="1">
        <f>-Table1[[#This Row],[Current Total CHARGE_AMOUNT]]+Table1[[#This Row],[Adj Total CHARGE_AMOUNT]]</f>
        <v>0</v>
      </c>
      <c r="T3431" s="1">
        <f>+Table1[[#This Row],[Adj Total TOTAL_COST]]-Table1[[#This Row],[Current Total TOTAL_COST]]</f>
        <v>0</v>
      </c>
      <c r="U3431" s="1">
        <f>+Table1[[#This Row],[Adj Total CONTRIBUTION_MARGIN]]-Table1[[#This Row],[Current Total CONTRIBUTION_MARGIN]]</f>
        <v>0</v>
      </c>
      <c r="V3431" s="1">
        <f>+Table1[[#This Row],[Adj Total OPERATING_MARGIN]]-Table1[[#This Row],[Current Total OPERATING_MARGIN]]</f>
        <v>0</v>
      </c>
    </row>
    <row r="3432" spans="1:22" x14ac:dyDescent="0.3">
      <c r="A3432" t="s">
        <v>78</v>
      </c>
      <c r="B3432">
        <v>2019</v>
      </c>
      <c r="C3432" t="s">
        <v>17</v>
      </c>
      <c r="D3432" t="s">
        <v>66</v>
      </c>
      <c r="E3432" s="2">
        <v>7</v>
      </c>
      <c r="F3432" s="1">
        <v>11760.42</v>
      </c>
      <c r="G3432" s="1">
        <v>14083.6</v>
      </c>
      <c r="H3432" s="1">
        <v>0</v>
      </c>
      <c r="I3432" s="1">
        <v>0</v>
      </c>
      <c r="J3432" s="1">
        <v>0</v>
      </c>
      <c r="K3432" s="2">
        <v>7</v>
      </c>
      <c r="L3432" s="1">
        <v>11760.42</v>
      </c>
      <c r="M3432" s="1">
        <v>14083.6</v>
      </c>
      <c r="N3432" s="1">
        <v>0</v>
      </c>
      <c r="O3432" s="1">
        <v>0</v>
      </c>
      <c r="P3432" s="1">
        <v>0</v>
      </c>
      <c r="Q3432" s="2">
        <f>-+Table1[[#This Row],[Current Record Count]]+Table1[[#This Row],[Adj Record Count]]</f>
        <v>0</v>
      </c>
      <c r="R3432" s="1">
        <f>+-Table1[[#This Row],[Current Total ADJUSTMENT_AMOUNT]]+Table1[[#This Row],[Adj Total ADJUSTMENT_AMOUNT]]</f>
        <v>0</v>
      </c>
      <c r="S3432" s="1">
        <f>-Table1[[#This Row],[Current Total CHARGE_AMOUNT]]+Table1[[#This Row],[Adj Total CHARGE_AMOUNT]]</f>
        <v>0</v>
      </c>
      <c r="T3432" s="1">
        <f>+Table1[[#This Row],[Adj Total TOTAL_COST]]-Table1[[#This Row],[Current Total TOTAL_COST]]</f>
        <v>0</v>
      </c>
      <c r="U3432" s="1">
        <f>+Table1[[#This Row],[Adj Total CONTRIBUTION_MARGIN]]-Table1[[#This Row],[Current Total CONTRIBUTION_MARGIN]]</f>
        <v>0</v>
      </c>
      <c r="V3432" s="1">
        <f>+Table1[[#This Row],[Adj Total OPERATING_MARGIN]]-Table1[[#This Row],[Current Total OPERATING_MARGIN]]</f>
        <v>0</v>
      </c>
    </row>
    <row r="3433" spans="1:22" x14ac:dyDescent="0.3">
      <c r="A3433" t="s">
        <v>75</v>
      </c>
      <c r="B3433">
        <v>2024</v>
      </c>
      <c r="C3433" t="s">
        <v>20</v>
      </c>
      <c r="D3433" t="s">
        <v>99</v>
      </c>
      <c r="E3433" s="2">
        <v>7</v>
      </c>
      <c r="F3433" s="1">
        <v>2.84</v>
      </c>
      <c r="G3433" s="1">
        <v>470</v>
      </c>
      <c r="H3433" s="1">
        <v>1179.0888</v>
      </c>
      <c r="I3433" s="1">
        <v>-259.97000000000003</v>
      </c>
      <c r="J3433" s="1">
        <v>-494.59</v>
      </c>
      <c r="K3433" s="2">
        <v>7</v>
      </c>
      <c r="L3433" s="1">
        <v>2.84</v>
      </c>
      <c r="M3433" s="1">
        <v>470</v>
      </c>
      <c r="N3433" s="1">
        <v>1179.0888</v>
      </c>
      <c r="O3433" s="1">
        <v>-259.97000000000003</v>
      </c>
      <c r="P3433" s="1">
        <v>-494.59</v>
      </c>
      <c r="Q3433" s="2">
        <f>-+Table1[[#This Row],[Current Record Count]]+Table1[[#This Row],[Adj Record Count]]</f>
        <v>0</v>
      </c>
      <c r="R3433" s="1">
        <f>+-Table1[[#This Row],[Current Total ADJUSTMENT_AMOUNT]]+Table1[[#This Row],[Adj Total ADJUSTMENT_AMOUNT]]</f>
        <v>0</v>
      </c>
      <c r="S3433" s="1">
        <f>-Table1[[#This Row],[Current Total CHARGE_AMOUNT]]+Table1[[#This Row],[Adj Total CHARGE_AMOUNT]]</f>
        <v>0</v>
      </c>
      <c r="T3433" s="1">
        <f>+Table1[[#This Row],[Adj Total TOTAL_COST]]-Table1[[#This Row],[Current Total TOTAL_COST]]</f>
        <v>0</v>
      </c>
      <c r="U3433" s="1">
        <f>+Table1[[#This Row],[Adj Total CONTRIBUTION_MARGIN]]-Table1[[#This Row],[Current Total CONTRIBUTION_MARGIN]]</f>
        <v>0</v>
      </c>
      <c r="V3433" s="1">
        <f>+Table1[[#This Row],[Adj Total OPERATING_MARGIN]]-Table1[[#This Row],[Current Total OPERATING_MARGIN]]</f>
        <v>0</v>
      </c>
    </row>
    <row r="3434" spans="1:22" x14ac:dyDescent="0.3">
      <c r="A3434" t="s">
        <v>35</v>
      </c>
      <c r="B3434">
        <v>2020</v>
      </c>
      <c r="C3434" t="s">
        <v>29</v>
      </c>
      <c r="D3434" t="s">
        <v>32</v>
      </c>
      <c r="E3434" s="2">
        <v>7</v>
      </c>
      <c r="F3434" s="1">
        <v>1576.94</v>
      </c>
      <c r="G3434" s="1">
        <v>2683.7</v>
      </c>
      <c r="H3434" s="1">
        <v>916.27930000000003</v>
      </c>
      <c r="I3434" s="1">
        <v>547.94000000000005</v>
      </c>
      <c r="J3434" s="1">
        <v>190.48</v>
      </c>
      <c r="K3434" s="2">
        <v>7</v>
      </c>
      <c r="L3434" s="1">
        <v>1576.94</v>
      </c>
      <c r="M3434" s="1">
        <v>2683.7</v>
      </c>
      <c r="N3434" s="1">
        <v>916.27930000000003</v>
      </c>
      <c r="O3434" s="1">
        <v>547.94000000000005</v>
      </c>
      <c r="P3434" s="1">
        <v>190.48</v>
      </c>
      <c r="Q3434" s="2">
        <f>-+Table1[[#This Row],[Current Record Count]]+Table1[[#This Row],[Adj Record Count]]</f>
        <v>0</v>
      </c>
      <c r="R3434" s="1">
        <f>+-Table1[[#This Row],[Current Total ADJUSTMENT_AMOUNT]]+Table1[[#This Row],[Adj Total ADJUSTMENT_AMOUNT]]</f>
        <v>0</v>
      </c>
      <c r="S3434" s="1">
        <f>-Table1[[#This Row],[Current Total CHARGE_AMOUNT]]+Table1[[#This Row],[Adj Total CHARGE_AMOUNT]]</f>
        <v>0</v>
      </c>
      <c r="T3434" s="1">
        <f>+Table1[[#This Row],[Adj Total TOTAL_COST]]-Table1[[#This Row],[Current Total TOTAL_COST]]</f>
        <v>0</v>
      </c>
      <c r="U3434" s="1">
        <f>+Table1[[#This Row],[Adj Total CONTRIBUTION_MARGIN]]-Table1[[#This Row],[Current Total CONTRIBUTION_MARGIN]]</f>
        <v>0</v>
      </c>
      <c r="V3434" s="1">
        <f>+Table1[[#This Row],[Adj Total OPERATING_MARGIN]]-Table1[[#This Row],[Current Total OPERATING_MARGIN]]</f>
        <v>0</v>
      </c>
    </row>
    <row r="3435" spans="1:22" x14ac:dyDescent="0.3">
      <c r="A3435" t="s">
        <v>22</v>
      </c>
      <c r="B3435">
        <v>2025</v>
      </c>
      <c r="C3435" t="s">
        <v>84</v>
      </c>
      <c r="D3435" t="s">
        <v>84</v>
      </c>
      <c r="E3435" s="2">
        <v>7</v>
      </c>
      <c r="F3435" s="1">
        <v>7039.05</v>
      </c>
      <c r="G3435" s="1">
        <v>8317.43</v>
      </c>
      <c r="H3435" s="1">
        <v>1865.9857</v>
      </c>
      <c r="I3435" s="1">
        <v>68.150000000000006</v>
      </c>
      <c r="J3435" s="1">
        <v>-529.44000000000005</v>
      </c>
      <c r="K3435" s="2">
        <v>7</v>
      </c>
      <c r="L3435" s="1">
        <v>7039.05</v>
      </c>
      <c r="M3435" s="1">
        <v>8317.43</v>
      </c>
      <c r="N3435" s="1">
        <v>1865.9857</v>
      </c>
      <c r="O3435" s="1">
        <v>68.150000000000006</v>
      </c>
      <c r="P3435" s="1">
        <v>-529.44000000000005</v>
      </c>
      <c r="Q3435" s="2">
        <f>-+Table1[[#This Row],[Current Record Count]]+Table1[[#This Row],[Adj Record Count]]</f>
        <v>0</v>
      </c>
      <c r="R3435" s="1">
        <f>+-Table1[[#This Row],[Current Total ADJUSTMENT_AMOUNT]]+Table1[[#This Row],[Adj Total ADJUSTMENT_AMOUNT]]</f>
        <v>0</v>
      </c>
      <c r="S3435" s="1">
        <f>-Table1[[#This Row],[Current Total CHARGE_AMOUNT]]+Table1[[#This Row],[Adj Total CHARGE_AMOUNT]]</f>
        <v>0</v>
      </c>
      <c r="T3435" s="1">
        <f>+Table1[[#This Row],[Adj Total TOTAL_COST]]-Table1[[#This Row],[Current Total TOTAL_COST]]</f>
        <v>0</v>
      </c>
      <c r="U3435" s="1">
        <f>+Table1[[#This Row],[Adj Total CONTRIBUTION_MARGIN]]-Table1[[#This Row],[Current Total CONTRIBUTION_MARGIN]]</f>
        <v>0</v>
      </c>
      <c r="V3435" s="1">
        <f>+Table1[[#This Row],[Adj Total OPERATING_MARGIN]]-Table1[[#This Row],[Current Total OPERATING_MARGIN]]</f>
        <v>0</v>
      </c>
    </row>
    <row r="3436" spans="1:22" x14ac:dyDescent="0.3">
      <c r="A3436" t="s">
        <v>37</v>
      </c>
      <c r="B3436">
        <v>2019</v>
      </c>
      <c r="C3436" t="s">
        <v>17</v>
      </c>
      <c r="D3436" t="s">
        <v>96</v>
      </c>
      <c r="E3436" s="2">
        <v>7</v>
      </c>
      <c r="F3436" s="1">
        <v>98924.05</v>
      </c>
      <c r="G3436" s="1">
        <v>199567.65</v>
      </c>
      <c r="H3436" s="1">
        <v>0</v>
      </c>
      <c r="I3436" s="1">
        <v>0</v>
      </c>
      <c r="J3436" s="1">
        <v>0</v>
      </c>
      <c r="K3436" s="2">
        <v>7</v>
      </c>
      <c r="L3436" s="1">
        <v>98924.05</v>
      </c>
      <c r="M3436" s="1">
        <v>199567.65</v>
      </c>
      <c r="N3436" s="1">
        <v>0</v>
      </c>
      <c r="O3436" s="1">
        <v>0</v>
      </c>
      <c r="P3436" s="1">
        <v>0</v>
      </c>
      <c r="Q3436" s="2">
        <f>-+Table1[[#This Row],[Current Record Count]]+Table1[[#This Row],[Adj Record Count]]</f>
        <v>0</v>
      </c>
      <c r="R3436" s="1">
        <f>+-Table1[[#This Row],[Current Total ADJUSTMENT_AMOUNT]]+Table1[[#This Row],[Adj Total ADJUSTMENT_AMOUNT]]</f>
        <v>0</v>
      </c>
      <c r="S3436" s="1">
        <f>-Table1[[#This Row],[Current Total CHARGE_AMOUNT]]+Table1[[#This Row],[Adj Total CHARGE_AMOUNT]]</f>
        <v>0</v>
      </c>
      <c r="T3436" s="1">
        <f>+Table1[[#This Row],[Adj Total TOTAL_COST]]-Table1[[#This Row],[Current Total TOTAL_COST]]</f>
        <v>0</v>
      </c>
      <c r="U3436" s="1">
        <f>+Table1[[#This Row],[Adj Total CONTRIBUTION_MARGIN]]-Table1[[#This Row],[Current Total CONTRIBUTION_MARGIN]]</f>
        <v>0</v>
      </c>
      <c r="V3436" s="1">
        <f>+Table1[[#This Row],[Adj Total OPERATING_MARGIN]]-Table1[[#This Row],[Current Total OPERATING_MARGIN]]</f>
        <v>0</v>
      </c>
    </row>
    <row r="3437" spans="1:22" x14ac:dyDescent="0.3">
      <c r="A3437" t="s">
        <v>19</v>
      </c>
      <c r="B3437">
        <v>2019</v>
      </c>
      <c r="C3437" t="s">
        <v>20</v>
      </c>
      <c r="D3437" t="s">
        <v>21</v>
      </c>
      <c r="E3437" s="2">
        <v>6</v>
      </c>
      <c r="F3437" s="1">
        <v>895356</v>
      </c>
      <c r="G3437" s="1">
        <v>1191677.3500000001</v>
      </c>
      <c r="H3437" s="1">
        <v>0</v>
      </c>
      <c r="I3437" s="1">
        <v>0</v>
      </c>
      <c r="J3437" s="1">
        <v>0</v>
      </c>
      <c r="K3437" s="2">
        <v>6</v>
      </c>
      <c r="L3437" s="1">
        <v>895356</v>
      </c>
      <c r="M3437" s="1">
        <v>1191677.3500000001</v>
      </c>
      <c r="N3437" s="1">
        <v>0</v>
      </c>
      <c r="O3437" s="1">
        <v>0</v>
      </c>
      <c r="P3437" s="1">
        <v>0</v>
      </c>
      <c r="Q3437" s="2">
        <f>-+Table1[[#This Row],[Current Record Count]]+Table1[[#This Row],[Adj Record Count]]</f>
        <v>0</v>
      </c>
      <c r="R3437" s="1">
        <f>+-Table1[[#This Row],[Current Total ADJUSTMENT_AMOUNT]]+Table1[[#This Row],[Adj Total ADJUSTMENT_AMOUNT]]</f>
        <v>0</v>
      </c>
      <c r="S3437" s="1">
        <f>-Table1[[#This Row],[Current Total CHARGE_AMOUNT]]+Table1[[#This Row],[Adj Total CHARGE_AMOUNT]]</f>
        <v>0</v>
      </c>
      <c r="T3437" s="1">
        <f>+Table1[[#This Row],[Adj Total TOTAL_COST]]-Table1[[#This Row],[Current Total TOTAL_COST]]</f>
        <v>0</v>
      </c>
      <c r="U3437" s="1">
        <f>+Table1[[#This Row],[Adj Total CONTRIBUTION_MARGIN]]-Table1[[#This Row],[Current Total CONTRIBUTION_MARGIN]]</f>
        <v>0</v>
      </c>
      <c r="V3437" s="1">
        <f>+Table1[[#This Row],[Adj Total OPERATING_MARGIN]]-Table1[[#This Row],[Current Total OPERATING_MARGIN]]</f>
        <v>0</v>
      </c>
    </row>
    <row r="3438" spans="1:22" x14ac:dyDescent="0.3">
      <c r="A3438" t="s">
        <v>78</v>
      </c>
      <c r="B3438">
        <v>2020</v>
      </c>
      <c r="C3438" t="s">
        <v>17</v>
      </c>
      <c r="D3438" t="s">
        <v>101</v>
      </c>
      <c r="E3438" s="2">
        <v>6</v>
      </c>
      <c r="F3438" s="1">
        <v>10517.45</v>
      </c>
      <c r="G3438" s="1">
        <v>12244</v>
      </c>
      <c r="H3438" s="1">
        <v>2186.5533999999998</v>
      </c>
      <c r="I3438" s="1">
        <v>522.41999999999996</v>
      </c>
      <c r="J3438" s="1">
        <v>-484.62</v>
      </c>
      <c r="K3438" s="2">
        <v>6</v>
      </c>
      <c r="L3438" s="1">
        <v>10517.45</v>
      </c>
      <c r="M3438" s="1">
        <v>12244</v>
      </c>
      <c r="N3438" s="1">
        <v>2186.5533999999998</v>
      </c>
      <c r="O3438" s="1">
        <v>522.41999999999996</v>
      </c>
      <c r="P3438" s="1">
        <v>-484.62</v>
      </c>
      <c r="Q3438" s="2">
        <f>-+Table1[[#This Row],[Current Record Count]]+Table1[[#This Row],[Adj Record Count]]</f>
        <v>0</v>
      </c>
      <c r="R3438" s="1">
        <f>+-Table1[[#This Row],[Current Total ADJUSTMENT_AMOUNT]]+Table1[[#This Row],[Adj Total ADJUSTMENT_AMOUNT]]</f>
        <v>0</v>
      </c>
      <c r="S3438" s="1">
        <f>-Table1[[#This Row],[Current Total CHARGE_AMOUNT]]+Table1[[#This Row],[Adj Total CHARGE_AMOUNT]]</f>
        <v>0</v>
      </c>
      <c r="T3438" s="1">
        <f>+Table1[[#This Row],[Adj Total TOTAL_COST]]-Table1[[#This Row],[Current Total TOTAL_COST]]</f>
        <v>0</v>
      </c>
      <c r="U3438" s="1">
        <f>+Table1[[#This Row],[Adj Total CONTRIBUTION_MARGIN]]-Table1[[#This Row],[Current Total CONTRIBUTION_MARGIN]]</f>
        <v>0</v>
      </c>
      <c r="V3438" s="1">
        <f>+Table1[[#This Row],[Adj Total OPERATING_MARGIN]]-Table1[[#This Row],[Current Total OPERATING_MARGIN]]</f>
        <v>0</v>
      </c>
    </row>
    <row r="3439" spans="1:22" x14ac:dyDescent="0.3">
      <c r="A3439" t="s">
        <v>98</v>
      </c>
      <c r="B3439">
        <v>2025</v>
      </c>
      <c r="C3439" t="s">
        <v>34</v>
      </c>
      <c r="D3439" t="s">
        <v>34</v>
      </c>
      <c r="E3439" s="2">
        <v>6</v>
      </c>
      <c r="F3439" s="1">
        <v>62041.91</v>
      </c>
      <c r="G3439" s="1">
        <v>191347.8</v>
      </c>
      <c r="H3439" s="1">
        <v>73253.337799999994</v>
      </c>
      <c r="I3439" s="1">
        <v>39224.99</v>
      </c>
      <c r="J3439" s="1">
        <v>18203.009999999998</v>
      </c>
      <c r="K3439" s="2">
        <v>6</v>
      </c>
      <c r="L3439" s="1">
        <v>62041.91</v>
      </c>
      <c r="M3439" s="1">
        <v>191347.8</v>
      </c>
      <c r="N3439" s="1">
        <v>73253.337799999994</v>
      </c>
      <c r="O3439" s="1">
        <v>39224.99</v>
      </c>
      <c r="P3439" s="1">
        <v>18203.009999999998</v>
      </c>
      <c r="Q3439" s="2">
        <f>-+Table1[[#This Row],[Current Record Count]]+Table1[[#This Row],[Adj Record Count]]</f>
        <v>0</v>
      </c>
      <c r="R3439" s="1">
        <f>+-Table1[[#This Row],[Current Total ADJUSTMENT_AMOUNT]]+Table1[[#This Row],[Adj Total ADJUSTMENT_AMOUNT]]</f>
        <v>0</v>
      </c>
      <c r="S3439" s="1">
        <f>-Table1[[#This Row],[Current Total CHARGE_AMOUNT]]+Table1[[#This Row],[Adj Total CHARGE_AMOUNT]]</f>
        <v>0</v>
      </c>
      <c r="T3439" s="1">
        <f>+Table1[[#This Row],[Adj Total TOTAL_COST]]-Table1[[#This Row],[Current Total TOTAL_COST]]</f>
        <v>0</v>
      </c>
      <c r="U3439" s="1">
        <f>+Table1[[#This Row],[Adj Total CONTRIBUTION_MARGIN]]-Table1[[#This Row],[Current Total CONTRIBUTION_MARGIN]]</f>
        <v>0</v>
      </c>
      <c r="V3439" s="1">
        <f>+Table1[[#This Row],[Adj Total OPERATING_MARGIN]]-Table1[[#This Row],[Current Total OPERATING_MARGIN]]</f>
        <v>0</v>
      </c>
    </row>
    <row r="3440" spans="1:22" x14ac:dyDescent="0.3">
      <c r="A3440" t="s">
        <v>19</v>
      </c>
      <c r="B3440">
        <v>2019</v>
      </c>
      <c r="C3440" t="s">
        <v>29</v>
      </c>
      <c r="D3440" t="s">
        <v>36</v>
      </c>
      <c r="E3440" s="2">
        <v>6</v>
      </c>
      <c r="F3440" s="1">
        <v>879254.82</v>
      </c>
      <c r="G3440" s="1">
        <v>1104038.55</v>
      </c>
      <c r="H3440" s="1">
        <v>0</v>
      </c>
      <c r="I3440" s="1">
        <v>0</v>
      </c>
      <c r="J3440" s="1">
        <v>0</v>
      </c>
      <c r="K3440" s="2">
        <v>6</v>
      </c>
      <c r="L3440" s="1">
        <v>879254.82</v>
      </c>
      <c r="M3440" s="1">
        <v>1104038.55</v>
      </c>
      <c r="N3440" s="1">
        <v>0</v>
      </c>
      <c r="O3440" s="1">
        <v>0</v>
      </c>
      <c r="P3440" s="1">
        <v>0</v>
      </c>
      <c r="Q3440" s="2">
        <f>-+Table1[[#This Row],[Current Record Count]]+Table1[[#This Row],[Adj Record Count]]</f>
        <v>0</v>
      </c>
      <c r="R3440" s="1">
        <f>+-Table1[[#This Row],[Current Total ADJUSTMENT_AMOUNT]]+Table1[[#This Row],[Adj Total ADJUSTMENT_AMOUNT]]</f>
        <v>0</v>
      </c>
      <c r="S3440" s="1">
        <f>-Table1[[#This Row],[Current Total CHARGE_AMOUNT]]+Table1[[#This Row],[Adj Total CHARGE_AMOUNT]]</f>
        <v>0</v>
      </c>
      <c r="T3440" s="1">
        <f>+Table1[[#This Row],[Adj Total TOTAL_COST]]-Table1[[#This Row],[Current Total TOTAL_COST]]</f>
        <v>0</v>
      </c>
      <c r="U3440" s="1">
        <f>+Table1[[#This Row],[Adj Total CONTRIBUTION_MARGIN]]-Table1[[#This Row],[Current Total CONTRIBUTION_MARGIN]]</f>
        <v>0</v>
      </c>
      <c r="V3440" s="1">
        <f>+Table1[[#This Row],[Adj Total OPERATING_MARGIN]]-Table1[[#This Row],[Current Total OPERATING_MARGIN]]</f>
        <v>0</v>
      </c>
    </row>
    <row r="3441" spans="1:22" x14ac:dyDescent="0.3">
      <c r="A3441" t="s">
        <v>19</v>
      </c>
      <c r="B3441">
        <v>2019</v>
      </c>
      <c r="C3441" t="s">
        <v>60</v>
      </c>
      <c r="D3441" t="s">
        <v>60</v>
      </c>
      <c r="E3441" s="2">
        <v>6</v>
      </c>
      <c r="F3441" s="1">
        <v>770059.52</v>
      </c>
      <c r="G3441" s="1">
        <v>906404.6</v>
      </c>
      <c r="H3441" s="1">
        <v>0</v>
      </c>
      <c r="I3441" s="1">
        <v>0</v>
      </c>
      <c r="J3441" s="1">
        <v>0</v>
      </c>
      <c r="K3441" s="2">
        <v>6</v>
      </c>
      <c r="L3441" s="1">
        <v>770059.52</v>
      </c>
      <c r="M3441" s="1">
        <v>906404.6</v>
      </c>
      <c r="N3441" s="1">
        <v>0</v>
      </c>
      <c r="O3441" s="1">
        <v>0</v>
      </c>
      <c r="P3441" s="1">
        <v>0</v>
      </c>
      <c r="Q3441" s="2">
        <f>-+Table1[[#This Row],[Current Record Count]]+Table1[[#This Row],[Adj Record Count]]</f>
        <v>0</v>
      </c>
      <c r="R3441" s="1">
        <f>+-Table1[[#This Row],[Current Total ADJUSTMENT_AMOUNT]]+Table1[[#This Row],[Adj Total ADJUSTMENT_AMOUNT]]</f>
        <v>0</v>
      </c>
      <c r="S3441" s="1">
        <f>-Table1[[#This Row],[Current Total CHARGE_AMOUNT]]+Table1[[#This Row],[Adj Total CHARGE_AMOUNT]]</f>
        <v>0</v>
      </c>
      <c r="T3441" s="1">
        <f>+Table1[[#This Row],[Adj Total TOTAL_COST]]-Table1[[#This Row],[Current Total TOTAL_COST]]</f>
        <v>0</v>
      </c>
      <c r="U3441" s="1">
        <f>+Table1[[#This Row],[Adj Total CONTRIBUTION_MARGIN]]-Table1[[#This Row],[Current Total CONTRIBUTION_MARGIN]]</f>
        <v>0</v>
      </c>
      <c r="V3441" s="1">
        <f>+Table1[[#This Row],[Adj Total OPERATING_MARGIN]]-Table1[[#This Row],[Current Total OPERATING_MARGIN]]</f>
        <v>0</v>
      </c>
    </row>
    <row r="3442" spans="1:22" x14ac:dyDescent="0.3">
      <c r="A3442" t="s">
        <v>75</v>
      </c>
      <c r="B3442">
        <v>2024</v>
      </c>
      <c r="C3442" t="s">
        <v>29</v>
      </c>
      <c r="D3442" t="s">
        <v>43</v>
      </c>
      <c r="E3442" s="2">
        <v>6</v>
      </c>
      <c r="F3442" s="1">
        <v>0</v>
      </c>
      <c r="G3442" s="1">
        <v>0</v>
      </c>
      <c r="H3442" s="1">
        <v>164.18039999999999</v>
      </c>
      <c r="I3442" s="1">
        <v>36.32</v>
      </c>
      <c r="J3442" s="1">
        <v>-106.48</v>
      </c>
      <c r="K3442" s="2">
        <v>6</v>
      </c>
      <c r="L3442" s="1">
        <v>0</v>
      </c>
      <c r="M3442" s="1">
        <v>0</v>
      </c>
      <c r="N3442" s="1">
        <v>164.18039999999999</v>
      </c>
      <c r="O3442" s="1">
        <v>36.32</v>
      </c>
      <c r="P3442" s="1">
        <v>-106.48</v>
      </c>
      <c r="Q3442" s="2">
        <f>-+Table1[[#This Row],[Current Record Count]]+Table1[[#This Row],[Adj Record Count]]</f>
        <v>0</v>
      </c>
      <c r="R3442" s="1">
        <f>+-Table1[[#This Row],[Current Total ADJUSTMENT_AMOUNT]]+Table1[[#This Row],[Adj Total ADJUSTMENT_AMOUNT]]</f>
        <v>0</v>
      </c>
      <c r="S3442" s="1">
        <f>-Table1[[#This Row],[Current Total CHARGE_AMOUNT]]+Table1[[#This Row],[Adj Total CHARGE_AMOUNT]]</f>
        <v>0</v>
      </c>
      <c r="T3442" s="1">
        <f>+Table1[[#This Row],[Adj Total TOTAL_COST]]-Table1[[#This Row],[Current Total TOTAL_COST]]</f>
        <v>0</v>
      </c>
      <c r="U3442" s="1">
        <f>+Table1[[#This Row],[Adj Total CONTRIBUTION_MARGIN]]-Table1[[#This Row],[Current Total CONTRIBUTION_MARGIN]]</f>
        <v>0</v>
      </c>
      <c r="V3442" s="1">
        <f>+Table1[[#This Row],[Adj Total OPERATING_MARGIN]]-Table1[[#This Row],[Current Total OPERATING_MARGIN]]</f>
        <v>0</v>
      </c>
    </row>
    <row r="3443" spans="1:22" x14ac:dyDescent="0.3">
      <c r="A3443" t="s">
        <v>78</v>
      </c>
      <c r="B3443">
        <v>2020</v>
      </c>
      <c r="C3443" t="s">
        <v>53</v>
      </c>
      <c r="D3443" t="s">
        <v>53</v>
      </c>
      <c r="E3443" s="2">
        <v>6</v>
      </c>
      <c r="F3443" s="1">
        <v>7681.81</v>
      </c>
      <c r="G3443" s="1">
        <v>11065</v>
      </c>
      <c r="H3443" s="1">
        <v>1870.4229</v>
      </c>
      <c r="I3443" s="1">
        <v>2349.44</v>
      </c>
      <c r="J3443" s="1">
        <v>1495.14</v>
      </c>
      <c r="K3443" s="2">
        <v>6</v>
      </c>
      <c r="L3443" s="1">
        <v>7681.81</v>
      </c>
      <c r="M3443" s="1">
        <v>11065</v>
      </c>
      <c r="N3443" s="1">
        <v>1870.4229</v>
      </c>
      <c r="O3443" s="1">
        <v>2349.44</v>
      </c>
      <c r="P3443" s="1">
        <v>1495.14</v>
      </c>
      <c r="Q3443" s="2">
        <f>-+Table1[[#This Row],[Current Record Count]]+Table1[[#This Row],[Adj Record Count]]</f>
        <v>0</v>
      </c>
      <c r="R3443" s="1">
        <f>+-Table1[[#This Row],[Current Total ADJUSTMENT_AMOUNT]]+Table1[[#This Row],[Adj Total ADJUSTMENT_AMOUNT]]</f>
        <v>0</v>
      </c>
      <c r="S3443" s="1">
        <f>-Table1[[#This Row],[Current Total CHARGE_AMOUNT]]+Table1[[#This Row],[Adj Total CHARGE_AMOUNT]]</f>
        <v>0</v>
      </c>
      <c r="T3443" s="1">
        <f>+Table1[[#This Row],[Adj Total TOTAL_COST]]-Table1[[#This Row],[Current Total TOTAL_COST]]</f>
        <v>0</v>
      </c>
      <c r="U3443" s="1">
        <f>+Table1[[#This Row],[Adj Total CONTRIBUTION_MARGIN]]-Table1[[#This Row],[Current Total CONTRIBUTION_MARGIN]]</f>
        <v>0</v>
      </c>
      <c r="V3443" s="1">
        <f>+Table1[[#This Row],[Adj Total OPERATING_MARGIN]]-Table1[[#This Row],[Current Total OPERATING_MARGIN]]</f>
        <v>0</v>
      </c>
    </row>
    <row r="3444" spans="1:22" x14ac:dyDescent="0.3">
      <c r="A3444" t="s">
        <v>35</v>
      </c>
      <c r="B3444">
        <v>2020</v>
      </c>
      <c r="C3444" t="s">
        <v>84</v>
      </c>
      <c r="D3444" t="s">
        <v>84</v>
      </c>
      <c r="E3444" s="2">
        <v>6</v>
      </c>
      <c r="F3444" s="1">
        <v>3188.06</v>
      </c>
      <c r="G3444" s="1">
        <v>3402.85</v>
      </c>
      <c r="H3444" s="1">
        <v>718.01030000000003</v>
      </c>
      <c r="I3444" s="1">
        <v>-235.94</v>
      </c>
      <c r="J3444" s="1">
        <v>-503.21</v>
      </c>
      <c r="K3444" s="2">
        <v>6</v>
      </c>
      <c r="L3444" s="1">
        <v>3188.06</v>
      </c>
      <c r="M3444" s="1">
        <v>3402.85</v>
      </c>
      <c r="N3444" s="1">
        <v>718.01030000000003</v>
      </c>
      <c r="O3444" s="1">
        <v>-235.94</v>
      </c>
      <c r="P3444" s="1">
        <v>-503.21</v>
      </c>
      <c r="Q3444" s="2">
        <f>-+Table1[[#This Row],[Current Record Count]]+Table1[[#This Row],[Adj Record Count]]</f>
        <v>0</v>
      </c>
      <c r="R3444" s="1">
        <f>+-Table1[[#This Row],[Current Total ADJUSTMENT_AMOUNT]]+Table1[[#This Row],[Adj Total ADJUSTMENT_AMOUNT]]</f>
        <v>0</v>
      </c>
      <c r="S3444" s="1">
        <f>-Table1[[#This Row],[Current Total CHARGE_AMOUNT]]+Table1[[#This Row],[Adj Total CHARGE_AMOUNT]]</f>
        <v>0</v>
      </c>
      <c r="T3444" s="1">
        <f>+Table1[[#This Row],[Adj Total TOTAL_COST]]-Table1[[#This Row],[Current Total TOTAL_COST]]</f>
        <v>0</v>
      </c>
      <c r="U3444" s="1">
        <f>+Table1[[#This Row],[Adj Total CONTRIBUTION_MARGIN]]-Table1[[#This Row],[Current Total CONTRIBUTION_MARGIN]]</f>
        <v>0</v>
      </c>
      <c r="V3444" s="1">
        <f>+Table1[[#This Row],[Adj Total OPERATING_MARGIN]]-Table1[[#This Row],[Current Total OPERATING_MARGIN]]</f>
        <v>0</v>
      </c>
    </row>
    <row r="3445" spans="1:22" x14ac:dyDescent="0.3">
      <c r="A3445" t="s">
        <v>19</v>
      </c>
      <c r="B3445">
        <v>2019</v>
      </c>
      <c r="C3445" t="s">
        <v>20</v>
      </c>
      <c r="D3445" t="s">
        <v>64</v>
      </c>
      <c r="E3445" s="2">
        <v>6</v>
      </c>
      <c r="F3445" s="1">
        <v>75861.990000000005</v>
      </c>
      <c r="G3445" s="1">
        <v>188931.06</v>
      </c>
      <c r="H3445" s="1">
        <v>0</v>
      </c>
      <c r="I3445" s="1">
        <v>0</v>
      </c>
      <c r="J3445" s="1">
        <v>0</v>
      </c>
      <c r="K3445" s="2">
        <v>6</v>
      </c>
      <c r="L3445" s="1">
        <v>75861.990000000005</v>
      </c>
      <c r="M3445" s="1">
        <v>188931.06</v>
      </c>
      <c r="N3445" s="1">
        <v>0</v>
      </c>
      <c r="O3445" s="1">
        <v>0</v>
      </c>
      <c r="P3445" s="1">
        <v>0</v>
      </c>
      <c r="Q3445" s="2">
        <f>-+Table1[[#This Row],[Current Record Count]]+Table1[[#This Row],[Adj Record Count]]</f>
        <v>0</v>
      </c>
      <c r="R3445" s="1">
        <f>+-Table1[[#This Row],[Current Total ADJUSTMENT_AMOUNT]]+Table1[[#This Row],[Adj Total ADJUSTMENT_AMOUNT]]</f>
        <v>0</v>
      </c>
      <c r="S3445" s="1">
        <f>-Table1[[#This Row],[Current Total CHARGE_AMOUNT]]+Table1[[#This Row],[Adj Total CHARGE_AMOUNT]]</f>
        <v>0</v>
      </c>
      <c r="T3445" s="1">
        <f>+Table1[[#This Row],[Adj Total TOTAL_COST]]-Table1[[#This Row],[Current Total TOTAL_COST]]</f>
        <v>0</v>
      </c>
      <c r="U3445" s="1">
        <f>+Table1[[#This Row],[Adj Total CONTRIBUTION_MARGIN]]-Table1[[#This Row],[Current Total CONTRIBUTION_MARGIN]]</f>
        <v>0</v>
      </c>
      <c r="V3445" s="1">
        <f>+Table1[[#This Row],[Adj Total OPERATING_MARGIN]]-Table1[[#This Row],[Current Total OPERATING_MARGIN]]</f>
        <v>0</v>
      </c>
    </row>
    <row r="3446" spans="1:22" x14ac:dyDescent="0.3">
      <c r="A3446" t="s">
        <v>37</v>
      </c>
      <c r="B3446">
        <v>2019</v>
      </c>
      <c r="C3446" t="s">
        <v>20</v>
      </c>
      <c r="D3446" t="s">
        <v>61</v>
      </c>
      <c r="E3446" s="2">
        <v>6</v>
      </c>
      <c r="F3446" s="1">
        <v>99397.83</v>
      </c>
      <c r="G3446" s="1">
        <v>121051.6</v>
      </c>
      <c r="H3446" s="1">
        <v>0</v>
      </c>
      <c r="I3446" s="1">
        <v>0</v>
      </c>
      <c r="J3446" s="1">
        <v>0</v>
      </c>
      <c r="K3446" s="2">
        <v>6</v>
      </c>
      <c r="L3446" s="1">
        <v>99397.83</v>
      </c>
      <c r="M3446" s="1">
        <v>121051.6</v>
      </c>
      <c r="N3446" s="1">
        <v>0</v>
      </c>
      <c r="O3446" s="1">
        <v>0</v>
      </c>
      <c r="P3446" s="1">
        <v>0</v>
      </c>
      <c r="Q3446" s="2">
        <f>-+Table1[[#This Row],[Current Record Count]]+Table1[[#This Row],[Adj Record Count]]</f>
        <v>0</v>
      </c>
      <c r="R3446" s="1">
        <f>+-Table1[[#This Row],[Current Total ADJUSTMENT_AMOUNT]]+Table1[[#This Row],[Adj Total ADJUSTMENT_AMOUNT]]</f>
        <v>0</v>
      </c>
      <c r="S3446" s="1">
        <f>-Table1[[#This Row],[Current Total CHARGE_AMOUNT]]+Table1[[#This Row],[Adj Total CHARGE_AMOUNT]]</f>
        <v>0</v>
      </c>
      <c r="T3446" s="1">
        <f>+Table1[[#This Row],[Adj Total TOTAL_COST]]-Table1[[#This Row],[Current Total TOTAL_COST]]</f>
        <v>0</v>
      </c>
      <c r="U3446" s="1">
        <f>+Table1[[#This Row],[Adj Total CONTRIBUTION_MARGIN]]-Table1[[#This Row],[Current Total CONTRIBUTION_MARGIN]]</f>
        <v>0</v>
      </c>
      <c r="V3446" s="1">
        <f>+Table1[[#This Row],[Adj Total OPERATING_MARGIN]]-Table1[[#This Row],[Current Total OPERATING_MARGIN]]</f>
        <v>0</v>
      </c>
    </row>
    <row r="3447" spans="1:22" x14ac:dyDescent="0.3">
      <c r="A3447" t="s">
        <v>16</v>
      </c>
      <c r="B3447">
        <v>2025</v>
      </c>
      <c r="C3447" t="s">
        <v>108</v>
      </c>
      <c r="D3447" t="s">
        <v>108</v>
      </c>
      <c r="E3447" s="2">
        <v>6</v>
      </c>
      <c r="F3447" s="1">
        <v>1005.62</v>
      </c>
      <c r="G3447" s="1">
        <v>3876</v>
      </c>
      <c r="H3447" s="1">
        <v>485.7124</v>
      </c>
      <c r="I3447" s="1">
        <v>81.53</v>
      </c>
      <c r="J3447" s="1">
        <v>-94.78</v>
      </c>
      <c r="K3447" s="2">
        <v>6</v>
      </c>
      <c r="L3447" s="1">
        <v>1005.62</v>
      </c>
      <c r="M3447" s="1">
        <v>3876</v>
      </c>
      <c r="N3447" s="1">
        <v>485.7124</v>
      </c>
      <c r="O3447" s="1">
        <v>81.53</v>
      </c>
      <c r="P3447" s="1">
        <v>-94.78</v>
      </c>
      <c r="Q3447" s="2">
        <f>-+Table1[[#This Row],[Current Record Count]]+Table1[[#This Row],[Adj Record Count]]</f>
        <v>0</v>
      </c>
      <c r="R3447" s="1">
        <f>+-Table1[[#This Row],[Current Total ADJUSTMENT_AMOUNT]]+Table1[[#This Row],[Adj Total ADJUSTMENT_AMOUNT]]</f>
        <v>0</v>
      </c>
      <c r="S3447" s="1">
        <f>-Table1[[#This Row],[Current Total CHARGE_AMOUNT]]+Table1[[#This Row],[Adj Total CHARGE_AMOUNT]]</f>
        <v>0</v>
      </c>
      <c r="T3447" s="1">
        <f>+Table1[[#This Row],[Adj Total TOTAL_COST]]-Table1[[#This Row],[Current Total TOTAL_COST]]</f>
        <v>0</v>
      </c>
      <c r="U3447" s="1">
        <f>+Table1[[#This Row],[Adj Total CONTRIBUTION_MARGIN]]-Table1[[#This Row],[Current Total CONTRIBUTION_MARGIN]]</f>
        <v>0</v>
      </c>
      <c r="V3447" s="1">
        <f>+Table1[[#This Row],[Adj Total OPERATING_MARGIN]]-Table1[[#This Row],[Current Total OPERATING_MARGIN]]</f>
        <v>0</v>
      </c>
    </row>
    <row r="3448" spans="1:22" x14ac:dyDescent="0.3">
      <c r="A3448" t="s">
        <v>44</v>
      </c>
      <c r="B3448">
        <v>2023</v>
      </c>
      <c r="C3448" t="s">
        <v>47</v>
      </c>
      <c r="D3448" t="s">
        <v>47</v>
      </c>
      <c r="E3448" s="2">
        <v>6</v>
      </c>
      <c r="F3448" s="1">
        <v>2585.1999999999998</v>
      </c>
      <c r="G3448" s="1">
        <v>3544</v>
      </c>
      <c r="H3448" s="1">
        <v>641.84310000000005</v>
      </c>
      <c r="I3448" s="1">
        <v>668.95</v>
      </c>
      <c r="J3448" s="1">
        <v>466.8</v>
      </c>
      <c r="K3448" s="2">
        <v>6</v>
      </c>
      <c r="L3448" s="1">
        <v>2585.1999999999998</v>
      </c>
      <c r="M3448" s="1">
        <v>3544</v>
      </c>
      <c r="N3448" s="1">
        <v>641.84310000000005</v>
      </c>
      <c r="O3448" s="1">
        <v>668.95</v>
      </c>
      <c r="P3448" s="1">
        <v>466.8</v>
      </c>
      <c r="Q3448" s="2">
        <f>-+Table1[[#This Row],[Current Record Count]]+Table1[[#This Row],[Adj Record Count]]</f>
        <v>0</v>
      </c>
      <c r="R3448" s="1">
        <f>+-Table1[[#This Row],[Current Total ADJUSTMENT_AMOUNT]]+Table1[[#This Row],[Adj Total ADJUSTMENT_AMOUNT]]</f>
        <v>0</v>
      </c>
      <c r="S3448" s="1">
        <f>-Table1[[#This Row],[Current Total CHARGE_AMOUNT]]+Table1[[#This Row],[Adj Total CHARGE_AMOUNT]]</f>
        <v>0</v>
      </c>
      <c r="T3448" s="1">
        <f>+Table1[[#This Row],[Adj Total TOTAL_COST]]-Table1[[#This Row],[Current Total TOTAL_COST]]</f>
        <v>0</v>
      </c>
      <c r="U3448" s="1">
        <f>+Table1[[#This Row],[Adj Total CONTRIBUTION_MARGIN]]-Table1[[#This Row],[Current Total CONTRIBUTION_MARGIN]]</f>
        <v>0</v>
      </c>
      <c r="V3448" s="1">
        <f>+Table1[[#This Row],[Adj Total OPERATING_MARGIN]]-Table1[[#This Row],[Current Total OPERATING_MARGIN]]</f>
        <v>0</v>
      </c>
    </row>
    <row r="3449" spans="1:22" x14ac:dyDescent="0.3">
      <c r="A3449" t="s">
        <v>98</v>
      </c>
      <c r="B3449">
        <v>2022</v>
      </c>
      <c r="C3449" t="s">
        <v>29</v>
      </c>
      <c r="D3449" t="s">
        <v>62</v>
      </c>
      <c r="E3449" s="2">
        <v>6</v>
      </c>
      <c r="F3449" s="1">
        <v>57631.31</v>
      </c>
      <c r="G3449" s="1">
        <v>165419.6</v>
      </c>
      <c r="H3449" s="1">
        <v>69352.720600000001</v>
      </c>
      <c r="I3449" s="1">
        <v>47631.32</v>
      </c>
      <c r="J3449" s="1">
        <v>37010.879999999997</v>
      </c>
      <c r="K3449" s="2">
        <v>6</v>
      </c>
      <c r="L3449" s="1">
        <v>57631.31</v>
      </c>
      <c r="M3449" s="1">
        <v>165419.6</v>
      </c>
      <c r="N3449" s="1">
        <v>69352.720600000001</v>
      </c>
      <c r="O3449" s="1">
        <v>47631.32</v>
      </c>
      <c r="P3449" s="1">
        <v>37010.879999999997</v>
      </c>
      <c r="Q3449" s="2">
        <f>-+Table1[[#This Row],[Current Record Count]]+Table1[[#This Row],[Adj Record Count]]</f>
        <v>0</v>
      </c>
      <c r="R3449" s="1">
        <f>+-Table1[[#This Row],[Current Total ADJUSTMENT_AMOUNT]]+Table1[[#This Row],[Adj Total ADJUSTMENT_AMOUNT]]</f>
        <v>0</v>
      </c>
      <c r="S3449" s="1">
        <f>-Table1[[#This Row],[Current Total CHARGE_AMOUNT]]+Table1[[#This Row],[Adj Total CHARGE_AMOUNT]]</f>
        <v>0</v>
      </c>
      <c r="T3449" s="1">
        <f>+Table1[[#This Row],[Adj Total TOTAL_COST]]-Table1[[#This Row],[Current Total TOTAL_COST]]</f>
        <v>0</v>
      </c>
      <c r="U3449" s="1">
        <f>+Table1[[#This Row],[Adj Total CONTRIBUTION_MARGIN]]-Table1[[#This Row],[Current Total CONTRIBUTION_MARGIN]]</f>
        <v>0</v>
      </c>
      <c r="V3449" s="1">
        <f>+Table1[[#This Row],[Adj Total OPERATING_MARGIN]]-Table1[[#This Row],[Current Total OPERATING_MARGIN]]</f>
        <v>0</v>
      </c>
    </row>
    <row r="3450" spans="1:22" x14ac:dyDescent="0.3">
      <c r="A3450" t="s">
        <v>75</v>
      </c>
      <c r="B3450">
        <v>2025</v>
      </c>
      <c r="C3450" t="s">
        <v>29</v>
      </c>
      <c r="D3450" t="s">
        <v>62</v>
      </c>
      <c r="E3450" s="2">
        <v>6</v>
      </c>
      <c r="F3450" s="1">
        <v>167.6</v>
      </c>
      <c r="G3450" s="1">
        <v>167.6</v>
      </c>
      <c r="H3450" s="1">
        <v>376.58080000000001</v>
      </c>
      <c r="I3450" s="1">
        <v>-306.22000000000003</v>
      </c>
      <c r="J3450" s="1">
        <v>-376.56</v>
      </c>
      <c r="K3450" s="2">
        <v>6</v>
      </c>
      <c r="L3450" s="1">
        <v>167.6</v>
      </c>
      <c r="M3450" s="1">
        <v>167.6</v>
      </c>
      <c r="N3450" s="1">
        <v>376.58080000000001</v>
      </c>
      <c r="O3450" s="1">
        <v>-306.22000000000003</v>
      </c>
      <c r="P3450" s="1">
        <v>-376.56</v>
      </c>
      <c r="Q3450" s="2">
        <f>-+Table1[[#This Row],[Current Record Count]]+Table1[[#This Row],[Adj Record Count]]</f>
        <v>0</v>
      </c>
      <c r="R3450" s="1">
        <f>+-Table1[[#This Row],[Current Total ADJUSTMENT_AMOUNT]]+Table1[[#This Row],[Adj Total ADJUSTMENT_AMOUNT]]</f>
        <v>0</v>
      </c>
      <c r="S3450" s="1">
        <f>-Table1[[#This Row],[Current Total CHARGE_AMOUNT]]+Table1[[#This Row],[Adj Total CHARGE_AMOUNT]]</f>
        <v>0</v>
      </c>
      <c r="T3450" s="1">
        <f>+Table1[[#This Row],[Adj Total TOTAL_COST]]-Table1[[#This Row],[Current Total TOTAL_COST]]</f>
        <v>0</v>
      </c>
      <c r="U3450" s="1">
        <f>+Table1[[#This Row],[Adj Total CONTRIBUTION_MARGIN]]-Table1[[#This Row],[Current Total CONTRIBUTION_MARGIN]]</f>
        <v>0</v>
      </c>
      <c r="V3450" s="1">
        <f>+Table1[[#This Row],[Adj Total OPERATING_MARGIN]]-Table1[[#This Row],[Current Total OPERATING_MARGIN]]</f>
        <v>0</v>
      </c>
    </row>
    <row r="3451" spans="1:22" x14ac:dyDescent="0.3">
      <c r="A3451" t="s">
        <v>74</v>
      </c>
      <c r="B3451">
        <v>2025</v>
      </c>
      <c r="C3451" t="s">
        <v>20</v>
      </c>
      <c r="D3451" t="s">
        <v>64</v>
      </c>
      <c r="E3451" s="2">
        <v>6</v>
      </c>
      <c r="F3451" s="1">
        <v>7536.53</v>
      </c>
      <c r="G3451" s="1">
        <v>9277</v>
      </c>
      <c r="H3451" s="1">
        <v>3350.9069</v>
      </c>
      <c r="I3451" s="1">
        <v>-486.25</v>
      </c>
      <c r="J3451" s="1">
        <v>-1792.59</v>
      </c>
      <c r="K3451" s="2">
        <v>6</v>
      </c>
      <c r="L3451" s="1">
        <v>7536.53</v>
      </c>
      <c r="M3451" s="1">
        <v>9277</v>
      </c>
      <c r="N3451" s="1">
        <v>3350.9069</v>
      </c>
      <c r="O3451" s="1">
        <v>-486.25</v>
      </c>
      <c r="P3451" s="1">
        <v>-1792.59</v>
      </c>
      <c r="Q3451" s="2">
        <f>-+Table1[[#This Row],[Current Record Count]]+Table1[[#This Row],[Adj Record Count]]</f>
        <v>0</v>
      </c>
      <c r="R3451" s="1">
        <f>+-Table1[[#This Row],[Current Total ADJUSTMENT_AMOUNT]]+Table1[[#This Row],[Adj Total ADJUSTMENT_AMOUNT]]</f>
        <v>0</v>
      </c>
      <c r="S3451" s="1">
        <f>-Table1[[#This Row],[Current Total CHARGE_AMOUNT]]+Table1[[#This Row],[Adj Total CHARGE_AMOUNT]]</f>
        <v>0</v>
      </c>
      <c r="T3451" s="1">
        <f>+Table1[[#This Row],[Adj Total TOTAL_COST]]-Table1[[#This Row],[Current Total TOTAL_COST]]</f>
        <v>0</v>
      </c>
      <c r="U3451" s="1">
        <f>+Table1[[#This Row],[Adj Total CONTRIBUTION_MARGIN]]-Table1[[#This Row],[Current Total CONTRIBUTION_MARGIN]]</f>
        <v>0</v>
      </c>
      <c r="V3451" s="1">
        <f>+Table1[[#This Row],[Adj Total OPERATING_MARGIN]]-Table1[[#This Row],[Current Total OPERATING_MARGIN]]</f>
        <v>0</v>
      </c>
    </row>
    <row r="3452" spans="1:22" x14ac:dyDescent="0.3">
      <c r="A3452" t="s">
        <v>78</v>
      </c>
      <c r="B3452">
        <v>2023</v>
      </c>
      <c r="C3452" t="s">
        <v>17</v>
      </c>
      <c r="D3452" t="s">
        <v>96</v>
      </c>
      <c r="E3452" s="2">
        <v>6</v>
      </c>
      <c r="F3452" s="1">
        <v>5511.64</v>
      </c>
      <c r="G3452" s="1">
        <v>8540</v>
      </c>
      <c r="H3452" s="1">
        <v>873.7278</v>
      </c>
      <c r="I3452" s="1">
        <v>2478.4499999999998</v>
      </c>
      <c r="J3452" s="1">
        <v>2171.17</v>
      </c>
      <c r="K3452" s="2">
        <v>6</v>
      </c>
      <c r="L3452" s="1">
        <v>5511.64</v>
      </c>
      <c r="M3452" s="1">
        <v>8540</v>
      </c>
      <c r="N3452" s="1">
        <v>873.7278</v>
      </c>
      <c r="O3452" s="1">
        <v>2478.4499999999998</v>
      </c>
      <c r="P3452" s="1">
        <v>2171.17</v>
      </c>
      <c r="Q3452" s="2">
        <f>-+Table1[[#This Row],[Current Record Count]]+Table1[[#This Row],[Adj Record Count]]</f>
        <v>0</v>
      </c>
      <c r="R3452" s="1">
        <f>+-Table1[[#This Row],[Current Total ADJUSTMENT_AMOUNT]]+Table1[[#This Row],[Adj Total ADJUSTMENT_AMOUNT]]</f>
        <v>0</v>
      </c>
      <c r="S3452" s="1">
        <f>-Table1[[#This Row],[Current Total CHARGE_AMOUNT]]+Table1[[#This Row],[Adj Total CHARGE_AMOUNT]]</f>
        <v>0</v>
      </c>
      <c r="T3452" s="1">
        <f>+Table1[[#This Row],[Adj Total TOTAL_COST]]-Table1[[#This Row],[Current Total TOTAL_COST]]</f>
        <v>0</v>
      </c>
      <c r="U3452" s="1">
        <f>+Table1[[#This Row],[Adj Total CONTRIBUTION_MARGIN]]-Table1[[#This Row],[Current Total CONTRIBUTION_MARGIN]]</f>
        <v>0</v>
      </c>
      <c r="V3452" s="1">
        <f>+Table1[[#This Row],[Adj Total OPERATING_MARGIN]]-Table1[[#This Row],[Current Total OPERATING_MARGIN]]</f>
        <v>0</v>
      </c>
    </row>
    <row r="3453" spans="1:22" x14ac:dyDescent="0.3">
      <c r="A3453" t="s">
        <v>78</v>
      </c>
      <c r="B3453">
        <v>2023</v>
      </c>
      <c r="C3453" t="s">
        <v>95</v>
      </c>
      <c r="D3453" t="s">
        <v>95</v>
      </c>
      <c r="E3453" s="2">
        <v>6</v>
      </c>
      <c r="F3453" s="1">
        <v>17338.77</v>
      </c>
      <c r="G3453" s="1">
        <v>20538.439999999999</v>
      </c>
      <c r="H3453" s="1">
        <v>2638.8242</v>
      </c>
      <c r="I3453" s="1">
        <v>2487.8200000000002</v>
      </c>
      <c r="J3453" s="1">
        <v>1513.66</v>
      </c>
      <c r="K3453" s="2">
        <v>6</v>
      </c>
      <c r="L3453" s="1">
        <v>17338.77</v>
      </c>
      <c r="M3453" s="1">
        <v>20538.439999999999</v>
      </c>
      <c r="N3453" s="1">
        <v>2638.8242</v>
      </c>
      <c r="O3453" s="1">
        <v>2487.8200000000002</v>
      </c>
      <c r="P3453" s="1">
        <v>1513.66</v>
      </c>
      <c r="Q3453" s="2">
        <f>-+Table1[[#This Row],[Current Record Count]]+Table1[[#This Row],[Adj Record Count]]</f>
        <v>0</v>
      </c>
      <c r="R3453" s="1">
        <f>+-Table1[[#This Row],[Current Total ADJUSTMENT_AMOUNT]]+Table1[[#This Row],[Adj Total ADJUSTMENT_AMOUNT]]</f>
        <v>0</v>
      </c>
      <c r="S3453" s="1">
        <f>-Table1[[#This Row],[Current Total CHARGE_AMOUNT]]+Table1[[#This Row],[Adj Total CHARGE_AMOUNT]]</f>
        <v>0</v>
      </c>
      <c r="T3453" s="1">
        <f>+Table1[[#This Row],[Adj Total TOTAL_COST]]-Table1[[#This Row],[Current Total TOTAL_COST]]</f>
        <v>0</v>
      </c>
      <c r="U3453" s="1">
        <f>+Table1[[#This Row],[Adj Total CONTRIBUTION_MARGIN]]-Table1[[#This Row],[Current Total CONTRIBUTION_MARGIN]]</f>
        <v>0</v>
      </c>
      <c r="V3453" s="1">
        <f>+Table1[[#This Row],[Adj Total OPERATING_MARGIN]]-Table1[[#This Row],[Current Total OPERATING_MARGIN]]</f>
        <v>0</v>
      </c>
    </row>
    <row r="3454" spans="1:22" x14ac:dyDescent="0.3">
      <c r="A3454" t="s">
        <v>75</v>
      </c>
      <c r="B3454">
        <v>2024</v>
      </c>
      <c r="C3454" t="s">
        <v>29</v>
      </c>
      <c r="D3454" t="s">
        <v>52</v>
      </c>
      <c r="E3454" s="2">
        <v>6</v>
      </c>
      <c r="F3454" s="1">
        <v>939.93</v>
      </c>
      <c r="G3454" s="1">
        <v>1175</v>
      </c>
      <c r="H3454" s="1">
        <v>1802.3539000000001</v>
      </c>
      <c r="I3454" s="1">
        <v>-1220.0999999999999</v>
      </c>
      <c r="J3454" s="1">
        <v>-1564.65</v>
      </c>
      <c r="K3454" s="2">
        <v>6</v>
      </c>
      <c r="L3454" s="1">
        <v>939.93</v>
      </c>
      <c r="M3454" s="1">
        <v>1175</v>
      </c>
      <c r="N3454" s="1">
        <v>1802.3539000000001</v>
      </c>
      <c r="O3454" s="1">
        <v>-1220.0999999999999</v>
      </c>
      <c r="P3454" s="1">
        <v>-1564.65</v>
      </c>
      <c r="Q3454" s="2">
        <f>-+Table1[[#This Row],[Current Record Count]]+Table1[[#This Row],[Adj Record Count]]</f>
        <v>0</v>
      </c>
      <c r="R3454" s="1">
        <f>+-Table1[[#This Row],[Current Total ADJUSTMENT_AMOUNT]]+Table1[[#This Row],[Adj Total ADJUSTMENT_AMOUNT]]</f>
        <v>0</v>
      </c>
      <c r="S3454" s="1">
        <f>-Table1[[#This Row],[Current Total CHARGE_AMOUNT]]+Table1[[#This Row],[Adj Total CHARGE_AMOUNT]]</f>
        <v>0</v>
      </c>
      <c r="T3454" s="1">
        <f>+Table1[[#This Row],[Adj Total TOTAL_COST]]-Table1[[#This Row],[Current Total TOTAL_COST]]</f>
        <v>0</v>
      </c>
      <c r="U3454" s="1">
        <f>+Table1[[#This Row],[Adj Total CONTRIBUTION_MARGIN]]-Table1[[#This Row],[Current Total CONTRIBUTION_MARGIN]]</f>
        <v>0</v>
      </c>
      <c r="V3454" s="1">
        <f>+Table1[[#This Row],[Adj Total OPERATING_MARGIN]]-Table1[[#This Row],[Current Total OPERATING_MARGIN]]</f>
        <v>0</v>
      </c>
    </row>
    <row r="3455" spans="1:22" x14ac:dyDescent="0.3">
      <c r="A3455" t="s">
        <v>75</v>
      </c>
      <c r="B3455">
        <v>2022</v>
      </c>
      <c r="C3455" t="s">
        <v>29</v>
      </c>
      <c r="D3455" t="s">
        <v>43</v>
      </c>
      <c r="E3455" s="2">
        <v>6</v>
      </c>
      <c r="F3455" s="1">
        <v>144.35</v>
      </c>
      <c r="G3455" s="1">
        <v>200</v>
      </c>
      <c r="H3455" s="1">
        <v>759.8048</v>
      </c>
      <c r="I3455" s="1">
        <v>-488.37</v>
      </c>
      <c r="J3455" s="1">
        <v>-632.27</v>
      </c>
      <c r="K3455" s="2">
        <v>6</v>
      </c>
      <c r="L3455" s="1">
        <v>144.35</v>
      </c>
      <c r="M3455" s="1">
        <v>200</v>
      </c>
      <c r="N3455" s="1">
        <v>759.8048</v>
      </c>
      <c r="O3455" s="1">
        <v>-488.37</v>
      </c>
      <c r="P3455" s="1">
        <v>-632.27</v>
      </c>
      <c r="Q3455" s="2">
        <f>-+Table1[[#This Row],[Current Record Count]]+Table1[[#This Row],[Adj Record Count]]</f>
        <v>0</v>
      </c>
      <c r="R3455" s="1">
        <f>+-Table1[[#This Row],[Current Total ADJUSTMENT_AMOUNT]]+Table1[[#This Row],[Adj Total ADJUSTMENT_AMOUNT]]</f>
        <v>0</v>
      </c>
      <c r="S3455" s="1">
        <f>-Table1[[#This Row],[Current Total CHARGE_AMOUNT]]+Table1[[#This Row],[Adj Total CHARGE_AMOUNT]]</f>
        <v>0</v>
      </c>
      <c r="T3455" s="1">
        <f>+Table1[[#This Row],[Adj Total TOTAL_COST]]-Table1[[#This Row],[Current Total TOTAL_COST]]</f>
        <v>0</v>
      </c>
      <c r="U3455" s="1">
        <f>+Table1[[#This Row],[Adj Total CONTRIBUTION_MARGIN]]-Table1[[#This Row],[Current Total CONTRIBUTION_MARGIN]]</f>
        <v>0</v>
      </c>
      <c r="V3455" s="1">
        <f>+Table1[[#This Row],[Adj Total OPERATING_MARGIN]]-Table1[[#This Row],[Current Total OPERATING_MARGIN]]</f>
        <v>0</v>
      </c>
    </row>
    <row r="3456" spans="1:22" x14ac:dyDescent="0.3">
      <c r="A3456" t="s">
        <v>19</v>
      </c>
      <c r="B3456">
        <v>2019</v>
      </c>
      <c r="C3456" t="s">
        <v>17</v>
      </c>
      <c r="D3456" t="s">
        <v>101</v>
      </c>
      <c r="E3456" s="2">
        <v>6</v>
      </c>
      <c r="F3456" s="1">
        <v>249288.81</v>
      </c>
      <c r="G3456" s="1">
        <v>360266</v>
      </c>
      <c r="H3456" s="1">
        <v>0</v>
      </c>
      <c r="I3456" s="1">
        <v>0</v>
      </c>
      <c r="J3456" s="1">
        <v>0</v>
      </c>
      <c r="K3456" s="2">
        <v>6</v>
      </c>
      <c r="L3456" s="1">
        <v>249288.81</v>
      </c>
      <c r="M3456" s="1">
        <v>360266</v>
      </c>
      <c r="N3456" s="1">
        <v>0</v>
      </c>
      <c r="O3456" s="1">
        <v>0</v>
      </c>
      <c r="P3456" s="1">
        <v>0</v>
      </c>
      <c r="Q3456" s="2">
        <f>-+Table1[[#This Row],[Current Record Count]]+Table1[[#This Row],[Adj Record Count]]</f>
        <v>0</v>
      </c>
      <c r="R3456" s="1">
        <f>+-Table1[[#This Row],[Current Total ADJUSTMENT_AMOUNT]]+Table1[[#This Row],[Adj Total ADJUSTMENT_AMOUNT]]</f>
        <v>0</v>
      </c>
      <c r="S3456" s="1">
        <f>-Table1[[#This Row],[Current Total CHARGE_AMOUNT]]+Table1[[#This Row],[Adj Total CHARGE_AMOUNT]]</f>
        <v>0</v>
      </c>
      <c r="T3456" s="1">
        <f>+Table1[[#This Row],[Adj Total TOTAL_COST]]-Table1[[#This Row],[Current Total TOTAL_COST]]</f>
        <v>0</v>
      </c>
      <c r="U3456" s="1">
        <f>+Table1[[#This Row],[Adj Total CONTRIBUTION_MARGIN]]-Table1[[#This Row],[Current Total CONTRIBUTION_MARGIN]]</f>
        <v>0</v>
      </c>
      <c r="V3456" s="1">
        <f>+Table1[[#This Row],[Adj Total OPERATING_MARGIN]]-Table1[[#This Row],[Current Total OPERATING_MARGIN]]</f>
        <v>0</v>
      </c>
    </row>
    <row r="3457" spans="1:22" x14ac:dyDescent="0.3">
      <c r="A3457" t="s">
        <v>25</v>
      </c>
      <c r="B3457">
        <v>2019</v>
      </c>
      <c r="C3457" t="s">
        <v>53</v>
      </c>
      <c r="D3457" t="s">
        <v>53</v>
      </c>
      <c r="E3457" s="2">
        <v>6</v>
      </c>
      <c r="F3457" s="1">
        <v>16276.41</v>
      </c>
      <c r="G3457" s="1">
        <v>22368.11</v>
      </c>
      <c r="H3457" s="1">
        <v>0</v>
      </c>
      <c r="I3457" s="1">
        <v>0</v>
      </c>
      <c r="J3457" s="1">
        <v>0</v>
      </c>
      <c r="K3457" s="2">
        <v>6</v>
      </c>
      <c r="L3457" s="1">
        <v>16276.41</v>
      </c>
      <c r="M3457" s="1">
        <v>22368.11</v>
      </c>
      <c r="N3457" s="1">
        <v>0</v>
      </c>
      <c r="O3457" s="1">
        <v>0</v>
      </c>
      <c r="P3457" s="1">
        <v>0</v>
      </c>
      <c r="Q3457" s="2">
        <f>-+Table1[[#This Row],[Current Record Count]]+Table1[[#This Row],[Adj Record Count]]</f>
        <v>0</v>
      </c>
      <c r="R3457" s="1">
        <f>+-Table1[[#This Row],[Current Total ADJUSTMENT_AMOUNT]]+Table1[[#This Row],[Adj Total ADJUSTMENT_AMOUNT]]</f>
        <v>0</v>
      </c>
      <c r="S3457" s="1">
        <f>-Table1[[#This Row],[Current Total CHARGE_AMOUNT]]+Table1[[#This Row],[Adj Total CHARGE_AMOUNT]]</f>
        <v>0</v>
      </c>
      <c r="T3457" s="1">
        <f>+Table1[[#This Row],[Adj Total TOTAL_COST]]-Table1[[#This Row],[Current Total TOTAL_COST]]</f>
        <v>0</v>
      </c>
      <c r="U3457" s="1">
        <f>+Table1[[#This Row],[Adj Total CONTRIBUTION_MARGIN]]-Table1[[#This Row],[Current Total CONTRIBUTION_MARGIN]]</f>
        <v>0</v>
      </c>
      <c r="V3457" s="1">
        <f>+Table1[[#This Row],[Adj Total OPERATING_MARGIN]]-Table1[[#This Row],[Current Total OPERATING_MARGIN]]</f>
        <v>0</v>
      </c>
    </row>
    <row r="3458" spans="1:22" x14ac:dyDescent="0.3">
      <c r="A3458" t="s">
        <v>25</v>
      </c>
      <c r="B3458">
        <v>2024</v>
      </c>
      <c r="C3458" t="s">
        <v>84</v>
      </c>
      <c r="D3458" t="s">
        <v>84</v>
      </c>
      <c r="E3458" s="2">
        <v>6</v>
      </c>
      <c r="F3458" s="1">
        <v>21901.56</v>
      </c>
      <c r="G3458" s="1">
        <v>22658.92</v>
      </c>
      <c r="H3458" s="1">
        <v>2445.6041</v>
      </c>
      <c r="I3458" s="1">
        <v>-361.93</v>
      </c>
      <c r="J3458" s="1">
        <v>-1037.1400000000001</v>
      </c>
      <c r="K3458" s="2">
        <v>6</v>
      </c>
      <c r="L3458" s="1">
        <v>21901.56</v>
      </c>
      <c r="M3458" s="1">
        <v>22658.92</v>
      </c>
      <c r="N3458" s="1">
        <v>2445.6041</v>
      </c>
      <c r="O3458" s="1">
        <v>-361.93</v>
      </c>
      <c r="P3458" s="1">
        <v>-1037.1400000000001</v>
      </c>
      <c r="Q3458" s="2">
        <f>-+Table1[[#This Row],[Current Record Count]]+Table1[[#This Row],[Adj Record Count]]</f>
        <v>0</v>
      </c>
      <c r="R3458" s="1">
        <f>+-Table1[[#This Row],[Current Total ADJUSTMENT_AMOUNT]]+Table1[[#This Row],[Adj Total ADJUSTMENT_AMOUNT]]</f>
        <v>0</v>
      </c>
      <c r="S3458" s="1">
        <f>-Table1[[#This Row],[Current Total CHARGE_AMOUNT]]+Table1[[#This Row],[Adj Total CHARGE_AMOUNT]]</f>
        <v>0</v>
      </c>
      <c r="T3458" s="1">
        <f>+Table1[[#This Row],[Adj Total TOTAL_COST]]-Table1[[#This Row],[Current Total TOTAL_COST]]</f>
        <v>0</v>
      </c>
      <c r="U3458" s="1">
        <f>+Table1[[#This Row],[Adj Total CONTRIBUTION_MARGIN]]-Table1[[#This Row],[Current Total CONTRIBUTION_MARGIN]]</f>
        <v>0</v>
      </c>
      <c r="V3458" s="1">
        <f>+Table1[[#This Row],[Adj Total OPERATING_MARGIN]]-Table1[[#This Row],[Current Total OPERATING_MARGIN]]</f>
        <v>0</v>
      </c>
    </row>
    <row r="3459" spans="1:22" x14ac:dyDescent="0.3">
      <c r="A3459" t="s">
        <v>37</v>
      </c>
      <c r="B3459">
        <v>2024</v>
      </c>
      <c r="C3459" t="s">
        <v>20</v>
      </c>
      <c r="D3459" t="s">
        <v>97</v>
      </c>
      <c r="E3459" s="2">
        <v>6</v>
      </c>
      <c r="F3459" s="1">
        <v>87149.35</v>
      </c>
      <c r="G3459" s="1">
        <v>124460.46</v>
      </c>
      <c r="H3459" s="1">
        <v>25261.9162</v>
      </c>
      <c r="I3459" s="1">
        <v>17712.7</v>
      </c>
      <c r="J3459" s="1">
        <v>12049.2</v>
      </c>
      <c r="K3459" s="2">
        <v>6</v>
      </c>
      <c r="L3459" s="1">
        <v>87149.35</v>
      </c>
      <c r="M3459" s="1">
        <v>124460.46</v>
      </c>
      <c r="N3459" s="1">
        <v>25261.9162</v>
      </c>
      <c r="O3459" s="1">
        <v>17712.7</v>
      </c>
      <c r="P3459" s="1">
        <v>12049.2</v>
      </c>
      <c r="Q3459" s="2">
        <f>-+Table1[[#This Row],[Current Record Count]]+Table1[[#This Row],[Adj Record Count]]</f>
        <v>0</v>
      </c>
      <c r="R3459" s="1">
        <f>+-Table1[[#This Row],[Current Total ADJUSTMENT_AMOUNT]]+Table1[[#This Row],[Adj Total ADJUSTMENT_AMOUNT]]</f>
        <v>0</v>
      </c>
      <c r="S3459" s="1">
        <f>-Table1[[#This Row],[Current Total CHARGE_AMOUNT]]+Table1[[#This Row],[Adj Total CHARGE_AMOUNT]]</f>
        <v>0</v>
      </c>
      <c r="T3459" s="1">
        <f>+Table1[[#This Row],[Adj Total TOTAL_COST]]-Table1[[#This Row],[Current Total TOTAL_COST]]</f>
        <v>0</v>
      </c>
      <c r="U3459" s="1">
        <f>+Table1[[#This Row],[Adj Total CONTRIBUTION_MARGIN]]-Table1[[#This Row],[Current Total CONTRIBUTION_MARGIN]]</f>
        <v>0</v>
      </c>
      <c r="V3459" s="1">
        <f>+Table1[[#This Row],[Adj Total OPERATING_MARGIN]]-Table1[[#This Row],[Current Total OPERATING_MARGIN]]</f>
        <v>0</v>
      </c>
    </row>
    <row r="3460" spans="1:22" x14ac:dyDescent="0.3">
      <c r="A3460" t="s">
        <v>19</v>
      </c>
      <c r="B3460">
        <v>2023</v>
      </c>
      <c r="C3460" t="s">
        <v>47</v>
      </c>
      <c r="D3460" t="s">
        <v>48</v>
      </c>
      <c r="E3460" s="2">
        <v>6</v>
      </c>
      <c r="F3460" s="1">
        <v>502978.79</v>
      </c>
      <c r="G3460" s="1">
        <v>603281.19999999995</v>
      </c>
      <c r="H3460" s="1">
        <v>176210.96160000001</v>
      </c>
      <c r="I3460" s="1">
        <v>53486.51</v>
      </c>
      <c r="J3460" s="1">
        <v>-4140.8</v>
      </c>
      <c r="K3460" s="2">
        <v>6</v>
      </c>
      <c r="L3460" s="1">
        <v>502978.79</v>
      </c>
      <c r="M3460" s="1">
        <v>603281.19999999995</v>
      </c>
      <c r="N3460" s="1">
        <v>176210.96160000001</v>
      </c>
      <c r="O3460" s="1">
        <v>53486.51</v>
      </c>
      <c r="P3460" s="1">
        <v>-4140.8</v>
      </c>
      <c r="Q3460" s="2">
        <f>-+Table1[[#This Row],[Current Record Count]]+Table1[[#This Row],[Adj Record Count]]</f>
        <v>0</v>
      </c>
      <c r="R3460" s="1">
        <f>+-Table1[[#This Row],[Current Total ADJUSTMENT_AMOUNT]]+Table1[[#This Row],[Adj Total ADJUSTMENT_AMOUNT]]</f>
        <v>0</v>
      </c>
      <c r="S3460" s="1">
        <f>-Table1[[#This Row],[Current Total CHARGE_AMOUNT]]+Table1[[#This Row],[Adj Total CHARGE_AMOUNT]]</f>
        <v>0</v>
      </c>
      <c r="T3460" s="1">
        <f>+Table1[[#This Row],[Adj Total TOTAL_COST]]-Table1[[#This Row],[Current Total TOTAL_COST]]</f>
        <v>0</v>
      </c>
      <c r="U3460" s="1">
        <f>+Table1[[#This Row],[Adj Total CONTRIBUTION_MARGIN]]-Table1[[#This Row],[Current Total CONTRIBUTION_MARGIN]]</f>
        <v>0</v>
      </c>
      <c r="V3460" s="1">
        <f>+Table1[[#This Row],[Adj Total OPERATING_MARGIN]]-Table1[[#This Row],[Current Total OPERATING_MARGIN]]</f>
        <v>0</v>
      </c>
    </row>
    <row r="3461" spans="1:22" x14ac:dyDescent="0.3">
      <c r="A3461" t="s">
        <v>75</v>
      </c>
      <c r="B3461">
        <v>2024</v>
      </c>
      <c r="C3461" t="s">
        <v>17</v>
      </c>
      <c r="D3461" t="s">
        <v>56</v>
      </c>
      <c r="E3461" s="2">
        <v>6</v>
      </c>
      <c r="F3461" s="1">
        <v>1501.95</v>
      </c>
      <c r="G3461" s="1">
        <v>2634</v>
      </c>
      <c r="H3461" s="1">
        <v>11789.7863</v>
      </c>
      <c r="I3461" s="1">
        <v>-3436.8</v>
      </c>
      <c r="J3461" s="1">
        <v>-6273.28</v>
      </c>
      <c r="K3461" s="2">
        <v>6</v>
      </c>
      <c r="L3461" s="1">
        <v>1501.95</v>
      </c>
      <c r="M3461" s="1">
        <v>2634</v>
      </c>
      <c r="N3461" s="1">
        <v>11789.7863</v>
      </c>
      <c r="O3461" s="1">
        <v>-3436.8</v>
      </c>
      <c r="P3461" s="1">
        <v>-6273.28</v>
      </c>
      <c r="Q3461" s="2">
        <f>-+Table1[[#This Row],[Current Record Count]]+Table1[[#This Row],[Adj Record Count]]</f>
        <v>0</v>
      </c>
      <c r="R3461" s="1">
        <f>+-Table1[[#This Row],[Current Total ADJUSTMENT_AMOUNT]]+Table1[[#This Row],[Adj Total ADJUSTMENT_AMOUNT]]</f>
        <v>0</v>
      </c>
      <c r="S3461" s="1">
        <f>-Table1[[#This Row],[Current Total CHARGE_AMOUNT]]+Table1[[#This Row],[Adj Total CHARGE_AMOUNT]]</f>
        <v>0</v>
      </c>
      <c r="T3461" s="1">
        <f>+Table1[[#This Row],[Adj Total TOTAL_COST]]-Table1[[#This Row],[Current Total TOTAL_COST]]</f>
        <v>0</v>
      </c>
      <c r="U3461" s="1">
        <f>+Table1[[#This Row],[Adj Total CONTRIBUTION_MARGIN]]-Table1[[#This Row],[Current Total CONTRIBUTION_MARGIN]]</f>
        <v>0</v>
      </c>
      <c r="V3461" s="1">
        <f>+Table1[[#This Row],[Adj Total OPERATING_MARGIN]]-Table1[[#This Row],[Current Total OPERATING_MARGIN]]</f>
        <v>0</v>
      </c>
    </row>
    <row r="3462" spans="1:22" x14ac:dyDescent="0.3">
      <c r="A3462" t="s">
        <v>75</v>
      </c>
      <c r="B3462">
        <v>2024</v>
      </c>
      <c r="C3462" t="s">
        <v>29</v>
      </c>
      <c r="D3462" t="s">
        <v>87</v>
      </c>
      <c r="E3462" s="2">
        <v>6</v>
      </c>
      <c r="F3462" s="1">
        <v>1027.6199999999999</v>
      </c>
      <c r="G3462" s="1">
        <v>1175</v>
      </c>
      <c r="H3462" s="1">
        <v>1829.9512999999999</v>
      </c>
      <c r="I3462" s="1">
        <v>-71.81</v>
      </c>
      <c r="J3462" s="1">
        <v>-397.08</v>
      </c>
      <c r="K3462" s="2">
        <v>6</v>
      </c>
      <c r="L3462" s="1">
        <v>1027.6199999999999</v>
      </c>
      <c r="M3462" s="1">
        <v>1175</v>
      </c>
      <c r="N3462" s="1">
        <v>1829.9512999999999</v>
      </c>
      <c r="O3462" s="1">
        <v>-71.81</v>
      </c>
      <c r="P3462" s="1">
        <v>-397.08</v>
      </c>
      <c r="Q3462" s="2">
        <f>-+Table1[[#This Row],[Current Record Count]]+Table1[[#This Row],[Adj Record Count]]</f>
        <v>0</v>
      </c>
      <c r="R3462" s="1">
        <f>+-Table1[[#This Row],[Current Total ADJUSTMENT_AMOUNT]]+Table1[[#This Row],[Adj Total ADJUSTMENT_AMOUNT]]</f>
        <v>0</v>
      </c>
      <c r="S3462" s="1">
        <f>-Table1[[#This Row],[Current Total CHARGE_AMOUNT]]+Table1[[#This Row],[Adj Total CHARGE_AMOUNT]]</f>
        <v>0</v>
      </c>
      <c r="T3462" s="1">
        <f>+Table1[[#This Row],[Adj Total TOTAL_COST]]-Table1[[#This Row],[Current Total TOTAL_COST]]</f>
        <v>0</v>
      </c>
      <c r="U3462" s="1">
        <f>+Table1[[#This Row],[Adj Total CONTRIBUTION_MARGIN]]-Table1[[#This Row],[Current Total CONTRIBUTION_MARGIN]]</f>
        <v>0</v>
      </c>
      <c r="V3462" s="1">
        <f>+Table1[[#This Row],[Adj Total OPERATING_MARGIN]]-Table1[[#This Row],[Current Total OPERATING_MARGIN]]</f>
        <v>0</v>
      </c>
    </row>
    <row r="3463" spans="1:22" x14ac:dyDescent="0.3">
      <c r="A3463" t="s">
        <v>78</v>
      </c>
      <c r="B3463">
        <v>2022</v>
      </c>
      <c r="C3463" t="s">
        <v>95</v>
      </c>
      <c r="D3463" t="s">
        <v>95</v>
      </c>
      <c r="E3463" s="2">
        <v>6</v>
      </c>
      <c r="F3463" s="1">
        <v>13604.63</v>
      </c>
      <c r="G3463" s="1">
        <v>15350</v>
      </c>
      <c r="H3463" s="1">
        <v>3512.1909999999998</v>
      </c>
      <c r="I3463" s="1">
        <v>-508.29</v>
      </c>
      <c r="J3463" s="1">
        <v>-1694.99</v>
      </c>
      <c r="K3463" s="2">
        <v>6</v>
      </c>
      <c r="L3463" s="1">
        <v>13604.63</v>
      </c>
      <c r="M3463" s="1">
        <v>15350</v>
      </c>
      <c r="N3463" s="1">
        <v>3512.1909999999998</v>
      </c>
      <c r="O3463" s="1">
        <v>-508.29</v>
      </c>
      <c r="P3463" s="1">
        <v>-1694.99</v>
      </c>
      <c r="Q3463" s="2">
        <f>-+Table1[[#This Row],[Current Record Count]]+Table1[[#This Row],[Adj Record Count]]</f>
        <v>0</v>
      </c>
      <c r="R3463" s="1">
        <f>+-Table1[[#This Row],[Current Total ADJUSTMENT_AMOUNT]]+Table1[[#This Row],[Adj Total ADJUSTMENT_AMOUNT]]</f>
        <v>0</v>
      </c>
      <c r="S3463" s="1">
        <f>-Table1[[#This Row],[Current Total CHARGE_AMOUNT]]+Table1[[#This Row],[Adj Total CHARGE_AMOUNT]]</f>
        <v>0</v>
      </c>
      <c r="T3463" s="1">
        <f>+Table1[[#This Row],[Adj Total TOTAL_COST]]-Table1[[#This Row],[Current Total TOTAL_COST]]</f>
        <v>0</v>
      </c>
      <c r="U3463" s="1">
        <f>+Table1[[#This Row],[Adj Total CONTRIBUTION_MARGIN]]-Table1[[#This Row],[Current Total CONTRIBUTION_MARGIN]]</f>
        <v>0</v>
      </c>
      <c r="V3463" s="1">
        <f>+Table1[[#This Row],[Adj Total OPERATING_MARGIN]]-Table1[[#This Row],[Current Total OPERATING_MARGIN]]</f>
        <v>0</v>
      </c>
    </row>
    <row r="3464" spans="1:22" x14ac:dyDescent="0.3">
      <c r="A3464" t="s">
        <v>78</v>
      </c>
      <c r="B3464">
        <v>2022</v>
      </c>
      <c r="C3464" t="s">
        <v>17</v>
      </c>
      <c r="D3464" t="s">
        <v>96</v>
      </c>
      <c r="E3464" s="2">
        <v>6</v>
      </c>
      <c r="F3464" s="1">
        <v>8515.44</v>
      </c>
      <c r="G3464" s="1">
        <v>9130</v>
      </c>
      <c r="H3464" s="1">
        <v>464.05470000000003</v>
      </c>
      <c r="I3464" s="1">
        <v>553.51</v>
      </c>
      <c r="J3464" s="1">
        <v>435.79</v>
      </c>
      <c r="K3464" s="2">
        <v>6</v>
      </c>
      <c r="L3464" s="1">
        <v>8515.44</v>
      </c>
      <c r="M3464" s="1">
        <v>9130</v>
      </c>
      <c r="N3464" s="1">
        <v>464.05470000000003</v>
      </c>
      <c r="O3464" s="1">
        <v>553.51</v>
      </c>
      <c r="P3464" s="1">
        <v>435.79</v>
      </c>
      <c r="Q3464" s="2">
        <f>-+Table1[[#This Row],[Current Record Count]]+Table1[[#This Row],[Adj Record Count]]</f>
        <v>0</v>
      </c>
      <c r="R3464" s="1">
        <f>+-Table1[[#This Row],[Current Total ADJUSTMENT_AMOUNT]]+Table1[[#This Row],[Adj Total ADJUSTMENT_AMOUNT]]</f>
        <v>0</v>
      </c>
      <c r="S3464" s="1">
        <f>-Table1[[#This Row],[Current Total CHARGE_AMOUNT]]+Table1[[#This Row],[Adj Total CHARGE_AMOUNT]]</f>
        <v>0</v>
      </c>
      <c r="T3464" s="1">
        <f>+Table1[[#This Row],[Adj Total TOTAL_COST]]-Table1[[#This Row],[Current Total TOTAL_COST]]</f>
        <v>0</v>
      </c>
      <c r="U3464" s="1">
        <f>+Table1[[#This Row],[Adj Total CONTRIBUTION_MARGIN]]-Table1[[#This Row],[Current Total CONTRIBUTION_MARGIN]]</f>
        <v>0</v>
      </c>
      <c r="V3464" s="1">
        <f>+Table1[[#This Row],[Adj Total OPERATING_MARGIN]]-Table1[[#This Row],[Current Total OPERATING_MARGIN]]</f>
        <v>0</v>
      </c>
    </row>
    <row r="3465" spans="1:22" x14ac:dyDescent="0.3">
      <c r="A3465" t="s">
        <v>78</v>
      </c>
      <c r="B3465">
        <v>2022</v>
      </c>
      <c r="C3465" t="s">
        <v>50</v>
      </c>
      <c r="D3465" t="s">
        <v>50</v>
      </c>
      <c r="E3465" s="2">
        <v>6</v>
      </c>
      <c r="F3465" s="1">
        <v>22701.87</v>
      </c>
      <c r="G3465" s="1">
        <v>23651.42</v>
      </c>
      <c r="H3465" s="1">
        <v>8113.1508000000003</v>
      </c>
      <c r="I3465" s="1">
        <v>-2663.43</v>
      </c>
      <c r="J3465" s="1">
        <v>-5726.23</v>
      </c>
      <c r="K3465" s="2">
        <v>6</v>
      </c>
      <c r="L3465" s="1">
        <v>22701.87</v>
      </c>
      <c r="M3465" s="1">
        <v>23651.42</v>
      </c>
      <c r="N3465" s="1">
        <v>8113.1508000000003</v>
      </c>
      <c r="O3465" s="1">
        <v>-2663.43</v>
      </c>
      <c r="P3465" s="1">
        <v>-5726.23</v>
      </c>
      <c r="Q3465" s="2">
        <f>-+Table1[[#This Row],[Current Record Count]]+Table1[[#This Row],[Adj Record Count]]</f>
        <v>0</v>
      </c>
      <c r="R3465" s="1">
        <f>+-Table1[[#This Row],[Current Total ADJUSTMENT_AMOUNT]]+Table1[[#This Row],[Adj Total ADJUSTMENT_AMOUNT]]</f>
        <v>0</v>
      </c>
      <c r="S3465" s="1">
        <f>-Table1[[#This Row],[Current Total CHARGE_AMOUNT]]+Table1[[#This Row],[Adj Total CHARGE_AMOUNT]]</f>
        <v>0</v>
      </c>
      <c r="T3465" s="1">
        <f>+Table1[[#This Row],[Adj Total TOTAL_COST]]-Table1[[#This Row],[Current Total TOTAL_COST]]</f>
        <v>0</v>
      </c>
      <c r="U3465" s="1">
        <f>+Table1[[#This Row],[Adj Total CONTRIBUTION_MARGIN]]-Table1[[#This Row],[Current Total CONTRIBUTION_MARGIN]]</f>
        <v>0</v>
      </c>
      <c r="V3465" s="1">
        <f>+Table1[[#This Row],[Adj Total OPERATING_MARGIN]]-Table1[[#This Row],[Current Total OPERATING_MARGIN]]</f>
        <v>0</v>
      </c>
    </row>
    <row r="3466" spans="1:22" x14ac:dyDescent="0.3">
      <c r="A3466" t="s">
        <v>75</v>
      </c>
      <c r="B3466">
        <v>2021</v>
      </c>
      <c r="C3466" t="s">
        <v>23</v>
      </c>
      <c r="D3466" t="s">
        <v>94</v>
      </c>
      <c r="E3466" s="2">
        <v>6</v>
      </c>
      <c r="F3466" s="1">
        <v>740.91</v>
      </c>
      <c r="G3466" s="1">
        <v>1140</v>
      </c>
      <c r="H3466" s="1">
        <v>5384.9502000000002</v>
      </c>
      <c r="I3466" s="1">
        <v>-175.86</v>
      </c>
      <c r="J3466" s="1">
        <v>-1886.88</v>
      </c>
      <c r="K3466" s="2">
        <v>6</v>
      </c>
      <c r="L3466" s="1">
        <v>740.91</v>
      </c>
      <c r="M3466" s="1">
        <v>1140</v>
      </c>
      <c r="N3466" s="1">
        <v>5384.9502000000002</v>
      </c>
      <c r="O3466" s="1">
        <v>-175.86</v>
      </c>
      <c r="P3466" s="1">
        <v>-1886.88</v>
      </c>
      <c r="Q3466" s="2">
        <f>-+Table1[[#This Row],[Current Record Count]]+Table1[[#This Row],[Adj Record Count]]</f>
        <v>0</v>
      </c>
      <c r="R3466" s="1">
        <f>+-Table1[[#This Row],[Current Total ADJUSTMENT_AMOUNT]]+Table1[[#This Row],[Adj Total ADJUSTMENT_AMOUNT]]</f>
        <v>0</v>
      </c>
      <c r="S3466" s="1">
        <f>-Table1[[#This Row],[Current Total CHARGE_AMOUNT]]+Table1[[#This Row],[Adj Total CHARGE_AMOUNT]]</f>
        <v>0</v>
      </c>
      <c r="T3466" s="1">
        <f>+Table1[[#This Row],[Adj Total TOTAL_COST]]-Table1[[#This Row],[Current Total TOTAL_COST]]</f>
        <v>0</v>
      </c>
      <c r="U3466" s="1">
        <f>+Table1[[#This Row],[Adj Total CONTRIBUTION_MARGIN]]-Table1[[#This Row],[Current Total CONTRIBUTION_MARGIN]]</f>
        <v>0</v>
      </c>
      <c r="V3466" s="1">
        <f>+Table1[[#This Row],[Adj Total OPERATING_MARGIN]]-Table1[[#This Row],[Current Total OPERATING_MARGIN]]</f>
        <v>0</v>
      </c>
    </row>
    <row r="3467" spans="1:22" x14ac:dyDescent="0.3">
      <c r="A3467" t="s">
        <v>74</v>
      </c>
      <c r="B3467">
        <v>2025</v>
      </c>
      <c r="C3467" t="s">
        <v>67</v>
      </c>
      <c r="D3467" t="s">
        <v>67</v>
      </c>
      <c r="E3467" s="2">
        <v>6</v>
      </c>
      <c r="F3467" s="1">
        <v>868.22</v>
      </c>
      <c r="G3467" s="1">
        <v>1808</v>
      </c>
      <c r="H3467" s="1">
        <v>657.35680000000002</v>
      </c>
      <c r="I3467" s="1">
        <v>461.06</v>
      </c>
      <c r="J3467" s="1">
        <v>282.44</v>
      </c>
      <c r="K3467" s="2">
        <v>6</v>
      </c>
      <c r="L3467" s="1">
        <v>868.22</v>
      </c>
      <c r="M3467" s="1">
        <v>1808</v>
      </c>
      <c r="N3467" s="1">
        <v>657.35680000000002</v>
      </c>
      <c r="O3467" s="1">
        <v>461.06</v>
      </c>
      <c r="P3467" s="1">
        <v>282.44</v>
      </c>
      <c r="Q3467" s="2">
        <f>-+Table1[[#This Row],[Current Record Count]]+Table1[[#This Row],[Adj Record Count]]</f>
        <v>0</v>
      </c>
      <c r="R3467" s="1">
        <f>+-Table1[[#This Row],[Current Total ADJUSTMENT_AMOUNT]]+Table1[[#This Row],[Adj Total ADJUSTMENT_AMOUNT]]</f>
        <v>0</v>
      </c>
      <c r="S3467" s="1">
        <f>-Table1[[#This Row],[Current Total CHARGE_AMOUNT]]+Table1[[#This Row],[Adj Total CHARGE_AMOUNT]]</f>
        <v>0</v>
      </c>
      <c r="T3467" s="1">
        <f>+Table1[[#This Row],[Adj Total TOTAL_COST]]-Table1[[#This Row],[Current Total TOTAL_COST]]</f>
        <v>0</v>
      </c>
      <c r="U3467" s="1">
        <f>+Table1[[#This Row],[Adj Total CONTRIBUTION_MARGIN]]-Table1[[#This Row],[Current Total CONTRIBUTION_MARGIN]]</f>
        <v>0</v>
      </c>
      <c r="V3467" s="1">
        <f>+Table1[[#This Row],[Adj Total OPERATING_MARGIN]]-Table1[[#This Row],[Current Total OPERATING_MARGIN]]</f>
        <v>0</v>
      </c>
    </row>
    <row r="3468" spans="1:22" x14ac:dyDescent="0.3">
      <c r="A3468" t="s">
        <v>78</v>
      </c>
      <c r="B3468">
        <v>2024</v>
      </c>
      <c r="C3468" t="s">
        <v>53</v>
      </c>
      <c r="D3468" t="s">
        <v>53</v>
      </c>
      <c r="E3468" s="2">
        <v>6</v>
      </c>
      <c r="F3468" s="1">
        <v>8499.23</v>
      </c>
      <c r="G3468" s="1">
        <v>11246.45</v>
      </c>
      <c r="H3468" s="1">
        <v>1501.7218</v>
      </c>
      <c r="I3468" s="1">
        <v>3561.69</v>
      </c>
      <c r="J3468" s="1">
        <v>3084.02</v>
      </c>
      <c r="K3468" s="2">
        <v>6</v>
      </c>
      <c r="L3468" s="1">
        <v>8499.23</v>
      </c>
      <c r="M3468" s="1">
        <v>11246.45</v>
      </c>
      <c r="N3468" s="1">
        <v>1501.7218</v>
      </c>
      <c r="O3468" s="1">
        <v>3561.69</v>
      </c>
      <c r="P3468" s="1">
        <v>3084.02</v>
      </c>
      <c r="Q3468" s="2">
        <f>-+Table1[[#This Row],[Current Record Count]]+Table1[[#This Row],[Adj Record Count]]</f>
        <v>0</v>
      </c>
      <c r="R3468" s="1">
        <f>+-Table1[[#This Row],[Current Total ADJUSTMENT_AMOUNT]]+Table1[[#This Row],[Adj Total ADJUSTMENT_AMOUNT]]</f>
        <v>0</v>
      </c>
      <c r="S3468" s="1">
        <f>-Table1[[#This Row],[Current Total CHARGE_AMOUNT]]+Table1[[#This Row],[Adj Total CHARGE_AMOUNT]]</f>
        <v>0</v>
      </c>
      <c r="T3468" s="1">
        <f>+Table1[[#This Row],[Adj Total TOTAL_COST]]-Table1[[#This Row],[Current Total TOTAL_COST]]</f>
        <v>0</v>
      </c>
      <c r="U3468" s="1">
        <f>+Table1[[#This Row],[Adj Total CONTRIBUTION_MARGIN]]-Table1[[#This Row],[Current Total CONTRIBUTION_MARGIN]]</f>
        <v>0</v>
      </c>
      <c r="V3468" s="1">
        <f>+Table1[[#This Row],[Adj Total OPERATING_MARGIN]]-Table1[[#This Row],[Current Total OPERATING_MARGIN]]</f>
        <v>0</v>
      </c>
    </row>
    <row r="3469" spans="1:22" x14ac:dyDescent="0.3">
      <c r="A3469" t="s">
        <v>19</v>
      </c>
      <c r="B3469">
        <v>2021</v>
      </c>
      <c r="C3469" t="s">
        <v>60</v>
      </c>
      <c r="D3469" t="s">
        <v>60</v>
      </c>
      <c r="E3469" s="2">
        <v>6</v>
      </c>
      <c r="F3469" s="1">
        <v>504475.12</v>
      </c>
      <c r="G3469" s="1">
        <v>735752.83</v>
      </c>
      <c r="H3469" s="1">
        <v>100680.97689999999</v>
      </c>
      <c r="I3469" s="1">
        <v>197964.21</v>
      </c>
      <c r="J3469" s="1">
        <v>165838.60999999999</v>
      </c>
      <c r="K3469" s="2">
        <v>6</v>
      </c>
      <c r="L3469" s="1">
        <v>504475.12</v>
      </c>
      <c r="M3469" s="1">
        <v>735752.83</v>
      </c>
      <c r="N3469" s="1">
        <v>100680.97689999999</v>
      </c>
      <c r="O3469" s="1">
        <v>197964.21</v>
      </c>
      <c r="P3469" s="1">
        <v>165838.60999999999</v>
      </c>
      <c r="Q3469" s="2">
        <f>-+Table1[[#This Row],[Current Record Count]]+Table1[[#This Row],[Adj Record Count]]</f>
        <v>0</v>
      </c>
      <c r="R3469" s="1">
        <f>+-Table1[[#This Row],[Current Total ADJUSTMENT_AMOUNT]]+Table1[[#This Row],[Adj Total ADJUSTMENT_AMOUNT]]</f>
        <v>0</v>
      </c>
      <c r="S3469" s="1">
        <f>-Table1[[#This Row],[Current Total CHARGE_AMOUNT]]+Table1[[#This Row],[Adj Total CHARGE_AMOUNT]]</f>
        <v>0</v>
      </c>
      <c r="T3469" s="1">
        <f>+Table1[[#This Row],[Adj Total TOTAL_COST]]-Table1[[#This Row],[Current Total TOTAL_COST]]</f>
        <v>0</v>
      </c>
      <c r="U3469" s="1">
        <f>+Table1[[#This Row],[Adj Total CONTRIBUTION_MARGIN]]-Table1[[#This Row],[Current Total CONTRIBUTION_MARGIN]]</f>
        <v>0</v>
      </c>
      <c r="V3469" s="1">
        <f>+Table1[[#This Row],[Adj Total OPERATING_MARGIN]]-Table1[[#This Row],[Current Total OPERATING_MARGIN]]</f>
        <v>0</v>
      </c>
    </row>
    <row r="3470" spans="1:22" x14ac:dyDescent="0.3">
      <c r="A3470" t="s">
        <v>37</v>
      </c>
      <c r="B3470">
        <v>2025</v>
      </c>
      <c r="C3470" t="s">
        <v>20</v>
      </c>
      <c r="D3470" t="s">
        <v>64</v>
      </c>
      <c r="E3470" s="2">
        <v>6</v>
      </c>
      <c r="F3470" s="1">
        <v>281380.11</v>
      </c>
      <c r="G3470" s="1">
        <v>399120.31</v>
      </c>
      <c r="H3470" s="1">
        <v>79900.417400000006</v>
      </c>
      <c r="I3470" s="1">
        <v>52629.15</v>
      </c>
      <c r="J3470" s="1">
        <v>36985.599999999999</v>
      </c>
      <c r="K3470" s="2">
        <v>6</v>
      </c>
      <c r="L3470" s="1">
        <v>281380.11</v>
      </c>
      <c r="M3470" s="1">
        <v>399120.31</v>
      </c>
      <c r="N3470" s="1">
        <v>79900.417400000006</v>
      </c>
      <c r="O3470" s="1">
        <v>52629.15</v>
      </c>
      <c r="P3470" s="1">
        <v>36985.599999999999</v>
      </c>
      <c r="Q3470" s="2">
        <f>-+Table1[[#This Row],[Current Record Count]]+Table1[[#This Row],[Adj Record Count]]</f>
        <v>0</v>
      </c>
      <c r="R3470" s="1">
        <f>+-Table1[[#This Row],[Current Total ADJUSTMENT_AMOUNT]]+Table1[[#This Row],[Adj Total ADJUSTMENT_AMOUNT]]</f>
        <v>0</v>
      </c>
      <c r="S3470" s="1">
        <f>-Table1[[#This Row],[Current Total CHARGE_AMOUNT]]+Table1[[#This Row],[Adj Total CHARGE_AMOUNT]]</f>
        <v>0</v>
      </c>
      <c r="T3470" s="1">
        <f>+Table1[[#This Row],[Adj Total TOTAL_COST]]-Table1[[#This Row],[Current Total TOTAL_COST]]</f>
        <v>0</v>
      </c>
      <c r="U3470" s="1">
        <f>+Table1[[#This Row],[Adj Total CONTRIBUTION_MARGIN]]-Table1[[#This Row],[Current Total CONTRIBUTION_MARGIN]]</f>
        <v>0</v>
      </c>
      <c r="V3470" s="1">
        <f>+Table1[[#This Row],[Adj Total OPERATING_MARGIN]]-Table1[[#This Row],[Current Total OPERATING_MARGIN]]</f>
        <v>0</v>
      </c>
    </row>
    <row r="3471" spans="1:22" x14ac:dyDescent="0.3">
      <c r="A3471" t="s">
        <v>19</v>
      </c>
      <c r="B3471">
        <v>2022</v>
      </c>
      <c r="C3471" t="s">
        <v>47</v>
      </c>
      <c r="D3471" t="s">
        <v>48</v>
      </c>
      <c r="E3471" s="2">
        <v>5</v>
      </c>
      <c r="F3471" s="1">
        <v>205946.87</v>
      </c>
      <c r="G3471" s="1">
        <v>531677.61</v>
      </c>
      <c r="H3471" s="1">
        <v>175223.47769999999</v>
      </c>
      <c r="I3471" s="1">
        <v>194460.94</v>
      </c>
      <c r="J3471" s="1">
        <v>134648.38</v>
      </c>
      <c r="K3471" s="2">
        <v>5</v>
      </c>
      <c r="L3471" s="1">
        <v>205946.87</v>
      </c>
      <c r="M3471" s="1">
        <v>531677.61</v>
      </c>
      <c r="N3471" s="1">
        <v>175223.47769999999</v>
      </c>
      <c r="O3471" s="1">
        <v>194460.94</v>
      </c>
      <c r="P3471" s="1">
        <v>134648.38</v>
      </c>
      <c r="Q3471" s="2">
        <f>-+Table1[[#This Row],[Current Record Count]]+Table1[[#This Row],[Adj Record Count]]</f>
        <v>0</v>
      </c>
      <c r="R3471" s="1">
        <f>+-Table1[[#This Row],[Current Total ADJUSTMENT_AMOUNT]]+Table1[[#This Row],[Adj Total ADJUSTMENT_AMOUNT]]</f>
        <v>0</v>
      </c>
      <c r="S3471" s="1">
        <f>-Table1[[#This Row],[Current Total CHARGE_AMOUNT]]+Table1[[#This Row],[Adj Total CHARGE_AMOUNT]]</f>
        <v>0</v>
      </c>
      <c r="T3471" s="1">
        <f>+Table1[[#This Row],[Adj Total TOTAL_COST]]-Table1[[#This Row],[Current Total TOTAL_COST]]</f>
        <v>0</v>
      </c>
      <c r="U3471" s="1">
        <f>+Table1[[#This Row],[Adj Total CONTRIBUTION_MARGIN]]-Table1[[#This Row],[Current Total CONTRIBUTION_MARGIN]]</f>
        <v>0</v>
      </c>
      <c r="V3471" s="1">
        <f>+Table1[[#This Row],[Adj Total OPERATING_MARGIN]]-Table1[[#This Row],[Current Total OPERATING_MARGIN]]</f>
        <v>0</v>
      </c>
    </row>
    <row r="3472" spans="1:22" x14ac:dyDescent="0.3">
      <c r="A3472" t="s">
        <v>37</v>
      </c>
      <c r="B3472">
        <v>2024</v>
      </c>
      <c r="C3472" t="s">
        <v>17</v>
      </c>
      <c r="D3472" t="s">
        <v>91</v>
      </c>
      <c r="E3472" s="2">
        <v>5</v>
      </c>
      <c r="F3472" s="1">
        <v>99752.57</v>
      </c>
      <c r="G3472" s="1">
        <v>125226.55</v>
      </c>
      <c r="H3472" s="1">
        <v>17703.941699999999</v>
      </c>
      <c r="I3472" s="1">
        <v>18381.27</v>
      </c>
      <c r="J3472" s="1">
        <v>14652.27</v>
      </c>
      <c r="K3472" s="2">
        <v>5</v>
      </c>
      <c r="L3472" s="1">
        <v>99752.57</v>
      </c>
      <c r="M3472" s="1">
        <v>125226.55</v>
      </c>
      <c r="N3472" s="1">
        <v>17703.941699999999</v>
      </c>
      <c r="O3472" s="1">
        <v>18381.27</v>
      </c>
      <c r="P3472" s="1">
        <v>14652.27</v>
      </c>
      <c r="Q3472" s="2">
        <f>-+Table1[[#This Row],[Current Record Count]]+Table1[[#This Row],[Adj Record Count]]</f>
        <v>0</v>
      </c>
      <c r="R3472" s="1">
        <f>+-Table1[[#This Row],[Current Total ADJUSTMENT_AMOUNT]]+Table1[[#This Row],[Adj Total ADJUSTMENT_AMOUNT]]</f>
        <v>0</v>
      </c>
      <c r="S3472" s="1">
        <f>-Table1[[#This Row],[Current Total CHARGE_AMOUNT]]+Table1[[#This Row],[Adj Total CHARGE_AMOUNT]]</f>
        <v>0</v>
      </c>
      <c r="T3472" s="1">
        <f>+Table1[[#This Row],[Adj Total TOTAL_COST]]-Table1[[#This Row],[Current Total TOTAL_COST]]</f>
        <v>0</v>
      </c>
      <c r="U3472" s="1">
        <f>+Table1[[#This Row],[Adj Total CONTRIBUTION_MARGIN]]-Table1[[#This Row],[Current Total CONTRIBUTION_MARGIN]]</f>
        <v>0</v>
      </c>
      <c r="V3472" s="1">
        <f>+Table1[[#This Row],[Adj Total OPERATING_MARGIN]]-Table1[[#This Row],[Current Total OPERATING_MARGIN]]</f>
        <v>0</v>
      </c>
    </row>
    <row r="3473" spans="1:22" x14ac:dyDescent="0.3">
      <c r="A3473" t="s">
        <v>37</v>
      </c>
      <c r="B3473">
        <v>2021</v>
      </c>
      <c r="C3473" t="s">
        <v>29</v>
      </c>
      <c r="D3473" t="s">
        <v>65</v>
      </c>
      <c r="E3473" s="2">
        <v>5</v>
      </c>
      <c r="F3473" s="1">
        <v>88253.77</v>
      </c>
      <c r="G3473" s="1">
        <v>96041.69</v>
      </c>
      <c r="H3473" s="1">
        <v>11772.128500000001</v>
      </c>
      <c r="I3473" s="1">
        <v>354.49</v>
      </c>
      <c r="J3473" s="1">
        <v>-3766.3</v>
      </c>
      <c r="K3473" s="2">
        <v>5</v>
      </c>
      <c r="L3473" s="1">
        <v>88253.77</v>
      </c>
      <c r="M3473" s="1">
        <v>96041.69</v>
      </c>
      <c r="N3473" s="1">
        <v>11772.128500000001</v>
      </c>
      <c r="O3473" s="1">
        <v>354.49</v>
      </c>
      <c r="P3473" s="1">
        <v>-3766.3</v>
      </c>
      <c r="Q3473" s="2">
        <f>-+Table1[[#This Row],[Current Record Count]]+Table1[[#This Row],[Adj Record Count]]</f>
        <v>0</v>
      </c>
      <c r="R3473" s="1">
        <f>+-Table1[[#This Row],[Current Total ADJUSTMENT_AMOUNT]]+Table1[[#This Row],[Adj Total ADJUSTMENT_AMOUNT]]</f>
        <v>0</v>
      </c>
      <c r="S3473" s="1">
        <f>-Table1[[#This Row],[Current Total CHARGE_AMOUNT]]+Table1[[#This Row],[Adj Total CHARGE_AMOUNT]]</f>
        <v>0</v>
      </c>
      <c r="T3473" s="1">
        <f>+Table1[[#This Row],[Adj Total TOTAL_COST]]-Table1[[#This Row],[Current Total TOTAL_COST]]</f>
        <v>0</v>
      </c>
      <c r="U3473" s="1">
        <f>+Table1[[#This Row],[Adj Total CONTRIBUTION_MARGIN]]-Table1[[#This Row],[Current Total CONTRIBUTION_MARGIN]]</f>
        <v>0</v>
      </c>
      <c r="V3473" s="1">
        <f>+Table1[[#This Row],[Adj Total OPERATING_MARGIN]]-Table1[[#This Row],[Current Total OPERATING_MARGIN]]</f>
        <v>0</v>
      </c>
    </row>
    <row r="3474" spans="1:22" x14ac:dyDescent="0.3">
      <c r="A3474" t="s">
        <v>37</v>
      </c>
      <c r="B3474">
        <v>2024</v>
      </c>
      <c r="C3474" t="s">
        <v>20</v>
      </c>
      <c r="D3474" t="s">
        <v>21</v>
      </c>
      <c r="E3474" s="2">
        <v>5</v>
      </c>
      <c r="F3474" s="1">
        <v>58231.26</v>
      </c>
      <c r="G3474" s="1">
        <v>107824.07</v>
      </c>
      <c r="H3474" s="1">
        <v>21145.747800000001</v>
      </c>
      <c r="I3474" s="1">
        <v>31183.42</v>
      </c>
      <c r="J3474" s="1">
        <v>27987.99</v>
      </c>
      <c r="K3474" s="2">
        <v>5</v>
      </c>
      <c r="L3474" s="1">
        <v>58231.26</v>
      </c>
      <c r="M3474" s="1">
        <v>107824.07</v>
      </c>
      <c r="N3474" s="1">
        <v>21145.747800000001</v>
      </c>
      <c r="O3474" s="1">
        <v>31183.42</v>
      </c>
      <c r="P3474" s="1">
        <v>27987.99</v>
      </c>
      <c r="Q3474" s="2">
        <f>-+Table1[[#This Row],[Current Record Count]]+Table1[[#This Row],[Adj Record Count]]</f>
        <v>0</v>
      </c>
      <c r="R3474" s="1">
        <f>+-Table1[[#This Row],[Current Total ADJUSTMENT_AMOUNT]]+Table1[[#This Row],[Adj Total ADJUSTMENT_AMOUNT]]</f>
        <v>0</v>
      </c>
      <c r="S3474" s="1">
        <f>-Table1[[#This Row],[Current Total CHARGE_AMOUNT]]+Table1[[#This Row],[Adj Total CHARGE_AMOUNT]]</f>
        <v>0</v>
      </c>
      <c r="T3474" s="1">
        <f>+Table1[[#This Row],[Adj Total TOTAL_COST]]-Table1[[#This Row],[Current Total TOTAL_COST]]</f>
        <v>0</v>
      </c>
      <c r="U3474" s="1">
        <f>+Table1[[#This Row],[Adj Total CONTRIBUTION_MARGIN]]-Table1[[#This Row],[Current Total CONTRIBUTION_MARGIN]]</f>
        <v>0</v>
      </c>
      <c r="V3474" s="1">
        <f>+Table1[[#This Row],[Adj Total OPERATING_MARGIN]]-Table1[[#This Row],[Current Total OPERATING_MARGIN]]</f>
        <v>0</v>
      </c>
    </row>
    <row r="3475" spans="1:22" x14ac:dyDescent="0.3">
      <c r="A3475" t="s">
        <v>19</v>
      </c>
      <c r="B3475">
        <v>2022</v>
      </c>
      <c r="C3475" t="s">
        <v>60</v>
      </c>
      <c r="D3475" t="s">
        <v>60</v>
      </c>
      <c r="E3475" s="2">
        <v>5</v>
      </c>
      <c r="F3475" s="1">
        <v>474633.92</v>
      </c>
      <c r="G3475" s="1">
        <v>740645.9</v>
      </c>
      <c r="H3475" s="1">
        <v>177303.17739999999</v>
      </c>
      <c r="I3475" s="1">
        <v>180602.02</v>
      </c>
      <c r="J3475" s="1">
        <v>98453.07</v>
      </c>
      <c r="K3475" s="2">
        <v>5</v>
      </c>
      <c r="L3475" s="1">
        <v>474633.92</v>
      </c>
      <c r="M3475" s="1">
        <v>740645.9</v>
      </c>
      <c r="N3475" s="1">
        <v>177303.17739999999</v>
      </c>
      <c r="O3475" s="1">
        <v>180602.02</v>
      </c>
      <c r="P3475" s="1">
        <v>98453.07</v>
      </c>
      <c r="Q3475" s="2">
        <f>-+Table1[[#This Row],[Current Record Count]]+Table1[[#This Row],[Adj Record Count]]</f>
        <v>0</v>
      </c>
      <c r="R3475" s="1">
        <f>+-Table1[[#This Row],[Current Total ADJUSTMENT_AMOUNT]]+Table1[[#This Row],[Adj Total ADJUSTMENT_AMOUNT]]</f>
        <v>0</v>
      </c>
      <c r="S3475" s="1">
        <f>-Table1[[#This Row],[Current Total CHARGE_AMOUNT]]+Table1[[#This Row],[Adj Total CHARGE_AMOUNT]]</f>
        <v>0</v>
      </c>
      <c r="T3475" s="1">
        <f>+Table1[[#This Row],[Adj Total TOTAL_COST]]-Table1[[#This Row],[Current Total TOTAL_COST]]</f>
        <v>0</v>
      </c>
      <c r="U3475" s="1">
        <f>+Table1[[#This Row],[Adj Total CONTRIBUTION_MARGIN]]-Table1[[#This Row],[Current Total CONTRIBUTION_MARGIN]]</f>
        <v>0</v>
      </c>
      <c r="V3475" s="1">
        <f>+Table1[[#This Row],[Adj Total OPERATING_MARGIN]]-Table1[[#This Row],[Current Total OPERATING_MARGIN]]</f>
        <v>0</v>
      </c>
    </row>
    <row r="3476" spans="1:22" x14ac:dyDescent="0.3">
      <c r="A3476" t="s">
        <v>37</v>
      </c>
      <c r="B3476">
        <v>2024</v>
      </c>
      <c r="C3476" t="s">
        <v>29</v>
      </c>
      <c r="D3476" t="s">
        <v>104</v>
      </c>
      <c r="E3476" s="2">
        <v>5</v>
      </c>
      <c r="F3476" s="1">
        <v>110705.55</v>
      </c>
      <c r="G3476" s="1">
        <v>136307.04999999999</v>
      </c>
      <c r="H3476" s="1">
        <v>28095.3583</v>
      </c>
      <c r="I3476" s="1">
        <v>5448.81</v>
      </c>
      <c r="J3476" s="1">
        <v>-2493.85</v>
      </c>
      <c r="K3476" s="2">
        <v>5</v>
      </c>
      <c r="L3476" s="1">
        <v>110705.55</v>
      </c>
      <c r="M3476" s="1">
        <v>136307.04999999999</v>
      </c>
      <c r="N3476" s="1">
        <v>28095.3583</v>
      </c>
      <c r="O3476" s="1">
        <v>5448.81</v>
      </c>
      <c r="P3476" s="1">
        <v>-2493.85</v>
      </c>
      <c r="Q3476" s="2">
        <f>-+Table1[[#This Row],[Current Record Count]]+Table1[[#This Row],[Adj Record Count]]</f>
        <v>0</v>
      </c>
      <c r="R3476" s="1">
        <f>+-Table1[[#This Row],[Current Total ADJUSTMENT_AMOUNT]]+Table1[[#This Row],[Adj Total ADJUSTMENT_AMOUNT]]</f>
        <v>0</v>
      </c>
      <c r="S3476" s="1">
        <f>-Table1[[#This Row],[Current Total CHARGE_AMOUNT]]+Table1[[#This Row],[Adj Total CHARGE_AMOUNT]]</f>
        <v>0</v>
      </c>
      <c r="T3476" s="1">
        <f>+Table1[[#This Row],[Adj Total TOTAL_COST]]-Table1[[#This Row],[Current Total TOTAL_COST]]</f>
        <v>0</v>
      </c>
      <c r="U3476" s="1">
        <f>+Table1[[#This Row],[Adj Total CONTRIBUTION_MARGIN]]-Table1[[#This Row],[Current Total CONTRIBUTION_MARGIN]]</f>
        <v>0</v>
      </c>
      <c r="V3476" s="1">
        <f>+Table1[[#This Row],[Adj Total OPERATING_MARGIN]]-Table1[[#This Row],[Current Total OPERATING_MARGIN]]</f>
        <v>0</v>
      </c>
    </row>
    <row r="3477" spans="1:22" x14ac:dyDescent="0.3">
      <c r="A3477" t="s">
        <v>37</v>
      </c>
      <c r="B3477">
        <v>2022</v>
      </c>
      <c r="C3477" t="s">
        <v>20</v>
      </c>
      <c r="D3477" t="s">
        <v>64</v>
      </c>
      <c r="E3477" s="2">
        <v>5</v>
      </c>
      <c r="F3477" s="1">
        <v>151912.57999999999</v>
      </c>
      <c r="G3477" s="1">
        <v>162082.17000000001</v>
      </c>
      <c r="H3477" s="1">
        <v>30279.6034</v>
      </c>
      <c r="I3477" s="1">
        <v>-11091.75</v>
      </c>
      <c r="J3477" s="1">
        <v>-17655.59</v>
      </c>
      <c r="K3477" s="2">
        <v>5</v>
      </c>
      <c r="L3477" s="1">
        <v>151912.57999999999</v>
      </c>
      <c r="M3477" s="1">
        <v>162082.17000000001</v>
      </c>
      <c r="N3477" s="1">
        <v>30279.6034</v>
      </c>
      <c r="O3477" s="1">
        <v>-11091.75</v>
      </c>
      <c r="P3477" s="1">
        <v>-17655.59</v>
      </c>
      <c r="Q3477" s="2">
        <f>-+Table1[[#This Row],[Current Record Count]]+Table1[[#This Row],[Adj Record Count]]</f>
        <v>0</v>
      </c>
      <c r="R3477" s="1">
        <f>+-Table1[[#This Row],[Current Total ADJUSTMENT_AMOUNT]]+Table1[[#This Row],[Adj Total ADJUSTMENT_AMOUNT]]</f>
        <v>0</v>
      </c>
      <c r="S3477" s="1">
        <f>-Table1[[#This Row],[Current Total CHARGE_AMOUNT]]+Table1[[#This Row],[Adj Total CHARGE_AMOUNT]]</f>
        <v>0</v>
      </c>
      <c r="T3477" s="1">
        <f>+Table1[[#This Row],[Adj Total TOTAL_COST]]-Table1[[#This Row],[Current Total TOTAL_COST]]</f>
        <v>0</v>
      </c>
      <c r="U3477" s="1">
        <f>+Table1[[#This Row],[Adj Total CONTRIBUTION_MARGIN]]-Table1[[#This Row],[Current Total CONTRIBUTION_MARGIN]]</f>
        <v>0</v>
      </c>
      <c r="V3477" s="1">
        <f>+Table1[[#This Row],[Adj Total OPERATING_MARGIN]]-Table1[[#This Row],[Current Total OPERATING_MARGIN]]</f>
        <v>0</v>
      </c>
    </row>
    <row r="3478" spans="1:22" x14ac:dyDescent="0.3">
      <c r="A3478" t="s">
        <v>19</v>
      </c>
      <c r="B3478">
        <v>2025</v>
      </c>
      <c r="C3478" t="s">
        <v>60</v>
      </c>
      <c r="D3478" t="s">
        <v>60</v>
      </c>
      <c r="E3478" s="2">
        <v>5</v>
      </c>
      <c r="F3478" s="1">
        <v>265190.56</v>
      </c>
      <c r="G3478" s="1">
        <v>456031.85</v>
      </c>
      <c r="H3478" s="1">
        <v>67488.842000000004</v>
      </c>
      <c r="I3478" s="1">
        <v>82948.12</v>
      </c>
      <c r="J3478" s="1">
        <v>60942.86</v>
      </c>
      <c r="K3478" s="2">
        <v>5</v>
      </c>
      <c r="L3478" s="1">
        <v>265190.56</v>
      </c>
      <c r="M3478" s="1">
        <v>456031.85</v>
      </c>
      <c r="N3478" s="1">
        <v>67488.842000000004</v>
      </c>
      <c r="O3478" s="1">
        <v>82948.12</v>
      </c>
      <c r="P3478" s="1">
        <v>60942.86</v>
      </c>
      <c r="Q3478" s="2">
        <f>-+Table1[[#This Row],[Current Record Count]]+Table1[[#This Row],[Adj Record Count]]</f>
        <v>0</v>
      </c>
      <c r="R3478" s="1">
        <f>+-Table1[[#This Row],[Current Total ADJUSTMENT_AMOUNT]]+Table1[[#This Row],[Adj Total ADJUSTMENT_AMOUNT]]</f>
        <v>0</v>
      </c>
      <c r="S3478" s="1">
        <f>-Table1[[#This Row],[Current Total CHARGE_AMOUNT]]+Table1[[#This Row],[Adj Total CHARGE_AMOUNT]]</f>
        <v>0</v>
      </c>
      <c r="T3478" s="1">
        <f>+Table1[[#This Row],[Adj Total TOTAL_COST]]-Table1[[#This Row],[Current Total TOTAL_COST]]</f>
        <v>0</v>
      </c>
      <c r="U3478" s="1">
        <f>+Table1[[#This Row],[Adj Total CONTRIBUTION_MARGIN]]-Table1[[#This Row],[Current Total CONTRIBUTION_MARGIN]]</f>
        <v>0</v>
      </c>
      <c r="V3478" s="1">
        <f>+Table1[[#This Row],[Adj Total OPERATING_MARGIN]]-Table1[[#This Row],[Current Total OPERATING_MARGIN]]</f>
        <v>0</v>
      </c>
    </row>
    <row r="3479" spans="1:22" x14ac:dyDescent="0.3">
      <c r="A3479" t="s">
        <v>44</v>
      </c>
      <c r="B3479">
        <v>2024</v>
      </c>
      <c r="C3479" t="s">
        <v>26</v>
      </c>
      <c r="D3479" t="s">
        <v>26</v>
      </c>
      <c r="E3479" s="2">
        <v>5</v>
      </c>
      <c r="F3479" s="1">
        <v>39359.71</v>
      </c>
      <c r="G3479" s="1">
        <v>67375.649999999994</v>
      </c>
      <c r="H3479" s="1">
        <v>22711.119699999999</v>
      </c>
      <c r="I3479" s="1">
        <v>-4503.59</v>
      </c>
      <c r="J3479" s="1">
        <v>-8013.37</v>
      </c>
      <c r="K3479" s="2">
        <v>5</v>
      </c>
      <c r="L3479" s="1">
        <v>39359.71</v>
      </c>
      <c r="M3479" s="1">
        <v>67375.649999999994</v>
      </c>
      <c r="N3479" s="1">
        <v>22711.119699999999</v>
      </c>
      <c r="O3479" s="1">
        <v>-4503.59</v>
      </c>
      <c r="P3479" s="1">
        <v>-8013.37</v>
      </c>
      <c r="Q3479" s="2">
        <f>-+Table1[[#This Row],[Current Record Count]]+Table1[[#This Row],[Adj Record Count]]</f>
        <v>0</v>
      </c>
      <c r="R3479" s="1">
        <f>+-Table1[[#This Row],[Current Total ADJUSTMENT_AMOUNT]]+Table1[[#This Row],[Adj Total ADJUSTMENT_AMOUNT]]</f>
        <v>0</v>
      </c>
      <c r="S3479" s="1">
        <f>-Table1[[#This Row],[Current Total CHARGE_AMOUNT]]+Table1[[#This Row],[Adj Total CHARGE_AMOUNT]]</f>
        <v>0</v>
      </c>
      <c r="T3479" s="1">
        <f>+Table1[[#This Row],[Adj Total TOTAL_COST]]-Table1[[#This Row],[Current Total TOTAL_COST]]</f>
        <v>0</v>
      </c>
      <c r="U3479" s="1">
        <f>+Table1[[#This Row],[Adj Total CONTRIBUTION_MARGIN]]-Table1[[#This Row],[Current Total CONTRIBUTION_MARGIN]]</f>
        <v>0</v>
      </c>
      <c r="V3479" s="1">
        <f>+Table1[[#This Row],[Adj Total OPERATING_MARGIN]]-Table1[[#This Row],[Current Total OPERATING_MARGIN]]</f>
        <v>0</v>
      </c>
    </row>
    <row r="3480" spans="1:22" x14ac:dyDescent="0.3">
      <c r="A3480" t="s">
        <v>35</v>
      </c>
      <c r="B3480">
        <v>2024</v>
      </c>
      <c r="C3480" t="s">
        <v>17</v>
      </c>
      <c r="D3480" t="s">
        <v>107</v>
      </c>
      <c r="E3480" s="2">
        <v>5</v>
      </c>
      <c r="F3480" s="1">
        <v>2760.11</v>
      </c>
      <c r="G3480" s="1">
        <v>4326</v>
      </c>
      <c r="H3480" s="1">
        <v>608.65150000000006</v>
      </c>
      <c r="I3480" s="1">
        <v>1291.1300000000001</v>
      </c>
      <c r="J3480" s="1">
        <v>1133.24</v>
      </c>
      <c r="K3480" s="2">
        <v>5</v>
      </c>
      <c r="L3480" s="1">
        <v>2760.11</v>
      </c>
      <c r="M3480" s="1">
        <v>4326</v>
      </c>
      <c r="N3480" s="1">
        <v>608.65150000000006</v>
      </c>
      <c r="O3480" s="1">
        <v>1291.1300000000001</v>
      </c>
      <c r="P3480" s="1">
        <v>1133.24</v>
      </c>
      <c r="Q3480" s="2">
        <f>-+Table1[[#This Row],[Current Record Count]]+Table1[[#This Row],[Adj Record Count]]</f>
        <v>0</v>
      </c>
      <c r="R3480" s="1">
        <f>+-Table1[[#This Row],[Current Total ADJUSTMENT_AMOUNT]]+Table1[[#This Row],[Adj Total ADJUSTMENT_AMOUNT]]</f>
        <v>0</v>
      </c>
      <c r="S3480" s="1">
        <f>-Table1[[#This Row],[Current Total CHARGE_AMOUNT]]+Table1[[#This Row],[Adj Total CHARGE_AMOUNT]]</f>
        <v>0</v>
      </c>
      <c r="T3480" s="1">
        <f>+Table1[[#This Row],[Adj Total TOTAL_COST]]-Table1[[#This Row],[Current Total TOTAL_COST]]</f>
        <v>0</v>
      </c>
      <c r="U3480" s="1">
        <f>+Table1[[#This Row],[Adj Total CONTRIBUTION_MARGIN]]-Table1[[#This Row],[Current Total CONTRIBUTION_MARGIN]]</f>
        <v>0</v>
      </c>
      <c r="V3480" s="1">
        <f>+Table1[[#This Row],[Adj Total OPERATING_MARGIN]]-Table1[[#This Row],[Current Total OPERATING_MARGIN]]</f>
        <v>0</v>
      </c>
    </row>
    <row r="3481" spans="1:22" x14ac:dyDescent="0.3">
      <c r="A3481" t="s">
        <v>75</v>
      </c>
      <c r="B3481">
        <v>2024</v>
      </c>
      <c r="C3481" t="s">
        <v>20</v>
      </c>
      <c r="D3481" t="s">
        <v>61</v>
      </c>
      <c r="E3481" s="2">
        <v>5</v>
      </c>
      <c r="F3481" s="1">
        <v>-107.03</v>
      </c>
      <c r="G3481" s="1">
        <v>1175</v>
      </c>
      <c r="H3481" s="1">
        <v>2673.9195</v>
      </c>
      <c r="I3481" s="1">
        <v>-495.57</v>
      </c>
      <c r="J3481" s="1">
        <v>-846.87</v>
      </c>
      <c r="K3481" s="2">
        <v>5</v>
      </c>
      <c r="L3481" s="1">
        <v>-107.03</v>
      </c>
      <c r="M3481" s="1">
        <v>1175</v>
      </c>
      <c r="N3481" s="1">
        <v>2673.9195</v>
      </c>
      <c r="O3481" s="1">
        <v>-495.57</v>
      </c>
      <c r="P3481" s="1">
        <v>-846.87</v>
      </c>
      <c r="Q3481" s="2">
        <f>-+Table1[[#This Row],[Current Record Count]]+Table1[[#This Row],[Adj Record Count]]</f>
        <v>0</v>
      </c>
      <c r="R3481" s="1">
        <f>+-Table1[[#This Row],[Current Total ADJUSTMENT_AMOUNT]]+Table1[[#This Row],[Adj Total ADJUSTMENT_AMOUNT]]</f>
        <v>0</v>
      </c>
      <c r="S3481" s="1">
        <f>-Table1[[#This Row],[Current Total CHARGE_AMOUNT]]+Table1[[#This Row],[Adj Total CHARGE_AMOUNT]]</f>
        <v>0</v>
      </c>
      <c r="T3481" s="1">
        <f>+Table1[[#This Row],[Adj Total TOTAL_COST]]-Table1[[#This Row],[Current Total TOTAL_COST]]</f>
        <v>0</v>
      </c>
      <c r="U3481" s="1">
        <f>+Table1[[#This Row],[Adj Total CONTRIBUTION_MARGIN]]-Table1[[#This Row],[Current Total CONTRIBUTION_MARGIN]]</f>
        <v>0</v>
      </c>
      <c r="V3481" s="1">
        <f>+Table1[[#This Row],[Adj Total OPERATING_MARGIN]]-Table1[[#This Row],[Current Total OPERATING_MARGIN]]</f>
        <v>0</v>
      </c>
    </row>
    <row r="3482" spans="1:22" x14ac:dyDescent="0.3">
      <c r="A3482" t="s">
        <v>37</v>
      </c>
      <c r="B3482">
        <v>2023</v>
      </c>
      <c r="C3482" t="s">
        <v>23</v>
      </c>
      <c r="D3482" t="s">
        <v>77</v>
      </c>
      <c r="E3482" s="2">
        <v>5</v>
      </c>
      <c r="F3482" s="1">
        <v>107279.2</v>
      </c>
      <c r="G3482" s="1">
        <v>235544.55</v>
      </c>
      <c r="H3482" s="1">
        <v>106508.41379999999</v>
      </c>
      <c r="I3482" s="1">
        <v>93390.92</v>
      </c>
      <c r="J3482" s="1">
        <v>71631.520000000004</v>
      </c>
      <c r="K3482" s="2">
        <v>5</v>
      </c>
      <c r="L3482" s="1">
        <v>107279.2</v>
      </c>
      <c r="M3482" s="1">
        <v>235544.55</v>
      </c>
      <c r="N3482" s="1">
        <v>106508.41379999999</v>
      </c>
      <c r="O3482" s="1">
        <v>93390.92</v>
      </c>
      <c r="P3482" s="1">
        <v>71631.520000000004</v>
      </c>
      <c r="Q3482" s="2">
        <f>-+Table1[[#This Row],[Current Record Count]]+Table1[[#This Row],[Adj Record Count]]</f>
        <v>0</v>
      </c>
      <c r="R3482" s="1">
        <f>+-Table1[[#This Row],[Current Total ADJUSTMENT_AMOUNT]]+Table1[[#This Row],[Adj Total ADJUSTMENT_AMOUNT]]</f>
        <v>0</v>
      </c>
      <c r="S3482" s="1">
        <f>-Table1[[#This Row],[Current Total CHARGE_AMOUNT]]+Table1[[#This Row],[Adj Total CHARGE_AMOUNT]]</f>
        <v>0</v>
      </c>
      <c r="T3482" s="1">
        <f>+Table1[[#This Row],[Adj Total TOTAL_COST]]-Table1[[#This Row],[Current Total TOTAL_COST]]</f>
        <v>0</v>
      </c>
      <c r="U3482" s="1">
        <f>+Table1[[#This Row],[Adj Total CONTRIBUTION_MARGIN]]-Table1[[#This Row],[Current Total CONTRIBUTION_MARGIN]]</f>
        <v>0</v>
      </c>
      <c r="V3482" s="1">
        <f>+Table1[[#This Row],[Adj Total OPERATING_MARGIN]]-Table1[[#This Row],[Current Total OPERATING_MARGIN]]</f>
        <v>0</v>
      </c>
    </row>
    <row r="3483" spans="1:22" x14ac:dyDescent="0.3">
      <c r="A3483" t="s">
        <v>44</v>
      </c>
      <c r="B3483">
        <v>2021</v>
      </c>
      <c r="C3483" t="s">
        <v>17</v>
      </c>
      <c r="D3483" t="s">
        <v>107</v>
      </c>
      <c r="E3483" s="2">
        <v>5</v>
      </c>
      <c r="F3483" s="1">
        <v>1046.42</v>
      </c>
      <c r="G3483" s="1">
        <v>1356</v>
      </c>
      <c r="H3483" s="1">
        <v>921.80499999999995</v>
      </c>
      <c r="I3483" s="1">
        <v>-457.37</v>
      </c>
      <c r="J3483" s="1">
        <v>-611.63</v>
      </c>
      <c r="K3483" s="2">
        <v>5</v>
      </c>
      <c r="L3483" s="1">
        <v>1046.42</v>
      </c>
      <c r="M3483" s="1">
        <v>1356</v>
      </c>
      <c r="N3483" s="1">
        <v>921.80499999999995</v>
      </c>
      <c r="O3483" s="1">
        <v>-457.37</v>
      </c>
      <c r="P3483" s="1">
        <v>-611.63</v>
      </c>
      <c r="Q3483" s="2">
        <f>-+Table1[[#This Row],[Current Record Count]]+Table1[[#This Row],[Adj Record Count]]</f>
        <v>0</v>
      </c>
      <c r="R3483" s="1">
        <f>+-Table1[[#This Row],[Current Total ADJUSTMENT_AMOUNT]]+Table1[[#This Row],[Adj Total ADJUSTMENT_AMOUNT]]</f>
        <v>0</v>
      </c>
      <c r="S3483" s="1">
        <f>-Table1[[#This Row],[Current Total CHARGE_AMOUNT]]+Table1[[#This Row],[Adj Total CHARGE_AMOUNT]]</f>
        <v>0</v>
      </c>
      <c r="T3483" s="1">
        <f>+Table1[[#This Row],[Adj Total TOTAL_COST]]-Table1[[#This Row],[Current Total TOTAL_COST]]</f>
        <v>0</v>
      </c>
      <c r="U3483" s="1">
        <f>+Table1[[#This Row],[Adj Total CONTRIBUTION_MARGIN]]-Table1[[#This Row],[Current Total CONTRIBUTION_MARGIN]]</f>
        <v>0</v>
      </c>
      <c r="V3483" s="1">
        <f>+Table1[[#This Row],[Adj Total OPERATING_MARGIN]]-Table1[[#This Row],[Current Total OPERATING_MARGIN]]</f>
        <v>0</v>
      </c>
    </row>
    <row r="3484" spans="1:22" x14ac:dyDescent="0.3">
      <c r="A3484" t="s">
        <v>75</v>
      </c>
      <c r="B3484">
        <v>2022</v>
      </c>
      <c r="C3484" t="s">
        <v>20</v>
      </c>
      <c r="D3484" t="s">
        <v>49</v>
      </c>
      <c r="E3484" s="2">
        <v>5</v>
      </c>
      <c r="F3484" s="1">
        <v>702.87</v>
      </c>
      <c r="G3484" s="1">
        <v>800</v>
      </c>
      <c r="H3484" s="1">
        <v>10370.415499999999</v>
      </c>
      <c r="I3484" s="1">
        <v>-3218.61</v>
      </c>
      <c r="J3484" s="1">
        <v>-4345.1099999999997</v>
      </c>
      <c r="K3484" s="2">
        <v>5</v>
      </c>
      <c r="L3484" s="1">
        <v>702.87</v>
      </c>
      <c r="M3484" s="1">
        <v>800</v>
      </c>
      <c r="N3484" s="1">
        <v>10370.415499999999</v>
      </c>
      <c r="O3484" s="1">
        <v>-3218.61</v>
      </c>
      <c r="P3484" s="1">
        <v>-4345.1099999999997</v>
      </c>
      <c r="Q3484" s="2">
        <f>-+Table1[[#This Row],[Current Record Count]]+Table1[[#This Row],[Adj Record Count]]</f>
        <v>0</v>
      </c>
      <c r="R3484" s="1">
        <f>+-Table1[[#This Row],[Current Total ADJUSTMENT_AMOUNT]]+Table1[[#This Row],[Adj Total ADJUSTMENT_AMOUNT]]</f>
        <v>0</v>
      </c>
      <c r="S3484" s="1">
        <f>-Table1[[#This Row],[Current Total CHARGE_AMOUNT]]+Table1[[#This Row],[Adj Total CHARGE_AMOUNT]]</f>
        <v>0</v>
      </c>
      <c r="T3484" s="1">
        <f>+Table1[[#This Row],[Adj Total TOTAL_COST]]-Table1[[#This Row],[Current Total TOTAL_COST]]</f>
        <v>0</v>
      </c>
      <c r="U3484" s="1">
        <f>+Table1[[#This Row],[Adj Total CONTRIBUTION_MARGIN]]-Table1[[#This Row],[Current Total CONTRIBUTION_MARGIN]]</f>
        <v>0</v>
      </c>
      <c r="V3484" s="1">
        <f>+Table1[[#This Row],[Adj Total OPERATING_MARGIN]]-Table1[[#This Row],[Current Total OPERATING_MARGIN]]</f>
        <v>0</v>
      </c>
    </row>
    <row r="3485" spans="1:22" x14ac:dyDescent="0.3">
      <c r="A3485" t="s">
        <v>16</v>
      </c>
      <c r="B3485">
        <v>2019</v>
      </c>
      <c r="C3485" t="s">
        <v>20</v>
      </c>
      <c r="D3485" t="s">
        <v>100</v>
      </c>
      <c r="E3485" s="2">
        <v>5</v>
      </c>
      <c r="F3485" s="1">
        <v>6175.14</v>
      </c>
      <c r="G3485" s="1">
        <v>9227.8799999999992</v>
      </c>
      <c r="H3485" s="1">
        <v>0</v>
      </c>
      <c r="I3485" s="1">
        <v>0</v>
      </c>
      <c r="J3485" s="1">
        <v>0</v>
      </c>
      <c r="K3485" s="2">
        <v>5</v>
      </c>
      <c r="L3485" s="1">
        <v>6175.14</v>
      </c>
      <c r="M3485" s="1">
        <v>9227.8799999999992</v>
      </c>
      <c r="N3485" s="1">
        <v>0</v>
      </c>
      <c r="O3485" s="1">
        <v>0</v>
      </c>
      <c r="P3485" s="1">
        <v>0</v>
      </c>
      <c r="Q3485" s="2">
        <f>-+Table1[[#This Row],[Current Record Count]]+Table1[[#This Row],[Adj Record Count]]</f>
        <v>0</v>
      </c>
      <c r="R3485" s="1">
        <f>+-Table1[[#This Row],[Current Total ADJUSTMENT_AMOUNT]]+Table1[[#This Row],[Adj Total ADJUSTMENT_AMOUNT]]</f>
        <v>0</v>
      </c>
      <c r="S3485" s="1">
        <f>-Table1[[#This Row],[Current Total CHARGE_AMOUNT]]+Table1[[#This Row],[Adj Total CHARGE_AMOUNT]]</f>
        <v>0</v>
      </c>
      <c r="T3485" s="1">
        <f>+Table1[[#This Row],[Adj Total TOTAL_COST]]-Table1[[#This Row],[Current Total TOTAL_COST]]</f>
        <v>0</v>
      </c>
      <c r="U3485" s="1">
        <f>+Table1[[#This Row],[Adj Total CONTRIBUTION_MARGIN]]-Table1[[#This Row],[Current Total CONTRIBUTION_MARGIN]]</f>
        <v>0</v>
      </c>
      <c r="V3485" s="1">
        <f>+Table1[[#This Row],[Adj Total OPERATING_MARGIN]]-Table1[[#This Row],[Current Total OPERATING_MARGIN]]</f>
        <v>0</v>
      </c>
    </row>
    <row r="3486" spans="1:22" x14ac:dyDescent="0.3">
      <c r="A3486" t="s">
        <v>74</v>
      </c>
      <c r="B3486">
        <v>2019</v>
      </c>
      <c r="C3486" t="s">
        <v>23</v>
      </c>
      <c r="D3486" t="s">
        <v>94</v>
      </c>
      <c r="E3486" s="2">
        <v>5</v>
      </c>
      <c r="F3486" s="1">
        <v>290.43</v>
      </c>
      <c r="G3486" s="1">
        <v>990</v>
      </c>
      <c r="H3486" s="1">
        <v>0</v>
      </c>
      <c r="I3486" s="1">
        <v>0</v>
      </c>
      <c r="J3486" s="1">
        <v>0</v>
      </c>
      <c r="K3486" s="2">
        <v>5</v>
      </c>
      <c r="L3486" s="1">
        <v>290.43</v>
      </c>
      <c r="M3486" s="1">
        <v>990</v>
      </c>
      <c r="N3486" s="1">
        <v>0</v>
      </c>
      <c r="O3486" s="1">
        <v>0</v>
      </c>
      <c r="P3486" s="1">
        <v>0</v>
      </c>
      <c r="Q3486" s="2">
        <f>-+Table1[[#This Row],[Current Record Count]]+Table1[[#This Row],[Adj Record Count]]</f>
        <v>0</v>
      </c>
      <c r="R3486" s="1">
        <f>+-Table1[[#This Row],[Current Total ADJUSTMENT_AMOUNT]]+Table1[[#This Row],[Adj Total ADJUSTMENT_AMOUNT]]</f>
        <v>0</v>
      </c>
      <c r="S3486" s="1">
        <f>-Table1[[#This Row],[Current Total CHARGE_AMOUNT]]+Table1[[#This Row],[Adj Total CHARGE_AMOUNT]]</f>
        <v>0</v>
      </c>
      <c r="T3486" s="1">
        <f>+Table1[[#This Row],[Adj Total TOTAL_COST]]-Table1[[#This Row],[Current Total TOTAL_COST]]</f>
        <v>0</v>
      </c>
      <c r="U3486" s="1">
        <f>+Table1[[#This Row],[Adj Total CONTRIBUTION_MARGIN]]-Table1[[#This Row],[Current Total CONTRIBUTION_MARGIN]]</f>
        <v>0</v>
      </c>
      <c r="V3486" s="1">
        <f>+Table1[[#This Row],[Adj Total OPERATING_MARGIN]]-Table1[[#This Row],[Current Total OPERATING_MARGIN]]</f>
        <v>0</v>
      </c>
    </row>
    <row r="3487" spans="1:22" x14ac:dyDescent="0.3">
      <c r="A3487" t="s">
        <v>19</v>
      </c>
      <c r="B3487">
        <v>2025</v>
      </c>
      <c r="C3487" t="s">
        <v>20</v>
      </c>
      <c r="D3487" t="s">
        <v>21</v>
      </c>
      <c r="E3487" s="2">
        <v>5</v>
      </c>
      <c r="F3487" s="1">
        <v>1007323.59</v>
      </c>
      <c r="G3487" s="1">
        <v>2358607.2200000002</v>
      </c>
      <c r="H3487" s="1">
        <v>584183.74849999999</v>
      </c>
      <c r="I3487" s="1">
        <v>28117.69</v>
      </c>
      <c r="J3487" s="1">
        <v>-137759.63</v>
      </c>
      <c r="K3487" s="2">
        <v>5</v>
      </c>
      <c r="L3487" s="1">
        <v>1007323.59</v>
      </c>
      <c r="M3487" s="1">
        <v>2358607.2200000002</v>
      </c>
      <c r="N3487" s="1">
        <v>584183.74849999999</v>
      </c>
      <c r="O3487" s="1">
        <v>28117.69</v>
      </c>
      <c r="P3487" s="1">
        <v>-137759.63</v>
      </c>
      <c r="Q3487" s="2">
        <f>-+Table1[[#This Row],[Current Record Count]]+Table1[[#This Row],[Adj Record Count]]</f>
        <v>0</v>
      </c>
      <c r="R3487" s="1">
        <f>+-Table1[[#This Row],[Current Total ADJUSTMENT_AMOUNT]]+Table1[[#This Row],[Adj Total ADJUSTMENT_AMOUNT]]</f>
        <v>0</v>
      </c>
      <c r="S3487" s="1">
        <f>-Table1[[#This Row],[Current Total CHARGE_AMOUNT]]+Table1[[#This Row],[Adj Total CHARGE_AMOUNT]]</f>
        <v>0</v>
      </c>
      <c r="T3487" s="1">
        <f>+Table1[[#This Row],[Adj Total TOTAL_COST]]-Table1[[#This Row],[Current Total TOTAL_COST]]</f>
        <v>0</v>
      </c>
      <c r="U3487" s="1">
        <f>+Table1[[#This Row],[Adj Total CONTRIBUTION_MARGIN]]-Table1[[#This Row],[Current Total CONTRIBUTION_MARGIN]]</f>
        <v>0</v>
      </c>
      <c r="V3487" s="1">
        <f>+Table1[[#This Row],[Adj Total OPERATING_MARGIN]]-Table1[[#This Row],[Current Total OPERATING_MARGIN]]</f>
        <v>0</v>
      </c>
    </row>
    <row r="3488" spans="1:22" x14ac:dyDescent="0.3">
      <c r="A3488" t="s">
        <v>78</v>
      </c>
      <c r="B3488">
        <v>2019</v>
      </c>
      <c r="C3488" t="s">
        <v>50</v>
      </c>
      <c r="D3488" t="s">
        <v>50</v>
      </c>
      <c r="E3488" s="2">
        <v>5</v>
      </c>
      <c r="F3488" s="1">
        <v>6048.52</v>
      </c>
      <c r="G3488" s="1">
        <v>7805.61</v>
      </c>
      <c r="H3488" s="1">
        <v>0</v>
      </c>
      <c r="I3488" s="1">
        <v>0</v>
      </c>
      <c r="J3488" s="1">
        <v>0</v>
      </c>
      <c r="K3488" s="2">
        <v>5</v>
      </c>
      <c r="L3488" s="1">
        <v>6048.52</v>
      </c>
      <c r="M3488" s="1">
        <v>7805.61</v>
      </c>
      <c r="N3488" s="1">
        <v>0</v>
      </c>
      <c r="O3488" s="1">
        <v>0</v>
      </c>
      <c r="P3488" s="1">
        <v>0</v>
      </c>
      <c r="Q3488" s="2">
        <f>-+Table1[[#This Row],[Current Record Count]]+Table1[[#This Row],[Adj Record Count]]</f>
        <v>0</v>
      </c>
      <c r="R3488" s="1">
        <f>+-Table1[[#This Row],[Current Total ADJUSTMENT_AMOUNT]]+Table1[[#This Row],[Adj Total ADJUSTMENT_AMOUNT]]</f>
        <v>0</v>
      </c>
      <c r="S3488" s="1">
        <f>-Table1[[#This Row],[Current Total CHARGE_AMOUNT]]+Table1[[#This Row],[Adj Total CHARGE_AMOUNT]]</f>
        <v>0</v>
      </c>
      <c r="T3488" s="1">
        <f>+Table1[[#This Row],[Adj Total TOTAL_COST]]-Table1[[#This Row],[Current Total TOTAL_COST]]</f>
        <v>0</v>
      </c>
      <c r="U3488" s="1">
        <f>+Table1[[#This Row],[Adj Total CONTRIBUTION_MARGIN]]-Table1[[#This Row],[Current Total CONTRIBUTION_MARGIN]]</f>
        <v>0</v>
      </c>
      <c r="V3488" s="1">
        <f>+Table1[[#This Row],[Adj Total OPERATING_MARGIN]]-Table1[[#This Row],[Current Total OPERATING_MARGIN]]</f>
        <v>0</v>
      </c>
    </row>
    <row r="3489" spans="1:22" x14ac:dyDescent="0.3">
      <c r="A3489" t="s">
        <v>37</v>
      </c>
      <c r="B3489">
        <v>2019</v>
      </c>
      <c r="C3489" t="s">
        <v>29</v>
      </c>
      <c r="D3489" t="s">
        <v>104</v>
      </c>
      <c r="E3489" s="2">
        <v>5</v>
      </c>
      <c r="F3489" s="1">
        <v>57008.15</v>
      </c>
      <c r="G3489" s="1">
        <v>84675.38</v>
      </c>
      <c r="H3489" s="1">
        <v>0</v>
      </c>
      <c r="I3489" s="1">
        <v>0</v>
      </c>
      <c r="J3489" s="1">
        <v>0</v>
      </c>
      <c r="K3489" s="2">
        <v>5</v>
      </c>
      <c r="L3489" s="1">
        <v>57008.15</v>
      </c>
      <c r="M3489" s="1">
        <v>84675.38</v>
      </c>
      <c r="N3489" s="1">
        <v>0</v>
      </c>
      <c r="O3489" s="1">
        <v>0</v>
      </c>
      <c r="P3489" s="1">
        <v>0</v>
      </c>
      <c r="Q3489" s="2">
        <f>-+Table1[[#This Row],[Current Record Count]]+Table1[[#This Row],[Adj Record Count]]</f>
        <v>0</v>
      </c>
      <c r="R3489" s="1">
        <f>+-Table1[[#This Row],[Current Total ADJUSTMENT_AMOUNT]]+Table1[[#This Row],[Adj Total ADJUSTMENT_AMOUNT]]</f>
        <v>0</v>
      </c>
      <c r="S3489" s="1">
        <f>-Table1[[#This Row],[Current Total CHARGE_AMOUNT]]+Table1[[#This Row],[Adj Total CHARGE_AMOUNT]]</f>
        <v>0</v>
      </c>
      <c r="T3489" s="1">
        <f>+Table1[[#This Row],[Adj Total TOTAL_COST]]-Table1[[#This Row],[Current Total TOTAL_COST]]</f>
        <v>0</v>
      </c>
      <c r="U3489" s="1">
        <f>+Table1[[#This Row],[Adj Total CONTRIBUTION_MARGIN]]-Table1[[#This Row],[Current Total CONTRIBUTION_MARGIN]]</f>
        <v>0</v>
      </c>
      <c r="V3489" s="1">
        <f>+Table1[[#This Row],[Adj Total OPERATING_MARGIN]]-Table1[[#This Row],[Current Total OPERATING_MARGIN]]</f>
        <v>0</v>
      </c>
    </row>
    <row r="3490" spans="1:22" x14ac:dyDescent="0.3">
      <c r="A3490" t="s">
        <v>78</v>
      </c>
      <c r="B3490">
        <v>2021</v>
      </c>
      <c r="C3490" t="s">
        <v>17</v>
      </c>
      <c r="D3490" t="s">
        <v>101</v>
      </c>
      <c r="E3490" s="2">
        <v>5</v>
      </c>
      <c r="F3490" s="1">
        <v>9741.73</v>
      </c>
      <c r="G3490" s="1">
        <v>11933</v>
      </c>
      <c r="H3490" s="1">
        <v>1322.6148000000001</v>
      </c>
      <c r="I3490" s="1">
        <v>2078.58</v>
      </c>
      <c r="J3490" s="1">
        <v>1491.77</v>
      </c>
      <c r="K3490" s="2">
        <v>5</v>
      </c>
      <c r="L3490" s="1">
        <v>9741.73</v>
      </c>
      <c r="M3490" s="1">
        <v>11933</v>
      </c>
      <c r="N3490" s="1">
        <v>1322.6148000000001</v>
      </c>
      <c r="O3490" s="1">
        <v>2078.58</v>
      </c>
      <c r="P3490" s="1">
        <v>1491.77</v>
      </c>
      <c r="Q3490" s="2">
        <f>-+Table1[[#This Row],[Current Record Count]]+Table1[[#This Row],[Adj Record Count]]</f>
        <v>0</v>
      </c>
      <c r="R3490" s="1">
        <f>+-Table1[[#This Row],[Current Total ADJUSTMENT_AMOUNT]]+Table1[[#This Row],[Adj Total ADJUSTMENT_AMOUNT]]</f>
        <v>0</v>
      </c>
      <c r="S3490" s="1">
        <f>-Table1[[#This Row],[Current Total CHARGE_AMOUNT]]+Table1[[#This Row],[Adj Total CHARGE_AMOUNT]]</f>
        <v>0</v>
      </c>
      <c r="T3490" s="1">
        <f>+Table1[[#This Row],[Adj Total TOTAL_COST]]-Table1[[#This Row],[Current Total TOTAL_COST]]</f>
        <v>0</v>
      </c>
      <c r="U3490" s="1">
        <f>+Table1[[#This Row],[Adj Total CONTRIBUTION_MARGIN]]-Table1[[#This Row],[Current Total CONTRIBUTION_MARGIN]]</f>
        <v>0</v>
      </c>
      <c r="V3490" s="1">
        <f>+Table1[[#This Row],[Adj Total OPERATING_MARGIN]]-Table1[[#This Row],[Current Total OPERATING_MARGIN]]</f>
        <v>0</v>
      </c>
    </row>
    <row r="3491" spans="1:22" x14ac:dyDescent="0.3">
      <c r="A3491" t="s">
        <v>75</v>
      </c>
      <c r="B3491">
        <v>2021</v>
      </c>
      <c r="C3491" t="s">
        <v>46</v>
      </c>
      <c r="D3491" t="s">
        <v>46</v>
      </c>
      <c r="E3491" s="2">
        <v>5</v>
      </c>
      <c r="F3491" s="1">
        <v>-124.43</v>
      </c>
      <c r="G3491" s="1">
        <v>190</v>
      </c>
      <c r="H3491" s="1">
        <v>771.8732</v>
      </c>
      <c r="I3491" s="1">
        <v>-260.45999999999998</v>
      </c>
      <c r="J3491" s="1">
        <v>-457.45</v>
      </c>
      <c r="K3491" s="2">
        <v>5</v>
      </c>
      <c r="L3491" s="1">
        <v>-124.43</v>
      </c>
      <c r="M3491" s="1">
        <v>190</v>
      </c>
      <c r="N3491" s="1">
        <v>771.8732</v>
      </c>
      <c r="O3491" s="1">
        <v>-260.45999999999998</v>
      </c>
      <c r="P3491" s="1">
        <v>-457.45</v>
      </c>
      <c r="Q3491" s="2">
        <f>-+Table1[[#This Row],[Current Record Count]]+Table1[[#This Row],[Adj Record Count]]</f>
        <v>0</v>
      </c>
      <c r="R3491" s="1">
        <f>+-Table1[[#This Row],[Current Total ADJUSTMENT_AMOUNT]]+Table1[[#This Row],[Adj Total ADJUSTMENT_AMOUNT]]</f>
        <v>0</v>
      </c>
      <c r="S3491" s="1">
        <f>-Table1[[#This Row],[Current Total CHARGE_AMOUNT]]+Table1[[#This Row],[Adj Total CHARGE_AMOUNT]]</f>
        <v>0</v>
      </c>
      <c r="T3491" s="1">
        <f>+Table1[[#This Row],[Adj Total TOTAL_COST]]-Table1[[#This Row],[Current Total TOTAL_COST]]</f>
        <v>0</v>
      </c>
      <c r="U3491" s="1">
        <f>+Table1[[#This Row],[Adj Total CONTRIBUTION_MARGIN]]-Table1[[#This Row],[Current Total CONTRIBUTION_MARGIN]]</f>
        <v>0</v>
      </c>
      <c r="V3491" s="1">
        <f>+Table1[[#This Row],[Adj Total OPERATING_MARGIN]]-Table1[[#This Row],[Current Total OPERATING_MARGIN]]</f>
        <v>0</v>
      </c>
    </row>
    <row r="3492" spans="1:22" x14ac:dyDescent="0.3">
      <c r="A3492" t="s">
        <v>74</v>
      </c>
      <c r="B3492">
        <v>2019</v>
      </c>
      <c r="C3492" t="s">
        <v>67</v>
      </c>
      <c r="D3492" t="s">
        <v>67</v>
      </c>
      <c r="E3492" s="2">
        <v>5</v>
      </c>
      <c r="F3492" s="1">
        <v>991.15</v>
      </c>
      <c r="G3492" s="1">
        <v>2349.3000000000002</v>
      </c>
      <c r="H3492" s="1">
        <v>0</v>
      </c>
      <c r="I3492" s="1">
        <v>0</v>
      </c>
      <c r="J3492" s="1">
        <v>0</v>
      </c>
      <c r="K3492" s="2">
        <v>5</v>
      </c>
      <c r="L3492" s="1">
        <v>991.15</v>
      </c>
      <c r="M3492" s="1">
        <v>2349.3000000000002</v>
      </c>
      <c r="N3492" s="1">
        <v>0</v>
      </c>
      <c r="O3492" s="1">
        <v>0</v>
      </c>
      <c r="P3492" s="1">
        <v>0</v>
      </c>
      <c r="Q3492" s="2">
        <f>-+Table1[[#This Row],[Current Record Count]]+Table1[[#This Row],[Adj Record Count]]</f>
        <v>0</v>
      </c>
      <c r="R3492" s="1">
        <f>+-Table1[[#This Row],[Current Total ADJUSTMENT_AMOUNT]]+Table1[[#This Row],[Adj Total ADJUSTMENT_AMOUNT]]</f>
        <v>0</v>
      </c>
      <c r="S3492" s="1">
        <f>-Table1[[#This Row],[Current Total CHARGE_AMOUNT]]+Table1[[#This Row],[Adj Total CHARGE_AMOUNT]]</f>
        <v>0</v>
      </c>
      <c r="T3492" s="1">
        <f>+Table1[[#This Row],[Adj Total TOTAL_COST]]-Table1[[#This Row],[Current Total TOTAL_COST]]</f>
        <v>0</v>
      </c>
      <c r="U3492" s="1">
        <f>+Table1[[#This Row],[Adj Total CONTRIBUTION_MARGIN]]-Table1[[#This Row],[Current Total CONTRIBUTION_MARGIN]]</f>
        <v>0</v>
      </c>
      <c r="V3492" s="1">
        <f>+Table1[[#This Row],[Adj Total OPERATING_MARGIN]]-Table1[[#This Row],[Current Total OPERATING_MARGIN]]</f>
        <v>0</v>
      </c>
    </row>
    <row r="3493" spans="1:22" x14ac:dyDescent="0.3">
      <c r="A3493" t="s">
        <v>44</v>
      </c>
      <c r="B3493">
        <v>2022</v>
      </c>
      <c r="C3493" t="s">
        <v>17</v>
      </c>
      <c r="D3493" t="s">
        <v>18</v>
      </c>
      <c r="E3493" s="2">
        <v>5</v>
      </c>
      <c r="F3493" s="1">
        <v>2730.29</v>
      </c>
      <c r="G3493" s="1">
        <v>3862</v>
      </c>
      <c r="H3493" s="1">
        <v>1155.1670999999999</v>
      </c>
      <c r="I3493" s="1">
        <v>460.56</v>
      </c>
      <c r="J3493" s="1">
        <v>57.91</v>
      </c>
      <c r="K3493" s="2">
        <v>5</v>
      </c>
      <c r="L3493" s="1">
        <v>2730.29</v>
      </c>
      <c r="M3493" s="1">
        <v>3862</v>
      </c>
      <c r="N3493" s="1">
        <v>1155.1670999999999</v>
      </c>
      <c r="O3493" s="1">
        <v>460.56</v>
      </c>
      <c r="P3493" s="1">
        <v>57.91</v>
      </c>
      <c r="Q3493" s="2">
        <f>-+Table1[[#This Row],[Current Record Count]]+Table1[[#This Row],[Adj Record Count]]</f>
        <v>0</v>
      </c>
      <c r="R3493" s="1">
        <f>+-Table1[[#This Row],[Current Total ADJUSTMENT_AMOUNT]]+Table1[[#This Row],[Adj Total ADJUSTMENT_AMOUNT]]</f>
        <v>0</v>
      </c>
      <c r="S3493" s="1">
        <f>-Table1[[#This Row],[Current Total CHARGE_AMOUNT]]+Table1[[#This Row],[Adj Total CHARGE_AMOUNT]]</f>
        <v>0</v>
      </c>
      <c r="T3493" s="1">
        <f>+Table1[[#This Row],[Adj Total TOTAL_COST]]-Table1[[#This Row],[Current Total TOTAL_COST]]</f>
        <v>0</v>
      </c>
      <c r="U3493" s="1">
        <f>+Table1[[#This Row],[Adj Total CONTRIBUTION_MARGIN]]-Table1[[#This Row],[Current Total CONTRIBUTION_MARGIN]]</f>
        <v>0</v>
      </c>
      <c r="V3493" s="1">
        <f>+Table1[[#This Row],[Adj Total OPERATING_MARGIN]]-Table1[[#This Row],[Current Total OPERATING_MARGIN]]</f>
        <v>0</v>
      </c>
    </row>
    <row r="3494" spans="1:22" x14ac:dyDescent="0.3">
      <c r="A3494" t="s">
        <v>75</v>
      </c>
      <c r="B3494">
        <v>2021</v>
      </c>
      <c r="C3494" t="s">
        <v>20</v>
      </c>
      <c r="D3494" t="s">
        <v>99</v>
      </c>
      <c r="E3494" s="2">
        <v>5</v>
      </c>
      <c r="F3494" s="1">
        <v>109.44</v>
      </c>
      <c r="G3494" s="1">
        <v>190</v>
      </c>
      <c r="H3494" s="1">
        <v>4074.1354999999999</v>
      </c>
      <c r="I3494" s="1">
        <v>-3332.46</v>
      </c>
      <c r="J3494" s="1">
        <v>-3993.58</v>
      </c>
      <c r="K3494" s="2">
        <v>5</v>
      </c>
      <c r="L3494" s="1">
        <v>109.44</v>
      </c>
      <c r="M3494" s="1">
        <v>190</v>
      </c>
      <c r="N3494" s="1">
        <v>4074.1354999999999</v>
      </c>
      <c r="O3494" s="1">
        <v>-3332.46</v>
      </c>
      <c r="P3494" s="1">
        <v>-3993.58</v>
      </c>
      <c r="Q3494" s="2">
        <f>-+Table1[[#This Row],[Current Record Count]]+Table1[[#This Row],[Adj Record Count]]</f>
        <v>0</v>
      </c>
      <c r="R3494" s="1">
        <f>+-Table1[[#This Row],[Current Total ADJUSTMENT_AMOUNT]]+Table1[[#This Row],[Adj Total ADJUSTMENT_AMOUNT]]</f>
        <v>0</v>
      </c>
      <c r="S3494" s="1">
        <f>-Table1[[#This Row],[Current Total CHARGE_AMOUNT]]+Table1[[#This Row],[Adj Total CHARGE_AMOUNT]]</f>
        <v>0</v>
      </c>
      <c r="T3494" s="1">
        <f>+Table1[[#This Row],[Adj Total TOTAL_COST]]-Table1[[#This Row],[Current Total TOTAL_COST]]</f>
        <v>0</v>
      </c>
      <c r="U3494" s="1">
        <f>+Table1[[#This Row],[Adj Total CONTRIBUTION_MARGIN]]-Table1[[#This Row],[Current Total CONTRIBUTION_MARGIN]]</f>
        <v>0</v>
      </c>
      <c r="V3494" s="1">
        <f>+Table1[[#This Row],[Adj Total OPERATING_MARGIN]]-Table1[[#This Row],[Current Total OPERATING_MARGIN]]</f>
        <v>0</v>
      </c>
    </row>
    <row r="3495" spans="1:22" x14ac:dyDescent="0.3">
      <c r="A3495" t="s">
        <v>31</v>
      </c>
      <c r="B3495">
        <v>2024</v>
      </c>
      <c r="C3495" t="s">
        <v>20</v>
      </c>
      <c r="D3495" t="s">
        <v>99</v>
      </c>
      <c r="E3495" s="2">
        <v>5</v>
      </c>
      <c r="F3495" s="1">
        <v>12632.19</v>
      </c>
      <c r="G3495" s="1">
        <v>22341.74</v>
      </c>
      <c r="H3495" s="1">
        <v>8338.7266</v>
      </c>
      <c r="I3495" s="1">
        <v>4236.9799999999996</v>
      </c>
      <c r="J3495" s="1">
        <v>1370.83</v>
      </c>
      <c r="K3495" s="2">
        <v>5</v>
      </c>
      <c r="L3495" s="1">
        <v>12632.19</v>
      </c>
      <c r="M3495" s="1">
        <v>22341.74</v>
      </c>
      <c r="N3495" s="1">
        <v>8338.7266</v>
      </c>
      <c r="O3495" s="1">
        <v>4236.9799999999996</v>
      </c>
      <c r="P3495" s="1">
        <v>1370.83</v>
      </c>
      <c r="Q3495" s="2">
        <f>-+Table1[[#This Row],[Current Record Count]]+Table1[[#This Row],[Adj Record Count]]</f>
        <v>0</v>
      </c>
      <c r="R3495" s="1">
        <f>+-Table1[[#This Row],[Current Total ADJUSTMENT_AMOUNT]]+Table1[[#This Row],[Adj Total ADJUSTMENT_AMOUNT]]</f>
        <v>0</v>
      </c>
      <c r="S3495" s="1">
        <f>-Table1[[#This Row],[Current Total CHARGE_AMOUNT]]+Table1[[#This Row],[Adj Total CHARGE_AMOUNT]]</f>
        <v>0</v>
      </c>
      <c r="T3495" s="1">
        <f>+Table1[[#This Row],[Adj Total TOTAL_COST]]-Table1[[#This Row],[Current Total TOTAL_COST]]</f>
        <v>0</v>
      </c>
      <c r="U3495" s="1">
        <f>+Table1[[#This Row],[Adj Total CONTRIBUTION_MARGIN]]-Table1[[#This Row],[Current Total CONTRIBUTION_MARGIN]]</f>
        <v>0</v>
      </c>
      <c r="V3495" s="1">
        <f>+Table1[[#This Row],[Adj Total OPERATING_MARGIN]]-Table1[[#This Row],[Current Total OPERATING_MARGIN]]</f>
        <v>0</v>
      </c>
    </row>
    <row r="3496" spans="1:22" x14ac:dyDescent="0.3">
      <c r="A3496" t="s">
        <v>44</v>
      </c>
      <c r="B3496">
        <v>2019</v>
      </c>
      <c r="C3496" t="s">
        <v>20</v>
      </c>
      <c r="D3496" t="s">
        <v>93</v>
      </c>
      <c r="E3496" s="2">
        <v>5</v>
      </c>
      <c r="F3496" s="1">
        <v>1809.22</v>
      </c>
      <c r="G3496" s="1">
        <v>2446.35</v>
      </c>
      <c r="H3496" s="1">
        <v>0</v>
      </c>
      <c r="I3496" s="1">
        <v>0</v>
      </c>
      <c r="J3496" s="1">
        <v>0</v>
      </c>
      <c r="K3496" s="2">
        <v>5</v>
      </c>
      <c r="L3496" s="1">
        <v>1809.22</v>
      </c>
      <c r="M3496" s="1">
        <v>2446.35</v>
      </c>
      <c r="N3496" s="1">
        <v>0</v>
      </c>
      <c r="O3496" s="1">
        <v>0</v>
      </c>
      <c r="P3496" s="1">
        <v>0</v>
      </c>
      <c r="Q3496" s="2">
        <f>-+Table1[[#This Row],[Current Record Count]]+Table1[[#This Row],[Adj Record Count]]</f>
        <v>0</v>
      </c>
      <c r="R3496" s="1">
        <f>+-Table1[[#This Row],[Current Total ADJUSTMENT_AMOUNT]]+Table1[[#This Row],[Adj Total ADJUSTMENT_AMOUNT]]</f>
        <v>0</v>
      </c>
      <c r="S3496" s="1">
        <f>-Table1[[#This Row],[Current Total CHARGE_AMOUNT]]+Table1[[#This Row],[Adj Total CHARGE_AMOUNT]]</f>
        <v>0</v>
      </c>
      <c r="T3496" s="1">
        <f>+Table1[[#This Row],[Adj Total TOTAL_COST]]-Table1[[#This Row],[Current Total TOTAL_COST]]</f>
        <v>0</v>
      </c>
      <c r="U3496" s="1">
        <f>+Table1[[#This Row],[Adj Total CONTRIBUTION_MARGIN]]-Table1[[#This Row],[Current Total CONTRIBUTION_MARGIN]]</f>
        <v>0</v>
      </c>
      <c r="V3496" s="1">
        <f>+Table1[[#This Row],[Adj Total OPERATING_MARGIN]]-Table1[[#This Row],[Current Total OPERATING_MARGIN]]</f>
        <v>0</v>
      </c>
    </row>
    <row r="3497" spans="1:22" x14ac:dyDescent="0.3">
      <c r="A3497" t="s">
        <v>75</v>
      </c>
      <c r="B3497">
        <v>2021</v>
      </c>
      <c r="C3497" t="s">
        <v>17</v>
      </c>
      <c r="D3497" t="s">
        <v>79</v>
      </c>
      <c r="E3497" s="2">
        <v>5</v>
      </c>
      <c r="F3497" s="1">
        <v>0</v>
      </c>
      <c r="G3497" s="1">
        <v>0</v>
      </c>
      <c r="H3497" s="1">
        <v>352.81599999999997</v>
      </c>
      <c r="I3497" s="1">
        <v>-257.8</v>
      </c>
      <c r="J3497" s="1">
        <v>-352.8</v>
      </c>
      <c r="K3497" s="2">
        <v>5</v>
      </c>
      <c r="L3497" s="1">
        <v>0</v>
      </c>
      <c r="M3497" s="1">
        <v>0</v>
      </c>
      <c r="N3497" s="1">
        <v>352.81599999999997</v>
      </c>
      <c r="O3497" s="1">
        <v>-257.8</v>
      </c>
      <c r="P3497" s="1">
        <v>-352.8</v>
      </c>
      <c r="Q3497" s="2">
        <f>-+Table1[[#This Row],[Current Record Count]]+Table1[[#This Row],[Adj Record Count]]</f>
        <v>0</v>
      </c>
      <c r="R3497" s="1">
        <f>+-Table1[[#This Row],[Current Total ADJUSTMENT_AMOUNT]]+Table1[[#This Row],[Adj Total ADJUSTMENT_AMOUNT]]</f>
        <v>0</v>
      </c>
      <c r="S3497" s="1">
        <f>-Table1[[#This Row],[Current Total CHARGE_AMOUNT]]+Table1[[#This Row],[Adj Total CHARGE_AMOUNT]]</f>
        <v>0</v>
      </c>
      <c r="T3497" s="1">
        <f>+Table1[[#This Row],[Adj Total TOTAL_COST]]-Table1[[#This Row],[Current Total TOTAL_COST]]</f>
        <v>0</v>
      </c>
      <c r="U3497" s="1">
        <f>+Table1[[#This Row],[Adj Total CONTRIBUTION_MARGIN]]-Table1[[#This Row],[Current Total CONTRIBUTION_MARGIN]]</f>
        <v>0</v>
      </c>
      <c r="V3497" s="1">
        <f>+Table1[[#This Row],[Adj Total OPERATING_MARGIN]]-Table1[[#This Row],[Current Total OPERATING_MARGIN]]</f>
        <v>0</v>
      </c>
    </row>
    <row r="3498" spans="1:22" x14ac:dyDescent="0.3">
      <c r="A3498" t="s">
        <v>37</v>
      </c>
      <c r="B3498">
        <v>2025</v>
      </c>
      <c r="C3498" t="s">
        <v>17</v>
      </c>
      <c r="D3498" t="s">
        <v>79</v>
      </c>
      <c r="E3498" s="2">
        <v>5</v>
      </c>
      <c r="F3498" s="1">
        <v>2846010.78</v>
      </c>
      <c r="G3498" s="1">
        <v>2921612.46</v>
      </c>
      <c r="H3498" s="1">
        <v>641410.45200000005</v>
      </c>
      <c r="I3498" s="1">
        <v>-362154.67</v>
      </c>
      <c r="J3498" s="1">
        <v>-566655.75</v>
      </c>
      <c r="K3498" s="2">
        <v>5</v>
      </c>
      <c r="L3498" s="1">
        <v>2846010.78</v>
      </c>
      <c r="M3498" s="1">
        <v>2921612.46</v>
      </c>
      <c r="N3498" s="1">
        <v>641410.45200000005</v>
      </c>
      <c r="O3498" s="1">
        <v>-362154.67</v>
      </c>
      <c r="P3498" s="1">
        <v>-566655.75</v>
      </c>
      <c r="Q3498" s="2">
        <f>-+Table1[[#This Row],[Current Record Count]]+Table1[[#This Row],[Adj Record Count]]</f>
        <v>0</v>
      </c>
      <c r="R3498" s="1">
        <f>+-Table1[[#This Row],[Current Total ADJUSTMENT_AMOUNT]]+Table1[[#This Row],[Adj Total ADJUSTMENT_AMOUNT]]</f>
        <v>0</v>
      </c>
      <c r="S3498" s="1">
        <f>-Table1[[#This Row],[Current Total CHARGE_AMOUNT]]+Table1[[#This Row],[Adj Total CHARGE_AMOUNT]]</f>
        <v>0</v>
      </c>
      <c r="T3498" s="1">
        <f>+Table1[[#This Row],[Adj Total TOTAL_COST]]-Table1[[#This Row],[Current Total TOTAL_COST]]</f>
        <v>0</v>
      </c>
      <c r="U3498" s="1">
        <f>+Table1[[#This Row],[Adj Total CONTRIBUTION_MARGIN]]-Table1[[#This Row],[Current Total CONTRIBUTION_MARGIN]]</f>
        <v>0</v>
      </c>
      <c r="V3498" s="1">
        <f>+Table1[[#This Row],[Adj Total OPERATING_MARGIN]]-Table1[[#This Row],[Current Total OPERATING_MARGIN]]</f>
        <v>0</v>
      </c>
    </row>
    <row r="3499" spans="1:22" x14ac:dyDescent="0.3">
      <c r="A3499" t="s">
        <v>78</v>
      </c>
      <c r="B3499">
        <v>2024</v>
      </c>
      <c r="C3499" t="s">
        <v>17</v>
      </c>
      <c r="D3499" t="s">
        <v>101</v>
      </c>
      <c r="E3499" s="2">
        <v>5</v>
      </c>
      <c r="F3499" s="1">
        <v>10262.98</v>
      </c>
      <c r="G3499" s="1">
        <v>13782</v>
      </c>
      <c r="H3499" s="1">
        <v>1216.1895999999999</v>
      </c>
      <c r="I3499" s="1">
        <v>3689.29</v>
      </c>
      <c r="J3499" s="1">
        <v>3176.78</v>
      </c>
      <c r="K3499" s="2">
        <v>5</v>
      </c>
      <c r="L3499" s="1">
        <v>10262.98</v>
      </c>
      <c r="M3499" s="1">
        <v>13782</v>
      </c>
      <c r="N3499" s="1">
        <v>1216.1895999999999</v>
      </c>
      <c r="O3499" s="1">
        <v>3689.29</v>
      </c>
      <c r="P3499" s="1">
        <v>3176.78</v>
      </c>
      <c r="Q3499" s="2">
        <f>-+Table1[[#This Row],[Current Record Count]]+Table1[[#This Row],[Adj Record Count]]</f>
        <v>0</v>
      </c>
      <c r="R3499" s="1">
        <f>+-Table1[[#This Row],[Current Total ADJUSTMENT_AMOUNT]]+Table1[[#This Row],[Adj Total ADJUSTMENT_AMOUNT]]</f>
        <v>0</v>
      </c>
      <c r="S3499" s="1">
        <f>-Table1[[#This Row],[Current Total CHARGE_AMOUNT]]+Table1[[#This Row],[Adj Total CHARGE_AMOUNT]]</f>
        <v>0</v>
      </c>
      <c r="T3499" s="1">
        <f>+Table1[[#This Row],[Adj Total TOTAL_COST]]-Table1[[#This Row],[Current Total TOTAL_COST]]</f>
        <v>0</v>
      </c>
      <c r="U3499" s="1">
        <f>+Table1[[#This Row],[Adj Total CONTRIBUTION_MARGIN]]-Table1[[#This Row],[Current Total CONTRIBUTION_MARGIN]]</f>
        <v>0</v>
      </c>
      <c r="V3499" s="1">
        <f>+Table1[[#This Row],[Adj Total OPERATING_MARGIN]]-Table1[[#This Row],[Current Total OPERATING_MARGIN]]</f>
        <v>0</v>
      </c>
    </row>
    <row r="3500" spans="1:22" x14ac:dyDescent="0.3">
      <c r="A3500" t="s">
        <v>75</v>
      </c>
      <c r="B3500">
        <v>2024</v>
      </c>
      <c r="C3500" t="s">
        <v>20</v>
      </c>
      <c r="D3500" t="s">
        <v>64</v>
      </c>
      <c r="E3500" s="2">
        <v>5</v>
      </c>
      <c r="F3500" s="1">
        <v>603.09</v>
      </c>
      <c r="G3500" s="1">
        <v>1175</v>
      </c>
      <c r="H3500" s="1">
        <v>2673.9195</v>
      </c>
      <c r="I3500" s="1">
        <v>-1697.65</v>
      </c>
      <c r="J3500" s="1">
        <v>-2048.9499999999998</v>
      </c>
      <c r="K3500" s="2">
        <v>5</v>
      </c>
      <c r="L3500" s="1">
        <v>603.09</v>
      </c>
      <c r="M3500" s="1">
        <v>1175</v>
      </c>
      <c r="N3500" s="1">
        <v>2673.9195</v>
      </c>
      <c r="O3500" s="1">
        <v>-1697.65</v>
      </c>
      <c r="P3500" s="1">
        <v>-2048.9499999999998</v>
      </c>
      <c r="Q3500" s="2">
        <f>-+Table1[[#This Row],[Current Record Count]]+Table1[[#This Row],[Adj Record Count]]</f>
        <v>0</v>
      </c>
      <c r="R3500" s="1">
        <f>+-Table1[[#This Row],[Current Total ADJUSTMENT_AMOUNT]]+Table1[[#This Row],[Adj Total ADJUSTMENT_AMOUNT]]</f>
        <v>0</v>
      </c>
      <c r="S3500" s="1">
        <f>-Table1[[#This Row],[Current Total CHARGE_AMOUNT]]+Table1[[#This Row],[Adj Total CHARGE_AMOUNT]]</f>
        <v>0</v>
      </c>
      <c r="T3500" s="1">
        <f>+Table1[[#This Row],[Adj Total TOTAL_COST]]-Table1[[#This Row],[Current Total TOTAL_COST]]</f>
        <v>0</v>
      </c>
      <c r="U3500" s="1">
        <f>+Table1[[#This Row],[Adj Total CONTRIBUTION_MARGIN]]-Table1[[#This Row],[Current Total CONTRIBUTION_MARGIN]]</f>
        <v>0</v>
      </c>
      <c r="V3500" s="1">
        <f>+Table1[[#This Row],[Adj Total OPERATING_MARGIN]]-Table1[[#This Row],[Current Total OPERATING_MARGIN]]</f>
        <v>0</v>
      </c>
    </row>
    <row r="3501" spans="1:22" x14ac:dyDescent="0.3">
      <c r="A3501" t="s">
        <v>44</v>
      </c>
      <c r="B3501">
        <v>2023</v>
      </c>
      <c r="C3501" t="s">
        <v>17</v>
      </c>
      <c r="D3501" t="s">
        <v>66</v>
      </c>
      <c r="E3501" s="2">
        <v>5</v>
      </c>
      <c r="F3501" s="1">
        <v>2164.38</v>
      </c>
      <c r="G3501" s="1">
        <v>2408.9</v>
      </c>
      <c r="H3501" s="1">
        <v>947.97550000000001</v>
      </c>
      <c r="I3501" s="1">
        <v>-219.98</v>
      </c>
      <c r="J3501" s="1">
        <v>-538.20000000000005</v>
      </c>
      <c r="K3501" s="2">
        <v>5</v>
      </c>
      <c r="L3501" s="1">
        <v>2164.38</v>
      </c>
      <c r="M3501" s="1">
        <v>2408.9</v>
      </c>
      <c r="N3501" s="1">
        <v>947.97550000000001</v>
      </c>
      <c r="O3501" s="1">
        <v>-219.98</v>
      </c>
      <c r="P3501" s="1">
        <v>-538.20000000000005</v>
      </c>
      <c r="Q3501" s="2">
        <f>-+Table1[[#This Row],[Current Record Count]]+Table1[[#This Row],[Adj Record Count]]</f>
        <v>0</v>
      </c>
      <c r="R3501" s="1">
        <f>+-Table1[[#This Row],[Current Total ADJUSTMENT_AMOUNT]]+Table1[[#This Row],[Adj Total ADJUSTMENT_AMOUNT]]</f>
        <v>0</v>
      </c>
      <c r="S3501" s="1">
        <f>-Table1[[#This Row],[Current Total CHARGE_AMOUNT]]+Table1[[#This Row],[Adj Total CHARGE_AMOUNT]]</f>
        <v>0</v>
      </c>
      <c r="T3501" s="1">
        <f>+Table1[[#This Row],[Adj Total TOTAL_COST]]-Table1[[#This Row],[Current Total TOTAL_COST]]</f>
        <v>0</v>
      </c>
      <c r="U3501" s="1">
        <f>+Table1[[#This Row],[Adj Total CONTRIBUTION_MARGIN]]-Table1[[#This Row],[Current Total CONTRIBUTION_MARGIN]]</f>
        <v>0</v>
      </c>
      <c r="V3501" s="1">
        <f>+Table1[[#This Row],[Adj Total OPERATING_MARGIN]]-Table1[[#This Row],[Current Total OPERATING_MARGIN]]</f>
        <v>0</v>
      </c>
    </row>
    <row r="3502" spans="1:22" x14ac:dyDescent="0.3">
      <c r="A3502" t="s">
        <v>44</v>
      </c>
      <c r="B3502">
        <v>2023</v>
      </c>
      <c r="C3502" t="s">
        <v>20</v>
      </c>
      <c r="D3502" t="s">
        <v>21</v>
      </c>
      <c r="E3502" s="2">
        <v>5</v>
      </c>
      <c r="F3502" s="1">
        <v>2645.08</v>
      </c>
      <c r="G3502" s="1">
        <v>3803</v>
      </c>
      <c r="H3502" s="1">
        <v>3729.8915000000002</v>
      </c>
      <c r="I3502" s="1">
        <v>-720.89</v>
      </c>
      <c r="J3502" s="1">
        <v>-1160.43</v>
      </c>
      <c r="K3502" s="2">
        <v>5</v>
      </c>
      <c r="L3502" s="1">
        <v>2645.08</v>
      </c>
      <c r="M3502" s="1">
        <v>3803</v>
      </c>
      <c r="N3502" s="1">
        <v>3729.8915000000002</v>
      </c>
      <c r="O3502" s="1">
        <v>-720.89</v>
      </c>
      <c r="P3502" s="1">
        <v>-1160.43</v>
      </c>
      <c r="Q3502" s="2">
        <f>-+Table1[[#This Row],[Current Record Count]]+Table1[[#This Row],[Adj Record Count]]</f>
        <v>0</v>
      </c>
      <c r="R3502" s="1">
        <f>+-Table1[[#This Row],[Current Total ADJUSTMENT_AMOUNT]]+Table1[[#This Row],[Adj Total ADJUSTMENT_AMOUNT]]</f>
        <v>0</v>
      </c>
      <c r="S3502" s="1">
        <f>-Table1[[#This Row],[Current Total CHARGE_AMOUNT]]+Table1[[#This Row],[Adj Total CHARGE_AMOUNT]]</f>
        <v>0</v>
      </c>
      <c r="T3502" s="1">
        <f>+Table1[[#This Row],[Adj Total TOTAL_COST]]-Table1[[#This Row],[Current Total TOTAL_COST]]</f>
        <v>0</v>
      </c>
      <c r="U3502" s="1">
        <f>+Table1[[#This Row],[Adj Total CONTRIBUTION_MARGIN]]-Table1[[#This Row],[Current Total CONTRIBUTION_MARGIN]]</f>
        <v>0</v>
      </c>
      <c r="V3502" s="1">
        <f>+Table1[[#This Row],[Adj Total OPERATING_MARGIN]]-Table1[[#This Row],[Current Total OPERATING_MARGIN]]</f>
        <v>0</v>
      </c>
    </row>
    <row r="3503" spans="1:22" x14ac:dyDescent="0.3">
      <c r="A3503" t="s">
        <v>35</v>
      </c>
      <c r="B3503">
        <v>2023</v>
      </c>
      <c r="C3503" t="s">
        <v>29</v>
      </c>
      <c r="D3503" t="s">
        <v>32</v>
      </c>
      <c r="E3503" s="2">
        <v>5</v>
      </c>
      <c r="F3503" s="1">
        <v>2411.7199999999998</v>
      </c>
      <c r="G3503" s="1">
        <v>2903</v>
      </c>
      <c r="H3503" s="1">
        <v>571.88139999999999</v>
      </c>
      <c r="I3503" s="1">
        <v>200.29</v>
      </c>
      <c r="J3503" s="1">
        <v>1.5</v>
      </c>
      <c r="K3503" s="2">
        <v>5</v>
      </c>
      <c r="L3503" s="1">
        <v>2411.7199999999998</v>
      </c>
      <c r="M3503" s="1">
        <v>2903</v>
      </c>
      <c r="N3503" s="1">
        <v>571.88139999999999</v>
      </c>
      <c r="O3503" s="1">
        <v>200.29</v>
      </c>
      <c r="P3503" s="1">
        <v>1.5</v>
      </c>
      <c r="Q3503" s="2">
        <f>-+Table1[[#This Row],[Current Record Count]]+Table1[[#This Row],[Adj Record Count]]</f>
        <v>0</v>
      </c>
      <c r="R3503" s="1">
        <f>+-Table1[[#This Row],[Current Total ADJUSTMENT_AMOUNT]]+Table1[[#This Row],[Adj Total ADJUSTMENT_AMOUNT]]</f>
        <v>0</v>
      </c>
      <c r="S3503" s="1">
        <f>-Table1[[#This Row],[Current Total CHARGE_AMOUNT]]+Table1[[#This Row],[Adj Total CHARGE_AMOUNT]]</f>
        <v>0</v>
      </c>
      <c r="T3503" s="1">
        <f>+Table1[[#This Row],[Adj Total TOTAL_COST]]-Table1[[#This Row],[Current Total TOTAL_COST]]</f>
        <v>0</v>
      </c>
      <c r="U3503" s="1">
        <f>+Table1[[#This Row],[Adj Total CONTRIBUTION_MARGIN]]-Table1[[#This Row],[Current Total CONTRIBUTION_MARGIN]]</f>
        <v>0</v>
      </c>
      <c r="V3503" s="1">
        <f>+Table1[[#This Row],[Adj Total OPERATING_MARGIN]]-Table1[[#This Row],[Current Total OPERATING_MARGIN]]</f>
        <v>0</v>
      </c>
    </row>
    <row r="3504" spans="1:22" x14ac:dyDescent="0.3">
      <c r="A3504" t="s">
        <v>44</v>
      </c>
      <c r="B3504">
        <v>2022</v>
      </c>
      <c r="C3504" t="s">
        <v>20</v>
      </c>
      <c r="D3504" t="s">
        <v>64</v>
      </c>
      <c r="E3504" s="2">
        <v>5</v>
      </c>
      <c r="F3504" s="1">
        <v>4018.14</v>
      </c>
      <c r="G3504" s="1">
        <v>10575.5</v>
      </c>
      <c r="H3504" s="1">
        <v>3347.5320999999999</v>
      </c>
      <c r="I3504" s="1">
        <v>4196.33</v>
      </c>
      <c r="J3504" s="1">
        <v>3209.82</v>
      </c>
      <c r="K3504" s="2">
        <v>5</v>
      </c>
      <c r="L3504" s="1">
        <v>4018.14</v>
      </c>
      <c r="M3504" s="1">
        <v>10575.5</v>
      </c>
      <c r="N3504" s="1">
        <v>3347.5320999999999</v>
      </c>
      <c r="O3504" s="1">
        <v>4196.33</v>
      </c>
      <c r="P3504" s="1">
        <v>3209.82</v>
      </c>
      <c r="Q3504" s="2">
        <f>-+Table1[[#This Row],[Current Record Count]]+Table1[[#This Row],[Adj Record Count]]</f>
        <v>0</v>
      </c>
      <c r="R3504" s="1">
        <f>+-Table1[[#This Row],[Current Total ADJUSTMENT_AMOUNT]]+Table1[[#This Row],[Adj Total ADJUSTMENT_AMOUNT]]</f>
        <v>0</v>
      </c>
      <c r="S3504" s="1">
        <f>-Table1[[#This Row],[Current Total CHARGE_AMOUNT]]+Table1[[#This Row],[Adj Total CHARGE_AMOUNT]]</f>
        <v>0</v>
      </c>
      <c r="T3504" s="1">
        <f>+Table1[[#This Row],[Adj Total TOTAL_COST]]-Table1[[#This Row],[Current Total TOTAL_COST]]</f>
        <v>0</v>
      </c>
      <c r="U3504" s="1">
        <f>+Table1[[#This Row],[Adj Total CONTRIBUTION_MARGIN]]-Table1[[#This Row],[Current Total CONTRIBUTION_MARGIN]]</f>
        <v>0</v>
      </c>
      <c r="V3504" s="1">
        <f>+Table1[[#This Row],[Adj Total OPERATING_MARGIN]]-Table1[[#This Row],[Current Total OPERATING_MARGIN]]</f>
        <v>0</v>
      </c>
    </row>
    <row r="3505" spans="1:22" x14ac:dyDescent="0.3">
      <c r="A3505" t="s">
        <v>35</v>
      </c>
      <c r="B3505">
        <v>2025</v>
      </c>
      <c r="C3505" t="s">
        <v>53</v>
      </c>
      <c r="D3505" t="s">
        <v>53</v>
      </c>
      <c r="E3505" s="2">
        <v>5</v>
      </c>
      <c r="F3505" s="1">
        <v>2481.27</v>
      </c>
      <c r="G3505" s="1">
        <v>3548.05</v>
      </c>
      <c r="H3505" s="1">
        <v>343.98950000000002</v>
      </c>
      <c r="I3505" s="1">
        <v>377.71</v>
      </c>
      <c r="J3505" s="1">
        <v>244.79</v>
      </c>
      <c r="K3505" s="2">
        <v>5</v>
      </c>
      <c r="L3505" s="1">
        <v>2481.27</v>
      </c>
      <c r="M3505" s="1">
        <v>3548.05</v>
      </c>
      <c r="N3505" s="1">
        <v>343.98950000000002</v>
      </c>
      <c r="O3505" s="1">
        <v>377.71</v>
      </c>
      <c r="P3505" s="1">
        <v>244.79</v>
      </c>
      <c r="Q3505" s="2">
        <f>-+Table1[[#This Row],[Current Record Count]]+Table1[[#This Row],[Adj Record Count]]</f>
        <v>0</v>
      </c>
      <c r="R3505" s="1">
        <f>+-Table1[[#This Row],[Current Total ADJUSTMENT_AMOUNT]]+Table1[[#This Row],[Adj Total ADJUSTMENT_AMOUNT]]</f>
        <v>0</v>
      </c>
      <c r="S3505" s="1">
        <f>-Table1[[#This Row],[Current Total CHARGE_AMOUNT]]+Table1[[#This Row],[Adj Total CHARGE_AMOUNT]]</f>
        <v>0</v>
      </c>
      <c r="T3505" s="1">
        <f>+Table1[[#This Row],[Adj Total TOTAL_COST]]-Table1[[#This Row],[Current Total TOTAL_COST]]</f>
        <v>0</v>
      </c>
      <c r="U3505" s="1">
        <f>+Table1[[#This Row],[Adj Total CONTRIBUTION_MARGIN]]-Table1[[#This Row],[Current Total CONTRIBUTION_MARGIN]]</f>
        <v>0</v>
      </c>
      <c r="V3505" s="1">
        <f>+Table1[[#This Row],[Adj Total OPERATING_MARGIN]]-Table1[[#This Row],[Current Total OPERATING_MARGIN]]</f>
        <v>0</v>
      </c>
    </row>
    <row r="3506" spans="1:22" x14ac:dyDescent="0.3">
      <c r="A3506" t="s">
        <v>75</v>
      </c>
      <c r="B3506">
        <v>2020</v>
      </c>
      <c r="C3506" t="s">
        <v>20</v>
      </c>
      <c r="D3506" t="s">
        <v>93</v>
      </c>
      <c r="E3506" s="2">
        <v>5</v>
      </c>
      <c r="F3506" s="1">
        <v>166</v>
      </c>
      <c r="G3506" s="1">
        <v>166</v>
      </c>
      <c r="H3506" s="1">
        <v>1482.1908000000001</v>
      </c>
      <c r="I3506" s="1">
        <v>-1210.3</v>
      </c>
      <c r="J3506" s="1">
        <v>-1497.12</v>
      </c>
      <c r="K3506" s="2">
        <v>5</v>
      </c>
      <c r="L3506" s="1">
        <v>166</v>
      </c>
      <c r="M3506" s="1">
        <v>166</v>
      </c>
      <c r="N3506" s="1">
        <v>1482.1908000000001</v>
      </c>
      <c r="O3506" s="1">
        <v>-1210.3</v>
      </c>
      <c r="P3506" s="1">
        <v>-1497.12</v>
      </c>
      <c r="Q3506" s="2">
        <f>-+Table1[[#This Row],[Current Record Count]]+Table1[[#This Row],[Adj Record Count]]</f>
        <v>0</v>
      </c>
      <c r="R3506" s="1">
        <f>+-Table1[[#This Row],[Current Total ADJUSTMENT_AMOUNT]]+Table1[[#This Row],[Adj Total ADJUSTMENT_AMOUNT]]</f>
        <v>0</v>
      </c>
      <c r="S3506" s="1">
        <f>-Table1[[#This Row],[Current Total CHARGE_AMOUNT]]+Table1[[#This Row],[Adj Total CHARGE_AMOUNT]]</f>
        <v>0</v>
      </c>
      <c r="T3506" s="1">
        <f>+Table1[[#This Row],[Adj Total TOTAL_COST]]-Table1[[#This Row],[Current Total TOTAL_COST]]</f>
        <v>0</v>
      </c>
      <c r="U3506" s="1">
        <f>+Table1[[#This Row],[Adj Total CONTRIBUTION_MARGIN]]-Table1[[#This Row],[Current Total CONTRIBUTION_MARGIN]]</f>
        <v>0</v>
      </c>
      <c r="V3506" s="1">
        <f>+Table1[[#This Row],[Adj Total OPERATING_MARGIN]]-Table1[[#This Row],[Current Total OPERATING_MARGIN]]</f>
        <v>0</v>
      </c>
    </row>
    <row r="3507" spans="1:22" x14ac:dyDescent="0.3">
      <c r="A3507" t="s">
        <v>75</v>
      </c>
      <c r="B3507">
        <v>2020</v>
      </c>
      <c r="C3507" t="s">
        <v>20</v>
      </c>
      <c r="D3507" t="s">
        <v>49</v>
      </c>
      <c r="E3507" s="2">
        <v>5</v>
      </c>
      <c r="F3507" s="1">
        <v>0</v>
      </c>
      <c r="G3507" s="1">
        <v>0</v>
      </c>
      <c r="H3507" s="1">
        <v>1646.8520000000001</v>
      </c>
      <c r="I3507" s="1">
        <v>-1330.29</v>
      </c>
      <c r="J3507" s="1">
        <v>-1682.86</v>
      </c>
      <c r="K3507" s="2">
        <v>5</v>
      </c>
      <c r="L3507" s="1">
        <v>0</v>
      </c>
      <c r="M3507" s="1">
        <v>0</v>
      </c>
      <c r="N3507" s="1">
        <v>1646.8520000000001</v>
      </c>
      <c r="O3507" s="1">
        <v>-1330.29</v>
      </c>
      <c r="P3507" s="1">
        <v>-1682.86</v>
      </c>
      <c r="Q3507" s="2">
        <f>-+Table1[[#This Row],[Current Record Count]]+Table1[[#This Row],[Adj Record Count]]</f>
        <v>0</v>
      </c>
      <c r="R3507" s="1">
        <f>+-Table1[[#This Row],[Current Total ADJUSTMENT_AMOUNT]]+Table1[[#This Row],[Adj Total ADJUSTMENT_AMOUNT]]</f>
        <v>0</v>
      </c>
      <c r="S3507" s="1">
        <f>-Table1[[#This Row],[Current Total CHARGE_AMOUNT]]+Table1[[#This Row],[Adj Total CHARGE_AMOUNT]]</f>
        <v>0</v>
      </c>
      <c r="T3507" s="1">
        <f>+Table1[[#This Row],[Adj Total TOTAL_COST]]-Table1[[#This Row],[Current Total TOTAL_COST]]</f>
        <v>0</v>
      </c>
      <c r="U3507" s="1">
        <f>+Table1[[#This Row],[Adj Total CONTRIBUTION_MARGIN]]-Table1[[#This Row],[Current Total CONTRIBUTION_MARGIN]]</f>
        <v>0</v>
      </c>
      <c r="V3507" s="1">
        <f>+Table1[[#This Row],[Adj Total OPERATING_MARGIN]]-Table1[[#This Row],[Current Total OPERATING_MARGIN]]</f>
        <v>0</v>
      </c>
    </row>
    <row r="3508" spans="1:22" x14ac:dyDescent="0.3">
      <c r="A3508" t="s">
        <v>22</v>
      </c>
      <c r="B3508">
        <v>2019</v>
      </c>
      <c r="C3508" t="s">
        <v>84</v>
      </c>
      <c r="D3508" t="s">
        <v>84</v>
      </c>
      <c r="E3508" s="2">
        <v>5</v>
      </c>
      <c r="F3508" s="1">
        <v>4417.3599999999997</v>
      </c>
      <c r="G3508" s="1">
        <v>5338.15</v>
      </c>
      <c r="H3508" s="1">
        <v>0</v>
      </c>
      <c r="I3508" s="1">
        <v>0</v>
      </c>
      <c r="J3508" s="1">
        <v>0</v>
      </c>
      <c r="K3508" s="2">
        <v>5</v>
      </c>
      <c r="L3508" s="1">
        <v>4417.3599999999997</v>
      </c>
      <c r="M3508" s="1">
        <v>5338.15</v>
      </c>
      <c r="N3508" s="1">
        <v>0</v>
      </c>
      <c r="O3508" s="1">
        <v>0</v>
      </c>
      <c r="P3508" s="1">
        <v>0</v>
      </c>
      <c r="Q3508" s="2">
        <f>-+Table1[[#This Row],[Current Record Count]]+Table1[[#This Row],[Adj Record Count]]</f>
        <v>0</v>
      </c>
      <c r="R3508" s="1">
        <f>+-Table1[[#This Row],[Current Total ADJUSTMENT_AMOUNT]]+Table1[[#This Row],[Adj Total ADJUSTMENT_AMOUNT]]</f>
        <v>0</v>
      </c>
      <c r="S3508" s="1">
        <f>-Table1[[#This Row],[Current Total CHARGE_AMOUNT]]+Table1[[#This Row],[Adj Total CHARGE_AMOUNT]]</f>
        <v>0</v>
      </c>
      <c r="T3508" s="1">
        <f>+Table1[[#This Row],[Adj Total TOTAL_COST]]-Table1[[#This Row],[Current Total TOTAL_COST]]</f>
        <v>0</v>
      </c>
      <c r="U3508" s="1">
        <f>+Table1[[#This Row],[Adj Total CONTRIBUTION_MARGIN]]-Table1[[#This Row],[Current Total CONTRIBUTION_MARGIN]]</f>
        <v>0</v>
      </c>
      <c r="V3508" s="1">
        <f>+Table1[[#This Row],[Adj Total OPERATING_MARGIN]]-Table1[[#This Row],[Current Total OPERATING_MARGIN]]</f>
        <v>0</v>
      </c>
    </row>
    <row r="3509" spans="1:22" x14ac:dyDescent="0.3">
      <c r="A3509" t="s">
        <v>37</v>
      </c>
      <c r="B3509">
        <v>2019</v>
      </c>
      <c r="C3509" t="s">
        <v>29</v>
      </c>
      <c r="D3509" t="s">
        <v>38</v>
      </c>
      <c r="E3509" s="2">
        <v>5</v>
      </c>
      <c r="F3509" s="1">
        <v>93971.8</v>
      </c>
      <c r="G3509" s="1">
        <v>120156.71</v>
      </c>
      <c r="H3509" s="1">
        <v>0</v>
      </c>
      <c r="I3509" s="1">
        <v>0</v>
      </c>
      <c r="J3509" s="1">
        <v>0</v>
      </c>
      <c r="K3509" s="2">
        <v>5</v>
      </c>
      <c r="L3509" s="1">
        <v>93971.8</v>
      </c>
      <c r="M3509" s="1">
        <v>120156.71</v>
      </c>
      <c r="N3509" s="1">
        <v>0</v>
      </c>
      <c r="O3509" s="1">
        <v>0</v>
      </c>
      <c r="P3509" s="1">
        <v>0</v>
      </c>
      <c r="Q3509" s="2">
        <f>-+Table1[[#This Row],[Current Record Count]]+Table1[[#This Row],[Adj Record Count]]</f>
        <v>0</v>
      </c>
      <c r="R3509" s="1">
        <f>+-Table1[[#This Row],[Current Total ADJUSTMENT_AMOUNT]]+Table1[[#This Row],[Adj Total ADJUSTMENT_AMOUNT]]</f>
        <v>0</v>
      </c>
      <c r="S3509" s="1">
        <f>-Table1[[#This Row],[Current Total CHARGE_AMOUNT]]+Table1[[#This Row],[Adj Total CHARGE_AMOUNT]]</f>
        <v>0</v>
      </c>
      <c r="T3509" s="1">
        <f>+Table1[[#This Row],[Adj Total TOTAL_COST]]-Table1[[#This Row],[Current Total TOTAL_COST]]</f>
        <v>0</v>
      </c>
      <c r="U3509" s="1">
        <f>+Table1[[#This Row],[Adj Total CONTRIBUTION_MARGIN]]-Table1[[#This Row],[Current Total CONTRIBUTION_MARGIN]]</f>
        <v>0</v>
      </c>
      <c r="V3509" s="1">
        <f>+Table1[[#This Row],[Adj Total OPERATING_MARGIN]]-Table1[[#This Row],[Current Total OPERATING_MARGIN]]</f>
        <v>0</v>
      </c>
    </row>
    <row r="3510" spans="1:22" x14ac:dyDescent="0.3">
      <c r="A3510" t="s">
        <v>37</v>
      </c>
      <c r="B3510">
        <v>2020</v>
      </c>
      <c r="C3510" t="s">
        <v>17</v>
      </c>
      <c r="D3510" t="s">
        <v>91</v>
      </c>
      <c r="E3510" s="2">
        <v>5</v>
      </c>
      <c r="F3510" s="1">
        <v>49438.51</v>
      </c>
      <c r="G3510" s="1">
        <v>76904.789999999994</v>
      </c>
      <c r="H3510" s="1">
        <v>15492.003000000001</v>
      </c>
      <c r="I3510" s="1">
        <v>16157.34</v>
      </c>
      <c r="J3510" s="1">
        <v>11974.28</v>
      </c>
      <c r="K3510" s="2">
        <v>5</v>
      </c>
      <c r="L3510" s="1">
        <v>49438.51</v>
      </c>
      <c r="M3510" s="1">
        <v>76904.789999999994</v>
      </c>
      <c r="N3510" s="1">
        <v>15492.003000000001</v>
      </c>
      <c r="O3510" s="1">
        <v>16157.34</v>
      </c>
      <c r="P3510" s="1">
        <v>11974.28</v>
      </c>
      <c r="Q3510" s="2">
        <f>-+Table1[[#This Row],[Current Record Count]]+Table1[[#This Row],[Adj Record Count]]</f>
        <v>0</v>
      </c>
      <c r="R3510" s="1">
        <f>+-Table1[[#This Row],[Current Total ADJUSTMENT_AMOUNT]]+Table1[[#This Row],[Adj Total ADJUSTMENT_AMOUNT]]</f>
        <v>0</v>
      </c>
      <c r="S3510" s="1">
        <f>-Table1[[#This Row],[Current Total CHARGE_AMOUNT]]+Table1[[#This Row],[Adj Total CHARGE_AMOUNT]]</f>
        <v>0</v>
      </c>
      <c r="T3510" s="1">
        <f>+Table1[[#This Row],[Adj Total TOTAL_COST]]-Table1[[#This Row],[Current Total TOTAL_COST]]</f>
        <v>0</v>
      </c>
      <c r="U3510" s="1">
        <f>+Table1[[#This Row],[Adj Total CONTRIBUTION_MARGIN]]-Table1[[#This Row],[Current Total CONTRIBUTION_MARGIN]]</f>
        <v>0</v>
      </c>
      <c r="V3510" s="1">
        <f>+Table1[[#This Row],[Adj Total OPERATING_MARGIN]]-Table1[[#This Row],[Current Total OPERATING_MARGIN]]</f>
        <v>0</v>
      </c>
    </row>
    <row r="3511" spans="1:22" x14ac:dyDescent="0.3">
      <c r="A3511" t="s">
        <v>75</v>
      </c>
      <c r="B3511">
        <v>2023</v>
      </c>
      <c r="C3511" t="s">
        <v>20</v>
      </c>
      <c r="D3511" t="s">
        <v>49</v>
      </c>
      <c r="E3511" s="2">
        <v>5</v>
      </c>
      <c r="F3511" s="1">
        <v>379.21</v>
      </c>
      <c r="G3511" s="1">
        <v>880</v>
      </c>
      <c r="H3511" s="1">
        <v>2176.6502999999998</v>
      </c>
      <c r="I3511" s="1">
        <v>-708.04</v>
      </c>
      <c r="J3511" s="1">
        <v>-1002.58</v>
      </c>
      <c r="K3511" s="2">
        <v>5</v>
      </c>
      <c r="L3511" s="1">
        <v>379.21</v>
      </c>
      <c r="M3511" s="1">
        <v>880</v>
      </c>
      <c r="N3511" s="1">
        <v>2176.6502999999998</v>
      </c>
      <c r="O3511" s="1">
        <v>-708.04</v>
      </c>
      <c r="P3511" s="1">
        <v>-1002.58</v>
      </c>
      <c r="Q3511" s="2">
        <f>-+Table1[[#This Row],[Current Record Count]]+Table1[[#This Row],[Adj Record Count]]</f>
        <v>0</v>
      </c>
      <c r="R3511" s="1">
        <f>+-Table1[[#This Row],[Current Total ADJUSTMENT_AMOUNT]]+Table1[[#This Row],[Adj Total ADJUSTMENT_AMOUNT]]</f>
        <v>0</v>
      </c>
      <c r="S3511" s="1">
        <f>-Table1[[#This Row],[Current Total CHARGE_AMOUNT]]+Table1[[#This Row],[Adj Total CHARGE_AMOUNT]]</f>
        <v>0</v>
      </c>
      <c r="T3511" s="1">
        <f>+Table1[[#This Row],[Adj Total TOTAL_COST]]-Table1[[#This Row],[Current Total TOTAL_COST]]</f>
        <v>0</v>
      </c>
      <c r="U3511" s="1">
        <f>+Table1[[#This Row],[Adj Total CONTRIBUTION_MARGIN]]-Table1[[#This Row],[Current Total CONTRIBUTION_MARGIN]]</f>
        <v>0</v>
      </c>
      <c r="V3511" s="1">
        <f>+Table1[[#This Row],[Adj Total OPERATING_MARGIN]]-Table1[[#This Row],[Current Total OPERATING_MARGIN]]</f>
        <v>0</v>
      </c>
    </row>
    <row r="3512" spans="1:22" x14ac:dyDescent="0.3">
      <c r="A3512" t="s">
        <v>37</v>
      </c>
      <c r="B3512">
        <v>2022</v>
      </c>
      <c r="C3512" t="s">
        <v>29</v>
      </c>
      <c r="D3512" t="s">
        <v>38</v>
      </c>
      <c r="E3512" s="2">
        <v>5</v>
      </c>
      <c r="F3512" s="1">
        <v>207343.59</v>
      </c>
      <c r="G3512" s="1">
        <v>309192.87</v>
      </c>
      <c r="H3512" s="1">
        <v>72299.026299999998</v>
      </c>
      <c r="I3512" s="1">
        <v>72248.45</v>
      </c>
      <c r="J3512" s="1">
        <v>52088.5</v>
      </c>
      <c r="K3512" s="2">
        <v>5</v>
      </c>
      <c r="L3512" s="1">
        <v>207343.59</v>
      </c>
      <c r="M3512" s="1">
        <v>309192.87</v>
      </c>
      <c r="N3512" s="1">
        <v>72299.026299999998</v>
      </c>
      <c r="O3512" s="1">
        <v>72248.45</v>
      </c>
      <c r="P3512" s="1">
        <v>52088.5</v>
      </c>
      <c r="Q3512" s="2">
        <f>-+Table1[[#This Row],[Current Record Count]]+Table1[[#This Row],[Adj Record Count]]</f>
        <v>0</v>
      </c>
      <c r="R3512" s="1">
        <f>+-Table1[[#This Row],[Current Total ADJUSTMENT_AMOUNT]]+Table1[[#This Row],[Adj Total ADJUSTMENT_AMOUNT]]</f>
        <v>0</v>
      </c>
      <c r="S3512" s="1">
        <f>-Table1[[#This Row],[Current Total CHARGE_AMOUNT]]+Table1[[#This Row],[Adj Total CHARGE_AMOUNT]]</f>
        <v>0</v>
      </c>
      <c r="T3512" s="1">
        <f>+Table1[[#This Row],[Adj Total TOTAL_COST]]-Table1[[#This Row],[Current Total TOTAL_COST]]</f>
        <v>0</v>
      </c>
      <c r="U3512" s="1">
        <f>+Table1[[#This Row],[Adj Total CONTRIBUTION_MARGIN]]-Table1[[#This Row],[Current Total CONTRIBUTION_MARGIN]]</f>
        <v>0</v>
      </c>
      <c r="V3512" s="1">
        <f>+Table1[[#This Row],[Adj Total OPERATING_MARGIN]]-Table1[[#This Row],[Current Total OPERATING_MARGIN]]</f>
        <v>0</v>
      </c>
    </row>
    <row r="3513" spans="1:22" x14ac:dyDescent="0.3">
      <c r="A3513" t="s">
        <v>44</v>
      </c>
      <c r="B3513">
        <v>2025</v>
      </c>
      <c r="C3513" t="s">
        <v>29</v>
      </c>
      <c r="D3513" t="s">
        <v>65</v>
      </c>
      <c r="E3513" s="2">
        <v>5</v>
      </c>
      <c r="F3513" s="1">
        <v>2955.71</v>
      </c>
      <c r="G3513" s="1">
        <v>4322.3999999999996</v>
      </c>
      <c r="H3513" s="1">
        <v>1245.0549000000001</v>
      </c>
      <c r="I3513" s="1">
        <v>425.04</v>
      </c>
      <c r="J3513" s="1">
        <v>120.28</v>
      </c>
      <c r="K3513" s="2">
        <v>5</v>
      </c>
      <c r="L3513" s="1">
        <v>2955.71</v>
      </c>
      <c r="M3513" s="1">
        <v>4322.3999999999996</v>
      </c>
      <c r="N3513" s="1">
        <v>1245.0549000000001</v>
      </c>
      <c r="O3513" s="1">
        <v>425.04</v>
      </c>
      <c r="P3513" s="1">
        <v>120.28</v>
      </c>
      <c r="Q3513" s="2">
        <f>-+Table1[[#This Row],[Current Record Count]]+Table1[[#This Row],[Adj Record Count]]</f>
        <v>0</v>
      </c>
      <c r="R3513" s="1">
        <f>+-Table1[[#This Row],[Current Total ADJUSTMENT_AMOUNT]]+Table1[[#This Row],[Adj Total ADJUSTMENT_AMOUNT]]</f>
        <v>0</v>
      </c>
      <c r="S3513" s="1">
        <f>-Table1[[#This Row],[Current Total CHARGE_AMOUNT]]+Table1[[#This Row],[Adj Total CHARGE_AMOUNT]]</f>
        <v>0</v>
      </c>
      <c r="T3513" s="1">
        <f>+Table1[[#This Row],[Adj Total TOTAL_COST]]-Table1[[#This Row],[Current Total TOTAL_COST]]</f>
        <v>0</v>
      </c>
      <c r="U3513" s="1">
        <f>+Table1[[#This Row],[Adj Total CONTRIBUTION_MARGIN]]-Table1[[#This Row],[Current Total CONTRIBUTION_MARGIN]]</f>
        <v>0</v>
      </c>
      <c r="V3513" s="1">
        <f>+Table1[[#This Row],[Adj Total OPERATING_MARGIN]]-Table1[[#This Row],[Current Total OPERATING_MARGIN]]</f>
        <v>0</v>
      </c>
    </row>
    <row r="3514" spans="1:22" x14ac:dyDescent="0.3">
      <c r="A3514" t="s">
        <v>75</v>
      </c>
      <c r="B3514">
        <v>2024</v>
      </c>
      <c r="C3514" t="s">
        <v>50</v>
      </c>
      <c r="D3514" t="s">
        <v>50</v>
      </c>
      <c r="E3514" s="2">
        <v>5</v>
      </c>
      <c r="F3514" s="1">
        <v>807.24</v>
      </c>
      <c r="G3514" s="1">
        <v>940</v>
      </c>
      <c r="H3514" s="1">
        <v>1438.7720999999999</v>
      </c>
      <c r="I3514" s="1">
        <v>302.60000000000002</v>
      </c>
      <c r="J3514" s="1">
        <v>29.67</v>
      </c>
      <c r="K3514" s="2">
        <v>5</v>
      </c>
      <c r="L3514" s="1">
        <v>807.24</v>
      </c>
      <c r="M3514" s="1">
        <v>940</v>
      </c>
      <c r="N3514" s="1">
        <v>1438.7720999999999</v>
      </c>
      <c r="O3514" s="1">
        <v>302.60000000000002</v>
      </c>
      <c r="P3514" s="1">
        <v>29.67</v>
      </c>
      <c r="Q3514" s="2">
        <f>-+Table1[[#This Row],[Current Record Count]]+Table1[[#This Row],[Adj Record Count]]</f>
        <v>0</v>
      </c>
      <c r="R3514" s="1">
        <f>+-Table1[[#This Row],[Current Total ADJUSTMENT_AMOUNT]]+Table1[[#This Row],[Adj Total ADJUSTMENT_AMOUNT]]</f>
        <v>0</v>
      </c>
      <c r="S3514" s="1">
        <f>-Table1[[#This Row],[Current Total CHARGE_AMOUNT]]+Table1[[#This Row],[Adj Total CHARGE_AMOUNT]]</f>
        <v>0</v>
      </c>
      <c r="T3514" s="1">
        <f>+Table1[[#This Row],[Adj Total TOTAL_COST]]-Table1[[#This Row],[Current Total TOTAL_COST]]</f>
        <v>0</v>
      </c>
      <c r="U3514" s="1">
        <f>+Table1[[#This Row],[Adj Total CONTRIBUTION_MARGIN]]-Table1[[#This Row],[Current Total CONTRIBUTION_MARGIN]]</f>
        <v>0</v>
      </c>
      <c r="V3514" s="1">
        <f>+Table1[[#This Row],[Adj Total OPERATING_MARGIN]]-Table1[[#This Row],[Current Total OPERATING_MARGIN]]</f>
        <v>0</v>
      </c>
    </row>
    <row r="3515" spans="1:22" x14ac:dyDescent="0.3">
      <c r="A3515" t="s">
        <v>75</v>
      </c>
      <c r="B3515">
        <v>2022</v>
      </c>
      <c r="C3515" t="s">
        <v>46</v>
      </c>
      <c r="D3515" t="s">
        <v>46</v>
      </c>
      <c r="E3515" s="2">
        <v>5</v>
      </c>
      <c r="F3515" s="1">
        <v>586.79999999999995</v>
      </c>
      <c r="G3515" s="1">
        <v>800</v>
      </c>
      <c r="H3515" s="1">
        <v>1769.9478999999999</v>
      </c>
      <c r="I3515" s="1">
        <v>-951.57</v>
      </c>
      <c r="J3515" s="1">
        <v>-1288.71</v>
      </c>
      <c r="K3515" s="2">
        <v>5</v>
      </c>
      <c r="L3515" s="1">
        <v>586.79999999999995</v>
      </c>
      <c r="M3515" s="1">
        <v>800</v>
      </c>
      <c r="N3515" s="1">
        <v>1769.9478999999999</v>
      </c>
      <c r="O3515" s="1">
        <v>-951.57</v>
      </c>
      <c r="P3515" s="1">
        <v>-1288.71</v>
      </c>
      <c r="Q3515" s="2">
        <f>-+Table1[[#This Row],[Current Record Count]]+Table1[[#This Row],[Adj Record Count]]</f>
        <v>0</v>
      </c>
      <c r="R3515" s="1">
        <f>+-Table1[[#This Row],[Current Total ADJUSTMENT_AMOUNT]]+Table1[[#This Row],[Adj Total ADJUSTMENT_AMOUNT]]</f>
        <v>0</v>
      </c>
      <c r="S3515" s="1">
        <f>-Table1[[#This Row],[Current Total CHARGE_AMOUNT]]+Table1[[#This Row],[Adj Total CHARGE_AMOUNT]]</f>
        <v>0</v>
      </c>
      <c r="T3515" s="1">
        <f>+Table1[[#This Row],[Adj Total TOTAL_COST]]-Table1[[#This Row],[Current Total TOTAL_COST]]</f>
        <v>0</v>
      </c>
      <c r="U3515" s="1">
        <f>+Table1[[#This Row],[Adj Total CONTRIBUTION_MARGIN]]-Table1[[#This Row],[Current Total CONTRIBUTION_MARGIN]]</f>
        <v>0</v>
      </c>
      <c r="V3515" s="1">
        <f>+Table1[[#This Row],[Adj Total OPERATING_MARGIN]]-Table1[[#This Row],[Current Total OPERATING_MARGIN]]</f>
        <v>0</v>
      </c>
    </row>
    <row r="3516" spans="1:22" x14ac:dyDescent="0.3">
      <c r="A3516" t="s">
        <v>16</v>
      </c>
      <c r="B3516">
        <v>2024</v>
      </c>
      <c r="C3516" t="s">
        <v>47</v>
      </c>
      <c r="D3516" t="s">
        <v>48</v>
      </c>
      <c r="E3516" s="2">
        <v>5</v>
      </c>
      <c r="F3516" s="1">
        <v>4490.4399999999996</v>
      </c>
      <c r="G3516" s="1">
        <v>5264.7</v>
      </c>
      <c r="H3516" s="1">
        <v>753.64049999999997</v>
      </c>
      <c r="I3516" s="1">
        <v>1011.7</v>
      </c>
      <c r="J3516" s="1">
        <v>829.62</v>
      </c>
      <c r="K3516" s="2">
        <v>5</v>
      </c>
      <c r="L3516" s="1">
        <v>4490.4399999999996</v>
      </c>
      <c r="M3516" s="1">
        <v>5264.7</v>
      </c>
      <c r="N3516" s="1">
        <v>753.64049999999997</v>
      </c>
      <c r="O3516" s="1">
        <v>1011.7</v>
      </c>
      <c r="P3516" s="1">
        <v>829.62</v>
      </c>
      <c r="Q3516" s="2">
        <f>-+Table1[[#This Row],[Current Record Count]]+Table1[[#This Row],[Adj Record Count]]</f>
        <v>0</v>
      </c>
      <c r="R3516" s="1">
        <f>+-Table1[[#This Row],[Current Total ADJUSTMENT_AMOUNT]]+Table1[[#This Row],[Adj Total ADJUSTMENT_AMOUNT]]</f>
        <v>0</v>
      </c>
      <c r="S3516" s="1">
        <f>-Table1[[#This Row],[Current Total CHARGE_AMOUNT]]+Table1[[#This Row],[Adj Total CHARGE_AMOUNT]]</f>
        <v>0</v>
      </c>
      <c r="T3516" s="1">
        <f>+Table1[[#This Row],[Adj Total TOTAL_COST]]-Table1[[#This Row],[Current Total TOTAL_COST]]</f>
        <v>0</v>
      </c>
      <c r="U3516" s="1">
        <f>+Table1[[#This Row],[Adj Total CONTRIBUTION_MARGIN]]-Table1[[#This Row],[Current Total CONTRIBUTION_MARGIN]]</f>
        <v>0</v>
      </c>
      <c r="V3516" s="1">
        <f>+Table1[[#This Row],[Adj Total OPERATING_MARGIN]]-Table1[[#This Row],[Current Total OPERATING_MARGIN]]</f>
        <v>0</v>
      </c>
    </row>
    <row r="3517" spans="1:22" x14ac:dyDescent="0.3">
      <c r="A3517" t="s">
        <v>42</v>
      </c>
      <c r="B3517">
        <v>2019</v>
      </c>
      <c r="C3517" t="s">
        <v>20</v>
      </c>
      <c r="D3517" t="s">
        <v>70</v>
      </c>
      <c r="E3517" s="2">
        <v>5</v>
      </c>
      <c r="F3517" s="1">
        <v>4478.57</v>
      </c>
      <c r="G3517" s="1">
        <v>5478.59</v>
      </c>
      <c r="H3517" s="1">
        <v>0</v>
      </c>
      <c r="I3517" s="1">
        <v>0</v>
      </c>
      <c r="J3517" s="1">
        <v>0</v>
      </c>
      <c r="K3517" s="2">
        <v>5</v>
      </c>
      <c r="L3517" s="1">
        <v>4478.57</v>
      </c>
      <c r="M3517" s="1">
        <v>5478.59</v>
      </c>
      <c r="N3517" s="1">
        <v>0</v>
      </c>
      <c r="O3517" s="1">
        <v>0</v>
      </c>
      <c r="P3517" s="1">
        <v>0</v>
      </c>
      <c r="Q3517" s="2">
        <f>-+Table1[[#This Row],[Current Record Count]]+Table1[[#This Row],[Adj Record Count]]</f>
        <v>0</v>
      </c>
      <c r="R3517" s="1">
        <f>+-Table1[[#This Row],[Current Total ADJUSTMENT_AMOUNT]]+Table1[[#This Row],[Adj Total ADJUSTMENT_AMOUNT]]</f>
        <v>0</v>
      </c>
      <c r="S3517" s="1">
        <f>-Table1[[#This Row],[Current Total CHARGE_AMOUNT]]+Table1[[#This Row],[Adj Total CHARGE_AMOUNT]]</f>
        <v>0</v>
      </c>
      <c r="T3517" s="1">
        <f>+Table1[[#This Row],[Adj Total TOTAL_COST]]-Table1[[#This Row],[Current Total TOTAL_COST]]</f>
        <v>0</v>
      </c>
      <c r="U3517" s="1">
        <f>+Table1[[#This Row],[Adj Total CONTRIBUTION_MARGIN]]-Table1[[#This Row],[Current Total CONTRIBUTION_MARGIN]]</f>
        <v>0</v>
      </c>
      <c r="V3517" s="1">
        <f>+Table1[[#This Row],[Adj Total OPERATING_MARGIN]]-Table1[[#This Row],[Current Total OPERATING_MARGIN]]</f>
        <v>0</v>
      </c>
    </row>
    <row r="3518" spans="1:22" x14ac:dyDescent="0.3">
      <c r="A3518" t="s">
        <v>44</v>
      </c>
      <c r="B3518">
        <v>2025</v>
      </c>
      <c r="C3518" t="s">
        <v>17</v>
      </c>
      <c r="D3518" t="s">
        <v>66</v>
      </c>
      <c r="E3518" s="2">
        <v>5</v>
      </c>
      <c r="F3518" s="1">
        <v>2115.8000000000002</v>
      </c>
      <c r="G3518" s="1">
        <v>2356.4</v>
      </c>
      <c r="H3518" s="1">
        <v>848.74800000000005</v>
      </c>
      <c r="I3518" s="1">
        <v>-151.15</v>
      </c>
      <c r="J3518" s="1">
        <v>-378.41</v>
      </c>
      <c r="K3518" s="2">
        <v>5</v>
      </c>
      <c r="L3518" s="1">
        <v>2115.8000000000002</v>
      </c>
      <c r="M3518" s="1">
        <v>2356.4</v>
      </c>
      <c r="N3518" s="1">
        <v>848.74800000000005</v>
      </c>
      <c r="O3518" s="1">
        <v>-151.15</v>
      </c>
      <c r="P3518" s="1">
        <v>-378.41</v>
      </c>
      <c r="Q3518" s="2">
        <f>-+Table1[[#This Row],[Current Record Count]]+Table1[[#This Row],[Adj Record Count]]</f>
        <v>0</v>
      </c>
      <c r="R3518" s="1">
        <f>+-Table1[[#This Row],[Current Total ADJUSTMENT_AMOUNT]]+Table1[[#This Row],[Adj Total ADJUSTMENT_AMOUNT]]</f>
        <v>0</v>
      </c>
      <c r="S3518" s="1">
        <f>-Table1[[#This Row],[Current Total CHARGE_AMOUNT]]+Table1[[#This Row],[Adj Total CHARGE_AMOUNT]]</f>
        <v>0</v>
      </c>
      <c r="T3518" s="1">
        <f>+Table1[[#This Row],[Adj Total TOTAL_COST]]-Table1[[#This Row],[Current Total TOTAL_COST]]</f>
        <v>0</v>
      </c>
      <c r="U3518" s="1">
        <f>+Table1[[#This Row],[Adj Total CONTRIBUTION_MARGIN]]-Table1[[#This Row],[Current Total CONTRIBUTION_MARGIN]]</f>
        <v>0</v>
      </c>
      <c r="V3518" s="1">
        <f>+Table1[[#This Row],[Adj Total OPERATING_MARGIN]]-Table1[[#This Row],[Current Total OPERATING_MARGIN]]</f>
        <v>0</v>
      </c>
    </row>
    <row r="3519" spans="1:22" x14ac:dyDescent="0.3">
      <c r="A3519" t="s">
        <v>74</v>
      </c>
      <c r="B3519">
        <v>2021</v>
      </c>
      <c r="C3519" t="s">
        <v>17</v>
      </c>
      <c r="D3519" t="s">
        <v>68</v>
      </c>
      <c r="E3519" s="2">
        <v>5</v>
      </c>
      <c r="F3519" s="1">
        <v>3294.66</v>
      </c>
      <c r="G3519" s="1">
        <v>4248</v>
      </c>
      <c r="H3519" s="1">
        <v>2408.5976999999998</v>
      </c>
      <c r="I3519" s="1">
        <v>572.67999999999995</v>
      </c>
      <c r="J3519" s="1">
        <v>-187.43</v>
      </c>
      <c r="K3519" s="2">
        <v>5</v>
      </c>
      <c r="L3519" s="1">
        <v>3294.66</v>
      </c>
      <c r="M3519" s="1">
        <v>4248</v>
      </c>
      <c r="N3519" s="1">
        <v>2408.5976999999998</v>
      </c>
      <c r="O3519" s="1">
        <v>572.67999999999995</v>
      </c>
      <c r="P3519" s="1">
        <v>-187.43</v>
      </c>
      <c r="Q3519" s="2">
        <f>-+Table1[[#This Row],[Current Record Count]]+Table1[[#This Row],[Adj Record Count]]</f>
        <v>0</v>
      </c>
      <c r="R3519" s="1">
        <f>+-Table1[[#This Row],[Current Total ADJUSTMENT_AMOUNT]]+Table1[[#This Row],[Adj Total ADJUSTMENT_AMOUNT]]</f>
        <v>0</v>
      </c>
      <c r="S3519" s="1">
        <f>-Table1[[#This Row],[Current Total CHARGE_AMOUNT]]+Table1[[#This Row],[Adj Total CHARGE_AMOUNT]]</f>
        <v>0</v>
      </c>
      <c r="T3519" s="1">
        <f>+Table1[[#This Row],[Adj Total TOTAL_COST]]-Table1[[#This Row],[Current Total TOTAL_COST]]</f>
        <v>0</v>
      </c>
      <c r="U3519" s="1">
        <f>+Table1[[#This Row],[Adj Total CONTRIBUTION_MARGIN]]-Table1[[#This Row],[Current Total CONTRIBUTION_MARGIN]]</f>
        <v>0</v>
      </c>
      <c r="V3519" s="1">
        <f>+Table1[[#This Row],[Adj Total OPERATING_MARGIN]]-Table1[[#This Row],[Current Total OPERATING_MARGIN]]</f>
        <v>0</v>
      </c>
    </row>
    <row r="3520" spans="1:22" x14ac:dyDescent="0.3">
      <c r="A3520" t="s">
        <v>78</v>
      </c>
      <c r="B3520">
        <v>2022</v>
      </c>
      <c r="C3520" t="s">
        <v>20</v>
      </c>
      <c r="D3520" t="s">
        <v>21</v>
      </c>
      <c r="E3520" s="2">
        <v>5</v>
      </c>
      <c r="F3520" s="1">
        <v>5336.74</v>
      </c>
      <c r="G3520" s="1">
        <v>5980</v>
      </c>
      <c r="H3520" s="1">
        <v>1050.1996999999999</v>
      </c>
      <c r="I3520" s="1">
        <v>291.79000000000002</v>
      </c>
      <c r="J3520" s="1">
        <v>22.42</v>
      </c>
      <c r="K3520" s="2">
        <v>5</v>
      </c>
      <c r="L3520" s="1">
        <v>5336.74</v>
      </c>
      <c r="M3520" s="1">
        <v>5980</v>
      </c>
      <c r="N3520" s="1">
        <v>1050.1996999999999</v>
      </c>
      <c r="O3520" s="1">
        <v>291.79000000000002</v>
      </c>
      <c r="P3520" s="1">
        <v>22.42</v>
      </c>
      <c r="Q3520" s="2">
        <f>-+Table1[[#This Row],[Current Record Count]]+Table1[[#This Row],[Adj Record Count]]</f>
        <v>0</v>
      </c>
      <c r="R3520" s="1">
        <f>+-Table1[[#This Row],[Current Total ADJUSTMENT_AMOUNT]]+Table1[[#This Row],[Adj Total ADJUSTMENT_AMOUNT]]</f>
        <v>0</v>
      </c>
      <c r="S3520" s="1">
        <f>-Table1[[#This Row],[Current Total CHARGE_AMOUNT]]+Table1[[#This Row],[Adj Total CHARGE_AMOUNT]]</f>
        <v>0</v>
      </c>
      <c r="T3520" s="1">
        <f>+Table1[[#This Row],[Adj Total TOTAL_COST]]-Table1[[#This Row],[Current Total TOTAL_COST]]</f>
        <v>0</v>
      </c>
      <c r="U3520" s="1">
        <f>+Table1[[#This Row],[Adj Total CONTRIBUTION_MARGIN]]-Table1[[#This Row],[Current Total CONTRIBUTION_MARGIN]]</f>
        <v>0</v>
      </c>
      <c r="V3520" s="1">
        <f>+Table1[[#This Row],[Adj Total OPERATING_MARGIN]]-Table1[[#This Row],[Current Total OPERATING_MARGIN]]</f>
        <v>0</v>
      </c>
    </row>
    <row r="3521" spans="1:22" x14ac:dyDescent="0.3">
      <c r="A3521" t="s">
        <v>75</v>
      </c>
      <c r="B3521">
        <v>2023</v>
      </c>
      <c r="C3521" t="s">
        <v>20</v>
      </c>
      <c r="D3521" t="s">
        <v>64</v>
      </c>
      <c r="E3521" s="2">
        <v>4</v>
      </c>
      <c r="F3521" s="1">
        <v>644.79</v>
      </c>
      <c r="G3521" s="1">
        <v>880</v>
      </c>
      <c r="H3521" s="1">
        <v>2152.4983999999999</v>
      </c>
      <c r="I3521" s="1">
        <v>-921.53</v>
      </c>
      <c r="J3521" s="1">
        <v>-1197.5</v>
      </c>
      <c r="K3521" s="2">
        <v>4</v>
      </c>
      <c r="L3521" s="1">
        <v>644.79</v>
      </c>
      <c r="M3521" s="1">
        <v>880</v>
      </c>
      <c r="N3521" s="1">
        <v>2152.4983999999999</v>
      </c>
      <c r="O3521" s="1">
        <v>-921.53</v>
      </c>
      <c r="P3521" s="1">
        <v>-1197.5</v>
      </c>
      <c r="Q3521" s="2">
        <f>-+Table1[[#This Row],[Current Record Count]]+Table1[[#This Row],[Adj Record Count]]</f>
        <v>0</v>
      </c>
      <c r="R3521" s="1">
        <f>+-Table1[[#This Row],[Current Total ADJUSTMENT_AMOUNT]]+Table1[[#This Row],[Adj Total ADJUSTMENT_AMOUNT]]</f>
        <v>0</v>
      </c>
      <c r="S3521" s="1">
        <f>-Table1[[#This Row],[Current Total CHARGE_AMOUNT]]+Table1[[#This Row],[Adj Total CHARGE_AMOUNT]]</f>
        <v>0</v>
      </c>
      <c r="T3521" s="1">
        <f>+Table1[[#This Row],[Adj Total TOTAL_COST]]-Table1[[#This Row],[Current Total TOTAL_COST]]</f>
        <v>0</v>
      </c>
      <c r="U3521" s="1">
        <f>+Table1[[#This Row],[Adj Total CONTRIBUTION_MARGIN]]-Table1[[#This Row],[Current Total CONTRIBUTION_MARGIN]]</f>
        <v>0</v>
      </c>
      <c r="V3521" s="1">
        <f>+Table1[[#This Row],[Adj Total OPERATING_MARGIN]]-Table1[[#This Row],[Current Total OPERATING_MARGIN]]</f>
        <v>0</v>
      </c>
    </row>
    <row r="3522" spans="1:22" x14ac:dyDescent="0.3">
      <c r="A3522" t="s">
        <v>75</v>
      </c>
      <c r="B3522">
        <v>2022</v>
      </c>
      <c r="C3522" t="s">
        <v>17</v>
      </c>
      <c r="D3522" t="s">
        <v>66</v>
      </c>
      <c r="E3522" s="2">
        <v>4</v>
      </c>
      <c r="F3522" s="1">
        <v>475.24</v>
      </c>
      <c r="G3522" s="1">
        <v>800</v>
      </c>
      <c r="H3522" s="1">
        <v>3889.9868999999999</v>
      </c>
      <c r="I3522" s="1">
        <v>-2617.92</v>
      </c>
      <c r="J3522" s="1">
        <v>-3133.1</v>
      </c>
      <c r="K3522" s="2">
        <v>4</v>
      </c>
      <c r="L3522" s="1">
        <v>475.24</v>
      </c>
      <c r="M3522" s="1">
        <v>800</v>
      </c>
      <c r="N3522" s="1">
        <v>3889.9868999999999</v>
      </c>
      <c r="O3522" s="1">
        <v>-2617.92</v>
      </c>
      <c r="P3522" s="1">
        <v>-3133.1</v>
      </c>
      <c r="Q3522" s="2">
        <f>-+Table1[[#This Row],[Current Record Count]]+Table1[[#This Row],[Adj Record Count]]</f>
        <v>0</v>
      </c>
      <c r="R3522" s="1">
        <f>+-Table1[[#This Row],[Current Total ADJUSTMENT_AMOUNT]]+Table1[[#This Row],[Adj Total ADJUSTMENT_AMOUNT]]</f>
        <v>0</v>
      </c>
      <c r="S3522" s="1">
        <f>-Table1[[#This Row],[Current Total CHARGE_AMOUNT]]+Table1[[#This Row],[Adj Total CHARGE_AMOUNT]]</f>
        <v>0</v>
      </c>
      <c r="T3522" s="1">
        <f>+Table1[[#This Row],[Adj Total TOTAL_COST]]-Table1[[#This Row],[Current Total TOTAL_COST]]</f>
        <v>0</v>
      </c>
      <c r="U3522" s="1">
        <f>+Table1[[#This Row],[Adj Total CONTRIBUTION_MARGIN]]-Table1[[#This Row],[Current Total CONTRIBUTION_MARGIN]]</f>
        <v>0</v>
      </c>
      <c r="V3522" s="1">
        <f>+Table1[[#This Row],[Adj Total OPERATING_MARGIN]]-Table1[[#This Row],[Current Total OPERATING_MARGIN]]</f>
        <v>0</v>
      </c>
    </row>
    <row r="3523" spans="1:22" x14ac:dyDescent="0.3">
      <c r="A3523" t="s">
        <v>74</v>
      </c>
      <c r="B3523">
        <v>2023</v>
      </c>
      <c r="C3523" t="s">
        <v>23</v>
      </c>
      <c r="D3523" t="s">
        <v>77</v>
      </c>
      <c r="E3523" s="2">
        <v>4</v>
      </c>
      <c r="F3523" s="1">
        <v>357.36</v>
      </c>
      <c r="G3523" s="1">
        <v>863.5</v>
      </c>
      <c r="H3523" s="1">
        <v>2177.7103000000002</v>
      </c>
      <c r="I3523" s="1">
        <v>-918.28</v>
      </c>
      <c r="J3523" s="1">
        <v>-1670.4</v>
      </c>
      <c r="K3523" s="2">
        <v>4</v>
      </c>
      <c r="L3523" s="1">
        <v>357.36</v>
      </c>
      <c r="M3523" s="1">
        <v>863.5</v>
      </c>
      <c r="N3523" s="1">
        <v>2177.7103000000002</v>
      </c>
      <c r="O3523" s="1">
        <v>-918.28</v>
      </c>
      <c r="P3523" s="1">
        <v>-1670.4</v>
      </c>
      <c r="Q3523" s="2">
        <f>-+Table1[[#This Row],[Current Record Count]]+Table1[[#This Row],[Adj Record Count]]</f>
        <v>0</v>
      </c>
      <c r="R3523" s="1">
        <f>+-Table1[[#This Row],[Current Total ADJUSTMENT_AMOUNT]]+Table1[[#This Row],[Adj Total ADJUSTMENT_AMOUNT]]</f>
        <v>0</v>
      </c>
      <c r="S3523" s="1">
        <f>-Table1[[#This Row],[Current Total CHARGE_AMOUNT]]+Table1[[#This Row],[Adj Total CHARGE_AMOUNT]]</f>
        <v>0</v>
      </c>
      <c r="T3523" s="1">
        <f>+Table1[[#This Row],[Adj Total TOTAL_COST]]-Table1[[#This Row],[Current Total TOTAL_COST]]</f>
        <v>0</v>
      </c>
      <c r="U3523" s="1">
        <f>+Table1[[#This Row],[Adj Total CONTRIBUTION_MARGIN]]-Table1[[#This Row],[Current Total CONTRIBUTION_MARGIN]]</f>
        <v>0</v>
      </c>
      <c r="V3523" s="1">
        <f>+Table1[[#This Row],[Adj Total OPERATING_MARGIN]]-Table1[[#This Row],[Current Total OPERATING_MARGIN]]</f>
        <v>0</v>
      </c>
    </row>
    <row r="3524" spans="1:22" x14ac:dyDescent="0.3">
      <c r="A3524" t="s">
        <v>74</v>
      </c>
      <c r="B3524">
        <v>2021</v>
      </c>
      <c r="C3524" t="s">
        <v>23</v>
      </c>
      <c r="D3524" t="s">
        <v>77</v>
      </c>
      <c r="E3524" s="2">
        <v>4</v>
      </c>
      <c r="F3524" s="1">
        <v>0</v>
      </c>
      <c r="G3524" s="1">
        <v>0</v>
      </c>
      <c r="H3524" s="1">
        <v>78.706000000000003</v>
      </c>
      <c r="I3524" s="1">
        <v>-72.569999999999993</v>
      </c>
      <c r="J3524" s="1">
        <v>-78.739999999999995</v>
      </c>
      <c r="K3524" s="2">
        <v>4</v>
      </c>
      <c r="L3524" s="1">
        <v>0</v>
      </c>
      <c r="M3524" s="1">
        <v>0</v>
      </c>
      <c r="N3524" s="1">
        <v>78.706000000000003</v>
      </c>
      <c r="O3524" s="1">
        <v>-72.569999999999993</v>
      </c>
      <c r="P3524" s="1">
        <v>-78.739999999999995</v>
      </c>
      <c r="Q3524" s="2">
        <f>-+Table1[[#This Row],[Current Record Count]]+Table1[[#This Row],[Adj Record Count]]</f>
        <v>0</v>
      </c>
      <c r="R3524" s="1">
        <f>+-Table1[[#This Row],[Current Total ADJUSTMENT_AMOUNT]]+Table1[[#This Row],[Adj Total ADJUSTMENT_AMOUNT]]</f>
        <v>0</v>
      </c>
      <c r="S3524" s="1">
        <f>-Table1[[#This Row],[Current Total CHARGE_AMOUNT]]+Table1[[#This Row],[Adj Total CHARGE_AMOUNT]]</f>
        <v>0</v>
      </c>
      <c r="T3524" s="1">
        <f>+Table1[[#This Row],[Adj Total TOTAL_COST]]-Table1[[#This Row],[Current Total TOTAL_COST]]</f>
        <v>0</v>
      </c>
      <c r="U3524" s="1">
        <f>+Table1[[#This Row],[Adj Total CONTRIBUTION_MARGIN]]-Table1[[#This Row],[Current Total CONTRIBUTION_MARGIN]]</f>
        <v>0</v>
      </c>
      <c r="V3524" s="1">
        <f>+Table1[[#This Row],[Adj Total OPERATING_MARGIN]]-Table1[[#This Row],[Current Total OPERATING_MARGIN]]</f>
        <v>0</v>
      </c>
    </row>
    <row r="3525" spans="1:22" x14ac:dyDescent="0.3">
      <c r="A3525" t="s">
        <v>44</v>
      </c>
      <c r="B3525">
        <v>2024</v>
      </c>
      <c r="C3525" t="s">
        <v>29</v>
      </c>
      <c r="D3525" t="s">
        <v>38</v>
      </c>
      <c r="E3525" s="2">
        <v>4</v>
      </c>
      <c r="F3525" s="1">
        <v>2449.0500000000002</v>
      </c>
      <c r="G3525" s="1">
        <v>3089</v>
      </c>
      <c r="H3525" s="1">
        <v>860.79229999999995</v>
      </c>
      <c r="I3525" s="1">
        <v>-23.39</v>
      </c>
      <c r="J3525" s="1">
        <v>-215.68</v>
      </c>
      <c r="K3525" s="2">
        <v>4</v>
      </c>
      <c r="L3525" s="1">
        <v>2449.0500000000002</v>
      </c>
      <c r="M3525" s="1">
        <v>3089</v>
      </c>
      <c r="N3525" s="1">
        <v>860.79229999999995</v>
      </c>
      <c r="O3525" s="1">
        <v>-23.39</v>
      </c>
      <c r="P3525" s="1">
        <v>-215.68</v>
      </c>
      <c r="Q3525" s="2">
        <f>-+Table1[[#This Row],[Current Record Count]]+Table1[[#This Row],[Adj Record Count]]</f>
        <v>0</v>
      </c>
      <c r="R3525" s="1">
        <f>+-Table1[[#This Row],[Current Total ADJUSTMENT_AMOUNT]]+Table1[[#This Row],[Adj Total ADJUSTMENT_AMOUNT]]</f>
        <v>0</v>
      </c>
      <c r="S3525" s="1">
        <f>-Table1[[#This Row],[Current Total CHARGE_AMOUNT]]+Table1[[#This Row],[Adj Total CHARGE_AMOUNT]]</f>
        <v>0</v>
      </c>
      <c r="T3525" s="1">
        <f>+Table1[[#This Row],[Adj Total TOTAL_COST]]-Table1[[#This Row],[Current Total TOTAL_COST]]</f>
        <v>0</v>
      </c>
      <c r="U3525" s="1">
        <f>+Table1[[#This Row],[Adj Total CONTRIBUTION_MARGIN]]-Table1[[#This Row],[Current Total CONTRIBUTION_MARGIN]]</f>
        <v>0</v>
      </c>
      <c r="V3525" s="1">
        <f>+Table1[[#This Row],[Adj Total OPERATING_MARGIN]]-Table1[[#This Row],[Current Total OPERATING_MARGIN]]</f>
        <v>0</v>
      </c>
    </row>
    <row r="3526" spans="1:22" x14ac:dyDescent="0.3">
      <c r="A3526" t="s">
        <v>37</v>
      </c>
      <c r="B3526">
        <v>2024</v>
      </c>
      <c r="C3526" t="s">
        <v>29</v>
      </c>
      <c r="D3526" t="s">
        <v>62</v>
      </c>
      <c r="E3526" s="2">
        <v>4</v>
      </c>
      <c r="F3526" s="1">
        <v>132028.28</v>
      </c>
      <c r="G3526" s="1">
        <v>136649.49</v>
      </c>
      <c r="H3526" s="1">
        <v>25424.204900000001</v>
      </c>
      <c r="I3526" s="1">
        <v>1592.18</v>
      </c>
      <c r="J3526" s="1">
        <v>-6062.85</v>
      </c>
      <c r="K3526" s="2">
        <v>4</v>
      </c>
      <c r="L3526" s="1">
        <v>132028.28</v>
      </c>
      <c r="M3526" s="1">
        <v>136649.49</v>
      </c>
      <c r="N3526" s="1">
        <v>25424.204900000001</v>
      </c>
      <c r="O3526" s="1">
        <v>1592.18</v>
      </c>
      <c r="P3526" s="1">
        <v>-6062.85</v>
      </c>
      <c r="Q3526" s="2">
        <f>-+Table1[[#This Row],[Current Record Count]]+Table1[[#This Row],[Adj Record Count]]</f>
        <v>0</v>
      </c>
      <c r="R3526" s="1">
        <f>+-Table1[[#This Row],[Current Total ADJUSTMENT_AMOUNT]]+Table1[[#This Row],[Adj Total ADJUSTMENT_AMOUNT]]</f>
        <v>0</v>
      </c>
      <c r="S3526" s="1">
        <f>-Table1[[#This Row],[Current Total CHARGE_AMOUNT]]+Table1[[#This Row],[Adj Total CHARGE_AMOUNT]]</f>
        <v>0</v>
      </c>
      <c r="T3526" s="1">
        <f>+Table1[[#This Row],[Adj Total TOTAL_COST]]-Table1[[#This Row],[Current Total TOTAL_COST]]</f>
        <v>0</v>
      </c>
      <c r="U3526" s="1">
        <f>+Table1[[#This Row],[Adj Total CONTRIBUTION_MARGIN]]-Table1[[#This Row],[Current Total CONTRIBUTION_MARGIN]]</f>
        <v>0</v>
      </c>
      <c r="V3526" s="1">
        <f>+Table1[[#This Row],[Adj Total OPERATING_MARGIN]]-Table1[[#This Row],[Current Total OPERATING_MARGIN]]</f>
        <v>0</v>
      </c>
    </row>
    <row r="3527" spans="1:22" x14ac:dyDescent="0.3">
      <c r="A3527" t="s">
        <v>37</v>
      </c>
      <c r="B3527">
        <v>2024</v>
      </c>
      <c r="C3527" t="s">
        <v>23</v>
      </c>
      <c r="D3527" t="s">
        <v>77</v>
      </c>
      <c r="E3527" s="2">
        <v>4</v>
      </c>
      <c r="F3527" s="1">
        <v>189587.20000000001</v>
      </c>
      <c r="G3527" s="1">
        <v>273410.83</v>
      </c>
      <c r="H3527" s="1">
        <v>130341.67049999999</v>
      </c>
      <c r="I3527" s="1">
        <v>14144.41</v>
      </c>
      <c r="J3527" s="1">
        <v>-12923.37</v>
      </c>
      <c r="K3527" s="2">
        <v>4</v>
      </c>
      <c r="L3527" s="1">
        <v>189587.20000000001</v>
      </c>
      <c r="M3527" s="1">
        <v>273410.83</v>
      </c>
      <c r="N3527" s="1">
        <v>130341.67049999999</v>
      </c>
      <c r="O3527" s="1">
        <v>14144.41</v>
      </c>
      <c r="P3527" s="1">
        <v>-12923.37</v>
      </c>
      <c r="Q3527" s="2">
        <f>-+Table1[[#This Row],[Current Record Count]]+Table1[[#This Row],[Adj Record Count]]</f>
        <v>0</v>
      </c>
      <c r="R3527" s="1">
        <f>+-Table1[[#This Row],[Current Total ADJUSTMENT_AMOUNT]]+Table1[[#This Row],[Adj Total ADJUSTMENT_AMOUNT]]</f>
        <v>0</v>
      </c>
      <c r="S3527" s="1">
        <f>-Table1[[#This Row],[Current Total CHARGE_AMOUNT]]+Table1[[#This Row],[Adj Total CHARGE_AMOUNT]]</f>
        <v>0</v>
      </c>
      <c r="T3527" s="1">
        <f>+Table1[[#This Row],[Adj Total TOTAL_COST]]-Table1[[#This Row],[Current Total TOTAL_COST]]</f>
        <v>0</v>
      </c>
      <c r="U3527" s="1">
        <f>+Table1[[#This Row],[Adj Total CONTRIBUTION_MARGIN]]-Table1[[#This Row],[Current Total CONTRIBUTION_MARGIN]]</f>
        <v>0</v>
      </c>
      <c r="V3527" s="1">
        <f>+Table1[[#This Row],[Adj Total OPERATING_MARGIN]]-Table1[[#This Row],[Current Total OPERATING_MARGIN]]</f>
        <v>0</v>
      </c>
    </row>
    <row r="3528" spans="1:22" x14ac:dyDescent="0.3">
      <c r="A3528" t="s">
        <v>75</v>
      </c>
      <c r="B3528">
        <v>2025</v>
      </c>
      <c r="C3528" t="s">
        <v>29</v>
      </c>
      <c r="D3528" t="s">
        <v>32</v>
      </c>
      <c r="E3528" s="2">
        <v>4</v>
      </c>
      <c r="F3528" s="1">
        <v>167.6</v>
      </c>
      <c r="G3528" s="1">
        <v>335.2</v>
      </c>
      <c r="H3528" s="1">
        <v>351.13279999999997</v>
      </c>
      <c r="I3528" s="1">
        <v>-269.56</v>
      </c>
      <c r="J3528" s="1">
        <v>-351.14</v>
      </c>
      <c r="K3528" s="2">
        <v>4</v>
      </c>
      <c r="L3528" s="1">
        <v>167.6</v>
      </c>
      <c r="M3528" s="1">
        <v>335.2</v>
      </c>
      <c r="N3528" s="1">
        <v>351.13279999999997</v>
      </c>
      <c r="O3528" s="1">
        <v>-269.56</v>
      </c>
      <c r="P3528" s="1">
        <v>-351.14</v>
      </c>
      <c r="Q3528" s="2">
        <f>-+Table1[[#This Row],[Current Record Count]]+Table1[[#This Row],[Adj Record Count]]</f>
        <v>0</v>
      </c>
      <c r="R3528" s="1">
        <f>+-Table1[[#This Row],[Current Total ADJUSTMENT_AMOUNT]]+Table1[[#This Row],[Adj Total ADJUSTMENT_AMOUNT]]</f>
        <v>0</v>
      </c>
      <c r="S3528" s="1">
        <f>-Table1[[#This Row],[Current Total CHARGE_AMOUNT]]+Table1[[#This Row],[Adj Total CHARGE_AMOUNT]]</f>
        <v>0</v>
      </c>
      <c r="T3528" s="1">
        <f>+Table1[[#This Row],[Adj Total TOTAL_COST]]-Table1[[#This Row],[Current Total TOTAL_COST]]</f>
        <v>0</v>
      </c>
      <c r="U3528" s="1">
        <f>+Table1[[#This Row],[Adj Total CONTRIBUTION_MARGIN]]-Table1[[#This Row],[Current Total CONTRIBUTION_MARGIN]]</f>
        <v>0</v>
      </c>
      <c r="V3528" s="1">
        <f>+Table1[[#This Row],[Adj Total OPERATING_MARGIN]]-Table1[[#This Row],[Current Total OPERATING_MARGIN]]</f>
        <v>0</v>
      </c>
    </row>
    <row r="3529" spans="1:22" x14ac:dyDescent="0.3">
      <c r="A3529" t="s">
        <v>74</v>
      </c>
      <c r="B3529">
        <v>2020</v>
      </c>
      <c r="C3529" t="s">
        <v>23</v>
      </c>
      <c r="D3529" t="s">
        <v>94</v>
      </c>
      <c r="E3529" s="2">
        <v>4</v>
      </c>
      <c r="F3529" s="1">
        <v>441.12</v>
      </c>
      <c r="G3529" s="1">
        <v>1320</v>
      </c>
      <c r="H3529" s="1">
        <v>420.375</v>
      </c>
      <c r="I3529" s="1">
        <v>571.52</v>
      </c>
      <c r="J3529" s="1">
        <v>458.5</v>
      </c>
      <c r="K3529" s="2">
        <v>4</v>
      </c>
      <c r="L3529" s="1">
        <v>441.12</v>
      </c>
      <c r="M3529" s="1">
        <v>1320</v>
      </c>
      <c r="N3529" s="1">
        <v>420.375</v>
      </c>
      <c r="O3529" s="1">
        <v>571.52</v>
      </c>
      <c r="P3529" s="1">
        <v>458.5</v>
      </c>
      <c r="Q3529" s="2">
        <f>-+Table1[[#This Row],[Current Record Count]]+Table1[[#This Row],[Adj Record Count]]</f>
        <v>0</v>
      </c>
      <c r="R3529" s="1">
        <f>+-Table1[[#This Row],[Current Total ADJUSTMENT_AMOUNT]]+Table1[[#This Row],[Adj Total ADJUSTMENT_AMOUNT]]</f>
        <v>0</v>
      </c>
      <c r="S3529" s="1">
        <f>-Table1[[#This Row],[Current Total CHARGE_AMOUNT]]+Table1[[#This Row],[Adj Total CHARGE_AMOUNT]]</f>
        <v>0</v>
      </c>
      <c r="T3529" s="1">
        <f>+Table1[[#This Row],[Adj Total TOTAL_COST]]-Table1[[#This Row],[Current Total TOTAL_COST]]</f>
        <v>0</v>
      </c>
      <c r="U3529" s="1">
        <f>+Table1[[#This Row],[Adj Total CONTRIBUTION_MARGIN]]-Table1[[#This Row],[Current Total CONTRIBUTION_MARGIN]]</f>
        <v>0</v>
      </c>
      <c r="V3529" s="1">
        <f>+Table1[[#This Row],[Adj Total OPERATING_MARGIN]]-Table1[[#This Row],[Current Total OPERATING_MARGIN]]</f>
        <v>0</v>
      </c>
    </row>
    <row r="3530" spans="1:22" x14ac:dyDescent="0.3">
      <c r="A3530" t="s">
        <v>74</v>
      </c>
      <c r="B3530">
        <v>2021</v>
      </c>
      <c r="C3530" t="s">
        <v>29</v>
      </c>
      <c r="D3530" t="s">
        <v>65</v>
      </c>
      <c r="E3530" s="2">
        <v>4</v>
      </c>
      <c r="F3530" s="1">
        <v>253.68</v>
      </c>
      <c r="G3530" s="1">
        <v>698</v>
      </c>
      <c r="H3530" s="1">
        <v>415.08359999999999</v>
      </c>
      <c r="I3530" s="1">
        <v>158.9</v>
      </c>
      <c r="J3530" s="1">
        <v>32.409999999999997</v>
      </c>
      <c r="K3530" s="2">
        <v>4</v>
      </c>
      <c r="L3530" s="1">
        <v>253.68</v>
      </c>
      <c r="M3530" s="1">
        <v>698</v>
      </c>
      <c r="N3530" s="1">
        <v>415.08359999999999</v>
      </c>
      <c r="O3530" s="1">
        <v>158.9</v>
      </c>
      <c r="P3530" s="1">
        <v>32.409999999999997</v>
      </c>
      <c r="Q3530" s="2">
        <f>-+Table1[[#This Row],[Current Record Count]]+Table1[[#This Row],[Adj Record Count]]</f>
        <v>0</v>
      </c>
      <c r="R3530" s="1">
        <f>+-Table1[[#This Row],[Current Total ADJUSTMENT_AMOUNT]]+Table1[[#This Row],[Adj Total ADJUSTMENT_AMOUNT]]</f>
        <v>0</v>
      </c>
      <c r="S3530" s="1">
        <f>-Table1[[#This Row],[Current Total CHARGE_AMOUNT]]+Table1[[#This Row],[Adj Total CHARGE_AMOUNT]]</f>
        <v>0</v>
      </c>
      <c r="T3530" s="1">
        <f>+Table1[[#This Row],[Adj Total TOTAL_COST]]-Table1[[#This Row],[Current Total TOTAL_COST]]</f>
        <v>0</v>
      </c>
      <c r="U3530" s="1">
        <f>+Table1[[#This Row],[Adj Total CONTRIBUTION_MARGIN]]-Table1[[#This Row],[Current Total CONTRIBUTION_MARGIN]]</f>
        <v>0</v>
      </c>
      <c r="V3530" s="1">
        <f>+Table1[[#This Row],[Adj Total OPERATING_MARGIN]]-Table1[[#This Row],[Current Total OPERATING_MARGIN]]</f>
        <v>0</v>
      </c>
    </row>
    <row r="3531" spans="1:22" x14ac:dyDescent="0.3">
      <c r="A3531" t="s">
        <v>35</v>
      </c>
      <c r="B3531">
        <v>2020</v>
      </c>
      <c r="C3531" t="s">
        <v>92</v>
      </c>
      <c r="D3531" t="s">
        <v>92</v>
      </c>
      <c r="E3531" s="2">
        <v>4</v>
      </c>
      <c r="F3531" s="1">
        <v>1388.6</v>
      </c>
      <c r="G3531" s="1">
        <v>2279.1999999999998</v>
      </c>
      <c r="H3531" s="1">
        <v>497.36219999999997</v>
      </c>
      <c r="I3531" s="1">
        <v>561.39</v>
      </c>
      <c r="J3531" s="1">
        <v>389.47</v>
      </c>
      <c r="K3531" s="2">
        <v>4</v>
      </c>
      <c r="L3531" s="1">
        <v>1388.6</v>
      </c>
      <c r="M3531" s="1">
        <v>2279.1999999999998</v>
      </c>
      <c r="N3531" s="1">
        <v>497.36219999999997</v>
      </c>
      <c r="O3531" s="1">
        <v>561.39</v>
      </c>
      <c r="P3531" s="1">
        <v>389.47</v>
      </c>
      <c r="Q3531" s="2">
        <f>-+Table1[[#This Row],[Current Record Count]]+Table1[[#This Row],[Adj Record Count]]</f>
        <v>0</v>
      </c>
      <c r="R3531" s="1">
        <f>+-Table1[[#This Row],[Current Total ADJUSTMENT_AMOUNT]]+Table1[[#This Row],[Adj Total ADJUSTMENT_AMOUNT]]</f>
        <v>0</v>
      </c>
      <c r="S3531" s="1">
        <f>-Table1[[#This Row],[Current Total CHARGE_AMOUNT]]+Table1[[#This Row],[Adj Total CHARGE_AMOUNT]]</f>
        <v>0</v>
      </c>
      <c r="T3531" s="1">
        <f>+Table1[[#This Row],[Adj Total TOTAL_COST]]-Table1[[#This Row],[Current Total TOTAL_COST]]</f>
        <v>0</v>
      </c>
      <c r="U3531" s="1">
        <f>+Table1[[#This Row],[Adj Total CONTRIBUTION_MARGIN]]-Table1[[#This Row],[Current Total CONTRIBUTION_MARGIN]]</f>
        <v>0</v>
      </c>
      <c r="V3531" s="1">
        <f>+Table1[[#This Row],[Adj Total OPERATING_MARGIN]]-Table1[[#This Row],[Current Total OPERATING_MARGIN]]</f>
        <v>0</v>
      </c>
    </row>
    <row r="3532" spans="1:22" x14ac:dyDescent="0.3">
      <c r="A3532" t="s">
        <v>78</v>
      </c>
      <c r="B3532">
        <v>2019</v>
      </c>
      <c r="C3532" t="s">
        <v>23</v>
      </c>
      <c r="D3532" t="s">
        <v>24</v>
      </c>
      <c r="E3532" s="2">
        <v>4</v>
      </c>
      <c r="F3532" s="1">
        <v>4258.41</v>
      </c>
      <c r="G3532" s="1">
        <v>7136</v>
      </c>
      <c r="H3532" s="1">
        <v>0</v>
      </c>
      <c r="I3532" s="1">
        <v>0</v>
      </c>
      <c r="J3532" s="1">
        <v>0</v>
      </c>
      <c r="K3532" s="2">
        <v>4</v>
      </c>
      <c r="L3532" s="1">
        <v>4258.41</v>
      </c>
      <c r="M3532" s="1">
        <v>7136</v>
      </c>
      <c r="N3532" s="1">
        <v>0</v>
      </c>
      <c r="O3532" s="1">
        <v>0</v>
      </c>
      <c r="P3532" s="1">
        <v>0</v>
      </c>
      <c r="Q3532" s="2">
        <f>-+Table1[[#This Row],[Current Record Count]]+Table1[[#This Row],[Adj Record Count]]</f>
        <v>0</v>
      </c>
      <c r="R3532" s="1">
        <f>+-Table1[[#This Row],[Current Total ADJUSTMENT_AMOUNT]]+Table1[[#This Row],[Adj Total ADJUSTMENT_AMOUNT]]</f>
        <v>0</v>
      </c>
      <c r="S3532" s="1">
        <f>-Table1[[#This Row],[Current Total CHARGE_AMOUNT]]+Table1[[#This Row],[Adj Total CHARGE_AMOUNT]]</f>
        <v>0</v>
      </c>
      <c r="T3532" s="1">
        <f>+Table1[[#This Row],[Adj Total TOTAL_COST]]-Table1[[#This Row],[Current Total TOTAL_COST]]</f>
        <v>0</v>
      </c>
      <c r="U3532" s="1">
        <f>+Table1[[#This Row],[Adj Total CONTRIBUTION_MARGIN]]-Table1[[#This Row],[Current Total CONTRIBUTION_MARGIN]]</f>
        <v>0</v>
      </c>
      <c r="V3532" s="1">
        <f>+Table1[[#This Row],[Adj Total OPERATING_MARGIN]]-Table1[[#This Row],[Current Total OPERATING_MARGIN]]</f>
        <v>0</v>
      </c>
    </row>
    <row r="3533" spans="1:22" x14ac:dyDescent="0.3">
      <c r="A3533" t="s">
        <v>35</v>
      </c>
      <c r="B3533">
        <v>2023</v>
      </c>
      <c r="C3533" t="s">
        <v>17</v>
      </c>
      <c r="D3533" t="s">
        <v>107</v>
      </c>
      <c r="E3533" s="2">
        <v>4</v>
      </c>
      <c r="F3533" s="1">
        <v>2569.92</v>
      </c>
      <c r="G3533" s="1">
        <v>3247</v>
      </c>
      <c r="H3533" s="1">
        <v>450.8646</v>
      </c>
      <c r="I3533" s="1">
        <v>351</v>
      </c>
      <c r="J3533" s="1">
        <v>231.22</v>
      </c>
      <c r="K3533" s="2">
        <v>4</v>
      </c>
      <c r="L3533" s="1">
        <v>2569.92</v>
      </c>
      <c r="M3533" s="1">
        <v>3247</v>
      </c>
      <c r="N3533" s="1">
        <v>450.8646</v>
      </c>
      <c r="O3533" s="1">
        <v>351</v>
      </c>
      <c r="P3533" s="1">
        <v>231.22</v>
      </c>
      <c r="Q3533" s="2">
        <f>-+Table1[[#This Row],[Current Record Count]]+Table1[[#This Row],[Adj Record Count]]</f>
        <v>0</v>
      </c>
      <c r="R3533" s="1">
        <f>+-Table1[[#This Row],[Current Total ADJUSTMENT_AMOUNT]]+Table1[[#This Row],[Adj Total ADJUSTMENT_AMOUNT]]</f>
        <v>0</v>
      </c>
      <c r="S3533" s="1">
        <f>-Table1[[#This Row],[Current Total CHARGE_AMOUNT]]+Table1[[#This Row],[Adj Total CHARGE_AMOUNT]]</f>
        <v>0</v>
      </c>
      <c r="T3533" s="1">
        <f>+Table1[[#This Row],[Adj Total TOTAL_COST]]-Table1[[#This Row],[Current Total TOTAL_COST]]</f>
        <v>0</v>
      </c>
      <c r="U3533" s="1">
        <f>+Table1[[#This Row],[Adj Total CONTRIBUTION_MARGIN]]-Table1[[#This Row],[Current Total CONTRIBUTION_MARGIN]]</f>
        <v>0</v>
      </c>
      <c r="V3533" s="1">
        <f>+Table1[[#This Row],[Adj Total OPERATING_MARGIN]]-Table1[[#This Row],[Current Total OPERATING_MARGIN]]</f>
        <v>0</v>
      </c>
    </row>
    <row r="3534" spans="1:22" x14ac:dyDescent="0.3">
      <c r="A3534" t="s">
        <v>31</v>
      </c>
      <c r="B3534">
        <v>2019</v>
      </c>
      <c r="C3534" t="s">
        <v>17</v>
      </c>
      <c r="D3534" t="s">
        <v>96</v>
      </c>
      <c r="E3534" s="2">
        <v>4</v>
      </c>
      <c r="F3534" s="1">
        <v>838.13</v>
      </c>
      <c r="G3534" s="1">
        <v>1972</v>
      </c>
      <c r="H3534" s="1">
        <v>0</v>
      </c>
      <c r="I3534" s="1">
        <v>0</v>
      </c>
      <c r="J3534" s="1">
        <v>0</v>
      </c>
      <c r="K3534" s="2">
        <v>4</v>
      </c>
      <c r="L3534" s="1">
        <v>838.13</v>
      </c>
      <c r="M3534" s="1">
        <v>1972</v>
      </c>
      <c r="N3534" s="1">
        <v>0</v>
      </c>
      <c r="O3534" s="1">
        <v>0</v>
      </c>
      <c r="P3534" s="1">
        <v>0</v>
      </c>
      <c r="Q3534" s="2">
        <f>-+Table1[[#This Row],[Current Record Count]]+Table1[[#This Row],[Adj Record Count]]</f>
        <v>0</v>
      </c>
      <c r="R3534" s="1">
        <f>+-Table1[[#This Row],[Current Total ADJUSTMENT_AMOUNT]]+Table1[[#This Row],[Adj Total ADJUSTMENT_AMOUNT]]</f>
        <v>0</v>
      </c>
      <c r="S3534" s="1">
        <f>-Table1[[#This Row],[Current Total CHARGE_AMOUNT]]+Table1[[#This Row],[Adj Total CHARGE_AMOUNT]]</f>
        <v>0</v>
      </c>
      <c r="T3534" s="1">
        <f>+Table1[[#This Row],[Adj Total TOTAL_COST]]-Table1[[#This Row],[Current Total TOTAL_COST]]</f>
        <v>0</v>
      </c>
      <c r="U3534" s="1">
        <f>+Table1[[#This Row],[Adj Total CONTRIBUTION_MARGIN]]-Table1[[#This Row],[Current Total CONTRIBUTION_MARGIN]]</f>
        <v>0</v>
      </c>
      <c r="V3534" s="1">
        <f>+Table1[[#This Row],[Adj Total OPERATING_MARGIN]]-Table1[[#This Row],[Current Total OPERATING_MARGIN]]</f>
        <v>0</v>
      </c>
    </row>
    <row r="3535" spans="1:22" x14ac:dyDescent="0.3">
      <c r="A3535" t="s">
        <v>78</v>
      </c>
      <c r="B3535">
        <v>2024</v>
      </c>
      <c r="C3535" t="s">
        <v>84</v>
      </c>
      <c r="D3535" t="s">
        <v>84</v>
      </c>
      <c r="E3535" s="2">
        <v>4</v>
      </c>
      <c r="F3535" s="1">
        <v>11291.18</v>
      </c>
      <c r="G3535" s="1">
        <v>13791.54</v>
      </c>
      <c r="H3535" s="1">
        <v>1406.3507</v>
      </c>
      <c r="I3535" s="1">
        <v>1605.95</v>
      </c>
      <c r="J3535" s="1">
        <v>1095.3499999999999</v>
      </c>
      <c r="K3535" s="2">
        <v>4</v>
      </c>
      <c r="L3535" s="1">
        <v>11291.18</v>
      </c>
      <c r="M3535" s="1">
        <v>13791.54</v>
      </c>
      <c r="N3535" s="1">
        <v>1406.3507</v>
      </c>
      <c r="O3535" s="1">
        <v>1605.95</v>
      </c>
      <c r="P3535" s="1">
        <v>1095.3499999999999</v>
      </c>
      <c r="Q3535" s="2">
        <f>-+Table1[[#This Row],[Current Record Count]]+Table1[[#This Row],[Adj Record Count]]</f>
        <v>0</v>
      </c>
      <c r="R3535" s="1">
        <f>+-Table1[[#This Row],[Current Total ADJUSTMENT_AMOUNT]]+Table1[[#This Row],[Adj Total ADJUSTMENT_AMOUNT]]</f>
        <v>0</v>
      </c>
      <c r="S3535" s="1">
        <f>-Table1[[#This Row],[Current Total CHARGE_AMOUNT]]+Table1[[#This Row],[Adj Total CHARGE_AMOUNT]]</f>
        <v>0</v>
      </c>
      <c r="T3535" s="1">
        <f>+Table1[[#This Row],[Adj Total TOTAL_COST]]-Table1[[#This Row],[Current Total TOTAL_COST]]</f>
        <v>0</v>
      </c>
      <c r="U3535" s="1">
        <f>+Table1[[#This Row],[Adj Total CONTRIBUTION_MARGIN]]-Table1[[#This Row],[Current Total CONTRIBUTION_MARGIN]]</f>
        <v>0</v>
      </c>
      <c r="V3535" s="1">
        <f>+Table1[[#This Row],[Adj Total OPERATING_MARGIN]]-Table1[[#This Row],[Current Total OPERATING_MARGIN]]</f>
        <v>0</v>
      </c>
    </row>
    <row r="3536" spans="1:22" x14ac:dyDescent="0.3">
      <c r="A3536" t="s">
        <v>22</v>
      </c>
      <c r="B3536">
        <v>2023</v>
      </c>
      <c r="C3536" t="s">
        <v>17</v>
      </c>
      <c r="D3536" t="s">
        <v>96</v>
      </c>
      <c r="E3536" s="2">
        <v>4</v>
      </c>
      <c r="F3536" s="1">
        <v>1609.07</v>
      </c>
      <c r="G3536" s="1">
        <v>1648</v>
      </c>
      <c r="H3536" s="1">
        <v>3342.605</v>
      </c>
      <c r="I3536" s="1">
        <v>141.06</v>
      </c>
      <c r="J3536" s="1">
        <v>-908.07</v>
      </c>
      <c r="K3536" s="2">
        <v>4</v>
      </c>
      <c r="L3536" s="1">
        <v>1609.07</v>
      </c>
      <c r="M3536" s="1">
        <v>1648</v>
      </c>
      <c r="N3536" s="1">
        <v>3342.605</v>
      </c>
      <c r="O3536" s="1">
        <v>141.06</v>
      </c>
      <c r="P3536" s="1">
        <v>-908.07</v>
      </c>
      <c r="Q3536" s="2">
        <f>-+Table1[[#This Row],[Current Record Count]]+Table1[[#This Row],[Adj Record Count]]</f>
        <v>0</v>
      </c>
      <c r="R3536" s="1">
        <f>+-Table1[[#This Row],[Current Total ADJUSTMENT_AMOUNT]]+Table1[[#This Row],[Adj Total ADJUSTMENT_AMOUNT]]</f>
        <v>0</v>
      </c>
      <c r="S3536" s="1">
        <f>-Table1[[#This Row],[Current Total CHARGE_AMOUNT]]+Table1[[#This Row],[Adj Total CHARGE_AMOUNT]]</f>
        <v>0</v>
      </c>
      <c r="T3536" s="1">
        <f>+Table1[[#This Row],[Adj Total TOTAL_COST]]-Table1[[#This Row],[Current Total TOTAL_COST]]</f>
        <v>0</v>
      </c>
      <c r="U3536" s="1">
        <f>+Table1[[#This Row],[Adj Total CONTRIBUTION_MARGIN]]-Table1[[#This Row],[Current Total CONTRIBUTION_MARGIN]]</f>
        <v>0</v>
      </c>
      <c r="V3536" s="1">
        <f>+Table1[[#This Row],[Adj Total OPERATING_MARGIN]]-Table1[[#This Row],[Current Total OPERATING_MARGIN]]</f>
        <v>0</v>
      </c>
    </row>
    <row r="3537" spans="1:22" x14ac:dyDescent="0.3">
      <c r="A3537" t="s">
        <v>19</v>
      </c>
      <c r="B3537">
        <v>2021</v>
      </c>
      <c r="C3537" t="s">
        <v>47</v>
      </c>
      <c r="D3537" t="s">
        <v>48</v>
      </c>
      <c r="E3537" s="2">
        <v>4</v>
      </c>
      <c r="F3537" s="1">
        <v>208782.7</v>
      </c>
      <c r="G3537" s="1">
        <v>337134.28</v>
      </c>
      <c r="H3537" s="1">
        <v>95005.004300000001</v>
      </c>
      <c r="I3537" s="1">
        <v>61757.59</v>
      </c>
      <c r="J3537" s="1">
        <v>33880.080000000002</v>
      </c>
      <c r="K3537" s="2">
        <v>4</v>
      </c>
      <c r="L3537" s="1">
        <v>208782.7</v>
      </c>
      <c r="M3537" s="1">
        <v>337134.28</v>
      </c>
      <c r="N3537" s="1">
        <v>95005.004300000001</v>
      </c>
      <c r="O3537" s="1">
        <v>61757.59</v>
      </c>
      <c r="P3537" s="1">
        <v>33880.080000000002</v>
      </c>
      <c r="Q3537" s="2">
        <f>-+Table1[[#This Row],[Current Record Count]]+Table1[[#This Row],[Adj Record Count]]</f>
        <v>0</v>
      </c>
      <c r="R3537" s="1">
        <f>+-Table1[[#This Row],[Current Total ADJUSTMENT_AMOUNT]]+Table1[[#This Row],[Adj Total ADJUSTMENT_AMOUNT]]</f>
        <v>0</v>
      </c>
      <c r="S3537" s="1">
        <f>-Table1[[#This Row],[Current Total CHARGE_AMOUNT]]+Table1[[#This Row],[Adj Total CHARGE_AMOUNT]]</f>
        <v>0</v>
      </c>
      <c r="T3537" s="1">
        <f>+Table1[[#This Row],[Adj Total TOTAL_COST]]-Table1[[#This Row],[Current Total TOTAL_COST]]</f>
        <v>0</v>
      </c>
      <c r="U3537" s="1">
        <f>+Table1[[#This Row],[Adj Total CONTRIBUTION_MARGIN]]-Table1[[#This Row],[Current Total CONTRIBUTION_MARGIN]]</f>
        <v>0</v>
      </c>
      <c r="V3537" s="1">
        <f>+Table1[[#This Row],[Adj Total OPERATING_MARGIN]]-Table1[[#This Row],[Current Total OPERATING_MARGIN]]</f>
        <v>0</v>
      </c>
    </row>
    <row r="3538" spans="1:22" x14ac:dyDescent="0.3">
      <c r="A3538" t="s">
        <v>16</v>
      </c>
      <c r="B3538">
        <v>2020</v>
      </c>
      <c r="C3538" t="s">
        <v>17</v>
      </c>
      <c r="D3538" t="s">
        <v>107</v>
      </c>
      <c r="E3538" s="2">
        <v>4</v>
      </c>
      <c r="F3538" s="1">
        <v>416.85</v>
      </c>
      <c r="G3538" s="1">
        <v>748.03</v>
      </c>
      <c r="H3538" s="1">
        <v>87.721900000000005</v>
      </c>
      <c r="I3538" s="1">
        <v>312.2</v>
      </c>
      <c r="J3538" s="1">
        <v>278.16000000000003</v>
      </c>
      <c r="K3538" s="2">
        <v>4</v>
      </c>
      <c r="L3538" s="1">
        <v>416.85</v>
      </c>
      <c r="M3538" s="1">
        <v>748.03</v>
      </c>
      <c r="N3538" s="1">
        <v>87.721900000000005</v>
      </c>
      <c r="O3538" s="1">
        <v>312.2</v>
      </c>
      <c r="P3538" s="1">
        <v>278.16000000000003</v>
      </c>
      <c r="Q3538" s="2">
        <f>-+Table1[[#This Row],[Current Record Count]]+Table1[[#This Row],[Adj Record Count]]</f>
        <v>0</v>
      </c>
      <c r="R3538" s="1">
        <f>+-Table1[[#This Row],[Current Total ADJUSTMENT_AMOUNT]]+Table1[[#This Row],[Adj Total ADJUSTMENT_AMOUNT]]</f>
        <v>0</v>
      </c>
      <c r="S3538" s="1">
        <f>-Table1[[#This Row],[Current Total CHARGE_AMOUNT]]+Table1[[#This Row],[Adj Total CHARGE_AMOUNT]]</f>
        <v>0</v>
      </c>
      <c r="T3538" s="1">
        <f>+Table1[[#This Row],[Adj Total TOTAL_COST]]-Table1[[#This Row],[Current Total TOTAL_COST]]</f>
        <v>0</v>
      </c>
      <c r="U3538" s="1">
        <f>+Table1[[#This Row],[Adj Total CONTRIBUTION_MARGIN]]-Table1[[#This Row],[Current Total CONTRIBUTION_MARGIN]]</f>
        <v>0</v>
      </c>
      <c r="V3538" s="1">
        <f>+Table1[[#This Row],[Adj Total OPERATING_MARGIN]]-Table1[[#This Row],[Current Total OPERATING_MARGIN]]</f>
        <v>0</v>
      </c>
    </row>
    <row r="3539" spans="1:22" x14ac:dyDescent="0.3">
      <c r="A3539" t="s">
        <v>78</v>
      </c>
      <c r="B3539">
        <v>2019</v>
      </c>
      <c r="C3539" t="s">
        <v>20</v>
      </c>
      <c r="D3539" t="s">
        <v>49</v>
      </c>
      <c r="E3539" s="2">
        <v>4</v>
      </c>
      <c r="F3539" s="1">
        <v>4994.1099999999997</v>
      </c>
      <c r="G3539" s="1">
        <v>11794.9</v>
      </c>
      <c r="H3539" s="1">
        <v>0</v>
      </c>
      <c r="I3539" s="1">
        <v>0</v>
      </c>
      <c r="J3539" s="1">
        <v>0</v>
      </c>
      <c r="K3539" s="2">
        <v>4</v>
      </c>
      <c r="L3539" s="1">
        <v>4994.1099999999997</v>
      </c>
      <c r="M3539" s="1">
        <v>11794.9</v>
      </c>
      <c r="N3539" s="1">
        <v>0</v>
      </c>
      <c r="O3539" s="1">
        <v>0</v>
      </c>
      <c r="P3539" s="1">
        <v>0</v>
      </c>
      <c r="Q3539" s="2">
        <f>-+Table1[[#This Row],[Current Record Count]]+Table1[[#This Row],[Adj Record Count]]</f>
        <v>0</v>
      </c>
      <c r="R3539" s="1">
        <f>+-Table1[[#This Row],[Current Total ADJUSTMENT_AMOUNT]]+Table1[[#This Row],[Adj Total ADJUSTMENT_AMOUNT]]</f>
        <v>0</v>
      </c>
      <c r="S3539" s="1">
        <f>-Table1[[#This Row],[Current Total CHARGE_AMOUNT]]+Table1[[#This Row],[Adj Total CHARGE_AMOUNT]]</f>
        <v>0</v>
      </c>
      <c r="T3539" s="1">
        <f>+Table1[[#This Row],[Adj Total TOTAL_COST]]-Table1[[#This Row],[Current Total TOTAL_COST]]</f>
        <v>0</v>
      </c>
      <c r="U3539" s="1">
        <f>+Table1[[#This Row],[Adj Total CONTRIBUTION_MARGIN]]-Table1[[#This Row],[Current Total CONTRIBUTION_MARGIN]]</f>
        <v>0</v>
      </c>
      <c r="V3539" s="1">
        <f>+Table1[[#This Row],[Adj Total OPERATING_MARGIN]]-Table1[[#This Row],[Current Total OPERATING_MARGIN]]</f>
        <v>0</v>
      </c>
    </row>
    <row r="3540" spans="1:22" x14ac:dyDescent="0.3">
      <c r="A3540" t="s">
        <v>74</v>
      </c>
      <c r="B3540">
        <v>2024</v>
      </c>
      <c r="C3540" t="s">
        <v>47</v>
      </c>
      <c r="D3540" t="s">
        <v>47</v>
      </c>
      <c r="E3540" s="2">
        <v>4</v>
      </c>
      <c r="F3540" s="1">
        <v>2967.4</v>
      </c>
      <c r="G3540" s="1">
        <v>3716</v>
      </c>
      <c r="H3540" s="1">
        <v>1415.9788000000001</v>
      </c>
      <c r="I3540" s="1">
        <v>341.81</v>
      </c>
      <c r="J3540" s="1">
        <v>-36.03</v>
      </c>
      <c r="K3540" s="2">
        <v>4</v>
      </c>
      <c r="L3540" s="1">
        <v>2967.4</v>
      </c>
      <c r="M3540" s="1">
        <v>3716</v>
      </c>
      <c r="N3540" s="1">
        <v>1415.9788000000001</v>
      </c>
      <c r="O3540" s="1">
        <v>341.81</v>
      </c>
      <c r="P3540" s="1">
        <v>-36.03</v>
      </c>
      <c r="Q3540" s="2">
        <f>-+Table1[[#This Row],[Current Record Count]]+Table1[[#This Row],[Adj Record Count]]</f>
        <v>0</v>
      </c>
      <c r="R3540" s="1">
        <f>+-Table1[[#This Row],[Current Total ADJUSTMENT_AMOUNT]]+Table1[[#This Row],[Adj Total ADJUSTMENT_AMOUNT]]</f>
        <v>0</v>
      </c>
      <c r="S3540" s="1">
        <f>-Table1[[#This Row],[Current Total CHARGE_AMOUNT]]+Table1[[#This Row],[Adj Total CHARGE_AMOUNT]]</f>
        <v>0</v>
      </c>
      <c r="T3540" s="1">
        <f>+Table1[[#This Row],[Adj Total TOTAL_COST]]-Table1[[#This Row],[Current Total TOTAL_COST]]</f>
        <v>0</v>
      </c>
      <c r="U3540" s="1">
        <f>+Table1[[#This Row],[Adj Total CONTRIBUTION_MARGIN]]-Table1[[#This Row],[Current Total CONTRIBUTION_MARGIN]]</f>
        <v>0</v>
      </c>
      <c r="V3540" s="1">
        <f>+Table1[[#This Row],[Adj Total OPERATING_MARGIN]]-Table1[[#This Row],[Current Total OPERATING_MARGIN]]</f>
        <v>0</v>
      </c>
    </row>
    <row r="3541" spans="1:22" x14ac:dyDescent="0.3">
      <c r="A3541" t="s">
        <v>37</v>
      </c>
      <c r="B3541">
        <v>2021</v>
      </c>
      <c r="C3541" t="s">
        <v>20</v>
      </c>
      <c r="D3541" t="s">
        <v>97</v>
      </c>
      <c r="E3541" s="2">
        <v>4</v>
      </c>
      <c r="F3541" s="1">
        <v>132437.28</v>
      </c>
      <c r="G3541" s="1">
        <v>174374.14</v>
      </c>
      <c r="H3541" s="1">
        <v>37035.8364</v>
      </c>
      <c r="I3541" s="1">
        <v>30217.3</v>
      </c>
      <c r="J3541" s="1">
        <v>24166.53</v>
      </c>
      <c r="K3541" s="2">
        <v>4</v>
      </c>
      <c r="L3541" s="1">
        <v>132437.28</v>
      </c>
      <c r="M3541" s="1">
        <v>174374.14</v>
      </c>
      <c r="N3541" s="1">
        <v>37035.8364</v>
      </c>
      <c r="O3541" s="1">
        <v>30217.3</v>
      </c>
      <c r="P3541" s="1">
        <v>24166.53</v>
      </c>
      <c r="Q3541" s="2">
        <f>-+Table1[[#This Row],[Current Record Count]]+Table1[[#This Row],[Adj Record Count]]</f>
        <v>0</v>
      </c>
      <c r="R3541" s="1">
        <f>+-Table1[[#This Row],[Current Total ADJUSTMENT_AMOUNT]]+Table1[[#This Row],[Adj Total ADJUSTMENT_AMOUNT]]</f>
        <v>0</v>
      </c>
      <c r="S3541" s="1">
        <f>-Table1[[#This Row],[Current Total CHARGE_AMOUNT]]+Table1[[#This Row],[Adj Total CHARGE_AMOUNT]]</f>
        <v>0</v>
      </c>
      <c r="T3541" s="1">
        <f>+Table1[[#This Row],[Adj Total TOTAL_COST]]-Table1[[#This Row],[Current Total TOTAL_COST]]</f>
        <v>0</v>
      </c>
      <c r="U3541" s="1">
        <f>+Table1[[#This Row],[Adj Total CONTRIBUTION_MARGIN]]-Table1[[#This Row],[Current Total CONTRIBUTION_MARGIN]]</f>
        <v>0</v>
      </c>
      <c r="V3541" s="1">
        <f>+Table1[[#This Row],[Adj Total OPERATING_MARGIN]]-Table1[[#This Row],[Current Total OPERATING_MARGIN]]</f>
        <v>0</v>
      </c>
    </row>
    <row r="3542" spans="1:22" x14ac:dyDescent="0.3">
      <c r="A3542" t="s">
        <v>75</v>
      </c>
      <c r="B3542">
        <v>2022</v>
      </c>
      <c r="C3542" t="s">
        <v>17</v>
      </c>
      <c r="D3542" t="s">
        <v>18</v>
      </c>
      <c r="E3542" s="2">
        <v>4</v>
      </c>
      <c r="F3542" s="1">
        <v>382.18</v>
      </c>
      <c r="G3542" s="1">
        <v>400</v>
      </c>
      <c r="H3542" s="1">
        <v>903.30640000000005</v>
      </c>
      <c r="I3542" s="1">
        <v>34.64</v>
      </c>
      <c r="J3542" s="1">
        <v>-151.86000000000001</v>
      </c>
      <c r="K3542" s="2">
        <v>4</v>
      </c>
      <c r="L3542" s="1">
        <v>382.18</v>
      </c>
      <c r="M3542" s="1">
        <v>400</v>
      </c>
      <c r="N3542" s="1">
        <v>903.30640000000005</v>
      </c>
      <c r="O3542" s="1">
        <v>34.64</v>
      </c>
      <c r="P3542" s="1">
        <v>-151.86000000000001</v>
      </c>
      <c r="Q3542" s="2">
        <f>-+Table1[[#This Row],[Current Record Count]]+Table1[[#This Row],[Adj Record Count]]</f>
        <v>0</v>
      </c>
      <c r="R3542" s="1">
        <f>+-Table1[[#This Row],[Current Total ADJUSTMENT_AMOUNT]]+Table1[[#This Row],[Adj Total ADJUSTMENT_AMOUNT]]</f>
        <v>0</v>
      </c>
      <c r="S3542" s="1">
        <f>-Table1[[#This Row],[Current Total CHARGE_AMOUNT]]+Table1[[#This Row],[Adj Total CHARGE_AMOUNT]]</f>
        <v>0</v>
      </c>
      <c r="T3542" s="1">
        <f>+Table1[[#This Row],[Adj Total TOTAL_COST]]-Table1[[#This Row],[Current Total TOTAL_COST]]</f>
        <v>0</v>
      </c>
      <c r="U3542" s="1">
        <f>+Table1[[#This Row],[Adj Total CONTRIBUTION_MARGIN]]-Table1[[#This Row],[Current Total CONTRIBUTION_MARGIN]]</f>
        <v>0</v>
      </c>
      <c r="V3542" s="1">
        <f>+Table1[[#This Row],[Adj Total OPERATING_MARGIN]]-Table1[[#This Row],[Current Total OPERATING_MARGIN]]</f>
        <v>0</v>
      </c>
    </row>
    <row r="3543" spans="1:22" x14ac:dyDescent="0.3">
      <c r="A3543" t="s">
        <v>19</v>
      </c>
      <c r="B3543">
        <v>2025</v>
      </c>
      <c r="C3543" t="s">
        <v>47</v>
      </c>
      <c r="D3543" t="s">
        <v>48</v>
      </c>
      <c r="E3543" s="2">
        <v>4</v>
      </c>
      <c r="F3543" s="1">
        <v>729439.81</v>
      </c>
      <c r="G3543" s="1">
        <v>851706.21</v>
      </c>
      <c r="H3543" s="1">
        <v>246338.56820000001</v>
      </c>
      <c r="I3543" s="1">
        <v>-39959.18</v>
      </c>
      <c r="J3543" s="1">
        <v>-122777.06</v>
      </c>
      <c r="K3543" s="2">
        <v>4</v>
      </c>
      <c r="L3543" s="1">
        <v>729439.81</v>
      </c>
      <c r="M3543" s="1">
        <v>851706.21</v>
      </c>
      <c r="N3543" s="1">
        <v>246338.56820000001</v>
      </c>
      <c r="O3543" s="1">
        <v>-39959.18</v>
      </c>
      <c r="P3543" s="1">
        <v>-122777.06</v>
      </c>
      <c r="Q3543" s="2">
        <f>-+Table1[[#This Row],[Current Record Count]]+Table1[[#This Row],[Adj Record Count]]</f>
        <v>0</v>
      </c>
      <c r="R3543" s="1">
        <f>+-Table1[[#This Row],[Current Total ADJUSTMENT_AMOUNT]]+Table1[[#This Row],[Adj Total ADJUSTMENT_AMOUNT]]</f>
        <v>0</v>
      </c>
      <c r="S3543" s="1">
        <f>-Table1[[#This Row],[Current Total CHARGE_AMOUNT]]+Table1[[#This Row],[Adj Total CHARGE_AMOUNT]]</f>
        <v>0</v>
      </c>
      <c r="T3543" s="1">
        <f>+Table1[[#This Row],[Adj Total TOTAL_COST]]-Table1[[#This Row],[Current Total TOTAL_COST]]</f>
        <v>0</v>
      </c>
      <c r="U3543" s="1">
        <f>+Table1[[#This Row],[Adj Total CONTRIBUTION_MARGIN]]-Table1[[#This Row],[Current Total CONTRIBUTION_MARGIN]]</f>
        <v>0</v>
      </c>
      <c r="V3543" s="1">
        <f>+Table1[[#This Row],[Adj Total OPERATING_MARGIN]]-Table1[[#This Row],[Current Total OPERATING_MARGIN]]</f>
        <v>0</v>
      </c>
    </row>
    <row r="3544" spans="1:22" x14ac:dyDescent="0.3">
      <c r="A3544" t="s">
        <v>75</v>
      </c>
      <c r="B3544">
        <v>2020</v>
      </c>
      <c r="C3544" t="s">
        <v>17</v>
      </c>
      <c r="D3544" t="s">
        <v>79</v>
      </c>
      <c r="E3544" s="2">
        <v>4</v>
      </c>
      <c r="F3544" s="1">
        <v>0</v>
      </c>
      <c r="G3544" s="1">
        <v>0</v>
      </c>
      <c r="H3544" s="1">
        <v>262.3587</v>
      </c>
      <c r="I3544" s="1">
        <v>-195.09</v>
      </c>
      <c r="J3544" s="1">
        <v>-262.35000000000002</v>
      </c>
      <c r="K3544" s="2">
        <v>4</v>
      </c>
      <c r="L3544" s="1">
        <v>0</v>
      </c>
      <c r="M3544" s="1">
        <v>0</v>
      </c>
      <c r="N3544" s="1">
        <v>262.3587</v>
      </c>
      <c r="O3544" s="1">
        <v>-195.09</v>
      </c>
      <c r="P3544" s="1">
        <v>-262.35000000000002</v>
      </c>
      <c r="Q3544" s="2">
        <f>-+Table1[[#This Row],[Current Record Count]]+Table1[[#This Row],[Adj Record Count]]</f>
        <v>0</v>
      </c>
      <c r="R3544" s="1">
        <f>+-Table1[[#This Row],[Current Total ADJUSTMENT_AMOUNT]]+Table1[[#This Row],[Adj Total ADJUSTMENT_AMOUNT]]</f>
        <v>0</v>
      </c>
      <c r="S3544" s="1">
        <f>-Table1[[#This Row],[Current Total CHARGE_AMOUNT]]+Table1[[#This Row],[Adj Total CHARGE_AMOUNT]]</f>
        <v>0</v>
      </c>
      <c r="T3544" s="1">
        <f>+Table1[[#This Row],[Adj Total TOTAL_COST]]-Table1[[#This Row],[Current Total TOTAL_COST]]</f>
        <v>0</v>
      </c>
      <c r="U3544" s="1">
        <f>+Table1[[#This Row],[Adj Total CONTRIBUTION_MARGIN]]-Table1[[#This Row],[Current Total CONTRIBUTION_MARGIN]]</f>
        <v>0</v>
      </c>
      <c r="V3544" s="1">
        <f>+Table1[[#This Row],[Adj Total OPERATING_MARGIN]]-Table1[[#This Row],[Current Total OPERATING_MARGIN]]</f>
        <v>0</v>
      </c>
    </row>
    <row r="3545" spans="1:22" x14ac:dyDescent="0.3">
      <c r="A3545" t="s">
        <v>74</v>
      </c>
      <c r="B3545">
        <v>2024</v>
      </c>
      <c r="C3545" t="s">
        <v>23</v>
      </c>
      <c r="D3545" t="s">
        <v>77</v>
      </c>
      <c r="E3545" s="2">
        <v>4</v>
      </c>
      <c r="F3545" s="1">
        <v>715.55</v>
      </c>
      <c r="G3545" s="1">
        <v>1079</v>
      </c>
      <c r="H3545" s="1">
        <v>221.4693</v>
      </c>
      <c r="I3545" s="1">
        <v>349.34</v>
      </c>
      <c r="J3545" s="1">
        <v>273.3</v>
      </c>
      <c r="K3545" s="2">
        <v>4</v>
      </c>
      <c r="L3545" s="1">
        <v>715.55</v>
      </c>
      <c r="M3545" s="1">
        <v>1079</v>
      </c>
      <c r="N3545" s="1">
        <v>221.4693</v>
      </c>
      <c r="O3545" s="1">
        <v>349.34</v>
      </c>
      <c r="P3545" s="1">
        <v>273.3</v>
      </c>
      <c r="Q3545" s="2">
        <f>-+Table1[[#This Row],[Current Record Count]]+Table1[[#This Row],[Adj Record Count]]</f>
        <v>0</v>
      </c>
      <c r="R3545" s="1">
        <f>+-Table1[[#This Row],[Current Total ADJUSTMENT_AMOUNT]]+Table1[[#This Row],[Adj Total ADJUSTMENT_AMOUNT]]</f>
        <v>0</v>
      </c>
      <c r="S3545" s="1">
        <f>-Table1[[#This Row],[Current Total CHARGE_AMOUNT]]+Table1[[#This Row],[Adj Total CHARGE_AMOUNT]]</f>
        <v>0</v>
      </c>
      <c r="T3545" s="1">
        <f>+Table1[[#This Row],[Adj Total TOTAL_COST]]-Table1[[#This Row],[Current Total TOTAL_COST]]</f>
        <v>0</v>
      </c>
      <c r="U3545" s="1">
        <f>+Table1[[#This Row],[Adj Total CONTRIBUTION_MARGIN]]-Table1[[#This Row],[Current Total CONTRIBUTION_MARGIN]]</f>
        <v>0</v>
      </c>
      <c r="V3545" s="1">
        <f>+Table1[[#This Row],[Adj Total OPERATING_MARGIN]]-Table1[[#This Row],[Current Total OPERATING_MARGIN]]</f>
        <v>0</v>
      </c>
    </row>
    <row r="3546" spans="1:22" x14ac:dyDescent="0.3">
      <c r="A3546" t="s">
        <v>75</v>
      </c>
      <c r="B3546">
        <v>2025</v>
      </c>
      <c r="C3546" t="s">
        <v>20</v>
      </c>
      <c r="D3546" t="s">
        <v>99</v>
      </c>
      <c r="E3546" s="2">
        <v>4</v>
      </c>
      <c r="F3546" s="1">
        <v>0</v>
      </c>
      <c r="G3546" s="1">
        <v>0</v>
      </c>
      <c r="H3546" s="1">
        <v>88.206000000000003</v>
      </c>
      <c r="I3546" s="1">
        <v>-14.48</v>
      </c>
      <c r="J3546" s="1">
        <v>-88.2</v>
      </c>
      <c r="K3546" s="2">
        <v>4</v>
      </c>
      <c r="L3546" s="1">
        <v>0</v>
      </c>
      <c r="M3546" s="1">
        <v>0</v>
      </c>
      <c r="N3546" s="1">
        <v>88.206000000000003</v>
      </c>
      <c r="O3546" s="1">
        <v>-14.48</v>
      </c>
      <c r="P3546" s="1">
        <v>-88.2</v>
      </c>
      <c r="Q3546" s="2">
        <f>-+Table1[[#This Row],[Current Record Count]]+Table1[[#This Row],[Adj Record Count]]</f>
        <v>0</v>
      </c>
      <c r="R3546" s="1">
        <f>+-Table1[[#This Row],[Current Total ADJUSTMENT_AMOUNT]]+Table1[[#This Row],[Adj Total ADJUSTMENT_AMOUNT]]</f>
        <v>0</v>
      </c>
      <c r="S3546" s="1">
        <f>-Table1[[#This Row],[Current Total CHARGE_AMOUNT]]+Table1[[#This Row],[Adj Total CHARGE_AMOUNT]]</f>
        <v>0</v>
      </c>
      <c r="T3546" s="1">
        <f>+Table1[[#This Row],[Adj Total TOTAL_COST]]-Table1[[#This Row],[Current Total TOTAL_COST]]</f>
        <v>0</v>
      </c>
      <c r="U3546" s="1">
        <f>+Table1[[#This Row],[Adj Total CONTRIBUTION_MARGIN]]-Table1[[#This Row],[Current Total CONTRIBUTION_MARGIN]]</f>
        <v>0</v>
      </c>
      <c r="V3546" s="1">
        <f>+Table1[[#This Row],[Adj Total OPERATING_MARGIN]]-Table1[[#This Row],[Current Total OPERATING_MARGIN]]</f>
        <v>0</v>
      </c>
    </row>
    <row r="3547" spans="1:22" x14ac:dyDescent="0.3">
      <c r="A3547" t="s">
        <v>78</v>
      </c>
      <c r="B3547">
        <v>2019</v>
      </c>
      <c r="C3547" t="s">
        <v>47</v>
      </c>
      <c r="D3547" t="s">
        <v>47</v>
      </c>
      <c r="E3547" s="2">
        <v>4</v>
      </c>
      <c r="F3547" s="1">
        <v>1451.81</v>
      </c>
      <c r="G3547" s="1">
        <v>3784.35</v>
      </c>
      <c r="H3547" s="1">
        <v>0</v>
      </c>
      <c r="I3547" s="1">
        <v>0</v>
      </c>
      <c r="J3547" s="1">
        <v>0</v>
      </c>
      <c r="K3547" s="2">
        <v>4</v>
      </c>
      <c r="L3547" s="1">
        <v>1451.81</v>
      </c>
      <c r="M3547" s="1">
        <v>3784.35</v>
      </c>
      <c r="N3547" s="1">
        <v>0</v>
      </c>
      <c r="O3547" s="1">
        <v>0</v>
      </c>
      <c r="P3547" s="1">
        <v>0</v>
      </c>
      <c r="Q3547" s="2">
        <f>-+Table1[[#This Row],[Current Record Count]]+Table1[[#This Row],[Adj Record Count]]</f>
        <v>0</v>
      </c>
      <c r="R3547" s="1">
        <f>+-Table1[[#This Row],[Current Total ADJUSTMENT_AMOUNT]]+Table1[[#This Row],[Adj Total ADJUSTMENT_AMOUNT]]</f>
        <v>0</v>
      </c>
      <c r="S3547" s="1">
        <f>-Table1[[#This Row],[Current Total CHARGE_AMOUNT]]+Table1[[#This Row],[Adj Total CHARGE_AMOUNT]]</f>
        <v>0</v>
      </c>
      <c r="T3547" s="1">
        <f>+Table1[[#This Row],[Adj Total TOTAL_COST]]-Table1[[#This Row],[Current Total TOTAL_COST]]</f>
        <v>0</v>
      </c>
      <c r="U3547" s="1">
        <f>+Table1[[#This Row],[Adj Total CONTRIBUTION_MARGIN]]-Table1[[#This Row],[Current Total CONTRIBUTION_MARGIN]]</f>
        <v>0</v>
      </c>
      <c r="V3547" s="1">
        <f>+Table1[[#This Row],[Adj Total OPERATING_MARGIN]]-Table1[[#This Row],[Current Total OPERATING_MARGIN]]</f>
        <v>0</v>
      </c>
    </row>
    <row r="3548" spans="1:22" x14ac:dyDescent="0.3">
      <c r="A3548" t="s">
        <v>37</v>
      </c>
      <c r="B3548">
        <v>2023</v>
      </c>
      <c r="C3548" t="s">
        <v>29</v>
      </c>
      <c r="D3548" t="s">
        <v>36</v>
      </c>
      <c r="E3548" s="2">
        <v>4</v>
      </c>
      <c r="F3548" s="1">
        <v>252190.16</v>
      </c>
      <c r="G3548" s="1">
        <v>376119.71</v>
      </c>
      <c r="H3548" s="1">
        <v>132877.1642</v>
      </c>
      <c r="I3548" s="1">
        <v>16337.11</v>
      </c>
      <c r="J3548" s="1">
        <v>-30783.1</v>
      </c>
      <c r="K3548" s="2">
        <v>4</v>
      </c>
      <c r="L3548" s="1">
        <v>252190.16</v>
      </c>
      <c r="M3548" s="1">
        <v>376119.71</v>
      </c>
      <c r="N3548" s="1">
        <v>132877.1642</v>
      </c>
      <c r="O3548" s="1">
        <v>16337.11</v>
      </c>
      <c r="P3548" s="1">
        <v>-30783.1</v>
      </c>
      <c r="Q3548" s="2">
        <f>-+Table1[[#This Row],[Current Record Count]]+Table1[[#This Row],[Adj Record Count]]</f>
        <v>0</v>
      </c>
      <c r="R3548" s="1">
        <f>+-Table1[[#This Row],[Current Total ADJUSTMENT_AMOUNT]]+Table1[[#This Row],[Adj Total ADJUSTMENT_AMOUNT]]</f>
        <v>0</v>
      </c>
      <c r="S3548" s="1">
        <f>-Table1[[#This Row],[Current Total CHARGE_AMOUNT]]+Table1[[#This Row],[Adj Total CHARGE_AMOUNT]]</f>
        <v>0</v>
      </c>
      <c r="T3548" s="1">
        <f>+Table1[[#This Row],[Adj Total TOTAL_COST]]-Table1[[#This Row],[Current Total TOTAL_COST]]</f>
        <v>0</v>
      </c>
      <c r="U3548" s="1">
        <f>+Table1[[#This Row],[Adj Total CONTRIBUTION_MARGIN]]-Table1[[#This Row],[Current Total CONTRIBUTION_MARGIN]]</f>
        <v>0</v>
      </c>
      <c r="V3548" s="1">
        <f>+Table1[[#This Row],[Adj Total OPERATING_MARGIN]]-Table1[[#This Row],[Current Total OPERATING_MARGIN]]</f>
        <v>0</v>
      </c>
    </row>
    <row r="3549" spans="1:22" x14ac:dyDescent="0.3">
      <c r="A3549" t="s">
        <v>44</v>
      </c>
      <c r="B3549">
        <v>2024</v>
      </c>
      <c r="C3549" t="s">
        <v>29</v>
      </c>
      <c r="D3549" t="s">
        <v>36</v>
      </c>
      <c r="E3549" s="2">
        <v>4</v>
      </c>
      <c r="F3549" s="1">
        <v>4655.13</v>
      </c>
      <c r="G3549" s="1">
        <v>5216.75</v>
      </c>
      <c r="H3549" s="1">
        <v>1825.6703</v>
      </c>
      <c r="I3549" s="1">
        <v>-912.48</v>
      </c>
      <c r="J3549" s="1">
        <v>-1249.47</v>
      </c>
      <c r="K3549" s="2">
        <v>4</v>
      </c>
      <c r="L3549" s="1">
        <v>4655.13</v>
      </c>
      <c r="M3549" s="1">
        <v>5216.75</v>
      </c>
      <c r="N3549" s="1">
        <v>1825.6703</v>
      </c>
      <c r="O3549" s="1">
        <v>-912.48</v>
      </c>
      <c r="P3549" s="1">
        <v>-1249.47</v>
      </c>
      <c r="Q3549" s="2">
        <f>-+Table1[[#This Row],[Current Record Count]]+Table1[[#This Row],[Adj Record Count]]</f>
        <v>0</v>
      </c>
      <c r="R3549" s="1">
        <f>+-Table1[[#This Row],[Current Total ADJUSTMENT_AMOUNT]]+Table1[[#This Row],[Adj Total ADJUSTMENT_AMOUNT]]</f>
        <v>0</v>
      </c>
      <c r="S3549" s="1">
        <f>-Table1[[#This Row],[Current Total CHARGE_AMOUNT]]+Table1[[#This Row],[Adj Total CHARGE_AMOUNT]]</f>
        <v>0</v>
      </c>
      <c r="T3549" s="1">
        <f>+Table1[[#This Row],[Adj Total TOTAL_COST]]-Table1[[#This Row],[Current Total TOTAL_COST]]</f>
        <v>0</v>
      </c>
      <c r="U3549" s="1">
        <f>+Table1[[#This Row],[Adj Total CONTRIBUTION_MARGIN]]-Table1[[#This Row],[Current Total CONTRIBUTION_MARGIN]]</f>
        <v>0</v>
      </c>
      <c r="V3549" s="1">
        <f>+Table1[[#This Row],[Adj Total OPERATING_MARGIN]]-Table1[[#This Row],[Current Total OPERATING_MARGIN]]</f>
        <v>0</v>
      </c>
    </row>
    <row r="3550" spans="1:22" x14ac:dyDescent="0.3">
      <c r="A3550" t="s">
        <v>25</v>
      </c>
      <c r="B3550">
        <v>2019</v>
      </c>
      <c r="C3550" t="s">
        <v>47</v>
      </c>
      <c r="D3550" t="s">
        <v>48</v>
      </c>
      <c r="E3550" s="2">
        <v>4</v>
      </c>
      <c r="F3550" s="1">
        <v>9729.24</v>
      </c>
      <c r="G3550" s="1">
        <v>13576</v>
      </c>
      <c r="H3550" s="1">
        <v>0</v>
      </c>
      <c r="I3550" s="1">
        <v>0</v>
      </c>
      <c r="J3550" s="1">
        <v>0</v>
      </c>
      <c r="K3550" s="2">
        <v>4</v>
      </c>
      <c r="L3550" s="1">
        <v>9729.24</v>
      </c>
      <c r="M3550" s="1">
        <v>13576</v>
      </c>
      <c r="N3550" s="1">
        <v>0</v>
      </c>
      <c r="O3550" s="1">
        <v>0</v>
      </c>
      <c r="P3550" s="1">
        <v>0</v>
      </c>
      <c r="Q3550" s="2">
        <f>-+Table1[[#This Row],[Current Record Count]]+Table1[[#This Row],[Adj Record Count]]</f>
        <v>0</v>
      </c>
      <c r="R3550" s="1">
        <f>+-Table1[[#This Row],[Current Total ADJUSTMENT_AMOUNT]]+Table1[[#This Row],[Adj Total ADJUSTMENT_AMOUNT]]</f>
        <v>0</v>
      </c>
      <c r="S3550" s="1">
        <f>-Table1[[#This Row],[Current Total CHARGE_AMOUNT]]+Table1[[#This Row],[Adj Total CHARGE_AMOUNT]]</f>
        <v>0</v>
      </c>
      <c r="T3550" s="1">
        <f>+Table1[[#This Row],[Adj Total TOTAL_COST]]-Table1[[#This Row],[Current Total TOTAL_COST]]</f>
        <v>0</v>
      </c>
      <c r="U3550" s="1">
        <f>+Table1[[#This Row],[Adj Total CONTRIBUTION_MARGIN]]-Table1[[#This Row],[Current Total CONTRIBUTION_MARGIN]]</f>
        <v>0</v>
      </c>
      <c r="V3550" s="1">
        <f>+Table1[[#This Row],[Adj Total OPERATING_MARGIN]]-Table1[[#This Row],[Current Total OPERATING_MARGIN]]</f>
        <v>0</v>
      </c>
    </row>
    <row r="3551" spans="1:22" x14ac:dyDescent="0.3">
      <c r="A3551" t="s">
        <v>35</v>
      </c>
      <c r="B3551">
        <v>2025</v>
      </c>
      <c r="C3551" t="s">
        <v>20</v>
      </c>
      <c r="D3551" t="s">
        <v>64</v>
      </c>
      <c r="E3551" s="2">
        <v>4</v>
      </c>
      <c r="F3551" s="1">
        <v>2988.98</v>
      </c>
      <c r="G3551" s="1">
        <v>6987.95</v>
      </c>
      <c r="H3551" s="1">
        <v>3605.6788999999999</v>
      </c>
      <c r="I3551" s="1">
        <v>1537.66</v>
      </c>
      <c r="J3551" s="1">
        <v>353.3</v>
      </c>
      <c r="K3551" s="2">
        <v>4</v>
      </c>
      <c r="L3551" s="1">
        <v>2988.98</v>
      </c>
      <c r="M3551" s="1">
        <v>6987.95</v>
      </c>
      <c r="N3551" s="1">
        <v>3605.6788999999999</v>
      </c>
      <c r="O3551" s="1">
        <v>1537.66</v>
      </c>
      <c r="P3551" s="1">
        <v>353.3</v>
      </c>
      <c r="Q3551" s="2">
        <f>-+Table1[[#This Row],[Current Record Count]]+Table1[[#This Row],[Adj Record Count]]</f>
        <v>0</v>
      </c>
      <c r="R3551" s="1">
        <f>+-Table1[[#This Row],[Current Total ADJUSTMENT_AMOUNT]]+Table1[[#This Row],[Adj Total ADJUSTMENT_AMOUNT]]</f>
        <v>0</v>
      </c>
      <c r="S3551" s="1">
        <f>-Table1[[#This Row],[Current Total CHARGE_AMOUNT]]+Table1[[#This Row],[Adj Total CHARGE_AMOUNT]]</f>
        <v>0</v>
      </c>
      <c r="T3551" s="1">
        <f>+Table1[[#This Row],[Adj Total TOTAL_COST]]-Table1[[#This Row],[Current Total TOTAL_COST]]</f>
        <v>0</v>
      </c>
      <c r="U3551" s="1">
        <f>+Table1[[#This Row],[Adj Total CONTRIBUTION_MARGIN]]-Table1[[#This Row],[Current Total CONTRIBUTION_MARGIN]]</f>
        <v>0</v>
      </c>
      <c r="V3551" s="1">
        <f>+Table1[[#This Row],[Adj Total OPERATING_MARGIN]]-Table1[[#This Row],[Current Total OPERATING_MARGIN]]</f>
        <v>0</v>
      </c>
    </row>
    <row r="3552" spans="1:22" x14ac:dyDescent="0.3">
      <c r="A3552" t="s">
        <v>37</v>
      </c>
      <c r="B3552">
        <v>2020</v>
      </c>
      <c r="C3552" t="s">
        <v>29</v>
      </c>
      <c r="D3552" t="s">
        <v>62</v>
      </c>
      <c r="E3552" s="2">
        <v>4</v>
      </c>
      <c r="F3552" s="1">
        <v>46766.52</v>
      </c>
      <c r="G3552" s="1">
        <v>48582.9</v>
      </c>
      <c r="H3552" s="1">
        <v>9962.7469000000001</v>
      </c>
      <c r="I3552" s="1">
        <v>-4972.26</v>
      </c>
      <c r="J3552" s="1">
        <v>-7972.57</v>
      </c>
      <c r="K3552" s="2">
        <v>4</v>
      </c>
      <c r="L3552" s="1">
        <v>46766.52</v>
      </c>
      <c r="M3552" s="1">
        <v>48582.9</v>
      </c>
      <c r="N3552" s="1">
        <v>9962.7469000000001</v>
      </c>
      <c r="O3552" s="1">
        <v>-4972.26</v>
      </c>
      <c r="P3552" s="1">
        <v>-7972.57</v>
      </c>
      <c r="Q3552" s="2">
        <f>-+Table1[[#This Row],[Current Record Count]]+Table1[[#This Row],[Adj Record Count]]</f>
        <v>0</v>
      </c>
      <c r="R3552" s="1">
        <f>+-Table1[[#This Row],[Current Total ADJUSTMENT_AMOUNT]]+Table1[[#This Row],[Adj Total ADJUSTMENT_AMOUNT]]</f>
        <v>0</v>
      </c>
      <c r="S3552" s="1">
        <f>-Table1[[#This Row],[Current Total CHARGE_AMOUNT]]+Table1[[#This Row],[Adj Total CHARGE_AMOUNT]]</f>
        <v>0</v>
      </c>
      <c r="T3552" s="1">
        <f>+Table1[[#This Row],[Adj Total TOTAL_COST]]-Table1[[#This Row],[Current Total TOTAL_COST]]</f>
        <v>0</v>
      </c>
      <c r="U3552" s="1">
        <f>+Table1[[#This Row],[Adj Total CONTRIBUTION_MARGIN]]-Table1[[#This Row],[Current Total CONTRIBUTION_MARGIN]]</f>
        <v>0</v>
      </c>
      <c r="V3552" s="1">
        <f>+Table1[[#This Row],[Adj Total OPERATING_MARGIN]]-Table1[[#This Row],[Current Total OPERATING_MARGIN]]</f>
        <v>0</v>
      </c>
    </row>
    <row r="3553" spans="1:22" x14ac:dyDescent="0.3">
      <c r="A3553" t="s">
        <v>35</v>
      </c>
      <c r="B3553">
        <v>2021</v>
      </c>
      <c r="C3553" t="s">
        <v>17</v>
      </c>
      <c r="D3553" t="s">
        <v>107</v>
      </c>
      <c r="E3553" s="2">
        <v>4</v>
      </c>
      <c r="F3553" s="1">
        <v>2353.4699999999998</v>
      </c>
      <c r="G3553" s="1">
        <v>3062</v>
      </c>
      <c r="H3553" s="1">
        <v>133.9836</v>
      </c>
      <c r="I3553" s="1">
        <v>630.64</v>
      </c>
      <c r="J3553" s="1">
        <v>584.66</v>
      </c>
      <c r="K3553" s="2">
        <v>4</v>
      </c>
      <c r="L3553" s="1">
        <v>2353.4699999999998</v>
      </c>
      <c r="M3553" s="1">
        <v>3062</v>
      </c>
      <c r="N3553" s="1">
        <v>133.9836</v>
      </c>
      <c r="O3553" s="1">
        <v>630.64</v>
      </c>
      <c r="P3553" s="1">
        <v>584.66</v>
      </c>
      <c r="Q3553" s="2">
        <f>-+Table1[[#This Row],[Current Record Count]]+Table1[[#This Row],[Adj Record Count]]</f>
        <v>0</v>
      </c>
      <c r="R3553" s="1">
        <f>+-Table1[[#This Row],[Current Total ADJUSTMENT_AMOUNT]]+Table1[[#This Row],[Adj Total ADJUSTMENT_AMOUNT]]</f>
        <v>0</v>
      </c>
      <c r="S3553" s="1">
        <f>-Table1[[#This Row],[Current Total CHARGE_AMOUNT]]+Table1[[#This Row],[Adj Total CHARGE_AMOUNT]]</f>
        <v>0</v>
      </c>
      <c r="T3553" s="1">
        <f>+Table1[[#This Row],[Adj Total TOTAL_COST]]-Table1[[#This Row],[Current Total TOTAL_COST]]</f>
        <v>0</v>
      </c>
      <c r="U3553" s="1">
        <f>+Table1[[#This Row],[Adj Total CONTRIBUTION_MARGIN]]-Table1[[#This Row],[Current Total CONTRIBUTION_MARGIN]]</f>
        <v>0</v>
      </c>
      <c r="V3553" s="1">
        <f>+Table1[[#This Row],[Adj Total OPERATING_MARGIN]]-Table1[[#This Row],[Current Total OPERATING_MARGIN]]</f>
        <v>0</v>
      </c>
    </row>
    <row r="3554" spans="1:22" x14ac:dyDescent="0.3">
      <c r="A3554" t="s">
        <v>75</v>
      </c>
      <c r="B3554">
        <v>2019</v>
      </c>
      <c r="C3554" t="s">
        <v>29</v>
      </c>
      <c r="D3554" t="s">
        <v>38</v>
      </c>
      <c r="E3554" s="2">
        <v>4</v>
      </c>
      <c r="F3554" s="1">
        <v>463.97</v>
      </c>
      <c r="G3554" s="1">
        <v>1002</v>
      </c>
      <c r="H3554" s="1">
        <v>0</v>
      </c>
      <c r="I3554" s="1">
        <v>0</v>
      </c>
      <c r="J3554" s="1">
        <v>0</v>
      </c>
      <c r="K3554" s="2">
        <v>4</v>
      </c>
      <c r="L3554" s="1">
        <v>463.97</v>
      </c>
      <c r="M3554" s="1">
        <v>1002</v>
      </c>
      <c r="N3554" s="1">
        <v>0</v>
      </c>
      <c r="O3554" s="1">
        <v>0</v>
      </c>
      <c r="P3554" s="1">
        <v>0</v>
      </c>
      <c r="Q3554" s="2">
        <f>-+Table1[[#This Row],[Current Record Count]]+Table1[[#This Row],[Adj Record Count]]</f>
        <v>0</v>
      </c>
      <c r="R3554" s="1">
        <f>+-Table1[[#This Row],[Current Total ADJUSTMENT_AMOUNT]]+Table1[[#This Row],[Adj Total ADJUSTMENT_AMOUNT]]</f>
        <v>0</v>
      </c>
      <c r="S3554" s="1">
        <f>-Table1[[#This Row],[Current Total CHARGE_AMOUNT]]+Table1[[#This Row],[Adj Total CHARGE_AMOUNT]]</f>
        <v>0</v>
      </c>
      <c r="T3554" s="1">
        <f>+Table1[[#This Row],[Adj Total TOTAL_COST]]-Table1[[#This Row],[Current Total TOTAL_COST]]</f>
        <v>0</v>
      </c>
      <c r="U3554" s="1">
        <f>+Table1[[#This Row],[Adj Total CONTRIBUTION_MARGIN]]-Table1[[#This Row],[Current Total CONTRIBUTION_MARGIN]]</f>
        <v>0</v>
      </c>
      <c r="V3554" s="1">
        <f>+Table1[[#This Row],[Adj Total OPERATING_MARGIN]]-Table1[[#This Row],[Current Total OPERATING_MARGIN]]</f>
        <v>0</v>
      </c>
    </row>
    <row r="3555" spans="1:22" x14ac:dyDescent="0.3">
      <c r="A3555" t="s">
        <v>37</v>
      </c>
      <c r="B3555">
        <v>2025</v>
      </c>
      <c r="C3555" t="s">
        <v>20</v>
      </c>
      <c r="D3555" t="s">
        <v>49</v>
      </c>
      <c r="E3555" s="2">
        <v>4</v>
      </c>
      <c r="F3555" s="1">
        <v>58443.34</v>
      </c>
      <c r="G3555" s="1">
        <v>87875.87</v>
      </c>
      <c r="H3555" s="1">
        <v>20267.897300000001</v>
      </c>
      <c r="I3555" s="1">
        <v>-842.93</v>
      </c>
      <c r="J3555" s="1">
        <v>-6311.31</v>
      </c>
      <c r="K3555" s="2">
        <v>4</v>
      </c>
      <c r="L3555" s="1">
        <v>58443.34</v>
      </c>
      <c r="M3555" s="1">
        <v>87875.87</v>
      </c>
      <c r="N3555" s="1">
        <v>20267.897300000001</v>
      </c>
      <c r="O3555" s="1">
        <v>-842.93</v>
      </c>
      <c r="P3555" s="1">
        <v>-6311.31</v>
      </c>
      <c r="Q3555" s="2">
        <f>-+Table1[[#This Row],[Current Record Count]]+Table1[[#This Row],[Adj Record Count]]</f>
        <v>0</v>
      </c>
      <c r="R3555" s="1">
        <f>+-Table1[[#This Row],[Current Total ADJUSTMENT_AMOUNT]]+Table1[[#This Row],[Adj Total ADJUSTMENT_AMOUNT]]</f>
        <v>0</v>
      </c>
      <c r="S3555" s="1">
        <f>-Table1[[#This Row],[Current Total CHARGE_AMOUNT]]+Table1[[#This Row],[Adj Total CHARGE_AMOUNT]]</f>
        <v>0</v>
      </c>
      <c r="T3555" s="1">
        <f>+Table1[[#This Row],[Adj Total TOTAL_COST]]-Table1[[#This Row],[Current Total TOTAL_COST]]</f>
        <v>0</v>
      </c>
      <c r="U3555" s="1">
        <f>+Table1[[#This Row],[Adj Total CONTRIBUTION_MARGIN]]-Table1[[#This Row],[Current Total CONTRIBUTION_MARGIN]]</f>
        <v>0</v>
      </c>
      <c r="V3555" s="1">
        <f>+Table1[[#This Row],[Adj Total OPERATING_MARGIN]]-Table1[[#This Row],[Current Total OPERATING_MARGIN]]</f>
        <v>0</v>
      </c>
    </row>
    <row r="3556" spans="1:22" x14ac:dyDescent="0.3">
      <c r="A3556" t="s">
        <v>16</v>
      </c>
      <c r="B3556">
        <v>2019</v>
      </c>
      <c r="C3556" t="s">
        <v>17</v>
      </c>
      <c r="D3556" t="s">
        <v>91</v>
      </c>
      <c r="E3556" s="2">
        <v>4</v>
      </c>
      <c r="F3556" s="1">
        <v>4017.16</v>
      </c>
      <c r="G3556" s="1">
        <v>4724.55</v>
      </c>
      <c r="H3556" s="1">
        <v>0</v>
      </c>
      <c r="I3556" s="1">
        <v>0</v>
      </c>
      <c r="J3556" s="1">
        <v>0</v>
      </c>
      <c r="K3556" s="2">
        <v>4</v>
      </c>
      <c r="L3556" s="1">
        <v>4017.16</v>
      </c>
      <c r="M3556" s="1">
        <v>4724.55</v>
      </c>
      <c r="N3556" s="1">
        <v>0</v>
      </c>
      <c r="O3556" s="1">
        <v>0</v>
      </c>
      <c r="P3556" s="1">
        <v>0</v>
      </c>
      <c r="Q3556" s="2">
        <f>-+Table1[[#This Row],[Current Record Count]]+Table1[[#This Row],[Adj Record Count]]</f>
        <v>0</v>
      </c>
      <c r="R3556" s="1">
        <f>+-Table1[[#This Row],[Current Total ADJUSTMENT_AMOUNT]]+Table1[[#This Row],[Adj Total ADJUSTMENT_AMOUNT]]</f>
        <v>0</v>
      </c>
      <c r="S3556" s="1">
        <f>-Table1[[#This Row],[Current Total CHARGE_AMOUNT]]+Table1[[#This Row],[Adj Total CHARGE_AMOUNT]]</f>
        <v>0</v>
      </c>
      <c r="T3556" s="1">
        <f>+Table1[[#This Row],[Adj Total TOTAL_COST]]-Table1[[#This Row],[Current Total TOTAL_COST]]</f>
        <v>0</v>
      </c>
      <c r="U3556" s="1">
        <f>+Table1[[#This Row],[Adj Total CONTRIBUTION_MARGIN]]-Table1[[#This Row],[Current Total CONTRIBUTION_MARGIN]]</f>
        <v>0</v>
      </c>
      <c r="V3556" s="1">
        <f>+Table1[[#This Row],[Adj Total OPERATING_MARGIN]]-Table1[[#This Row],[Current Total OPERATING_MARGIN]]</f>
        <v>0</v>
      </c>
    </row>
    <row r="3557" spans="1:22" x14ac:dyDescent="0.3">
      <c r="A3557" t="s">
        <v>78</v>
      </c>
      <c r="B3557">
        <v>2025</v>
      </c>
      <c r="C3557" t="s">
        <v>50</v>
      </c>
      <c r="D3557" t="s">
        <v>50</v>
      </c>
      <c r="E3557" s="2">
        <v>4</v>
      </c>
      <c r="F3557" s="1">
        <v>973.46</v>
      </c>
      <c r="G3557" s="1">
        <v>1292</v>
      </c>
      <c r="H3557" s="1">
        <v>168.21440000000001</v>
      </c>
      <c r="I3557" s="1">
        <v>283.43</v>
      </c>
      <c r="J3557" s="1">
        <v>210.07</v>
      </c>
      <c r="K3557" s="2">
        <v>4</v>
      </c>
      <c r="L3557" s="1">
        <v>973.46</v>
      </c>
      <c r="M3557" s="1">
        <v>1292</v>
      </c>
      <c r="N3557" s="1">
        <v>168.21440000000001</v>
      </c>
      <c r="O3557" s="1">
        <v>283.43</v>
      </c>
      <c r="P3557" s="1">
        <v>210.07</v>
      </c>
      <c r="Q3557" s="2">
        <f>-+Table1[[#This Row],[Current Record Count]]+Table1[[#This Row],[Adj Record Count]]</f>
        <v>0</v>
      </c>
      <c r="R3557" s="1">
        <f>+-Table1[[#This Row],[Current Total ADJUSTMENT_AMOUNT]]+Table1[[#This Row],[Adj Total ADJUSTMENT_AMOUNT]]</f>
        <v>0</v>
      </c>
      <c r="S3557" s="1">
        <f>-Table1[[#This Row],[Current Total CHARGE_AMOUNT]]+Table1[[#This Row],[Adj Total CHARGE_AMOUNT]]</f>
        <v>0</v>
      </c>
      <c r="T3557" s="1">
        <f>+Table1[[#This Row],[Adj Total TOTAL_COST]]-Table1[[#This Row],[Current Total TOTAL_COST]]</f>
        <v>0</v>
      </c>
      <c r="U3557" s="1">
        <f>+Table1[[#This Row],[Adj Total CONTRIBUTION_MARGIN]]-Table1[[#This Row],[Current Total CONTRIBUTION_MARGIN]]</f>
        <v>0</v>
      </c>
      <c r="V3557" s="1">
        <f>+Table1[[#This Row],[Adj Total OPERATING_MARGIN]]-Table1[[#This Row],[Current Total OPERATING_MARGIN]]</f>
        <v>0</v>
      </c>
    </row>
    <row r="3558" spans="1:22" x14ac:dyDescent="0.3">
      <c r="A3558" t="s">
        <v>37</v>
      </c>
      <c r="B3558">
        <v>2025</v>
      </c>
      <c r="C3558" t="s">
        <v>20</v>
      </c>
      <c r="D3558" t="s">
        <v>93</v>
      </c>
      <c r="E3558" s="2">
        <v>4</v>
      </c>
      <c r="F3558" s="1">
        <v>92449.55</v>
      </c>
      <c r="G3558" s="1">
        <v>98698.01</v>
      </c>
      <c r="H3558" s="1">
        <v>17047.381700000002</v>
      </c>
      <c r="I3558" s="1">
        <v>-6986.99</v>
      </c>
      <c r="J3558" s="1">
        <v>-10874.17</v>
      </c>
      <c r="K3558" s="2">
        <v>4</v>
      </c>
      <c r="L3558" s="1">
        <v>92449.55</v>
      </c>
      <c r="M3558" s="1">
        <v>98698.01</v>
      </c>
      <c r="N3558" s="1">
        <v>17047.381700000002</v>
      </c>
      <c r="O3558" s="1">
        <v>-6986.99</v>
      </c>
      <c r="P3558" s="1">
        <v>-10874.17</v>
      </c>
      <c r="Q3558" s="2">
        <f>-+Table1[[#This Row],[Current Record Count]]+Table1[[#This Row],[Adj Record Count]]</f>
        <v>0</v>
      </c>
      <c r="R3558" s="1">
        <f>+-Table1[[#This Row],[Current Total ADJUSTMENT_AMOUNT]]+Table1[[#This Row],[Adj Total ADJUSTMENT_AMOUNT]]</f>
        <v>0</v>
      </c>
      <c r="S3558" s="1">
        <f>-Table1[[#This Row],[Current Total CHARGE_AMOUNT]]+Table1[[#This Row],[Adj Total CHARGE_AMOUNT]]</f>
        <v>0</v>
      </c>
      <c r="T3558" s="1">
        <f>+Table1[[#This Row],[Adj Total TOTAL_COST]]-Table1[[#This Row],[Current Total TOTAL_COST]]</f>
        <v>0</v>
      </c>
      <c r="U3558" s="1">
        <f>+Table1[[#This Row],[Adj Total CONTRIBUTION_MARGIN]]-Table1[[#This Row],[Current Total CONTRIBUTION_MARGIN]]</f>
        <v>0</v>
      </c>
      <c r="V3558" s="1">
        <f>+Table1[[#This Row],[Adj Total OPERATING_MARGIN]]-Table1[[#This Row],[Current Total OPERATING_MARGIN]]</f>
        <v>0</v>
      </c>
    </row>
    <row r="3559" spans="1:22" x14ac:dyDescent="0.3">
      <c r="A3559" t="s">
        <v>74</v>
      </c>
      <c r="B3559">
        <v>2024</v>
      </c>
      <c r="C3559" t="s">
        <v>29</v>
      </c>
      <c r="D3559" t="s">
        <v>57</v>
      </c>
      <c r="E3559" s="2">
        <v>4</v>
      </c>
      <c r="F3559" s="1">
        <v>1825.61</v>
      </c>
      <c r="G3559" s="1">
        <v>2168.1</v>
      </c>
      <c r="H3559" s="1">
        <v>451.83949999999999</v>
      </c>
      <c r="I3559" s="1">
        <v>62.32</v>
      </c>
      <c r="J3559" s="1">
        <v>-69.099999999999994</v>
      </c>
      <c r="K3559" s="2">
        <v>4</v>
      </c>
      <c r="L3559" s="1">
        <v>1825.61</v>
      </c>
      <c r="M3559" s="1">
        <v>2168.1</v>
      </c>
      <c r="N3559" s="1">
        <v>451.83949999999999</v>
      </c>
      <c r="O3559" s="1">
        <v>62.32</v>
      </c>
      <c r="P3559" s="1">
        <v>-69.099999999999994</v>
      </c>
      <c r="Q3559" s="2">
        <f>-+Table1[[#This Row],[Current Record Count]]+Table1[[#This Row],[Adj Record Count]]</f>
        <v>0</v>
      </c>
      <c r="R3559" s="1">
        <f>+-Table1[[#This Row],[Current Total ADJUSTMENT_AMOUNT]]+Table1[[#This Row],[Adj Total ADJUSTMENT_AMOUNT]]</f>
        <v>0</v>
      </c>
      <c r="S3559" s="1">
        <f>-Table1[[#This Row],[Current Total CHARGE_AMOUNT]]+Table1[[#This Row],[Adj Total CHARGE_AMOUNT]]</f>
        <v>0</v>
      </c>
      <c r="T3559" s="1">
        <f>+Table1[[#This Row],[Adj Total TOTAL_COST]]-Table1[[#This Row],[Current Total TOTAL_COST]]</f>
        <v>0</v>
      </c>
      <c r="U3559" s="1">
        <f>+Table1[[#This Row],[Adj Total CONTRIBUTION_MARGIN]]-Table1[[#This Row],[Current Total CONTRIBUTION_MARGIN]]</f>
        <v>0</v>
      </c>
      <c r="V3559" s="1">
        <f>+Table1[[#This Row],[Adj Total OPERATING_MARGIN]]-Table1[[#This Row],[Current Total OPERATING_MARGIN]]</f>
        <v>0</v>
      </c>
    </row>
    <row r="3560" spans="1:22" x14ac:dyDescent="0.3">
      <c r="A3560" t="s">
        <v>75</v>
      </c>
      <c r="B3560">
        <v>2023</v>
      </c>
      <c r="C3560" t="s">
        <v>23</v>
      </c>
      <c r="D3560" t="s">
        <v>83</v>
      </c>
      <c r="E3560" s="2">
        <v>4</v>
      </c>
      <c r="F3560" s="1">
        <v>224.5</v>
      </c>
      <c r="G3560" s="1">
        <v>620</v>
      </c>
      <c r="H3560" s="1">
        <v>1233.6713999999999</v>
      </c>
      <c r="I3560" s="1">
        <v>161.5</v>
      </c>
      <c r="J3560" s="1">
        <v>-148.13999999999999</v>
      </c>
      <c r="K3560" s="2">
        <v>4</v>
      </c>
      <c r="L3560" s="1">
        <v>224.5</v>
      </c>
      <c r="M3560" s="1">
        <v>620</v>
      </c>
      <c r="N3560" s="1">
        <v>1233.6713999999999</v>
      </c>
      <c r="O3560" s="1">
        <v>161.5</v>
      </c>
      <c r="P3560" s="1">
        <v>-148.13999999999999</v>
      </c>
      <c r="Q3560" s="2">
        <f>-+Table1[[#This Row],[Current Record Count]]+Table1[[#This Row],[Adj Record Count]]</f>
        <v>0</v>
      </c>
      <c r="R3560" s="1">
        <f>+-Table1[[#This Row],[Current Total ADJUSTMENT_AMOUNT]]+Table1[[#This Row],[Adj Total ADJUSTMENT_AMOUNT]]</f>
        <v>0</v>
      </c>
      <c r="S3560" s="1">
        <f>-Table1[[#This Row],[Current Total CHARGE_AMOUNT]]+Table1[[#This Row],[Adj Total CHARGE_AMOUNT]]</f>
        <v>0</v>
      </c>
      <c r="T3560" s="1">
        <f>+Table1[[#This Row],[Adj Total TOTAL_COST]]-Table1[[#This Row],[Current Total TOTAL_COST]]</f>
        <v>0</v>
      </c>
      <c r="U3560" s="1">
        <f>+Table1[[#This Row],[Adj Total CONTRIBUTION_MARGIN]]-Table1[[#This Row],[Current Total CONTRIBUTION_MARGIN]]</f>
        <v>0</v>
      </c>
      <c r="V3560" s="1">
        <f>+Table1[[#This Row],[Adj Total OPERATING_MARGIN]]-Table1[[#This Row],[Current Total OPERATING_MARGIN]]</f>
        <v>0</v>
      </c>
    </row>
    <row r="3561" spans="1:22" x14ac:dyDescent="0.3">
      <c r="A3561" t="s">
        <v>44</v>
      </c>
      <c r="B3561">
        <v>2021</v>
      </c>
      <c r="C3561" t="s">
        <v>29</v>
      </c>
      <c r="D3561" t="s">
        <v>57</v>
      </c>
      <c r="E3561" s="2">
        <v>4</v>
      </c>
      <c r="F3561" s="1">
        <v>5503.78</v>
      </c>
      <c r="G3561" s="1">
        <v>6769</v>
      </c>
      <c r="H3561" s="1">
        <v>2563.9686999999999</v>
      </c>
      <c r="I3561" s="1">
        <v>-394.87</v>
      </c>
      <c r="J3561" s="1">
        <v>-1039.1300000000001</v>
      </c>
      <c r="K3561" s="2">
        <v>4</v>
      </c>
      <c r="L3561" s="1">
        <v>5503.78</v>
      </c>
      <c r="M3561" s="1">
        <v>6769</v>
      </c>
      <c r="N3561" s="1">
        <v>2563.9686999999999</v>
      </c>
      <c r="O3561" s="1">
        <v>-394.87</v>
      </c>
      <c r="P3561" s="1">
        <v>-1039.1300000000001</v>
      </c>
      <c r="Q3561" s="2">
        <f>-+Table1[[#This Row],[Current Record Count]]+Table1[[#This Row],[Adj Record Count]]</f>
        <v>0</v>
      </c>
      <c r="R3561" s="1">
        <f>+-Table1[[#This Row],[Current Total ADJUSTMENT_AMOUNT]]+Table1[[#This Row],[Adj Total ADJUSTMENT_AMOUNT]]</f>
        <v>0</v>
      </c>
      <c r="S3561" s="1">
        <f>-Table1[[#This Row],[Current Total CHARGE_AMOUNT]]+Table1[[#This Row],[Adj Total CHARGE_AMOUNT]]</f>
        <v>0</v>
      </c>
      <c r="T3561" s="1">
        <f>+Table1[[#This Row],[Adj Total TOTAL_COST]]-Table1[[#This Row],[Current Total TOTAL_COST]]</f>
        <v>0</v>
      </c>
      <c r="U3561" s="1">
        <f>+Table1[[#This Row],[Adj Total CONTRIBUTION_MARGIN]]-Table1[[#This Row],[Current Total CONTRIBUTION_MARGIN]]</f>
        <v>0</v>
      </c>
      <c r="V3561" s="1">
        <f>+Table1[[#This Row],[Adj Total OPERATING_MARGIN]]-Table1[[#This Row],[Current Total OPERATING_MARGIN]]</f>
        <v>0</v>
      </c>
    </row>
    <row r="3562" spans="1:22" x14ac:dyDescent="0.3">
      <c r="A3562" t="s">
        <v>27</v>
      </c>
      <c r="B3562">
        <v>2023</v>
      </c>
      <c r="C3562" t="s">
        <v>17</v>
      </c>
      <c r="D3562" t="s">
        <v>59</v>
      </c>
      <c r="E3562" s="2">
        <v>4</v>
      </c>
      <c r="F3562" s="1">
        <v>47673</v>
      </c>
      <c r="G3562" s="1">
        <v>62084</v>
      </c>
      <c r="H3562" s="1">
        <v>5680.7388000000001</v>
      </c>
      <c r="I3562" s="1">
        <v>12099.71</v>
      </c>
      <c r="J3562" s="1">
        <v>10012.33</v>
      </c>
      <c r="K3562" s="2">
        <v>4</v>
      </c>
      <c r="L3562" s="1">
        <v>47673</v>
      </c>
      <c r="M3562" s="1">
        <v>62084</v>
      </c>
      <c r="N3562" s="1">
        <v>5680.7388000000001</v>
      </c>
      <c r="O3562" s="1">
        <v>12099.71</v>
      </c>
      <c r="P3562" s="1">
        <v>10012.33</v>
      </c>
      <c r="Q3562" s="2">
        <f>-+Table1[[#This Row],[Current Record Count]]+Table1[[#This Row],[Adj Record Count]]</f>
        <v>0</v>
      </c>
      <c r="R3562" s="1">
        <f>+-Table1[[#This Row],[Current Total ADJUSTMENT_AMOUNT]]+Table1[[#This Row],[Adj Total ADJUSTMENT_AMOUNT]]</f>
        <v>0</v>
      </c>
      <c r="S3562" s="1">
        <f>-Table1[[#This Row],[Current Total CHARGE_AMOUNT]]+Table1[[#This Row],[Adj Total CHARGE_AMOUNT]]</f>
        <v>0</v>
      </c>
      <c r="T3562" s="1">
        <f>+Table1[[#This Row],[Adj Total TOTAL_COST]]-Table1[[#This Row],[Current Total TOTAL_COST]]</f>
        <v>0</v>
      </c>
      <c r="U3562" s="1">
        <f>+Table1[[#This Row],[Adj Total CONTRIBUTION_MARGIN]]-Table1[[#This Row],[Current Total CONTRIBUTION_MARGIN]]</f>
        <v>0</v>
      </c>
      <c r="V3562" s="1">
        <f>+Table1[[#This Row],[Adj Total OPERATING_MARGIN]]-Table1[[#This Row],[Current Total OPERATING_MARGIN]]</f>
        <v>0</v>
      </c>
    </row>
    <row r="3563" spans="1:22" x14ac:dyDescent="0.3">
      <c r="A3563" t="s">
        <v>44</v>
      </c>
      <c r="B3563">
        <v>2022</v>
      </c>
      <c r="C3563" t="s">
        <v>17</v>
      </c>
      <c r="D3563" t="s">
        <v>86</v>
      </c>
      <c r="E3563" s="2">
        <v>4</v>
      </c>
      <c r="F3563" s="1">
        <v>5020.9399999999996</v>
      </c>
      <c r="G3563" s="1">
        <v>7074.25</v>
      </c>
      <c r="H3563" s="1">
        <v>4758.7466999999997</v>
      </c>
      <c r="I3563" s="1">
        <v>-1716.8</v>
      </c>
      <c r="J3563" s="1">
        <v>-2732.22</v>
      </c>
      <c r="K3563" s="2">
        <v>4</v>
      </c>
      <c r="L3563" s="1">
        <v>5020.9399999999996</v>
      </c>
      <c r="M3563" s="1">
        <v>7074.25</v>
      </c>
      <c r="N3563" s="1">
        <v>4758.7466999999997</v>
      </c>
      <c r="O3563" s="1">
        <v>-1716.8</v>
      </c>
      <c r="P3563" s="1">
        <v>-2732.22</v>
      </c>
      <c r="Q3563" s="2">
        <f>-+Table1[[#This Row],[Current Record Count]]+Table1[[#This Row],[Adj Record Count]]</f>
        <v>0</v>
      </c>
      <c r="R3563" s="1">
        <f>+-Table1[[#This Row],[Current Total ADJUSTMENT_AMOUNT]]+Table1[[#This Row],[Adj Total ADJUSTMENT_AMOUNT]]</f>
        <v>0</v>
      </c>
      <c r="S3563" s="1">
        <f>-Table1[[#This Row],[Current Total CHARGE_AMOUNT]]+Table1[[#This Row],[Adj Total CHARGE_AMOUNT]]</f>
        <v>0</v>
      </c>
      <c r="T3563" s="1">
        <f>+Table1[[#This Row],[Adj Total TOTAL_COST]]-Table1[[#This Row],[Current Total TOTAL_COST]]</f>
        <v>0</v>
      </c>
      <c r="U3563" s="1">
        <f>+Table1[[#This Row],[Adj Total CONTRIBUTION_MARGIN]]-Table1[[#This Row],[Current Total CONTRIBUTION_MARGIN]]</f>
        <v>0</v>
      </c>
      <c r="V3563" s="1">
        <f>+Table1[[#This Row],[Adj Total OPERATING_MARGIN]]-Table1[[#This Row],[Current Total OPERATING_MARGIN]]</f>
        <v>0</v>
      </c>
    </row>
    <row r="3564" spans="1:22" x14ac:dyDescent="0.3">
      <c r="A3564" t="s">
        <v>75</v>
      </c>
      <c r="B3564">
        <v>2023</v>
      </c>
      <c r="C3564" t="s">
        <v>46</v>
      </c>
      <c r="D3564" t="s">
        <v>46</v>
      </c>
      <c r="E3564" s="2">
        <v>4</v>
      </c>
      <c r="F3564" s="1">
        <v>229.89</v>
      </c>
      <c r="G3564" s="1">
        <v>440</v>
      </c>
      <c r="H3564" s="1">
        <v>918.24839999999995</v>
      </c>
      <c r="I3564" s="1">
        <v>-457.2</v>
      </c>
      <c r="J3564" s="1">
        <v>-651.72</v>
      </c>
      <c r="K3564" s="2">
        <v>4</v>
      </c>
      <c r="L3564" s="1">
        <v>229.89</v>
      </c>
      <c r="M3564" s="1">
        <v>440</v>
      </c>
      <c r="N3564" s="1">
        <v>918.24839999999995</v>
      </c>
      <c r="O3564" s="1">
        <v>-457.2</v>
      </c>
      <c r="P3564" s="1">
        <v>-651.72</v>
      </c>
      <c r="Q3564" s="2">
        <f>-+Table1[[#This Row],[Current Record Count]]+Table1[[#This Row],[Adj Record Count]]</f>
        <v>0</v>
      </c>
      <c r="R3564" s="1">
        <f>+-Table1[[#This Row],[Current Total ADJUSTMENT_AMOUNT]]+Table1[[#This Row],[Adj Total ADJUSTMENT_AMOUNT]]</f>
        <v>0</v>
      </c>
      <c r="S3564" s="1">
        <f>-Table1[[#This Row],[Current Total CHARGE_AMOUNT]]+Table1[[#This Row],[Adj Total CHARGE_AMOUNT]]</f>
        <v>0</v>
      </c>
      <c r="T3564" s="1">
        <f>+Table1[[#This Row],[Adj Total TOTAL_COST]]-Table1[[#This Row],[Current Total TOTAL_COST]]</f>
        <v>0</v>
      </c>
      <c r="U3564" s="1">
        <f>+Table1[[#This Row],[Adj Total CONTRIBUTION_MARGIN]]-Table1[[#This Row],[Current Total CONTRIBUTION_MARGIN]]</f>
        <v>0</v>
      </c>
      <c r="V3564" s="1">
        <f>+Table1[[#This Row],[Adj Total OPERATING_MARGIN]]-Table1[[#This Row],[Current Total OPERATING_MARGIN]]</f>
        <v>0</v>
      </c>
    </row>
    <row r="3565" spans="1:22" x14ac:dyDescent="0.3">
      <c r="A3565" t="s">
        <v>75</v>
      </c>
      <c r="B3565">
        <v>2025</v>
      </c>
      <c r="C3565" t="s">
        <v>17</v>
      </c>
      <c r="D3565" t="s">
        <v>69</v>
      </c>
      <c r="E3565" s="2">
        <v>4</v>
      </c>
      <c r="F3565" s="1">
        <v>0</v>
      </c>
      <c r="G3565" s="1">
        <v>0</v>
      </c>
      <c r="H3565" s="1">
        <v>88.206000000000003</v>
      </c>
      <c r="I3565" s="1">
        <v>45.25</v>
      </c>
      <c r="J3565" s="1">
        <v>-28.47</v>
      </c>
      <c r="K3565" s="2">
        <v>4</v>
      </c>
      <c r="L3565" s="1">
        <v>0</v>
      </c>
      <c r="M3565" s="1">
        <v>0</v>
      </c>
      <c r="N3565" s="1">
        <v>88.206000000000003</v>
      </c>
      <c r="O3565" s="1">
        <v>45.25</v>
      </c>
      <c r="P3565" s="1">
        <v>-28.47</v>
      </c>
      <c r="Q3565" s="2">
        <f>-+Table1[[#This Row],[Current Record Count]]+Table1[[#This Row],[Adj Record Count]]</f>
        <v>0</v>
      </c>
      <c r="R3565" s="1">
        <f>+-Table1[[#This Row],[Current Total ADJUSTMENT_AMOUNT]]+Table1[[#This Row],[Adj Total ADJUSTMENT_AMOUNT]]</f>
        <v>0</v>
      </c>
      <c r="S3565" s="1">
        <f>-Table1[[#This Row],[Current Total CHARGE_AMOUNT]]+Table1[[#This Row],[Adj Total CHARGE_AMOUNT]]</f>
        <v>0</v>
      </c>
      <c r="T3565" s="1">
        <f>+Table1[[#This Row],[Adj Total TOTAL_COST]]-Table1[[#This Row],[Current Total TOTAL_COST]]</f>
        <v>0</v>
      </c>
      <c r="U3565" s="1">
        <f>+Table1[[#This Row],[Adj Total CONTRIBUTION_MARGIN]]-Table1[[#This Row],[Current Total CONTRIBUTION_MARGIN]]</f>
        <v>0</v>
      </c>
      <c r="V3565" s="1">
        <f>+Table1[[#This Row],[Adj Total OPERATING_MARGIN]]-Table1[[#This Row],[Current Total OPERATING_MARGIN]]</f>
        <v>0</v>
      </c>
    </row>
    <row r="3566" spans="1:22" x14ac:dyDescent="0.3">
      <c r="A3566" t="s">
        <v>19</v>
      </c>
      <c r="B3566">
        <v>2019</v>
      </c>
      <c r="C3566" t="s">
        <v>92</v>
      </c>
      <c r="D3566" t="s">
        <v>92</v>
      </c>
      <c r="E3566" s="2">
        <v>4</v>
      </c>
      <c r="F3566" s="1">
        <v>1544294.26</v>
      </c>
      <c r="G3566" s="1">
        <v>2560460.41</v>
      </c>
      <c r="H3566" s="1">
        <v>0</v>
      </c>
      <c r="I3566" s="1">
        <v>0</v>
      </c>
      <c r="J3566" s="1">
        <v>0</v>
      </c>
      <c r="K3566" s="2">
        <v>4</v>
      </c>
      <c r="L3566" s="1">
        <v>1544294.26</v>
      </c>
      <c r="M3566" s="1">
        <v>2560460.41</v>
      </c>
      <c r="N3566" s="1">
        <v>0</v>
      </c>
      <c r="O3566" s="1">
        <v>0</v>
      </c>
      <c r="P3566" s="1">
        <v>0</v>
      </c>
      <c r="Q3566" s="2">
        <f>-+Table1[[#This Row],[Current Record Count]]+Table1[[#This Row],[Adj Record Count]]</f>
        <v>0</v>
      </c>
      <c r="R3566" s="1">
        <f>+-Table1[[#This Row],[Current Total ADJUSTMENT_AMOUNT]]+Table1[[#This Row],[Adj Total ADJUSTMENT_AMOUNT]]</f>
        <v>0</v>
      </c>
      <c r="S3566" s="1">
        <f>-Table1[[#This Row],[Current Total CHARGE_AMOUNT]]+Table1[[#This Row],[Adj Total CHARGE_AMOUNT]]</f>
        <v>0</v>
      </c>
      <c r="T3566" s="1">
        <f>+Table1[[#This Row],[Adj Total TOTAL_COST]]-Table1[[#This Row],[Current Total TOTAL_COST]]</f>
        <v>0</v>
      </c>
      <c r="U3566" s="1">
        <f>+Table1[[#This Row],[Adj Total CONTRIBUTION_MARGIN]]-Table1[[#This Row],[Current Total CONTRIBUTION_MARGIN]]</f>
        <v>0</v>
      </c>
      <c r="V3566" s="1">
        <f>+Table1[[#This Row],[Adj Total OPERATING_MARGIN]]-Table1[[#This Row],[Current Total OPERATING_MARGIN]]</f>
        <v>0</v>
      </c>
    </row>
    <row r="3567" spans="1:22" x14ac:dyDescent="0.3">
      <c r="A3567" t="s">
        <v>75</v>
      </c>
      <c r="B3567">
        <v>2021</v>
      </c>
      <c r="C3567" t="s">
        <v>20</v>
      </c>
      <c r="D3567" t="s">
        <v>89</v>
      </c>
      <c r="E3567" s="2">
        <v>4</v>
      </c>
      <c r="F3567" s="1">
        <v>23.35</v>
      </c>
      <c r="G3567" s="1">
        <v>760</v>
      </c>
      <c r="H3567" s="1">
        <v>2441.5835000000002</v>
      </c>
      <c r="I3567" s="1">
        <v>-873.89</v>
      </c>
      <c r="J3567" s="1">
        <v>-1303.22</v>
      </c>
      <c r="K3567" s="2">
        <v>4</v>
      </c>
      <c r="L3567" s="1">
        <v>23.35</v>
      </c>
      <c r="M3567" s="1">
        <v>760</v>
      </c>
      <c r="N3567" s="1">
        <v>2441.5835000000002</v>
      </c>
      <c r="O3567" s="1">
        <v>-873.89</v>
      </c>
      <c r="P3567" s="1">
        <v>-1303.22</v>
      </c>
      <c r="Q3567" s="2">
        <f>-+Table1[[#This Row],[Current Record Count]]+Table1[[#This Row],[Adj Record Count]]</f>
        <v>0</v>
      </c>
      <c r="R3567" s="1">
        <f>+-Table1[[#This Row],[Current Total ADJUSTMENT_AMOUNT]]+Table1[[#This Row],[Adj Total ADJUSTMENT_AMOUNT]]</f>
        <v>0</v>
      </c>
      <c r="S3567" s="1">
        <f>-Table1[[#This Row],[Current Total CHARGE_AMOUNT]]+Table1[[#This Row],[Adj Total CHARGE_AMOUNT]]</f>
        <v>0</v>
      </c>
      <c r="T3567" s="1">
        <f>+Table1[[#This Row],[Adj Total TOTAL_COST]]-Table1[[#This Row],[Current Total TOTAL_COST]]</f>
        <v>0</v>
      </c>
      <c r="U3567" s="1">
        <f>+Table1[[#This Row],[Adj Total CONTRIBUTION_MARGIN]]-Table1[[#This Row],[Current Total CONTRIBUTION_MARGIN]]</f>
        <v>0</v>
      </c>
      <c r="V3567" s="1">
        <f>+Table1[[#This Row],[Adj Total OPERATING_MARGIN]]-Table1[[#This Row],[Current Total OPERATING_MARGIN]]</f>
        <v>0</v>
      </c>
    </row>
    <row r="3568" spans="1:22" x14ac:dyDescent="0.3">
      <c r="A3568" t="s">
        <v>27</v>
      </c>
      <c r="B3568">
        <v>2025</v>
      </c>
      <c r="C3568" t="s">
        <v>50</v>
      </c>
      <c r="D3568" t="s">
        <v>50</v>
      </c>
      <c r="E3568" s="2">
        <v>4</v>
      </c>
      <c r="F3568" s="1">
        <v>9645.5400000000009</v>
      </c>
      <c r="G3568" s="1">
        <v>127026</v>
      </c>
      <c r="H3568" s="1">
        <v>1418.0288</v>
      </c>
      <c r="I3568" s="1">
        <v>3500.41</v>
      </c>
      <c r="J3568" s="1">
        <v>2944.43</v>
      </c>
      <c r="K3568" s="2">
        <v>4</v>
      </c>
      <c r="L3568" s="1">
        <v>9645.5400000000009</v>
      </c>
      <c r="M3568" s="1">
        <v>127026</v>
      </c>
      <c r="N3568" s="1">
        <v>1418.0288</v>
      </c>
      <c r="O3568" s="1">
        <v>3500.41</v>
      </c>
      <c r="P3568" s="1">
        <v>2944.43</v>
      </c>
      <c r="Q3568" s="2">
        <f>-+Table1[[#This Row],[Current Record Count]]+Table1[[#This Row],[Adj Record Count]]</f>
        <v>0</v>
      </c>
      <c r="R3568" s="1">
        <f>+-Table1[[#This Row],[Current Total ADJUSTMENT_AMOUNT]]+Table1[[#This Row],[Adj Total ADJUSTMENT_AMOUNT]]</f>
        <v>0</v>
      </c>
      <c r="S3568" s="1">
        <f>-Table1[[#This Row],[Current Total CHARGE_AMOUNT]]+Table1[[#This Row],[Adj Total CHARGE_AMOUNT]]</f>
        <v>0</v>
      </c>
      <c r="T3568" s="1">
        <f>+Table1[[#This Row],[Adj Total TOTAL_COST]]-Table1[[#This Row],[Current Total TOTAL_COST]]</f>
        <v>0</v>
      </c>
      <c r="U3568" s="1">
        <f>+Table1[[#This Row],[Adj Total CONTRIBUTION_MARGIN]]-Table1[[#This Row],[Current Total CONTRIBUTION_MARGIN]]</f>
        <v>0</v>
      </c>
      <c r="V3568" s="1">
        <f>+Table1[[#This Row],[Adj Total OPERATING_MARGIN]]-Table1[[#This Row],[Current Total OPERATING_MARGIN]]</f>
        <v>0</v>
      </c>
    </row>
    <row r="3569" spans="1:22" x14ac:dyDescent="0.3">
      <c r="A3569" t="s">
        <v>75</v>
      </c>
      <c r="B3569">
        <v>2023</v>
      </c>
      <c r="C3569" t="s">
        <v>29</v>
      </c>
      <c r="D3569" t="s">
        <v>43</v>
      </c>
      <c r="E3569" s="2">
        <v>4</v>
      </c>
      <c r="F3569" s="1">
        <v>749.21</v>
      </c>
      <c r="G3569" s="1">
        <v>880</v>
      </c>
      <c r="H3569" s="1">
        <v>1219.5626999999999</v>
      </c>
      <c r="I3569" s="1">
        <v>-336.5</v>
      </c>
      <c r="J3569" s="1">
        <v>-579.51</v>
      </c>
      <c r="K3569" s="2">
        <v>4</v>
      </c>
      <c r="L3569" s="1">
        <v>749.21</v>
      </c>
      <c r="M3569" s="1">
        <v>880</v>
      </c>
      <c r="N3569" s="1">
        <v>1219.5626999999999</v>
      </c>
      <c r="O3569" s="1">
        <v>-336.5</v>
      </c>
      <c r="P3569" s="1">
        <v>-579.51</v>
      </c>
      <c r="Q3569" s="2">
        <f>-+Table1[[#This Row],[Current Record Count]]+Table1[[#This Row],[Adj Record Count]]</f>
        <v>0</v>
      </c>
      <c r="R3569" s="1">
        <f>+-Table1[[#This Row],[Current Total ADJUSTMENT_AMOUNT]]+Table1[[#This Row],[Adj Total ADJUSTMENT_AMOUNT]]</f>
        <v>0</v>
      </c>
      <c r="S3569" s="1">
        <f>-Table1[[#This Row],[Current Total CHARGE_AMOUNT]]+Table1[[#This Row],[Adj Total CHARGE_AMOUNT]]</f>
        <v>0</v>
      </c>
      <c r="T3569" s="1">
        <f>+Table1[[#This Row],[Adj Total TOTAL_COST]]-Table1[[#This Row],[Current Total TOTAL_COST]]</f>
        <v>0</v>
      </c>
      <c r="U3569" s="1">
        <f>+Table1[[#This Row],[Adj Total CONTRIBUTION_MARGIN]]-Table1[[#This Row],[Current Total CONTRIBUTION_MARGIN]]</f>
        <v>0</v>
      </c>
      <c r="V3569" s="1">
        <f>+Table1[[#This Row],[Adj Total OPERATING_MARGIN]]-Table1[[#This Row],[Current Total OPERATING_MARGIN]]</f>
        <v>0</v>
      </c>
    </row>
    <row r="3570" spans="1:22" x14ac:dyDescent="0.3">
      <c r="A3570" t="s">
        <v>37</v>
      </c>
      <c r="B3570">
        <v>2021</v>
      </c>
      <c r="C3570" t="s">
        <v>46</v>
      </c>
      <c r="D3570" t="s">
        <v>46</v>
      </c>
      <c r="E3570" s="2">
        <v>4</v>
      </c>
      <c r="F3570" s="1">
        <v>33514.03</v>
      </c>
      <c r="G3570" s="1">
        <v>58488.2</v>
      </c>
      <c r="H3570" s="1">
        <v>11726.490900000001</v>
      </c>
      <c r="I3570" s="1">
        <v>16789.34</v>
      </c>
      <c r="J3570" s="1">
        <v>13247.68</v>
      </c>
      <c r="K3570" s="2">
        <v>4</v>
      </c>
      <c r="L3570" s="1">
        <v>33514.03</v>
      </c>
      <c r="M3570" s="1">
        <v>58488.2</v>
      </c>
      <c r="N3570" s="1">
        <v>11726.490900000001</v>
      </c>
      <c r="O3570" s="1">
        <v>16789.34</v>
      </c>
      <c r="P3570" s="1">
        <v>13247.68</v>
      </c>
      <c r="Q3570" s="2">
        <f>-+Table1[[#This Row],[Current Record Count]]+Table1[[#This Row],[Adj Record Count]]</f>
        <v>0</v>
      </c>
      <c r="R3570" s="1">
        <f>+-Table1[[#This Row],[Current Total ADJUSTMENT_AMOUNT]]+Table1[[#This Row],[Adj Total ADJUSTMENT_AMOUNT]]</f>
        <v>0</v>
      </c>
      <c r="S3570" s="1">
        <f>-Table1[[#This Row],[Current Total CHARGE_AMOUNT]]+Table1[[#This Row],[Adj Total CHARGE_AMOUNT]]</f>
        <v>0</v>
      </c>
      <c r="T3570" s="1">
        <f>+Table1[[#This Row],[Adj Total TOTAL_COST]]-Table1[[#This Row],[Current Total TOTAL_COST]]</f>
        <v>0</v>
      </c>
      <c r="U3570" s="1">
        <f>+Table1[[#This Row],[Adj Total CONTRIBUTION_MARGIN]]-Table1[[#This Row],[Current Total CONTRIBUTION_MARGIN]]</f>
        <v>0</v>
      </c>
      <c r="V3570" s="1">
        <f>+Table1[[#This Row],[Adj Total OPERATING_MARGIN]]-Table1[[#This Row],[Current Total OPERATING_MARGIN]]</f>
        <v>0</v>
      </c>
    </row>
    <row r="3571" spans="1:22" x14ac:dyDescent="0.3">
      <c r="A3571" t="s">
        <v>74</v>
      </c>
      <c r="B3571">
        <v>2024</v>
      </c>
      <c r="C3571" t="s">
        <v>29</v>
      </c>
      <c r="D3571" t="s">
        <v>104</v>
      </c>
      <c r="E3571" s="2">
        <v>4</v>
      </c>
      <c r="F3571" s="1">
        <v>1865.05</v>
      </c>
      <c r="G3571" s="1">
        <v>3095.05</v>
      </c>
      <c r="H3571" s="1">
        <v>1247.8824999999999</v>
      </c>
      <c r="I3571" s="1">
        <v>406.95</v>
      </c>
      <c r="J3571" s="1">
        <v>-35.32</v>
      </c>
      <c r="K3571" s="2">
        <v>4</v>
      </c>
      <c r="L3571" s="1">
        <v>1865.05</v>
      </c>
      <c r="M3571" s="1">
        <v>3095.05</v>
      </c>
      <c r="N3571" s="1">
        <v>1247.8824999999999</v>
      </c>
      <c r="O3571" s="1">
        <v>406.95</v>
      </c>
      <c r="P3571" s="1">
        <v>-35.32</v>
      </c>
      <c r="Q3571" s="2">
        <f>-+Table1[[#This Row],[Current Record Count]]+Table1[[#This Row],[Adj Record Count]]</f>
        <v>0</v>
      </c>
      <c r="R3571" s="1">
        <f>+-Table1[[#This Row],[Current Total ADJUSTMENT_AMOUNT]]+Table1[[#This Row],[Adj Total ADJUSTMENT_AMOUNT]]</f>
        <v>0</v>
      </c>
      <c r="S3571" s="1">
        <f>-Table1[[#This Row],[Current Total CHARGE_AMOUNT]]+Table1[[#This Row],[Adj Total CHARGE_AMOUNT]]</f>
        <v>0</v>
      </c>
      <c r="T3571" s="1">
        <f>+Table1[[#This Row],[Adj Total TOTAL_COST]]-Table1[[#This Row],[Current Total TOTAL_COST]]</f>
        <v>0</v>
      </c>
      <c r="U3571" s="1">
        <f>+Table1[[#This Row],[Adj Total CONTRIBUTION_MARGIN]]-Table1[[#This Row],[Current Total CONTRIBUTION_MARGIN]]</f>
        <v>0</v>
      </c>
      <c r="V3571" s="1">
        <f>+Table1[[#This Row],[Adj Total OPERATING_MARGIN]]-Table1[[#This Row],[Current Total OPERATING_MARGIN]]</f>
        <v>0</v>
      </c>
    </row>
    <row r="3572" spans="1:22" x14ac:dyDescent="0.3">
      <c r="A3572" t="s">
        <v>37</v>
      </c>
      <c r="B3572">
        <v>2021</v>
      </c>
      <c r="C3572" t="s">
        <v>17</v>
      </c>
      <c r="D3572" t="s">
        <v>96</v>
      </c>
      <c r="E3572" s="2">
        <v>4</v>
      </c>
      <c r="F3572" s="1">
        <v>125770.24000000001</v>
      </c>
      <c r="G3572" s="1">
        <v>186987.7</v>
      </c>
      <c r="H3572" s="1">
        <v>33331.075100000002</v>
      </c>
      <c r="I3572" s="1">
        <v>46046.13</v>
      </c>
      <c r="J3572" s="1">
        <v>37128.800000000003</v>
      </c>
      <c r="K3572" s="2">
        <v>4</v>
      </c>
      <c r="L3572" s="1">
        <v>125770.24000000001</v>
      </c>
      <c r="M3572" s="1">
        <v>186987.7</v>
      </c>
      <c r="N3572" s="1">
        <v>33331.075100000002</v>
      </c>
      <c r="O3572" s="1">
        <v>46046.13</v>
      </c>
      <c r="P3572" s="1">
        <v>37128.800000000003</v>
      </c>
      <c r="Q3572" s="2">
        <f>-+Table1[[#This Row],[Current Record Count]]+Table1[[#This Row],[Adj Record Count]]</f>
        <v>0</v>
      </c>
      <c r="R3572" s="1">
        <f>+-Table1[[#This Row],[Current Total ADJUSTMENT_AMOUNT]]+Table1[[#This Row],[Adj Total ADJUSTMENT_AMOUNT]]</f>
        <v>0</v>
      </c>
      <c r="S3572" s="1">
        <f>-Table1[[#This Row],[Current Total CHARGE_AMOUNT]]+Table1[[#This Row],[Adj Total CHARGE_AMOUNT]]</f>
        <v>0</v>
      </c>
      <c r="T3572" s="1">
        <f>+Table1[[#This Row],[Adj Total TOTAL_COST]]-Table1[[#This Row],[Current Total TOTAL_COST]]</f>
        <v>0</v>
      </c>
      <c r="U3572" s="1">
        <f>+Table1[[#This Row],[Adj Total CONTRIBUTION_MARGIN]]-Table1[[#This Row],[Current Total CONTRIBUTION_MARGIN]]</f>
        <v>0</v>
      </c>
      <c r="V3572" s="1">
        <f>+Table1[[#This Row],[Adj Total OPERATING_MARGIN]]-Table1[[#This Row],[Current Total OPERATING_MARGIN]]</f>
        <v>0</v>
      </c>
    </row>
    <row r="3573" spans="1:22" x14ac:dyDescent="0.3">
      <c r="A3573" t="s">
        <v>37</v>
      </c>
      <c r="B3573">
        <v>2023</v>
      </c>
      <c r="C3573" t="s">
        <v>20</v>
      </c>
      <c r="D3573" t="s">
        <v>49</v>
      </c>
      <c r="E3573" s="2">
        <v>4</v>
      </c>
      <c r="F3573" s="1">
        <v>99421.69</v>
      </c>
      <c r="G3573" s="1">
        <v>105834.79</v>
      </c>
      <c r="H3573" s="1">
        <v>32436.0753</v>
      </c>
      <c r="I3573" s="1">
        <v>-14828.54</v>
      </c>
      <c r="J3573" s="1">
        <v>-25919.22</v>
      </c>
      <c r="K3573" s="2">
        <v>4</v>
      </c>
      <c r="L3573" s="1">
        <v>99421.69</v>
      </c>
      <c r="M3573" s="1">
        <v>105834.79</v>
      </c>
      <c r="N3573" s="1">
        <v>32436.0753</v>
      </c>
      <c r="O3573" s="1">
        <v>-14828.54</v>
      </c>
      <c r="P3573" s="1">
        <v>-25919.22</v>
      </c>
      <c r="Q3573" s="2">
        <f>-+Table1[[#This Row],[Current Record Count]]+Table1[[#This Row],[Adj Record Count]]</f>
        <v>0</v>
      </c>
      <c r="R3573" s="1">
        <f>+-Table1[[#This Row],[Current Total ADJUSTMENT_AMOUNT]]+Table1[[#This Row],[Adj Total ADJUSTMENT_AMOUNT]]</f>
        <v>0</v>
      </c>
      <c r="S3573" s="1">
        <f>-Table1[[#This Row],[Current Total CHARGE_AMOUNT]]+Table1[[#This Row],[Adj Total CHARGE_AMOUNT]]</f>
        <v>0</v>
      </c>
      <c r="T3573" s="1">
        <f>+Table1[[#This Row],[Adj Total TOTAL_COST]]-Table1[[#This Row],[Current Total TOTAL_COST]]</f>
        <v>0</v>
      </c>
      <c r="U3573" s="1">
        <f>+Table1[[#This Row],[Adj Total CONTRIBUTION_MARGIN]]-Table1[[#This Row],[Current Total CONTRIBUTION_MARGIN]]</f>
        <v>0</v>
      </c>
      <c r="V3573" s="1">
        <f>+Table1[[#This Row],[Adj Total OPERATING_MARGIN]]-Table1[[#This Row],[Current Total OPERATING_MARGIN]]</f>
        <v>0</v>
      </c>
    </row>
    <row r="3574" spans="1:22" x14ac:dyDescent="0.3">
      <c r="A3574" t="s">
        <v>19</v>
      </c>
      <c r="B3574">
        <v>2024</v>
      </c>
      <c r="C3574" t="s">
        <v>60</v>
      </c>
      <c r="D3574" t="s">
        <v>60</v>
      </c>
      <c r="E3574" s="2">
        <v>4</v>
      </c>
      <c r="F3574" s="1">
        <v>813370.63</v>
      </c>
      <c r="G3574" s="1">
        <v>960046.87</v>
      </c>
      <c r="H3574" s="1">
        <v>237731.7978</v>
      </c>
      <c r="I3574" s="1">
        <v>10614.93</v>
      </c>
      <c r="J3574" s="1">
        <v>-65238.13</v>
      </c>
      <c r="K3574" s="2">
        <v>4</v>
      </c>
      <c r="L3574" s="1">
        <v>813370.63</v>
      </c>
      <c r="M3574" s="1">
        <v>960046.87</v>
      </c>
      <c r="N3574" s="1">
        <v>237731.7978</v>
      </c>
      <c r="O3574" s="1">
        <v>10614.93</v>
      </c>
      <c r="P3574" s="1">
        <v>-65238.13</v>
      </c>
      <c r="Q3574" s="2">
        <f>-+Table1[[#This Row],[Current Record Count]]+Table1[[#This Row],[Adj Record Count]]</f>
        <v>0</v>
      </c>
      <c r="R3574" s="1">
        <f>+-Table1[[#This Row],[Current Total ADJUSTMENT_AMOUNT]]+Table1[[#This Row],[Adj Total ADJUSTMENT_AMOUNT]]</f>
        <v>0</v>
      </c>
      <c r="S3574" s="1">
        <f>-Table1[[#This Row],[Current Total CHARGE_AMOUNT]]+Table1[[#This Row],[Adj Total CHARGE_AMOUNT]]</f>
        <v>0</v>
      </c>
      <c r="T3574" s="1">
        <f>+Table1[[#This Row],[Adj Total TOTAL_COST]]-Table1[[#This Row],[Current Total TOTAL_COST]]</f>
        <v>0</v>
      </c>
      <c r="U3574" s="1">
        <f>+Table1[[#This Row],[Adj Total CONTRIBUTION_MARGIN]]-Table1[[#This Row],[Current Total CONTRIBUTION_MARGIN]]</f>
        <v>0</v>
      </c>
      <c r="V3574" s="1">
        <f>+Table1[[#This Row],[Adj Total OPERATING_MARGIN]]-Table1[[#This Row],[Current Total OPERATING_MARGIN]]</f>
        <v>0</v>
      </c>
    </row>
    <row r="3575" spans="1:22" x14ac:dyDescent="0.3">
      <c r="A3575" t="s">
        <v>75</v>
      </c>
      <c r="B3575">
        <v>2024</v>
      </c>
      <c r="C3575" t="s">
        <v>20</v>
      </c>
      <c r="D3575" t="s">
        <v>89</v>
      </c>
      <c r="E3575" s="2">
        <v>4</v>
      </c>
      <c r="F3575" s="1">
        <v>6395.6</v>
      </c>
      <c r="G3575" s="1">
        <v>17437</v>
      </c>
      <c r="H3575" s="1">
        <v>27273.975699999999</v>
      </c>
      <c r="I3575" s="1">
        <v>-9829.19</v>
      </c>
      <c r="J3575" s="1">
        <v>-25380.76</v>
      </c>
      <c r="K3575" s="2">
        <v>4</v>
      </c>
      <c r="L3575" s="1">
        <v>6395.6</v>
      </c>
      <c r="M3575" s="1">
        <v>17437</v>
      </c>
      <c r="N3575" s="1">
        <v>27273.975699999999</v>
      </c>
      <c r="O3575" s="1">
        <v>-9829.19</v>
      </c>
      <c r="P3575" s="1">
        <v>-25380.76</v>
      </c>
      <c r="Q3575" s="2">
        <f>-+Table1[[#This Row],[Current Record Count]]+Table1[[#This Row],[Adj Record Count]]</f>
        <v>0</v>
      </c>
      <c r="R3575" s="1">
        <f>+-Table1[[#This Row],[Current Total ADJUSTMENT_AMOUNT]]+Table1[[#This Row],[Adj Total ADJUSTMENT_AMOUNT]]</f>
        <v>0</v>
      </c>
      <c r="S3575" s="1">
        <f>-Table1[[#This Row],[Current Total CHARGE_AMOUNT]]+Table1[[#This Row],[Adj Total CHARGE_AMOUNT]]</f>
        <v>0</v>
      </c>
      <c r="T3575" s="1">
        <f>+Table1[[#This Row],[Adj Total TOTAL_COST]]-Table1[[#This Row],[Current Total TOTAL_COST]]</f>
        <v>0</v>
      </c>
      <c r="U3575" s="1">
        <f>+Table1[[#This Row],[Adj Total CONTRIBUTION_MARGIN]]-Table1[[#This Row],[Current Total CONTRIBUTION_MARGIN]]</f>
        <v>0</v>
      </c>
      <c r="V3575" s="1">
        <f>+Table1[[#This Row],[Adj Total OPERATING_MARGIN]]-Table1[[#This Row],[Current Total OPERATING_MARGIN]]</f>
        <v>0</v>
      </c>
    </row>
    <row r="3576" spans="1:22" x14ac:dyDescent="0.3">
      <c r="A3576" t="s">
        <v>74</v>
      </c>
      <c r="B3576">
        <v>2023</v>
      </c>
      <c r="C3576" t="s">
        <v>47</v>
      </c>
      <c r="D3576" t="s">
        <v>47</v>
      </c>
      <c r="E3576" s="2">
        <v>4</v>
      </c>
      <c r="F3576" s="1">
        <v>1795.36</v>
      </c>
      <c r="G3576" s="1">
        <v>3716</v>
      </c>
      <c r="H3576" s="1">
        <v>1415.2028</v>
      </c>
      <c r="I3576" s="1">
        <v>1263.97</v>
      </c>
      <c r="J3576" s="1">
        <v>898.17</v>
      </c>
      <c r="K3576" s="2">
        <v>4</v>
      </c>
      <c r="L3576" s="1">
        <v>1795.36</v>
      </c>
      <c r="M3576" s="1">
        <v>3716</v>
      </c>
      <c r="N3576" s="1">
        <v>1415.2028</v>
      </c>
      <c r="O3576" s="1">
        <v>1263.97</v>
      </c>
      <c r="P3576" s="1">
        <v>898.17</v>
      </c>
      <c r="Q3576" s="2">
        <f>-+Table1[[#This Row],[Current Record Count]]+Table1[[#This Row],[Adj Record Count]]</f>
        <v>0</v>
      </c>
      <c r="R3576" s="1">
        <f>+-Table1[[#This Row],[Current Total ADJUSTMENT_AMOUNT]]+Table1[[#This Row],[Adj Total ADJUSTMENT_AMOUNT]]</f>
        <v>0</v>
      </c>
      <c r="S3576" s="1">
        <f>-Table1[[#This Row],[Current Total CHARGE_AMOUNT]]+Table1[[#This Row],[Adj Total CHARGE_AMOUNT]]</f>
        <v>0</v>
      </c>
      <c r="T3576" s="1">
        <f>+Table1[[#This Row],[Adj Total TOTAL_COST]]-Table1[[#This Row],[Current Total TOTAL_COST]]</f>
        <v>0</v>
      </c>
      <c r="U3576" s="1">
        <f>+Table1[[#This Row],[Adj Total CONTRIBUTION_MARGIN]]-Table1[[#This Row],[Current Total CONTRIBUTION_MARGIN]]</f>
        <v>0</v>
      </c>
      <c r="V3576" s="1">
        <f>+Table1[[#This Row],[Adj Total OPERATING_MARGIN]]-Table1[[#This Row],[Current Total OPERATING_MARGIN]]</f>
        <v>0</v>
      </c>
    </row>
    <row r="3577" spans="1:22" x14ac:dyDescent="0.3">
      <c r="A3577" t="s">
        <v>22</v>
      </c>
      <c r="B3577">
        <v>2024</v>
      </c>
      <c r="C3577" t="s">
        <v>84</v>
      </c>
      <c r="D3577" t="s">
        <v>84</v>
      </c>
      <c r="E3577" s="2">
        <v>4</v>
      </c>
      <c r="F3577" s="1">
        <v>3552.19</v>
      </c>
      <c r="G3577" s="1">
        <v>4431.3599999999997</v>
      </c>
      <c r="H3577" s="1">
        <v>1152.2673</v>
      </c>
      <c r="I3577" s="1">
        <v>153.44999999999999</v>
      </c>
      <c r="J3577" s="1">
        <v>-214.25</v>
      </c>
      <c r="K3577" s="2">
        <v>4</v>
      </c>
      <c r="L3577" s="1">
        <v>3552.19</v>
      </c>
      <c r="M3577" s="1">
        <v>4431.3599999999997</v>
      </c>
      <c r="N3577" s="1">
        <v>1152.2673</v>
      </c>
      <c r="O3577" s="1">
        <v>153.44999999999999</v>
      </c>
      <c r="P3577" s="1">
        <v>-214.25</v>
      </c>
      <c r="Q3577" s="2">
        <f>-+Table1[[#This Row],[Current Record Count]]+Table1[[#This Row],[Adj Record Count]]</f>
        <v>0</v>
      </c>
      <c r="R3577" s="1">
        <f>+-Table1[[#This Row],[Current Total ADJUSTMENT_AMOUNT]]+Table1[[#This Row],[Adj Total ADJUSTMENT_AMOUNT]]</f>
        <v>0</v>
      </c>
      <c r="S3577" s="1">
        <f>-Table1[[#This Row],[Current Total CHARGE_AMOUNT]]+Table1[[#This Row],[Adj Total CHARGE_AMOUNT]]</f>
        <v>0</v>
      </c>
      <c r="T3577" s="1">
        <f>+Table1[[#This Row],[Adj Total TOTAL_COST]]-Table1[[#This Row],[Current Total TOTAL_COST]]</f>
        <v>0</v>
      </c>
      <c r="U3577" s="1">
        <f>+Table1[[#This Row],[Adj Total CONTRIBUTION_MARGIN]]-Table1[[#This Row],[Current Total CONTRIBUTION_MARGIN]]</f>
        <v>0</v>
      </c>
      <c r="V3577" s="1">
        <f>+Table1[[#This Row],[Adj Total OPERATING_MARGIN]]-Table1[[#This Row],[Current Total OPERATING_MARGIN]]</f>
        <v>0</v>
      </c>
    </row>
    <row r="3578" spans="1:22" x14ac:dyDescent="0.3">
      <c r="A3578" t="s">
        <v>78</v>
      </c>
      <c r="B3578">
        <v>2021</v>
      </c>
      <c r="C3578" t="s">
        <v>84</v>
      </c>
      <c r="D3578" t="s">
        <v>84</v>
      </c>
      <c r="E3578" s="2">
        <v>4</v>
      </c>
      <c r="F3578" s="1">
        <v>8270.86</v>
      </c>
      <c r="G3578" s="1">
        <v>11040.44</v>
      </c>
      <c r="H3578" s="1">
        <v>1163.2888</v>
      </c>
      <c r="I3578" s="1">
        <v>2170.29</v>
      </c>
      <c r="J3578" s="1">
        <v>1847.17</v>
      </c>
      <c r="K3578" s="2">
        <v>4</v>
      </c>
      <c r="L3578" s="1">
        <v>8270.86</v>
      </c>
      <c r="M3578" s="1">
        <v>11040.44</v>
      </c>
      <c r="N3578" s="1">
        <v>1163.2888</v>
      </c>
      <c r="O3578" s="1">
        <v>2170.29</v>
      </c>
      <c r="P3578" s="1">
        <v>1847.17</v>
      </c>
      <c r="Q3578" s="2">
        <f>-+Table1[[#This Row],[Current Record Count]]+Table1[[#This Row],[Adj Record Count]]</f>
        <v>0</v>
      </c>
      <c r="R3578" s="1">
        <f>+-Table1[[#This Row],[Current Total ADJUSTMENT_AMOUNT]]+Table1[[#This Row],[Adj Total ADJUSTMENT_AMOUNT]]</f>
        <v>0</v>
      </c>
      <c r="S3578" s="1">
        <f>-Table1[[#This Row],[Current Total CHARGE_AMOUNT]]+Table1[[#This Row],[Adj Total CHARGE_AMOUNT]]</f>
        <v>0</v>
      </c>
      <c r="T3578" s="1">
        <f>+Table1[[#This Row],[Adj Total TOTAL_COST]]-Table1[[#This Row],[Current Total TOTAL_COST]]</f>
        <v>0</v>
      </c>
      <c r="U3578" s="1">
        <f>+Table1[[#This Row],[Adj Total CONTRIBUTION_MARGIN]]-Table1[[#This Row],[Current Total CONTRIBUTION_MARGIN]]</f>
        <v>0</v>
      </c>
      <c r="V3578" s="1">
        <f>+Table1[[#This Row],[Adj Total OPERATING_MARGIN]]-Table1[[#This Row],[Current Total OPERATING_MARGIN]]</f>
        <v>0</v>
      </c>
    </row>
    <row r="3579" spans="1:22" x14ac:dyDescent="0.3">
      <c r="A3579" t="s">
        <v>75</v>
      </c>
      <c r="B3579">
        <v>2020</v>
      </c>
      <c r="C3579" t="s">
        <v>50</v>
      </c>
      <c r="D3579" t="s">
        <v>50</v>
      </c>
      <c r="E3579" s="2">
        <v>4</v>
      </c>
      <c r="F3579" s="1">
        <v>0</v>
      </c>
      <c r="G3579" s="1">
        <v>0</v>
      </c>
      <c r="H3579" s="1">
        <v>404.62900000000002</v>
      </c>
      <c r="I3579" s="1">
        <v>-314.82</v>
      </c>
      <c r="J3579" s="1">
        <v>-415</v>
      </c>
      <c r="K3579" s="2">
        <v>4</v>
      </c>
      <c r="L3579" s="1">
        <v>0</v>
      </c>
      <c r="M3579" s="1">
        <v>0</v>
      </c>
      <c r="N3579" s="1">
        <v>404.62900000000002</v>
      </c>
      <c r="O3579" s="1">
        <v>-314.82</v>
      </c>
      <c r="P3579" s="1">
        <v>-415</v>
      </c>
      <c r="Q3579" s="2">
        <f>-+Table1[[#This Row],[Current Record Count]]+Table1[[#This Row],[Adj Record Count]]</f>
        <v>0</v>
      </c>
      <c r="R3579" s="1">
        <f>+-Table1[[#This Row],[Current Total ADJUSTMENT_AMOUNT]]+Table1[[#This Row],[Adj Total ADJUSTMENT_AMOUNT]]</f>
        <v>0</v>
      </c>
      <c r="S3579" s="1">
        <f>-Table1[[#This Row],[Current Total CHARGE_AMOUNT]]+Table1[[#This Row],[Adj Total CHARGE_AMOUNT]]</f>
        <v>0</v>
      </c>
      <c r="T3579" s="1">
        <f>+Table1[[#This Row],[Adj Total TOTAL_COST]]-Table1[[#This Row],[Current Total TOTAL_COST]]</f>
        <v>0</v>
      </c>
      <c r="U3579" s="1">
        <f>+Table1[[#This Row],[Adj Total CONTRIBUTION_MARGIN]]-Table1[[#This Row],[Current Total CONTRIBUTION_MARGIN]]</f>
        <v>0</v>
      </c>
      <c r="V3579" s="1">
        <f>+Table1[[#This Row],[Adj Total OPERATING_MARGIN]]-Table1[[#This Row],[Current Total OPERATING_MARGIN]]</f>
        <v>0</v>
      </c>
    </row>
    <row r="3580" spans="1:22" x14ac:dyDescent="0.3">
      <c r="A3580" t="s">
        <v>42</v>
      </c>
      <c r="B3580">
        <v>2019</v>
      </c>
      <c r="C3580" t="s">
        <v>53</v>
      </c>
      <c r="D3580" t="s">
        <v>53</v>
      </c>
      <c r="E3580" s="2">
        <v>3</v>
      </c>
      <c r="F3580" s="1">
        <v>405</v>
      </c>
      <c r="G3580" s="1">
        <v>405</v>
      </c>
      <c r="H3580" s="1">
        <v>0</v>
      </c>
      <c r="I3580" s="1">
        <v>0</v>
      </c>
      <c r="J3580" s="1">
        <v>0</v>
      </c>
      <c r="K3580" s="2">
        <v>3</v>
      </c>
      <c r="L3580" s="1">
        <v>405</v>
      </c>
      <c r="M3580" s="1">
        <v>405</v>
      </c>
      <c r="N3580" s="1">
        <v>0</v>
      </c>
      <c r="O3580" s="1">
        <v>0</v>
      </c>
      <c r="P3580" s="1">
        <v>0</v>
      </c>
      <c r="Q3580" s="2">
        <f>-+Table1[[#This Row],[Current Record Count]]+Table1[[#This Row],[Adj Record Count]]</f>
        <v>0</v>
      </c>
      <c r="R3580" s="1">
        <f>+-Table1[[#This Row],[Current Total ADJUSTMENT_AMOUNT]]+Table1[[#This Row],[Adj Total ADJUSTMENT_AMOUNT]]</f>
        <v>0</v>
      </c>
      <c r="S3580" s="1">
        <f>-Table1[[#This Row],[Current Total CHARGE_AMOUNT]]+Table1[[#This Row],[Adj Total CHARGE_AMOUNT]]</f>
        <v>0</v>
      </c>
      <c r="T3580" s="1">
        <f>+Table1[[#This Row],[Adj Total TOTAL_COST]]-Table1[[#This Row],[Current Total TOTAL_COST]]</f>
        <v>0</v>
      </c>
      <c r="U3580" s="1">
        <f>+Table1[[#This Row],[Adj Total CONTRIBUTION_MARGIN]]-Table1[[#This Row],[Current Total CONTRIBUTION_MARGIN]]</f>
        <v>0</v>
      </c>
      <c r="V3580" s="1">
        <f>+Table1[[#This Row],[Adj Total OPERATING_MARGIN]]-Table1[[#This Row],[Current Total OPERATING_MARGIN]]</f>
        <v>0</v>
      </c>
    </row>
    <row r="3581" spans="1:22" x14ac:dyDescent="0.3">
      <c r="A3581" t="s">
        <v>78</v>
      </c>
      <c r="B3581">
        <v>2022</v>
      </c>
      <c r="C3581" t="s">
        <v>92</v>
      </c>
      <c r="D3581" t="s">
        <v>92</v>
      </c>
      <c r="E3581" s="2">
        <v>3</v>
      </c>
      <c r="F3581" s="1">
        <v>5230.28</v>
      </c>
      <c r="G3581" s="1">
        <v>5695</v>
      </c>
      <c r="H3581" s="1">
        <v>408.44470000000001</v>
      </c>
      <c r="I3581" s="1">
        <v>381.43</v>
      </c>
      <c r="J3581" s="1">
        <v>306.19</v>
      </c>
      <c r="K3581" s="2">
        <v>3</v>
      </c>
      <c r="L3581" s="1">
        <v>5230.28</v>
      </c>
      <c r="M3581" s="1">
        <v>5695</v>
      </c>
      <c r="N3581" s="1">
        <v>408.44470000000001</v>
      </c>
      <c r="O3581" s="1">
        <v>381.43</v>
      </c>
      <c r="P3581" s="1">
        <v>306.19</v>
      </c>
      <c r="Q3581" s="2">
        <f>-+Table1[[#This Row],[Current Record Count]]+Table1[[#This Row],[Adj Record Count]]</f>
        <v>0</v>
      </c>
      <c r="R3581" s="1">
        <f>+-Table1[[#This Row],[Current Total ADJUSTMENT_AMOUNT]]+Table1[[#This Row],[Adj Total ADJUSTMENT_AMOUNT]]</f>
        <v>0</v>
      </c>
      <c r="S3581" s="1">
        <f>-Table1[[#This Row],[Current Total CHARGE_AMOUNT]]+Table1[[#This Row],[Adj Total CHARGE_AMOUNT]]</f>
        <v>0</v>
      </c>
      <c r="T3581" s="1">
        <f>+Table1[[#This Row],[Adj Total TOTAL_COST]]-Table1[[#This Row],[Current Total TOTAL_COST]]</f>
        <v>0</v>
      </c>
      <c r="U3581" s="1">
        <f>+Table1[[#This Row],[Adj Total CONTRIBUTION_MARGIN]]-Table1[[#This Row],[Current Total CONTRIBUTION_MARGIN]]</f>
        <v>0</v>
      </c>
      <c r="V3581" s="1">
        <f>+Table1[[#This Row],[Adj Total OPERATING_MARGIN]]-Table1[[#This Row],[Current Total OPERATING_MARGIN]]</f>
        <v>0</v>
      </c>
    </row>
    <row r="3582" spans="1:22" x14ac:dyDescent="0.3">
      <c r="A3582" t="s">
        <v>44</v>
      </c>
      <c r="B3582">
        <v>2024</v>
      </c>
      <c r="C3582" t="s">
        <v>17</v>
      </c>
      <c r="D3582" t="s">
        <v>107</v>
      </c>
      <c r="E3582" s="2">
        <v>3</v>
      </c>
      <c r="F3582" s="1">
        <v>3611.15</v>
      </c>
      <c r="G3582" s="1">
        <v>4288</v>
      </c>
      <c r="H3582" s="1">
        <v>1294.4383</v>
      </c>
      <c r="I3582" s="1">
        <v>-294.73</v>
      </c>
      <c r="J3582" s="1">
        <v>-607.67999999999995</v>
      </c>
      <c r="K3582" s="2">
        <v>3</v>
      </c>
      <c r="L3582" s="1">
        <v>3611.15</v>
      </c>
      <c r="M3582" s="1">
        <v>4288</v>
      </c>
      <c r="N3582" s="1">
        <v>1294.4383</v>
      </c>
      <c r="O3582" s="1">
        <v>-294.73</v>
      </c>
      <c r="P3582" s="1">
        <v>-607.67999999999995</v>
      </c>
      <c r="Q3582" s="2">
        <f>-+Table1[[#This Row],[Current Record Count]]+Table1[[#This Row],[Adj Record Count]]</f>
        <v>0</v>
      </c>
      <c r="R3582" s="1">
        <f>+-Table1[[#This Row],[Current Total ADJUSTMENT_AMOUNT]]+Table1[[#This Row],[Adj Total ADJUSTMENT_AMOUNT]]</f>
        <v>0</v>
      </c>
      <c r="S3582" s="1">
        <f>-Table1[[#This Row],[Current Total CHARGE_AMOUNT]]+Table1[[#This Row],[Adj Total CHARGE_AMOUNT]]</f>
        <v>0</v>
      </c>
      <c r="T3582" s="1">
        <f>+Table1[[#This Row],[Adj Total TOTAL_COST]]-Table1[[#This Row],[Current Total TOTAL_COST]]</f>
        <v>0</v>
      </c>
      <c r="U3582" s="1">
        <f>+Table1[[#This Row],[Adj Total CONTRIBUTION_MARGIN]]-Table1[[#This Row],[Current Total CONTRIBUTION_MARGIN]]</f>
        <v>0</v>
      </c>
      <c r="V3582" s="1">
        <f>+Table1[[#This Row],[Adj Total OPERATING_MARGIN]]-Table1[[#This Row],[Current Total OPERATING_MARGIN]]</f>
        <v>0</v>
      </c>
    </row>
    <row r="3583" spans="1:22" x14ac:dyDescent="0.3">
      <c r="A3583" t="s">
        <v>19</v>
      </c>
      <c r="B3583">
        <v>2022</v>
      </c>
      <c r="C3583" t="s">
        <v>92</v>
      </c>
      <c r="D3583" t="s">
        <v>92</v>
      </c>
      <c r="E3583" s="2">
        <v>3</v>
      </c>
      <c r="F3583" s="1">
        <v>53708.73</v>
      </c>
      <c r="G3583" s="1">
        <v>230042.7</v>
      </c>
      <c r="H3583" s="1">
        <v>78401.684800000003</v>
      </c>
      <c r="I3583" s="1">
        <v>121821.1</v>
      </c>
      <c r="J3583" s="1">
        <v>97997.93</v>
      </c>
      <c r="K3583" s="2">
        <v>3</v>
      </c>
      <c r="L3583" s="1">
        <v>53708.73</v>
      </c>
      <c r="M3583" s="1">
        <v>230042.7</v>
      </c>
      <c r="N3583" s="1">
        <v>78401.684800000003</v>
      </c>
      <c r="O3583" s="1">
        <v>121821.1</v>
      </c>
      <c r="P3583" s="1">
        <v>97997.93</v>
      </c>
      <c r="Q3583" s="2">
        <f>-+Table1[[#This Row],[Current Record Count]]+Table1[[#This Row],[Adj Record Count]]</f>
        <v>0</v>
      </c>
      <c r="R3583" s="1">
        <f>+-Table1[[#This Row],[Current Total ADJUSTMENT_AMOUNT]]+Table1[[#This Row],[Adj Total ADJUSTMENT_AMOUNT]]</f>
        <v>0</v>
      </c>
      <c r="S3583" s="1">
        <f>-Table1[[#This Row],[Current Total CHARGE_AMOUNT]]+Table1[[#This Row],[Adj Total CHARGE_AMOUNT]]</f>
        <v>0</v>
      </c>
      <c r="T3583" s="1">
        <f>+Table1[[#This Row],[Adj Total TOTAL_COST]]-Table1[[#This Row],[Current Total TOTAL_COST]]</f>
        <v>0</v>
      </c>
      <c r="U3583" s="1">
        <f>+Table1[[#This Row],[Adj Total CONTRIBUTION_MARGIN]]-Table1[[#This Row],[Current Total CONTRIBUTION_MARGIN]]</f>
        <v>0</v>
      </c>
      <c r="V3583" s="1">
        <f>+Table1[[#This Row],[Adj Total OPERATING_MARGIN]]-Table1[[#This Row],[Current Total OPERATING_MARGIN]]</f>
        <v>0</v>
      </c>
    </row>
    <row r="3584" spans="1:22" x14ac:dyDescent="0.3">
      <c r="A3584" t="s">
        <v>74</v>
      </c>
      <c r="B3584">
        <v>2021</v>
      </c>
      <c r="C3584" t="s">
        <v>46</v>
      </c>
      <c r="D3584" t="s">
        <v>46</v>
      </c>
      <c r="E3584" s="2">
        <v>3</v>
      </c>
      <c r="F3584" s="1">
        <v>1037.55</v>
      </c>
      <c r="G3584" s="1">
        <v>1148.6300000000001</v>
      </c>
      <c r="H3584" s="1">
        <v>460.62099999999998</v>
      </c>
      <c r="I3584" s="1">
        <v>266.95999999999998</v>
      </c>
      <c r="J3584" s="1">
        <v>124.81</v>
      </c>
      <c r="K3584" s="2">
        <v>3</v>
      </c>
      <c r="L3584" s="1">
        <v>1037.55</v>
      </c>
      <c r="M3584" s="1">
        <v>1148.6300000000001</v>
      </c>
      <c r="N3584" s="1">
        <v>460.62099999999998</v>
      </c>
      <c r="O3584" s="1">
        <v>266.95999999999998</v>
      </c>
      <c r="P3584" s="1">
        <v>124.81</v>
      </c>
      <c r="Q3584" s="2">
        <f>-+Table1[[#This Row],[Current Record Count]]+Table1[[#This Row],[Adj Record Count]]</f>
        <v>0</v>
      </c>
      <c r="R3584" s="1">
        <f>+-Table1[[#This Row],[Current Total ADJUSTMENT_AMOUNT]]+Table1[[#This Row],[Adj Total ADJUSTMENT_AMOUNT]]</f>
        <v>0</v>
      </c>
      <c r="S3584" s="1">
        <f>-Table1[[#This Row],[Current Total CHARGE_AMOUNT]]+Table1[[#This Row],[Adj Total CHARGE_AMOUNT]]</f>
        <v>0</v>
      </c>
      <c r="T3584" s="1">
        <f>+Table1[[#This Row],[Adj Total TOTAL_COST]]-Table1[[#This Row],[Current Total TOTAL_COST]]</f>
        <v>0</v>
      </c>
      <c r="U3584" s="1">
        <f>+Table1[[#This Row],[Adj Total CONTRIBUTION_MARGIN]]-Table1[[#This Row],[Current Total CONTRIBUTION_MARGIN]]</f>
        <v>0</v>
      </c>
      <c r="V3584" s="1">
        <f>+Table1[[#This Row],[Adj Total OPERATING_MARGIN]]-Table1[[#This Row],[Current Total OPERATING_MARGIN]]</f>
        <v>0</v>
      </c>
    </row>
    <row r="3585" spans="1:22" x14ac:dyDescent="0.3">
      <c r="A3585" t="s">
        <v>27</v>
      </c>
      <c r="B3585">
        <v>2024</v>
      </c>
      <c r="C3585" t="s">
        <v>29</v>
      </c>
      <c r="D3585" t="s">
        <v>57</v>
      </c>
      <c r="E3585" s="2">
        <v>3</v>
      </c>
      <c r="F3585" s="1">
        <v>17953.13</v>
      </c>
      <c r="G3585" s="1">
        <v>28153</v>
      </c>
      <c r="H3585" s="1">
        <v>2764.1385</v>
      </c>
      <c r="I3585" s="1">
        <v>8529.6299999999992</v>
      </c>
      <c r="J3585" s="1">
        <v>7467.92</v>
      </c>
      <c r="K3585" s="2">
        <v>3</v>
      </c>
      <c r="L3585" s="1">
        <v>17953.13</v>
      </c>
      <c r="M3585" s="1">
        <v>28153</v>
      </c>
      <c r="N3585" s="1">
        <v>2764.1385</v>
      </c>
      <c r="O3585" s="1">
        <v>8529.6299999999992</v>
      </c>
      <c r="P3585" s="1">
        <v>7467.92</v>
      </c>
      <c r="Q3585" s="2">
        <f>-+Table1[[#This Row],[Current Record Count]]+Table1[[#This Row],[Adj Record Count]]</f>
        <v>0</v>
      </c>
      <c r="R3585" s="1">
        <f>+-Table1[[#This Row],[Current Total ADJUSTMENT_AMOUNT]]+Table1[[#This Row],[Adj Total ADJUSTMENT_AMOUNT]]</f>
        <v>0</v>
      </c>
      <c r="S3585" s="1">
        <f>-Table1[[#This Row],[Current Total CHARGE_AMOUNT]]+Table1[[#This Row],[Adj Total CHARGE_AMOUNT]]</f>
        <v>0</v>
      </c>
      <c r="T3585" s="1">
        <f>+Table1[[#This Row],[Adj Total TOTAL_COST]]-Table1[[#This Row],[Current Total TOTAL_COST]]</f>
        <v>0</v>
      </c>
      <c r="U3585" s="1">
        <f>+Table1[[#This Row],[Adj Total CONTRIBUTION_MARGIN]]-Table1[[#This Row],[Current Total CONTRIBUTION_MARGIN]]</f>
        <v>0</v>
      </c>
      <c r="V3585" s="1">
        <f>+Table1[[#This Row],[Adj Total OPERATING_MARGIN]]-Table1[[#This Row],[Current Total OPERATING_MARGIN]]</f>
        <v>0</v>
      </c>
    </row>
    <row r="3586" spans="1:22" x14ac:dyDescent="0.3">
      <c r="A3586" t="s">
        <v>44</v>
      </c>
      <c r="B3586">
        <v>2022</v>
      </c>
      <c r="C3586" t="s">
        <v>47</v>
      </c>
      <c r="D3586" t="s">
        <v>47</v>
      </c>
      <c r="E3586" s="2">
        <v>3</v>
      </c>
      <c r="F3586" s="1">
        <v>1149.49</v>
      </c>
      <c r="G3586" s="1">
        <v>1630.7</v>
      </c>
      <c r="H3586" s="1">
        <v>253.04810000000001</v>
      </c>
      <c r="I3586" s="1">
        <v>340.76</v>
      </c>
      <c r="J3586" s="1">
        <v>291.8</v>
      </c>
      <c r="K3586" s="2">
        <v>3</v>
      </c>
      <c r="L3586" s="1">
        <v>1149.49</v>
      </c>
      <c r="M3586" s="1">
        <v>1630.7</v>
      </c>
      <c r="N3586" s="1">
        <v>253.04810000000001</v>
      </c>
      <c r="O3586" s="1">
        <v>340.76</v>
      </c>
      <c r="P3586" s="1">
        <v>291.8</v>
      </c>
      <c r="Q3586" s="2">
        <f>-+Table1[[#This Row],[Current Record Count]]+Table1[[#This Row],[Adj Record Count]]</f>
        <v>0</v>
      </c>
      <c r="R3586" s="1">
        <f>+-Table1[[#This Row],[Current Total ADJUSTMENT_AMOUNT]]+Table1[[#This Row],[Adj Total ADJUSTMENT_AMOUNT]]</f>
        <v>0</v>
      </c>
      <c r="S3586" s="1">
        <f>-Table1[[#This Row],[Current Total CHARGE_AMOUNT]]+Table1[[#This Row],[Adj Total CHARGE_AMOUNT]]</f>
        <v>0</v>
      </c>
      <c r="T3586" s="1">
        <f>+Table1[[#This Row],[Adj Total TOTAL_COST]]-Table1[[#This Row],[Current Total TOTAL_COST]]</f>
        <v>0</v>
      </c>
      <c r="U3586" s="1">
        <f>+Table1[[#This Row],[Adj Total CONTRIBUTION_MARGIN]]-Table1[[#This Row],[Current Total CONTRIBUTION_MARGIN]]</f>
        <v>0</v>
      </c>
      <c r="V3586" s="1">
        <f>+Table1[[#This Row],[Adj Total OPERATING_MARGIN]]-Table1[[#This Row],[Current Total OPERATING_MARGIN]]</f>
        <v>0</v>
      </c>
    </row>
    <row r="3587" spans="1:22" x14ac:dyDescent="0.3">
      <c r="A3587" t="s">
        <v>27</v>
      </c>
      <c r="B3587">
        <v>2025</v>
      </c>
      <c r="C3587" t="s">
        <v>67</v>
      </c>
      <c r="D3587" t="s">
        <v>67</v>
      </c>
      <c r="E3587" s="2">
        <v>3</v>
      </c>
      <c r="F3587" s="1">
        <v>14406.34</v>
      </c>
      <c r="G3587" s="1">
        <v>41383.25</v>
      </c>
      <c r="H3587" s="1">
        <v>1893.3077000000001</v>
      </c>
      <c r="I3587" s="1">
        <v>25086.15</v>
      </c>
      <c r="J3587" s="1">
        <v>24565.34</v>
      </c>
      <c r="K3587" s="2">
        <v>3</v>
      </c>
      <c r="L3587" s="1">
        <v>14406.34</v>
      </c>
      <c r="M3587" s="1">
        <v>41383.25</v>
      </c>
      <c r="N3587" s="1">
        <v>1893.3077000000001</v>
      </c>
      <c r="O3587" s="1">
        <v>25086.15</v>
      </c>
      <c r="P3587" s="1">
        <v>24565.34</v>
      </c>
      <c r="Q3587" s="2">
        <f>-+Table1[[#This Row],[Current Record Count]]+Table1[[#This Row],[Adj Record Count]]</f>
        <v>0</v>
      </c>
      <c r="R3587" s="1">
        <f>+-Table1[[#This Row],[Current Total ADJUSTMENT_AMOUNT]]+Table1[[#This Row],[Adj Total ADJUSTMENT_AMOUNT]]</f>
        <v>0</v>
      </c>
      <c r="S3587" s="1">
        <f>-Table1[[#This Row],[Current Total CHARGE_AMOUNT]]+Table1[[#This Row],[Adj Total CHARGE_AMOUNT]]</f>
        <v>0</v>
      </c>
      <c r="T3587" s="1">
        <f>+Table1[[#This Row],[Adj Total TOTAL_COST]]-Table1[[#This Row],[Current Total TOTAL_COST]]</f>
        <v>0</v>
      </c>
      <c r="U3587" s="1">
        <f>+Table1[[#This Row],[Adj Total CONTRIBUTION_MARGIN]]-Table1[[#This Row],[Current Total CONTRIBUTION_MARGIN]]</f>
        <v>0</v>
      </c>
      <c r="V3587" s="1">
        <f>+Table1[[#This Row],[Adj Total OPERATING_MARGIN]]-Table1[[#This Row],[Current Total OPERATING_MARGIN]]</f>
        <v>0</v>
      </c>
    </row>
    <row r="3588" spans="1:22" x14ac:dyDescent="0.3">
      <c r="A3588" t="s">
        <v>35</v>
      </c>
      <c r="B3588">
        <v>2022</v>
      </c>
      <c r="C3588" t="s">
        <v>53</v>
      </c>
      <c r="D3588" t="s">
        <v>53</v>
      </c>
      <c r="E3588" s="2">
        <v>3</v>
      </c>
      <c r="F3588" s="1">
        <v>996.69</v>
      </c>
      <c r="G3588" s="1">
        <v>1230</v>
      </c>
      <c r="H3588" s="1">
        <v>364.29520000000002</v>
      </c>
      <c r="I3588" s="1">
        <v>278.66000000000003</v>
      </c>
      <c r="J3588" s="1">
        <v>162.33000000000001</v>
      </c>
      <c r="K3588" s="2">
        <v>3</v>
      </c>
      <c r="L3588" s="1">
        <v>996.69</v>
      </c>
      <c r="M3588" s="1">
        <v>1230</v>
      </c>
      <c r="N3588" s="1">
        <v>364.29520000000002</v>
      </c>
      <c r="O3588" s="1">
        <v>278.66000000000003</v>
      </c>
      <c r="P3588" s="1">
        <v>162.33000000000001</v>
      </c>
      <c r="Q3588" s="2">
        <f>-+Table1[[#This Row],[Current Record Count]]+Table1[[#This Row],[Adj Record Count]]</f>
        <v>0</v>
      </c>
      <c r="R3588" s="1">
        <f>+-Table1[[#This Row],[Current Total ADJUSTMENT_AMOUNT]]+Table1[[#This Row],[Adj Total ADJUSTMENT_AMOUNT]]</f>
        <v>0</v>
      </c>
      <c r="S3588" s="1">
        <f>-Table1[[#This Row],[Current Total CHARGE_AMOUNT]]+Table1[[#This Row],[Adj Total CHARGE_AMOUNT]]</f>
        <v>0</v>
      </c>
      <c r="T3588" s="1">
        <f>+Table1[[#This Row],[Adj Total TOTAL_COST]]-Table1[[#This Row],[Current Total TOTAL_COST]]</f>
        <v>0</v>
      </c>
      <c r="U3588" s="1">
        <f>+Table1[[#This Row],[Adj Total CONTRIBUTION_MARGIN]]-Table1[[#This Row],[Current Total CONTRIBUTION_MARGIN]]</f>
        <v>0</v>
      </c>
      <c r="V3588" s="1">
        <f>+Table1[[#This Row],[Adj Total OPERATING_MARGIN]]-Table1[[#This Row],[Current Total OPERATING_MARGIN]]</f>
        <v>0</v>
      </c>
    </row>
    <row r="3589" spans="1:22" x14ac:dyDescent="0.3">
      <c r="A3589" t="s">
        <v>98</v>
      </c>
      <c r="B3589">
        <v>2024</v>
      </c>
      <c r="C3589" t="s">
        <v>29</v>
      </c>
      <c r="D3589" t="s">
        <v>62</v>
      </c>
      <c r="E3589" s="2">
        <v>3</v>
      </c>
      <c r="F3589" s="1">
        <v>2249.4</v>
      </c>
      <c r="G3589" s="1">
        <v>98946.6</v>
      </c>
      <c r="H3589" s="1">
        <v>46394.172899999998</v>
      </c>
      <c r="I3589" s="1">
        <v>63761.48</v>
      </c>
      <c r="J3589" s="1">
        <v>49922.68</v>
      </c>
      <c r="K3589" s="2">
        <v>3</v>
      </c>
      <c r="L3589" s="1">
        <v>2249.4</v>
      </c>
      <c r="M3589" s="1">
        <v>98946.6</v>
      </c>
      <c r="N3589" s="1">
        <v>46394.172899999998</v>
      </c>
      <c r="O3589" s="1">
        <v>63761.48</v>
      </c>
      <c r="P3589" s="1">
        <v>49922.68</v>
      </c>
      <c r="Q3589" s="2">
        <f>-+Table1[[#This Row],[Current Record Count]]+Table1[[#This Row],[Adj Record Count]]</f>
        <v>0</v>
      </c>
      <c r="R3589" s="1">
        <f>+-Table1[[#This Row],[Current Total ADJUSTMENT_AMOUNT]]+Table1[[#This Row],[Adj Total ADJUSTMENT_AMOUNT]]</f>
        <v>0</v>
      </c>
      <c r="S3589" s="1">
        <f>-Table1[[#This Row],[Current Total CHARGE_AMOUNT]]+Table1[[#This Row],[Adj Total CHARGE_AMOUNT]]</f>
        <v>0</v>
      </c>
      <c r="T3589" s="1">
        <f>+Table1[[#This Row],[Adj Total TOTAL_COST]]-Table1[[#This Row],[Current Total TOTAL_COST]]</f>
        <v>0</v>
      </c>
      <c r="U3589" s="1">
        <f>+Table1[[#This Row],[Adj Total CONTRIBUTION_MARGIN]]-Table1[[#This Row],[Current Total CONTRIBUTION_MARGIN]]</f>
        <v>0</v>
      </c>
      <c r="V3589" s="1">
        <f>+Table1[[#This Row],[Adj Total OPERATING_MARGIN]]-Table1[[#This Row],[Current Total OPERATING_MARGIN]]</f>
        <v>0</v>
      </c>
    </row>
    <row r="3590" spans="1:22" x14ac:dyDescent="0.3">
      <c r="A3590" t="s">
        <v>19</v>
      </c>
      <c r="B3590">
        <v>2019</v>
      </c>
      <c r="C3590" t="s">
        <v>67</v>
      </c>
      <c r="D3590" t="s">
        <v>67</v>
      </c>
      <c r="E3590" s="2">
        <v>3</v>
      </c>
      <c r="F3590" s="1">
        <v>59881.02</v>
      </c>
      <c r="G3590" s="1">
        <v>62514.83</v>
      </c>
      <c r="H3590" s="1">
        <v>0</v>
      </c>
      <c r="I3590" s="1">
        <v>0</v>
      </c>
      <c r="J3590" s="1">
        <v>0</v>
      </c>
      <c r="K3590" s="2">
        <v>3</v>
      </c>
      <c r="L3590" s="1">
        <v>59881.02</v>
      </c>
      <c r="M3590" s="1">
        <v>62514.83</v>
      </c>
      <c r="N3590" s="1">
        <v>0</v>
      </c>
      <c r="O3590" s="1">
        <v>0</v>
      </c>
      <c r="P3590" s="1">
        <v>0</v>
      </c>
      <c r="Q3590" s="2">
        <f>-+Table1[[#This Row],[Current Record Count]]+Table1[[#This Row],[Adj Record Count]]</f>
        <v>0</v>
      </c>
      <c r="R3590" s="1">
        <f>+-Table1[[#This Row],[Current Total ADJUSTMENT_AMOUNT]]+Table1[[#This Row],[Adj Total ADJUSTMENT_AMOUNT]]</f>
        <v>0</v>
      </c>
      <c r="S3590" s="1">
        <f>-Table1[[#This Row],[Current Total CHARGE_AMOUNT]]+Table1[[#This Row],[Adj Total CHARGE_AMOUNT]]</f>
        <v>0</v>
      </c>
      <c r="T3590" s="1">
        <f>+Table1[[#This Row],[Adj Total TOTAL_COST]]-Table1[[#This Row],[Current Total TOTAL_COST]]</f>
        <v>0</v>
      </c>
      <c r="U3590" s="1">
        <f>+Table1[[#This Row],[Adj Total CONTRIBUTION_MARGIN]]-Table1[[#This Row],[Current Total CONTRIBUTION_MARGIN]]</f>
        <v>0</v>
      </c>
      <c r="V3590" s="1">
        <f>+Table1[[#This Row],[Adj Total OPERATING_MARGIN]]-Table1[[#This Row],[Current Total OPERATING_MARGIN]]</f>
        <v>0</v>
      </c>
    </row>
    <row r="3591" spans="1:22" x14ac:dyDescent="0.3">
      <c r="A3591" t="s">
        <v>75</v>
      </c>
      <c r="B3591">
        <v>2020</v>
      </c>
      <c r="C3591" t="s">
        <v>20</v>
      </c>
      <c r="D3591" t="s">
        <v>61</v>
      </c>
      <c r="E3591" s="2">
        <v>3</v>
      </c>
      <c r="F3591" s="1">
        <v>0</v>
      </c>
      <c r="G3591" s="1">
        <v>0</v>
      </c>
      <c r="H3591" s="1">
        <v>494.05560000000003</v>
      </c>
      <c r="I3591" s="1">
        <v>-388.29</v>
      </c>
      <c r="J3591" s="1">
        <v>-494.07</v>
      </c>
      <c r="K3591" s="2">
        <v>3</v>
      </c>
      <c r="L3591" s="1">
        <v>0</v>
      </c>
      <c r="M3591" s="1">
        <v>0</v>
      </c>
      <c r="N3591" s="1">
        <v>494.05560000000003</v>
      </c>
      <c r="O3591" s="1">
        <v>-388.29</v>
      </c>
      <c r="P3591" s="1">
        <v>-494.07</v>
      </c>
      <c r="Q3591" s="2">
        <f>-+Table1[[#This Row],[Current Record Count]]+Table1[[#This Row],[Adj Record Count]]</f>
        <v>0</v>
      </c>
      <c r="R3591" s="1">
        <f>+-Table1[[#This Row],[Current Total ADJUSTMENT_AMOUNT]]+Table1[[#This Row],[Adj Total ADJUSTMENT_AMOUNT]]</f>
        <v>0</v>
      </c>
      <c r="S3591" s="1">
        <f>-Table1[[#This Row],[Current Total CHARGE_AMOUNT]]+Table1[[#This Row],[Adj Total CHARGE_AMOUNT]]</f>
        <v>0</v>
      </c>
      <c r="T3591" s="1">
        <f>+Table1[[#This Row],[Adj Total TOTAL_COST]]-Table1[[#This Row],[Current Total TOTAL_COST]]</f>
        <v>0</v>
      </c>
      <c r="U3591" s="1">
        <f>+Table1[[#This Row],[Adj Total CONTRIBUTION_MARGIN]]-Table1[[#This Row],[Current Total CONTRIBUTION_MARGIN]]</f>
        <v>0</v>
      </c>
      <c r="V3591" s="1">
        <f>+Table1[[#This Row],[Adj Total OPERATING_MARGIN]]-Table1[[#This Row],[Current Total OPERATING_MARGIN]]</f>
        <v>0</v>
      </c>
    </row>
    <row r="3592" spans="1:22" x14ac:dyDescent="0.3">
      <c r="A3592" t="s">
        <v>42</v>
      </c>
      <c r="B3592">
        <v>2019</v>
      </c>
      <c r="C3592" t="s">
        <v>20</v>
      </c>
      <c r="D3592" t="s">
        <v>102</v>
      </c>
      <c r="E3592" s="2">
        <v>3</v>
      </c>
      <c r="F3592" s="1">
        <v>1762.05</v>
      </c>
      <c r="G3592" s="1">
        <v>2462.4</v>
      </c>
      <c r="H3592" s="1">
        <v>0</v>
      </c>
      <c r="I3592" s="1">
        <v>0</v>
      </c>
      <c r="J3592" s="1">
        <v>0</v>
      </c>
      <c r="K3592" s="2">
        <v>3</v>
      </c>
      <c r="L3592" s="1">
        <v>1762.05</v>
      </c>
      <c r="M3592" s="1">
        <v>2462.4</v>
      </c>
      <c r="N3592" s="1">
        <v>0</v>
      </c>
      <c r="O3592" s="1">
        <v>0</v>
      </c>
      <c r="P3592" s="1">
        <v>0</v>
      </c>
      <c r="Q3592" s="2">
        <f>-+Table1[[#This Row],[Current Record Count]]+Table1[[#This Row],[Adj Record Count]]</f>
        <v>0</v>
      </c>
      <c r="R3592" s="1">
        <f>+-Table1[[#This Row],[Current Total ADJUSTMENT_AMOUNT]]+Table1[[#This Row],[Adj Total ADJUSTMENT_AMOUNT]]</f>
        <v>0</v>
      </c>
      <c r="S3592" s="1">
        <f>-Table1[[#This Row],[Current Total CHARGE_AMOUNT]]+Table1[[#This Row],[Adj Total CHARGE_AMOUNT]]</f>
        <v>0</v>
      </c>
      <c r="T3592" s="1">
        <f>+Table1[[#This Row],[Adj Total TOTAL_COST]]-Table1[[#This Row],[Current Total TOTAL_COST]]</f>
        <v>0</v>
      </c>
      <c r="U3592" s="1">
        <f>+Table1[[#This Row],[Adj Total CONTRIBUTION_MARGIN]]-Table1[[#This Row],[Current Total CONTRIBUTION_MARGIN]]</f>
        <v>0</v>
      </c>
      <c r="V3592" s="1">
        <f>+Table1[[#This Row],[Adj Total OPERATING_MARGIN]]-Table1[[#This Row],[Current Total OPERATING_MARGIN]]</f>
        <v>0</v>
      </c>
    </row>
    <row r="3593" spans="1:22" x14ac:dyDescent="0.3">
      <c r="A3593" t="s">
        <v>37</v>
      </c>
      <c r="B3593">
        <v>2022</v>
      </c>
      <c r="C3593" t="s">
        <v>29</v>
      </c>
      <c r="D3593" t="s">
        <v>62</v>
      </c>
      <c r="E3593" s="2">
        <v>3</v>
      </c>
      <c r="F3593" s="1">
        <v>141106.10999999999</v>
      </c>
      <c r="G3593" s="1">
        <v>204205.87</v>
      </c>
      <c r="H3593" s="1">
        <v>58454.017699999997</v>
      </c>
      <c r="I3593" s="1">
        <v>6161.67</v>
      </c>
      <c r="J3593" s="1">
        <v>-95.24</v>
      </c>
      <c r="K3593" s="2">
        <v>3</v>
      </c>
      <c r="L3593" s="1">
        <v>141106.10999999999</v>
      </c>
      <c r="M3593" s="1">
        <v>204205.87</v>
      </c>
      <c r="N3593" s="1">
        <v>58454.017699999997</v>
      </c>
      <c r="O3593" s="1">
        <v>6161.67</v>
      </c>
      <c r="P3593" s="1">
        <v>-95.24</v>
      </c>
      <c r="Q3593" s="2">
        <f>-+Table1[[#This Row],[Current Record Count]]+Table1[[#This Row],[Adj Record Count]]</f>
        <v>0</v>
      </c>
      <c r="R3593" s="1">
        <f>+-Table1[[#This Row],[Current Total ADJUSTMENT_AMOUNT]]+Table1[[#This Row],[Adj Total ADJUSTMENT_AMOUNT]]</f>
        <v>0</v>
      </c>
      <c r="S3593" s="1">
        <f>-Table1[[#This Row],[Current Total CHARGE_AMOUNT]]+Table1[[#This Row],[Adj Total CHARGE_AMOUNT]]</f>
        <v>0</v>
      </c>
      <c r="T3593" s="1">
        <f>+Table1[[#This Row],[Adj Total TOTAL_COST]]-Table1[[#This Row],[Current Total TOTAL_COST]]</f>
        <v>0</v>
      </c>
      <c r="U3593" s="1">
        <f>+Table1[[#This Row],[Adj Total CONTRIBUTION_MARGIN]]-Table1[[#This Row],[Current Total CONTRIBUTION_MARGIN]]</f>
        <v>0</v>
      </c>
      <c r="V3593" s="1">
        <f>+Table1[[#This Row],[Adj Total OPERATING_MARGIN]]-Table1[[#This Row],[Current Total OPERATING_MARGIN]]</f>
        <v>0</v>
      </c>
    </row>
    <row r="3594" spans="1:22" x14ac:dyDescent="0.3">
      <c r="A3594" t="s">
        <v>42</v>
      </c>
      <c r="B3594">
        <v>2019</v>
      </c>
      <c r="C3594" t="s">
        <v>47</v>
      </c>
      <c r="D3594" t="s">
        <v>47</v>
      </c>
      <c r="E3594" s="2">
        <v>3</v>
      </c>
      <c r="F3594" s="1">
        <v>2947.97</v>
      </c>
      <c r="G3594" s="1">
        <v>3153.5</v>
      </c>
      <c r="H3594" s="1">
        <v>0</v>
      </c>
      <c r="I3594" s="1">
        <v>0</v>
      </c>
      <c r="J3594" s="1">
        <v>0</v>
      </c>
      <c r="K3594" s="2">
        <v>3</v>
      </c>
      <c r="L3594" s="1">
        <v>2947.97</v>
      </c>
      <c r="M3594" s="1">
        <v>3153.5</v>
      </c>
      <c r="N3594" s="1">
        <v>0</v>
      </c>
      <c r="O3594" s="1">
        <v>0</v>
      </c>
      <c r="P3594" s="1">
        <v>0</v>
      </c>
      <c r="Q3594" s="2">
        <f>-+Table1[[#This Row],[Current Record Count]]+Table1[[#This Row],[Adj Record Count]]</f>
        <v>0</v>
      </c>
      <c r="R3594" s="1">
        <f>+-Table1[[#This Row],[Current Total ADJUSTMENT_AMOUNT]]+Table1[[#This Row],[Adj Total ADJUSTMENT_AMOUNT]]</f>
        <v>0</v>
      </c>
      <c r="S3594" s="1">
        <f>-Table1[[#This Row],[Current Total CHARGE_AMOUNT]]+Table1[[#This Row],[Adj Total CHARGE_AMOUNT]]</f>
        <v>0</v>
      </c>
      <c r="T3594" s="1">
        <f>+Table1[[#This Row],[Adj Total TOTAL_COST]]-Table1[[#This Row],[Current Total TOTAL_COST]]</f>
        <v>0</v>
      </c>
      <c r="U3594" s="1">
        <f>+Table1[[#This Row],[Adj Total CONTRIBUTION_MARGIN]]-Table1[[#This Row],[Current Total CONTRIBUTION_MARGIN]]</f>
        <v>0</v>
      </c>
      <c r="V3594" s="1">
        <f>+Table1[[#This Row],[Adj Total OPERATING_MARGIN]]-Table1[[#This Row],[Current Total OPERATING_MARGIN]]</f>
        <v>0</v>
      </c>
    </row>
    <row r="3595" spans="1:22" x14ac:dyDescent="0.3">
      <c r="A3595" t="s">
        <v>16</v>
      </c>
      <c r="B3595">
        <v>2019</v>
      </c>
      <c r="C3595" t="s">
        <v>20</v>
      </c>
      <c r="D3595" t="s">
        <v>105</v>
      </c>
      <c r="E3595" s="2">
        <v>3</v>
      </c>
      <c r="F3595" s="1">
        <v>525.74</v>
      </c>
      <c r="G3595" s="1">
        <v>1041.55</v>
      </c>
      <c r="H3595" s="1">
        <v>0</v>
      </c>
      <c r="I3595" s="1">
        <v>0</v>
      </c>
      <c r="J3595" s="1">
        <v>0</v>
      </c>
      <c r="K3595" s="2">
        <v>3</v>
      </c>
      <c r="L3595" s="1">
        <v>525.74</v>
      </c>
      <c r="M3595" s="1">
        <v>1041.55</v>
      </c>
      <c r="N3595" s="1">
        <v>0</v>
      </c>
      <c r="O3595" s="1">
        <v>0</v>
      </c>
      <c r="P3595" s="1">
        <v>0</v>
      </c>
      <c r="Q3595" s="2">
        <f>-+Table1[[#This Row],[Current Record Count]]+Table1[[#This Row],[Adj Record Count]]</f>
        <v>0</v>
      </c>
      <c r="R3595" s="1">
        <f>+-Table1[[#This Row],[Current Total ADJUSTMENT_AMOUNT]]+Table1[[#This Row],[Adj Total ADJUSTMENT_AMOUNT]]</f>
        <v>0</v>
      </c>
      <c r="S3595" s="1">
        <f>-Table1[[#This Row],[Current Total CHARGE_AMOUNT]]+Table1[[#This Row],[Adj Total CHARGE_AMOUNT]]</f>
        <v>0</v>
      </c>
      <c r="T3595" s="1">
        <f>+Table1[[#This Row],[Adj Total TOTAL_COST]]-Table1[[#This Row],[Current Total TOTAL_COST]]</f>
        <v>0</v>
      </c>
      <c r="U3595" s="1">
        <f>+Table1[[#This Row],[Adj Total CONTRIBUTION_MARGIN]]-Table1[[#This Row],[Current Total CONTRIBUTION_MARGIN]]</f>
        <v>0</v>
      </c>
      <c r="V3595" s="1">
        <f>+Table1[[#This Row],[Adj Total OPERATING_MARGIN]]-Table1[[#This Row],[Current Total OPERATING_MARGIN]]</f>
        <v>0</v>
      </c>
    </row>
    <row r="3596" spans="1:22" x14ac:dyDescent="0.3">
      <c r="A3596" t="s">
        <v>35</v>
      </c>
      <c r="B3596">
        <v>2022</v>
      </c>
      <c r="C3596" t="s">
        <v>29</v>
      </c>
      <c r="D3596" t="s">
        <v>32</v>
      </c>
      <c r="E3596" s="2">
        <v>3</v>
      </c>
      <c r="F3596" s="1">
        <v>1208.44</v>
      </c>
      <c r="G3596" s="1">
        <v>1527</v>
      </c>
      <c r="H3596" s="1">
        <v>250.50460000000001</v>
      </c>
      <c r="I3596" s="1">
        <v>150.6</v>
      </c>
      <c r="J3596" s="1">
        <v>71.459999999999994</v>
      </c>
      <c r="K3596" s="2">
        <v>3</v>
      </c>
      <c r="L3596" s="1">
        <v>1208.44</v>
      </c>
      <c r="M3596" s="1">
        <v>1527</v>
      </c>
      <c r="N3596" s="1">
        <v>250.50460000000001</v>
      </c>
      <c r="O3596" s="1">
        <v>150.6</v>
      </c>
      <c r="P3596" s="1">
        <v>71.459999999999994</v>
      </c>
      <c r="Q3596" s="2">
        <f>-+Table1[[#This Row],[Current Record Count]]+Table1[[#This Row],[Adj Record Count]]</f>
        <v>0</v>
      </c>
      <c r="R3596" s="1">
        <f>+-Table1[[#This Row],[Current Total ADJUSTMENT_AMOUNT]]+Table1[[#This Row],[Adj Total ADJUSTMENT_AMOUNT]]</f>
        <v>0</v>
      </c>
      <c r="S3596" s="1">
        <f>-Table1[[#This Row],[Current Total CHARGE_AMOUNT]]+Table1[[#This Row],[Adj Total CHARGE_AMOUNT]]</f>
        <v>0</v>
      </c>
      <c r="T3596" s="1">
        <f>+Table1[[#This Row],[Adj Total TOTAL_COST]]-Table1[[#This Row],[Current Total TOTAL_COST]]</f>
        <v>0</v>
      </c>
      <c r="U3596" s="1">
        <f>+Table1[[#This Row],[Adj Total CONTRIBUTION_MARGIN]]-Table1[[#This Row],[Current Total CONTRIBUTION_MARGIN]]</f>
        <v>0</v>
      </c>
      <c r="V3596" s="1">
        <f>+Table1[[#This Row],[Adj Total OPERATING_MARGIN]]-Table1[[#This Row],[Current Total OPERATING_MARGIN]]</f>
        <v>0</v>
      </c>
    </row>
    <row r="3597" spans="1:22" x14ac:dyDescent="0.3">
      <c r="A3597" t="s">
        <v>31</v>
      </c>
      <c r="B3597">
        <v>2025</v>
      </c>
      <c r="C3597" t="s">
        <v>20</v>
      </c>
      <c r="D3597" t="s">
        <v>21</v>
      </c>
      <c r="E3597" s="2">
        <v>3</v>
      </c>
      <c r="F3597" s="1">
        <v>9384.36</v>
      </c>
      <c r="G3597" s="1">
        <v>10321.35</v>
      </c>
      <c r="H3597" s="1">
        <v>2385.1266999999998</v>
      </c>
      <c r="I3597" s="1">
        <v>-1002.67</v>
      </c>
      <c r="J3597" s="1">
        <v>-1388.41</v>
      </c>
      <c r="K3597" s="2">
        <v>3</v>
      </c>
      <c r="L3597" s="1">
        <v>9384.36</v>
      </c>
      <c r="M3597" s="1">
        <v>10321.35</v>
      </c>
      <c r="N3597" s="1">
        <v>2385.1266999999998</v>
      </c>
      <c r="O3597" s="1">
        <v>-1002.67</v>
      </c>
      <c r="P3597" s="1">
        <v>-1388.41</v>
      </c>
      <c r="Q3597" s="2">
        <f>-+Table1[[#This Row],[Current Record Count]]+Table1[[#This Row],[Adj Record Count]]</f>
        <v>0</v>
      </c>
      <c r="R3597" s="1">
        <f>+-Table1[[#This Row],[Current Total ADJUSTMENT_AMOUNT]]+Table1[[#This Row],[Adj Total ADJUSTMENT_AMOUNT]]</f>
        <v>0</v>
      </c>
      <c r="S3597" s="1">
        <f>-Table1[[#This Row],[Current Total CHARGE_AMOUNT]]+Table1[[#This Row],[Adj Total CHARGE_AMOUNT]]</f>
        <v>0</v>
      </c>
      <c r="T3597" s="1">
        <f>+Table1[[#This Row],[Adj Total TOTAL_COST]]-Table1[[#This Row],[Current Total TOTAL_COST]]</f>
        <v>0</v>
      </c>
      <c r="U3597" s="1">
        <f>+Table1[[#This Row],[Adj Total CONTRIBUTION_MARGIN]]-Table1[[#This Row],[Current Total CONTRIBUTION_MARGIN]]</f>
        <v>0</v>
      </c>
      <c r="V3597" s="1">
        <f>+Table1[[#This Row],[Adj Total OPERATING_MARGIN]]-Table1[[#This Row],[Current Total OPERATING_MARGIN]]</f>
        <v>0</v>
      </c>
    </row>
    <row r="3598" spans="1:22" x14ac:dyDescent="0.3">
      <c r="A3598" t="s">
        <v>16</v>
      </c>
      <c r="B3598">
        <v>2021</v>
      </c>
      <c r="C3598" t="s">
        <v>20</v>
      </c>
      <c r="D3598" t="s">
        <v>103</v>
      </c>
      <c r="E3598" s="2">
        <v>3</v>
      </c>
      <c r="F3598" s="1">
        <v>0</v>
      </c>
      <c r="G3598" s="1">
        <v>0</v>
      </c>
      <c r="H3598" s="1">
        <v>70.563199999999995</v>
      </c>
      <c r="I3598" s="1">
        <v>11.03</v>
      </c>
      <c r="J3598" s="1">
        <v>-7.97</v>
      </c>
      <c r="K3598" s="2">
        <v>3</v>
      </c>
      <c r="L3598" s="1">
        <v>0</v>
      </c>
      <c r="M3598" s="1">
        <v>0</v>
      </c>
      <c r="N3598" s="1">
        <v>70.563199999999995</v>
      </c>
      <c r="O3598" s="1">
        <v>11.03</v>
      </c>
      <c r="P3598" s="1">
        <v>-7.97</v>
      </c>
      <c r="Q3598" s="2">
        <f>-+Table1[[#This Row],[Current Record Count]]+Table1[[#This Row],[Adj Record Count]]</f>
        <v>0</v>
      </c>
      <c r="R3598" s="1">
        <f>+-Table1[[#This Row],[Current Total ADJUSTMENT_AMOUNT]]+Table1[[#This Row],[Adj Total ADJUSTMENT_AMOUNT]]</f>
        <v>0</v>
      </c>
      <c r="S3598" s="1">
        <f>-Table1[[#This Row],[Current Total CHARGE_AMOUNT]]+Table1[[#This Row],[Adj Total CHARGE_AMOUNT]]</f>
        <v>0</v>
      </c>
      <c r="T3598" s="1">
        <f>+Table1[[#This Row],[Adj Total TOTAL_COST]]-Table1[[#This Row],[Current Total TOTAL_COST]]</f>
        <v>0</v>
      </c>
      <c r="U3598" s="1">
        <f>+Table1[[#This Row],[Adj Total CONTRIBUTION_MARGIN]]-Table1[[#This Row],[Current Total CONTRIBUTION_MARGIN]]</f>
        <v>0</v>
      </c>
      <c r="V3598" s="1">
        <f>+Table1[[#This Row],[Adj Total OPERATING_MARGIN]]-Table1[[#This Row],[Current Total OPERATING_MARGIN]]</f>
        <v>0</v>
      </c>
    </row>
    <row r="3599" spans="1:22" x14ac:dyDescent="0.3">
      <c r="A3599" t="s">
        <v>75</v>
      </c>
      <c r="B3599">
        <v>2025</v>
      </c>
      <c r="C3599" t="s">
        <v>17</v>
      </c>
      <c r="D3599" t="s">
        <v>18</v>
      </c>
      <c r="E3599" s="2">
        <v>3</v>
      </c>
      <c r="F3599" s="1">
        <v>0</v>
      </c>
      <c r="G3599" s="1">
        <v>0</v>
      </c>
      <c r="H3599" s="1">
        <v>57.747300000000003</v>
      </c>
      <c r="I3599" s="1">
        <v>-7.32</v>
      </c>
      <c r="J3599" s="1">
        <v>-57.75</v>
      </c>
      <c r="K3599" s="2">
        <v>3</v>
      </c>
      <c r="L3599" s="1">
        <v>0</v>
      </c>
      <c r="M3599" s="1">
        <v>0</v>
      </c>
      <c r="N3599" s="1">
        <v>57.747300000000003</v>
      </c>
      <c r="O3599" s="1">
        <v>-7.32</v>
      </c>
      <c r="P3599" s="1">
        <v>-57.75</v>
      </c>
      <c r="Q3599" s="2">
        <f>-+Table1[[#This Row],[Current Record Count]]+Table1[[#This Row],[Adj Record Count]]</f>
        <v>0</v>
      </c>
      <c r="R3599" s="1">
        <f>+-Table1[[#This Row],[Current Total ADJUSTMENT_AMOUNT]]+Table1[[#This Row],[Adj Total ADJUSTMENT_AMOUNT]]</f>
        <v>0</v>
      </c>
      <c r="S3599" s="1">
        <f>-Table1[[#This Row],[Current Total CHARGE_AMOUNT]]+Table1[[#This Row],[Adj Total CHARGE_AMOUNT]]</f>
        <v>0</v>
      </c>
      <c r="T3599" s="1">
        <f>+Table1[[#This Row],[Adj Total TOTAL_COST]]-Table1[[#This Row],[Current Total TOTAL_COST]]</f>
        <v>0</v>
      </c>
      <c r="U3599" s="1">
        <f>+Table1[[#This Row],[Adj Total CONTRIBUTION_MARGIN]]-Table1[[#This Row],[Current Total CONTRIBUTION_MARGIN]]</f>
        <v>0</v>
      </c>
      <c r="V3599" s="1">
        <f>+Table1[[#This Row],[Adj Total OPERATING_MARGIN]]-Table1[[#This Row],[Current Total OPERATING_MARGIN]]</f>
        <v>0</v>
      </c>
    </row>
    <row r="3600" spans="1:22" x14ac:dyDescent="0.3">
      <c r="A3600" t="s">
        <v>37</v>
      </c>
      <c r="B3600">
        <v>2022</v>
      </c>
      <c r="C3600" t="s">
        <v>46</v>
      </c>
      <c r="D3600" t="s">
        <v>46</v>
      </c>
      <c r="E3600" s="2">
        <v>3</v>
      </c>
      <c r="F3600" s="1">
        <v>26617.63</v>
      </c>
      <c r="G3600" s="1">
        <v>52134.03</v>
      </c>
      <c r="H3600" s="1">
        <v>6595.9701999999997</v>
      </c>
      <c r="I3600" s="1">
        <v>20298.849999999999</v>
      </c>
      <c r="J3600" s="1">
        <v>18764.11</v>
      </c>
      <c r="K3600" s="2">
        <v>3</v>
      </c>
      <c r="L3600" s="1">
        <v>26617.63</v>
      </c>
      <c r="M3600" s="1">
        <v>52134.03</v>
      </c>
      <c r="N3600" s="1">
        <v>6595.9701999999997</v>
      </c>
      <c r="O3600" s="1">
        <v>20298.849999999999</v>
      </c>
      <c r="P3600" s="1">
        <v>18764.11</v>
      </c>
      <c r="Q3600" s="2">
        <f>-+Table1[[#This Row],[Current Record Count]]+Table1[[#This Row],[Adj Record Count]]</f>
        <v>0</v>
      </c>
      <c r="R3600" s="1">
        <f>+-Table1[[#This Row],[Current Total ADJUSTMENT_AMOUNT]]+Table1[[#This Row],[Adj Total ADJUSTMENT_AMOUNT]]</f>
        <v>0</v>
      </c>
      <c r="S3600" s="1">
        <f>-Table1[[#This Row],[Current Total CHARGE_AMOUNT]]+Table1[[#This Row],[Adj Total CHARGE_AMOUNT]]</f>
        <v>0</v>
      </c>
      <c r="T3600" s="1">
        <f>+Table1[[#This Row],[Adj Total TOTAL_COST]]-Table1[[#This Row],[Current Total TOTAL_COST]]</f>
        <v>0</v>
      </c>
      <c r="U3600" s="1">
        <f>+Table1[[#This Row],[Adj Total CONTRIBUTION_MARGIN]]-Table1[[#This Row],[Current Total CONTRIBUTION_MARGIN]]</f>
        <v>0</v>
      </c>
      <c r="V3600" s="1">
        <f>+Table1[[#This Row],[Adj Total OPERATING_MARGIN]]-Table1[[#This Row],[Current Total OPERATING_MARGIN]]</f>
        <v>0</v>
      </c>
    </row>
    <row r="3601" spans="1:22" x14ac:dyDescent="0.3">
      <c r="A3601" t="s">
        <v>74</v>
      </c>
      <c r="B3601">
        <v>2022</v>
      </c>
      <c r="C3601" t="s">
        <v>47</v>
      </c>
      <c r="D3601" t="s">
        <v>47</v>
      </c>
      <c r="E3601" s="2">
        <v>3</v>
      </c>
      <c r="F3601" s="1">
        <v>1856.11</v>
      </c>
      <c r="G3601" s="1">
        <v>2754</v>
      </c>
      <c r="H3601" s="1">
        <v>1154.9733000000001</v>
      </c>
      <c r="I3601" s="1">
        <v>256.33999999999997</v>
      </c>
      <c r="J3601" s="1">
        <v>52.64</v>
      </c>
      <c r="K3601" s="2">
        <v>3</v>
      </c>
      <c r="L3601" s="1">
        <v>1856.11</v>
      </c>
      <c r="M3601" s="1">
        <v>2754</v>
      </c>
      <c r="N3601" s="1">
        <v>1154.9733000000001</v>
      </c>
      <c r="O3601" s="1">
        <v>256.33999999999997</v>
      </c>
      <c r="P3601" s="1">
        <v>52.64</v>
      </c>
      <c r="Q3601" s="2">
        <f>-+Table1[[#This Row],[Current Record Count]]+Table1[[#This Row],[Adj Record Count]]</f>
        <v>0</v>
      </c>
      <c r="R3601" s="1">
        <f>+-Table1[[#This Row],[Current Total ADJUSTMENT_AMOUNT]]+Table1[[#This Row],[Adj Total ADJUSTMENT_AMOUNT]]</f>
        <v>0</v>
      </c>
      <c r="S3601" s="1">
        <f>-Table1[[#This Row],[Current Total CHARGE_AMOUNT]]+Table1[[#This Row],[Adj Total CHARGE_AMOUNT]]</f>
        <v>0</v>
      </c>
      <c r="T3601" s="1">
        <f>+Table1[[#This Row],[Adj Total TOTAL_COST]]-Table1[[#This Row],[Current Total TOTAL_COST]]</f>
        <v>0</v>
      </c>
      <c r="U3601" s="1">
        <f>+Table1[[#This Row],[Adj Total CONTRIBUTION_MARGIN]]-Table1[[#This Row],[Current Total CONTRIBUTION_MARGIN]]</f>
        <v>0</v>
      </c>
      <c r="V3601" s="1">
        <f>+Table1[[#This Row],[Adj Total OPERATING_MARGIN]]-Table1[[#This Row],[Current Total OPERATING_MARGIN]]</f>
        <v>0</v>
      </c>
    </row>
    <row r="3602" spans="1:22" x14ac:dyDescent="0.3">
      <c r="A3602" t="s">
        <v>35</v>
      </c>
      <c r="B3602">
        <v>2025</v>
      </c>
      <c r="C3602" t="s">
        <v>29</v>
      </c>
      <c r="D3602" t="s">
        <v>32</v>
      </c>
      <c r="E3602" s="2">
        <v>3</v>
      </c>
      <c r="F3602" s="1">
        <v>1590.26</v>
      </c>
      <c r="G3602" s="1">
        <v>1861</v>
      </c>
      <c r="H3602" s="1">
        <v>338.34649999999999</v>
      </c>
      <c r="I3602" s="1">
        <v>32.72</v>
      </c>
      <c r="J3602" s="1">
        <v>-67.27</v>
      </c>
      <c r="K3602" s="2">
        <v>3</v>
      </c>
      <c r="L3602" s="1">
        <v>1590.26</v>
      </c>
      <c r="M3602" s="1">
        <v>1861</v>
      </c>
      <c r="N3602" s="1">
        <v>338.34649999999999</v>
      </c>
      <c r="O3602" s="1">
        <v>32.72</v>
      </c>
      <c r="P3602" s="1">
        <v>-67.27</v>
      </c>
      <c r="Q3602" s="2">
        <f>-+Table1[[#This Row],[Current Record Count]]+Table1[[#This Row],[Adj Record Count]]</f>
        <v>0</v>
      </c>
      <c r="R3602" s="1">
        <f>+-Table1[[#This Row],[Current Total ADJUSTMENT_AMOUNT]]+Table1[[#This Row],[Adj Total ADJUSTMENT_AMOUNT]]</f>
        <v>0</v>
      </c>
      <c r="S3602" s="1">
        <f>-Table1[[#This Row],[Current Total CHARGE_AMOUNT]]+Table1[[#This Row],[Adj Total CHARGE_AMOUNT]]</f>
        <v>0</v>
      </c>
      <c r="T3602" s="1">
        <f>+Table1[[#This Row],[Adj Total TOTAL_COST]]-Table1[[#This Row],[Current Total TOTAL_COST]]</f>
        <v>0</v>
      </c>
      <c r="U3602" s="1">
        <f>+Table1[[#This Row],[Adj Total CONTRIBUTION_MARGIN]]-Table1[[#This Row],[Current Total CONTRIBUTION_MARGIN]]</f>
        <v>0</v>
      </c>
      <c r="V3602" s="1">
        <f>+Table1[[#This Row],[Adj Total OPERATING_MARGIN]]-Table1[[#This Row],[Current Total OPERATING_MARGIN]]</f>
        <v>0</v>
      </c>
    </row>
    <row r="3603" spans="1:22" x14ac:dyDescent="0.3">
      <c r="A3603" t="s">
        <v>74</v>
      </c>
      <c r="B3603">
        <v>2021</v>
      </c>
      <c r="C3603" t="s">
        <v>92</v>
      </c>
      <c r="D3603" t="s">
        <v>92</v>
      </c>
      <c r="E3603" s="2">
        <v>3</v>
      </c>
      <c r="F3603" s="1">
        <v>347.84</v>
      </c>
      <c r="G3603" s="1">
        <v>570</v>
      </c>
      <c r="H3603" s="1">
        <v>336.96910000000003</v>
      </c>
      <c r="I3603" s="1">
        <v>267.08999999999997</v>
      </c>
      <c r="J3603" s="1">
        <v>164.4</v>
      </c>
      <c r="K3603" s="2">
        <v>3</v>
      </c>
      <c r="L3603" s="1">
        <v>347.84</v>
      </c>
      <c r="M3603" s="1">
        <v>570</v>
      </c>
      <c r="N3603" s="1">
        <v>336.96910000000003</v>
      </c>
      <c r="O3603" s="1">
        <v>267.08999999999997</v>
      </c>
      <c r="P3603" s="1">
        <v>164.4</v>
      </c>
      <c r="Q3603" s="2">
        <f>-+Table1[[#This Row],[Current Record Count]]+Table1[[#This Row],[Adj Record Count]]</f>
        <v>0</v>
      </c>
      <c r="R3603" s="1">
        <f>+-Table1[[#This Row],[Current Total ADJUSTMENT_AMOUNT]]+Table1[[#This Row],[Adj Total ADJUSTMENT_AMOUNT]]</f>
        <v>0</v>
      </c>
      <c r="S3603" s="1">
        <f>-Table1[[#This Row],[Current Total CHARGE_AMOUNT]]+Table1[[#This Row],[Adj Total CHARGE_AMOUNT]]</f>
        <v>0</v>
      </c>
      <c r="T3603" s="1">
        <f>+Table1[[#This Row],[Adj Total TOTAL_COST]]-Table1[[#This Row],[Current Total TOTAL_COST]]</f>
        <v>0</v>
      </c>
      <c r="U3603" s="1">
        <f>+Table1[[#This Row],[Adj Total CONTRIBUTION_MARGIN]]-Table1[[#This Row],[Current Total CONTRIBUTION_MARGIN]]</f>
        <v>0</v>
      </c>
      <c r="V3603" s="1">
        <f>+Table1[[#This Row],[Adj Total OPERATING_MARGIN]]-Table1[[#This Row],[Current Total OPERATING_MARGIN]]</f>
        <v>0</v>
      </c>
    </row>
    <row r="3604" spans="1:22" x14ac:dyDescent="0.3">
      <c r="A3604" t="s">
        <v>44</v>
      </c>
      <c r="B3604">
        <v>2024</v>
      </c>
      <c r="C3604" t="s">
        <v>20</v>
      </c>
      <c r="D3604" t="s">
        <v>64</v>
      </c>
      <c r="E3604" s="2">
        <v>3</v>
      </c>
      <c r="F3604" s="1">
        <v>6398.42</v>
      </c>
      <c r="G3604" s="1">
        <v>7175.1</v>
      </c>
      <c r="H3604" s="1">
        <v>3072.8631</v>
      </c>
      <c r="I3604" s="1">
        <v>3473.06</v>
      </c>
      <c r="J3604" s="1">
        <v>2465.61</v>
      </c>
      <c r="K3604" s="2">
        <v>3</v>
      </c>
      <c r="L3604" s="1">
        <v>6398.42</v>
      </c>
      <c r="M3604" s="1">
        <v>7175.1</v>
      </c>
      <c r="N3604" s="1">
        <v>3072.8631</v>
      </c>
      <c r="O3604" s="1">
        <v>3473.06</v>
      </c>
      <c r="P3604" s="1">
        <v>2465.61</v>
      </c>
      <c r="Q3604" s="2">
        <f>-+Table1[[#This Row],[Current Record Count]]+Table1[[#This Row],[Adj Record Count]]</f>
        <v>0</v>
      </c>
      <c r="R3604" s="1">
        <f>+-Table1[[#This Row],[Current Total ADJUSTMENT_AMOUNT]]+Table1[[#This Row],[Adj Total ADJUSTMENT_AMOUNT]]</f>
        <v>0</v>
      </c>
      <c r="S3604" s="1">
        <f>-Table1[[#This Row],[Current Total CHARGE_AMOUNT]]+Table1[[#This Row],[Adj Total CHARGE_AMOUNT]]</f>
        <v>0</v>
      </c>
      <c r="T3604" s="1">
        <f>+Table1[[#This Row],[Adj Total TOTAL_COST]]-Table1[[#This Row],[Current Total TOTAL_COST]]</f>
        <v>0</v>
      </c>
      <c r="U3604" s="1">
        <f>+Table1[[#This Row],[Adj Total CONTRIBUTION_MARGIN]]-Table1[[#This Row],[Current Total CONTRIBUTION_MARGIN]]</f>
        <v>0</v>
      </c>
      <c r="V3604" s="1">
        <f>+Table1[[#This Row],[Adj Total OPERATING_MARGIN]]-Table1[[#This Row],[Current Total OPERATING_MARGIN]]</f>
        <v>0</v>
      </c>
    </row>
    <row r="3605" spans="1:22" x14ac:dyDescent="0.3">
      <c r="A3605" t="s">
        <v>44</v>
      </c>
      <c r="B3605">
        <v>2025</v>
      </c>
      <c r="C3605" t="s">
        <v>29</v>
      </c>
      <c r="D3605" t="s">
        <v>43</v>
      </c>
      <c r="E3605" s="2">
        <v>3</v>
      </c>
      <c r="F3605" s="1">
        <v>2662.37</v>
      </c>
      <c r="G3605" s="1">
        <v>3638</v>
      </c>
      <c r="H3605" s="1">
        <v>742.5498</v>
      </c>
      <c r="I3605" s="1">
        <v>445.24</v>
      </c>
      <c r="J3605" s="1">
        <v>233.09</v>
      </c>
      <c r="K3605" s="2">
        <v>3</v>
      </c>
      <c r="L3605" s="1">
        <v>2662.37</v>
      </c>
      <c r="M3605" s="1">
        <v>3638</v>
      </c>
      <c r="N3605" s="1">
        <v>742.5498</v>
      </c>
      <c r="O3605" s="1">
        <v>445.24</v>
      </c>
      <c r="P3605" s="1">
        <v>233.09</v>
      </c>
      <c r="Q3605" s="2">
        <f>-+Table1[[#This Row],[Current Record Count]]+Table1[[#This Row],[Adj Record Count]]</f>
        <v>0</v>
      </c>
      <c r="R3605" s="1">
        <f>+-Table1[[#This Row],[Current Total ADJUSTMENT_AMOUNT]]+Table1[[#This Row],[Adj Total ADJUSTMENT_AMOUNT]]</f>
        <v>0</v>
      </c>
      <c r="S3605" s="1">
        <f>-Table1[[#This Row],[Current Total CHARGE_AMOUNT]]+Table1[[#This Row],[Adj Total CHARGE_AMOUNT]]</f>
        <v>0</v>
      </c>
      <c r="T3605" s="1">
        <f>+Table1[[#This Row],[Adj Total TOTAL_COST]]-Table1[[#This Row],[Current Total TOTAL_COST]]</f>
        <v>0</v>
      </c>
      <c r="U3605" s="1">
        <f>+Table1[[#This Row],[Adj Total CONTRIBUTION_MARGIN]]-Table1[[#This Row],[Current Total CONTRIBUTION_MARGIN]]</f>
        <v>0</v>
      </c>
      <c r="V3605" s="1">
        <f>+Table1[[#This Row],[Adj Total OPERATING_MARGIN]]-Table1[[#This Row],[Current Total OPERATING_MARGIN]]</f>
        <v>0</v>
      </c>
    </row>
    <row r="3606" spans="1:22" x14ac:dyDescent="0.3">
      <c r="A3606" t="s">
        <v>44</v>
      </c>
      <c r="B3606">
        <v>2023</v>
      </c>
      <c r="C3606" t="s">
        <v>29</v>
      </c>
      <c r="D3606" t="s">
        <v>104</v>
      </c>
      <c r="E3606" s="2">
        <v>3</v>
      </c>
      <c r="F3606" s="1">
        <v>2734.34</v>
      </c>
      <c r="G3606" s="1">
        <v>2871.7</v>
      </c>
      <c r="H3606" s="1">
        <v>946.95240000000001</v>
      </c>
      <c r="I3606" s="1">
        <v>-660.21</v>
      </c>
      <c r="J3606" s="1">
        <v>-806.9</v>
      </c>
      <c r="K3606" s="2">
        <v>3</v>
      </c>
      <c r="L3606" s="1">
        <v>2734.34</v>
      </c>
      <c r="M3606" s="1">
        <v>2871.7</v>
      </c>
      <c r="N3606" s="1">
        <v>946.95240000000001</v>
      </c>
      <c r="O3606" s="1">
        <v>-660.21</v>
      </c>
      <c r="P3606" s="1">
        <v>-806.9</v>
      </c>
      <c r="Q3606" s="2">
        <f>-+Table1[[#This Row],[Current Record Count]]+Table1[[#This Row],[Adj Record Count]]</f>
        <v>0</v>
      </c>
      <c r="R3606" s="1">
        <f>+-Table1[[#This Row],[Current Total ADJUSTMENT_AMOUNT]]+Table1[[#This Row],[Adj Total ADJUSTMENT_AMOUNT]]</f>
        <v>0</v>
      </c>
      <c r="S3606" s="1">
        <f>-Table1[[#This Row],[Current Total CHARGE_AMOUNT]]+Table1[[#This Row],[Adj Total CHARGE_AMOUNT]]</f>
        <v>0</v>
      </c>
      <c r="T3606" s="1">
        <f>+Table1[[#This Row],[Adj Total TOTAL_COST]]-Table1[[#This Row],[Current Total TOTAL_COST]]</f>
        <v>0</v>
      </c>
      <c r="U3606" s="1">
        <f>+Table1[[#This Row],[Adj Total CONTRIBUTION_MARGIN]]-Table1[[#This Row],[Current Total CONTRIBUTION_MARGIN]]</f>
        <v>0</v>
      </c>
      <c r="V3606" s="1">
        <f>+Table1[[#This Row],[Adj Total OPERATING_MARGIN]]-Table1[[#This Row],[Current Total OPERATING_MARGIN]]</f>
        <v>0</v>
      </c>
    </row>
    <row r="3607" spans="1:22" x14ac:dyDescent="0.3">
      <c r="A3607" t="s">
        <v>35</v>
      </c>
      <c r="B3607">
        <v>2025</v>
      </c>
      <c r="C3607" t="s">
        <v>47</v>
      </c>
      <c r="D3607" t="s">
        <v>88</v>
      </c>
      <c r="E3607" s="2">
        <v>3</v>
      </c>
      <c r="F3607" s="1">
        <v>611.46</v>
      </c>
      <c r="G3607" s="1">
        <v>969</v>
      </c>
      <c r="H3607" s="1">
        <v>3.0972</v>
      </c>
      <c r="I3607" s="1">
        <v>355.62</v>
      </c>
      <c r="J3607" s="1">
        <v>354.45</v>
      </c>
      <c r="K3607" s="2">
        <v>3</v>
      </c>
      <c r="L3607" s="1">
        <v>611.46</v>
      </c>
      <c r="M3607" s="1">
        <v>969</v>
      </c>
      <c r="N3607" s="1">
        <v>3.0972</v>
      </c>
      <c r="O3607" s="1">
        <v>355.62</v>
      </c>
      <c r="P3607" s="1">
        <v>354.45</v>
      </c>
      <c r="Q3607" s="2">
        <f>-+Table1[[#This Row],[Current Record Count]]+Table1[[#This Row],[Adj Record Count]]</f>
        <v>0</v>
      </c>
      <c r="R3607" s="1">
        <f>+-Table1[[#This Row],[Current Total ADJUSTMENT_AMOUNT]]+Table1[[#This Row],[Adj Total ADJUSTMENT_AMOUNT]]</f>
        <v>0</v>
      </c>
      <c r="S3607" s="1">
        <f>-Table1[[#This Row],[Current Total CHARGE_AMOUNT]]+Table1[[#This Row],[Adj Total CHARGE_AMOUNT]]</f>
        <v>0</v>
      </c>
      <c r="T3607" s="1">
        <f>+Table1[[#This Row],[Adj Total TOTAL_COST]]-Table1[[#This Row],[Current Total TOTAL_COST]]</f>
        <v>0</v>
      </c>
      <c r="U3607" s="1">
        <f>+Table1[[#This Row],[Adj Total CONTRIBUTION_MARGIN]]-Table1[[#This Row],[Current Total CONTRIBUTION_MARGIN]]</f>
        <v>0</v>
      </c>
      <c r="V3607" s="1">
        <f>+Table1[[#This Row],[Adj Total OPERATING_MARGIN]]-Table1[[#This Row],[Current Total OPERATING_MARGIN]]</f>
        <v>0</v>
      </c>
    </row>
    <row r="3608" spans="1:22" x14ac:dyDescent="0.3">
      <c r="A3608" t="s">
        <v>75</v>
      </c>
      <c r="B3608">
        <v>2025</v>
      </c>
      <c r="C3608" t="s">
        <v>20</v>
      </c>
      <c r="D3608" t="s">
        <v>61</v>
      </c>
      <c r="E3608" s="2">
        <v>3</v>
      </c>
      <c r="F3608" s="1">
        <v>337.15</v>
      </c>
      <c r="G3608" s="1">
        <v>494</v>
      </c>
      <c r="H3608" s="1">
        <v>1303.3453</v>
      </c>
      <c r="I3608" s="1">
        <v>-969.95</v>
      </c>
      <c r="J3608" s="1">
        <v>-1146.5</v>
      </c>
      <c r="K3608" s="2">
        <v>3</v>
      </c>
      <c r="L3608" s="1">
        <v>337.15</v>
      </c>
      <c r="M3608" s="1">
        <v>494</v>
      </c>
      <c r="N3608" s="1">
        <v>1303.3453</v>
      </c>
      <c r="O3608" s="1">
        <v>-969.95</v>
      </c>
      <c r="P3608" s="1">
        <v>-1146.5</v>
      </c>
      <c r="Q3608" s="2">
        <f>-+Table1[[#This Row],[Current Record Count]]+Table1[[#This Row],[Adj Record Count]]</f>
        <v>0</v>
      </c>
      <c r="R3608" s="1">
        <f>+-Table1[[#This Row],[Current Total ADJUSTMENT_AMOUNT]]+Table1[[#This Row],[Adj Total ADJUSTMENT_AMOUNT]]</f>
        <v>0</v>
      </c>
      <c r="S3608" s="1">
        <f>-Table1[[#This Row],[Current Total CHARGE_AMOUNT]]+Table1[[#This Row],[Adj Total CHARGE_AMOUNT]]</f>
        <v>0</v>
      </c>
      <c r="T3608" s="1">
        <f>+Table1[[#This Row],[Adj Total TOTAL_COST]]-Table1[[#This Row],[Current Total TOTAL_COST]]</f>
        <v>0</v>
      </c>
      <c r="U3608" s="1">
        <f>+Table1[[#This Row],[Adj Total CONTRIBUTION_MARGIN]]-Table1[[#This Row],[Current Total CONTRIBUTION_MARGIN]]</f>
        <v>0</v>
      </c>
      <c r="V3608" s="1">
        <f>+Table1[[#This Row],[Adj Total OPERATING_MARGIN]]-Table1[[#This Row],[Current Total OPERATING_MARGIN]]</f>
        <v>0</v>
      </c>
    </row>
    <row r="3609" spans="1:22" x14ac:dyDescent="0.3">
      <c r="A3609" t="s">
        <v>44</v>
      </c>
      <c r="B3609">
        <v>2024</v>
      </c>
      <c r="C3609" t="s">
        <v>20</v>
      </c>
      <c r="D3609" t="s">
        <v>102</v>
      </c>
      <c r="E3609" s="2">
        <v>3</v>
      </c>
      <c r="F3609" s="1">
        <v>2440.9</v>
      </c>
      <c r="G3609" s="1">
        <v>3519</v>
      </c>
      <c r="H3609" s="1">
        <v>1921.0658000000001</v>
      </c>
      <c r="I3609" s="1">
        <v>-543.58000000000004</v>
      </c>
      <c r="J3609" s="1">
        <v>-845.31</v>
      </c>
      <c r="K3609" s="2">
        <v>3</v>
      </c>
      <c r="L3609" s="1">
        <v>2440.9</v>
      </c>
      <c r="M3609" s="1">
        <v>3519</v>
      </c>
      <c r="N3609" s="1">
        <v>1921.0658000000001</v>
      </c>
      <c r="O3609" s="1">
        <v>-543.58000000000004</v>
      </c>
      <c r="P3609" s="1">
        <v>-845.31</v>
      </c>
      <c r="Q3609" s="2">
        <f>-+Table1[[#This Row],[Current Record Count]]+Table1[[#This Row],[Adj Record Count]]</f>
        <v>0</v>
      </c>
      <c r="R3609" s="1">
        <f>+-Table1[[#This Row],[Current Total ADJUSTMENT_AMOUNT]]+Table1[[#This Row],[Adj Total ADJUSTMENT_AMOUNT]]</f>
        <v>0</v>
      </c>
      <c r="S3609" s="1">
        <f>-Table1[[#This Row],[Current Total CHARGE_AMOUNT]]+Table1[[#This Row],[Adj Total CHARGE_AMOUNT]]</f>
        <v>0</v>
      </c>
      <c r="T3609" s="1">
        <f>+Table1[[#This Row],[Adj Total TOTAL_COST]]-Table1[[#This Row],[Current Total TOTAL_COST]]</f>
        <v>0</v>
      </c>
      <c r="U3609" s="1">
        <f>+Table1[[#This Row],[Adj Total CONTRIBUTION_MARGIN]]-Table1[[#This Row],[Current Total CONTRIBUTION_MARGIN]]</f>
        <v>0</v>
      </c>
      <c r="V3609" s="1">
        <f>+Table1[[#This Row],[Adj Total OPERATING_MARGIN]]-Table1[[#This Row],[Current Total OPERATING_MARGIN]]</f>
        <v>0</v>
      </c>
    </row>
    <row r="3610" spans="1:22" x14ac:dyDescent="0.3">
      <c r="A3610" t="s">
        <v>78</v>
      </c>
      <c r="B3610">
        <v>2025</v>
      </c>
      <c r="C3610" t="s">
        <v>29</v>
      </c>
      <c r="D3610" t="s">
        <v>57</v>
      </c>
      <c r="E3610" s="2">
        <v>3</v>
      </c>
      <c r="F3610" s="1">
        <v>8438.5</v>
      </c>
      <c r="G3610" s="1">
        <v>11752</v>
      </c>
      <c r="H3610" s="1">
        <v>641.97940000000006</v>
      </c>
      <c r="I3610" s="1">
        <v>2013.75</v>
      </c>
      <c r="J3610" s="1">
        <v>1845.97</v>
      </c>
      <c r="K3610" s="2">
        <v>3</v>
      </c>
      <c r="L3610" s="1">
        <v>8438.5</v>
      </c>
      <c r="M3610" s="1">
        <v>11752</v>
      </c>
      <c r="N3610" s="1">
        <v>641.97940000000006</v>
      </c>
      <c r="O3610" s="1">
        <v>2013.75</v>
      </c>
      <c r="P3610" s="1">
        <v>1845.97</v>
      </c>
      <c r="Q3610" s="2">
        <f>-+Table1[[#This Row],[Current Record Count]]+Table1[[#This Row],[Adj Record Count]]</f>
        <v>0</v>
      </c>
      <c r="R3610" s="1">
        <f>+-Table1[[#This Row],[Current Total ADJUSTMENT_AMOUNT]]+Table1[[#This Row],[Adj Total ADJUSTMENT_AMOUNT]]</f>
        <v>0</v>
      </c>
      <c r="S3610" s="1">
        <f>-Table1[[#This Row],[Current Total CHARGE_AMOUNT]]+Table1[[#This Row],[Adj Total CHARGE_AMOUNT]]</f>
        <v>0</v>
      </c>
      <c r="T3610" s="1">
        <f>+Table1[[#This Row],[Adj Total TOTAL_COST]]-Table1[[#This Row],[Current Total TOTAL_COST]]</f>
        <v>0</v>
      </c>
      <c r="U3610" s="1">
        <f>+Table1[[#This Row],[Adj Total CONTRIBUTION_MARGIN]]-Table1[[#This Row],[Current Total CONTRIBUTION_MARGIN]]</f>
        <v>0</v>
      </c>
      <c r="V3610" s="1">
        <f>+Table1[[#This Row],[Adj Total OPERATING_MARGIN]]-Table1[[#This Row],[Current Total OPERATING_MARGIN]]</f>
        <v>0</v>
      </c>
    </row>
    <row r="3611" spans="1:22" x14ac:dyDescent="0.3">
      <c r="A3611" t="s">
        <v>78</v>
      </c>
      <c r="B3611">
        <v>2023</v>
      </c>
      <c r="C3611" t="s">
        <v>53</v>
      </c>
      <c r="D3611" t="s">
        <v>53</v>
      </c>
      <c r="E3611" s="2">
        <v>3</v>
      </c>
      <c r="F3611" s="1">
        <v>2959.78</v>
      </c>
      <c r="G3611" s="1">
        <v>4524</v>
      </c>
      <c r="H3611" s="1">
        <v>403.41070000000002</v>
      </c>
      <c r="I3611" s="1">
        <v>1748.84</v>
      </c>
      <c r="J3611" s="1">
        <v>1620.27</v>
      </c>
      <c r="K3611" s="2">
        <v>3</v>
      </c>
      <c r="L3611" s="1">
        <v>2959.78</v>
      </c>
      <c r="M3611" s="1">
        <v>4524</v>
      </c>
      <c r="N3611" s="1">
        <v>403.41070000000002</v>
      </c>
      <c r="O3611" s="1">
        <v>1748.84</v>
      </c>
      <c r="P3611" s="1">
        <v>1620.27</v>
      </c>
      <c r="Q3611" s="2">
        <f>-+Table1[[#This Row],[Current Record Count]]+Table1[[#This Row],[Adj Record Count]]</f>
        <v>0</v>
      </c>
      <c r="R3611" s="1">
        <f>+-Table1[[#This Row],[Current Total ADJUSTMENT_AMOUNT]]+Table1[[#This Row],[Adj Total ADJUSTMENT_AMOUNT]]</f>
        <v>0</v>
      </c>
      <c r="S3611" s="1">
        <f>-Table1[[#This Row],[Current Total CHARGE_AMOUNT]]+Table1[[#This Row],[Adj Total CHARGE_AMOUNT]]</f>
        <v>0</v>
      </c>
      <c r="T3611" s="1">
        <f>+Table1[[#This Row],[Adj Total TOTAL_COST]]-Table1[[#This Row],[Current Total TOTAL_COST]]</f>
        <v>0</v>
      </c>
      <c r="U3611" s="1">
        <f>+Table1[[#This Row],[Adj Total CONTRIBUTION_MARGIN]]-Table1[[#This Row],[Current Total CONTRIBUTION_MARGIN]]</f>
        <v>0</v>
      </c>
      <c r="V3611" s="1">
        <f>+Table1[[#This Row],[Adj Total OPERATING_MARGIN]]-Table1[[#This Row],[Current Total OPERATING_MARGIN]]</f>
        <v>0</v>
      </c>
    </row>
    <row r="3612" spans="1:22" x14ac:dyDescent="0.3">
      <c r="A3612" t="s">
        <v>27</v>
      </c>
      <c r="B3612">
        <v>2025</v>
      </c>
      <c r="C3612" t="s">
        <v>90</v>
      </c>
      <c r="D3612" t="s">
        <v>90</v>
      </c>
      <c r="E3612" s="2">
        <v>3</v>
      </c>
      <c r="F3612" s="1">
        <v>31160.92</v>
      </c>
      <c r="G3612" s="1">
        <v>43427</v>
      </c>
      <c r="H3612" s="1">
        <v>2378.3305999999998</v>
      </c>
      <c r="I3612" s="1">
        <v>-486.54</v>
      </c>
      <c r="J3612" s="1">
        <v>-1375.17</v>
      </c>
      <c r="K3612" s="2">
        <v>3</v>
      </c>
      <c r="L3612" s="1">
        <v>31160.92</v>
      </c>
      <c r="M3612" s="1">
        <v>43427</v>
      </c>
      <c r="N3612" s="1">
        <v>2378.3305999999998</v>
      </c>
      <c r="O3612" s="1">
        <v>-486.54</v>
      </c>
      <c r="P3612" s="1">
        <v>-1375.17</v>
      </c>
      <c r="Q3612" s="2">
        <f>-+Table1[[#This Row],[Current Record Count]]+Table1[[#This Row],[Adj Record Count]]</f>
        <v>0</v>
      </c>
      <c r="R3612" s="1">
        <f>+-Table1[[#This Row],[Current Total ADJUSTMENT_AMOUNT]]+Table1[[#This Row],[Adj Total ADJUSTMENT_AMOUNT]]</f>
        <v>0</v>
      </c>
      <c r="S3612" s="1">
        <f>-Table1[[#This Row],[Current Total CHARGE_AMOUNT]]+Table1[[#This Row],[Adj Total CHARGE_AMOUNT]]</f>
        <v>0</v>
      </c>
      <c r="T3612" s="1">
        <f>+Table1[[#This Row],[Adj Total TOTAL_COST]]-Table1[[#This Row],[Current Total TOTAL_COST]]</f>
        <v>0</v>
      </c>
      <c r="U3612" s="1">
        <f>+Table1[[#This Row],[Adj Total CONTRIBUTION_MARGIN]]-Table1[[#This Row],[Current Total CONTRIBUTION_MARGIN]]</f>
        <v>0</v>
      </c>
      <c r="V3612" s="1">
        <f>+Table1[[#This Row],[Adj Total OPERATING_MARGIN]]-Table1[[#This Row],[Current Total OPERATING_MARGIN]]</f>
        <v>0</v>
      </c>
    </row>
    <row r="3613" spans="1:22" x14ac:dyDescent="0.3">
      <c r="A3613" t="s">
        <v>78</v>
      </c>
      <c r="B3613">
        <v>2023</v>
      </c>
      <c r="C3613" t="s">
        <v>84</v>
      </c>
      <c r="D3613" t="s">
        <v>84</v>
      </c>
      <c r="E3613" s="2">
        <v>3</v>
      </c>
      <c r="F3613" s="1">
        <v>8700.77</v>
      </c>
      <c r="G3613" s="1">
        <v>9763.08</v>
      </c>
      <c r="H3613" s="1">
        <v>1215.83</v>
      </c>
      <c r="I3613" s="1">
        <v>188.32</v>
      </c>
      <c r="J3613" s="1">
        <v>-135.66999999999999</v>
      </c>
      <c r="K3613" s="2">
        <v>3</v>
      </c>
      <c r="L3613" s="1">
        <v>8700.77</v>
      </c>
      <c r="M3613" s="1">
        <v>9763.08</v>
      </c>
      <c r="N3613" s="1">
        <v>1215.83</v>
      </c>
      <c r="O3613" s="1">
        <v>188.32</v>
      </c>
      <c r="P3613" s="1">
        <v>-135.66999999999999</v>
      </c>
      <c r="Q3613" s="2">
        <f>-+Table1[[#This Row],[Current Record Count]]+Table1[[#This Row],[Adj Record Count]]</f>
        <v>0</v>
      </c>
      <c r="R3613" s="1">
        <f>+-Table1[[#This Row],[Current Total ADJUSTMENT_AMOUNT]]+Table1[[#This Row],[Adj Total ADJUSTMENT_AMOUNT]]</f>
        <v>0</v>
      </c>
      <c r="S3613" s="1">
        <f>-Table1[[#This Row],[Current Total CHARGE_AMOUNT]]+Table1[[#This Row],[Adj Total CHARGE_AMOUNT]]</f>
        <v>0</v>
      </c>
      <c r="T3613" s="1">
        <f>+Table1[[#This Row],[Adj Total TOTAL_COST]]-Table1[[#This Row],[Current Total TOTAL_COST]]</f>
        <v>0</v>
      </c>
      <c r="U3613" s="1">
        <f>+Table1[[#This Row],[Adj Total CONTRIBUTION_MARGIN]]-Table1[[#This Row],[Current Total CONTRIBUTION_MARGIN]]</f>
        <v>0</v>
      </c>
      <c r="V3613" s="1">
        <f>+Table1[[#This Row],[Adj Total OPERATING_MARGIN]]-Table1[[#This Row],[Current Total OPERATING_MARGIN]]</f>
        <v>0</v>
      </c>
    </row>
    <row r="3614" spans="1:22" x14ac:dyDescent="0.3">
      <c r="A3614" t="s">
        <v>74</v>
      </c>
      <c r="B3614">
        <v>2024</v>
      </c>
      <c r="C3614" t="s">
        <v>26</v>
      </c>
      <c r="D3614" t="s">
        <v>26</v>
      </c>
      <c r="E3614" s="2">
        <v>3</v>
      </c>
      <c r="F3614" s="1">
        <v>3695.83</v>
      </c>
      <c r="G3614" s="1">
        <v>4758.22</v>
      </c>
      <c r="H3614" s="1">
        <v>587.82989999999995</v>
      </c>
      <c r="I3614" s="1">
        <v>732.37</v>
      </c>
      <c r="J3614" s="1">
        <v>533.42999999999995</v>
      </c>
      <c r="K3614" s="2">
        <v>3</v>
      </c>
      <c r="L3614" s="1">
        <v>3695.83</v>
      </c>
      <c r="M3614" s="1">
        <v>4758.22</v>
      </c>
      <c r="N3614" s="1">
        <v>587.82989999999995</v>
      </c>
      <c r="O3614" s="1">
        <v>732.37</v>
      </c>
      <c r="P3614" s="1">
        <v>533.42999999999995</v>
      </c>
      <c r="Q3614" s="2">
        <f>-+Table1[[#This Row],[Current Record Count]]+Table1[[#This Row],[Adj Record Count]]</f>
        <v>0</v>
      </c>
      <c r="R3614" s="1">
        <f>+-Table1[[#This Row],[Current Total ADJUSTMENT_AMOUNT]]+Table1[[#This Row],[Adj Total ADJUSTMENT_AMOUNT]]</f>
        <v>0</v>
      </c>
      <c r="S3614" s="1">
        <f>-Table1[[#This Row],[Current Total CHARGE_AMOUNT]]+Table1[[#This Row],[Adj Total CHARGE_AMOUNT]]</f>
        <v>0</v>
      </c>
      <c r="T3614" s="1">
        <f>+Table1[[#This Row],[Adj Total TOTAL_COST]]-Table1[[#This Row],[Current Total TOTAL_COST]]</f>
        <v>0</v>
      </c>
      <c r="U3614" s="1">
        <f>+Table1[[#This Row],[Adj Total CONTRIBUTION_MARGIN]]-Table1[[#This Row],[Current Total CONTRIBUTION_MARGIN]]</f>
        <v>0</v>
      </c>
      <c r="V3614" s="1">
        <f>+Table1[[#This Row],[Adj Total OPERATING_MARGIN]]-Table1[[#This Row],[Current Total OPERATING_MARGIN]]</f>
        <v>0</v>
      </c>
    </row>
    <row r="3615" spans="1:22" x14ac:dyDescent="0.3">
      <c r="A3615" t="s">
        <v>98</v>
      </c>
      <c r="B3615">
        <v>2022</v>
      </c>
      <c r="C3615" t="s">
        <v>46</v>
      </c>
      <c r="D3615" t="s">
        <v>46</v>
      </c>
      <c r="E3615" s="2">
        <v>3</v>
      </c>
      <c r="F3615" s="1">
        <v>48932.08</v>
      </c>
      <c r="G3615" s="1">
        <v>87653.8</v>
      </c>
      <c r="H3615" s="1">
        <v>36727.529900000001</v>
      </c>
      <c r="I3615" s="1">
        <v>7742.98</v>
      </c>
      <c r="J3615" s="1">
        <v>2118.66</v>
      </c>
      <c r="K3615" s="2">
        <v>3</v>
      </c>
      <c r="L3615" s="1">
        <v>48932.08</v>
      </c>
      <c r="M3615" s="1">
        <v>87653.8</v>
      </c>
      <c r="N3615" s="1">
        <v>36727.529900000001</v>
      </c>
      <c r="O3615" s="1">
        <v>7742.98</v>
      </c>
      <c r="P3615" s="1">
        <v>2118.66</v>
      </c>
      <c r="Q3615" s="2">
        <f>-+Table1[[#This Row],[Current Record Count]]+Table1[[#This Row],[Adj Record Count]]</f>
        <v>0</v>
      </c>
      <c r="R3615" s="1">
        <f>+-Table1[[#This Row],[Current Total ADJUSTMENT_AMOUNT]]+Table1[[#This Row],[Adj Total ADJUSTMENT_AMOUNT]]</f>
        <v>0</v>
      </c>
      <c r="S3615" s="1">
        <f>-Table1[[#This Row],[Current Total CHARGE_AMOUNT]]+Table1[[#This Row],[Adj Total CHARGE_AMOUNT]]</f>
        <v>0</v>
      </c>
      <c r="T3615" s="1">
        <f>+Table1[[#This Row],[Adj Total TOTAL_COST]]-Table1[[#This Row],[Current Total TOTAL_COST]]</f>
        <v>0</v>
      </c>
      <c r="U3615" s="1">
        <f>+Table1[[#This Row],[Adj Total CONTRIBUTION_MARGIN]]-Table1[[#This Row],[Current Total CONTRIBUTION_MARGIN]]</f>
        <v>0</v>
      </c>
      <c r="V3615" s="1">
        <f>+Table1[[#This Row],[Adj Total OPERATING_MARGIN]]-Table1[[#This Row],[Current Total OPERATING_MARGIN]]</f>
        <v>0</v>
      </c>
    </row>
    <row r="3616" spans="1:22" x14ac:dyDescent="0.3">
      <c r="A3616" t="s">
        <v>37</v>
      </c>
      <c r="B3616">
        <v>2019</v>
      </c>
      <c r="C3616" t="s">
        <v>17</v>
      </c>
      <c r="D3616" t="s">
        <v>101</v>
      </c>
      <c r="E3616" s="2">
        <v>3</v>
      </c>
      <c r="F3616" s="1">
        <v>18443.12</v>
      </c>
      <c r="G3616" s="1">
        <v>26172.02</v>
      </c>
      <c r="H3616" s="1">
        <v>0</v>
      </c>
      <c r="I3616" s="1">
        <v>0</v>
      </c>
      <c r="J3616" s="1">
        <v>0</v>
      </c>
      <c r="K3616" s="2">
        <v>3</v>
      </c>
      <c r="L3616" s="1">
        <v>18443.12</v>
      </c>
      <c r="M3616" s="1">
        <v>26172.02</v>
      </c>
      <c r="N3616" s="1">
        <v>0</v>
      </c>
      <c r="O3616" s="1">
        <v>0</v>
      </c>
      <c r="P3616" s="1">
        <v>0</v>
      </c>
      <c r="Q3616" s="2">
        <f>-+Table1[[#This Row],[Current Record Count]]+Table1[[#This Row],[Adj Record Count]]</f>
        <v>0</v>
      </c>
      <c r="R3616" s="1">
        <f>+-Table1[[#This Row],[Current Total ADJUSTMENT_AMOUNT]]+Table1[[#This Row],[Adj Total ADJUSTMENT_AMOUNT]]</f>
        <v>0</v>
      </c>
      <c r="S3616" s="1">
        <f>-Table1[[#This Row],[Current Total CHARGE_AMOUNT]]+Table1[[#This Row],[Adj Total CHARGE_AMOUNT]]</f>
        <v>0</v>
      </c>
      <c r="T3616" s="1">
        <f>+Table1[[#This Row],[Adj Total TOTAL_COST]]-Table1[[#This Row],[Current Total TOTAL_COST]]</f>
        <v>0</v>
      </c>
      <c r="U3616" s="1">
        <f>+Table1[[#This Row],[Adj Total CONTRIBUTION_MARGIN]]-Table1[[#This Row],[Current Total CONTRIBUTION_MARGIN]]</f>
        <v>0</v>
      </c>
      <c r="V3616" s="1">
        <f>+Table1[[#This Row],[Adj Total OPERATING_MARGIN]]-Table1[[#This Row],[Current Total OPERATING_MARGIN]]</f>
        <v>0</v>
      </c>
    </row>
    <row r="3617" spans="1:22" x14ac:dyDescent="0.3">
      <c r="A3617" t="s">
        <v>44</v>
      </c>
      <c r="B3617">
        <v>2024</v>
      </c>
      <c r="C3617" t="s">
        <v>92</v>
      </c>
      <c r="D3617" t="s">
        <v>92</v>
      </c>
      <c r="E3617" s="2">
        <v>3</v>
      </c>
      <c r="F3617" s="1">
        <v>1733.55</v>
      </c>
      <c r="G3617" s="1">
        <v>1994</v>
      </c>
      <c r="H3617" s="1">
        <v>738.44269999999995</v>
      </c>
      <c r="I3617" s="1">
        <v>-282.43</v>
      </c>
      <c r="J3617" s="1">
        <v>-482.08</v>
      </c>
      <c r="K3617" s="2">
        <v>3</v>
      </c>
      <c r="L3617" s="1">
        <v>1733.55</v>
      </c>
      <c r="M3617" s="1">
        <v>1994</v>
      </c>
      <c r="N3617" s="1">
        <v>738.44269999999995</v>
      </c>
      <c r="O3617" s="1">
        <v>-282.43</v>
      </c>
      <c r="P3617" s="1">
        <v>-482.08</v>
      </c>
      <c r="Q3617" s="2">
        <f>-+Table1[[#This Row],[Current Record Count]]+Table1[[#This Row],[Adj Record Count]]</f>
        <v>0</v>
      </c>
      <c r="R3617" s="1">
        <f>+-Table1[[#This Row],[Current Total ADJUSTMENT_AMOUNT]]+Table1[[#This Row],[Adj Total ADJUSTMENT_AMOUNT]]</f>
        <v>0</v>
      </c>
      <c r="S3617" s="1">
        <f>-Table1[[#This Row],[Current Total CHARGE_AMOUNT]]+Table1[[#This Row],[Adj Total CHARGE_AMOUNT]]</f>
        <v>0</v>
      </c>
      <c r="T3617" s="1">
        <f>+Table1[[#This Row],[Adj Total TOTAL_COST]]-Table1[[#This Row],[Current Total TOTAL_COST]]</f>
        <v>0</v>
      </c>
      <c r="U3617" s="1">
        <f>+Table1[[#This Row],[Adj Total CONTRIBUTION_MARGIN]]-Table1[[#This Row],[Current Total CONTRIBUTION_MARGIN]]</f>
        <v>0</v>
      </c>
      <c r="V3617" s="1">
        <f>+Table1[[#This Row],[Adj Total OPERATING_MARGIN]]-Table1[[#This Row],[Current Total OPERATING_MARGIN]]</f>
        <v>0</v>
      </c>
    </row>
    <row r="3618" spans="1:22" x14ac:dyDescent="0.3">
      <c r="A3618" t="s">
        <v>16</v>
      </c>
      <c r="B3618">
        <v>2021</v>
      </c>
      <c r="C3618" t="s">
        <v>84</v>
      </c>
      <c r="D3618" t="s">
        <v>84</v>
      </c>
      <c r="E3618" s="2">
        <v>3</v>
      </c>
      <c r="F3618" s="1">
        <v>493.72</v>
      </c>
      <c r="G3618" s="1">
        <v>538.25</v>
      </c>
      <c r="H3618" s="1">
        <v>71.893900000000002</v>
      </c>
      <c r="I3618" s="1">
        <v>-0.7</v>
      </c>
      <c r="J3618" s="1">
        <v>-25.78</v>
      </c>
      <c r="K3618" s="2">
        <v>3</v>
      </c>
      <c r="L3618" s="1">
        <v>493.72</v>
      </c>
      <c r="M3618" s="1">
        <v>538.25</v>
      </c>
      <c r="N3618" s="1">
        <v>71.893900000000002</v>
      </c>
      <c r="O3618" s="1">
        <v>-0.7</v>
      </c>
      <c r="P3618" s="1">
        <v>-25.78</v>
      </c>
      <c r="Q3618" s="2">
        <f>-+Table1[[#This Row],[Current Record Count]]+Table1[[#This Row],[Adj Record Count]]</f>
        <v>0</v>
      </c>
      <c r="R3618" s="1">
        <f>+-Table1[[#This Row],[Current Total ADJUSTMENT_AMOUNT]]+Table1[[#This Row],[Adj Total ADJUSTMENT_AMOUNT]]</f>
        <v>0</v>
      </c>
      <c r="S3618" s="1">
        <f>-Table1[[#This Row],[Current Total CHARGE_AMOUNT]]+Table1[[#This Row],[Adj Total CHARGE_AMOUNT]]</f>
        <v>0</v>
      </c>
      <c r="T3618" s="1">
        <f>+Table1[[#This Row],[Adj Total TOTAL_COST]]-Table1[[#This Row],[Current Total TOTAL_COST]]</f>
        <v>0</v>
      </c>
      <c r="U3618" s="1">
        <f>+Table1[[#This Row],[Adj Total CONTRIBUTION_MARGIN]]-Table1[[#This Row],[Current Total CONTRIBUTION_MARGIN]]</f>
        <v>0</v>
      </c>
      <c r="V3618" s="1">
        <f>+Table1[[#This Row],[Adj Total OPERATING_MARGIN]]-Table1[[#This Row],[Current Total OPERATING_MARGIN]]</f>
        <v>0</v>
      </c>
    </row>
    <row r="3619" spans="1:22" x14ac:dyDescent="0.3">
      <c r="A3619" t="s">
        <v>31</v>
      </c>
      <c r="B3619">
        <v>2019</v>
      </c>
      <c r="C3619" t="s">
        <v>20</v>
      </c>
      <c r="D3619" t="s">
        <v>21</v>
      </c>
      <c r="E3619" s="2">
        <v>3</v>
      </c>
      <c r="F3619" s="1">
        <v>2199.6999999999998</v>
      </c>
      <c r="G3619" s="1">
        <v>3959</v>
      </c>
      <c r="H3619" s="1">
        <v>0</v>
      </c>
      <c r="I3619" s="1">
        <v>0</v>
      </c>
      <c r="J3619" s="1">
        <v>0</v>
      </c>
      <c r="K3619" s="2">
        <v>3</v>
      </c>
      <c r="L3619" s="1">
        <v>2199.6999999999998</v>
      </c>
      <c r="M3619" s="1">
        <v>3959</v>
      </c>
      <c r="N3619" s="1">
        <v>0</v>
      </c>
      <c r="O3619" s="1">
        <v>0</v>
      </c>
      <c r="P3619" s="1">
        <v>0</v>
      </c>
      <c r="Q3619" s="2">
        <f>-+Table1[[#This Row],[Current Record Count]]+Table1[[#This Row],[Adj Record Count]]</f>
        <v>0</v>
      </c>
      <c r="R3619" s="1">
        <f>+-Table1[[#This Row],[Current Total ADJUSTMENT_AMOUNT]]+Table1[[#This Row],[Adj Total ADJUSTMENT_AMOUNT]]</f>
        <v>0</v>
      </c>
      <c r="S3619" s="1">
        <f>-Table1[[#This Row],[Current Total CHARGE_AMOUNT]]+Table1[[#This Row],[Adj Total CHARGE_AMOUNT]]</f>
        <v>0</v>
      </c>
      <c r="T3619" s="1">
        <f>+Table1[[#This Row],[Adj Total TOTAL_COST]]-Table1[[#This Row],[Current Total TOTAL_COST]]</f>
        <v>0</v>
      </c>
      <c r="U3619" s="1">
        <f>+Table1[[#This Row],[Adj Total CONTRIBUTION_MARGIN]]-Table1[[#This Row],[Current Total CONTRIBUTION_MARGIN]]</f>
        <v>0</v>
      </c>
      <c r="V3619" s="1">
        <f>+Table1[[#This Row],[Adj Total OPERATING_MARGIN]]-Table1[[#This Row],[Current Total OPERATING_MARGIN]]</f>
        <v>0</v>
      </c>
    </row>
    <row r="3620" spans="1:22" x14ac:dyDescent="0.3">
      <c r="A3620" t="s">
        <v>74</v>
      </c>
      <c r="B3620">
        <v>2021</v>
      </c>
      <c r="C3620" t="s">
        <v>20</v>
      </c>
      <c r="D3620" t="s">
        <v>64</v>
      </c>
      <c r="E3620" s="2">
        <v>3</v>
      </c>
      <c r="F3620" s="1">
        <v>390.44</v>
      </c>
      <c r="G3620" s="1">
        <v>1372</v>
      </c>
      <c r="H3620" s="1">
        <v>540.74149999999997</v>
      </c>
      <c r="I3620" s="1">
        <v>605.63</v>
      </c>
      <c r="J3620" s="1">
        <v>440.82</v>
      </c>
      <c r="K3620" s="2">
        <v>3</v>
      </c>
      <c r="L3620" s="1">
        <v>390.44</v>
      </c>
      <c r="M3620" s="1">
        <v>1372</v>
      </c>
      <c r="N3620" s="1">
        <v>540.74149999999997</v>
      </c>
      <c r="O3620" s="1">
        <v>605.63</v>
      </c>
      <c r="P3620" s="1">
        <v>440.82</v>
      </c>
      <c r="Q3620" s="2">
        <f>-+Table1[[#This Row],[Current Record Count]]+Table1[[#This Row],[Adj Record Count]]</f>
        <v>0</v>
      </c>
      <c r="R3620" s="1">
        <f>+-Table1[[#This Row],[Current Total ADJUSTMENT_AMOUNT]]+Table1[[#This Row],[Adj Total ADJUSTMENT_AMOUNT]]</f>
        <v>0</v>
      </c>
      <c r="S3620" s="1">
        <f>-Table1[[#This Row],[Current Total CHARGE_AMOUNT]]+Table1[[#This Row],[Adj Total CHARGE_AMOUNT]]</f>
        <v>0</v>
      </c>
      <c r="T3620" s="1">
        <f>+Table1[[#This Row],[Adj Total TOTAL_COST]]-Table1[[#This Row],[Current Total TOTAL_COST]]</f>
        <v>0</v>
      </c>
      <c r="U3620" s="1">
        <f>+Table1[[#This Row],[Adj Total CONTRIBUTION_MARGIN]]-Table1[[#This Row],[Current Total CONTRIBUTION_MARGIN]]</f>
        <v>0</v>
      </c>
      <c r="V3620" s="1">
        <f>+Table1[[#This Row],[Adj Total OPERATING_MARGIN]]-Table1[[#This Row],[Current Total OPERATING_MARGIN]]</f>
        <v>0</v>
      </c>
    </row>
    <row r="3621" spans="1:22" x14ac:dyDescent="0.3">
      <c r="A3621" t="s">
        <v>35</v>
      </c>
      <c r="B3621">
        <v>2023</v>
      </c>
      <c r="C3621" t="s">
        <v>17</v>
      </c>
      <c r="D3621" t="s">
        <v>80</v>
      </c>
      <c r="E3621" s="2">
        <v>3</v>
      </c>
      <c r="F3621" s="1">
        <v>869.03</v>
      </c>
      <c r="G3621" s="1">
        <v>1192</v>
      </c>
      <c r="H3621" s="1">
        <v>602.33950000000004</v>
      </c>
      <c r="I3621" s="1">
        <v>-86.27</v>
      </c>
      <c r="J3621" s="1">
        <v>-276.64</v>
      </c>
      <c r="K3621" s="2">
        <v>3</v>
      </c>
      <c r="L3621" s="1">
        <v>869.03</v>
      </c>
      <c r="M3621" s="1">
        <v>1192</v>
      </c>
      <c r="N3621" s="1">
        <v>602.33950000000004</v>
      </c>
      <c r="O3621" s="1">
        <v>-86.27</v>
      </c>
      <c r="P3621" s="1">
        <v>-276.64</v>
      </c>
      <c r="Q3621" s="2">
        <f>-+Table1[[#This Row],[Current Record Count]]+Table1[[#This Row],[Adj Record Count]]</f>
        <v>0</v>
      </c>
      <c r="R3621" s="1">
        <f>+-Table1[[#This Row],[Current Total ADJUSTMENT_AMOUNT]]+Table1[[#This Row],[Adj Total ADJUSTMENT_AMOUNT]]</f>
        <v>0</v>
      </c>
      <c r="S3621" s="1">
        <f>-Table1[[#This Row],[Current Total CHARGE_AMOUNT]]+Table1[[#This Row],[Adj Total CHARGE_AMOUNT]]</f>
        <v>0</v>
      </c>
      <c r="T3621" s="1">
        <f>+Table1[[#This Row],[Adj Total TOTAL_COST]]-Table1[[#This Row],[Current Total TOTAL_COST]]</f>
        <v>0</v>
      </c>
      <c r="U3621" s="1">
        <f>+Table1[[#This Row],[Adj Total CONTRIBUTION_MARGIN]]-Table1[[#This Row],[Current Total CONTRIBUTION_MARGIN]]</f>
        <v>0</v>
      </c>
      <c r="V3621" s="1">
        <f>+Table1[[#This Row],[Adj Total OPERATING_MARGIN]]-Table1[[#This Row],[Current Total OPERATING_MARGIN]]</f>
        <v>0</v>
      </c>
    </row>
    <row r="3622" spans="1:22" x14ac:dyDescent="0.3">
      <c r="A3622" t="s">
        <v>37</v>
      </c>
      <c r="B3622">
        <v>2020</v>
      </c>
      <c r="C3622" t="s">
        <v>29</v>
      </c>
      <c r="D3622" t="s">
        <v>57</v>
      </c>
      <c r="E3622" s="2">
        <v>3</v>
      </c>
      <c r="F3622" s="1">
        <v>130656.41</v>
      </c>
      <c r="G3622" s="1">
        <v>155182.79</v>
      </c>
      <c r="H3622" s="1">
        <v>25002.138800000001</v>
      </c>
      <c r="I3622" s="1">
        <v>7192.62</v>
      </c>
      <c r="J3622" s="1">
        <v>-646.88</v>
      </c>
      <c r="K3622" s="2">
        <v>3</v>
      </c>
      <c r="L3622" s="1">
        <v>130656.41</v>
      </c>
      <c r="M3622" s="1">
        <v>155182.79</v>
      </c>
      <c r="N3622" s="1">
        <v>25002.138800000001</v>
      </c>
      <c r="O3622" s="1">
        <v>7192.62</v>
      </c>
      <c r="P3622" s="1">
        <v>-646.88</v>
      </c>
      <c r="Q3622" s="2">
        <f>-+Table1[[#This Row],[Current Record Count]]+Table1[[#This Row],[Adj Record Count]]</f>
        <v>0</v>
      </c>
      <c r="R3622" s="1">
        <f>+-Table1[[#This Row],[Current Total ADJUSTMENT_AMOUNT]]+Table1[[#This Row],[Adj Total ADJUSTMENT_AMOUNT]]</f>
        <v>0</v>
      </c>
      <c r="S3622" s="1">
        <f>-Table1[[#This Row],[Current Total CHARGE_AMOUNT]]+Table1[[#This Row],[Adj Total CHARGE_AMOUNT]]</f>
        <v>0</v>
      </c>
      <c r="T3622" s="1">
        <f>+Table1[[#This Row],[Adj Total TOTAL_COST]]-Table1[[#This Row],[Current Total TOTAL_COST]]</f>
        <v>0</v>
      </c>
      <c r="U3622" s="1">
        <f>+Table1[[#This Row],[Adj Total CONTRIBUTION_MARGIN]]-Table1[[#This Row],[Current Total CONTRIBUTION_MARGIN]]</f>
        <v>0</v>
      </c>
      <c r="V3622" s="1">
        <f>+Table1[[#This Row],[Adj Total OPERATING_MARGIN]]-Table1[[#This Row],[Current Total OPERATING_MARGIN]]</f>
        <v>0</v>
      </c>
    </row>
    <row r="3623" spans="1:22" x14ac:dyDescent="0.3">
      <c r="A3623" t="s">
        <v>35</v>
      </c>
      <c r="B3623">
        <v>2019</v>
      </c>
      <c r="C3623" t="s">
        <v>50</v>
      </c>
      <c r="D3623" t="s">
        <v>50</v>
      </c>
      <c r="E3623" s="2">
        <v>3</v>
      </c>
      <c r="F3623" s="1">
        <v>661.48</v>
      </c>
      <c r="G3623" s="1">
        <v>814</v>
      </c>
      <c r="H3623" s="1">
        <v>0</v>
      </c>
      <c r="I3623" s="1">
        <v>0</v>
      </c>
      <c r="J3623" s="1">
        <v>0</v>
      </c>
      <c r="K3623" s="2">
        <v>3</v>
      </c>
      <c r="L3623" s="1">
        <v>661.48</v>
      </c>
      <c r="M3623" s="1">
        <v>814</v>
      </c>
      <c r="N3623" s="1">
        <v>0</v>
      </c>
      <c r="O3623" s="1">
        <v>0</v>
      </c>
      <c r="P3623" s="1">
        <v>0</v>
      </c>
      <c r="Q3623" s="2">
        <f>-+Table1[[#This Row],[Current Record Count]]+Table1[[#This Row],[Adj Record Count]]</f>
        <v>0</v>
      </c>
      <c r="R3623" s="1">
        <f>+-Table1[[#This Row],[Current Total ADJUSTMENT_AMOUNT]]+Table1[[#This Row],[Adj Total ADJUSTMENT_AMOUNT]]</f>
        <v>0</v>
      </c>
      <c r="S3623" s="1">
        <f>-Table1[[#This Row],[Current Total CHARGE_AMOUNT]]+Table1[[#This Row],[Adj Total CHARGE_AMOUNT]]</f>
        <v>0</v>
      </c>
      <c r="T3623" s="1">
        <f>+Table1[[#This Row],[Adj Total TOTAL_COST]]-Table1[[#This Row],[Current Total TOTAL_COST]]</f>
        <v>0</v>
      </c>
      <c r="U3623" s="1">
        <f>+Table1[[#This Row],[Adj Total CONTRIBUTION_MARGIN]]-Table1[[#This Row],[Current Total CONTRIBUTION_MARGIN]]</f>
        <v>0</v>
      </c>
      <c r="V3623" s="1">
        <f>+Table1[[#This Row],[Adj Total OPERATING_MARGIN]]-Table1[[#This Row],[Current Total OPERATING_MARGIN]]</f>
        <v>0</v>
      </c>
    </row>
    <row r="3624" spans="1:22" x14ac:dyDescent="0.3">
      <c r="A3624" t="s">
        <v>78</v>
      </c>
      <c r="B3624">
        <v>2022</v>
      </c>
      <c r="C3624" t="s">
        <v>84</v>
      </c>
      <c r="D3624" t="s">
        <v>84</v>
      </c>
      <c r="E3624" s="2">
        <v>3</v>
      </c>
      <c r="F3624" s="1">
        <v>2132.71</v>
      </c>
      <c r="G3624" s="1">
        <v>2492</v>
      </c>
      <c r="H3624" s="1">
        <v>332.70580000000001</v>
      </c>
      <c r="I3624" s="1">
        <v>99.73</v>
      </c>
      <c r="J3624" s="1">
        <v>27.34</v>
      </c>
      <c r="K3624" s="2">
        <v>3</v>
      </c>
      <c r="L3624" s="1">
        <v>2132.71</v>
      </c>
      <c r="M3624" s="1">
        <v>2492</v>
      </c>
      <c r="N3624" s="1">
        <v>332.70580000000001</v>
      </c>
      <c r="O3624" s="1">
        <v>99.73</v>
      </c>
      <c r="P3624" s="1">
        <v>27.34</v>
      </c>
      <c r="Q3624" s="2">
        <f>-+Table1[[#This Row],[Current Record Count]]+Table1[[#This Row],[Adj Record Count]]</f>
        <v>0</v>
      </c>
      <c r="R3624" s="1">
        <f>+-Table1[[#This Row],[Current Total ADJUSTMENT_AMOUNT]]+Table1[[#This Row],[Adj Total ADJUSTMENT_AMOUNT]]</f>
        <v>0</v>
      </c>
      <c r="S3624" s="1">
        <f>-Table1[[#This Row],[Current Total CHARGE_AMOUNT]]+Table1[[#This Row],[Adj Total CHARGE_AMOUNT]]</f>
        <v>0</v>
      </c>
      <c r="T3624" s="1">
        <f>+Table1[[#This Row],[Adj Total TOTAL_COST]]-Table1[[#This Row],[Current Total TOTAL_COST]]</f>
        <v>0</v>
      </c>
      <c r="U3624" s="1">
        <f>+Table1[[#This Row],[Adj Total CONTRIBUTION_MARGIN]]-Table1[[#This Row],[Current Total CONTRIBUTION_MARGIN]]</f>
        <v>0</v>
      </c>
      <c r="V3624" s="1">
        <f>+Table1[[#This Row],[Adj Total OPERATING_MARGIN]]-Table1[[#This Row],[Current Total OPERATING_MARGIN]]</f>
        <v>0</v>
      </c>
    </row>
    <row r="3625" spans="1:22" x14ac:dyDescent="0.3">
      <c r="A3625" t="s">
        <v>37</v>
      </c>
      <c r="B3625">
        <v>2023</v>
      </c>
      <c r="C3625" t="s">
        <v>20</v>
      </c>
      <c r="D3625" t="s">
        <v>64</v>
      </c>
      <c r="E3625" s="2">
        <v>3</v>
      </c>
      <c r="F3625" s="1">
        <v>21106.91</v>
      </c>
      <c r="G3625" s="1">
        <v>36452.97</v>
      </c>
      <c r="H3625" s="1">
        <v>7934.8661000000002</v>
      </c>
      <c r="I3625" s="1">
        <v>9748.0300000000007</v>
      </c>
      <c r="J3625" s="1">
        <v>7331.36</v>
      </c>
      <c r="K3625" s="2">
        <v>3</v>
      </c>
      <c r="L3625" s="1">
        <v>21106.91</v>
      </c>
      <c r="M3625" s="1">
        <v>36452.97</v>
      </c>
      <c r="N3625" s="1">
        <v>7934.8661000000002</v>
      </c>
      <c r="O3625" s="1">
        <v>9748.0300000000007</v>
      </c>
      <c r="P3625" s="1">
        <v>7331.36</v>
      </c>
      <c r="Q3625" s="2">
        <f>-+Table1[[#This Row],[Current Record Count]]+Table1[[#This Row],[Adj Record Count]]</f>
        <v>0</v>
      </c>
      <c r="R3625" s="1">
        <f>+-Table1[[#This Row],[Current Total ADJUSTMENT_AMOUNT]]+Table1[[#This Row],[Adj Total ADJUSTMENT_AMOUNT]]</f>
        <v>0</v>
      </c>
      <c r="S3625" s="1">
        <f>-Table1[[#This Row],[Current Total CHARGE_AMOUNT]]+Table1[[#This Row],[Adj Total CHARGE_AMOUNT]]</f>
        <v>0</v>
      </c>
      <c r="T3625" s="1">
        <f>+Table1[[#This Row],[Adj Total TOTAL_COST]]-Table1[[#This Row],[Current Total TOTAL_COST]]</f>
        <v>0</v>
      </c>
      <c r="U3625" s="1">
        <f>+Table1[[#This Row],[Adj Total CONTRIBUTION_MARGIN]]-Table1[[#This Row],[Current Total CONTRIBUTION_MARGIN]]</f>
        <v>0</v>
      </c>
      <c r="V3625" s="1">
        <f>+Table1[[#This Row],[Adj Total OPERATING_MARGIN]]-Table1[[#This Row],[Current Total OPERATING_MARGIN]]</f>
        <v>0</v>
      </c>
    </row>
    <row r="3626" spans="1:22" x14ac:dyDescent="0.3">
      <c r="A3626" t="s">
        <v>75</v>
      </c>
      <c r="B3626">
        <v>2024</v>
      </c>
      <c r="C3626" t="s">
        <v>17</v>
      </c>
      <c r="D3626" t="s">
        <v>69</v>
      </c>
      <c r="E3626" s="2">
        <v>3</v>
      </c>
      <c r="F3626" s="1">
        <v>-174.08</v>
      </c>
      <c r="G3626" s="1">
        <v>470</v>
      </c>
      <c r="H3626" s="1">
        <v>723.31669999999997</v>
      </c>
      <c r="I3626" s="1">
        <v>60.41</v>
      </c>
      <c r="J3626" s="1">
        <v>-79.23</v>
      </c>
      <c r="K3626" s="2">
        <v>3</v>
      </c>
      <c r="L3626" s="1">
        <v>-174.08</v>
      </c>
      <c r="M3626" s="1">
        <v>470</v>
      </c>
      <c r="N3626" s="1">
        <v>723.31669999999997</v>
      </c>
      <c r="O3626" s="1">
        <v>60.41</v>
      </c>
      <c r="P3626" s="1">
        <v>-79.23</v>
      </c>
      <c r="Q3626" s="2">
        <f>-+Table1[[#This Row],[Current Record Count]]+Table1[[#This Row],[Adj Record Count]]</f>
        <v>0</v>
      </c>
      <c r="R3626" s="1">
        <f>+-Table1[[#This Row],[Current Total ADJUSTMENT_AMOUNT]]+Table1[[#This Row],[Adj Total ADJUSTMENT_AMOUNT]]</f>
        <v>0</v>
      </c>
      <c r="S3626" s="1">
        <f>-Table1[[#This Row],[Current Total CHARGE_AMOUNT]]+Table1[[#This Row],[Adj Total CHARGE_AMOUNT]]</f>
        <v>0</v>
      </c>
      <c r="T3626" s="1">
        <f>+Table1[[#This Row],[Adj Total TOTAL_COST]]-Table1[[#This Row],[Current Total TOTAL_COST]]</f>
        <v>0</v>
      </c>
      <c r="U3626" s="1">
        <f>+Table1[[#This Row],[Adj Total CONTRIBUTION_MARGIN]]-Table1[[#This Row],[Current Total CONTRIBUTION_MARGIN]]</f>
        <v>0</v>
      </c>
      <c r="V3626" s="1">
        <f>+Table1[[#This Row],[Adj Total OPERATING_MARGIN]]-Table1[[#This Row],[Current Total OPERATING_MARGIN]]</f>
        <v>0</v>
      </c>
    </row>
    <row r="3627" spans="1:22" x14ac:dyDescent="0.3">
      <c r="A3627" t="s">
        <v>35</v>
      </c>
      <c r="B3627">
        <v>2019</v>
      </c>
      <c r="C3627" t="s">
        <v>84</v>
      </c>
      <c r="D3627" t="s">
        <v>84</v>
      </c>
      <c r="E3627" s="2">
        <v>3</v>
      </c>
      <c r="F3627" s="1">
        <v>1595.24</v>
      </c>
      <c r="G3627" s="1">
        <v>1724</v>
      </c>
      <c r="H3627" s="1">
        <v>0</v>
      </c>
      <c r="I3627" s="1">
        <v>0</v>
      </c>
      <c r="J3627" s="1">
        <v>0</v>
      </c>
      <c r="K3627" s="2">
        <v>3</v>
      </c>
      <c r="L3627" s="1">
        <v>1595.24</v>
      </c>
      <c r="M3627" s="1">
        <v>1724</v>
      </c>
      <c r="N3627" s="1">
        <v>0</v>
      </c>
      <c r="O3627" s="1">
        <v>0</v>
      </c>
      <c r="P3627" s="1">
        <v>0</v>
      </c>
      <c r="Q3627" s="2">
        <f>-+Table1[[#This Row],[Current Record Count]]+Table1[[#This Row],[Adj Record Count]]</f>
        <v>0</v>
      </c>
      <c r="R3627" s="1">
        <f>+-Table1[[#This Row],[Current Total ADJUSTMENT_AMOUNT]]+Table1[[#This Row],[Adj Total ADJUSTMENT_AMOUNT]]</f>
        <v>0</v>
      </c>
      <c r="S3627" s="1">
        <f>-Table1[[#This Row],[Current Total CHARGE_AMOUNT]]+Table1[[#This Row],[Adj Total CHARGE_AMOUNT]]</f>
        <v>0</v>
      </c>
      <c r="T3627" s="1">
        <f>+Table1[[#This Row],[Adj Total TOTAL_COST]]-Table1[[#This Row],[Current Total TOTAL_COST]]</f>
        <v>0</v>
      </c>
      <c r="U3627" s="1">
        <f>+Table1[[#This Row],[Adj Total CONTRIBUTION_MARGIN]]-Table1[[#This Row],[Current Total CONTRIBUTION_MARGIN]]</f>
        <v>0</v>
      </c>
      <c r="V3627" s="1">
        <f>+Table1[[#This Row],[Adj Total OPERATING_MARGIN]]-Table1[[#This Row],[Current Total OPERATING_MARGIN]]</f>
        <v>0</v>
      </c>
    </row>
    <row r="3628" spans="1:22" x14ac:dyDescent="0.3">
      <c r="A3628" t="s">
        <v>44</v>
      </c>
      <c r="B3628">
        <v>2025</v>
      </c>
      <c r="C3628" t="s">
        <v>47</v>
      </c>
      <c r="D3628" t="s">
        <v>63</v>
      </c>
      <c r="E3628" s="2">
        <v>3</v>
      </c>
      <c r="F3628" s="1">
        <v>1012.27</v>
      </c>
      <c r="G3628" s="1">
        <v>1695</v>
      </c>
      <c r="H3628" s="1">
        <v>623.65800000000002</v>
      </c>
      <c r="I3628" s="1">
        <v>229.22</v>
      </c>
      <c r="J3628" s="1">
        <v>59.16</v>
      </c>
      <c r="K3628" s="2">
        <v>3</v>
      </c>
      <c r="L3628" s="1">
        <v>1012.27</v>
      </c>
      <c r="M3628" s="1">
        <v>1695</v>
      </c>
      <c r="N3628" s="1">
        <v>623.65800000000002</v>
      </c>
      <c r="O3628" s="1">
        <v>229.22</v>
      </c>
      <c r="P3628" s="1">
        <v>59.16</v>
      </c>
      <c r="Q3628" s="2">
        <f>-+Table1[[#This Row],[Current Record Count]]+Table1[[#This Row],[Adj Record Count]]</f>
        <v>0</v>
      </c>
      <c r="R3628" s="1">
        <f>+-Table1[[#This Row],[Current Total ADJUSTMENT_AMOUNT]]+Table1[[#This Row],[Adj Total ADJUSTMENT_AMOUNT]]</f>
        <v>0</v>
      </c>
      <c r="S3628" s="1">
        <f>-Table1[[#This Row],[Current Total CHARGE_AMOUNT]]+Table1[[#This Row],[Adj Total CHARGE_AMOUNT]]</f>
        <v>0</v>
      </c>
      <c r="T3628" s="1">
        <f>+Table1[[#This Row],[Adj Total TOTAL_COST]]-Table1[[#This Row],[Current Total TOTAL_COST]]</f>
        <v>0</v>
      </c>
      <c r="U3628" s="1">
        <f>+Table1[[#This Row],[Adj Total CONTRIBUTION_MARGIN]]-Table1[[#This Row],[Current Total CONTRIBUTION_MARGIN]]</f>
        <v>0</v>
      </c>
      <c r="V3628" s="1">
        <f>+Table1[[#This Row],[Adj Total OPERATING_MARGIN]]-Table1[[#This Row],[Current Total OPERATING_MARGIN]]</f>
        <v>0</v>
      </c>
    </row>
    <row r="3629" spans="1:22" x14ac:dyDescent="0.3">
      <c r="A3629" t="s">
        <v>74</v>
      </c>
      <c r="B3629">
        <v>2025</v>
      </c>
      <c r="C3629" t="s">
        <v>47</v>
      </c>
      <c r="D3629" t="s">
        <v>47</v>
      </c>
      <c r="E3629" s="2">
        <v>3</v>
      </c>
      <c r="F3629" s="1">
        <v>2360.5300000000002</v>
      </c>
      <c r="G3629" s="1">
        <v>2844</v>
      </c>
      <c r="H3629" s="1">
        <v>1129.2108000000001</v>
      </c>
      <c r="I3629" s="1">
        <v>-338.95</v>
      </c>
      <c r="J3629" s="1">
        <v>-645.82000000000005</v>
      </c>
      <c r="K3629" s="2">
        <v>3</v>
      </c>
      <c r="L3629" s="1">
        <v>2360.5300000000002</v>
      </c>
      <c r="M3629" s="1">
        <v>2844</v>
      </c>
      <c r="N3629" s="1">
        <v>1129.2108000000001</v>
      </c>
      <c r="O3629" s="1">
        <v>-338.95</v>
      </c>
      <c r="P3629" s="1">
        <v>-645.82000000000005</v>
      </c>
      <c r="Q3629" s="2">
        <f>-+Table1[[#This Row],[Current Record Count]]+Table1[[#This Row],[Adj Record Count]]</f>
        <v>0</v>
      </c>
      <c r="R3629" s="1">
        <f>+-Table1[[#This Row],[Current Total ADJUSTMENT_AMOUNT]]+Table1[[#This Row],[Adj Total ADJUSTMENT_AMOUNT]]</f>
        <v>0</v>
      </c>
      <c r="S3629" s="1">
        <f>-Table1[[#This Row],[Current Total CHARGE_AMOUNT]]+Table1[[#This Row],[Adj Total CHARGE_AMOUNT]]</f>
        <v>0</v>
      </c>
      <c r="T3629" s="1">
        <f>+Table1[[#This Row],[Adj Total TOTAL_COST]]-Table1[[#This Row],[Current Total TOTAL_COST]]</f>
        <v>0</v>
      </c>
      <c r="U3629" s="1">
        <f>+Table1[[#This Row],[Adj Total CONTRIBUTION_MARGIN]]-Table1[[#This Row],[Current Total CONTRIBUTION_MARGIN]]</f>
        <v>0</v>
      </c>
      <c r="V3629" s="1">
        <f>+Table1[[#This Row],[Adj Total OPERATING_MARGIN]]-Table1[[#This Row],[Current Total OPERATING_MARGIN]]</f>
        <v>0</v>
      </c>
    </row>
    <row r="3630" spans="1:22" x14ac:dyDescent="0.3">
      <c r="A3630" t="s">
        <v>44</v>
      </c>
      <c r="B3630">
        <v>2023</v>
      </c>
      <c r="C3630" t="s">
        <v>20</v>
      </c>
      <c r="D3630" t="s">
        <v>102</v>
      </c>
      <c r="E3630" s="2">
        <v>3</v>
      </c>
      <c r="F3630" s="1">
        <v>1409.05</v>
      </c>
      <c r="G3630" s="1">
        <v>1670</v>
      </c>
      <c r="H3630" s="1">
        <v>702.92520000000002</v>
      </c>
      <c r="I3630" s="1">
        <v>-108.39</v>
      </c>
      <c r="J3630" s="1">
        <v>-262.67</v>
      </c>
      <c r="K3630" s="2">
        <v>3</v>
      </c>
      <c r="L3630" s="1">
        <v>1409.05</v>
      </c>
      <c r="M3630" s="1">
        <v>1670</v>
      </c>
      <c r="N3630" s="1">
        <v>702.92520000000002</v>
      </c>
      <c r="O3630" s="1">
        <v>-108.39</v>
      </c>
      <c r="P3630" s="1">
        <v>-262.67</v>
      </c>
      <c r="Q3630" s="2">
        <f>-+Table1[[#This Row],[Current Record Count]]+Table1[[#This Row],[Adj Record Count]]</f>
        <v>0</v>
      </c>
      <c r="R3630" s="1">
        <f>+-Table1[[#This Row],[Current Total ADJUSTMENT_AMOUNT]]+Table1[[#This Row],[Adj Total ADJUSTMENT_AMOUNT]]</f>
        <v>0</v>
      </c>
      <c r="S3630" s="1">
        <f>-Table1[[#This Row],[Current Total CHARGE_AMOUNT]]+Table1[[#This Row],[Adj Total CHARGE_AMOUNT]]</f>
        <v>0</v>
      </c>
      <c r="T3630" s="1">
        <f>+Table1[[#This Row],[Adj Total TOTAL_COST]]-Table1[[#This Row],[Current Total TOTAL_COST]]</f>
        <v>0</v>
      </c>
      <c r="U3630" s="1">
        <f>+Table1[[#This Row],[Adj Total CONTRIBUTION_MARGIN]]-Table1[[#This Row],[Current Total CONTRIBUTION_MARGIN]]</f>
        <v>0</v>
      </c>
      <c r="V3630" s="1">
        <f>+Table1[[#This Row],[Adj Total OPERATING_MARGIN]]-Table1[[#This Row],[Current Total OPERATING_MARGIN]]</f>
        <v>0</v>
      </c>
    </row>
    <row r="3631" spans="1:22" x14ac:dyDescent="0.3">
      <c r="A3631" t="s">
        <v>75</v>
      </c>
      <c r="B3631">
        <v>2025</v>
      </c>
      <c r="C3631" t="s">
        <v>60</v>
      </c>
      <c r="D3631" t="s">
        <v>60</v>
      </c>
      <c r="E3631" s="2">
        <v>3</v>
      </c>
      <c r="F3631" s="1">
        <v>257.98</v>
      </c>
      <c r="G3631" s="1">
        <v>898.8</v>
      </c>
      <c r="H3631" s="1">
        <v>3021.6979999999999</v>
      </c>
      <c r="I3631" s="1">
        <v>-1825.31</v>
      </c>
      <c r="J3631" s="1">
        <v>-2464.67</v>
      </c>
      <c r="K3631" s="2">
        <v>3</v>
      </c>
      <c r="L3631" s="1">
        <v>257.98</v>
      </c>
      <c r="M3631" s="1">
        <v>898.8</v>
      </c>
      <c r="N3631" s="1">
        <v>3021.6979999999999</v>
      </c>
      <c r="O3631" s="1">
        <v>-1825.31</v>
      </c>
      <c r="P3631" s="1">
        <v>-2464.67</v>
      </c>
      <c r="Q3631" s="2">
        <f>-+Table1[[#This Row],[Current Record Count]]+Table1[[#This Row],[Adj Record Count]]</f>
        <v>0</v>
      </c>
      <c r="R3631" s="1">
        <f>+-Table1[[#This Row],[Current Total ADJUSTMENT_AMOUNT]]+Table1[[#This Row],[Adj Total ADJUSTMENT_AMOUNT]]</f>
        <v>0</v>
      </c>
      <c r="S3631" s="1">
        <f>-Table1[[#This Row],[Current Total CHARGE_AMOUNT]]+Table1[[#This Row],[Adj Total CHARGE_AMOUNT]]</f>
        <v>0</v>
      </c>
      <c r="T3631" s="1">
        <f>+Table1[[#This Row],[Adj Total TOTAL_COST]]-Table1[[#This Row],[Current Total TOTAL_COST]]</f>
        <v>0</v>
      </c>
      <c r="U3631" s="1">
        <f>+Table1[[#This Row],[Adj Total CONTRIBUTION_MARGIN]]-Table1[[#This Row],[Current Total CONTRIBUTION_MARGIN]]</f>
        <v>0</v>
      </c>
      <c r="V3631" s="1">
        <f>+Table1[[#This Row],[Adj Total OPERATING_MARGIN]]-Table1[[#This Row],[Current Total OPERATING_MARGIN]]</f>
        <v>0</v>
      </c>
    </row>
    <row r="3632" spans="1:22" x14ac:dyDescent="0.3">
      <c r="A3632" t="s">
        <v>75</v>
      </c>
      <c r="B3632">
        <v>2024</v>
      </c>
      <c r="C3632" t="s">
        <v>67</v>
      </c>
      <c r="D3632" t="s">
        <v>67</v>
      </c>
      <c r="E3632" s="2">
        <v>3</v>
      </c>
      <c r="F3632" s="1">
        <v>197.05</v>
      </c>
      <c r="G3632" s="1">
        <v>705</v>
      </c>
      <c r="H3632" s="1">
        <v>1244.7800999999999</v>
      </c>
      <c r="I3632" s="1">
        <v>-538.27</v>
      </c>
      <c r="J3632" s="1">
        <v>-736.83</v>
      </c>
      <c r="K3632" s="2">
        <v>3</v>
      </c>
      <c r="L3632" s="1">
        <v>197.05</v>
      </c>
      <c r="M3632" s="1">
        <v>705</v>
      </c>
      <c r="N3632" s="1">
        <v>1244.7800999999999</v>
      </c>
      <c r="O3632" s="1">
        <v>-538.27</v>
      </c>
      <c r="P3632" s="1">
        <v>-736.83</v>
      </c>
      <c r="Q3632" s="2">
        <f>-+Table1[[#This Row],[Current Record Count]]+Table1[[#This Row],[Adj Record Count]]</f>
        <v>0</v>
      </c>
      <c r="R3632" s="1">
        <f>+-Table1[[#This Row],[Current Total ADJUSTMENT_AMOUNT]]+Table1[[#This Row],[Adj Total ADJUSTMENT_AMOUNT]]</f>
        <v>0</v>
      </c>
      <c r="S3632" s="1">
        <f>-Table1[[#This Row],[Current Total CHARGE_AMOUNT]]+Table1[[#This Row],[Adj Total CHARGE_AMOUNT]]</f>
        <v>0</v>
      </c>
      <c r="T3632" s="1">
        <f>+Table1[[#This Row],[Adj Total TOTAL_COST]]-Table1[[#This Row],[Current Total TOTAL_COST]]</f>
        <v>0</v>
      </c>
      <c r="U3632" s="1">
        <f>+Table1[[#This Row],[Adj Total CONTRIBUTION_MARGIN]]-Table1[[#This Row],[Current Total CONTRIBUTION_MARGIN]]</f>
        <v>0</v>
      </c>
      <c r="V3632" s="1">
        <f>+Table1[[#This Row],[Adj Total OPERATING_MARGIN]]-Table1[[#This Row],[Current Total OPERATING_MARGIN]]</f>
        <v>0</v>
      </c>
    </row>
    <row r="3633" spans="1:22" x14ac:dyDescent="0.3">
      <c r="A3633" t="s">
        <v>31</v>
      </c>
      <c r="B3633">
        <v>2023</v>
      </c>
      <c r="C3633" t="s">
        <v>20</v>
      </c>
      <c r="D3633" t="s">
        <v>99</v>
      </c>
      <c r="E3633" s="2">
        <v>3</v>
      </c>
      <c r="F3633" s="1">
        <v>13513.73</v>
      </c>
      <c r="G3633" s="1">
        <v>19323.95</v>
      </c>
      <c r="H3633" s="1">
        <v>6339.0199000000002</v>
      </c>
      <c r="I3633" s="1">
        <v>1397.03</v>
      </c>
      <c r="J3633" s="1">
        <v>-528.79</v>
      </c>
      <c r="K3633" s="2">
        <v>3</v>
      </c>
      <c r="L3633" s="1">
        <v>13513.73</v>
      </c>
      <c r="M3633" s="1">
        <v>19323.95</v>
      </c>
      <c r="N3633" s="1">
        <v>6339.0199000000002</v>
      </c>
      <c r="O3633" s="1">
        <v>1397.03</v>
      </c>
      <c r="P3633" s="1">
        <v>-528.79</v>
      </c>
      <c r="Q3633" s="2">
        <f>-+Table1[[#This Row],[Current Record Count]]+Table1[[#This Row],[Adj Record Count]]</f>
        <v>0</v>
      </c>
      <c r="R3633" s="1">
        <f>+-Table1[[#This Row],[Current Total ADJUSTMENT_AMOUNT]]+Table1[[#This Row],[Adj Total ADJUSTMENT_AMOUNT]]</f>
        <v>0</v>
      </c>
      <c r="S3633" s="1">
        <f>-Table1[[#This Row],[Current Total CHARGE_AMOUNT]]+Table1[[#This Row],[Adj Total CHARGE_AMOUNT]]</f>
        <v>0</v>
      </c>
      <c r="T3633" s="1">
        <f>+Table1[[#This Row],[Adj Total TOTAL_COST]]-Table1[[#This Row],[Current Total TOTAL_COST]]</f>
        <v>0</v>
      </c>
      <c r="U3633" s="1">
        <f>+Table1[[#This Row],[Adj Total CONTRIBUTION_MARGIN]]-Table1[[#This Row],[Current Total CONTRIBUTION_MARGIN]]</f>
        <v>0</v>
      </c>
      <c r="V3633" s="1">
        <f>+Table1[[#This Row],[Adj Total OPERATING_MARGIN]]-Table1[[#This Row],[Current Total OPERATING_MARGIN]]</f>
        <v>0</v>
      </c>
    </row>
    <row r="3634" spans="1:22" x14ac:dyDescent="0.3">
      <c r="A3634" t="s">
        <v>44</v>
      </c>
      <c r="B3634">
        <v>2020</v>
      </c>
      <c r="C3634" t="s">
        <v>17</v>
      </c>
      <c r="D3634" t="s">
        <v>91</v>
      </c>
      <c r="E3634" s="2">
        <v>3</v>
      </c>
      <c r="F3634" s="1">
        <v>1782.7</v>
      </c>
      <c r="G3634" s="1">
        <v>2108</v>
      </c>
      <c r="H3634" s="1">
        <v>1471.63</v>
      </c>
      <c r="I3634" s="1">
        <v>-838.1</v>
      </c>
      <c r="J3634" s="1">
        <v>-1146.33</v>
      </c>
      <c r="K3634" s="2">
        <v>3</v>
      </c>
      <c r="L3634" s="1">
        <v>1782.7</v>
      </c>
      <c r="M3634" s="1">
        <v>2108</v>
      </c>
      <c r="N3634" s="1">
        <v>1471.63</v>
      </c>
      <c r="O3634" s="1">
        <v>-838.1</v>
      </c>
      <c r="P3634" s="1">
        <v>-1146.33</v>
      </c>
      <c r="Q3634" s="2">
        <f>-+Table1[[#This Row],[Current Record Count]]+Table1[[#This Row],[Adj Record Count]]</f>
        <v>0</v>
      </c>
      <c r="R3634" s="1">
        <f>+-Table1[[#This Row],[Current Total ADJUSTMENT_AMOUNT]]+Table1[[#This Row],[Adj Total ADJUSTMENT_AMOUNT]]</f>
        <v>0</v>
      </c>
      <c r="S3634" s="1">
        <f>-Table1[[#This Row],[Current Total CHARGE_AMOUNT]]+Table1[[#This Row],[Adj Total CHARGE_AMOUNT]]</f>
        <v>0</v>
      </c>
      <c r="T3634" s="1">
        <f>+Table1[[#This Row],[Adj Total TOTAL_COST]]-Table1[[#This Row],[Current Total TOTAL_COST]]</f>
        <v>0</v>
      </c>
      <c r="U3634" s="1">
        <f>+Table1[[#This Row],[Adj Total CONTRIBUTION_MARGIN]]-Table1[[#This Row],[Current Total CONTRIBUTION_MARGIN]]</f>
        <v>0</v>
      </c>
      <c r="V3634" s="1">
        <f>+Table1[[#This Row],[Adj Total OPERATING_MARGIN]]-Table1[[#This Row],[Current Total OPERATING_MARGIN]]</f>
        <v>0</v>
      </c>
    </row>
    <row r="3635" spans="1:22" x14ac:dyDescent="0.3">
      <c r="A3635" t="s">
        <v>74</v>
      </c>
      <c r="B3635">
        <v>2021</v>
      </c>
      <c r="C3635" t="s">
        <v>20</v>
      </c>
      <c r="D3635" t="s">
        <v>93</v>
      </c>
      <c r="E3635" s="2">
        <v>3</v>
      </c>
      <c r="F3635" s="1">
        <v>1712.94</v>
      </c>
      <c r="G3635" s="1">
        <v>2496</v>
      </c>
      <c r="H3635" s="1">
        <v>1319.9213</v>
      </c>
      <c r="I3635" s="1">
        <v>610.28</v>
      </c>
      <c r="J3635" s="1">
        <v>202.91</v>
      </c>
      <c r="K3635" s="2">
        <v>3</v>
      </c>
      <c r="L3635" s="1">
        <v>1712.94</v>
      </c>
      <c r="M3635" s="1">
        <v>2496</v>
      </c>
      <c r="N3635" s="1">
        <v>1319.9213</v>
      </c>
      <c r="O3635" s="1">
        <v>610.28</v>
      </c>
      <c r="P3635" s="1">
        <v>202.91</v>
      </c>
      <c r="Q3635" s="2">
        <f>-+Table1[[#This Row],[Current Record Count]]+Table1[[#This Row],[Adj Record Count]]</f>
        <v>0</v>
      </c>
      <c r="R3635" s="1">
        <f>+-Table1[[#This Row],[Current Total ADJUSTMENT_AMOUNT]]+Table1[[#This Row],[Adj Total ADJUSTMENT_AMOUNT]]</f>
        <v>0</v>
      </c>
      <c r="S3635" s="1">
        <f>-Table1[[#This Row],[Current Total CHARGE_AMOUNT]]+Table1[[#This Row],[Adj Total CHARGE_AMOUNT]]</f>
        <v>0</v>
      </c>
      <c r="T3635" s="1">
        <f>+Table1[[#This Row],[Adj Total TOTAL_COST]]-Table1[[#This Row],[Current Total TOTAL_COST]]</f>
        <v>0</v>
      </c>
      <c r="U3635" s="1">
        <f>+Table1[[#This Row],[Adj Total CONTRIBUTION_MARGIN]]-Table1[[#This Row],[Current Total CONTRIBUTION_MARGIN]]</f>
        <v>0</v>
      </c>
      <c r="V3635" s="1">
        <f>+Table1[[#This Row],[Adj Total OPERATING_MARGIN]]-Table1[[#This Row],[Current Total OPERATING_MARGIN]]</f>
        <v>0</v>
      </c>
    </row>
    <row r="3636" spans="1:22" x14ac:dyDescent="0.3">
      <c r="A3636" t="s">
        <v>42</v>
      </c>
      <c r="B3636">
        <v>2019</v>
      </c>
      <c r="C3636" t="s">
        <v>92</v>
      </c>
      <c r="D3636" t="s">
        <v>92</v>
      </c>
      <c r="E3636" s="2">
        <v>3</v>
      </c>
      <c r="F3636" s="1">
        <v>567.45000000000005</v>
      </c>
      <c r="G3636" s="1">
        <v>897.5</v>
      </c>
      <c r="H3636" s="1">
        <v>0</v>
      </c>
      <c r="I3636" s="1">
        <v>0</v>
      </c>
      <c r="J3636" s="1">
        <v>0</v>
      </c>
      <c r="K3636" s="2">
        <v>3</v>
      </c>
      <c r="L3636" s="1">
        <v>567.45000000000005</v>
      </c>
      <c r="M3636" s="1">
        <v>897.5</v>
      </c>
      <c r="N3636" s="1">
        <v>0</v>
      </c>
      <c r="O3636" s="1">
        <v>0</v>
      </c>
      <c r="P3636" s="1">
        <v>0</v>
      </c>
      <c r="Q3636" s="2">
        <f>-+Table1[[#This Row],[Current Record Count]]+Table1[[#This Row],[Adj Record Count]]</f>
        <v>0</v>
      </c>
      <c r="R3636" s="1">
        <f>+-Table1[[#This Row],[Current Total ADJUSTMENT_AMOUNT]]+Table1[[#This Row],[Adj Total ADJUSTMENT_AMOUNT]]</f>
        <v>0</v>
      </c>
      <c r="S3636" s="1">
        <f>-Table1[[#This Row],[Current Total CHARGE_AMOUNT]]+Table1[[#This Row],[Adj Total CHARGE_AMOUNT]]</f>
        <v>0</v>
      </c>
      <c r="T3636" s="1">
        <f>+Table1[[#This Row],[Adj Total TOTAL_COST]]-Table1[[#This Row],[Current Total TOTAL_COST]]</f>
        <v>0</v>
      </c>
      <c r="U3636" s="1">
        <f>+Table1[[#This Row],[Adj Total CONTRIBUTION_MARGIN]]-Table1[[#This Row],[Current Total CONTRIBUTION_MARGIN]]</f>
        <v>0</v>
      </c>
      <c r="V3636" s="1">
        <f>+Table1[[#This Row],[Adj Total OPERATING_MARGIN]]-Table1[[#This Row],[Current Total OPERATING_MARGIN]]</f>
        <v>0</v>
      </c>
    </row>
    <row r="3637" spans="1:22" x14ac:dyDescent="0.3">
      <c r="A3637" t="s">
        <v>78</v>
      </c>
      <c r="B3637">
        <v>2022</v>
      </c>
      <c r="C3637" t="s">
        <v>17</v>
      </c>
      <c r="D3637" t="s">
        <v>80</v>
      </c>
      <c r="E3637" s="2">
        <v>3</v>
      </c>
      <c r="F3637" s="1">
        <v>8763.2000000000007</v>
      </c>
      <c r="G3637" s="1">
        <v>9950.17</v>
      </c>
      <c r="H3637" s="1">
        <v>1048.5817999999999</v>
      </c>
      <c r="I3637" s="1">
        <v>1466</v>
      </c>
      <c r="J3637" s="1">
        <v>1196.73</v>
      </c>
      <c r="K3637" s="2">
        <v>3</v>
      </c>
      <c r="L3637" s="1">
        <v>8763.2000000000007</v>
      </c>
      <c r="M3637" s="1">
        <v>9950.17</v>
      </c>
      <c r="N3637" s="1">
        <v>1048.5817999999999</v>
      </c>
      <c r="O3637" s="1">
        <v>1466</v>
      </c>
      <c r="P3637" s="1">
        <v>1196.73</v>
      </c>
      <c r="Q3637" s="2">
        <f>-+Table1[[#This Row],[Current Record Count]]+Table1[[#This Row],[Adj Record Count]]</f>
        <v>0</v>
      </c>
      <c r="R3637" s="1">
        <f>+-Table1[[#This Row],[Current Total ADJUSTMENT_AMOUNT]]+Table1[[#This Row],[Adj Total ADJUSTMENT_AMOUNT]]</f>
        <v>0</v>
      </c>
      <c r="S3637" s="1">
        <f>-Table1[[#This Row],[Current Total CHARGE_AMOUNT]]+Table1[[#This Row],[Adj Total CHARGE_AMOUNT]]</f>
        <v>0</v>
      </c>
      <c r="T3637" s="1">
        <f>+Table1[[#This Row],[Adj Total TOTAL_COST]]-Table1[[#This Row],[Current Total TOTAL_COST]]</f>
        <v>0</v>
      </c>
      <c r="U3637" s="1">
        <f>+Table1[[#This Row],[Adj Total CONTRIBUTION_MARGIN]]-Table1[[#This Row],[Current Total CONTRIBUTION_MARGIN]]</f>
        <v>0</v>
      </c>
      <c r="V3637" s="1">
        <f>+Table1[[#This Row],[Adj Total OPERATING_MARGIN]]-Table1[[#This Row],[Current Total OPERATING_MARGIN]]</f>
        <v>0</v>
      </c>
    </row>
    <row r="3638" spans="1:22" x14ac:dyDescent="0.3">
      <c r="A3638" t="s">
        <v>37</v>
      </c>
      <c r="B3638">
        <v>2019</v>
      </c>
      <c r="C3638" t="s">
        <v>20</v>
      </c>
      <c r="D3638" t="s">
        <v>97</v>
      </c>
      <c r="E3638" s="2">
        <v>3</v>
      </c>
      <c r="F3638" s="1">
        <v>102490.57</v>
      </c>
      <c r="G3638" s="1">
        <v>270630.64</v>
      </c>
      <c r="H3638" s="1">
        <v>0</v>
      </c>
      <c r="I3638" s="1">
        <v>0</v>
      </c>
      <c r="J3638" s="1">
        <v>0</v>
      </c>
      <c r="K3638" s="2">
        <v>3</v>
      </c>
      <c r="L3638" s="1">
        <v>102490.57</v>
      </c>
      <c r="M3638" s="1">
        <v>270630.64</v>
      </c>
      <c r="N3638" s="1">
        <v>0</v>
      </c>
      <c r="O3638" s="1">
        <v>0</v>
      </c>
      <c r="P3638" s="1">
        <v>0</v>
      </c>
      <c r="Q3638" s="2">
        <f>-+Table1[[#This Row],[Current Record Count]]+Table1[[#This Row],[Adj Record Count]]</f>
        <v>0</v>
      </c>
      <c r="R3638" s="1">
        <f>+-Table1[[#This Row],[Current Total ADJUSTMENT_AMOUNT]]+Table1[[#This Row],[Adj Total ADJUSTMENT_AMOUNT]]</f>
        <v>0</v>
      </c>
      <c r="S3638" s="1">
        <f>-Table1[[#This Row],[Current Total CHARGE_AMOUNT]]+Table1[[#This Row],[Adj Total CHARGE_AMOUNT]]</f>
        <v>0</v>
      </c>
      <c r="T3638" s="1">
        <f>+Table1[[#This Row],[Adj Total TOTAL_COST]]-Table1[[#This Row],[Current Total TOTAL_COST]]</f>
        <v>0</v>
      </c>
      <c r="U3638" s="1">
        <f>+Table1[[#This Row],[Adj Total CONTRIBUTION_MARGIN]]-Table1[[#This Row],[Current Total CONTRIBUTION_MARGIN]]</f>
        <v>0</v>
      </c>
      <c r="V3638" s="1">
        <f>+Table1[[#This Row],[Adj Total OPERATING_MARGIN]]-Table1[[#This Row],[Current Total OPERATING_MARGIN]]</f>
        <v>0</v>
      </c>
    </row>
    <row r="3639" spans="1:22" x14ac:dyDescent="0.3">
      <c r="A3639" t="s">
        <v>19</v>
      </c>
      <c r="B3639">
        <v>2021</v>
      </c>
      <c r="C3639" t="s">
        <v>29</v>
      </c>
      <c r="D3639" t="s">
        <v>36</v>
      </c>
      <c r="E3639" s="2">
        <v>3</v>
      </c>
      <c r="F3639" s="1">
        <v>313060.07</v>
      </c>
      <c r="G3639" s="1">
        <v>413559.43</v>
      </c>
      <c r="H3639" s="1">
        <v>112662.10649999999</v>
      </c>
      <c r="I3639" s="1">
        <v>29272.44</v>
      </c>
      <c r="J3639" s="1">
        <v>-10461.700000000001</v>
      </c>
      <c r="K3639" s="2">
        <v>3</v>
      </c>
      <c r="L3639" s="1">
        <v>313060.07</v>
      </c>
      <c r="M3639" s="1">
        <v>413559.43</v>
      </c>
      <c r="N3639" s="1">
        <v>112662.10649999999</v>
      </c>
      <c r="O3639" s="1">
        <v>29272.44</v>
      </c>
      <c r="P3639" s="1">
        <v>-10461.700000000001</v>
      </c>
      <c r="Q3639" s="2">
        <f>-+Table1[[#This Row],[Current Record Count]]+Table1[[#This Row],[Adj Record Count]]</f>
        <v>0</v>
      </c>
      <c r="R3639" s="1">
        <f>+-Table1[[#This Row],[Current Total ADJUSTMENT_AMOUNT]]+Table1[[#This Row],[Adj Total ADJUSTMENT_AMOUNT]]</f>
        <v>0</v>
      </c>
      <c r="S3639" s="1">
        <f>-Table1[[#This Row],[Current Total CHARGE_AMOUNT]]+Table1[[#This Row],[Adj Total CHARGE_AMOUNT]]</f>
        <v>0</v>
      </c>
      <c r="T3639" s="1">
        <f>+Table1[[#This Row],[Adj Total TOTAL_COST]]-Table1[[#This Row],[Current Total TOTAL_COST]]</f>
        <v>0</v>
      </c>
      <c r="U3639" s="1">
        <f>+Table1[[#This Row],[Adj Total CONTRIBUTION_MARGIN]]-Table1[[#This Row],[Current Total CONTRIBUTION_MARGIN]]</f>
        <v>0</v>
      </c>
      <c r="V3639" s="1">
        <f>+Table1[[#This Row],[Adj Total OPERATING_MARGIN]]-Table1[[#This Row],[Current Total OPERATING_MARGIN]]</f>
        <v>0</v>
      </c>
    </row>
    <row r="3640" spans="1:22" x14ac:dyDescent="0.3">
      <c r="A3640" t="s">
        <v>42</v>
      </c>
      <c r="B3640">
        <v>2019</v>
      </c>
      <c r="C3640" t="s">
        <v>20</v>
      </c>
      <c r="D3640" t="s">
        <v>105</v>
      </c>
      <c r="E3640" s="2">
        <v>3</v>
      </c>
      <c r="F3640" s="1">
        <v>2515.63</v>
      </c>
      <c r="G3640" s="1">
        <v>4000.65</v>
      </c>
      <c r="H3640" s="1">
        <v>0</v>
      </c>
      <c r="I3640" s="1">
        <v>0</v>
      </c>
      <c r="J3640" s="1">
        <v>0</v>
      </c>
      <c r="K3640" s="2">
        <v>3</v>
      </c>
      <c r="L3640" s="1">
        <v>2515.63</v>
      </c>
      <c r="M3640" s="1">
        <v>4000.65</v>
      </c>
      <c r="N3640" s="1">
        <v>0</v>
      </c>
      <c r="O3640" s="1">
        <v>0</v>
      </c>
      <c r="P3640" s="1">
        <v>0</v>
      </c>
      <c r="Q3640" s="2">
        <f>-+Table1[[#This Row],[Current Record Count]]+Table1[[#This Row],[Adj Record Count]]</f>
        <v>0</v>
      </c>
      <c r="R3640" s="1">
        <f>+-Table1[[#This Row],[Current Total ADJUSTMENT_AMOUNT]]+Table1[[#This Row],[Adj Total ADJUSTMENT_AMOUNT]]</f>
        <v>0</v>
      </c>
      <c r="S3640" s="1">
        <f>-Table1[[#This Row],[Current Total CHARGE_AMOUNT]]+Table1[[#This Row],[Adj Total CHARGE_AMOUNT]]</f>
        <v>0</v>
      </c>
      <c r="T3640" s="1">
        <f>+Table1[[#This Row],[Adj Total TOTAL_COST]]-Table1[[#This Row],[Current Total TOTAL_COST]]</f>
        <v>0</v>
      </c>
      <c r="U3640" s="1">
        <f>+Table1[[#This Row],[Adj Total CONTRIBUTION_MARGIN]]-Table1[[#This Row],[Current Total CONTRIBUTION_MARGIN]]</f>
        <v>0</v>
      </c>
      <c r="V3640" s="1">
        <f>+Table1[[#This Row],[Adj Total OPERATING_MARGIN]]-Table1[[#This Row],[Current Total OPERATING_MARGIN]]</f>
        <v>0</v>
      </c>
    </row>
    <row r="3641" spans="1:22" x14ac:dyDescent="0.3">
      <c r="A3641" t="s">
        <v>22</v>
      </c>
      <c r="B3641">
        <v>2025</v>
      </c>
      <c r="C3641" t="s">
        <v>17</v>
      </c>
      <c r="D3641" t="s">
        <v>96</v>
      </c>
      <c r="E3641" s="2">
        <v>3</v>
      </c>
      <c r="F3641" s="1">
        <v>18949.25</v>
      </c>
      <c r="G3641" s="1">
        <v>23921.200000000001</v>
      </c>
      <c r="H3641" s="1">
        <v>6765.8689000000004</v>
      </c>
      <c r="I3641" s="1">
        <v>-276.23</v>
      </c>
      <c r="J3641" s="1">
        <v>-1789.27</v>
      </c>
      <c r="K3641" s="2">
        <v>3</v>
      </c>
      <c r="L3641" s="1">
        <v>18949.25</v>
      </c>
      <c r="M3641" s="1">
        <v>23921.200000000001</v>
      </c>
      <c r="N3641" s="1">
        <v>6765.8689000000004</v>
      </c>
      <c r="O3641" s="1">
        <v>-276.23</v>
      </c>
      <c r="P3641" s="1">
        <v>-1789.27</v>
      </c>
      <c r="Q3641" s="2">
        <f>-+Table1[[#This Row],[Current Record Count]]+Table1[[#This Row],[Adj Record Count]]</f>
        <v>0</v>
      </c>
      <c r="R3641" s="1">
        <f>+-Table1[[#This Row],[Current Total ADJUSTMENT_AMOUNT]]+Table1[[#This Row],[Adj Total ADJUSTMENT_AMOUNT]]</f>
        <v>0</v>
      </c>
      <c r="S3641" s="1">
        <f>-Table1[[#This Row],[Current Total CHARGE_AMOUNT]]+Table1[[#This Row],[Adj Total CHARGE_AMOUNT]]</f>
        <v>0</v>
      </c>
      <c r="T3641" s="1">
        <f>+Table1[[#This Row],[Adj Total TOTAL_COST]]-Table1[[#This Row],[Current Total TOTAL_COST]]</f>
        <v>0</v>
      </c>
      <c r="U3641" s="1">
        <f>+Table1[[#This Row],[Adj Total CONTRIBUTION_MARGIN]]-Table1[[#This Row],[Current Total CONTRIBUTION_MARGIN]]</f>
        <v>0</v>
      </c>
      <c r="V3641" s="1">
        <f>+Table1[[#This Row],[Adj Total OPERATING_MARGIN]]-Table1[[#This Row],[Current Total OPERATING_MARGIN]]</f>
        <v>0</v>
      </c>
    </row>
    <row r="3642" spans="1:22" x14ac:dyDescent="0.3">
      <c r="A3642" t="s">
        <v>78</v>
      </c>
      <c r="B3642">
        <v>2019</v>
      </c>
      <c r="C3642" t="s">
        <v>29</v>
      </c>
      <c r="D3642" t="s">
        <v>106</v>
      </c>
      <c r="E3642" s="2">
        <v>3</v>
      </c>
      <c r="F3642" s="1">
        <v>186.12</v>
      </c>
      <c r="G3642" s="1">
        <v>576</v>
      </c>
      <c r="H3642" s="1">
        <v>0</v>
      </c>
      <c r="I3642" s="1">
        <v>0</v>
      </c>
      <c r="J3642" s="1">
        <v>0</v>
      </c>
      <c r="K3642" s="2">
        <v>3</v>
      </c>
      <c r="L3642" s="1">
        <v>186.12</v>
      </c>
      <c r="M3642" s="1">
        <v>576</v>
      </c>
      <c r="N3642" s="1">
        <v>0</v>
      </c>
      <c r="O3642" s="1">
        <v>0</v>
      </c>
      <c r="P3642" s="1">
        <v>0</v>
      </c>
      <c r="Q3642" s="2">
        <f>-+Table1[[#This Row],[Current Record Count]]+Table1[[#This Row],[Adj Record Count]]</f>
        <v>0</v>
      </c>
      <c r="R3642" s="1">
        <f>+-Table1[[#This Row],[Current Total ADJUSTMENT_AMOUNT]]+Table1[[#This Row],[Adj Total ADJUSTMENT_AMOUNT]]</f>
        <v>0</v>
      </c>
      <c r="S3642" s="1">
        <f>-Table1[[#This Row],[Current Total CHARGE_AMOUNT]]+Table1[[#This Row],[Adj Total CHARGE_AMOUNT]]</f>
        <v>0</v>
      </c>
      <c r="T3642" s="1">
        <f>+Table1[[#This Row],[Adj Total TOTAL_COST]]-Table1[[#This Row],[Current Total TOTAL_COST]]</f>
        <v>0</v>
      </c>
      <c r="U3642" s="1">
        <f>+Table1[[#This Row],[Adj Total CONTRIBUTION_MARGIN]]-Table1[[#This Row],[Current Total CONTRIBUTION_MARGIN]]</f>
        <v>0</v>
      </c>
      <c r="V3642" s="1">
        <f>+Table1[[#This Row],[Adj Total OPERATING_MARGIN]]-Table1[[#This Row],[Current Total OPERATING_MARGIN]]</f>
        <v>0</v>
      </c>
    </row>
    <row r="3643" spans="1:22" x14ac:dyDescent="0.3">
      <c r="A3643" t="s">
        <v>75</v>
      </c>
      <c r="B3643">
        <v>2023</v>
      </c>
      <c r="C3643" t="s">
        <v>29</v>
      </c>
      <c r="D3643" t="s">
        <v>87</v>
      </c>
      <c r="E3643" s="2">
        <v>3</v>
      </c>
      <c r="F3643" s="1">
        <v>-57.5</v>
      </c>
      <c r="G3643" s="1">
        <v>220</v>
      </c>
      <c r="H3643" s="1">
        <v>532.07270000000005</v>
      </c>
      <c r="I3643" s="1">
        <v>-365.02</v>
      </c>
      <c r="J3643" s="1">
        <v>-481.76</v>
      </c>
      <c r="K3643" s="2">
        <v>3</v>
      </c>
      <c r="L3643" s="1">
        <v>-57.5</v>
      </c>
      <c r="M3643" s="1">
        <v>220</v>
      </c>
      <c r="N3643" s="1">
        <v>532.07270000000005</v>
      </c>
      <c r="O3643" s="1">
        <v>-365.02</v>
      </c>
      <c r="P3643" s="1">
        <v>-481.76</v>
      </c>
      <c r="Q3643" s="2">
        <f>-+Table1[[#This Row],[Current Record Count]]+Table1[[#This Row],[Adj Record Count]]</f>
        <v>0</v>
      </c>
      <c r="R3643" s="1">
        <f>+-Table1[[#This Row],[Current Total ADJUSTMENT_AMOUNT]]+Table1[[#This Row],[Adj Total ADJUSTMENT_AMOUNT]]</f>
        <v>0</v>
      </c>
      <c r="S3643" s="1">
        <f>-Table1[[#This Row],[Current Total CHARGE_AMOUNT]]+Table1[[#This Row],[Adj Total CHARGE_AMOUNT]]</f>
        <v>0</v>
      </c>
      <c r="T3643" s="1">
        <f>+Table1[[#This Row],[Adj Total TOTAL_COST]]-Table1[[#This Row],[Current Total TOTAL_COST]]</f>
        <v>0</v>
      </c>
      <c r="U3643" s="1">
        <f>+Table1[[#This Row],[Adj Total CONTRIBUTION_MARGIN]]-Table1[[#This Row],[Current Total CONTRIBUTION_MARGIN]]</f>
        <v>0</v>
      </c>
      <c r="V3643" s="1">
        <f>+Table1[[#This Row],[Adj Total OPERATING_MARGIN]]-Table1[[#This Row],[Current Total OPERATING_MARGIN]]</f>
        <v>0</v>
      </c>
    </row>
    <row r="3644" spans="1:22" x14ac:dyDescent="0.3">
      <c r="A3644" t="s">
        <v>19</v>
      </c>
      <c r="B3644">
        <v>2019</v>
      </c>
      <c r="C3644" t="s">
        <v>17</v>
      </c>
      <c r="D3644" t="s">
        <v>96</v>
      </c>
      <c r="E3644" s="2">
        <v>3</v>
      </c>
      <c r="F3644" s="1">
        <v>28699.19</v>
      </c>
      <c r="G3644" s="1">
        <v>48620.02</v>
      </c>
      <c r="H3644" s="1">
        <v>0</v>
      </c>
      <c r="I3644" s="1">
        <v>0</v>
      </c>
      <c r="J3644" s="1">
        <v>0</v>
      </c>
      <c r="K3644" s="2">
        <v>3</v>
      </c>
      <c r="L3644" s="1">
        <v>28699.19</v>
      </c>
      <c r="M3644" s="1">
        <v>48620.02</v>
      </c>
      <c r="N3644" s="1">
        <v>0</v>
      </c>
      <c r="O3644" s="1">
        <v>0</v>
      </c>
      <c r="P3644" s="1">
        <v>0</v>
      </c>
      <c r="Q3644" s="2">
        <f>-+Table1[[#This Row],[Current Record Count]]+Table1[[#This Row],[Adj Record Count]]</f>
        <v>0</v>
      </c>
      <c r="R3644" s="1">
        <f>+-Table1[[#This Row],[Current Total ADJUSTMENT_AMOUNT]]+Table1[[#This Row],[Adj Total ADJUSTMENT_AMOUNT]]</f>
        <v>0</v>
      </c>
      <c r="S3644" s="1">
        <f>-Table1[[#This Row],[Current Total CHARGE_AMOUNT]]+Table1[[#This Row],[Adj Total CHARGE_AMOUNT]]</f>
        <v>0</v>
      </c>
      <c r="T3644" s="1">
        <f>+Table1[[#This Row],[Adj Total TOTAL_COST]]-Table1[[#This Row],[Current Total TOTAL_COST]]</f>
        <v>0</v>
      </c>
      <c r="U3644" s="1">
        <f>+Table1[[#This Row],[Adj Total CONTRIBUTION_MARGIN]]-Table1[[#This Row],[Current Total CONTRIBUTION_MARGIN]]</f>
        <v>0</v>
      </c>
      <c r="V3644" s="1">
        <f>+Table1[[#This Row],[Adj Total OPERATING_MARGIN]]-Table1[[#This Row],[Current Total OPERATING_MARGIN]]</f>
        <v>0</v>
      </c>
    </row>
    <row r="3645" spans="1:22" x14ac:dyDescent="0.3">
      <c r="A3645" t="s">
        <v>22</v>
      </c>
      <c r="B3645">
        <v>2024</v>
      </c>
      <c r="C3645" t="s">
        <v>47</v>
      </c>
      <c r="D3645" t="s">
        <v>48</v>
      </c>
      <c r="E3645" s="2">
        <v>2</v>
      </c>
      <c r="F3645" s="1">
        <v>2450.5500000000002</v>
      </c>
      <c r="G3645" s="1">
        <v>3717.56</v>
      </c>
      <c r="H3645" s="1">
        <v>977.73540000000003</v>
      </c>
      <c r="I3645" s="1">
        <v>527.02</v>
      </c>
      <c r="J3645" s="1">
        <v>106.95</v>
      </c>
      <c r="K3645" s="2">
        <v>2</v>
      </c>
      <c r="L3645" s="1">
        <v>2450.5500000000002</v>
      </c>
      <c r="M3645" s="1">
        <v>3717.56</v>
      </c>
      <c r="N3645" s="1">
        <v>977.73540000000003</v>
      </c>
      <c r="O3645" s="1">
        <v>527.02</v>
      </c>
      <c r="P3645" s="1">
        <v>106.95</v>
      </c>
      <c r="Q3645" s="2">
        <f>-+Table1[[#This Row],[Current Record Count]]+Table1[[#This Row],[Adj Record Count]]</f>
        <v>0</v>
      </c>
      <c r="R3645" s="1">
        <f>+-Table1[[#This Row],[Current Total ADJUSTMENT_AMOUNT]]+Table1[[#This Row],[Adj Total ADJUSTMENT_AMOUNT]]</f>
        <v>0</v>
      </c>
      <c r="S3645" s="1">
        <f>-Table1[[#This Row],[Current Total CHARGE_AMOUNT]]+Table1[[#This Row],[Adj Total CHARGE_AMOUNT]]</f>
        <v>0</v>
      </c>
      <c r="T3645" s="1">
        <f>+Table1[[#This Row],[Adj Total TOTAL_COST]]-Table1[[#This Row],[Current Total TOTAL_COST]]</f>
        <v>0</v>
      </c>
      <c r="U3645" s="1">
        <f>+Table1[[#This Row],[Adj Total CONTRIBUTION_MARGIN]]-Table1[[#This Row],[Current Total CONTRIBUTION_MARGIN]]</f>
        <v>0</v>
      </c>
      <c r="V3645" s="1">
        <f>+Table1[[#This Row],[Adj Total OPERATING_MARGIN]]-Table1[[#This Row],[Current Total OPERATING_MARGIN]]</f>
        <v>0</v>
      </c>
    </row>
    <row r="3646" spans="1:22" x14ac:dyDescent="0.3">
      <c r="A3646" t="s">
        <v>74</v>
      </c>
      <c r="B3646">
        <v>2024</v>
      </c>
      <c r="C3646" t="s">
        <v>29</v>
      </c>
      <c r="D3646" t="s">
        <v>65</v>
      </c>
      <c r="E3646" s="2">
        <v>2</v>
      </c>
      <c r="F3646" s="1">
        <v>1324.06</v>
      </c>
      <c r="G3646" s="1">
        <v>1711</v>
      </c>
      <c r="H3646" s="1">
        <v>239.4956</v>
      </c>
      <c r="I3646" s="1">
        <v>415.22</v>
      </c>
      <c r="J3646" s="1">
        <v>328.93</v>
      </c>
      <c r="K3646" s="2">
        <v>2</v>
      </c>
      <c r="L3646" s="1">
        <v>1324.06</v>
      </c>
      <c r="M3646" s="1">
        <v>1711</v>
      </c>
      <c r="N3646" s="1">
        <v>239.4956</v>
      </c>
      <c r="O3646" s="1">
        <v>415.22</v>
      </c>
      <c r="P3646" s="1">
        <v>328.93</v>
      </c>
      <c r="Q3646" s="2">
        <f>-+Table1[[#This Row],[Current Record Count]]+Table1[[#This Row],[Adj Record Count]]</f>
        <v>0</v>
      </c>
      <c r="R3646" s="1">
        <f>+-Table1[[#This Row],[Current Total ADJUSTMENT_AMOUNT]]+Table1[[#This Row],[Adj Total ADJUSTMENT_AMOUNT]]</f>
        <v>0</v>
      </c>
      <c r="S3646" s="1">
        <f>-Table1[[#This Row],[Current Total CHARGE_AMOUNT]]+Table1[[#This Row],[Adj Total CHARGE_AMOUNT]]</f>
        <v>0</v>
      </c>
      <c r="T3646" s="1">
        <f>+Table1[[#This Row],[Adj Total TOTAL_COST]]-Table1[[#This Row],[Current Total TOTAL_COST]]</f>
        <v>0</v>
      </c>
      <c r="U3646" s="1">
        <f>+Table1[[#This Row],[Adj Total CONTRIBUTION_MARGIN]]-Table1[[#This Row],[Current Total CONTRIBUTION_MARGIN]]</f>
        <v>0</v>
      </c>
      <c r="V3646" s="1">
        <f>+Table1[[#This Row],[Adj Total OPERATING_MARGIN]]-Table1[[#This Row],[Current Total OPERATING_MARGIN]]</f>
        <v>0</v>
      </c>
    </row>
    <row r="3647" spans="1:22" x14ac:dyDescent="0.3">
      <c r="A3647" t="s">
        <v>19</v>
      </c>
      <c r="B3647">
        <v>2021</v>
      </c>
      <c r="C3647" t="s">
        <v>72</v>
      </c>
      <c r="D3647" t="s">
        <v>72</v>
      </c>
      <c r="E3647" s="2">
        <v>2</v>
      </c>
      <c r="F3647" s="1">
        <v>237126.61</v>
      </c>
      <c r="G3647" s="1">
        <v>283560.40999999997</v>
      </c>
      <c r="H3647" s="1">
        <v>96557.543600000005</v>
      </c>
      <c r="I3647" s="1">
        <v>-13514.07</v>
      </c>
      <c r="J3647" s="1">
        <v>-49800.9</v>
      </c>
      <c r="K3647" s="2">
        <v>2</v>
      </c>
      <c r="L3647" s="1">
        <v>237126.61</v>
      </c>
      <c r="M3647" s="1">
        <v>283560.40999999997</v>
      </c>
      <c r="N3647" s="1">
        <v>96557.543600000005</v>
      </c>
      <c r="O3647" s="1">
        <v>-13514.07</v>
      </c>
      <c r="P3647" s="1">
        <v>-49800.9</v>
      </c>
      <c r="Q3647" s="2">
        <f>-+Table1[[#This Row],[Current Record Count]]+Table1[[#This Row],[Adj Record Count]]</f>
        <v>0</v>
      </c>
      <c r="R3647" s="1">
        <f>+-Table1[[#This Row],[Current Total ADJUSTMENT_AMOUNT]]+Table1[[#This Row],[Adj Total ADJUSTMENT_AMOUNT]]</f>
        <v>0</v>
      </c>
      <c r="S3647" s="1">
        <f>-Table1[[#This Row],[Current Total CHARGE_AMOUNT]]+Table1[[#This Row],[Adj Total CHARGE_AMOUNT]]</f>
        <v>0</v>
      </c>
      <c r="T3647" s="1">
        <f>+Table1[[#This Row],[Adj Total TOTAL_COST]]-Table1[[#This Row],[Current Total TOTAL_COST]]</f>
        <v>0</v>
      </c>
      <c r="U3647" s="1">
        <f>+Table1[[#This Row],[Adj Total CONTRIBUTION_MARGIN]]-Table1[[#This Row],[Current Total CONTRIBUTION_MARGIN]]</f>
        <v>0</v>
      </c>
      <c r="V3647" s="1">
        <f>+Table1[[#This Row],[Adj Total OPERATING_MARGIN]]-Table1[[#This Row],[Current Total OPERATING_MARGIN]]</f>
        <v>0</v>
      </c>
    </row>
    <row r="3648" spans="1:22" x14ac:dyDescent="0.3">
      <c r="A3648" t="s">
        <v>75</v>
      </c>
      <c r="B3648">
        <v>2023</v>
      </c>
      <c r="C3648" t="s">
        <v>60</v>
      </c>
      <c r="D3648" t="s">
        <v>60</v>
      </c>
      <c r="E3648" s="2">
        <v>2</v>
      </c>
      <c r="F3648" s="1">
        <v>357.58</v>
      </c>
      <c r="G3648" s="1">
        <v>820.5</v>
      </c>
      <c r="H3648" s="1">
        <v>3448.7330000000002</v>
      </c>
      <c r="I3648" s="1">
        <v>-2163.11</v>
      </c>
      <c r="J3648" s="1">
        <v>-2926.04</v>
      </c>
      <c r="K3648" s="2">
        <v>2</v>
      </c>
      <c r="L3648" s="1">
        <v>357.58</v>
      </c>
      <c r="M3648" s="1">
        <v>820.5</v>
      </c>
      <c r="N3648" s="1">
        <v>3448.7330000000002</v>
      </c>
      <c r="O3648" s="1">
        <v>-2163.11</v>
      </c>
      <c r="P3648" s="1">
        <v>-2926.04</v>
      </c>
      <c r="Q3648" s="2">
        <f>-+Table1[[#This Row],[Current Record Count]]+Table1[[#This Row],[Adj Record Count]]</f>
        <v>0</v>
      </c>
      <c r="R3648" s="1">
        <f>+-Table1[[#This Row],[Current Total ADJUSTMENT_AMOUNT]]+Table1[[#This Row],[Adj Total ADJUSTMENT_AMOUNT]]</f>
        <v>0</v>
      </c>
      <c r="S3648" s="1">
        <f>-Table1[[#This Row],[Current Total CHARGE_AMOUNT]]+Table1[[#This Row],[Adj Total CHARGE_AMOUNT]]</f>
        <v>0</v>
      </c>
      <c r="T3648" s="1">
        <f>+Table1[[#This Row],[Adj Total TOTAL_COST]]-Table1[[#This Row],[Current Total TOTAL_COST]]</f>
        <v>0</v>
      </c>
      <c r="U3648" s="1">
        <f>+Table1[[#This Row],[Adj Total CONTRIBUTION_MARGIN]]-Table1[[#This Row],[Current Total CONTRIBUTION_MARGIN]]</f>
        <v>0</v>
      </c>
      <c r="V3648" s="1">
        <f>+Table1[[#This Row],[Adj Total OPERATING_MARGIN]]-Table1[[#This Row],[Current Total OPERATING_MARGIN]]</f>
        <v>0</v>
      </c>
    </row>
    <row r="3649" spans="1:22" x14ac:dyDescent="0.3">
      <c r="A3649" t="s">
        <v>75</v>
      </c>
      <c r="B3649">
        <v>2020</v>
      </c>
      <c r="C3649" t="s">
        <v>20</v>
      </c>
      <c r="D3649" t="s">
        <v>89</v>
      </c>
      <c r="E3649" s="2">
        <v>2</v>
      </c>
      <c r="F3649" s="1">
        <v>0</v>
      </c>
      <c r="G3649" s="1">
        <v>0</v>
      </c>
      <c r="H3649" s="1">
        <v>329.37040000000002</v>
      </c>
      <c r="I3649" s="1">
        <v>-258.86</v>
      </c>
      <c r="J3649" s="1">
        <v>-329.38</v>
      </c>
      <c r="K3649" s="2">
        <v>2</v>
      </c>
      <c r="L3649" s="1">
        <v>0</v>
      </c>
      <c r="M3649" s="1">
        <v>0</v>
      </c>
      <c r="N3649" s="1">
        <v>329.37040000000002</v>
      </c>
      <c r="O3649" s="1">
        <v>-258.86</v>
      </c>
      <c r="P3649" s="1">
        <v>-329.38</v>
      </c>
      <c r="Q3649" s="2">
        <f>-+Table1[[#This Row],[Current Record Count]]+Table1[[#This Row],[Adj Record Count]]</f>
        <v>0</v>
      </c>
      <c r="R3649" s="1">
        <f>+-Table1[[#This Row],[Current Total ADJUSTMENT_AMOUNT]]+Table1[[#This Row],[Adj Total ADJUSTMENT_AMOUNT]]</f>
        <v>0</v>
      </c>
      <c r="S3649" s="1">
        <f>-Table1[[#This Row],[Current Total CHARGE_AMOUNT]]+Table1[[#This Row],[Adj Total CHARGE_AMOUNT]]</f>
        <v>0</v>
      </c>
      <c r="T3649" s="1">
        <f>+Table1[[#This Row],[Adj Total TOTAL_COST]]-Table1[[#This Row],[Current Total TOTAL_COST]]</f>
        <v>0</v>
      </c>
      <c r="U3649" s="1">
        <f>+Table1[[#This Row],[Adj Total CONTRIBUTION_MARGIN]]-Table1[[#This Row],[Current Total CONTRIBUTION_MARGIN]]</f>
        <v>0</v>
      </c>
      <c r="V3649" s="1">
        <f>+Table1[[#This Row],[Adj Total OPERATING_MARGIN]]-Table1[[#This Row],[Current Total OPERATING_MARGIN]]</f>
        <v>0</v>
      </c>
    </row>
    <row r="3650" spans="1:22" x14ac:dyDescent="0.3">
      <c r="A3650" t="s">
        <v>74</v>
      </c>
      <c r="B3650">
        <v>2021</v>
      </c>
      <c r="C3650" t="s">
        <v>53</v>
      </c>
      <c r="D3650" t="s">
        <v>53</v>
      </c>
      <c r="E3650" s="2">
        <v>2</v>
      </c>
      <c r="F3650" s="1">
        <v>766</v>
      </c>
      <c r="G3650" s="1">
        <v>1488</v>
      </c>
      <c r="H3650" s="1">
        <v>358.52260000000001</v>
      </c>
      <c r="I3650" s="1">
        <v>472.74</v>
      </c>
      <c r="J3650" s="1">
        <v>363.48</v>
      </c>
      <c r="K3650" s="2">
        <v>2</v>
      </c>
      <c r="L3650" s="1">
        <v>766</v>
      </c>
      <c r="M3650" s="1">
        <v>1488</v>
      </c>
      <c r="N3650" s="1">
        <v>358.52260000000001</v>
      </c>
      <c r="O3650" s="1">
        <v>472.74</v>
      </c>
      <c r="P3650" s="1">
        <v>363.48</v>
      </c>
      <c r="Q3650" s="2">
        <f>-+Table1[[#This Row],[Current Record Count]]+Table1[[#This Row],[Adj Record Count]]</f>
        <v>0</v>
      </c>
      <c r="R3650" s="1">
        <f>+-Table1[[#This Row],[Current Total ADJUSTMENT_AMOUNT]]+Table1[[#This Row],[Adj Total ADJUSTMENT_AMOUNT]]</f>
        <v>0</v>
      </c>
      <c r="S3650" s="1">
        <f>-Table1[[#This Row],[Current Total CHARGE_AMOUNT]]+Table1[[#This Row],[Adj Total CHARGE_AMOUNT]]</f>
        <v>0</v>
      </c>
      <c r="T3650" s="1">
        <f>+Table1[[#This Row],[Adj Total TOTAL_COST]]-Table1[[#This Row],[Current Total TOTAL_COST]]</f>
        <v>0</v>
      </c>
      <c r="U3650" s="1">
        <f>+Table1[[#This Row],[Adj Total CONTRIBUTION_MARGIN]]-Table1[[#This Row],[Current Total CONTRIBUTION_MARGIN]]</f>
        <v>0</v>
      </c>
      <c r="V3650" s="1">
        <f>+Table1[[#This Row],[Adj Total OPERATING_MARGIN]]-Table1[[#This Row],[Current Total OPERATING_MARGIN]]</f>
        <v>0</v>
      </c>
    </row>
    <row r="3651" spans="1:22" x14ac:dyDescent="0.3">
      <c r="A3651" t="s">
        <v>16</v>
      </c>
      <c r="B3651">
        <v>2019</v>
      </c>
      <c r="C3651" t="s">
        <v>47</v>
      </c>
      <c r="D3651" t="s">
        <v>48</v>
      </c>
      <c r="E3651" s="2">
        <v>2</v>
      </c>
      <c r="F3651" s="1">
        <v>456.2</v>
      </c>
      <c r="G3651" s="1">
        <v>1094</v>
      </c>
      <c r="H3651" s="1">
        <v>0</v>
      </c>
      <c r="I3651" s="1">
        <v>0</v>
      </c>
      <c r="J3651" s="1">
        <v>0</v>
      </c>
      <c r="K3651" s="2">
        <v>2</v>
      </c>
      <c r="L3651" s="1">
        <v>456.2</v>
      </c>
      <c r="M3651" s="1">
        <v>1094</v>
      </c>
      <c r="N3651" s="1">
        <v>0</v>
      </c>
      <c r="O3651" s="1">
        <v>0</v>
      </c>
      <c r="P3651" s="1">
        <v>0</v>
      </c>
      <c r="Q3651" s="2">
        <f>-+Table1[[#This Row],[Current Record Count]]+Table1[[#This Row],[Adj Record Count]]</f>
        <v>0</v>
      </c>
      <c r="R3651" s="1">
        <f>+-Table1[[#This Row],[Current Total ADJUSTMENT_AMOUNT]]+Table1[[#This Row],[Adj Total ADJUSTMENT_AMOUNT]]</f>
        <v>0</v>
      </c>
      <c r="S3651" s="1">
        <f>-Table1[[#This Row],[Current Total CHARGE_AMOUNT]]+Table1[[#This Row],[Adj Total CHARGE_AMOUNT]]</f>
        <v>0</v>
      </c>
      <c r="T3651" s="1">
        <f>+Table1[[#This Row],[Adj Total TOTAL_COST]]-Table1[[#This Row],[Current Total TOTAL_COST]]</f>
        <v>0</v>
      </c>
      <c r="U3651" s="1">
        <f>+Table1[[#This Row],[Adj Total CONTRIBUTION_MARGIN]]-Table1[[#This Row],[Current Total CONTRIBUTION_MARGIN]]</f>
        <v>0</v>
      </c>
      <c r="V3651" s="1">
        <f>+Table1[[#This Row],[Adj Total OPERATING_MARGIN]]-Table1[[#This Row],[Current Total OPERATING_MARGIN]]</f>
        <v>0</v>
      </c>
    </row>
    <row r="3652" spans="1:22" x14ac:dyDescent="0.3">
      <c r="A3652" t="s">
        <v>44</v>
      </c>
      <c r="B3652">
        <v>2019</v>
      </c>
      <c r="C3652" t="s">
        <v>20</v>
      </c>
      <c r="D3652" t="s">
        <v>64</v>
      </c>
      <c r="E3652" s="2">
        <v>2</v>
      </c>
      <c r="F3652" s="1">
        <v>8657.49</v>
      </c>
      <c r="G3652" s="1">
        <v>9378.26</v>
      </c>
      <c r="H3652" s="1">
        <v>0</v>
      </c>
      <c r="I3652" s="1">
        <v>0</v>
      </c>
      <c r="J3652" s="1">
        <v>0</v>
      </c>
      <c r="K3652" s="2">
        <v>2</v>
      </c>
      <c r="L3652" s="1">
        <v>8657.49</v>
      </c>
      <c r="M3652" s="1">
        <v>9378.26</v>
      </c>
      <c r="N3652" s="1">
        <v>0</v>
      </c>
      <c r="O3652" s="1">
        <v>0</v>
      </c>
      <c r="P3652" s="1">
        <v>0</v>
      </c>
      <c r="Q3652" s="2">
        <f>-+Table1[[#This Row],[Current Record Count]]+Table1[[#This Row],[Adj Record Count]]</f>
        <v>0</v>
      </c>
      <c r="R3652" s="1">
        <f>+-Table1[[#This Row],[Current Total ADJUSTMENT_AMOUNT]]+Table1[[#This Row],[Adj Total ADJUSTMENT_AMOUNT]]</f>
        <v>0</v>
      </c>
      <c r="S3652" s="1">
        <f>-Table1[[#This Row],[Current Total CHARGE_AMOUNT]]+Table1[[#This Row],[Adj Total CHARGE_AMOUNT]]</f>
        <v>0</v>
      </c>
      <c r="T3652" s="1">
        <f>+Table1[[#This Row],[Adj Total TOTAL_COST]]-Table1[[#This Row],[Current Total TOTAL_COST]]</f>
        <v>0</v>
      </c>
      <c r="U3652" s="1">
        <f>+Table1[[#This Row],[Adj Total CONTRIBUTION_MARGIN]]-Table1[[#This Row],[Current Total CONTRIBUTION_MARGIN]]</f>
        <v>0</v>
      </c>
      <c r="V3652" s="1">
        <f>+Table1[[#This Row],[Adj Total OPERATING_MARGIN]]-Table1[[#This Row],[Current Total OPERATING_MARGIN]]</f>
        <v>0</v>
      </c>
    </row>
    <row r="3653" spans="1:22" x14ac:dyDescent="0.3">
      <c r="A3653" t="s">
        <v>75</v>
      </c>
      <c r="B3653">
        <v>2020</v>
      </c>
      <c r="C3653" t="s">
        <v>60</v>
      </c>
      <c r="D3653" t="s">
        <v>60</v>
      </c>
      <c r="E3653" s="2">
        <v>2</v>
      </c>
      <c r="F3653" s="1">
        <v>188.24</v>
      </c>
      <c r="G3653" s="1">
        <v>498</v>
      </c>
      <c r="H3653" s="1">
        <v>9179.8850999999995</v>
      </c>
      <c r="I3653" s="1">
        <v>-7454.53</v>
      </c>
      <c r="J3653" s="1">
        <v>-8870.1299999999992</v>
      </c>
      <c r="K3653" s="2">
        <v>2</v>
      </c>
      <c r="L3653" s="1">
        <v>188.24</v>
      </c>
      <c r="M3653" s="1">
        <v>498</v>
      </c>
      <c r="N3653" s="1">
        <v>9179.8850999999995</v>
      </c>
      <c r="O3653" s="1">
        <v>-7454.53</v>
      </c>
      <c r="P3653" s="1">
        <v>-8870.1299999999992</v>
      </c>
      <c r="Q3653" s="2">
        <f>-+Table1[[#This Row],[Current Record Count]]+Table1[[#This Row],[Adj Record Count]]</f>
        <v>0</v>
      </c>
      <c r="R3653" s="1">
        <f>+-Table1[[#This Row],[Current Total ADJUSTMENT_AMOUNT]]+Table1[[#This Row],[Adj Total ADJUSTMENT_AMOUNT]]</f>
        <v>0</v>
      </c>
      <c r="S3653" s="1">
        <f>-Table1[[#This Row],[Current Total CHARGE_AMOUNT]]+Table1[[#This Row],[Adj Total CHARGE_AMOUNT]]</f>
        <v>0</v>
      </c>
      <c r="T3653" s="1">
        <f>+Table1[[#This Row],[Adj Total TOTAL_COST]]-Table1[[#This Row],[Current Total TOTAL_COST]]</f>
        <v>0</v>
      </c>
      <c r="U3653" s="1">
        <f>+Table1[[#This Row],[Adj Total CONTRIBUTION_MARGIN]]-Table1[[#This Row],[Current Total CONTRIBUTION_MARGIN]]</f>
        <v>0</v>
      </c>
      <c r="V3653" s="1">
        <f>+Table1[[#This Row],[Adj Total OPERATING_MARGIN]]-Table1[[#This Row],[Current Total OPERATING_MARGIN]]</f>
        <v>0</v>
      </c>
    </row>
    <row r="3654" spans="1:22" x14ac:dyDescent="0.3">
      <c r="A3654" t="s">
        <v>19</v>
      </c>
      <c r="B3654">
        <v>2021</v>
      </c>
      <c r="C3654" t="s">
        <v>29</v>
      </c>
      <c r="D3654" t="s">
        <v>65</v>
      </c>
      <c r="E3654" s="2">
        <v>2</v>
      </c>
      <c r="F3654" s="1">
        <v>566703.4</v>
      </c>
      <c r="G3654" s="1">
        <v>689774.43</v>
      </c>
      <c r="H3654" s="1">
        <v>281710.9767</v>
      </c>
      <c r="I3654" s="1">
        <v>-52980.66</v>
      </c>
      <c r="J3654" s="1">
        <v>-158639.94</v>
      </c>
      <c r="K3654" s="2">
        <v>2</v>
      </c>
      <c r="L3654" s="1">
        <v>566703.4</v>
      </c>
      <c r="M3654" s="1">
        <v>689774.43</v>
      </c>
      <c r="N3654" s="1">
        <v>281710.9767</v>
      </c>
      <c r="O3654" s="1">
        <v>-52980.66</v>
      </c>
      <c r="P3654" s="1">
        <v>-158639.94</v>
      </c>
      <c r="Q3654" s="2">
        <f>-+Table1[[#This Row],[Current Record Count]]+Table1[[#This Row],[Adj Record Count]]</f>
        <v>0</v>
      </c>
      <c r="R3654" s="1">
        <f>+-Table1[[#This Row],[Current Total ADJUSTMENT_AMOUNT]]+Table1[[#This Row],[Adj Total ADJUSTMENT_AMOUNT]]</f>
        <v>0</v>
      </c>
      <c r="S3654" s="1">
        <f>-Table1[[#This Row],[Current Total CHARGE_AMOUNT]]+Table1[[#This Row],[Adj Total CHARGE_AMOUNT]]</f>
        <v>0</v>
      </c>
      <c r="T3654" s="1">
        <f>+Table1[[#This Row],[Adj Total TOTAL_COST]]-Table1[[#This Row],[Current Total TOTAL_COST]]</f>
        <v>0</v>
      </c>
      <c r="U3654" s="1">
        <f>+Table1[[#This Row],[Adj Total CONTRIBUTION_MARGIN]]-Table1[[#This Row],[Current Total CONTRIBUTION_MARGIN]]</f>
        <v>0</v>
      </c>
      <c r="V3654" s="1">
        <f>+Table1[[#This Row],[Adj Total OPERATING_MARGIN]]-Table1[[#This Row],[Current Total OPERATING_MARGIN]]</f>
        <v>0</v>
      </c>
    </row>
    <row r="3655" spans="1:22" x14ac:dyDescent="0.3">
      <c r="A3655" t="s">
        <v>37</v>
      </c>
      <c r="B3655">
        <v>2022</v>
      </c>
      <c r="C3655" t="s">
        <v>29</v>
      </c>
      <c r="D3655" t="s">
        <v>65</v>
      </c>
      <c r="E3655" s="2">
        <v>2</v>
      </c>
      <c r="F3655" s="1">
        <v>34950.31</v>
      </c>
      <c r="G3655" s="1">
        <v>37373.11</v>
      </c>
      <c r="H3655" s="1">
        <v>4097.7321000000002</v>
      </c>
      <c r="I3655" s="1">
        <v>678.63</v>
      </c>
      <c r="J3655" s="1">
        <v>-258.87</v>
      </c>
      <c r="K3655" s="2">
        <v>2</v>
      </c>
      <c r="L3655" s="1">
        <v>34950.31</v>
      </c>
      <c r="M3655" s="1">
        <v>37373.11</v>
      </c>
      <c r="N3655" s="1">
        <v>4097.7321000000002</v>
      </c>
      <c r="O3655" s="1">
        <v>678.63</v>
      </c>
      <c r="P3655" s="1">
        <v>-258.87</v>
      </c>
      <c r="Q3655" s="2">
        <f>-+Table1[[#This Row],[Current Record Count]]+Table1[[#This Row],[Adj Record Count]]</f>
        <v>0</v>
      </c>
      <c r="R3655" s="1">
        <f>+-Table1[[#This Row],[Current Total ADJUSTMENT_AMOUNT]]+Table1[[#This Row],[Adj Total ADJUSTMENT_AMOUNT]]</f>
        <v>0</v>
      </c>
      <c r="S3655" s="1">
        <f>-Table1[[#This Row],[Current Total CHARGE_AMOUNT]]+Table1[[#This Row],[Adj Total CHARGE_AMOUNT]]</f>
        <v>0</v>
      </c>
      <c r="T3655" s="1">
        <f>+Table1[[#This Row],[Adj Total TOTAL_COST]]-Table1[[#This Row],[Current Total TOTAL_COST]]</f>
        <v>0</v>
      </c>
      <c r="U3655" s="1">
        <f>+Table1[[#This Row],[Adj Total CONTRIBUTION_MARGIN]]-Table1[[#This Row],[Current Total CONTRIBUTION_MARGIN]]</f>
        <v>0</v>
      </c>
      <c r="V3655" s="1">
        <f>+Table1[[#This Row],[Adj Total OPERATING_MARGIN]]-Table1[[#This Row],[Current Total OPERATING_MARGIN]]</f>
        <v>0</v>
      </c>
    </row>
    <row r="3656" spans="1:22" x14ac:dyDescent="0.3">
      <c r="A3656" t="s">
        <v>75</v>
      </c>
      <c r="B3656">
        <v>2022</v>
      </c>
      <c r="C3656" t="s">
        <v>20</v>
      </c>
      <c r="D3656" t="s">
        <v>97</v>
      </c>
      <c r="E3656" s="2">
        <v>2</v>
      </c>
      <c r="F3656" s="1">
        <v>175.94</v>
      </c>
      <c r="G3656" s="1">
        <v>400</v>
      </c>
      <c r="H3656" s="1">
        <v>3020.0518999999999</v>
      </c>
      <c r="I3656" s="1">
        <v>-2439.73</v>
      </c>
      <c r="J3656" s="1">
        <v>-2795.99</v>
      </c>
      <c r="K3656" s="2">
        <v>2</v>
      </c>
      <c r="L3656" s="1">
        <v>175.94</v>
      </c>
      <c r="M3656" s="1">
        <v>400</v>
      </c>
      <c r="N3656" s="1">
        <v>3020.0518999999999</v>
      </c>
      <c r="O3656" s="1">
        <v>-2439.73</v>
      </c>
      <c r="P3656" s="1">
        <v>-2795.99</v>
      </c>
      <c r="Q3656" s="2">
        <f>-+Table1[[#This Row],[Current Record Count]]+Table1[[#This Row],[Adj Record Count]]</f>
        <v>0</v>
      </c>
      <c r="R3656" s="1">
        <f>+-Table1[[#This Row],[Current Total ADJUSTMENT_AMOUNT]]+Table1[[#This Row],[Adj Total ADJUSTMENT_AMOUNT]]</f>
        <v>0</v>
      </c>
      <c r="S3656" s="1">
        <f>-Table1[[#This Row],[Current Total CHARGE_AMOUNT]]+Table1[[#This Row],[Adj Total CHARGE_AMOUNT]]</f>
        <v>0</v>
      </c>
      <c r="T3656" s="1">
        <f>+Table1[[#This Row],[Adj Total TOTAL_COST]]-Table1[[#This Row],[Current Total TOTAL_COST]]</f>
        <v>0</v>
      </c>
      <c r="U3656" s="1">
        <f>+Table1[[#This Row],[Adj Total CONTRIBUTION_MARGIN]]-Table1[[#This Row],[Current Total CONTRIBUTION_MARGIN]]</f>
        <v>0</v>
      </c>
      <c r="V3656" s="1">
        <f>+Table1[[#This Row],[Adj Total OPERATING_MARGIN]]-Table1[[#This Row],[Current Total OPERATING_MARGIN]]</f>
        <v>0</v>
      </c>
    </row>
    <row r="3657" spans="1:22" x14ac:dyDescent="0.3">
      <c r="A3657" t="s">
        <v>74</v>
      </c>
      <c r="B3657">
        <v>2025</v>
      </c>
      <c r="C3657" t="s">
        <v>20</v>
      </c>
      <c r="D3657" t="s">
        <v>93</v>
      </c>
      <c r="E3657" s="2">
        <v>2</v>
      </c>
      <c r="F3657" s="1">
        <v>1483.73</v>
      </c>
      <c r="G3657" s="1">
        <v>2122</v>
      </c>
      <c r="H3657" s="1">
        <v>454.97859999999997</v>
      </c>
      <c r="I3657" s="1">
        <v>315.54000000000002</v>
      </c>
      <c r="J3657" s="1">
        <v>183.29</v>
      </c>
      <c r="K3657" s="2">
        <v>2</v>
      </c>
      <c r="L3657" s="1">
        <v>1483.73</v>
      </c>
      <c r="M3657" s="1">
        <v>2122</v>
      </c>
      <c r="N3657" s="1">
        <v>454.97859999999997</v>
      </c>
      <c r="O3657" s="1">
        <v>315.54000000000002</v>
      </c>
      <c r="P3657" s="1">
        <v>183.29</v>
      </c>
      <c r="Q3657" s="2">
        <f>-+Table1[[#This Row],[Current Record Count]]+Table1[[#This Row],[Adj Record Count]]</f>
        <v>0</v>
      </c>
      <c r="R3657" s="1">
        <f>+-Table1[[#This Row],[Current Total ADJUSTMENT_AMOUNT]]+Table1[[#This Row],[Adj Total ADJUSTMENT_AMOUNT]]</f>
        <v>0</v>
      </c>
      <c r="S3657" s="1">
        <f>-Table1[[#This Row],[Current Total CHARGE_AMOUNT]]+Table1[[#This Row],[Adj Total CHARGE_AMOUNT]]</f>
        <v>0</v>
      </c>
      <c r="T3657" s="1">
        <f>+Table1[[#This Row],[Adj Total TOTAL_COST]]-Table1[[#This Row],[Current Total TOTAL_COST]]</f>
        <v>0</v>
      </c>
      <c r="U3657" s="1">
        <f>+Table1[[#This Row],[Adj Total CONTRIBUTION_MARGIN]]-Table1[[#This Row],[Current Total CONTRIBUTION_MARGIN]]</f>
        <v>0</v>
      </c>
      <c r="V3657" s="1">
        <f>+Table1[[#This Row],[Adj Total OPERATING_MARGIN]]-Table1[[#This Row],[Current Total OPERATING_MARGIN]]</f>
        <v>0</v>
      </c>
    </row>
    <row r="3658" spans="1:22" x14ac:dyDescent="0.3">
      <c r="A3658" t="s">
        <v>25</v>
      </c>
      <c r="B3658">
        <v>2019</v>
      </c>
      <c r="C3658" t="s">
        <v>20</v>
      </c>
      <c r="D3658" t="s">
        <v>71</v>
      </c>
      <c r="E3658" s="2">
        <v>2</v>
      </c>
      <c r="F3658" s="1">
        <v>1182.08</v>
      </c>
      <c r="G3658" s="1">
        <v>1934</v>
      </c>
      <c r="H3658" s="1">
        <v>0</v>
      </c>
      <c r="I3658" s="1">
        <v>0</v>
      </c>
      <c r="J3658" s="1">
        <v>0</v>
      </c>
      <c r="K3658" s="2">
        <v>2</v>
      </c>
      <c r="L3658" s="1">
        <v>1182.08</v>
      </c>
      <c r="M3658" s="1">
        <v>1934</v>
      </c>
      <c r="N3658" s="1">
        <v>0</v>
      </c>
      <c r="O3658" s="1">
        <v>0</v>
      </c>
      <c r="P3658" s="1">
        <v>0</v>
      </c>
      <c r="Q3658" s="2">
        <f>-+Table1[[#This Row],[Current Record Count]]+Table1[[#This Row],[Adj Record Count]]</f>
        <v>0</v>
      </c>
      <c r="R3658" s="1">
        <f>+-Table1[[#This Row],[Current Total ADJUSTMENT_AMOUNT]]+Table1[[#This Row],[Adj Total ADJUSTMENT_AMOUNT]]</f>
        <v>0</v>
      </c>
      <c r="S3658" s="1">
        <f>-Table1[[#This Row],[Current Total CHARGE_AMOUNT]]+Table1[[#This Row],[Adj Total CHARGE_AMOUNT]]</f>
        <v>0</v>
      </c>
      <c r="T3658" s="1">
        <f>+Table1[[#This Row],[Adj Total TOTAL_COST]]-Table1[[#This Row],[Current Total TOTAL_COST]]</f>
        <v>0</v>
      </c>
      <c r="U3658" s="1">
        <f>+Table1[[#This Row],[Adj Total CONTRIBUTION_MARGIN]]-Table1[[#This Row],[Current Total CONTRIBUTION_MARGIN]]</f>
        <v>0</v>
      </c>
      <c r="V3658" s="1">
        <f>+Table1[[#This Row],[Adj Total OPERATING_MARGIN]]-Table1[[#This Row],[Current Total OPERATING_MARGIN]]</f>
        <v>0</v>
      </c>
    </row>
    <row r="3659" spans="1:22" x14ac:dyDescent="0.3">
      <c r="A3659" t="s">
        <v>37</v>
      </c>
      <c r="B3659">
        <v>2025</v>
      </c>
      <c r="C3659" t="s">
        <v>29</v>
      </c>
      <c r="D3659" t="s">
        <v>104</v>
      </c>
      <c r="E3659" s="2">
        <v>2</v>
      </c>
      <c r="F3659" s="1">
        <v>67263.75</v>
      </c>
      <c r="G3659" s="1">
        <v>74341.75</v>
      </c>
      <c r="H3659" s="1">
        <v>12785.6464</v>
      </c>
      <c r="I3659" s="1">
        <v>-1755.55</v>
      </c>
      <c r="J3659" s="1">
        <v>-5707.65</v>
      </c>
      <c r="K3659" s="2">
        <v>2</v>
      </c>
      <c r="L3659" s="1">
        <v>67263.75</v>
      </c>
      <c r="M3659" s="1">
        <v>74341.75</v>
      </c>
      <c r="N3659" s="1">
        <v>12785.6464</v>
      </c>
      <c r="O3659" s="1">
        <v>-1755.55</v>
      </c>
      <c r="P3659" s="1">
        <v>-5707.65</v>
      </c>
      <c r="Q3659" s="2">
        <f>-+Table1[[#This Row],[Current Record Count]]+Table1[[#This Row],[Adj Record Count]]</f>
        <v>0</v>
      </c>
      <c r="R3659" s="1">
        <f>+-Table1[[#This Row],[Current Total ADJUSTMENT_AMOUNT]]+Table1[[#This Row],[Adj Total ADJUSTMENT_AMOUNT]]</f>
        <v>0</v>
      </c>
      <c r="S3659" s="1">
        <f>-Table1[[#This Row],[Current Total CHARGE_AMOUNT]]+Table1[[#This Row],[Adj Total CHARGE_AMOUNT]]</f>
        <v>0</v>
      </c>
      <c r="T3659" s="1">
        <f>+Table1[[#This Row],[Adj Total TOTAL_COST]]-Table1[[#This Row],[Current Total TOTAL_COST]]</f>
        <v>0</v>
      </c>
      <c r="U3659" s="1">
        <f>+Table1[[#This Row],[Adj Total CONTRIBUTION_MARGIN]]-Table1[[#This Row],[Current Total CONTRIBUTION_MARGIN]]</f>
        <v>0</v>
      </c>
      <c r="V3659" s="1">
        <f>+Table1[[#This Row],[Adj Total OPERATING_MARGIN]]-Table1[[#This Row],[Current Total OPERATING_MARGIN]]</f>
        <v>0</v>
      </c>
    </row>
    <row r="3660" spans="1:22" x14ac:dyDescent="0.3">
      <c r="A3660" t="s">
        <v>37</v>
      </c>
      <c r="B3660">
        <v>2019</v>
      </c>
      <c r="C3660" t="s">
        <v>29</v>
      </c>
      <c r="D3660" t="s">
        <v>36</v>
      </c>
      <c r="E3660" s="2">
        <v>2</v>
      </c>
      <c r="F3660" s="1">
        <v>121295.61</v>
      </c>
      <c r="G3660" s="1">
        <v>156275.35</v>
      </c>
      <c r="H3660" s="1">
        <v>0</v>
      </c>
      <c r="I3660" s="1">
        <v>0</v>
      </c>
      <c r="J3660" s="1">
        <v>0</v>
      </c>
      <c r="K3660" s="2">
        <v>2</v>
      </c>
      <c r="L3660" s="1">
        <v>121295.61</v>
      </c>
      <c r="M3660" s="1">
        <v>156275.35</v>
      </c>
      <c r="N3660" s="1">
        <v>0</v>
      </c>
      <c r="O3660" s="1">
        <v>0</v>
      </c>
      <c r="P3660" s="1">
        <v>0</v>
      </c>
      <c r="Q3660" s="2">
        <f>-+Table1[[#This Row],[Current Record Count]]+Table1[[#This Row],[Adj Record Count]]</f>
        <v>0</v>
      </c>
      <c r="R3660" s="1">
        <f>+-Table1[[#This Row],[Current Total ADJUSTMENT_AMOUNT]]+Table1[[#This Row],[Adj Total ADJUSTMENT_AMOUNT]]</f>
        <v>0</v>
      </c>
      <c r="S3660" s="1">
        <f>-Table1[[#This Row],[Current Total CHARGE_AMOUNT]]+Table1[[#This Row],[Adj Total CHARGE_AMOUNT]]</f>
        <v>0</v>
      </c>
      <c r="T3660" s="1">
        <f>+Table1[[#This Row],[Adj Total TOTAL_COST]]-Table1[[#This Row],[Current Total TOTAL_COST]]</f>
        <v>0</v>
      </c>
      <c r="U3660" s="1">
        <f>+Table1[[#This Row],[Adj Total CONTRIBUTION_MARGIN]]-Table1[[#This Row],[Current Total CONTRIBUTION_MARGIN]]</f>
        <v>0</v>
      </c>
      <c r="V3660" s="1">
        <f>+Table1[[#This Row],[Adj Total OPERATING_MARGIN]]-Table1[[#This Row],[Current Total OPERATING_MARGIN]]</f>
        <v>0</v>
      </c>
    </row>
    <row r="3661" spans="1:22" x14ac:dyDescent="0.3">
      <c r="A3661" t="s">
        <v>35</v>
      </c>
      <c r="B3661">
        <v>2019</v>
      </c>
      <c r="C3661" t="s">
        <v>17</v>
      </c>
      <c r="D3661" t="s">
        <v>107</v>
      </c>
      <c r="E3661" s="2">
        <v>2</v>
      </c>
      <c r="F3661" s="1">
        <v>770.92</v>
      </c>
      <c r="G3661" s="1">
        <v>1299</v>
      </c>
      <c r="H3661" s="1">
        <v>0</v>
      </c>
      <c r="I3661" s="1">
        <v>0</v>
      </c>
      <c r="J3661" s="1">
        <v>0</v>
      </c>
      <c r="K3661" s="2">
        <v>2</v>
      </c>
      <c r="L3661" s="1">
        <v>770.92</v>
      </c>
      <c r="M3661" s="1">
        <v>1299</v>
      </c>
      <c r="N3661" s="1">
        <v>0</v>
      </c>
      <c r="O3661" s="1">
        <v>0</v>
      </c>
      <c r="P3661" s="1">
        <v>0</v>
      </c>
      <c r="Q3661" s="2">
        <f>-+Table1[[#This Row],[Current Record Count]]+Table1[[#This Row],[Adj Record Count]]</f>
        <v>0</v>
      </c>
      <c r="R3661" s="1">
        <f>+-Table1[[#This Row],[Current Total ADJUSTMENT_AMOUNT]]+Table1[[#This Row],[Adj Total ADJUSTMENT_AMOUNT]]</f>
        <v>0</v>
      </c>
      <c r="S3661" s="1">
        <f>-Table1[[#This Row],[Current Total CHARGE_AMOUNT]]+Table1[[#This Row],[Adj Total CHARGE_AMOUNT]]</f>
        <v>0</v>
      </c>
      <c r="T3661" s="1">
        <f>+Table1[[#This Row],[Adj Total TOTAL_COST]]-Table1[[#This Row],[Current Total TOTAL_COST]]</f>
        <v>0</v>
      </c>
      <c r="U3661" s="1">
        <f>+Table1[[#This Row],[Adj Total CONTRIBUTION_MARGIN]]-Table1[[#This Row],[Current Total CONTRIBUTION_MARGIN]]</f>
        <v>0</v>
      </c>
      <c r="V3661" s="1">
        <f>+Table1[[#This Row],[Adj Total OPERATING_MARGIN]]-Table1[[#This Row],[Current Total OPERATING_MARGIN]]</f>
        <v>0</v>
      </c>
    </row>
    <row r="3662" spans="1:22" x14ac:dyDescent="0.3">
      <c r="A3662" t="s">
        <v>35</v>
      </c>
      <c r="B3662">
        <v>2024</v>
      </c>
      <c r="C3662" t="s">
        <v>47</v>
      </c>
      <c r="D3662" t="s">
        <v>88</v>
      </c>
      <c r="E3662" s="2">
        <v>2</v>
      </c>
      <c r="F3662" s="1">
        <v>459.56</v>
      </c>
      <c r="G3662" s="1">
        <v>622</v>
      </c>
      <c r="H3662" s="1">
        <v>9.9000000000000005E-2</v>
      </c>
      <c r="I3662" s="1">
        <v>162.47</v>
      </c>
      <c r="J3662" s="1">
        <v>162.43</v>
      </c>
      <c r="K3662" s="2">
        <v>2</v>
      </c>
      <c r="L3662" s="1">
        <v>459.56</v>
      </c>
      <c r="M3662" s="1">
        <v>622</v>
      </c>
      <c r="N3662" s="1">
        <v>9.9000000000000005E-2</v>
      </c>
      <c r="O3662" s="1">
        <v>162.47</v>
      </c>
      <c r="P3662" s="1">
        <v>162.43</v>
      </c>
      <c r="Q3662" s="2">
        <f>-+Table1[[#This Row],[Current Record Count]]+Table1[[#This Row],[Adj Record Count]]</f>
        <v>0</v>
      </c>
      <c r="R3662" s="1">
        <f>+-Table1[[#This Row],[Current Total ADJUSTMENT_AMOUNT]]+Table1[[#This Row],[Adj Total ADJUSTMENT_AMOUNT]]</f>
        <v>0</v>
      </c>
      <c r="S3662" s="1">
        <f>-Table1[[#This Row],[Current Total CHARGE_AMOUNT]]+Table1[[#This Row],[Adj Total CHARGE_AMOUNT]]</f>
        <v>0</v>
      </c>
      <c r="T3662" s="1">
        <f>+Table1[[#This Row],[Adj Total TOTAL_COST]]-Table1[[#This Row],[Current Total TOTAL_COST]]</f>
        <v>0</v>
      </c>
      <c r="U3662" s="1">
        <f>+Table1[[#This Row],[Adj Total CONTRIBUTION_MARGIN]]-Table1[[#This Row],[Current Total CONTRIBUTION_MARGIN]]</f>
        <v>0</v>
      </c>
      <c r="V3662" s="1">
        <f>+Table1[[#This Row],[Adj Total OPERATING_MARGIN]]-Table1[[#This Row],[Current Total OPERATING_MARGIN]]</f>
        <v>0</v>
      </c>
    </row>
    <row r="3663" spans="1:22" x14ac:dyDescent="0.3">
      <c r="A3663" t="s">
        <v>75</v>
      </c>
      <c r="B3663">
        <v>2021</v>
      </c>
      <c r="C3663" t="s">
        <v>20</v>
      </c>
      <c r="D3663" t="s">
        <v>61</v>
      </c>
      <c r="E3663" s="2">
        <v>2</v>
      </c>
      <c r="F3663" s="1">
        <v>0</v>
      </c>
      <c r="G3663" s="1">
        <v>0</v>
      </c>
      <c r="H3663" s="1">
        <v>168.11619999999999</v>
      </c>
      <c r="I3663" s="1">
        <v>-111.12</v>
      </c>
      <c r="J3663" s="1">
        <v>-168.12</v>
      </c>
      <c r="K3663" s="2">
        <v>2</v>
      </c>
      <c r="L3663" s="1">
        <v>0</v>
      </c>
      <c r="M3663" s="1">
        <v>0</v>
      </c>
      <c r="N3663" s="1">
        <v>168.11619999999999</v>
      </c>
      <c r="O3663" s="1">
        <v>-111.12</v>
      </c>
      <c r="P3663" s="1">
        <v>-168.12</v>
      </c>
      <c r="Q3663" s="2">
        <f>-+Table1[[#This Row],[Current Record Count]]+Table1[[#This Row],[Adj Record Count]]</f>
        <v>0</v>
      </c>
      <c r="R3663" s="1">
        <f>+-Table1[[#This Row],[Current Total ADJUSTMENT_AMOUNT]]+Table1[[#This Row],[Adj Total ADJUSTMENT_AMOUNT]]</f>
        <v>0</v>
      </c>
      <c r="S3663" s="1">
        <f>-Table1[[#This Row],[Current Total CHARGE_AMOUNT]]+Table1[[#This Row],[Adj Total CHARGE_AMOUNT]]</f>
        <v>0</v>
      </c>
      <c r="T3663" s="1">
        <f>+Table1[[#This Row],[Adj Total TOTAL_COST]]-Table1[[#This Row],[Current Total TOTAL_COST]]</f>
        <v>0</v>
      </c>
      <c r="U3663" s="1">
        <f>+Table1[[#This Row],[Adj Total CONTRIBUTION_MARGIN]]-Table1[[#This Row],[Current Total CONTRIBUTION_MARGIN]]</f>
        <v>0</v>
      </c>
      <c r="V3663" s="1">
        <f>+Table1[[#This Row],[Adj Total OPERATING_MARGIN]]-Table1[[#This Row],[Current Total OPERATING_MARGIN]]</f>
        <v>0</v>
      </c>
    </row>
    <row r="3664" spans="1:22" x14ac:dyDescent="0.3">
      <c r="A3664" t="s">
        <v>37</v>
      </c>
      <c r="B3664">
        <v>2019</v>
      </c>
      <c r="C3664" t="s">
        <v>17</v>
      </c>
      <c r="D3664" t="s">
        <v>107</v>
      </c>
      <c r="E3664" s="2">
        <v>2</v>
      </c>
      <c r="F3664" s="1">
        <v>46301.98</v>
      </c>
      <c r="G3664" s="1">
        <v>49580.86</v>
      </c>
      <c r="H3664" s="1">
        <v>0</v>
      </c>
      <c r="I3664" s="1">
        <v>0</v>
      </c>
      <c r="J3664" s="1">
        <v>0</v>
      </c>
      <c r="K3664" s="2">
        <v>2</v>
      </c>
      <c r="L3664" s="1">
        <v>46301.98</v>
      </c>
      <c r="M3664" s="1">
        <v>49580.86</v>
      </c>
      <c r="N3664" s="1">
        <v>0</v>
      </c>
      <c r="O3664" s="1">
        <v>0</v>
      </c>
      <c r="P3664" s="1">
        <v>0</v>
      </c>
      <c r="Q3664" s="2">
        <f>-+Table1[[#This Row],[Current Record Count]]+Table1[[#This Row],[Adj Record Count]]</f>
        <v>0</v>
      </c>
      <c r="R3664" s="1">
        <f>+-Table1[[#This Row],[Current Total ADJUSTMENT_AMOUNT]]+Table1[[#This Row],[Adj Total ADJUSTMENT_AMOUNT]]</f>
        <v>0</v>
      </c>
      <c r="S3664" s="1">
        <f>-Table1[[#This Row],[Current Total CHARGE_AMOUNT]]+Table1[[#This Row],[Adj Total CHARGE_AMOUNT]]</f>
        <v>0</v>
      </c>
      <c r="T3664" s="1">
        <f>+Table1[[#This Row],[Adj Total TOTAL_COST]]-Table1[[#This Row],[Current Total TOTAL_COST]]</f>
        <v>0</v>
      </c>
      <c r="U3664" s="1">
        <f>+Table1[[#This Row],[Adj Total CONTRIBUTION_MARGIN]]-Table1[[#This Row],[Current Total CONTRIBUTION_MARGIN]]</f>
        <v>0</v>
      </c>
      <c r="V3664" s="1">
        <f>+Table1[[#This Row],[Adj Total OPERATING_MARGIN]]-Table1[[#This Row],[Current Total OPERATING_MARGIN]]</f>
        <v>0</v>
      </c>
    </row>
    <row r="3665" spans="1:22" x14ac:dyDescent="0.3">
      <c r="A3665" t="s">
        <v>75</v>
      </c>
      <c r="B3665">
        <v>2021</v>
      </c>
      <c r="C3665" t="s">
        <v>20</v>
      </c>
      <c r="D3665" t="s">
        <v>100</v>
      </c>
      <c r="E3665" s="2">
        <v>2</v>
      </c>
      <c r="F3665" s="1">
        <v>0</v>
      </c>
      <c r="G3665" s="1">
        <v>0</v>
      </c>
      <c r="H3665" s="1">
        <v>84.058099999999996</v>
      </c>
      <c r="I3665" s="1">
        <v>-57.71</v>
      </c>
      <c r="J3665" s="1">
        <v>-86.21</v>
      </c>
      <c r="K3665" s="2">
        <v>2</v>
      </c>
      <c r="L3665" s="1">
        <v>0</v>
      </c>
      <c r="M3665" s="1">
        <v>0</v>
      </c>
      <c r="N3665" s="1">
        <v>84.058099999999996</v>
      </c>
      <c r="O3665" s="1">
        <v>-57.71</v>
      </c>
      <c r="P3665" s="1">
        <v>-86.21</v>
      </c>
      <c r="Q3665" s="2">
        <f>-+Table1[[#This Row],[Current Record Count]]+Table1[[#This Row],[Adj Record Count]]</f>
        <v>0</v>
      </c>
      <c r="R3665" s="1">
        <f>+-Table1[[#This Row],[Current Total ADJUSTMENT_AMOUNT]]+Table1[[#This Row],[Adj Total ADJUSTMENT_AMOUNT]]</f>
        <v>0</v>
      </c>
      <c r="S3665" s="1">
        <f>-Table1[[#This Row],[Current Total CHARGE_AMOUNT]]+Table1[[#This Row],[Adj Total CHARGE_AMOUNT]]</f>
        <v>0</v>
      </c>
      <c r="T3665" s="1">
        <f>+Table1[[#This Row],[Adj Total TOTAL_COST]]-Table1[[#This Row],[Current Total TOTAL_COST]]</f>
        <v>0</v>
      </c>
      <c r="U3665" s="1">
        <f>+Table1[[#This Row],[Adj Total CONTRIBUTION_MARGIN]]-Table1[[#This Row],[Current Total CONTRIBUTION_MARGIN]]</f>
        <v>0</v>
      </c>
      <c r="V3665" s="1">
        <f>+Table1[[#This Row],[Adj Total OPERATING_MARGIN]]-Table1[[#This Row],[Current Total OPERATING_MARGIN]]</f>
        <v>0</v>
      </c>
    </row>
    <row r="3666" spans="1:22" x14ac:dyDescent="0.3">
      <c r="A3666" t="s">
        <v>44</v>
      </c>
      <c r="B3666">
        <v>2019</v>
      </c>
      <c r="C3666" t="s">
        <v>29</v>
      </c>
      <c r="D3666" t="s">
        <v>65</v>
      </c>
      <c r="E3666" s="2">
        <v>2</v>
      </c>
      <c r="F3666" s="1">
        <v>2111.2800000000002</v>
      </c>
      <c r="G3666" s="1">
        <v>2529.25</v>
      </c>
      <c r="H3666" s="1">
        <v>0</v>
      </c>
      <c r="I3666" s="1">
        <v>0</v>
      </c>
      <c r="J3666" s="1">
        <v>0</v>
      </c>
      <c r="K3666" s="2">
        <v>2</v>
      </c>
      <c r="L3666" s="1">
        <v>2111.2800000000002</v>
      </c>
      <c r="M3666" s="1">
        <v>2529.25</v>
      </c>
      <c r="N3666" s="1">
        <v>0</v>
      </c>
      <c r="O3666" s="1">
        <v>0</v>
      </c>
      <c r="P3666" s="1">
        <v>0</v>
      </c>
      <c r="Q3666" s="2">
        <f>-+Table1[[#This Row],[Current Record Count]]+Table1[[#This Row],[Adj Record Count]]</f>
        <v>0</v>
      </c>
      <c r="R3666" s="1">
        <f>+-Table1[[#This Row],[Current Total ADJUSTMENT_AMOUNT]]+Table1[[#This Row],[Adj Total ADJUSTMENT_AMOUNT]]</f>
        <v>0</v>
      </c>
      <c r="S3666" s="1">
        <f>-Table1[[#This Row],[Current Total CHARGE_AMOUNT]]+Table1[[#This Row],[Adj Total CHARGE_AMOUNT]]</f>
        <v>0</v>
      </c>
      <c r="T3666" s="1">
        <f>+Table1[[#This Row],[Adj Total TOTAL_COST]]-Table1[[#This Row],[Current Total TOTAL_COST]]</f>
        <v>0</v>
      </c>
      <c r="U3666" s="1">
        <f>+Table1[[#This Row],[Adj Total CONTRIBUTION_MARGIN]]-Table1[[#This Row],[Current Total CONTRIBUTION_MARGIN]]</f>
        <v>0</v>
      </c>
      <c r="V3666" s="1">
        <f>+Table1[[#This Row],[Adj Total OPERATING_MARGIN]]-Table1[[#This Row],[Current Total OPERATING_MARGIN]]</f>
        <v>0</v>
      </c>
    </row>
    <row r="3667" spans="1:22" x14ac:dyDescent="0.3">
      <c r="A3667" t="s">
        <v>75</v>
      </c>
      <c r="B3667">
        <v>2022</v>
      </c>
      <c r="C3667" t="s">
        <v>17</v>
      </c>
      <c r="D3667" t="s">
        <v>59</v>
      </c>
      <c r="E3667" s="2">
        <v>2</v>
      </c>
      <c r="F3667" s="1">
        <v>551.85</v>
      </c>
      <c r="G3667" s="1">
        <v>600</v>
      </c>
      <c r="H3667" s="1">
        <v>1736.8049000000001</v>
      </c>
      <c r="I3667" s="1">
        <v>461.81</v>
      </c>
      <c r="J3667" s="1">
        <v>120.58</v>
      </c>
      <c r="K3667" s="2">
        <v>2</v>
      </c>
      <c r="L3667" s="1">
        <v>551.85</v>
      </c>
      <c r="M3667" s="1">
        <v>600</v>
      </c>
      <c r="N3667" s="1">
        <v>1736.8049000000001</v>
      </c>
      <c r="O3667" s="1">
        <v>461.81</v>
      </c>
      <c r="P3667" s="1">
        <v>120.58</v>
      </c>
      <c r="Q3667" s="2">
        <f>-+Table1[[#This Row],[Current Record Count]]+Table1[[#This Row],[Adj Record Count]]</f>
        <v>0</v>
      </c>
      <c r="R3667" s="1">
        <f>+-Table1[[#This Row],[Current Total ADJUSTMENT_AMOUNT]]+Table1[[#This Row],[Adj Total ADJUSTMENT_AMOUNT]]</f>
        <v>0</v>
      </c>
      <c r="S3667" s="1">
        <f>-Table1[[#This Row],[Current Total CHARGE_AMOUNT]]+Table1[[#This Row],[Adj Total CHARGE_AMOUNT]]</f>
        <v>0</v>
      </c>
      <c r="T3667" s="1">
        <f>+Table1[[#This Row],[Adj Total TOTAL_COST]]-Table1[[#This Row],[Current Total TOTAL_COST]]</f>
        <v>0</v>
      </c>
      <c r="U3667" s="1">
        <f>+Table1[[#This Row],[Adj Total CONTRIBUTION_MARGIN]]-Table1[[#This Row],[Current Total CONTRIBUTION_MARGIN]]</f>
        <v>0</v>
      </c>
      <c r="V3667" s="1">
        <f>+Table1[[#This Row],[Adj Total OPERATING_MARGIN]]-Table1[[#This Row],[Current Total OPERATING_MARGIN]]</f>
        <v>0</v>
      </c>
    </row>
    <row r="3668" spans="1:22" x14ac:dyDescent="0.3">
      <c r="A3668" t="s">
        <v>37</v>
      </c>
      <c r="B3668">
        <v>2019</v>
      </c>
      <c r="C3668" t="s">
        <v>60</v>
      </c>
      <c r="D3668" t="s">
        <v>60</v>
      </c>
      <c r="E3668" s="2">
        <v>2</v>
      </c>
      <c r="F3668" s="1">
        <v>13609.63</v>
      </c>
      <c r="G3668" s="1">
        <v>40424.99</v>
      </c>
      <c r="H3668" s="1">
        <v>0</v>
      </c>
      <c r="I3668" s="1">
        <v>0</v>
      </c>
      <c r="J3668" s="1">
        <v>0</v>
      </c>
      <c r="K3668" s="2">
        <v>2</v>
      </c>
      <c r="L3668" s="1">
        <v>13609.63</v>
      </c>
      <c r="M3668" s="1">
        <v>40424.99</v>
      </c>
      <c r="N3668" s="1">
        <v>0</v>
      </c>
      <c r="O3668" s="1">
        <v>0</v>
      </c>
      <c r="P3668" s="1">
        <v>0</v>
      </c>
      <c r="Q3668" s="2">
        <f>-+Table1[[#This Row],[Current Record Count]]+Table1[[#This Row],[Adj Record Count]]</f>
        <v>0</v>
      </c>
      <c r="R3668" s="1">
        <f>+-Table1[[#This Row],[Current Total ADJUSTMENT_AMOUNT]]+Table1[[#This Row],[Adj Total ADJUSTMENT_AMOUNT]]</f>
        <v>0</v>
      </c>
      <c r="S3668" s="1">
        <f>-Table1[[#This Row],[Current Total CHARGE_AMOUNT]]+Table1[[#This Row],[Adj Total CHARGE_AMOUNT]]</f>
        <v>0</v>
      </c>
      <c r="T3668" s="1">
        <f>+Table1[[#This Row],[Adj Total TOTAL_COST]]-Table1[[#This Row],[Current Total TOTAL_COST]]</f>
        <v>0</v>
      </c>
      <c r="U3668" s="1">
        <f>+Table1[[#This Row],[Adj Total CONTRIBUTION_MARGIN]]-Table1[[#This Row],[Current Total CONTRIBUTION_MARGIN]]</f>
        <v>0</v>
      </c>
      <c r="V3668" s="1">
        <f>+Table1[[#This Row],[Adj Total OPERATING_MARGIN]]-Table1[[#This Row],[Current Total OPERATING_MARGIN]]</f>
        <v>0</v>
      </c>
    </row>
    <row r="3669" spans="1:22" x14ac:dyDescent="0.3">
      <c r="A3669" t="s">
        <v>31</v>
      </c>
      <c r="B3669">
        <v>2021</v>
      </c>
      <c r="C3669" t="s">
        <v>17</v>
      </c>
      <c r="D3669" t="s">
        <v>56</v>
      </c>
      <c r="E3669" s="2">
        <v>2</v>
      </c>
      <c r="F3669" s="1">
        <v>125.4</v>
      </c>
      <c r="G3669" s="1">
        <v>380</v>
      </c>
      <c r="H3669" s="1">
        <v>1968.2701999999999</v>
      </c>
      <c r="I3669" s="1">
        <v>-742.77</v>
      </c>
      <c r="J3669" s="1">
        <v>-1712.81</v>
      </c>
      <c r="K3669" s="2">
        <v>2</v>
      </c>
      <c r="L3669" s="1">
        <v>125.4</v>
      </c>
      <c r="M3669" s="1">
        <v>380</v>
      </c>
      <c r="N3669" s="1">
        <v>1968.2701999999999</v>
      </c>
      <c r="O3669" s="1">
        <v>-742.77</v>
      </c>
      <c r="P3669" s="1">
        <v>-1712.81</v>
      </c>
      <c r="Q3669" s="2">
        <f>-+Table1[[#This Row],[Current Record Count]]+Table1[[#This Row],[Adj Record Count]]</f>
        <v>0</v>
      </c>
      <c r="R3669" s="1">
        <f>+-Table1[[#This Row],[Current Total ADJUSTMENT_AMOUNT]]+Table1[[#This Row],[Adj Total ADJUSTMENT_AMOUNT]]</f>
        <v>0</v>
      </c>
      <c r="S3669" s="1">
        <f>-Table1[[#This Row],[Current Total CHARGE_AMOUNT]]+Table1[[#This Row],[Adj Total CHARGE_AMOUNT]]</f>
        <v>0</v>
      </c>
      <c r="T3669" s="1">
        <f>+Table1[[#This Row],[Adj Total TOTAL_COST]]-Table1[[#This Row],[Current Total TOTAL_COST]]</f>
        <v>0</v>
      </c>
      <c r="U3669" s="1">
        <f>+Table1[[#This Row],[Adj Total CONTRIBUTION_MARGIN]]-Table1[[#This Row],[Current Total CONTRIBUTION_MARGIN]]</f>
        <v>0</v>
      </c>
      <c r="V3669" s="1">
        <f>+Table1[[#This Row],[Adj Total OPERATING_MARGIN]]-Table1[[#This Row],[Current Total OPERATING_MARGIN]]</f>
        <v>0</v>
      </c>
    </row>
    <row r="3670" spans="1:22" x14ac:dyDescent="0.3">
      <c r="A3670" t="s">
        <v>37</v>
      </c>
      <c r="B3670">
        <v>2021</v>
      </c>
      <c r="C3670" t="s">
        <v>50</v>
      </c>
      <c r="D3670" t="s">
        <v>50</v>
      </c>
      <c r="E3670" s="2">
        <v>2</v>
      </c>
      <c r="F3670" s="1">
        <v>31664.880000000001</v>
      </c>
      <c r="G3670" s="1">
        <v>35980.43</v>
      </c>
      <c r="H3670" s="1">
        <v>6616.9346999999998</v>
      </c>
      <c r="I3670" s="1">
        <v>-513.35</v>
      </c>
      <c r="J3670" s="1">
        <v>-2301.39</v>
      </c>
      <c r="K3670" s="2">
        <v>2</v>
      </c>
      <c r="L3670" s="1">
        <v>31664.880000000001</v>
      </c>
      <c r="M3670" s="1">
        <v>35980.43</v>
      </c>
      <c r="N3670" s="1">
        <v>6616.9346999999998</v>
      </c>
      <c r="O3670" s="1">
        <v>-513.35</v>
      </c>
      <c r="P3670" s="1">
        <v>-2301.39</v>
      </c>
      <c r="Q3670" s="2">
        <f>-+Table1[[#This Row],[Current Record Count]]+Table1[[#This Row],[Adj Record Count]]</f>
        <v>0</v>
      </c>
      <c r="R3670" s="1">
        <f>+-Table1[[#This Row],[Current Total ADJUSTMENT_AMOUNT]]+Table1[[#This Row],[Adj Total ADJUSTMENT_AMOUNT]]</f>
        <v>0</v>
      </c>
      <c r="S3670" s="1">
        <f>-Table1[[#This Row],[Current Total CHARGE_AMOUNT]]+Table1[[#This Row],[Adj Total CHARGE_AMOUNT]]</f>
        <v>0</v>
      </c>
      <c r="T3670" s="1">
        <f>+Table1[[#This Row],[Adj Total TOTAL_COST]]-Table1[[#This Row],[Current Total TOTAL_COST]]</f>
        <v>0</v>
      </c>
      <c r="U3670" s="1">
        <f>+Table1[[#This Row],[Adj Total CONTRIBUTION_MARGIN]]-Table1[[#This Row],[Current Total CONTRIBUTION_MARGIN]]</f>
        <v>0</v>
      </c>
      <c r="V3670" s="1">
        <f>+Table1[[#This Row],[Adj Total OPERATING_MARGIN]]-Table1[[#This Row],[Current Total OPERATING_MARGIN]]</f>
        <v>0</v>
      </c>
    </row>
    <row r="3671" spans="1:22" x14ac:dyDescent="0.3">
      <c r="A3671" t="s">
        <v>75</v>
      </c>
      <c r="B3671">
        <v>2025</v>
      </c>
      <c r="C3671" t="s">
        <v>17</v>
      </c>
      <c r="D3671" t="s">
        <v>56</v>
      </c>
      <c r="E3671" s="2">
        <v>2</v>
      </c>
      <c r="F3671" s="1">
        <v>291.7</v>
      </c>
      <c r="G3671" s="1">
        <v>414.6</v>
      </c>
      <c r="H3671" s="1">
        <v>1489.7864999999999</v>
      </c>
      <c r="I3671" s="1">
        <v>-1055.55</v>
      </c>
      <c r="J3671" s="1">
        <v>-1366.84</v>
      </c>
      <c r="K3671" s="2">
        <v>2</v>
      </c>
      <c r="L3671" s="1">
        <v>291.7</v>
      </c>
      <c r="M3671" s="1">
        <v>414.6</v>
      </c>
      <c r="N3671" s="1">
        <v>1489.7864999999999</v>
      </c>
      <c r="O3671" s="1">
        <v>-1055.55</v>
      </c>
      <c r="P3671" s="1">
        <v>-1366.84</v>
      </c>
      <c r="Q3671" s="2">
        <f>-+Table1[[#This Row],[Current Record Count]]+Table1[[#This Row],[Adj Record Count]]</f>
        <v>0</v>
      </c>
      <c r="R3671" s="1">
        <f>+-Table1[[#This Row],[Current Total ADJUSTMENT_AMOUNT]]+Table1[[#This Row],[Adj Total ADJUSTMENT_AMOUNT]]</f>
        <v>0</v>
      </c>
      <c r="S3671" s="1">
        <f>-Table1[[#This Row],[Current Total CHARGE_AMOUNT]]+Table1[[#This Row],[Adj Total CHARGE_AMOUNT]]</f>
        <v>0</v>
      </c>
      <c r="T3671" s="1">
        <f>+Table1[[#This Row],[Adj Total TOTAL_COST]]-Table1[[#This Row],[Current Total TOTAL_COST]]</f>
        <v>0</v>
      </c>
      <c r="U3671" s="1">
        <f>+Table1[[#This Row],[Adj Total CONTRIBUTION_MARGIN]]-Table1[[#This Row],[Current Total CONTRIBUTION_MARGIN]]</f>
        <v>0</v>
      </c>
      <c r="V3671" s="1">
        <f>+Table1[[#This Row],[Adj Total OPERATING_MARGIN]]-Table1[[#This Row],[Current Total OPERATING_MARGIN]]</f>
        <v>0</v>
      </c>
    </row>
    <row r="3672" spans="1:22" x14ac:dyDescent="0.3">
      <c r="A3672" t="s">
        <v>37</v>
      </c>
      <c r="B3672">
        <v>2024</v>
      </c>
      <c r="C3672" t="s">
        <v>20</v>
      </c>
      <c r="D3672" t="s">
        <v>64</v>
      </c>
      <c r="E3672" s="2">
        <v>2</v>
      </c>
      <c r="F3672" s="1">
        <v>109893.55</v>
      </c>
      <c r="G3672" s="1">
        <v>117540.46</v>
      </c>
      <c r="H3672" s="1">
        <v>19847.231</v>
      </c>
      <c r="I3672" s="1">
        <v>-7436.83</v>
      </c>
      <c r="J3672" s="1">
        <v>-12142.64</v>
      </c>
      <c r="K3672" s="2">
        <v>2</v>
      </c>
      <c r="L3672" s="1">
        <v>109893.55</v>
      </c>
      <c r="M3672" s="1">
        <v>117540.46</v>
      </c>
      <c r="N3672" s="1">
        <v>19847.231</v>
      </c>
      <c r="O3672" s="1">
        <v>-7436.83</v>
      </c>
      <c r="P3672" s="1">
        <v>-12142.64</v>
      </c>
      <c r="Q3672" s="2">
        <f>-+Table1[[#This Row],[Current Record Count]]+Table1[[#This Row],[Adj Record Count]]</f>
        <v>0</v>
      </c>
      <c r="R3672" s="1">
        <f>+-Table1[[#This Row],[Current Total ADJUSTMENT_AMOUNT]]+Table1[[#This Row],[Adj Total ADJUSTMENT_AMOUNT]]</f>
        <v>0</v>
      </c>
      <c r="S3672" s="1">
        <f>-Table1[[#This Row],[Current Total CHARGE_AMOUNT]]+Table1[[#This Row],[Adj Total CHARGE_AMOUNT]]</f>
        <v>0</v>
      </c>
      <c r="T3672" s="1">
        <f>+Table1[[#This Row],[Adj Total TOTAL_COST]]-Table1[[#This Row],[Current Total TOTAL_COST]]</f>
        <v>0</v>
      </c>
      <c r="U3672" s="1">
        <f>+Table1[[#This Row],[Adj Total CONTRIBUTION_MARGIN]]-Table1[[#This Row],[Current Total CONTRIBUTION_MARGIN]]</f>
        <v>0</v>
      </c>
      <c r="V3672" s="1">
        <f>+Table1[[#This Row],[Adj Total OPERATING_MARGIN]]-Table1[[#This Row],[Current Total OPERATING_MARGIN]]</f>
        <v>0</v>
      </c>
    </row>
    <row r="3673" spans="1:22" x14ac:dyDescent="0.3">
      <c r="A3673" t="s">
        <v>74</v>
      </c>
      <c r="B3673">
        <v>2020</v>
      </c>
      <c r="C3673" t="s">
        <v>29</v>
      </c>
      <c r="D3673" t="s">
        <v>38</v>
      </c>
      <c r="E3673" s="2">
        <v>2</v>
      </c>
      <c r="F3673" s="1">
        <v>485.38</v>
      </c>
      <c r="G3673" s="1">
        <v>744</v>
      </c>
      <c r="H3673" s="1">
        <v>176.3493</v>
      </c>
      <c r="I3673" s="1">
        <v>127.45</v>
      </c>
      <c r="J3673" s="1">
        <v>82.27</v>
      </c>
      <c r="K3673" s="2">
        <v>2</v>
      </c>
      <c r="L3673" s="1">
        <v>485.38</v>
      </c>
      <c r="M3673" s="1">
        <v>744</v>
      </c>
      <c r="N3673" s="1">
        <v>176.3493</v>
      </c>
      <c r="O3673" s="1">
        <v>127.45</v>
      </c>
      <c r="P3673" s="1">
        <v>82.27</v>
      </c>
      <c r="Q3673" s="2">
        <f>-+Table1[[#This Row],[Current Record Count]]+Table1[[#This Row],[Adj Record Count]]</f>
        <v>0</v>
      </c>
      <c r="R3673" s="1">
        <f>+-Table1[[#This Row],[Current Total ADJUSTMENT_AMOUNT]]+Table1[[#This Row],[Adj Total ADJUSTMENT_AMOUNT]]</f>
        <v>0</v>
      </c>
      <c r="S3673" s="1">
        <f>-Table1[[#This Row],[Current Total CHARGE_AMOUNT]]+Table1[[#This Row],[Adj Total CHARGE_AMOUNT]]</f>
        <v>0</v>
      </c>
      <c r="T3673" s="1">
        <f>+Table1[[#This Row],[Adj Total TOTAL_COST]]-Table1[[#This Row],[Current Total TOTAL_COST]]</f>
        <v>0</v>
      </c>
      <c r="U3673" s="1">
        <f>+Table1[[#This Row],[Adj Total CONTRIBUTION_MARGIN]]-Table1[[#This Row],[Current Total CONTRIBUTION_MARGIN]]</f>
        <v>0</v>
      </c>
      <c r="V3673" s="1">
        <f>+Table1[[#This Row],[Adj Total OPERATING_MARGIN]]-Table1[[#This Row],[Current Total OPERATING_MARGIN]]</f>
        <v>0</v>
      </c>
    </row>
    <row r="3674" spans="1:22" x14ac:dyDescent="0.3">
      <c r="A3674" t="s">
        <v>75</v>
      </c>
      <c r="B3674">
        <v>2020</v>
      </c>
      <c r="C3674" t="s">
        <v>29</v>
      </c>
      <c r="D3674" t="s">
        <v>73</v>
      </c>
      <c r="E3674" s="2">
        <v>2</v>
      </c>
      <c r="F3674" s="1">
        <v>0</v>
      </c>
      <c r="G3674" s="1">
        <v>0</v>
      </c>
      <c r="H3674" s="1">
        <v>175.19040000000001</v>
      </c>
      <c r="I3674" s="1">
        <v>-132.36000000000001</v>
      </c>
      <c r="J3674" s="1">
        <v>-177.44</v>
      </c>
      <c r="K3674" s="2">
        <v>2</v>
      </c>
      <c r="L3674" s="1">
        <v>0</v>
      </c>
      <c r="M3674" s="1">
        <v>0</v>
      </c>
      <c r="N3674" s="1">
        <v>175.19040000000001</v>
      </c>
      <c r="O3674" s="1">
        <v>-132.36000000000001</v>
      </c>
      <c r="P3674" s="1">
        <v>-177.44</v>
      </c>
      <c r="Q3674" s="2">
        <f>-+Table1[[#This Row],[Current Record Count]]+Table1[[#This Row],[Adj Record Count]]</f>
        <v>0</v>
      </c>
      <c r="R3674" s="1">
        <f>+-Table1[[#This Row],[Current Total ADJUSTMENT_AMOUNT]]+Table1[[#This Row],[Adj Total ADJUSTMENT_AMOUNT]]</f>
        <v>0</v>
      </c>
      <c r="S3674" s="1">
        <f>-Table1[[#This Row],[Current Total CHARGE_AMOUNT]]+Table1[[#This Row],[Adj Total CHARGE_AMOUNT]]</f>
        <v>0</v>
      </c>
      <c r="T3674" s="1">
        <f>+Table1[[#This Row],[Adj Total TOTAL_COST]]-Table1[[#This Row],[Current Total TOTAL_COST]]</f>
        <v>0</v>
      </c>
      <c r="U3674" s="1">
        <f>+Table1[[#This Row],[Adj Total CONTRIBUTION_MARGIN]]-Table1[[#This Row],[Current Total CONTRIBUTION_MARGIN]]</f>
        <v>0</v>
      </c>
      <c r="V3674" s="1">
        <f>+Table1[[#This Row],[Adj Total OPERATING_MARGIN]]-Table1[[#This Row],[Current Total OPERATING_MARGIN]]</f>
        <v>0</v>
      </c>
    </row>
    <row r="3675" spans="1:22" x14ac:dyDescent="0.3">
      <c r="A3675" t="s">
        <v>54</v>
      </c>
      <c r="B3675">
        <v>2025</v>
      </c>
      <c r="C3675" t="s">
        <v>58</v>
      </c>
      <c r="D3675" t="s">
        <v>58</v>
      </c>
      <c r="E3675" s="2">
        <v>2</v>
      </c>
      <c r="F3675" s="1">
        <v>295.89999999999998</v>
      </c>
      <c r="G3675" s="1">
        <v>494</v>
      </c>
      <c r="H3675" s="1">
        <v>438.44619999999998</v>
      </c>
      <c r="I3675" s="1">
        <v>-57.62</v>
      </c>
      <c r="J3675" s="1">
        <v>-240.54</v>
      </c>
      <c r="K3675" s="2">
        <v>2</v>
      </c>
      <c r="L3675" s="1">
        <v>295.89999999999998</v>
      </c>
      <c r="M3675" s="1">
        <v>494</v>
      </c>
      <c r="N3675" s="1">
        <v>438.44619999999998</v>
      </c>
      <c r="O3675" s="1">
        <v>-57.62</v>
      </c>
      <c r="P3675" s="1">
        <v>-240.54</v>
      </c>
      <c r="Q3675" s="2">
        <f>-+Table1[[#This Row],[Current Record Count]]+Table1[[#This Row],[Adj Record Count]]</f>
        <v>0</v>
      </c>
      <c r="R3675" s="1">
        <f>+-Table1[[#This Row],[Current Total ADJUSTMENT_AMOUNT]]+Table1[[#This Row],[Adj Total ADJUSTMENT_AMOUNT]]</f>
        <v>0</v>
      </c>
      <c r="S3675" s="1">
        <f>-Table1[[#This Row],[Current Total CHARGE_AMOUNT]]+Table1[[#This Row],[Adj Total CHARGE_AMOUNT]]</f>
        <v>0</v>
      </c>
      <c r="T3675" s="1">
        <f>+Table1[[#This Row],[Adj Total TOTAL_COST]]-Table1[[#This Row],[Current Total TOTAL_COST]]</f>
        <v>0</v>
      </c>
      <c r="U3675" s="1">
        <f>+Table1[[#This Row],[Adj Total CONTRIBUTION_MARGIN]]-Table1[[#This Row],[Current Total CONTRIBUTION_MARGIN]]</f>
        <v>0</v>
      </c>
      <c r="V3675" s="1">
        <f>+Table1[[#This Row],[Adj Total OPERATING_MARGIN]]-Table1[[#This Row],[Current Total OPERATING_MARGIN]]</f>
        <v>0</v>
      </c>
    </row>
    <row r="3676" spans="1:22" x14ac:dyDescent="0.3">
      <c r="A3676" t="s">
        <v>37</v>
      </c>
      <c r="B3676">
        <v>2024</v>
      </c>
      <c r="C3676" t="s">
        <v>20</v>
      </c>
      <c r="D3676" t="s">
        <v>70</v>
      </c>
      <c r="E3676" s="2">
        <v>2</v>
      </c>
      <c r="F3676" s="1">
        <v>77035.69</v>
      </c>
      <c r="G3676" s="1">
        <v>80433.16</v>
      </c>
      <c r="H3676" s="1">
        <v>11281.5895</v>
      </c>
      <c r="I3676" s="1">
        <v>-5339.75</v>
      </c>
      <c r="J3676" s="1">
        <v>-7826.44</v>
      </c>
      <c r="K3676" s="2">
        <v>2</v>
      </c>
      <c r="L3676" s="1">
        <v>77035.69</v>
      </c>
      <c r="M3676" s="1">
        <v>80433.16</v>
      </c>
      <c r="N3676" s="1">
        <v>11281.5895</v>
      </c>
      <c r="O3676" s="1">
        <v>-5339.75</v>
      </c>
      <c r="P3676" s="1">
        <v>-7826.44</v>
      </c>
      <c r="Q3676" s="2">
        <f>-+Table1[[#This Row],[Current Record Count]]+Table1[[#This Row],[Adj Record Count]]</f>
        <v>0</v>
      </c>
      <c r="R3676" s="1">
        <f>+-Table1[[#This Row],[Current Total ADJUSTMENT_AMOUNT]]+Table1[[#This Row],[Adj Total ADJUSTMENT_AMOUNT]]</f>
        <v>0</v>
      </c>
      <c r="S3676" s="1">
        <f>-Table1[[#This Row],[Current Total CHARGE_AMOUNT]]+Table1[[#This Row],[Adj Total CHARGE_AMOUNT]]</f>
        <v>0</v>
      </c>
      <c r="T3676" s="1">
        <f>+Table1[[#This Row],[Adj Total TOTAL_COST]]-Table1[[#This Row],[Current Total TOTAL_COST]]</f>
        <v>0</v>
      </c>
      <c r="U3676" s="1">
        <f>+Table1[[#This Row],[Adj Total CONTRIBUTION_MARGIN]]-Table1[[#This Row],[Current Total CONTRIBUTION_MARGIN]]</f>
        <v>0</v>
      </c>
      <c r="V3676" s="1">
        <f>+Table1[[#This Row],[Adj Total OPERATING_MARGIN]]-Table1[[#This Row],[Current Total OPERATING_MARGIN]]</f>
        <v>0</v>
      </c>
    </row>
    <row r="3677" spans="1:22" x14ac:dyDescent="0.3">
      <c r="A3677" t="s">
        <v>74</v>
      </c>
      <c r="B3677">
        <v>2021</v>
      </c>
      <c r="C3677" t="s">
        <v>17</v>
      </c>
      <c r="D3677" t="s">
        <v>59</v>
      </c>
      <c r="E3677" s="2">
        <v>2</v>
      </c>
      <c r="F3677" s="1">
        <v>145.91999999999999</v>
      </c>
      <c r="G3677" s="1">
        <v>256</v>
      </c>
      <c r="H3677" s="1">
        <v>201.20140000000001</v>
      </c>
      <c r="I3677" s="1">
        <v>-21.21</v>
      </c>
      <c r="J3677" s="1">
        <v>-91.12</v>
      </c>
      <c r="K3677" s="2">
        <v>2</v>
      </c>
      <c r="L3677" s="1">
        <v>145.91999999999999</v>
      </c>
      <c r="M3677" s="1">
        <v>256</v>
      </c>
      <c r="N3677" s="1">
        <v>201.20140000000001</v>
      </c>
      <c r="O3677" s="1">
        <v>-21.21</v>
      </c>
      <c r="P3677" s="1">
        <v>-91.12</v>
      </c>
      <c r="Q3677" s="2">
        <f>-+Table1[[#This Row],[Current Record Count]]+Table1[[#This Row],[Adj Record Count]]</f>
        <v>0</v>
      </c>
      <c r="R3677" s="1">
        <f>+-Table1[[#This Row],[Current Total ADJUSTMENT_AMOUNT]]+Table1[[#This Row],[Adj Total ADJUSTMENT_AMOUNT]]</f>
        <v>0</v>
      </c>
      <c r="S3677" s="1">
        <f>-Table1[[#This Row],[Current Total CHARGE_AMOUNT]]+Table1[[#This Row],[Adj Total CHARGE_AMOUNT]]</f>
        <v>0</v>
      </c>
      <c r="T3677" s="1">
        <f>+Table1[[#This Row],[Adj Total TOTAL_COST]]-Table1[[#This Row],[Current Total TOTAL_COST]]</f>
        <v>0</v>
      </c>
      <c r="U3677" s="1">
        <f>+Table1[[#This Row],[Adj Total CONTRIBUTION_MARGIN]]-Table1[[#This Row],[Current Total CONTRIBUTION_MARGIN]]</f>
        <v>0</v>
      </c>
      <c r="V3677" s="1">
        <f>+Table1[[#This Row],[Adj Total OPERATING_MARGIN]]-Table1[[#This Row],[Current Total OPERATING_MARGIN]]</f>
        <v>0</v>
      </c>
    </row>
    <row r="3678" spans="1:22" x14ac:dyDescent="0.3">
      <c r="A3678" t="s">
        <v>78</v>
      </c>
      <c r="B3678">
        <v>2022</v>
      </c>
      <c r="C3678" t="s">
        <v>29</v>
      </c>
      <c r="D3678" t="s">
        <v>73</v>
      </c>
      <c r="E3678" s="2">
        <v>2</v>
      </c>
      <c r="F3678" s="1">
        <v>3795.67</v>
      </c>
      <c r="G3678" s="1">
        <v>4275</v>
      </c>
      <c r="H3678" s="1">
        <v>396.49759999999998</v>
      </c>
      <c r="I3678" s="1">
        <v>232.31</v>
      </c>
      <c r="J3678" s="1">
        <v>84.51</v>
      </c>
      <c r="K3678" s="2">
        <v>2</v>
      </c>
      <c r="L3678" s="1">
        <v>3795.67</v>
      </c>
      <c r="M3678" s="1">
        <v>4275</v>
      </c>
      <c r="N3678" s="1">
        <v>396.49759999999998</v>
      </c>
      <c r="O3678" s="1">
        <v>232.31</v>
      </c>
      <c r="P3678" s="1">
        <v>84.51</v>
      </c>
      <c r="Q3678" s="2">
        <f>-+Table1[[#This Row],[Current Record Count]]+Table1[[#This Row],[Adj Record Count]]</f>
        <v>0</v>
      </c>
      <c r="R3678" s="1">
        <f>+-Table1[[#This Row],[Current Total ADJUSTMENT_AMOUNT]]+Table1[[#This Row],[Adj Total ADJUSTMENT_AMOUNT]]</f>
        <v>0</v>
      </c>
      <c r="S3678" s="1">
        <f>-Table1[[#This Row],[Current Total CHARGE_AMOUNT]]+Table1[[#This Row],[Adj Total CHARGE_AMOUNT]]</f>
        <v>0</v>
      </c>
      <c r="T3678" s="1">
        <f>+Table1[[#This Row],[Adj Total TOTAL_COST]]-Table1[[#This Row],[Current Total TOTAL_COST]]</f>
        <v>0</v>
      </c>
      <c r="U3678" s="1">
        <f>+Table1[[#This Row],[Adj Total CONTRIBUTION_MARGIN]]-Table1[[#This Row],[Current Total CONTRIBUTION_MARGIN]]</f>
        <v>0</v>
      </c>
      <c r="V3678" s="1">
        <f>+Table1[[#This Row],[Adj Total OPERATING_MARGIN]]-Table1[[#This Row],[Current Total OPERATING_MARGIN]]</f>
        <v>0</v>
      </c>
    </row>
    <row r="3679" spans="1:22" x14ac:dyDescent="0.3">
      <c r="A3679" t="s">
        <v>31</v>
      </c>
      <c r="B3679">
        <v>2023</v>
      </c>
      <c r="C3679" t="s">
        <v>17</v>
      </c>
      <c r="D3679" t="s">
        <v>56</v>
      </c>
      <c r="E3679" s="2">
        <v>2</v>
      </c>
      <c r="F3679" s="1">
        <v>3646.14</v>
      </c>
      <c r="G3679" s="1">
        <v>3918.65</v>
      </c>
      <c r="H3679" s="1">
        <v>889.52679999999998</v>
      </c>
      <c r="I3679" s="1">
        <v>-403.98</v>
      </c>
      <c r="J3679" s="1">
        <v>-605.09</v>
      </c>
      <c r="K3679" s="2">
        <v>2</v>
      </c>
      <c r="L3679" s="1">
        <v>3646.14</v>
      </c>
      <c r="M3679" s="1">
        <v>3918.65</v>
      </c>
      <c r="N3679" s="1">
        <v>889.52679999999998</v>
      </c>
      <c r="O3679" s="1">
        <v>-403.98</v>
      </c>
      <c r="P3679" s="1">
        <v>-605.09</v>
      </c>
      <c r="Q3679" s="2">
        <f>-+Table1[[#This Row],[Current Record Count]]+Table1[[#This Row],[Adj Record Count]]</f>
        <v>0</v>
      </c>
      <c r="R3679" s="1">
        <f>+-Table1[[#This Row],[Current Total ADJUSTMENT_AMOUNT]]+Table1[[#This Row],[Adj Total ADJUSTMENT_AMOUNT]]</f>
        <v>0</v>
      </c>
      <c r="S3679" s="1">
        <f>-Table1[[#This Row],[Current Total CHARGE_AMOUNT]]+Table1[[#This Row],[Adj Total CHARGE_AMOUNT]]</f>
        <v>0</v>
      </c>
      <c r="T3679" s="1">
        <f>+Table1[[#This Row],[Adj Total TOTAL_COST]]-Table1[[#This Row],[Current Total TOTAL_COST]]</f>
        <v>0</v>
      </c>
      <c r="U3679" s="1">
        <f>+Table1[[#This Row],[Adj Total CONTRIBUTION_MARGIN]]-Table1[[#This Row],[Current Total CONTRIBUTION_MARGIN]]</f>
        <v>0</v>
      </c>
      <c r="V3679" s="1">
        <f>+Table1[[#This Row],[Adj Total OPERATING_MARGIN]]-Table1[[#This Row],[Current Total OPERATING_MARGIN]]</f>
        <v>0</v>
      </c>
    </row>
    <row r="3680" spans="1:22" x14ac:dyDescent="0.3">
      <c r="A3680" t="s">
        <v>78</v>
      </c>
      <c r="B3680">
        <v>2025</v>
      </c>
      <c r="C3680" t="s">
        <v>17</v>
      </c>
      <c r="D3680" t="s">
        <v>101</v>
      </c>
      <c r="E3680" s="2">
        <v>2</v>
      </c>
      <c r="F3680" s="1">
        <v>2477.2800000000002</v>
      </c>
      <c r="G3680" s="1">
        <v>3065</v>
      </c>
      <c r="H3680" s="1">
        <v>524.58500000000004</v>
      </c>
      <c r="I3680" s="1">
        <v>124.39</v>
      </c>
      <c r="J3680" s="1">
        <v>-51.19</v>
      </c>
      <c r="K3680" s="2">
        <v>2</v>
      </c>
      <c r="L3680" s="1">
        <v>2477.2800000000002</v>
      </c>
      <c r="M3680" s="1">
        <v>3065</v>
      </c>
      <c r="N3680" s="1">
        <v>524.58500000000004</v>
      </c>
      <c r="O3680" s="1">
        <v>124.39</v>
      </c>
      <c r="P3680" s="1">
        <v>-51.19</v>
      </c>
      <c r="Q3680" s="2">
        <f>-+Table1[[#This Row],[Current Record Count]]+Table1[[#This Row],[Adj Record Count]]</f>
        <v>0</v>
      </c>
      <c r="R3680" s="1">
        <f>+-Table1[[#This Row],[Current Total ADJUSTMENT_AMOUNT]]+Table1[[#This Row],[Adj Total ADJUSTMENT_AMOUNT]]</f>
        <v>0</v>
      </c>
      <c r="S3680" s="1">
        <f>-Table1[[#This Row],[Current Total CHARGE_AMOUNT]]+Table1[[#This Row],[Adj Total CHARGE_AMOUNT]]</f>
        <v>0</v>
      </c>
      <c r="T3680" s="1">
        <f>+Table1[[#This Row],[Adj Total TOTAL_COST]]-Table1[[#This Row],[Current Total TOTAL_COST]]</f>
        <v>0</v>
      </c>
      <c r="U3680" s="1">
        <f>+Table1[[#This Row],[Adj Total CONTRIBUTION_MARGIN]]-Table1[[#This Row],[Current Total CONTRIBUTION_MARGIN]]</f>
        <v>0</v>
      </c>
      <c r="V3680" s="1">
        <f>+Table1[[#This Row],[Adj Total OPERATING_MARGIN]]-Table1[[#This Row],[Current Total OPERATING_MARGIN]]</f>
        <v>0</v>
      </c>
    </row>
    <row r="3681" spans="1:22" x14ac:dyDescent="0.3">
      <c r="A3681" t="s">
        <v>16</v>
      </c>
      <c r="B3681">
        <v>2022</v>
      </c>
      <c r="C3681" t="s">
        <v>17</v>
      </c>
      <c r="D3681" t="s">
        <v>91</v>
      </c>
      <c r="E3681" s="2">
        <v>2</v>
      </c>
      <c r="F3681" s="1">
        <v>509.14</v>
      </c>
      <c r="G3681" s="1">
        <v>788.7</v>
      </c>
      <c r="H3681" s="1">
        <v>48.396599999999999</v>
      </c>
      <c r="I3681" s="1">
        <v>314.26</v>
      </c>
      <c r="J3681" s="1">
        <v>303.06</v>
      </c>
      <c r="K3681" s="2">
        <v>2</v>
      </c>
      <c r="L3681" s="1">
        <v>509.14</v>
      </c>
      <c r="M3681" s="1">
        <v>788.7</v>
      </c>
      <c r="N3681" s="1">
        <v>48.396599999999999</v>
      </c>
      <c r="O3681" s="1">
        <v>314.26</v>
      </c>
      <c r="P3681" s="1">
        <v>303.06</v>
      </c>
      <c r="Q3681" s="2">
        <f>-+Table1[[#This Row],[Current Record Count]]+Table1[[#This Row],[Adj Record Count]]</f>
        <v>0</v>
      </c>
      <c r="R3681" s="1">
        <f>+-Table1[[#This Row],[Current Total ADJUSTMENT_AMOUNT]]+Table1[[#This Row],[Adj Total ADJUSTMENT_AMOUNT]]</f>
        <v>0</v>
      </c>
      <c r="S3681" s="1">
        <f>-Table1[[#This Row],[Current Total CHARGE_AMOUNT]]+Table1[[#This Row],[Adj Total CHARGE_AMOUNT]]</f>
        <v>0</v>
      </c>
      <c r="T3681" s="1">
        <f>+Table1[[#This Row],[Adj Total TOTAL_COST]]-Table1[[#This Row],[Current Total TOTAL_COST]]</f>
        <v>0</v>
      </c>
      <c r="U3681" s="1">
        <f>+Table1[[#This Row],[Adj Total CONTRIBUTION_MARGIN]]-Table1[[#This Row],[Current Total CONTRIBUTION_MARGIN]]</f>
        <v>0</v>
      </c>
      <c r="V3681" s="1">
        <f>+Table1[[#This Row],[Adj Total OPERATING_MARGIN]]-Table1[[#This Row],[Current Total OPERATING_MARGIN]]</f>
        <v>0</v>
      </c>
    </row>
    <row r="3682" spans="1:22" x14ac:dyDescent="0.3">
      <c r="A3682" t="s">
        <v>44</v>
      </c>
      <c r="B3682">
        <v>2024</v>
      </c>
      <c r="C3682" t="s">
        <v>17</v>
      </c>
      <c r="D3682" t="s">
        <v>59</v>
      </c>
      <c r="E3682" s="2">
        <v>2</v>
      </c>
      <c r="F3682" s="1">
        <v>771.75</v>
      </c>
      <c r="G3682" s="1">
        <v>1244</v>
      </c>
      <c r="H3682" s="1">
        <v>209.13409999999999</v>
      </c>
      <c r="I3682" s="1">
        <v>315.51</v>
      </c>
      <c r="J3682" s="1">
        <v>264.73</v>
      </c>
      <c r="K3682" s="2">
        <v>2</v>
      </c>
      <c r="L3682" s="1">
        <v>771.75</v>
      </c>
      <c r="M3682" s="1">
        <v>1244</v>
      </c>
      <c r="N3682" s="1">
        <v>209.13409999999999</v>
      </c>
      <c r="O3682" s="1">
        <v>315.51</v>
      </c>
      <c r="P3682" s="1">
        <v>264.73</v>
      </c>
      <c r="Q3682" s="2">
        <f>-+Table1[[#This Row],[Current Record Count]]+Table1[[#This Row],[Adj Record Count]]</f>
        <v>0</v>
      </c>
      <c r="R3682" s="1">
        <f>+-Table1[[#This Row],[Current Total ADJUSTMENT_AMOUNT]]+Table1[[#This Row],[Adj Total ADJUSTMENT_AMOUNT]]</f>
        <v>0</v>
      </c>
      <c r="S3682" s="1">
        <f>-Table1[[#This Row],[Current Total CHARGE_AMOUNT]]+Table1[[#This Row],[Adj Total CHARGE_AMOUNT]]</f>
        <v>0</v>
      </c>
      <c r="T3682" s="1">
        <f>+Table1[[#This Row],[Adj Total TOTAL_COST]]-Table1[[#This Row],[Current Total TOTAL_COST]]</f>
        <v>0</v>
      </c>
      <c r="U3682" s="1">
        <f>+Table1[[#This Row],[Adj Total CONTRIBUTION_MARGIN]]-Table1[[#This Row],[Current Total CONTRIBUTION_MARGIN]]</f>
        <v>0</v>
      </c>
      <c r="V3682" s="1">
        <f>+Table1[[#This Row],[Adj Total OPERATING_MARGIN]]-Table1[[#This Row],[Current Total OPERATING_MARGIN]]</f>
        <v>0</v>
      </c>
    </row>
    <row r="3683" spans="1:22" x14ac:dyDescent="0.3">
      <c r="A3683" t="s">
        <v>37</v>
      </c>
      <c r="B3683">
        <v>2019</v>
      </c>
      <c r="C3683" t="s">
        <v>20</v>
      </c>
      <c r="D3683" t="s">
        <v>70</v>
      </c>
      <c r="E3683" s="2">
        <v>2</v>
      </c>
      <c r="F3683" s="1">
        <v>48335.519999999997</v>
      </c>
      <c r="G3683" s="1">
        <v>53674.85</v>
      </c>
      <c r="H3683" s="1">
        <v>0</v>
      </c>
      <c r="I3683" s="1">
        <v>0</v>
      </c>
      <c r="J3683" s="1">
        <v>0</v>
      </c>
      <c r="K3683" s="2">
        <v>2</v>
      </c>
      <c r="L3683" s="1">
        <v>48335.519999999997</v>
      </c>
      <c r="M3683" s="1">
        <v>53674.85</v>
      </c>
      <c r="N3683" s="1">
        <v>0</v>
      </c>
      <c r="O3683" s="1">
        <v>0</v>
      </c>
      <c r="P3683" s="1">
        <v>0</v>
      </c>
      <c r="Q3683" s="2">
        <f>-+Table1[[#This Row],[Current Record Count]]+Table1[[#This Row],[Adj Record Count]]</f>
        <v>0</v>
      </c>
      <c r="R3683" s="1">
        <f>+-Table1[[#This Row],[Current Total ADJUSTMENT_AMOUNT]]+Table1[[#This Row],[Adj Total ADJUSTMENT_AMOUNT]]</f>
        <v>0</v>
      </c>
      <c r="S3683" s="1">
        <f>-Table1[[#This Row],[Current Total CHARGE_AMOUNT]]+Table1[[#This Row],[Adj Total CHARGE_AMOUNT]]</f>
        <v>0</v>
      </c>
      <c r="T3683" s="1">
        <f>+Table1[[#This Row],[Adj Total TOTAL_COST]]-Table1[[#This Row],[Current Total TOTAL_COST]]</f>
        <v>0</v>
      </c>
      <c r="U3683" s="1">
        <f>+Table1[[#This Row],[Adj Total CONTRIBUTION_MARGIN]]-Table1[[#This Row],[Current Total CONTRIBUTION_MARGIN]]</f>
        <v>0</v>
      </c>
      <c r="V3683" s="1">
        <f>+Table1[[#This Row],[Adj Total OPERATING_MARGIN]]-Table1[[#This Row],[Current Total OPERATING_MARGIN]]</f>
        <v>0</v>
      </c>
    </row>
    <row r="3684" spans="1:22" x14ac:dyDescent="0.3">
      <c r="A3684" t="s">
        <v>44</v>
      </c>
      <c r="B3684">
        <v>2025</v>
      </c>
      <c r="C3684" t="s">
        <v>90</v>
      </c>
      <c r="D3684" t="s">
        <v>90</v>
      </c>
      <c r="E3684" s="2">
        <v>2</v>
      </c>
      <c r="F3684" s="1">
        <v>668.89</v>
      </c>
      <c r="G3684" s="1">
        <v>968</v>
      </c>
      <c r="H3684" s="1">
        <v>236.88759999999999</v>
      </c>
      <c r="I3684" s="1">
        <v>144.88</v>
      </c>
      <c r="J3684" s="1">
        <v>62.23</v>
      </c>
      <c r="K3684" s="2">
        <v>2</v>
      </c>
      <c r="L3684" s="1">
        <v>668.89</v>
      </c>
      <c r="M3684" s="1">
        <v>968</v>
      </c>
      <c r="N3684" s="1">
        <v>236.88759999999999</v>
      </c>
      <c r="O3684" s="1">
        <v>144.88</v>
      </c>
      <c r="P3684" s="1">
        <v>62.23</v>
      </c>
      <c r="Q3684" s="2">
        <f>-+Table1[[#This Row],[Current Record Count]]+Table1[[#This Row],[Adj Record Count]]</f>
        <v>0</v>
      </c>
      <c r="R3684" s="1">
        <f>+-Table1[[#This Row],[Current Total ADJUSTMENT_AMOUNT]]+Table1[[#This Row],[Adj Total ADJUSTMENT_AMOUNT]]</f>
        <v>0</v>
      </c>
      <c r="S3684" s="1">
        <f>-Table1[[#This Row],[Current Total CHARGE_AMOUNT]]+Table1[[#This Row],[Adj Total CHARGE_AMOUNT]]</f>
        <v>0</v>
      </c>
      <c r="T3684" s="1">
        <f>+Table1[[#This Row],[Adj Total TOTAL_COST]]-Table1[[#This Row],[Current Total TOTAL_COST]]</f>
        <v>0</v>
      </c>
      <c r="U3684" s="1">
        <f>+Table1[[#This Row],[Adj Total CONTRIBUTION_MARGIN]]-Table1[[#This Row],[Current Total CONTRIBUTION_MARGIN]]</f>
        <v>0</v>
      </c>
      <c r="V3684" s="1">
        <f>+Table1[[#This Row],[Adj Total OPERATING_MARGIN]]-Table1[[#This Row],[Current Total OPERATING_MARGIN]]</f>
        <v>0</v>
      </c>
    </row>
    <row r="3685" spans="1:22" x14ac:dyDescent="0.3">
      <c r="A3685" t="s">
        <v>19</v>
      </c>
      <c r="B3685">
        <v>2020</v>
      </c>
      <c r="C3685" t="s">
        <v>92</v>
      </c>
      <c r="D3685" t="s">
        <v>92</v>
      </c>
      <c r="E3685" s="2">
        <v>2</v>
      </c>
      <c r="F3685" s="1">
        <v>319169.81</v>
      </c>
      <c r="G3685" s="1">
        <v>333923.55</v>
      </c>
      <c r="H3685" s="1">
        <v>96556.853900000002</v>
      </c>
      <c r="I3685" s="1">
        <v>-53534.06</v>
      </c>
      <c r="J3685" s="1">
        <v>-81803.12</v>
      </c>
      <c r="K3685" s="2">
        <v>2</v>
      </c>
      <c r="L3685" s="1">
        <v>319169.81</v>
      </c>
      <c r="M3685" s="1">
        <v>333923.55</v>
      </c>
      <c r="N3685" s="1">
        <v>96556.853900000002</v>
      </c>
      <c r="O3685" s="1">
        <v>-53534.06</v>
      </c>
      <c r="P3685" s="1">
        <v>-81803.12</v>
      </c>
      <c r="Q3685" s="2">
        <f>-+Table1[[#This Row],[Current Record Count]]+Table1[[#This Row],[Adj Record Count]]</f>
        <v>0</v>
      </c>
      <c r="R3685" s="1">
        <f>+-Table1[[#This Row],[Current Total ADJUSTMENT_AMOUNT]]+Table1[[#This Row],[Adj Total ADJUSTMENT_AMOUNT]]</f>
        <v>0</v>
      </c>
      <c r="S3685" s="1">
        <f>-Table1[[#This Row],[Current Total CHARGE_AMOUNT]]+Table1[[#This Row],[Adj Total CHARGE_AMOUNT]]</f>
        <v>0</v>
      </c>
      <c r="T3685" s="1">
        <f>+Table1[[#This Row],[Adj Total TOTAL_COST]]-Table1[[#This Row],[Current Total TOTAL_COST]]</f>
        <v>0</v>
      </c>
      <c r="U3685" s="1">
        <f>+Table1[[#This Row],[Adj Total CONTRIBUTION_MARGIN]]-Table1[[#This Row],[Current Total CONTRIBUTION_MARGIN]]</f>
        <v>0</v>
      </c>
      <c r="V3685" s="1">
        <f>+Table1[[#This Row],[Adj Total OPERATING_MARGIN]]-Table1[[#This Row],[Current Total OPERATING_MARGIN]]</f>
        <v>0</v>
      </c>
    </row>
    <row r="3686" spans="1:22" x14ac:dyDescent="0.3">
      <c r="A3686" t="s">
        <v>44</v>
      </c>
      <c r="B3686">
        <v>2024</v>
      </c>
      <c r="C3686" t="s">
        <v>20</v>
      </c>
      <c r="D3686" t="s">
        <v>89</v>
      </c>
      <c r="E3686" s="2">
        <v>2</v>
      </c>
      <c r="F3686" s="1">
        <v>9811.2000000000007</v>
      </c>
      <c r="G3686" s="1">
        <v>16286.66</v>
      </c>
      <c r="H3686" s="1">
        <v>4031.6233000000002</v>
      </c>
      <c r="I3686" s="1">
        <v>3541.56</v>
      </c>
      <c r="J3686" s="1">
        <v>2442.21</v>
      </c>
      <c r="K3686" s="2">
        <v>2</v>
      </c>
      <c r="L3686" s="1">
        <v>9811.2000000000007</v>
      </c>
      <c r="M3686" s="1">
        <v>16286.66</v>
      </c>
      <c r="N3686" s="1">
        <v>4031.6233000000002</v>
      </c>
      <c r="O3686" s="1">
        <v>3541.56</v>
      </c>
      <c r="P3686" s="1">
        <v>2442.21</v>
      </c>
      <c r="Q3686" s="2">
        <f>-+Table1[[#This Row],[Current Record Count]]+Table1[[#This Row],[Adj Record Count]]</f>
        <v>0</v>
      </c>
      <c r="R3686" s="1">
        <f>+-Table1[[#This Row],[Current Total ADJUSTMENT_AMOUNT]]+Table1[[#This Row],[Adj Total ADJUSTMENT_AMOUNT]]</f>
        <v>0</v>
      </c>
      <c r="S3686" s="1">
        <f>-Table1[[#This Row],[Current Total CHARGE_AMOUNT]]+Table1[[#This Row],[Adj Total CHARGE_AMOUNT]]</f>
        <v>0</v>
      </c>
      <c r="T3686" s="1">
        <f>+Table1[[#This Row],[Adj Total TOTAL_COST]]-Table1[[#This Row],[Current Total TOTAL_COST]]</f>
        <v>0</v>
      </c>
      <c r="U3686" s="1">
        <f>+Table1[[#This Row],[Adj Total CONTRIBUTION_MARGIN]]-Table1[[#This Row],[Current Total CONTRIBUTION_MARGIN]]</f>
        <v>0</v>
      </c>
      <c r="V3686" s="1">
        <f>+Table1[[#This Row],[Adj Total OPERATING_MARGIN]]-Table1[[#This Row],[Current Total OPERATING_MARGIN]]</f>
        <v>0</v>
      </c>
    </row>
    <row r="3687" spans="1:22" x14ac:dyDescent="0.3">
      <c r="A3687" t="s">
        <v>98</v>
      </c>
      <c r="B3687">
        <v>2024</v>
      </c>
      <c r="C3687" t="s">
        <v>29</v>
      </c>
      <c r="D3687" t="s">
        <v>43</v>
      </c>
      <c r="E3687" s="2">
        <v>2</v>
      </c>
      <c r="F3687" s="1">
        <v>24005.57</v>
      </c>
      <c r="G3687" s="1">
        <v>71700.899999999994</v>
      </c>
      <c r="H3687" s="1">
        <v>33615.8986</v>
      </c>
      <c r="I3687" s="1">
        <v>24095.27</v>
      </c>
      <c r="J3687" s="1">
        <v>14068.09</v>
      </c>
      <c r="K3687" s="2">
        <v>2</v>
      </c>
      <c r="L3687" s="1">
        <v>24005.57</v>
      </c>
      <c r="M3687" s="1">
        <v>71700.899999999994</v>
      </c>
      <c r="N3687" s="1">
        <v>33615.8986</v>
      </c>
      <c r="O3687" s="1">
        <v>24095.27</v>
      </c>
      <c r="P3687" s="1">
        <v>14068.09</v>
      </c>
      <c r="Q3687" s="2">
        <f>-+Table1[[#This Row],[Current Record Count]]+Table1[[#This Row],[Adj Record Count]]</f>
        <v>0</v>
      </c>
      <c r="R3687" s="1">
        <f>+-Table1[[#This Row],[Current Total ADJUSTMENT_AMOUNT]]+Table1[[#This Row],[Adj Total ADJUSTMENT_AMOUNT]]</f>
        <v>0</v>
      </c>
      <c r="S3687" s="1">
        <f>-Table1[[#This Row],[Current Total CHARGE_AMOUNT]]+Table1[[#This Row],[Adj Total CHARGE_AMOUNT]]</f>
        <v>0</v>
      </c>
      <c r="T3687" s="1">
        <f>+Table1[[#This Row],[Adj Total TOTAL_COST]]-Table1[[#This Row],[Current Total TOTAL_COST]]</f>
        <v>0</v>
      </c>
      <c r="U3687" s="1">
        <f>+Table1[[#This Row],[Adj Total CONTRIBUTION_MARGIN]]-Table1[[#This Row],[Current Total CONTRIBUTION_MARGIN]]</f>
        <v>0</v>
      </c>
      <c r="V3687" s="1">
        <f>+Table1[[#This Row],[Adj Total OPERATING_MARGIN]]-Table1[[#This Row],[Current Total OPERATING_MARGIN]]</f>
        <v>0</v>
      </c>
    </row>
    <row r="3688" spans="1:22" x14ac:dyDescent="0.3">
      <c r="A3688" t="s">
        <v>37</v>
      </c>
      <c r="B3688">
        <v>2020</v>
      </c>
      <c r="C3688" t="s">
        <v>29</v>
      </c>
      <c r="D3688" t="s">
        <v>87</v>
      </c>
      <c r="E3688" s="2">
        <v>2</v>
      </c>
      <c r="F3688" s="1">
        <v>10821.91</v>
      </c>
      <c r="G3688" s="1">
        <v>18455.759999999998</v>
      </c>
      <c r="H3688" s="1">
        <v>5480.0079999999998</v>
      </c>
      <c r="I3688" s="1">
        <v>4026.56</v>
      </c>
      <c r="J3688" s="1">
        <v>2153.84</v>
      </c>
      <c r="K3688" s="2">
        <v>2</v>
      </c>
      <c r="L3688" s="1">
        <v>10821.91</v>
      </c>
      <c r="M3688" s="1">
        <v>18455.759999999998</v>
      </c>
      <c r="N3688" s="1">
        <v>5480.0079999999998</v>
      </c>
      <c r="O3688" s="1">
        <v>4026.56</v>
      </c>
      <c r="P3688" s="1">
        <v>2153.84</v>
      </c>
      <c r="Q3688" s="2">
        <f>-+Table1[[#This Row],[Current Record Count]]+Table1[[#This Row],[Adj Record Count]]</f>
        <v>0</v>
      </c>
      <c r="R3688" s="1">
        <f>+-Table1[[#This Row],[Current Total ADJUSTMENT_AMOUNT]]+Table1[[#This Row],[Adj Total ADJUSTMENT_AMOUNT]]</f>
        <v>0</v>
      </c>
      <c r="S3688" s="1">
        <f>-Table1[[#This Row],[Current Total CHARGE_AMOUNT]]+Table1[[#This Row],[Adj Total CHARGE_AMOUNT]]</f>
        <v>0</v>
      </c>
      <c r="T3688" s="1">
        <f>+Table1[[#This Row],[Adj Total TOTAL_COST]]-Table1[[#This Row],[Current Total TOTAL_COST]]</f>
        <v>0</v>
      </c>
      <c r="U3688" s="1">
        <f>+Table1[[#This Row],[Adj Total CONTRIBUTION_MARGIN]]-Table1[[#This Row],[Current Total CONTRIBUTION_MARGIN]]</f>
        <v>0</v>
      </c>
      <c r="V3688" s="1">
        <f>+Table1[[#This Row],[Adj Total OPERATING_MARGIN]]-Table1[[#This Row],[Current Total OPERATING_MARGIN]]</f>
        <v>0</v>
      </c>
    </row>
    <row r="3689" spans="1:22" x14ac:dyDescent="0.3">
      <c r="A3689" t="s">
        <v>44</v>
      </c>
      <c r="B3689">
        <v>2021</v>
      </c>
      <c r="C3689" t="s">
        <v>20</v>
      </c>
      <c r="D3689" t="s">
        <v>100</v>
      </c>
      <c r="E3689" s="2">
        <v>2</v>
      </c>
      <c r="F3689" s="1">
        <v>523.32000000000005</v>
      </c>
      <c r="G3689" s="1">
        <v>1050</v>
      </c>
      <c r="H3689" s="1">
        <v>558.30640000000005</v>
      </c>
      <c r="I3689" s="1">
        <v>150.36000000000001</v>
      </c>
      <c r="J3689" s="1">
        <v>74.8</v>
      </c>
      <c r="K3689" s="2">
        <v>2</v>
      </c>
      <c r="L3689" s="1">
        <v>523.32000000000005</v>
      </c>
      <c r="M3689" s="1">
        <v>1050</v>
      </c>
      <c r="N3689" s="1">
        <v>558.30640000000005</v>
      </c>
      <c r="O3689" s="1">
        <v>150.36000000000001</v>
      </c>
      <c r="P3689" s="1">
        <v>74.8</v>
      </c>
      <c r="Q3689" s="2">
        <f>-+Table1[[#This Row],[Current Record Count]]+Table1[[#This Row],[Adj Record Count]]</f>
        <v>0</v>
      </c>
      <c r="R3689" s="1">
        <f>+-Table1[[#This Row],[Current Total ADJUSTMENT_AMOUNT]]+Table1[[#This Row],[Adj Total ADJUSTMENT_AMOUNT]]</f>
        <v>0</v>
      </c>
      <c r="S3689" s="1">
        <f>-Table1[[#This Row],[Current Total CHARGE_AMOUNT]]+Table1[[#This Row],[Adj Total CHARGE_AMOUNT]]</f>
        <v>0</v>
      </c>
      <c r="T3689" s="1">
        <f>+Table1[[#This Row],[Adj Total TOTAL_COST]]-Table1[[#This Row],[Current Total TOTAL_COST]]</f>
        <v>0</v>
      </c>
      <c r="U3689" s="1">
        <f>+Table1[[#This Row],[Adj Total CONTRIBUTION_MARGIN]]-Table1[[#This Row],[Current Total CONTRIBUTION_MARGIN]]</f>
        <v>0</v>
      </c>
      <c r="V3689" s="1">
        <f>+Table1[[#This Row],[Adj Total OPERATING_MARGIN]]-Table1[[#This Row],[Current Total OPERATING_MARGIN]]</f>
        <v>0</v>
      </c>
    </row>
    <row r="3690" spans="1:22" x14ac:dyDescent="0.3">
      <c r="A3690" t="s">
        <v>35</v>
      </c>
      <c r="B3690">
        <v>2019</v>
      </c>
      <c r="C3690" t="s">
        <v>20</v>
      </c>
      <c r="D3690" t="s">
        <v>97</v>
      </c>
      <c r="E3690" s="2">
        <v>2</v>
      </c>
      <c r="F3690" s="1">
        <v>459.08</v>
      </c>
      <c r="G3690" s="1">
        <v>1192</v>
      </c>
      <c r="H3690" s="1">
        <v>0</v>
      </c>
      <c r="I3690" s="1">
        <v>0</v>
      </c>
      <c r="J3690" s="1">
        <v>0</v>
      </c>
      <c r="K3690" s="2">
        <v>2</v>
      </c>
      <c r="L3690" s="1">
        <v>459.08</v>
      </c>
      <c r="M3690" s="1">
        <v>1192</v>
      </c>
      <c r="N3690" s="1">
        <v>0</v>
      </c>
      <c r="O3690" s="1">
        <v>0</v>
      </c>
      <c r="P3690" s="1">
        <v>0</v>
      </c>
      <c r="Q3690" s="2">
        <f>-+Table1[[#This Row],[Current Record Count]]+Table1[[#This Row],[Adj Record Count]]</f>
        <v>0</v>
      </c>
      <c r="R3690" s="1">
        <f>+-Table1[[#This Row],[Current Total ADJUSTMENT_AMOUNT]]+Table1[[#This Row],[Adj Total ADJUSTMENT_AMOUNT]]</f>
        <v>0</v>
      </c>
      <c r="S3690" s="1">
        <f>-Table1[[#This Row],[Current Total CHARGE_AMOUNT]]+Table1[[#This Row],[Adj Total CHARGE_AMOUNT]]</f>
        <v>0</v>
      </c>
      <c r="T3690" s="1">
        <f>+Table1[[#This Row],[Adj Total TOTAL_COST]]-Table1[[#This Row],[Current Total TOTAL_COST]]</f>
        <v>0</v>
      </c>
      <c r="U3690" s="1">
        <f>+Table1[[#This Row],[Adj Total CONTRIBUTION_MARGIN]]-Table1[[#This Row],[Current Total CONTRIBUTION_MARGIN]]</f>
        <v>0</v>
      </c>
      <c r="V3690" s="1">
        <f>+Table1[[#This Row],[Adj Total OPERATING_MARGIN]]-Table1[[#This Row],[Current Total OPERATING_MARGIN]]</f>
        <v>0</v>
      </c>
    </row>
    <row r="3691" spans="1:22" x14ac:dyDescent="0.3">
      <c r="A3691" t="s">
        <v>25</v>
      </c>
      <c r="B3691">
        <v>2021</v>
      </c>
      <c r="C3691" t="s">
        <v>20</v>
      </c>
      <c r="D3691" t="s">
        <v>71</v>
      </c>
      <c r="E3691" s="2">
        <v>2</v>
      </c>
      <c r="F3691" s="1">
        <v>5151</v>
      </c>
      <c r="G3691" s="1">
        <v>5151</v>
      </c>
      <c r="H3691" s="1">
        <v>417.24310000000003</v>
      </c>
      <c r="I3691" s="1">
        <v>-281.39999999999998</v>
      </c>
      <c r="J3691" s="1">
        <v>-337.45</v>
      </c>
      <c r="K3691" s="2">
        <v>2</v>
      </c>
      <c r="L3691" s="1">
        <v>5151</v>
      </c>
      <c r="M3691" s="1">
        <v>5151</v>
      </c>
      <c r="N3691" s="1">
        <v>417.24310000000003</v>
      </c>
      <c r="O3691" s="1">
        <v>-281.39999999999998</v>
      </c>
      <c r="P3691" s="1">
        <v>-337.45</v>
      </c>
      <c r="Q3691" s="2">
        <f>-+Table1[[#This Row],[Current Record Count]]+Table1[[#This Row],[Adj Record Count]]</f>
        <v>0</v>
      </c>
      <c r="R3691" s="1">
        <f>+-Table1[[#This Row],[Current Total ADJUSTMENT_AMOUNT]]+Table1[[#This Row],[Adj Total ADJUSTMENT_AMOUNT]]</f>
        <v>0</v>
      </c>
      <c r="S3691" s="1">
        <f>-Table1[[#This Row],[Current Total CHARGE_AMOUNT]]+Table1[[#This Row],[Adj Total CHARGE_AMOUNT]]</f>
        <v>0</v>
      </c>
      <c r="T3691" s="1">
        <f>+Table1[[#This Row],[Adj Total TOTAL_COST]]-Table1[[#This Row],[Current Total TOTAL_COST]]</f>
        <v>0</v>
      </c>
      <c r="U3691" s="1">
        <f>+Table1[[#This Row],[Adj Total CONTRIBUTION_MARGIN]]-Table1[[#This Row],[Current Total CONTRIBUTION_MARGIN]]</f>
        <v>0</v>
      </c>
      <c r="V3691" s="1">
        <f>+Table1[[#This Row],[Adj Total OPERATING_MARGIN]]-Table1[[#This Row],[Current Total OPERATING_MARGIN]]</f>
        <v>0</v>
      </c>
    </row>
    <row r="3692" spans="1:22" x14ac:dyDescent="0.3">
      <c r="A3692" t="s">
        <v>78</v>
      </c>
      <c r="B3692">
        <v>2020</v>
      </c>
      <c r="C3692" t="s">
        <v>47</v>
      </c>
      <c r="D3692" t="s">
        <v>48</v>
      </c>
      <c r="E3692" s="2">
        <v>2</v>
      </c>
      <c r="F3692" s="1">
        <v>2058.21</v>
      </c>
      <c r="G3692" s="1">
        <v>5670</v>
      </c>
      <c r="H3692" s="1">
        <v>4798.9322000000002</v>
      </c>
      <c r="I3692" s="1">
        <v>306.70999999999998</v>
      </c>
      <c r="J3692" s="1">
        <v>-1187.1400000000001</v>
      </c>
      <c r="K3692" s="2">
        <v>2</v>
      </c>
      <c r="L3692" s="1">
        <v>2058.21</v>
      </c>
      <c r="M3692" s="1">
        <v>5670</v>
      </c>
      <c r="N3692" s="1">
        <v>4798.9322000000002</v>
      </c>
      <c r="O3692" s="1">
        <v>306.70999999999998</v>
      </c>
      <c r="P3692" s="1">
        <v>-1187.1400000000001</v>
      </c>
      <c r="Q3692" s="2">
        <f>-+Table1[[#This Row],[Current Record Count]]+Table1[[#This Row],[Adj Record Count]]</f>
        <v>0</v>
      </c>
      <c r="R3692" s="1">
        <f>+-Table1[[#This Row],[Current Total ADJUSTMENT_AMOUNT]]+Table1[[#This Row],[Adj Total ADJUSTMENT_AMOUNT]]</f>
        <v>0</v>
      </c>
      <c r="S3692" s="1">
        <f>-Table1[[#This Row],[Current Total CHARGE_AMOUNT]]+Table1[[#This Row],[Adj Total CHARGE_AMOUNT]]</f>
        <v>0</v>
      </c>
      <c r="T3692" s="1">
        <f>+Table1[[#This Row],[Adj Total TOTAL_COST]]-Table1[[#This Row],[Current Total TOTAL_COST]]</f>
        <v>0</v>
      </c>
      <c r="U3692" s="1">
        <f>+Table1[[#This Row],[Adj Total CONTRIBUTION_MARGIN]]-Table1[[#This Row],[Current Total CONTRIBUTION_MARGIN]]</f>
        <v>0</v>
      </c>
      <c r="V3692" s="1">
        <f>+Table1[[#This Row],[Adj Total OPERATING_MARGIN]]-Table1[[#This Row],[Current Total OPERATING_MARGIN]]</f>
        <v>0</v>
      </c>
    </row>
    <row r="3693" spans="1:22" x14ac:dyDescent="0.3">
      <c r="A3693" t="s">
        <v>31</v>
      </c>
      <c r="B3693">
        <v>2019</v>
      </c>
      <c r="C3693" t="s">
        <v>29</v>
      </c>
      <c r="D3693" t="s">
        <v>65</v>
      </c>
      <c r="E3693" s="2">
        <v>2</v>
      </c>
      <c r="F3693" s="1">
        <v>213.94</v>
      </c>
      <c r="G3693" s="1">
        <v>282</v>
      </c>
      <c r="H3693" s="1">
        <v>0</v>
      </c>
      <c r="I3693" s="1">
        <v>0</v>
      </c>
      <c r="J3693" s="1">
        <v>0</v>
      </c>
      <c r="K3693" s="2">
        <v>2</v>
      </c>
      <c r="L3693" s="1">
        <v>213.94</v>
      </c>
      <c r="M3693" s="1">
        <v>282</v>
      </c>
      <c r="N3693" s="1">
        <v>0</v>
      </c>
      <c r="O3693" s="1">
        <v>0</v>
      </c>
      <c r="P3693" s="1">
        <v>0</v>
      </c>
      <c r="Q3693" s="2">
        <f>-+Table1[[#This Row],[Current Record Count]]+Table1[[#This Row],[Adj Record Count]]</f>
        <v>0</v>
      </c>
      <c r="R3693" s="1">
        <f>+-Table1[[#This Row],[Current Total ADJUSTMENT_AMOUNT]]+Table1[[#This Row],[Adj Total ADJUSTMENT_AMOUNT]]</f>
        <v>0</v>
      </c>
      <c r="S3693" s="1">
        <f>-Table1[[#This Row],[Current Total CHARGE_AMOUNT]]+Table1[[#This Row],[Adj Total CHARGE_AMOUNT]]</f>
        <v>0</v>
      </c>
      <c r="T3693" s="1">
        <f>+Table1[[#This Row],[Adj Total TOTAL_COST]]-Table1[[#This Row],[Current Total TOTAL_COST]]</f>
        <v>0</v>
      </c>
      <c r="U3693" s="1">
        <f>+Table1[[#This Row],[Adj Total CONTRIBUTION_MARGIN]]-Table1[[#This Row],[Current Total CONTRIBUTION_MARGIN]]</f>
        <v>0</v>
      </c>
      <c r="V3693" s="1">
        <f>+Table1[[#This Row],[Adj Total OPERATING_MARGIN]]-Table1[[#This Row],[Current Total OPERATING_MARGIN]]</f>
        <v>0</v>
      </c>
    </row>
    <row r="3694" spans="1:22" x14ac:dyDescent="0.3">
      <c r="A3694" t="s">
        <v>44</v>
      </c>
      <c r="B3694">
        <v>2024</v>
      </c>
      <c r="C3694" t="s">
        <v>29</v>
      </c>
      <c r="D3694" t="s">
        <v>87</v>
      </c>
      <c r="E3694" s="2">
        <v>2</v>
      </c>
      <c r="F3694" s="1">
        <v>3504.72</v>
      </c>
      <c r="G3694" s="1">
        <v>3808.6</v>
      </c>
      <c r="H3694" s="1">
        <v>1570.5663999999999</v>
      </c>
      <c r="I3694" s="1">
        <v>-977.37</v>
      </c>
      <c r="J3694" s="1">
        <v>-1256.04</v>
      </c>
      <c r="K3694" s="2">
        <v>2</v>
      </c>
      <c r="L3694" s="1">
        <v>3504.72</v>
      </c>
      <c r="M3694" s="1">
        <v>3808.6</v>
      </c>
      <c r="N3694" s="1">
        <v>1570.5663999999999</v>
      </c>
      <c r="O3694" s="1">
        <v>-977.37</v>
      </c>
      <c r="P3694" s="1">
        <v>-1256.04</v>
      </c>
      <c r="Q3694" s="2">
        <f>-+Table1[[#This Row],[Current Record Count]]+Table1[[#This Row],[Adj Record Count]]</f>
        <v>0</v>
      </c>
      <c r="R3694" s="1">
        <f>+-Table1[[#This Row],[Current Total ADJUSTMENT_AMOUNT]]+Table1[[#This Row],[Adj Total ADJUSTMENT_AMOUNT]]</f>
        <v>0</v>
      </c>
      <c r="S3694" s="1">
        <f>-Table1[[#This Row],[Current Total CHARGE_AMOUNT]]+Table1[[#This Row],[Adj Total CHARGE_AMOUNT]]</f>
        <v>0</v>
      </c>
      <c r="T3694" s="1">
        <f>+Table1[[#This Row],[Adj Total TOTAL_COST]]-Table1[[#This Row],[Current Total TOTAL_COST]]</f>
        <v>0</v>
      </c>
      <c r="U3694" s="1">
        <f>+Table1[[#This Row],[Adj Total CONTRIBUTION_MARGIN]]-Table1[[#This Row],[Current Total CONTRIBUTION_MARGIN]]</f>
        <v>0</v>
      </c>
      <c r="V3694" s="1">
        <f>+Table1[[#This Row],[Adj Total OPERATING_MARGIN]]-Table1[[#This Row],[Current Total OPERATING_MARGIN]]</f>
        <v>0</v>
      </c>
    </row>
    <row r="3695" spans="1:22" x14ac:dyDescent="0.3">
      <c r="A3695" t="s">
        <v>75</v>
      </c>
      <c r="B3695">
        <v>2020</v>
      </c>
      <c r="C3695" t="s">
        <v>23</v>
      </c>
      <c r="D3695" t="s">
        <v>40</v>
      </c>
      <c r="E3695" s="2">
        <v>2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2">
        <v>2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2">
        <f>-+Table1[[#This Row],[Current Record Count]]+Table1[[#This Row],[Adj Record Count]]</f>
        <v>0</v>
      </c>
      <c r="R3695" s="1">
        <f>+-Table1[[#This Row],[Current Total ADJUSTMENT_AMOUNT]]+Table1[[#This Row],[Adj Total ADJUSTMENT_AMOUNT]]</f>
        <v>0</v>
      </c>
      <c r="S3695" s="1">
        <f>-Table1[[#This Row],[Current Total CHARGE_AMOUNT]]+Table1[[#This Row],[Adj Total CHARGE_AMOUNT]]</f>
        <v>0</v>
      </c>
      <c r="T3695" s="1">
        <f>+Table1[[#This Row],[Adj Total TOTAL_COST]]-Table1[[#This Row],[Current Total TOTAL_COST]]</f>
        <v>0</v>
      </c>
      <c r="U3695" s="1">
        <f>+Table1[[#This Row],[Adj Total CONTRIBUTION_MARGIN]]-Table1[[#This Row],[Current Total CONTRIBUTION_MARGIN]]</f>
        <v>0</v>
      </c>
      <c r="V3695" s="1">
        <f>+Table1[[#This Row],[Adj Total OPERATING_MARGIN]]-Table1[[#This Row],[Current Total OPERATING_MARGIN]]</f>
        <v>0</v>
      </c>
    </row>
    <row r="3696" spans="1:22" x14ac:dyDescent="0.3">
      <c r="A3696" t="s">
        <v>37</v>
      </c>
      <c r="B3696">
        <v>2025</v>
      </c>
      <c r="C3696" t="s">
        <v>20</v>
      </c>
      <c r="D3696" t="s">
        <v>70</v>
      </c>
      <c r="E3696" s="2">
        <v>2</v>
      </c>
      <c r="F3696" s="1">
        <v>52395.27</v>
      </c>
      <c r="G3696" s="1">
        <v>77450.05</v>
      </c>
      <c r="H3696" s="1">
        <v>16285.389800000001</v>
      </c>
      <c r="I3696" s="1">
        <v>12367.44</v>
      </c>
      <c r="J3696" s="1">
        <v>8169.62</v>
      </c>
      <c r="K3696" s="2">
        <v>2</v>
      </c>
      <c r="L3696" s="1">
        <v>52395.27</v>
      </c>
      <c r="M3696" s="1">
        <v>77450.05</v>
      </c>
      <c r="N3696" s="1">
        <v>16285.389800000001</v>
      </c>
      <c r="O3696" s="1">
        <v>12367.44</v>
      </c>
      <c r="P3696" s="1">
        <v>8169.62</v>
      </c>
      <c r="Q3696" s="2">
        <f>-+Table1[[#This Row],[Current Record Count]]+Table1[[#This Row],[Adj Record Count]]</f>
        <v>0</v>
      </c>
      <c r="R3696" s="1">
        <f>+-Table1[[#This Row],[Current Total ADJUSTMENT_AMOUNT]]+Table1[[#This Row],[Adj Total ADJUSTMENT_AMOUNT]]</f>
        <v>0</v>
      </c>
      <c r="S3696" s="1">
        <f>-Table1[[#This Row],[Current Total CHARGE_AMOUNT]]+Table1[[#This Row],[Adj Total CHARGE_AMOUNT]]</f>
        <v>0</v>
      </c>
      <c r="T3696" s="1">
        <f>+Table1[[#This Row],[Adj Total TOTAL_COST]]-Table1[[#This Row],[Current Total TOTAL_COST]]</f>
        <v>0</v>
      </c>
      <c r="U3696" s="1">
        <f>+Table1[[#This Row],[Adj Total CONTRIBUTION_MARGIN]]-Table1[[#This Row],[Current Total CONTRIBUTION_MARGIN]]</f>
        <v>0</v>
      </c>
      <c r="V3696" s="1">
        <f>+Table1[[#This Row],[Adj Total OPERATING_MARGIN]]-Table1[[#This Row],[Current Total OPERATING_MARGIN]]</f>
        <v>0</v>
      </c>
    </row>
    <row r="3697" spans="1:22" x14ac:dyDescent="0.3">
      <c r="A3697" t="s">
        <v>31</v>
      </c>
      <c r="B3697">
        <v>2019</v>
      </c>
      <c r="C3697" t="s">
        <v>23</v>
      </c>
      <c r="D3697" t="s">
        <v>83</v>
      </c>
      <c r="E3697" s="2">
        <v>2</v>
      </c>
      <c r="F3697" s="1">
        <v>294.17</v>
      </c>
      <c r="G3697" s="1">
        <v>518</v>
      </c>
      <c r="H3697" s="1">
        <v>0</v>
      </c>
      <c r="I3697" s="1">
        <v>0</v>
      </c>
      <c r="J3697" s="1">
        <v>0</v>
      </c>
      <c r="K3697" s="2">
        <v>2</v>
      </c>
      <c r="L3697" s="1">
        <v>294.17</v>
      </c>
      <c r="M3697" s="1">
        <v>518</v>
      </c>
      <c r="N3697" s="1">
        <v>0</v>
      </c>
      <c r="O3697" s="1">
        <v>0</v>
      </c>
      <c r="P3697" s="1">
        <v>0</v>
      </c>
      <c r="Q3697" s="2">
        <f>-+Table1[[#This Row],[Current Record Count]]+Table1[[#This Row],[Adj Record Count]]</f>
        <v>0</v>
      </c>
      <c r="R3697" s="1">
        <f>+-Table1[[#This Row],[Current Total ADJUSTMENT_AMOUNT]]+Table1[[#This Row],[Adj Total ADJUSTMENT_AMOUNT]]</f>
        <v>0</v>
      </c>
      <c r="S3697" s="1">
        <f>-Table1[[#This Row],[Current Total CHARGE_AMOUNT]]+Table1[[#This Row],[Adj Total CHARGE_AMOUNT]]</f>
        <v>0</v>
      </c>
      <c r="T3697" s="1">
        <f>+Table1[[#This Row],[Adj Total TOTAL_COST]]-Table1[[#This Row],[Current Total TOTAL_COST]]</f>
        <v>0</v>
      </c>
      <c r="U3697" s="1">
        <f>+Table1[[#This Row],[Adj Total CONTRIBUTION_MARGIN]]-Table1[[#This Row],[Current Total CONTRIBUTION_MARGIN]]</f>
        <v>0</v>
      </c>
      <c r="V3697" s="1">
        <f>+Table1[[#This Row],[Adj Total OPERATING_MARGIN]]-Table1[[#This Row],[Current Total OPERATING_MARGIN]]</f>
        <v>0</v>
      </c>
    </row>
    <row r="3698" spans="1:22" x14ac:dyDescent="0.3">
      <c r="A3698" t="s">
        <v>44</v>
      </c>
      <c r="B3698">
        <v>2023</v>
      </c>
      <c r="C3698" t="s">
        <v>95</v>
      </c>
      <c r="D3698" t="s">
        <v>95</v>
      </c>
      <c r="E3698" s="2">
        <v>2</v>
      </c>
      <c r="F3698" s="1">
        <v>1317.65</v>
      </c>
      <c r="G3698" s="1">
        <v>1521</v>
      </c>
      <c r="H3698" s="1">
        <v>617.47550000000001</v>
      </c>
      <c r="I3698" s="1">
        <v>-211.47</v>
      </c>
      <c r="J3698" s="1">
        <v>-409.49</v>
      </c>
      <c r="K3698" s="2">
        <v>2</v>
      </c>
      <c r="L3698" s="1">
        <v>1317.65</v>
      </c>
      <c r="M3698" s="1">
        <v>1521</v>
      </c>
      <c r="N3698" s="1">
        <v>617.47550000000001</v>
      </c>
      <c r="O3698" s="1">
        <v>-211.47</v>
      </c>
      <c r="P3698" s="1">
        <v>-409.49</v>
      </c>
      <c r="Q3698" s="2">
        <f>-+Table1[[#This Row],[Current Record Count]]+Table1[[#This Row],[Adj Record Count]]</f>
        <v>0</v>
      </c>
      <c r="R3698" s="1">
        <f>+-Table1[[#This Row],[Current Total ADJUSTMENT_AMOUNT]]+Table1[[#This Row],[Adj Total ADJUSTMENT_AMOUNT]]</f>
        <v>0</v>
      </c>
      <c r="S3698" s="1">
        <f>-Table1[[#This Row],[Current Total CHARGE_AMOUNT]]+Table1[[#This Row],[Adj Total CHARGE_AMOUNT]]</f>
        <v>0</v>
      </c>
      <c r="T3698" s="1">
        <f>+Table1[[#This Row],[Adj Total TOTAL_COST]]-Table1[[#This Row],[Current Total TOTAL_COST]]</f>
        <v>0</v>
      </c>
      <c r="U3698" s="1">
        <f>+Table1[[#This Row],[Adj Total CONTRIBUTION_MARGIN]]-Table1[[#This Row],[Current Total CONTRIBUTION_MARGIN]]</f>
        <v>0</v>
      </c>
      <c r="V3698" s="1">
        <f>+Table1[[#This Row],[Adj Total OPERATING_MARGIN]]-Table1[[#This Row],[Current Total OPERATING_MARGIN]]</f>
        <v>0</v>
      </c>
    </row>
    <row r="3699" spans="1:22" x14ac:dyDescent="0.3">
      <c r="A3699" t="s">
        <v>31</v>
      </c>
      <c r="B3699">
        <v>2023</v>
      </c>
      <c r="C3699" t="s">
        <v>20</v>
      </c>
      <c r="D3699" t="s">
        <v>21</v>
      </c>
      <c r="E3699" s="2">
        <v>2</v>
      </c>
      <c r="F3699" s="1">
        <v>219.88</v>
      </c>
      <c r="G3699" s="1">
        <v>646.70000000000005</v>
      </c>
      <c r="H3699" s="1">
        <v>80.313599999999994</v>
      </c>
      <c r="I3699" s="1">
        <v>379.22</v>
      </c>
      <c r="J3699" s="1">
        <v>346.51</v>
      </c>
      <c r="K3699" s="2">
        <v>2</v>
      </c>
      <c r="L3699" s="1">
        <v>219.88</v>
      </c>
      <c r="M3699" s="1">
        <v>646.70000000000005</v>
      </c>
      <c r="N3699" s="1">
        <v>80.313599999999994</v>
      </c>
      <c r="O3699" s="1">
        <v>379.22</v>
      </c>
      <c r="P3699" s="1">
        <v>346.51</v>
      </c>
      <c r="Q3699" s="2">
        <f>-+Table1[[#This Row],[Current Record Count]]+Table1[[#This Row],[Adj Record Count]]</f>
        <v>0</v>
      </c>
      <c r="R3699" s="1">
        <f>+-Table1[[#This Row],[Current Total ADJUSTMENT_AMOUNT]]+Table1[[#This Row],[Adj Total ADJUSTMENT_AMOUNT]]</f>
        <v>0</v>
      </c>
      <c r="S3699" s="1">
        <f>-Table1[[#This Row],[Current Total CHARGE_AMOUNT]]+Table1[[#This Row],[Adj Total CHARGE_AMOUNT]]</f>
        <v>0</v>
      </c>
      <c r="T3699" s="1">
        <f>+Table1[[#This Row],[Adj Total TOTAL_COST]]-Table1[[#This Row],[Current Total TOTAL_COST]]</f>
        <v>0</v>
      </c>
      <c r="U3699" s="1">
        <f>+Table1[[#This Row],[Adj Total CONTRIBUTION_MARGIN]]-Table1[[#This Row],[Current Total CONTRIBUTION_MARGIN]]</f>
        <v>0</v>
      </c>
      <c r="V3699" s="1">
        <f>+Table1[[#This Row],[Adj Total OPERATING_MARGIN]]-Table1[[#This Row],[Current Total OPERATING_MARGIN]]</f>
        <v>0</v>
      </c>
    </row>
    <row r="3700" spans="1:22" x14ac:dyDescent="0.3">
      <c r="A3700" t="s">
        <v>44</v>
      </c>
      <c r="B3700">
        <v>2025</v>
      </c>
      <c r="C3700" t="s">
        <v>17</v>
      </c>
      <c r="D3700" t="s">
        <v>85</v>
      </c>
      <c r="E3700" s="2">
        <v>2</v>
      </c>
      <c r="F3700" s="1">
        <v>1369.43</v>
      </c>
      <c r="G3700" s="1">
        <v>1496</v>
      </c>
      <c r="H3700" s="1">
        <v>361.8449</v>
      </c>
      <c r="I3700" s="1">
        <v>-148.06</v>
      </c>
      <c r="J3700" s="1">
        <v>-235.06</v>
      </c>
      <c r="K3700" s="2">
        <v>2</v>
      </c>
      <c r="L3700" s="1">
        <v>1369.43</v>
      </c>
      <c r="M3700" s="1">
        <v>1496</v>
      </c>
      <c r="N3700" s="1">
        <v>361.8449</v>
      </c>
      <c r="O3700" s="1">
        <v>-148.06</v>
      </c>
      <c r="P3700" s="1">
        <v>-235.06</v>
      </c>
      <c r="Q3700" s="2">
        <f>-+Table1[[#This Row],[Current Record Count]]+Table1[[#This Row],[Adj Record Count]]</f>
        <v>0</v>
      </c>
      <c r="R3700" s="1">
        <f>+-Table1[[#This Row],[Current Total ADJUSTMENT_AMOUNT]]+Table1[[#This Row],[Adj Total ADJUSTMENT_AMOUNT]]</f>
        <v>0</v>
      </c>
      <c r="S3700" s="1">
        <f>-Table1[[#This Row],[Current Total CHARGE_AMOUNT]]+Table1[[#This Row],[Adj Total CHARGE_AMOUNT]]</f>
        <v>0</v>
      </c>
      <c r="T3700" s="1">
        <f>+Table1[[#This Row],[Adj Total TOTAL_COST]]-Table1[[#This Row],[Current Total TOTAL_COST]]</f>
        <v>0</v>
      </c>
      <c r="U3700" s="1">
        <f>+Table1[[#This Row],[Adj Total CONTRIBUTION_MARGIN]]-Table1[[#This Row],[Current Total CONTRIBUTION_MARGIN]]</f>
        <v>0</v>
      </c>
      <c r="V3700" s="1">
        <f>+Table1[[#This Row],[Adj Total OPERATING_MARGIN]]-Table1[[#This Row],[Current Total OPERATING_MARGIN]]</f>
        <v>0</v>
      </c>
    </row>
    <row r="3701" spans="1:22" x14ac:dyDescent="0.3">
      <c r="A3701" t="s">
        <v>16</v>
      </c>
      <c r="B3701">
        <v>2022</v>
      </c>
      <c r="C3701" t="s">
        <v>20</v>
      </c>
      <c r="D3701" t="s">
        <v>103</v>
      </c>
      <c r="E3701" s="2">
        <v>2</v>
      </c>
      <c r="F3701" s="1">
        <v>22</v>
      </c>
      <c r="G3701" s="1">
        <v>22</v>
      </c>
      <c r="H3701" s="1">
        <v>2.8264999999999998</v>
      </c>
      <c r="I3701" s="1">
        <v>-1.91</v>
      </c>
      <c r="J3701" s="1">
        <v>-2.83</v>
      </c>
      <c r="K3701" s="2">
        <v>2</v>
      </c>
      <c r="L3701" s="1">
        <v>22</v>
      </c>
      <c r="M3701" s="1">
        <v>22</v>
      </c>
      <c r="N3701" s="1">
        <v>2.8264999999999998</v>
      </c>
      <c r="O3701" s="1">
        <v>-1.91</v>
      </c>
      <c r="P3701" s="1">
        <v>-2.83</v>
      </c>
      <c r="Q3701" s="2">
        <f>-+Table1[[#This Row],[Current Record Count]]+Table1[[#This Row],[Adj Record Count]]</f>
        <v>0</v>
      </c>
      <c r="R3701" s="1">
        <f>+-Table1[[#This Row],[Current Total ADJUSTMENT_AMOUNT]]+Table1[[#This Row],[Adj Total ADJUSTMENT_AMOUNT]]</f>
        <v>0</v>
      </c>
      <c r="S3701" s="1">
        <f>-Table1[[#This Row],[Current Total CHARGE_AMOUNT]]+Table1[[#This Row],[Adj Total CHARGE_AMOUNT]]</f>
        <v>0</v>
      </c>
      <c r="T3701" s="1">
        <f>+Table1[[#This Row],[Adj Total TOTAL_COST]]-Table1[[#This Row],[Current Total TOTAL_COST]]</f>
        <v>0</v>
      </c>
      <c r="U3701" s="1">
        <f>+Table1[[#This Row],[Adj Total CONTRIBUTION_MARGIN]]-Table1[[#This Row],[Current Total CONTRIBUTION_MARGIN]]</f>
        <v>0</v>
      </c>
      <c r="V3701" s="1">
        <f>+Table1[[#This Row],[Adj Total OPERATING_MARGIN]]-Table1[[#This Row],[Current Total OPERATING_MARGIN]]</f>
        <v>0</v>
      </c>
    </row>
    <row r="3702" spans="1:22" x14ac:dyDescent="0.3">
      <c r="A3702" t="s">
        <v>74</v>
      </c>
      <c r="B3702">
        <v>2021</v>
      </c>
      <c r="C3702" t="s">
        <v>47</v>
      </c>
      <c r="D3702" t="s">
        <v>47</v>
      </c>
      <c r="E3702" s="2">
        <v>2</v>
      </c>
      <c r="F3702" s="1">
        <v>1484.07</v>
      </c>
      <c r="G3702" s="1">
        <v>1620</v>
      </c>
      <c r="H3702" s="1">
        <v>769.28620000000001</v>
      </c>
      <c r="I3702" s="1">
        <v>337.42</v>
      </c>
      <c r="J3702" s="1">
        <v>106.41</v>
      </c>
      <c r="K3702" s="2">
        <v>2</v>
      </c>
      <c r="L3702" s="1">
        <v>1484.07</v>
      </c>
      <c r="M3702" s="1">
        <v>1620</v>
      </c>
      <c r="N3702" s="1">
        <v>769.28620000000001</v>
      </c>
      <c r="O3702" s="1">
        <v>337.42</v>
      </c>
      <c r="P3702" s="1">
        <v>106.41</v>
      </c>
      <c r="Q3702" s="2">
        <f>-+Table1[[#This Row],[Current Record Count]]+Table1[[#This Row],[Adj Record Count]]</f>
        <v>0</v>
      </c>
      <c r="R3702" s="1">
        <f>+-Table1[[#This Row],[Current Total ADJUSTMENT_AMOUNT]]+Table1[[#This Row],[Adj Total ADJUSTMENT_AMOUNT]]</f>
        <v>0</v>
      </c>
      <c r="S3702" s="1">
        <f>-Table1[[#This Row],[Current Total CHARGE_AMOUNT]]+Table1[[#This Row],[Adj Total CHARGE_AMOUNT]]</f>
        <v>0</v>
      </c>
      <c r="T3702" s="1">
        <f>+Table1[[#This Row],[Adj Total TOTAL_COST]]-Table1[[#This Row],[Current Total TOTAL_COST]]</f>
        <v>0</v>
      </c>
      <c r="U3702" s="1">
        <f>+Table1[[#This Row],[Adj Total CONTRIBUTION_MARGIN]]-Table1[[#This Row],[Current Total CONTRIBUTION_MARGIN]]</f>
        <v>0</v>
      </c>
      <c r="V3702" s="1">
        <f>+Table1[[#This Row],[Adj Total OPERATING_MARGIN]]-Table1[[#This Row],[Current Total OPERATING_MARGIN]]</f>
        <v>0</v>
      </c>
    </row>
    <row r="3703" spans="1:22" x14ac:dyDescent="0.3">
      <c r="A3703" t="s">
        <v>75</v>
      </c>
      <c r="B3703">
        <v>2023</v>
      </c>
      <c r="C3703" t="s">
        <v>17</v>
      </c>
      <c r="D3703" t="s">
        <v>85</v>
      </c>
      <c r="E3703" s="2">
        <v>2</v>
      </c>
      <c r="F3703" s="1">
        <v>148.72</v>
      </c>
      <c r="G3703" s="1">
        <v>220</v>
      </c>
      <c r="H3703" s="1">
        <v>560.71709999999996</v>
      </c>
      <c r="I3703" s="1">
        <v>-417.59</v>
      </c>
      <c r="J3703" s="1">
        <v>-505.01</v>
      </c>
      <c r="K3703" s="2">
        <v>2</v>
      </c>
      <c r="L3703" s="1">
        <v>148.72</v>
      </c>
      <c r="M3703" s="1">
        <v>220</v>
      </c>
      <c r="N3703" s="1">
        <v>560.71709999999996</v>
      </c>
      <c r="O3703" s="1">
        <v>-417.59</v>
      </c>
      <c r="P3703" s="1">
        <v>-505.01</v>
      </c>
      <c r="Q3703" s="2">
        <f>-+Table1[[#This Row],[Current Record Count]]+Table1[[#This Row],[Adj Record Count]]</f>
        <v>0</v>
      </c>
      <c r="R3703" s="1">
        <f>+-Table1[[#This Row],[Current Total ADJUSTMENT_AMOUNT]]+Table1[[#This Row],[Adj Total ADJUSTMENT_AMOUNT]]</f>
        <v>0</v>
      </c>
      <c r="S3703" s="1">
        <f>-Table1[[#This Row],[Current Total CHARGE_AMOUNT]]+Table1[[#This Row],[Adj Total CHARGE_AMOUNT]]</f>
        <v>0</v>
      </c>
      <c r="T3703" s="1">
        <f>+Table1[[#This Row],[Adj Total TOTAL_COST]]-Table1[[#This Row],[Current Total TOTAL_COST]]</f>
        <v>0</v>
      </c>
      <c r="U3703" s="1">
        <f>+Table1[[#This Row],[Adj Total CONTRIBUTION_MARGIN]]-Table1[[#This Row],[Current Total CONTRIBUTION_MARGIN]]</f>
        <v>0</v>
      </c>
      <c r="V3703" s="1">
        <f>+Table1[[#This Row],[Adj Total OPERATING_MARGIN]]-Table1[[#This Row],[Current Total OPERATING_MARGIN]]</f>
        <v>0</v>
      </c>
    </row>
    <row r="3704" spans="1:22" x14ac:dyDescent="0.3">
      <c r="A3704" t="s">
        <v>78</v>
      </c>
      <c r="B3704">
        <v>2019</v>
      </c>
      <c r="C3704" t="s">
        <v>20</v>
      </c>
      <c r="D3704" t="s">
        <v>100</v>
      </c>
      <c r="E3704" s="2">
        <v>2</v>
      </c>
      <c r="F3704" s="1">
        <v>3677.33</v>
      </c>
      <c r="G3704" s="1">
        <v>4386.8500000000004</v>
      </c>
      <c r="H3704" s="1">
        <v>0</v>
      </c>
      <c r="I3704" s="1">
        <v>0</v>
      </c>
      <c r="J3704" s="1">
        <v>0</v>
      </c>
      <c r="K3704" s="2">
        <v>2</v>
      </c>
      <c r="L3704" s="1">
        <v>3677.33</v>
      </c>
      <c r="M3704" s="1">
        <v>4386.8500000000004</v>
      </c>
      <c r="N3704" s="1">
        <v>0</v>
      </c>
      <c r="O3704" s="1">
        <v>0</v>
      </c>
      <c r="P3704" s="1">
        <v>0</v>
      </c>
      <c r="Q3704" s="2">
        <f>-+Table1[[#This Row],[Current Record Count]]+Table1[[#This Row],[Adj Record Count]]</f>
        <v>0</v>
      </c>
      <c r="R3704" s="1">
        <f>+-Table1[[#This Row],[Current Total ADJUSTMENT_AMOUNT]]+Table1[[#This Row],[Adj Total ADJUSTMENT_AMOUNT]]</f>
        <v>0</v>
      </c>
      <c r="S3704" s="1">
        <f>-Table1[[#This Row],[Current Total CHARGE_AMOUNT]]+Table1[[#This Row],[Adj Total CHARGE_AMOUNT]]</f>
        <v>0</v>
      </c>
      <c r="T3704" s="1">
        <f>+Table1[[#This Row],[Adj Total TOTAL_COST]]-Table1[[#This Row],[Current Total TOTAL_COST]]</f>
        <v>0</v>
      </c>
      <c r="U3704" s="1">
        <f>+Table1[[#This Row],[Adj Total CONTRIBUTION_MARGIN]]-Table1[[#This Row],[Current Total CONTRIBUTION_MARGIN]]</f>
        <v>0</v>
      </c>
      <c r="V3704" s="1">
        <f>+Table1[[#This Row],[Adj Total OPERATING_MARGIN]]-Table1[[#This Row],[Current Total OPERATING_MARGIN]]</f>
        <v>0</v>
      </c>
    </row>
    <row r="3705" spans="1:22" x14ac:dyDescent="0.3">
      <c r="A3705" t="s">
        <v>44</v>
      </c>
      <c r="B3705">
        <v>2024</v>
      </c>
      <c r="C3705" t="s">
        <v>20</v>
      </c>
      <c r="D3705" t="s">
        <v>99</v>
      </c>
      <c r="E3705" s="2">
        <v>2</v>
      </c>
      <c r="F3705" s="1">
        <v>1124.33</v>
      </c>
      <c r="G3705" s="1">
        <v>3122</v>
      </c>
      <c r="H3705" s="1">
        <v>399.77600000000001</v>
      </c>
      <c r="I3705" s="1">
        <v>1738.87</v>
      </c>
      <c r="J3705" s="1">
        <v>1597.89</v>
      </c>
      <c r="K3705" s="2">
        <v>2</v>
      </c>
      <c r="L3705" s="1">
        <v>1124.33</v>
      </c>
      <c r="M3705" s="1">
        <v>3122</v>
      </c>
      <c r="N3705" s="1">
        <v>399.77600000000001</v>
      </c>
      <c r="O3705" s="1">
        <v>1738.87</v>
      </c>
      <c r="P3705" s="1">
        <v>1597.89</v>
      </c>
      <c r="Q3705" s="2">
        <f>-+Table1[[#This Row],[Current Record Count]]+Table1[[#This Row],[Adj Record Count]]</f>
        <v>0</v>
      </c>
      <c r="R3705" s="1">
        <f>+-Table1[[#This Row],[Current Total ADJUSTMENT_AMOUNT]]+Table1[[#This Row],[Adj Total ADJUSTMENT_AMOUNT]]</f>
        <v>0</v>
      </c>
      <c r="S3705" s="1">
        <f>-Table1[[#This Row],[Current Total CHARGE_AMOUNT]]+Table1[[#This Row],[Adj Total CHARGE_AMOUNT]]</f>
        <v>0</v>
      </c>
      <c r="T3705" s="1">
        <f>+Table1[[#This Row],[Adj Total TOTAL_COST]]-Table1[[#This Row],[Current Total TOTAL_COST]]</f>
        <v>0</v>
      </c>
      <c r="U3705" s="1">
        <f>+Table1[[#This Row],[Adj Total CONTRIBUTION_MARGIN]]-Table1[[#This Row],[Current Total CONTRIBUTION_MARGIN]]</f>
        <v>0</v>
      </c>
      <c r="V3705" s="1">
        <f>+Table1[[#This Row],[Adj Total OPERATING_MARGIN]]-Table1[[#This Row],[Current Total OPERATING_MARGIN]]</f>
        <v>0</v>
      </c>
    </row>
    <row r="3706" spans="1:22" x14ac:dyDescent="0.3">
      <c r="A3706" t="s">
        <v>44</v>
      </c>
      <c r="B3706">
        <v>2022</v>
      </c>
      <c r="C3706" t="s">
        <v>95</v>
      </c>
      <c r="D3706" t="s">
        <v>95</v>
      </c>
      <c r="E3706" s="2">
        <v>2</v>
      </c>
      <c r="F3706" s="1">
        <v>12078.94</v>
      </c>
      <c r="G3706" s="1">
        <v>17479.900000000001</v>
      </c>
      <c r="H3706" s="1">
        <v>7359.6256999999996</v>
      </c>
      <c r="I3706" s="1">
        <v>-875.25</v>
      </c>
      <c r="J3706" s="1">
        <v>-1884.03</v>
      </c>
      <c r="K3706" s="2">
        <v>2</v>
      </c>
      <c r="L3706" s="1">
        <v>12078.94</v>
      </c>
      <c r="M3706" s="1">
        <v>17479.900000000001</v>
      </c>
      <c r="N3706" s="1">
        <v>7359.6256999999996</v>
      </c>
      <c r="O3706" s="1">
        <v>-875.25</v>
      </c>
      <c r="P3706" s="1">
        <v>-1884.03</v>
      </c>
      <c r="Q3706" s="2">
        <f>-+Table1[[#This Row],[Current Record Count]]+Table1[[#This Row],[Adj Record Count]]</f>
        <v>0</v>
      </c>
      <c r="R3706" s="1">
        <f>+-Table1[[#This Row],[Current Total ADJUSTMENT_AMOUNT]]+Table1[[#This Row],[Adj Total ADJUSTMENT_AMOUNT]]</f>
        <v>0</v>
      </c>
      <c r="S3706" s="1">
        <f>-Table1[[#This Row],[Current Total CHARGE_AMOUNT]]+Table1[[#This Row],[Adj Total CHARGE_AMOUNT]]</f>
        <v>0</v>
      </c>
      <c r="T3706" s="1">
        <f>+Table1[[#This Row],[Adj Total TOTAL_COST]]-Table1[[#This Row],[Current Total TOTAL_COST]]</f>
        <v>0</v>
      </c>
      <c r="U3706" s="1">
        <f>+Table1[[#This Row],[Adj Total CONTRIBUTION_MARGIN]]-Table1[[#This Row],[Current Total CONTRIBUTION_MARGIN]]</f>
        <v>0</v>
      </c>
      <c r="V3706" s="1">
        <f>+Table1[[#This Row],[Adj Total OPERATING_MARGIN]]-Table1[[#This Row],[Current Total OPERATING_MARGIN]]</f>
        <v>0</v>
      </c>
    </row>
    <row r="3707" spans="1:22" x14ac:dyDescent="0.3">
      <c r="A3707" t="s">
        <v>44</v>
      </c>
      <c r="B3707">
        <v>2021</v>
      </c>
      <c r="C3707" t="s">
        <v>29</v>
      </c>
      <c r="D3707" t="s">
        <v>52</v>
      </c>
      <c r="E3707" s="2">
        <v>2</v>
      </c>
      <c r="F3707" s="1">
        <v>4390.62</v>
      </c>
      <c r="G3707" s="1">
        <v>14318.18</v>
      </c>
      <c r="H3707" s="1">
        <v>5049.5817999999999</v>
      </c>
      <c r="I3707" s="1">
        <v>6711.08</v>
      </c>
      <c r="J3707" s="1">
        <v>5092.8999999999996</v>
      </c>
      <c r="K3707" s="2">
        <v>2</v>
      </c>
      <c r="L3707" s="1">
        <v>4390.62</v>
      </c>
      <c r="M3707" s="1">
        <v>14318.18</v>
      </c>
      <c r="N3707" s="1">
        <v>5049.5817999999999</v>
      </c>
      <c r="O3707" s="1">
        <v>6711.08</v>
      </c>
      <c r="P3707" s="1">
        <v>5092.8999999999996</v>
      </c>
      <c r="Q3707" s="2">
        <f>-+Table1[[#This Row],[Current Record Count]]+Table1[[#This Row],[Adj Record Count]]</f>
        <v>0</v>
      </c>
      <c r="R3707" s="1">
        <f>+-Table1[[#This Row],[Current Total ADJUSTMENT_AMOUNT]]+Table1[[#This Row],[Adj Total ADJUSTMENT_AMOUNT]]</f>
        <v>0</v>
      </c>
      <c r="S3707" s="1">
        <f>-Table1[[#This Row],[Current Total CHARGE_AMOUNT]]+Table1[[#This Row],[Adj Total CHARGE_AMOUNT]]</f>
        <v>0</v>
      </c>
      <c r="T3707" s="1">
        <f>+Table1[[#This Row],[Adj Total TOTAL_COST]]-Table1[[#This Row],[Current Total TOTAL_COST]]</f>
        <v>0</v>
      </c>
      <c r="U3707" s="1">
        <f>+Table1[[#This Row],[Adj Total CONTRIBUTION_MARGIN]]-Table1[[#This Row],[Current Total CONTRIBUTION_MARGIN]]</f>
        <v>0</v>
      </c>
      <c r="V3707" s="1">
        <f>+Table1[[#This Row],[Adj Total OPERATING_MARGIN]]-Table1[[#This Row],[Current Total OPERATING_MARGIN]]</f>
        <v>0</v>
      </c>
    </row>
    <row r="3708" spans="1:22" x14ac:dyDescent="0.3">
      <c r="A3708" t="s">
        <v>35</v>
      </c>
      <c r="B3708">
        <v>2019</v>
      </c>
      <c r="C3708" t="s">
        <v>17</v>
      </c>
      <c r="D3708" t="s">
        <v>101</v>
      </c>
      <c r="E3708" s="2">
        <v>2</v>
      </c>
      <c r="F3708" s="1">
        <v>140.25</v>
      </c>
      <c r="G3708" s="1">
        <v>850</v>
      </c>
      <c r="H3708" s="1">
        <v>0</v>
      </c>
      <c r="I3708" s="1">
        <v>0</v>
      </c>
      <c r="J3708" s="1">
        <v>0</v>
      </c>
      <c r="K3708" s="2">
        <v>2</v>
      </c>
      <c r="L3708" s="1">
        <v>140.25</v>
      </c>
      <c r="M3708" s="1">
        <v>850</v>
      </c>
      <c r="N3708" s="1">
        <v>0</v>
      </c>
      <c r="O3708" s="1">
        <v>0</v>
      </c>
      <c r="P3708" s="1">
        <v>0</v>
      </c>
      <c r="Q3708" s="2">
        <f>-+Table1[[#This Row],[Current Record Count]]+Table1[[#This Row],[Adj Record Count]]</f>
        <v>0</v>
      </c>
      <c r="R3708" s="1">
        <f>+-Table1[[#This Row],[Current Total ADJUSTMENT_AMOUNT]]+Table1[[#This Row],[Adj Total ADJUSTMENT_AMOUNT]]</f>
        <v>0</v>
      </c>
      <c r="S3708" s="1">
        <f>-Table1[[#This Row],[Current Total CHARGE_AMOUNT]]+Table1[[#This Row],[Adj Total CHARGE_AMOUNT]]</f>
        <v>0</v>
      </c>
      <c r="T3708" s="1">
        <f>+Table1[[#This Row],[Adj Total TOTAL_COST]]-Table1[[#This Row],[Current Total TOTAL_COST]]</f>
        <v>0</v>
      </c>
      <c r="U3708" s="1">
        <f>+Table1[[#This Row],[Adj Total CONTRIBUTION_MARGIN]]-Table1[[#This Row],[Current Total CONTRIBUTION_MARGIN]]</f>
        <v>0</v>
      </c>
      <c r="V3708" s="1">
        <f>+Table1[[#This Row],[Adj Total OPERATING_MARGIN]]-Table1[[#This Row],[Current Total OPERATING_MARGIN]]</f>
        <v>0</v>
      </c>
    </row>
    <row r="3709" spans="1:22" x14ac:dyDescent="0.3">
      <c r="A3709" t="s">
        <v>78</v>
      </c>
      <c r="B3709">
        <v>2021</v>
      </c>
      <c r="C3709" t="s">
        <v>53</v>
      </c>
      <c r="D3709" t="s">
        <v>53</v>
      </c>
      <c r="E3709" s="2">
        <v>2</v>
      </c>
      <c r="F3709" s="1">
        <v>2822.57</v>
      </c>
      <c r="G3709" s="1">
        <v>3358</v>
      </c>
      <c r="H3709" s="1">
        <v>771.36569999999995</v>
      </c>
      <c r="I3709" s="1">
        <v>822.37</v>
      </c>
      <c r="J3709" s="1">
        <v>448.28</v>
      </c>
      <c r="K3709" s="2">
        <v>2</v>
      </c>
      <c r="L3709" s="1">
        <v>2822.57</v>
      </c>
      <c r="M3709" s="1">
        <v>3358</v>
      </c>
      <c r="N3709" s="1">
        <v>771.36569999999995</v>
      </c>
      <c r="O3709" s="1">
        <v>822.37</v>
      </c>
      <c r="P3709" s="1">
        <v>448.28</v>
      </c>
      <c r="Q3709" s="2">
        <f>-+Table1[[#This Row],[Current Record Count]]+Table1[[#This Row],[Adj Record Count]]</f>
        <v>0</v>
      </c>
      <c r="R3709" s="1">
        <f>+-Table1[[#This Row],[Current Total ADJUSTMENT_AMOUNT]]+Table1[[#This Row],[Adj Total ADJUSTMENT_AMOUNT]]</f>
        <v>0</v>
      </c>
      <c r="S3709" s="1">
        <f>-Table1[[#This Row],[Current Total CHARGE_AMOUNT]]+Table1[[#This Row],[Adj Total CHARGE_AMOUNT]]</f>
        <v>0</v>
      </c>
      <c r="T3709" s="1">
        <f>+Table1[[#This Row],[Adj Total TOTAL_COST]]-Table1[[#This Row],[Current Total TOTAL_COST]]</f>
        <v>0</v>
      </c>
      <c r="U3709" s="1">
        <f>+Table1[[#This Row],[Adj Total CONTRIBUTION_MARGIN]]-Table1[[#This Row],[Current Total CONTRIBUTION_MARGIN]]</f>
        <v>0</v>
      </c>
      <c r="V3709" s="1">
        <f>+Table1[[#This Row],[Adj Total OPERATING_MARGIN]]-Table1[[#This Row],[Current Total OPERATING_MARGIN]]</f>
        <v>0</v>
      </c>
    </row>
    <row r="3710" spans="1:22" x14ac:dyDescent="0.3">
      <c r="A3710" t="s">
        <v>78</v>
      </c>
      <c r="B3710">
        <v>2021</v>
      </c>
      <c r="C3710" t="s">
        <v>47</v>
      </c>
      <c r="D3710" t="s">
        <v>48</v>
      </c>
      <c r="E3710" s="2">
        <v>2</v>
      </c>
      <c r="F3710" s="1">
        <v>5432.96</v>
      </c>
      <c r="G3710" s="1">
        <v>5948</v>
      </c>
      <c r="H3710" s="1">
        <v>15.4392</v>
      </c>
      <c r="I3710" s="1">
        <v>529.94000000000005</v>
      </c>
      <c r="J3710" s="1">
        <v>524.96</v>
      </c>
      <c r="K3710" s="2">
        <v>2</v>
      </c>
      <c r="L3710" s="1">
        <v>5432.96</v>
      </c>
      <c r="M3710" s="1">
        <v>5948</v>
      </c>
      <c r="N3710" s="1">
        <v>15.4392</v>
      </c>
      <c r="O3710" s="1">
        <v>529.94000000000005</v>
      </c>
      <c r="P3710" s="1">
        <v>524.96</v>
      </c>
      <c r="Q3710" s="2">
        <f>-+Table1[[#This Row],[Current Record Count]]+Table1[[#This Row],[Adj Record Count]]</f>
        <v>0</v>
      </c>
      <c r="R3710" s="1">
        <f>+-Table1[[#This Row],[Current Total ADJUSTMENT_AMOUNT]]+Table1[[#This Row],[Adj Total ADJUSTMENT_AMOUNT]]</f>
        <v>0</v>
      </c>
      <c r="S3710" s="1">
        <f>-Table1[[#This Row],[Current Total CHARGE_AMOUNT]]+Table1[[#This Row],[Adj Total CHARGE_AMOUNT]]</f>
        <v>0</v>
      </c>
      <c r="T3710" s="1">
        <f>+Table1[[#This Row],[Adj Total TOTAL_COST]]-Table1[[#This Row],[Current Total TOTAL_COST]]</f>
        <v>0</v>
      </c>
      <c r="U3710" s="1">
        <f>+Table1[[#This Row],[Adj Total CONTRIBUTION_MARGIN]]-Table1[[#This Row],[Current Total CONTRIBUTION_MARGIN]]</f>
        <v>0</v>
      </c>
      <c r="V3710" s="1">
        <f>+Table1[[#This Row],[Adj Total OPERATING_MARGIN]]-Table1[[#This Row],[Current Total OPERATING_MARGIN]]</f>
        <v>0</v>
      </c>
    </row>
    <row r="3711" spans="1:22" x14ac:dyDescent="0.3">
      <c r="A3711" t="s">
        <v>44</v>
      </c>
      <c r="B3711">
        <v>2022</v>
      </c>
      <c r="C3711" t="s">
        <v>20</v>
      </c>
      <c r="D3711" t="s">
        <v>99</v>
      </c>
      <c r="E3711" s="2">
        <v>2</v>
      </c>
      <c r="F3711" s="1">
        <v>3456.35</v>
      </c>
      <c r="G3711" s="1">
        <v>4260.3</v>
      </c>
      <c r="H3711" s="1">
        <v>767.59469999999999</v>
      </c>
      <c r="I3711" s="1">
        <v>229.53</v>
      </c>
      <c r="J3711" s="1">
        <v>36.35</v>
      </c>
      <c r="K3711" s="2">
        <v>2</v>
      </c>
      <c r="L3711" s="1">
        <v>3456.35</v>
      </c>
      <c r="M3711" s="1">
        <v>4260.3</v>
      </c>
      <c r="N3711" s="1">
        <v>767.59469999999999</v>
      </c>
      <c r="O3711" s="1">
        <v>229.53</v>
      </c>
      <c r="P3711" s="1">
        <v>36.35</v>
      </c>
      <c r="Q3711" s="2">
        <f>-+Table1[[#This Row],[Current Record Count]]+Table1[[#This Row],[Adj Record Count]]</f>
        <v>0</v>
      </c>
      <c r="R3711" s="1">
        <f>+-Table1[[#This Row],[Current Total ADJUSTMENT_AMOUNT]]+Table1[[#This Row],[Adj Total ADJUSTMENT_AMOUNT]]</f>
        <v>0</v>
      </c>
      <c r="S3711" s="1">
        <f>-Table1[[#This Row],[Current Total CHARGE_AMOUNT]]+Table1[[#This Row],[Adj Total CHARGE_AMOUNT]]</f>
        <v>0</v>
      </c>
      <c r="T3711" s="1">
        <f>+Table1[[#This Row],[Adj Total TOTAL_COST]]-Table1[[#This Row],[Current Total TOTAL_COST]]</f>
        <v>0</v>
      </c>
      <c r="U3711" s="1">
        <f>+Table1[[#This Row],[Adj Total CONTRIBUTION_MARGIN]]-Table1[[#This Row],[Current Total CONTRIBUTION_MARGIN]]</f>
        <v>0</v>
      </c>
      <c r="V3711" s="1">
        <f>+Table1[[#This Row],[Adj Total OPERATING_MARGIN]]-Table1[[#This Row],[Current Total OPERATING_MARGIN]]</f>
        <v>0</v>
      </c>
    </row>
    <row r="3712" spans="1:22" x14ac:dyDescent="0.3">
      <c r="A3712" t="s">
        <v>98</v>
      </c>
      <c r="B3712">
        <v>2022</v>
      </c>
      <c r="C3712" t="s">
        <v>20</v>
      </c>
      <c r="D3712" t="s">
        <v>103</v>
      </c>
      <c r="E3712" s="2">
        <v>2</v>
      </c>
      <c r="F3712" s="1">
        <v>47597.31</v>
      </c>
      <c r="G3712" s="1">
        <v>71518.2</v>
      </c>
      <c r="H3712" s="1">
        <v>35282.148800000003</v>
      </c>
      <c r="I3712" s="1">
        <v>-5958.27</v>
      </c>
      <c r="J3712" s="1">
        <v>-11361.25</v>
      </c>
      <c r="K3712" s="2">
        <v>2</v>
      </c>
      <c r="L3712" s="1">
        <v>47597.31</v>
      </c>
      <c r="M3712" s="1">
        <v>71518.2</v>
      </c>
      <c r="N3712" s="1">
        <v>35282.148800000003</v>
      </c>
      <c r="O3712" s="1">
        <v>-5958.27</v>
      </c>
      <c r="P3712" s="1">
        <v>-11361.25</v>
      </c>
      <c r="Q3712" s="2">
        <f>-+Table1[[#This Row],[Current Record Count]]+Table1[[#This Row],[Adj Record Count]]</f>
        <v>0</v>
      </c>
      <c r="R3712" s="1">
        <f>+-Table1[[#This Row],[Current Total ADJUSTMENT_AMOUNT]]+Table1[[#This Row],[Adj Total ADJUSTMENT_AMOUNT]]</f>
        <v>0</v>
      </c>
      <c r="S3712" s="1">
        <f>-Table1[[#This Row],[Current Total CHARGE_AMOUNT]]+Table1[[#This Row],[Adj Total CHARGE_AMOUNT]]</f>
        <v>0</v>
      </c>
      <c r="T3712" s="1">
        <f>+Table1[[#This Row],[Adj Total TOTAL_COST]]-Table1[[#This Row],[Current Total TOTAL_COST]]</f>
        <v>0</v>
      </c>
      <c r="U3712" s="1">
        <f>+Table1[[#This Row],[Adj Total CONTRIBUTION_MARGIN]]-Table1[[#This Row],[Current Total CONTRIBUTION_MARGIN]]</f>
        <v>0</v>
      </c>
      <c r="V3712" s="1">
        <f>+Table1[[#This Row],[Adj Total OPERATING_MARGIN]]-Table1[[#This Row],[Current Total OPERATING_MARGIN]]</f>
        <v>0</v>
      </c>
    </row>
    <row r="3713" spans="1:22" x14ac:dyDescent="0.3">
      <c r="A3713" t="s">
        <v>75</v>
      </c>
      <c r="B3713">
        <v>2025</v>
      </c>
      <c r="C3713" t="s">
        <v>50</v>
      </c>
      <c r="D3713" t="s">
        <v>50</v>
      </c>
      <c r="E3713" s="2">
        <v>2</v>
      </c>
      <c r="F3713" s="1">
        <v>197.84</v>
      </c>
      <c r="G3713" s="1">
        <v>247</v>
      </c>
      <c r="H3713" s="1">
        <v>482.85700000000003</v>
      </c>
      <c r="I3713" s="1">
        <v>-341.72</v>
      </c>
      <c r="J3713" s="1">
        <v>-433.7</v>
      </c>
      <c r="K3713" s="2">
        <v>2</v>
      </c>
      <c r="L3713" s="1">
        <v>197.84</v>
      </c>
      <c r="M3713" s="1">
        <v>247</v>
      </c>
      <c r="N3713" s="1">
        <v>482.85700000000003</v>
      </c>
      <c r="O3713" s="1">
        <v>-341.72</v>
      </c>
      <c r="P3713" s="1">
        <v>-433.7</v>
      </c>
      <c r="Q3713" s="2">
        <f>-+Table1[[#This Row],[Current Record Count]]+Table1[[#This Row],[Adj Record Count]]</f>
        <v>0</v>
      </c>
      <c r="R3713" s="1">
        <f>+-Table1[[#This Row],[Current Total ADJUSTMENT_AMOUNT]]+Table1[[#This Row],[Adj Total ADJUSTMENT_AMOUNT]]</f>
        <v>0</v>
      </c>
      <c r="S3713" s="1">
        <f>-Table1[[#This Row],[Current Total CHARGE_AMOUNT]]+Table1[[#This Row],[Adj Total CHARGE_AMOUNT]]</f>
        <v>0</v>
      </c>
      <c r="T3713" s="1">
        <f>+Table1[[#This Row],[Adj Total TOTAL_COST]]-Table1[[#This Row],[Current Total TOTAL_COST]]</f>
        <v>0</v>
      </c>
      <c r="U3713" s="1">
        <f>+Table1[[#This Row],[Adj Total CONTRIBUTION_MARGIN]]-Table1[[#This Row],[Current Total CONTRIBUTION_MARGIN]]</f>
        <v>0</v>
      </c>
      <c r="V3713" s="1">
        <f>+Table1[[#This Row],[Adj Total OPERATING_MARGIN]]-Table1[[#This Row],[Current Total OPERATING_MARGIN]]</f>
        <v>0</v>
      </c>
    </row>
    <row r="3714" spans="1:22" x14ac:dyDescent="0.3">
      <c r="A3714" t="s">
        <v>37</v>
      </c>
      <c r="B3714">
        <v>2022</v>
      </c>
      <c r="C3714" t="s">
        <v>17</v>
      </c>
      <c r="D3714" t="s">
        <v>101</v>
      </c>
      <c r="E3714" s="2">
        <v>2</v>
      </c>
      <c r="F3714" s="1">
        <v>8223.2099999999991</v>
      </c>
      <c r="G3714" s="1">
        <v>16780.95</v>
      </c>
      <c r="H3714" s="1">
        <v>3486.5028000000002</v>
      </c>
      <c r="I3714" s="1">
        <v>5794.54</v>
      </c>
      <c r="J3714" s="1">
        <v>4943.25</v>
      </c>
      <c r="K3714" s="2">
        <v>2</v>
      </c>
      <c r="L3714" s="1">
        <v>8223.2099999999991</v>
      </c>
      <c r="M3714" s="1">
        <v>16780.95</v>
      </c>
      <c r="N3714" s="1">
        <v>3486.5028000000002</v>
      </c>
      <c r="O3714" s="1">
        <v>5794.54</v>
      </c>
      <c r="P3714" s="1">
        <v>4943.25</v>
      </c>
      <c r="Q3714" s="2">
        <f>-+Table1[[#This Row],[Current Record Count]]+Table1[[#This Row],[Adj Record Count]]</f>
        <v>0</v>
      </c>
      <c r="R3714" s="1">
        <f>+-Table1[[#This Row],[Current Total ADJUSTMENT_AMOUNT]]+Table1[[#This Row],[Adj Total ADJUSTMENT_AMOUNT]]</f>
        <v>0</v>
      </c>
      <c r="S3714" s="1">
        <f>-Table1[[#This Row],[Current Total CHARGE_AMOUNT]]+Table1[[#This Row],[Adj Total CHARGE_AMOUNT]]</f>
        <v>0</v>
      </c>
      <c r="T3714" s="1">
        <f>+Table1[[#This Row],[Adj Total TOTAL_COST]]-Table1[[#This Row],[Current Total TOTAL_COST]]</f>
        <v>0</v>
      </c>
      <c r="U3714" s="1">
        <f>+Table1[[#This Row],[Adj Total CONTRIBUTION_MARGIN]]-Table1[[#This Row],[Current Total CONTRIBUTION_MARGIN]]</f>
        <v>0</v>
      </c>
      <c r="V3714" s="1">
        <f>+Table1[[#This Row],[Adj Total OPERATING_MARGIN]]-Table1[[#This Row],[Current Total OPERATING_MARGIN]]</f>
        <v>0</v>
      </c>
    </row>
    <row r="3715" spans="1:22" x14ac:dyDescent="0.3">
      <c r="A3715" t="s">
        <v>35</v>
      </c>
      <c r="B3715">
        <v>2023</v>
      </c>
      <c r="C3715" t="s">
        <v>29</v>
      </c>
      <c r="D3715" t="s">
        <v>73</v>
      </c>
      <c r="E3715" s="2">
        <v>2</v>
      </c>
      <c r="F3715" s="1">
        <v>475.42</v>
      </c>
      <c r="G3715" s="1">
        <v>935</v>
      </c>
      <c r="H3715" s="1">
        <v>163.58099999999999</v>
      </c>
      <c r="I3715" s="1">
        <v>354.61</v>
      </c>
      <c r="J3715" s="1">
        <v>297.17</v>
      </c>
      <c r="K3715" s="2">
        <v>2</v>
      </c>
      <c r="L3715" s="1">
        <v>475.42</v>
      </c>
      <c r="M3715" s="1">
        <v>935</v>
      </c>
      <c r="N3715" s="1">
        <v>163.58099999999999</v>
      </c>
      <c r="O3715" s="1">
        <v>354.61</v>
      </c>
      <c r="P3715" s="1">
        <v>297.17</v>
      </c>
      <c r="Q3715" s="2">
        <f>-+Table1[[#This Row],[Current Record Count]]+Table1[[#This Row],[Adj Record Count]]</f>
        <v>0</v>
      </c>
      <c r="R3715" s="1">
        <f>+-Table1[[#This Row],[Current Total ADJUSTMENT_AMOUNT]]+Table1[[#This Row],[Adj Total ADJUSTMENT_AMOUNT]]</f>
        <v>0</v>
      </c>
      <c r="S3715" s="1">
        <f>-Table1[[#This Row],[Current Total CHARGE_AMOUNT]]+Table1[[#This Row],[Adj Total CHARGE_AMOUNT]]</f>
        <v>0</v>
      </c>
      <c r="T3715" s="1">
        <f>+Table1[[#This Row],[Adj Total TOTAL_COST]]-Table1[[#This Row],[Current Total TOTAL_COST]]</f>
        <v>0</v>
      </c>
      <c r="U3715" s="1">
        <f>+Table1[[#This Row],[Adj Total CONTRIBUTION_MARGIN]]-Table1[[#This Row],[Current Total CONTRIBUTION_MARGIN]]</f>
        <v>0</v>
      </c>
      <c r="V3715" s="1">
        <f>+Table1[[#This Row],[Adj Total OPERATING_MARGIN]]-Table1[[#This Row],[Current Total OPERATING_MARGIN]]</f>
        <v>0</v>
      </c>
    </row>
    <row r="3716" spans="1:22" x14ac:dyDescent="0.3">
      <c r="A3716" t="s">
        <v>42</v>
      </c>
      <c r="B3716">
        <v>2019</v>
      </c>
      <c r="C3716" t="s">
        <v>20</v>
      </c>
      <c r="D3716" t="s">
        <v>100</v>
      </c>
      <c r="E3716" s="2">
        <v>2</v>
      </c>
      <c r="F3716" s="1">
        <v>840.58</v>
      </c>
      <c r="G3716" s="1">
        <v>2547.31</v>
      </c>
      <c r="H3716" s="1">
        <v>0</v>
      </c>
      <c r="I3716" s="1">
        <v>0</v>
      </c>
      <c r="J3716" s="1">
        <v>0</v>
      </c>
      <c r="K3716" s="2">
        <v>2</v>
      </c>
      <c r="L3716" s="1">
        <v>840.58</v>
      </c>
      <c r="M3716" s="1">
        <v>2547.31</v>
      </c>
      <c r="N3716" s="1">
        <v>0</v>
      </c>
      <c r="O3716" s="1">
        <v>0</v>
      </c>
      <c r="P3716" s="1">
        <v>0</v>
      </c>
      <c r="Q3716" s="2">
        <f>-+Table1[[#This Row],[Current Record Count]]+Table1[[#This Row],[Adj Record Count]]</f>
        <v>0</v>
      </c>
      <c r="R3716" s="1">
        <f>+-Table1[[#This Row],[Current Total ADJUSTMENT_AMOUNT]]+Table1[[#This Row],[Adj Total ADJUSTMENT_AMOUNT]]</f>
        <v>0</v>
      </c>
      <c r="S3716" s="1">
        <f>-Table1[[#This Row],[Current Total CHARGE_AMOUNT]]+Table1[[#This Row],[Adj Total CHARGE_AMOUNT]]</f>
        <v>0</v>
      </c>
      <c r="T3716" s="1">
        <f>+Table1[[#This Row],[Adj Total TOTAL_COST]]-Table1[[#This Row],[Current Total TOTAL_COST]]</f>
        <v>0</v>
      </c>
      <c r="U3716" s="1">
        <f>+Table1[[#This Row],[Adj Total CONTRIBUTION_MARGIN]]-Table1[[#This Row],[Current Total CONTRIBUTION_MARGIN]]</f>
        <v>0</v>
      </c>
      <c r="V3716" s="1">
        <f>+Table1[[#This Row],[Adj Total OPERATING_MARGIN]]-Table1[[#This Row],[Current Total OPERATING_MARGIN]]</f>
        <v>0</v>
      </c>
    </row>
    <row r="3717" spans="1:22" x14ac:dyDescent="0.3">
      <c r="A3717" t="s">
        <v>37</v>
      </c>
      <c r="B3717">
        <v>2024</v>
      </c>
      <c r="C3717" t="s">
        <v>72</v>
      </c>
      <c r="D3717" t="s">
        <v>72</v>
      </c>
      <c r="E3717" s="2">
        <v>2</v>
      </c>
      <c r="F3717" s="1">
        <v>22823.08</v>
      </c>
      <c r="G3717" s="1">
        <v>64083.16</v>
      </c>
      <c r="H3717" s="1">
        <v>9088.5344999999998</v>
      </c>
      <c r="I3717" s="1">
        <v>34281.65</v>
      </c>
      <c r="J3717" s="1">
        <v>32171.54</v>
      </c>
      <c r="K3717" s="2">
        <v>2</v>
      </c>
      <c r="L3717" s="1">
        <v>22823.08</v>
      </c>
      <c r="M3717" s="1">
        <v>64083.16</v>
      </c>
      <c r="N3717" s="1">
        <v>9088.5344999999998</v>
      </c>
      <c r="O3717" s="1">
        <v>34281.65</v>
      </c>
      <c r="P3717" s="1">
        <v>32171.54</v>
      </c>
      <c r="Q3717" s="2">
        <f>-+Table1[[#This Row],[Current Record Count]]+Table1[[#This Row],[Adj Record Count]]</f>
        <v>0</v>
      </c>
      <c r="R3717" s="1">
        <f>+-Table1[[#This Row],[Current Total ADJUSTMENT_AMOUNT]]+Table1[[#This Row],[Adj Total ADJUSTMENT_AMOUNT]]</f>
        <v>0</v>
      </c>
      <c r="S3717" s="1">
        <f>-Table1[[#This Row],[Current Total CHARGE_AMOUNT]]+Table1[[#This Row],[Adj Total CHARGE_AMOUNT]]</f>
        <v>0</v>
      </c>
      <c r="T3717" s="1">
        <f>+Table1[[#This Row],[Adj Total TOTAL_COST]]-Table1[[#This Row],[Current Total TOTAL_COST]]</f>
        <v>0</v>
      </c>
      <c r="U3717" s="1">
        <f>+Table1[[#This Row],[Adj Total CONTRIBUTION_MARGIN]]-Table1[[#This Row],[Current Total CONTRIBUTION_MARGIN]]</f>
        <v>0</v>
      </c>
      <c r="V3717" s="1">
        <f>+Table1[[#This Row],[Adj Total OPERATING_MARGIN]]-Table1[[#This Row],[Current Total OPERATING_MARGIN]]</f>
        <v>0</v>
      </c>
    </row>
    <row r="3718" spans="1:22" x14ac:dyDescent="0.3">
      <c r="A3718" t="s">
        <v>75</v>
      </c>
      <c r="B3718">
        <v>2022</v>
      </c>
      <c r="C3718" t="s">
        <v>20</v>
      </c>
      <c r="D3718" t="s">
        <v>64</v>
      </c>
      <c r="E3718" s="2">
        <v>2</v>
      </c>
      <c r="F3718" s="1">
        <v>238</v>
      </c>
      <c r="G3718" s="1">
        <v>400</v>
      </c>
      <c r="H3718" s="1">
        <v>3020.0518999999999</v>
      </c>
      <c r="I3718" s="1">
        <v>-2547.88</v>
      </c>
      <c r="J3718" s="1">
        <v>-2904.14</v>
      </c>
      <c r="K3718" s="2">
        <v>2</v>
      </c>
      <c r="L3718" s="1">
        <v>238</v>
      </c>
      <c r="M3718" s="1">
        <v>400</v>
      </c>
      <c r="N3718" s="1">
        <v>3020.0518999999999</v>
      </c>
      <c r="O3718" s="1">
        <v>-2547.88</v>
      </c>
      <c r="P3718" s="1">
        <v>-2904.14</v>
      </c>
      <c r="Q3718" s="2">
        <f>-+Table1[[#This Row],[Current Record Count]]+Table1[[#This Row],[Adj Record Count]]</f>
        <v>0</v>
      </c>
      <c r="R3718" s="1">
        <f>+-Table1[[#This Row],[Current Total ADJUSTMENT_AMOUNT]]+Table1[[#This Row],[Adj Total ADJUSTMENT_AMOUNT]]</f>
        <v>0</v>
      </c>
      <c r="S3718" s="1">
        <f>-Table1[[#This Row],[Current Total CHARGE_AMOUNT]]+Table1[[#This Row],[Adj Total CHARGE_AMOUNT]]</f>
        <v>0</v>
      </c>
      <c r="T3718" s="1">
        <f>+Table1[[#This Row],[Adj Total TOTAL_COST]]-Table1[[#This Row],[Current Total TOTAL_COST]]</f>
        <v>0</v>
      </c>
      <c r="U3718" s="1">
        <f>+Table1[[#This Row],[Adj Total CONTRIBUTION_MARGIN]]-Table1[[#This Row],[Current Total CONTRIBUTION_MARGIN]]</f>
        <v>0</v>
      </c>
      <c r="V3718" s="1">
        <f>+Table1[[#This Row],[Adj Total OPERATING_MARGIN]]-Table1[[#This Row],[Current Total OPERATING_MARGIN]]</f>
        <v>0</v>
      </c>
    </row>
    <row r="3719" spans="1:22" x14ac:dyDescent="0.3">
      <c r="A3719" t="s">
        <v>37</v>
      </c>
      <c r="B3719">
        <v>2021</v>
      </c>
      <c r="C3719" t="s">
        <v>29</v>
      </c>
      <c r="D3719" t="s">
        <v>36</v>
      </c>
      <c r="E3719" s="2">
        <v>2</v>
      </c>
      <c r="F3719" s="1">
        <v>8128.98</v>
      </c>
      <c r="G3719" s="1">
        <v>24633.37</v>
      </c>
      <c r="H3719" s="1">
        <v>7007.2223000000004</v>
      </c>
      <c r="I3719" s="1">
        <v>11844.81</v>
      </c>
      <c r="J3719" s="1">
        <v>9497.17</v>
      </c>
      <c r="K3719" s="2">
        <v>2</v>
      </c>
      <c r="L3719" s="1">
        <v>8128.98</v>
      </c>
      <c r="M3719" s="1">
        <v>24633.37</v>
      </c>
      <c r="N3719" s="1">
        <v>7007.2223000000004</v>
      </c>
      <c r="O3719" s="1">
        <v>11844.81</v>
      </c>
      <c r="P3719" s="1">
        <v>9497.17</v>
      </c>
      <c r="Q3719" s="2">
        <f>-+Table1[[#This Row],[Current Record Count]]+Table1[[#This Row],[Adj Record Count]]</f>
        <v>0</v>
      </c>
      <c r="R3719" s="1">
        <f>+-Table1[[#This Row],[Current Total ADJUSTMENT_AMOUNT]]+Table1[[#This Row],[Adj Total ADJUSTMENT_AMOUNT]]</f>
        <v>0</v>
      </c>
      <c r="S3719" s="1">
        <f>-Table1[[#This Row],[Current Total CHARGE_AMOUNT]]+Table1[[#This Row],[Adj Total CHARGE_AMOUNT]]</f>
        <v>0</v>
      </c>
      <c r="T3719" s="1">
        <f>+Table1[[#This Row],[Adj Total TOTAL_COST]]-Table1[[#This Row],[Current Total TOTAL_COST]]</f>
        <v>0</v>
      </c>
      <c r="U3719" s="1">
        <f>+Table1[[#This Row],[Adj Total CONTRIBUTION_MARGIN]]-Table1[[#This Row],[Current Total CONTRIBUTION_MARGIN]]</f>
        <v>0</v>
      </c>
      <c r="V3719" s="1">
        <f>+Table1[[#This Row],[Adj Total OPERATING_MARGIN]]-Table1[[#This Row],[Current Total OPERATING_MARGIN]]</f>
        <v>0</v>
      </c>
    </row>
    <row r="3720" spans="1:22" x14ac:dyDescent="0.3">
      <c r="A3720" t="s">
        <v>37</v>
      </c>
      <c r="B3720">
        <v>2025</v>
      </c>
      <c r="C3720" t="s">
        <v>29</v>
      </c>
      <c r="D3720" t="s">
        <v>36</v>
      </c>
      <c r="E3720" s="2">
        <v>2</v>
      </c>
      <c r="F3720" s="1">
        <v>219148.51</v>
      </c>
      <c r="G3720" s="1">
        <v>437775.41</v>
      </c>
      <c r="H3720" s="1">
        <v>154726.4136</v>
      </c>
      <c r="I3720" s="1">
        <v>-13531.74</v>
      </c>
      <c r="J3720" s="1">
        <v>-60821.71</v>
      </c>
      <c r="K3720" s="2">
        <v>2</v>
      </c>
      <c r="L3720" s="1">
        <v>219148.51</v>
      </c>
      <c r="M3720" s="1">
        <v>437775.41</v>
      </c>
      <c r="N3720" s="1">
        <v>154726.4136</v>
      </c>
      <c r="O3720" s="1">
        <v>-13531.74</v>
      </c>
      <c r="P3720" s="1">
        <v>-60821.71</v>
      </c>
      <c r="Q3720" s="2">
        <f>-+Table1[[#This Row],[Current Record Count]]+Table1[[#This Row],[Adj Record Count]]</f>
        <v>0</v>
      </c>
      <c r="R3720" s="1">
        <f>+-Table1[[#This Row],[Current Total ADJUSTMENT_AMOUNT]]+Table1[[#This Row],[Adj Total ADJUSTMENT_AMOUNT]]</f>
        <v>0</v>
      </c>
      <c r="S3720" s="1">
        <f>-Table1[[#This Row],[Current Total CHARGE_AMOUNT]]+Table1[[#This Row],[Adj Total CHARGE_AMOUNT]]</f>
        <v>0</v>
      </c>
      <c r="T3720" s="1">
        <f>+Table1[[#This Row],[Adj Total TOTAL_COST]]-Table1[[#This Row],[Current Total TOTAL_COST]]</f>
        <v>0</v>
      </c>
      <c r="U3720" s="1">
        <f>+Table1[[#This Row],[Adj Total CONTRIBUTION_MARGIN]]-Table1[[#This Row],[Current Total CONTRIBUTION_MARGIN]]</f>
        <v>0</v>
      </c>
      <c r="V3720" s="1">
        <f>+Table1[[#This Row],[Adj Total OPERATING_MARGIN]]-Table1[[#This Row],[Current Total OPERATING_MARGIN]]</f>
        <v>0</v>
      </c>
    </row>
    <row r="3721" spans="1:22" x14ac:dyDescent="0.3">
      <c r="A3721" t="s">
        <v>78</v>
      </c>
      <c r="B3721">
        <v>2022</v>
      </c>
      <c r="C3721" t="s">
        <v>23</v>
      </c>
      <c r="D3721" t="s">
        <v>40</v>
      </c>
      <c r="E3721" s="2">
        <v>2</v>
      </c>
      <c r="F3721" s="1">
        <v>1364.53</v>
      </c>
      <c r="G3721" s="1">
        <v>2071</v>
      </c>
      <c r="H3721" s="1">
        <v>253.64099999999999</v>
      </c>
      <c r="I3721" s="1">
        <v>567.34</v>
      </c>
      <c r="J3721" s="1">
        <v>457.2</v>
      </c>
      <c r="K3721" s="2">
        <v>2</v>
      </c>
      <c r="L3721" s="1">
        <v>1364.53</v>
      </c>
      <c r="M3721" s="1">
        <v>2071</v>
      </c>
      <c r="N3721" s="1">
        <v>253.64099999999999</v>
      </c>
      <c r="O3721" s="1">
        <v>567.34</v>
      </c>
      <c r="P3721" s="1">
        <v>457.2</v>
      </c>
      <c r="Q3721" s="2">
        <f>-+Table1[[#This Row],[Current Record Count]]+Table1[[#This Row],[Adj Record Count]]</f>
        <v>0</v>
      </c>
      <c r="R3721" s="1">
        <f>+-Table1[[#This Row],[Current Total ADJUSTMENT_AMOUNT]]+Table1[[#This Row],[Adj Total ADJUSTMENT_AMOUNT]]</f>
        <v>0</v>
      </c>
      <c r="S3721" s="1">
        <f>-Table1[[#This Row],[Current Total CHARGE_AMOUNT]]+Table1[[#This Row],[Adj Total CHARGE_AMOUNT]]</f>
        <v>0</v>
      </c>
      <c r="T3721" s="1">
        <f>+Table1[[#This Row],[Adj Total TOTAL_COST]]-Table1[[#This Row],[Current Total TOTAL_COST]]</f>
        <v>0</v>
      </c>
      <c r="U3721" s="1">
        <f>+Table1[[#This Row],[Adj Total CONTRIBUTION_MARGIN]]-Table1[[#This Row],[Current Total CONTRIBUTION_MARGIN]]</f>
        <v>0</v>
      </c>
      <c r="V3721" s="1">
        <f>+Table1[[#This Row],[Adj Total OPERATING_MARGIN]]-Table1[[#This Row],[Current Total OPERATING_MARGIN]]</f>
        <v>0</v>
      </c>
    </row>
    <row r="3722" spans="1:22" x14ac:dyDescent="0.3">
      <c r="A3722" t="s">
        <v>44</v>
      </c>
      <c r="B3722">
        <v>2019</v>
      </c>
      <c r="C3722" t="s">
        <v>29</v>
      </c>
      <c r="D3722" t="s">
        <v>38</v>
      </c>
      <c r="E3722" s="2">
        <v>2</v>
      </c>
      <c r="F3722" s="1">
        <v>9842.16</v>
      </c>
      <c r="G3722" s="1">
        <v>10261.6</v>
      </c>
      <c r="H3722" s="1">
        <v>0</v>
      </c>
      <c r="I3722" s="1">
        <v>0</v>
      </c>
      <c r="J3722" s="1">
        <v>0</v>
      </c>
      <c r="K3722" s="2">
        <v>2</v>
      </c>
      <c r="L3722" s="1">
        <v>9842.16</v>
      </c>
      <c r="M3722" s="1">
        <v>10261.6</v>
      </c>
      <c r="N3722" s="1">
        <v>0</v>
      </c>
      <c r="O3722" s="1">
        <v>0</v>
      </c>
      <c r="P3722" s="1">
        <v>0</v>
      </c>
      <c r="Q3722" s="2">
        <f>-+Table1[[#This Row],[Current Record Count]]+Table1[[#This Row],[Adj Record Count]]</f>
        <v>0</v>
      </c>
      <c r="R3722" s="1">
        <f>+-Table1[[#This Row],[Current Total ADJUSTMENT_AMOUNT]]+Table1[[#This Row],[Adj Total ADJUSTMENT_AMOUNT]]</f>
        <v>0</v>
      </c>
      <c r="S3722" s="1">
        <f>-Table1[[#This Row],[Current Total CHARGE_AMOUNT]]+Table1[[#This Row],[Adj Total CHARGE_AMOUNT]]</f>
        <v>0</v>
      </c>
      <c r="T3722" s="1">
        <f>+Table1[[#This Row],[Adj Total TOTAL_COST]]-Table1[[#This Row],[Current Total TOTAL_COST]]</f>
        <v>0</v>
      </c>
      <c r="U3722" s="1">
        <f>+Table1[[#This Row],[Adj Total CONTRIBUTION_MARGIN]]-Table1[[#This Row],[Current Total CONTRIBUTION_MARGIN]]</f>
        <v>0</v>
      </c>
      <c r="V3722" s="1">
        <f>+Table1[[#This Row],[Adj Total OPERATING_MARGIN]]-Table1[[#This Row],[Current Total OPERATING_MARGIN]]</f>
        <v>0</v>
      </c>
    </row>
    <row r="3723" spans="1:22" x14ac:dyDescent="0.3">
      <c r="A3723" t="s">
        <v>75</v>
      </c>
      <c r="B3723">
        <v>2023</v>
      </c>
      <c r="C3723" t="s">
        <v>23</v>
      </c>
      <c r="D3723" t="s">
        <v>94</v>
      </c>
      <c r="E3723" s="2">
        <v>2</v>
      </c>
      <c r="F3723" s="1">
        <v>47.42</v>
      </c>
      <c r="G3723" s="1">
        <v>180</v>
      </c>
      <c r="H3723" s="1">
        <v>461.32</v>
      </c>
      <c r="I3723" s="1">
        <v>-210.87</v>
      </c>
      <c r="J3723" s="1">
        <v>-364.95</v>
      </c>
      <c r="K3723" s="2">
        <v>2</v>
      </c>
      <c r="L3723" s="1">
        <v>47.42</v>
      </c>
      <c r="M3723" s="1">
        <v>180</v>
      </c>
      <c r="N3723" s="1">
        <v>461.32</v>
      </c>
      <c r="O3723" s="1">
        <v>-210.87</v>
      </c>
      <c r="P3723" s="1">
        <v>-364.95</v>
      </c>
      <c r="Q3723" s="2">
        <f>-+Table1[[#This Row],[Current Record Count]]+Table1[[#This Row],[Adj Record Count]]</f>
        <v>0</v>
      </c>
      <c r="R3723" s="1">
        <f>+-Table1[[#This Row],[Current Total ADJUSTMENT_AMOUNT]]+Table1[[#This Row],[Adj Total ADJUSTMENT_AMOUNT]]</f>
        <v>0</v>
      </c>
      <c r="S3723" s="1">
        <f>-Table1[[#This Row],[Current Total CHARGE_AMOUNT]]+Table1[[#This Row],[Adj Total CHARGE_AMOUNT]]</f>
        <v>0</v>
      </c>
      <c r="T3723" s="1">
        <f>+Table1[[#This Row],[Adj Total TOTAL_COST]]-Table1[[#This Row],[Current Total TOTAL_COST]]</f>
        <v>0</v>
      </c>
      <c r="U3723" s="1">
        <f>+Table1[[#This Row],[Adj Total CONTRIBUTION_MARGIN]]-Table1[[#This Row],[Current Total CONTRIBUTION_MARGIN]]</f>
        <v>0</v>
      </c>
      <c r="V3723" s="1">
        <f>+Table1[[#This Row],[Adj Total OPERATING_MARGIN]]-Table1[[#This Row],[Current Total OPERATING_MARGIN]]</f>
        <v>0</v>
      </c>
    </row>
    <row r="3724" spans="1:22" x14ac:dyDescent="0.3">
      <c r="A3724" t="s">
        <v>37</v>
      </c>
      <c r="B3724">
        <v>2019</v>
      </c>
      <c r="C3724" t="s">
        <v>20</v>
      </c>
      <c r="D3724" t="s">
        <v>49</v>
      </c>
      <c r="E3724" s="2">
        <v>2</v>
      </c>
      <c r="F3724" s="1">
        <v>12239.02</v>
      </c>
      <c r="G3724" s="1">
        <v>25109.97</v>
      </c>
      <c r="H3724" s="1">
        <v>0</v>
      </c>
      <c r="I3724" s="1">
        <v>0</v>
      </c>
      <c r="J3724" s="1">
        <v>0</v>
      </c>
      <c r="K3724" s="2">
        <v>2</v>
      </c>
      <c r="L3724" s="1">
        <v>12239.02</v>
      </c>
      <c r="M3724" s="1">
        <v>25109.97</v>
      </c>
      <c r="N3724" s="1">
        <v>0</v>
      </c>
      <c r="O3724" s="1">
        <v>0</v>
      </c>
      <c r="P3724" s="1">
        <v>0</v>
      </c>
      <c r="Q3724" s="2">
        <f>-+Table1[[#This Row],[Current Record Count]]+Table1[[#This Row],[Adj Record Count]]</f>
        <v>0</v>
      </c>
      <c r="R3724" s="1">
        <f>+-Table1[[#This Row],[Current Total ADJUSTMENT_AMOUNT]]+Table1[[#This Row],[Adj Total ADJUSTMENT_AMOUNT]]</f>
        <v>0</v>
      </c>
      <c r="S3724" s="1">
        <f>-Table1[[#This Row],[Current Total CHARGE_AMOUNT]]+Table1[[#This Row],[Adj Total CHARGE_AMOUNT]]</f>
        <v>0</v>
      </c>
      <c r="T3724" s="1">
        <f>+Table1[[#This Row],[Adj Total TOTAL_COST]]-Table1[[#This Row],[Current Total TOTAL_COST]]</f>
        <v>0</v>
      </c>
      <c r="U3724" s="1">
        <f>+Table1[[#This Row],[Adj Total CONTRIBUTION_MARGIN]]-Table1[[#This Row],[Current Total CONTRIBUTION_MARGIN]]</f>
        <v>0</v>
      </c>
      <c r="V3724" s="1">
        <f>+Table1[[#This Row],[Adj Total OPERATING_MARGIN]]-Table1[[#This Row],[Current Total OPERATING_MARGIN]]</f>
        <v>0</v>
      </c>
    </row>
    <row r="3725" spans="1:22" x14ac:dyDescent="0.3">
      <c r="A3725" t="s">
        <v>37</v>
      </c>
      <c r="B3725">
        <v>2021</v>
      </c>
      <c r="C3725" t="s">
        <v>29</v>
      </c>
      <c r="D3725" t="s">
        <v>57</v>
      </c>
      <c r="E3725" s="2">
        <v>2</v>
      </c>
      <c r="F3725" s="1">
        <v>51981.24</v>
      </c>
      <c r="G3725" s="1">
        <v>53499.28</v>
      </c>
      <c r="H3725" s="1">
        <v>14859.816999999999</v>
      </c>
      <c r="I3725" s="1">
        <v>608.13</v>
      </c>
      <c r="J3725" s="1">
        <v>-2379.98</v>
      </c>
      <c r="K3725" s="2">
        <v>2</v>
      </c>
      <c r="L3725" s="1">
        <v>51981.24</v>
      </c>
      <c r="M3725" s="1">
        <v>53499.28</v>
      </c>
      <c r="N3725" s="1">
        <v>14859.816999999999</v>
      </c>
      <c r="O3725" s="1">
        <v>608.13</v>
      </c>
      <c r="P3725" s="1">
        <v>-2379.98</v>
      </c>
      <c r="Q3725" s="2">
        <f>-+Table1[[#This Row],[Current Record Count]]+Table1[[#This Row],[Adj Record Count]]</f>
        <v>0</v>
      </c>
      <c r="R3725" s="1">
        <f>+-Table1[[#This Row],[Current Total ADJUSTMENT_AMOUNT]]+Table1[[#This Row],[Adj Total ADJUSTMENT_AMOUNT]]</f>
        <v>0</v>
      </c>
      <c r="S3725" s="1">
        <f>-Table1[[#This Row],[Current Total CHARGE_AMOUNT]]+Table1[[#This Row],[Adj Total CHARGE_AMOUNT]]</f>
        <v>0</v>
      </c>
      <c r="T3725" s="1">
        <f>+Table1[[#This Row],[Adj Total TOTAL_COST]]-Table1[[#This Row],[Current Total TOTAL_COST]]</f>
        <v>0</v>
      </c>
      <c r="U3725" s="1">
        <f>+Table1[[#This Row],[Adj Total CONTRIBUTION_MARGIN]]-Table1[[#This Row],[Current Total CONTRIBUTION_MARGIN]]</f>
        <v>0</v>
      </c>
      <c r="V3725" s="1">
        <f>+Table1[[#This Row],[Adj Total OPERATING_MARGIN]]-Table1[[#This Row],[Current Total OPERATING_MARGIN]]</f>
        <v>0</v>
      </c>
    </row>
    <row r="3726" spans="1:22" x14ac:dyDescent="0.3">
      <c r="A3726" t="s">
        <v>75</v>
      </c>
      <c r="B3726">
        <v>2021</v>
      </c>
      <c r="C3726" t="s">
        <v>29</v>
      </c>
      <c r="D3726" t="s">
        <v>57</v>
      </c>
      <c r="E3726" s="2">
        <v>2</v>
      </c>
      <c r="F3726" s="1">
        <v>152.55000000000001</v>
      </c>
      <c r="G3726" s="1">
        <v>190</v>
      </c>
      <c r="H3726" s="1">
        <v>345.33359999999999</v>
      </c>
      <c r="I3726" s="1">
        <v>-115.7</v>
      </c>
      <c r="J3726" s="1">
        <v>-219.77</v>
      </c>
      <c r="K3726" s="2">
        <v>2</v>
      </c>
      <c r="L3726" s="1">
        <v>152.55000000000001</v>
      </c>
      <c r="M3726" s="1">
        <v>190</v>
      </c>
      <c r="N3726" s="1">
        <v>345.33359999999999</v>
      </c>
      <c r="O3726" s="1">
        <v>-115.7</v>
      </c>
      <c r="P3726" s="1">
        <v>-219.77</v>
      </c>
      <c r="Q3726" s="2">
        <f>-+Table1[[#This Row],[Current Record Count]]+Table1[[#This Row],[Adj Record Count]]</f>
        <v>0</v>
      </c>
      <c r="R3726" s="1">
        <f>+-Table1[[#This Row],[Current Total ADJUSTMENT_AMOUNT]]+Table1[[#This Row],[Adj Total ADJUSTMENT_AMOUNT]]</f>
        <v>0</v>
      </c>
      <c r="S3726" s="1">
        <f>-Table1[[#This Row],[Current Total CHARGE_AMOUNT]]+Table1[[#This Row],[Adj Total CHARGE_AMOUNT]]</f>
        <v>0</v>
      </c>
      <c r="T3726" s="1">
        <f>+Table1[[#This Row],[Adj Total TOTAL_COST]]-Table1[[#This Row],[Current Total TOTAL_COST]]</f>
        <v>0</v>
      </c>
      <c r="U3726" s="1">
        <f>+Table1[[#This Row],[Adj Total CONTRIBUTION_MARGIN]]-Table1[[#This Row],[Current Total CONTRIBUTION_MARGIN]]</f>
        <v>0</v>
      </c>
      <c r="V3726" s="1">
        <f>+Table1[[#This Row],[Adj Total OPERATING_MARGIN]]-Table1[[#This Row],[Current Total OPERATING_MARGIN]]</f>
        <v>0</v>
      </c>
    </row>
    <row r="3727" spans="1:22" x14ac:dyDescent="0.3">
      <c r="A3727" t="s">
        <v>37</v>
      </c>
      <c r="B3727">
        <v>2020</v>
      </c>
      <c r="C3727" t="s">
        <v>29</v>
      </c>
      <c r="D3727" t="s">
        <v>65</v>
      </c>
      <c r="E3727" s="2">
        <v>2</v>
      </c>
      <c r="F3727" s="1">
        <v>26073.26</v>
      </c>
      <c r="G3727" s="1">
        <v>32139.02</v>
      </c>
      <c r="H3727" s="1">
        <v>3469.8822</v>
      </c>
      <c r="I3727" s="1">
        <v>3494.91</v>
      </c>
      <c r="J3727" s="1">
        <v>2524.79</v>
      </c>
      <c r="K3727" s="2">
        <v>2</v>
      </c>
      <c r="L3727" s="1">
        <v>26073.26</v>
      </c>
      <c r="M3727" s="1">
        <v>32139.02</v>
      </c>
      <c r="N3727" s="1">
        <v>3469.8822</v>
      </c>
      <c r="O3727" s="1">
        <v>3494.91</v>
      </c>
      <c r="P3727" s="1">
        <v>2524.79</v>
      </c>
      <c r="Q3727" s="2">
        <f>-+Table1[[#This Row],[Current Record Count]]+Table1[[#This Row],[Adj Record Count]]</f>
        <v>0</v>
      </c>
      <c r="R3727" s="1">
        <f>+-Table1[[#This Row],[Current Total ADJUSTMENT_AMOUNT]]+Table1[[#This Row],[Adj Total ADJUSTMENT_AMOUNT]]</f>
        <v>0</v>
      </c>
      <c r="S3727" s="1">
        <f>-Table1[[#This Row],[Current Total CHARGE_AMOUNT]]+Table1[[#This Row],[Adj Total CHARGE_AMOUNT]]</f>
        <v>0</v>
      </c>
      <c r="T3727" s="1">
        <f>+Table1[[#This Row],[Adj Total TOTAL_COST]]-Table1[[#This Row],[Current Total TOTAL_COST]]</f>
        <v>0</v>
      </c>
      <c r="U3727" s="1">
        <f>+Table1[[#This Row],[Adj Total CONTRIBUTION_MARGIN]]-Table1[[#This Row],[Current Total CONTRIBUTION_MARGIN]]</f>
        <v>0</v>
      </c>
      <c r="V3727" s="1">
        <f>+Table1[[#This Row],[Adj Total OPERATING_MARGIN]]-Table1[[#This Row],[Current Total OPERATING_MARGIN]]</f>
        <v>0</v>
      </c>
    </row>
    <row r="3728" spans="1:22" x14ac:dyDescent="0.3">
      <c r="A3728" t="s">
        <v>74</v>
      </c>
      <c r="B3728">
        <v>2023</v>
      </c>
      <c r="C3728" t="s">
        <v>108</v>
      </c>
      <c r="D3728" t="s">
        <v>108</v>
      </c>
      <c r="E3728" s="2">
        <v>2</v>
      </c>
      <c r="F3728" s="1">
        <v>258.27999999999997</v>
      </c>
      <c r="G3728" s="1">
        <v>500</v>
      </c>
      <c r="H3728" s="1">
        <v>229.90780000000001</v>
      </c>
      <c r="I3728" s="1">
        <v>71.239999999999995</v>
      </c>
      <c r="J3728" s="1">
        <v>11.81</v>
      </c>
      <c r="K3728" s="2">
        <v>2</v>
      </c>
      <c r="L3728" s="1">
        <v>258.27999999999997</v>
      </c>
      <c r="M3728" s="1">
        <v>500</v>
      </c>
      <c r="N3728" s="1">
        <v>229.90780000000001</v>
      </c>
      <c r="O3728" s="1">
        <v>71.239999999999995</v>
      </c>
      <c r="P3728" s="1">
        <v>11.81</v>
      </c>
      <c r="Q3728" s="2">
        <f>-+Table1[[#This Row],[Current Record Count]]+Table1[[#This Row],[Adj Record Count]]</f>
        <v>0</v>
      </c>
      <c r="R3728" s="1">
        <f>+-Table1[[#This Row],[Current Total ADJUSTMENT_AMOUNT]]+Table1[[#This Row],[Adj Total ADJUSTMENT_AMOUNT]]</f>
        <v>0</v>
      </c>
      <c r="S3728" s="1">
        <f>-Table1[[#This Row],[Current Total CHARGE_AMOUNT]]+Table1[[#This Row],[Adj Total CHARGE_AMOUNT]]</f>
        <v>0</v>
      </c>
      <c r="T3728" s="1">
        <f>+Table1[[#This Row],[Adj Total TOTAL_COST]]-Table1[[#This Row],[Current Total TOTAL_COST]]</f>
        <v>0</v>
      </c>
      <c r="U3728" s="1">
        <f>+Table1[[#This Row],[Adj Total CONTRIBUTION_MARGIN]]-Table1[[#This Row],[Current Total CONTRIBUTION_MARGIN]]</f>
        <v>0</v>
      </c>
      <c r="V3728" s="1">
        <f>+Table1[[#This Row],[Adj Total OPERATING_MARGIN]]-Table1[[#This Row],[Current Total OPERATING_MARGIN]]</f>
        <v>0</v>
      </c>
    </row>
    <row r="3729" spans="1:22" x14ac:dyDescent="0.3">
      <c r="A3729" t="s">
        <v>78</v>
      </c>
      <c r="B3729">
        <v>2023</v>
      </c>
      <c r="C3729" t="s">
        <v>20</v>
      </c>
      <c r="D3729" t="s">
        <v>103</v>
      </c>
      <c r="E3729" s="2">
        <v>2</v>
      </c>
      <c r="F3729" s="1">
        <v>14514.97</v>
      </c>
      <c r="G3729" s="1">
        <v>14914</v>
      </c>
      <c r="H3729" s="1">
        <v>4931.8271999999997</v>
      </c>
      <c r="I3729" s="1">
        <v>-2735.36</v>
      </c>
      <c r="J3729" s="1">
        <v>-4413.26</v>
      </c>
      <c r="K3729" s="2">
        <v>2</v>
      </c>
      <c r="L3729" s="1">
        <v>14514.97</v>
      </c>
      <c r="M3729" s="1">
        <v>14914</v>
      </c>
      <c r="N3729" s="1">
        <v>4931.8271999999997</v>
      </c>
      <c r="O3729" s="1">
        <v>-2735.36</v>
      </c>
      <c r="P3729" s="1">
        <v>-4413.26</v>
      </c>
      <c r="Q3729" s="2">
        <f>-+Table1[[#This Row],[Current Record Count]]+Table1[[#This Row],[Adj Record Count]]</f>
        <v>0</v>
      </c>
      <c r="R3729" s="1">
        <f>+-Table1[[#This Row],[Current Total ADJUSTMENT_AMOUNT]]+Table1[[#This Row],[Adj Total ADJUSTMENT_AMOUNT]]</f>
        <v>0</v>
      </c>
      <c r="S3729" s="1">
        <f>-Table1[[#This Row],[Current Total CHARGE_AMOUNT]]+Table1[[#This Row],[Adj Total CHARGE_AMOUNT]]</f>
        <v>0</v>
      </c>
      <c r="T3729" s="1">
        <f>+Table1[[#This Row],[Adj Total TOTAL_COST]]-Table1[[#This Row],[Current Total TOTAL_COST]]</f>
        <v>0</v>
      </c>
      <c r="U3729" s="1">
        <f>+Table1[[#This Row],[Adj Total CONTRIBUTION_MARGIN]]-Table1[[#This Row],[Current Total CONTRIBUTION_MARGIN]]</f>
        <v>0</v>
      </c>
      <c r="V3729" s="1">
        <f>+Table1[[#This Row],[Adj Total OPERATING_MARGIN]]-Table1[[#This Row],[Current Total OPERATING_MARGIN]]</f>
        <v>0</v>
      </c>
    </row>
    <row r="3730" spans="1:22" x14ac:dyDescent="0.3">
      <c r="A3730" t="s">
        <v>31</v>
      </c>
      <c r="B3730">
        <v>2024</v>
      </c>
      <c r="C3730" t="s">
        <v>23</v>
      </c>
      <c r="D3730" t="s">
        <v>24</v>
      </c>
      <c r="E3730" s="2">
        <v>2</v>
      </c>
      <c r="F3730" s="1">
        <v>235</v>
      </c>
      <c r="G3730" s="1">
        <v>235</v>
      </c>
      <c r="H3730" s="1">
        <v>878.80269999999996</v>
      </c>
      <c r="I3730" s="1">
        <v>444.86</v>
      </c>
      <c r="J3730" s="1">
        <v>2.4500000000000002</v>
      </c>
      <c r="K3730" s="2">
        <v>2</v>
      </c>
      <c r="L3730" s="1">
        <v>235</v>
      </c>
      <c r="M3730" s="1">
        <v>235</v>
      </c>
      <c r="N3730" s="1">
        <v>878.80269999999996</v>
      </c>
      <c r="O3730" s="1">
        <v>444.86</v>
      </c>
      <c r="P3730" s="1">
        <v>2.4500000000000002</v>
      </c>
      <c r="Q3730" s="2">
        <f>-+Table1[[#This Row],[Current Record Count]]+Table1[[#This Row],[Adj Record Count]]</f>
        <v>0</v>
      </c>
      <c r="R3730" s="1">
        <f>+-Table1[[#This Row],[Current Total ADJUSTMENT_AMOUNT]]+Table1[[#This Row],[Adj Total ADJUSTMENT_AMOUNT]]</f>
        <v>0</v>
      </c>
      <c r="S3730" s="1">
        <f>-Table1[[#This Row],[Current Total CHARGE_AMOUNT]]+Table1[[#This Row],[Adj Total CHARGE_AMOUNT]]</f>
        <v>0</v>
      </c>
      <c r="T3730" s="1">
        <f>+Table1[[#This Row],[Adj Total TOTAL_COST]]-Table1[[#This Row],[Current Total TOTAL_COST]]</f>
        <v>0</v>
      </c>
      <c r="U3730" s="1">
        <f>+Table1[[#This Row],[Adj Total CONTRIBUTION_MARGIN]]-Table1[[#This Row],[Current Total CONTRIBUTION_MARGIN]]</f>
        <v>0</v>
      </c>
      <c r="V3730" s="1">
        <f>+Table1[[#This Row],[Adj Total OPERATING_MARGIN]]-Table1[[#This Row],[Current Total OPERATING_MARGIN]]</f>
        <v>0</v>
      </c>
    </row>
    <row r="3731" spans="1:22" x14ac:dyDescent="0.3">
      <c r="A3731" t="s">
        <v>98</v>
      </c>
      <c r="B3731">
        <v>2023</v>
      </c>
      <c r="C3731" t="s">
        <v>29</v>
      </c>
      <c r="D3731" t="s">
        <v>73</v>
      </c>
      <c r="E3731" s="2">
        <v>2</v>
      </c>
      <c r="F3731" s="1">
        <v>0</v>
      </c>
      <c r="G3731" s="1">
        <v>60305.599999999999</v>
      </c>
      <c r="H3731" s="1">
        <v>29075.426200000002</v>
      </c>
      <c r="I3731" s="1">
        <v>39699.620000000003</v>
      </c>
      <c r="J3731" s="1">
        <v>31230.17</v>
      </c>
      <c r="K3731" s="2">
        <v>2</v>
      </c>
      <c r="L3731" s="1">
        <v>0</v>
      </c>
      <c r="M3731" s="1">
        <v>60305.599999999999</v>
      </c>
      <c r="N3731" s="1">
        <v>29075.426200000002</v>
      </c>
      <c r="O3731" s="1">
        <v>39699.620000000003</v>
      </c>
      <c r="P3731" s="1">
        <v>31230.17</v>
      </c>
      <c r="Q3731" s="2">
        <f>-+Table1[[#This Row],[Current Record Count]]+Table1[[#This Row],[Adj Record Count]]</f>
        <v>0</v>
      </c>
      <c r="R3731" s="1">
        <f>+-Table1[[#This Row],[Current Total ADJUSTMENT_AMOUNT]]+Table1[[#This Row],[Adj Total ADJUSTMENT_AMOUNT]]</f>
        <v>0</v>
      </c>
      <c r="S3731" s="1">
        <f>-Table1[[#This Row],[Current Total CHARGE_AMOUNT]]+Table1[[#This Row],[Adj Total CHARGE_AMOUNT]]</f>
        <v>0</v>
      </c>
      <c r="T3731" s="1">
        <f>+Table1[[#This Row],[Adj Total TOTAL_COST]]-Table1[[#This Row],[Current Total TOTAL_COST]]</f>
        <v>0</v>
      </c>
      <c r="U3731" s="1">
        <f>+Table1[[#This Row],[Adj Total CONTRIBUTION_MARGIN]]-Table1[[#This Row],[Current Total CONTRIBUTION_MARGIN]]</f>
        <v>0</v>
      </c>
      <c r="V3731" s="1">
        <f>+Table1[[#This Row],[Adj Total OPERATING_MARGIN]]-Table1[[#This Row],[Current Total OPERATING_MARGIN]]</f>
        <v>0</v>
      </c>
    </row>
    <row r="3732" spans="1:22" x14ac:dyDescent="0.3">
      <c r="A3732" t="s">
        <v>78</v>
      </c>
      <c r="B3732">
        <v>2025</v>
      </c>
      <c r="C3732" t="s">
        <v>84</v>
      </c>
      <c r="D3732" t="s">
        <v>84</v>
      </c>
      <c r="E3732" s="2">
        <v>2</v>
      </c>
      <c r="F3732" s="1">
        <v>7221.78</v>
      </c>
      <c r="G3732" s="1">
        <v>8564.7199999999993</v>
      </c>
      <c r="H3732" s="1">
        <v>454.0804</v>
      </c>
      <c r="I3732" s="1">
        <v>422.09</v>
      </c>
      <c r="J3732" s="1">
        <v>293.35000000000002</v>
      </c>
      <c r="K3732" s="2">
        <v>2</v>
      </c>
      <c r="L3732" s="1">
        <v>7221.78</v>
      </c>
      <c r="M3732" s="1">
        <v>8564.7199999999993</v>
      </c>
      <c r="N3732" s="1">
        <v>454.0804</v>
      </c>
      <c r="O3732" s="1">
        <v>422.09</v>
      </c>
      <c r="P3732" s="1">
        <v>293.35000000000002</v>
      </c>
      <c r="Q3732" s="2">
        <f>-+Table1[[#This Row],[Current Record Count]]+Table1[[#This Row],[Adj Record Count]]</f>
        <v>0</v>
      </c>
      <c r="R3732" s="1">
        <f>+-Table1[[#This Row],[Current Total ADJUSTMENT_AMOUNT]]+Table1[[#This Row],[Adj Total ADJUSTMENT_AMOUNT]]</f>
        <v>0</v>
      </c>
      <c r="S3732" s="1">
        <f>-Table1[[#This Row],[Current Total CHARGE_AMOUNT]]+Table1[[#This Row],[Adj Total CHARGE_AMOUNT]]</f>
        <v>0</v>
      </c>
      <c r="T3732" s="1">
        <f>+Table1[[#This Row],[Adj Total TOTAL_COST]]-Table1[[#This Row],[Current Total TOTAL_COST]]</f>
        <v>0</v>
      </c>
      <c r="U3732" s="1">
        <f>+Table1[[#This Row],[Adj Total CONTRIBUTION_MARGIN]]-Table1[[#This Row],[Current Total CONTRIBUTION_MARGIN]]</f>
        <v>0</v>
      </c>
      <c r="V3732" s="1">
        <f>+Table1[[#This Row],[Adj Total OPERATING_MARGIN]]-Table1[[#This Row],[Current Total OPERATING_MARGIN]]</f>
        <v>0</v>
      </c>
    </row>
    <row r="3733" spans="1:22" x14ac:dyDescent="0.3">
      <c r="A3733" t="s">
        <v>44</v>
      </c>
      <c r="B3733">
        <v>2019</v>
      </c>
      <c r="C3733" t="s">
        <v>47</v>
      </c>
      <c r="D3733" t="s">
        <v>63</v>
      </c>
      <c r="E3733" s="2">
        <v>2</v>
      </c>
      <c r="F3733" s="1">
        <v>7032.88</v>
      </c>
      <c r="G3733" s="1">
        <v>7327.47</v>
      </c>
      <c r="H3733" s="1">
        <v>0</v>
      </c>
      <c r="I3733" s="1">
        <v>0</v>
      </c>
      <c r="J3733" s="1">
        <v>0</v>
      </c>
      <c r="K3733" s="2">
        <v>2</v>
      </c>
      <c r="L3733" s="1">
        <v>7032.88</v>
      </c>
      <c r="M3733" s="1">
        <v>7327.47</v>
      </c>
      <c r="N3733" s="1">
        <v>0</v>
      </c>
      <c r="O3733" s="1">
        <v>0</v>
      </c>
      <c r="P3733" s="1">
        <v>0</v>
      </c>
      <c r="Q3733" s="2">
        <f>-+Table1[[#This Row],[Current Record Count]]+Table1[[#This Row],[Adj Record Count]]</f>
        <v>0</v>
      </c>
      <c r="R3733" s="1">
        <f>+-Table1[[#This Row],[Current Total ADJUSTMENT_AMOUNT]]+Table1[[#This Row],[Adj Total ADJUSTMENT_AMOUNT]]</f>
        <v>0</v>
      </c>
      <c r="S3733" s="1">
        <f>-Table1[[#This Row],[Current Total CHARGE_AMOUNT]]+Table1[[#This Row],[Adj Total CHARGE_AMOUNT]]</f>
        <v>0</v>
      </c>
      <c r="T3733" s="1">
        <f>+Table1[[#This Row],[Adj Total TOTAL_COST]]-Table1[[#This Row],[Current Total TOTAL_COST]]</f>
        <v>0</v>
      </c>
      <c r="U3733" s="1">
        <f>+Table1[[#This Row],[Adj Total CONTRIBUTION_MARGIN]]-Table1[[#This Row],[Current Total CONTRIBUTION_MARGIN]]</f>
        <v>0</v>
      </c>
      <c r="V3733" s="1">
        <f>+Table1[[#This Row],[Adj Total OPERATING_MARGIN]]-Table1[[#This Row],[Current Total OPERATING_MARGIN]]</f>
        <v>0</v>
      </c>
    </row>
    <row r="3734" spans="1:22" x14ac:dyDescent="0.3">
      <c r="A3734" t="s">
        <v>78</v>
      </c>
      <c r="B3734">
        <v>2023</v>
      </c>
      <c r="C3734" t="s">
        <v>17</v>
      </c>
      <c r="D3734" t="s">
        <v>101</v>
      </c>
      <c r="E3734" s="2">
        <v>2</v>
      </c>
      <c r="F3734" s="1">
        <v>1987.13</v>
      </c>
      <c r="G3734" s="1">
        <v>2233</v>
      </c>
      <c r="H3734" s="1">
        <v>406.88979999999998</v>
      </c>
      <c r="I3734" s="1">
        <v>466.75</v>
      </c>
      <c r="J3734" s="1">
        <v>302.41000000000003</v>
      </c>
      <c r="K3734" s="2">
        <v>2</v>
      </c>
      <c r="L3734" s="1">
        <v>1987.13</v>
      </c>
      <c r="M3734" s="1">
        <v>2233</v>
      </c>
      <c r="N3734" s="1">
        <v>406.88979999999998</v>
      </c>
      <c r="O3734" s="1">
        <v>466.75</v>
      </c>
      <c r="P3734" s="1">
        <v>302.41000000000003</v>
      </c>
      <c r="Q3734" s="2">
        <f>-+Table1[[#This Row],[Current Record Count]]+Table1[[#This Row],[Adj Record Count]]</f>
        <v>0</v>
      </c>
      <c r="R3734" s="1">
        <f>+-Table1[[#This Row],[Current Total ADJUSTMENT_AMOUNT]]+Table1[[#This Row],[Adj Total ADJUSTMENT_AMOUNT]]</f>
        <v>0</v>
      </c>
      <c r="S3734" s="1">
        <f>-Table1[[#This Row],[Current Total CHARGE_AMOUNT]]+Table1[[#This Row],[Adj Total CHARGE_AMOUNT]]</f>
        <v>0</v>
      </c>
      <c r="T3734" s="1">
        <f>+Table1[[#This Row],[Adj Total TOTAL_COST]]-Table1[[#This Row],[Current Total TOTAL_COST]]</f>
        <v>0</v>
      </c>
      <c r="U3734" s="1">
        <f>+Table1[[#This Row],[Adj Total CONTRIBUTION_MARGIN]]-Table1[[#This Row],[Current Total CONTRIBUTION_MARGIN]]</f>
        <v>0</v>
      </c>
      <c r="V3734" s="1">
        <f>+Table1[[#This Row],[Adj Total OPERATING_MARGIN]]-Table1[[#This Row],[Current Total OPERATING_MARGIN]]</f>
        <v>0</v>
      </c>
    </row>
    <row r="3735" spans="1:22" x14ac:dyDescent="0.3">
      <c r="A3735" t="s">
        <v>37</v>
      </c>
      <c r="B3735">
        <v>2025</v>
      </c>
      <c r="C3735" t="s">
        <v>20</v>
      </c>
      <c r="D3735" t="s">
        <v>21</v>
      </c>
      <c r="E3735" s="2">
        <v>2</v>
      </c>
      <c r="F3735" s="1">
        <v>18051.740000000002</v>
      </c>
      <c r="G3735" s="1">
        <v>46885.97</v>
      </c>
      <c r="H3735" s="1">
        <v>9074.2749000000003</v>
      </c>
      <c r="I3735" s="1">
        <v>20883.32</v>
      </c>
      <c r="J3735" s="1">
        <v>19759.96</v>
      </c>
      <c r="K3735" s="2">
        <v>2</v>
      </c>
      <c r="L3735" s="1">
        <v>18051.740000000002</v>
      </c>
      <c r="M3735" s="1">
        <v>46885.97</v>
      </c>
      <c r="N3735" s="1">
        <v>9074.2749000000003</v>
      </c>
      <c r="O3735" s="1">
        <v>20883.32</v>
      </c>
      <c r="P3735" s="1">
        <v>19759.96</v>
      </c>
      <c r="Q3735" s="2">
        <f>-+Table1[[#This Row],[Current Record Count]]+Table1[[#This Row],[Adj Record Count]]</f>
        <v>0</v>
      </c>
      <c r="R3735" s="1">
        <f>+-Table1[[#This Row],[Current Total ADJUSTMENT_AMOUNT]]+Table1[[#This Row],[Adj Total ADJUSTMENT_AMOUNT]]</f>
        <v>0</v>
      </c>
      <c r="S3735" s="1">
        <f>-Table1[[#This Row],[Current Total CHARGE_AMOUNT]]+Table1[[#This Row],[Adj Total CHARGE_AMOUNT]]</f>
        <v>0</v>
      </c>
      <c r="T3735" s="1">
        <f>+Table1[[#This Row],[Adj Total TOTAL_COST]]-Table1[[#This Row],[Current Total TOTAL_COST]]</f>
        <v>0</v>
      </c>
      <c r="U3735" s="1">
        <f>+Table1[[#This Row],[Adj Total CONTRIBUTION_MARGIN]]-Table1[[#This Row],[Current Total CONTRIBUTION_MARGIN]]</f>
        <v>0</v>
      </c>
      <c r="V3735" s="1">
        <f>+Table1[[#This Row],[Adj Total OPERATING_MARGIN]]-Table1[[#This Row],[Current Total OPERATING_MARGIN]]</f>
        <v>0</v>
      </c>
    </row>
    <row r="3736" spans="1:22" x14ac:dyDescent="0.3">
      <c r="A3736" t="s">
        <v>78</v>
      </c>
      <c r="B3736">
        <v>2022</v>
      </c>
      <c r="C3736" t="s">
        <v>20</v>
      </c>
      <c r="D3736" t="s">
        <v>103</v>
      </c>
      <c r="E3736" s="2">
        <v>2</v>
      </c>
      <c r="F3736" s="1">
        <v>8964.44</v>
      </c>
      <c r="G3736" s="1">
        <v>13352.19</v>
      </c>
      <c r="H3736" s="1">
        <v>4643.8563000000004</v>
      </c>
      <c r="I3736" s="1">
        <v>569.45000000000005</v>
      </c>
      <c r="J3736" s="1">
        <v>-752.79</v>
      </c>
      <c r="K3736" s="2">
        <v>2</v>
      </c>
      <c r="L3736" s="1">
        <v>8964.44</v>
      </c>
      <c r="M3736" s="1">
        <v>13352.19</v>
      </c>
      <c r="N3736" s="1">
        <v>4643.8563000000004</v>
      </c>
      <c r="O3736" s="1">
        <v>569.45000000000005</v>
      </c>
      <c r="P3736" s="1">
        <v>-752.79</v>
      </c>
      <c r="Q3736" s="2">
        <f>-+Table1[[#This Row],[Current Record Count]]+Table1[[#This Row],[Adj Record Count]]</f>
        <v>0</v>
      </c>
      <c r="R3736" s="1">
        <f>+-Table1[[#This Row],[Current Total ADJUSTMENT_AMOUNT]]+Table1[[#This Row],[Adj Total ADJUSTMENT_AMOUNT]]</f>
        <v>0</v>
      </c>
      <c r="S3736" s="1">
        <f>-Table1[[#This Row],[Current Total CHARGE_AMOUNT]]+Table1[[#This Row],[Adj Total CHARGE_AMOUNT]]</f>
        <v>0</v>
      </c>
      <c r="T3736" s="1">
        <f>+Table1[[#This Row],[Adj Total TOTAL_COST]]-Table1[[#This Row],[Current Total TOTAL_COST]]</f>
        <v>0</v>
      </c>
      <c r="U3736" s="1">
        <f>+Table1[[#This Row],[Adj Total CONTRIBUTION_MARGIN]]-Table1[[#This Row],[Current Total CONTRIBUTION_MARGIN]]</f>
        <v>0</v>
      </c>
      <c r="V3736" s="1">
        <f>+Table1[[#This Row],[Adj Total OPERATING_MARGIN]]-Table1[[#This Row],[Current Total OPERATING_MARGIN]]</f>
        <v>0</v>
      </c>
    </row>
    <row r="3737" spans="1:22" x14ac:dyDescent="0.3">
      <c r="A3737" t="s">
        <v>35</v>
      </c>
      <c r="B3737">
        <v>2019</v>
      </c>
      <c r="C3737" t="s">
        <v>20</v>
      </c>
      <c r="D3737" t="s">
        <v>100</v>
      </c>
      <c r="E3737" s="2">
        <v>2</v>
      </c>
      <c r="F3737" s="1">
        <v>279.93</v>
      </c>
      <c r="G3737" s="1">
        <v>869</v>
      </c>
      <c r="H3737" s="1">
        <v>0</v>
      </c>
      <c r="I3737" s="1">
        <v>0</v>
      </c>
      <c r="J3737" s="1">
        <v>0</v>
      </c>
      <c r="K3737" s="2">
        <v>2</v>
      </c>
      <c r="L3737" s="1">
        <v>279.93</v>
      </c>
      <c r="M3737" s="1">
        <v>869</v>
      </c>
      <c r="N3737" s="1">
        <v>0</v>
      </c>
      <c r="O3737" s="1">
        <v>0</v>
      </c>
      <c r="P3737" s="1">
        <v>0</v>
      </c>
      <c r="Q3737" s="2">
        <f>-+Table1[[#This Row],[Current Record Count]]+Table1[[#This Row],[Adj Record Count]]</f>
        <v>0</v>
      </c>
      <c r="R3737" s="1">
        <f>+-Table1[[#This Row],[Current Total ADJUSTMENT_AMOUNT]]+Table1[[#This Row],[Adj Total ADJUSTMENT_AMOUNT]]</f>
        <v>0</v>
      </c>
      <c r="S3737" s="1">
        <f>-Table1[[#This Row],[Current Total CHARGE_AMOUNT]]+Table1[[#This Row],[Adj Total CHARGE_AMOUNT]]</f>
        <v>0</v>
      </c>
      <c r="T3737" s="1">
        <f>+Table1[[#This Row],[Adj Total TOTAL_COST]]-Table1[[#This Row],[Current Total TOTAL_COST]]</f>
        <v>0</v>
      </c>
      <c r="U3737" s="1">
        <f>+Table1[[#This Row],[Adj Total CONTRIBUTION_MARGIN]]-Table1[[#This Row],[Current Total CONTRIBUTION_MARGIN]]</f>
        <v>0</v>
      </c>
      <c r="V3737" s="1">
        <f>+Table1[[#This Row],[Adj Total OPERATING_MARGIN]]-Table1[[#This Row],[Current Total OPERATING_MARGIN]]</f>
        <v>0</v>
      </c>
    </row>
    <row r="3738" spans="1:22" x14ac:dyDescent="0.3">
      <c r="A3738" t="s">
        <v>44</v>
      </c>
      <c r="B3738">
        <v>2024</v>
      </c>
      <c r="C3738" t="s">
        <v>47</v>
      </c>
      <c r="D3738" t="s">
        <v>63</v>
      </c>
      <c r="E3738" s="2">
        <v>2</v>
      </c>
      <c r="F3738" s="1">
        <v>610.24</v>
      </c>
      <c r="G3738" s="1">
        <v>1212</v>
      </c>
      <c r="H3738" s="1">
        <v>252.94450000000001</v>
      </c>
      <c r="I3738" s="1">
        <v>410.23</v>
      </c>
      <c r="J3738" s="1">
        <v>348.82</v>
      </c>
      <c r="K3738" s="2">
        <v>2</v>
      </c>
      <c r="L3738" s="1">
        <v>610.24</v>
      </c>
      <c r="M3738" s="1">
        <v>1212</v>
      </c>
      <c r="N3738" s="1">
        <v>252.94450000000001</v>
      </c>
      <c r="O3738" s="1">
        <v>410.23</v>
      </c>
      <c r="P3738" s="1">
        <v>348.82</v>
      </c>
      <c r="Q3738" s="2">
        <f>-+Table1[[#This Row],[Current Record Count]]+Table1[[#This Row],[Adj Record Count]]</f>
        <v>0</v>
      </c>
      <c r="R3738" s="1">
        <f>+-Table1[[#This Row],[Current Total ADJUSTMENT_AMOUNT]]+Table1[[#This Row],[Adj Total ADJUSTMENT_AMOUNT]]</f>
        <v>0</v>
      </c>
      <c r="S3738" s="1">
        <f>-Table1[[#This Row],[Current Total CHARGE_AMOUNT]]+Table1[[#This Row],[Adj Total CHARGE_AMOUNT]]</f>
        <v>0</v>
      </c>
      <c r="T3738" s="1">
        <f>+Table1[[#This Row],[Adj Total TOTAL_COST]]-Table1[[#This Row],[Current Total TOTAL_COST]]</f>
        <v>0</v>
      </c>
      <c r="U3738" s="1">
        <f>+Table1[[#This Row],[Adj Total CONTRIBUTION_MARGIN]]-Table1[[#This Row],[Current Total CONTRIBUTION_MARGIN]]</f>
        <v>0</v>
      </c>
      <c r="V3738" s="1">
        <f>+Table1[[#This Row],[Adj Total OPERATING_MARGIN]]-Table1[[#This Row],[Current Total OPERATING_MARGIN]]</f>
        <v>0</v>
      </c>
    </row>
    <row r="3739" spans="1:22" x14ac:dyDescent="0.3">
      <c r="A3739" t="s">
        <v>44</v>
      </c>
      <c r="B3739">
        <v>2022</v>
      </c>
      <c r="C3739" t="s">
        <v>17</v>
      </c>
      <c r="D3739" t="s">
        <v>68</v>
      </c>
      <c r="E3739" s="2">
        <v>2</v>
      </c>
      <c r="F3739" s="1">
        <v>1326.54</v>
      </c>
      <c r="G3739" s="1">
        <v>1571.1</v>
      </c>
      <c r="H3739" s="1">
        <v>438.20420000000001</v>
      </c>
      <c r="I3739" s="1">
        <v>82.88</v>
      </c>
      <c r="J3739" s="1">
        <v>-46.07</v>
      </c>
      <c r="K3739" s="2">
        <v>2</v>
      </c>
      <c r="L3739" s="1">
        <v>1326.54</v>
      </c>
      <c r="M3739" s="1">
        <v>1571.1</v>
      </c>
      <c r="N3739" s="1">
        <v>438.20420000000001</v>
      </c>
      <c r="O3739" s="1">
        <v>82.88</v>
      </c>
      <c r="P3739" s="1">
        <v>-46.07</v>
      </c>
      <c r="Q3739" s="2">
        <f>-+Table1[[#This Row],[Current Record Count]]+Table1[[#This Row],[Adj Record Count]]</f>
        <v>0</v>
      </c>
      <c r="R3739" s="1">
        <f>+-Table1[[#This Row],[Current Total ADJUSTMENT_AMOUNT]]+Table1[[#This Row],[Adj Total ADJUSTMENT_AMOUNT]]</f>
        <v>0</v>
      </c>
      <c r="S3739" s="1">
        <f>-Table1[[#This Row],[Current Total CHARGE_AMOUNT]]+Table1[[#This Row],[Adj Total CHARGE_AMOUNT]]</f>
        <v>0</v>
      </c>
      <c r="T3739" s="1">
        <f>+Table1[[#This Row],[Adj Total TOTAL_COST]]-Table1[[#This Row],[Current Total TOTAL_COST]]</f>
        <v>0</v>
      </c>
      <c r="U3739" s="1">
        <f>+Table1[[#This Row],[Adj Total CONTRIBUTION_MARGIN]]-Table1[[#This Row],[Current Total CONTRIBUTION_MARGIN]]</f>
        <v>0</v>
      </c>
      <c r="V3739" s="1">
        <f>+Table1[[#This Row],[Adj Total OPERATING_MARGIN]]-Table1[[#This Row],[Current Total OPERATING_MARGIN]]</f>
        <v>0</v>
      </c>
    </row>
    <row r="3740" spans="1:22" x14ac:dyDescent="0.3">
      <c r="A3740" t="s">
        <v>37</v>
      </c>
      <c r="B3740">
        <v>2020</v>
      </c>
      <c r="C3740" t="s">
        <v>29</v>
      </c>
      <c r="D3740" t="s">
        <v>36</v>
      </c>
      <c r="E3740" s="2">
        <v>2</v>
      </c>
      <c r="F3740" s="1">
        <v>52555.57</v>
      </c>
      <c r="G3740" s="1">
        <v>73959.990000000005</v>
      </c>
      <c r="H3740" s="1">
        <v>31091.589800000002</v>
      </c>
      <c r="I3740" s="1">
        <v>628.64</v>
      </c>
      <c r="J3740" s="1">
        <v>-9753.94</v>
      </c>
      <c r="K3740" s="2">
        <v>2</v>
      </c>
      <c r="L3740" s="1">
        <v>52555.57</v>
      </c>
      <c r="M3740" s="1">
        <v>73959.990000000005</v>
      </c>
      <c r="N3740" s="1">
        <v>31091.589800000002</v>
      </c>
      <c r="O3740" s="1">
        <v>628.64</v>
      </c>
      <c r="P3740" s="1">
        <v>-9753.94</v>
      </c>
      <c r="Q3740" s="2">
        <f>-+Table1[[#This Row],[Current Record Count]]+Table1[[#This Row],[Adj Record Count]]</f>
        <v>0</v>
      </c>
      <c r="R3740" s="1">
        <f>+-Table1[[#This Row],[Current Total ADJUSTMENT_AMOUNT]]+Table1[[#This Row],[Adj Total ADJUSTMENT_AMOUNT]]</f>
        <v>0</v>
      </c>
      <c r="S3740" s="1">
        <f>-Table1[[#This Row],[Current Total CHARGE_AMOUNT]]+Table1[[#This Row],[Adj Total CHARGE_AMOUNT]]</f>
        <v>0</v>
      </c>
      <c r="T3740" s="1">
        <f>+Table1[[#This Row],[Adj Total TOTAL_COST]]-Table1[[#This Row],[Current Total TOTAL_COST]]</f>
        <v>0</v>
      </c>
      <c r="U3740" s="1">
        <f>+Table1[[#This Row],[Adj Total CONTRIBUTION_MARGIN]]-Table1[[#This Row],[Current Total CONTRIBUTION_MARGIN]]</f>
        <v>0</v>
      </c>
      <c r="V3740" s="1">
        <f>+Table1[[#This Row],[Adj Total OPERATING_MARGIN]]-Table1[[#This Row],[Current Total OPERATING_MARGIN]]</f>
        <v>0</v>
      </c>
    </row>
    <row r="3741" spans="1:22" x14ac:dyDescent="0.3">
      <c r="A3741" t="s">
        <v>37</v>
      </c>
      <c r="B3741">
        <v>2019</v>
      </c>
      <c r="C3741" t="s">
        <v>17</v>
      </c>
      <c r="D3741" t="s">
        <v>91</v>
      </c>
      <c r="E3741" s="2">
        <v>2</v>
      </c>
      <c r="F3741" s="1">
        <v>36787.11</v>
      </c>
      <c r="G3741" s="1">
        <v>49535.81</v>
      </c>
      <c r="H3741" s="1">
        <v>0</v>
      </c>
      <c r="I3741" s="1">
        <v>0</v>
      </c>
      <c r="J3741" s="1">
        <v>0</v>
      </c>
      <c r="K3741" s="2">
        <v>2</v>
      </c>
      <c r="L3741" s="1">
        <v>36787.11</v>
      </c>
      <c r="M3741" s="1">
        <v>49535.81</v>
      </c>
      <c r="N3741" s="1">
        <v>0</v>
      </c>
      <c r="O3741" s="1">
        <v>0</v>
      </c>
      <c r="P3741" s="1">
        <v>0</v>
      </c>
      <c r="Q3741" s="2">
        <f>-+Table1[[#This Row],[Current Record Count]]+Table1[[#This Row],[Adj Record Count]]</f>
        <v>0</v>
      </c>
      <c r="R3741" s="1">
        <f>+-Table1[[#This Row],[Current Total ADJUSTMENT_AMOUNT]]+Table1[[#This Row],[Adj Total ADJUSTMENT_AMOUNT]]</f>
        <v>0</v>
      </c>
      <c r="S3741" s="1">
        <f>-Table1[[#This Row],[Current Total CHARGE_AMOUNT]]+Table1[[#This Row],[Adj Total CHARGE_AMOUNT]]</f>
        <v>0</v>
      </c>
      <c r="T3741" s="1">
        <f>+Table1[[#This Row],[Adj Total TOTAL_COST]]-Table1[[#This Row],[Current Total TOTAL_COST]]</f>
        <v>0</v>
      </c>
      <c r="U3741" s="1">
        <f>+Table1[[#This Row],[Adj Total CONTRIBUTION_MARGIN]]-Table1[[#This Row],[Current Total CONTRIBUTION_MARGIN]]</f>
        <v>0</v>
      </c>
      <c r="V3741" s="1">
        <f>+Table1[[#This Row],[Adj Total OPERATING_MARGIN]]-Table1[[#This Row],[Current Total OPERATING_MARGIN]]</f>
        <v>0</v>
      </c>
    </row>
    <row r="3742" spans="1:22" x14ac:dyDescent="0.3">
      <c r="A3742" t="s">
        <v>44</v>
      </c>
      <c r="B3742">
        <v>2024</v>
      </c>
      <c r="C3742" t="s">
        <v>29</v>
      </c>
      <c r="D3742" t="s">
        <v>43</v>
      </c>
      <c r="E3742" s="2">
        <v>2</v>
      </c>
      <c r="F3742" s="1">
        <v>4704.3500000000004</v>
      </c>
      <c r="G3742" s="1">
        <v>4704.3500000000004</v>
      </c>
      <c r="H3742" s="1">
        <v>1255.8584000000001</v>
      </c>
      <c r="I3742" s="1">
        <v>402.07</v>
      </c>
      <c r="J3742" s="1">
        <v>112.5</v>
      </c>
      <c r="K3742" s="2">
        <v>2</v>
      </c>
      <c r="L3742" s="1">
        <v>4704.3500000000004</v>
      </c>
      <c r="M3742" s="1">
        <v>4704.3500000000004</v>
      </c>
      <c r="N3742" s="1">
        <v>1255.8584000000001</v>
      </c>
      <c r="O3742" s="1">
        <v>402.07</v>
      </c>
      <c r="P3742" s="1">
        <v>112.5</v>
      </c>
      <c r="Q3742" s="2">
        <f>-+Table1[[#This Row],[Current Record Count]]+Table1[[#This Row],[Adj Record Count]]</f>
        <v>0</v>
      </c>
      <c r="R3742" s="1">
        <f>+-Table1[[#This Row],[Current Total ADJUSTMENT_AMOUNT]]+Table1[[#This Row],[Adj Total ADJUSTMENT_AMOUNT]]</f>
        <v>0</v>
      </c>
      <c r="S3742" s="1">
        <f>-Table1[[#This Row],[Current Total CHARGE_AMOUNT]]+Table1[[#This Row],[Adj Total CHARGE_AMOUNT]]</f>
        <v>0</v>
      </c>
      <c r="T3742" s="1">
        <f>+Table1[[#This Row],[Adj Total TOTAL_COST]]-Table1[[#This Row],[Current Total TOTAL_COST]]</f>
        <v>0</v>
      </c>
      <c r="U3742" s="1">
        <f>+Table1[[#This Row],[Adj Total CONTRIBUTION_MARGIN]]-Table1[[#This Row],[Current Total CONTRIBUTION_MARGIN]]</f>
        <v>0</v>
      </c>
      <c r="V3742" s="1">
        <f>+Table1[[#This Row],[Adj Total OPERATING_MARGIN]]-Table1[[#This Row],[Current Total OPERATING_MARGIN]]</f>
        <v>0</v>
      </c>
    </row>
    <row r="3743" spans="1:22" x14ac:dyDescent="0.3">
      <c r="A3743" t="s">
        <v>44</v>
      </c>
      <c r="B3743">
        <v>2024</v>
      </c>
      <c r="C3743" t="s">
        <v>29</v>
      </c>
      <c r="D3743" t="s">
        <v>62</v>
      </c>
      <c r="E3743" s="2">
        <v>2</v>
      </c>
      <c r="F3743" s="1">
        <v>1024.6099999999999</v>
      </c>
      <c r="G3743" s="1">
        <v>1176</v>
      </c>
      <c r="H3743" s="1">
        <v>423.38299999999998</v>
      </c>
      <c r="I3743" s="1">
        <v>-173.47</v>
      </c>
      <c r="J3743" s="1">
        <v>-270.69</v>
      </c>
      <c r="K3743" s="2">
        <v>2</v>
      </c>
      <c r="L3743" s="1">
        <v>1024.6099999999999</v>
      </c>
      <c r="M3743" s="1">
        <v>1176</v>
      </c>
      <c r="N3743" s="1">
        <v>423.38299999999998</v>
      </c>
      <c r="O3743" s="1">
        <v>-173.47</v>
      </c>
      <c r="P3743" s="1">
        <v>-270.69</v>
      </c>
      <c r="Q3743" s="2">
        <f>-+Table1[[#This Row],[Current Record Count]]+Table1[[#This Row],[Adj Record Count]]</f>
        <v>0</v>
      </c>
      <c r="R3743" s="1">
        <f>+-Table1[[#This Row],[Current Total ADJUSTMENT_AMOUNT]]+Table1[[#This Row],[Adj Total ADJUSTMENT_AMOUNT]]</f>
        <v>0</v>
      </c>
      <c r="S3743" s="1">
        <f>-Table1[[#This Row],[Current Total CHARGE_AMOUNT]]+Table1[[#This Row],[Adj Total CHARGE_AMOUNT]]</f>
        <v>0</v>
      </c>
      <c r="T3743" s="1">
        <f>+Table1[[#This Row],[Adj Total TOTAL_COST]]-Table1[[#This Row],[Current Total TOTAL_COST]]</f>
        <v>0</v>
      </c>
      <c r="U3743" s="1">
        <f>+Table1[[#This Row],[Adj Total CONTRIBUTION_MARGIN]]-Table1[[#This Row],[Current Total CONTRIBUTION_MARGIN]]</f>
        <v>0</v>
      </c>
      <c r="V3743" s="1">
        <f>+Table1[[#This Row],[Adj Total OPERATING_MARGIN]]-Table1[[#This Row],[Current Total OPERATING_MARGIN]]</f>
        <v>0</v>
      </c>
    </row>
    <row r="3744" spans="1:22" x14ac:dyDescent="0.3">
      <c r="A3744" t="s">
        <v>44</v>
      </c>
      <c r="B3744">
        <v>2024</v>
      </c>
      <c r="C3744" t="s">
        <v>17</v>
      </c>
      <c r="D3744" t="s">
        <v>68</v>
      </c>
      <c r="E3744" s="2">
        <v>2</v>
      </c>
      <c r="F3744" s="1">
        <v>933.64</v>
      </c>
      <c r="G3744" s="1">
        <v>1120</v>
      </c>
      <c r="H3744" s="1">
        <v>345.82420000000002</v>
      </c>
      <c r="I3744" s="1">
        <v>544.4</v>
      </c>
      <c r="J3744" s="1">
        <v>460.44</v>
      </c>
      <c r="K3744" s="2">
        <v>2</v>
      </c>
      <c r="L3744" s="1">
        <v>933.64</v>
      </c>
      <c r="M3744" s="1">
        <v>1120</v>
      </c>
      <c r="N3744" s="1">
        <v>345.82420000000002</v>
      </c>
      <c r="O3744" s="1">
        <v>544.4</v>
      </c>
      <c r="P3744" s="1">
        <v>460.44</v>
      </c>
      <c r="Q3744" s="2">
        <f>-+Table1[[#This Row],[Current Record Count]]+Table1[[#This Row],[Adj Record Count]]</f>
        <v>0</v>
      </c>
      <c r="R3744" s="1">
        <f>+-Table1[[#This Row],[Current Total ADJUSTMENT_AMOUNT]]+Table1[[#This Row],[Adj Total ADJUSTMENT_AMOUNT]]</f>
        <v>0</v>
      </c>
      <c r="S3744" s="1">
        <f>-Table1[[#This Row],[Current Total CHARGE_AMOUNT]]+Table1[[#This Row],[Adj Total CHARGE_AMOUNT]]</f>
        <v>0</v>
      </c>
      <c r="T3744" s="1">
        <f>+Table1[[#This Row],[Adj Total TOTAL_COST]]-Table1[[#This Row],[Current Total TOTAL_COST]]</f>
        <v>0</v>
      </c>
      <c r="U3744" s="1">
        <f>+Table1[[#This Row],[Adj Total CONTRIBUTION_MARGIN]]-Table1[[#This Row],[Current Total CONTRIBUTION_MARGIN]]</f>
        <v>0</v>
      </c>
      <c r="V3744" s="1">
        <f>+Table1[[#This Row],[Adj Total OPERATING_MARGIN]]-Table1[[#This Row],[Current Total OPERATING_MARGIN]]</f>
        <v>0</v>
      </c>
    </row>
    <row r="3745" spans="1:22" x14ac:dyDescent="0.3">
      <c r="A3745" t="s">
        <v>16</v>
      </c>
      <c r="B3745">
        <v>2019</v>
      </c>
      <c r="C3745" t="s">
        <v>50</v>
      </c>
      <c r="D3745" t="s">
        <v>50</v>
      </c>
      <c r="E3745" s="2">
        <v>2</v>
      </c>
      <c r="F3745" s="1">
        <v>177.33</v>
      </c>
      <c r="G3745" s="1">
        <v>258</v>
      </c>
      <c r="H3745" s="1">
        <v>0</v>
      </c>
      <c r="I3745" s="1">
        <v>0</v>
      </c>
      <c r="J3745" s="1">
        <v>0</v>
      </c>
      <c r="K3745" s="2">
        <v>2</v>
      </c>
      <c r="L3745" s="1">
        <v>177.33</v>
      </c>
      <c r="M3745" s="1">
        <v>258</v>
      </c>
      <c r="N3745" s="1">
        <v>0</v>
      </c>
      <c r="O3745" s="1">
        <v>0</v>
      </c>
      <c r="P3745" s="1">
        <v>0</v>
      </c>
      <c r="Q3745" s="2">
        <f>-+Table1[[#This Row],[Current Record Count]]+Table1[[#This Row],[Adj Record Count]]</f>
        <v>0</v>
      </c>
      <c r="R3745" s="1">
        <f>+-Table1[[#This Row],[Current Total ADJUSTMENT_AMOUNT]]+Table1[[#This Row],[Adj Total ADJUSTMENT_AMOUNT]]</f>
        <v>0</v>
      </c>
      <c r="S3745" s="1">
        <f>-Table1[[#This Row],[Current Total CHARGE_AMOUNT]]+Table1[[#This Row],[Adj Total CHARGE_AMOUNT]]</f>
        <v>0</v>
      </c>
      <c r="T3745" s="1">
        <f>+Table1[[#This Row],[Adj Total TOTAL_COST]]-Table1[[#This Row],[Current Total TOTAL_COST]]</f>
        <v>0</v>
      </c>
      <c r="U3745" s="1">
        <f>+Table1[[#This Row],[Adj Total CONTRIBUTION_MARGIN]]-Table1[[#This Row],[Current Total CONTRIBUTION_MARGIN]]</f>
        <v>0</v>
      </c>
      <c r="V3745" s="1">
        <f>+Table1[[#This Row],[Adj Total OPERATING_MARGIN]]-Table1[[#This Row],[Current Total OPERATING_MARGIN]]</f>
        <v>0</v>
      </c>
    </row>
    <row r="3746" spans="1:22" x14ac:dyDescent="0.3">
      <c r="A3746" t="s">
        <v>31</v>
      </c>
      <c r="B3746">
        <v>2022</v>
      </c>
      <c r="C3746" t="s">
        <v>29</v>
      </c>
      <c r="D3746" t="s">
        <v>57</v>
      </c>
      <c r="E3746" s="2">
        <v>2</v>
      </c>
      <c r="F3746" s="1">
        <v>-12.64</v>
      </c>
      <c r="G3746" s="1">
        <v>400</v>
      </c>
      <c r="H3746" s="1">
        <v>1841.9358</v>
      </c>
      <c r="I3746" s="1">
        <v>-668.36</v>
      </c>
      <c r="J3746" s="1">
        <v>-1523.3</v>
      </c>
      <c r="K3746" s="2">
        <v>2</v>
      </c>
      <c r="L3746" s="1">
        <v>-12.64</v>
      </c>
      <c r="M3746" s="1">
        <v>400</v>
      </c>
      <c r="N3746" s="1">
        <v>1841.9358</v>
      </c>
      <c r="O3746" s="1">
        <v>-668.36</v>
      </c>
      <c r="P3746" s="1">
        <v>-1523.3</v>
      </c>
      <c r="Q3746" s="2">
        <f>-+Table1[[#This Row],[Current Record Count]]+Table1[[#This Row],[Adj Record Count]]</f>
        <v>0</v>
      </c>
      <c r="R3746" s="1">
        <f>+-Table1[[#This Row],[Current Total ADJUSTMENT_AMOUNT]]+Table1[[#This Row],[Adj Total ADJUSTMENT_AMOUNT]]</f>
        <v>0</v>
      </c>
      <c r="S3746" s="1">
        <f>-Table1[[#This Row],[Current Total CHARGE_AMOUNT]]+Table1[[#This Row],[Adj Total CHARGE_AMOUNT]]</f>
        <v>0</v>
      </c>
      <c r="T3746" s="1">
        <f>+Table1[[#This Row],[Adj Total TOTAL_COST]]-Table1[[#This Row],[Current Total TOTAL_COST]]</f>
        <v>0</v>
      </c>
      <c r="U3746" s="1">
        <f>+Table1[[#This Row],[Adj Total CONTRIBUTION_MARGIN]]-Table1[[#This Row],[Current Total CONTRIBUTION_MARGIN]]</f>
        <v>0</v>
      </c>
      <c r="V3746" s="1">
        <f>+Table1[[#This Row],[Adj Total OPERATING_MARGIN]]-Table1[[#This Row],[Current Total OPERATING_MARGIN]]</f>
        <v>0</v>
      </c>
    </row>
    <row r="3747" spans="1:22" x14ac:dyDescent="0.3">
      <c r="A3747" t="s">
        <v>37</v>
      </c>
      <c r="B3747">
        <v>2019</v>
      </c>
      <c r="C3747" t="s">
        <v>20</v>
      </c>
      <c r="D3747" t="s">
        <v>89</v>
      </c>
      <c r="E3747" s="2">
        <v>2</v>
      </c>
      <c r="F3747" s="1">
        <v>14197.22</v>
      </c>
      <c r="G3747" s="1">
        <v>39206.79</v>
      </c>
      <c r="H3747" s="1">
        <v>0</v>
      </c>
      <c r="I3747" s="1">
        <v>0</v>
      </c>
      <c r="J3747" s="1">
        <v>0</v>
      </c>
      <c r="K3747" s="2">
        <v>2</v>
      </c>
      <c r="L3747" s="1">
        <v>14197.22</v>
      </c>
      <c r="M3747" s="1">
        <v>39206.79</v>
      </c>
      <c r="N3747" s="1">
        <v>0</v>
      </c>
      <c r="O3747" s="1">
        <v>0</v>
      </c>
      <c r="P3747" s="1">
        <v>0</v>
      </c>
      <c r="Q3747" s="2">
        <f>-+Table1[[#This Row],[Current Record Count]]+Table1[[#This Row],[Adj Record Count]]</f>
        <v>0</v>
      </c>
      <c r="R3747" s="1">
        <f>+-Table1[[#This Row],[Current Total ADJUSTMENT_AMOUNT]]+Table1[[#This Row],[Adj Total ADJUSTMENT_AMOUNT]]</f>
        <v>0</v>
      </c>
      <c r="S3747" s="1">
        <f>-Table1[[#This Row],[Current Total CHARGE_AMOUNT]]+Table1[[#This Row],[Adj Total CHARGE_AMOUNT]]</f>
        <v>0</v>
      </c>
      <c r="T3747" s="1">
        <f>+Table1[[#This Row],[Adj Total TOTAL_COST]]-Table1[[#This Row],[Current Total TOTAL_COST]]</f>
        <v>0</v>
      </c>
      <c r="U3747" s="1">
        <f>+Table1[[#This Row],[Adj Total CONTRIBUTION_MARGIN]]-Table1[[#This Row],[Current Total CONTRIBUTION_MARGIN]]</f>
        <v>0</v>
      </c>
      <c r="V3747" s="1">
        <f>+Table1[[#This Row],[Adj Total OPERATING_MARGIN]]-Table1[[#This Row],[Current Total OPERATING_MARGIN]]</f>
        <v>0</v>
      </c>
    </row>
    <row r="3748" spans="1:22" x14ac:dyDescent="0.3">
      <c r="A3748" t="s">
        <v>44</v>
      </c>
      <c r="B3748">
        <v>2024</v>
      </c>
      <c r="C3748" t="s">
        <v>29</v>
      </c>
      <c r="D3748" t="s">
        <v>57</v>
      </c>
      <c r="E3748" s="2">
        <v>2</v>
      </c>
      <c r="F3748" s="1">
        <v>1179.6099999999999</v>
      </c>
      <c r="G3748" s="1">
        <v>2017.35</v>
      </c>
      <c r="H3748" s="1">
        <v>924.64340000000004</v>
      </c>
      <c r="I3748" s="1">
        <v>151.43</v>
      </c>
      <c r="J3748" s="1">
        <v>-84.41</v>
      </c>
      <c r="K3748" s="2">
        <v>2</v>
      </c>
      <c r="L3748" s="1">
        <v>1179.6099999999999</v>
      </c>
      <c r="M3748" s="1">
        <v>2017.35</v>
      </c>
      <c r="N3748" s="1">
        <v>924.64340000000004</v>
      </c>
      <c r="O3748" s="1">
        <v>151.43</v>
      </c>
      <c r="P3748" s="1">
        <v>-84.41</v>
      </c>
      <c r="Q3748" s="2">
        <f>-+Table1[[#This Row],[Current Record Count]]+Table1[[#This Row],[Adj Record Count]]</f>
        <v>0</v>
      </c>
      <c r="R3748" s="1">
        <f>+-Table1[[#This Row],[Current Total ADJUSTMENT_AMOUNT]]+Table1[[#This Row],[Adj Total ADJUSTMENT_AMOUNT]]</f>
        <v>0</v>
      </c>
      <c r="S3748" s="1">
        <f>-Table1[[#This Row],[Current Total CHARGE_AMOUNT]]+Table1[[#This Row],[Adj Total CHARGE_AMOUNT]]</f>
        <v>0</v>
      </c>
      <c r="T3748" s="1">
        <f>+Table1[[#This Row],[Adj Total TOTAL_COST]]-Table1[[#This Row],[Current Total TOTAL_COST]]</f>
        <v>0</v>
      </c>
      <c r="U3748" s="1">
        <f>+Table1[[#This Row],[Adj Total CONTRIBUTION_MARGIN]]-Table1[[#This Row],[Current Total CONTRIBUTION_MARGIN]]</f>
        <v>0</v>
      </c>
      <c r="V3748" s="1">
        <f>+Table1[[#This Row],[Adj Total OPERATING_MARGIN]]-Table1[[#This Row],[Current Total OPERATING_MARGIN]]</f>
        <v>0</v>
      </c>
    </row>
    <row r="3749" spans="1:22" x14ac:dyDescent="0.3">
      <c r="A3749" t="s">
        <v>37</v>
      </c>
      <c r="B3749">
        <v>2022</v>
      </c>
      <c r="C3749" t="s">
        <v>29</v>
      </c>
      <c r="D3749" t="s">
        <v>57</v>
      </c>
      <c r="E3749" s="2">
        <v>2</v>
      </c>
      <c r="F3749" s="1">
        <v>120729.46</v>
      </c>
      <c r="G3749" s="1">
        <v>127302.75</v>
      </c>
      <c r="H3749" s="1">
        <v>20048.828399999999</v>
      </c>
      <c r="I3749" s="1">
        <v>786.56</v>
      </c>
      <c r="J3749" s="1">
        <v>-4396.2700000000004</v>
      </c>
      <c r="K3749" s="2">
        <v>2</v>
      </c>
      <c r="L3749" s="1">
        <v>120729.46</v>
      </c>
      <c r="M3749" s="1">
        <v>127302.75</v>
      </c>
      <c r="N3749" s="1">
        <v>20048.828399999999</v>
      </c>
      <c r="O3749" s="1">
        <v>786.56</v>
      </c>
      <c r="P3749" s="1">
        <v>-4396.2700000000004</v>
      </c>
      <c r="Q3749" s="2">
        <f>-+Table1[[#This Row],[Current Record Count]]+Table1[[#This Row],[Adj Record Count]]</f>
        <v>0</v>
      </c>
      <c r="R3749" s="1">
        <f>+-Table1[[#This Row],[Current Total ADJUSTMENT_AMOUNT]]+Table1[[#This Row],[Adj Total ADJUSTMENT_AMOUNT]]</f>
        <v>0</v>
      </c>
      <c r="S3749" s="1">
        <f>-Table1[[#This Row],[Current Total CHARGE_AMOUNT]]+Table1[[#This Row],[Adj Total CHARGE_AMOUNT]]</f>
        <v>0</v>
      </c>
      <c r="T3749" s="1">
        <f>+Table1[[#This Row],[Adj Total TOTAL_COST]]-Table1[[#This Row],[Current Total TOTAL_COST]]</f>
        <v>0</v>
      </c>
      <c r="U3749" s="1">
        <f>+Table1[[#This Row],[Adj Total CONTRIBUTION_MARGIN]]-Table1[[#This Row],[Current Total CONTRIBUTION_MARGIN]]</f>
        <v>0</v>
      </c>
      <c r="V3749" s="1">
        <f>+Table1[[#This Row],[Adj Total OPERATING_MARGIN]]-Table1[[#This Row],[Current Total OPERATING_MARGIN]]</f>
        <v>0</v>
      </c>
    </row>
    <row r="3750" spans="1:22" x14ac:dyDescent="0.3">
      <c r="A3750" t="s">
        <v>35</v>
      </c>
      <c r="B3750">
        <v>2021</v>
      </c>
      <c r="C3750" t="s">
        <v>17</v>
      </c>
      <c r="D3750" t="s">
        <v>80</v>
      </c>
      <c r="E3750" s="2">
        <v>2</v>
      </c>
      <c r="F3750" s="1">
        <v>1157.48</v>
      </c>
      <c r="G3750" s="1">
        <v>1284</v>
      </c>
      <c r="H3750" s="1">
        <v>251.24969999999999</v>
      </c>
      <c r="I3750" s="1">
        <v>145.37</v>
      </c>
      <c r="J3750" s="1">
        <v>71.95</v>
      </c>
      <c r="K3750" s="2">
        <v>2</v>
      </c>
      <c r="L3750" s="1">
        <v>1157.48</v>
      </c>
      <c r="M3750" s="1">
        <v>1284</v>
      </c>
      <c r="N3750" s="1">
        <v>251.24969999999999</v>
      </c>
      <c r="O3750" s="1">
        <v>145.37</v>
      </c>
      <c r="P3750" s="1">
        <v>71.95</v>
      </c>
      <c r="Q3750" s="2">
        <f>-+Table1[[#This Row],[Current Record Count]]+Table1[[#This Row],[Adj Record Count]]</f>
        <v>0</v>
      </c>
      <c r="R3750" s="1">
        <f>+-Table1[[#This Row],[Current Total ADJUSTMENT_AMOUNT]]+Table1[[#This Row],[Adj Total ADJUSTMENT_AMOUNT]]</f>
        <v>0</v>
      </c>
      <c r="S3750" s="1">
        <f>-Table1[[#This Row],[Current Total CHARGE_AMOUNT]]+Table1[[#This Row],[Adj Total CHARGE_AMOUNT]]</f>
        <v>0</v>
      </c>
      <c r="T3750" s="1">
        <f>+Table1[[#This Row],[Adj Total TOTAL_COST]]-Table1[[#This Row],[Current Total TOTAL_COST]]</f>
        <v>0</v>
      </c>
      <c r="U3750" s="1">
        <f>+Table1[[#This Row],[Adj Total CONTRIBUTION_MARGIN]]-Table1[[#This Row],[Current Total CONTRIBUTION_MARGIN]]</f>
        <v>0</v>
      </c>
      <c r="V3750" s="1">
        <f>+Table1[[#This Row],[Adj Total OPERATING_MARGIN]]-Table1[[#This Row],[Current Total OPERATING_MARGIN]]</f>
        <v>0</v>
      </c>
    </row>
    <row r="3751" spans="1:22" x14ac:dyDescent="0.3">
      <c r="A3751" t="s">
        <v>75</v>
      </c>
      <c r="B3751">
        <v>2024</v>
      </c>
      <c r="C3751" t="s">
        <v>23</v>
      </c>
      <c r="D3751" t="s">
        <v>77</v>
      </c>
      <c r="E3751" s="2">
        <v>2</v>
      </c>
      <c r="F3751" s="1">
        <v>470</v>
      </c>
      <c r="G3751" s="1">
        <v>470</v>
      </c>
      <c r="H3751" s="1">
        <v>889.78200000000004</v>
      </c>
      <c r="I3751" s="1">
        <v>845.84</v>
      </c>
      <c r="J3751" s="1">
        <v>711.43</v>
      </c>
      <c r="K3751" s="2">
        <v>2</v>
      </c>
      <c r="L3751" s="1">
        <v>470</v>
      </c>
      <c r="M3751" s="1">
        <v>470</v>
      </c>
      <c r="N3751" s="1">
        <v>889.78200000000004</v>
      </c>
      <c r="O3751" s="1">
        <v>845.84</v>
      </c>
      <c r="P3751" s="1">
        <v>711.43</v>
      </c>
      <c r="Q3751" s="2">
        <f>-+Table1[[#This Row],[Current Record Count]]+Table1[[#This Row],[Adj Record Count]]</f>
        <v>0</v>
      </c>
      <c r="R3751" s="1">
        <f>+-Table1[[#This Row],[Current Total ADJUSTMENT_AMOUNT]]+Table1[[#This Row],[Adj Total ADJUSTMENT_AMOUNT]]</f>
        <v>0</v>
      </c>
      <c r="S3751" s="1">
        <f>-Table1[[#This Row],[Current Total CHARGE_AMOUNT]]+Table1[[#This Row],[Adj Total CHARGE_AMOUNT]]</f>
        <v>0</v>
      </c>
      <c r="T3751" s="1">
        <f>+Table1[[#This Row],[Adj Total TOTAL_COST]]-Table1[[#This Row],[Current Total TOTAL_COST]]</f>
        <v>0</v>
      </c>
      <c r="U3751" s="1">
        <f>+Table1[[#This Row],[Adj Total CONTRIBUTION_MARGIN]]-Table1[[#This Row],[Current Total CONTRIBUTION_MARGIN]]</f>
        <v>0</v>
      </c>
      <c r="V3751" s="1">
        <f>+Table1[[#This Row],[Adj Total OPERATING_MARGIN]]-Table1[[#This Row],[Current Total OPERATING_MARGIN]]</f>
        <v>0</v>
      </c>
    </row>
    <row r="3752" spans="1:22" x14ac:dyDescent="0.3">
      <c r="A3752" t="s">
        <v>44</v>
      </c>
      <c r="B3752">
        <v>2022</v>
      </c>
      <c r="C3752" t="s">
        <v>29</v>
      </c>
      <c r="D3752" t="s">
        <v>65</v>
      </c>
      <c r="E3752" s="2">
        <v>2</v>
      </c>
      <c r="F3752" s="1">
        <v>936.27</v>
      </c>
      <c r="G3752" s="1">
        <v>1041</v>
      </c>
      <c r="H3752" s="1">
        <v>376.02679999999998</v>
      </c>
      <c r="I3752" s="1">
        <v>-10.97</v>
      </c>
      <c r="J3752" s="1">
        <v>-124.15</v>
      </c>
      <c r="K3752" s="2">
        <v>2</v>
      </c>
      <c r="L3752" s="1">
        <v>936.27</v>
      </c>
      <c r="M3752" s="1">
        <v>1041</v>
      </c>
      <c r="N3752" s="1">
        <v>376.02679999999998</v>
      </c>
      <c r="O3752" s="1">
        <v>-10.97</v>
      </c>
      <c r="P3752" s="1">
        <v>-124.15</v>
      </c>
      <c r="Q3752" s="2">
        <f>-+Table1[[#This Row],[Current Record Count]]+Table1[[#This Row],[Adj Record Count]]</f>
        <v>0</v>
      </c>
      <c r="R3752" s="1">
        <f>+-Table1[[#This Row],[Current Total ADJUSTMENT_AMOUNT]]+Table1[[#This Row],[Adj Total ADJUSTMENT_AMOUNT]]</f>
        <v>0</v>
      </c>
      <c r="S3752" s="1">
        <f>-Table1[[#This Row],[Current Total CHARGE_AMOUNT]]+Table1[[#This Row],[Adj Total CHARGE_AMOUNT]]</f>
        <v>0</v>
      </c>
      <c r="T3752" s="1">
        <f>+Table1[[#This Row],[Adj Total TOTAL_COST]]-Table1[[#This Row],[Current Total TOTAL_COST]]</f>
        <v>0</v>
      </c>
      <c r="U3752" s="1">
        <f>+Table1[[#This Row],[Adj Total CONTRIBUTION_MARGIN]]-Table1[[#This Row],[Current Total CONTRIBUTION_MARGIN]]</f>
        <v>0</v>
      </c>
      <c r="V3752" s="1">
        <f>+Table1[[#This Row],[Adj Total OPERATING_MARGIN]]-Table1[[#This Row],[Current Total OPERATING_MARGIN]]</f>
        <v>0</v>
      </c>
    </row>
    <row r="3753" spans="1:22" x14ac:dyDescent="0.3">
      <c r="A3753" t="s">
        <v>44</v>
      </c>
      <c r="B3753">
        <v>2023</v>
      </c>
      <c r="C3753" t="s">
        <v>17</v>
      </c>
      <c r="D3753" t="s">
        <v>107</v>
      </c>
      <c r="E3753" s="2">
        <v>2</v>
      </c>
      <c r="F3753" s="1">
        <v>3420.33</v>
      </c>
      <c r="G3753" s="1">
        <v>3700.75</v>
      </c>
      <c r="H3753" s="1">
        <v>1066.1760999999999</v>
      </c>
      <c r="I3753" s="1">
        <v>205.78</v>
      </c>
      <c r="J3753" s="1">
        <v>-30.3</v>
      </c>
      <c r="K3753" s="2">
        <v>2</v>
      </c>
      <c r="L3753" s="1">
        <v>3420.33</v>
      </c>
      <c r="M3753" s="1">
        <v>3700.75</v>
      </c>
      <c r="N3753" s="1">
        <v>1066.1760999999999</v>
      </c>
      <c r="O3753" s="1">
        <v>205.78</v>
      </c>
      <c r="P3753" s="1">
        <v>-30.3</v>
      </c>
      <c r="Q3753" s="2">
        <f>-+Table1[[#This Row],[Current Record Count]]+Table1[[#This Row],[Adj Record Count]]</f>
        <v>0</v>
      </c>
      <c r="R3753" s="1">
        <f>+-Table1[[#This Row],[Current Total ADJUSTMENT_AMOUNT]]+Table1[[#This Row],[Adj Total ADJUSTMENT_AMOUNT]]</f>
        <v>0</v>
      </c>
      <c r="S3753" s="1">
        <f>-Table1[[#This Row],[Current Total CHARGE_AMOUNT]]+Table1[[#This Row],[Adj Total CHARGE_AMOUNT]]</f>
        <v>0</v>
      </c>
      <c r="T3753" s="1">
        <f>+Table1[[#This Row],[Adj Total TOTAL_COST]]-Table1[[#This Row],[Current Total TOTAL_COST]]</f>
        <v>0</v>
      </c>
      <c r="U3753" s="1">
        <f>+Table1[[#This Row],[Adj Total CONTRIBUTION_MARGIN]]-Table1[[#This Row],[Current Total CONTRIBUTION_MARGIN]]</f>
        <v>0</v>
      </c>
      <c r="V3753" s="1">
        <f>+Table1[[#This Row],[Adj Total OPERATING_MARGIN]]-Table1[[#This Row],[Current Total OPERATING_MARGIN]]</f>
        <v>0</v>
      </c>
    </row>
    <row r="3754" spans="1:22" x14ac:dyDescent="0.3">
      <c r="A3754" t="s">
        <v>37</v>
      </c>
      <c r="B3754">
        <v>2024</v>
      </c>
      <c r="C3754" t="s">
        <v>29</v>
      </c>
      <c r="D3754" t="s">
        <v>36</v>
      </c>
      <c r="E3754" s="2">
        <v>2</v>
      </c>
      <c r="F3754" s="1">
        <v>191798.91</v>
      </c>
      <c r="G3754" s="1">
        <v>268582.93</v>
      </c>
      <c r="H3754" s="1">
        <v>103282.83070000001</v>
      </c>
      <c r="I3754" s="1">
        <v>7145.63</v>
      </c>
      <c r="J3754" s="1">
        <v>-26731.68</v>
      </c>
      <c r="K3754" s="2">
        <v>2</v>
      </c>
      <c r="L3754" s="1">
        <v>191798.91</v>
      </c>
      <c r="M3754" s="1">
        <v>268582.93</v>
      </c>
      <c r="N3754" s="1">
        <v>103282.83070000001</v>
      </c>
      <c r="O3754" s="1">
        <v>7145.63</v>
      </c>
      <c r="P3754" s="1">
        <v>-26731.68</v>
      </c>
      <c r="Q3754" s="2">
        <f>-+Table1[[#This Row],[Current Record Count]]+Table1[[#This Row],[Adj Record Count]]</f>
        <v>0</v>
      </c>
      <c r="R3754" s="1">
        <f>+-Table1[[#This Row],[Current Total ADJUSTMENT_AMOUNT]]+Table1[[#This Row],[Adj Total ADJUSTMENT_AMOUNT]]</f>
        <v>0</v>
      </c>
      <c r="S3754" s="1">
        <f>-Table1[[#This Row],[Current Total CHARGE_AMOUNT]]+Table1[[#This Row],[Adj Total CHARGE_AMOUNT]]</f>
        <v>0</v>
      </c>
      <c r="T3754" s="1">
        <f>+Table1[[#This Row],[Adj Total TOTAL_COST]]-Table1[[#This Row],[Current Total TOTAL_COST]]</f>
        <v>0</v>
      </c>
      <c r="U3754" s="1">
        <f>+Table1[[#This Row],[Adj Total CONTRIBUTION_MARGIN]]-Table1[[#This Row],[Current Total CONTRIBUTION_MARGIN]]</f>
        <v>0</v>
      </c>
      <c r="V3754" s="1">
        <f>+Table1[[#This Row],[Adj Total OPERATING_MARGIN]]-Table1[[#This Row],[Current Total OPERATING_MARGIN]]</f>
        <v>0</v>
      </c>
    </row>
    <row r="3755" spans="1:22" x14ac:dyDescent="0.3">
      <c r="A3755" t="s">
        <v>44</v>
      </c>
      <c r="B3755">
        <v>2025</v>
      </c>
      <c r="C3755" t="s">
        <v>20</v>
      </c>
      <c r="D3755" t="s">
        <v>99</v>
      </c>
      <c r="E3755" s="2">
        <v>2</v>
      </c>
      <c r="F3755" s="1">
        <v>10297.58</v>
      </c>
      <c r="G3755" s="1">
        <v>21961.41</v>
      </c>
      <c r="H3755" s="1">
        <v>5489.3230999999996</v>
      </c>
      <c r="I3755" s="1">
        <v>7096.82</v>
      </c>
      <c r="J3755" s="1">
        <v>5755.64</v>
      </c>
      <c r="K3755" s="2">
        <v>2</v>
      </c>
      <c r="L3755" s="1">
        <v>10297.58</v>
      </c>
      <c r="M3755" s="1">
        <v>21961.41</v>
      </c>
      <c r="N3755" s="1">
        <v>5489.3230999999996</v>
      </c>
      <c r="O3755" s="1">
        <v>7096.82</v>
      </c>
      <c r="P3755" s="1">
        <v>5755.64</v>
      </c>
      <c r="Q3755" s="2">
        <f>-+Table1[[#This Row],[Current Record Count]]+Table1[[#This Row],[Adj Record Count]]</f>
        <v>0</v>
      </c>
      <c r="R3755" s="1">
        <f>+-Table1[[#This Row],[Current Total ADJUSTMENT_AMOUNT]]+Table1[[#This Row],[Adj Total ADJUSTMENT_AMOUNT]]</f>
        <v>0</v>
      </c>
      <c r="S3755" s="1">
        <f>-Table1[[#This Row],[Current Total CHARGE_AMOUNT]]+Table1[[#This Row],[Adj Total CHARGE_AMOUNT]]</f>
        <v>0</v>
      </c>
      <c r="T3755" s="1">
        <f>+Table1[[#This Row],[Adj Total TOTAL_COST]]-Table1[[#This Row],[Current Total TOTAL_COST]]</f>
        <v>0</v>
      </c>
      <c r="U3755" s="1">
        <f>+Table1[[#This Row],[Adj Total CONTRIBUTION_MARGIN]]-Table1[[#This Row],[Current Total CONTRIBUTION_MARGIN]]</f>
        <v>0</v>
      </c>
      <c r="V3755" s="1">
        <f>+Table1[[#This Row],[Adj Total OPERATING_MARGIN]]-Table1[[#This Row],[Current Total OPERATING_MARGIN]]</f>
        <v>0</v>
      </c>
    </row>
    <row r="3756" spans="1:22" x14ac:dyDescent="0.3">
      <c r="A3756" t="s">
        <v>75</v>
      </c>
      <c r="B3756">
        <v>2022</v>
      </c>
      <c r="C3756" t="s">
        <v>50</v>
      </c>
      <c r="D3756" t="s">
        <v>50</v>
      </c>
      <c r="E3756" s="2">
        <v>2</v>
      </c>
      <c r="F3756" s="1">
        <v>161.47999999999999</v>
      </c>
      <c r="G3756" s="1">
        <v>200</v>
      </c>
      <c r="H3756" s="1">
        <v>434.96749999999997</v>
      </c>
      <c r="I3756" s="1">
        <v>-316.33</v>
      </c>
      <c r="J3756" s="1">
        <v>-395.79</v>
      </c>
      <c r="K3756" s="2">
        <v>2</v>
      </c>
      <c r="L3756" s="1">
        <v>161.47999999999999</v>
      </c>
      <c r="M3756" s="1">
        <v>200</v>
      </c>
      <c r="N3756" s="1">
        <v>434.96749999999997</v>
      </c>
      <c r="O3756" s="1">
        <v>-316.33</v>
      </c>
      <c r="P3756" s="1">
        <v>-395.79</v>
      </c>
      <c r="Q3756" s="2">
        <f>-+Table1[[#This Row],[Current Record Count]]+Table1[[#This Row],[Adj Record Count]]</f>
        <v>0</v>
      </c>
      <c r="R3756" s="1">
        <f>+-Table1[[#This Row],[Current Total ADJUSTMENT_AMOUNT]]+Table1[[#This Row],[Adj Total ADJUSTMENT_AMOUNT]]</f>
        <v>0</v>
      </c>
      <c r="S3756" s="1">
        <f>-Table1[[#This Row],[Current Total CHARGE_AMOUNT]]+Table1[[#This Row],[Adj Total CHARGE_AMOUNT]]</f>
        <v>0</v>
      </c>
      <c r="T3756" s="1">
        <f>+Table1[[#This Row],[Adj Total TOTAL_COST]]-Table1[[#This Row],[Current Total TOTAL_COST]]</f>
        <v>0</v>
      </c>
      <c r="U3756" s="1">
        <f>+Table1[[#This Row],[Adj Total CONTRIBUTION_MARGIN]]-Table1[[#This Row],[Current Total CONTRIBUTION_MARGIN]]</f>
        <v>0</v>
      </c>
      <c r="V3756" s="1">
        <f>+Table1[[#This Row],[Adj Total OPERATING_MARGIN]]-Table1[[#This Row],[Current Total OPERATING_MARGIN]]</f>
        <v>0</v>
      </c>
    </row>
    <row r="3757" spans="1:22" x14ac:dyDescent="0.3">
      <c r="A3757" t="s">
        <v>16</v>
      </c>
      <c r="B3757">
        <v>2024</v>
      </c>
      <c r="C3757" t="s">
        <v>17</v>
      </c>
      <c r="D3757" t="s">
        <v>91</v>
      </c>
      <c r="E3757" s="2">
        <v>2</v>
      </c>
      <c r="F3757" s="1">
        <v>216.48</v>
      </c>
      <c r="G3757" s="1">
        <v>226</v>
      </c>
      <c r="H3757" s="1">
        <v>52.029299999999999</v>
      </c>
      <c r="I3757" s="1">
        <v>-18.59</v>
      </c>
      <c r="J3757" s="1">
        <v>-41.88</v>
      </c>
      <c r="K3757" s="2">
        <v>2</v>
      </c>
      <c r="L3757" s="1">
        <v>216.48</v>
      </c>
      <c r="M3757" s="1">
        <v>226</v>
      </c>
      <c r="N3757" s="1">
        <v>52.029299999999999</v>
      </c>
      <c r="O3757" s="1">
        <v>-18.59</v>
      </c>
      <c r="P3757" s="1">
        <v>-41.88</v>
      </c>
      <c r="Q3757" s="2">
        <f>-+Table1[[#This Row],[Current Record Count]]+Table1[[#This Row],[Adj Record Count]]</f>
        <v>0</v>
      </c>
      <c r="R3757" s="1">
        <f>+-Table1[[#This Row],[Current Total ADJUSTMENT_AMOUNT]]+Table1[[#This Row],[Adj Total ADJUSTMENT_AMOUNT]]</f>
        <v>0</v>
      </c>
      <c r="S3757" s="1">
        <f>-Table1[[#This Row],[Current Total CHARGE_AMOUNT]]+Table1[[#This Row],[Adj Total CHARGE_AMOUNT]]</f>
        <v>0</v>
      </c>
      <c r="T3757" s="1">
        <f>+Table1[[#This Row],[Adj Total TOTAL_COST]]-Table1[[#This Row],[Current Total TOTAL_COST]]</f>
        <v>0</v>
      </c>
      <c r="U3757" s="1">
        <f>+Table1[[#This Row],[Adj Total CONTRIBUTION_MARGIN]]-Table1[[#This Row],[Current Total CONTRIBUTION_MARGIN]]</f>
        <v>0</v>
      </c>
      <c r="V3757" s="1">
        <f>+Table1[[#This Row],[Adj Total OPERATING_MARGIN]]-Table1[[#This Row],[Current Total OPERATING_MARGIN]]</f>
        <v>0</v>
      </c>
    </row>
    <row r="3758" spans="1:22" x14ac:dyDescent="0.3">
      <c r="A3758" t="s">
        <v>44</v>
      </c>
      <c r="B3758">
        <v>2020</v>
      </c>
      <c r="C3758" t="s">
        <v>20</v>
      </c>
      <c r="D3758" t="s">
        <v>21</v>
      </c>
      <c r="E3758" s="2">
        <v>2</v>
      </c>
      <c r="F3758" s="1">
        <v>1755.06</v>
      </c>
      <c r="G3758" s="1">
        <v>4238.66</v>
      </c>
      <c r="H3758" s="1">
        <v>2855.6984000000002</v>
      </c>
      <c r="I3758" s="1">
        <v>206.35</v>
      </c>
      <c r="J3758" s="1">
        <v>-372.1</v>
      </c>
      <c r="K3758" s="2">
        <v>2</v>
      </c>
      <c r="L3758" s="1">
        <v>1755.06</v>
      </c>
      <c r="M3758" s="1">
        <v>4238.66</v>
      </c>
      <c r="N3758" s="1">
        <v>2855.6984000000002</v>
      </c>
      <c r="O3758" s="1">
        <v>206.35</v>
      </c>
      <c r="P3758" s="1">
        <v>-372.1</v>
      </c>
      <c r="Q3758" s="2">
        <f>-+Table1[[#This Row],[Current Record Count]]+Table1[[#This Row],[Adj Record Count]]</f>
        <v>0</v>
      </c>
      <c r="R3758" s="1">
        <f>+-Table1[[#This Row],[Current Total ADJUSTMENT_AMOUNT]]+Table1[[#This Row],[Adj Total ADJUSTMENT_AMOUNT]]</f>
        <v>0</v>
      </c>
      <c r="S3758" s="1">
        <f>-Table1[[#This Row],[Current Total CHARGE_AMOUNT]]+Table1[[#This Row],[Adj Total CHARGE_AMOUNT]]</f>
        <v>0</v>
      </c>
      <c r="T3758" s="1">
        <f>+Table1[[#This Row],[Adj Total TOTAL_COST]]-Table1[[#This Row],[Current Total TOTAL_COST]]</f>
        <v>0</v>
      </c>
      <c r="U3758" s="1">
        <f>+Table1[[#This Row],[Adj Total CONTRIBUTION_MARGIN]]-Table1[[#This Row],[Current Total CONTRIBUTION_MARGIN]]</f>
        <v>0</v>
      </c>
      <c r="V3758" s="1">
        <f>+Table1[[#This Row],[Adj Total OPERATING_MARGIN]]-Table1[[#This Row],[Current Total OPERATING_MARGIN]]</f>
        <v>0</v>
      </c>
    </row>
    <row r="3759" spans="1:22" x14ac:dyDescent="0.3">
      <c r="A3759" t="s">
        <v>37</v>
      </c>
      <c r="B3759">
        <v>2024</v>
      </c>
      <c r="C3759" t="s">
        <v>20</v>
      </c>
      <c r="D3759" t="s">
        <v>49</v>
      </c>
      <c r="E3759" s="2">
        <v>2</v>
      </c>
      <c r="F3759" s="1">
        <v>25520.76</v>
      </c>
      <c r="G3759" s="1">
        <v>63568.77</v>
      </c>
      <c r="H3759" s="1">
        <v>12230.2497</v>
      </c>
      <c r="I3759" s="1">
        <v>28697.7</v>
      </c>
      <c r="J3759" s="1">
        <v>25817.759999999998</v>
      </c>
      <c r="K3759" s="2">
        <v>2</v>
      </c>
      <c r="L3759" s="1">
        <v>25520.76</v>
      </c>
      <c r="M3759" s="1">
        <v>63568.77</v>
      </c>
      <c r="N3759" s="1">
        <v>12230.2497</v>
      </c>
      <c r="O3759" s="1">
        <v>28697.7</v>
      </c>
      <c r="P3759" s="1">
        <v>25817.759999999998</v>
      </c>
      <c r="Q3759" s="2">
        <f>-+Table1[[#This Row],[Current Record Count]]+Table1[[#This Row],[Adj Record Count]]</f>
        <v>0</v>
      </c>
      <c r="R3759" s="1">
        <f>+-Table1[[#This Row],[Current Total ADJUSTMENT_AMOUNT]]+Table1[[#This Row],[Adj Total ADJUSTMENT_AMOUNT]]</f>
        <v>0</v>
      </c>
      <c r="S3759" s="1">
        <f>-Table1[[#This Row],[Current Total CHARGE_AMOUNT]]+Table1[[#This Row],[Adj Total CHARGE_AMOUNT]]</f>
        <v>0</v>
      </c>
      <c r="T3759" s="1">
        <f>+Table1[[#This Row],[Adj Total TOTAL_COST]]-Table1[[#This Row],[Current Total TOTAL_COST]]</f>
        <v>0</v>
      </c>
      <c r="U3759" s="1">
        <f>+Table1[[#This Row],[Adj Total CONTRIBUTION_MARGIN]]-Table1[[#This Row],[Current Total CONTRIBUTION_MARGIN]]</f>
        <v>0</v>
      </c>
      <c r="V3759" s="1">
        <f>+Table1[[#This Row],[Adj Total OPERATING_MARGIN]]-Table1[[#This Row],[Current Total OPERATING_MARGIN]]</f>
        <v>0</v>
      </c>
    </row>
    <row r="3760" spans="1:22" x14ac:dyDescent="0.3">
      <c r="A3760" t="s">
        <v>27</v>
      </c>
      <c r="B3760">
        <v>2025</v>
      </c>
      <c r="C3760" t="s">
        <v>47</v>
      </c>
      <c r="D3760" t="s">
        <v>47</v>
      </c>
      <c r="E3760" s="2">
        <v>2</v>
      </c>
      <c r="F3760" s="1">
        <v>4504.58</v>
      </c>
      <c r="G3760" s="1">
        <v>5259.06</v>
      </c>
      <c r="H3760" s="1">
        <v>1685.0882999999999</v>
      </c>
      <c r="I3760" s="1">
        <v>-470.35</v>
      </c>
      <c r="J3760" s="1">
        <v>-929.36</v>
      </c>
      <c r="K3760" s="2">
        <v>2</v>
      </c>
      <c r="L3760" s="1">
        <v>4504.58</v>
      </c>
      <c r="M3760" s="1">
        <v>5259.06</v>
      </c>
      <c r="N3760" s="1">
        <v>1685.0882999999999</v>
      </c>
      <c r="O3760" s="1">
        <v>-470.35</v>
      </c>
      <c r="P3760" s="1">
        <v>-929.36</v>
      </c>
      <c r="Q3760" s="2">
        <f>-+Table1[[#This Row],[Current Record Count]]+Table1[[#This Row],[Adj Record Count]]</f>
        <v>0</v>
      </c>
      <c r="R3760" s="1">
        <f>+-Table1[[#This Row],[Current Total ADJUSTMENT_AMOUNT]]+Table1[[#This Row],[Adj Total ADJUSTMENT_AMOUNT]]</f>
        <v>0</v>
      </c>
      <c r="S3760" s="1">
        <f>-Table1[[#This Row],[Current Total CHARGE_AMOUNT]]+Table1[[#This Row],[Adj Total CHARGE_AMOUNT]]</f>
        <v>0</v>
      </c>
      <c r="T3760" s="1">
        <f>+Table1[[#This Row],[Adj Total TOTAL_COST]]-Table1[[#This Row],[Current Total TOTAL_COST]]</f>
        <v>0</v>
      </c>
      <c r="U3760" s="1">
        <f>+Table1[[#This Row],[Adj Total CONTRIBUTION_MARGIN]]-Table1[[#This Row],[Current Total CONTRIBUTION_MARGIN]]</f>
        <v>0</v>
      </c>
      <c r="V3760" s="1">
        <f>+Table1[[#This Row],[Adj Total OPERATING_MARGIN]]-Table1[[#This Row],[Current Total OPERATING_MARGIN]]</f>
        <v>0</v>
      </c>
    </row>
    <row r="3761" spans="1:22" x14ac:dyDescent="0.3">
      <c r="A3761" t="s">
        <v>44</v>
      </c>
      <c r="B3761">
        <v>2025</v>
      </c>
      <c r="C3761" t="s">
        <v>17</v>
      </c>
      <c r="D3761" t="s">
        <v>69</v>
      </c>
      <c r="E3761" s="2">
        <v>2</v>
      </c>
      <c r="F3761" s="1">
        <v>764.61</v>
      </c>
      <c r="G3761" s="1">
        <v>1196</v>
      </c>
      <c r="H3761" s="1">
        <v>159.2818</v>
      </c>
      <c r="I3761" s="1">
        <v>-79.38</v>
      </c>
      <c r="J3761" s="1">
        <v>-113.94</v>
      </c>
      <c r="K3761" s="2">
        <v>2</v>
      </c>
      <c r="L3761" s="1">
        <v>764.61</v>
      </c>
      <c r="M3761" s="1">
        <v>1196</v>
      </c>
      <c r="N3761" s="1">
        <v>159.2818</v>
      </c>
      <c r="O3761" s="1">
        <v>-79.38</v>
      </c>
      <c r="P3761" s="1">
        <v>-113.94</v>
      </c>
      <c r="Q3761" s="2">
        <f>-+Table1[[#This Row],[Current Record Count]]+Table1[[#This Row],[Adj Record Count]]</f>
        <v>0</v>
      </c>
      <c r="R3761" s="1">
        <f>+-Table1[[#This Row],[Current Total ADJUSTMENT_AMOUNT]]+Table1[[#This Row],[Adj Total ADJUSTMENT_AMOUNT]]</f>
        <v>0</v>
      </c>
      <c r="S3761" s="1">
        <f>-Table1[[#This Row],[Current Total CHARGE_AMOUNT]]+Table1[[#This Row],[Adj Total CHARGE_AMOUNT]]</f>
        <v>0</v>
      </c>
      <c r="T3761" s="1">
        <f>+Table1[[#This Row],[Adj Total TOTAL_COST]]-Table1[[#This Row],[Current Total TOTAL_COST]]</f>
        <v>0</v>
      </c>
      <c r="U3761" s="1">
        <f>+Table1[[#This Row],[Adj Total CONTRIBUTION_MARGIN]]-Table1[[#This Row],[Current Total CONTRIBUTION_MARGIN]]</f>
        <v>0</v>
      </c>
      <c r="V3761" s="1">
        <f>+Table1[[#This Row],[Adj Total OPERATING_MARGIN]]-Table1[[#This Row],[Current Total OPERATING_MARGIN]]</f>
        <v>0</v>
      </c>
    </row>
    <row r="3762" spans="1:22" x14ac:dyDescent="0.3">
      <c r="A3762" t="s">
        <v>78</v>
      </c>
      <c r="B3762">
        <v>2019</v>
      </c>
      <c r="C3762" t="s">
        <v>20</v>
      </c>
      <c r="D3762" t="s">
        <v>76</v>
      </c>
      <c r="E3762" s="2">
        <v>2</v>
      </c>
      <c r="F3762" s="1">
        <v>377.31</v>
      </c>
      <c r="G3762" s="1">
        <v>625</v>
      </c>
      <c r="H3762" s="1">
        <v>0</v>
      </c>
      <c r="I3762" s="1">
        <v>0</v>
      </c>
      <c r="J3762" s="1">
        <v>0</v>
      </c>
      <c r="K3762" s="2">
        <v>2</v>
      </c>
      <c r="L3762" s="1">
        <v>377.31</v>
      </c>
      <c r="M3762" s="1">
        <v>625</v>
      </c>
      <c r="N3762" s="1">
        <v>0</v>
      </c>
      <c r="O3762" s="1">
        <v>0</v>
      </c>
      <c r="P3762" s="1">
        <v>0</v>
      </c>
      <c r="Q3762" s="2">
        <f>-+Table1[[#This Row],[Current Record Count]]+Table1[[#This Row],[Adj Record Count]]</f>
        <v>0</v>
      </c>
      <c r="R3762" s="1">
        <f>+-Table1[[#This Row],[Current Total ADJUSTMENT_AMOUNT]]+Table1[[#This Row],[Adj Total ADJUSTMENT_AMOUNT]]</f>
        <v>0</v>
      </c>
      <c r="S3762" s="1">
        <f>-Table1[[#This Row],[Current Total CHARGE_AMOUNT]]+Table1[[#This Row],[Adj Total CHARGE_AMOUNT]]</f>
        <v>0</v>
      </c>
      <c r="T3762" s="1">
        <f>+Table1[[#This Row],[Adj Total TOTAL_COST]]-Table1[[#This Row],[Current Total TOTAL_COST]]</f>
        <v>0</v>
      </c>
      <c r="U3762" s="1">
        <f>+Table1[[#This Row],[Adj Total CONTRIBUTION_MARGIN]]-Table1[[#This Row],[Current Total CONTRIBUTION_MARGIN]]</f>
        <v>0</v>
      </c>
      <c r="V3762" s="1">
        <f>+Table1[[#This Row],[Adj Total OPERATING_MARGIN]]-Table1[[#This Row],[Current Total OPERATING_MARGIN]]</f>
        <v>0</v>
      </c>
    </row>
    <row r="3763" spans="1:22" x14ac:dyDescent="0.3">
      <c r="A3763" t="s">
        <v>78</v>
      </c>
      <c r="B3763">
        <v>2019</v>
      </c>
      <c r="C3763" t="s">
        <v>20</v>
      </c>
      <c r="D3763" t="s">
        <v>21</v>
      </c>
      <c r="E3763" s="2">
        <v>2</v>
      </c>
      <c r="F3763" s="1">
        <v>423.73</v>
      </c>
      <c r="G3763" s="1">
        <v>1154</v>
      </c>
      <c r="H3763" s="1">
        <v>0</v>
      </c>
      <c r="I3763" s="1">
        <v>0</v>
      </c>
      <c r="J3763" s="1">
        <v>0</v>
      </c>
      <c r="K3763" s="2">
        <v>2</v>
      </c>
      <c r="L3763" s="1">
        <v>423.73</v>
      </c>
      <c r="M3763" s="1">
        <v>1154</v>
      </c>
      <c r="N3763" s="1">
        <v>0</v>
      </c>
      <c r="O3763" s="1">
        <v>0</v>
      </c>
      <c r="P3763" s="1">
        <v>0</v>
      </c>
      <c r="Q3763" s="2">
        <f>-+Table1[[#This Row],[Current Record Count]]+Table1[[#This Row],[Adj Record Count]]</f>
        <v>0</v>
      </c>
      <c r="R3763" s="1">
        <f>+-Table1[[#This Row],[Current Total ADJUSTMENT_AMOUNT]]+Table1[[#This Row],[Adj Total ADJUSTMENT_AMOUNT]]</f>
        <v>0</v>
      </c>
      <c r="S3763" s="1">
        <f>-Table1[[#This Row],[Current Total CHARGE_AMOUNT]]+Table1[[#This Row],[Adj Total CHARGE_AMOUNT]]</f>
        <v>0</v>
      </c>
      <c r="T3763" s="1">
        <f>+Table1[[#This Row],[Adj Total TOTAL_COST]]-Table1[[#This Row],[Current Total TOTAL_COST]]</f>
        <v>0</v>
      </c>
      <c r="U3763" s="1">
        <f>+Table1[[#This Row],[Adj Total CONTRIBUTION_MARGIN]]-Table1[[#This Row],[Current Total CONTRIBUTION_MARGIN]]</f>
        <v>0</v>
      </c>
      <c r="V3763" s="1">
        <f>+Table1[[#This Row],[Adj Total OPERATING_MARGIN]]-Table1[[#This Row],[Current Total OPERATING_MARGIN]]</f>
        <v>0</v>
      </c>
    </row>
    <row r="3764" spans="1:22" x14ac:dyDescent="0.3">
      <c r="A3764" t="s">
        <v>35</v>
      </c>
      <c r="B3764">
        <v>2022</v>
      </c>
      <c r="C3764" t="s">
        <v>29</v>
      </c>
      <c r="D3764" t="s">
        <v>73</v>
      </c>
      <c r="E3764" s="2">
        <v>1</v>
      </c>
      <c r="F3764" s="1">
        <v>157.9</v>
      </c>
      <c r="G3764" s="1">
        <v>478.5</v>
      </c>
      <c r="H3764" s="1">
        <v>128.37289999999999</v>
      </c>
      <c r="I3764" s="1">
        <v>233.74</v>
      </c>
      <c r="J3764" s="1">
        <v>192.23</v>
      </c>
      <c r="K3764" s="2">
        <v>1</v>
      </c>
      <c r="L3764" s="1">
        <v>157.9</v>
      </c>
      <c r="M3764" s="1">
        <v>478.5</v>
      </c>
      <c r="N3764" s="1">
        <v>128.37289999999999</v>
      </c>
      <c r="O3764" s="1">
        <v>233.74</v>
      </c>
      <c r="P3764" s="1">
        <v>192.23</v>
      </c>
      <c r="Q3764" s="2">
        <f>-+Table1[[#This Row],[Current Record Count]]+Table1[[#This Row],[Adj Record Count]]</f>
        <v>0</v>
      </c>
      <c r="R3764" s="1">
        <f>+-Table1[[#This Row],[Current Total ADJUSTMENT_AMOUNT]]+Table1[[#This Row],[Adj Total ADJUSTMENT_AMOUNT]]</f>
        <v>0</v>
      </c>
      <c r="S3764" s="1">
        <f>-Table1[[#This Row],[Current Total CHARGE_AMOUNT]]+Table1[[#This Row],[Adj Total CHARGE_AMOUNT]]</f>
        <v>0</v>
      </c>
      <c r="T3764" s="1">
        <f>+Table1[[#This Row],[Adj Total TOTAL_COST]]-Table1[[#This Row],[Current Total TOTAL_COST]]</f>
        <v>0</v>
      </c>
      <c r="U3764" s="1">
        <f>+Table1[[#This Row],[Adj Total CONTRIBUTION_MARGIN]]-Table1[[#This Row],[Current Total CONTRIBUTION_MARGIN]]</f>
        <v>0</v>
      </c>
      <c r="V3764" s="1">
        <f>+Table1[[#This Row],[Adj Total OPERATING_MARGIN]]-Table1[[#This Row],[Current Total OPERATING_MARGIN]]</f>
        <v>0</v>
      </c>
    </row>
    <row r="3765" spans="1:22" x14ac:dyDescent="0.3">
      <c r="A3765" t="s">
        <v>75</v>
      </c>
      <c r="B3765">
        <v>2025</v>
      </c>
      <c r="C3765" t="s">
        <v>17</v>
      </c>
      <c r="D3765" t="s">
        <v>66</v>
      </c>
      <c r="E3765" s="2">
        <v>1</v>
      </c>
      <c r="F3765" s="1">
        <v>0</v>
      </c>
      <c r="G3765" s="1">
        <v>0</v>
      </c>
      <c r="H3765" s="1">
        <v>22.051500000000001</v>
      </c>
      <c r="I3765" s="1">
        <v>-3.62</v>
      </c>
      <c r="J3765" s="1">
        <v>-22.05</v>
      </c>
      <c r="K3765" s="2">
        <v>1</v>
      </c>
      <c r="L3765" s="1">
        <v>0</v>
      </c>
      <c r="M3765" s="1">
        <v>0</v>
      </c>
      <c r="N3765" s="1">
        <v>22.051500000000001</v>
      </c>
      <c r="O3765" s="1">
        <v>-3.62</v>
      </c>
      <c r="P3765" s="1">
        <v>-22.05</v>
      </c>
      <c r="Q3765" s="2">
        <f>-+Table1[[#This Row],[Current Record Count]]+Table1[[#This Row],[Adj Record Count]]</f>
        <v>0</v>
      </c>
      <c r="R3765" s="1">
        <f>+-Table1[[#This Row],[Current Total ADJUSTMENT_AMOUNT]]+Table1[[#This Row],[Adj Total ADJUSTMENT_AMOUNT]]</f>
        <v>0</v>
      </c>
      <c r="S3765" s="1">
        <f>-Table1[[#This Row],[Current Total CHARGE_AMOUNT]]+Table1[[#This Row],[Adj Total CHARGE_AMOUNT]]</f>
        <v>0</v>
      </c>
      <c r="T3765" s="1">
        <f>+Table1[[#This Row],[Adj Total TOTAL_COST]]-Table1[[#This Row],[Current Total TOTAL_COST]]</f>
        <v>0</v>
      </c>
      <c r="U3765" s="1">
        <f>+Table1[[#This Row],[Adj Total CONTRIBUTION_MARGIN]]-Table1[[#This Row],[Current Total CONTRIBUTION_MARGIN]]</f>
        <v>0</v>
      </c>
      <c r="V3765" s="1">
        <f>+Table1[[#This Row],[Adj Total OPERATING_MARGIN]]-Table1[[#This Row],[Current Total OPERATING_MARGIN]]</f>
        <v>0</v>
      </c>
    </row>
    <row r="3766" spans="1:22" x14ac:dyDescent="0.3">
      <c r="A3766" t="s">
        <v>75</v>
      </c>
      <c r="B3766">
        <v>2025</v>
      </c>
      <c r="C3766" t="s">
        <v>17</v>
      </c>
      <c r="D3766" t="s">
        <v>85</v>
      </c>
      <c r="E3766" s="2">
        <v>1</v>
      </c>
      <c r="F3766" s="1">
        <v>6.24</v>
      </c>
      <c r="G3766" s="1">
        <v>83.8</v>
      </c>
      <c r="H3766" s="1">
        <v>231.923</v>
      </c>
      <c r="I3766" s="1">
        <v>-55.71</v>
      </c>
      <c r="J3766" s="1">
        <v>-94.71</v>
      </c>
      <c r="K3766" s="2">
        <v>1</v>
      </c>
      <c r="L3766" s="1">
        <v>6.24</v>
      </c>
      <c r="M3766" s="1">
        <v>83.8</v>
      </c>
      <c r="N3766" s="1">
        <v>231.923</v>
      </c>
      <c r="O3766" s="1">
        <v>-55.71</v>
      </c>
      <c r="P3766" s="1">
        <v>-94.71</v>
      </c>
      <c r="Q3766" s="2">
        <f>-+Table1[[#This Row],[Current Record Count]]+Table1[[#This Row],[Adj Record Count]]</f>
        <v>0</v>
      </c>
      <c r="R3766" s="1">
        <f>+-Table1[[#This Row],[Current Total ADJUSTMENT_AMOUNT]]+Table1[[#This Row],[Adj Total ADJUSTMENT_AMOUNT]]</f>
        <v>0</v>
      </c>
      <c r="S3766" s="1">
        <f>-Table1[[#This Row],[Current Total CHARGE_AMOUNT]]+Table1[[#This Row],[Adj Total CHARGE_AMOUNT]]</f>
        <v>0</v>
      </c>
      <c r="T3766" s="1">
        <f>+Table1[[#This Row],[Adj Total TOTAL_COST]]-Table1[[#This Row],[Current Total TOTAL_COST]]</f>
        <v>0</v>
      </c>
      <c r="U3766" s="1">
        <f>+Table1[[#This Row],[Adj Total CONTRIBUTION_MARGIN]]-Table1[[#This Row],[Current Total CONTRIBUTION_MARGIN]]</f>
        <v>0</v>
      </c>
      <c r="V3766" s="1">
        <f>+Table1[[#This Row],[Adj Total OPERATING_MARGIN]]-Table1[[#This Row],[Current Total OPERATING_MARGIN]]</f>
        <v>0</v>
      </c>
    </row>
    <row r="3767" spans="1:22" x14ac:dyDescent="0.3">
      <c r="A3767" t="s">
        <v>35</v>
      </c>
      <c r="B3767">
        <v>2019</v>
      </c>
      <c r="C3767" t="s">
        <v>29</v>
      </c>
      <c r="D3767" t="s">
        <v>32</v>
      </c>
      <c r="E3767" s="2">
        <v>1</v>
      </c>
      <c r="F3767" s="1">
        <v>1404.74</v>
      </c>
      <c r="G3767" s="1">
        <v>2244</v>
      </c>
      <c r="H3767" s="1">
        <v>0</v>
      </c>
      <c r="I3767" s="1">
        <v>0</v>
      </c>
      <c r="J3767" s="1">
        <v>0</v>
      </c>
      <c r="K3767" s="2">
        <v>1</v>
      </c>
      <c r="L3767" s="1">
        <v>1404.74</v>
      </c>
      <c r="M3767" s="1">
        <v>2244</v>
      </c>
      <c r="N3767" s="1">
        <v>0</v>
      </c>
      <c r="O3767" s="1">
        <v>0</v>
      </c>
      <c r="P3767" s="1">
        <v>0</v>
      </c>
      <c r="Q3767" s="2">
        <f>-+Table1[[#This Row],[Current Record Count]]+Table1[[#This Row],[Adj Record Count]]</f>
        <v>0</v>
      </c>
      <c r="R3767" s="1">
        <f>+-Table1[[#This Row],[Current Total ADJUSTMENT_AMOUNT]]+Table1[[#This Row],[Adj Total ADJUSTMENT_AMOUNT]]</f>
        <v>0</v>
      </c>
      <c r="S3767" s="1">
        <f>-Table1[[#This Row],[Current Total CHARGE_AMOUNT]]+Table1[[#This Row],[Adj Total CHARGE_AMOUNT]]</f>
        <v>0</v>
      </c>
      <c r="T3767" s="1">
        <f>+Table1[[#This Row],[Adj Total TOTAL_COST]]-Table1[[#This Row],[Current Total TOTAL_COST]]</f>
        <v>0</v>
      </c>
      <c r="U3767" s="1">
        <f>+Table1[[#This Row],[Adj Total CONTRIBUTION_MARGIN]]-Table1[[#This Row],[Current Total CONTRIBUTION_MARGIN]]</f>
        <v>0</v>
      </c>
      <c r="V3767" s="1">
        <f>+Table1[[#This Row],[Adj Total OPERATING_MARGIN]]-Table1[[#This Row],[Current Total OPERATING_MARGIN]]</f>
        <v>0</v>
      </c>
    </row>
    <row r="3768" spans="1:22" x14ac:dyDescent="0.3">
      <c r="A3768" t="s">
        <v>31</v>
      </c>
      <c r="B3768">
        <v>2025</v>
      </c>
      <c r="C3768" t="s">
        <v>20</v>
      </c>
      <c r="D3768" t="s">
        <v>100</v>
      </c>
      <c r="E3768" s="2">
        <v>1</v>
      </c>
      <c r="F3768" s="1">
        <v>3458.7</v>
      </c>
      <c r="G3768" s="1">
        <v>3458.7</v>
      </c>
      <c r="H3768" s="1">
        <v>519.73940000000005</v>
      </c>
      <c r="I3768" s="1">
        <v>-434.72</v>
      </c>
      <c r="J3768" s="1">
        <v>-519.74</v>
      </c>
      <c r="K3768" s="2">
        <v>1</v>
      </c>
      <c r="L3768" s="1">
        <v>3458.7</v>
      </c>
      <c r="M3768" s="1">
        <v>3458.7</v>
      </c>
      <c r="N3768" s="1">
        <v>519.73940000000005</v>
      </c>
      <c r="O3768" s="1">
        <v>-434.72</v>
      </c>
      <c r="P3768" s="1">
        <v>-519.74</v>
      </c>
      <c r="Q3768" s="2">
        <f>-+Table1[[#This Row],[Current Record Count]]+Table1[[#This Row],[Adj Record Count]]</f>
        <v>0</v>
      </c>
      <c r="R3768" s="1">
        <f>+-Table1[[#This Row],[Current Total ADJUSTMENT_AMOUNT]]+Table1[[#This Row],[Adj Total ADJUSTMENT_AMOUNT]]</f>
        <v>0</v>
      </c>
      <c r="S3768" s="1">
        <f>-Table1[[#This Row],[Current Total CHARGE_AMOUNT]]+Table1[[#This Row],[Adj Total CHARGE_AMOUNT]]</f>
        <v>0</v>
      </c>
      <c r="T3768" s="1">
        <f>+Table1[[#This Row],[Adj Total TOTAL_COST]]-Table1[[#This Row],[Current Total TOTAL_COST]]</f>
        <v>0</v>
      </c>
      <c r="U3768" s="1">
        <f>+Table1[[#This Row],[Adj Total CONTRIBUTION_MARGIN]]-Table1[[#This Row],[Current Total CONTRIBUTION_MARGIN]]</f>
        <v>0</v>
      </c>
      <c r="V3768" s="1">
        <f>+Table1[[#This Row],[Adj Total OPERATING_MARGIN]]-Table1[[#This Row],[Current Total OPERATING_MARGIN]]</f>
        <v>0</v>
      </c>
    </row>
    <row r="3769" spans="1:22" x14ac:dyDescent="0.3">
      <c r="A3769" t="s">
        <v>44</v>
      </c>
      <c r="B3769">
        <v>2021</v>
      </c>
      <c r="C3769" t="s">
        <v>17</v>
      </c>
      <c r="D3769" t="s">
        <v>68</v>
      </c>
      <c r="E3769" s="2">
        <v>1</v>
      </c>
      <c r="F3769" s="1">
        <v>2821.7</v>
      </c>
      <c r="G3769" s="1">
        <v>3092.33</v>
      </c>
      <c r="H3769" s="1">
        <v>1026.5057999999999</v>
      </c>
      <c r="I3769" s="1">
        <v>-449.4</v>
      </c>
      <c r="J3769" s="1">
        <v>-741.86</v>
      </c>
      <c r="K3769" s="2">
        <v>1</v>
      </c>
      <c r="L3769" s="1">
        <v>2821.7</v>
      </c>
      <c r="M3769" s="1">
        <v>3092.33</v>
      </c>
      <c r="N3769" s="1">
        <v>1026.5057999999999</v>
      </c>
      <c r="O3769" s="1">
        <v>-449.4</v>
      </c>
      <c r="P3769" s="1">
        <v>-741.86</v>
      </c>
      <c r="Q3769" s="2">
        <f>-+Table1[[#This Row],[Current Record Count]]+Table1[[#This Row],[Adj Record Count]]</f>
        <v>0</v>
      </c>
      <c r="R3769" s="1">
        <f>+-Table1[[#This Row],[Current Total ADJUSTMENT_AMOUNT]]+Table1[[#This Row],[Adj Total ADJUSTMENT_AMOUNT]]</f>
        <v>0</v>
      </c>
      <c r="S3769" s="1">
        <f>-Table1[[#This Row],[Current Total CHARGE_AMOUNT]]+Table1[[#This Row],[Adj Total CHARGE_AMOUNT]]</f>
        <v>0</v>
      </c>
      <c r="T3769" s="1">
        <f>+Table1[[#This Row],[Adj Total TOTAL_COST]]-Table1[[#This Row],[Current Total TOTAL_COST]]</f>
        <v>0</v>
      </c>
      <c r="U3769" s="1">
        <f>+Table1[[#This Row],[Adj Total CONTRIBUTION_MARGIN]]-Table1[[#This Row],[Current Total CONTRIBUTION_MARGIN]]</f>
        <v>0</v>
      </c>
      <c r="V3769" s="1">
        <f>+Table1[[#This Row],[Adj Total OPERATING_MARGIN]]-Table1[[#This Row],[Current Total OPERATING_MARGIN]]</f>
        <v>0</v>
      </c>
    </row>
    <row r="3770" spans="1:22" x14ac:dyDescent="0.3">
      <c r="A3770" t="s">
        <v>39</v>
      </c>
      <c r="B3770">
        <v>2024</v>
      </c>
      <c r="C3770" t="s">
        <v>67</v>
      </c>
      <c r="D3770" t="s">
        <v>67</v>
      </c>
      <c r="E3770" s="2">
        <v>1</v>
      </c>
      <c r="F3770" s="1">
        <v>336.34</v>
      </c>
      <c r="G3770" s="1">
        <v>668</v>
      </c>
      <c r="H3770" s="1">
        <v>210.98509999999999</v>
      </c>
      <c r="I3770" s="1">
        <v>196.13</v>
      </c>
      <c r="J3770" s="1">
        <v>120.67</v>
      </c>
      <c r="K3770" s="2">
        <v>1</v>
      </c>
      <c r="L3770" s="1">
        <v>336.34</v>
      </c>
      <c r="M3770" s="1">
        <v>668</v>
      </c>
      <c r="N3770" s="1">
        <v>210.98509999999999</v>
      </c>
      <c r="O3770" s="1">
        <v>196.13</v>
      </c>
      <c r="P3770" s="1">
        <v>120.67</v>
      </c>
      <c r="Q3770" s="2">
        <f>-+Table1[[#This Row],[Current Record Count]]+Table1[[#This Row],[Adj Record Count]]</f>
        <v>0</v>
      </c>
      <c r="R3770" s="1">
        <f>+-Table1[[#This Row],[Current Total ADJUSTMENT_AMOUNT]]+Table1[[#This Row],[Adj Total ADJUSTMENT_AMOUNT]]</f>
        <v>0</v>
      </c>
      <c r="S3770" s="1">
        <f>-Table1[[#This Row],[Current Total CHARGE_AMOUNT]]+Table1[[#This Row],[Adj Total CHARGE_AMOUNT]]</f>
        <v>0</v>
      </c>
      <c r="T3770" s="1">
        <f>+Table1[[#This Row],[Adj Total TOTAL_COST]]-Table1[[#This Row],[Current Total TOTAL_COST]]</f>
        <v>0</v>
      </c>
      <c r="U3770" s="1">
        <f>+Table1[[#This Row],[Adj Total CONTRIBUTION_MARGIN]]-Table1[[#This Row],[Current Total CONTRIBUTION_MARGIN]]</f>
        <v>0</v>
      </c>
      <c r="V3770" s="1">
        <f>+Table1[[#This Row],[Adj Total OPERATING_MARGIN]]-Table1[[#This Row],[Current Total OPERATING_MARGIN]]</f>
        <v>0</v>
      </c>
    </row>
    <row r="3771" spans="1:22" x14ac:dyDescent="0.3">
      <c r="A3771" t="s">
        <v>37</v>
      </c>
      <c r="B3771">
        <v>2023</v>
      </c>
      <c r="C3771" t="s">
        <v>20</v>
      </c>
      <c r="D3771" t="s">
        <v>76</v>
      </c>
      <c r="E3771" s="2">
        <v>1</v>
      </c>
      <c r="F3771" s="1">
        <v>28353.66</v>
      </c>
      <c r="G3771" s="1">
        <v>28403.66</v>
      </c>
      <c r="H3771" s="1">
        <v>6255.3152</v>
      </c>
      <c r="I3771" s="1">
        <v>2527.59</v>
      </c>
      <c r="J3771" s="1">
        <v>792.35</v>
      </c>
      <c r="K3771" s="2">
        <v>1</v>
      </c>
      <c r="L3771" s="1">
        <v>28353.66</v>
      </c>
      <c r="M3771" s="1">
        <v>28403.66</v>
      </c>
      <c r="N3771" s="1">
        <v>6255.3152</v>
      </c>
      <c r="O3771" s="1">
        <v>2527.59</v>
      </c>
      <c r="P3771" s="1">
        <v>792.35</v>
      </c>
      <c r="Q3771" s="2">
        <f>-+Table1[[#This Row],[Current Record Count]]+Table1[[#This Row],[Adj Record Count]]</f>
        <v>0</v>
      </c>
      <c r="R3771" s="1">
        <f>+-Table1[[#This Row],[Current Total ADJUSTMENT_AMOUNT]]+Table1[[#This Row],[Adj Total ADJUSTMENT_AMOUNT]]</f>
        <v>0</v>
      </c>
      <c r="S3771" s="1">
        <f>-Table1[[#This Row],[Current Total CHARGE_AMOUNT]]+Table1[[#This Row],[Adj Total CHARGE_AMOUNT]]</f>
        <v>0</v>
      </c>
      <c r="T3771" s="1">
        <f>+Table1[[#This Row],[Adj Total TOTAL_COST]]-Table1[[#This Row],[Current Total TOTAL_COST]]</f>
        <v>0</v>
      </c>
      <c r="U3771" s="1">
        <f>+Table1[[#This Row],[Adj Total CONTRIBUTION_MARGIN]]-Table1[[#This Row],[Current Total CONTRIBUTION_MARGIN]]</f>
        <v>0</v>
      </c>
      <c r="V3771" s="1">
        <f>+Table1[[#This Row],[Adj Total OPERATING_MARGIN]]-Table1[[#This Row],[Current Total OPERATING_MARGIN]]</f>
        <v>0</v>
      </c>
    </row>
    <row r="3772" spans="1:22" x14ac:dyDescent="0.3">
      <c r="A3772" t="s">
        <v>37</v>
      </c>
      <c r="B3772">
        <v>2020</v>
      </c>
      <c r="C3772" t="s">
        <v>60</v>
      </c>
      <c r="D3772" t="s">
        <v>60</v>
      </c>
      <c r="E3772" s="2">
        <v>1</v>
      </c>
      <c r="F3772" s="1">
        <v>1039.78</v>
      </c>
      <c r="G3772" s="1">
        <v>3469.43</v>
      </c>
      <c r="H3772" s="1">
        <v>1309.8752999999999</v>
      </c>
      <c r="I3772" s="1">
        <v>1592.69</v>
      </c>
      <c r="J3772" s="1">
        <v>1119.77</v>
      </c>
      <c r="K3772" s="2">
        <v>1</v>
      </c>
      <c r="L3772" s="1">
        <v>1039.78</v>
      </c>
      <c r="M3772" s="1">
        <v>3469.43</v>
      </c>
      <c r="N3772" s="1">
        <v>1309.8752999999999</v>
      </c>
      <c r="O3772" s="1">
        <v>1592.69</v>
      </c>
      <c r="P3772" s="1">
        <v>1119.77</v>
      </c>
      <c r="Q3772" s="2">
        <f>-+Table1[[#This Row],[Current Record Count]]+Table1[[#This Row],[Adj Record Count]]</f>
        <v>0</v>
      </c>
      <c r="R3772" s="1">
        <f>+-Table1[[#This Row],[Current Total ADJUSTMENT_AMOUNT]]+Table1[[#This Row],[Adj Total ADJUSTMENT_AMOUNT]]</f>
        <v>0</v>
      </c>
      <c r="S3772" s="1">
        <f>-Table1[[#This Row],[Current Total CHARGE_AMOUNT]]+Table1[[#This Row],[Adj Total CHARGE_AMOUNT]]</f>
        <v>0</v>
      </c>
      <c r="T3772" s="1">
        <f>+Table1[[#This Row],[Adj Total TOTAL_COST]]-Table1[[#This Row],[Current Total TOTAL_COST]]</f>
        <v>0</v>
      </c>
      <c r="U3772" s="1">
        <f>+Table1[[#This Row],[Adj Total CONTRIBUTION_MARGIN]]-Table1[[#This Row],[Current Total CONTRIBUTION_MARGIN]]</f>
        <v>0</v>
      </c>
      <c r="V3772" s="1">
        <f>+Table1[[#This Row],[Adj Total OPERATING_MARGIN]]-Table1[[#This Row],[Current Total OPERATING_MARGIN]]</f>
        <v>0</v>
      </c>
    </row>
    <row r="3773" spans="1:22" x14ac:dyDescent="0.3">
      <c r="A3773" t="s">
        <v>44</v>
      </c>
      <c r="B3773">
        <v>2020</v>
      </c>
      <c r="C3773" t="s">
        <v>47</v>
      </c>
      <c r="D3773" t="s">
        <v>47</v>
      </c>
      <c r="E3773" s="2">
        <v>1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2">
        <v>1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2">
        <f>-+Table1[[#This Row],[Current Record Count]]+Table1[[#This Row],[Adj Record Count]]</f>
        <v>0</v>
      </c>
      <c r="R3773" s="1">
        <f>+-Table1[[#This Row],[Current Total ADJUSTMENT_AMOUNT]]+Table1[[#This Row],[Adj Total ADJUSTMENT_AMOUNT]]</f>
        <v>0</v>
      </c>
      <c r="S3773" s="1">
        <f>-Table1[[#This Row],[Current Total CHARGE_AMOUNT]]+Table1[[#This Row],[Adj Total CHARGE_AMOUNT]]</f>
        <v>0</v>
      </c>
      <c r="T3773" s="1">
        <f>+Table1[[#This Row],[Adj Total TOTAL_COST]]-Table1[[#This Row],[Current Total TOTAL_COST]]</f>
        <v>0</v>
      </c>
      <c r="U3773" s="1">
        <f>+Table1[[#This Row],[Adj Total CONTRIBUTION_MARGIN]]-Table1[[#This Row],[Current Total CONTRIBUTION_MARGIN]]</f>
        <v>0</v>
      </c>
      <c r="V3773" s="1">
        <f>+Table1[[#This Row],[Adj Total OPERATING_MARGIN]]-Table1[[#This Row],[Current Total OPERATING_MARGIN]]</f>
        <v>0</v>
      </c>
    </row>
    <row r="3774" spans="1:22" x14ac:dyDescent="0.3">
      <c r="A3774" t="s">
        <v>27</v>
      </c>
      <c r="B3774">
        <v>2020</v>
      </c>
      <c r="C3774" t="s">
        <v>17</v>
      </c>
      <c r="D3774" t="s">
        <v>86</v>
      </c>
      <c r="E3774" s="2">
        <v>1</v>
      </c>
      <c r="F3774" s="1">
        <v>10991.91</v>
      </c>
      <c r="G3774" s="1">
        <v>13069</v>
      </c>
      <c r="H3774" s="1">
        <v>1635.4441999999999</v>
      </c>
      <c r="I3774" s="1">
        <v>896.65</v>
      </c>
      <c r="J3774" s="1">
        <v>394.87</v>
      </c>
      <c r="K3774" s="2">
        <v>1</v>
      </c>
      <c r="L3774" s="1">
        <v>10991.91</v>
      </c>
      <c r="M3774" s="1">
        <v>13069</v>
      </c>
      <c r="N3774" s="1">
        <v>1635.4441999999999</v>
      </c>
      <c r="O3774" s="1">
        <v>896.65</v>
      </c>
      <c r="P3774" s="1">
        <v>394.87</v>
      </c>
      <c r="Q3774" s="2">
        <f>-+Table1[[#This Row],[Current Record Count]]+Table1[[#This Row],[Adj Record Count]]</f>
        <v>0</v>
      </c>
      <c r="R3774" s="1">
        <f>+-Table1[[#This Row],[Current Total ADJUSTMENT_AMOUNT]]+Table1[[#This Row],[Adj Total ADJUSTMENT_AMOUNT]]</f>
        <v>0</v>
      </c>
      <c r="S3774" s="1">
        <f>-Table1[[#This Row],[Current Total CHARGE_AMOUNT]]+Table1[[#This Row],[Adj Total CHARGE_AMOUNT]]</f>
        <v>0</v>
      </c>
      <c r="T3774" s="1">
        <f>+Table1[[#This Row],[Adj Total TOTAL_COST]]-Table1[[#This Row],[Current Total TOTAL_COST]]</f>
        <v>0</v>
      </c>
      <c r="U3774" s="1">
        <f>+Table1[[#This Row],[Adj Total CONTRIBUTION_MARGIN]]-Table1[[#This Row],[Current Total CONTRIBUTION_MARGIN]]</f>
        <v>0</v>
      </c>
      <c r="V3774" s="1">
        <f>+Table1[[#This Row],[Adj Total OPERATING_MARGIN]]-Table1[[#This Row],[Current Total OPERATING_MARGIN]]</f>
        <v>0</v>
      </c>
    </row>
    <row r="3775" spans="1:22" x14ac:dyDescent="0.3">
      <c r="A3775" t="s">
        <v>37</v>
      </c>
      <c r="B3775">
        <v>2021</v>
      </c>
      <c r="C3775" t="s">
        <v>23</v>
      </c>
      <c r="D3775" t="s">
        <v>77</v>
      </c>
      <c r="E3775" s="2">
        <v>1</v>
      </c>
      <c r="F3775" s="1">
        <v>42526.9</v>
      </c>
      <c r="G3775" s="1">
        <v>72375.990000000005</v>
      </c>
      <c r="H3775" s="1">
        <v>26148.393400000001</v>
      </c>
      <c r="I3775" s="1">
        <v>5421.24</v>
      </c>
      <c r="J3775" s="1">
        <v>4028.87</v>
      </c>
      <c r="K3775" s="2">
        <v>1</v>
      </c>
      <c r="L3775" s="1">
        <v>42526.9</v>
      </c>
      <c r="M3775" s="1">
        <v>72375.990000000005</v>
      </c>
      <c r="N3775" s="1">
        <v>26148.393400000001</v>
      </c>
      <c r="O3775" s="1">
        <v>5421.24</v>
      </c>
      <c r="P3775" s="1">
        <v>4028.87</v>
      </c>
      <c r="Q3775" s="2">
        <f>-+Table1[[#This Row],[Current Record Count]]+Table1[[#This Row],[Adj Record Count]]</f>
        <v>0</v>
      </c>
      <c r="R3775" s="1">
        <f>+-Table1[[#This Row],[Current Total ADJUSTMENT_AMOUNT]]+Table1[[#This Row],[Adj Total ADJUSTMENT_AMOUNT]]</f>
        <v>0</v>
      </c>
      <c r="S3775" s="1">
        <f>-Table1[[#This Row],[Current Total CHARGE_AMOUNT]]+Table1[[#This Row],[Adj Total CHARGE_AMOUNT]]</f>
        <v>0</v>
      </c>
      <c r="T3775" s="1">
        <f>+Table1[[#This Row],[Adj Total TOTAL_COST]]-Table1[[#This Row],[Current Total TOTAL_COST]]</f>
        <v>0</v>
      </c>
      <c r="U3775" s="1">
        <f>+Table1[[#This Row],[Adj Total CONTRIBUTION_MARGIN]]-Table1[[#This Row],[Current Total CONTRIBUTION_MARGIN]]</f>
        <v>0</v>
      </c>
      <c r="V3775" s="1">
        <f>+Table1[[#This Row],[Adj Total OPERATING_MARGIN]]-Table1[[#This Row],[Current Total OPERATING_MARGIN]]</f>
        <v>0</v>
      </c>
    </row>
    <row r="3776" spans="1:22" x14ac:dyDescent="0.3">
      <c r="A3776" t="s">
        <v>19</v>
      </c>
      <c r="B3776">
        <v>2021</v>
      </c>
      <c r="C3776" t="s">
        <v>47</v>
      </c>
      <c r="D3776" t="s">
        <v>88</v>
      </c>
      <c r="E3776" s="2">
        <v>1</v>
      </c>
      <c r="F3776" s="1">
        <v>68764.820000000007</v>
      </c>
      <c r="G3776" s="1">
        <v>72711.070000000007</v>
      </c>
      <c r="H3776" s="1">
        <v>13163.537200000001</v>
      </c>
      <c r="I3776" s="1">
        <v>-5387.98</v>
      </c>
      <c r="J3776" s="1">
        <v>-9113.02</v>
      </c>
      <c r="K3776" s="2">
        <v>1</v>
      </c>
      <c r="L3776" s="1">
        <v>68764.820000000007</v>
      </c>
      <c r="M3776" s="1">
        <v>72711.070000000007</v>
      </c>
      <c r="N3776" s="1">
        <v>13163.537200000001</v>
      </c>
      <c r="O3776" s="1">
        <v>-5387.98</v>
      </c>
      <c r="P3776" s="1">
        <v>-9113.02</v>
      </c>
      <c r="Q3776" s="2">
        <f>-+Table1[[#This Row],[Current Record Count]]+Table1[[#This Row],[Adj Record Count]]</f>
        <v>0</v>
      </c>
      <c r="R3776" s="1">
        <f>+-Table1[[#This Row],[Current Total ADJUSTMENT_AMOUNT]]+Table1[[#This Row],[Adj Total ADJUSTMENT_AMOUNT]]</f>
        <v>0</v>
      </c>
      <c r="S3776" s="1">
        <f>-Table1[[#This Row],[Current Total CHARGE_AMOUNT]]+Table1[[#This Row],[Adj Total CHARGE_AMOUNT]]</f>
        <v>0</v>
      </c>
      <c r="T3776" s="1">
        <f>+Table1[[#This Row],[Adj Total TOTAL_COST]]-Table1[[#This Row],[Current Total TOTAL_COST]]</f>
        <v>0</v>
      </c>
      <c r="U3776" s="1">
        <f>+Table1[[#This Row],[Adj Total CONTRIBUTION_MARGIN]]-Table1[[#This Row],[Current Total CONTRIBUTION_MARGIN]]</f>
        <v>0</v>
      </c>
      <c r="V3776" s="1">
        <f>+Table1[[#This Row],[Adj Total OPERATING_MARGIN]]-Table1[[#This Row],[Current Total OPERATING_MARGIN]]</f>
        <v>0</v>
      </c>
    </row>
    <row r="3777" spans="1:22" x14ac:dyDescent="0.3">
      <c r="A3777" t="s">
        <v>75</v>
      </c>
      <c r="B3777">
        <v>2020</v>
      </c>
      <c r="C3777" t="s">
        <v>29</v>
      </c>
      <c r="D3777" t="s">
        <v>87</v>
      </c>
      <c r="E3777" s="2">
        <v>1</v>
      </c>
      <c r="F3777" s="1">
        <v>0</v>
      </c>
      <c r="G3777" s="1">
        <v>0</v>
      </c>
      <c r="H3777" s="1">
        <v>309.57799999999997</v>
      </c>
      <c r="I3777" s="1">
        <v>-276.29000000000002</v>
      </c>
      <c r="J3777" s="1">
        <v>-309.58</v>
      </c>
      <c r="K3777" s="2">
        <v>1</v>
      </c>
      <c r="L3777" s="1">
        <v>0</v>
      </c>
      <c r="M3777" s="1">
        <v>0</v>
      </c>
      <c r="N3777" s="1">
        <v>309.57799999999997</v>
      </c>
      <c r="O3777" s="1">
        <v>-276.29000000000002</v>
      </c>
      <c r="P3777" s="1">
        <v>-309.58</v>
      </c>
      <c r="Q3777" s="2">
        <f>-+Table1[[#This Row],[Current Record Count]]+Table1[[#This Row],[Adj Record Count]]</f>
        <v>0</v>
      </c>
      <c r="R3777" s="1">
        <f>+-Table1[[#This Row],[Current Total ADJUSTMENT_AMOUNT]]+Table1[[#This Row],[Adj Total ADJUSTMENT_AMOUNT]]</f>
        <v>0</v>
      </c>
      <c r="S3777" s="1">
        <f>-Table1[[#This Row],[Current Total CHARGE_AMOUNT]]+Table1[[#This Row],[Adj Total CHARGE_AMOUNT]]</f>
        <v>0</v>
      </c>
      <c r="T3777" s="1">
        <f>+Table1[[#This Row],[Adj Total TOTAL_COST]]-Table1[[#This Row],[Current Total TOTAL_COST]]</f>
        <v>0</v>
      </c>
      <c r="U3777" s="1">
        <f>+Table1[[#This Row],[Adj Total CONTRIBUTION_MARGIN]]-Table1[[#This Row],[Current Total CONTRIBUTION_MARGIN]]</f>
        <v>0</v>
      </c>
      <c r="V3777" s="1">
        <f>+Table1[[#This Row],[Adj Total OPERATING_MARGIN]]-Table1[[#This Row],[Current Total OPERATING_MARGIN]]</f>
        <v>0</v>
      </c>
    </row>
    <row r="3778" spans="1:22" x14ac:dyDescent="0.3">
      <c r="A3778" t="s">
        <v>22</v>
      </c>
      <c r="B3778">
        <v>2019</v>
      </c>
      <c r="C3778" t="s">
        <v>72</v>
      </c>
      <c r="D3778" t="s">
        <v>72</v>
      </c>
      <c r="E3778" s="2">
        <v>1</v>
      </c>
      <c r="F3778" s="1">
        <v>59.12</v>
      </c>
      <c r="G3778" s="1">
        <v>103</v>
      </c>
      <c r="H3778" s="1">
        <v>0</v>
      </c>
      <c r="I3778" s="1">
        <v>0</v>
      </c>
      <c r="J3778" s="1">
        <v>0</v>
      </c>
      <c r="K3778" s="2">
        <v>1</v>
      </c>
      <c r="L3778" s="1">
        <v>59.12</v>
      </c>
      <c r="M3778" s="1">
        <v>103</v>
      </c>
      <c r="N3778" s="1">
        <v>0</v>
      </c>
      <c r="O3778" s="1">
        <v>0</v>
      </c>
      <c r="P3778" s="1">
        <v>0</v>
      </c>
      <c r="Q3778" s="2">
        <f>-+Table1[[#This Row],[Current Record Count]]+Table1[[#This Row],[Adj Record Count]]</f>
        <v>0</v>
      </c>
      <c r="R3778" s="1">
        <f>+-Table1[[#This Row],[Current Total ADJUSTMENT_AMOUNT]]+Table1[[#This Row],[Adj Total ADJUSTMENT_AMOUNT]]</f>
        <v>0</v>
      </c>
      <c r="S3778" s="1">
        <f>-Table1[[#This Row],[Current Total CHARGE_AMOUNT]]+Table1[[#This Row],[Adj Total CHARGE_AMOUNT]]</f>
        <v>0</v>
      </c>
      <c r="T3778" s="1">
        <f>+Table1[[#This Row],[Adj Total TOTAL_COST]]-Table1[[#This Row],[Current Total TOTAL_COST]]</f>
        <v>0</v>
      </c>
      <c r="U3778" s="1">
        <f>+Table1[[#This Row],[Adj Total CONTRIBUTION_MARGIN]]-Table1[[#This Row],[Current Total CONTRIBUTION_MARGIN]]</f>
        <v>0</v>
      </c>
      <c r="V3778" s="1">
        <f>+Table1[[#This Row],[Adj Total OPERATING_MARGIN]]-Table1[[#This Row],[Current Total OPERATING_MARGIN]]</f>
        <v>0</v>
      </c>
    </row>
    <row r="3779" spans="1:22" x14ac:dyDescent="0.3">
      <c r="A3779" t="s">
        <v>31</v>
      </c>
      <c r="B3779">
        <v>2024</v>
      </c>
      <c r="C3779" t="s">
        <v>29</v>
      </c>
      <c r="D3779" t="s">
        <v>106</v>
      </c>
      <c r="E3779" s="2">
        <v>1</v>
      </c>
      <c r="F3779" s="1">
        <v>726.17</v>
      </c>
      <c r="G3779" s="1">
        <v>1064.0999999999999</v>
      </c>
      <c r="H3779" s="1">
        <v>92.0017</v>
      </c>
      <c r="I3779" s="1">
        <v>283.51</v>
      </c>
      <c r="J3779" s="1">
        <v>245.93</v>
      </c>
      <c r="K3779" s="2">
        <v>1</v>
      </c>
      <c r="L3779" s="1">
        <v>726.17</v>
      </c>
      <c r="M3779" s="1">
        <v>1064.0999999999999</v>
      </c>
      <c r="N3779" s="1">
        <v>92.0017</v>
      </c>
      <c r="O3779" s="1">
        <v>283.51</v>
      </c>
      <c r="P3779" s="1">
        <v>245.93</v>
      </c>
      <c r="Q3779" s="2">
        <f>-+Table1[[#This Row],[Current Record Count]]+Table1[[#This Row],[Adj Record Count]]</f>
        <v>0</v>
      </c>
      <c r="R3779" s="1">
        <f>+-Table1[[#This Row],[Current Total ADJUSTMENT_AMOUNT]]+Table1[[#This Row],[Adj Total ADJUSTMENT_AMOUNT]]</f>
        <v>0</v>
      </c>
      <c r="S3779" s="1">
        <f>-Table1[[#This Row],[Current Total CHARGE_AMOUNT]]+Table1[[#This Row],[Adj Total CHARGE_AMOUNT]]</f>
        <v>0</v>
      </c>
      <c r="T3779" s="1">
        <f>+Table1[[#This Row],[Adj Total TOTAL_COST]]-Table1[[#This Row],[Current Total TOTAL_COST]]</f>
        <v>0</v>
      </c>
      <c r="U3779" s="1">
        <f>+Table1[[#This Row],[Adj Total CONTRIBUTION_MARGIN]]-Table1[[#This Row],[Current Total CONTRIBUTION_MARGIN]]</f>
        <v>0</v>
      </c>
      <c r="V3779" s="1">
        <f>+Table1[[#This Row],[Adj Total OPERATING_MARGIN]]-Table1[[#This Row],[Current Total OPERATING_MARGIN]]</f>
        <v>0</v>
      </c>
    </row>
    <row r="3780" spans="1:22" x14ac:dyDescent="0.3">
      <c r="A3780" t="s">
        <v>44</v>
      </c>
      <c r="B3780">
        <v>2024</v>
      </c>
      <c r="C3780" t="s">
        <v>29</v>
      </c>
      <c r="D3780" t="s">
        <v>73</v>
      </c>
      <c r="E3780" s="2">
        <v>1</v>
      </c>
      <c r="F3780" s="1">
        <v>1856.96</v>
      </c>
      <c r="G3780" s="1">
        <v>2174</v>
      </c>
      <c r="H3780" s="1">
        <v>772.89380000000006</v>
      </c>
      <c r="I3780" s="1">
        <v>-305.52</v>
      </c>
      <c r="J3780" s="1">
        <v>-449.77</v>
      </c>
      <c r="K3780" s="2">
        <v>1</v>
      </c>
      <c r="L3780" s="1">
        <v>1856.96</v>
      </c>
      <c r="M3780" s="1">
        <v>2174</v>
      </c>
      <c r="N3780" s="1">
        <v>772.89380000000006</v>
      </c>
      <c r="O3780" s="1">
        <v>-305.52</v>
      </c>
      <c r="P3780" s="1">
        <v>-449.77</v>
      </c>
      <c r="Q3780" s="2">
        <f>-+Table1[[#This Row],[Current Record Count]]+Table1[[#This Row],[Adj Record Count]]</f>
        <v>0</v>
      </c>
      <c r="R3780" s="1">
        <f>+-Table1[[#This Row],[Current Total ADJUSTMENT_AMOUNT]]+Table1[[#This Row],[Adj Total ADJUSTMENT_AMOUNT]]</f>
        <v>0</v>
      </c>
      <c r="S3780" s="1">
        <f>-Table1[[#This Row],[Current Total CHARGE_AMOUNT]]+Table1[[#This Row],[Adj Total CHARGE_AMOUNT]]</f>
        <v>0</v>
      </c>
      <c r="T3780" s="1">
        <f>+Table1[[#This Row],[Adj Total TOTAL_COST]]-Table1[[#This Row],[Current Total TOTAL_COST]]</f>
        <v>0</v>
      </c>
      <c r="U3780" s="1">
        <f>+Table1[[#This Row],[Adj Total CONTRIBUTION_MARGIN]]-Table1[[#This Row],[Current Total CONTRIBUTION_MARGIN]]</f>
        <v>0</v>
      </c>
      <c r="V3780" s="1">
        <f>+Table1[[#This Row],[Adj Total OPERATING_MARGIN]]-Table1[[#This Row],[Current Total OPERATING_MARGIN]]</f>
        <v>0</v>
      </c>
    </row>
    <row r="3781" spans="1:22" x14ac:dyDescent="0.3">
      <c r="A3781" t="s">
        <v>19</v>
      </c>
      <c r="B3781">
        <v>2024</v>
      </c>
      <c r="C3781" t="s">
        <v>92</v>
      </c>
      <c r="D3781" t="s">
        <v>92</v>
      </c>
      <c r="E3781" s="2">
        <v>1</v>
      </c>
      <c r="F3781" s="1">
        <v>22318.52</v>
      </c>
      <c r="G3781" s="1">
        <v>30944.49</v>
      </c>
      <c r="H3781" s="1">
        <v>5474.4342999999999</v>
      </c>
      <c r="I3781" s="1">
        <v>4935.13</v>
      </c>
      <c r="J3781" s="1">
        <v>3238.09</v>
      </c>
      <c r="K3781" s="2">
        <v>1</v>
      </c>
      <c r="L3781" s="1">
        <v>22318.52</v>
      </c>
      <c r="M3781" s="1">
        <v>30944.49</v>
      </c>
      <c r="N3781" s="1">
        <v>5474.4342999999999</v>
      </c>
      <c r="O3781" s="1">
        <v>4935.13</v>
      </c>
      <c r="P3781" s="1">
        <v>3238.09</v>
      </c>
      <c r="Q3781" s="2">
        <f>-+Table1[[#This Row],[Current Record Count]]+Table1[[#This Row],[Adj Record Count]]</f>
        <v>0</v>
      </c>
      <c r="R3781" s="1">
        <f>+-Table1[[#This Row],[Current Total ADJUSTMENT_AMOUNT]]+Table1[[#This Row],[Adj Total ADJUSTMENT_AMOUNT]]</f>
        <v>0</v>
      </c>
      <c r="S3781" s="1">
        <f>-Table1[[#This Row],[Current Total CHARGE_AMOUNT]]+Table1[[#This Row],[Adj Total CHARGE_AMOUNT]]</f>
        <v>0</v>
      </c>
      <c r="T3781" s="1">
        <f>+Table1[[#This Row],[Adj Total TOTAL_COST]]-Table1[[#This Row],[Current Total TOTAL_COST]]</f>
        <v>0</v>
      </c>
      <c r="U3781" s="1">
        <f>+Table1[[#This Row],[Adj Total CONTRIBUTION_MARGIN]]-Table1[[#This Row],[Current Total CONTRIBUTION_MARGIN]]</f>
        <v>0</v>
      </c>
      <c r="V3781" s="1">
        <f>+Table1[[#This Row],[Adj Total OPERATING_MARGIN]]-Table1[[#This Row],[Current Total OPERATING_MARGIN]]</f>
        <v>0</v>
      </c>
    </row>
    <row r="3782" spans="1:22" x14ac:dyDescent="0.3">
      <c r="A3782" t="s">
        <v>75</v>
      </c>
      <c r="B3782">
        <v>2020</v>
      </c>
      <c r="C3782" t="s">
        <v>29</v>
      </c>
      <c r="D3782" t="s">
        <v>65</v>
      </c>
      <c r="E3782" s="2">
        <v>1</v>
      </c>
      <c r="F3782" s="1">
        <v>0</v>
      </c>
      <c r="G3782" s="1">
        <v>0</v>
      </c>
      <c r="H3782" s="1">
        <v>87.4529</v>
      </c>
      <c r="I3782" s="1">
        <v>-65.03</v>
      </c>
      <c r="J3782" s="1">
        <v>-87.45</v>
      </c>
      <c r="K3782" s="2">
        <v>1</v>
      </c>
      <c r="L3782" s="1">
        <v>0</v>
      </c>
      <c r="M3782" s="1">
        <v>0</v>
      </c>
      <c r="N3782" s="1">
        <v>87.4529</v>
      </c>
      <c r="O3782" s="1">
        <v>-65.03</v>
      </c>
      <c r="P3782" s="1">
        <v>-87.45</v>
      </c>
      <c r="Q3782" s="2">
        <f>-+Table1[[#This Row],[Current Record Count]]+Table1[[#This Row],[Adj Record Count]]</f>
        <v>0</v>
      </c>
      <c r="R3782" s="1">
        <f>+-Table1[[#This Row],[Current Total ADJUSTMENT_AMOUNT]]+Table1[[#This Row],[Adj Total ADJUSTMENT_AMOUNT]]</f>
        <v>0</v>
      </c>
      <c r="S3782" s="1">
        <f>-Table1[[#This Row],[Current Total CHARGE_AMOUNT]]+Table1[[#This Row],[Adj Total CHARGE_AMOUNT]]</f>
        <v>0</v>
      </c>
      <c r="T3782" s="1">
        <f>+Table1[[#This Row],[Adj Total TOTAL_COST]]-Table1[[#This Row],[Current Total TOTAL_COST]]</f>
        <v>0</v>
      </c>
      <c r="U3782" s="1">
        <f>+Table1[[#This Row],[Adj Total CONTRIBUTION_MARGIN]]-Table1[[#This Row],[Current Total CONTRIBUTION_MARGIN]]</f>
        <v>0</v>
      </c>
      <c r="V3782" s="1">
        <f>+Table1[[#This Row],[Adj Total OPERATING_MARGIN]]-Table1[[#This Row],[Current Total OPERATING_MARGIN]]</f>
        <v>0</v>
      </c>
    </row>
    <row r="3783" spans="1:22" x14ac:dyDescent="0.3">
      <c r="A3783" t="s">
        <v>75</v>
      </c>
      <c r="B3783">
        <v>2020</v>
      </c>
      <c r="C3783" t="s">
        <v>17</v>
      </c>
      <c r="D3783" t="s">
        <v>107</v>
      </c>
      <c r="E3783" s="2">
        <v>1</v>
      </c>
      <c r="F3783" s="1">
        <v>0</v>
      </c>
      <c r="G3783" s="1">
        <v>0</v>
      </c>
      <c r="H3783" s="1">
        <v>164.68520000000001</v>
      </c>
      <c r="I3783" s="1">
        <v>-133.65</v>
      </c>
      <c r="J3783" s="1">
        <v>-168.91</v>
      </c>
      <c r="K3783" s="2">
        <v>1</v>
      </c>
      <c r="L3783" s="1">
        <v>0</v>
      </c>
      <c r="M3783" s="1">
        <v>0</v>
      </c>
      <c r="N3783" s="1">
        <v>164.68520000000001</v>
      </c>
      <c r="O3783" s="1">
        <v>-133.65</v>
      </c>
      <c r="P3783" s="1">
        <v>-168.91</v>
      </c>
      <c r="Q3783" s="2">
        <f>-+Table1[[#This Row],[Current Record Count]]+Table1[[#This Row],[Adj Record Count]]</f>
        <v>0</v>
      </c>
      <c r="R3783" s="1">
        <f>+-Table1[[#This Row],[Current Total ADJUSTMENT_AMOUNT]]+Table1[[#This Row],[Adj Total ADJUSTMENT_AMOUNT]]</f>
        <v>0</v>
      </c>
      <c r="S3783" s="1">
        <f>-Table1[[#This Row],[Current Total CHARGE_AMOUNT]]+Table1[[#This Row],[Adj Total CHARGE_AMOUNT]]</f>
        <v>0</v>
      </c>
      <c r="T3783" s="1">
        <f>+Table1[[#This Row],[Adj Total TOTAL_COST]]-Table1[[#This Row],[Current Total TOTAL_COST]]</f>
        <v>0</v>
      </c>
      <c r="U3783" s="1">
        <f>+Table1[[#This Row],[Adj Total CONTRIBUTION_MARGIN]]-Table1[[#This Row],[Current Total CONTRIBUTION_MARGIN]]</f>
        <v>0</v>
      </c>
      <c r="V3783" s="1">
        <f>+Table1[[#This Row],[Adj Total OPERATING_MARGIN]]-Table1[[#This Row],[Current Total OPERATING_MARGIN]]</f>
        <v>0</v>
      </c>
    </row>
    <row r="3784" spans="1:22" x14ac:dyDescent="0.3">
      <c r="A3784" t="s">
        <v>98</v>
      </c>
      <c r="B3784">
        <v>2025</v>
      </c>
      <c r="C3784" t="s">
        <v>29</v>
      </c>
      <c r="D3784" t="s">
        <v>43</v>
      </c>
      <c r="E3784" s="2">
        <v>1</v>
      </c>
      <c r="F3784" s="1">
        <v>27234.27</v>
      </c>
      <c r="G3784" s="1">
        <v>31822</v>
      </c>
      <c r="H3784" s="1">
        <v>12148.4095</v>
      </c>
      <c r="I3784" s="1">
        <v>-4090.29</v>
      </c>
      <c r="J3784" s="1">
        <v>-7576.59</v>
      </c>
      <c r="K3784" s="2">
        <v>1</v>
      </c>
      <c r="L3784" s="1">
        <v>27234.27</v>
      </c>
      <c r="M3784" s="1">
        <v>31822</v>
      </c>
      <c r="N3784" s="1">
        <v>12148.4095</v>
      </c>
      <c r="O3784" s="1">
        <v>-4090.29</v>
      </c>
      <c r="P3784" s="1">
        <v>-7576.59</v>
      </c>
      <c r="Q3784" s="2">
        <f>-+Table1[[#This Row],[Current Record Count]]+Table1[[#This Row],[Adj Record Count]]</f>
        <v>0</v>
      </c>
      <c r="R3784" s="1">
        <f>+-Table1[[#This Row],[Current Total ADJUSTMENT_AMOUNT]]+Table1[[#This Row],[Adj Total ADJUSTMENT_AMOUNT]]</f>
        <v>0</v>
      </c>
      <c r="S3784" s="1">
        <f>-Table1[[#This Row],[Current Total CHARGE_AMOUNT]]+Table1[[#This Row],[Adj Total CHARGE_AMOUNT]]</f>
        <v>0</v>
      </c>
      <c r="T3784" s="1">
        <f>+Table1[[#This Row],[Adj Total TOTAL_COST]]-Table1[[#This Row],[Current Total TOTAL_COST]]</f>
        <v>0</v>
      </c>
      <c r="U3784" s="1">
        <f>+Table1[[#This Row],[Adj Total CONTRIBUTION_MARGIN]]-Table1[[#This Row],[Current Total CONTRIBUTION_MARGIN]]</f>
        <v>0</v>
      </c>
      <c r="V3784" s="1">
        <f>+Table1[[#This Row],[Adj Total OPERATING_MARGIN]]-Table1[[#This Row],[Current Total OPERATING_MARGIN]]</f>
        <v>0</v>
      </c>
    </row>
    <row r="3785" spans="1:22" x14ac:dyDescent="0.3">
      <c r="A3785" t="s">
        <v>75</v>
      </c>
      <c r="B3785">
        <v>2020</v>
      </c>
      <c r="C3785" t="s">
        <v>17</v>
      </c>
      <c r="D3785" t="s">
        <v>85</v>
      </c>
      <c r="E3785" s="2">
        <v>1</v>
      </c>
      <c r="F3785" s="1">
        <v>0</v>
      </c>
      <c r="G3785" s="1">
        <v>0</v>
      </c>
      <c r="H3785" s="1">
        <v>87.595200000000006</v>
      </c>
      <c r="I3785" s="1">
        <v>-65.06</v>
      </c>
      <c r="J3785" s="1">
        <v>-87.6</v>
      </c>
      <c r="K3785" s="2">
        <v>1</v>
      </c>
      <c r="L3785" s="1">
        <v>0</v>
      </c>
      <c r="M3785" s="1">
        <v>0</v>
      </c>
      <c r="N3785" s="1">
        <v>87.595200000000006</v>
      </c>
      <c r="O3785" s="1">
        <v>-65.06</v>
      </c>
      <c r="P3785" s="1">
        <v>-87.6</v>
      </c>
      <c r="Q3785" s="2">
        <f>-+Table1[[#This Row],[Current Record Count]]+Table1[[#This Row],[Adj Record Count]]</f>
        <v>0</v>
      </c>
      <c r="R3785" s="1">
        <f>+-Table1[[#This Row],[Current Total ADJUSTMENT_AMOUNT]]+Table1[[#This Row],[Adj Total ADJUSTMENT_AMOUNT]]</f>
        <v>0</v>
      </c>
      <c r="S3785" s="1">
        <f>-Table1[[#This Row],[Current Total CHARGE_AMOUNT]]+Table1[[#This Row],[Adj Total CHARGE_AMOUNT]]</f>
        <v>0</v>
      </c>
      <c r="T3785" s="1">
        <f>+Table1[[#This Row],[Adj Total TOTAL_COST]]-Table1[[#This Row],[Current Total TOTAL_COST]]</f>
        <v>0</v>
      </c>
      <c r="U3785" s="1">
        <f>+Table1[[#This Row],[Adj Total CONTRIBUTION_MARGIN]]-Table1[[#This Row],[Current Total CONTRIBUTION_MARGIN]]</f>
        <v>0</v>
      </c>
      <c r="V3785" s="1">
        <f>+Table1[[#This Row],[Adj Total OPERATING_MARGIN]]-Table1[[#This Row],[Current Total OPERATING_MARGIN]]</f>
        <v>0</v>
      </c>
    </row>
    <row r="3786" spans="1:22" x14ac:dyDescent="0.3">
      <c r="A3786" t="s">
        <v>54</v>
      </c>
      <c r="B3786">
        <v>2019</v>
      </c>
      <c r="C3786" t="s">
        <v>17</v>
      </c>
      <c r="D3786" t="s">
        <v>96</v>
      </c>
      <c r="E3786" s="2">
        <v>1</v>
      </c>
      <c r="F3786" s="1">
        <v>743.93</v>
      </c>
      <c r="G3786" s="1">
        <v>1296.05</v>
      </c>
      <c r="H3786" s="1">
        <v>0</v>
      </c>
      <c r="I3786" s="1">
        <v>0</v>
      </c>
      <c r="J3786" s="1">
        <v>0</v>
      </c>
      <c r="K3786" s="2">
        <v>1</v>
      </c>
      <c r="L3786" s="1">
        <v>743.93</v>
      </c>
      <c r="M3786" s="1">
        <v>1296.05</v>
      </c>
      <c r="N3786" s="1">
        <v>0</v>
      </c>
      <c r="O3786" s="1">
        <v>0</v>
      </c>
      <c r="P3786" s="1">
        <v>0</v>
      </c>
      <c r="Q3786" s="2">
        <f>-+Table1[[#This Row],[Current Record Count]]+Table1[[#This Row],[Adj Record Count]]</f>
        <v>0</v>
      </c>
      <c r="R3786" s="1">
        <f>+-Table1[[#This Row],[Current Total ADJUSTMENT_AMOUNT]]+Table1[[#This Row],[Adj Total ADJUSTMENT_AMOUNT]]</f>
        <v>0</v>
      </c>
      <c r="S3786" s="1">
        <f>-Table1[[#This Row],[Current Total CHARGE_AMOUNT]]+Table1[[#This Row],[Adj Total CHARGE_AMOUNT]]</f>
        <v>0</v>
      </c>
      <c r="T3786" s="1">
        <f>+Table1[[#This Row],[Adj Total TOTAL_COST]]-Table1[[#This Row],[Current Total TOTAL_COST]]</f>
        <v>0</v>
      </c>
      <c r="U3786" s="1">
        <f>+Table1[[#This Row],[Adj Total CONTRIBUTION_MARGIN]]-Table1[[#This Row],[Current Total CONTRIBUTION_MARGIN]]</f>
        <v>0</v>
      </c>
      <c r="V3786" s="1">
        <f>+Table1[[#This Row],[Adj Total OPERATING_MARGIN]]-Table1[[#This Row],[Current Total OPERATING_MARGIN]]</f>
        <v>0</v>
      </c>
    </row>
    <row r="3787" spans="1:22" x14ac:dyDescent="0.3">
      <c r="A3787" t="s">
        <v>75</v>
      </c>
      <c r="B3787">
        <v>2022</v>
      </c>
      <c r="C3787" t="s">
        <v>47</v>
      </c>
      <c r="D3787" t="s">
        <v>88</v>
      </c>
      <c r="E3787" s="2">
        <v>1</v>
      </c>
      <c r="F3787" s="1">
        <v>200</v>
      </c>
      <c r="G3787" s="1">
        <v>200</v>
      </c>
      <c r="H3787" s="1">
        <v>434.96749999999997</v>
      </c>
      <c r="I3787" s="1">
        <v>4.72</v>
      </c>
      <c r="J3787" s="1">
        <v>-74.739999999999995</v>
      </c>
      <c r="K3787" s="2">
        <v>1</v>
      </c>
      <c r="L3787" s="1">
        <v>200</v>
      </c>
      <c r="M3787" s="1">
        <v>200</v>
      </c>
      <c r="N3787" s="1">
        <v>434.96749999999997</v>
      </c>
      <c r="O3787" s="1">
        <v>4.72</v>
      </c>
      <c r="P3787" s="1">
        <v>-74.739999999999995</v>
      </c>
      <c r="Q3787" s="2">
        <f>-+Table1[[#This Row],[Current Record Count]]+Table1[[#This Row],[Adj Record Count]]</f>
        <v>0</v>
      </c>
      <c r="R3787" s="1">
        <f>+-Table1[[#This Row],[Current Total ADJUSTMENT_AMOUNT]]+Table1[[#This Row],[Adj Total ADJUSTMENT_AMOUNT]]</f>
        <v>0</v>
      </c>
      <c r="S3787" s="1">
        <f>-Table1[[#This Row],[Current Total CHARGE_AMOUNT]]+Table1[[#This Row],[Adj Total CHARGE_AMOUNT]]</f>
        <v>0</v>
      </c>
      <c r="T3787" s="1">
        <f>+Table1[[#This Row],[Adj Total TOTAL_COST]]-Table1[[#This Row],[Current Total TOTAL_COST]]</f>
        <v>0</v>
      </c>
      <c r="U3787" s="1">
        <f>+Table1[[#This Row],[Adj Total CONTRIBUTION_MARGIN]]-Table1[[#This Row],[Current Total CONTRIBUTION_MARGIN]]</f>
        <v>0</v>
      </c>
      <c r="V3787" s="1">
        <f>+Table1[[#This Row],[Adj Total OPERATING_MARGIN]]-Table1[[#This Row],[Current Total OPERATING_MARGIN]]</f>
        <v>0</v>
      </c>
    </row>
    <row r="3788" spans="1:22" x14ac:dyDescent="0.3">
      <c r="A3788" t="s">
        <v>75</v>
      </c>
      <c r="B3788">
        <v>2021</v>
      </c>
      <c r="C3788" t="s">
        <v>90</v>
      </c>
      <c r="D3788" t="s">
        <v>90</v>
      </c>
      <c r="E3788" s="2">
        <v>1</v>
      </c>
      <c r="F3788" s="1">
        <v>0</v>
      </c>
      <c r="G3788" s="1">
        <v>0</v>
      </c>
      <c r="H3788" s="1">
        <v>70.563199999999995</v>
      </c>
      <c r="I3788" s="1">
        <v>-51.56</v>
      </c>
      <c r="J3788" s="1">
        <v>-70.56</v>
      </c>
      <c r="K3788" s="2">
        <v>1</v>
      </c>
      <c r="L3788" s="1">
        <v>0</v>
      </c>
      <c r="M3788" s="1">
        <v>0</v>
      </c>
      <c r="N3788" s="1">
        <v>70.563199999999995</v>
      </c>
      <c r="O3788" s="1">
        <v>-51.56</v>
      </c>
      <c r="P3788" s="1">
        <v>-70.56</v>
      </c>
      <c r="Q3788" s="2">
        <f>-+Table1[[#This Row],[Current Record Count]]+Table1[[#This Row],[Adj Record Count]]</f>
        <v>0</v>
      </c>
      <c r="R3788" s="1">
        <f>+-Table1[[#This Row],[Current Total ADJUSTMENT_AMOUNT]]+Table1[[#This Row],[Adj Total ADJUSTMENT_AMOUNT]]</f>
        <v>0</v>
      </c>
      <c r="S3788" s="1">
        <f>-Table1[[#This Row],[Current Total CHARGE_AMOUNT]]+Table1[[#This Row],[Adj Total CHARGE_AMOUNT]]</f>
        <v>0</v>
      </c>
      <c r="T3788" s="1">
        <f>+Table1[[#This Row],[Adj Total TOTAL_COST]]-Table1[[#This Row],[Current Total TOTAL_COST]]</f>
        <v>0</v>
      </c>
      <c r="U3788" s="1">
        <f>+Table1[[#This Row],[Adj Total CONTRIBUTION_MARGIN]]-Table1[[#This Row],[Current Total CONTRIBUTION_MARGIN]]</f>
        <v>0</v>
      </c>
      <c r="V3788" s="1">
        <f>+Table1[[#This Row],[Adj Total OPERATING_MARGIN]]-Table1[[#This Row],[Current Total OPERATING_MARGIN]]</f>
        <v>0</v>
      </c>
    </row>
    <row r="3789" spans="1:22" x14ac:dyDescent="0.3">
      <c r="A3789" t="s">
        <v>75</v>
      </c>
      <c r="B3789">
        <v>2025</v>
      </c>
      <c r="C3789" t="s">
        <v>29</v>
      </c>
      <c r="D3789" t="s">
        <v>57</v>
      </c>
      <c r="E3789" s="2">
        <v>1</v>
      </c>
      <c r="F3789" s="1">
        <v>0</v>
      </c>
      <c r="G3789" s="1">
        <v>0</v>
      </c>
      <c r="H3789" s="1">
        <v>19.249099999999999</v>
      </c>
      <c r="I3789" s="1">
        <v>-2.44</v>
      </c>
      <c r="J3789" s="1">
        <v>-19.25</v>
      </c>
      <c r="K3789" s="2">
        <v>1</v>
      </c>
      <c r="L3789" s="1">
        <v>0</v>
      </c>
      <c r="M3789" s="1">
        <v>0</v>
      </c>
      <c r="N3789" s="1">
        <v>19.249099999999999</v>
      </c>
      <c r="O3789" s="1">
        <v>-2.44</v>
      </c>
      <c r="P3789" s="1">
        <v>-19.25</v>
      </c>
      <c r="Q3789" s="2">
        <f>-+Table1[[#This Row],[Current Record Count]]+Table1[[#This Row],[Adj Record Count]]</f>
        <v>0</v>
      </c>
      <c r="R3789" s="1">
        <f>+-Table1[[#This Row],[Current Total ADJUSTMENT_AMOUNT]]+Table1[[#This Row],[Adj Total ADJUSTMENT_AMOUNT]]</f>
        <v>0</v>
      </c>
      <c r="S3789" s="1">
        <f>-Table1[[#This Row],[Current Total CHARGE_AMOUNT]]+Table1[[#This Row],[Adj Total CHARGE_AMOUNT]]</f>
        <v>0</v>
      </c>
      <c r="T3789" s="1">
        <f>+Table1[[#This Row],[Adj Total TOTAL_COST]]-Table1[[#This Row],[Current Total TOTAL_COST]]</f>
        <v>0</v>
      </c>
      <c r="U3789" s="1">
        <f>+Table1[[#This Row],[Adj Total CONTRIBUTION_MARGIN]]-Table1[[#This Row],[Current Total CONTRIBUTION_MARGIN]]</f>
        <v>0</v>
      </c>
      <c r="V3789" s="1">
        <f>+Table1[[#This Row],[Adj Total OPERATING_MARGIN]]-Table1[[#This Row],[Current Total OPERATING_MARGIN]]</f>
        <v>0</v>
      </c>
    </row>
    <row r="3790" spans="1:22" x14ac:dyDescent="0.3">
      <c r="A3790" t="s">
        <v>31</v>
      </c>
      <c r="B3790">
        <v>2023</v>
      </c>
      <c r="C3790" t="s">
        <v>20</v>
      </c>
      <c r="D3790" t="s">
        <v>100</v>
      </c>
      <c r="E3790" s="2">
        <v>1</v>
      </c>
      <c r="F3790" s="1">
        <v>2097.5</v>
      </c>
      <c r="G3790" s="1">
        <v>2097.5</v>
      </c>
      <c r="H3790" s="1">
        <v>108.0665</v>
      </c>
      <c r="I3790" s="1">
        <v>35.39</v>
      </c>
      <c r="J3790" s="1">
        <v>15.02</v>
      </c>
      <c r="K3790" s="2">
        <v>1</v>
      </c>
      <c r="L3790" s="1">
        <v>2097.5</v>
      </c>
      <c r="M3790" s="1">
        <v>2097.5</v>
      </c>
      <c r="N3790" s="1">
        <v>108.0665</v>
      </c>
      <c r="O3790" s="1">
        <v>35.39</v>
      </c>
      <c r="P3790" s="1">
        <v>15.02</v>
      </c>
      <c r="Q3790" s="2">
        <f>-+Table1[[#This Row],[Current Record Count]]+Table1[[#This Row],[Adj Record Count]]</f>
        <v>0</v>
      </c>
      <c r="R3790" s="1">
        <f>+-Table1[[#This Row],[Current Total ADJUSTMENT_AMOUNT]]+Table1[[#This Row],[Adj Total ADJUSTMENT_AMOUNT]]</f>
        <v>0</v>
      </c>
      <c r="S3790" s="1">
        <f>-Table1[[#This Row],[Current Total CHARGE_AMOUNT]]+Table1[[#This Row],[Adj Total CHARGE_AMOUNT]]</f>
        <v>0</v>
      </c>
      <c r="T3790" s="1">
        <f>+Table1[[#This Row],[Adj Total TOTAL_COST]]-Table1[[#This Row],[Current Total TOTAL_COST]]</f>
        <v>0</v>
      </c>
      <c r="U3790" s="1">
        <f>+Table1[[#This Row],[Adj Total CONTRIBUTION_MARGIN]]-Table1[[#This Row],[Current Total CONTRIBUTION_MARGIN]]</f>
        <v>0</v>
      </c>
      <c r="V3790" s="1">
        <f>+Table1[[#This Row],[Adj Total OPERATING_MARGIN]]-Table1[[#This Row],[Current Total OPERATING_MARGIN]]</f>
        <v>0</v>
      </c>
    </row>
    <row r="3791" spans="1:22" x14ac:dyDescent="0.3">
      <c r="A3791" t="s">
        <v>75</v>
      </c>
      <c r="B3791">
        <v>2022</v>
      </c>
      <c r="C3791" t="s">
        <v>29</v>
      </c>
      <c r="D3791" t="s">
        <v>57</v>
      </c>
      <c r="E3791" s="2">
        <v>1</v>
      </c>
      <c r="F3791" s="1">
        <v>200</v>
      </c>
      <c r="G3791" s="1">
        <v>200</v>
      </c>
      <c r="H3791" s="1">
        <v>434.96749999999997</v>
      </c>
      <c r="I3791" s="1">
        <v>-29.1</v>
      </c>
      <c r="J3791" s="1">
        <v>-108.56</v>
      </c>
      <c r="K3791" s="2">
        <v>1</v>
      </c>
      <c r="L3791" s="1">
        <v>200</v>
      </c>
      <c r="M3791" s="1">
        <v>200</v>
      </c>
      <c r="N3791" s="1">
        <v>434.96749999999997</v>
      </c>
      <c r="O3791" s="1">
        <v>-29.1</v>
      </c>
      <c r="P3791" s="1">
        <v>-108.56</v>
      </c>
      <c r="Q3791" s="2">
        <f>-+Table1[[#This Row],[Current Record Count]]+Table1[[#This Row],[Adj Record Count]]</f>
        <v>0</v>
      </c>
      <c r="R3791" s="1">
        <f>+-Table1[[#This Row],[Current Total ADJUSTMENT_AMOUNT]]+Table1[[#This Row],[Adj Total ADJUSTMENT_AMOUNT]]</f>
        <v>0</v>
      </c>
      <c r="S3791" s="1">
        <f>-Table1[[#This Row],[Current Total CHARGE_AMOUNT]]+Table1[[#This Row],[Adj Total CHARGE_AMOUNT]]</f>
        <v>0</v>
      </c>
      <c r="T3791" s="1">
        <f>+Table1[[#This Row],[Adj Total TOTAL_COST]]-Table1[[#This Row],[Current Total TOTAL_COST]]</f>
        <v>0</v>
      </c>
      <c r="U3791" s="1">
        <f>+Table1[[#This Row],[Adj Total CONTRIBUTION_MARGIN]]-Table1[[#This Row],[Current Total CONTRIBUTION_MARGIN]]</f>
        <v>0</v>
      </c>
      <c r="V3791" s="1">
        <f>+Table1[[#This Row],[Adj Total OPERATING_MARGIN]]-Table1[[#This Row],[Current Total OPERATING_MARGIN]]</f>
        <v>0</v>
      </c>
    </row>
    <row r="3792" spans="1:22" x14ac:dyDescent="0.3">
      <c r="A3792" t="s">
        <v>44</v>
      </c>
      <c r="B3792">
        <v>2023</v>
      </c>
      <c r="C3792" t="s">
        <v>20</v>
      </c>
      <c r="D3792" t="s">
        <v>64</v>
      </c>
      <c r="E3792" s="2">
        <v>1</v>
      </c>
      <c r="F3792" s="1">
        <v>1041</v>
      </c>
      <c r="G3792" s="1">
        <v>1071</v>
      </c>
      <c r="H3792" s="1">
        <v>307.9196</v>
      </c>
      <c r="I3792" s="1">
        <v>178.69</v>
      </c>
      <c r="J3792" s="1">
        <v>72.790000000000006</v>
      </c>
      <c r="K3792" s="2">
        <v>1</v>
      </c>
      <c r="L3792" s="1">
        <v>1041</v>
      </c>
      <c r="M3792" s="1">
        <v>1071</v>
      </c>
      <c r="N3792" s="1">
        <v>307.9196</v>
      </c>
      <c r="O3792" s="1">
        <v>178.69</v>
      </c>
      <c r="P3792" s="1">
        <v>72.790000000000006</v>
      </c>
      <c r="Q3792" s="2">
        <f>-+Table1[[#This Row],[Current Record Count]]+Table1[[#This Row],[Adj Record Count]]</f>
        <v>0</v>
      </c>
      <c r="R3792" s="1">
        <f>+-Table1[[#This Row],[Current Total ADJUSTMENT_AMOUNT]]+Table1[[#This Row],[Adj Total ADJUSTMENT_AMOUNT]]</f>
        <v>0</v>
      </c>
      <c r="S3792" s="1">
        <f>-Table1[[#This Row],[Current Total CHARGE_AMOUNT]]+Table1[[#This Row],[Adj Total CHARGE_AMOUNT]]</f>
        <v>0</v>
      </c>
      <c r="T3792" s="1">
        <f>+Table1[[#This Row],[Adj Total TOTAL_COST]]-Table1[[#This Row],[Current Total TOTAL_COST]]</f>
        <v>0</v>
      </c>
      <c r="U3792" s="1">
        <f>+Table1[[#This Row],[Adj Total CONTRIBUTION_MARGIN]]-Table1[[#This Row],[Current Total CONTRIBUTION_MARGIN]]</f>
        <v>0</v>
      </c>
      <c r="V3792" s="1">
        <f>+Table1[[#This Row],[Adj Total OPERATING_MARGIN]]-Table1[[#This Row],[Current Total OPERATING_MARGIN]]</f>
        <v>0</v>
      </c>
    </row>
    <row r="3793" spans="1:22" x14ac:dyDescent="0.3">
      <c r="A3793" t="s">
        <v>98</v>
      </c>
      <c r="B3793">
        <v>2022</v>
      </c>
      <c r="C3793" t="s">
        <v>29</v>
      </c>
      <c r="D3793" t="s">
        <v>73</v>
      </c>
      <c r="E3793" s="2">
        <v>1</v>
      </c>
      <c r="F3793" s="1">
        <v>0</v>
      </c>
      <c r="G3793" s="1">
        <v>26423.200000000001</v>
      </c>
      <c r="H3793" s="1">
        <v>11102.971299999999</v>
      </c>
      <c r="I3793" s="1">
        <v>17020.490000000002</v>
      </c>
      <c r="J3793" s="1">
        <v>15320.23</v>
      </c>
      <c r="K3793" s="2">
        <v>1</v>
      </c>
      <c r="L3793" s="1">
        <v>0</v>
      </c>
      <c r="M3793" s="1">
        <v>26423.200000000001</v>
      </c>
      <c r="N3793" s="1">
        <v>11102.971299999999</v>
      </c>
      <c r="O3793" s="1">
        <v>17020.490000000002</v>
      </c>
      <c r="P3793" s="1">
        <v>15320.23</v>
      </c>
      <c r="Q3793" s="2">
        <f>-+Table1[[#This Row],[Current Record Count]]+Table1[[#This Row],[Adj Record Count]]</f>
        <v>0</v>
      </c>
      <c r="R3793" s="1">
        <f>+-Table1[[#This Row],[Current Total ADJUSTMENT_AMOUNT]]+Table1[[#This Row],[Adj Total ADJUSTMENT_AMOUNT]]</f>
        <v>0</v>
      </c>
      <c r="S3793" s="1">
        <f>-Table1[[#This Row],[Current Total CHARGE_AMOUNT]]+Table1[[#This Row],[Adj Total CHARGE_AMOUNT]]</f>
        <v>0</v>
      </c>
      <c r="T3793" s="1">
        <f>+Table1[[#This Row],[Adj Total TOTAL_COST]]-Table1[[#This Row],[Current Total TOTAL_COST]]</f>
        <v>0</v>
      </c>
      <c r="U3793" s="1">
        <f>+Table1[[#This Row],[Adj Total CONTRIBUTION_MARGIN]]-Table1[[#This Row],[Current Total CONTRIBUTION_MARGIN]]</f>
        <v>0</v>
      </c>
      <c r="V3793" s="1">
        <f>+Table1[[#This Row],[Adj Total OPERATING_MARGIN]]-Table1[[#This Row],[Current Total OPERATING_MARGIN]]</f>
        <v>0</v>
      </c>
    </row>
    <row r="3794" spans="1:22" x14ac:dyDescent="0.3">
      <c r="A3794" t="s">
        <v>98</v>
      </c>
      <c r="B3794">
        <v>2023</v>
      </c>
      <c r="C3794" t="s">
        <v>23</v>
      </c>
      <c r="D3794" t="s">
        <v>24</v>
      </c>
      <c r="E3794" s="2">
        <v>1</v>
      </c>
      <c r="F3794" s="1">
        <v>27079</v>
      </c>
      <c r="G3794" s="1">
        <v>27079</v>
      </c>
      <c r="H3794" s="1">
        <v>13025.453</v>
      </c>
      <c r="I3794" s="1">
        <v>-9231.24</v>
      </c>
      <c r="J3794" s="1">
        <v>-13025.45</v>
      </c>
      <c r="K3794" s="2">
        <v>1</v>
      </c>
      <c r="L3794" s="1">
        <v>27079</v>
      </c>
      <c r="M3794" s="1">
        <v>27079</v>
      </c>
      <c r="N3794" s="1">
        <v>13025.453</v>
      </c>
      <c r="O3794" s="1">
        <v>-9231.24</v>
      </c>
      <c r="P3794" s="1">
        <v>-13025.45</v>
      </c>
      <c r="Q3794" s="2">
        <f>-+Table1[[#This Row],[Current Record Count]]+Table1[[#This Row],[Adj Record Count]]</f>
        <v>0</v>
      </c>
      <c r="R3794" s="1">
        <f>+-Table1[[#This Row],[Current Total ADJUSTMENT_AMOUNT]]+Table1[[#This Row],[Adj Total ADJUSTMENT_AMOUNT]]</f>
        <v>0</v>
      </c>
      <c r="S3794" s="1">
        <f>-Table1[[#This Row],[Current Total CHARGE_AMOUNT]]+Table1[[#This Row],[Adj Total CHARGE_AMOUNT]]</f>
        <v>0</v>
      </c>
      <c r="T3794" s="1">
        <f>+Table1[[#This Row],[Adj Total TOTAL_COST]]-Table1[[#This Row],[Current Total TOTAL_COST]]</f>
        <v>0</v>
      </c>
      <c r="U3794" s="1">
        <f>+Table1[[#This Row],[Adj Total CONTRIBUTION_MARGIN]]-Table1[[#This Row],[Current Total CONTRIBUTION_MARGIN]]</f>
        <v>0</v>
      </c>
      <c r="V3794" s="1">
        <f>+Table1[[#This Row],[Adj Total OPERATING_MARGIN]]-Table1[[#This Row],[Current Total OPERATING_MARGIN]]</f>
        <v>0</v>
      </c>
    </row>
    <row r="3795" spans="1:22" x14ac:dyDescent="0.3">
      <c r="A3795" t="s">
        <v>74</v>
      </c>
      <c r="B3795">
        <v>2025</v>
      </c>
      <c r="C3795" t="s">
        <v>29</v>
      </c>
      <c r="D3795" t="s">
        <v>106</v>
      </c>
      <c r="E3795" s="2">
        <v>1</v>
      </c>
      <c r="F3795" s="1">
        <v>162.79</v>
      </c>
      <c r="G3795" s="1">
        <v>446</v>
      </c>
      <c r="H3795" s="1">
        <v>161.81120000000001</v>
      </c>
      <c r="I3795" s="1">
        <v>165.37</v>
      </c>
      <c r="J3795" s="1">
        <v>121.4</v>
      </c>
      <c r="K3795" s="2">
        <v>1</v>
      </c>
      <c r="L3795" s="1">
        <v>162.79</v>
      </c>
      <c r="M3795" s="1">
        <v>446</v>
      </c>
      <c r="N3795" s="1">
        <v>161.81120000000001</v>
      </c>
      <c r="O3795" s="1">
        <v>165.37</v>
      </c>
      <c r="P3795" s="1">
        <v>121.4</v>
      </c>
      <c r="Q3795" s="2">
        <f>-+Table1[[#This Row],[Current Record Count]]+Table1[[#This Row],[Adj Record Count]]</f>
        <v>0</v>
      </c>
      <c r="R3795" s="1">
        <f>+-Table1[[#This Row],[Current Total ADJUSTMENT_AMOUNT]]+Table1[[#This Row],[Adj Total ADJUSTMENT_AMOUNT]]</f>
        <v>0</v>
      </c>
      <c r="S3795" s="1">
        <f>-Table1[[#This Row],[Current Total CHARGE_AMOUNT]]+Table1[[#This Row],[Adj Total CHARGE_AMOUNT]]</f>
        <v>0</v>
      </c>
      <c r="T3795" s="1">
        <f>+Table1[[#This Row],[Adj Total TOTAL_COST]]-Table1[[#This Row],[Current Total TOTAL_COST]]</f>
        <v>0</v>
      </c>
      <c r="U3795" s="1">
        <f>+Table1[[#This Row],[Adj Total CONTRIBUTION_MARGIN]]-Table1[[#This Row],[Current Total CONTRIBUTION_MARGIN]]</f>
        <v>0</v>
      </c>
      <c r="V3795" s="1">
        <f>+Table1[[#This Row],[Adj Total OPERATING_MARGIN]]-Table1[[#This Row],[Current Total OPERATING_MARGIN]]</f>
        <v>0</v>
      </c>
    </row>
    <row r="3796" spans="1:22" x14ac:dyDescent="0.3">
      <c r="A3796" t="s">
        <v>78</v>
      </c>
      <c r="B3796">
        <v>2021</v>
      </c>
      <c r="C3796" t="s">
        <v>17</v>
      </c>
      <c r="D3796" t="s">
        <v>96</v>
      </c>
      <c r="E3796" s="2">
        <v>1</v>
      </c>
      <c r="F3796" s="1">
        <v>310.51</v>
      </c>
      <c r="G3796" s="1">
        <v>384</v>
      </c>
      <c r="H3796" s="1">
        <v>32.923900000000003</v>
      </c>
      <c r="I3796" s="1">
        <v>52.2</v>
      </c>
      <c r="J3796" s="1">
        <v>40.57</v>
      </c>
      <c r="K3796" s="2">
        <v>1</v>
      </c>
      <c r="L3796" s="1">
        <v>310.51</v>
      </c>
      <c r="M3796" s="1">
        <v>384</v>
      </c>
      <c r="N3796" s="1">
        <v>32.923900000000003</v>
      </c>
      <c r="O3796" s="1">
        <v>52.2</v>
      </c>
      <c r="P3796" s="1">
        <v>40.57</v>
      </c>
      <c r="Q3796" s="2">
        <f>-+Table1[[#This Row],[Current Record Count]]+Table1[[#This Row],[Adj Record Count]]</f>
        <v>0</v>
      </c>
      <c r="R3796" s="1">
        <f>+-Table1[[#This Row],[Current Total ADJUSTMENT_AMOUNT]]+Table1[[#This Row],[Adj Total ADJUSTMENT_AMOUNT]]</f>
        <v>0</v>
      </c>
      <c r="S3796" s="1">
        <f>-Table1[[#This Row],[Current Total CHARGE_AMOUNT]]+Table1[[#This Row],[Adj Total CHARGE_AMOUNT]]</f>
        <v>0</v>
      </c>
      <c r="T3796" s="1">
        <f>+Table1[[#This Row],[Adj Total TOTAL_COST]]-Table1[[#This Row],[Current Total TOTAL_COST]]</f>
        <v>0</v>
      </c>
      <c r="U3796" s="1">
        <f>+Table1[[#This Row],[Adj Total CONTRIBUTION_MARGIN]]-Table1[[#This Row],[Current Total CONTRIBUTION_MARGIN]]</f>
        <v>0</v>
      </c>
      <c r="V3796" s="1">
        <f>+Table1[[#This Row],[Adj Total OPERATING_MARGIN]]-Table1[[#This Row],[Current Total OPERATING_MARGIN]]</f>
        <v>0</v>
      </c>
    </row>
    <row r="3797" spans="1:22" x14ac:dyDescent="0.3">
      <c r="A3797" t="s">
        <v>37</v>
      </c>
      <c r="B3797">
        <v>2023</v>
      </c>
      <c r="C3797" t="s">
        <v>20</v>
      </c>
      <c r="D3797" t="s">
        <v>55</v>
      </c>
      <c r="E3797" s="2">
        <v>1</v>
      </c>
      <c r="F3797" s="1">
        <v>12466.93</v>
      </c>
      <c r="G3797" s="1">
        <v>12466.93</v>
      </c>
      <c r="H3797" s="1">
        <v>2283.7361999999998</v>
      </c>
      <c r="I3797" s="1">
        <v>868.01</v>
      </c>
      <c r="J3797" s="1">
        <v>271.02</v>
      </c>
      <c r="K3797" s="2">
        <v>1</v>
      </c>
      <c r="L3797" s="1">
        <v>12466.93</v>
      </c>
      <c r="M3797" s="1">
        <v>12466.93</v>
      </c>
      <c r="N3797" s="1">
        <v>2283.7361999999998</v>
      </c>
      <c r="O3797" s="1">
        <v>868.01</v>
      </c>
      <c r="P3797" s="1">
        <v>271.02</v>
      </c>
      <c r="Q3797" s="2">
        <f>-+Table1[[#This Row],[Current Record Count]]+Table1[[#This Row],[Adj Record Count]]</f>
        <v>0</v>
      </c>
      <c r="R3797" s="1">
        <f>+-Table1[[#This Row],[Current Total ADJUSTMENT_AMOUNT]]+Table1[[#This Row],[Adj Total ADJUSTMENT_AMOUNT]]</f>
        <v>0</v>
      </c>
      <c r="S3797" s="1">
        <f>-Table1[[#This Row],[Current Total CHARGE_AMOUNT]]+Table1[[#This Row],[Adj Total CHARGE_AMOUNT]]</f>
        <v>0</v>
      </c>
      <c r="T3797" s="1">
        <f>+Table1[[#This Row],[Adj Total TOTAL_COST]]-Table1[[#This Row],[Current Total TOTAL_COST]]</f>
        <v>0</v>
      </c>
      <c r="U3797" s="1">
        <f>+Table1[[#This Row],[Adj Total CONTRIBUTION_MARGIN]]-Table1[[#This Row],[Current Total CONTRIBUTION_MARGIN]]</f>
        <v>0</v>
      </c>
      <c r="V3797" s="1">
        <f>+Table1[[#This Row],[Adj Total OPERATING_MARGIN]]-Table1[[#This Row],[Current Total OPERATING_MARGIN]]</f>
        <v>0</v>
      </c>
    </row>
    <row r="3798" spans="1:22" x14ac:dyDescent="0.3">
      <c r="A3798" t="s">
        <v>31</v>
      </c>
      <c r="B3798">
        <v>2025</v>
      </c>
      <c r="C3798" t="s">
        <v>20</v>
      </c>
      <c r="D3798" t="s">
        <v>105</v>
      </c>
      <c r="E3798" s="2">
        <v>1</v>
      </c>
      <c r="F3798" s="1">
        <v>91.38</v>
      </c>
      <c r="G3798" s="1">
        <v>261.10000000000002</v>
      </c>
      <c r="H3798" s="1">
        <v>30.092600000000001</v>
      </c>
      <c r="I3798" s="1">
        <v>152.77000000000001</v>
      </c>
      <c r="J3798" s="1">
        <v>139.63</v>
      </c>
      <c r="K3798" s="2">
        <v>1</v>
      </c>
      <c r="L3798" s="1">
        <v>91.38</v>
      </c>
      <c r="M3798" s="1">
        <v>261.10000000000002</v>
      </c>
      <c r="N3798" s="1">
        <v>30.092600000000001</v>
      </c>
      <c r="O3798" s="1">
        <v>152.77000000000001</v>
      </c>
      <c r="P3798" s="1">
        <v>139.63</v>
      </c>
      <c r="Q3798" s="2">
        <f>-+Table1[[#This Row],[Current Record Count]]+Table1[[#This Row],[Adj Record Count]]</f>
        <v>0</v>
      </c>
      <c r="R3798" s="1">
        <f>+-Table1[[#This Row],[Current Total ADJUSTMENT_AMOUNT]]+Table1[[#This Row],[Adj Total ADJUSTMENT_AMOUNT]]</f>
        <v>0</v>
      </c>
      <c r="S3798" s="1">
        <f>-Table1[[#This Row],[Current Total CHARGE_AMOUNT]]+Table1[[#This Row],[Adj Total CHARGE_AMOUNT]]</f>
        <v>0</v>
      </c>
      <c r="T3798" s="1">
        <f>+Table1[[#This Row],[Adj Total TOTAL_COST]]-Table1[[#This Row],[Current Total TOTAL_COST]]</f>
        <v>0</v>
      </c>
      <c r="U3798" s="1">
        <f>+Table1[[#This Row],[Adj Total CONTRIBUTION_MARGIN]]-Table1[[#This Row],[Current Total CONTRIBUTION_MARGIN]]</f>
        <v>0</v>
      </c>
      <c r="V3798" s="1">
        <f>+Table1[[#This Row],[Adj Total OPERATING_MARGIN]]-Table1[[#This Row],[Current Total OPERATING_MARGIN]]</f>
        <v>0</v>
      </c>
    </row>
    <row r="3799" spans="1:22" x14ac:dyDescent="0.3">
      <c r="A3799" t="s">
        <v>44</v>
      </c>
      <c r="B3799">
        <v>2019</v>
      </c>
      <c r="C3799" t="s">
        <v>67</v>
      </c>
      <c r="D3799" t="s">
        <v>67</v>
      </c>
      <c r="E3799" s="2">
        <v>1</v>
      </c>
      <c r="F3799" s="1">
        <v>759</v>
      </c>
      <c r="G3799" s="1">
        <v>804</v>
      </c>
      <c r="H3799" s="1">
        <v>0</v>
      </c>
      <c r="I3799" s="1">
        <v>0</v>
      </c>
      <c r="J3799" s="1">
        <v>0</v>
      </c>
      <c r="K3799" s="2">
        <v>1</v>
      </c>
      <c r="L3799" s="1">
        <v>759</v>
      </c>
      <c r="M3799" s="1">
        <v>804</v>
      </c>
      <c r="N3799" s="1">
        <v>0</v>
      </c>
      <c r="O3799" s="1">
        <v>0</v>
      </c>
      <c r="P3799" s="1">
        <v>0</v>
      </c>
      <c r="Q3799" s="2">
        <f>-+Table1[[#This Row],[Current Record Count]]+Table1[[#This Row],[Adj Record Count]]</f>
        <v>0</v>
      </c>
      <c r="R3799" s="1">
        <f>+-Table1[[#This Row],[Current Total ADJUSTMENT_AMOUNT]]+Table1[[#This Row],[Adj Total ADJUSTMENT_AMOUNT]]</f>
        <v>0</v>
      </c>
      <c r="S3799" s="1">
        <f>-Table1[[#This Row],[Current Total CHARGE_AMOUNT]]+Table1[[#This Row],[Adj Total CHARGE_AMOUNT]]</f>
        <v>0</v>
      </c>
      <c r="T3799" s="1">
        <f>+Table1[[#This Row],[Adj Total TOTAL_COST]]-Table1[[#This Row],[Current Total TOTAL_COST]]</f>
        <v>0</v>
      </c>
      <c r="U3799" s="1">
        <f>+Table1[[#This Row],[Adj Total CONTRIBUTION_MARGIN]]-Table1[[#This Row],[Current Total CONTRIBUTION_MARGIN]]</f>
        <v>0</v>
      </c>
      <c r="V3799" s="1">
        <f>+Table1[[#This Row],[Adj Total OPERATING_MARGIN]]-Table1[[#This Row],[Current Total OPERATING_MARGIN]]</f>
        <v>0</v>
      </c>
    </row>
    <row r="3800" spans="1:22" x14ac:dyDescent="0.3">
      <c r="A3800" t="s">
        <v>35</v>
      </c>
      <c r="B3800">
        <v>2020</v>
      </c>
      <c r="C3800" t="s">
        <v>20</v>
      </c>
      <c r="D3800" t="s">
        <v>105</v>
      </c>
      <c r="E3800" s="2">
        <v>1</v>
      </c>
      <c r="F3800" s="1">
        <v>2518.0300000000002</v>
      </c>
      <c r="G3800" s="1">
        <v>2616.84</v>
      </c>
      <c r="H3800" s="1">
        <v>487.4787</v>
      </c>
      <c r="I3800" s="1">
        <v>-256.17</v>
      </c>
      <c r="J3800" s="1">
        <v>-401.15</v>
      </c>
      <c r="K3800" s="2">
        <v>1</v>
      </c>
      <c r="L3800" s="1">
        <v>2518.0300000000002</v>
      </c>
      <c r="M3800" s="1">
        <v>2616.84</v>
      </c>
      <c r="N3800" s="1">
        <v>487.4787</v>
      </c>
      <c r="O3800" s="1">
        <v>-256.17</v>
      </c>
      <c r="P3800" s="1">
        <v>-401.15</v>
      </c>
      <c r="Q3800" s="2">
        <f>-+Table1[[#This Row],[Current Record Count]]+Table1[[#This Row],[Adj Record Count]]</f>
        <v>0</v>
      </c>
      <c r="R3800" s="1">
        <f>+-Table1[[#This Row],[Current Total ADJUSTMENT_AMOUNT]]+Table1[[#This Row],[Adj Total ADJUSTMENT_AMOUNT]]</f>
        <v>0</v>
      </c>
      <c r="S3800" s="1">
        <f>-Table1[[#This Row],[Current Total CHARGE_AMOUNT]]+Table1[[#This Row],[Adj Total CHARGE_AMOUNT]]</f>
        <v>0</v>
      </c>
      <c r="T3800" s="1">
        <f>+Table1[[#This Row],[Adj Total TOTAL_COST]]-Table1[[#This Row],[Current Total TOTAL_COST]]</f>
        <v>0</v>
      </c>
      <c r="U3800" s="1">
        <f>+Table1[[#This Row],[Adj Total CONTRIBUTION_MARGIN]]-Table1[[#This Row],[Current Total CONTRIBUTION_MARGIN]]</f>
        <v>0</v>
      </c>
      <c r="V3800" s="1">
        <f>+Table1[[#This Row],[Adj Total OPERATING_MARGIN]]-Table1[[#This Row],[Current Total OPERATING_MARGIN]]</f>
        <v>0</v>
      </c>
    </row>
    <row r="3801" spans="1:22" x14ac:dyDescent="0.3">
      <c r="A3801" t="s">
        <v>75</v>
      </c>
      <c r="B3801">
        <v>2021</v>
      </c>
      <c r="C3801" t="s">
        <v>17</v>
      </c>
      <c r="D3801" t="s">
        <v>107</v>
      </c>
      <c r="E3801" s="2">
        <v>1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2">
        <v>1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2">
        <f>-+Table1[[#This Row],[Current Record Count]]+Table1[[#This Row],[Adj Record Count]]</f>
        <v>0</v>
      </c>
      <c r="R3801" s="1">
        <f>+-Table1[[#This Row],[Current Total ADJUSTMENT_AMOUNT]]+Table1[[#This Row],[Adj Total ADJUSTMENT_AMOUNT]]</f>
        <v>0</v>
      </c>
      <c r="S3801" s="1">
        <f>-Table1[[#This Row],[Current Total CHARGE_AMOUNT]]+Table1[[#This Row],[Adj Total CHARGE_AMOUNT]]</f>
        <v>0</v>
      </c>
      <c r="T3801" s="1">
        <f>+Table1[[#This Row],[Adj Total TOTAL_COST]]-Table1[[#This Row],[Current Total TOTAL_COST]]</f>
        <v>0</v>
      </c>
      <c r="U3801" s="1">
        <f>+Table1[[#This Row],[Adj Total CONTRIBUTION_MARGIN]]-Table1[[#This Row],[Current Total CONTRIBUTION_MARGIN]]</f>
        <v>0</v>
      </c>
      <c r="V3801" s="1">
        <f>+Table1[[#This Row],[Adj Total OPERATING_MARGIN]]-Table1[[#This Row],[Current Total OPERATING_MARGIN]]</f>
        <v>0</v>
      </c>
    </row>
    <row r="3802" spans="1:22" x14ac:dyDescent="0.3">
      <c r="A3802" t="s">
        <v>22</v>
      </c>
      <c r="B3802">
        <v>2025</v>
      </c>
      <c r="C3802" t="s">
        <v>47</v>
      </c>
      <c r="D3802" t="s">
        <v>48</v>
      </c>
      <c r="E3802" s="2">
        <v>1</v>
      </c>
      <c r="F3802" s="1">
        <v>158.94999999999999</v>
      </c>
      <c r="G3802" s="1">
        <v>247</v>
      </c>
      <c r="H3802" s="1">
        <v>119.1164</v>
      </c>
      <c r="I3802" s="1">
        <v>72.5</v>
      </c>
      <c r="J3802" s="1">
        <v>28.66</v>
      </c>
      <c r="K3802" s="2">
        <v>1</v>
      </c>
      <c r="L3802" s="1">
        <v>158.94999999999999</v>
      </c>
      <c r="M3802" s="1">
        <v>247</v>
      </c>
      <c r="N3802" s="1">
        <v>119.1164</v>
      </c>
      <c r="O3802" s="1">
        <v>72.5</v>
      </c>
      <c r="P3802" s="1">
        <v>28.66</v>
      </c>
      <c r="Q3802" s="2">
        <f>-+Table1[[#This Row],[Current Record Count]]+Table1[[#This Row],[Adj Record Count]]</f>
        <v>0</v>
      </c>
      <c r="R3802" s="1">
        <f>+-Table1[[#This Row],[Current Total ADJUSTMENT_AMOUNT]]+Table1[[#This Row],[Adj Total ADJUSTMENT_AMOUNT]]</f>
        <v>0</v>
      </c>
      <c r="S3802" s="1">
        <f>-Table1[[#This Row],[Current Total CHARGE_AMOUNT]]+Table1[[#This Row],[Adj Total CHARGE_AMOUNT]]</f>
        <v>0</v>
      </c>
      <c r="T3802" s="1">
        <f>+Table1[[#This Row],[Adj Total TOTAL_COST]]-Table1[[#This Row],[Current Total TOTAL_COST]]</f>
        <v>0</v>
      </c>
      <c r="U3802" s="1">
        <f>+Table1[[#This Row],[Adj Total CONTRIBUTION_MARGIN]]-Table1[[#This Row],[Current Total CONTRIBUTION_MARGIN]]</f>
        <v>0</v>
      </c>
      <c r="V3802" s="1">
        <f>+Table1[[#This Row],[Adj Total OPERATING_MARGIN]]-Table1[[#This Row],[Current Total OPERATING_MARGIN]]</f>
        <v>0</v>
      </c>
    </row>
    <row r="3803" spans="1:22" x14ac:dyDescent="0.3">
      <c r="A3803" t="s">
        <v>44</v>
      </c>
      <c r="B3803">
        <v>2024</v>
      </c>
      <c r="C3803" t="s">
        <v>20</v>
      </c>
      <c r="D3803" t="s">
        <v>100</v>
      </c>
      <c r="E3803" s="2">
        <v>1</v>
      </c>
      <c r="F3803" s="1">
        <v>4000</v>
      </c>
      <c r="G3803" s="1">
        <v>4000</v>
      </c>
      <c r="H3803" s="1">
        <v>1281.6371999999999</v>
      </c>
      <c r="I3803" s="1">
        <v>-1123.82</v>
      </c>
      <c r="J3803" s="1">
        <v>-1281.6400000000001</v>
      </c>
      <c r="K3803" s="2">
        <v>1</v>
      </c>
      <c r="L3803" s="1">
        <v>4000</v>
      </c>
      <c r="M3803" s="1">
        <v>4000</v>
      </c>
      <c r="N3803" s="1">
        <v>1281.6371999999999</v>
      </c>
      <c r="O3803" s="1">
        <v>-1123.82</v>
      </c>
      <c r="P3803" s="1">
        <v>-1281.6400000000001</v>
      </c>
      <c r="Q3803" s="2">
        <f>-+Table1[[#This Row],[Current Record Count]]+Table1[[#This Row],[Adj Record Count]]</f>
        <v>0</v>
      </c>
      <c r="R3803" s="1">
        <f>+-Table1[[#This Row],[Current Total ADJUSTMENT_AMOUNT]]+Table1[[#This Row],[Adj Total ADJUSTMENT_AMOUNT]]</f>
        <v>0</v>
      </c>
      <c r="S3803" s="1">
        <f>-Table1[[#This Row],[Current Total CHARGE_AMOUNT]]+Table1[[#This Row],[Adj Total CHARGE_AMOUNT]]</f>
        <v>0</v>
      </c>
      <c r="T3803" s="1">
        <f>+Table1[[#This Row],[Adj Total TOTAL_COST]]-Table1[[#This Row],[Current Total TOTAL_COST]]</f>
        <v>0</v>
      </c>
      <c r="U3803" s="1">
        <f>+Table1[[#This Row],[Adj Total CONTRIBUTION_MARGIN]]-Table1[[#This Row],[Current Total CONTRIBUTION_MARGIN]]</f>
        <v>0</v>
      </c>
      <c r="V3803" s="1">
        <f>+Table1[[#This Row],[Adj Total OPERATING_MARGIN]]-Table1[[#This Row],[Current Total OPERATING_MARGIN]]</f>
        <v>0</v>
      </c>
    </row>
    <row r="3804" spans="1:22" x14ac:dyDescent="0.3">
      <c r="A3804" t="s">
        <v>37</v>
      </c>
      <c r="B3804">
        <v>2025</v>
      </c>
      <c r="C3804" t="s">
        <v>46</v>
      </c>
      <c r="D3804" t="s">
        <v>46</v>
      </c>
      <c r="E3804" s="2">
        <v>1</v>
      </c>
      <c r="F3804" s="1">
        <v>13880.6</v>
      </c>
      <c r="G3804" s="1">
        <v>20070.28</v>
      </c>
      <c r="H3804" s="1">
        <v>3248.3964000000001</v>
      </c>
      <c r="I3804" s="1">
        <v>3539.13</v>
      </c>
      <c r="J3804" s="1">
        <v>2771.25</v>
      </c>
      <c r="K3804" s="2">
        <v>1</v>
      </c>
      <c r="L3804" s="1">
        <v>13880.6</v>
      </c>
      <c r="M3804" s="1">
        <v>20070.28</v>
      </c>
      <c r="N3804" s="1">
        <v>3248.3964000000001</v>
      </c>
      <c r="O3804" s="1">
        <v>3539.13</v>
      </c>
      <c r="P3804" s="1">
        <v>2771.25</v>
      </c>
      <c r="Q3804" s="2">
        <f>-+Table1[[#This Row],[Current Record Count]]+Table1[[#This Row],[Adj Record Count]]</f>
        <v>0</v>
      </c>
      <c r="R3804" s="1">
        <f>+-Table1[[#This Row],[Current Total ADJUSTMENT_AMOUNT]]+Table1[[#This Row],[Adj Total ADJUSTMENT_AMOUNT]]</f>
        <v>0</v>
      </c>
      <c r="S3804" s="1">
        <f>-Table1[[#This Row],[Current Total CHARGE_AMOUNT]]+Table1[[#This Row],[Adj Total CHARGE_AMOUNT]]</f>
        <v>0</v>
      </c>
      <c r="T3804" s="1">
        <f>+Table1[[#This Row],[Adj Total TOTAL_COST]]-Table1[[#This Row],[Current Total TOTAL_COST]]</f>
        <v>0</v>
      </c>
      <c r="U3804" s="1">
        <f>+Table1[[#This Row],[Adj Total CONTRIBUTION_MARGIN]]-Table1[[#This Row],[Current Total CONTRIBUTION_MARGIN]]</f>
        <v>0</v>
      </c>
      <c r="V3804" s="1">
        <f>+Table1[[#This Row],[Adj Total OPERATING_MARGIN]]-Table1[[#This Row],[Current Total OPERATING_MARGIN]]</f>
        <v>0</v>
      </c>
    </row>
    <row r="3805" spans="1:22" x14ac:dyDescent="0.3">
      <c r="A3805" t="s">
        <v>37</v>
      </c>
      <c r="B3805">
        <v>2019</v>
      </c>
      <c r="C3805" t="s">
        <v>29</v>
      </c>
      <c r="D3805" t="s">
        <v>65</v>
      </c>
      <c r="E3805" s="2">
        <v>1</v>
      </c>
      <c r="F3805" s="1">
        <v>11397.76</v>
      </c>
      <c r="G3805" s="1">
        <v>14023.4</v>
      </c>
      <c r="H3805" s="1">
        <v>0</v>
      </c>
      <c r="I3805" s="1">
        <v>0</v>
      </c>
      <c r="J3805" s="1">
        <v>0</v>
      </c>
      <c r="K3805" s="2">
        <v>1</v>
      </c>
      <c r="L3805" s="1">
        <v>11397.76</v>
      </c>
      <c r="M3805" s="1">
        <v>14023.4</v>
      </c>
      <c r="N3805" s="1">
        <v>0</v>
      </c>
      <c r="O3805" s="1">
        <v>0</v>
      </c>
      <c r="P3805" s="1">
        <v>0</v>
      </c>
      <c r="Q3805" s="2">
        <f>-+Table1[[#This Row],[Current Record Count]]+Table1[[#This Row],[Adj Record Count]]</f>
        <v>0</v>
      </c>
      <c r="R3805" s="1">
        <f>+-Table1[[#This Row],[Current Total ADJUSTMENT_AMOUNT]]+Table1[[#This Row],[Adj Total ADJUSTMENT_AMOUNT]]</f>
        <v>0</v>
      </c>
      <c r="S3805" s="1">
        <f>-Table1[[#This Row],[Current Total CHARGE_AMOUNT]]+Table1[[#This Row],[Adj Total CHARGE_AMOUNT]]</f>
        <v>0</v>
      </c>
      <c r="T3805" s="1">
        <f>+Table1[[#This Row],[Adj Total TOTAL_COST]]-Table1[[#This Row],[Current Total TOTAL_COST]]</f>
        <v>0</v>
      </c>
      <c r="U3805" s="1">
        <f>+Table1[[#This Row],[Adj Total CONTRIBUTION_MARGIN]]-Table1[[#This Row],[Current Total CONTRIBUTION_MARGIN]]</f>
        <v>0</v>
      </c>
      <c r="V3805" s="1">
        <f>+Table1[[#This Row],[Adj Total OPERATING_MARGIN]]-Table1[[#This Row],[Current Total OPERATING_MARGIN]]</f>
        <v>0</v>
      </c>
    </row>
    <row r="3806" spans="1:22" x14ac:dyDescent="0.3">
      <c r="A3806" t="s">
        <v>37</v>
      </c>
      <c r="B3806">
        <v>2021</v>
      </c>
      <c r="C3806" t="s">
        <v>20</v>
      </c>
      <c r="D3806" t="s">
        <v>49</v>
      </c>
      <c r="E3806" s="2">
        <v>1</v>
      </c>
      <c r="F3806" s="1">
        <v>21213.21</v>
      </c>
      <c r="G3806" s="1">
        <v>21571.71</v>
      </c>
      <c r="H3806" s="1">
        <v>5948.6738999999998</v>
      </c>
      <c r="I3806" s="1">
        <v>-3896.94</v>
      </c>
      <c r="J3806" s="1">
        <v>-5378.46</v>
      </c>
      <c r="K3806" s="2">
        <v>1</v>
      </c>
      <c r="L3806" s="1">
        <v>21213.21</v>
      </c>
      <c r="M3806" s="1">
        <v>21571.71</v>
      </c>
      <c r="N3806" s="1">
        <v>5948.6738999999998</v>
      </c>
      <c r="O3806" s="1">
        <v>-3896.94</v>
      </c>
      <c r="P3806" s="1">
        <v>-5378.46</v>
      </c>
      <c r="Q3806" s="2">
        <f>-+Table1[[#This Row],[Current Record Count]]+Table1[[#This Row],[Adj Record Count]]</f>
        <v>0</v>
      </c>
      <c r="R3806" s="1">
        <f>+-Table1[[#This Row],[Current Total ADJUSTMENT_AMOUNT]]+Table1[[#This Row],[Adj Total ADJUSTMENT_AMOUNT]]</f>
        <v>0</v>
      </c>
      <c r="S3806" s="1">
        <f>-Table1[[#This Row],[Current Total CHARGE_AMOUNT]]+Table1[[#This Row],[Adj Total CHARGE_AMOUNT]]</f>
        <v>0</v>
      </c>
      <c r="T3806" s="1">
        <f>+Table1[[#This Row],[Adj Total TOTAL_COST]]-Table1[[#This Row],[Current Total TOTAL_COST]]</f>
        <v>0</v>
      </c>
      <c r="U3806" s="1">
        <f>+Table1[[#This Row],[Adj Total CONTRIBUTION_MARGIN]]-Table1[[#This Row],[Current Total CONTRIBUTION_MARGIN]]</f>
        <v>0</v>
      </c>
      <c r="V3806" s="1">
        <f>+Table1[[#This Row],[Adj Total OPERATING_MARGIN]]-Table1[[#This Row],[Current Total OPERATING_MARGIN]]</f>
        <v>0</v>
      </c>
    </row>
    <row r="3807" spans="1:22" x14ac:dyDescent="0.3">
      <c r="A3807" t="s">
        <v>37</v>
      </c>
      <c r="B3807">
        <v>2020</v>
      </c>
      <c r="C3807" t="s">
        <v>20</v>
      </c>
      <c r="D3807" t="s">
        <v>76</v>
      </c>
      <c r="E3807" s="2">
        <v>1</v>
      </c>
      <c r="F3807" s="1">
        <v>1341.31</v>
      </c>
      <c r="G3807" s="1">
        <v>4401.08</v>
      </c>
      <c r="H3807" s="1">
        <v>1242.2184</v>
      </c>
      <c r="I3807" s="1">
        <v>2183.29</v>
      </c>
      <c r="J3807" s="1">
        <v>1817.55</v>
      </c>
      <c r="K3807" s="2">
        <v>1</v>
      </c>
      <c r="L3807" s="1">
        <v>1341.31</v>
      </c>
      <c r="M3807" s="1">
        <v>4401.08</v>
      </c>
      <c r="N3807" s="1">
        <v>1242.2184</v>
      </c>
      <c r="O3807" s="1">
        <v>2183.29</v>
      </c>
      <c r="P3807" s="1">
        <v>1817.55</v>
      </c>
      <c r="Q3807" s="2">
        <f>-+Table1[[#This Row],[Current Record Count]]+Table1[[#This Row],[Adj Record Count]]</f>
        <v>0</v>
      </c>
      <c r="R3807" s="1">
        <f>+-Table1[[#This Row],[Current Total ADJUSTMENT_AMOUNT]]+Table1[[#This Row],[Adj Total ADJUSTMENT_AMOUNT]]</f>
        <v>0</v>
      </c>
      <c r="S3807" s="1">
        <f>-Table1[[#This Row],[Current Total CHARGE_AMOUNT]]+Table1[[#This Row],[Adj Total CHARGE_AMOUNT]]</f>
        <v>0</v>
      </c>
      <c r="T3807" s="1">
        <f>+Table1[[#This Row],[Adj Total TOTAL_COST]]-Table1[[#This Row],[Current Total TOTAL_COST]]</f>
        <v>0</v>
      </c>
      <c r="U3807" s="1">
        <f>+Table1[[#This Row],[Adj Total CONTRIBUTION_MARGIN]]-Table1[[#This Row],[Current Total CONTRIBUTION_MARGIN]]</f>
        <v>0</v>
      </c>
      <c r="V3807" s="1">
        <f>+Table1[[#This Row],[Adj Total OPERATING_MARGIN]]-Table1[[#This Row],[Current Total OPERATING_MARGIN]]</f>
        <v>0</v>
      </c>
    </row>
    <row r="3808" spans="1:22" x14ac:dyDescent="0.3">
      <c r="A3808" t="s">
        <v>75</v>
      </c>
      <c r="B3808">
        <v>2023</v>
      </c>
      <c r="C3808" t="s">
        <v>17</v>
      </c>
      <c r="D3808" t="s">
        <v>96</v>
      </c>
      <c r="E3808" s="2">
        <v>1</v>
      </c>
      <c r="F3808" s="1">
        <v>115.91</v>
      </c>
      <c r="G3808" s="1">
        <v>220</v>
      </c>
      <c r="H3808" s="1">
        <v>386.17570000000001</v>
      </c>
      <c r="I3808" s="1">
        <v>-204.31</v>
      </c>
      <c r="J3808" s="1">
        <v>-282.08999999999997</v>
      </c>
      <c r="K3808" s="2">
        <v>1</v>
      </c>
      <c r="L3808" s="1">
        <v>115.91</v>
      </c>
      <c r="M3808" s="1">
        <v>220</v>
      </c>
      <c r="N3808" s="1">
        <v>386.17570000000001</v>
      </c>
      <c r="O3808" s="1">
        <v>-204.31</v>
      </c>
      <c r="P3808" s="1">
        <v>-282.08999999999997</v>
      </c>
      <c r="Q3808" s="2">
        <f>-+Table1[[#This Row],[Current Record Count]]+Table1[[#This Row],[Adj Record Count]]</f>
        <v>0</v>
      </c>
      <c r="R3808" s="1">
        <f>+-Table1[[#This Row],[Current Total ADJUSTMENT_AMOUNT]]+Table1[[#This Row],[Adj Total ADJUSTMENT_AMOUNT]]</f>
        <v>0</v>
      </c>
      <c r="S3808" s="1">
        <f>-Table1[[#This Row],[Current Total CHARGE_AMOUNT]]+Table1[[#This Row],[Adj Total CHARGE_AMOUNT]]</f>
        <v>0</v>
      </c>
      <c r="T3808" s="1">
        <f>+Table1[[#This Row],[Adj Total TOTAL_COST]]-Table1[[#This Row],[Current Total TOTAL_COST]]</f>
        <v>0</v>
      </c>
      <c r="U3808" s="1">
        <f>+Table1[[#This Row],[Adj Total CONTRIBUTION_MARGIN]]-Table1[[#This Row],[Current Total CONTRIBUTION_MARGIN]]</f>
        <v>0</v>
      </c>
      <c r="V3808" s="1">
        <f>+Table1[[#This Row],[Adj Total OPERATING_MARGIN]]-Table1[[#This Row],[Current Total OPERATING_MARGIN]]</f>
        <v>0</v>
      </c>
    </row>
    <row r="3809" spans="1:22" x14ac:dyDescent="0.3">
      <c r="A3809" t="s">
        <v>27</v>
      </c>
      <c r="B3809">
        <v>2020</v>
      </c>
      <c r="C3809" t="s">
        <v>58</v>
      </c>
      <c r="D3809" t="s">
        <v>58</v>
      </c>
      <c r="E3809" s="2">
        <v>1</v>
      </c>
      <c r="F3809" s="1">
        <v>6785.53</v>
      </c>
      <c r="G3809" s="1">
        <v>8585</v>
      </c>
      <c r="H3809" s="1">
        <v>312.97320000000002</v>
      </c>
      <c r="I3809" s="1">
        <v>1587.56</v>
      </c>
      <c r="J3809" s="1">
        <v>1486.5</v>
      </c>
      <c r="K3809" s="2">
        <v>1</v>
      </c>
      <c r="L3809" s="1">
        <v>6785.53</v>
      </c>
      <c r="M3809" s="1">
        <v>8585</v>
      </c>
      <c r="N3809" s="1">
        <v>312.97320000000002</v>
      </c>
      <c r="O3809" s="1">
        <v>1587.56</v>
      </c>
      <c r="P3809" s="1">
        <v>1486.5</v>
      </c>
      <c r="Q3809" s="2">
        <f>-+Table1[[#This Row],[Current Record Count]]+Table1[[#This Row],[Adj Record Count]]</f>
        <v>0</v>
      </c>
      <c r="R3809" s="1">
        <f>+-Table1[[#This Row],[Current Total ADJUSTMENT_AMOUNT]]+Table1[[#This Row],[Adj Total ADJUSTMENT_AMOUNT]]</f>
        <v>0</v>
      </c>
      <c r="S3809" s="1">
        <f>-Table1[[#This Row],[Current Total CHARGE_AMOUNT]]+Table1[[#This Row],[Adj Total CHARGE_AMOUNT]]</f>
        <v>0</v>
      </c>
      <c r="T3809" s="1">
        <f>+Table1[[#This Row],[Adj Total TOTAL_COST]]-Table1[[#This Row],[Current Total TOTAL_COST]]</f>
        <v>0</v>
      </c>
      <c r="U3809" s="1">
        <f>+Table1[[#This Row],[Adj Total CONTRIBUTION_MARGIN]]-Table1[[#This Row],[Current Total CONTRIBUTION_MARGIN]]</f>
        <v>0</v>
      </c>
      <c r="V3809" s="1">
        <f>+Table1[[#This Row],[Adj Total OPERATING_MARGIN]]-Table1[[#This Row],[Current Total OPERATING_MARGIN]]</f>
        <v>0</v>
      </c>
    </row>
    <row r="3810" spans="1:22" x14ac:dyDescent="0.3">
      <c r="A3810" t="s">
        <v>74</v>
      </c>
      <c r="B3810">
        <v>2021</v>
      </c>
      <c r="C3810" t="s">
        <v>29</v>
      </c>
      <c r="D3810" t="s">
        <v>32</v>
      </c>
      <c r="E3810" s="2">
        <v>1</v>
      </c>
      <c r="F3810" s="1">
        <v>686.35</v>
      </c>
      <c r="G3810" s="1">
        <v>794</v>
      </c>
      <c r="H3810" s="1">
        <v>470.05500000000001</v>
      </c>
      <c r="I3810" s="1">
        <v>-243.99</v>
      </c>
      <c r="J3810" s="1">
        <v>-413.49</v>
      </c>
      <c r="K3810" s="2">
        <v>1</v>
      </c>
      <c r="L3810" s="1">
        <v>686.35</v>
      </c>
      <c r="M3810" s="1">
        <v>794</v>
      </c>
      <c r="N3810" s="1">
        <v>470.05500000000001</v>
      </c>
      <c r="O3810" s="1">
        <v>-243.99</v>
      </c>
      <c r="P3810" s="1">
        <v>-413.49</v>
      </c>
      <c r="Q3810" s="2">
        <f>-+Table1[[#This Row],[Current Record Count]]+Table1[[#This Row],[Adj Record Count]]</f>
        <v>0</v>
      </c>
      <c r="R3810" s="1">
        <f>+-Table1[[#This Row],[Current Total ADJUSTMENT_AMOUNT]]+Table1[[#This Row],[Adj Total ADJUSTMENT_AMOUNT]]</f>
        <v>0</v>
      </c>
      <c r="S3810" s="1">
        <f>-Table1[[#This Row],[Current Total CHARGE_AMOUNT]]+Table1[[#This Row],[Adj Total CHARGE_AMOUNT]]</f>
        <v>0</v>
      </c>
      <c r="T3810" s="1">
        <f>+Table1[[#This Row],[Adj Total TOTAL_COST]]-Table1[[#This Row],[Current Total TOTAL_COST]]</f>
        <v>0</v>
      </c>
      <c r="U3810" s="1">
        <f>+Table1[[#This Row],[Adj Total CONTRIBUTION_MARGIN]]-Table1[[#This Row],[Current Total CONTRIBUTION_MARGIN]]</f>
        <v>0</v>
      </c>
      <c r="V3810" s="1">
        <f>+Table1[[#This Row],[Adj Total OPERATING_MARGIN]]-Table1[[#This Row],[Current Total OPERATING_MARGIN]]</f>
        <v>0</v>
      </c>
    </row>
    <row r="3811" spans="1:22" x14ac:dyDescent="0.3">
      <c r="A3811" t="s">
        <v>75</v>
      </c>
      <c r="B3811">
        <v>2020</v>
      </c>
      <c r="C3811" t="s">
        <v>29</v>
      </c>
      <c r="D3811" t="s">
        <v>32</v>
      </c>
      <c r="E3811" s="2">
        <v>1</v>
      </c>
      <c r="F3811" s="1">
        <v>0</v>
      </c>
      <c r="G3811" s="1">
        <v>0</v>
      </c>
      <c r="H3811" s="1">
        <v>309.57799999999997</v>
      </c>
      <c r="I3811" s="1">
        <v>-276.29000000000002</v>
      </c>
      <c r="J3811" s="1">
        <v>-309.58</v>
      </c>
      <c r="K3811" s="2">
        <v>1</v>
      </c>
      <c r="L3811" s="1">
        <v>0</v>
      </c>
      <c r="M3811" s="1">
        <v>0</v>
      </c>
      <c r="N3811" s="1">
        <v>309.57799999999997</v>
      </c>
      <c r="O3811" s="1">
        <v>-276.29000000000002</v>
      </c>
      <c r="P3811" s="1">
        <v>-309.58</v>
      </c>
      <c r="Q3811" s="2">
        <f>-+Table1[[#This Row],[Current Record Count]]+Table1[[#This Row],[Adj Record Count]]</f>
        <v>0</v>
      </c>
      <c r="R3811" s="1">
        <f>+-Table1[[#This Row],[Current Total ADJUSTMENT_AMOUNT]]+Table1[[#This Row],[Adj Total ADJUSTMENT_AMOUNT]]</f>
        <v>0</v>
      </c>
      <c r="S3811" s="1">
        <f>-Table1[[#This Row],[Current Total CHARGE_AMOUNT]]+Table1[[#This Row],[Adj Total CHARGE_AMOUNT]]</f>
        <v>0</v>
      </c>
      <c r="T3811" s="1">
        <f>+Table1[[#This Row],[Adj Total TOTAL_COST]]-Table1[[#This Row],[Current Total TOTAL_COST]]</f>
        <v>0</v>
      </c>
      <c r="U3811" s="1">
        <f>+Table1[[#This Row],[Adj Total CONTRIBUTION_MARGIN]]-Table1[[#This Row],[Current Total CONTRIBUTION_MARGIN]]</f>
        <v>0</v>
      </c>
      <c r="V3811" s="1">
        <f>+Table1[[#This Row],[Adj Total OPERATING_MARGIN]]-Table1[[#This Row],[Current Total OPERATING_MARGIN]]</f>
        <v>0</v>
      </c>
    </row>
    <row r="3812" spans="1:22" x14ac:dyDescent="0.3">
      <c r="A3812" t="s">
        <v>19</v>
      </c>
      <c r="B3812">
        <v>2023</v>
      </c>
      <c r="C3812" t="s">
        <v>47</v>
      </c>
      <c r="D3812" t="s">
        <v>88</v>
      </c>
      <c r="E3812" s="2">
        <v>1</v>
      </c>
      <c r="F3812" s="1">
        <v>58827.08</v>
      </c>
      <c r="G3812" s="1">
        <v>59522.82</v>
      </c>
      <c r="H3812" s="1">
        <v>9181.5254000000004</v>
      </c>
      <c r="I3812" s="1">
        <v>4039.56</v>
      </c>
      <c r="J3812" s="1">
        <v>1632.16</v>
      </c>
      <c r="K3812" s="2">
        <v>1</v>
      </c>
      <c r="L3812" s="1">
        <v>58827.08</v>
      </c>
      <c r="M3812" s="1">
        <v>59522.82</v>
      </c>
      <c r="N3812" s="1">
        <v>9181.5254000000004</v>
      </c>
      <c r="O3812" s="1">
        <v>4039.56</v>
      </c>
      <c r="P3812" s="1">
        <v>1632.16</v>
      </c>
      <c r="Q3812" s="2">
        <f>-+Table1[[#This Row],[Current Record Count]]+Table1[[#This Row],[Adj Record Count]]</f>
        <v>0</v>
      </c>
      <c r="R3812" s="1">
        <f>+-Table1[[#This Row],[Current Total ADJUSTMENT_AMOUNT]]+Table1[[#This Row],[Adj Total ADJUSTMENT_AMOUNT]]</f>
        <v>0</v>
      </c>
      <c r="S3812" s="1">
        <f>-Table1[[#This Row],[Current Total CHARGE_AMOUNT]]+Table1[[#This Row],[Adj Total CHARGE_AMOUNT]]</f>
        <v>0</v>
      </c>
      <c r="T3812" s="1">
        <f>+Table1[[#This Row],[Adj Total TOTAL_COST]]-Table1[[#This Row],[Current Total TOTAL_COST]]</f>
        <v>0</v>
      </c>
      <c r="U3812" s="1">
        <f>+Table1[[#This Row],[Adj Total CONTRIBUTION_MARGIN]]-Table1[[#This Row],[Current Total CONTRIBUTION_MARGIN]]</f>
        <v>0</v>
      </c>
      <c r="V3812" s="1">
        <f>+Table1[[#This Row],[Adj Total OPERATING_MARGIN]]-Table1[[#This Row],[Current Total OPERATING_MARGIN]]</f>
        <v>0</v>
      </c>
    </row>
    <row r="3813" spans="1:22" x14ac:dyDescent="0.3">
      <c r="A3813" t="s">
        <v>27</v>
      </c>
      <c r="B3813">
        <v>2022</v>
      </c>
      <c r="C3813" t="s">
        <v>67</v>
      </c>
      <c r="D3813" t="s">
        <v>67</v>
      </c>
      <c r="E3813" s="2">
        <v>1</v>
      </c>
      <c r="F3813" s="1">
        <v>12427.6</v>
      </c>
      <c r="G3813" s="1">
        <v>14651</v>
      </c>
      <c r="H3813" s="1">
        <v>1312.1606999999999</v>
      </c>
      <c r="I3813" s="1">
        <v>1091.27</v>
      </c>
      <c r="J3813" s="1">
        <v>769</v>
      </c>
      <c r="K3813" s="2">
        <v>1</v>
      </c>
      <c r="L3813" s="1">
        <v>12427.6</v>
      </c>
      <c r="M3813" s="1">
        <v>14651</v>
      </c>
      <c r="N3813" s="1">
        <v>1312.1606999999999</v>
      </c>
      <c r="O3813" s="1">
        <v>1091.27</v>
      </c>
      <c r="P3813" s="1">
        <v>769</v>
      </c>
      <c r="Q3813" s="2">
        <f>-+Table1[[#This Row],[Current Record Count]]+Table1[[#This Row],[Adj Record Count]]</f>
        <v>0</v>
      </c>
      <c r="R3813" s="1">
        <f>+-Table1[[#This Row],[Current Total ADJUSTMENT_AMOUNT]]+Table1[[#This Row],[Adj Total ADJUSTMENT_AMOUNT]]</f>
        <v>0</v>
      </c>
      <c r="S3813" s="1">
        <f>-Table1[[#This Row],[Current Total CHARGE_AMOUNT]]+Table1[[#This Row],[Adj Total CHARGE_AMOUNT]]</f>
        <v>0</v>
      </c>
      <c r="T3813" s="1">
        <f>+Table1[[#This Row],[Adj Total TOTAL_COST]]-Table1[[#This Row],[Current Total TOTAL_COST]]</f>
        <v>0</v>
      </c>
      <c r="U3813" s="1">
        <f>+Table1[[#This Row],[Adj Total CONTRIBUTION_MARGIN]]-Table1[[#This Row],[Current Total CONTRIBUTION_MARGIN]]</f>
        <v>0</v>
      </c>
      <c r="V3813" s="1">
        <f>+Table1[[#This Row],[Adj Total OPERATING_MARGIN]]-Table1[[#This Row],[Current Total OPERATING_MARGIN]]</f>
        <v>0</v>
      </c>
    </row>
    <row r="3814" spans="1:22" x14ac:dyDescent="0.3">
      <c r="A3814" t="s">
        <v>37</v>
      </c>
      <c r="B3814">
        <v>2023</v>
      </c>
      <c r="C3814" t="s">
        <v>20</v>
      </c>
      <c r="D3814" t="s">
        <v>71</v>
      </c>
      <c r="E3814" s="2">
        <v>1</v>
      </c>
      <c r="F3814" s="1">
        <v>21339.63</v>
      </c>
      <c r="G3814" s="1">
        <v>21339.63</v>
      </c>
      <c r="H3814" s="1">
        <v>2843.2725</v>
      </c>
      <c r="I3814" s="1">
        <v>1179.05</v>
      </c>
      <c r="J3814" s="1">
        <v>395.08</v>
      </c>
      <c r="K3814" s="2">
        <v>1</v>
      </c>
      <c r="L3814" s="1">
        <v>21339.63</v>
      </c>
      <c r="M3814" s="1">
        <v>21339.63</v>
      </c>
      <c r="N3814" s="1">
        <v>2843.2725</v>
      </c>
      <c r="O3814" s="1">
        <v>1179.05</v>
      </c>
      <c r="P3814" s="1">
        <v>395.08</v>
      </c>
      <c r="Q3814" s="2">
        <f>-+Table1[[#This Row],[Current Record Count]]+Table1[[#This Row],[Adj Record Count]]</f>
        <v>0</v>
      </c>
      <c r="R3814" s="1">
        <f>+-Table1[[#This Row],[Current Total ADJUSTMENT_AMOUNT]]+Table1[[#This Row],[Adj Total ADJUSTMENT_AMOUNT]]</f>
        <v>0</v>
      </c>
      <c r="S3814" s="1">
        <f>-Table1[[#This Row],[Current Total CHARGE_AMOUNT]]+Table1[[#This Row],[Adj Total CHARGE_AMOUNT]]</f>
        <v>0</v>
      </c>
      <c r="T3814" s="1">
        <f>+Table1[[#This Row],[Adj Total TOTAL_COST]]-Table1[[#This Row],[Current Total TOTAL_COST]]</f>
        <v>0</v>
      </c>
      <c r="U3814" s="1">
        <f>+Table1[[#This Row],[Adj Total CONTRIBUTION_MARGIN]]-Table1[[#This Row],[Current Total CONTRIBUTION_MARGIN]]</f>
        <v>0</v>
      </c>
      <c r="V3814" s="1">
        <f>+Table1[[#This Row],[Adj Total OPERATING_MARGIN]]-Table1[[#This Row],[Current Total OPERATING_MARGIN]]</f>
        <v>0</v>
      </c>
    </row>
    <row r="3815" spans="1:22" x14ac:dyDescent="0.3">
      <c r="A3815" t="s">
        <v>82</v>
      </c>
      <c r="B3815">
        <v>2021</v>
      </c>
      <c r="C3815" t="s">
        <v>17</v>
      </c>
      <c r="D3815" t="s">
        <v>85</v>
      </c>
      <c r="E3815" s="2">
        <v>1</v>
      </c>
      <c r="F3815" s="1">
        <v>3423.21</v>
      </c>
      <c r="G3815" s="1">
        <v>3546.26</v>
      </c>
      <c r="H3815" s="1">
        <v>1429.4223999999999</v>
      </c>
      <c r="I3815" s="1">
        <v>532.22</v>
      </c>
      <c r="J3815" s="1">
        <v>-38.44</v>
      </c>
      <c r="K3815" s="2">
        <v>1</v>
      </c>
      <c r="L3815" s="1">
        <v>3423.21</v>
      </c>
      <c r="M3815" s="1">
        <v>3546.26</v>
      </c>
      <c r="N3815" s="1">
        <v>1429.4223999999999</v>
      </c>
      <c r="O3815" s="1">
        <v>532.22</v>
      </c>
      <c r="P3815" s="1">
        <v>-38.44</v>
      </c>
      <c r="Q3815" s="2">
        <f>-+Table1[[#This Row],[Current Record Count]]+Table1[[#This Row],[Adj Record Count]]</f>
        <v>0</v>
      </c>
      <c r="R3815" s="1">
        <f>+-Table1[[#This Row],[Current Total ADJUSTMENT_AMOUNT]]+Table1[[#This Row],[Adj Total ADJUSTMENT_AMOUNT]]</f>
        <v>0</v>
      </c>
      <c r="S3815" s="1">
        <f>-Table1[[#This Row],[Current Total CHARGE_AMOUNT]]+Table1[[#This Row],[Adj Total CHARGE_AMOUNT]]</f>
        <v>0</v>
      </c>
      <c r="T3815" s="1">
        <f>+Table1[[#This Row],[Adj Total TOTAL_COST]]-Table1[[#This Row],[Current Total TOTAL_COST]]</f>
        <v>0</v>
      </c>
      <c r="U3815" s="1">
        <f>+Table1[[#This Row],[Adj Total CONTRIBUTION_MARGIN]]-Table1[[#This Row],[Current Total CONTRIBUTION_MARGIN]]</f>
        <v>0</v>
      </c>
      <c r="V3815" s="1">
        <f>+Table1[[#This Row],[Adj Total OPERATING_MARGIN]]-Table1[[#This Row],[Current Total OPERATING_MARGIN]]</f>
        <v>0</v>
      </c>
    </row>
    <row r="3816" spans="1:22" x14ac:dyDescent="0.3">
      <c r="A3816" t="s">
        <v>44</v>
      </c>
      <c r="B3816">
        <v>2019</v>
      </c>
      <c r="C3816" t="s">
        <v>20</v>
      </c>
      <c r="D3816" t="s">
        <v>103</v>
      </c>
      <c r="E3816" s="2">
        <v>1</v>
      </c>
      <c r="F3816" s="1">
        <v>2106.0100000000002</v>
      </c>
      <c r="G3816" s="1">
        <v>6581.21</v>
      </c>
      <c r="H3816" s="1">
        <v>0</v>
      </c>
      <c r="I3816" s="1">
        <v>0</v>
      </c>
      <c r="J3816" s="1">
        <v>0</v>
      </c>
      <c r="K3816" s="2">
        <v>1</v>
      </c>
      <c r="L3816" s="1">
        <v>2106.0100000000002</v>
      </c>
      <c r="M3816" s="1">
        <v>6581.21</v>
      </c>
      <c r="N3816" s="1">
        <v>0</v>
      </c>
      <c r="O3816" s="1">
        <v>0</v>
      </c>
      <c r="P3816" s="1">
        <v>0</v>
      </c>
      <c r="Q3816" s="2">
        <f>-+Table1[[#This Row],[Current Record Count]]+Table1[[#This Row],[Adj Record Count]]</f>
        <v>0</v>
      </c>
      <c r="R3816" s="1">
        <f>+-Table1[[#This Row],[Current Total ADJUSTMENT_AMOUNT]]+Table1[[#This Row],[Adj Total ADJUSTMENT_AMOUNT]]</f>
        <v>0</v>
      </c>
      <c r="S3816" s="1">
        <f>-Table1[[#This Row],[Current Total CHARGE_AMOUNT]]+Table1[[#This Row],[Adj Total CHARGE_AMOUNT]]</f>
        <v>0</v>
      </c>
      <c r="T3816" s="1">
        <f>+Table1[[#This Row],[Adj Total TOTAL_COST]]-Table1[[#This Row],[Current Total TOTAL_COST]]</f>
        <v>0</v>
      </c>
      <c r="U3816" s="1">
        <f>+Table1[[#This Row],[Adj Total CONTRIBUTION_MARGIN]]-Table1[[#This Row],[Current Total CONTRIBUTION_MARGIN]]</f>
        <v>0</v>
      </c>
      <c r="V3816" s="1">
        <f>+Table1[[#This Row],[Adj Total OPERATING_MARGIN]]-Table1[[#This Row],[Current Total OPERATING_MARGIN]]</f>
        <v>0</v>
      </c>
    </row>
    <row r="3817" spans="1:22" x14ac:dyDescent="0.3">
      <c r="A3817" t="s">
        <v>75</v>
      </c>
      <c r="B3817">
        <v>2019</v>
      </c>
      <c r="C3817" t="s">
        <v>20</v>
      </c>
      <c r="D3817" t="s">
        <v>102</v>
      </c>
      <c r="E3817" s="2">
        <v>1</v>
      </c>
      <c r="F3817" s="1">
        <v>-257.58</v>
      </c>
      <c r="G3817" s="1">
        <v>114</v>
      </c>
      <c r="H3817" s="1">
        <v>0</v>
      </c>
      <c r="I3817" s="1">
        <v>0</v>
      </c>
      <c r="J3817" s="1">
        <v>0</v>
      </c>
      <c r="K3817" s="2">
        <v>1</v>
      </c>
      <c r="L3817" s="1">
        <v>-257.58</v>
      </c>
      <c r="M3817" s="1">
        <v>114</v>
      </c>
      <c r="N3817" s="1">
        <v>0</v>
      </c>
      <c r="O3817" s="1">
        <v>0</v>
      </c>
      <c r="P3817" s="1">
        <v>0</v>
      </c>
      <c r="Q3817" s="2">
        <f>-+Table1[[#This Row],[Current Record Count]]+Table1[[#This Row],[Adj Record Count]]</f>
        <v>0</v>
      </c>
      <c r="R3817" s="1">
        <f>+-Table1[[#This Row],[Current Total ADJUSTMENT_AMOUNT]]+Table1[[#This Row],[Adj Total ADJUSTMENT_AMOUNT]]</f>
        <v>0</v>
      </c>
      <c r="S3817" s="1">
        <f>-Table1[[#This Row],[Current Total CHARGE_AMOUNT]]+Table1[[#This Row],[Adj Total CHARGE_AMOUNT]]</f>
        <v>0</v>
      </c>
      <c r="T3817" s="1">
        <f>+Table1[[#This Row],[Adj Total TOTAL_COST]]-Table1[[#This Row],[Current Total TOTAL_COST]]</f>
        <v>0</v>
      </c>
      <c r="U3817" s="1">
        <f>+Table1[[#This Row],[Adj Total CONTRIBUTION_MARGIN]]-Table1[[#This Row],[Current Total CONTRIBUTION_MARGIN]]</f>
        <v>0</v>
      </c>
      <c r="V3817" s="1">
        <f>+Table1[[#This Row],[Adj Total OPERATING_MARGIN]]-Table1[[#This Row],[Current Total OPERATING_MARGIN]]</f>
        <v>0</v>
      </c>
    </row>
    <row r="3818" spans="1:22" x14ac:dyDescent="0.3">
      <c r="A3818" t="s">
        <v>16</v>
      </c>
      <c r="B3818">
        <v>2024</v>
      </c>
      <c r="C3818" t="s">
        <v>108</v>
      </c>
      <c r="D3818" t="s">
        <v>108</v>
      </c>
      <c r="E3818" s="2">
        <v>1</v>
      </c>
      <c r="F3818" s="1">
        <v>152.18</v>
      </c>
      <c r="G3818" s="1">
        <v>170.1</v>
      </c>
      <c r="H3818" s="1">
        <v>48.288699999999999</v>
      </c>
      <c r="I3818" s="1">
        <v>-8.57</v>
      </c>
      <c r="J3818" s="1">
        <v>-30.37</v>
      </c>
      <c r="K3818" s="2">
        <v>1</v>
      </c>
      <c r="L3818" s="1">
        <v>152.18</v>
      </c>
      <c r="M3818" s="1">
        <v>170.1</v>
      </c>
      <c r="N3818" s="1">
        <v>48.288699999999999</v>
      </c>
      <c r="O3818" s="1">
        <v>-8.57</v>
      </c>
      <c r="P3818" s="1">
        <v>-30.37</v>
      </c>
      <c r="Q3818" s="2">
        <f>-+Table1[[#This Row],[Current Record Count]]+Table1[[#This Row],[Adj Record Count]]</f>
        <v>0</v>
      </c>
      <c r="R3818" s="1">
        <f>+-Table1[[#This Row],[Current Total ADJUSTMENT_AMOUNT]]+Table1[[#This Row],[Adj Total ADJUSTMENT_AMOUNT]]</f>
        <v>0</v>
      </c>
      <c r="S3818" s="1">
        <f>-Table1[[#This Row],[Current Total CHARGE_AMOUNT]]+Table1[[#This Row],[Adj Total CHARGE_AMOUNT]]</f>
        <v>0</v>
      </c>
      <c r="T3818" s="1">
        <f>+Table1[[#This Row],[Adj Total TOTAL_COST]]-Table1[[#This Row],[Current Total TOTAL_COST]]</f>
        <v>0</v>
      </c>
      <c r="U3818" s="1">
        <f>+Table1[[#This Row],[Adj Total CONTRIBUTION_MARGIN]]-Table1[[#This Row],[Current Total CONTRIBUTION_MARGIN]]</f>
        <v>0</v>
      </c>
      <c r="V3818" s="1">
        <f>+Table1[[#This Row],[Adj Total OPERATING_MARGIN]]-Table1[[#This Row],[Current Total OPERATING_MARGIN]]</f>
        <v>0</v>
      </c>
    </row>
    <row r="3819" spans="1:22" x14ac:dyDescent="0.3">
      <c r="A3819" t="s">
        <v>74</v>
      </c>
      <c r="B3819">
        <v>2021</v>
      </c>
      <c r="C3819" t="s">
        <v>95</v>
      </c>
      <c r="D3819" t="s">
        <v>95</v>
      </c>
      <c r="E3819" s="2">
        <v>1</v>
      </c>
      <c r="F3819" s="1">
        <v>314</v>
      </c>
      <c r="G3819" s="1">
        <v>314</v>
      </c>
      <c r="H3819" s="1">
        <v>180.74010000000001</v>
      </c>
      <c r="I3819" s="1">
        <v>152.38999999999999</v>
      </c>
      <c r="J3819" s="1">
        <v>97.3</v>
      </c>
      <c r="K3819" s="2">
        <v>1</v>
      </c>
      <c r="L3819" s="1">
        <v>314</v>
      </c>
      <c r="M3819" s="1">
        <v>314</v>
      </c>
      <c r="N3819" s="1">
        <v>180.74010000000001</v>
      </c>
      <c r="O3819" s="1">
        <v>152.38999999999999</v>
      </c>
      <c r="P3819" s="1">
        <v>97.3</v>
      </c>
      <c r="Q3819" s="2">
        <f>-+Table1[[#This Row],[Current Record Count]]+Table1[[#This Row],[Adj Record Count]]</f>
        <v>0</v>
      </c>
      <c r="R3819" s="1">
        <f>+-Table1[[#This Row],[Current Total ADJUSTMENT_AMOUNT]]+Table1[[#This Row],[Adj Total ADJUSTMENT_AMOUNT]]</f>
        <v>0</v>
      </c>
      <c r="S3819" s="1">
        <f>-Table1[[#This Row],[Current Total CHARGE_AMOUNT]]+Table1[[#This Row],[Adj Total CHARGE_AMOUNT]]</f>
        <v>0</v>
      </c>
      <c r="T3819" s="1">
        <f>+Table1[[#This Row],[Adj Total TOTAL_COST]]-Table1[[#This Row],[Current Total TOTAL_COST]]</f>
        <v>0</v>
      </c>
      <c r="U3819" s="1">
        <f>+Table1[[#This Row],[Adj Total CONTRIBUTION_MARGIN]]-Table1[[#This Row],[Current Total CONTRIBUTION_MARGIN]]</f>
        <v>0</v>
      </c>
      <c r="V3819" s="1">
        <f>+Table1[[#This Row],[Adj Total OPERATING_MARGIN]]-Table1[[#This Row],[Current Total OPERATING_MARGIN]]</f>
        <v>0</v>
      </c>
    </row>
    <row r="3820" spans="1:22" x14ac:dyDescent="0.3">
      <c r="A3820" t="s">
        <v>25</v>
      </c>
      <c r="B3820">
        <v>2025</v>
      </c>
      <c r="C3820" t="s">
        <v>20</v>
      </c>
      <c r="D3820" t="s">
        <v>71</v>
      </c>
      <c r="E3820" s="2">
        <v>1</v>
      </c>
      <c r="F3820" s="1">
        <v>878.16</v>
      </c>
      <c r="G3820" s="1">
        <v>936</v>
      </c>
      <c r="H3820" s="1">
        <v>132.4872</v>
      </c>
      <c r="I3820" s="1">
        <v>-31.8</v>
      </c>
      <c r="J3820" s="1">
        <v>-74.650000000000006</v>
      </c>
      <c r="K3820" s="2">
        <v>1</v>
      </c>
      <c r="L3820" s="1">
        <v>878.16</v>
      </c>
      <c r="M3820" s="1">
        <v>936</v>
      </c>
      <c r="N3820" s="1">
        <v>132.4872</v>
      </c>
      <c r="O3820" s="1">
        <v>-31.8</v>
      </c>
      <c r="P3820" s="1">
        <v>-74.650000000000006</v>
      </c>
      <c r="Q3820" s="2">
        <f>-+Table1[[#This Row],[Current Record Count]]+Table1[[#This Row],[Adj Record Count]]</f>
        <v>0</v>
      </c>
      <c r="R3820" s="1">
        <f>+-Table1[[#This Row],[Current Total ADJUSTMENT_AMOUNT]]+Table1[[#This Row],[Adj Total ADJUSTMENT_AMOUNT]]</f>
        <v>0</v>
      </c>
      <c r="S3820" s="1">
        <f>-Table1[[#This Row],[Current Total CHARGE_AMOUNT]]+Table1[[#This Row],[Adj Total CHARGE_AMOUNT]]</f>
        <v>0</v>
      </c>
      <c r="T3820" s="1">
        <f>+Table1[[#This Row],[Adj Total TOTAL_COST]]-Table1[[#This Row],[Current Total TOTAL_COST]]</f>
        <v>0</v>
      </c>
      <c r="U3820" s="1">
        <f>+Table1[[#This Row],[Adj Total CONTRIBUTION_MARGIN]]-Table1[[#This Row],[Current Total CONTRIBUTION_MARGIN]]</f>
        <v>0</v>
      </c>
      <c r="V3820" s="1">
        <f>+Table1[[#This Row],[Adj Total OPERATING_MARGIN]]-Table1[[#This Row],[Current Total OPERATING_MARGIN]]</f>
        <v>0</v>
      </c>
    </row>
    <row r="3821" spans="1:22" x14ac:dyDescent="0.3">
      <c r="A3821" t="s">
        <v>98</v>
      </c>
      <c r="B3821">
        <v>2022</v>
      </c>
      <c r="C3821" t="s">
        <v>47</v>
      </c>
      <c r="D3821" t="s">
        <v>48</v>
      </c>
      <c r="E3821" s="2">
        <v>1</v>
      </c>
      <c r="F3821" s="1">
        <v>36421.47</v>
      </c>
      <c r="G3821" s="1">
        <v>42800.2</v>
      </c>
      <c r="H3821" s="1">
        <v>17854.7379</v>
      </c>
      <c r="I3821" s="1">
        <v>-8741.7999999999993</v>
      </c>
      <c r="J3821" s="1">
        <v>-11476.01</v>
      </c>
      <c r="K3821" s="2">
        <v>1</v>
      </c>
      <c r="L3821" s="1">
        <v>36421.47</v>
      </c>
      <c r="M3821" s="1">
        <v>42800.2</v>
      </c>
      <c r="N3821" s="1">
        <v>17854.7379</v>
      </c>
      <c r="O3821" s="1">
        <v>-8741.7999999999993</v>
      </c>
      <c r="P3821" s="1">
        <v>-11476.01</v>
      </c>
      <c r="Q3821" s="2">
        <f>-+Table1[[#This Row],[Current Record Count]]+Table1[[#This Row],[Adj Record Count]]</f>
        <v>0</v>
      </c>
      <c r="R3821" s="1">
        <f>+-Table1[[#This Row],[Current Total ADJUSTMENT_AMOUNT]]+Table1[[#This Row],[Adj Total ADJUSTMENT_AMOUNT]]</f>
        <v>0</v>
      </c>
      <c r="S3821" s="1">
        <f>-Table1[[#This Row],[Current Total CHARGE_AMOUNT]]+Table1[[#This Row],[Adj Total CHARGE_AMOUNT]]</f>
        <v>0</v>
      </c>
      <c r="T3821" s="1">
        <f>+Table1[[#This Row],[Adj Total TOTAL_COST]]-Table1[[#This Row],[Current Total TOTAL_COST]]</f>
        <v>0</v>
      </c>
      <c r="U3821" s="1">
        <f>+Table1[[#This Row],[Adj Total CONTRIBUTION_MARGIN]]-Table1[[#This Row],[Current Total CONTRIBUTION_MARGIN]]</f>
        <v>0</v>
      </c>
      <c r="V3821" s="1">
        <f>+Table1[[#This Row],[Adj Total OPERATING_MARGIN]]-Table1[[#This Row],[Current Total OPERATING_MARGIN]]</f>
        <v>0</v>
      </c>
    </row>
    <row r="3822" spans="1:22" x14ac:dyDescent="0.3">
      <c r="A3822" t="s">
        <v>75</v>
      </c>
      <c r="B3822">
        <v>2024</v>
      </c>
      <c r="C3822" t="s">
        <v>29</v>
      </c>
      <c r="D3822" t="s">
        <v>32</v>
      </c>
      <c r="E3822" s="2">
        <v>1</v>
      </c>
      <c r="F3822" s="1">
        <v>83.66</v>
      </c>
      <c r="G3822" s="1">
        <v>235</v>
      </c>
      <c r="H3822" s="1">
        <v>354.99810000000002</v>
      </c>
      <c r="I3822" s="1">
        <v>-139.51</v>
      </c>
      <c r="J3822" s="1">
        <v>-203.66</v>
      </c>
      <c r="K3822" s="2">
        <v>1</v>
      </c>
      <c r="L3822" s="1">
        <v>83.66</v>
      </c>
      <c r="M3822" s="1">
        <v>235</v>
      </c>
      <c r="N3822" s="1">
        <v>354.99810000000002</v>
      </c>
      <c r="O3822" s="1">
        <v>-139.51</v>
      </c>
      <c r="P3822" s="1">
        <v>-203.66</v>
      </c>
      <c r="Q3822" s="2">
        <f>-+Table1[[#This Row],[Current Record Count]]+Table1[[#This Row],[Adj Record Count]]</f>
        <v>0</v>
      </c>
      <c r="R3822" s="1">
        <f>+-Table1[[#This Row],[Current Total ADJUSTMENT_AMOUNT]]+Table1[[#This Row],[Adj Total ADJUSTMENT_AMOUNT]]</f>
        <v>0</v>
      </c>
      <c r="S3822" s="1">
        <f>-Table1[[#This Row],[Current Total CHARGE_AMOUNT]]+Table1[[#This Row],[Adj Total CHARGE_AMOUNT]]</f>
        <v>0</v>
      </c>
      <c r="T3822" s="1">
        <f>+Table1[[#This Row],[Adj Total TOTAL_COST]]-Table1[[#This Row],[Current Total TOTAL_COST]]</f>
        <v>0</v>
      </c>
      <c r="U3822" s="1">
        <f>+Table1[[#This Row],[Adj Total CONTRIBUTION_MARGIN]]-Table1[[#This Row],[Current Total CONTRIBUTION_MARGIN]]</f>
        <v>0</v>
      </c>
      <c r="V3822" s="1">
        <f>+Table1[[#This Row],[Adj Total OPERATING_MARGIN]]-Table1[[#This Row],[Current Total OPERATING_MARGIN]]</f>
        <v>0</v>
      </c>
    </row>
    <row r="3823" spans="1:22" x14ac:dyDescent="0.3">
      <c r="A3823" t="s">
        <v>54</v>
      </c>
      <c r="B3823">
        <v>2025</v>
      </c>
      <c r="C3823" t="s">
        <v>53</v>
      </c>
      <c r="D3823" t="s">
        <v>53</v>
      </c>
      <c r="E3823" s="2">
        <v>1</v>
      </c>
      <c r="F3823" s="1">
        <v>1263.8399999999999</v>
      </c>
      <c r="G3823" s="1">
        <v>1829</v>
      </c>
      <c r="H3823" s="1">
        <v>477.85289999999998</v>
      </c>
      <c r="I3823" s="1">
        <v>251.43</v>
      </c>
      <c r="J3823" s="1">
        <v>87.31</v>
      </c>
      <c r="K3823" s="2">
        <v>1</v>
      </c>
      <c r="L3823" s="1">
        <v>1263.8399999999999</v>
      </c>
      <c r="M3823" s="1">
        <v>1829</v>
      </c>
      <c r="N3823" s="1">
        <v>477.85289999999998</v>
      </c>
      <c r="O3823" s="1">
        <v>251.43</v>
      </c>
      <c r="P3823" s="1">
        <v>87.31</v>
      </c>
      <c r="Q3823" s="2">
        <f>-+Table1[[#This Row],[Current Record Count]]+Table1[[#This Row],[Adj Record Count]]</f>
        <v>0</v>
      </c>
      <c r="R3823" s="1">
        <f>+-Table1[[#This Row],[Current Total ADJUSTMENT_AMOUNT]]+Table1[[#This Row],[Adj Total ADJUSTMENT_AMOUNT]]</f>
        <v>0</v>
      </c>
      <c r="S3823" s="1">
        <f>-Table1[[#This Row],[Current Total CHARGE_AMOUNT]]+Table1[[#This Row],[Adj Total CHARGE_AMOUNT]]</f>
        <v>0</v>
      </c>
      <c r="T3823" s="1">
        <f>+Table1[[#This Row],[Adj Total TOTAL_COST]]-Table1[[#This Row],[Current Total TOTAL_COST]]</f>
        <v>0</v>
      </c>
      <c r="U3823" s="1">
        <f>+Table1[[#This Row],[Adj Total CONTRIBUTION_MARGIN]]-Table1[[#This Row],[Current Total CONTRIBUTION_MARGIN]]</f>
        <v>0</v>
      </c>
      <c r="V3823" s="1">
        <f>+Table1[[#This Row],[Adj Total OPERATING_MARGIN]]-Table1[[#This Row],[Current Total OPERATING_MARGIN]]</f>
        <v>0</v>
      </c>
    </row>
    <row r="3824" spans="1:22" x14ac:dyDescent="0.3">
      <c r="A3824" t="s">
        <v>78</v>
      </c>
      <c r="B3824">
        <v>2020</v>
      </c>
      <c r="C3824" t="s">
        <v>17</v>
      </c>
      <c r="D3824" t="s">
        <v>96</v>
      </c>
      <c r="E3824" s="2">
        <v>1</v>
      </c>
      <c r="F3824" s="1">
        <v>3682.34</v>
      </c>
      <c r="G3824" s="1">
        <v>4295.38</v>
      </c>
      <c r="H3824" s="1">
        <v>656.42660000000001</v>
      </c>
      <c r="I3824" s="1">
        <v>157.97999999999999</v>
      </c>
      <c r="J3824" s="1">
        <v>-43.39</v>
      </c>
      <c r="K3824" s="2">
        <v>1</v>
      </c>
      <c r="L3824" s="1">
        <v>3682.34</v>
      </c>
      <c r="M3824" s="1">
        <v>4295.38</v>
      </c>
      <c r="N3824" s="1">
        <v>656.42660000000001</v>
      </c>
      <c r="O3824" s="1">
        <v>157.97999999999999</v>
      </c>
      <c r="P3824" s="1">
        <v>-43.39</v>
      </c>
      <c r="Q3824" s="2">
        <f>-+Table1[[#This Row],[Current Record Count]]+Table1[[#This Row],[Adj Record Count]]</f>
        <v>0</v>
      </c>
      <c r="R3824" s="1">
        <f>+-Table1[[#This Row],[Current Total ADJUSTMENT_AMOUNT]]+Table1[[#This Row],[Adj Total ADJUSTMENT_AMOUNT]]</f>
        <v>0</v>
      </c>
      <c r="S3824" s="1">
        <f>-Table1[[#This Row],[Current Total CHARGE_AMOUNT]]+Table1[[#This Row],[Adj Total CHARGE_AMOUNT]]</f>
        <v>0</v>
      </c>
      <c r="T3824" s="1">
        <f>+Table1[[#This Row],[Adj Total TOTAL_COST]]-Table1[[#This Row],[Current Total TOTAL_COST]]</f>
        <v>0</v>
      </c>
      <c r="U3824" s="1">
        <f>+Table1[[#This Row],[Adj Total CONTRIBUTION_MARGIN]]-Table1[[#This Row],[Current Total CONTRIBUTION_MARGIN]]</f>
        <v>0</v>
      </c>
      <c r="V3824" s="1">
        <f>+Table1[[#This Row],[Adj Total OPERATING_MARGIN]]-Table1[[#This Row],[Current Total OPERATING_MARGIN]]</f>
        <v>0</v>
      </c>
    </row>
    <row r="3825" spans="1:22" x14ac:dyDescent="0.3">
      <c r="A3825" t="s">
        <v>98</v>
      </c>
      <c r="B3825">
        <v>2020</v>
      </c>
      <c r="C3825" t="s">
        <v>17</v>
      </c>
      <c r="D3825" t="s">
        <v>66</v>
      </c>
      <c r="E3825" s="2">
        <v>1</v>
      </c>
      <c r="F3825" s="1">
        <v>0</v>
      </c>
      <c r="G3825" s="1">
        <v>26235.200000000001</v>
      </c>
      <c r="H3825" s="1">
        <v>14520.688899999999</v>
      </c>
      <c r="I3825" s="1">
        <v>14365.14</v>
      </c>
      <c r="J3825" s="1">
        <v>11714.51</v>
      </c>
      <c r="K3825" s="2">
        <v>1</v>
      </c>
      <c r="L3825" s="1">
        <v>0</v>
      </c>
      <c r="M3825" s="1">
        <v>26235.200000000001</v>
      </c>
      <c r="N3825" s="1">
        <v>14520.688899999999</v>
      </c>
      <c r="O3825" s="1">
        <v>14365.14</v>
      </c>
      <c r="P3825" s="1">
        <v>11714.51</v>
      </c>
      <c r="Q3825" s="2">
        <f>-+Table1[[#This Row],[Current Record Count]]+Table1[[#This Row],[Adj Record Count]]</f>
        <v>0</v>
      </c>
      <c r="R3825" s="1">
        <f>+-Table1[[#This Row],[Current Total ADJUSTMENT_AMOUNT]]+Table1[[#This Row],[Adj Total ADJUSTMENT_AMOUNT]]</f>
        <v>0</v>
      </c>
      <c r="S3825" s="1">
        <f>-Table1[[#This Row],[Current Total CHARGE_AMOUNT]]+Table1[[#This Row],[Adj Total CHARGE_AMOUNT]]</f>
        <v>0</v>
      </c>
      <c r="T3825" s="1">
        <f>+Table1[[#This Row],[Adj Total TOTAL_COST]]-Table1[[#This Row],[Current Total TOTAL_COST]]</f>
        <v>0</v>
      </c>
      <c r="U3825" s="1">
        <f>+Table1[[#This Row],[Adj Total CONTRIBUTION_MARGIN]]-Table1[[#This Row],[Current Total CONTRIBUTION_MARGIN]]</f>
        <v>0</v>
      </c>
      <c r="V3825" s="1">
        <f>+Table1[[#This Row],[Adj Total OPERATING_MARGIN]]-Table1[[#This Row],[Current Total OPERATING_MARGIN]]</f>
        <v>0</v>
      </c>
    </row>
    <row r="3826" spans="1:22" x14ac:dyDescent="0.3">
      <c r="A3826" t="s">
        <v>16</v>
      </c>
      <c r="B3826">
        <v>2024</v>
      </c>
      <c r="C3826" t="s">
        <v>20</v>
      </c>
      <c r="D3826" t="s">
        <v>103</v>
      </c>
      <c r="E3826" s="2">
        <v>1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2">
        <v>1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2">
        <f>-+Table1[[#This Row],[Current Record Count]]+Table1[[#This Row],[Adj Record Count]]</f>
        <v>0</v>
      </c>
      <c r="R3826" s="1">
        <f>+-Table1[[#This Row],[Current Total ADJUSTMENT_AMOUNT]]+Table1[[#This Row],[Adj Total ADJUSTMENT_AMOUNT]]</f>
        <v>0</v>
      </c>
      <c r="S3826" s="1">
        <f>-Table1[[#This Row],[Current Total CHARGE_AMOUNT]]+Table1[[#This Row],[Adj Total CHARGE_AMOUNT]]</f>
        <v>0</v>
      </c>
      <c r="T3826" s="1">
        <f>+Table1[[#This Row],[Adj Total TOTAL_COST]]-Table1[[#This Row],[Current Total TOTAL_COST]]</f>
        <v>0</v>
      </c>
      <c r="U3826" s="1">
        <f>+Table1[[#This Row],[Adj Total CONTRIBUTION_MARGIN]]-Table1[[#This Row],[Current Total CONTRIBUTION_MARGIN]]</f>
        <v>0</v>
      </c>
      <c r="V3826" s="1">
        <f>+Table1[[#This Row],[Adj Total OPERATING_MARGIN]]-Table1[[#This Row],[Current Total OPERATING_MARGIN]]</f>
        <v>0</v>
      </c>
    </row>
    <row r="3827" spans="1:22" x14ac:dyDescent="0.3">
      <c r="A3827" t="s">
        <v>27</v>
      </c>
      <c r="B3827">
        <v>2025</v>
      </c>
      <c r="C3827" t="s">
        <v>17</v>
      </c>
      <c r="D3827" t="s">
        <v>59</v>
      </c>
      <c r="E3827" s="2">
        <v>1</v>
      </c>
      <c r="F3827" s="1">
        <v>3557.86</v>
      </c>
      <c r="G3827" s="1">
        <v>3872</v>
      </c>
      <c r="H3827" s="1">
        <v>1077.9684999999999</v>
      </c>
      <c r="I3827" s="1">
        <v>-359.91</v>
      </c>
      <c r="J3827" s="1">
        <v>-762.91</v>
      </c>
      <c r="K3827" s="2">
        <v>1</v>
      </c>
      <c r="L3827" s="1">
        <v>3557.86</v>
      </c>
      <c r="M3827" s="1">
        <v>3872</v>
      </c>
      <c r="N3827" s="1">
        <v>1077.9684999999999</v>
      </c>
      <c r="O3827" s="1">
        <v>-359.91</v>
      </c>
      <c r="P3827" s="1">
        <v>-762.91</v>
      </c>
      <c r="Q3827" s="2">
        <f>-+Table1[[#This Row],[Current Record Count]]+Table1[[#This Row],[Adj Record Count]]</f>
        <v>0</v>
      </c>
      <c r="R3827" s="1">
        <f>+-Table1[[#This Row],[Current Total ADJUSTMENT_AMOUNT]]+Table1[[#This Row],[Adj Total ADJUSTMENT_AMOUNT]]</f>
        <v>0</v>
      </c>
      <c r="S3827" s="1">
        <f>-Table1[[#This Row],[Current Total CHARGE_AMOUNT]]+Table1[[#This Row],[Adj Total CHARGE_AMOUNT]]</f>
        <v>0</v>
      </c>
      <c r="T3827" s="1">
        <f>+Table1[[#This Row],[Adj Total TOTAL_COST]]-Table1[[#This Row],[Current Total TOTAL_COST]]</f>
        <v>0</v>
      </c>
      <c r="U3827" s="1">
        <f>+Table1[[#This Row],[Adj Total CONTRIBUTION_MARGIN]]-Table1[[#This Row],[Current Total CONTRIBUTION_MARGIN]]</f>
        <v>0</v>
      </c>
      <c r="V3827" s="1">
        <f>+Table1[[#This Row],[Adj Total OPERATING_MARGIN]]-Table1[[#This Row],[Current Total OPERATING_MARGIN]]</f>
        <v>0</v>
      </c>
    </row>
    <row r="3828" spans="1:22" x14ac:dyDescent="0.3">
      <c r="A3828" t="s">
        <v>78</v>
      </c>
      <c r="B3828">
        <v>2025</v>
      </c>
      <c r="C3828" t="s">
        <v>53</v>
      </c>
      <c r="D3828" t="s">
        <v>53</v>
      </c>
      <c r="E3828" s="2">
        <v>1</v>
      </c>
      <c r="F3828" s="1">
        <v>803.63</v>
      </c>
      <c r="G3828" s="1">
        <v>1163</v>
      </c>
      <c r="H3828" s="1">
        <v>111.4562</v>
      </c>
      <c r="I3828" s="1">
        <v>-79.849999999999994</v>
      </c>
      <c r="J3828" s="1">
        <v>-111.46</v>
      </c>
      <c r="K3828" s="2">
        <v>1</v>
      </c>
      <c r="L3828" s="1">
        <v>803.63</v>
      </c>
      <c r="M3828" s="1">
        <v>1163</v>
      </c>
      <c r="N3828" s="1">
        <v>111.4562</v>
      </c>
      <c r="O3828" s="1">
        <v>-79.849999999999994</v>
      </c>
      <c r="P3828" s="1">
        <v>-111.46</v>
      </c>
      <c r="Q3828" s="2">
        <f>-+Table1[[#This Row],[Current Record Count]]+Table1[[#This Row],[Adj Record Count]]</f>
        <v>0</v>
      </c>
      <c r="R3828" s="1">
        <f>+-Table1[[#This Row],[Current Total ADJUSTMENT_AMOUNT]]+Table1[[#This Row],[Adj Total ADJUSTMENT_AMOUNT]]</f>
        <v>0</v>
      </c>
      <c r="S3828" s="1">
        <f>-Table1[[#This Row],[Current Total CHARGE_AMOUNT]]+Table1[[#This Row],[Adj Total CHARGE_AMOUNT]]</f>
        <v>0</v>
      </c>
      <c r="T3828" s="1">
        <f>+Table1[[#This Row],[Adj Total TOTAL_COST]]-Table1[[#This Row],[Current Total TOTAL_COST]]</f>
        <v>0</v>
      </c>
      <c r="U3828" s="1">
        <f>+Table1[[#This Row],[Adj Total CONTRIBUTION_MARGIN]]-Table1[[#This Row],[Current Total CONTRIBUTION_MARGIN]]</f>
        <v>0</v>
      </c>
      <c r="V3828" s="1">
        <f>+Table1[[#This Row],[Adj Total OPERATING_MARGIN]]-Table1[[#This Row],[Current Total OPERATING_MARGIN]]</f>
        <v>0</v>
      </c>
    </row>
    <row r="3829" spans="1:22" x14ac:dyDescent="0.3">
      <c r="A3829" t="s">
        <v>16</v>
      </c>
      <c r="B3829">
        <v>2019</v>
      </c>
      <c r="C3829" t="s">
        <v>53</v>
      </c>
      <c r="D3829" t="s">
        <v>53</v>
      </c>
      <c r="E3829" s="2">
        <v>1</v>
      </c>
      <c r="F3829" s="1">
        <v>474.9</v>
      </c>
      <c r="G3829" s="1">
        <v>547</v>
      </c>
      <c r="H3829" s="1">
        <v>0</v>
      </c>
      <c r="I3829" s="1">
        <v>0</v>
      </c>
      <c r="J3829" s="1">
        <v>0</v>
      </c>
      <c r="K3829" s="2">
        <v>1</v>
      </c>
      <c r="L3829" s="1">
        <v>474.9</v>
      </c>
      <c r="M3829" s="1">
        <v>547</v>
      </c>
      <c r="N3829" s="1">
        <v>0</v>
      </c>
      <c r="O3829" s="1">
        <v>0</v>
      </c>
      <c r="P3829" s="1">
        <v>0</v>
      </c>
      <c r="Q3829" s="2">
        <f>-+Table1[[#This Row],[Current Record Count]]+Table1[[#This Row],[Adj Record Count]]</f>
        <v>0</v>
      </c>
      <c r="R3829" s="1">
        <f>+-Table1[[#This Row],[Current Total ADJUSTMENT_AMOUNT]]+Table1[[#This Row],[Adj Total ADJUSTMENT_AMOUNT]]</f>
        <v>0</v>
      </c>
      <c r="S3829" s="1">
        <f>-Table1[[#This Row],[Current Total CHARGE_AMOUNT]]+Table1[[#This Row],[Adj Total CHARGE_AMOUNT]]</f>
        <v>0</v>
      </c>
      <c r="T3829" s="1">
        <f>+Table1[[#This Row],[Adj Total TOTAL_COST]]-Table1[[#This Row],[Current Total TOTAL_COST]]</f>
        <v>0</v>
      </c>
      <c r="U3829" s="1">
        <f>+Table1[[#This Row],[Adj Total CONTRIBUTION_MARGIN]]-Table1[[#This Row],[Current Total CONTRIBUTION_MARGIN]]</f>
        <v>0</v>
      </c>
      <c r="V3829" s="1">
        <f>+Table1[[#This Row],[Adj Total OPERATING_MARGIN]]-Table1[[#This Row],[Current Total OPERATING_MARGIN]]</f>
        <v>0</v>
      </c>
    </row>
    <row r="3830" spans="1:22" x14ac:dyDescent="0.3">
      <c r="A3830" t="s">
        <v>78</v>
      </c>
      <c r="B3830">
        <v>2019</v>
      </c>
      <c r="C3830" t="s">
        <v>53</v>
      </c>
      <c r="D3830" t="s">
        <v>53</v>
      </c>
      <c r="E3830" s="2">
        <v>1</v>
      </c>
      <c r="F3830" s="1">
        <v>1105.07</v>
      </c>
      <c r="G3830" s="1">
        <v>1351</v>
      </c>
      <c r="H3830" s="1">
        <v>0</v>
      </c>
      <c r="I3830" s="1">
        <v>0</v>
      </c>
      <c r="J3830" s="1">
        <v>0</v>
      </c>
      <c r="K3830" s="2">
        <v>1</v>
      </c>
      <c r="L3830" s="1">
        <v>1105.07</v>
      </c>
      <c r="M3830" s="1">
        <v>1351</v>
      </c>
      <c r="N3830" s="1">
        <v>0</v>
      </c>
      <c r="O3830" s="1">
        <v>0</v>
      </c>
      <c r="P3830" s="1">
        <v>0</v>
      </c>
      <c r="Q3830" s="2">
        <f>-+Table1[[#This Row],[Current Record Count]]+Table1[[#This Row],[Adj Record Count]]</f>
        <v>0</v>
      </c>
      <c r="R3830" s="1">
        <f>+-Table1[[#This Row],[Current Total ADJUSTMENT_AMOUNT]]+Table1[[#This Row],[Adj Total ADJUSTMENT_AMOUNT]]</f>
        <v>0</v>
      </c>
      <c r="S3830" s="1">
        <f>-Table1[[#This Row],[Current Total CHARGE_AMOUNT]]+Table1[[#This Row],[Adj Total CHARGE_AMOUNT]]</f>
        <v>0</v>
      </c>
      <c r="T3830" s="1">
        <f>+Table1[[#This Row],[Adj Total TOTAL_COST]]-Table1[[#This Row],[Current Total TOTAL_COST]]</f>
        <v>0</v>
      </c>
      <c r="U3830" s="1">
        <f>+Table1[[#This Row],[Adj Total CONTRIBUTION_MARGIN]]-Table1[[#This Row],[Current Total CONTRIBUTION_MARGIN]]</f>
        <v>0</v>
      </c>
      <c r="V3830" s="1">
        <f>+Table1[[#This Row],[Adj Total OPERATING_MARGIN]]-Table1[[#This Row],[Current Total OPERATING_MARGIN]]</f>
        <v>0</v>
      </c>
    </row>
    <row r="3831" spans="1:22" x14ac:dyDescent="0.3">
      <c r="A3831" t="s">
        <v>44</v>
      </c>
      <c r="B3831">
        <v>2025</v>
      </c>
      <c r="C3831" t="s">
        <v>17</v>
      </c>
      <c r="D3831" t="s">
        <v>59</v>
      </c>
      <c r="E3831" s="2">
        <v>1</v>
      </c>
      <c r="F3831" s="1">
        <v>324.55</v>
      </c>
      <c r="G3831" s="1">
        <v>374</v>
      </c>
      <c r="H3831" s="1">
        <v>164.37360000000001</v>
      </c>
      <c r="I3831" s="1">
        <v>-73.95</v>
      </c>
      <c r="J3831" s="1">
        <v>-114.83</v>
      </c>
      <c r="K3831" s="2">
        <v>1</v>
      </c>
      <c r="L3831" s="1">
        <v>324.55</v>
      </c>
      <c r="M3831" s="1">
        <v>374</v>
      </c>
      <c r="N3831" s="1">
        <v>164.37360000000001</v>
      </c>
      <c r="O3831" s="1">
        <v>-73.95</v>
      </c>
      <c r="P3831" s="1">
        <v>-114.83</v>
      </c>
      <c r="Q3831" s="2">
        <f>-+Table1[[#This Row],[Current Record Count]]+Table1[[#This Row],[Adj Record Count]]</f>
        <v>0</v>
      </c>
      <c r="R3831" s="1">
        <f>+-Table1[[#This Row],[Current Total ADJUSTMENT_AMOUNT]]+Table1[[#This Row],[Adj Total ADJUSTMENT_AMOUNT]]</f>
        <v>0</v>
      </c>
      <c r="S3831" s="1">
        <f>-Table1[[#This Row],[Current Total CHARGE_AMOUNT]]+Table1[[#This Row],[Adj Total CHARGE_AMOUNT]]</f>
        <v>0</v>
      </c>
      <c r="T3831" s="1">
        <f>+Table1[[#This Row],[Adj Total TOTAL_COST]]-Table1[[#This Row],[Current Total TOTAL_COST]]</f>
        <v>0</v>
      </c>
      <c r="U3831" s="1">
        <f>+Table1[[#This Row],[Adj Total CONTRIBUTION_MARGIN]]-Table1[[#This Row],[Current Total CONTRIBUTION_MARGIN]]</f>
        <v>0</v>
      </c>
      <c r="V3831" s="1">
        <f>+Table1[[#This Row],[Adj Total OPERATING_MARGIN]]-Table1[[#This Row],[Current Total OPERATING_MARGIN]]</f>
        <v>0</v>
      </c>
    </row>
    <row r="3832" spans="1:22" x14ac:dyDescent="0.3">
      <c r="A3832" t="s">
        <v>44</v>
      </c>
      <c r="B3832">
        <v>2024</v>
      </c>
      <c r="C3832" t="s">
        <v>20</v>
      </c>
      <c r="D3832" t="s">
        <v>105</v>
      </c>
      <c r="E3832" s="2">
        <v>1</v>
      </c>
      <c r="F3832" s="1">
        <v>752</v>
      </c>
      <c r="G3832" s="1">
        <v>752</v>
      </c>
      <c r="H3832" s="1">
        <v>271.47399999999999</v>
      </c>
      <c r="I3832" s="1">
        <v>279.05</v>
      </c>
      <c r="J3832" s="1">
        <v>219.7</v>
      </c>
      <c r="K3832" s="2">
        <v>1</v>
      </c>
      <c r="L3832" s="1">
        <v>752</v>
      </c>
      <c r="M3832" s="1">
        <v>752</v>
      </c>
      <c r="N3832" s="1">
        <v>271.47399999999999</v>
      </c>
      <c r="O3832" s="1">
        <v>279.05</v>
      </c>
      <c r="P3832" s="1">
        <v>219.7</v>
      </c>
      <c r="Q3832" s="2">
        <f>-+Table1[[#This Row],[Current Record Count]]+Table1[[#This Row],[Adj Record Count]]</f>
        <v>0</v>
      </c>
      <c r="R3832" s="1">
        <f>+-Table1[[#This Row],[Current Total ADJUSTMENT_AMOUNT]]+Table1[[#This Row],[Adj Total ADJUSTMENT_AMOUNT]]</f>
        <v>0</v>
      </c>
      <c r="S3832" s="1">
        <f>-Table1[[#This Row],[Current Total CHARGE_AMOUNT]]+Table1[[#This Row],[Adj Total CHARGE_AMOUNT]]</f>
        <v>0</v>
      </c>
      <c r="T3832" s="1">
        <f>+Table1[[#This Row],[Adj Total TOTAL_COST]]-Table1[[#This Row],[Current Total TOTAL_COST]]</f>
        <v>0</v>
      </c>
      <c r="U3832" s="1">
        <f>+Table1[[#This Row],[Adj Total CONTRIBUTION_MARGIN]]-Table1[[#This Row],[Current Total CONTRIBUTION_MARGIN]]</f>
        <v>0</v>
      </c>
      <c r="V3832" s="1">
        <f>+Table1[[#This Row],[Adj Total OPERATING_MARGIN]]-Table1[[#This Row],[Current Total OPERATING_MARGIN]]</f>
        <v>0</v>
      </c>
    </row>
    <row r="3833" spans="1:22" x14ac:dyDescent="0.3">
      <c r="A3833" t="s">
        <v>42</v>
      </c>
      <c r="B3833">
        <v>2020</v>
      </c>
      <c r="C3833" t="s">
        <v>29</v>
      </c>
      <c r="D3833" t="s">
        <v>30</v>
      </c>
      <c r="E3833" s="2">
        <v>1</v>
      </c>
      <c r="F3833" s="1">
        <v>7.8</v>
      </c>
      <c r="G3833" s="1">
        <v>7.8</v>
      </c>
      <c r="H3833" s="1">
        <v>33954.6852</v>
      </c>
      <c r="I3833" s="1">
        <v>-14207.74</v>
      </c>
      <c r="J3833" s="1">
        <v>-33954.69</v>
      </c>
      <c r="K3833" s="2">
        <v>1</v>
      </c>
      <c r="L3833" s="1">
        <v>7.8</v>
      </c>
      <c r="M3833" s="1">
        <v>7.8</v>
      </c>
      <c r="N3833" s="1">
        <v>33954.6852</v>
      </c>
      <c r="O3833" s="1">
        <v>-14207.74</v>
      </c>
      <c r="P3833" s="1">
        <v>-33954.69</v>
      </c>
      <c r="Q3833" s="2">
        <f>-+Table1[[#This Row],[Current Record Count]]+Table1[[#This Row],[Adj Record Count]]</f>
        <v>0</v>
      </c>
      <c r="R3833" s="1">
        <f>+-Table1[[#This Row],[Current Total ADJUSTMENT_AMOUNT]]+Table1[[#This Row],[Adj Total ADJUSTMENT_AMOUNT]]</f>
        <v>0</v>
      </c>
      <c r="S3833" s="1">
        <f>-Table1[[#This Row],[Current Total CHARGE_AMOUNT]]+Table1[[#This Row],[Adj Total CHARGE_AMOUNT]]</f>
        <v>0</v>
      </c>
      <c r="T3833" s="1">
        <f>+Table1[[#This Row],[Adj Total TOTAL_COST]]-Table1[[#This Row],[Current Total TOTAL_COST]]</f>
        <v>0</v>
      </c>
      <c r="U3833" s="1">
        <f>+Table1[[#This Row],[Adj Total CONTRIBUTION_MARGIN]]-Table1[[#This Row],[Current Total CONTRIBUTION_MARGIN]]</f>
        <v>0</v>
      </c>
      <c r="V3833" s="1">
        <f>+Table1[[#This Row],[Adj Total OPERATING_MARGIN]]-Table1[[#This Row],[Current Total OPERATING_MARGIN]]</f>
        <v>0</v>
      </c>
    </row>
    <row r="3834" spans="1:22" x14ac:dyDescent="0.3">
      <c r="A3834" t="s">
        <v>78</v>
      </c>
      <c r="B3834">
        <v>2020</v>
      </c>
      <c r="C3834" t="s">
        <v>84</v>
      </c>
      <c r="D3834" t="s">
        <v>84</v>
      </c>
      <c r="E3834" s="2">
        <v>1</v>
      </c>
      <c r="F3834" s="1">
        <v>901.75</v>
      </c>
      <c r="G3834" s="1">
        <v>1119</v>
      </c>
      <c r="H3834" s="1">
        <v>422.36489999999998</v>
      </c>
      <c r="I3834" s="1">
        <v>-30.78</v>
      </c>
      <c r="J3834" s="1">
        <v>-205.11</v>
      </c>
      <c r="K3834" s="2">
        <v>1</v>
      </c>
      <c r="L3834" s="1">
        <v>901.75</v>
      </c>
      <c r="M3834" s="1">
        <v>1119</v>
      </c>
      <c r="N3834" s="1">
        <v>422.36489999999998</v>
      </c>
      <c r="O3834" s="1">
        <v>-30.78</v>
      </c>
      <c r="P3834" s="1">
        <v>-205.11</v>
      </c>
      <c r="Q3834" s="2">
        <f>-+Table1[[#This Row],[Current Record Count]]+Table1[[#This Row],[Adj Record Count]]</f>
        <v>0</v>
      </c>
      <c r="R3834" s="1">
        <f>+-Table1[[#This Row],[Current Total ADJUSTMENT_AMOUNT]]+Table1[[#This Row],[Adj Total ADJUSTMENT_AMOUNT]]</f>
        <v>0</v>
      </c>
      <c r="S3834" s="1">
        <f>-Table1[[#This Row],[Current Total CHARGE_AMOUNT]]+Table1[[#This Row],[Adj Total CHARGE_AMOUNT]]</f>
        <v>0</v>
      </c>
      <c r="T3834" s="1">
        <f>+Table1[[#This Row],[Adj Total TOTAL_COST]]-Table1[[#This Row],[Current Total TOTAL_COST]]</f>
        <v>0</v>
      </c>
      <c r="U3834" s="1">
        <f>+Table1[[#This Row],[Adj Total CONTRIBUTION_MARGIN]]-Table1[[#This Row],[Current Total CONTRIBUTION_MARGIN]]</f>
        <v>0</v>
      </c>
      <c r="V3834" s="1">
        <f>+Table1[[#This Row],[Adj Total OPERATING_MARGIN]]-Table1[[#This Row],[Current Total OPERATING_MARGIN]]</f>
        <v>0</v>
      </c>
    </row>
    <row r="3835" spans="1:22" x14ac:dyDescent="0.3">
      <c r="A3835" t="s">
        <v>37</v>
      </c>
      <c r="B3835">
        <v>2019</v>
      </c>
      <c r="C3835" t="s">
        <v>29</v>
      </c>
      <c r="D3835" t="s">
        <v>87</v>
      </c>
      <c r="E3835" s="2">
        <v>1</v>
      </c>
      <c r="F3835" s="1">
        <v>12440.09</v>
      </c>
      <c r="G3835" s="1">
        <v>19949.89</v>
      </c>
      <c r="H3835" s="1">
        <v>0</v>
      </c>
      <c r="I3835" s="1">
        <v>0</v>
      </c>
      <c r="J3835" s="1">
        <v>0</v>
      </c>
      <c r="K3835" s="2">
        <v>1</v>
      </c>
      <c r="L3835" s="1">
        <v>12440.09</v>
      </c>
      <c r="M3835" s="1">
        <v>19949.89</v>
      </c>
      <c r="N3835" s="1">
        <v>0</v>
      </c>
      <c r="O3835" s="1">
        <v>0</v>
      </c>
      <c r="P3835" s="1">
        <v>0</v>
      </c>
      <c r="Q3835" s="2">
        <f>-+Table1[[#This Row],[Current Record Count]]+Table1[[#This Row],[Adj Record Count]]</f>
        <v>0</v>
      </c>
      <c r="R3835" s="1">
        <f>+-Table1[[#This Row],[Current Total ADJUSTMENT_AMOUNT]]+Table1[[#This Row],[Adj Total ADJUSTMENT_AMOUNT]]</f>
        <v>0</v>
      </c>
      <c r="S3835" s="1">
        <f>-Table1[[#This Row],[Current Total CHARGE_AMOUNT]]+Table1[[#This Row],[Adj Total CHARGE_AMOUNT]]</f>
        <v>0</v>
      </c>
      <c r="T3835" s="1">
        <f>+Table1[[#This Row],[Adj Total TOTAL_COST]]-Table1[[#This Row],[Current Total TOTAL_COST]]</f>
        <v>0</v>
      </c>
      <c r="U3835" s="1">
        <f>+Table1[[#This Row],[Adj Total CONTRIBUTION_MARGIN]]-Table1[[#This Row],[Current Total CONTRIBUTION_MARGIN]]</f>
        <v>0</v>
      </c>
      <c r="V3835" s="1">
        <f>+Table1[[#This Row],[Adj Total OPERATING_MARGIN]]-Table1[[#This Row],[Current Total OPERATING_MARGIN]]</f>
        <v>0</v>
      </c>
    </row>
    <row r="3836" spans="1:22" x14ac:dyDescent="0.3">
      <c r="A3836" t="s">
        <v>98</v>
      </c>
      <c r="B3836">
        <v>2021</v>
      </c>
      <c r="C3836" t="s">
        <v>29</v>
      </c>
      <c r="D3836" t="s">
        <v>73</v>
      </c>
      <c r="E3836" s="2">
        <v>1</v>
      </c>
      <c r="F3836" s="1">
        <v>26392</v>
      </c>
      <c r="G3836" s="1">
        <v>26392</v>
      </c>
      <c r="H3836" s="1">
        <v>12046.7129</v>
      </c>
      <c r="I3836" s="1">
        <v>-9491.4</v>
      </c>
      <c r="J3836" s="1">
        <v>-12046.71</v>
      </c>
      <c r="K3836" s="2">
        <v>1</v>
      </c>
      <c r="L3836" s="1">
        <v>26392</v>
      </c>
      <c r="M3836" s="1">
        <v>26392</v>
      </c>
      <c r="N3836" s="1">
        <v>12046.7129</v>
      </c>
      <c r="O3836" s="1">
        <v>-9491.4</v>
      </c>
      <c r="P3836" s="1">
        <v>-12046.71</v>
      </c>
      <c r="Q3836" s="2">
        <f>-+Table1[[#This Row],[Current Record Count]]+Table1[[#This Row],[Adj Record Count]]</f>
        <v>0</v>
      </c>
      <c r="R3836" s="1">
        <f>+-Table1[[#This Row],[Current Total ADJUSTMENT_AMOUNT]]+Table1[[#This Row],[Adj Total ADJUSTMENT_AMOUNT]]</f>
        <v>0</v>
      </c>
      <c r="S3836" s="1">
        <f>-Table1[[#This Row],[Current Total CHARGE_AMOUNT]]+Table1[[#This Row],[Adj Total CHARGE_AMOUNT]]</f>
        <v>0</v>
      </c>
      <c r="T3836" s="1">
        <f>+Table1[[#This Row],[Adj Total TOTAL_COST]]-Table1[[#This Row],[Current Total TOTAL_COST]]</f>
        <v>0</v>
      </c>
      <c r="U3836" s="1">
        <f>+Table1[[#This Row],[Adj Total CONTRIBUTION_MARGIN]]-Table1[[#This Row],[Current Total CONTRIBUTION_MARGIN]]</f>
        <v>0</v>
      </c>
      <c r="V3836" s="1">
        <f>+Table1[[#This Row],[Adj Total OPERATING_MARGIN]]-Table1[[#This Row],[Current Total OPERATING_MARGIN]]</f>
        <v>0</v>
      </c>
    </row>
    <row r="3837" spans="1:22" x14ac:dyDescent="0.3">
      <c r="A3837" t="s">
        <v>75</v>
      </c>
      <c r="B3837">
        <v>2019</v>
      </c>
      <c r="C3837" t="s">
        <v>17</v>
      </c>
      <c r="D3837" t="s">
        <v>80</v>
      </c>
      <c r="E3837" s="2">
        <v>1</v>
      </c>
      <c r="F3837" s="1">
        <v>88.09</v>
      </c>
      <c r="G3837" s="1">
        <v>242</v>
      </c>
      <c r="H3837" s="1">
        <v>0</v>
      </c>
      <c r="I3837" s="1">
        <v>0</v>
      </c>
      <c r="J3837" s="1">
        <v>0</v>
      </c>
      <c r="K3837" s="2">
        <v>1</v>
      </c>
      <c r="L3837" s="1">
        <v>88.09</v>
      </c>
      <c r="M3837" s="1">
        <v>242</v>
      </c>
      <c r="N3837" s="1">
        <v>0</v>
      </c>
      <c r="O3837" s="1">
        <v>0</v>
      </c>
      <c r="P3837" s="1">
        <v>0</v>
      </c>
      <c r="Q3837" s="2">
        <f>-+Table1[[#This Row],[Current Record Count]]+Table1[[#This Row],[Adj Record Count]]</f>
        <v>0</v>
      </c>
      <c r="R3837" s="1">
        <f>+-Table1[[#This Row],[Current Total ADJUSTMENT_AMOUNT]]+Table1[[#This Row],[Adj Total ADJUSTMENT_AMOUNT]]</f>
        <v>0</v>
      </c>
      <c r="S3837" s="1">
        <f>-Table1[[#This Row],[Current Total CHARGE_AMOUNT]]+Table1[[#This Row],[Adj Total CHARGE_AMOUNT]]</f>
        <v>0</v>
      </c>
      <c r="T3837" s="1">
        <f>+Table1[[#This Row],[Adj Total TOTAL_COST]]-Table1[[#This Row],[Current Total TOTAL_COST]]</f>
        <v>0</v>
      </c>
      <c r="U3837" s="1">
        <f>+Table1[[#This Row],[Adj Total CONTRIBUTION_MARGIN]]-Table1[[#This Row],[Current Total CONTRIBUTION_MARGIN]]</f>
        <v>0</v>
      </c>
      <c r="V3837" s="1">
        <f>+Table1[[#This Row],[Adj Total OPERATING_MARGIN]]-Table1[[#This Row],[Current Total OPERATING_MARGIN]]</f>
        <v>0</v>
      </c>
    </row>
    <row r="3838" spans="1:22" x14ac:dyDescent="0.3">
      <c r="A3838" t="s">
        <v>74</v>
      </c>
      <c r="B3838">
        <v>2024</v>
      </c>
      <c r="C3838" t="s">
        <v>29</v>
      </c>
      <c r="D3838" t="s">
        <v>36</v>
      </c>
      <c r="E3838" s="2">
        <v>1</v>
      </c>
      <c r="F3838" s="1">
        <v>96.65</v>
      </c>
      <c r="G3838" s="1">
        <v>218</v>
      </c>
      <c r="H3838" s="1">
        <v>34.639099999999999</v>
      </c>
      <c r="I3838" s="1">
        <v>100.68</v>
      </c>
      <c r="J3838" s="1">
        <v>87.32</v>
      </c>
      <c r="K3838" s="2">
        <v>1</v>
      </c>
      <c r="L3838" s="1">
        <v>96.65</v>
      </c>
      <c r="M3838" s="1">
        <v>218</v>
      </c>
      <c r="N3838" s="1">
        <v>34.639099999999999</v>
      </c>
      <c r="O3838" s="1">
        <v>100.68</v>
      </c>
      <c r="P3838" s="1">
        <v>87.32</v>
      </c>
      <c r="Q3838" s="2">
        <f>-+Table1[[#This Row],[Current Record Count]]+Table1[[#This Row],[Adj Record Count]]</f>
        <v>0</v>
      </c>
      <c r="R3838" s="1">
        <f>+-Table1[[#This Row],[Current Total ADJUSTMENT_AMOUNT]]+Table1[[#This Row],[Adj Total ADJUSTMENT_AMOUNT]]</f>
        <v>0</v>
      </c>
      <c r="S3838" s="1">
        <f>-Table1[[#This Row],[Current Total CHARGE_AMOUNT]]+Table1[[#This Row],[Adj Total CHARGE_AMOUNT]]</f>
        <v>0</v>
      </c>
      <c r="T3838" s="1">
        <f>+Table1[[#This Row],[Adj Total TOTAL_COST]]-Table1[[#This Row],[Current Total TOTAL_COST]]</f>
        <v>0</v>
      </c>
      <c r="U3838" s="1">
        <f>+Table1[[#This Row],[Adj Total CONTRIBUTION_MARGIN]]-Table1[[#This Row],[Current Total CONTRIBUTION_MARGIN]]</f>
        <v>0</v>
      </c>
      <c r="V3838" s="1">
        <f>+Table1[[#This Row],[Adj Total OPERATING_MARGIN]]-Table1[[#This Row],[Current Total OPERATING_MARGIN]]</f>
        <v>0</v>
      </c>
    </row>
    <row r="3839" spans="1:22" x14ac:dyDescent="0.3">
      <c r="A3839" t="s">
        <v>44</v>
      </c>
      <c r="B3839">
        <v>2025</v>
      </c>
      <c r="C3839" t="s">
        <v>95</v>
      </c>
      <c r="D3839" t="s">
        <v>95</v>
      </c>
      <c r="E3839" s="2">
        <v>1</v>
      </c>
      <c r="F3839" s="1">
        <v>560.66999999999996</v>
      </c>
      <c r="G3839" s="1">
        <v>677.8</v>
      </c>
      <c r="H3839" s="1">
        <v>274.85090000000002</v>
      </c>
      <c r="I3839" s="1">
        <v>-92.03</v>
      </c>
      <c r="J3839" s="1">
        <v>-157.5</v>
      </c>
      <c r="K3839" s="2">
        <v>1</v>
      </c>
      <c r="L3839" s="1">
        <v>560.66999999999996</v>
      </c>
      <c r="M3839" s="1">
        <v>677.8</v>
      </c>
      <c r="N3839" s="1">
        <v>274.85090000000002</v>
      </c>
      <c r="O3839" s="1">
        <v>-92.03</v>
      </c>
      <c r="P3839" s="1">
        <v>-157.5</v>
      </c>
      <c r="Q3839" s="2">
        <f>-+Table1[[#This Row],[Current Record Count]]+Table1[[#This Row],[Adj Record Count]]</f>
        <v>0</v>
      </c>
      <c r="R3839" s="1">
        <f>+-Table1[[#This Row],[Current Total ADJUSTMENT_AMOUNT]]+Table1[[#This Row],[Adj Total ADJUSTMENT_AMOUNT]]</f>
        <v>0</v>
      </c>
      <c r="S3839" s="1">
        <f>-Table1[[#This Row],[Current Total CHARGE_AMOUNT]]+Table1[[#This Row],[Adj Total CHARGE_AMOUNT]]</f>
        <v>0</v>
      </c>
      <c r="T3839" s="1">
        <f>+Table1[[#This Row],[Adj Total TOTAL_COST]]-Table1[[#This Row],[Current Total TOTAL_COST]]</f>
        <v>0</v>
      </c>
      <c r="U3839" s="1">
        <f>+Table1[[#This Row],[Adj Total CONTRIBUTION_MARGIN]]-Table1[[#This Row],[Current Total CONTRIBUTION_MARGIN]]</f>
        <v>0</v>
      </c>
      <c r="V3839" s="1">
        <f>+Table1[[#This Row],[Adj Total OPERATING_MARGIN]]-Table1[[#This Row],[Current Total OPERATING_MARGIN]]</f>
        <v>0</v>
      </c>
    </row>
    <row r="3840" spans="1:22" x14ac:dyDescent="0.3">
      <c r="A3840" t="s">
        <v>75</v>
      </c>
      <c r="B3840">
        <v>2025</v>
      </c>
      <c r="C3840" t="s">
        <v>29</v>
      </c>
      <c r="D3840" t="s">
        <v>36</v>
      </c>
      <c r="E3840" s="2">
        <v>1</v>
      </c>
      <c r="F3840" s="1">
        <v>83.8</v>
      </c>
      <c r="G3840" s="1">
        <v>83.8</v>
      </c>
      <c r="H3840" s="1">
        <v>175.56639999999999</v>
      </c>
      <c r="I3840" s="1">
        <v>-134.78</v>
      </c>
      <c r="J3840" s="1">
        <v>-175.57</v>
      </c>
      <c r="K3840" s="2">
        <v>1</v>
      </c>
      <c r="L3840" s="1">
        <v>83.8</v>
      </c>
      <c r="M3840" s="1">
        <v>83.8</v>
      </c>
      <c r="N3840" s="1">
        <v>175.56639999999999</v>
      </c>
      <c r="O3840" s="1">
        <v>-134.78</v>
      </c>
      <c r="P3840" s="1">
        <v>-175.57</v>
      </c>
      <c r="Q3840" s="2">
        <f>-+Table1[[#This Row],[Current Record Count]]+Table1[[#This Row],[Adj Record Count]]</f>
        <v>0</v>
      </c>
      <c r="R3840" s="1">
        <f>+-Table1[[#This Row],[Current Total ADJUSTMENT_AMOUNT]]+Table1[[#This Row],[Adj Total ADJUSTMENT_AMOUNT]]</f>
        <v>0</v>
      </c>
      <c r="S3840" s="1">
        <f>-Table1[[#This Row],[Current Total CHARGE_AMOUNT]]+Table1[[#This Row],[Adj Total CHARGE_AMOUNT]]</f>
        <v>0</v>
      </c>
      <c r="T3840" s="1">
        <f>+Table1[[#This Row],[Adj Total TOTAL_COST]]-Table1[[#This Row],[Current Total TOTAL_COST]]</f>
        <v>0</v>
      </c>
      <c r="U3840" s="1">
        <f>+Table1[[#This Row],[Adj Total CONTRIBUTION_MARGIN]]-Table1[[#This Row],[Current Total CONTRIBUTION_MARGIN]]</f>
        <v>0</v>
      </c>
      <c r="V3840" s="1">
        <f>+Table1[[#This Row],[Adj Total OPERATING_MARGIN]]-Table1[[#This Row],[Current Total OPERATING_MARGIN]]</f>
        <v>0</v>
      </c>
    </row>
    <row r="3841" spans="1:22" x14ac:dyDescent="0.3">
      <c r="A3841" t="s">
        <v>98</v>
      </c>
      <c r="B3841">
        <v>2025</v>
      </c>
      <c r="C3841" t="s">
        <v>46</v>
      </c>
      <c r="D3841" t="s">
        <v>46</v>
      </c>
      <c r="E3841" s="2">
        <v>1</v>
      </c>
      <c r="F3841" s="1">
        <v>0</v>
      </c>
      <c r="G3841" s="1">
        <v>31868.2</v>
      </c>
      <c r="H3841" s="1">
        <v>12239.1297</v>
      </c>
      <c r="I3841" s="1">
        <v>23141.41</v>
      </c>
      <c r="J3841" s="1">
        <v>19629.07</v>
      </c>
      <c r="K3841" s="2">
        <v>1</v>
      </c>
      <c r="L3841" s="1">
        <v>0</v>
      </c>
      <c r="M3841" s="1">
        <v>31868.2</v>
      </c>
      <c r="N3841" s="1">
        <v>12239.1297</v>
      </c>
      <c r="O3841" s="1">
        <v>23141.41</v>
      </c>
      <c r="P3841" s="1">
        <v>19629.07</v>
      </c>
      <c r="Q3841" s="2">
        <f>-+Table1[[#This Row],[Current Record Count]]+Table1[[#This Row],[Adj Record Count]]</f>
        <v>0</v>
      </c>
      <c r="R3841" s="1">
        <f>+-Table1[[#This Row],[Current Total ADJUSTMENT_AMOUNT]]+Table1[[#This Row],[Adj Total ADJUSTMENT_AMOUNT]]</f>
        <v>0</v>
      </c>
      <c r="S3841" s="1">
        <f>-Table1[[#This Row],[Current Total CHARGE_AMOUNT]]+Table1[[#This Row],[Adj Total CHARGE_AMOUNT]]</f>
        <v>0</v>
      </c>
      <c r="T3841" s="1">
        <f>+Table1[[#This Row],[Adj Total TOTAL_COST]]-Table1[[#This Row],[Current Total TOTAL_COST]]</f>
        <v>0</v>
      </c>
      <c r="U3841" s="1">
        <f>+Table1[[#This Row],[Adj Total CONTRIBUTION_MARGIN]]-Table1[[#This Row],[Current Total CONTRIBUTION_MARGIN]]</f>
        <v>0</v>
      </c>
      <c r="V3841" s="1">
        <f>+Table1[[#This Row],[Adj Total OPERATING_MARGIN]]-Table1[[#This Row],[Current Total OPERATING_MARGIN]]</f>
        <v>0</v>
      </c>
    </row>
    <row r="3842" spans="1:22" x14ac:dyDescent="0.3">
      <c r="A3842" t="s">
        <v>19</v>
      </c>
      <c r="B3842">
        <v>2023</v>
      </c>
      <c r="C3842" t="s">
        <v>20</v>
      </c>
      <c r="D3842" t="s">
        <v>76</v>
      </c>
      <c r="E3842" s="2">
        <v>1</v>
      </c>
      <c r="F3842" s="1">
        <v>50242.34</v>
      </c>
      <c r="G3842" s="1">
        <v>64583.79</v>
      </c>
      <c r="H3842" s="1">
        <v>15086.0144</v>
      </c>
      <c r="I3842" s="1">
        <v>5377.69</v>
      </c>
      <c r="J3842" s="1">
        <v>599.76</v>
      </c>
      <c r="K3842" s="2">
        <v>1</v>
      </c>
      <c r="L3842" s="1">
        <v>50242.34</v>
      </c>
      <c r="M3842" s="1">
        <v>64583.79</v>
      </c>
      <c r="N3842" s="1">
        <v>15086.0144</v>
      </c>
      <c r="O3842" s="1">
        <v>5377.69</v>
      </c>
      <c r="P3842" s="1">
        <v>599.76</v>
      </c>
      <c r="Q3842" s="2">
        <f>-+Table1[[#This Row],[Current Record Count]]+Table1[[#This Row],[Adj Record Count]]</f>
        <v>0</v>
      </c>
      <c r="R3842" s="1">
        <f>+-Table1[[#This Row],[Current Total ADJUSTMENT_AMOUNT]]+Table1[[#This Row],[Adj Total ADJUSTMENT_AMOUNT]]</f>
        <v>0</v>
      </c>
      <c r="S3842" s="1">
        <f>-Table1[[#This Row],[Current Total CHARGE_AMOUNT]]+Table1[[#This Row],[Adj Total CHARGE_AMOUNT]]</f>
        <v>0</v>
      </c>
      <c r="T3842" s="1">
        <f>+Table1[[#This Row],[Adj Total TOTAL_COST]]-Table1[[#This Row],[Current Total TOTAL_COST]]</f>
        <v>0</v>
      </c>
      <c r="U3842" s="1">
        <f>+Table1[[#This Row],[Adj Total CONTRIBUTION_MARGIN]]-Table1[[#This Row],[Current Total CONTRIBUTION_MARGIN]]</f>
        <v>0</v>
      </c>
      <c r="V3842" s="1">
        <f>+Table1[[#This Row],[Adj Total OPERATING_MARGIN]]-Table1[[#This Row],[Current Total OPERATING_MARGIN]]</f>
        <v>0</v>
      </c>
    </row>
    <row r="3843" spans="1:22" x14ac:dyDescent="0.3">
      <c r="A3843" t="s">
        <v>75</v>
      </c>
      <c r="B3843">
        <v>2022</v>
      </c>
      <c r="C3843" t="s">
        <v>23</v>
      </c>
      <c r="D3843" t="s">
        <v>24</v>
      </c>
      <c r="E3843" s="2">
        <v>1</v>
      </c>
      <c r="F3843" s="1">
        <v>66</v>
      </c>
      <c r="G3843" s="1">
        <v>200</v>
      </c>
      <c r="H3843" s="1">
        <v>434.96749999999997</v>
      </c>
      <c r="I3843" s="1">
        <v>-221.51</v>
      </c>
      <c r="J3843" s="1">
        <v>-300.97000000000003</v>
      </c>
      <c r="K3843" s="2">
        <v>1</v>
      </c>
      <c r="L3843" s="1">
        <v>66</v>
      </c>
      <c r="M3843" s="1">
        <v>200</v>
      </c>
      <c r="N3843" s="1">
        <v>434.96749999999997</v>
      </c>
      <c r="O3843" s="1">
        <v>-221.51</v>
      </c>
      <c r="P3843" s="1">
        <v>-300.97000000000003</v>
      </c>
      <c r="Q3843" s="2">
        <f>-+Table1[[#This Row],[Current Record Count]]+Table1[[#This Row],[Adj Record Count]]</f>
        <v>0</v>
      </c>
      <c r="R3843" s="1">
        <f>+-Table1[[#This Row],[Current Total ADJUSTMENT_AMOUNT]]+Table1[[#This Row],[Adj Total ADJUSTMENT_AMOUNT]]</f>
        <v>0</v>
      </c>
      <c r="S3843" s="1">
        <f>-Table1[[#This Row],[Current Total CHARGE_AMOUNT]]+Table1[[#This Row],[Adj Total CHARGE_AMOUNT]]</f>
        <v>0</v>
      </c>
      <c r="T3843" s="1">
        <f>+Table1[[#This Row],[Adj Total TOTAL_COST]]-Table1[[#This Row],[Current Total TOTAL_COST]]</f>
        <v>0</v>
      </c>
      <c r="U3843" s="1">
        <f>+Table1[[#This Row],[Adj Total CONTRIBUTION_MARGIN]]-Table1[[#This Row],[Current Total CONTRIBUTION_MARGIN]]</f>
        <v>0</v>
      </c>
      <c r="V3843" s="1">
        <f>+Table1[[#This Row],[Adj Total OPERATING_MARGIN]]-Table1[[#This Row],[Current Total OPERATING_MARGIN]]</f>
        <v>0</v>
      </c>
    </row>
    <row r="3844" spans="1:22" x14ac:dyDescent="0.3">
      <c r="A3844" t="s">
        <v>75</v>
      </c>
      <c r="B3844">
        <v>2021</v>
      </c>
      <c r="C3844" t="s">
        <v>29</v>
      </c>
      <c r="D3844" t="s">
        <v>36</v>
      </c>
      <c r="E3844" s="2">
        <v>1</v>
      </c>
      <c r="F3844" s="1">
        <v>6629.32</v>
      </c>
      <c r="G3844" s="1">
        <v>6629.32</v>
      </c>
      <c r="H3844" s="1">
        <v>4355.3148000000001</v>
      </c>
      <c r="I3844" s="1">
        <v>-3004.03</v>
      </c>
      <c r="J3844" s="1">
        <v>-4355.3100000000004</v>
      </c>
      <c r="K3844" s="2">
        <v>1</v>
      </c>
      <c r="L3844" s="1">
        <v>6629.32</v>
      </c>
      <c r="M3844" s="1">
        <v>6629.32</v>
      </c>
      <c r="N3844" s="1">
        <v>4355.3148000000001</v>
      </c>
      <c r="O3844" s="1">
        <v>-3004.03</v>
      </c>
      <c r="P3844" s="1">
        <v>-4355.3100000000004</v>
      </c>
      <c r="Q3844" s="2">
        <f>-+Table1[[#This Row],[Current Record Count]]+Table1[[#This Row],[Adj Record Count]]</f>
        <v>0</v>
      </c>
      <c r="R3844" s="1">
        <f>+-Table1[[#This Row],[Current Total ADJUSTMENT_AMOUNT]]+Table1[[#This Row],[Adj Total ADJUSTMENT_AMOUNT]]</f>
        <v>0</v>
      </c>
      <c r="S3844" s="1">
        <f>-Table1[[#This Row],[Current Total CHARGE_AMOUNT]]+Table1[[#This Row],[Adj Total CHARGE_AMOUNT]]</f>
        <v>0</v>
      </c>
      <c r="T3844" s="1">
        <f>+Table1[[#This Row],[Adj Total TOTAL_COST]]-Table1[[#This Row],[Current Total TOTAL_COST]]</f>
        <v>0</v>
      </c>
      <c r="U3844" s="1">
        <f>+Table1[[#This Row],[Adj Total CONTRIBUTION_MARGIN]]-Table1[[#This Row],[Current Total CONTRIBUTION_MARGIN]]</f>
        <v>0</v>
      </c>
      <c r="V3844" s="1">
        <f>+Table1[[#This Row],[Adj Total OPERATING_MARGIN]]-Table1[[#This Row],[Current Total OPERATING_MARGIN]]</f>
        <v>0</v>
      </c>
    </row>
    <row r="3845" spans="1:22" x14ac:dyDescent="0.3">
      <c r="A3845" t="s">
        <v>27</v>
      </c>
      <c r="B3845">
        <v>2023</v>
      </c>
      <c r="C3845" t="s">
        <v>47</v>
      </c>
      <c r="D3845" t="s">
        <v>47</v>
      </c>
      <c r="E3845" s="2">
        <v>1</v>
      </c>
      <c r="F3845" s="1">
        <v>6573.57</v>
      </c>
      <c r="G3845" s="1">
        <v>7066.25</v>
      </c>
      <c r="H3845" s="1">
        <v>170.32390000000001</v>
      </c>
      <c r="I3845" s="1">
        <v>373.96</v>
      </c>
      <c r="J3845" s="1">
        <v>320.89</v>
      </c>
      <c r="K3845" s="2">
        <v>1</v>
      </c>
      <c r="L3845" s="1">
        <v>6573.57</v>
      </c>
      <c r="M3845" s="1">
        <v>7066.25</v>
      </c>
      <c r="N3845" s="1">
        <v>170.32390000000001</v>
      </c>
      <c r="O3845" s="1">
        <v>373.96</v>
      </c>
      <c r="P3845" s="1">
        <v>320.89</v>
      </c>
      <c r="Q3845" s="2">
        <f>-+Table1[[#This Row],[Current Record Count]]+Table1[[#This Row],[Adj Record Count]]</f>
        <v>0</v>
      </c>
      <c r="R3845" s="1">
        <f>+-Table1[[#This Row],[Current Total ADJUSTMENT_AMOUNT]]+Table1[[#This Row],[Adj Total ADJUSTMENT_AMOUNT]]</f>
        <v>0</v>
      </c>
      <c r="S3845" s="1">
        <f>-Table1[[#This Row],[Current Total CHARGE_AMOUNT]]+Table1[[#This Row],[Adj Total CHARGE_AMOUNT]]</f>
        <v>0</v>
      </c>
      <c r="T3845" s="1">
        <f>+Table1[[#This Row],[Adj Total TOTAL_COST]]-Table1[[#This Row],[Current Total TOTAL_COST]]</f>
        <v>0</v>
      </c>
      <c r="U3845" s="1">
        <f>+Table1[[#This Row],[Adj Total CONTRIBUTION_MARGIN]]-Table1[[#This Row],[Current Total CONTRIBUTION_MARGIN]]</f>
        <v>0</v>
      </c>
      <c r="V3845" s="1">
        <f>+Table1[[#This Row],[Adj Total OPERATING_MARGIN]]-Table1[[#This Row],[Current Total OPERATING_MARGIN]]</f>
        <v>0</v>
      </c>
    </row>
    <row r="3846" spans="1:22" x14ac:dyDescent="0.3">
      <c r="A3846" t="s">
        <v>27</v>
      </c>
      <c r="B3846">
        <v>2023</v>
      </c>
      <c r="C3846" t="s">
        <v>58</v>
      </c>
      <c r="D3846" t="s">
        <v>58</v>
      </c>
      <c r="E3846" s="2">
        <v>1</v>
      </c>
      <c r="F3846" s="1">
        <v>20181.939999999999</v>
      </c>
      <c r="G3846" s="1">
        <v>23515</v>
      </c>
      <c r="H3846" s="1">
        <v>2141.2804000000001</v>
      </c>
      <c r="I3846" s="1">
        <v>1990.66</v>
      </c>
      <c r="J3846" s="1">
        <v>1173.28</v>
      </c>
      <c r="K3846" s="2">
        <v>1</v>
      </c>
      <c r="L3846" s="1">
        <v>20181.939999999999</v>
      </c>
      <c r="M3846" s="1">
        <v>23515</v>
      </c>
      <c r="N3846" s="1">
        <v>2141.2804000000001</v>
      </c>
      <c r="O3846" s="1">
        <v>1990.66</v>
      </c>
      <c r="P3846" s="1">
        <v>1173.28</v>
      </c>
      <c r="Q3846" s="2">
        <f>-+Table1[[#This Row],[Current Record Count]]+Table1[[#This Row],[Adj Record Count]]</f>
        <v>0</v>
      </c>
      <c r="R3846" s="1">
        <f>+-Table1[[#This Row],[Current Total ADJUSTMENT_AMOUNT]]+Table1[[#This Row],[Adj Total ADJUSTMENT_AMOUNT]]</f>
        <v>0</v>
      </c>
      <c r="S3846" s="1">
        <f>-Table1[[#This Row],[Current Total CHARGE_AMOUNT]]+Table1[[#This Row],[Adj Total CHARGE_AMOUNT]]</f>
        <v>0</v>
      </c>
      <c r="T3846" s="1">
        <f>+Table1[[#This Row],[Adj Total TOTAL_COST]]-Table1[[#This Row],[Current Total TOTAL_COST]]</f>
        <v>0</v>
      </c>
      <c r="U3846" s="1">
        <f>+Table1[[#This Row],[Adj Total CONTRIBUTION_MARGIN]]-Table1[[#This Row],[Current Total CONTRIBUTION_MARGIN]]</f>
        <v>0</v>
      </c>
      <c r="V3846" s="1">
        <f>+Table1[[#This Row],[Adj Total OPERATING_MARGIN]]-Table1[[#This Row],[Current Total OPERATING_MARGIN]]</f>
        <v>0</v>
      </c>
    </row>
    <row r="3847" spans="1:22" x14ac:dyDescent="0.3">
      <c r="A3847" t="s">
        <v>37</v>
      </c>
      <c r="B3847">
        <v>2019</v>
      </c>
      <c r="C3847" t="s">
        <v>23</v>
      </c>
      <c r="D3847" t="s">
        <v>77</v>
      </c>
      <c r="E3847" s="2">
        <v>1</v>
      </c>
      <c r="F3847" s="1">
        <v>6031.48</v>
      </c>
      <c r="G3847" s="1">
        <v>10507.79</v>
      </c>
      <c r="H3847" s="1">
        <v>0</v>
      </c>
      <c r="I3847" s="1">
        <v>0</v>
      </c>
      <c r="J3847" s="1">
        <v>0</v>
      </c>
      <c r="K3847" s="2">
        <v>1</v>
      </c>
      <c r="L3847" s="1">
        <v>6031.48</v>
      </c>
      <c r="M3847" s="1">
        <v>10507.79</v>
      </c>
      <c r="N3847" s="1">
        <v>0</v>
      </c>
      <c r="O3847" s="1">
        <v>0</v>
      </c>
      <c r="P3847" s="1">
        <v>0</v>
      </c>
      <c r="Q3847" s="2">
        <f>-+Table1[[#This Row],[Current Record Count]]+Table1[[#This Row],[Adj Record Count]]</f>
        <v>0</v>
      </c>
      <c r="R3847" s="1">
        <f>+-Table1[[#This Row],[Current Total ADJUSTMENT_AMOUNT]]+Table1[[#This Row],[Adj Total ADJUSTMENT_AMOUNT]]</f>
        <v>0</v>
      </c>
      <c r="S3847" s="1">
        <f>-Table1[[#This Row],[Current Total CHARGE_AMOUNT]]+Table1[[#This Row],[Adj Total CHARGE_AMOUNT]]</f>
        <v>0</v>
      </c>
      <c r="T3847" s="1">
        <f>+Table1[[#This Row],[Adj Total TOTAL_COST]]-Table1[[#This Row],[Current Total TOTAL_COST]]</f>
        <v>0</v>
      </c>
      <c r="U3847" s="1">
        <f>+Table1[[#This Row],[Adj Total CONTRIBUTION_MARGIN]]-Table1[[#This Row],[Current Total CONTRIBUTION_MARGIN]]</f>
        <v>0</v>
      </c>
      <c r="V3847" s="1">
        <f>+Table1[[#This Row],[Adj Total OPERATING_MARGIN]]-Table1[[#This Row],[Current Total OPERATING_MARGIN]]</f>
        <v>0</v>
      </c>
    </row>
    <row r="3848" spans="1:22" x14ac:dyDescent="0.3">
      <c r="A3848" t="s">
        <v>74</v>
      </c>
      <c r="B3848">
        <v>2024</v>
      </c>
      <c r="C3848" t="s">
        <v>46</v>
      </c>
      <c r="D3848" t="s">
        <v>46</v>
      </c>
      <c r="E3848" s="2">
        <v>1</v>
      </c>
      <c r="F3848" s="1">
        <v>3180.12</v>
      </c>
      <c r="G3848" s="1">
        <v>4050.9</v>
      </c>
      <c r="H3848" s="1">
        <v>428.74950000000001</v>
      </c>
      <c r="I3848" s="1">
        <v>581.1</v>
      </c>
      <c r="J3848" s="1">
        <v>453.36</v>
      </c>
      <c r="K3848" s="2">
        <v>1</v>
      </c>
      <c r="L3848" s="1">
        <v>3180.12</v>
      </c>
      <c r="M3848" s="1">
        <v>4050.9</v>
      </c>
      <c r="N3848" s="1">
        <v>428.74950000000001</v>
      </c>
      <c r="O3848" s="1">
        <v>581.1</v>
      </c>
      <c r="P3848" s="1">
        <v>453.36</v>
      </c>
      <c r="Q3848" s="2">
        <f>-+Table1[[#This Row],[Current Record Count]]+Table1[[#This Row],[Adj Record Count]]</f>
        <v>0</v>
      </c>
      <c r="R3848" s="1">
        <f>+-Table1[[#This Row],[Current Total ADJUSTMENT_AMOUNT]]+Table1[[#This Row],[Adj Total ADJUSTMENT_AMOUNT]]</f>
        <v>0</v>
      </c>
      <c r="S3848" s="1">
        <f>-Table1[[#This Row],[Current Total CHARGE_AMOUNT]]+Table1[[#This Row],[Adj Total CHARGE_AMOUNT]]</f>
        <v>0</v>
      </c>
      <c r="T3848" s="1">
        <f>+Table1[[#This Row],[Adj Total TOTAL_COST]]-Table1[[#This Row],[Current Total TOTAL_COST]]</f>
        <v>0</v>
      </c>
      <c r="U3848" s="1">
        <f>+Table1[[#This Row],[Adj Total CONTRIBUTION_MARGIN]]-Table1[[#This Row],[Current Total CONTRIBUTION_MARGIN]]</f>
        <v>0</v>
      </c>
      <c r="V3848" s="1">
        <f>+Table1[[#This Row],[Adj Total OPERATING_MARGIN]]-Table1[[#This Row],[Current Total OPERATING_MARGIN]]</f>
        <v>0</v>
      </c>
    </row>
    <row r="3849" spans="1:22" x14ac:dyDescent="0.3">
      <c r="A3849" t="s">
        <v>98</v>
      </c>
      <c r="B3849">
        <v>2022</v>
      </c>
      <c r="C3849" t="s">
        <v>17</v>
      </c>
      <c r="D3849" t="s">
        <v>56</v>
      </c>
      <c r="E3849" s="2">
        <v>1</v>
      </c>
      <c r="F3849" s="1">
        <v>1235</v>
      </c>
      <c r="G3849" s="1">
        <v>43995</v>
      </c>
      <c r="H3849" s="1">
        <v>18367.530299999999</v>
      </c>
      <c r="I3849" s="1">
        <v>27205.21</v>
      </c>
      <c r="J3849" s="1">
        <v>24392.47</v>
      </c>
      <c r="K3849" s="2">
        <v>1</v>
      </c>
      <c r="L3849" s="1">
        <v>1235</v>
      </c>
      <c r="M3849" s="1">
        <v>43995</v>
      </c>
      <c r="N3849" s="1">
        <v>18367.530299999999</v>
      </c>
      <c r="O3849" s="1">
        <v>27205.21</v>
      </c>
      <c r="P3849" s="1">
        <v>24392.47</v>
      </c>
      <c r="Q3849" s="2">
        <f>-+Table1[[#This Row],[Current Record Count]]+Table1[[#This Row],[Adj Record Count]]</f>
        <v>0</v>
      </c>
      <c r="R3849" s="1">
        <f>+-Table1[[#This Row],[Current Total ADJUSTMENT_AMOUNT]]+Table1[[#This Row],[Adj Total ADJUSTMENT_AMOUNT]]</f>
        <v>0</v>
      </c>
      <c r="S3849" s="1">
        <f>-Table1[[#This Row],[Current Total CHARGE_AMOUNT]]+Table1[[#This Row],[Adj Total CHARGE_AMOUNT]]</f>
        <v>0</v>
      </c>
      <c r="T3849" s="1">
        <f>+Table1[[#This Row],[Adj Total TOTAL_COST]]-Table1[[#This Row],[Current Total TOTAL_COST]]</f>
        <v>0</v>
      </c>
      <c r="U3849" s="1">
        <f>+Table1[[#This Row],[Adj Total CONTRIBUTION_MARGIN]]-Table1[[#This Row],[Current Total CONTRIBUTION_MARGIN]]</f>
        <v>0</v>
      </c>
      <c r="V3849" s="1">
        <f>+Table1[[#This Row],[Adj Total OPERATING_MARGIN]]-Table1[[#This Row],[Current Total OPERATING_MARGIN]]</f>
        <v>0</v>
      </c>
    </row>
    <row r="3850" spans="1:22" x14ac:dyDescent="0.3">
      <c r="A3850" t="s">
        <v>39</v>
      </c>
      <c r="B3850">
        <v>2023</v>
      </c>
      <c r="C3850" t="s">
        <v>23</v>
      </c>
      <c r="D3850" t="s">
        <v>94</v>
      </c>
      <c r="E3850" s="2">
        <v>1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2">
        <v>1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2">
        <f>-+Table1[[#This Row],[Current Record Count]]+Table1[[#This Row],[Adj Record Count]]</f>
        <v>0</v>
      </c>
      <c r="R3850" s="1">
        <f>+-Table1[[#This Row],[Current Total ADJUSTMENT_AMOUNT]]+Table1[[#This Row],[Adj Total ADJUSTMENT_AMOUNT]]</f>
        <v>0</v>
      </c>
      <c r="S3850" s="1">
        <f>-Table1[[#This Row],[Current Total CHARGE_AMOUNT]]+Table1[[#This Row],[Adj Total CHARGE_AMOUNT]]</f>
        <v>0</v>
      </c>
      <c r="T3850" s="1">
        <f>+Table1[[#This Row],[Adj Total TOTAL_COST]]-Table1[[#This Row],[Current Total TOTAL_COST]]</f>
        <v>0</v>
      </c>
      <c r="U3850" s="1">
        <f>+Table1[[#This Row],[Adj Total CONTRIBUTION_MARGIN]]-Table1[[#This Row],[Current Total CONTRIBUTION_MARGIN]]</f>
        <v>0</v>
      </c>
      <c r="V3850" s="1">
        <f>+Table1[[#This Row],[Adj Total OPERATING_MARGIN]]-Table1[[#This Row],[Current Total OPERATING_MARGIN]]</f>
        <v>0</v>
      </c>
    </row>
    <row r="3851" spans="1:22" x14ac:dyDescent="0.3">
      <c r="A3851" t="s">
        <v>74</v>
      </c>
      <c r="B3851">
        <v>2022</v>
      </c>
      <c r="C3851" t="s">
        <v>29</v>
      </c>
      <c r="D3851" t="s">
        <v>104</v>
      </c>
      <c r="E3851" s="2">
        <v>1</v>
      </c>
      <c r="F3851" s="1">
        <v>548.05999999999995</v>
      </c>
      <c r="G3851" s="1">
        <v>818</v>
      </c>
      <c r="H3851" s="1">
        <v>183.4648</v>
      </c>
      <c r="I3851" s="1">
        <v>146.91</v>
      </c>
      <c r="J3851" s="1">
        <v>81.34</v>
      </c>
      <c r="K3851" s="2">
        <v>1</v>
      </c>
      <c r="L3851" s="1">
        <v>548.05999999999995</v>
      </c>
      <c r="M3851" s="1">
        <v>818</v>
      </c>
      <c r="N3851" s="1">
        <v>183.4648</v>
      </c>
      <c r="O3851" s="1">
        <v>146.91</v>
      </c>
      <c r="P3851" s="1">
        <v>81.34</v>
      </c>
      <c r="Q3851" s="2">
        <f>-+Table1[[#This Row],[Current Record Count]]+Table1[[#This Row],[Adj Record Count]]</f>
        <v>0</v>
      </c>
      <c r="R3851" s="1">
        <f>+-Table1[[#This Row],[Current Total ADJUSTMENT_AMOUNT]]+Table1[[#This Row],[Adj Total ADJUSTMENT_AMOUNT]]</f>
        <v>0</v>
      </c>
      <c r="S3851" s="1">
        <f>-Table1[[#This Row],[Current Total CHARGE_AMOUNT]]+Table1[[#This Row],[Adj Total CHARGE_AMOUNT]]</f>
        <v>0</v>
      </c>
      <c r="T3851" s="1">
        <f>+Table1[[#This Row],[Adj Total TOTAL_COST]]-Table1[[#This Row],[Current Total TOTAL_COST]]</f>
        <v>0</v>
      </c>
      <c r="U3851" s="1">
        <f>+Table1[[#This Row],[Adj Total CONTRIBUTION_MARGIN]]-Table1[[#This Row],[Current Total CONTRIBUTION_MARGIN]]</f>
        <v>0</v>
      </c>
      <c r="V3851" s="1">
        <f>+Table1[[#This Row],[Adj Total OPERATING_MARGIN]]-Table1[[#This Row],[Current Total OPERATING_MARGIN]]</f>
        <v>0</v>
      </c>
    </row>
    <row r="3852" spans="1:22" x14ac:dyDescent="0.3">
      <c r="A3852" t="s">
        <v>16</v>
      </c>
      <c r="B3852">
        <v>2019</v>
      </c>
      <c r="C3852" t="s">
        <v>17</v>
      </c>
      <c r="D3852" t="s">
        <v>101</v>
      </c>
      <c r="E3852" s="2">
        <v>1</v>
      </c>
      <c r="F3852" s="1">
        <v>380.34</v>
      </c>
      <c r="G3852" s="1">
        <v>429.3</v>
      </c>
      <c r="H3852" s="1">
        <v>0</v>
      </c>
      <c r="I3852" s="1">
        <v>0</v>
      </c>
      <c r="J3852" s="1">
        <v>0</v>
      </c>
      <c r="K3852" s="2">
        <v>1</v>
      </c>
      <c r="L3852" s="1">
        <v>380.34</v>
      </c>
      <c r="M3852" s="1">
        <v>429.3</v>
      </c>
      <c r="N3852" s="1">
        <v>0</v>
      </c>
      <c r="O3852" s="1">
        <v>0</v>
      </c>
      <c r="P3852" s="1">
        <v>0</v>
      </c>
      <c r="Q3852" s="2">
        <f>-+Table1[[#This Row],[Current Record Count]]+Table1[[#This Row],[Adj Record Count]]</f>
        <v>0</v>
      </c>
      <c r="R3852" s="1">
        <f>+-Table1[[#This Row],[Current Total ADJUSTMENT_AMOUNT]]+Table1[[#This Row],[Adj Total ADJUSTMENT_AMOUNT]]</f>
        <v>0</v>
      </c>
      <c r="S3852" s="1">
        <f>-Table1[[#This Row],[Current Total CHARGE_AMOUNT]]+Table1[[#This Row],[Adj Total CHARGE_AMOUNT]]</f>
        <v>0</v>
      </c>
      <c r="T3852" s="1">
        <f>+Table1[[#This Row],[Adj Total TOTAL_COST]]-Table1[[#This Row],[Current Total TOTAL_COST]]</f>
        <v>0</v>
      </c>
      <c r="U3852" s="1">
        <f>+Table1[[#This Row],[Adj Total CONTRIBUTION_MARGIN]]-Table1[[#This Row],[Current Total CONTRIBUTION_MARGIN]]</f>
        <v>0</v>
      </c>
      <c r="V3852" s="1">
        <f>+Table1[[#This Row],[Adj Total OPERATING_MARGIN]]-Table1[[#This Row],[Current Total OPERATING_MARGIN]]</f>
        <v>0</v>
      </c>
    </row>
    <row r="3853" spans="1:22" x14ac:dyDescent="0.3">
      <c r="A3853" t="s">
        <v>35</v>
      </c>
      <c r="B3853">
        <v>2020</v>
      </c>
      <c r="C3853" t="s">
        <v>72</v>
      </c>
      <c r="D3853" t="s">
        <v>72</v>
      </c>
      <c r="E3853" s="2">
        <v>1</v>
      </c>
      <c r="F3853" s="1">
        <v>0</v>
      </c>
      <c r="G3853" s="1">
        <v>1073</v>
      </c>
      <c r="H3853" s="1">
        <v>372.42779999999999</v>
      </c>
      <c r="I3853" s="1">
        <v>825.72</v>
      </c>
      <c r="J3853" s="1">
        <v>700.57</v>
      </c>
      <c r="K3853" s="2">
        <v>1</v>
      </c>
      <c r="L3853" s="1">
        <v>0</v>
      </c>
      <c r="M3853" s="1">
        <v>1073</v>
      </c>
      <c r="N3853" s="1">
        <v>372.42779999999999</v>
      </c>
      <c r="O3853" s="1">
        <v>825.72</v>
      </c>
      <c r="P3853" s="1">
        <v>700.57</v>
      </c>
      <c r="Q3853" s="2">
        <f>-+Table1[[#This Row],[Current Record Count]]+Table1[[#This Row],[Adj Record Count]]</f>
        <v>0</v>
      </c>
      <c r="R3853" s="1">
        <f>+-Table1[[#This Row],[Current Total ADJUSTMENT_AMOUNT]]+Table1[[#This Row],[Adj Total ADJUSTMENT_AMOUNT]]</f>
        <v>0</v>
      </c>
      <c r="S3853" s="1">
        <f>-Table1[[#This Row],[Current Total CHARGE_AMOUNT]]+Table1[[#This Row],[Adj Total CHARGE_AMOUNT]]</f>
        <v>0</v>
      </c>
      <c r="T3853" s="1">
        <f>+Table1[[#This Row],[Adj Total TOTAL_COST]]-Table1[[#This Row],[Current Total TOTAL_COST]]</f>
        <v>0</v>
      </c>
      <c r="U3853" s="1">
        <f>+Table1[[#This Row],[Adj Total CONTRIBUTION_MARGIN]]-Table1[[#This Row],[Current Total CONTRIBUTION_MARGIN]]</f>
        <v>0</v>
      </c>
      <c r="V3853" s="1">
        <f>+Table1[[#This Row],[Adj Total OPERATING_MARGIN]]-Table1[[#This Row],[Current Total OPERATING_MARGIN]]</f>
        <v>0</v>
      </c>
    </row>
    <row r="3854" spans="1:22" x14ac:dyDescent="0.3">
      <c r="A3854" t="s">
        <v>74</v>
      </c>
      <c r="B3854">
        <v>2025</v>
      </c>
      <c r="C3854" t="s">
        <v>53</v>
      </c>
      <c r="D3854" t="s">
        <v>53</v>
      </c>
      <c r="E3854" s="2">
        <v>1</v>
      </c>
      <c r="F3854" s="1">
        <v>811.23</v>
      </c>
      <c r="G3854" s="1">
        <v>1174</v>
      </c>
      <c r="H3854" s="1">
        <v>78.575000000000003</v>
      </c>
      <c r="I3854" s="1">
        <v>314.14999999999998</v>
      </c>
      <c r="J3854" s="1">
        <v>284.2</v>
      </c>
      <c r="K3854" s="2">
        <v>1</v>
      </c>
      <c r="L3854" s="1">
        <v>811.23</v>
      </c>
      <c r="M3854" s="1">
        <v>1174</v>
      </c>
      <c r="N3854" s="1">
        <v>78.575000000000003</v>
      </c>
      <c r="O3854" s="1">
        <v>314.14999999999998</v>
      </c>
      <c r="P3854" s="1">
        <v>284.2</v>
      </c>
      <c r="Q3854" s="2">
        <f>-+Table1[[#This Row],[Current Record Count]]+Table1[[#This Row],[Adj Record Count]]</f>
        <v>0</v>
      </c>
      <c r="R3854" s="1">
        <f>+-Table1[[#This Row],[Current Total ADJUSTMENT_AMOUNT]]+Table1[[#This Row],[Adj Total ADJUSTMENT_AMOUNT]]</f>
        <v>0</v>
      </c>
      <c r="S3854" s="1">
        <f>-Table1[[#This Row],[Current Total CHARGE_AMOUNT]]+Table1[[#This Row],[Adj Total CHARGE_AMOUNT]]</f>
        <v>0</v>
      </c>
      <c r="T3854" s="1">
        <f>+Table1[[#This Row],[Adj Total TOTAL_COST]]-Table1[[#This Row],[Current Total TOTAL_COST]]</f>
        <v>0</v>
      </c>
      <c r="U3854" s="1">
        <f>+Table1[[#This Row],[Adj Total CONTRIBUTION_MARGIN]]-Table1[[#This Row],[Current Total CONTRIBUTION_MARGIN]]</f>
        <v>0</v>
      </c>
      <c r="V3854" s="1">
        <f>+Table1[[#This Row],[Adj Total OPERATING_MARGIN]]-Table1[[#This Row],[Current Total OPERATING_MARGIN]]</f>
        <v>0</v>
      </c>
    </row>
    <row r="3855" spans="1:22" x14ac:dyDescent="0.3">
      <c r="A3855" t="s">
        <v>78</v>
      </c>
      <c r="B3855">
        <v>2021</v>
      </c>
      <c r="C3855" t="s">
        <v>17</v>
      </c>
      <c r="D3855" t="s">
        <v>80</v>
      </c>
      <c r="E3855" s="2">
        <v>1</v>
      </c>
      <c r="F3855" s="1">
        <v>1459.2</v>
      </c>
      <c r="G3855" s="1">
        <v>2560</v>
      </c>
      <c r="H3855" s="1">
        <v>285.49540000000002</v>
      </c>
      <c r="I3855" s="1">
        <v>927.76</v>
      </c>
      <c r="J3855" s="1">
        <v>794.56</v>
      </c>
      <c r="K3855" s="2">
        <v>1</v>
      </c>
      <c r="L3855" s="1">
        <v>1459.2</v>
      </c>
      <c r="M3855" s="1">
        <v>2560</v>
      </c>
      <c r="N3855" s="1">
        <v>285.49540000000002</v>
      </c>
      <c r="O3855" s="1">
        <v>927.76</v>
      </c>
      <c r="P3855" s="1">
        <v>794.56</v>
      </c>
      <c r="Q3855" s="2">
        <f>-+Table1[[#This Row],[Current Record Count]]+Table1[[#This Row],[Adj Record Count]]</f>
        <v>0</v>
      </c>
      <c r="R3855" s="1">
        <f>+-Table1[[#This Row],[Current Total ADJUSTMENT_AMOUNT]]+Table1[[#This Row],[Adj Total ADJUSTMENT_AMOUNT]]</f>
        <v>0</v>
      </c>
      <c r="S3855" s="1">
        <f>-Table1[[#This Row],[Current Total CHARGE_AMOUNT]]+Table1[[#This Row],[Adj Total CHARGE_AMOUNT]]</f>
        <v>0</v>
      </c>
      <c r="T3855" s="1">
        <f>+Table1[[#This Row],[Adj Total TOTAL_COST]]-Table1[[#This Row],[Current Total TOTAL_COST]]</f>
        <v>0</v>
      </c>
      <c r="U3855" s="1">
        <f>+Table1[[#This Row],[Adj Total CONTRIBUTION_MARGIN]]-Table1[[#This Row],[Current Total CONTRIBUTION_MARGIN]]</f>
        <v>0</v>
      </c>
      <c r="V3855" s="1">
        <f>+Table1[[#This Row],[Adj Total OPERATING_MARGIN]]-Table1[[#This Row],[Current Total OPERATING_MARGIN]]</f>
        <v>0</v>
      </c>
    </row>
    <row r="3856" spans="1:22" x14ac:dyDescent="0.3">
      <c r="A3856" t="s">
        <v>37</v>
      </c>
      <c r="B3856">
        <v>2024</v>
      </c>
      <c r="C3856" t="s">
        <v>29</v>
      </c>
      <c r="D3856" t="s">
        <v>87</v>
      </c>
      <c r="E3856" s="2">
        <v>1</v>
      </c>
      <c r="F3856" s="1">
        <v>60435.1</v>
      </c>
      <c r="G3856" s="1">
        <v>62819.77</v>
      </c>
      <c r="H3856" s="1">
        <v>16055.905000000001</v>
      </c>
      <c r="I3856" s="1">
        <v>-9137.93</v>
      </c>
      <c r="J3856" s="1">
        <v>-13671.24</v>
      </c>
      <c r="K3856" s="2">
        <v>1</v>
      </c>
      <c r="L3856" s="1">
        <v>60435.1</v>
      </c>
      <c r="M3856" s="1">
        <v>62819.77</v>
      </c>
      <c r="N3856" s="1">
        <v>16055.905000000001</v>
      </c>
      <c r="O3856" s="1">
        <v>-9137.93</v>
      </c>
      <c r="P3856" s="1">
        <v>-13671.24</v>
      </c>
      <c r="Q3856" s="2">
        <f>-+Table1[[#This Row],[Current Record Count]]+Table1[[#This Row],[Adj Record Count]]</f>
        <v>0</v>
      </c>
      <c r="R3856" s="1">
        <f>+-Table1[[#This Row],[Current Total ADJUSTMENT_AMOUNT]]+Table1[[#This Row],[Adj Total ADJUSTMENT_AMOUNT]]</f>
        <v>0</v>
      </c>
      <c r="S3856" s="1">
        <f>-Table1[[#This Row],[Current Total CHARGE_AMOUNT]]+Table1[[#This Row],[Adj Total CHARGE_AMOUNT]]</f>
        <v>0</v>
      </c>
      <c r="T3856" s="1">
        <f>+Table1[[#This Row],[Adj Total TOTAL_COST]]-Table1[[#This Row],[Current Total TOTAL_COST]]</f>
        <v>0</v>
      </c>
      <c r="U3856" s="1">
        <f>+Table1[[#This Row],[Adj Total CONTRIBUTION_MARGIN]]-Table1[[#This Row],[Current Total CONTRIBUTION_MARGIN]]</f>
        <v>0</v>
      </c>
      <c r="V3856" s="1">
        <f>+Table1[[#This Row],[Adj Total OPERATING_MARGIN]]-Table1[[#This Row],[Current Total OPERATING_MARGIN]]</f>
        <v>0</v>
      </c>
    </row>
    <row r="3857" spans="1:22" x14ac:dyDescent="0.3">
      <c r="A3857" t="s">
        <v>37</v>
      </c>
      <c r="B3857">
        <v>2022</v>
      </c>
      <c r="C3857" t="s">
        <v>20</v>
      </c>
      <c r="D3857" t="s">
        <v>105</v>
      </c>
      <c r="E3857" s="2">
        <v>1</v>
      </c>
      <c r="F3857" s="1">
        <v>5700.27</v>
      </c>
      <c r="G3857" s="1">
        <v>17813.330000000002</v>
      </c>
      <c r="H3857" s="1">
        <v>3029.5234999999998</v>
      </c>
      <c r="I3857" s="1">
        <v>9688.41</v>
      </c>
      <c r="J3857" s="1">
        <v>9083.5400000000009</v>
      </c>
      <c r="K3857" s="2">
        <v>1</v>
      </c>
      <c r="L3857" s="1">
        <v>5700.27</v>
      </c>
      <c r="M3857" s="1">
        <v>17813.330000000002</v>
      </c>
      <c r="N3857" s="1">
        <v>3029.5234999999998</v>
      </c>
      <c r="O3857" s="1">
        <v>9688.41</v>
      </c>
      <c r="P3857" s="1">
        <v>9083.5400000000009</v>
      </c>
      <c r="Q3857" s="2">
        <f>-+Table1[[#This Row],[Current Record Count]]+Table1[[#This Row],[Adj Record Count]]</f>
        <v>0</v>
      </c>
      <c r="R3857" s="1">
        <f>+-Table1[[#This Row],[Current Total ADJUSTMENT_AMOUNT]]+Table1[[#This Row],[Adj Total ADJUSTMENT_AMOUNT]]</f>
        <v>0</v>
      </c>
      <c r="S3857" s="1">
        <f>-Table1[[#This Row],[Current Total CHARGE_AMOUNT]]+Table1[[#This Row],[Adj Total CHARGE_AMOUNT]]</f>
        <v>0</v>
      </c>
      <c r="T3857" s="1">
        <f>+Table1[[#This Row],[Adj Total TOTAL_COST]]-Table1[[#This Row],[Current Total TOTAL_COST]]</f>
        <v>0</v>
      </c>
      <c r="U3857" s="1">
        <f>+Table1[[#This Row],[Adj Total CONTRIBUTION_MARGIN]]-Table1[[#This Row],[Current Total CONTRIBUTION_MARGIN]]</f>
        <v>0</v>
      </c>
      <c r="V3857" s="1">
        <f>+Table1[[#This Row],[Adj Total OPERATING_MARGIN]]-Table1[[#This Row],[Current Total OPERATING_MARGIN]]</f>
        <v>0</v>
      </c>
    </row>
    <row r="3858" spans="1:22" x14ac:dyDescent="0.3">
      <c r="A3858" t="s">
        <v>75</v>
      </c>
      <c r="B3858">
        <v>2020</v>
      </c>
      <c r="C3858" t="s">
        <v>17</v>
      </c>
      <c r="D3858" t="s">
        <v>91</v>
      </c>
      <c r="E3858" s="2">
        <v>1</v>
      </c>
      <c r="F3858" s="1">
        <v>0</v>
      </c>
      <c r="G3858" s="1">
        <v>0</v>
      </c>
      <c r="H3858" s="1">
        <v>164.68520000000001</v>
      </c>
      <c r="I3858" s="1">
        <v>-129.43</v>
      </c>
      <c r="J3858" s="1">
        <v>-164.69</v>
      </c>
      <c r="K3858" s="2">
        <v>1</v>
      </c>
      <c r="L3858" s="1">
        <v>0</v>
      </c>
      <c r="M3858" s="1">
        <v>0</v>
      </c>
      <c r="N3858" s="1">
        <v>164.68520000000001</v>
      </c>
      <c r="O3858" s="1">
        <v>-129.43</v>
      </c>
      <c r="P3858" s="1">
        <v>-164.69</v>
      </c>
      <c r="Q3858" s="2">
        <f>-+Table1[[#This Row],[Current Record Count]]+Table1[[#This Row],[Adj Record Count]]</f>
        <v>0</v>
      </c>
      <c r="R3858" s="1">
        <f>+-Table1[[#This Row],[Current Total ADJUSTMENT_AMOUNT]]+Table1[[#This Row],[Adj Total ADJUSTMENT_AMOUNT]]</f>
        <v>0</v>
      </c>
      <c r="S3858" s="1">
        <f>-Table1[[#This Row],[Current Total CHARGE_AMOUNT]]+Table1[[#This Row],[Adj Total CHARGE_AMOUNT]]</f>
        <v>0</v>
      </c>
      <c r="T3858" s="1">
        <f>+Table1[[#This Row],[Adj Total TOTAL_COST]]-Table1[[#This Row],[Current Total TOTAL_COST]]</f>
        <v>0</v>
      </c>
      <c r="U3858" s="1">
        <f>+Table1[[#This Row],[Adj Total CONTRIBUTION_MARGIN]]-Table1[[#This Row],[Current Total CONTRIBUTION_MARGIN]]</f>
        <v>0</v>
      </c>
      <c r="V3858" s="1">
        <f>+Table1[[#This Row],[Adj Total OPERATING_MARGIN]]-Table1[[#This Row],[Current Total OPERATING_MARGIN]]</f>
        <v>0</v>
      </c>
    </row>
    <row r="3859" spans="1:22" x14ac:dyDescent="0.3">
      <c r="A3859" t="s">
        <v>78</v>
      </c>
      <c r="B3859">
        <v>2024</v>
      </c>
      <c r="C3859" t="s">
        <v>47</v>
      </c>
      <c r="D3859" t="s">
        <v>48</v>
      </c>
      <c r="E3859" s="2">
        <v>1</v>
      </c>
      <c r="F3859" s="1">
        <v>982.6</v>
      </c>
      <c r="G3859" s="1">
        <v>2890</v>
      </c>
      <c r="H3859" s="1">
        <v>1911.7394999999999</v>
      </c>
      <c r="I3859" s="1">
        <v>635.29</v>
      </c>
      <c r="J3859" s="1">
        <v>-4.34</v>
      </c>
      <c r="K3859" s="2">
        <v>1</v>
      </c>
      <c r="L3859" s="1">
        <v>982.6</v>
      </c>
      <c r="M3859" s="1">
        <v>2890</v>
      </c>
      <c r="N3859" s="1">
        <v>1911.7394999999999</v>
      </c>
      <c r="O3859" s="1">
        <v>635.29</v>
      </c>
      <c r="P3859" s="1">
        <v>-4.34</v>
      </c>
      <c r="Q3859" s="2">
        <f>-+Table1[[#This Row],[Current Record Count]]+Table1[[#This Row],[Adj Record Count]]</f>
        <v>0</v>
      </c>
      <c r="R3859" s="1">
        <f>+-Table1[[#This Row],[Current Total ADJUSTMENT_AMOUNT]]+Table1[[#This Row],[Adj Total ADJUSTMENT_AMOUNT]]</f>
        <v>0</v>
      </c>
      <c r="S3859" s="1">
        <f>-Table1[[#This Row],[Current Total CHARGE_AMOUNT]]+Table1[[#This Row],[Adj Total CHARGE_AMOUNT]]</f>
        <v>0</v>
      </c>
      <c r="T3859" s="1">
        <f>+Table1[[#This Row],[Adj Total TOTAL_COST]]-Table1[[#This Row],[Current Total TOTAL_COST]]</f>
        <v>0</v>
      </c>
      <c r="U3859" s="1">
        <f>+Table1[[#This Row],[Adj Total CONTRIBUTION_MARGIN]]-Table1[[#This Row],[Current Total CONTRIBUTION_MARGIN]]</f>
        <v>0</v>
      </c>
      <c r="V3859" s="1">
        <f>+Table1[[#This Row],[Adj Total OPERATING_MARGIN]]-Table1[[#This Row],[Current Total OPERATING_MARGIN]]</f>
        <v>0</v>
      </c>
    </row>
    <row r="3860" spans="1:22" x14ac:dyDescent="0.3">
      <c r="A3860" t="s">
        <v>75</v>
      </c>
      <c r="B3860">
        <v>2020</v>
      </c>
      <c r="C3860" t="s">
        <v>20</v>
      </c>
      <c r="D3860" t="s">
        <v>55</v>
      </c>
      <c r="E3860" s="2">
        <v>1</v>
      </c>
      <c r="F3860" s="1">
        <v>0</v>
      </c>
      <c r="G3860" s="1">
        <v>0</v>
      </c>
      <c r="H3860" s="1">
        <v>164.68520000000001</v>
      </c>
      <c r="I3860" s="1">
        <v>-133.65</v>
      </c>
      <c r="J3860" s="1">
        <v>-168.91</v>
      </c>
      <c r="K3860" s="2">
        <v>1</v>
      </c>
      <c r="L3860" s="1">
        <v>0</v>
      </c>
      <c r="M3860" s="1">
        <v>0</v>
      </c>
      <c r="N3860" s="1">
        <v>164.68520000000001</v>
      </c>
      <c r="O3860" s="1">
        <v>-133.65</v>
      </c>
      <c r="P3860" s="1">
        <v>-168.91</v>
      </c>
      <c r="Q3860" s="2">
        <f>-+Table1[[#This Row],[Current Record Count]]+Table1[[#This Row],[Adj Record Count]]</f>
        <v>0</v>
      </c>
      <c r="R3860" s="1">
        <f>+-Table1[[#This Row],[Current Total ADJUSTMENT_AMOUNT]]+Table1[[#This Row],[Adj Total ADJUSTMENT_AMOUNT]]</f>
        <v>0</v>
      </c>
      <c r="S3860" s="1">
        <f>-Table1[[#This Row],[Current Total CHARGE_AMOUNT]]+Table1[[#This Row],[Adj Total CHARGE_AMOUNT]]</f>
        <v>0</v>
      </c>
      <c r="T3860" s="1">
        <f>+Table1[[#This Row],[Adj Total TOTAL_COST]]-Table1[[#This Row],[Current Total TOTAL_COST]]</f>
        <v>0</v>
      </c>
      <c r="U3860" s="1">
        <f>+Table1[[#This Row],[Adj Total CONTRIBUTION_MARGIN]]-Table1[[#This Row],[Current Total CONTRIBUTION_MARGIN]]</f>
        <v>0</v>
      </c>
      <c r="V3860" s="1">
        <f>+Table1[[#This Row],[Adj Total OPERATING_MARGIN]]-Table1[[#This Row],[Current Total OPERATING_MARGIN]]</f>
        <v>0</v>
      </c>
    </row>
    <row r="3861" spans="1:22" x14ac:dyDescent="0.3">
      <c r="A3861" t="s">
        <v>37</v>
      </c>
      <c r="B3861">
        <v>2023</v>
      </c>
      <c r="C3861" t="s">
        <v>20</v>
      </c>
      <c r="D3861" t="s">
        <v>21</v>
      </c>
      <c r="E3861" s="2">
        <v>1</v>
      </c>
      <c r="F3861" s="1">
        <v>17506.8</v>
      </c>
      <c r="G3861" s="1">
        <v>18943.91</v>
      </c>
      <c r="H3861" s="1">
        <v>3907.2665000000002</v>
      </c>
      <c r="I3861" s="1">
        <v>-1851.35</v>
      </c>
      <c r="J3861" s="1">
        <v>-2470.16</v>
      </c>
      <c r="K3861" s="2">
        <v>1</v>
      </c>
      <c r="L3861" s="1">
        <v>17506.8</v>
      </c>
      <c r="M3861" s="1">
        <v>18943.91</v>
      </c>
      <c r="N3861" s="1">
        <v>3907.2665000000002</v>
      </c>
      <c r="O3861" s="1">
        <v>-1851.35</v>
      </c>
      <c r="P3861" s="1">
        <v>-2470.16</v>
      </c>
      <c r="Q3861" s="2">
        <f>-+Table1[[#This Row],[Current Record Count]]+Table1[[#This Row],[Adj Record Count]]</f>
        <v>0</v>
      </c>
      <c r="R3861" s="1">
        <f>+-Table1[[#This Row],[Current Total ADJUSTMENT_AMOUNT]]+Table1[[#This Row],[Adj Total ADJUSTMENT_AMOUNT]]</f>
        <v>0</v>
      </c>
      <c r="S3861" s="1">
        <f>-Table1[[#This Row],[Current Total CHARGE_AMOUNT]]+Table1[[#This Row],[Adj Total CHARGE_AMOUNT]]</f>
        <v>0</v>
      </c>
      <c r="T3861" s="1">
        <f>+Table1[[#This Row],[Adj Total TOTAL_COST]]-Table1[[#This Row],[Current Total TOTAL_COST]]</f>
        <v>0</v>
      </c>
      <c r="U3861" s="1">
        <f>+Table1[[#This Row],[Adj Total CONTRIBUTION_MARGIN]]-Table1[[#This Row],[Current Total CONTRIBUTION_MARGIN]]</f>
        <v>0</v>
      </c>
      <c r="V3861" s="1">
        <f>+Table1[[#This Row],[Adj Total OPERATING_MARGIN]]-Table1[[#This Row],[Current Total OPERATING_MARGIN]]</f>
        <v>0</v>
      </c>
    </row>
    <row r="3862" spans="1:22" x14ac:dyDescent="0.3">
      <c r="A3862" t="s">
        <v>37</v>
      </c>
      <c r="B3862">
        <v>2021</v>
      </c>
      <c r="C3862" t="s">
        <v>29</v>
      </c>
      <c r="D3862" t="s">
        <v>87</v>
      </c>
      <c r="E3862" s="2">
        <v>1</v>
      </c>
      <c r="F3862" s="1">
        <v>5409.15</v>
      </c>
      <c r="G3862" s="1">
        <v>16391.439999999999</v>
      </c>
      <c r="H3862" s="1">
        <v>3593.4969000000001</v>
      </c>
      <c r="I3862" s="1">
        <v>8552.84</v>
      </c>
      <c r="J3862" s="1">
        <v>7388.79</v>
      </c>
      <c r="K3862" s="2">
        <v>1</v>
      </c>
      <c r="L3862" s="1">
        <v>5409.15</v>
      </c>
      <c r="M3862" s="1">
        <v>16391.439999999999</v>
      </c>
      <c r="N3862" s="1">
        <v>3593.4969000000001</v>
      </c>
      <c r="O3862" s="1">
        <v>8552.84</v>
      </c>
      <c r="P3862" s="1">
        <v>7388.79</v>
      </c>
      <c r="Q3862" s="2">
        <f>-+Table1[[#This Row],[Current Record Count]]+Table1[[#This Row],[Adj Record Count]]</f>
        <v>0</v>
      </c>
      <c r="R3862" s="1">
        <f>+-Table1[[#This Row],[Current Total ADJUSTMENT_AMOUNT]]+Table1[[#This Row],[Adj Total ADJUSTMENT_AMOUNT]]</f>
        <v>0</v>
      </c>
      <c r="S3862" s="1">
        <f>-Table1[[#This Row],[Current Total CHARGE_AMOUNT]]+Table1[[#This Row],[Adj Total CHARGE_AMOUNT]]</f>
        <v>0</v>
      </c>
      <c r="T3862" s="1">
        <f>+Table1[[#This Row],[Adj Total TOTAL_COST]]-Table1[[#This Row],[Current Total TOTAL_COST]]</f>
        <v>0</v>
      </c>
      <c r="U3862" s="1">
        <f>+Table1[[#This Row],[Adj Total CONTRIBUTION_MARGIN]]-Table1[[#This Row],[Current Total CONTRIBUTION_MARGIN]]</f>
        <v>0</v>
      </c>
      <c r="V3862" s="1">
        <f>+Table1[[#This Row],[Adj Total OPERATING_MARGIN]]-Table1[[#This Row],[Current Total OPERATING_MARGIN]]</f>
        <v>0</v>
      </c>
    </row>
    <row r="3863" spans="1:22" x14ac:dyDescent="0.3">
      <c r="A3863" t="s">
        <v>19</v>
      </c>
      <c r="B3863">
        <v>2020</v>
      </c>
      <c r="C3863" t="s">
        <v>47</v>
      </c>
      <c r="D3863" t="s">
        <v>48</v>
      </c>
      <c r="E3863" s="2">
        <v>1</v>
      </c>
      <c r="F3863" s="1">
        <v>61821.2</v>
      </c>
      <c r="G3863" s="1">
        <v>66710.3</v>
      </c>
      <c r="H3863" s="1">
        <v>12144.1517</v>
      </c>
      <c r="I3863" s="1">
        <v>-3504.3</v>
      </c>
      <c r="J3863" s="1">
        <v>-7566</v>
      </c>
      <c r="K3863" s="2">
        <v>1</v>
      </c>
      <c r="L3863" s="1">
        <v>61821.2</v>
      </c>
      <c r="M3863" s="1">
        <v>66710.3</v>
      </c>
      <c r="N3863" s="1">
        <v>12144.1517</v>
      </c>
      <c r="O3863" s="1">
        <v>-3504.3</v>
      </c>
      <c r="P3863" s="1">
        <v>-7566</v>
      </c>
      <c r="Q3863" s="2">
        <f>-+Table1[[#This Row],[Current Record Count]]+Table1[[#This Row],[Adj Record Count]]</f>
        <v>0</v>
      </c>
      <c r="R3863" s="1">
        <f>+-Table1[[#This Row],[Current Total ADJUSTMENT_AMOUNT]]+Table1[[#This Row],[Adj Total ADJUSTMENT_AMOUNT]]</f>
        <v>0</v>
      </c>
      <c r="S3863" s="1">
        <f>-Table1[[#This Row],[Current Total CHARGE_AMOUNT]]+Table1[[#This Row],[Adj Total CHARGE_AMOUNT]]</f>
        <v>0</v>
      </c>
      <c r="T3863" s="1">
        <f>+Table1[[#This Row],[Adj Total TOTAL_COST]]-Table1[[#This Row],[Current Total TOTAL_COST]]</f>
        <v>0</v>
      </c>
      <c r="U3863" s="1">
        <f>+Table1[[#This Row],[Adj Total CONTRIBUTION_MARGIN]]-Table1[[#This Row],[Current Total CONTRIBUTION_MARGIN]]</f>
        <v>0</v>
      </c>
      <c r="V3863" s="1">
        <f>+Table1[[#This Row],[Adj Total OPERATING_MARGIN]]-Table1[[#This Row],[Current Total OPERATING_MARGIN]]</f>
        <v>0</v>
      </c>
    </row>
    <row r="3864" spans="1:22" x14ac:dyDescent="0.3">
      <c r="A3864" t="s">
        <v>31</v>
      </c>
      <c r="B3864">
        <v>2020</v>
      </c>
      <c r="C3864" t="s">
        <v>23</v>
      </c>
      <c r="D3864" t="s">
        <v>94</v>
      </c>
      <c r="E3864" s="2">
        <v>1</v>
      </c>
      <c r="F3864" s="1">
        <v>410.88</v>
      </c>
      <c r="G3864" s="1">
        <v>775.18</v>
      </c>
      <c r="H3864" s="1">
        <v>80.600800000000007</v>
      </c>
      <c r="I3864" s="1">
        <v>331.84</v>
      </c>
      <c r="J3864" s="1">
        <v>283.7</v>
      </c>
      <c r="K3864" s="2">
        <v>1</v>
      </c>
      <c r="L3864" s="1">
        <v>410.88</v>
      </c>
      <c r="M3864" s="1">
        <v>775.18</v>
      </c>
      <c r="N3864" s="1">
        <v>80.600800000000007</v>
      </c>
      <c r="O3864" s="1">
        <v>331.84</v>
      </c>
      <c r="P3864" s="1">
        <v>283.7</v>
      </c>
      <c r="Q3864" s="2">
        <f>-+Table1[[#This Row],[Current Record Count]]+Table1[[#This Row],[Adj Record Count]]</f>
        <v>0</v>
      </c>
      <c r="R3864" s="1">
        <f>+-Table1[[#This Row],[Current Total ADJUSTMENT_AMOUNT]]+Table1[[#This Row],[Adj Total ADJUSTMENT_AMOUNT]]</f>
        <v>0</v>
      </c>
      <c r="S3864" s="1">
        <f>-Table1[[#This Row],[Current Total CHARGE_AMOUNT]]+Table1[[#This Row],[Adj Total CHARGE_AMOUNT]]</f>
        <v>0</v>
      </c>
      <c r="T3864" s="1">
        <f>+Table1[[#This Row],[Adj Total TOTAL_COST]]-Table1[[#This Row],[Current Total TOTAL_COST]]</f>
        <v>0</v>
      </c>
      <c r="U3864" s="1">
        <f>+Table1[[#This Row],[Adj Total CONTRIBUTION_MARGIN]]-Table1[[#This Row],[Current Total CONTRIBUTION_MARGIN]]</f>
        <v>0</v>
      </c>
      <c r="V3864" s="1">
        <f>+Table1[[#This Row],[Adj Total OPERATING_MARGIN]]-Table1[[#This Row],[Current Total OPERATING_MARGIN]]</f>
        <v>0</v>
      </c>
    </row>
    <row r="3865" spans="1:22" x14ac:dyDescent="0.3">
      <c r="A3865" t="s">
        <v>74</v>
      </c>
      <c r="B3865">
        <v>2019</v>
      </c>
      <c r="C3865" t="s">
        <v>17</v>
      </c>
      <c r="D3865" t="s">
        <v>85</v>
      </c>
      <c r="E3865" s="2">
        <v>1</v>
      </c>
      <c r="F3865" s="1">
        <v>-2.1</v>
      </c>
      <c r="G3865" s="1">
        <v>119</v>
      </c>
      <c r="H3865" s="1">
        <v>0</v>
      </c>
      <c r="I3865" s="1">
        <v>0</v>
      </c>
      <c r="J3865" s="1">
        <v>0</v>
      </c>
      <c r="K3865" s="2">
        <v>1</v>
      </c>
      <c r="L3865" s="1">
        <v>-2.1</v>
      </c>
      <c r="M3865" s="1">
        <v>119</v>
      </c>
      <c r="N3865" s="1">
        <v>0</v>
      </c>
      <c r="O3865" s="1">
        <v>0</v>
      </c>
      <c r="P3865" s="1">
        <v>0</v>
      </c>
      <c r="Q3865" s="2">
        <f>-+Table1[[#This Row],[Current Record Count]]+Table1[[#This Row],[Adj Record Count]]</f>
        <v>0</v>
      </c>
      <c r="R3865" s="1">
        <f>+-Table1[[#This Row],[Current Total ADJUSTMENT_AMOUNT]]+Table1[[#This Row],[Adj Total ADJUSTMENT_AMOUNT]]</f>
        <v>0</v>
      </c>
      <c r="S3865" s="1">
        <f>-Table1[[#This Row],[Current Total CHARGE_AMOUNT]]+Table1[[#This Row],[Adj Total CHARGE_AMOUNT]]</f>
        <v>0</v>
      </c>
      <c r="T3865" s="1">
        <f>+Table1[[#This Row],[Adj Total TOTAL_COST]]-Table1[[#This Row],[Current Total TOTAL_COST]]</f>
        <v>0</v>
      </c>
      <c r="U3865" s="1">
        <f>+Table1[[#This Row],[Adj Total CONTRIBUTION_MARGIN]]-Table1[[#This Row],[Current Total CONTRIBUTION_MARGIN]]</f>
        <v>0</v>
      </c>
      <c r="V3865" s="1">
        <f>+Table1[[#This Row],[Adj Total OPERATING_MARGIN]]-Table1[[#This Row],[Current Total OPERATING_MARGIN]]</f>
        <v>0</v>
      </c>
    </row>
    <row r="3866" spans="1:22" x14ac:dyDescent="0.3">
      <c r="A3866" t="s">
        <v>98</v>
      </c>
      <c r="B3866">
        <v>2023</v>
      </c>
      <c r="C3866" t="s">
        <v>17</v>
      </c>
      <c r="D3866" t="s">
        <v>56</v>
      </c>
      <c r="E3866" s="2">
        <v>1</v>
      </c>
      <c r="F3866" s="1">
        <v>31351.8</v>
      </c>
      <c r="G3866" s="1">
        <v>31351.8</v>
      </c>
      <c r="H3866" s="1">
        <v>15111.329</v>
      </c>
      <c r="I3866" s="1">
        <v>-10709.52</v>
      </c>
      <c r="J3866" s="1">
        <v>-15111.33</v>
      </c>
      <c r="K3866" s="2">
        <v>1</v>
      </c>
      <c r="L3866" s="1">
        <v>31351.8</v>
      </c>
      <c r="M3866" s="1">
        <v>31351.8</v>
      </c>
      <c r="N3866" s="1">
        <v>15111.329</v>
      </c>
      <c r="O3866" s="1">
        <v>-10709.52</v>
      </c>
      <c r="P3866" s="1">
        <v>-15111.33</v>
      </c>
      <c r="Q3866" s="2">
        <f>-+Table1[[#This Row],[Current Record Count]]+Table1[[#This Row],[Adj Record Count]]</f>
        <v>0</v>
      </c>
      <c r="R3866" s="1">
        <f>+-Table1[[#This Row],[Current Total ADJUSTMENT_AMOUNT]]+Table1[[#This Row],[Adj Total ADJUSTMENT_AMOUNT]]</f>
        <v>0</v>
      </c>
      <c r="S3866" s="1">
        <f>-Table1[[#This Row],[Current Total CHARGE_AMOUNT]]+Table1[[#This Row],[Adj Total CHARGE_AMOUNT]]</f>
        <v>0</v>
      </c>
      <c r="T3866" s="1">
        <f>+Table1[[#This Row],[Adj Total TOTAL_COST]]-Table1[[#This Row],[Current Total TOTAL_COST]]</f>
        <v>0</v>
      </c>
      <c r="U3866" s="1">
        <f>+Table1[[#This Row],[Adj Total CONTRIBUTION_MARGIN]]-Table1[[#This Row],[Current Total CONTRIBUTION_MARGIN]]</f>
        <v>0</v>
      </c>
      <c r="V3866" s="1">
        <f>+Table1[[#This Row],[Adj Total OPERATING_MARGIN]]-Table1[[#This Row],[Current Total OPERATING_MARGIN]]</f>
        <v>0</v>
      </c>
    </row>
    <row r="3867" spans="1:22" x14ac:dyDescent="0.3">
      <c r="A3867" t="s">
        <v>19</v>
      </c>
      <c r="B3867">
        <v>2020</v>
      </c>
      <c r="C3867" t="s">
        <v>72</v>
      </c>
      <c r="D3867" t="s">
        <v>72</v>
      </c>
      <c r="E3867" s="2">
        <v>1</v>
      </c>
      <c r="F3867" s="1">
        <v>32605.1</v>
      </c>
      <c r="G3867" s="1">
        <v>32605.1</v>
      </c>
      <c r="H3867" s="1">
        <v>7688.4847</v>
      </c>
      <c r="I3867" s="1">
        <v>-4848.1099999999997</v>
      </c>
      <c r="J3867" s="1">
        <v>-7688.49</v>
      </c>
      <c r="K3867" s="2">
        <v>1</v>
      </c>
      <c r="L3867" s="1">
        <v>32605.1</v>
      </c>
      <c r="M3867" s="1">
        <v>32605.1</v>
      </c>
      <c r="N3867" s="1">
        <v>7688.4847</v>
      </c>
      <c r="O3867" s="1">
        <v>-4848.1099999999997</v>
      </c>
      <c r="P3867" s="1">
        <v>-7688.49</v>
      </c>
      <c r="Q3867" s="2">
        <f>-+Table1[[#This Row],[Current Record Count]]+Table1[[#This Row],[Adj Record Count]]</f>
        <v>0</v>
      </c>
      <c r="R3867" s="1">
        <f>+-Table1[[#This Row],[Current Total ADJUSTMENT_AMOUNT]]+Table1[[#This Row],[Adj Total ADJUSTMENT_AMOUNT]]</f>
        <v>0</v>
      </c>
      <c r="S3867" s="1">
        <f>-Table1[[#This Row],[Current Total CHARGE_AMOUNT]]+Table1[[#This Row],[Adj Total CHARGE_AMOUNT]]</f>
        <v>0</v>
      </c>
      <c r="T3867" s="1">
        <f>+Table1[[#This Row],[Adj Total TOTAL_COST]]-Table1[[#This Row],[Current Total TOTAL_COST]]</f>
        <v>0</v>
      </c>
      <c r="U3867" s="1">
        <f>+Table1[[#This Row],[Adj Total CONTRIBUTION_MARGIN]]-Table1[[#This Row],[Current Total CONTRIBUTION_MARGIN]]</f>
        <v>0</v>
      </c>
      <c r="V3867" s="1">
        <f>+Table1[[#This Row],[Adj Total OPERATING_MARGIN]]-Table1[[#This Row],[Current Total OPERATING_MARGIN]]</f>
        <v>0</v>
      </c>
    </row>
    <row r="3868" spans="1:22" x14ac:dyDescent="0.3">
      <c r="A3868" t="s">
        <v>78</v>
      </c>
      <c r="B3868">
        <v>2025</v>
      </c>
      <c r="C3868" t="s">
        <v>20</v>
      </c>
      <c r="D3868" t="s">
        <v>103</v>
      </c>
      <c r="E3868" s="2">
        <v>1</v>
      </c>
      <c r="F3868" s="1">
        <v>2139.66</v>
      </c>
      <c r="G3868" s="1">
        <v>2349</v>
      </c>
      <c r="H3868" s="1">
        <v>512.32420000000002</v>
      </c>
      <c r="I3868" s="1">
        <v>-201.08</v>
      </c>
      <c r="J3868" s="1">
        <v>-302.98</v>
      </c>
      <c r="K3868" s="2">
        <v>1</v>
      </c>
      <c r="L3868" s="1">
        <v>2139.66</v>
      </c>
      <c r="M3868" s="1">
        <v>2349</v>
      </c>
      <c r="N3868" s="1">
        <v>512.32420000000002</v>
      </c>
      <c r="O3868" s="1">
        <v>-201.08</v>
      </c>
      <c r="P3868" s="1">
        <v>-302.98</v>
      </c>
      <c r="Q3868" s="2">
        <f>-+Table1[[#This Row],[Current Record Count]]+Table1[[#This Row],[Adj Record Count]]</f>
        <v>0</v>
      </c>
      <c r="R3868" s="1">
        <f>+-Table1[[#This Row],[Current Total ADJUSTMENT_AMOUNT]]+Table1[[#This Row],[Adj Total ADJUSTMENT_AMOUNT]]</f>
        <v>0</v>
      </c>
      <c r="S3868" s="1">
        <f>-Table1[[#This Row],[Current Total CHARGE_AMOUNT]]+Table1[[#This Row],[Adj Total CHARGE_AMOUNT]]</f>
        <v>0</v>
      </c>
      <c r="T3868" s="1">
        <f>+Table1[[#This Row],[Adj Total TOTAL_COST]]-Table1[[#This Row],[Current Total TOTAL_COST]]</f>
        <v>0</v>
      </c>
      <c r="U3868" s="1">
        <f>+Table1[[#This Row],[Adj Total CONTRIBUTION_MARGIN]]-Table1[[#This Row],[Current Total CONTRIBUTION_MARGIN]]</f>
        <v>0</v>
      </c>
      <c r="V3868" s="1">
        <f>+Table1[[#This Row],[Adj Total OPERATING_MARGIN]]-Table1[[#This Row],[Current Total OPERATING_MARGIN]]</f>
        <v>0</v>
      </c>
    </row>
    <row r="3869" spans="1:22" x14ac:dyDescent="0.3">
      <c r="A3869" t="s">
        <v>44</v>
      </c>
      <c r="B3869">
        <v>2023</v>
      </c>
      <c r="C3869" t="s">
        <v>17</v>
      </c>
      <c r="D3869" t="s">
        <v>18</v>
      </c>
      <c r="E3869" s="2">
        <v>1</v>
      </c>
      <c r="F3869" s="1">
        <v>261.39999999999998</v>
      </c>
      <c r="G3869" s="1">
        <v>261.39999999999998</v>
      </c>
      <c r="H3869" s="1">
        <v>98.302400000000006</v>
      </c>
      <c r="I3869" s="1">
        <v>-85.5</v>
      </c>
      <c r="J3869" s="1">
        <v>-98.3</v>
      </c>
      <c r="K3869" s="2">
        <v>1</v>
      </c>
      <c r="L3869" s="1">
        <v>261.39999999999998</v>
      </c>
      <c r="M3869" s="1">
        <v>261.39999999999998</v>
      </c>
      <c r="N3869" s="1">
        <v>98.302400000000006</v>
      </c>
      <c r="O3869" s="1">
        <v>-85.5</v>
      </c>
      <c r="P3869" s="1">
        <v>-98.3</v>
      </c>
      <c r="Q3869" s="2">
        <f>-+Table1[[#This Row],[Current Record Count]]+Table1[[#This Row],[Adj Record Count]]</f>
        <v>0</v>
      </c>
      <c r="R3869" s="1">
        <f>+-Table1[[#This Row],[Current Total ADJUSTMENT_AMOUNT]]+Table1[[#This Row],[Adj Total ADJUSTMENT_AMOUNT]]</f>
        <v>0</v>
      </c>
      <c r="S3869" s="1">
        <f>-Table1[[#This Row],[Current Total CHARGE_AMOUNT]]+Table1[[#This Row],[Adj Total CHARGE_AMOUNT]]</f>
        <v>0</v>
      </c>
      <c r="T3869" s="1">
        <f>+Table1[[#This Row],[Adj Total TOTAL_COST]]-Table1[[#This Row],[Current Total TOTAL_COST]]</f>
        <v>0</v>
      </c>
      <c r="U3869" s="1">
        <f>+Table1[[#This Row],[Adj Total CONTRIBUTION_MARGIN]]-Table1[[#This Row],[Current Total CONTRIBUTION_MARGIN]]</f>
        <v>0</v>
      </c>
      <c r="V3869" s="1">
        <f>+Table1[[#This Row],[Adj Total OPERATING_MARGIN]]-Table1[[#This Row],[Current Total OPERATING_MARGIN]]</f>
        <v>0</v>
      </c>
    </row>
    <row r="3870" spans="1:22" x14ac:dyDescent="0.3">
      <c r="A3870" t="s">
        <v>75</v>
      </c>
      <c r="B3870">
        <v>2021</v>
      </c>
      <c r="C3870" t="s">
        <v>95</v>
      </c>
      <c r="D3870" t="s">
        <v>95</v>
      </c>
      <c r="E3870" s="2">
        <v>1</v>
      </c>
      <c r="F3870" s="1">
        <v>0</v>
      </c>
      <c r="G3870" s="1">
        <v>0</v>
      </c>
      <c r="H3870" s="1">
        <v>84.058099999999996</v>
      </c>
      <c r="I3870" s="1">
        <v>-55.56</v>
      </c>
      <c r="J3870" s="1">
        <v>-84.06</v>
      </c>
      <c r="K3870" s="2">
        <v>1</v>
      </c>
      <c r="L3870" s="1">
        <v>0</v>
      </c>
      <c r="M3870" s="1">
        <v>0</v>
      </c>
      <c r="N3870" s="1">
        <v>84.058099999999996</v>
      </c>
      <c r="O3870" s="1">
        <v>-55.56</v>
      </c>
      <c r="P3870" s="1">
        <v>-84.06</v>
      </c>
      <c r="Q3870" s="2">
        <f>-+Table1[[#This Row],[Current Record Count]]+Table1[[#This Row],[Adj Record Count]]</f>
        <v>0</v>
      </c>
      <c r="R3870" s="1">
        <f>+-Table1[[#This Row],[Current Total ADJUSTMENT_AMOUNT]]+Table1[[#This Row],[Adj Total ADJUSTMENT_AMOUNT]]</f>
        <v>0</v>
      </c>
      <c r="S3870" s="1">
        <f>-Table1[[#This Row],[Current Total CHARGE_AMOUNT]]+Table1[[#This Row],[Adj Total CHARGE_AMOUNT]]</f>
        <v>0</v>
      </c>
      <c r="T3870" s="1">
        <f>+Table1[[#This Row],[Adj Total TOTAL_COST]]-Table1[[#This Row],[Current Total TOTAL_COST]]</f>
        <v>0</v>
      </c>
      <c r="U3870" s="1">
        <f>+Table1[[#This Row],[Adj Total CONTRIBUTION_MARGIN]]-Table1[[#This Row],[Current Total CONTRIBUTION_MARGIN]]</f>
        <v>0</v>
      </c>
      <c r="V3870" s="1">
        <f>+Table1[[#This Row],[Adj Total OPERATING_MARGIN]]-Table1[[#This Row],[Current Total OPERATING_MARGIN]]</f>
        <v>0</v>
      </c>
    </row>
    <row r="3871" spans="1:22" x14ac:dyDescent="0.3">
      <c r="A3871" t="s">
        <v>31</v>
      </c>
      <c r="B3871">
        <v>2024</v>
      </c>
      <c r="C3871" t="s">
        <v>20</v>
      </c>
      <c r="D3871" t="s">
        <v>21</v>
      </c>
      <c r="E3871" s="2">
        <v>1</v>
      </c>
      <c r="F3871" s="1">
        <v>585.1</v>
      </c>
      <c r="G3871" s="1">
        <v>585.1</v>
      </c>
      <c r="H3871" s="1">
        <v>55.6556</v>
      </c>
      <c r="I3871" s="1">
        <v>62.82</v>
      </c>
      <c r="J3871" s="1">
        <v>43.94</v>
      </c>
      <c r="K3871" s="2">
        <v>1</v>
      </c>
      <c r="L3871" s="1">
        <v>585.1</v>
      </c>
      <c r="M3871" s="1">
        <v>585.1</v>
      </c>
      <c r="N3871" s="1">
        <v>55.6556</v>
      </c>
      <c r="O3871" s="1">
        <v>62.82</v>
      </c>
      <c r="P3871" s="1">
        <v>43.94</v>
      </c>
      <c r="Q3871" s="2">
        <f>-+Table1[[#This Row],[Current Record Count]]+Table1[[#This Row],[Adj Record Count]]</f>
        <v>0</v>
      </c>
      <c r="R3871" s="1">
        <f>+-Table1[[#This Row],[Current Total ADJUSTMENT_AMOUNT]]+Table1[[#This Row],[Adj Total ADJUSTMENT_AMOUNT]]</f>
        <v>0</v>
      </c>
      <c r="S3871" s="1">
        <f>-Table1[[#This Row],[Current Total CHARGE_AMOUNT]]+Table1[[#This Row],[Adj Total CHARGE_AMOUNT]]</f>
        <v>0</v>
      </c>
      <c r="T3871" s="1">
        <f>+Table1[[#This Row],[Adj Total TOTAL_COST]]-Table1[[#This Row],[Current Total TOTAL_COST]]</f>
        <v>0</v>
      </c>
      <c r="U3871" s="1">
        <f>+Table1[[#This Row],[Adj Total CONTRIBUTION_MARGIN]]-Table1[[#This Row],[Current Total CONTRIBUTION_MARGIN]]</f>
        <v>0</v>
      </c>
      <c r="V3871" s="1">
        <f>+Table1[[#This Row],[Adj Total OPERATING_MARGIN]]-Table1[[#This Row],[Current Total OPERATING_MARGIN]]</f>
        <v>0</v>
      </c>
    </row>
    <row r="3872" spans="1:22" x14ac:dyDescent="0.3">
      <c r="A3872" t="s">
        <v>98</v>
      </c>
      <c r="B3872">
        <v>2021</v>
      </c>
      <c r="C3872" t="s">
        <v>17</v>
      </c>
      <c r="D3872" t="s">
        <v>56</v>
      </c>
      <c r="E3872" s="2">
        <v>1</v>
      </c>
      <c r="F3872" s="1">
        <v>25608</v>
      </c>
      <c r="G3872" s="1">
        <v>25608</v>
      </c>
      <c r="H3872" s="1">
        <v>11692.1685</v>
      </c>
      <c r="I3872" s="1">
        <v>-9212.06</v>
      </c>
      <c r="J3872" s="1">
        <v>-11692.17</v>
      </c>
      <c r="K3872" s="2">
        <v>1</v>
      </c>
      <c r="L3872" s="1">
        <v>25608</v>
      </c>
      <c r="M3872" s="1">
        <v>25608</v>
      </c>
      <c r="N3872" s="1">
        <v>11692.1685</v>
      </c>
      <c r="O3872" s="1">
        <v>-9212.06</v>
      </c>
      <c r="P3872" s="1">
        <v>-11692.17</v>
      </c>
      <c r="Q3872" s="2">
        <f>-+Table1[[#This Row],[Current Record Count]]+Table1[[#This Row],[Adj Record Count]]</f>
        <v>0</v>
      </c>
      <c r="R3872" s="1">
        <f>+-Table1[[#This Row],[Current Total ADJUSTMENT_AMOUNT]]+Table1[[#This Row],[Adj Total ADJUSTMENT_AMOUNT]]</f>
        <v>0</v>
      </c>
      <c r="S3872" s="1">
        <f>-Table1[[#This Row],[Current Total CHARGE_AMOUNT]]+Table1[[#This Row],[Adj Total CHARGE_AMOUNT]]</f>
        <v>0</v>
      </c>
      <c r="T3872" s="1">
        <f>+Table1[[#This Row],[Adj Total TOTAL_COST]]-Table1[[#This Row],[Current Total TOTAL_COST]]</f>
        <v>0</v>
      </c>
      <c r="U3872" s="1">
        <f>+Table1[[#This Row],[Adj Total CONTRIBUTION_MARGIN]]-Table1[[#This Row],[Current Total CONTRIBUTION_MARGIN]]</f>
        <v>0</v>
      </c>
      <c r="V3872" s="1">
        <f>+Table1[[#This Row],[Adj Total OPERATING_MARGIN]]-Table1[[#This Row],[Current Total OPERATING_MARGIN]]</f>
        <v>0</v>
      </c>
    </row>
    <row r="3873" spans="1:22" x14ac:dyDescent="0.3">
      <c r="A3873" t="s">
        <v>42</v>
      </c>
      <c r="B3873">
        <v>2019</v>
      </c>
      <c r="C3873" t="s">
        <v>95</v>
      </c>
      <c r="D3873" t="s">
        <v>95</v>
      </c>
      <c r="E3873" s="2">
        <v>1</v>
      </c>
      <c r="F3873" s="1">
        <v>150.57</v>
      </c>
      <c r="G3873" s="1">
        <v>444.6</v>
      </c>
      <c r="H3873" s="1">
        <v>0</v>
      </c>
      <c r="I3873" s="1">
        <v>0</v>
      </c>
      <c r="J3873" s="1">
        <v>0</v>
      </c>
      <c r="K3873" s="2">
        <v>1</v>
      </c>
      <c r="L3873" s="1">
        <v>150.57</v>
      </c>
      <c r="M3873" s="1">
        <v>444.6</v>
      </c>
      <c r="N3873" s="1">
        <v>0</v>
      </c>
      <c r="O3873" s="1">
        <v>0</v>
      </c>
      <c r="P3873" s="1">
        <v>0</v>
      </c>
      <c r="Q3873" s="2">
        <f>-+Table1[[#This Row],[Current Record Count]]+Table1[[#This Row],[Adj Record Count]]</f>
        <v>0</v>
      </c>
      <c r="R3873" s="1">
        <f>+-Table1[[#This Row],[Current Total ADJUSTMENT_AMOUNT]]+Table1[[#This Row],[Adj Total ADJUSTMENT_AMOUNT]]</f>
        <v>0</v>
      </c>
      <c r="S3873" s="1">
        <f>-Table1[[#This Row],[Current Total CHARGE_AMOUNT]]+Table1[[#This Row],[Adj Total CHARGE_AMOUNT]]</f>
        <v>0</v>
      </c>
      <c r="T3873" s="1">
        <f>+Table1[[#This Row],[Adj Total TOTAL_COST]]-Table1[[#This Row],[Current Total TOTAL_COST]]</f>
        <v>0</v>
      </c>
      <c r="U3873" s="1">
        <f>+Table1[[#This Row],[Adj Total CONTRIBUTION_MARGIN]]-Table1[[#This Row],[Current Total CONTRIBUTION_MARGIN]]</f>
        <v>0</v>
      </c>
      <c r="V3873" s="1">
        <f>+Table1[[#This Row],[Adj Total OPERATING_MARGIN]]-Table1[[#This Row],[Current Total OPERATING_MARGIN]]</f>
        <v>0</v>
      </c>
    </row>
    <row r="3874" spans="1:22" x14ac:dyDescent="0.3">
      <c r="A3874" t="s">
        <v>78</v>
      </c>
      <c r="B3874">
        <v>2020</v>
      </c>
      <c r="C3874" t="s">
        <v>72</v>
      </c>
      <c r="D3874" t="s">
        <v>72</v>
      </c>
      <c r="E3874" s="2">
        <v>1</v>
      </c>
      <c r="F3874" s="1">
        <v>821.76</v>
      </c>
      <c r="G3874" s="1">
        <v>1284</v>
      </c>
      <c r="H3874" s="1">
        <v>171.87610000000001</v>
      </c>
      <c r="I3874" s="1">
        <v>357.45</v>
      </c>
      <c r="J3874" s="1">
        <v>290.36</v>
      </c>
      <c r="K3874" s="2">
        <v>1</v>
      </c>
      <c r="L3874" s="1">
        <v>821.76</v>
      </c>
      <c r="M3874" s="1">
        <v>1284</v>
      </c>
      <c r="N3874" s="1">
        <v>171.87610000000001</v>
      </c>
      <c r="O3874" s="1">
        <v>357.45</v>
      </c>
      <c r="P3874" s="1">
        <v>290.36</v>
      </c>
      <c r="Q3874" s="2">
        <f>-+Table1[[#This Row],[Current Record Count]]+Table1[[#This Row],[Adj Record Count]]</f>
        <v>0</v>
      </c>
      <c r="R3874" s="1">
        <f>+-Table1[[#This Row],[Current Total ADJUSTMENT_AMOUNT]]+Table1[[#This Row],[Adj Total ADJUSTMENT_AMOUNT]]</f>
        <v>0</v>
      </c>
      <c r="S3874" s="1">
        <f>-Table1[[#This Row],[Current Total CHARGE_AMOUNT]]+Table1[[#This Row],[Adj Total CHARGE_AMOUNT]]</f>
        <v>0</v>
      </c>
      <c r="T3874" s="1">
        <f>+Table1[[#This Row],[Adj Total TOTAL_COST]]-Table1[[#This Row],[Current Total TOTAL_COST]]</f>
        <v>0</v>
      </c>
      <c r="U3874" s="1">
        <f>+Table1[[#This Row],[Adj Total CONTRIBUTION_MARGIN]]-Table1[[#This Row],[Current Total CONTRIBUTION_MARGIN]]</f>
        <v>0</v>
      </c>
      <c r="V3874" s="1">
        <f>+Table1[[#This Row],[Adj Total OPERATING_MARGIN]]-Table1[[#This Row],[Current Total OPERATING_MARGIN]]</f>
        <v>0</v>
      </c>
    </row>
    <row r="3875" spans="1:22" x14ac:dyDescent="0.3">
      <c r="A3875" t="s">
        <v>44</v>
      </c>
      <c r="B3875">
        <v>2022</v>
      </c>
      <c r="C3875" t="s">
        <v>29</v>
      </c>
      <c r="D3875" t="s">
        <v>57</v>
      </c>
      <c r="E3875" s="2">
        <v>1</v>
      </c>
      <c r="F3875" s="1">
        <v>1492.24</v>
      </c>
      <c r="G3875" s="1">
        <v>3124</v>
      </c>
      <c r="H3875" s="1">
        <v>1341.0524</v>
      </c>
      <c r="I3875" s="1">
        <v>475.76</v>
      </c>
      <c r="J3875" s="1">
        <v>301.01</v>
      </c>
      <c r="K3875" s="2">
        <v>1</v>
      </c>
      <c r="L3875" s="1">
        <v>1492.24</v>
      </c>
      <c r="M3875" s="1">
        <v>3124</v>
      </c>
      <c r="N3875" s="1">
        <v>1341.0524</v>
      </c>
      <c r="O3875" s="1">
        <v>475.76</v>
      </c>
      <c r="P3875" s="1">
        <v>301.01</v>
      </c>
      <c r="Q3875" s="2">
        <f>-+Table1[[#This Row],[Current Record Count]]+Table1[[#This Row],[Adj Record Count]]</f>
        <v>0</v>
      </c>
      <c r="R3875" s="1">
        <f>+-Table1[[#This Row],[Current Total ADJUSTMENT_AMOUNT]]+Table1[[#This Row],[Adj Total ADJUSTMENT_AMOUNT]]</f>
        <v>0</v>
      </c>
      <c r="S3875" s="1">
        <f>-Table1[[#This Row],[Current Total CHARGE_AMOUNT]]+Table1[[#This Row],[Adj Total CHARGE_AMOUNT]]</f>
        <v>0</v>
      </c>
      <c r="T3875" s="1">
        <f>+Table1[[#This Row],[Adj Total TOTAL_COST]]-Table1[[#This Row],[Current Total TOTAL_COST]]</f>
        <v>0</v>
      </c>
      <c r="U3875" s="1">
        <f>+Table1[[#This Row],[Adj Total CONTRIBUTION_MARGIN]]-Table1[[#This Row],[Current Total CONTRIBUTION_MARGIN]]</f>
        <v>0</v>
      </c>
      <c r="V3875" s="1">
        <f>+Table1[[#This Row],[Adj Total OPERATING_MARGIN]]-Table1[[#This Row],[Current Total OPERATING_MARGIN]]</f>
        <v>0</v>
      </c>
    </row>
    <row r="3876" spans="1:22" x14ac:dyDescent="0.3">
      <c r="A3876" t="s">
        <v>35</v>
      </c>
      <c r="B3876">
        <v>2024</v>
      </c>
      <c r="C3876" t="s">
        <v>84</v>
      </c>
      <c r="D3876" t="s">
        <v>84</v>
      </c>
      <c r="E3876" s="2">
        <v>1</v>
      </c>
      <c r="F3876" s="1">
        <v>1572.13</v>
      </c>
      <c r="G3876" s="1">
        <v>1641.1</v>
      </c>
      <c r="H3876" s="1">
        <v>210.15010000000001</v>
      </c>
      <c r="I3876" s="1">
        <v>-37.5</v>
      </c>
      <c r="J3876" s="1">
        <v>-121.71</v>
      </c>
      <c r="K3876" s="2">
        <v>1</v>
      </c>
      <c r="L3876" s="1">
        <v>1572.13</v>
      </c>
      <c r="M3876" s="1">
        <v>1641.1</v>
      </c>
      <c r="N3876" s="1">
        <v>210.15010000000001</v>
      </c>
      <c r="O3876" s="1">
        <v>-37.5</v>
      </c>
      <c r="P3876" s="1">
        <v>-121.71</v>
      </c>
      <c r="Q3876" s="2">
        <f>-+Table1[[#This Row],[Current Record Count]]+Table1[[#This Row],[Adj Record Count]]</f>
        <v>0</v>
      </c>
      <c r="R3876" s="1">
        <f>+-Table1[[#This Row],[Current Total ADJUSTMENT_AMOUNT]]+Table1[[#This Row],[Adj Total ADJUSTMENT_AMOUNT]]</f>
        <v>0</v>
      </c>
      <c r="S3876" s="1">
        <f>-Table1[[#This Row],[Current Total CHARGE_AMOUNT]]+Table1[[#This Row],[Adj Total CHARGE_AMOUNT]]</f>
        <v>0</v>
      </c>
      <c r="T3876" s="1">
        <f>+Table1[[#This Row],[Adj Total TOTAL_COST]]-Table1[[#This Row],[Current Total TOTAL_COST]]</f>
        <v>0</v>
      </c>
      <c r="U3876" s="1">
        <f>+Table1[[#This Row],[Adj Total CONTRIBUTION_MARGIN]]-Table1[[#This Row],[Current Total CONTRIBUTION_MARGIN]]</f>
        <v>0</v>
      </c>
      <c r="V3876" s="1">
        <f>+Table1[[#This Row],[Adj Total OPERATING_MARGIN]]-Table1[[#This Row],[Current Total OPERATING_MARGIN]]</f>
        <v>0</v>
      </c>
    </row>
    <row r="3877" spans="1:22" x14ac:dyDescent="0.3">
      <c r="A3877" t="s">
        <v>37</v>
      </c>
      <c r="B3877">
        <v>2022</v>
      </c>
      <c r="C3877" t="s">
        <v>20</v>
      </c>
      <c r="D3877" t="s">
        <v>49</v>
      </c>
      <c r="E3877" s="2">
        <v>1</v>
      </c>
      <c r="F3877" s="1">
        <v>15489.91</v>
      </c>
      <c r="G3877" s="1">
        <v>16540.04</v>
      </c>
      <c r="H3877" s="1">
        <v>4185.7191999999995</v>
      </c>
      <c r="I3877" s="1">
        <v>-2035.3</v>
      </c>
      <c r="J3877" s="1">
        <v>-3135.59</v>
      </c>
      <c r="K3877" s="2">
        <v>1</v>
      </c>
      <c r="L3877" s="1">
        <v>15489.91</v>
      </c>
      <c r="M3877" s="1">
        <v>16540.04</v>
      </c>
      <c r="N3877" s="1">
        <v>4185.7191999999995</v>
      </c>
      <c r="O3877" s="1">
        <v>-2035.3</v>
      </c>
      <c r="P3877" s="1">
        <v>-3135.59</v>
      </c>
      <c r="Q3877" s="2">
        <f>-+Table1[[#This Row],[Current Record Count]]+Table1[[#This Row],[Adj Record Count]]</f>
        <v>0</v>
      </c>
      <c r="R3877" s="1">
        <f>+-Table1[[#This Row],[Current Total ADJUSTMENT_AMOUNT]]+Table1[[#This Row],[Adj Total ADJUSTMENT_AMOUNT]]</f>
        <v>0</v>
      </c>
      <c r="S3877" s="1">
        <f>-Table1[[#This Row],[Current Total CHARGE_AMOUNT]]+Table1[[#This Row],[Adj Total CHARGE_AMOUNT]]</f>
        <v>0</v>
      </c>
      <c r="T3877" s="1">
        <f>+Table1[[#This Row],[Adj Total TOTAL_COST]]-Table1[[#This Row],[Current Total TOTAL_COST]]</f>
        <v>0</v>
      </c>
      <c r="U3877" s="1">
        <f>+Table1[[#This Row],[Adj Total CONTRIBUTION_MARGIN]]-Table1[[#This Row],[Current Total CONTRIBUTION_MARGIN]]</f>
        <v>0</v>
      </c>
      <c r="V3877" s="1">
        <f>+Table1[[#This Row],[Adj Total OPERATING_MARGIN]]-Table1[[#This Row],[Current Total OPERATING_MARGIN]]</f>
        <v>0</v>
      </c>
    </row>
    <row r="3878" spans="1:22" x14ac:dyDescent="0.3">
      <c r="A3878" t="s">
        <v>75</v>
      </c>
      <c r="B3878">
        <v>2023</v>
      </c>
      <c r="C3878" t="s">
        <v>50</v>
      </c>
      <c r="D3878" t="s">
        <v>50</v>
      </c>
      <c r="E3878" s="2">
        <v>1</v>
      </c>
      <c r="F3878" s="1">
        <v>0</v>
      </c>
      <c r="G3878" s="1">
        <v>0</v>
      </c>
      <c r="H3878" s="1">
        <v>17.079499999999999</v>
      </c>
      <c r="I3878" s="1">
        <v>16.84</v>
      </c>
      <c r="J3878" s="1">
        <v>2.0299999999999998</v>
      </c>
      <c r="K3878" s="2">
        <v>1</v>
      </c>
      <c r="L3878" s="1">
        <v>0</v>
      </c>
      <c r="M3878" s="1">
        <v>0</v>
      </c>
      <c r="N3878" s="1">
        <v>17.079499999999999</v>
      </c>
      <c r="O3878" s="1">
        <v>16.84</v>
      </c>
      <c r="P3878" s="1">
        <v>2.0299999999999998</v>
      </c>
      <c r="Q3878" s="2">
        <f>-+Table1[[#This Row],[Current Record Count]]+Table1[[#This Row],[Adj Record Count]]</f>
        <v>0</v>
      </c>
      <c r="R3878" s="1">
        <f>+-Table1[[#This Row],[Current Total ADJUSTMENT_AMOUNT]]+Table1[[#This Row],[Adj Total ADJUSTMENT_AMOUNT]]</f>
        <v>0</v>
      </c>
      <c r="S3878" s="1">
        <f>-Table1[[#This Row],[Current Total CHARGE_AMOUNT]]+Table1[[#This Row],[Adj Total CHARGE_AMOUNT]]</f>
        <v>0</v>
      </c>
      <c r="T3878" s="1">
        <f>+Table1[[#This Row],[Adj Total TOTAL_COST]]-Table1[[#This Row],[Current Total TOTAL_COST]]</f>
        <v>0</v>
      </c>
      <c r="U3878" s="1">
        <f>+Table1[[#This Row],[Adj Total CONTRIBUTION_MARGIN]]-Table1[[#This Row],[Current Total CONTRIBUTION_MARGIN]]</f>
        <v>0</v>
      </c>
      <c r="V3878" s="1">
        <f>+Table1[[#This Row],[Adj Total OPERATING_MARGIN]]-Table1[[#This Row],[Current Total OPERATING_MARGIN]]</f>
        <v>0</v>
      </c>
    </row>
    <row r="3879" spans="1:22" x14ac:dyDescent="0.3">
      <c r="A3879" t="s">
        <v>19</v>
      </c>
      <c r="B3879">
        <v>2024</v>
      </c>
      <c r="C3879" t="s">
        <v>72</v>
      </c>
      <c r="D3879" t="s">
        <v>72</v>
      </c>
      <c r="E3879" s="2">
        <v>1</v>
      </c>
      <c r="F3879" s="1">
        <v>162276.38</v>
      </c>
      <c r="G3879" s="1">
        <v>192231.4</v>
      </c>
      <c r="H3879" s="1">
        <v>65744.135500000004</v>
      </c>
      <c r="I3879" s="1">
        <v>-10972.33</v>
      </c>
      <c r="J3879" s="1">
        <v>-35789.120000000003</v>
      </c>
      <c r="K3879" s="2">
        <v>1</v>
      </c>
      <c r="L3879" s="1">
        <v>162276.38</v>
      </c>
      <c r="M3879" s="1">
        <v>192231.4</v>
      </c>
      <c r="N3879" s="1">
        <v>65744.135500000004</v>
      </c>
      <c r="O3879" s="1">
        <v>-10972.33</v>
      </c>
      <c r="P3879" s="1">
        <v>-35789.120000000003</v>
      </c>
      <c r="Q3879" s="2">
        <f>-+Table1[[#This Row],[Current Record Count]]+Table1[[#This Row],[Adj Record Count]]</f>
        <v>0</v>
      </c>
      <c r="R3879" s="1">
        <f>+-Table1[[#This Row],[Current Total ADJUSTMENT_AMOUNT]]+Table1[[#This Row],[Adj Total ADJUSTMENT_AMOUNT]]</f>
        <v>0</v>
      </c>
      <c r="S3879" s="1">
        <f>-Table1[[#This Row],[Current Total CHARGE_AMOUNT]]+Table1[[#This Row],[Adj Total CHARGE_AMOUNT]]</f>
        <v>0</v>
      </c>
      <c r="T3879" s="1">
        <f>+Table1[[#This Row],[Adj Total TOTAL_COST]]-Table1[[#This Row],[Current Total TOTAL_COST]]</f>
        <v>0</v>
      </c>
      <c r="U3879" s="1">
        <f>+Table1[[#This Row],[Adj Total CONTRIBUTION_MARGIN]]-Table1[[#This Row],[Current Total CONTRIBUTION_MARGIN]]</f>
        <v>0</v>
      </c>
      <c r="V3879" s="1">
        <f>+Table1[[#This Row],[Adj Total OPERATING_MARGIN]]-Table1[[#This Row],[Current Total OPERATING_MARGIN]]</f>
        <v>0</v>
      </c>
    </row>
    <row r="3880" spans="1:22" x14ac:dyDescent="0.3">
      <c r="A3880" t="s">
        <v>75</v>
      </c>
      <c r="B3880">
        <v>2022</v>
      </c>
      <c r="C3880" t="s">
        <v>23</v>
      </c>
      <c r="D3880" t="s">
        <v>94</v>
      </c>
      <c r="E3880" s="2">
        <v>1</v>
      </c>
      <c r="F3880" s="1">
        <v>66</v>
      </c>
      <c r="G3880" s="1">
        <v>200</v>
      </c>
      <c r="H3880" s="1">
        <v>434.96749999999997</v>
      </c>
      <c r="I3880" s="1">
        <v>-221.51</v>
      </c>
      <c r="J3880" s="1">
        <v>-300.97000000000003</v>
      </c>
      <c r="K3880" s="2">
        <v>1</v>
      </c>
      <c r="L3880" s="1">
        <v>66</v>
      </c>
      <c r="M3880" s="1">
        <v>200</v>
      </c>
      <c r="N3880" s="1">
        <v>434.96749999999997</v>
      </c>
      <c r="O3880" s="1">
        <v>-221.51</v>
      </c>
      <c r="P3880" s="1">
        <v>-300.97000000000003</v>
      </c>
      <c r="Q3880" s="2">
        <f>-+Table1[[#This Row],[Current Record Count]]+Table1[[#This Row],[Adj Record Count]]</f>
        <v>0</v>
      </c>
      <c r="R3880" s="1">
        <f>+-Table1[[#This Row],[Current Total ADJUSTMENT_AMOUNT]]+Table1[[#This Row],[Adj Total ADJUSTMENT_AMOUNT]]</f>
        <v>0</v>
      </c>
      <c r="S3880" s="1">
        <f>-Table1[[#This Row],[Current Total CHARGE_AMOUNT]]+Table1[[#This Row],[Adj Total CHARGE_AMOUNT]]</f>
        <v>0</v>
      </c>
      <c r="T3880" s="1">
        <f>+Table1[[#This Row],[Adj Total TOTAL_COST]]-Table1[[#This Row],[Current Total TOTAL_COST]]</f>
        <v>0</v>
      </c>
      <c r="U3880" s="1">
        <f>+Table1[[#This Row],[Adj Total CONTRIBUTION_MARGIN]]-Table1[[#This Row],[Current Total CONTRIBUTION_MARGIN]]</f>
        <v>0</v>
      </c>
      <c r="V3880" s="1">
        <f>+Table1[[#This Row],[Adj Total OPERATING_MARGIN]]-Table1[[#This Row],[Current Total OPERATING_MARGIN]]</f>
        <v>0</v>
      </c>
    </row>
    <row r="3881" spans="1:22" x14ac:dyDescent="0.3">
      <c r="A3881" t="s">
        <v>98</v>
      </c>
      <c r="B3881">
        <v>2022</v>
      </c>
      <c r="C3881" t="s">
        <v>29</v>
      </c>
      <c r="D3881" t="s">
        <v>87</v>
      </c>
      <c r="E3881" s="2">
        <v>1</v>
      </c>
      <c r="F3881" s="1">
        <v>21851.87</v>
      </c>
      <c r="G3881" s="1">
        <v>26320.2</v>
      </c>
      <c r="H3881" s="1">
        <v>11017.5059</v>
      </c>
      <c r="I3881" s="1">
        <v>-5675.29</v>
      </c>
      <c r="J3881" s="1">
        <v>-7362.47</v>
      </c>
      <c r="K3881" s="2">
        <v>1</v>
      </c>
      <c r="L3881" s="1">
        <v>21851.87</v>
      </c>
      <c r="M3881" s="1">
        <v>26320.2</v>
      </c>
      <c r="N3881" s="1">
        <v>11017.5059</v>
      </c>
      <c r="O3881" s="1">
        <v>-5675.29</v>
      </c>
      <c r="P3881" s="1">
        <v>-7362.47</v>
      </c>
      <c r="Q3881" s="2">
        <f>-+Table1[[#This Row],[Current Record Count]]+Table1[[#This Row],[Adj Record Count]]</f>
        <v>0</v>
      </c>
      <c r="R3881" s="1">
        <f>+-Table1[[#This Row],[Current Total ADJUSTMENT_AMOUNT]]+Table1[[#This Row],[Adj Total ADJUSTMENT_AMOUNT]]</f>
        <v>0</v>
      </c>
      <c r="S3881" s="1">
        <f>-Table1[[#This Row],[Current Total CHARGE_AMOUNT]]+Table1[[#This Row],[Adj Total CHARGE_AMOUNT]]</f>
        <v>0</v>
      </c>
      <c r="T3881" s="1">
        <f>+Table1[[#This Row],[Adj Total TOTAL_COST]]-Table1[[#This Row],[Current Total TOTAL_COST]]</f>
        <v>0</v>
      </c>
      <c r="U3881" s="1">
        <f>+Table1[[#This Row],[Adj Total CONTRIBUTION_MARGIN]]-Table1[[#This Row],[Current Total CONTRIBUTION_MARGIN]]</f>
        <v>0</v>
      </c>
      <c r="V3881" s="1">
        <f>+Table1[[#This Row],[Adj Total OPERATING_MARGIN]]-Table1[[#This Row],[Current Total OPERATING_MARGIN]]</f>
        <v>0</v>
      </c>
    </row>
    <row r="3882" spans="1:22" x14ac:dyDescent="0.3">
      <c r="A3882" t="s">
        <v>44</v>
      </c>
      <c r="B3882">
        <v>2021</v>
      </c>
      <c r="C3882" t="s">
        <v>17</v>
      </c>
      <c r="D3882" t="s">
        <v>59</v>
      </c>
      <c r="E3882" s="2">
        <v>1</v>
      </c>
      <c r="F3882" s="1">
        <v>496</v>
      </c>
      <c r="G3882" s="1">
        <v>496</v>
      </c>
      <c r="H3882" s="1">
        <v>87.700199999999995</v>
      </c>
      <c r="I3882" s="1">
        <v>23.96</v>
      </c>
      <c r="J3882" s="1">
        <v>-2.63</v>
      </c>
      <c r="K3882" s="2">
        <v>1</v>
      </c>
      <c r="L3882" s="1">
        <v>496</v>
      </c>
      <c r="M3882" s="1">
        <v>496</v>
      </c>
      <c r="N3882" s="1">
        <v>87.700199999999995</v>
      </c>
      <c r="O3882" s="1">
        <v>23.96</v>
      </c>
      <c r="P3882" s="1">
        <v>-2.63</v>
      </c>
      <c r="Q3882" s="2">
        <f>-+Table1[[#This Row],[Current Record Count]]+Table1[[#This Row],[Adj Record Count]]</f>
        <v>0</v>
      </c>
      <c r="R3882" s="1">
        <f>+-Table1[[#This Row],[Current Total ADJUSTMENT_AMOUNT]]+Table1[[#This Row],[Adj Total ADJUSTMENT_AMOUNT]]</f>
        <v>0</v>
      </c>
      <c r="S3882" s="1">
        <f>-Table1[[#This Row],[Current Total CHARGE_AMOUNT]]+Table1[[#This Row],[Adj Total CHARGE_AMOUNT]]</f>
        <v>0</v>
      </c>
      <c r="T3882" s="1">
        <f>+Table1[[#This Row],[Adj Total TOTAL_COST]]-Table1[[#This Row],[Current Total TOTAL_COST]]</f>
        <v>0</v>
      </c>
      <c r="U3882" s="1">
        <f>+Table1[[#This Row],[Adj Total CONTRIBUTION_MARGIN]]-Table1[[#This Row],[Current Total CONTRIBUTION_MARGIN]]</f>
        <v>0</v>
      </c>
      <c r="V3882" s="1">
        <f>+Table1[[#This Row],[Adj Total OPERATING_MARGIN]]-Table1[[#This Row],[Current Total OPERATING_MARGIN]]</f>
        <v>0</v>
      </c>
    </row>
    <row r="3883" spans="1:22" x14ac:dyDescent="0.3">
      <c r="A3883" t="s">
        <v>75</v>
      </c>
      <c r="B3883">
        <v>2024</v>
      </c>
      <c r="C3883" t="s">
        <v>23</v>
      </c>
      <c r="D3883" t="s">
        <v>94</v>
      </c>
      <c r="E3883" s="2">
        <v>1</v>
      </c>
      <c r="F3883" s="1">
        <v>186.14</v>
      </c>
      <c r="G3883" s="1">
        <v>235</v>
      </c>
      <c r="H3883" s="1">
        <v>354.99810000000002</v>
      </c>
      <c r="I3883" s="1">
        <v>-241.33</v>
      </c>
      <c r="J3883" s="1">
        <v>-305.48</v>
      </c>
      <c r="K3883" s="2">
        <v>1</v>
      </c>
      <c r="L3883" s="1">
        <v>186.14</v>
      </c>
      <c r="M3883" s="1">
        <v>235</v>
      </c>
      <c r="N3883" s="1">
        <v>354.99810000000002</v>
      </c>
      <c r="O3883" s="1">
        <v>-241.33</v>
      </c>
      <c r="P3883" s="1">
        <v>-305.48</v>
      </c>
      <c r="Q3883" s="2">
        <f>-+Table1[[#This Row],[Current Record Count]]+Table1[[#This Row],[Adj Record Count]]</f>
        <v>0</v>
      </c>
      <c r="R3883" s="1">
        <f>+-Table1[[#This Row],[Current Total ADJUSTMENT_AMOUNT]]+Table1[[#This Row],[Adj Total ADJUSTMENT_AMOUNT]]</f>
        <v>0</v>
      </c>
      <c r="S3883" s="1">
        <f>-Table1[[#This Row],[Current Total CHARGE_AMOUNT]]+Table1[[#This Row],[Adj Total CHARGE_AMOUNT]]</f>
        <v>0</v>
      </c>
      <c r="T3883" s="1">
        <f>+Table1[[#This Row],[Adj Total TOTAL_COST]]-Table1[[#This Row],[Current Total TOTAL_COST]]</f>
        <v>0</v>
      </c>
      <c r="U3883" s="1">
        <f>+Table1[[#This Row],[Adj Total CONTRIBUTION_MARGIN]]-Table1[[#This Row],[Current Total CONTRIBUTION_MARGIN]]</f>
        <v>0</v>
      </c>
      <c r="V3883" s="1">
        <f>+Table1[[#This Row],[Adj Total OPERATING_MARGIN]]-Table1[[#This Row],[Current Total OPERATING_MARGIN]]</f>
        <v>0</v>
      </c>
    </row>
    <row r="3884" spans="1:22" x14ac:dyDescent="0.3">
      <c r="A3884" t="s">
        <v>35</v>
      </c>
      <c r="B3884">
        <v>2021</v>
      </c>
      <c r="C3884" t="s">
        <v>53</v>
      </c>
      <c r="D3884" t="s">
        <v>53</v>
      </c>
      <c r="E3884" s="2">
        <v>1</v>
      </c>
      <c r="F3884" s="1">
        <v>707.81</v>
      </c>
      <c r="G3884" s="1">
        <v>1068</v>
      </c>
      <c r="H3884" s="1">
        <v>60.287100000000002</v>
      </c>
      <c r="I3884" s="1">
        <v>377.51</v>
      </c>
      <c r="J3884" s="1">
        <v>353.38</v>
      </c>
      <c r="K3884" s="2">
        <v>1</v>
      </c>
      <c r="L3884" s="1">
        <v>707.81</v>
      </c>
      <c r="M3884" s="1">
        <v>1068</v>
      </c>
      <c r="N3884" s="1">
        <v>60.287100000000002</v>
      </c>
      <c r="O3884" s="1">
        <v>377.51</v>
      </c>
      <c r="P3884" s="1">
        <v>353.38</v>
      </c>
      <c r="Q3884" s="2">
        <f>-+Table1[[#This Row],[Current Record Count]]+Table1[[#This Row],[Adj Record Count]]</f>
        <v>0</v>
      </c>
      <c r="R3884" s="1">
        <f>+-Table1[[#This Row],[Current Total ADJUSTMENT_AMOUNT]]+Table1[[#This Row],[Adj Total ADJUSTMENT_AMOUNT]]</f>
        <v>0</v>
      </c>
      <c r="S3884" s="1">
        <f>-Table1[[#This Row],[Current Total CHARGE_AMOUNT]]+Table1[[#This Row],[Adj Total CHARGE_AMOUNT]]</f>
        <v>0</v>
      </c>
      <c r="T3884" s="1">
        <f>+Table1[[#This Row],[Adj Total TOTAL_COST]]-Table1[[#This Row],[Current Total TOTAL_COST]]</f>
        <v>0</v>
      </c>
      <c r="U3884" s="1">
        <f>+Table1[[#This Row],[Adj Total CONTRIBUTION_MARGIN]]-Table1[[#This Row],[Current Total CONTRIBUTION_MARGIN]]</f>
        <v>0</v>
      </c>
      <c r="V3884" s="1">
        <f>+Table1[[#This Row],[Adj Total OPERATING_MARGIN]]-Table1[[#This Row],[Current Total OPERATING_MARGIN]]</f>
        <v>0</v>
      </c>
    </row>
    <row r="3885" spans="1:22" x14ac:dyDescent="0.3">
      <c r="A3885" t="s">
        <v>35</v>
      </c>
      <c r="B3885">
        <v>2024</v>
      </c>
      <c r="C3885" t="s">
        <v>29</v>
      </c>
      <c r="D3885" t="s">
        <v>73</v>
      </c>
      <c r="E3885" s="2">
        <v>1</v>
      </c>
      <c r="F3885" s="1">
        <v>439.2</v>
      </c>
      <c r="G3885" s="1">
        <v>527</v>
      </c>
      <c r="H3885" s="1">
        <v>125.90219999999999</v>
      </c>
      <c r="I3885" s="1">
        <v>-1.68</v>
      </c>
      <c r="J3885" s="1">
        <v>-36.630000000000003</v>
      </c>
      <c r="K3885" s="2">
        <v>1</v>
      </c>
      <c r="L3885" s="1">
        <v>439.2</v>
      </c>
      <c r="M3885" s="1">
        <v>527</v>
      </c>
      <c r="N3885" s="1">
        <v>125.90219999999999</v>
      </c>
      <c r="O3885" s="1">
        <v>-1.68</v>
      </c>
      <c r="P3885" s="1">
        <v>-36.630000000000003</v>
      </c>
      <c r="Q3885" s="2">
        <f>-+Table1[[#This Row],[Current Record Count]]+Table1[[#This Row],[Adj Record Count]]</f>
        <v>0</v>
      </c>
      <c r="R3885" s="1">
        <f>+-Table1[[#This Row],[Current Total ADJUSTMENT_AMOUNT]]+Table1[[#This Row],[Adj Total ADJUSTMENT_AMOUNT]]</f>
        <v>0</v>
      </c>
      <c r="S3885" s="1">
        <f>-Table1[[#This Row],[Current Total CHARGE_AMOUNT]]+Table1[[#This Row],[Adj Total CHARGE_AMOUNT]]</f>
        <v>0</v>
      </c>
      <c r="T3885" s="1">
        <f>+Table1[[#This Row],[Adj Total TOTAL_COST]]-Table1[[#This Row],[Current Total TOTAL_COST]]</f>
        <v>0</v>
      </c>
      <c r="U3885" s="1">
        <f>+Table1[[#This Row],[Adj Total CONTRIBUTION_MARGIN]]-Table1[[#This Row],[Current Total CONTRIBUTION_MARGIN]]</f>
        <v>0</v>
      </c>
      <c r="V3885" s="1">
        <f>+Table1[[#This Row],[Adj Total OPERATING_MARGIN]]-Table1[[#This Row],[Current Total OPERATING_MARGIN]]</f>
        <v>0</v>
      </c>
    </row>
    <row r="3886" spans="1:22" x14ac:dyDescent="0.3">
      <c r="A3886" t="s">
        <v>75</v>
      </c>
      <c r="B3886">
        <v>2024</v>
      </c>
      <c r="C3886" t="s">
        <v>53</v>
      </c>
      <c r="D3886" t="s">
        <v>53</v>
      </c>
      <c r="E3886" s="2">
        <v>1</v>
      </c>
      <c r="F3886" s="1">
        <v>235</v>
      </c>
      <c r="G3886" s="1">
        <v>235</v>
      </c>
      <c r="H3886" s="1">
        <v>354.99810000000002</v>
      </c>
      <c r="I3886" s="1">
        <v>345.07</v>
      </c>
      <c r="J3886" s="1">
        <v>280.92</v>
      </c>
      <c r="K3886" s="2">
        <v>1</v>
      </c>
      <c r="L3886" s="1">
        <v>235</v>
      </c>
      <c r="M3886" s="1">
        <v>235</v>
      </c>
      <c r="N3886" s="1">
        <v>354.99810000000002</v>
      </c>
      <c r="O3886" s="1">
        <v>345.07</v>
      </c>
      <c r="P3886" s="1">
        <v>280.92</v>
      </c>
      <c r="Q3886" s="2">
        <f>-+Table1[[#This Row],[Current Record Count]]+Table1[[#This Row],[Adj Record Count]]</f>
        <v>0</v>
      </c>
      <c r="R3886" s="1">
        <f>+-Table1[[#This Row],[Current Total ADJUSTMENT_AMOUNT]]+Table1[[#This Row],[Adj Total ADJUSTMENT_AMOUNT]]</f>
        <v>0</v>
      </c>
      <c r="S3886" s="1">
        <f>-Table1[[#This Row],[Current Total CHARGE_AMOUNT]]+Table1[[#This Row],[Adj Total CHARGE_AMOUNT]]</f>
        <v>0</v>
      </c>
      <c r="T3886" s="1">
        <f>+Table1[[#This Row],[Adj Total TOTAL_COST]]-Table1[[#This Row],[Current Total TOTAL_COST]]</f>
        <v>0</v>
      </c>
      <c r="U3886" s="1">
        <f>+Table1[[#This Row],[Adj Total CONTRIBUTION_MARGIN]]-Table1[[#This Row],[Current Total CONTRIBUTION_MARGIN]]</f>
        <v>0</v>
      </c>
      <c r="V3886" s="1">
        <f>+Table1[[#This Row],[Adj Total OPERATING_MARGIN]]-Table1[[#This Row],[Current Total OPERATING_MARGIN]]</f>
        <v>0</v>
      </c>
    </row>
    <row r="3887" spans="1:22" x14ac:dyDescent="0.3">
      <c r="A3887" t="s">
        <v>74</v>
      </c>
      <c r="B3887">
        <v>2021</v>
      </c>
      <c r="C3887" t="s">
        <v>17</v>
      </c>
      <c r="D3887" t="s">
        <v>80</v>
      </c>
      <c r="E3887" s="2">
        <v>1</v>
      </c>
      <c r="F3887" s="1">
        <v>280.79000000000002</v>
      </c>
      <c r="G3887" s="1">
        <v>292</v>
      </c>
      <c r="H3887" s="1">
        <v>87.760800000000003</v>
      </c>
      <c r="I3887" s="1">
        <v>-47.94</v>
      </c>
      <c r="J3887" s="1">
        <v>-75.23</v>
      </c>
      <c r="K3887" s="2">
        <v>1</v>
      </c>
      <c r="L3887" s="1">
        <v>280.79000000000002</v>
      </c>
      <c r="M3887" s="1">
        <v>292</v>
      </c>
      <c r="N3887" s="1">
        <v>87.760800000000003</v>
      </c>
      <c r="O3887" s="1">
        <v>-47.94</v>
      </c>
      <c r="P3887" s="1">
        <v>-75.23</v>
      </c>
      <c r="Q3887" s="2">
        <f>-+Table1[[#This Row],[Current Record Count]]+Table1[[#This Row],[Adj Record Count]]</f>
        <v>0</v>
      </c>
      <c r="R3887" s="1">
        <f>+-Table1[[#This Row],[Current Total ADJUSTMENT_AMOUNT]]+Table1[[#This Row],[Adj Total ADJUSTMENT_AMOUNT]]</f>
        <v>0</v>
      </c>
      <c r="S3887" s="1">
        <f>-Table1[[#This Row],[Current Total CHARGE_AMOUNT]]+Table1[[#This Row],[Adj Total CHARGE_AMOUNT]]</f>
        <v>0</v>
      </c>
      <c r="T3887" s="1">
        <f>+Table1[[#This Row],[Adj Total TOTAL_COST]]-Table1[[#This Row],[Current Total TOTAL_COST]]</f>
        <v>0</v>
      </c>
      <c r="U3887" s="1">
        <f>+Table1[[#This Row],[Adj Total CONTRIBUTION_MARGIN]]-Table1[[#This Row],[Current Total CONTRIBUTION_MARGIN]]</f>
        <v>0</v>
      </c>
      <c r="V3887" s="1">
        <f>+Table1[[#This Row],[Adj Total OPERATING_MARGIN]]-Table1[[#This Row],[Current Total OPERATING_MARGIN]]</f>
        <v>0</v>
      </c>
    </row>
    <row r="3888" spans="1:22" x14ac:dyDescent="0.3">
      <c r="A3888" t="s">
        <v>22</v>
      </c>
      <c r="B3888">
        <v>2024</v>
      </c>
      <c r="C3888" t="s">
        <v>47</v>
      </c>
      <c r="D3888" t="s">
        <v>88</v>
      </c>
      <c r="E3888" s="2">
        <v>1</v>
      </c>
      <c r="F3888" s="1">
        <v>449.22</v>
      </c>
      <c r="G3888" s="1">
        <v>449.22</v>
      </c>
      <c r="H3888" s="1">
        <v>256.3614</v>
      </c>
      <c r="I3888" s="1">
        <v>269.35000000000002</v>
      </c>
      <c r="J3888" s="1">
        <v>203.29</v>
      </c>
      <c r="K3888" s="2">
        <v>1</v>
      </c>
      <c r="L3888" s="1">
        <v>449.22</v>
      </c>
      <c r="M3888" s="1">
        <v>449.22</v>
      </c>
      <c r="N3888" s="1">
        <v>256.3614</v>
      </c>
      <c r="O3888" s="1">
        <v>269.35000000000002</v>
      </c>
      <c r="P3888" s="1">
        <v>203.29</v>
      </c>
      <c r="Q3888" s="2">
        <f>-+Table1[[#This Row],[Current Record Count]]+Table1[[#This Row],[Adj Record Count]]</f>
        <v>0</v>
      </c>
      <c r="R3888" s="1">
        <f>+-Table1[[#This Row],[Current Total ADJUSTMENT_AMOUNT]]+Table1[[#This Row],[Adj Total ADJUSTMENT_AMOUNT]]</f>
        <v>0</v>
      </c>
      <c r="S3888" s="1">
        <f>-Table1[[#This Row],[Current Total CHARGE_AMOUNT]]+Table1[[#This Row],[Adj Total CHARGE_AMOUNT]]</f>
        <v>0</v>
      </c>
      <c r="T3888" s="1">
        <f>+Table1[[#This Row],[Adj Total TOTAL_COST]]-Table1[[#This Row],[Current Total TOTAL_COST]]</f>
        <v>0</v>
      </c>
      <c r="U3888" s="1">
        <f>+Table1[[#This Row],[Adj Total CONTRIBUTION_MARGIN]]-Table1[[#This Row],[Current Total CONTRIBUTION_MARGIN]]</f>
        <v>0</v>
      </c>
      <c r="V3888" s="1">
        <f>+Table1[[#This Row],[Adj Total OPERATING_MARGIN]]-Table1[[#This Row],[Current Total OPERATING_MARGIN]]</f>
        <v>0</v>
      </c>
    </row>
    <row r="3889" spans="1:22" x14ac:dyDescent="0.3">
      <c r="A3889" t="s">
        <v>44</v>
      </c>
      <c r="B3889">
        <v>2023</v>
      </c>
      <c r="C3889" t="s">
        <v>29</v>
      </c>
      <c r="D3889" t="s">
        <v>36</v>
      </c>
      <c r="E3889" s="2">
        <v>1</v>
      </c>
      <c r="F3889" s="1">
        <v>1715.88</v>
      </c>
      <c r="G3889" s="1">
        <v>1970</v>
      </c>
      <c r="H3889" s="1">
        <v>708.59079999999994</v>
      </c>
      <c r="I3889" s="1">
        <v>-311.77</v>
      </c>
      <c r="J3889" s="1">
        <v>-448.47</v>
      </c>
      <c r="K3889" s="2">
        <v>1</v>
      </c>
      <c r="L3889" s="1">
        <v>1715.88</v>
      </c>
      <c r="M3889" s="1">
        <v>1970</v>
      </c>
      <c r="N3889" s="1">
        <v>708.59079999999994</v>
      </c>
      <c r="O3889" s="1">
        <v>-311.77</v>
      </c>
      <c r="P3889" s="1">
        <v>-448.47</v>
      </c>
      <c r="Q3889" s="2">
        <f>-+Table1[[#This Row],[Current Record Count]]+Table1[[#This Row],[Adj Record Count]]</f>
        <v>0</v>
      </c>
      <c r="R3889" s="1">
        <f>+-Table1[[#This Row],[Current Total ADJUSTMENT_AMOUNT]]+Table1[[#This Row],[Adj Total ADJUSTMENT_AMOUNT]]</f>
        <v>0</v>
      </c>
      <c r="S3889" s="1">
        <f>-Table1[[#This Row],[Current Total CHARGE_AMOUNT]]+Table1[[#This Row],[Adj Total CHARGE_AMOUNT]]</f>
        <v>0</v>
      </c>
      <c r="T3889" s="1">
        <f>+Table1[[#This Row],[Adj Total TOTAL_COST]]-Table1[[#This Row],[Current Total TOTAL_COST]]</f>
        <v>0</v>
      </c>
      <c r="U3889" s="1">
        <f>+Table1[[#This Row],[Adj Total CONTRIBUTION_MARGIN]]-Table1[[#This Row],[Current Total CONTRIBUTION_MARGIN]]</f>
        <v>0</v>
      </c>
      <c r="V3889" s="1">
        <f>+Table1[[#This Row],[Adj Total OPERATING_MARGIN]]-Table1[[#This Row],[Current Total OPERATING_MARGIN]]</f>
        <v>0</v>
      </c>
    </row>
    <row r="3890" spans="1:22" x14ac:dyDescent="0.3">
      <c r="A3890" t="s">
        <v>44</v>
      </c>
      <c r="B3890">
        <v>2022</v>
      </c>
      <c r="C3890" t="s">
        <v>29</v>
      </c>
      <c r="D3890" t="s">
        <v>38</v>
      </c>
      <c r="E3890" s="2">
        <v>1</v>
      </c>
      <c r="F3890" s="1">
        <v>2035</v>
      </c>
      <c r="G3890" s="1">
        <v>2035</v>
      </c>
      <c r="H3890" s="1">
        <v>621.36850000000004</v>
      </c>
      <c r="I3890" s="1">
        <v>-51.51</v>
      </c>
      <c r="J3890" s="1">
        <v>-138.19</v>
      </c>
      <c r="K3890" s="2">
        <v>1</v>
      </c>
      <c r="L3890" s="1">
        <v>2035</v>
      </c>
      <c r="M3890" s="1">
        <v>2035</v>
      </c>
      <c r="N3890" s="1">
        <v>621.36850000000004</v>
      </c>
      <c r="O3890" s="1">
        <v>-51.51</v>
      </c>
      <c r="P3890" s="1">
        <v>-138.19</v>
      </c>
      <c r="Q3890" s="2">
        <f>-+Table1[[#This Row],[Current Record Count]]+Table1[[#This Row],[Adj Record Count]]</f>
        <v>0</v>
      </c>
      <c r="R3890" s="1">
        <f>+-Table1[[#This Row],[Current Total ADJUSTMENT_AMOUNT]]+Table1[[#This Row],[Adj Total ADJUSTMENT_AMOUNT]]</f>
        <v>0</v>
      </c>
      <c r="S3890" s="1">
        <f>-Table1[[#This Row],[Current Total CHARGE_AMOUNT]]+Table1[[#This Row],[Adj Total CHARGE_AMOUNT]]</f>
        <v>0</v>
      </c>
      <c r="T3890" s="1">
        <f>+Table1[[#This Row],[Adj Total TOTAL_COST]]-Table1[[#This Row],[Current Total TOTAL_COST]]</f>
        <v>0</v>
      </c>
      <c r="U3890" s="1">
        <f>+Table1[[#This Row],[Adj Total CONTRIBUTION_MARGIN]]-Table1[[#This Row],[Current Total CONTRIBUTION_MARGIN]]</f>
        <v>0</v>
      </c>
      <c r="V3890" s="1">
        <f>+Table1[[#This Row],[Adj Total OPERATING_MARGIN]]-Table1[[#This Row],[Current Total OPERATING_MARGIN]]</f>
        <v>0</v>
      </c>
    </row>
    <row r="3891" spans="1:22" x14ac:dyDescent="0.3">
      <c r="A3891" t="s">
        <v>98</v>
      </c>
      <c r="B3891">
        <v>2023</v>
      </c>
      <c r="C3891" t="s">
        <v>26</v>
      </c>
      <c r="D3891" t="s">
        <v>26</v>
      </c>
      <c r="E3891" s="2">
        <v>1</v>
      </c>
      <c r="F3891" s="1">
        <v>0</v>
      </c>
      <c r="G3891" s="1">
        <v>39243.4</v>
      </c>
      <c r="H3891" s="1">
        <v>18865.9058</v>
      </c>
      <c r="I3891" s="1">
        <v>25872.99</v>
      </c>
      <c r="J3891" s="1">
        <v>20377.490000000002</v>
      </c>
      <c r="K3891" s="2">
        <v>1</v>
      </c>
      <c r="L3891" s="1">
        <v>0</v>
      </c>
      <c r="M3891" s="1">
        <v>39243.4</v>
      </c>
      <c r="N3891" s="1">
        <v>18865.9058</v>
      </c>
      <c r="O3891" s="1">
        <v>25872.99</v>
      </c>
      <c r="P3891" s="1">
        <v>20377.490000000002</v>
      </c>
      <c r="Q3891" s="2">
        <f>-+Table1[[#This Row],[Current Record Count]]+Table1[[#This Row],[Adj Record Count]]</f>
        <v>0</v>
      </c>
      <c r="R3891" s="1">
        <f>+-Table1[[#This Row],[Current Total ADJUSTMENT_AMOUNT]]+Table1[[#This Row],[Adj Total ADJUSTMENT_AMOUNT]]</f>
        <v>0</v>
      </c>
      <c r="S3891" s="1">
        <f>-Table1[[#This Row],[Current Total CHARGE_AMOUNT]]+Table1[[#This Row],[Adj Total CHARGE_AMOUNT]]</f>
        <v>0</v>
      </c>
      <c r="T3891" s="1">
        <f>+Table1[[#This Row],[Adj Total TOTAL_COST]]-Table1[[#This Row],[Current Total TOTAL_COST]]</f>
        <v>0</v>
      </c>
      <c r="U3891" s="1">
        <f>+Table1[[#This Row],[Adj Total CONTRIBUTION_MARGIN]]-Table1[[#This Row],[Current Total CONTRIBUTION_MARGIN]]</f>
        <v>0</v>
      </c>
      <c r="V3891" s="1">
        <f>+Table1[[#This Row],[Adj Total OPERATING_MARGIN]]-Table1[[#This Row],[Current Total OPERATING_MARGIN]]</f>
        <v>0</v>
      </c>
    </row>
    <row r="3892" spans="1:22" x14ac:dyDescent="0.3">
      <c r="A3892" t="s">
        <v>44</v>
      </c>
      <c r="B3892">
        <v>2021</v>
      </c>
      <c r="C3892" t="s">
        <v>17</v>
      </c>
      <c r="D3892" t="s">
        <v>91</v>
      </c>
      <c r="E3892" s="2">
        <v>1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2">
        <v>1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2">
        <f>-+Table1[[#This Row],[Current Record Count]]+Table1[[#This Row],[Adj Record Count]]</f>
        <v>0</v>
      </c>
      <c r="R3892" s="1">
        <f>+-Table1[[#This Row],[Current Total ADJUSTMENT_AMOUNT]]+Table1[[#This Row],[Adj Total ADJUSTMENT_AMOUNT]]</f>
        <v>0</v>
      </c>
      <c r="S3892" s="1">
        <f>-Table1[[#This Row],[Current Total CHARGE_AMOUNT]]+Table1[[#This Row],[Adj Total CHARGE_AMOUNT]]</f>
        <v>0</v>
      </c>
      <c r="T3892" s="1">
        <f>+Table1[[#This Row],[Adj Total TOTAL_COST]]-Table1[[#This Row],[Current Total TOTAL_COST]]</f>
        <v>0</v>
      </c>
      <c r="U3892" s="1">
        <f>+Table1[[#This Row],[Adj Total CONTRIBUTION_MARGIN]]-Table1[[#This Row],[Current Total CONTRIBUTION_MARGIN]]</f>
        <v>0</v>
      </c>
      <c r="V3892" s="1">
        <f>+Table1[[#This Row],[Adj Total OPERATING_MARGIN]]-Table1[[#This Row],[Current Total OPERATING_MARGIN]]</f>
        <v>0</v>
      </c>
    </row>
    <row r="3893" spans="1:22" x14ac:dyDescent="0.3">
      <c r="A3893" t="s">
        <v>75</v>
      </c>
      <c r="B3893">
        <v>2023</v>
      </c>
      <c r="C3893" t="s">
        <v>29</v>
      </c>
      <c r="D3893" t="s">
        <v>32</v>
      </c>
      <c r="E3893" s="2">
        <v>1</v>
      </c>
      <c r="F3893" s="1">
        <v>174.29</v>
      </c>
      <c r="G3893" s="1">
        <v>220</v>
      </c>
      <c r="H3893" s="1">
        <v>386.17570000000001</v>
      </c>
      <c r="I3893" s="1">
        <v>-214.09</v>
      </c>
      <c r="J3893" s="1">
        <v>-291.87</v>
      </c>
      <c r="K3893" s="2">
        <v>1</v>
      </c>
      <c r="L3893" s="1">
        <v>174.29</v>
      </c>
      <c r="M3893" s="1">
        <v>220</v>
      </c>
      <c r="N3893" s="1">
        <v>386.17570000000001</v>
      </c>
      <c r="O3893" s="1">
        <v>-214.09</v>
      </c>
      <c r="P3893" s="1">
        <v>-291.87</v>
      </c>
      <c r="Q3893" s="2">
        <f>-+Table1[[#This Row],[Current Record Count]]+Table1[[#This Row],[Adj Record Count]]</f>
        <v>0</v>
      </c>
      <c r="R3893" s="1">
        <f>+-Table1[[#This Row],[Current Total ADJUSTMENT_AMOUNT]]+Table1[[#This Row],[Adj Total ADJUSTMENT_AMOUNT]]</f>
        <v>0</v>
      </c>
      <c r="S3893" s="1">
        <f>-Table1[[#This Row],[Current Total CHARGE_AMOUNT]]+Table1[[#This Row],[Adj Total CHARGE_AMOUNT]]</f>
        <v>0</v>
      </c>
      <c r="T3893" s="1">
        <f>+Table1[[#This Row],[Adj Total TOTAL_COST]]-Table1[[#This Row],[Current Total TOTAL_COST]]</f>
        <v>0</v>
      </c>
      <c r="U3893" s="1">
        <f>+Table1[[#This Row],[Adj Total CONTRIBUTION_MARGIN]]-Table1[[#This Row],[Current Total CONTRIBUTION_MARGIN]]</f>
        <v>0</v>
      </c>
      <c r="V3893" s="1">
        <f>+Table1[[#This Row],[Adj Total OPERATING_MARGIN]]-Table1[[#This Row],[Current Total OPERATING_MARGIN]]</f>
        <v>0</v>
      </c>
    </row>
    <row r="3894" spans="1:22" x14ac:dyDescent="0.3">
      <c r="A3894" t="s">
        <v>74</v>
      </c>
      <c r="B3894">
        <v>2021</v>
      </c>
      <c r="C3894" t="s">
        <v>23</v>
      </c>
      <c r="D3894" t="s">
        <v>94</v>
      </c>
      <c r="E3894" s="2">
        <v>1</v>
      </c>
      <c r="F3894" s="1">
        <v>260.39999999999998</v>
      </c>
      <c r="G3894" s="1">
        <v>744</v>
      </c>
      <c r="H3894" s="1">
        <v>179.26130000000001</v>
      </c>
      <c r="I3894" s="1">
        <v>358.97</v>
      </c>
      <c r="J3894" s="1">
        <v>304.33999999999997</v>
      </c>
      <c r="K3894" s="2">
        <v>1</v>
      </c>
      <c r="L3894" s="1">
        <v>260.39999999999998</v>
      </c>
      <c r="M3894" s="1">
        <v>744</v>
      </c>
      <c r="N3894" s="1">
        <v>179.26130000000001</v>
      </c>
      <c r="O3894" s="1">
        <v>358.97</v>
      </c>
      <c r="P3894" s="1">
        <v>304.33999999999997</v>
      </c>
      <c r="Q3894" s="2">
        <f>-+Table1[[#This Row],[Current Record Count]]+Table1[[#This Row],[Adj Record Count]]</f>
        <v>0</v>
      </c>
      <c r="R3894" s="1">
        <f>+-Table1[[#This Row],[Current Total ADJUSTMENT_AMOUNT]]+Table1[[#This Row],[Adj Total ADJUSTMENT_AMOUNT]]</f>
        <v>0</v>
      </c>
      <c r="S3894" s="1">
        <f>-Table1[[#This Row],[Current Total CHARGE_AMOUNT]]+Table1[[#This Row],[Adj Total CHARGE_AMOUNT]]</f>
        <v>0</v>
      </c>
      <c r="T3894" s="1">
        <f>+Table1[[#This Row],[Adj Total TOTAL_COST]]-Table1[[#This Row],[Current Total TOTAL_COST]]</f>
        <v>0</v>
      </c>
      <c r="U3894" s="1">
        <f>+Table1[[#This Row],[Adj Total CONTRIBUTION_MARGIN]]-Table1[[#This Row],[Current Total CONTRIBUTION_MARGIN]]</f>
        <v>0</v>
      </c>
      <c r="V3894" s="1">
        <f>+Table1[[#This Row],[Adj Total OPERATING_MARGIN]]-Table1[[#This Row],[Current Total OPERATING_MARGIN]]</f>
        <v>0</v>
      </c>
    </row>
    <row r="3895" spans="1:22" x14ac:dyDescent="0.3">
      <c r="A3895" t="s">
        <v>37</v>
      </c>
      <c r="B3895">
        <v>2025</v>
      </c>
      <c r="C3895" t="s">
        <v>17</v>
      </c>
      <c r="D3895" t="s">
        <v>101</v>
      </c>
      <c r="E3895" s="2">
        <v>1</v>
      </c>
      <c r="F3895" s="1">
        <v>17035.72</v>
      </c>
      <c r="G3895" s="1">
        <v>18533.3</v>
      </c>
      <c r="H3895" s="1">
        <v>2541.5473999999999</v>
      </c>
      <c r="I3895" s="1">
        <v>-526.92999999999995</v>
      </c>
      <c r="J3895" s="1">
        <v>-1043.97</v>
      </c>
      <c r="K3895" s="2">
        <v>1</v>
      </c>
      <c r="L3895" s="1">
        <v>17035.72</v>
      </c>
      <c r="M3895" s="1">
        <v>18533.3</v>
      </c>
      <c r="N3895" s="1">
        <v>2541.5473999999999</v>
      </c>
      <c r="O3895" s="1">
        <v>-526.92999999999995</v>
      </c>
      <c r="P3895" s="1">
        <v>-1043.97</v>
      </c>
      <c r="Q3895" s="2">
        <f>-+Table1[[#This Row],[Current Record Count]]+Table1[[#This Row],[Adj Record Count]]</f>
        <v>0</v>
      </c>
      <c r="R3895" s="1">
        <f>+-Table1[[#This Row],[Current Total ADJUSTMENT_AMOUNT]]+Table1[[#This Row],[Adj Total ADJUSTMENT_AMOUNT]]</f>
        <v>0</v>
      </c>
      <c r="S3895" s="1">
        <f>-Table1[[#This Row],[Current Total CHARGE_AMOUNT]]+Table1[[#This Row],[Adj Total CHARGE_AMOUNT]]</f>
        <v>0</v>
      </c>
      <c r="T3895" s="1">
        <f>+Table1[[#This Row],[Adj Total TOTAL_COST]]-Table1[[#This Row],[Current Total TOTAL_COST]]</f>
        <v>0</v>
      </c>
      <c r="U3895" s="1">
        <f>+Table1[[#This Row],[Adj Total CONTRIBUTION_MARGIN]]-Table1[[#This Row],[Current Total CONTRIBUTION_MARGIN]]</f>
        <v>0</v>
      </c>
      <c r="V3895" s="1">
        <f>+Table1[[#This Row],[Adj Total OPERATING_MARGIN]]-Table1[[#This Row],[Current Total OPERATING_MARGIN]]</f>
        <v>0</v>
      </c>
    </row>
    <row r="3896" spans="1:22" x14ac:dyDescent="0.3">
      <c r="A3896" t="s">
        <v>37</v>
      </c>
      <c r="B3896">
        <v>2022</v>
      </c>
      <c r="C3896" t="s">
        <v>23</v>
      </c>
      <c r="D3896" t="s">
        <v>77</v>
      </c>
      <c r="E3896" s="2">
        <v>1</v>
      </c>
      <c r="F3896" s="1">
        <v>15969.01</v>
      </c>
      <c r="G3896" s="1">
        <v>15969.01</v>
      </c>
      <c r="H3896" s="1">
        <v>3026.9594999999999</v>
      </c>
      <c r="I3896" s="1">
        <v>-324.44</v>
      </c>
      <c r="J3896" s="1">
        <v>-920.92</v>
      </c>
      <c r="K3896" s="2">
        <v>1</v>
      </c>
      <c r="L3896" s="1">
        <v>15969.01</v>
      </c>
      <c r="M3896" s="1">
        <v>15969.01</v>
      </c>
      <c r="N3896" s="1">
        <v>3026.9594999999999</v>
      </c>
      <c r="O3896" s="1">
        <v>-324.44</v>
      </c>
      <c r="P3896" s="1">
        <v>-920.92</v>
      </c>
      <c r="Q3896" s="2">
        <f>-+Table1[[#This Row],[Current Record Count]]+Table1[[#This Row],[Adj Record Count]]</f>
        <v>0</v>
      </c>
      <c r="R3896" s="1">
        <f>+-Table1[[#This Row],[Current Total ADJUSTMENT_AMOUNT]]+Table1[[#This Row],[Adj Total ADJUSTMENT_AMOUNT]]</f>
        <v>0</v>
      </c>
      <c r="S3896" s="1">
        <f>-Table1[[#This Row],[Current Total CHARGE_AMOUNT]]+Table1[[#This Row],[Adj Total CHARGE_AMOUNT]]</f>
        <v>0</v>
      </c>
      <c r="T3896" s="1">
        <f>+Table1[[#This Row],[Adj Total TOTAL_COST]]-Table1[[#This Row],[Current Total TOTAL_COST]]</f>
        <v>0</v>
      </c>
      <c r="U3896" s="1">
        <f>+Table1[[#This Row],[Adj Total CONTRIBUTION_MARGIN]]-Table1[[#This Row],[Current Total CONTRIBUTION_MARGIN]]</f>
        <v>0</v>
      </c>
      <c r="V3896" s="1">
        <f>+Table1[[#This Row],[Adj Total OPERATING_MARGIN]]-Table1[[#This Row],[Current Total OPERATING_MARGIN]]</f>
        <v>0</v>
      </c>
    </row>
    <row r="3897" spans="1:22" x14ac:dyDescent="0.3">
      <c r="A3897" t="s">
        <v>27</v>
      </c>
      <c r="B3897">
        <v>2020</v>
      </c>
      <c r="C3897" t="s">
        <v>67</v>
      </c>
      <c r="D3897" t="s">
        <v>67</v>
      </c>
      <c r="E3897" s="2">
        <v>1</v>
      </c>
      <c r="F3897" s="1">
        <v>1894.2</v>
      </c>
      <c r="G3897" s="1">
        <v>3300</v>
      </c>
      <c r="H3897" s="1">
        <v>784.40949999999998</v>
      </c>
      <c r="I3897" s="1">
        <v>857.56</v>
      </c>
      <c r="J3897" s="1">
        <v>621.39</v>
      </c>
      <c r="K3897" s="2">
        <v>1</v>
      </c>
      <c r="L3897" s="1">
        <v>1894.2</v>
      </c>
      <c r="M3897" s="1">
        <v>3300</v>
      </c>
      <c r="N3897" s="1">
        <v>784.40949999999998</v>
      </c>
      <c r="O3897" s="1">
        <v>857.56</v>
      </c>
      <c r="P3897" s="1">
        <v>621.39</v>
      </c>
      <c r="Q3897" s="2">
        <f>-+Table1[[#This Row],[Current Record Count]]+Table1[[#This Row],[Adj Record Count]]</f>
        <v>0</v>
      </c>
      <c r="R3897" s="1">
        <f>+-Table1[[#This Row],[Current Total ADJUSTMENT_AMOUNT]]+Table1[[#This Row],[Adj Total ADJUSTMENT_AMOUNT]]</f>
        <v>0</v>
      </c>
      <c r="S3897" s="1">
        <f>-Table1[[#This Row],[Current Total CHARGE_AMOUNT]]+Table1[[#This Row],[Adj Total CHARGE_AMOUNT]]</f>
        <v>0</v>
      </c>
      <c r="T3897" s="1">
        <f>+Table1[[#This Row],[Adj Total TOTAL_COST]]-Table1[[#This Row],[Current Total TOTAL_COST]]</f>
        <v>0</v>
      </c>
      <c r="U3897" s="1">
        <f>+Table1[[#This Row],[Adj Total CONTRIBUTION_MARGIN]]-Table1[[#This Row],[Current Total CONTRIBUTION_MARGIN]]</f>
        <v>0</v>
      </c>
      <c r="V3897" s="1">
        <f>+Table1[[#This Row],[Adj Total OPERATING_MARGIN]]-Table1[[#This Row],[Current Total OPERATING_MARGIN]]</f>
        <v>0</v>
      </c>
    </row>
    <row r="3898" spans="1:22" x14ac:dyDescent="0.3">
      <c r="A3898" t="s">
        <v>39</v>
      </c>
      <c r="B3898">
        <v>2024</v>
      </c>
      <c r="C3898" t="s">
        <v>47</v>
      </c>
      <c r="D3898" t="s">
        <v>47</v>
      </c>
      <c r="E3898" s="2">
        <v>1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2">
        <v>1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2">
        <f>-+Table1[[#This Row],[Current Record Count]]+Table1[[#This Row],[Adj Record Count]]</f>
        <v>0</v>
      </c>
      <c r="R3898" s="1">
        <f>+-Table1[[#This Row],[Current Total ADJUSTMENT_AMOUNT]]+Table1[[#This Row],[Adj Total ADJUSTMENT_AMOUNT]]</f>
        <v>0</v>
      </c>
      <c r="S3898" s="1">
        <f>-Table1[[#This Row],[Current Total CHARGE_AMOUNT]]+Table1[[#This Row],[Adj Total CHARGE_AMOUNT]]</f>
        <v>0</v>
      </c>
      <c r="T3898" s="1">
        <f>+Table1[[#This Row],[Adj Total TOTAL_COST]]-Table1[[#This Row],[Current Total TOTAL_COST]]</f>
        <v>0</v>
      </c>
      <c r="U3898" s="1">
        <f>+Table1[[#This Row],[Adj Total CONTRIBUTION_MARGIN]]-Table1[[#This Row],[Current Total CONTRIBUTION_MARGIN]]</f>
        <v>0</v>
      </c>
      <c r="V3898" s="1">
        <f>+Table1[[#This Row],[Adj Total OPERATING_MARGIN]]-Table1[[#This Row],[Current Total OPERATING_MARGIN]]</f>
        <v>0</v>
      </c>
    </row>
    <row r="3899" spans="1:22" x14ac:dyDescent="0.3">
      <c r="A3899" t="s">
        <v>74</v>
      </c>
      <c r="B3899">
        <v>2022</v>
      </c>
      <c r="C3899" t="s">
        <v>29</v>
      </c>
      <c r="D3899" t="s">
        <v>38</v>
      </c>
      <c r="E3899" s="2">
        <v>1</v>
      </c>
      <c r="F3899" s="1">
        <v>679.05</v>
      </c>
      <c r="G3899" s="1">
        <v>786.7</v>
      </c>
      <c r="H3899" s="1">
        <v>223.85749999999999</v>
      </c>
      <c r="I3899" s="1">
        <v>-60.65</v>
      </c>
      <c r="J3899" s="1">
        <v>-139.83000000000001</v>
      </c>
      <c r="K3899" s="2">
        <v>1</v>
      </c>
      <c r="L3899" s="1">
        <v>679.05</v>
      </c>
      <c r="M3899" s="1">
        <v>786.7</v>
      </c>
      <c r="N3899" s="1">
        <v>223.85749999999999</v>
      </c>
      <c r="O3899" s="1">
        <v>-60.65</v>
      </c>
      <c r="P3899" s="1">
        <v>-139.83000000000001</v>
      </c>
      <c r="Q3899" s="2">
        <f>-+Table1[[#This Row],[Current Record Count]]+Table1[[#This Row],[Adj Record Count]]</f>
        <v>0</v>
      </c>
      <c r="R3899" s="1">
        <f>+-Table1[[#This Row],[Current Total ADJUSTMENT_AMOUNT]]+Table1[[#This Row],[Adj Total ADJUSTMENT_AMOUNT]]</f>
        <v>0</v>
      </c>
      <c r="S3899" s="1">
        <f>-Table1[[#This Row],[Current Total CHARGE_AMOUNT]]+Table1[[#This Row],[Adj Total CHARGE_AMOUNT]]</f>
        <v>0</v>
      </c>
      <c r="T3899" s="1">
        <f>+Table1[[#This Row],[Adj Total TOTAL_COST]]-Table1[[#This Row],[Current Total TOTAL_COST]]</f>
        <v>0</v>
      </c>
      <c r="U3899" s="1">
        <f>+Table1[[#This Row],[Adj Total CONTRIBUTION_MARGIN]]-Table1[[#This Row],[Current Total CONTRIBUTION_MARGIN]]</f>
        <v>0</v>
      </c>
      <c r="V3899" s="1">
        <f>+Table1[[#This Row],[Adj Total OPERATING_MARGIN]]-Table1[[#This Row],[Current Total OPERATING_MARGIN]]</f>
        <v>0</v>
      </c>
    </row>
    <row r="3900" spans="1:22" x14ac:dyDescent="0.3">
      <c r="A3900" t="s">
        <v>82</v>
      </c>
      <c r="B3900">
        <v>2020</v>
      </c>
      <c r="C3900" t="s">
        <v>20</v>
      </c>
      <c r="D3900" t="s">
        <v>21</v>
      </c>
      <c r="E3900" s="2">
        <v>1</v>
      </c>
      <c r="F3900" s="1">
        <v>1834.35</v>
      </c>
      <c r="G3900" s="1">
        <v>2538.7600000000002</v>
      </c>
      <c r="H3900" s="1">
        <v>1352.6347000000001</v>
      </c>
      <c r="I3900" s="1">
        <v>-316.62</v>
      </c>
      <c r="J3900" s="1">
        <v>-648.22</v>
      </c>
      <c r="K3900" s="2">
        <v>1</v>
      </c>
      <c r="L3900" s="1">
        <v>1834.35</v>
      </c>
      <c r="M3900" s="1">
        <v>2538.7600000000002</v>
      </c>
      <c r="N3900" s="1">
        <v>1352.6347000000001</v>
      </c>
      <c r="O3900" s="1">
        <v>-316.62</v>
      </c>
      <c r="P3900" s="1">
        <v>-648.22</v>
      </c>
      <c r="Q3900" s="2">
        <f>-+Table1[[#This Row],[Current Record Count]]+Table1[[#This Row],[Adj Record Count]]</f>
        <v>0</v>
      </c>
      <c r="R3900" s="1">
        <f>+-Table1[[#This Row],[Current Total ADJUSTMENT_AMOUNT]]+Table1[[#This Row],[Adj Total ADJUSTMENT_AMOUNT]]</f>
        <v>0</v>
      </c>
      <c r="S3900" s="1">
        <f>-Table1[[#This Row],[Current Total CHARGE_AMOUNT]]+Table1[[#This Row],[Adj Total CHARGE_AMOUNT]]</f>
        <v>0</v>
      </c>
      <c r="T3900" s="1">
        <f>+Table1[[#This Row],[Adj Total TOTAL_COST]]-Table1[[#This Row],[Current Total TOTAL_COST]]</f>
        <v>0</v>
      </c>
      <c r="U3900" s="1">
        <f>+Table1[[#This Row],[Adj Total CONTRIBUTION_MARGIN]]-Table1[[#This Row],[Current Total CONTRIBUTION_MARGIN]]</f>
        <v>0</v>
      </c>
      <c r="V3900" s="1">
        <f>+Table1[[#This Row],[Adj Total OPERATING_MARGIN]]-Table1[[#This Row],[Current Total OPERATING_MARGIN]]</f>
        <v>0</v>
      </c>
    </row>
    <row r="3901" spans="1:22" x14ac:dyDescent="0.3">
      <c r="A3901" t="s">
        <v>98</v>
      </c>
      <c r="B3901">
        <v>2020</v>
      </c>
      <c r="C3901" t="s">
        <v>17</v>
      </c>
      <c r="D3901" t="s">
        <v>56</v>
      </c>
      <c r="E3901" s="2">
        <v>1</v>
      </c>
      <c r="F3901" s="1">
        <v>26154.799999999999</v>
      </c>
      <c r="G3901" s="1">
        <v>26254.799999999999</v>
      </c>
      <c r="H3901" s="1">
        <v>14520.688899999999</v>
      </c>
      <c r="I3901" s="1">
        <v>-11870.06</v>
      </c>
      <c r="J3901" s="1">
        <v>-14520.69</v>
      </c>
      <c r="K3901" s="2">
        <v>1</v>
      </c>
      <c r="L3901" s="1">
        <v>26154.799999999999</v>
      </c>
      <c r="M3901" s="1">
        <v>26254.799999999999</v>
      </c>
      <c r="N3901" s="1">
        <v>14520.688899999999</v>
      </c>
      <c r="O3901" s="1">
        <v>-11870.06</v>
      </c>
      <c r="P3901" s="1">
        <v>-14520.69</v>
      </c>
      <c r="Q3901" s="2">
        <f>-+Table1[[#This Row],[Current Record Count]]+Table1[[#This Row],[Adj Record Count]]</f>
        <v>0</v>
      </c>
      <c r="R3901" s="1">
        <f>+-Table1[[#This Row],[Current Total ADJUSTMENT_AMOUNT]]+Table1[[#This Row],[Adj Total ADJUSTMENT_AMOUNT]]</f>
        <v>0</v>
      </c>
      <c r="S3901" s="1">
        <f>-Table1[[#This Row],[Current Total CHARGE_AMOUNT]]+Table1[[#This Row],[Adj Total CHARGE_AMOUNT]]</f>
        <v>0</v>
      </c>
      <c r="T3901" s="1">
        <f>+Table1[[#This Row],[Adj Total TOTAL_COST]]-Table1[[#This Row],[Current Total TOTAL_COST]]</f>
        <v>0</v>
      </c>
      <c r="U3901" s="1">
        <f>+Table1[[#This Row],[Adj Total CONTRIBUTION_MARGIN]]-Table1[[#This Row],[Current Total CONTRIBUTION_MARGIN]]</f>
        <v>0</v>
      </c>
      <c r="V3901" s="1">
        <f>+Table1[[#This Row],[Adj Total OPERATING_MARGIN]]-Table1[[#This Row],[Current Total OPERATING_MARGIN]]</f>
        <v>0</v>
      </c>
    </row>
    <row r="3902" spans="1:22" x14ac:dyDescent="0.3">
      <c r="A3902" t="s">
        <v>37</v>
      </c>
      <c r="B3902">
        <v>2023</v>
      </c>
      <c r="C3902" t="s">
        <v>20</v>
      </c>
      <c r="D3902" t="s">
        <v>105</v>
      </c>
      <c r="E3902" s="2">
        <v>1</v>
      </c>
      <c r="F3902" s="1">
        <v>17157.21</v>
      </c>
      <c r="G3902" s="1">
        <v>19172.79</v>
      </c>
      <c r="H3902" s="1">
        <v>3162.9791</v>
      </c>
      <c r="I3902" s="1">
        <v>-450.67</v>
      </c>
      <c r="J3902" s="1">
        <v>-1147.4000000000001</v>
      </c>
      <c r="K3902" s="2">
        <v>1</v>
      </c>
      <c r="L3902" s="1">
        <v>17157.21</v>
      </c>
      <c r="M3902" s="1">
        <v>19172.79</v>
      </c>
      <c r="N3902" s="1">
        <v>3162.9791</v>
      </c>
      <c r="O3902" s="1">
        <v>-450.67</v>
      </c>
      <c r="P3902" s="1">
        <v>-1147.4000000000001</v>
      </c>
      <c r="Q3902" s="2">
        <f>-+Table1[[#This Row],[Current Record Count]]+Table1[[#This Row],[Adj Record Count]]</f>
        <v>0</v>
      </c>
      <c r="R3902" s="1">
        <f>+-Table1[[#This Row],[Current Total ADJUSTMENT_AMOUNT]]+Table1[[#This Row],[Adj Total ADJUSTMENT_AMOUNT]]</f>
        <v>0</v>
      </c>
      <c r="S3902" s="1">
        <f>-Table1[[#This Row],[Current Total CHARGE_AMOUNT]]+Table1[[#This Row],[Adj Total CHARGE_AMOUNT]]</f>
        <v>0</v>
      </c>
      <c r="T3902" s="1">
        <f>+Table1[[#This Row],[Adj Total TOTAL_COST]]-Table1[[#This Row],[Current Total TOTAL_COST]]</f>
        <v>0</v>
      </c>
      <c r="U3902" s="1">
        <f>+Table1[[#This Row],[Adj Total CONTRIBUTION_MARGIN]]-Table1[[#This Row],[Current Total CONTRIBUTION_MARGIN]]</f>
        <v>0</v>
      </c>
      <c r="V3902" s="1">
        <f>+Table1[[#This Row],[Adj Total OPERATING_MARGIN]]-Table1[[#This Row],[Current Total OPERATING_MARGIN]]</f>
        <v>0</v>
      </c>
    </row>
    <row r="3903" spans="1:22" x14ac:dyDescent="0.3">
      <c r="A3903" t="s">
        <v>44</v>
      </c>
      <c r="B3903">
        <v>2021</v>
      </c>
      <c r="C3903" t="s">
        <v>29</v>
      </c>
      <c r="D3903" t="s">
        <v>32</v>
      </c>
      <c r="E3903" s="2">
        <v>1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2">
        <v>1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2">
        <f>-+Table1[[#This Row],[Current Record Count]]+Table1[[#This Row],[Adj Record Count]]</f>
        <v>0</v>
      </c>
      <c r="R3903" s="1">
        <f>+-Table1[[#This Row],[Current Total ADJUSTMENT_AMOUNT]]+Table1[[#This Row],[Adj Total ADJUSTMENT_AMOUNT]]</f>
        <v>0</v>
      </c>
      <c r="S3903" s="1">
        <f>-Table1[[#This Row],[Current Total CHARGE_AMOUNT]]+Table1[[#This Row],[Adj Total CHARGE_AMOUNT]]</f>
        <v>0</v>
      </c>
      <c r="T3903" s="1">
        <f>+Table1[[#This Row],[Adj Total TOTAL_COST]]-Table1[[#This Row],[Current Total TOTAL_COST]]</f>
        <v>0</v>
      </c>
      <c r="U3903" s="1">
        <f>+Table1[[#This Row],[Adj Total CONTRIBUTION_MARGIN]]-Table1[[#This Row],[Current Total CONTRIBUTION_MARGIN]]</f>
        <v>0</v>
      </c>
      <c r="V3903" s="1">
        <f>+Table1[[#This Row],[Adj Total OPERATING_MARGIN]]-Table1[[#This Row],[Current Total OPERATING_MARGIN]]</f>
        <v>0</v>
      </c>
    </row>
    <row r="3904" spans="1:22" x14ac:dyDescent="0.3">
      <c r="A3904" t="s">
        <v>33</v>
      </c>
      <c r="B3904">
        <v>2019</v>
      </c>
      <c r="C3904" t="s">
        <v>20</v>
      </c>
      <c r="D3904" t="s">
        <v>105</v>
      </c>
      <c r="E3904" s="2">
        <v>1</v>
      </c>
      <c r="F3904" s="1">
        <v>59.99</v>
      </c>
      <c r="G3904" s="1">
        <v>59.99</v>
      </c>
      <c r="H3904" s="1">
        <v>0</v>
      </c>
      <c r="I3904" s="1">
        <v>0</v>
      </c>
      <c r="J3904" s="1">
        <v>0</v>
      </c>
      <c r="K3904" s="2">
        <v>1</v>
      </c>
      <c r="L3904" s="1">
        <v>59.99</v>
      </c>
      <c r="M3904" s="1">
        <v>59.99</v>
      </c>
      <c r="N3904" s="1">
        <v>0</v>
      </c>
      <c r="O3904" s="1">
        <v>0</v>
      </c>
      <c r="P3904" s="1">
        <v>0</v>
      </c>
      <c r="Q3904" s="2">
        <f>-+Table1[[#This Row],[Current Record Count]]+Table1[[#This Row],[Adj Record Count]]</f>
        <v>0</v>
      </c>
      <c r="R3904" s="1">
        <f>+-Table1[[#This Row],[Current Total ADJUSTMENT_AMOUNT]]+Table1[[#This Row],[Adj Total ADJUSTMENT_AMOUNT]]</f>
        <v>0</v>
      </c>
      <c r="S3904" s="1">
        <f>-Table1[[#This Row],[Current Total CHARGE_AMOUNT]]+Table1[[#This Row],[Adj Total CHARGE_AMOUNT]]</f>
        <v>0</v>
      </c>
      <c r="T3904" s="1">
        <f>+Table1[[#This Row],[Adj Total TOTAL_COST]]-Table1[[#This Row],[Current Total TOTAL_COST]]</f>
        <v>0</v>
      </c>
      <c r="U3904" s="1">
        <f>+Table1[[#This Row],[Adj Total CONTRIBUTION_MARGIN]]-Table1[[#This Row],[Current Total CONTRIBUTION_MARGIN]]</f>
        <v>0</v>
      </c>
      <c r="V3904" s="1">
        <f>+Table1[[#This Row],[Adj Total OPERATING_MARGIN]]-Table1[[#This Row],[Current Total OPERATING_MARGIN]]</f>
        <v>0</v>
      </c>
    </row>
    <row r="3905" spans="1:22" x14ac:dyDescent="0.3">
      <c r="A3905" t="s">
        <v>22</v>
      </c>
      <c r="B3905">
        <v>2020</v>
      </c>
      <c r="C3905" t="s">
        <v>20</v>
      </c>
      <c r="D3905" t="s">
        <v>103</v>
      </c>
      <c r="E3905" s="2">
        <v>1</v>
      </c>
      <c r="F3905" s="1">
        <v>2418.2800000000002</v>
      </c>
      <c r="G3905" s="1">
        <v>6661.93</v>
      </c>
      <c r="H3905" s="1">
        <v>1922.6822</v>
      </c>
      <c r="I3905" s="1">
        <v>2866.45</v>
      </c>
      <c r="J3905" s="1">
        <v>2320.9699999999998</v>
      </c>
      <c r="K3905" s="2">
        <v>1</v>
      </c>
      <c r="L3905" s="1">
        <v>2418.2800000000002</v>
      </c>
      <c r="M3905" s="1">
        <v>6661.93</v>
      </c>
      <c r="N3905" s="1">
        <v>1922.6822</v>
      </c>
      <c r="O3905" s="1">
        <v>2866.45</v>
      </c>
      <c r="P3905" s="1">
        <v>2320.9699999999998</v>
      </c>
      <c r="Q3905" s="2">
        <f>-+Table1[[#This Row],[Current Record Count]]+Table1[[#This Row],[Adj Record Count]]</f>
        <v>0</v>
      </c>
      <c r="R3905" s="1">
        <f>+-Table1[[#This Row],[Current Total ADJUSTMENT_AMOUNT]]+Table1[[#This Row],[Adj Total ADJUSTMENT_AMOUNT]]</f>
        <v>0</v>
      </c>
      <c r="S3905" s="1">
        <f>-Table1[[#This Row],[Current Total CHARGE_AMOUNT]]+Table1[[#This Row],[Adj Total CHARGE_AMOUNT]]</f>
        <v>0</v>
      </c>
      <c r="T3905" s="1">
        <f>+Table1[[#This Row],[Adj Total TOTAL_COST]]-Table1[[#This Row],[Current Total TOTAL_COST]]</f>
        <v>0</v>
      </c>
      <c r="U3905" s="1">
        <f>+Table1[[#This Row],[Adj Total CONTRIBUTION_MARGIN]]-Table1[[#This Row],[Current Total CONTRIBUTION_MARGIN]]</f>
        <v>0</v>
      </c>
      <c r="V3905" s="1">
        <f>+Table1[[#This Row],[Adj Total OPERATING_MARGIN]]-Table1[[#This Row],[Current Total OPERATING_MARGIN]]</f>
        <v>0</v>
      </c>
    </row>
    <row r="3906" spans="1:22" x14ac:dyDescent="0.3">
      <c r="A3906" t="s">
        <v>37</v>
      </c>
      <c r="B3906">
        <v>2021</v>
      </c>
      <c r="C3906" t="s">
        <v>67</v>
      </c>
      <c r="D3906" t="s">
        <v>67</v>
      </c>
      <c r="E3906" s="2">
        <v>1</v>
      </c>
      <c r="F3906" s="1">
        <v>14302.55</v>
      </c>
      <c r="G3906" s="1">
        <v>14493.55</v>
      </c>
      <c r="H3906" s="1">
        <v>3585.2491</v>
      </c>
      <c r="I3906" s="1">
        <v>-2203.35</v>
      </c>
      <c r="J3906" s="1">
        <v>-3182.54</v>
      </c>
      <c r="K3906" s="2">
        <v>1</v>
      </c>
      <c r="L3906" s="1">
        <v>14302.55</v>
      </c>
      <c r="M3906" s="1">
        <v>14493.55</v>
      </c>
      <c r="N3906" s="1">
        <v>3585.2491</v>
      </c>
      <c r="O3906" s="1">
        <v>-2203.35</v>
      </c>
      <c r="P3906" s="1">
        <v>-3182.54</v>
      </c>
      <c r="Q3906" s="2">
        <f>-+Table1[[#This Row],[Current Record Count]]+Table1[[#This Row],[Adj Record Count]]</f>
        <v>0</v>
      </c>
      <c r="R3906" s="1">
        <f>+-Table1[[#This Row],[Current Total ADJUSTMENT_AMOUNT]]+Table1[[#This Row],[Adj Total ADJUSTMENT_AMOUNT]]</f>
        <v>0</v>
      </c>
      <c r="S3906" s="1">
        <f>-Table1[[#This Row],[Current Total CHARGE_AMOUNT]]+Table1[[#This Row],[Adj Total CHARGE_AMOUNT]]</f>
        <v>0</v>
      </c>
      <c r="T3906" s="1">
        <f>+Table1[[#This Row],[Adj Total TOTAL_COST]]-Table1[[#This Row],[Current Total TOTAL_COST]]</f>
        <v>0</v>
      </c>
      <c r="U3906" s="1">
        <f>+Table1[[#This Row],[Adj Total CONTRIBUTION_MARGIN]]-Table1[[#This Row],[Current Total CONTRIBUTION_MARGIN]]</f>
        <v>0</v>
      </c>
      <c r="V3906" s="1">
        <f>+Table1[[#This Row],[Adj Total OPERATING_MARGIN]]-Table1[[#This Row],[Current Total OPERATING_MARGIN]]</f>
        <v>0</v>
      </c>
    </row>
    <row r="3907" spans="1:22" x14ac:dyDescent="0.3">
      <c r="A3907" t="s">
        <v>42</v>
      </c>
      <c r="B3907">
        <v>2020</v>
      </c>
      <c r="C3907" t="s">
        <v>34</v>
      </c>
      <c r="D3907" t="s">
        <v>34</v>
      </c>
      <c r="E3907" s="2">
        <v>1</v>
      </c>
      <c r="F3907" s="1">
        <v>318.12</v>
      </c>
      <c r="G3907" s="1">
        <v>342.8</v>
      </c>
      <c r="H3907" s="1">
        <v>19062.320400000001</v>
      </c>
      <c r="I3907" s="1">
        <v>709.31</v>
      </c>
      <c r="J3907" s="1">
        <v>-19037.64</v>
      </c>
      <c r="K3907" s="2">
        <v>1</v>
      </c>
      <c r="L3907" s="1">
        <v>318.12</v>
      </c>
      <c r="M3907" s="1">
        <v>342.8</v>
      </c>
      <c r="N3907" s="1">
        <v>19062.320400000001</v>
      </c>
      <c r="O3907" s="1">
        <v>709.31</v>
      </c>
      <c r="P3907" s="1">
        <v>-19037.64</v>
      </c>
      <c r="Q3907" s="2">
        <f>-+Table1[[#This Row],[Current Record Count]]+Table1[[#This Row],[Adj Record Count]]</f>
        <v>0</v>
      </c>
      <c r="R3907" s="1">
        <f>+-Table1[[#This Row],[Current Total ADJUSTMENT_AMOUNT]]+Table1[[#This Row],[Adj Total ADJUSTMENT_AMOUNT]]</f>
        <v>0</v>
      </c>
      <c r="S3907" s="1">
        <f>-Table1[[#This Row],[Current Total CHARGE_AMOUNT]]+Table1[[#This Row],[Adj Total CHARGE_AMOUNT]]</f>
        <v>0</v>
      </c>
      <c r="T3907" s="1">
        <f>+Table1[[#This Row],[Adj Total TOTAL_COST]]-Table1[[#This Row],[Current Total TOTAL_COST]]</f>
        <v>0</v>
      </c>
      <c r="U3907" s="1">
        <f>+Table1[[#This Row],[Adj Total CONTRIBUTION_MARGIN]]-Table1[[#This Row],[Current Total CONTRIBUTION_MARGIN]]</f>
        <v>0</v>
      </c>
      <c r="V3907" s="1">
        <f>+Table1[[#This Row],[Adj Total OPERATING_MARGIN]]-Table1[[#This Row],[Current Total OPERATING_MARGIN]]</f>
        <v>0</v>
      </c>
    </row>
    <row r="3908" spans="1:22" x14ac:dyDescent="0.3">
      <c r="A3908" t="s">
        <v>37</v>
      </c>
      <c r="B3908">
        <v>2021</v>
      </c>
      <c r="C3908" t="s">
        <v>20</v>
      </c>
      <c r="D3908" t="s">
        <v>103</v>
      </c>
      <c r="E3908" s="2">
        <v>1</v>
      </c>
      <c r="F3908" s="1">
        <v>13991.18</v>
      </c>
      <c r="G3908" s="1">
        <v>15171.28</v>
      </c>
      <c r="H3908" s="1">
        <v>4304.7214999999997</v>
      </c>
      <c r="I3908" s="1">
        <v>-2288.41</v>
      </c>
      <c r="J3908" s="1">
        <v>-3124.62</v>
      </c>
      <c r="K3908" s="2">
        <v>1</v>
      </c>
      <c r="L3908" s="1">
        <v>13991.18</v>
      </c>
      <c r="M3908" s="1">
        <v>15171.28</v>
      </c>
      <c r="N3908" s="1">
        <v>4304.7214999999997</v>
      </c>
      <c r="O3908" s="1">
        <v>-2288.41</v>
      </c>
      <c r="P3908" s="1">
        <v>-3124.62</v>
      </c>
      <c r="Q3908" s="2">
        <f>-+Table1[[#This Row],[Current Record Count]]+Table1[[#This Row],[Adj Record Count]]</f>
        <v>0</v>
      </c>
      <c r="R3908" s="1">
        <f>+-Table1[[#This Row],[Current Total ADJUSTMENT_AMOUNT]]+Table1[[#This Row],[Adj Total ADJUSTMENT_AMOUNT]]</f>
        <v>0</v>
      </c>
      <c r="S3908" s="1">
        <f>-Table1[[#This Row],[Current Total CHARGE_AMOUNT]]+Table1[[#This Row],[Adj Total CHARGE_AMOUNT]]</f>
        <v>0</v>
      </c>
      <c r="T3908" s="1">
        <f>+Table1[[#This Row],[Adj Total TOTAL_COST]]-Table1[[#This Row],[Current Total TOTAL_COST]]</f>
        <v>0</v>
      </c>
      <c r="U3908" s="1">
        <f>+Table1[[#This Row],[Adj Total CONTRIBUTION_MARGIN]]-Table1[[#This Row],[Current Total CONTRIBUTION_MARGIN]]</f>
        <v>0</v>
      </c>
      <c r="V3908" s="1">
        <f>+Table1[[#This Row],[Adj Total OPERATING_MARGIN]]-Table1[[#This Row],[Current Total OPERATING_MARGIN]]</f>
        <v>0</v>
      </c>
    </row>
    <row r="3909" spans="1:22" x14ac:dyDescent="0.3">
      <c r="A3909" t="s">
        <v>44</v>
      </c>
      <c r="B3909">
        <v>2023</v>
      </c>
      <c r="C3909" t="s">
        <v>17</v>
      </c>
      <c r="D3909" t="s">
        <v>80</v>
      </c>
      <c r="E3909" s="2">
        <v>1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2">
        <v>1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2">
        <f>-+Table1[[#This Row],[Current Record Count]]+Table1[[#This Row],[Adj Record Count]]</f>
        <v>0</v>
      </c>
      <c r="R3909" s="1">
        <f>+-Table1[[#This Row],[Current Total ADJUSTMENT_AMOUNT]]+Table1[[#This Row],[Adj Total ADJUSTMENT_AMOUNT]]</f>
        <v>0</v>
      </c>
      <c r="S3909" s="1">
        <f>-Table1[[#This Row],[Current Total CHARGE_AMOUNT]]+Table1[[#This Row],[Adj Total CHARGE_AMOUNT]]</f>
        <v>0</v>
      </c>
      <c r="T3909" s="1">
        <f>+Table1[[#This Row],[Adj Total TOTAL_COST]]-Table1[[#This Row],[Current Total TOTAL_COST]]</f>
        <v>0</v>
      </c>
      <c r="U3909" s="1">
        <f>+Table1[[#This Row],[Adj Total CONTRIBUTION_MARGIN]]-Table1[[#This Row],[Current Total CONTRIBUTION_MARGIN]]</f>
        <v>0</v>
      </c>
      <c r="V3909" s="1">
        <f>+Table1[[#This Row],[Adj Total OPERATING_MARGIN]]-Table1[[#This Row],[Current Total OPERATING_MARGIN]]</f>
        <v>0</v>
      </c>
    </row>
    <row r="3910" spans="1:22" x14ac:dyDescent="0.3">
      <c r="A3910" t="s">
        <v>19</v>
      </c>
      <c r="B3910">
        <v>2023</v>
      </c>
      <c r="C3910" t="s">
        <v>29</v>
      </c>
      <c r="D3910" t="s">
        <v>57</v>
      </c>
      <c r="E3910" s="2">
        <v>1</v>
      </c>
      <c r="F3910" s="1">
        <v>36356.910000000003</v>
      </c>
      <c r="G3910" s="1">
        <v>53160.53</v>
      </c>
      <c r="H3910" s="1">
        <v>11071.314700000001</v>
      </c>
      <c r="I3910" s="1">
        <v>9287.61</v>
      </c>
      <c r="J3910" s="1">
        <v>5732.31</v>
      </c>
      <c r="K3910" s="2">
        <v>1</v>
      </c>
      <c r="L3910" s="1">
        <v>36356.910000000003</v>
      </c>
      <c r="M3910" s="1">
        <v>53160.53</v>
      </c>
      <c r="N3910" s="1">
        <v>11071.314700000001</v>
      </c>
      <c r="O3910" s="1">
        <v>9287.61</v>
      </c>
      <c r="P3910" s="1">
        <v>5732.31</v>
      </c>
      <c r="Q3910" s="2">
        <f>-+Table1[[#This Row],[Current Record Count]]+Table1[[#This Row],[Adj Record Count]]</f>
        <v>0</v>
      </c>
      <c r="R3910" s="1">
        <f>+-Table1[[#This Row],[Current Total ADJUSTMENT_AMOUNT]]+Table1[[#This Row],[Adj Total ADJUSTMENT_AMOUNT]]</f>
        <v>0</v>
      </c>
      <c r="S3910" s="1">
        <f>-Table1[[#This Row],[Current Total CHARGE_AMOUNT]]+Table1[[#This Row],[Adj Total CHARGE_AMOUNT]]</f>
        <v>0</v>
      </c>
      <c r="T3910" s="1">
        <f>+Table1[[#This Row],[Adj Total TOTAL_COST]]-Table1[[#This Row],[Current Total TOTAL_COST]]</f>
        <v>0</v>
      </c>
      <c r="U3910" s="1">
        <f>+Table1[[#This Row],[Adj Total CONTRIBUTION_MARGIN]]-Table1[[#This Row],[Current Total CONTRIBUTION_MARGIN]]</f>
        <v>0</v>
      </c>
      <c r="V3910" s="1">
        <f>+Table1[[#This Row],[Adj Total OPERATING_MARGIN]]-Table1[[#This Row],[Current Total OPERATING_MARGIN]]</f>
        <v>0</v>
      </c>
    </row>
    <row r="3911" spans="1:22" x14ac:dyDescent="0.3">
      <c r="A3911" t="s">
        <v>35</v>
      </c>
      <c r="B3911">
        <v>2021</v>
      </c>
      <c r="C3911" t="s">
        <v>20</v>
      </c>
      <c r="D3911" t="s">
        <v>105</v>
      </c>
      <c r="E3911" s="2">
        <v>1</v>
      </c>
      <c r="F3911" s="1">
        <v>114.51</v>
      </c>
      <c r="G3911" s="1">
        <v>347</v>
      </c>
      <c r="H3911" s="1">
        <v>110.36960000000001</v>
      </c>
      <c r="I3911" s="1">
        <v>161.33000000000001</v>
      </c>
      <c r="J3911" s="1">
        <v>122.12</v>
      </c>
      <c r="K3911" s="2">
        <v>1</v>
      </c>
      <c r="L3911" s="1">
        <v>114.51</v>
      </c>
      <c r="M3911" s="1">
        <v>347</v>
      </c>
      <c r="N3911" s="1">
        <v>110.36960000000001</v>
      </c>
      <c r="O3911" s="1">
        <v>161.33000000000001</v>
      </c>
      <c r="P3911" s="1">
        <v>122.12</v>
      </c>
      <c r="Q3911" s="2">
        <f>-+Table1[[#This Row],[Current Record Count]]+Table1[[#This Row],[Adj Record Count]]</f>
        <v>0</v>
      </c>
      <c r="R3911" s="1">
        <f>+-Table1[[#This Row],[Current Total ADJUSTMENT_AMOUNT]]+Table1[[#This Row],[Adj Total ADJUSTMENT_AMOUNT]]</f>
        <v>0</v>
      </c>
      <c r="S3911" s="1">
        <f>-Table1[[#This Row],[Current Total CHARGE_AMOUNT]]+Table1[[#This Row],[Adj Total CHARGE_AMOUNT]]</f>
        <v>0</v>
      </c>
      <c r="T3911" s="1">
        <f>+Table1[[#This Row],[Adj Total TOTAL_COST]]-Table1[[#This Row],[Current Total TOTAL_COST]]</f>
        <v>0</v>
      </c>
      <c r="U3911" s="1">
        <f>+Table1[[#This Row],[Adj Total CONTRIBUTION_MARGIN]]-Table1[[#This Row],[Current Total CONTRIBUTION_MARGIN]]</f>
        <v>0</v>
      </c>
      <c r="V3911" s="1">
        <f>+Table1[[#This Row],[Adj Total OPERATING_MARGIN]]-Table1[[#This Row],[Current Total OPERATING_MARGIN]]</f>
        <v>0</v>
      </c>
    </row>
    <row r="3912" spans="1:22" x14ac:dyDescent="0.3">
      <c r="A3912" t="s">
        <v>98</v>
      </c>
      <c r="B3912">
        <v>2021</v>
      </c>
      <c r="C3912" t="s">
        <v>17</v>
      </c>
      <c r="D3912" t="s">
        <v>86</v>
      </c>
      <c r="E3912" s="2">
        <v>1</v>
      </c>
      <c r="F3912" s="1">
        <v>23009.22</v>
      </c>
      <c r="G3912" s="1">
        <v>28783.200000000001</v>
      </c>
      <c r="H3912" s="1">
        <v>13110.346100000001</v>
      </c>
      <c r="I3912" s="1">
        <v>-4424.93</v>
      </c>
      <c r="J3912" s="1">
        <v>-7205.86</v>
      </c>
      <c r="K3912" s="2">
        <v>1</v>
      </c>
      <c r="L3912" s="1">
        <v>23009.22</v>
      </c>
      <c r="M3912" s="1">
        <v>28783.200000000001</v>
      </c>
      <c r="N3912" s="1">
        <v>13110.346100000001</v>
      </c>
      <c r="O3912" s="1">
        <v>-4424.93</v>
      </c>
      <c r="P3912" s="1">
        <v>-7205.86</v>
      </c>
      <c r="Q3912" s="2">
        <f>-+Table1[[#This Row],[Current Record Count]]+Table1[[#This Row],[Adj Record Count]]</f>
        <v>0</v>
      </c>
      <c r="R3912" s="1">
        <f>+-Table1[[#This Row],[Current Total ADJUSTMENT_AMOUNT]]+Table1[[#This Row],[Adj Total ADJUSTMENT_AMOUNT]]</f>
        <v>0</v>
      </c>
      <c r="S3912" s="1">
        <f>-Table1[[#This Row],[Current Total CHARGE_AMOUNT]]+Table1[[#This Row],[Adj Total CHARGE_AMOUNT]]</f>
        <v>0</v>
      </c>
      <c r="T3912" s="1">
        <f>+Table1[[#This Row],[Adj Total TOTAL_COST]]-Table1[[#This Row],[Current Total TOTAL_COST]]</f>
        <v>0</v>
      </c>
      <c r="U3912" s="1">
        <f>+Table1[[#This Row],[Adj Total CONTRIBUTION_MARGIN]]-Table1[[#This Row],[Current Total CONTRIBUTION_MARGIN]]</f>
        <v>0</v>
      </c>
      <c r="V3912" s="1">
        <f>+Table1[[#This Row],[Adj Total OPERATING_MARGIN]]-Table1[[#This Row],[Current Total OPERATING_MARGIN]]</f>
        <v>0</v>
      </c>
    </row>
    <row r="3913" spans="1:22" x14ac:dyDescent="0.3">
      <c r="A3913" t="s">
        <v>22</v>
      </c>
      <c r="B3913">
        <v>2022</v>
      </c>
      <c r="C3913" t="s">
        <v>17</v>
      </c>
      <c r="D3913" t="s">
        <v>96</v>
      </c>
      <c r="E3913" s="2">
        <v>1</v>
      </c>
      <c r="F3913" s="1">
        <v>308</v>
      </c>
      <c r="G3913" s="1">
        <v>308</v>
      </c>
      <c r="H3913" s="1">
        <v>1049.8578</v>
      </c>
      <c r="I3913" s="1">
        <v>-852.52</v>
      </c>
      <c r="J3913" s="1">
        <v>-1048.8399999999999</v>
      </c>
      <c r="K3913" s="2">
        <v>1</v>
      </c>
      <c r="L3913" s="1">
        <v>308</v>
      </c>
      <c r="M3913" s="1">
        <v>308</v>
      </c>
      <c r="N3913" s="1">
        <v>1049.8578</v>
      </c>
      <c r="O3913" s="1">
        <v>-852.52</v>
      </c>
      <c r="P3913" s="1">
        <v>-1048.8399999999999</v>
      </c>
      <c r="Q3913" s="2">
        <f>-+Table1[[#This Row],[Current Record Count]]+Table1[[#This Row],[Adj Record Count]]</f>
        <v>0</v>
      </c>
      <c r="R3913" s="1">
        <f>+-Table1[[#This Row],[Current Total ADJUSTMENT_AMOUNT]]+Table1[[#This Row],[Adj Total ADJUSTMENT_AMOUNT]]</f>
        <v>0</v>
      </c>
      <c r="S3913" s="1">
        <f>-Table1[[#This Row],[Current Total CHARGE_AMOUNT]]+Table1[[#This Row],[Adj Total CHARGE_AMOUNT]]</f>
        <v>0</v>
      </c>
      <c r="T3913" s="1">
        <f>+Table1[[#This Row],[Adj Total TOTAL_COST]]-Table1[[#This Row],[Current Total TOTAL_COST]]</f>
        <v>0</v>
      </c>
      <c r="U3913" s="1">
        <f>+Table1[[#This Row],[Adj Total CONTRIBUTION_MARGIN]]-Table1[[#This Row],[Current Total CONTRIBUTION_MARGIN]]</f>
        <v>0</v>
      </c>
      <c r="V3913" s="1">
        <f>+Table1[[#This Row],[Adj Total OPERATING_MARGIN]]-Table1[[#This Row],[Current Total OPERATING_MARGIN]]</f>
        <v>0</v>
      </c>
    </row>
    <row r="3914" spans="1:22" x14ac:dyDescent="0.3">
      <c r="A3914" t="s">
        <v>98</v>
      </c>
      <c r="B3914">
        <v>2024</v>
      </c>
      <c r="C3914" t="s">
        <v>17</v>
      </c>
      <c r="D3914" t="s">
        <v>86</v>
      </c>
      <c r="E3914" s="2">
        <v>1</v>
      </c>
      <c r="F3914" s="1">
        <v>0</v>
      </c>
      <c r="G3914" s="1">
        <v>24750.9</v>
      </c>
      <c r="H3914" s="1">
        <v>11596.2363</v>
      </c>
      <c r="I3914" s="1">
        <v>16613.669999999998</v>
      </c>
      <c r="J3914" s="1">
        <v>13154.66</v>
      </c>
      <c r="K3914" s="2">
        <v>1</v>
      </c>
      <c r="L3914" s="1">
        <v>0</v>
      </c>
      <c r="M3914" s="1">
        <v>24750.9</v>
      </c>
      <c r="N3914" s="1">
        <v>11596.2363</v>
      </c>
      <c r="O3914" s="1">
        <v>16613.669999999998</v>
      </c>
      <c r="P3914" s="1">
        <v>13154.66</v>
      </c>
      <c r="Q3914" s="2">
        <f>-+Table1[[#This Row],[Current Record Count]]+Table1[[#This Row],[Adj Record Count]]</f>
        <v>0</v>
      </c>
      <c r="R3914" s="1">
        <f>+-Table1[[#This Row],[Current Total ADJUSTMENT_AMOUNT]]+Table1[[#This Row],[Adj Total ADJUSTMENT_AMOUNT]]</f>
        <v>0</v>
      </c>
      <c r="S3914" s="1">
        <f>-Table1[[#This Row],[Current Total CHARGE_AMOUNT]]+Table1[[#This Row],[Adj Total CHARGE_AMOUNT]]</f>
        <v>0</v>
      </c>
      <c r="T3914" s="1">
        <f>+Table1[[#This Row],[Adj Total TOTAL_COST]]-Table1[[#This Row],[Current Total TOTAL_COST]]</f>
        <v>0</v>
      </c>
      <c r="U3914" s="1">
        <f>+Table1[[#This Row],[Adj Total CONTRIBUTION_MARGIN]]-Table1[[#This Row],[Current Total CONTRIBUTION_MARGIN]]</f>
        <v>0</v>
      </c>
      <c r="V3914" s="1">
        <f>+Table1[[#This Row],[Adj Total OPERATING_MARGIN]]-Table1[[#This Row],[Current Total OPERATING_MARGIN]]</f>
        <v>0</v>
      </c>
    </row>
    <row r="3915" spans="1:22" x14ac:dyDescent="0.3">
      <c r="A3915" t="s">
        <v>78</v>
      </c>
      <c r="B3915">
        <v>2022</v>
      </c>
      <c r="C3915" t="s">
        <v>47</v>
      </c>
      <c r="D3915" t="s">
        <v>48</v>
      </c>
      <c r="E3915" s="2">
        <v>1</v>
      </c>
      <c r="F3915" s="1">
        <v>1379.12</v>
      </c>
      <c r="G3915" s="1">
        <v>1467</v>
      </c>
      <c r="H3915" s="1">
        <v>352.40839999999997</v>
      </c>
      <c r="I3915" s="1">
        <v>-140.86000000000001</v>
      </c>
      <c r="J3915" s="1">
        <v>-264.52999999999997</v>
      </c>
      <c r="K3915" s="2">
        <v>1</v>
      </c>
      <c r="L3915" s="1">
        <v>1379.12</v>
      </c>
      <c r="M3915" s="1">
        <v>1467</v>
      </c>
      <c r="N3915" s="1">
        <v>352.40839999999997</v>
      </c>
      <c r="O3915" s="1">
        <v>-140.86000000000001</v>
      </c>
      <c r="P3915" s="1">
        <v>-264.52999999999997</v>
      </c>
      <c r="Q3915" s="2">
        <f>-+Table1[[#This Row],[Current Record Count]]+Table1[[#This Row],[Adj Record Count]]</f>
        <v>0</v>
      </c>
      <c r="R3915" s="1">
        <f>+-Table1[[#This Row],[Current Total ADJUSTMENT_AMOUNT]]+Table1[[#This Row],[Adj Total ADJUSTMENT_AMOUNT]]</f>
        <v>0</v>
      </c>
      <c r="S3915" s="1">
        <f>-Table1[[#This Row],[Current Total CHARGE_AMOUNT]]+Table1[[#This Row],[Adj Total CHARGE_AMOUNT]]</f>
        <v>0</v>
      </c>
      <c r="T3915" s="1">
        <f>+Table1[[#This Row],[Adj Total TOTAL_COST]]-Table1[[#This Row],[Current Total TOTAL_COST]]</f>
        <v>0</v>
      </c>
      <c r="U3915" s="1">
        <f>+Table1[[#This Row],[Adj Total CONTRIBUTION_MARGIN]]-Table1[[#This Row],[Current Total CONTRIBUTION_MARGIN]]</f>
        <v>0</v>
      </c>
      <c r="V3915" s="1">
        <f>+Table1[[#This Row],[Adj Total OPERATING_MARGIN]]-Table1[[#This Row],[Current Total OPERATING_MARGIN]]</f>
        <v>0</v>
      </c>
    </row>
    <row r="3916" spans="1:22" x14ac:dyDescent="0.3">
      <c r="A3916" t="s">
        <v>25</v>
      </c>
      <c r="B3916">
        <v>2023</v>
      </c>
      <c r="C3916" t="s">
        <v>20</v>
      </c>
      <c r="D3916" t="s">
        <v>103</v>
      </c>
      <c r="E3916" s="2">
        <v>1</v>
      </c>
      <c r="F3916" s="1">
        <v>1131</v>
      </c>
      <c r="G3916" s="1">
        <v>1131</v>
      </c>
      <c r="H3916" s="1">
        <v>166.49700000000001</v>
      </c>
      <c r="I3916" s="1">
        <v>79.39</v>
      </c>
      <c r="J3916" s="1">
        <v>19.75</v>
      </c>
      <c r="K3916" s="2">
        <v>1</v>
      </c>
      <c r="L3916" s="1">
        <v>1131</v>
      </c>
      <c r="M3916" s="1">
        <v>1131</v>
      </c>
      <c r="N3916" s="1">
        <v>166.49700000000001</v>
      </c>
      <c r="O3916" s="1">
        <v>79.39</v>
      </c>
      <c r="P3916" s="1">
        <v>19.75</v>
      </c>
      <c r="Q3916" s="2">
        <f>-+Table1[[#This Row],[Current Record Count]]+Table1[[#This Row],[Adj Record Count]]</f>
        <v>0</v>
      </c>
      <c r="R3916" s="1">
        <f>+-Table1[[#This Row],[Current Total ADJUSTMENT_AMOUNT]]+Table1[[#This Row],[Adj Total ADJUSTMENT_AMOUNT]]</f>
        <v>0</v>
      </c>
      <c r="S3916" s="1">
        <f>-Table1[[#This Row],[Current Total CHARGE_AMOUNT]]+Table1[[#This Row],[Adj Total CHARGE_AMOUNT]]</f>
        <v>0</v>
      </c>
      <c r="T3916" s="1">
        <f>+Table1[[#This Row],[Adj Total TOTAL_COST]]-Table1[[#This Row],[Current Total TOTAL_COST]]</f>
        <v>0</v>
      </c>
      <c r="U3916" s="1">
        <f>+Table1[[#This Row],[Adj Total CONTRIBUTION_MARGIN]]-Table1[[#This Row],[Current Total CONTRIBUTION_MARGIN]]</f>
        <v>0</v>
      </c>
      <c r="V3916" s="1">
        <f>+Table1[[#This Row],[Adj Total OPERATING_MARGIN]]-Table1[[#This Row],[Current Total OPERATING_MARGIN]]</f>
        <v>0</v>
      </c>
    </row>
    <row r="3917" spans="1:22" x14ac:dyDescent="0.3">
      <c r="A3917" t="s">
        <v>75</v>
      </c>
      <c r="B3917">
        <v>2025</v>
      </c>
      <c r="C3917" t="s">
        <v>17</v>
      </c>
      <c r="D3917" t="s">
        <v>79</v>
      </c>
      <c r="E3917" s="2">
        <v>1</v>
      </c>
      <c r="F3917" s="1">
        <v>625.24</v>
      </c>
      <c r="G3917" s="1">
        <v>1713</v>
      </c>
      <c r="H3917" s="1">
        <v>4479.6943000000001</v>
      </c>
      <c r="I3917" s="1">
        <v>-470.11</v>
      </c>
      <c r="J3917" s="1">
        <v>-3391.93</v>
      </c>
      <c r="K3917" s="2">
        <v>1</v>
      </c>
      <c r="L3917" s="1">
        <v>625.24</v>
      </c>
      <c r="M3917" s="1">
        <v>1713</v>
      </c>
      <c r="N3917" s="1">
        <v>4479.6943000000001</v>
      </c>
      <c r="O3917" s="1">
        <v>-470.11</v>
      </c>
      <c r="P3917" s="1">
        <v>-3391.93</v>
      </c>
      <c r="Q3917" s="2">
        <f>-+Table1[[#This Row],[Current Record Count]]+Table1[[#This Row],[Adj Record Count]]</f>
        <v>0</v>
      </c>
      <c r="R3917" s="1">
        <f>+-Table1[[#This Row],[Current Total ADJUSTMENT_AMOUNT]]+Table1[[#This Row],[Adj Total ADJUSTMENT_AMOUNT]]</f>
        <v>0</v>
      </c>
      <c r="S3917" s="1">
        <f>-Table1[[#This Row],[Current Total CHARGE_AMOUNT]]+Table1[[#This Row],[Adj Total CHARGE_AMOUNT]]</f>
        <v>0</v>
      </c>
      <c r="T3917" s="1">
        <f>+Table1[[#This Row],[Adj Total TOTAL_COST]]-Table1[[#This Row],[Current Total TOTAL_COST]]</f>
        <v>0</v>
      </c>
      <c r="U3917" s="1">
        <f>+Table1[[#This Row],[Adj Total CONTRIBUTION_MARGIN]]-Table1[[#This Row],[Current Total CONTRIBUTION_MARGIN]]</f>
        <v>0</v>
      </c>
      <c r="V3917" s="1">
        <f>+Table1[[#This Row],[Adj Total OPERATING_MARGIN]]-Table1[[#This Row],[Current Total OPERATING_MARGIN]]</f>
        <v>0</v>
      </c>
    </row>
    <row r="3918" spans="1:22" x14ac:dyDescent="0.3">
      <c r="A3918" t="s">
        <v>37</v>
      </c>
      <c r="B3918">
        <v>2025</v>
      </c>
      <c r="C3918" t="s">
        <v>20</v>
      </c>
      <c r="D3918" t="s">
        <v>97</v>
      </c>
      <c r="E3918" s="2">
        <v>1</v>
      </c>
      <c r="F3918" s="1">
        <v>20690.78</v>
      </c>
      <c r="G3918" s="1">
        <v>21291.29</v>
      </c>
      <c r="H3918" s="1">
        <v>2914.1604000000002</v>
      </c>
      <c r="I3918" s="1">
        <v>-1625.62</v>
      </c>
      <c r="J3918" s="1">
        <v>-2313.65</v>
      </c>
      <c r="K3918" s="2">
        <v>1</v>
      </c>
      <c r="L3918" s="1">
        <v>20690.78</v>
      </c>
      <c r="M3918" s="1">
        <v>21291.29</v>
      </c>
      <c r="N3918" s="1">
        <v>2914.1604000000002</v>
      </c>
      <c r="O3918" s="1">
        <v>-1625.62</v>
      </c>
      <c r="P3918" s="1">
        <v>-2313.65</v>
      </c>
      <c r="Q3918" s="2">
        <f>-+Table1[[#This Row],[Current Record Count]]+Table1[[#This Row],[Adj Record Count]]</f>
        <v>0</v>
      </c>
      <c r="R3918" s="1">
        <f>+-Table1[[#This Row],[Current Total ADJUSTMENT_AMOUNT]]+Table1[[#This Row],[Adj Total ADJUSTMENT_AMOUNT]]</f>
        <v>0</v>
      </c>
      <c r="S3918" s="1">
        <f>-Table1[[#This Row],[Current Total CHARGE_AMOUNT]]+Table1[[#This Row],[Adj Total CHARGE_AMOUNT]]</f>
        <v>0</v>
      </c>
      <c r="T3918" s="1">
        <f>+Table1[[#This Row],[Adj Total TOTAL_COST]]-Table1[[#This Row],[Current Total TOTAL_COST]]</f>
        <v>0</v>
      </c>
      <c r="U3918" s="1">
        <f>+Table1[[#This Row],[Adj Total CONTRIBUTION_MARGIN]]-Table1[[#This Row],[Current Total CONTRIBUTION_MARGIN]]</f>
        <v>0</v>
      </c>
      <c r="V3918" s="1">
        <f>+Table1[[#This Row],[Adj Total OPERATING_MARGIN]]-Table1[[#This Row],[Current Total OPERATING_MARGIN]]</f>
        <v>0</v>
      </c>
    </row>
    <row r="3919" spans="1:22" x14ac:dyDescent="0.3">
      <c r="A3919" t="s">
        <v>35</v>
      </c>
      <c r="B3919">
        <v>2019</v>
      </c>
      <c r="C3919" t="s">
        <v>29</v>
      </c>
      <c r="D3919" t="s">
        <v>36</v>
      </c>
      <c r="E3919" s="2">
        <v>1</v>
      </c>
      <c r="F3919" s="1">
        <v>140.93</v>
      </c>
      <c r="G3919" s="1">
        <v>198</v>
      </c>
      <c r="H3919" s="1">
        <v>0</v>
      </c>
      <c r="I3919" s="1">
        <v>0</v>
      </c>
      <c r="J3919" s="1">
        <v>0</v>
      </c>
      <c r="K3919" s="2">
        <v>1</v>
      </c>
      <c r="L3919" s="1">
        <v>140.93</v>
      </c>
      <c r="M3919" s="1">
        <v>198</v>
      </c>
      <c r="N3919" s="1">
        <v>0</v>
      </c>
      <c r="O3919" s="1">
        <v>0</v>
      </c>
      <c r="P3919" s="1">
        <v>0</v>
      </c>
      <c r="Q3919" s="2">
        <f>-+Table1[[#This Row],[Current Record Count]]+Table1[[#This Row],[Adj Record Count]]</f>
        <v>0</v>
      </c>
      <c r="R3919" s="1">
        <f>+-Table1[[#This Row],[Current Total ADJUSTMENT_AMOUNT]]+Table1[[#This Row],[Adj Total ADJUSTMENT_AMOUNT]]</f>
        <v>0</v>
      </c>
      <c r="S3919" s="1">
        <f>-Table1[[#This Row],[Current Total CHARGE_AMOUNT]]+Table1[[#This Row],[Adj Total CHARGE_AMOUNT]]</f>
        <v>0</v>
      </c>
      <c r="T3919" s="1">
        <f>+Table1[[#This Row],[Adj Total TOTAL_COST]]-Table1[[#This Row],[Current Total TOTAL_COST]]</f>
        <v>0</v>
      </c>
      <c r="U3919" s="1">
        <f>+Table1[[#This Row],[Adj Total CONTRIBUTION_MARGIN]]-Table1[[#This Row],[Current Total CONTRIBUTION_MARGIN]]</f>
        <v>0</v>
      </c>
      <c r="V3919" s="1">
        <f>+Table1[[#This Row],[Adj Total OPERATING_MARGIN]]-Table1[[#This Row],[Current Total OPERATING_MARGIN]]</f>
        <v>0</v>
      </c>
    </row>
    <row r="3920" spans="1:22" x14ac:dyDescent="0.3">
      <c r="A3920" t="s">
        <v>22</v>
      </c>
      <c r="B3920">
        <v>2021</v>
      </c>
      <c r="C3920" t="s">
        <v>72</v>
      </c>
      <c r="D3920" t="s">
        <v>72</v>
      </c>
      <c r="E3920" s="2">
        <v>1</v>
      </c>
      <c r="F3920" s="1">
        <v>565</v>
      </c>
      <c r="G3920" s="1">
        <v>565</v>
      </c>
      <c r="H3920" s="1">
        <v>56.99</v>
      </c>
      <c r="I3920" s="1">
        <v>16.510000000000002</v>
      </c>
      <c r="J3920" s="1">
        <v>-1.71</v>
      </c>
      <c r="K3920" s="2">
        <v>1</v>
      </c>
      <c r="L3920" s="1">
        <v>565</v>
      </c>
      <c r="M3920" s="1">
        <v>565</v>
      </c>
      <c r="N3920" s="1">
        <v>56.99</v>
      </c>
      <c r="O3920" s="1">
        <v>16.510000000000002</v>
      </c>
      <c r="P3920" s="1">
        <v>-1.71</v>
      </c>
      <c r="Q3920" s="2">
        <f>-+Table1[[#This Row],[Current Record Count]]+Table1[[#This Row],[Adj Record Count]]</f>
        <v>0</v>
      </c>
      <c r="R3920" s="1">
        <f>+-Table1[[#This Row],[Current Total ADJUSTMENT_AMOUNT]]+Table1[[#This Row],[Adj Total ADJUSTMENT_AMOUNT]]</f>
        <v>0</v>
      </c>
      <c r="S3920" s="1">
        <f>-Table1[[#This Row],[Current Total CHARGE_AMOUNT]]+Table1[[#This Row],[Adj Total CHARGE_AMOUNT]]</f>
        <v>0</v>
      </c>
      <c r="T3920" s="1">
        <f>+Table1[[#This Row],[Adj Total TOTAL_COST]]-Table1[[#This Row],[Current Total TOTAL_COST]]</f>
        <v>0</v>
      </c>
      <c r="U3920" s="1">
        <f>+Table1[[#This Row],[Adj Total CONTRIBUTION_MARGIN]]-Table1[[#This Row],[Current Total CONTRIBUTION_MARGIN]]</f>
        <v>0</v>
      </c>
      <c r="V3920" s="1">
        <f>+Table1[[#This Row],[Adj Total OPERATING_MARGIN]]-Table1[[#This Row],[Current Total OPERATING_MARGIN]]</f>
        <v>0</v>
      </c>
    </row>
    <row r="3921" spans="1:22" x14ac:dyDescent="0.3">
      <c r="A3921" t="s">
        <v>35</v>
      </c>
      <c r="B3921">
        <v>2024</v>
      </c>
      <c r="C3921" t="s">
        <v>17</v>
      </c>
      <c r="D3921" t="s">
        <v>101</v>
      </c>
      <c r="E3921" s="2">
        <v>1</v>
      </c>
      <c r="F3921" s="1">
        <v>984.05</v>
      </c>
      <c r="G3921" s="1">
        <v>1054</v>
      </c>
      <c r="H3921" s="1">
        <v>171.73840000000001</v>
      </c>
      <c r="I3921" s="1">
        <v>-44.8</v>
      </c>
      <c r="J3921" s="1">
        <v>-98.84</v>
      </c>
      <c r="K3921" s="2">
        <v>1</v>
      </c>
      <c r="L3921" s="1">
        <v>984.05</v>
      </c>
      <c r="M3921" s="1">
        <v>1054</v>
      </c>
      <c r="N3921" s="1">
        <v>171.73840000000001</v>
      </c>
      <c r="O3921" s="1">
        <v>-44.8</v>
      </c>
      <c r="P3921" s="1">
        <v>-98.84</v>
      </c>
      <c r="Q3921" s="2">
        <f>-+Table1[[#This Row],[Current Record Count]]+Table1[[#This Row],[Adj Record Count]]</f>
        <v>0</v>
      </c>
      <c r="R3921" s="1">
        <f>+-Table1[[#This Row],[Current Total ADJUSTMENT_AMOUNT]]+Table1[[#This Row],[Adj Total ADJUSTMENT_AMOUNT]]</f>
        <v>0</v>
      </c>
      <c r="S3921" s="1">
        <f>-Table1[[#This Row],[Current Total CHARGE_AMOUNT]]+Table1[[#This Row],[Adj Total CHARGE_AMOUNT]]</f>
        <v>0</v>
      </c>
      <c r="T3921" s="1">
        <f>+Table1[[#This Row],[Adj Total TOTAL_COST]]-Table1[[#This Row],[Current Total TOTAL_COST]]</f>
        <v>0</v>
      </c>
      <c r="U3921" s="1">
        <f>+Table1[[#This Row],[Adj Total CONTRIBUTION_MARGIN]]-Table1[[#This Row],[Current Total CONTRIBUTION_MARGIN]]</f>
        <v>0</v>
      </c>
      <c r="V3921" s="1">
        <f>+Table1[[#This Row],[Adj Total OPERATING_MARGIN]]-Table1[[#This Row],[Current Total OPERATING_MARGIN]]</f>
        <v>0</v>
      </c>
    </row>
    <row r="3922" spans="1:22" x14ac:dyDescent="0.3">
      <c r="A3922" t="s">
        <v>25</v>
      </c>
      <c r="B3922">
        <v>2019</v>
      </c>
      <c r="C3922" t="s">
        <v>20</v>
      </c>
      <c r="D3922" t="s">
        <v>105</v>
      </c>
      <c r="E3922" s="2">
        <v>1</v>
      </c>
      <c r="F3922" s="1">
        <v>2269</v>
      </c>
      <c r="G3922" s="1">
        <v>2269</v>
      </c>
      <c r="H3922" s="1">
        <v>0</v>
      </c>
      <c r="I3922" s="1">
        <v>0</v>
      </c>
      <c r="J3922" s="1">
        <v>0</v>
      </c>
      <c r="K3922" s="2">
        <v>1</v>
      </c>
      <c r="L3922" s="1">
        <v>2269</v>
      </c>
      <c r="M3922" s="1">
        <v>2269</v>
      </c>
      <c r="N3922" s="1">
        <v>0</v>
      </c>
      <c r="O3922" s="1">
        <v>0</v>
      </c>
      <c r="P3922" s="1">
        <v>0</v>
      </c>
      <c r="Q3922" s="2">
        <f>-+Table1[[#This Row],[Current Record Count]]+Table1[[#This Row],[Adj Record Count]]</f>
        <v>0</v>
      </c>
      <c r="R3922" s="1">
        <f>+-Table1[[#This Row],[Current Total ADJUSTMENT_AMOUNT]]+Table1[[#This Row],[Adj Total ADJUSTMENT_AMOUNT]]</f>
        <v>0</v>
      </c>
      <c r="S3922" s="1">
        <f>-Table1[[#This Row],[Current Total CHARGE_AMOUNT]]+Table1[[#This Row],[Adj Total CHARGE_AMOUNT]]</f>
        <v>0</v>
      </c>
      <c r="T3922" s="1">
        <f>+Table1[[#This Row],[Adj Total TOTAL_COST]]-Table1[[#This Row],[Current Total TOTAL_COST]]</f>
        <v>0</v>
      </c>
      <c r="U3922" s="1">
        <f>+Table1[[#This Row],[Adj Total CONTRIBUTION_MARGIN]]-Table1[[#This Row],[Current Total CONTRIBUTION_MARGIN]]</f>
        <v>0</v>
      </c>
      <c r="V3922" s="1">
        <f>+Table1[[#This Row],[Adj Total OPERATING_MARGIN]]-Table1[[#This Row],[Current Total OPERATING_MARGIN]]</f>
        <v>0</v>
      </c>
    </row>
    <row r="3923" spans="1:22" x14ac:dyDescent="0.3">
      <c r="A3923" t="s">
        <v>37</v>
      </c>
      <c r="B3923">
        <v>2025</v>
      </c>
      <c r="C3923" t="s">
        <v>60</v>
      </c>
      <c r="D3923" t="s">
        <v>60</v>
      </c>
      <c r="E3923" s="2">
        <v>1</v>
      </c>
      <c r="F3923" s="1">
        <v>129269.35</v>
      </c>
      <c r="G3923" s="1">
        <v>143174.96</v>
      </c>
      <c r="H3923" s="1">
        <v>18040.751799999998</v>
      </c>
      <c r="I3923" s="1">
        <v>1878.57</v>
      </c>
      <c r="J3923" s="1">
        <v>-4360.1400000000003</v>
      </c>
      <c r="K3923" s="2">
        <v>1</v>
      </c>
      <c r="L3923" s="1">
        <v>129269.35</v>
      </c>
      <c r="M3923" s="1">
        <v>143174.96</v>
      </c>
      <c r="N3923" s="1">
        <v>18040.751799999998</v>
      </c>
      <c r="O3923" s="1">
        <v>1878.57</v>
      </c>
      <c r="P3923" s="1">
        <v>-4360.1400000000003</v>
      </c>
      <c r="Q3923" s="2">
        <f>-+Table1[[#This Row],[Current Record Count]]+Table1[[#This Row],[Adj Record Count]]</f>
        <v>0</v>
      </c>
      <c r="R3923" s="1">
        <f>+-Table1[[#This Row],[Current Total ADJUSTMENT_AMOUNT]]+Table1[[#This Row],[Adj Total ADJUSTMENT_AMOUNT]]</f>
        <v>0</v>
      </c>
      <c r="S3923" s="1">
        <f>-Table1[[#This Row],[Current Total CHARGE_AMOUNT]]+Table1[[#This Row],[Adj Total CHARGE_AMOUNT]]</f>
        <v>0</v>
      </c>
      <c r="T3923" s="1">
        <f>+Table1[[#This Row],[Adj Total TOTAL_COST]]-Table1[[#This Row],[Current Total TOTAL_COST]]</f>
        <v>0</v>
      </c>
      <c r="U3923" s="1">
        <f>+Table1[[#This Row],[Adj Total CONTRIBUTION_MARGIN]]-Table1[[#This Row],[Current Total CONTRIBUTION_MARGIN]]</f>
        <v>0</v>
      </c>
      <c r="V3923" s="1">
        <f>+Table1[[#This Row],[Adj Total OPERATING_MARGIN]]-Table1[[#This Row],[Current Total OPERATING_MARGIN]]</f>
        <v>0</v>
      </c>
    </row>
    <row r="3924" spans="1:22" x14ac:dyDescent="0.3">
      <c r="A3924" t="s">
        <v>74</v>
      </c>
      <c r="B3924">
        <v>2023</v>
      </c>
      <c r="C3924" t="s">
        <v>53</v>
      </c>
      <c r="D3924" t="s">
        <v>53</v>
      </c>
      <c r="E3924" s="2">
        <v>1</v>
      </c>
      <c r="F3924" s="1">
        <v>387.11</v>
      </c>
      <c r="G3924" s="1">
        <v>505</v>
      </c>
      <c r="H3924" s="1">
        <v>101.0324</v>
      </c>
      <c r="I3924" s="1">
        <v>57.18</v>
      </c>
      <c r="J3924" s="1">
        <v>18.399999999999999</v>
      </c>
      <c r="K3924" s="2">
        <v>1</v>
      </c>
      <c r="L3924" s="1">
        <v>387.11</v>
      </c>
      <c r="M3924" s="1">
        <v>505</v>
      </c>
      <c r="N3924" s="1">
        <v>101.0324</v>
      </c>
      <c r="O3924" s="1">
        <v>57.18</v>
      </c>
      <c r="P3924" s="1">
        <v>18.399999999999999</v>
      </c>
      <c r="Q3924" s="2">
        <f>-+Table1[[#This Row],[Current Record Count]]+Table1[[#This Row],[Adj Record Count]]</f>
        <v>0</v>
      </c>
      <c r="R3924" s="1">
        <f>+-Table1[[#This Row],[Current Total ADJUSTMENT_AMOUNT]]+Table1[[#This Row],[Adj Total ADJUSTMENT_AMOUNT]]</f>
        <v>0</v>
      </c>
      <c r="S3924" s="1">
        <f>-Table1[[#This Row],[Current Total CHARGE_AMOUNT]]+Table1[[#This Row],[Adj Total CHARGE_AMOUNT]]</f>
        <v>0</v>
      </c>
      <c r="T3924" s="1">
        <f>+Table1[[#This Row],[Adj Total TOTAL_COST]]-Table1[[#This Row],[Current Total TOTAL_COST]]</f>
        <v>0</v>
      </c>
      <c r="U3924" s="1">
        <f>+Table1[[#This Row],[Adj Total CONTRIBUTION_MARGIN]]-Table1[[#This Row],[Current Total CONTRIBUTION_MARGIN]]</f>
        <v>0</v>
      </c>
      <c r="V3924" s="1">
        <f>+Table1[[#This Row],[Adj Total OPERATING_MARGIN]]-Table1[[#This Row],[Current Total OPERATING_MARGIN]]</f>
        <v>0</v>
      </c>
    </row>
    <row r="3925" spans="1:22" x14ac:dyDescent="0.3">
      <c r="A3925" t="s">
        <v>37</v>
      </c>
      <c r="B3925">
        <v>2020</v>
      </c>
      <c r="C3925" t="s">
        <v>50</v>
      </c>
      <c r="D3925" t="s">
        <v>50</v>
      </c>
      <c r="E3925" s="2">
        <v>1</v>
      </c>
      <c r="F3925" s="1">
        <v>6523.4</v>
      </c>
      <c r="G3925" s="1">
        <v>7049.8</v>
      </c>
      <c r="H3925" s="1">
        <v>1277.8139000000001</v>
      </c>
      <c r="I3925" s="1">
        <v>-300.25</v>
      </c>
      <c r="J3925" s="1">
        <v>-751.41</v>
      </c>
      <c r="K3925" s="2">
        <v>1</v>
      </c>
      <c r="L3925" s="1">
        <v>6523.4</v>
      </c>
      <c r="M3925" s="1">
        <v>7049.8</v>
      </c>
      <c r="N3925" s="1">
        <v>1277.8139000000001</v>
      </c>
      <c r="O3925" s="1">
        <v>-300.25</v>
      </c>
      <c r="P3925" s="1">
        <v>-751.41</v>
      </c>
      <c r="Q3925" s="2">
        <f>-+Table1[[#This Row],[Current Record Count]]+Table1[[#This Row],[Adj Record Count]]</f>
        <v>0</v>
      </c>
      <c r="R3925" s="1">
        <f>+-Table1[[#This Row],[Current Total ADJUSTMENT_AMOUNT]]+Table1[[#This Row],[Adj Total ADJUSTMENT_AMOUNT]]</f>
        <v>0</v>
      </c>
      <c r="S3925" s="1">
        <f>-Table1[[#This Row],[Current Total CHARGE_AMOUNT]]+Table1[[#This Row],[Adj Total CHARGE_AMOUNT]]</f>
        <v>0</v>
      </c>
      <c r="T3925" s="1">
        <f>+Table1[[#This Row],[Adj Total TOTAL_COST]]-Table1[[#This Row],[Current Total TOTAL_COST]]</f>
        <v>0</v>
      </c>
      <c r="U3925" s="1">
        <f>+Table1[[#This Row],[Adj Total CONTRIBUTION_MARGIN]]-Table1[[#This Row],[Current Total CONTRIBUTION_MARGIN]]</f>
        <v>0</v>
      </c>
      <c r="V3925" s="1">
        <f>+Table1[[#This Row],[Adj Total OPERATING_MARGIN]]-Table1[[#This Row],[Current Total OPERATING_MARGIN]]</f>
        <v>0</v>
      </c>
    </row>
    <row r="3926" spans="1:22" x14ac:dyDescent="0.3">
      <c r="A3926" t="s">
        <v>98</v>
      </c>
      <c r="B3926">
        <v>2022</v>
      </c>
      <c r="C3926" t="s">
        <v>29</v>
      </c>
      <c r="D3926" t="s">
        <v>43</v>
      </c>
      <c r="E3926" s="2">
        <v>1</v>
      </c>
      <c r="F3926" s="1">
        <v>-23277.34</v>
      </c>
      <c r="G3926" s="1">
        <v>25640.400000000001</v>
      </c>
      <c r="H3926" s="1">
        <v>10761.109700000001</v>
      </c>
      <c r="I3926" s="1">
        <v>16527.21</v>
      </c>
      <c r="J3926" s="1">
        <v>14879.29</v>
      </c>
      <c r="K3926" s="2">
        <v>1</v>
      </c>
      <c r="L3926" s="1">
        <v>-23277.34</v>
      </c>
      <c r="M3926" s="1">
        <v>25640.400000000001</v>
      </c>
      <c r="N3926" s="1">
        <v>10761.109700000001</v>
      </c>
      <c r="O3926" s="1">
        <v>16527.21</v>
      </c>
      <c r="P3926" s="1">
        <v>14879.29</v>
      </c>
      <c r="Q3926" s="2">
        <f>-+Table1[[#This Row],[Current Record Count]]+Table1[[#This Row],[Adj Record Count]]</f>
        <v>0</v>
      </c>
      <c r="R3926" s="1">
        <f>+-Table1[[#This Row],[Current Total ADJUSTMENT_AMOUNT]]+Table1[[#This Row],[Adj Total ADJUSTMENT_AMOUNT]]</f>
        <v>0</v>
      </c>
      <c r="S3926" s="1">
        <f>-Table1[[#This Row],[Current Total CHARGE_AMOUNT]]+Table1[[#This Row],[Adj Total CHARGE_AMOUNT]]</f>
        <v>0</v>
      </c>
      <c r="T3926" s="1">
        <f>+Table1[[#This Row],[Adj Total TOTAL_COST]]-Table1[[#This Row],[Current Total TOTAL_COST]]</f>
        <v>0</v>
      </c>
      <c r="U3926" s="1">
        <f>+Table1[[#This Row],[Adj Total CONTRIBUTION_MARGIN]]-Table1[[#This Row],[Current Total CONTRIBUTION_MARGIN]]</f>
        <v>0</v>
      </c>
      <c r="V3926" s="1">
        <f>+Table1[[#This Row],[Adj Total OPERATING_MARGIN]]-Table1[[#This Row],[Current Total OPERATING_MARGIN]]</f>
        <v>0</v>
      </c>
    </row>
    <row r="3927" spans="1:22" x14ac:dyDescent="0.3">
      <c r="A3927" t="s">
        <v>31</v>
      </c>
      <c r="B3927">
        <v>2022</v>
      </c>
      <c r="C3927" t="s">
        <v>17</v>
      </c>
      <c r="D3927" t="s">
        <v>107</v>
      </c>
      <c r="E3927" s="2">
        <v>1</v>
      </c>
      <c r="F3927" s="1">
        <v>200</v>
      </c>
      <c r="G3927" s="1">
        <v>200</v>
      </c>
      <c r="H3927" s="1">
        <v>920.96789999999999</v>
      </c>
      <c r="I3927" s="1">
        <v>788.51</v>
      </c>
      <c r="J3927" s="1">
        <v>361.04</v>
      </c>
      <c r="K3927" s="2">
        <v>1</v>
      </c>
      <c r="L3927" s="1">
        <v>200</v>
      </c>
      <c r="M3927" s="1">
        <v>200</v>
      </c>
      <c r="N3927" s="1">
        <v>920.96789999999999</v>
      </c>
      <c r="O3927" s="1">
        <v>788.51</v>
      </c>
      <c r="P3927" s="1">
        <v>361.04</v>
      </c>
      <c r="Q3927" s="2">
        <f>-+Table1[[#This Row],[Current Record Count]]+Table1[[#This Row],[Adj Record Count]]</f>
        <v>0</v>
      </c>
      <c r="R3927" s="1">
        <f>+-Table1[[#This Row],[Current Total ADJUSTMENT_AMOUNT]]+Table1[[#This Row],[Adj Total ADJUSTMENT_AMOUNT]]</f>
        <v>0</v>
      </c>
      <c r="S3927" s="1">
        <f>-Table1[[#This Row],[Current Total CHARGE_AMOUNT]]+Table1[[#This Row],[Adj Total CHARGE_AMOUNT]]</f>
        <v>0</v>
      </c>
      <c r="T3927" s="1">
        <f>+Table1[[#This Row],[Adj Total TOTAL_COST]]-Table1[[#This Row],[Current Total TOTAL_COST]]</f>
        <v>0</v>
      </c>
      <c r="U3927" s="1">
        <f>+Table1[[#This Row],[Adj Total CONTRIBUTION_MARGIN]]-Table1[[#This Row],[Current Total CONTRIBUTION_MARGIN]]</f>
        <v>0</v>
      </c>
      <c r="V3927" s="1">
        <f>+Table1[[#This Row],[Adj Total OPERATING_MARGIN]]-Table1[[#This Row],[Current Total OPERATING_MARGIN]]</f>
        <v>0</v>
      </c>
    </row>
    <row r="3928" spans="1:22" x14ac:dyDescent="0.3">
      <c r="A3928" t="s">
        <v>31</v>
      </c>
      <c r="B3928">
        <v>2019</v>
      </c>
      <c r="C3928" t="s">
        <v>29</v>
      </c>
      <c r="D3928" t="s">
        <v>36</v>
      </c>
      <c r="E3928" s="2">
        <v>1</v>
      </c>
      <c r="F3928" s="1">
        <v>4.1399999999999997</v>
      </c>
      <c r="G3928" s="1">
        <v>52</v>
      </c>
      <c r="H3928" s="1">
        <v>0</v>
      </c>
      <c r="I3928" s="1">
        <v>0</v>
      </c>
      <c r="J3928" s="1">
        <v>0</v>
      </c>
      <c r="K3928" s="2">
        <v>1</v>
      </c>
      <c r="L3928" s="1">
        <v>4.1399999999999997</v>
      </c>
      <c r="M3928" s="1">
        <v>52</v>
      </c>
      <c r="N3928" s="1">
        <v>0</v>
      </c>
      <c r="O3928" s="1">
        <v>0</v>
      </c>
      <c r="P3928" s="1">
        <v>0</v>
      </c>
      <c r="Q3928" s="2">
        <f>-+Table1[[#This Row],[Current Record Count]]+Table1[[#This Row],[Adj Record Count]]</f>
        <v>0</v>
      </c>
      <c r="R3928" s="1">
        <f>+-Table1[[#This Row],[Current Total ADJUSTMENT_AMOUNT]]+Table1[[#This Row],[Adj Total ADJUSTMENT_AMOUNT]]</f>
        <v>0</v>
      </c>
      <c r="S3928" s="1">
        <f>-Table1[[#This Row],[Current Total CHARGE_AMOUNT]]+Table1[[#This Row],[Adj Total CHARGE_AMOUNT]]</f>
        <v>0</v>
      </c>
      <c r="T3928" s="1">
        <f>+Table1[[#This Row],[Adj Total TOTAL_COST]]-Table1[[#This Row],[Current Total TOTAL_COST]]</f>
        <v>0</v>
      </c>
      <c r="U3928" s="1">
        <f>+Table1[[#This Row],[Adj Total CONTRIBUTION_MARGIN]]-Table1[[#This Row],[Current Total CONTRIBUTION_MARGIN]]</f>
        <v>0</v>
      </c>
      <c r="V3928" s="1">
        <f>+Table1[[#This Row],[Adj Total OPERATING_MARGIN]]-Table1[[#This Row],[Current Total OPERATING_MARGIN]]</f>
        <v>0</v>
      </c>
    </row>
    <row r="3929" spans="1:22" x14ac:dyDescent="0.3">
      <c r="A3929" t="s">
        <v>42</v>
      </c>
      <c r="B3929">
        <v>2021</v>
      </c>
      <c r="C3929" t="s">
        <v>34</v>
      </c>
      <c r="D3929" t="s">
        <v>34</v>
      </c>
      <c r="E3929" s="2">
        <v>1</v>
      </c>
      <c r="F3929" s="1">
        <v>181.54</v>
      </c>
      <c r="G3929" s="1">
        <v>190</v>
      </c>
      <c r="H3929" s="1">
        <v>7.2278000000000002</v>
      </c>
      <c r="I3929" s="1">
        <v>4.7</v>
      </c>
      <c r="J3929" s="1">
        <v>2.09</v>
      </c>
      <c r="K3929" s="2">
        <v>1</v>
      </c>
      <c r="L3929" s="1">
        <v>181.54</v>
      </c>
      <c r="M3929" s="1">
        <v>190</v>
      </c>
      <c r="N3929" s="1">
        <v>7.2278000000000002</v>
      </c>
      <c r="O3929" s="1">
        <v>4.7</v>
      </c>
      <c r="P3929" s="1">
        <v>2.09</v>
      </c>
      <c r="Q3929" s="2">
        <f>-+Table1[[#This Row],[Current Record Count]]+Table1[[#This Row],[Adj Record Count]]</f>
        <v>0</v>
      </c>
      <c r="R3929" s="1">
        <f>+-Table1[[#This Row],[Current Total ADJUSTMENT_AMOUNT]]+Table1[[#This Row],[Adj Total ADJUSTMENT_AMOUNT]]</f>
        <v>0</v>
      </c>
      <c r="S3929" s="1">
        <f>-Table1[[#This Row],[Current Total CHARGE_AMOUNT]]+Table1[[#This Row],[Adj Total CHARGE_AMOUNT]]</f>
        <v>0</v>
      </c>
      <c r="T3929" s="1">
        <f>+Table1[[#This Row],[Adj Total TOTAL_COST]]-Table1[[#This Row],[Current Total TOTAL_COST]]</f>
        <v>0</v>
      </c>
      <c r="U3929" s="1">
        <f>+Table1[[#This Row],[Adj Total CONTRIBUTION_MARGIN]]-Table1[[#This Row],[Current Total CONTRIBUTION_MARGIN]]</f>
        <v>0</v>
      </c>
      <c r="V3929" s="1">
        <f>+Table1[[#This Row],[Adj Total OPERATING_MARGIN]]-Table1[[#This Row],[Current Total OPERATING_MARGIN]]</f>
        <v>0</v>
      </c>
    </row>
    <row r="3930" spans="1:22" x14ac:dyDescent="0.3">
      <c r="A3930" t="s">
        <v>75</v>
      </c>
      <c r="B3930">
        <v>2022</v>
      </c>
      <c r="C3930" t="s">
        <v>29</v>
      </c>
      <c r="D3930" t="s">
        <v>65</v>
      </c>
      <c r="E3930" s="2">
        <v>1</v>
      </c>
      <c r="F3930" s="1">
        <v>455.29</v>
      </c>
      <c r="G3930" s="1">
        <v>485</v>
      </c>
      <c r="H3930" s="1">
        <v>179.18719999999999</v>
      </c>
      <c r="I3930" s="1">
        <v>-94</v>
      </c>
      <c r="J3930" s="1">
        <v>-147.88</v>
      </c>
      <c r="K3930" s="2">
        <v>1</v>
      </c>
      <c r="L3930" s="1">
        <v>455.29</v>
      </c>
      <c r="M3930" s="1">
        <v>485</v>
      </c>
      <c r="N3930" s="1">
        <v>179.18719999999999</v>
      </c>
      <c r="O3930" s="1">
        <v>-94</v>
      </c>
      <c r="P3930" s="1">
        <v>-147.88</v>
      </c>
      <c r="Q3930" s="2">
        <f>-+Table1[[#This Row],[Current Record Count]]+Table1[[#This Row],[Adj Record Count]]</f>
        <v>0</v>
      </c>
      <c r="R3930" s="1">
        <f>+-Table1[[#This Row],[Current Total ADJUSTMENT_AMOUNT]]+Table1[[#This Row],[Adj Total ADJUSTMENT_AMOUNT]]</f>
        <v>0</v>
      </c>
      <c r="S3930" s="1">
        <f>-Table1[[#This Row],[Current Total CHARGE_AMOUNT]]+Table1[[#This Row],[Adj Total CHARGE_AMOUNT]]</f>
        <v>0</v>
      </c>
      <c r="T3930" s="1">
        <f>+Table1[[#This Row],[Adj Total TOTAL_COST]]-Table1[[#This Row],[Current Total TOTAL_COST]]</f>
        <v>0</v>
      </c>
      <c r="U3930" s="1">
        <f>+Table1[[#This Row],[Adj Total CONTRIBUTION_MARGIN]]-Table1[[#This Row],[Current Total CONTRIBUTION_MARGIN]]</f>
        <v>0</v>
      </c>
      <c r="V3930" s="1">
        <f>+Table1[[#This Row],[Adj Total OPERATING_MARGIN]]-Table1[[#This Row],[Current Total OPERATING_MARGIN]]</f>
        <v>0</v>
      </c>
    </row>
    <row r="3931" spans="1:22" x14ac:dyDescent="0.3">
      <c r="A3931" t="s">
        <v>44</v>
      </c>
      <c r="B3931">
        <v>2025</v>
      </c>
      <c r="C3931" t="s">
        <v>109</v>
      </c>
      <c r="D3931" t="s">
        <v>109</v>
      </c>
      <c r="E3931" s="2">
        <v>1</v>
      </c>
      <c r="F3931" s="1">
        <v>864.01</v>
      </c>
      <c r="G3931" s="1">
        <v>939.55</v>
      </c>
      <c r="H3931" s="1">
        <v>247.4949</v>
      </c>
      <c r="I3931" s="1">
        <v>-39.5</v>
      </c>
      <c r="J3931" s="1">
        <v>-112.22</v>
      </c>
      <c r="K3931" s="2">
        <v>1</v>
      </c>
      <c r="L3931" s="1">
        <v>864.01</v>
      </c>
      <c r="M3931" s="1">
        <v>939.55</v>
      </c>
      <c r="N3931" s="1">
        <v>247.4949</v>
      </c>
      <c r="O3931" s="1">
        <v>-39.5</v>
      </c>
      <c r="P3931" s="1">
        <v>-112.22</v>
      </c>
      <c r="Q3931" s="2">
        <f>-+Table1[[#This Row],[Current Record Count]]+Table1[[#This Row],[Adj Record Count]]</f>
        <v>0</v>
      </c>
      <c r="R3931" s="1">
        <f>+-Table1[[#This Row],[Current Total ADJUSTMENT_AMOUNT]]+Table1[[#This Row],[Adj Total ADJUSTMENT_AMOUNT]]</f>
        <v>0</v>
      </c>
      <c r="S3931" s="1">
        <f>-Table1[[#This Row],[Current Total CHARGE_AMOUNT]]+Table1[[#This Row],[Adj Total CHARGE_AMOUNT]]</f>
        <v>0</v>
      </c>
      <c r="T3931" s="1">
        <f>+Table1[[#This Row],[Adj Total TOTAL_COST]]-Table1[[#This Row],[Current Total TOTAL_COST]]</f>
        <v>0</v>
      </c>
      <c r="U3931" s="1">
        <f>+Table1[[#This Row],[Adj Total CONTRIBUTION_MARGIN]]-Table1[[#This Row],[Current Total CONTRIBUTION_MARGIN]]</f>
        <v>0</v>
      </c>
      <c r="V3931" s="1">
        <f>+Table1[[#This Row],[Adj Total OPERATING_MARGIN]]-Table1[[#This Row],[Current Total OPERATING_MARGIN]]</f>
        <v>0</v>
      </c>
    </row>
    <row r="3932" spans="1:22" x14ac:dyDescent="0.3">
      <c r="A3932" t="s">
        <v>16</v>
      </c>
      <c r="B3932">
        <v>2020</v>
      </c>
      <c r="C3932" t="s">
        <v>108</v>
      </c>
      <c r="D3932" t="s">
        <v>108</v>
      </c>
      <c r="E3932" s="2">
        <v>1</v>
      </c>
      <c r="F3932" s="1">
        <v>778.3</v>
      </c>
      <c r="G3932" s="1">
        <v>1199.2</v>
      </c>
      <c r="H3932" s="1">
        <v>124.8541</v>
      </c>
      <c r="I3932" s="1">
        <v>355.64</v>
      </c>
      <c r="J3932" s="1">
        <v>296.05</v>
      </c>
      <c r="K3932" s="2">
        <v>1</v>
      </c>
      <c r="L3932" s="1">
        <v>778.3</v>
      </c>
      <c r="M3932" s="1">
        <v>1199.2</v>
      </c>
      <c r="N3932" s="1">
        <v>124.8541</v>
      </c>
      <c r="O3932" s="1">
        <v>355.64</v>
      </c>
      <c r="P3932" s="1">
        <v>296.05</v>
      </c>
      <c r="Q3932" s="2">
        <f>-+Table1[[#This Row],[Current Record Count]]+Table1[[#This Row],[Adj Record Count]]</f>
        <v>0</v>
      </c>
      <c r="R3932" s="1">
        <f>+-Table1[[#This Row],[Current Total ADJUSTMENT_AMOUNT]]+Table1[[#This Row],[Adj Total ADJUSTMENT_AMOUNT]]</f>
        <v>0</v>
      </c>
      <c r="S3932" s="1">
        <f>-Table1[[#This Row],[Current Total CHARGE_AMOUNT]]+Table1[[#This Row],[Adj Total CHARGE_AMOUNT]]</f>
        <v>0</v>
      </c>
      <c r="T3932" s="1">
        <f>+Table1[[#This Row],[Adj Total TOTAL_COST]]-Table1[[#This Row],[Current Total TOTAL_COST]]</f>
        <v>0</v>
      </c>
      <c r="U3932" s="1">
        <f>+Table1[[#This Row],[Adj Total CONTRIBUTION_MARGIN]]-Table1[[#This Row],[Current Total CONTRIBUTION_MARGIN]]</f>
        <v>0</v>
      </c>
      <c r="V3932" s="1">
        <f>+Table1[[#This Row],[Adj Total OPERATING_MARGIN]]-Table1[[#This Row],[Current Total OPERATING_MARGIN]]</f>
        <v>0</v>
      </c>
    </row>
    <row r="3933" spans="1:22" x14ac:dyDescent="0.3">
      <c r="A3933" t="s">
        <v>37</v>
      </c>
      <c r="B3933">
        <v>2023</v>
      </c>
      <c r="C3933" t="s">
        <v>29</v>
      </c>
      <c r="D3933" t="s">
        <v>52</v>
      </c>
      <c r="E3933" s="2">
        <v>1</v>
      </c>
      <c r="F3933" s="1">
        <v>44716.58</v>
      </c>
      <c r="G3933" s="1">
        <v>46926.5</v>
      </c>
      <c r="H3933" s="1">
        <v>7467.2561999999998</v>
      </c>
      <c r="I3933" s="1">
        <v>-3031.56</v>
      </c>
      <c r="J3933" s="1">
        <v>-5257.34</v>
      </c>
      <c r="K3933" s="2">
        <v>1</v>
      </c>
      <c r="L3933" s="1">
        <v>44716.58</v>
      </c>
      <c r="M3933" s="1">
        <v>46926.5</v>
      </c>
      <c r="N3933" s="1">
        <v>7467.2561999999998</v>
      </c>
      <c r="O3933" s="1">
        <v>-3031.56</v>
      </c>
      <c r="P3933" s="1">
        <v>-5257.34</v>
      </c>
      <c r="Q3933" s="2">
        <f>-+Table1[[#This Row],[Current Record Count]]+Table1[[#This Row],[Adj Record Count]]</f>
        <v>0</v>
      </c>
      <c r="R3933" s="1">
        <f>+-Table1[[#This Row],[Current Total ADJUSTMENT_AMOUNT]]+Table1[[#This Row],[Adj Total ADJUSTMENT_AMOUNT]]</f>
        <v>0</v>
      </c>
      <c r="S3933" s="1">
        <f>-Table1[[#This Row],[Current Total CHARGE_AMOUNT]]+Table1[[#This Row],[Adj Total CHARGE_AMOUNT]]</f>
        <v>0</v>
      </c>
      <c r="T3933" s="1">
        <f>+Table1[[#This Row],[Adj Total TOTAL_COST]]-Table1[[#This Row],[Current Total TOTAL_COST]]</f>
        <v>0</v>
      </c>
      <c r="U3933" s="1">
        <f>+Table1[[#This Row],[Adj Total CONTRIBUTION_MARGIN]]-Table1[[#This Row],[Current Total CONTRIBUTION_MARGIN]]</f>
        <v>0</v>
      </c>
      <c r="V3933" s="1">
        <f>+Table1[[#This Row],[Adj Total OPERATING_MARGIN]]-Table1[[#This Row],[Current Total OPERATING_MARGIN]]</f>
        <v>0</v>
      </c>
    </row>
    <row r="3934" spans="1:22" x14ac:dyDescent="0.3">
      <c r="A3934" t="s">
        <v>35</v>
      </c>
      <c r="B3934">
        <v>2020</v>
      </c>
      <c r="C3934" t="s">
        <v>29</v>
      </c>
      <c r="D3934" t="s">
        <v>73</v>
      </c>
      <c r="E3934" s="2">
        <v>1</v>
      </c>
      <c r="F3934" s="1">
        <v>213.35</v>
      </c>
      <c r="G3934" s="1">
        <v>277.2</v>
      </c>
      <c r="H3934" s="1">
        <v>87.290700000000001</v>
      </c>
      <c r="I3934" s="1">
        <v>21.74</v>
      </c>
      <c r="J3934" s="1">
        <v>-23.44</v>
      </c>
      <c r="K3934" s="2">
        <v>1</v>
      </c>
      <c r="L3934" s="1">
        <v>213.35</v>
      </c>
      <c r="M3934" s="1">
        <v>277.2</v>
      </c>
      <c r="N3934" s="1">
        <v>87.290700000000001</v>
      </c>
      <c r="O3934" s="1">
        <v>21.74</v>
      </c>
      <c r="P3934" s="1">
        <v>-23.44</v>
      </c>
      <c r="Q3934" s="2">
        <f>-+Table1[[#This Row],[Current Record Count]]+Table1[[#This Row],[Adj Record Count]]</f>
        <v>0</v>
      </c>
      <c r="R3934" s="1">
        <f>+-Table1[[#This Row],[Current Total ADJUSTMENT_AMOUNT]]+Table1[[#This Row],[Adj Total ADJUSTMENT_AMOUNT]]</f>
        <v>0</v>
      </c>
      <c r="S3934" s="1">
        <f>-Table1[[#This Row],[Current Total CHARGE_AMOUNT]]+Table1[[#This Row],[Adj Total CHARGE_AMOUNT]]</f>
        <v>0</v>
      </c>
      <c r="T3934" s="1">
        <f>+Table1[[#This Row],[Adj Total TOTAL_COST]]-Table1[[#This Row],[Current Total TOTAL_COST]]</f>
        <v>0</v>
      </c>
      <c r="U3934" s="1">
        <f>+Table1[[#This Row],[Adj Total CONTRIBUTION_MARGIN]]-Table1[[#This Row],[Current Total CONTRIBUTION_MARGIN]]</f>
        <v>0</v>
      </c>
      <c r="V3934" s="1">
        <f>+Table1[[#This Row],[Adj Total OPERATING_MARGIN]]-Table1[[#This Row],[Current Total OPERATING_MARGIN]]</f>
        <v>0</v>
      </c>
    </row>
    <row r="3935" spans="1:22" x14ac:dyDescent="0.3">
      <c r="A3935" t="s">
        <v>19</v>
      </c>
      <c r="B3935">
        <v>2019</v>
      </c>
      <c r="C3935" t="s">
        <v>47</v>
      </c>
      <c r="D3935" t="s">
        <v>48</v>
      </c>
      <c r="E3935" s="2">
        <v>1</v>
      </c>
      <c r="F3935" s="1">
        <v>49392.07</v>
      </c>
      <c r="G3935" s="1">
        <v>49392.07</v>
      </c>
      <c r="H3935" s="1">
        <v>0</v>
      </c>
      <c r="I3935" s="1">
        <v>0</v>
      </c>
      <c r="J3935" s="1">
        <v>0</v>
      </c>
      <c r="K3935" s="2">
        <v>1</v>
      </c>
      <c r="L3935" s="1">
        <v>49392.07</v>
      </c>
      <c r="M3935" s="1">
        <v>49392.07</v>
      </c>
      <c r="N3935" s="1">
        <v>0</v>
      </c>
      <c r="O3935" s="1">
        <v>0</v>
      </c>
      <c r="P3935" s="1">
        <v>0</v>
      </c>
      <c r="Q3935" s="2">
        <f>-+Table1[[#This Row],[Current Record Count]]+Table1[[#This Row],[Adj Record Count]]</f>
        <v>0</v>
      </c>
      <c r="R3935" s="1">
        <f>+-Table1[[#This Row],[Current Total ADJUSTMENT_AMOUNT]]+Table1[[#This Row],[Adj Total ADJUSTMENT_AMOUNT]]</f>
        <v>0</v>
      </c>
      <c r="S3935" s="1">
        <f>-Table1[[#This Row],[Current Total CHARGE_AMOUNT]]+Table1[[#This Row],[Adj Total CHARGE_AMOUNT]]</f>
        <v>0</v>
      </c>
      <c r="T3935" s="1">
        <f>+Table1[[#This Row],[Adj Total TOTAL_COST]]-Table1[[#This Row],[Current Total TOTAL_COST]]</f>
        <v>0</v>
      </c>
      <c r="U3935" s="1">
        <f>+Table1[[#This Row],[Adj Total CONTRIBUTION_MARGIN]]-Table1[[#This Row],[Current Total CONTRIBUTION_MARGIN]]</f>
        <v>0</v>
      </c>
      <c r="V3935" s="1">
        <f>+Table1[[#This Row],[Adj Total OPERATING_MARGIN]]-Table1[[#This Row],[Current Total OPERATING_MARGIN]]</f>
        <v>0</v>
      </c>
    </row>
    <row r="3936" spans="1:22" x14ac:dyDescent="0.3">
      <c r="A3936" t="s">
        <v>74</v>
      </c>
      <c r="B3936">
        <v>2025</v>
      </c>
      <c r="C3936" t="s">
        <v>92</v>
      </c>
      <c r="D3936" t="s">
        <v>92</v>
      </c>
      <c r="E3936" s="2">
        <v>1</v>
      </c>
      <c r="F3936" s="1">
        <v>352.55</v>
      </c>
      <c r="G3936" s="1">
        <v>446</v>
      </c>
      <c r="H3936" s="1">
        <v>29.648099999999999</v>
      </c>
      <c r="I3936" s="1">
        <v>75.11</v>
      </c>
      <c r="J3936" s="1">
        <v>63.8</v>
      </c>
      <c r="K3936" s="2">
        <v>1</v>
      </c>
      <c r="L3936" s="1">
        <v>352.55</v>
      </c>
      <c r="M3936" s="1">
        <v>446</v>
      </c>
      <c r="N3936" s="1">
        <v>29.648099999999999</v>
      </c>
      <c r="O3936" s="1">
        <v>75.11</v>
      </c>
      <c r="P3936" s="1">
        <v>63.8</v>
      </c>
      <c r="Q3936" s="2">
        <f>-+Table1[[#This Row],[Current Record Count]]+Table1[[#This Row],[Adj Record Count]]</f>
        <v>0</v>
      </c>
      <c r="R3936" s="1">
        <f>+-Table1[[#This Row],[Current Total ADJUSTMENT_AMOUNT]]+Table1[[#This Row],[Adj Total ADJUSTMENT_AMOUNT]]</f>
        <v>0</v>
      </c>
      <c r="S3936" s="1">
        <f>-Table1[[#This Row],[Current Total CHARGE_AMOUNT]]+Table1[[#This Row],[Adj Total CHARGE_AMOUNT]]</f>
        <v>0</v>
      </c>
      <c r="T3936" s="1">
        <f>+Table1[[#This Row],[Adj Total TOTAL_COST]]-Table1[[#This Row],[Current Total TOTAL_COST]]</f>
        <v>0</v>
      </c>
      <c r="U3936" s="1">
        <f>+Table1[[#This Row],[Adj Total CONTRIBUTION_MARGIN]]-Table1[[#This Row],[Current Total CONTRIBUTION_MARGIN]]</f>
        <v>0</v>
      </c>
      <c r="V3936" s="1">
        <f>+Table1[[#This Row],[Adj Total OPERATING_MARGIN]]-Table1[[#This Row],[Current Total OPERATING_MARGIN]]</f>
        <v>0</v>
      </c>
    </row>
    <row r="3937" spans="1:22" x14ac:dyDescent="0.3">
      <c r="A3937" t="s">
        <v>35</v>
      </c>
      <c r="B3937">
        <v>2019</v>
      </c>
      <c r="C3937" t="s">
        <v>17</v>
      </c>
      <c r="D3937" t="s">
        <v>96</v>
      </c>
      <c r="E3937" s="2">
        <v>1</v>
      </c>
      <c r="F3937" s="1">
        <v>253.77</v>
      </c>
      <c r="G3937" s="1">
        <v>769</v>
      </c>
      <c r="H3937" s="1">
        <v>0</v>
      </c>
      <c r="I3937" s="1">
        <v>0</v>
      </c>
      <c r="J3937" s="1">
        <v>0</v>
      </c>
      <c r="K3937" s="2">
        <v>1</v>
      </c>
      <c r="L3937" s="1">
        <v>253.77</v>
      </c>
      <c r="M3937" s="1">
        <v>769</v>
      </c>
      <c r="N3937" s="1">
        <v>0</v>
      </c>
      <c r="O3937" s="1">
        <v>0</v>
      </c>
      <c r="P3937" s="1">
        <v>0</v>
      </c>
      <c r="Q3937" s="2">
        <f>-+Table1[[#This Row],[Current Record Count]]+Table1[[#This Row],[Adj Record Count]]</f>
        <v>0</v>
      </c>
      <c r="R3937" s="1">
        <f>+-Table1[[#This Row],[Current Total ADJUSTMENT_AMOUNT]]+Table1[[#This Row],[Adj Total ADJUSTMENT_AMOUNT]]</f>
        <v>0</v>
      </c>
      <c r="S3937" s="1">
        <f>-Table1[[#This Row],[Current Total CHARGE_AMOUNT]]+Table1[[#This Row],[Adj Total CHARGE_AMOUNT]]</f>
        <v>0</v>
      </c>
      <c r="T3937" s="1">
        <f>+Table1[[#This Row],[Adj Total TOTAL_COST]]-Table1[[#This Row],[Current Total TOTAL_COST]]</f>
        <v>0</v>
      </c>
      <c r="U3937" s="1">
        <f>+Table1[[#This Row],[Adj Total CONTRIBUTION_MARGIN]]-Table1[[#This Row],[Current Total CONTRIBUTION_MARGIN]]</f>
        <v>0</v>
      </c>
      <c r="V3937" s="1">
        <f>+Table1[[#This Row],[Adj Total OPERATING_MARGIN]]-Table1[[#This Row],[Current Total OPERATING_MARGIN]]</f>
        <v>0</v>
      </c>
    </row>
    <row r="3938" spans="1:22" x14ac:dyDescent="0.3">
      <c r="A3938" t="s">
        <v>78</v>
      </c>
      <c r="B3938">
        <v>2024</v>
      </c>
      <c r="C3938" t="s">
        <v>20</v>
      </c>
      <c r="D3938" t="s">
        <v>103</v>
      </c>
      <c r="E3938" s="2">
        <v>1</v>
      </c>
      <c r="F3938" s="1">
        <v>5236.78</v>
      </c>
      <c r="G3938" s="1">
        <v>5444.8</v>
      </c>
      <c r="H3938" s="1">
        <v>1795.6052</v>
      </c>
      <c r="I3938" s="1">
        <v>-1046.9000000000001</v>
      </c>
      <c r="J3938" s="1">
        <v>-1587.59</v>
      </c>
      <c r="K3938" s="2">
        <v>1</v>
      </c>
      <c r="L3938" s="1">
        <v>5236.78</v>
      </c>
      <c r="M3938" s="1">
        <v>5444.8</v>
      </c>
      <c r="N3938" s="1">
        <v>1795.6052</v>
      </c>
      <c r="O3938" s="1">
        <v>-1046.9000000000001</v>
      </c>
      <c r="P3938" s="1">
        <v>-1587.59</v>
      </c>
      <c r="Q3938" s="2">
        <f>-+Table1[[#This Row],[Current Record Count]]+Table1[[#This Row],[Adj Record Count]]</f>
        <v>0</v>
      </c>
      <c r="R3938" s="1">
        <f>+-Table1[[#This Row],[Current Total ADJUSTMENT_AMOUNT]]+Table1[[#This Row],[Adj Total ADJUSTMENT_AMOUNT]]</f>
        <v>0</v>
      </c>
      <c r="S3938" s="1">
        <f>-Table1[[#This Row],[Current Total CHARGE_AMOUNT]]+Table1[[#This Row],[Adj Total CHARGE_AMOUNT]]</f>
        <v>0</v>
      </c>
      <c r="T3938" s="1">
        <f>+Table1[[#This Row],[Adj Total TOTAL_COST]]-Table1[[#This Row],[Current Total TOTAL_COST]]</f>
        <v>0</v>
      </c>
      <c r="U3938" s="1">
        <f>+Table1[[#This Row],[Adj Total CONTRIBUTION_MARGIN]]-Table1[[#This Row],[Current Total CONTRIBUTION_MARGIN]]</f>
        <v>0</v>
      </c>
      <c r="V3938" s="1">
        <f>+Table1[[#This Row],[Adj Total OPERATING_MARGIN]]-Table1[[#This Row],[Current Total OPERATING_MARGIN]]</f>
        <v>0</v>
      </c>
    </row>
    <row r="3939" spans="1:22" x14ac:dyDescent="0.3">
      <c r="A3939" t="s">
        <v>37</v>
      </c>
      <c r="B3939">
        <v>2023</v>
      </c>
      <c r="C3939" t="s">
        <v>20</v>
      </c>
      <c r="D3939" t="s">
        <v>100</v>
      </c>
      <c r="E3939" s="2">
        <v>1</v>
      </c>
      <c r="F3939" s="1">
        <v>23480.37</v>
      </c>
      <c r="G3939" s="1">
        <v>35601.97</v>
      </c>
      <c r="H3939" s="1">
        <v>3756.578</v>
      </c>
      <c r="I3939" s="1">
        <v>9198.43</v>
      </c>
      <c r="J3939" s="1">
        <v>8365.02</v>
      </c>
      <c r="K3939" s="2">
        <v>1</v>
      </c>
      <c r="L3939" s="1">
        <v>23480.37</v>
      </c>
      <c r="M3939" s="1">
        <v>35601.97</v>
      </c>
      <c r="N3939" s="1">
        <v>3756.578</v>
      </c>
      <c r="O3939" s="1">
        <v>9198.43</v>
      </c>
      <c r="P3939" s="1">
        <v>8365.02</v>
      </c>
      <c r="Q3939" s="2">
        <f>-+Table1[[#This Row],[Current Record Count]]+Table1[[#This Row],[Adj Record Count]]</f>
        <v>0</v>
      </c>
      <c r="R3939" s="1">
        <f>+-Table1[[#This Row],[Current Total ADJUSTMENT_AMOUNT]]+Table1[[#This Row],[Adj Total ADJUSTMENT_AMOUNT]]</f>
        <v>0</v>
      </c>
      <c r="S3939" s="1">
        <f>-Table1[[#This Row],[Current Total CHARGE_AMOUNT]]+Table1[[#This Row],[Adj Total CHARGE_AMOUNT]]</f>
        <v>0</v>
      </c>
      <c r="T3939" s="1">
        <f>+Table1[[#This Row],[Adj Total TOTAL_COST]]-Table1[[#This Row],[Current Total TOTAL_COST]]</f>
        <v>0</v>
      </c>
      <c r="U3939" s="1">
        <f>+Table1[[#This Row],[Adj Total CONTRIBUTION_MARGIN]]-Table1[[#This Row],[Current Total CONTRIBUTION_MARGIN]]</f>
        <v>0</v>
      </c>
      <c r="V3939" s="1">
        <f>+Table1[[#This Row],[Adj Total OPERATING_MARGIN]]-Table1[[#This Row],[Current Total OPERATING_MARGIN]]</f>
        <v>0</v>
      </c>
    </row>
    <row r="3940" spans="1:22" x14ac:dyDescent="0.3">
      <c r="A3940" t="s">
        <v>74</v>
      </c>
      <c r="B3940">
        <v>2022</v>
      </c>
      <c r="C3940" t="s">
        <v>92</v>
      </c>
      <c r="D3940" t="s">
        <v>92</v>
      </c>
      <c r="E3940" s="2">
        <v>1</v>
      </c>
      <c r="F3940" s="1">
        <v>94.47</v>
      </c>
      <c r="G3940" s="1">
        <v>141</v>
      </c>
      <c r="H3940" s="1">
        <v>86.650700000000001</v>
      </c>
      <c r="I3940" s="1">
        <v>62.09</v>
      </c>
      <c r="J3940" s="1">
        <v>31.12</v>
      </c>
      <c r="K3940" s="2">
        <v>1</v>
      </c>
      <c r="L3940" s="1">
        <v>94.47</v>
      </c>
      <c r="M3940" s="1">
        <v>141</v>
      </c>
      <c r="N3940" s="1">
        <v>86.650700000000001</v>
      </c>
      <c r="O3940" s="1">
        <v>62.09</v>
      </c>
      <c r="P3940" s="1">
        <v>31.12</v>
      </c>
      <c r="Q3940" s="2">
        <f>-+Table1[[#This Row],[Current Record Count]]+Table1[[#This Row],[Adj Record Count]]</f>
        <v>0</v>
      </c>
      <c r="R3940" s="1">
        <f>+-Table1[[#This Row],[Current Total ADJUSTMENT_AMOUNT]]+Table1[[#This Row],[Adj Total ADJUSTMENT_AMOUNT]]</f>
        <v>0</v>
      </c>
      <c r="S3940" s="1">
        <f>-Table1[[#This Row],[Current Total CHARGE_AMOUNT]]+Table1[[#This Row],[Adj Total CHARGE_AMOUNT]]</f>
        <v>0</v>
      </c>
      <c r="T3940" s="1">
        <f>+Table1[[#This Row],[Adj Total TOTAL_COST]]-Table1[[#This Row],[Current Total TOTAL_COST]]</f>
        <v>0</v>
      </c>
      <c r="U3940" s="1">
        <f>+Table1[[#This Row],[Adj Total CONTRIBUTION_MARGIN]]-Table1[[#This Row],[Current Total CONTRIBUTION_MARGIN]]</f>
        <v>0</v>
      </c>
      <c r="V3940" s="1">
        <f>+Table1[[#This Row],[Adj Total OPERATING_MARGIN]]-Table1[[#This Row],[Current Total OPERATING_MARGIN]]</f>
        <v>0</v>
      </c>
    </row>
    <row r="3941" spans="1:22" x14ac:dyDescent="0.3">
      <c r="A3941" t="s">
        <v>16</v>
      </c>
      <c r="B3941">
        <v>2022</v>
      </c>
      <c r="C3941" t="s">
        <v>109</v>
      </c>
      <c r="D3941" t="s">
        <v>109</v>
      </c>
      <c r="E3941" s="2">
        <v>1</v>
      </c>
      <c r="F3941" s="1">
        <v>394.35</v>
      </c>
      <c r="G3941" s="1">
        <v>394.35</v>
      </c>
      <c r="H3941" s="1">
        <v>24.1983</v>
      </c>
      <c r="I3941" s="1">
        <v>-19.3</v>
      </c>
      <c r="J3941" s="1">
        <v>-24.9</v>
      </c>
      <c r="K3941" s="2">
        <v>1</v>
      </c>
      <c r="L3941" s="1">
        <v>394.35</v>
      </c>
      <c r="M3941" s="1">
        <v>394.35</v>
      </c>
      <c r="N3941" s="1">
        <v>24.1983</v>
      </c>
      <c r="O3941" s="1">
        <v>-19.3</v>
      </c>
      <c r="P3941" s="1">
        <v>-24.9</v>
      </c>
      <c r="Q3941" s="2">
        <f>-+Table1[[#This Row],[Current Record Count]]+Table1[[#This Row],[Adj Record Count]]</f>
        <v>0</v>
      </c>
      <c r="R3941" s="1">
        <f>+-Table1[[#This Row],[Current Total ADJUSTMENT_AMOUNT]]+Table1[[#This Row],[Adj Total ADJUSTMENT_AMOUNT]]</f>
        <v>0</v>
      </c>
      <c r="S3941" s="1">
        <f>-Table1[[#This Row],[Current Total CHARGE_AMOUNT]]+Table1[[#This Row],[Adj Total CHARGE_AMOUNT]]</f>
        <v>0</v>
      </c>
      <c r="T3941" s="1">
        <f>+Table1[[#This Row],[Adj Total TOTAL_COST]]-Table1[[#This Row],[Current Total TOTAL_COST]]</f>
        <v>0</v>
      </c>
      <c r="U3941" s="1">
        <f>+Table1[[#This Row],[Adj Total CONTRIBUTION_MARGIN]]-Table1[[#This Row],[Current Total CONTRIBUTION_MARGIN]]</f>
        <v>0</v>
      </c>
      <c r="V3941" s="1">
        <f>+Table1[[#This Row],[Adj Total OPERATING_MARGIN]]-Table1[[#This Row],[Current Total OPERATING_MARGIN]]</f>
        <v>0</v>
      </c>
    </row>
    <row r="3942" spans="1:22" x14ac:dyDescent="0.3">
      <c r="A3942" t="s">
        <v>44</v>
      </c>
      <c r="B3942">
        <v>2024</v>
      </c>
      <c r="C3942" t="s">
        <v>29</v>
      </c>
      <c r="D3942" t="s">
        <v>106</v>
      </c>
      <c r="E3942" s="2">
        <v>1</v>
      </c>
      <c r="F3942" s="1">
        <v>1236</v>
      </c>
      <c r="G3942" s="1">
        <v>1297.7</v>
      </c>
      <c r="H3942" s="1">
        <v>340.48430000000002</v>
      </c>
      <c r="I3942" s="1">
        <v>414.2</v>
      </c>
      <c r="J3942" s="1">
        <v>331.54</v>
      </c>
      <c r="K3942" s="2">
        <v>1</v>
      </c>
      <c r="L3942" s="1">
        <v>1236</v>
      </c>
      <c r="M3942" s="1">
        <v>1297.7</v>
      </c>
      <c r="N3942" s="1">
        <v>340.48430000000002</v>
      </c>
      <c r="O3942" s="1">
        <v>414.2</v>
      </c>
      <c r="P3942" s="1">
        <v>331.54</v>
      </c>
      <c r="Q3942" s="2">
        <f>-+Table1[[#This Row],[Current Record Count]]+Table1[[#This Row],[Adj Record Count]]</f>
        <v>0</v>
      </c>
      <c r="R3942" s="1">
        <f>+-Table1[[#This Row],[Current Total ADJUSTMENT_AMOUNT]]+Table1[[#This Row],[Adj Total ADJUSTMENT_AMOUNT]]</f>
        <v>0</v>
      </c>
      <c r="S3942" s="1">
        <f>-Table1[[#This Row],[Current Total CHARGE_AMOUNT]]+Table1[[#This Row],[Adj Total CHARGE_AMOUNT]]</f>
        <v>0</v>
      </c>
      <c r="T3942" s="1">
        <f>+Table1[[#This Row],[Adj Total TOTAL_COST]]-Table1[[#This Row],[Current Total TOTAL_COST]]</f>
        <v>0</v>
      </c>
      <c r="U3942" s="1">
        <f>+Table1[[#This Row],[Adj Total CONTRIBUTION_MARGIN]]-Table1[[#This Row],[Current Total CONTRIBUTION_MARGIN]]</f>
        <v>0</v>
      </c>
      <c r="V3942" s="1">
        <f>+Table1[[#This Row],[Adj Total OPERATING_MARGIN]]-Table1[[#This Row],[Current Total OPERATING_MARGIN]]</f>
        <v>0</v>
      </c>
    </row>
    <row r="3943" spans="1:22" x14ac:dyDescent="0.3">
      <c r="A3943" t="s">
        <v>37</v>
      </c>
      <c r="B3943">
        <v>2024</v>
      </c>
      <c r="C3943" t="s">
        <v>47</v>
      </c>
      <c r="D3943" t="s">
        <v>88</v>
      </c>
      <c r="E3943" s="2">
        <v>1</v>
      </c>
      <c r="F3943" s="1">
        <v>6107.27</v>
      </c>
      <c r="G3943" s="1">
        <v>17155.22</v>
      </c>
      <c r="H3943" s="1">
        <v>2339.4430000000002</v>
      </c>
      <c r="I3943" s="1">
        <v>9328.18</v>
      </c>
      <c r="J3943" s="1">
        <v>8676.2900000000009</v>
      </c>
      <c r="K3943" s="2">
        <v>1</v>
      </c>
      <c r="L3943" s="1">
        <v>6107.27</v>
      </c>
      <c r="M3943" s="1">
        <v>17155.22</v>
      </c>
      <c r="N3943" s="1">
        <v>2339.4430000000002</v>
      </c>
      <c r="O3943" s="1">
        <v>9328.18</v>
      </c>
      <c r="P3943" s="1">
        <v>8676.2900000000009</v>
      </c>
      <c r="Q3943" s="2">
        <f>-+Table1[[#This Row],[Current Record Count]]+Table1[[#This Row],[Adj Record Count]]</f>
        <v>0</v>
      </c>
      <c r="R3943" s="1">
        <f>+-Table1[[#This Row],[Current Total ADJUSTMENT_AMOUNT]]+Table1[[#This Row],[Adj Total ADJUSTMENT_AMOUNT]]</f>
        <v>0</v>
      </c>
      <c r="S3943" s="1">
        <f>-Table1[[#This Row],[Current Total CHARGE_AMOUNT]]+Table1[[#This Row],[Adj Total CHARGE_AMOUNT]]</f>
        <v>0</v>
      </c>
      <c r="T3943" s="1">
        <f>+Table1[[#This Row],[Adj Total TOTAL_COST]]-Table1[[#This Row],[Current Total TOTAL_COST]]</f>
        <v>0</v>
      </c>
      <c r="U3943" s="1">
        <f>+Table1[[#This Row],[Adj Total CONTRIBUTION_MARGIN]]-Table1[[#This Row],[Current Total CONTRIBUTION_MARGIN]]</f>
        <v>0</v>
      </c>
      <c r="V3943" s="1">
        <f>+Table1[[#This Row],[Adj Total OPERATING_MARGIN]]-Table1[[#This Row],[Current Total OPERATING_MARGIN]]</f>
        <v>0</v>
      </c>
    </row>
    <row r="3944" spans="1:22" x14ac:dyDescent="0.3">
      <c r="A3944" t="s">
        <v>37</v>
      </c>
      <c r="B3944">
        <v>2025</v>
      </c>
      <c r="C3944" t="s">
        <v>17</v>
      </c>
      <c r="D3944" t="s">
        <v>91</v>
      </c>
      <c r="E3944" s="2">
        <v>1</v>
      </c>
      <c r="F3944" s="1">
        <v>22376.01</v>
      </c>
      <c r="G3944" s="1">
        <v>22376.01</v>
      </c>
      <c r="H3944" s="1">
        <v>3179.2174</v>
      </c>
      <c r="I3944" s="1">
        <v>-2487.48</v>
      </c>
      <c r="J3944" s="1">
        <v>-3179.22</v>
      </c>
      <c r="K3944" s="2">
        <v>1</v>
      </c>
      <c r="L3944" s="1">
        <v>22376.01</v>
      </c>
      <c r="M3944" s="1">
        <v>22376.01</v>
      </c>
      <c r="N3944" s="1">
        <v>3179.2174</v>
      </c>
      <c r="O3944" s="1">
        <v>-2487.48</v>
      </c>
      <c r="P3944" s="1">
        <v>-3179.22</v>
      </c>
      <c r="Q3944" s="2">
        <f>-+Table1[[#This Row],[Current Record Count]]+Table1[[#This Row],[Adj Record Count]]</f>
        <v>0</v>
      </c>
      <c r="R3944" s="1">
        <f>+-Table1[[#This Row],[Current Total ADJUSTMENT_AMOUNT]]+Table1[[#This Row],[Adj Total ADJUSTMENT_AMOUNT]]</f>
        <v>0</v>
      </c>
      <c r="S3944" s="1">
        <f>-Table1[[#This Row],[Current Total CHARGE_AMOUNT]]+Table1[[#This Row],[Adj Total CHARGE_AMOUNT]]</f>
        <v>0</v>
      </c>
      <c r="T3944" s="1">
        <f>+Table1[[#This Row],[Adj Total TOTAL_COST]]-Table1[[#This Row],[Current Total TOTAL_COST]]</f>
        <v>0</v>
      </c>
      <c r="U3944" s="1">
        <f>+Table1[[#This Row],[Adj Total CONTRIBUTION_MARGIN]]-Table1[[#This Row],[Current Total CONTRIBUTION_MARGIN]]</f>
        <v>0</v>
      </c>
      <c r="V3944" s="1">
        <f>+Table1[[#This Row],[Adj Total OPERATING_MARGIN]]-Table1[[#This Row],[Current Total OPERATING_MARGIN]]</f>
        <v>0</v>
      </c>
    </row>
    <row r="3945" spans="1:22" x14ac:dyDescent="0.3">
      <c r="A3945" t="s">
        <v>44</v>
      </c>
      <c r="B3945">
        <v>2025</v>
      </c>
      <c r="C3945" t="s">
        <v>29</v>
      </c>
      <c r="D3945" t="s">
        <v>32</v>
      </c>
      <c r="E3945" s="2">
        <v>1</v>
      </c>
      <c r="F3945" s="1">
        <v>325.89</v>
      </c>
      <c r="G3945" s="1">
        <v>382</v>
      </c>
      <c r="H3945" s="1">
        <v>142.88810000000001</v>
      </c>
      <c r="I3945" s="1">
        <v>-39.200000000000003</v>
      </c>
      <c r="J3945" s="1">
        <v>-86.78</v>
      </c>
      <c r="K3945" s="2">
        <v>1</v>
      </c>
      <c r="L3945" s="1">
        <v>325.89</v>
      </c>
      <c r="M3945" s="1">
        <v>382</v>
      </c>
      <c r="N3945" s="1">
        <v>142.88810000000001</v>
      </c>
      <c r="O3945" s="1">
        <v>-39.200000000000003</v>
      </c>
      <c r="P3945" s="1">
        <v>-86.78</v>
      </c>
      <c r="Q3945" s="2">
        <f>-+Table1[[#This Row],[Current Record Count]]+Table1[[#This Row],[Adj Record Count]]</f>
        <v>0</v>
      </c>
      <c r="R3945" s="1">
        <f>+-Table1[[#This Row],[Current Total ADJUSTMENT_AMOUNT]]+Table1[[#This Row],[Adj Total ADJUSTMENT_AMOUNT]]</f>
        <v>0</v>
      </c>
      <c r="S3945" s="1">
        <f>-Table1[[#This Row],[Current Total CHARGE_AMOUNT]]+Table1[[#This Row],[Adj Total CHARGE_AMOUNT]]</f>
        <v>0</v>
      </c>
      <c r="T3945" s="1">
        <f>+Table1[[#This Row],[Adj Total TOTAL_COST]]-Table1[[#This Row],[Current Total TOTAL_COST]]</f>
        <v>0</v>
      </c>
      <c r="U3945" s="1">
        <f>+Table1[[#This Row],[Adj Total CONTRIBUTION_MARGIN]]-Table1[[#This Row],[Current Total CONTRIBUTION_MARGIN]]</f>
        <v>0</v>
      </c>
      <c r="V3945" s="1">
        <f>+Table1[[#This Row],[Adj Total OPERATING_MARGIN]]-Table1[[#This Row],[Current Total OPERATING_MARGIN]]</f>
        <v>0</v>
      </c>
    </row>
    <row r="3946" spans="1:22" x14ac:dyDescent="0.3">
      <c r="A3946" t="s">
        <v>44</v>
      </c>
      <c r="B3946">
        <v>2023</v>
      </c>
      <c r="C3946" t="s">
        <v>29</v>
      </c>
      <c r="D3946" t="s">
        <v>65</v>
      </c>
      <c r="E3946" s="2">
        <v>1</v>
      </c>
      <c r="F3946" s="1">
        <v>1329.18</v>
      </c>
      <c r="G3946" s="1">
        <v>1507.4</v>
      </c>
      <c r="H3946" s="1">
        <v>508.17059999999998</v>
      </c>
      <c r="I3946" s="1">
        <v>-203.43</v>
      </c>
      <c r="J3946" s="1">
        <v>-325.36</v>
      </c>
      <c r="K3946" s="2">
        <v>1</v>
      </c>
      <c r="L3946" s="1">
        <v>1329.18</v>
      </c>
      <c r="M3946" s="1">
        <v>1507.4</v>
      </c>
      <c r="N3946" s="1">
        <v>508.17059999999998</v>
      </c>
      <c r="O3946" s="1">
        <v>-203.43</v>
      </c>
      <c r="P3946" s="1">
        <v>-325.36</v>
      </c>
      <c r="Q3946" s="2">
        <f>-+Table1[[#This Row],[Current Record Count]]+Table1[[#This Row],[Adj Record Count]]</f>
        <v>0</v>
      </c>
      <c r="R3946" s="1">
        <f>+-Table1[[#This Row],[Current Total ADJUSTMENT_AMOUNT]]+Table1[[#This Row],[Adj Total ADJUSTMENT_AMOUNT]]</f>
        <v>0</v>
      </c>
      <c r="S3946" s="1">
        <f>-Table1[[#This Row],[Current Total CHARGE_AMOUNT]]+Table1[[#This Row],[Adj Total CHARGE_AMOUNT]]</f>
        <v>0</v>
      </c>
      <c r="T3946" s="1">
        <f>+Table1[[#This Row],[Adj Total TOTAL_COST]]-Table1[[#This Row],[Current Total TOTAL_COST]]</f>
        <v>0</v>
      </c>
      <c r="U3946" s="1">
        <f>+Table1[[#This Row],[Adj Total CONTRIBUTION_MARGIN]]-Table1[[#This Row],[Current Total CONTRIBUTION_MARGIN]]</f>
        <v>0</v>
      </c>
      <c r="V3946" s="1">
        <f>+Table1[[#This Row],[Adj Total OPERATING_MARGIN]]-Table1[[#This Row],[Current Total OPERATING_MARGIN]]</f>
        <v>0</v>
      </c>
    </row>
    <row r="3947" spans="1:22" x14ac:dyDescent="0.3">
      <c r="A3947" t="s">
        <v>31</v>
      </c>
      <c r="B3947">
        <v>2019</v>
      </c>
      <c r="C3947" t="s">
        <v>20</v>
      </c>
      <c r="D3947" t="s">
        <v>93</v>
      </c>
      <c r="E3947" s="2">
        <v>1</v>
      </c>
      <c r="F3947" s="1">
        <v>85.54</v>
      </c>
      <c r="G3947" s="1">
        <v>94</v>
      </c>
      <c r="H3947" s="1">
        <v>0</v>
      </c>
      <c r="I3947" s="1">
        <v>0</v>
      </c>
      <c r="J3947" s="1">
        <v>0</v>
      </c>
      <c r="K3947" s="2">
        <v>1</v>
      </c>
      <c r="L3947" s="1">
        <v>85.54</v>
      </c>
      <c r="M3947" s="1">
        <v>94</v>
      </c>
      <c r="N3947" s="1">
        <v>0</v>
      </c>
      <c r="O3947" s="1">
        <v>0</v>
      </c>
      <c r="P3947" s="1">
        <v>0</v>
      </c>
      <c r="Q3947" s="2">
        <f>-+Table1[[#This Row],[Current Record Count]]+Table1[[#This Row],[Adj Record Count]]</f>
        <v>0</v>
      </c>
      <c r="R3947" s="1">
        <f>+-Table1[[#This Row],[Current Total ADJUSTMENT_AMOUNT]]+Table1[[#This Row],[Adj Total ADJUSTMENT_AMOUNT]]</f>
        <v>0</v>
      </c>
      <c r="S3947" s="1">
        <f>-Table1[[#This Row],[Current Total CHARGE_AMOUNT]]+Table1[[#This Row],[Adj Total CHARGE_AMOUNT]]</f>
        <v>0</v>
      </c>
      <c r="T3947" s="1">
        <f>+Table1[[#This Row],[Adj Total TOTAL_COST]]-Table1[[#This Row],[Current Total TOTAL_COST]]</f>
        <v>0</v>
      </c>
      <c r="U3947" s="1">
        <f>+Table1[[#This Row],[Adj Total CONTRIBUTION_MARGIN]]-Table1[[#This Row],[Current Total CONTRIBUTION_MARGIN]]</f>
        <v>0</v>
      </c>
      <c r="V3947" s="1">
        <f>+Table1[[#This Row],[Adj Total OPERATING_MARGIN]]-Table1[[#This Row],[Current Total OPERATING_MARGIN]]</f>
        <v>0</v>
      </c>
    </row>
    <row r="3948" spans="1:22" x14ac:dyDescent="0.3">
      <c r="A3948" t="s">
        <v>35</v>
      </c>
      <c r="B3948">
        <v>2023</v>
      </c>
      <c r="C3948" t="s">
        <v>20</v>
      </c>
      <c r="D3948" t="s">
        <v>105</v>
      </c>
      <c r="E3948" s="2">
        <v>1</v>
      </c>
      <c r="F3948" s="1">
        <v>994</v>
      </c>
      <c r="G3948" s="1">
        <v>994</v>
      </c>
      <c r="H3948" s="1">
        <v>125.65819999999999</v>
      </c>
      <c r="I3948" s="1">
        <v>51.47</v>
      </c>
      <c r="J3948" s="1">
        <v>14.92</v>
      </c>
      <c r="K3948" s="2">
        <v>1</v>
      </c>
      <c r="L3948" s="1">
        <v>994</v>
      </c>
      <c r="M3948" s="1">
        <v>994</v>
      </c>
      <c r="N3948" s="1">
        <v>125.65819999999999</v>
      </c>
      <c r="O3948" s="1">
        <v>51.47</v>
      </c>
      <c r="P3948" s="1">
        <v>14.92</v>
      </c>
      <c r="Q3948" s="2">
        <f>-+Table1[[#This Row],[Current Record Count]]+Table1[[#This Row],[Adj Record Count]]</f>
        <v>0</v>
      </c>
      <c r="R3948" s="1">
        <f>+-Table1[[#This Row],[Current Total ADJUSTMENT_AMOUNT]]+Table1[[#This Row],[Adj Total ADJUSTMENT_AMOUNT]]</f>
        <v>0</v>
      </c>
      <c r="S3948" s="1">
        <f>-Table1[[#This Row],[Current Total CHARGE_AMOUNT]]+Table1[[#This Row],[Adj Total CHARGE_AMOUNT]]</f>
        <v>0</v>
      </c>
      <c r="T3948" s="1">
        <f>+Table1[[#This Row],[Adj Total TOTAL_COST]]-Table1[[#This Row],[Current Total TOTAL_COST]]</f>
        <v>0</v>
      </c>
      <c r="U3948" s="1">
        <f>+Table1[[#This Row],[Adj Total CONTRIBUTION_MARGIN]]-Table1[[#This Row],[Current Total CONTRIBUTION_MARGIN]]</f>
        <v>0</v>
      </c>
      <c r="V3948" s="1">
        <f>+Table1[[#This Row],[Adj Total OPERATING_MARGIN]]-Table1[[#This Row],[Current Total OPERATING_MARGIN]]</f>
        <v>0</v>
      </c>
    </row>
    <row r="3949" spans="1:22" x14ac:dyDescent="0.3">
      <c r="A3949" t="s">
        <v>44</v>
      </c>
      <c r="B3949">
        <v>2025</v>
      </c>
      <c r="C3949" t="s">
        <v>20</v>
      </c>
      <c r="D3949" t="s">
        <v>102</v>
      </c>
      <c r="E3949" s="2">
        <v>1</v>
      </c>
      <c r="F3949" s="1">
        <v>1057.01</v>
      </c>
      <c r="G3949" s="1">
        <v>1567.95</v>
      </c>
      <c r="H3949" s="1">
        <v>339.60980000000001</v>
      </c>
      <c r="I3949" s="1">
        <v>250.42</v>
      </c>
      <c r="J3949" s="1">
        <v>171.33</v>
      </c>
      <c r="K3949" s="2">
        <v>1</v>
      </c>
      <c r="L3949" s="1">
        <v>1057.01</v>
      </c>
      <c r="M3949" s="1">
        <v>1567.95</v>
      </c>
      <c r="N3949" s="1">
        <v>339.60980000000001</v>
      </c>
      <c r="O3949" s="1">
        <v>250.42</v>
      </c>
      <c r="P3949" s="1">
        <v>171.33</v>
      </c>
      <c r="Q3949" s="2">
        <f>-+Table1[[#This Row],[Current Record Count]]+Table1[[#This Row],[Adj Record Count]]</f>
        <v>0</v>
      </c>
      <c r="R3949" s="1">
        <f>+-Table1[[#This Row],[Current Total ADJUSTMENT_AMOUNT]]+Table1[[#This Row],[Adj Total ADJUSTMENT_AMOUNT]]</f>
        <v>0</v>
      </c>
      <c r="S3949" s="1">
        <f>-Table1[[#This Row],[Current Total CHARGE_AMOUNT]]+Table1[[#This Row],[Adj Total CHARGE_AMOUNT]]</f>
        <v>0</v>
      </c>
      <c r="T3949" s="1">
        <f>+Table1[[#This Row],[Adj Total TOTAL_COST]]-Table1[[#This Row],[Current Total TOTAL_COST]]</f>
        <v>0</v>
      </c>
      <c r="U3949" s="1">
        <f>+Table1[[#This Row],[Adj Total CONTRIBUTION_MARGIN]]-Table1[[#This Row],[Current Total CONTRIBUTION_MARGIN]]</f>
        <v>0</v>
      </c>
      <c r="V3949" s="1">
        <f>+Table1[[#This Row],[Adj Total OPERATING_MARGIN]]-Table1[[#This Row],[Current Total OPERATING_MARGIN]]</f>
        <v>0</v>
      </c>
    </row>
    <row r="3950" spans="1:22" x14ac:dyDescent="0.3">
      <c r="A3950" t="s">
        <v>44</v>
      </c>
      <c r="B3950">
        <v>2023</v>
      </c>
      <c r="C3950" t="s">
        <v>17</v>
      </c>
      <c r="D3950" t="s">
        <v>101</v>
      </c>
      <c r="E3950" s="2">
        <v>1</v>
      </c>
      <c r="F3950" s="1">
        <v>767.18</v>
      </c>
      <c r="G3950" s="1">
        <v>794.2</v>
      </c>
      <c r="H3950" s="1">
        <v>298.67079999999999</v>
      </c>
      <c r="I3950" s="1">
        <v>-230.35</v>
      </c>
      <c r="J3950" s="1">
        <v>-269.23</v>
      </c>
      <c r="K3950" s="2">
        <v>1</v>
      </c>
      <c r="L3950" s="1">
        <v>767.18</v>
      </c>
      <c r="M3950" s="1">
        <v>794.2</v>
      </c>
      <c r="N3950" s="1">
        <v>298.67079999999999</v>
      </c>
      <c r="O3950" s="1">
        <v>-230.35</v>
      </c>
      <c r="P3950" s="1">
        <v>-269.23</v>
      </c>
      <c r="Q3950" s="2">
        <f>-+Table1[[#This Row],[Current Record Count]]+Table1[[#This Row],[Adj Record Count]]</f>
        <v>0</v>
      </c>
      <c r="R3950" s="1">
        <f>+-Table1[[#This Row],[Current Total ADJUSTMENT_AMOUNT]]+Table1[[#This Row],[Adj Total ADJUSTMENT_AMOUNT]]</f>
        <v>0</v>
      </c>
      <c r="S3950" s="1">
        <f>-Table1[[#This Row],[Current Total CHARGE_AMOUNT]]+Table1[[#This Row],[Adj Total CHARGE_AMOUNT]]</f>
        <v>0</v>
      </c>
      <c r="T3950" s="1">
        <f>+Table1[[#This Row],[Adj Total TOTAL_COST]]-Table1[[#This Row],[Current Total TOTAL_COST]]</f>
        <v>0</v>
      </c>
      <c r="U3950" s="1">
        <f>+Table1[[#This Row],[Adj Total CONTRIBUTION_MARGIN]]-Table1[[#This Row],[Current Total CONTRIBUTION_MARGIN]]</f>
        <v>0</v>
      </c>
      <c r="V3950" s="1">
        <f>+Table1[[#This Row],[Adj Total OPERATING_MARGIN]]-Table1[[#This Row],[Current Total OPERATING_MARGIN]]</f>
        <v>0</v>
      </c>
    </row>
    <row r="3951" spans="1:22" x14ac:dyDescent="0.3">
      <c r="A3951" t="s">
        <v>35</v>
      </c>
      <c r="B3951">
        <v>2025</v>
      </c>
      <c r="C3951" t="s">
        <v>29</v>
      </c>
      <c r="D3951" t="s">
        <v>73</v>
      </c>
      <c r="E3951" s="2">
        <v>1</v>
      </c>
      <c r="F3951" s="1">
        <v>332.25</v>
      </c>
      <c r="G3951" s="1">
        <v>396</v>
      </c>
      <c r="H3951" s="1">
        <v>29.350899999999999</v>
      </c>
      <c r="I3951" s="1">
        <v>42.18</v>
      </c>
      <c r="J3951" s="1">
        <v>34.4</v>
      </c>
      <c r="K3951" s="2">
        <v>1</v>
      </c>
      <c r="L3951" s="1">
        <v>332.25</v>
      </c>
      <c r="M3951" s="1">
        <v>396</v>
      </c>
      <c r="N3951" s="1">
        <v>29.350899999999999</v>
      </c>
      <c r="O3951" s="1">
        <v>42.18</v>
      </c>
      <c r="P3951" s="1">
        <v>34.4</v>
      </c>
      <c r="Q3951" s="2">
        <f>-+Table1[[#This Row],[Current Record Count]]+Table1[[#This Row],[Adj Record Count]]</f>
        <v>0</v>
      </c>
      <c r="R3951" s="1">
        <f>+-Table1[[#This Row],[Current Total ADJUSTMENT_AMOUNT]]+Table1[[#This Row],[Adj Total ADJUSTMENT_AMOUNT]]</f>
        <v>0</v>
      </c>
      <c r="S3951" s="1">
        <f>-Table1[[#This Row],[Current Total CHARGE_AMOUNT]]+Table1[[#This Row],[Adj Total CHARGE_AMOUNT]]</f>
        <v>0</v>
      </c>
      <c r="T3951" s="1">
        <f>+Table1[[#This Row],[Adj Total TOTAL_COST]]-Table1[[#This Row],[Current Total TOTAL_COST]]</f>
        <v>0</v>
      </c>
      <c r="U3951" s="1">
        <f>+Table1[[#This Row],[Adj Total CONTRIBUTION_MARGIN]]-Table1[[#This Row],[Current Total CONTRIBUTION_MARGIN]]</f>
        <v>0</v>
      </c>
      <c r="V3951" s="1">
        <f>+Table1[[#This Row],[Adj Total OPERATING_MARGIN]]-Table1[[#This Row],[Current Total OPERATING_MARGIN]]</f>
        <v>0</v>
      </c>
    </row>
    <row r="3952" spans="1:22" x14ac:dyDescent="0.3">
      <c r="A3952" t="s">
        <v>74</v>
      </c>
      <c r="B3952">
        <v>2023</v>
      </c>
      <c r="C3952" t="s">
        <v>90</v>
      </c>
      <c r="D3952" t="s">
        <v>90</v>
      </c>
      <c r="E3952" s="2">
        <v>1</v>
      </c>
      <c r="F3952" s="1">
        <v>23.65</v>
      </c>
      <c r="G3952" s="1">
        <v>145</v>
      </c>
      <c r="H3952" s="1">
        <v>78.331100000000006</v>
      </c>
      <c r="I3952" s="1">
        <v>73.55</v>
      </c>
      <c r="J3952" s="1">
        <v>43.46</v>
      </c>
      <c r="K3952" s="2">
        <v>1</v>
      </c>
      <c r="L3952" s="1">
        <v>23.65</v>
      </c>
      <c r="M3952" s="1">
        <v>145</v>
      </c>
      <c r="N3952" s="1">
        <v>78.331100000000006</v>
      </c>
      <c r="O3952" s="1">
        <v>73.55</v>
      </c>
      <c r="P3952" s="1">
        <v>43.46</v>
      </c>
      <c r="Q3952" s="2">
        <f>-+Table1[[#This Row],[Current Record Count]]+Table1[[#This Row],[Adj Record Count]]</f>
        <v>0</v>
      </c>
      <c r="R3952" s="1">
        <f>+-Table1[[#This Row],[Current Total ADJUSTMENT_AMOUNT]]+Table1[[#This Row],[Adj Total ADJUSTMENT_AMOUNT]]</f>
        <v>0</v>
      </c>
      <c r="S3952" s="1">
        <f>-Table1[[#This Row],[Current Total CHARGE_AMOUNT]]+Table1[[#This Row],[Adj Total CHARGE_AMOUNT]]</f>
        <v>0</v>
      </c>
      <c r="T3952" s="1">
        <f>+Table1[[#This Row],[Adj Total TOTAL_COST]]-Table1[[#This Row],[Current Total TOTAL_COST]]</f>
        <v>0</v>
      </c>
      <c r="U3952" s="1">
        <f>+Table1[[#This Row],[Adj Total CONTRIBUTION_MARGIN]]-Table1[[#This Row],[Current Total CONTRIBUTION_MARGIN]]</f>
        <v>0</v>
      </c>
      <c r="V3952" s="1">
        <f>+Table1[[#This Row],[Adj Total OPERATING_MARGIN]]-Table1[[#This Row],[Current Total OPERATING_MARGIN]]</f>
        <v>0</v>
      </c>
    </row>
    <row r="3953" spans="1:22" x14ac:dyDescent="0.3">
      <c r="A3953" t="s">
        <v>16</v>
      </c>
      <c r="B3953">
        <v>2025</v>
      </c>
      <c r="C3953" t="s">
        <v>17</v>
      </c>
      <c r="D3953" t="s">
        <v>91</v>
      </c>
      <c r="E3953" s="2">
        <v>1</v>
      </c>
      <c r="F3953" s="1">
        <v>84.53</v>
      </c>
      <c r="G3953" s="1">
        <v>97.65</v>
      </c>
      <c r="H3953" s="1">
        <v>39.533000000000001</v>
      </c>
      <c r="I3953" s="1">
        <v>-6.48</v>
      </c>
      <c r="J3953" s="1">
        <v>-26.65</v>
      </c>
      <c r="K3953" s="2">
        <v>1</v>
      </c>
      <c r="L3953" s="1">
        <v>84.53</v>
      </c>
      <c r="M3953" s="1">
        <v>97.65</v>
      </c>
      <c r="N3953" s="1">
        <v>39.533000000000001</v>
      </c>
      <c r="O3953" s="1">
        <v>-6.48</v>
      </c>
      <c r="P3953" s="1">
        <v>-26.65</v>
      </c>
      <c r="Q3953" s="2">
        <f>-+Table1[[#This Row],[Current Record Count]]+Table1[[#This Row],[Adj Record Count]]</f>
        <v>0</v>
      </c>
      <c r="R3953" s="1">
        <f>+-Table1[[#This Row],[Current Total ADJUSTMENT_AMOUNT]]+Table1[[#This Row],[Adj Total ADJUSTMENT_AMOUNT]]</f>
        <v>0</v>
      </c>
      <c r="S3953" s="1">
        <f>-Table1[[#This Row],[Current Total CHARGE_AMOUNT]]+Table1[[#This Row],[Adj Total CHARGE_AMOUNT]]</f>
        <v>0</v>
      </c>
      <c r="T3953" s="1">
        <f>+Table1[[#This Row],[Adj Total TOTAL_COST]]-Table1[[#This Row],[Current Total TOTAL_COST]]</f>
        <v>0</v>
      </c>
      <c r="U3953" s="1">
        <f>+Table1[[#This Row],[Adj Total CONTRIBUTION_MARGIN]]-Table1[[#This Row],[Current Total CONTRIBUTION_MARGIN]]</f>
        <v>0</v>
      </c>
      <c r="V3953" s="1">
        <f>+Table1[[#This Row],[Adj Total OPERATING_MARGIN]]-Table1[[#This Row],[Current Total OPERATING_MARGIN]]</f>
        <v>0</v>
      </c>
    </row>
    <row r="3954" spans="1:22" x14ac:dyDescent="0.3">
      <c r="A3954" t="s">
        <v>19</v>
      </c>
      <c r="B3954">
        <v>2022</v>
      </c>
      <c r="C3954" t="s">
        <v>47</v>
      </c>
      <c r="D3954" t="s">
        <v>88</v>
      </c>
      <c r="E3954" s="2">
        <v>1</v>
      </c>
      <c r="F3954" s="1">
        <v>40387.980000000003</v>
      </c>
      <c r="G3954" s="1">
        <v>44273.02</v>
      </c>
      <c r="H3954" s="1">
        <v>8152.8955999999998</v>
      </c>
      <c r="I3954" s="1">
        <v>3284.25</v>
      </c>
      <c r="J3954" s="1">
        <v>1708.86</v>
      </c>
      <c r="K3954" s="2">
        <v>1</v>
      </c>
      <c r="L3954" s="1">
        <v>40387.980000000003</v>
      </c>
      <c r="M3954" s="1">
        <v>44273.02</v>
      </c>
      <c r="N3954" s="1">
        <v>8152.8955999999998</v>
      </c>
      <c r="O3954" s="1">
        <v>3284.25</v>
      </c>
      <c r="P3954" s="1">
        <v>1708.86</v>
      </c>
      <c r="Q3954" s="2">
        <f>-+Table1[[#This Row],[Current Record Count]]+Table1[[#This Row],[Adj Record Count]]</f>
        <v>0</v>
      </c>
      <c r="R3954" s="1">
        <f>+-Table1[[#This Row],[Current Total ADJUSTMENT_AMOUNT]]+Table1[[#This Row],[Adj Total ADJUSTMENT_AMOUNT]]</f>
        <v>0</v>
      </c>
      <c r="S3954" s="1">
        <f>-Table1[[#This Row],[Current Total CHARGE_AMOUNT]]+Table1[[#This Row],[Adj Total CHARGE_AMOUNT]]</f>
        <v>0</v>
      </c>
      <c r="T3954" s="1">
        <f>+Table1[[#This Row],[Adj Total TOTAL_COST]]-Table1[[#This Row],[Current Total TOTAL_COST]]</f>
        <v>0</v>
      </c>
      <c r="U3954" s="1">
        <f>+Table1[[#This Row],[Adj Total CONTRIBUTION_MARGIN]]-Table1[[#This Row],[Current Total CONTRIBUTION_MARGIN]]</f>
        <v>0</v>
      </c>
      <c r="V3954" s="1">
        <f>+Table1[[#This Row],[Adj Total OPERATING_MARGIN]]-Table1[[#This Row],[Current Total OPERATING_MARGIN]]</f>
        <v>0</v>
      </c>
    </row>
    <row r="3955" spans="1:22" x14ac:dyDescent="0.3">
      <c r="A3955" t="s">
        <v>75</v>
      </c>
      <c r="B3955">
        <v>2023</v>
      </c>
      <c r="C3955" t="s">
        <v>20</v>
      </c>
      <c r="D3955" t="s">
        <v>97</v>
      </c>
      <c r="E3955" s="2">
        <v>1</v>
      </c>
      <c r="F3955" s="1">
        <v>63.86</v>
      </c>
      <c r="G3955" s="1">
        <v>220</v>
      </c>
      <c r="H3955" s="1">
        <v>538.64440000000002</v>
      </c>
      <c r="I3955" s="1">
        <v>-313.45999999999998</v>
      </c>
      <c r="J3955" s="1">
        <v>-382.5</v>
      </c>
      <c r="K3955" s="2">
        <v>1</v>
      </c>
      <c r="L3955" s="1">
        <v>63.86</v>
      </c>
      <c r="M3955" s="1">
        <v>220</v>
      </c>
      <c r="N3955" s="1">
        <v>538.64440000000002</v>
      </c>
      <c r="O3955" s="1">
        <v>-313.45999999999998</v>
      </c>
      <c r="P3955" s="1">
        <v>-382.5</v>
      </c>
      <c r="Q3955" s="2">
        <f>-+Table1[[#This Row],[Current Record Count]]+Table1[[#This Row],[Adj Record Count]]</f>
        <v>0</v>
      </c>
      <c r="R3955" s="1">
        <f>+-Table1[[#This Row],[Current Total ADJUSTMENT_AMOUNT]]+Table1[[#This Row],[Adj Total ADJUSTMENT_AMOUNT]]</f>
        <v>0</v>
      </c>
      <c r="S3955" s="1">
        <f>-Table1[[#This Row],[Current Total CHARGE_AMOUNT]]+Table1[[#This Row],[Adj Total CHARGE_AMOUNT]]</f>
        <v>0</v>
      </c>
      <c r="T3955" s="1">
        <f>+Table1[[#This Row],[Adj Total TOTAL_COST]]-Table1[[#This Row],[Current Total TOTAL_COST]]</f>
        <v>0</v>
      </c>
      <c r="U3955" s="1">
        <f>+Table1[[#This Row],[Adj Total CONTRIBUTION_MARGIN]]-Table1[[#This Row],[Current Total CONTRIBUTION_MARGIN]]</f>
        <v>0</v>
      </c>
      <c r="V3955" s="1">
        <f>+Table1[[#This Row],[Adj Total OPERATING_MARGIN]]-Table1[[#This Row],[Current Total OPERATING_MARGIN]]</f>
        <v>0</v>
      </c>
    </row>
    <row r="3956" spans="1:22" x14ac:dyDescent="0.3">
      <c r="A3956" t="s">
        <v>78</v>
      </c>
      <c r="B3956">
        <v>2023</v>
      </c>
      <c r="C3956" t="s">
        <v>20</v>
      </c>
      <c r="D3956" t="s">
        <v>71</v>
      </c>
      <c r="E3956" s="2">
        <v>1</v>
      </c>
      <c r="F3956" s="1">
        <v>3663.72</v>
      </c>
      <c r="G3956" s="1">
        <v>3663.72</v>
      </c>
      <c r="H3956" s="1">
        <v>504.02159999999998</v>
      </c>
      <c r="I3956" s="1">
        <v>191.27</v>
      </c>
      <c r="J3956" s="1">
        <v>70.03</v>
      </c>
      <c r="K3956" s="2">
        <v>1</v>
      </c>
      <c r="L3956" s="1">
        <v>3663.72</v>
      </c>
      <c r="M3956" s="1">
        <v>3663.72</v>
      </c>
      <c r="N3956" s="1">
        <v>504.02159999999998</v>
      </c>
      <c r="O3956" s="1">
        <v>191.27</v>
      </c>
      <c r="P3956" s="1">
        <v>70.03</v>
      </c>
      <c r="Q3956" s="2">
        <f>-+Table1[[#This Row],[Current Record Count]]+Table1[[#This Row],[Adj Record Count]]</f>
        <v>0</v>
      </c>
      <c r="R3956" s="1">
        <f>+-Table1[[#This Row],[Current Total ADJUSTMENT_AMOUNT]]+Table1[[#This Row],[Adj Total ADJUSTMENT_AMOUNT]]</f>
        <v>0</v>
      </c>
      <c r="S3956" s="1">
        <f>-Table1[[#This Row],[Current Total CHARGE_AMOUNT]]+Table1[[#This Row],[Adj Total CHARGE_AMOUNT]]</f>
        <v>0</v>
      </c>
      <c r="T3956" s="1">
        <f>+Table1[[#This Row],[Adj Total TOTAL_COST]]-Table1[[#This Row],[Current Total TOTAL_COST]]</f>
        <v>0</v>
      </c>
      <c r="U3956" s="1">
        <f>+Table1[[#This Row],[Adj Total CONTRIBUTION_MARGIN]]-Table1[[#This Row],[Current Total CONTRIBUTION_MARGIN]]</f>
        <v>0</v>
      </c>
      <c r="V3956" s="1">
        <f>+Table1[[#This Row],[Adj Total OPERATING_MARGIN]]-Table1[[#This Row],[Current Total OPERATING_MARGIN]]</f>
        <v>0</v>
      </c>
    </row>
    <row r="3957" spans="1:22" x14ac:dyDescent="0.3">
      <c r="A3957" t="s">
        <v>37</v>
      </c>
      <c r="B3957">
        <v>2022</v>
      </c>
      <c r="C3957" t="s">
        <v>29</v>
      </c>
      <c r="D3957" t="s">
        <v>36</v>
      </c>
      <c r="E3957" s="2">
        <v>1</v>
      </c>
      <c r="F3957" s="1">
        <v>18563.53</v>
      </c>
      <c r="G3957" s="1">
        <v>20080.48</v>
      </c>
      <c r="H3957" s="1">
        <v>4961.0821999999998</v>
      </c>
      <c r="I3957" s="1">
        <v>-2146.64</v>
      </c>
      <c r="J3957" s="1">
        <v>-3377.89</v>
      </c>
      <c r="K3957" s="2">
        <v>1</v>
      </c>
      <c r="L3957" s="1">
        <v>18563.53</v>
      </c>
      <c r="M3957" s="1">
        <v>20080.48</v>
      </c>
      <c r="N3957" s="1">
        <v>4961.0821999999998</v>
      </c>
      <c r="O3957" s="1">
        <v>-2146.64</v>
      </c>
      <c r="P3957" s="1">
        <v>-3377.89</v>
      </c>
      <c r="Q3957" s="2">
        <f>-+Table1[[#This Row],[Current Record Count]]+Table1[[#This Row],[Adj Record Count]]</f>
        <v>0</v>
      </c>
      <c r="R3957" s="1">
        <f>+-Table1[[#This Row],[Current Total ADJUSTMENT_AMOUNT]]+Table1[[#This Row],[Adj Total ADJUSTMENT_AMOUNT]]</f>
        <v>0</v>
      </c>
      <c r="S3957" s="1">
        <f>-Table1[[#This Row],[Current Total CHARGE_AMOUNT]]+Table1[[#This Row],[Adj Total CHARGE_AMOUNT]]</f>
        <v>0</v>
      </c>
      <c r="T3957" s="1">
        <f>+Table1[[#This Row],[Adj Total TOTAL_COST]]-Table1[[#This Row],[Current Total TOTAL_COST]]</f>
        <v>0</v>
      </c>
      <c r="U3957" s="1">
        <f>+Table1[[#This Row],[Adj Total CONTRIBUTION_MARGIN]]-Table1[[#This Row],[Current Total CONTRIBUTION_MARGIN]]</f>
        <v>0</v>
      </c>
      <c r="V3957" s="1">
        <f>+Table1[[#This Row],[Adj Total OPERATING_MARGIN]]-Table1[[#This Row],[Current Total OPERATING_MARGIN]]</f>
        <v>0</v>
      </c>
    </row>
    <row r="3958" spans="1:22" x14ac:dyDescent="0.3">
      <c r="A3958" t="s">
        <v>44</v>
      </c>
      <c r="B3958">
        <v>2019</v>
      </c>
      <c r="C3958" t="s">
        <v>20</v>
      </c>
      <c r="D3958" t="s">
        <v>49</v>
      </c>
      <c r="E3958" s="2">
        <v>1</v>
      </c>
      <c r="F3958" s="1">
        <v>814.78</v>
      </c>
      <c r="G3958" s="1">
        <v>978.8</v>
      </c>
      <c r="H3958" s="1">
        <v>0</v>
      </c>
      <c r="I3958" s="1">
        <v>0</v>
      </c>
      <c r="J3958" s="1">
        <v>0</v>
      </c>
      <c r="K3958" s="2">
        <v>1</v>
      </c>
      <c r="L3958" s="1">
        <v>814.78</v>
      </c>
      <c r="M3958" s="1">
        <v>978.8</v>
      </c>
      <c r="N3958" s="1">
        <v>0</v>
      </c>
      <c r="O3958" s="1">
        <v>0</v>
      </c>
      <c r="P3958" s="1">
        <v>0</v>
      </c>
      <c r="Q3958" s="2">
        <f>-+Table1[[#This Row],[Current Record Count]]+Table1[[#This Row],[Adj Record Count]]</f>
        <v>0</v>
      </c>
      <c r="R3958" s="1">
        <f>+-Table1[[#This Row],[Current Total ADJUSTMENT_AMOUNT]]+Table1[[#This Row],[Adj Total ADJUSTMENT_AMOUNT]]</f>
        <v>0</v>
      </c>
      <c r="S3958" s="1">
        <f>-Table1[[#This Row],[Current Total CHARGE_AMOUNT]]+Table1[[#This Row],[Adj Total CHARGE_AMOUNT]]</f>
        <v>0</v>
      </c>
      <c r="T3958" s="1">
        <f>+Table1[[#This Row],[Adj Total TOTAL_COST]]-Table1[[#This Row],[Current Total TOTAL_COST]]</f>
        <v>0</v>
      </c>
      <c r="U3958" s="1">
        <f>+Table1[[#This Row],[Adj Total CONTRIBUTION_MARGIN]]-Table1[[#This Row],[Current Total CONTRIBUTION_MARGIN]]</f>
        <v>0</v>
      </c>
      <c r="V3958" s="1">
        <f>+Table1[[#This Row],[Adj Total OPERATING_MARGIN]]-Table1[[#This Row],[Current Total OPERATING_MARGIN]]</f>
        <v>0</v>
      </c>
    </row>
    <row r="3959" spans="1:22" x14ac:dyDescent="0.3">
      <c r="A3959" t="s">
        <v>74</v>
      </c>
      <c r="B3959">
        <v>2023</v>
      </c>
      <c r="C3959" t="s">
        <v>47</v>
      </c>
      <c r="D3959" t="s">
        <v>48</v>
      </c>
      <c r="E3959" s="2">
        <v>1</v>
      </c>
      <c r="F3959" s="1">
        <v>929</v>
      </c>
      <c r="G3959" s="1">
        <v>929</v>
      </c>
      <c r="H3959" s="1">
        <v>353.80070000000001</v>
      </c>
      <c r="I3959" s="1">
        <v>140.61000000000001</v>
      </c>
      <c r="J3959" s="1">
        <v>49.16</v>
      </c>
      <c r="K3959" s="2">
        <v>1</v>
      </c>
      <c r="L3959" s="1">
        <v>929</v>
      </c>
      <c r="M3959" s="1">
        <v>929</v>
      </c>
      <c r="N3959" s="1">
        <v>353.80070000000001</v>
      </c>
      <c r="O3959" s="1">
        <v>140.61000000000001</v>
      </c>
      <c r="P3959" s="1">
        <v>49.16</v>
      </c>
      <c r="Q3959" s="2">
        <f>-+Table1[[#This Row],[Current Record Count]]+Table1[[#This Row],[Adj Record Count]]</f>
        <v>0</v>
      </c>
      <c r="R3959" s="1">
        <f>+-Table1[[#This Row],[Current Total ADJUSTMENT_AMOUNT]]+Table1[[#This Row],[Adj Total ADJUSTMENT_AMOUNT]]</f>
        <v>0</v>
      </c>
      <c r="S3959" s="1">
        <f>-Table1[[#This Row],[Current Total CHARGE_AMOUNT]]+Table1[[#This Row],[Adj Total CHARGE_AMOUNT]]</f>
        <v>0</v>
      </c>
      <c r="T3959" s="1">
        <f>+Table1[[#This Row],[Adj Total TOTAL_COST]]-Table1[[#This Row],[Current Total TOTAL_COST]]</f>
        <v>0</v>
      </c>
      <c r="U3959" s="1">
        <f>+Table1[[#This Row],[Adj Total CONTRIBUTION_MARGIN]]-Table1[[#This Row],[Current Total CONTRIBUTION_MARGIN]]</f>
        <v>0</v>
      </c>
      <c r="V3959" s="1">
        <f>+Table1[[#This Row],[Adj Total OPERATING_MARGIN]]-Table1[[#This Row],[Current Total OPERATING_MARGIN]]</f>
        <v>0</v>
      </c>
    </row>
    <row r="3960" spans="1:22" x14ac:dyDescent="0.3">
      <c r="A3960" t="s">
        <v>44</v>
      </c>
      <c r="B3960">
        <v>2025</v>
      </c>
      <c r="C3960" t="s">
        <v>50</v>
      </c>
      <c r="D3960" t="s">
        <v>50</v>
      </c>
      <c r="E3960" s="2">
        <v>1</v>
      </c>
      <c r="F3960" s="1">
        <v>1058</v>
      </c>
      <c r="G3960" s="1">
        <v>1093.5999999999999</v>
      </c>
      <c r="H3960" s="1">
        <v>308.39229999999998</v>
      </c>
      <c r="I3960" s="1">
        <v>-170.1</v>
      </c>
      <c r="J3960" s="1">
        <v>-272.79000000000002</v>
      </c>
      <c r="K3960" s="2">
        <v>1</v>
      </c>
      <c r="L3960" s="1">
        <v>1058</v>
      </c>
      <c r="M3960" s="1">
        <v>1093.5999999999999</v>
      </c>
      <c r="N3960" s="1">
        <v>308.39229999999998</v>
      </c>
      <c r="O3960" s="1">
        <v>-170.1</v>
      </c>
      <c r="P3960" s="1">
        <v>-272.79000000000002</v>
      </c>
      <c r="Q3960" s="2">
        <f>-+Table1[[#This Row],[Current Record Count]]+Table1[[#This Row],[Adj Record Count]]</f>
        <v>0</v>
      </c>
      <c r="R3960" s="1">
        <f>+-Table1[[#This Row],[Current Total ADJUSTMENT_AMOUNT]]+Table1[[#This Row],[Adj Total ADJUSTMENT_AMOUNT]]</f>
        <v>0</v>
      </c>
      <c r="S3960" s="1">
        <f>-Table1[[#This Row],[Current Total CHARGE_AMOUNT]]+Table1[[#This Row],[Adj Total CHARGE_AMOUNT]]</f>
        <v>0</v>
      </c>
      <c r="T3960" s="1">
        <f>+Table1[[#This Row],[Adj Total TOTAL_COST]]-Table1[[#This Row],[Current Total TOTAL_COST]]</f>
        <v>0</v>
      </c>
      <c r="U3960" s="1">
        <f>+Table1[[#This Row],[Adj Total CONTRIBUTION_MARGIN]]-Table1[[#This Row],[Current Total CONTRIBUTION_MARGIN]]</f>
        <v>0</v>
      </c>
      <c r="V3960" s="1">
        <f>+Table1[[#This Row],[Adj Total OPERATING_MARGIN]]-Table1[[#This Row],[Current Total OPERATING_MARGIN]]</f>
        <v>0</v>
      </c>
    </row>
    <row r="3961" spans="1:22" x14ac:dyDescent="0.3">
      <c r="A3961" t="s">
        <v>44</v>
      </c>
      <c r="B3961">
        <v>2021</v>
      </c>
      <c r="C3961" t="s">
        <v>17</v>
      </c>
      <c r="D3961" t="s">
        <v>18</v>
      </c>
      <c r="E3961" s="2">
        <v>1</v>
      </c>
      <c r="F3961" s="1">
        <v>3012</v>
      </c>
      <c r="G3961" s="1">
        <v>3012</v>
      </c>
      <c r="H3961" s="1">
        <v>1904.8507999999999</v>
      </c>
      <c r="I3961" s="1">
        <v>-1424.81</v>
      </c>
      <c r="J3961" s="1">
        <v>-1904.85</v>
      </c>
      <c r="K3961" s="2">
        <v>1</v>
      </c>
      <c r="L3961" s="1">
        <v>3012</v>
      </c>
      <c r="M3961" s="1">
        <v>3012</v>
      </c>
      <c r="N3961" s="1">
        <v>1904.8507999999999</v>
      </c>
      <c r="O3961" s="1">
        <v>-1424.81</v>
      </c>
      <c r="P3961" s="1">
        <v>-1904.85</v>
      </c>
      <c r="Q3961" s="2">
        <f>-+Table1[[#This Row],[Current Record Count]]+Table1[[#This Row],[Adj Record Count]]</f>
        <v>0</v>
      </c>
      <c r="R3961" s="1">
        <f>+-Table1[[#This Row],[Current Total ADJUSTMENT_AMOUNT]]+Table1[[#This Row],[Adj Total ADJUSTMENT_AMOUNT]]</f>
        <v>0</v>
      </c>
      <c r="S3961" s="1">
        <f>-Table1[[#This Row],[Current Total CHARGE_AMOUNT]]+Table1[[#This Row],[Adj Total CHARGE_AMOUNT]]</f>
        <v>0</v>
      </c>
      <c r="T3961" s="1">
        <f>+Table1[[#This Row],[Adj Total TOTAL_COST]]-Table1[[#This Row],[Current Total TOTAL_COST]]</f>
        <v>0</v>
      </c>
      <c r="U3961" s="1">
        <f>+Table1[[#This Row],[Adj Total CONTRIBUTION_MARGIN]]-Table1[[#This Row],[Current Total CONTRIBUTION_MARGIN]]</f>
        <v>0</v>
      </c>
      <c r="V3961" s="1">
        <f>+Table1[[#This Row],[Adj Total OPERATING_MARGIN]]-Table1[[#This Row],[Current Total OPERATING_MARGIN]]</f>
        <v>0</v>
      </c>
    </row>
    <row r="3962" spans="1:22" x14ac:dyDescent="0.3">
      <c r="A3962" t="s">
        <v>37</v>
      </c>
      <c r="B3962">
        <v>2021</v>
      </c>
      <c r="C3962" t="s">
        <v>29</v>
      </c>
      <c r="D3962" t="s">
        <v>73</v>
      </c>
      <c r="E3962" s="2">
        <v>1</v>
      </c>
      <c r="F3962" s="1">
        <v>42631.69</v>
      </c>
      <c r="G3962" s="1">
        <v>66589.52</v>
      </c>
      <c r="H3962" s="1">
        <v>28185.806799999998</v>
      </c>
      <c r="I3962" s="1">
        <v>-1095.53</v>
      </c>
      <c r="J3962" s="1">
        <v>-4227.9799999999996</v>
      </c>
      <c r="K3962" s="2">
        <v>1</v>
      </c>
      <c r="L3962" s="1">
        <v>42631.69</v>
      </c>
      <c r="M3962" s="1">
        <v>66589.52</v>
      </c>
      <c r="N3962" s="1">
        <v>28185.806799999998</v>
      </c>
      <c r="O3962" s="1">
        <v>-1095.53</v>
      </c>
      <c r="P3962" s="1">
        <v>-4227.9799999999996</v>
      </c>
      <c r="Q3962" s="2">
        <f>-+Table1[[#This Row],[Current Record Count]]+Table1[[#This Row],[Adj Record Count]]</f>
        <v>0</v>
      </c>
      <c r="R3962" s="1">
        <f>+-Table1[[#This Row],[Current Total ADJUSTMENT_AMOUNT]]+Table1[[#This Row],[Adj Total ADJUSTMENT_AMOUNT]]</f>
        <v>0</v>
      </c>
      <c r="S3962" s="1">
        <f>-Table1[[#This Row],[Current Total CHARGE_AMOUNT]]+Table1[[#This Row],[Adj Total CHARGE_AMOUNT]]</f>
        <v>0</v>
      </c>
      <c r="T3962" s="1">
        <f>+Table1[[#This Row],[Adj Total TOTAL_COST]]-Table1[[#This Row],[Current Total TOTAL_COST]]</f>
        <v>0</v>
      </c>
      <c r="U3962" s="1">
        <f>+Table1[[#This Row],[Adj Total CONTRIBUTION_MARGIN]]-Table1[[#This Row],[Current Total CONTRIBUTION_MARGIN]]</f>
        <v>0</v>
      </c>
      <c r="V3962" s="1">
        <f>+Table1[[#This Row],[Adj Total OPERATING_MARGIN]]-Table1[[#This Row],[Current Total OPERATING_MARGIN]]</f>
        <v>0</v>
      </c>
    </row>
    <row r="3963" spans="1:22" x14ac:dyDescent="0.3">
      <c r="A3963" t="s">
        <v>44</v>
      </c>
      <c r="B3963">
        <v>2023</v>
      </c>
      <c r="C3963" t="s">
        <v>20</v>
      </c>
      <c r="D3963" t="s">
        <v>76</v>
      </c>
      <c r="E3963" s="2">
        <v>1</v>
      </c>
      <c r="F3963" s="1">
        <v>195.08</v>
      </c>
      <c r="G3963" s="1">
        <v>672</v>
      </c>
      <c r="H3963" s="1">
        <v>281.57639999999998</v>
      </c>
      <c r="I3963" s="1">
        <v>257.14999999999998</v>
      </c>
      <c r="J3963" s="1">
        <v>195.34</v>
      </c>
      <c r="K3963" s="2">
        <v>1</v>
      </c>
      <c r="L3963" s="1">
        <v>195.08</v>
      </c>
      <c r="M3963" s="1">
        <v>672</v>
      </c>
      <c r="N3963" s="1">
        <v>281.57639999999998</v>
      </c>
      <c r="O3963" s="1">
        <v>257.14999999999998</v>
      </c>
      <c r="P3963" s="1">
        <v>195.34</v>
      </c>
      <c r="Q3963" s="2">
        <f>-+Table1[[#This Row],[Current Record Count]]+Table1[[#This Row],[Adj Record Count]]</f>
        <v>0</v>
      </c>
      <c r="R3963" s="1">
        <f>+-Table1[[#This Row],[Current Total ADJUSTMENT_AMOUNT]]+Table1[[#This Row],[Adj Total ADJUSTMENT_AMOUNT]]</f>
        <v>0</v>
      </c>
      <c r="S3963" s="1">
        <f>-Table1[[#This Row],[Current Total CHARGE_AMOUNT]]+Table1[[#This Row],[Adj Total CHARGE_AMOUNT]]</f>
        <v>0</v>
      </c>
      <c r="T3963" s="1">
        <f>+Table1[[#This Row],[Adj Total TOTAL_COST]]-Table1[[#This Row],[Current Total TOTAL_COST]]</f>
        <v>0</v>
      </c>
      <c r="U3963" s="1">
        <f>+Table1[[#This Row],[Adj Total CONTRIBUTION_MARGIN]]-Table1[[#This Row],[Current Total CONTRIBUTION_MARGIN]]</f>
        <v>0</v>
      </c>
      <c r="V3963" s="1">
        <f>+Table1[[#This Row],[Adj Total OPERATING_MARGIN]]-Table1[[#This Row],[Current Total OPERATING_MARGIN]]</f>
        <v>0</v>
      </c>
    </row>
    <row r="3964" spans="1:22" x14ac:dyDescent="0.3">
      <c r="A3964" t="s">
        <v>19</v>
      </c>
      <c r="B3964">
        <v>2022</v>
      </c>
      <c r="C3964" t="s">
        <v>17</v>
      </c>
      <c r="D3964" t="s">
        <v>96</v>
      </c>
      <c r="E3964" s="2">
        <v>1</v>
      </c>
      <c r="F3964" s="1">
        <v>89678.17</v>
      </c>
      <c r="G3964" s="1">
        <v>127430.04</v>
      </c>
      <c r="H3964" s="1">
        <v>23161.328600000001</v>
      </c>
      <c r="I3964" s="1">
        <v>19929.62</v>
      </c>
      <c r="J3964" s="1">
        <v>14590.54</v>
      </c>
      <c r="K3964" s="2">
        <v>1</v>
      </c>
      <c r="L3964" s="1">
        <v>89678.17</v>
      </c>
      <c r="M3964" s="1">
        <v>127430.04</v>
      </c>
      <c r="N3964" s="1">
        <v>23161.328600000001</v>
      </c>
      <c r="O3964" s="1">
        <v>19929.62</v>
      </c>
      <c r="P3964" s="1">
        <v>14590.54</v>
      </c>
      <c r="Q3964" s="2">
        <f>-+Table1[[#This Row],[Current Record Count]]+Table1[[#This Row],[Adj Record Count]]</f>
        <v>0</v>
      </c>
      <c r="R3964" s="1">
        <f>+-Table1[[#This Row],[Current Total ADJUSTMENT_AMOUNT]]+Table1[[#This Row],[Adj Total ADJUSTMENT_AMOUNT]]</f>
        <v>0</v>
      </c>
      <c r="S3964" s="1">
        <f>-Table1[[#This Row],[Current Total CHARGE_AMOUNT]]+Table1[[#This Row],[Adj Total CHARGE_AMOUNT]]</f>
        <v>0</v>
      </c>
      <c r="T3964" s="1">
        <f>+Table1[[#This Row],[Adj Total TOTAL_COST]]-Table1[[#This Row],[Current Total TOTAL_COST]]</f>
        <v>0</v>
      </c>
      <c r="U3964" s="1">
        <f>+Table1[[#This Row],[Adj Total CONTRIBUTION_MARGIN]]-Table1[[#This Row],[Current Total CONTRIBUTION_MARGIN]]</f>
        <v>0</v>
      </c>
      <c r="V3964" s="1">
        <f>+Table1[[#This Row],[Adj Total OPERATING_MARGIN]]-Table1[[#This Row],[Current Total OPERATING_MARGIN]]</f>
        <v>0</v>
      </c>
    </row>
    <row r="3965" spans="1:22" x14ac:dyDescent="0.3">
      <c r="A3965" t="s">
        <v>19</v>
      </c>
      <c r="B3965">
        <v>2022</v>
      </c>
      <c r="C3965" t="s">
        <v>29</v>
      </c>
      <c r="D3965" t="s">
        <v>65</v>
      </c>
      <c r="E3965" s="2">
        <v>1</v>
      </c>
      <c r="F3965" s="1">
        <v>200605.78</v>
      </c>
      <c r="G3965" s="1">
        <v>231167.53</v>
      </c>
      <c r="H3965" s="1">
        <v>79055.248300000007</v>
      </c>
      <c r="I3965" s="1">
        <v>-22443.45</v>
      </c>
      <c r="J3965" s="1">
        <v>-48493.5</v>
      </c>
      <c r="K3965" s="2">
        <v>1</v>
      </c>
      <c r="L3965" s="1">
        <v>200605.78</v>
      </c>
      <c r="M3965" s="1">
        <v>231167.53</v>
      </c>
      <c r="N3965" s="1">
        <v>79055.248300000007</v>
      </c>
      <c r="O3965" s="1">
        <v>-22443.45</v>
      </c>
      <c r="P3965" s="1">
        <v>-48493.5</v>
      </c>
      <c r="Q3965" s="2">
        <f>-+Table1[[#This Row],[Current Record Count]]+Table1[[#This Row],[Adj Record Count]]</f>
        <v>0</v>
      </c>
      <c r="R3965" s="1">
        <f>+-Table1[[#This Row],[Current Total ADJUSTMENT_AMOUNT]]+Table1[[#This Row],[Adj Total ADJUSTMENT_AMOUNT]]</f>
        <v>0</v>
      </c>
      <c r="S3965" s="1">
        <f>-Table1[[#This Row],[Current Total CHARGE_AMOUNT]]+Table1[[#This Row],[Adj Total CHARGE_AMOUNT]]</f>
        <v>0</v>
      </c>
      <c r="T3965" s="1">
        <f>+Table1[[#This Row],[Adj Total TOTAL_COST]]-Table1[[#This Row],[Current Total TOTAL_COST]]</f>
        <v>0</v>
      </c>
      <c r="U3965" s="1">
        <f>+Table1[[#This Row],[Adj Total CONTRIBUTION_MARGIN]]-Table1[[#This Row],[Current Total CONTRIBUTION_MARGIN]]</f>
        <v>0</v>
      </c>
      <c r="V3965" s="1">
        <f>+Table1[[#This Row],[Adj Total OPERATING_MARGIN]]-Table1[[#This Row],[Current Total OPERATING_MARGIN]]</f>
        <v>0</v>
      </c>
    </row>
    <row r="3966" spans="1:22" x14ac:dyDescent="0.3">
      <c r="A3966" t="s">
        <v>74</v>
      </c>
      <c r="B3966">
        <v>2021</v>
      </c>
      <c r="C3966" t="s">
        <v>29</v>
      </c>
      <c r="D3966" t="s">
        <v>36</v>
      </c>
      <c r="E3966" s="2">
        <v>1</v>
      </c>
      <c r="F3966" s="1">
        <v>314</v>
      </c>
      <c r="G3966" s="1">
        <v>314</v>
      </c>
      <c r="H3966" s="1">
        <v>284.61410000000001</v>
      </c>
      <c r="I3966" s="1">
        <v>245.44</v>
      </c>
      <c r="J3966" s="1">
        <v>153.22999999999999</v>
      </c>
      <c r="K3966" s="2">
        <v>1</v>
      </c>
      <c r="L3966" s="1">
        <v>314</v>
      </c>
      <c r="M3966" s="1">
        <v>314</v>
      </c>
      <c r="N3966" s="1">
        <v>284.61410000000001</v>
      </c>
      <c r="O3966" s="1">
        <v>245.44</v>
      </c>
      <c r="P3966" s="1">
        <v>153.22999999999999</v>
      </c>
      <c r="Q3966" s="2">
        <f>-+Table1[[#This Row],[Current Record Count]]+Table1[[#This Row],[Adj Record Count]]</f>
        <v>0</v>
      </c>
      <c r="R3966" s="1">
        <f>+-Table1[[#This Row],[Current Total ADJUSTMENT_AMOUNT]]+Table1[[#This Row],[Adj Total ADJUSTMENT_AMOUNT]]</f>
        <v>0</v>
      </c>
      <c r="S3966" s="1">
        <f>-Table1[[#This Row],[Current Total CHARGE_AMOUNT]]+Table1[[#This Row],[Adj Total CHARGE_AMOUNT]]</f>
        <v>0</v>
      </c>
      <c r="T3966" s="1">
        <f>+Table1[[#This Row],[Adj Total TOTAL_COST]]-Table1[[#This Row],[Current Total TOTAL_COST]]</f>
        <v>0</v>
      </c>
      <c r="U3966" s="1">
        <f>+Table1[[#This Row],[Adj Total CONTRIBUTION_MARGIN]]-Table1[[#This Row],[Current Total CONTRIBUTION_MARGIN]]</f>
        <v>0</v>
      </c>
      <c r="V3966" s="1">
        <f>+Table1[[#This Row],[Adj Total OPERATING_MARGIN]]-Table1[[#This Row],[Current Total OPERATING_MARGIN]]</f>
        <v>0</v>
      </c>
    </row>
    <row r="3967" spans="1:22" x14ac:dyDescent="0.3">
      <c r="A3967" t="s">
        <v>35</v>
      </c>
      <c r="B3967">
        <v>2025</v>
      </c>
      <c r="C3967" t="s">
        <v>84</v>
      </c>
      <c r="D3967" t="s">
        <v>84</v>
      </c>
      <c r="E3967" s="2">
        <v>1</v>
      </c>
      <c r="F3967" s="1">
        <v>265.89999999999998</v>
      </c>
      <c r="G3967" s="1">
        <v>323</v>
      </c>
      <c r="H3967" s="1">
        <v>30.6675</v>
      </c>
      <c r="I3967" s="1">
        <v>36.56</v>
      </c>
      <c r="J3967" s="1">
        <v>26.51</v>
      </c>
      <c r="K3967" s="2">
        <v>1</v>
      </c>
      <c r="L3967" s="1">
        <v>265.89999999999998</v>
      </c>
      <c r="M3967" s="1">
        <v>323</v>
      </c>
      <c r="N3967" s="1">
        <v>30.6675</v>
      </c>
      <c r="O3967" s="1">
        <v>36.56</v>
      </c>
      <c r="P3967" s="1">
        <v>26.51</v>
      </c>
      <c r="Q3967" s="2">
        <f>-+Table1[[#This Row],[Current Record Count]]+Table1[[#This Row],[Adj Record Count]]</f>
        <v>0</v>
      </c>
      <c r="R3967" s="1">
        <f>+-Table1[[#This Row],[Current Total ADJUSTMENT_AMOUNT]]+Table1[[#This Row],[Adj Total ADJUSTMENT_AMOUNT]]</f>
        <v>0</v>
      </c>
      <c r="S3967" s="1">
        <f>-Table1[[#This Row],[Current Total CHARGE_AMOUNT]]+Table1[[#This Row],[Adj Total CHARGE_AMOUNT]]</f>
        <v>0</v>
      </c>
      <c r="T3967" s="1">
        <f>+Table1[[#This Row],[Adj Total TOTAL_COST]]-Table1[[#This Row],[Current Total TOTAL_COST]]</f>
        <v>0</v>
      </c>
      <c r="U3967" s="1">
        <f>+Table1[[#This Row],[Adj Total CONTRIBUTION_MARGIN]]-Table1[[#This Row],[Current Total CONTRIBUTION_MARGIN]]</f>
        <v>0</v>
      </c>
      <c r="V3967" s="1">
        <f>+Table1[[#This Row],[Adj Total OPERATING_MARGIN]]-Table1[[#This Row],[Current Total OPERATING_MARGIN]]</f>
        <v>0</v>
      </c>
    </row>
    <row r="3968" spans="1:22" x14ac:dyDescent="0.3">
      <c r="A3968" t="s">
        <v>25</v>
      </c>
      <c r="B3968">
        <v>2021</v>
      </c>
      <c r="C3968" t="s">
        <v>20</v>
      </c>
      <c r="D3968" t="s">
        <v>103</v>
      </c>
      <c r="E3968" s="2">
        <v>1</v>
      </c>
      <c r="F3968" s="1">
        <v>1234</v>
      </c>
      <c r="G3968" s="1">
        <v>1234</v>
      </c>
      <c r="H3968" s="1">
        <v>112.4396</v>
      </c>
      <c r="I3968" s="1">
        <v>32.32</v>
      </c>
      <c r="J3968" s="1">
        <v>-12.7</v>
      </c>
      <c r="K3968" s="2">
        <v>1</v>
      </c>
      <c r="L3968" s="1">
        <v>1234</v>
      </c>
      <c r="M3968" s="1">
        <v>1234</v>
      </c>
      <c r="N3968" s="1">
        <v>112.4396</v>
      </c>
      <c r="O3968" s="1">
        <v>32.32</v>
      </c>
      <c r="P3968" s="1">
        <v>-12.7</v>
      </c>
      <c r="Q3968" s="2">
        <f>-+Table1[[#This Row],[Current Record Count]]+Table1[[#This Row],[Adj Record Count]]</f>
        <v>0</v>
      </c>
      <c r="R3968" s="1">
        <f>+-Table1[[#This Row],[Current Total ADJUSTMENT_AMOUNT]]+Table1[[#This Row],[Adj Total ADJUSTMENT_AMOUNT]]</f>
        <v>0</v>
      </c>
      <c r="S3968" s="1">
        <f>-Table1[[#This Row],[Current Total CHARGE_AMOUNT]]+Table1[[#This Row],[Adj Total CHARGE_AMOUNT]]</f>
        <v>0</v>
      </c>
      <c r="T3968" s="1">
        <f>+Table1[[#This Row],[Adj Total TOTAL_COST]]-Table1[[#This Row],[Current Total TOTAL_COST]]</f>
        <v>0</v>
      </c>
      <c r="U3968" s="1">
        <f>+Table1[[#This Row],[Adj Total CONTRIBUTION_MARGIN]]-Table1[[#This Row],[Current Total CONTRIBUTION_MARGIN]]</f>
        <v>0</v>
      </c>
      <c r="V3968" s="1">
        <f>+Table1[[#This Row],[Adj Total OPERATING_MARGIN]]-Table1[[#This Row],[Current Total OPERATING_MARGIN]]</f>
        <v>0</v>
      </c>
    </row>
    <row r="3969" spans="1:22" x14ac:dyDescent="0.3">
      <c r="A3969" t="s">
        <v>44</v>
      </c>
      <c r="B3969">
        <v>2023</v>
      </c>
      <c r="C3969" t="s">
        <v>20</v>
      </c>
      <c r="D3969" t="s">
        <v>61</v>
      </c>
      <c r="E3969" s="2">
        <v>1</v>
      </c>
      <c r="F3969" s="1">
        <v>336</v>
      </c>
      <c r="G3969" s="1">
        <v>680</v>
      </c>
      <c r="H3969" s="1">
        <v>55.501600000000003</v>
      </c>
      <c r="I3969" s="1">
        <v>303.63</v>
      </c>
      <c r="J3969" s="1">
        <v>288.5</v>
      </c>
      <c r="K3969" s="2">
        <v>1</v>
      </c>
      <c r="L3969" s="1">
        <v>336</v>
      </c>
      <c r="M3969" s="1">
        <v>680</v>
      </c>
      <c r="N3969" s="1">
        <v>55.501600000000003</v>
      </c>
      <c r="O3969" s="1">
        <v>303.63</v>
      </c>
      <c r="P3969" s="1">
        <v>288.5</v>
      </c>
      <c r="Q3969" s="2">
        <f>-+Table1[[#This Row],[Current Record Count]]+Table1[[#This Row],[Adj Record Count]]</f>
        <v>0</v>
      </c>
      <c r="R3969" s="1">
        <f>+-Table1[[#This Row],[Current Total ADJUSTMENT_AMOUNT]]+Table1[[#This Row],[Adj Total ADJUSTMENT_AMOUNT]]</f>
        <v>0</v>
      </c>
      <c r="S3969" s="1">
        <f>-Table1[[#This Row],[Current Total CHARGE_AMOUNT]]+Table1[[#This Row],[Adj Total CHARGE_AMOUNT]]</f>
        <v>0</v>
      </c>
      <c r="T3969" s="1">
        <f>+Table1[[#This Row],[Adj Total TOTAL_COST]]-Table1[[#This Row],[Current Total TOTAL_COST]]</f>
        <v>0</v>
      </c>
      <c r="U3969" s="1">
        <f>+Table1[[#This Row],[Adj Total CONTRIBUTION_MARGIN]]-Table1[[#This Row],[Current Total CONTRIBUTION_MARGIN]]</f>
        <v>0</v>
      </c>
      <c r="V3969" s="1">
        <f>+Table1[[#This Row],[Adj Total OPERATING_MARGIN]]-Table1[[#This Row],[Current Total OPERATING_MARGIN]]</f>
        <v>0</v>
      </c>
    </row>
    <row r="3970" spans="1:22" x14ac:dyDescent="0.3">
      <c r="A3970" t="s">
        <v>31</v>
      </c>
      <c r="B3970">
        <v>2023</v>
      </c>
      <c r="C3970" t="s">
        <v>29</v>
      </c>
      <c r="D3970" t="s">
        <v>57</v>
      </c>
      <c r="E3970" s="2">
        <v>1</v>
      </c>
      <c r="F3970" s="1">
        <v>171.73</v>
      </c>
      <c r="G3970" s="1">
        <v>220</v>
      </c>
      <c r="H3970" s="1">
        <v>532.83820000000003</v>
      </c>
      <c r="I3970" s="1">
        <v>-245.61</v>
      </c>
      <c r="J3970" s="1">
        <v>-483.9</v>
      </c>
      <c r="K3970" s="2">
        <v>1</v>
      </c>
      <c r="L3970" s="1">
        <v>171.73</v>
      </c>
      <c r="M3970" s="1">
        <v>220</v>
      </c>
      <c r="N3970" s="1">
        <v>532.83820000000003</v>
      </c>
      <c r="O3970" s="1">
        <v>-245.61</v>
      </c>
      <c r="P3970" s="1">
        <v>-483.9</v>
      </c>
      <c r="Q3970" s="2">
        <f>-+Table1[[#This Row],[Current Record Count]]+Table1[[#This Row],[Adj Record Count]]</f>
        <v>0</v>
      </c>
      <c r="R3970" s="1">
        <f>+-Table1[[#This Row],[Current Total ADJUSTMENT_AMOUNT]]+Table1[[#This Row],[Adj Total ADJUSTMENT_AMOUNT]]</f>
        <v>0</v>
      </c>
      <c r="S3970" s="1">
        <f>-Table1[[#This Row],[Current Total CHARGE_AMOUNT]]+Table1[[#This Row],[Adj Total CHARGE_AMOUNT]]</f>
        <v>0</v>
      </c>
      <c r="T3970" s="1">
        <f>+Table1[[#This Row],[Adj Total TOTAL_COST]]-Table1[[#This Row],[Current Total TOTAL_COST]]</f>
        <v>0</v>
      </c>
      <c r="U3970" s="1">
        <f>+Table1[[#This Row],[Adj Total CONTRIBUTION_MARGIN]]-Table1[[#This Row],[Current Total CONTRIBUTION_MARGIN]]</f>
        <v>0</v>
      </c>
      <c r="V3970" s="1">
        <f>+Table1[[#This Row],[Adj Total OPERATING_MARGIN]]-Table1[[#This Row],[Current Total OPERATING_MARGIN]]</f>
        <v>0</v>
      </c>
    </row>
    <row r="3971" spans="1:22" x14ac:dyDescent="0.3">
      <c r="A3971" t="s">
        <v>82</v>
      </c>
      <c r="B3971">
        <v>2025</v>
      </c>
      <c r="C3971" t="s">
        <v>29</v>
      </c>
      <c r="D3971" t="s">
        <v>104</v>
      </c>
      <c r="E3971" s="2">
        <v>1</v>
      </c>
      <c r="F3971" s="1">
        <v>4545.2</v>
      </c>
      <c r="G3971" s="1">
        <v>4545.2</v>
      </c>
      <c r="H3971" s="1">
        <v>137.3382</v>
      </c>
      <c r="I3971" s="1">
        <v>-114.82</v>
      </c>
      <c r="J3971" s="1">
        <v>-137.34</v>
      </c>
      <c r="K3971" s="2">
        <v>1</v>
      </c>
      <c r="L3971" s="1">
        <v>4545.2</v>
      </c>
      <c r="M3971" s="1">
        <v>4545.2</v>
      </c>
      <c r="N3971" s="1">
        <v>137.3382</v>
      </c>
      <c r="O3971" s="1">
        <v>-114.82</v>
      </c>
      <c r="P3971" s="1">
        <v>-137.34</v>
      </c>
      <c r="Q3971" s="2">
        <f>-+Table1[[#This Row],[Current Record Count]]+Table1[[#This Row],[Adj Record Count]]</f>
        <v>0</v>
      </c>
      <c r="R3971" s="1">
        <f>+-Table1[[#This Row],[Current Total ADJUSTMENT_AMOUNT]]+Table1[[#This Row],[Adj Total ADJUSTMENT_AMOUNT]]</f>
        <v>0</v>
      </c>
      <c r="S3971" s="1">
        <f>-Table1[[#This Row],[Current Total CHARGE_AMOUNT]]+Table1[[#This Row],[Adj Total CHARGE_AMOUNT]]</f>
        <v>0</v>
      </c>
      <c r="T3971" s="1">
        <f>+Table1[[#This Row],[Adj Total TOTAL_COST]]-Table1[[#This Row],[Current Total TOTAL_COST]]</f>
        <v>0</v>
      </c>
      <c r="U3971" s="1">
        <f>+Table1[[#This Row],[Adj Total CONTRIBUTION_MARGIN]]-Table1[[#This Row],[Current Total CONTRIBUTION_MARGIN]]</f>
        <v>0</v>
      </c>
      <c r="V3971" s="1">
        <f>+Table1[[#This Row],[Adj Total OPERATING_MARGIN]]-Table1[[#This Row],[Current Total OPERATING_MARGIN]]</f>
        <v>0</v>
      </c>
    </row>
    <row r="3972" spans="1:22" x14ac:dyDescent="0.3">
      <c r="A3972" t="s">
        <v>19</v>
      </c>
      <c r="B3972">
        <v>2023</v>
      </c>
      <c r="C3972" t="s">
        <v>29</v>
      </c>
      <c r="D3972" t="s">
        <v>65</v>
      </c>
      <c r="E3972" s="2">
        <v>1</v>
      </c>
      <c r="F3972" s="1">
        <v>72767.8</v>
      </c>
      <c r="G3972" s="1">
        <v>72767.8</v>
      </c>
      <c r="H3972" s="1">
        <v>21219.576000000001</v>
      </c>
      <c r="I3972" s="1">
        <v>10231.48</v>
      </c>
      <c r="J3972" s="1">
        <v>2948.52</v>
      </c>
      <c r="K3972" s="2">
        <v>1</v>
      </c>
      <c r="L3972" s="1">
        <v>72767.8</v>
      </c>
      <c r="M3972" s="1">
        <v>72767.8</v>
      </c>
      <c r="N3972" s="1">
        <v>21219.576000000001</v>
      </c>
      <c r="O3972" s="1">
        <v>10231.48</v>
      </c>
      <c r="P3972" s="1">
        <v>2948.52</v>
      </c>
      <c r="Q3972" s="2">
        <f>-+Table1[[#This Row],[Current Record Count]]+Table1[[#This Row],[Adj Record Count]]</f>
        <v>0</v>
      </c>
      <c r="R3972" s="1">
        <f>+-Table1[[#This Row],[Current Total ADJUSTMENT_AMOUNT]]+Table1[[#This Row],[Adj Total ADJUSTMENT_AMOUNT]]</f>
        <v>0</v>
      </c>
      <c r="S3972" s="1">
        <f>-Table1[[#This Row],[Current Total CHARGE_AMOUNT]]+Table1[[#This Row],[Adj Total CHARGE_AMOUNT]]</f>
        <v>0</v>
      </c>
      <c r="T3972" s="1">
        <f>+Table1[[#This Row],[Adj Total TOTAL_COST]]-Table1[[#This Row],[Current Total TOTAL_COST]]</f>
        <v>0</v>
      </c>
      <c r="U3972" s="1">
        <f>+Table1[[#This Row],[Adj Total CONTRIBUTION_MARGIN]]-Table1[[#This Row],[Current Total CONTRIBUTION_MARGIN]]</f>
        <v>0</v>
      </c>
      <c r="V3972" s="1">
        <f>+Table1[[#This Row],[Adj Total OPERATING_MARGIN]]-Table1[[#This Row],[Current Total OPERATING_MARGIN]]</f>
        <v>0</v>
      </c>
    </row>
    <row r="3973" spans="1:22" x14ac:dyDescent="0.3">
      <c r="A3973" t="s">
        <v>33</v>
      </c>
      <c r="B3973">
        <v>2022</v>
      </c>
      <c r="C3973" t="s">
        <v>20</v>
      </c>
      <c r="D3973" t="s">
        <v>103</v>
      </c>
      <c r="E3973" s="2">
        <v>1</v>
      </c>
      <c r="F3973" s="1">
        <v>28.95</v>
      </c>
      <c r="G3973" s="1">
        <v>28.95</v>
      </c>
      <c r="H3973" s="1">
        <v>7.7141000000000002</v>
      </c>
      <c r="I3973" s="1">
        <v>-6.99</v>
      </c>
      <c r="J3973" s="1">
        <v>-7.71</v>
      </c>
      <c r="K3973" s="2">
        <v>1</v>
      </c>
      <c r="L3973" s="1">
        <v>28.95</v>
      </c>
      <c r="M3973" s="1">
        <v>28.95</v>
      </c>
      <c r="N3973" s="1">
        <v>7.7141000000000002</v>
      </c>
      <c r="O3973" s="1">
        <v>-6.99</v>
      </c>
      <c r="P3973" s="1">
        <v>-7.71</v>
      </c>
      <c r="Q3973" s="2">
        <f>-+Table1[[#This Row],[Current Record Count]]+Table1[[#This Row],[Adj Record Count]]</f>
        <v>0</v>
      </c>
      <c r="R3973" s="1">
        <f>+-Table1[[#This Row],[Current Total ADJUSTMENT_AMOUNT]]+Table1[[#This Row],[Adj Total ADJUSTMENT_AMOUNT]]</f>
        <v>0</v>
      </c>
      <c r="S3973" s="1">
        <f>-Table1[[#This Row],[Current Total CHARGE_AMOUNT]]+Table1[[#This Row],[Adj Total CHARGE_AMOUNT]]</f>
        <v>0</v>
      </c>
      <c r="T3973" s="1">
        <f>+Table1[[#This Row],[Adj Total TOTAL_COST]]-Table1[[#This Row],[Current Total TOTAL_COST]]</f>
        <v>0</v>
      </c>
      <c r="U3973" s="1">
        <f>+Table1[[#This Row],[Adj Total CONTRIBUTION_MARGIN]]-Table1[[#This Row],[Current Total CONTRIBUTION_MARGIN]]</f>
        <v>0</v>
      </c>
      <c r="V3973" s="1">
        <f>+Table1[[#This Row],[Adj Total OPERATING_MARGIN]]-Table1[[#This Row],[Current Total OPERATING_MARGIN]]</f>
        <v>0</v>
      </c>
    </row>
    <row r="3974" spans="1:22" x14ac:dyDescent="0.3">
      <c r="A3974" t="s">
        <v>74</v>
      </c>
      <c r="B3974">
        <v>2021</v>
      </c>
      <c r="C3974" t="s">
        <v>17</v>
      </c>
      <c r="D3974" t="s">
        <v>85</v>
      </c>
      <c r="E3974" s="2">
        <v>1</v>
      </c>
      <c r="F3974" s="1">
        <v>39.14</v>
      </c>
      <c r="G3974" s="1">
        <v>128</v>
      </c>
      <c r="H3974" s="1">
        <v>78.114500000000007</v>
      </c>
      <c r="I3974" s="1">
        <v>35.130000000000003</v>
      </c>
      <c r="J3974" s="1">
        <v>11.33</v>
      </c>
      <c r="K3974" s="2">
        <v>1</v>
      </c>
      <c r="L3974" s="1">
        <v>39.14</v>
      </c>
      <c r="M3974" s="1">
        <v>128</v>
      </c>
      <c r="N3974" s="1">
        <v>78.114500000000007</v>
      </c>
      <c r="O3974" s="1">
        <v>35.130000000000003</v>
      </c>
      <c r="P3974" s="1">
        <v>11.33</v>
      </c>
      <c r="Q3974" s="2">
        <f>-+Table1[[#This Row],[Current Record Count]]+Table1[[#This Row],[Adj Record Count]]</f>
        <v>0</v>
      </c>
      <c r="R3974" s="1">
        <f>+-Table1[[#This Row],[Current Total ADJUSTMENT_AMOUNT]]+Table1[[#This Row],[Adj Total ADJUSTMENT_AMOUNT]]</f>
        <v>0</v>
      </c>
      <c r="S3974" s="1">
        <f>-Table1[[#This Row],[Current Total CHARGE_AMOUNT]]+Table1[[#This Row],[Adj Total CHARGE_AMOUNT]]</f>
        <v>0</v>
      </c>
      <c r="T3974" s="1">
        <f>+Table1[[#This Row],[Adj Total TOTAL_COST]]-Table1[[#This Row],[Current Total TOTAL_COST]]</f>
        <v>0</v>
      </c>
      <c r="U3974" s="1">
        <f>+Table1[[#This Row],[Adj Total CONTRIBUTION_MARGIN]]-Table1[[#This Row],[Current Total CONTRIBUTION_MARGIN]]</f>
        <v>0</v>
      </c>
      <c r="V3974" s="1">
        <f>+Table1[[#This Row],[Adj Total OPERATING_MARGIN]]-Table1[[#This Row],[Current Total OPERATING_MARGIN]]</f>
        <v>0</v>
      </c>
    </row>
    <row r="3975" spans="1:22" x14ac:dyDescent="0.3">
      <c r="A3975" t="s">
        <v>37</v>
      </c>
      <c r="B3975">
        <v>2024</v>
      </c>
      <c r="C3975" t="s">
        <v>17</v>
      </c>
      <c r="D3975" t="s">
        <v>101</v>
      </c>
      <c r="E3975" s="2">
        <v>1</v>
      </c>
      <c r="F3975" s="1">
        <v>12820.32</v>
      </c>
      <c r="G3975" s="1">
        <v>12820.32</v>
      </c>
      <c r="H3975" s="1">
        <v>1994.7755999999999</v>
      </c>
      <c r="I3975" s="1">
        <v>495.28</v>
      </c>
      <c r="J3975" s="1">
        <v>1.35</v>
      </c>
      <c r="K3975" s="2">
        <v>1</v>
      </c>
      <c r="L3975" s="1">
        <v>12820.32</v>
      </c>
      <c r="M3975" s="1">
        <v>12820.32</v>
      </c>
      <c r="N3975" s="1">
        <v>1994.7755999999999</v>
      </c>
      <c r="O3975" s="1">
        <v>495.28</v>
      </c>
      <c r="P3975" s="1">
        <v>1.35</v>
      </c>
      <c r="Q3975" s="2">
        <f>-+Table1[[#This Row],[Current Record Count]]+Table1[[#This Row],[Adj Record Count]]</f>
        <v>0</v>
      </c>
      <c r="R3975" s="1">
        <f>+-Table1[[#This Row],[Current Total ADJUSTMENT_AMOUNT]]+Table1[[#This Row],[Adj Total ADJUSTMENT_AMOUNT]]</f>
        <v>0</v>
      </c>
      <c r="S3975" s="1">
        <f>-Table1[[#This Row],[Current Total CHARGE_AMOUNT]]+Table1[[#This Row],[Adj Total CHARGE_AMOUNT]]</f>
        <v>0</v>
      </c>
      <c r="T3975" s="1">
        <f>+Table1[[#This Row],[Adj Total TOTAL_COST]]-Table1[[#This Row],[Current Total TOTAL_COST]]</f>
        <v>0</v>
      </c>
      <c r="U3975" s="1">
        <f>+Table1[[#This Row],[Adj Total CONTRIBUTION_MARGIN]]-Table1[[#This Row],[Current Total CONTRIBUTION_MARGIN]]</f>
        <v>0</v>
      </c>
      <c r="V3975" s="1">
        <f>+Table1[[#This Row],[Adj Total OPERATING_MARGIN]]-Table1[[#This Row],[Current Total OPERATING_MARGIN]]</f>
        <v>0</v>
      </c>
    </row>
    <row r="3976" spans="1:22" x14ac:dyDescent="0.3">
      <c r="A3976" t="s">
        <v>74</v>
      </c>
      <c r="B3976">
        <v>2020</v>
      </c>
      <c r="C3976" t="s">
        <v>50</v>
      </c>
      <c r="D3976" t="s">
        <v>50</v>
      </c>
      <c r="E3976" s="2">
        <v>1</v>
      </c>
      <c r="F3976" s="1">
        <v>509.32</v>
      </c>
      <c r="G3976" s="1">
        <v>645</v>
      </c>
      <c r="H3976" s="1">
        <v>224.94710000000001</v>
      </c>
      <c r="I3976" s="1">
        <v>-20.6</v>
      </c>
      <c r="J3976" s="1">
        <v>-89.27</v>
      </c>
      <c r="K3976" s="2">
        <v>1</v>
      </c>
      <c r="L3976" s="1">
        <v>509.32</v>
      </c>
      <c r="M3976" s="1">
        <v>645</v>
      </c>
      <c r="N3976" s="1">
        <v>224.94710000000001</v>
      </c>
      <c r="O3976" s="1">
        <v>-20.6</v>
      </c>
      <c r="P3976" s="1">
        <v>-89.27</v>
      </c>
      <c r="Q3976" s="2">
        <f>-+Table1[[#This Row],[Current Record Count]]+Table1[[#This Row],[Adj Record Count]]</f>
        <v>0</v>
      </c>
      <c r="R3976" s="1">
        <f>+-Table1[[#This Row],[Current Total ADJUSTMENT_AMOUNT]]+Table1[[#This Row],[Adj Total ADJUSTMENT_AMOUNT]]</f>
        <v>0</v>
      </c>
      <c r="S3976" s="1">
        <f>-Table1[[#This Row],[Current Total CHARGE_AMOUNT]]+Table1[[#This Row],[Adj Total CHARGE_AMOUNT]]</f>
        <v>0</v>
      </c>
      <c r="T3976" s="1">
        <f>+Table1[[#This Row],[Adj Total TOTAL_COST]]-Table1[[#This Row],[Current Total TOTAL_COST]]</f>
        <v>0</v>
      </c>
      <c r="U3976" s="1">
        <f>+Table1[[#This Row],[Adj Total CONTRIBUTION_MARGIN]]-Table1[[#This Row],[Current Total CONTRIBUTION_MARGIN]]</f>
        <v>0</v>
      </c>
      <c r="V3976" s="1">
        <f>+Table1[[#This Row],[Adj Total OPERATING_MARGIN]]-Table1[[#This Row],[Current Total OPERATING_MARGIN]]</f>
        <v>0</v>
      </c>
    </row>
    <row r="3977" spans="1:22" x14ac:dyDescent="0.3">
      <c r="A3977" t="s">
        <v>75</v>
      </c>
      <c r="B3977">
        <v>2023</v>
      </c>
      <c r="C3977" t="s">
        <v>20</v>
      </c>
      <c r="D3977" t="s">
        <v>100</v>
      </c>
      <c r="E3977" s="2">
        <v>1</v>
      </c>
      <c r="F3977" s="1">
        <v>-85.71</v>
      </c>
      <c r="G3977" s="1">
        <v>220</v>
      </c>
      <c r="H3977" s="1">
        <v>386.17570000000001</v>
      </c>
      <c r="I3977" s="1">
        <v>-2.69</v>
      </c>
      <c r="J3977" s="1">
        <v>-80.47</v>
      </c>
      <c r="K3977" s="2">
        <v>1</v>
      </c>
      <c r="L3977" s="1">
        <v>-85.71</v>
      </c>
      <c r="M3977" s="1">
        <v>220</v>
      </c>
      <c r="N3977" s="1">
        <v>386.17570000000001</v>
      </c>
      <c r="O3977" s="1">
        <v>-2.69</v>
      </c>
      <c r="P3977" s="1">
        <v>-80.47</v>
      </c>
      <c r="Q3977" s="2">
        <f>-+Table1[[#This Row],[Current Record Count]]+Table1[[#This Row],[Adj Record Count]]</f>
        <v>0</v>
      </c>
      <c r="R3977" s="1">
        <f>+-Table1[[#This Row],[Current Total ADJUSTMENT_AMOUNT]]+Table1[[#This Row],[Adj Total ADJUSTMENT_AMOUNT]]</f>
        <v>0</v>
      </c>
      <c r="S3977" s="1">
        <f>-Table1[[#This Row],[Current Total CHARGE_AMOUNT]]+Table1[[#This Row],[Adj Total CHARGE_AMOUNT]]</f>
        <v>0</v>
      </c>
      <c r="T3977" s="1">
        <f>+Table1[[#This Row],[Adj Total TOTAL_COST]]-Table1[[#This Row],[Current Total TOTAL_COST]]</f>
        <v>0</v>
      </c>
      <c r="U3977" s="1">
        <f>+Table1[[#This Row],[Adj Total CONTRIBUTION_MARGIN]]-Table1[[#This Row],[Current Total CONTRIBUTION_MARGIN]]</f>
        <v>0</v>
      </c>
      <c r="V3977" s="1">
        <f>+Table1[[#This Row],[Adj Total OPERATING_MARGIN]]-Table1[[#This Row],[Current Total OPERATING_MARGIN]]</f>
        <v>0</v>
      </c>
    </row>
    <row r="3978" spans="1:22" x14ac:dyDescent="0.3">
      <c r="A3978" t="s">
        <v>37</v>
      </c>
      <c r="B3978">
        <v>2021</v>
      </c>
      <c r="C3978" t="s">
        <v>20</v>
      </c>
      <c r="D3978" t="s">
        <v>100</v>
      </c>
      <c r="E3978" s="2">
        <v>1</v>
      </c>
      <c r="F3978" s="1">
        <v>12212.42</v>
      </c>
      <c r="G3978" s="1">
        <v>14251.29</v>
      </c>
      <c r="H3978" s="1">
        <v>5974.0221000000001</v>
      </c>
      <c r="I3978" s="1">
        <v>-2814.68</v>
      </c>
      <c r="J3978" s="1">
        <v>-3935.15</v>
      </c>
      <c r="K3978" s="2">
        <v>1</v>
      </c>
      <c r="L3978" s="1">
        <v>12212.42</v>
      </c>
      <c r="M3978" s="1">
        <v>14251.29</v>
      </c>
      <c r="N3978" s="1">
        <v>5974.0221000000001</v>
      </c>
      <c r="O3978" s="1">
        <v>-2814.68</v>
      </c>
      <c r="P3978" s="1">
        <v>-3935.15</v>
      </c>
      <c r="Q3978" s="2">
        <f>-+Table1[[#This Row],[Current Record Count]]+Table1[[#This Row],[Adj Record Count]]</f>
        <v>0</v>
      </c>
      <c r="R3978" s="1">
        <f>+-Table1[[#This Row],[Current Total ADJUSTMENT_AMOUNT]]+Table1[[#This Row],[Adj Total ADJUSTMENT_AMOUNT]]</f>
        <v>0</v>
      </c>
      <c r="S3978" s="1">
        <f>-Table1[[#This Row],[Current Total CHARGE_AMOUNT]]+Table1[[#This Row],[Adj Total CHARGE_AMOUNT]]</f>
        <v>0</v>
      </c>
      <c r="T3978" s="1">
        <f>+Table1[[#This Row],[Adj Total TOTAL_COST]]-Table1[[#This Row],[Current Total TOTAL_COST]]</f>
        <v>0</v>
      </c>
      <c r="U3978" s="1">
        <f>+Table1[[#This Row],[Adj Total CONTRIBUTION_MARGIN]]-Table1[[#This Row],[Current Total CONTRIBUTION_MARGIN]]</f>
        <v>0</v>
      </c>
      <c r="V3978" s="1">
        <f>+Table1[[#This Row],[Adj Total OPERATING_MARGIN]]-Table1[[#This Row],[Current Total OPERATING_MARGIN]]</f>
        <v>0</v>
      </c>
    </row>
    <row r="3979" spans="1:22" x14ac:dyDescent="0.3">
      <c r="A3979" t="s">
        <v>44</v>
      </c>
      <c r="B3979">
        <v>2021</v>
      </c>
      <c r="C3979" t="s">
        <v>90</v>
      </c>
      <c r="D3979" t="s">
        <v>90</v>
      </c>
      <c r="E3979" s="2">
        <v>1</v>
      </c>
      <c r="F3979" s="1">
        <v>320.25</v>
      </c>
      <c r="G3979" s="1">
        <v>320.25</v>
      </c>
      <c r="H3979" s="1">
        <v>82.937700000000007</v>
      </c>
      <c r="I3979" s="1">
        <v>-62.17</v>
      </c>
      <c r="J3979" s="1">
        <v>-82.94</v>
      </c>
      <c r="K3979" s="2">
        <v>1</v>
      </c>
      <c r="L3979" s="1">
        <v>320.25</v>
      </c>
      <c r="M3979" s="1">
        <v>320.25</v>
      </c>
      <c r="N3979" s="1">
        <v>82.937700000000007</v>
      </c>
      <c r="O3979" s="1">
        <v>-62.17</v>
      </c>
      <c r="P3979" s="1">
        <v>-82.94</v>
      </c>
      <c r="Q3979" s="2">
        <f>-+Table1[[#This Row],[Current Record Count]]+Table1[[#This Row],[Adj Record Count]]</f>
        <v>0</v>
      </c>
      <c r="R3979" s="1">
        <f>+-Table1[[#This Row],[Current Total ADJUSTMENT_AMOUNT]]+Table1[[#This Row],[Adj Total ADJUSTMENT_AMOUNT]]</f>
        <v>0</v>
      </c>
      <c r="S3979" s="1">
        <f>-Table1[[#This Row],[Current Total CHARGE_AMOUNT]]+Table1[[#This Row],[Adj Total CHARGE_AMOUNT]]</f>
        <v>0</v>
      </c>
      <c r="T3979" s="1">
        <f>+Table1[[#This Row],[Adj Total TOTAL_COST]]-Table1[[#This Row],[Current Total TOTAL_COST]]</f>
        <v>0</v>
      </c>
      <c r="U3979" s="1">
        <f>+Table1[[#This Row],[Adj Total CONTRIBUTION_MARGIN]]-Table1[[#This Row],[Current Total CONTRIBUTION_MARGIN]]</f>
        <v>0</v>
      </c>
      <c r="V3979" s="1">
        <f>+Table1[[#This Row],[Adj Total OPERATING_MARGIN]]-Table1[[#This Row],[Current Total OPERATING_MARGIN]]</f>
        <v>0</v>
      </c>
    </row>
    <row r="3980" spans="1:22" x14ac:dyDescent="0.3">
      <c r="A3980" t="s">
        <v>75</v>
      </c>
      <c r="B3980">
        <v>2021</v>
      </c>
      <c r="C3980" t="s">
        <v>29</v>
      </c>
      <c r="D3980" t="s">
        <v>52</v>
      </c>
      <c r="E3980" s="2">
        <v>1</v>
      </c>
      <c r="F3980" s="1">
        <v>143.19</v>
      </c>
      <c r="G3980" s="1">
        <v>190</v>
      </c>
      <c r="H3980" s="1">
        <v>255.3888</v>
      </c>
      <c r="I3980" s="1">
        <v>-148.25</v>
      </c>
      <c r="J3980" s="1">
        <v>-207.72</v>
      </c>
      <c r="K3980" s="2">
        <v>1</v>
      </c>
      <c r="L3980" s="1">
        <v>143.19</v>
      </c>
      <c r="M3980" s="1">
        <v>190</v>
      </c>
      <c r="N3980" s="1">
        <v>255.3888</v>
      </c>
      <c r="O3980" s="1">
        <v>-148.25</v>
      </c>
      <c r="P3980" s="1">
        <v>-207.72</v>
      </c>
      <c r="Q3980" s="2">
        <f>-+Table1[[#This Row],[Current Record Count]]+Table1[[#This Row],[Adj Record Count]]</f>
        <v>0</v>
      </c>
      <c r="R3980" s="1">
        <f>+-Table1[[#This Row],[Current Total ADJUSTMENT_AMOUNT]]+Table1[[#This Row],[Adj Total ADJUSTMENT_AMOUNT]]</f>
        <v>0</v>
      </c>
      <c r="S3980" s="1">
        <f>-Table1[[#This Row],[Current Total CHARGE_AMOUNT]]+Table1[[#This Row],[Adj Total CHARGE_AMOUNT]]</f>
        <v>0</v>
      </c>
      <c r="T3980" s="1">
        <f>+Table1[[#This Row],[Adj Total TOTAL_COST]]-Table1[[#This Row],[Current Total TOTAL_COST]]</f>
        <v>0</v>
      </c>
      <c r="U3980" s="1">
        <f>+Table1[[#This Row],[Adj Total CONTRIBUTION_MARGIN]]-Table1[[#This Row],[Current Total CONTRIBUTION_MARGIN]]</f>
        <v>0</v>
      </c>
      <c r="V3980" s="1">
        <f>+Table1[[#This Row],[Adj Total OPERATING_MARGIN]]-Table1[[#This Row],[Current Total OPERATING_MARGIN]]</f>
        <v>0</v>
      </c>
    </row>
    <row r="3981" spans="1:22" x14ac:dyDescent="0.3">
      <c r="A3981" t="s">
        <v>75</v>
      </c>
      <c r="B3981">
        <v>2024</v>
      </c>
      <c r="C3981" t="s">
        <v>41</v>
      </c>
      <c r="D3981" t="s">
        <v>41</v>
      </c>
      <c r="E3981" s="2">
        <v>1</v>
      </c>
      <c r="F3981" s="1">
        <v>185.64</v>
      </c>
      <c r="G3981" s="1">
        <v>235</v>
      </c>
      <c r="H3981" s="1">
        <v>354.99810000000002</v>
      </c>
      <c r="I3981" s="1">
        <v>-240.83</v>
      </c>
      <c r="J3981" s="1">
        <v>-304.98</v>
      </c>
      <c r="K3981" s="2">
        <v>1</v>
      </c>
      <c r="L3981" s="1">
        <v>185.64</v>
      </c>
      <c r="M3981" s="1">
        <v>235</v>
      </c>
      <c r="N3981" s="1">
        <v>354.99810000000002</v>
      </c>
      <c r="O3981" s="1">
        <v>-240.83</v>
      </c>
      <c r="P3981" s="1">
        <v>-304.98</v>
      </c>
      <c r="Q3981" s="2">
        <f>-+Table1[[#This Row],[Current Record Count]]+Table1[[#This Row],[Adj Record Count]]</f>
        <v>0</v>
      </c>
      <c r="R3981" s="1">
        <f>+-Table1[[#This Row],[Current Total ADJUSTMENT_AMOUNT]]+Table1[[#This Row],[Adj Total ADJUSTMENT_AMOUNT]]</f>
        <v>0</v>
      </c>
      <c r="S3981" s="1">
        <f>-Table1[[#This Row],[Current Total CHARGE_AMOUNT]]+Table1[[#This Row],[Adj Total CHARGE_AMOUNT]]</f>
        <v>0</v>
      </c>
      <c r="T3981" s="1">
        <f>+Table1[[#This Row],[Adj Total TOTAL_COST]]-Table1[[#This Row],[Current Total TOTAL_COST]]</f>
        <v>0</v>
      </c>
      <c r="U3981" s="1">
        <f>+Table1[[#This Row],[Adj Total CONTRIBUTION_MARGIN]]-Table1[[#This Row],[Current Total CONTRIBUTION_MARGIN]]</f>
        <v>0</v>
      </c>
      <c r="V3981" s="1">
        <f>+Table1[[#This Row],[Adj Total OPERATING_MARGIN]]-Table1[[#This Row],[Current Total OPERATING_MARGIN]]</f>
        <v>0</v>
      </c>
    </row>
    <row r="3982" spans="1:22" x14ac:dyDescent="0.3">
      <c r="A3982" t="s">
        <v>75</v>
      </c>
      <c r="B3982">
        <v>2024</v>
      </c>
      <c r="C3982" t="s">
        <v>17</v>
      </c>
      <c r="D3982" t="s">
        <v>79</v>
      </c>
      <c r="E3982" s="2">
        <v>1</v>
      </c>
      <c r="F3982" s="1">
        <v>0</v>
      </c>
      <c r="G3982" s="1">
        <v>0</v>
      </c>
      <c r="H3982" s="1">
        <v>27.363399999999999</v>
      </c>
      <c r="I3982" s="1">
        <v>-3.56</v>
      </c>
      <c r="J3982" s="1">
        <v>-27.36</v>
      </c>
      <c r="K3982" s="2">
        <v>1</v>
      </c>
      <c r="L3982" s="1">
        <v>0</v>
      </c>
      <c r="M3982" s="1">
        <v>0</v>
      </c>
      <c r="N3982" s="1">
        <v>27.363399999999999</v>
      </c>
      <c r="O3982" s="1">
        <v>-3.56</v>
      </c>
      <c r="P3982" s="1">
        <v>-27.36</v>
      </c>
      <c r="Q3982" s="2">
        <f>-+Table1[[#This Row],[Current Record Count]]+Table1[[#This Row],[Adj Record Count]]</f>
        <v>0</v>
      </c>
      <c r="R3982" s="1">
        <f>+-Table1[[#This Row],[Current Total ADJUSTMENT_AMOUNT]]+Table1[[#This Row],[Adj Total ADJUSTMENT_AMOUNT]]</f>
        <v>0</v>
      </c>
      <c r="S3982" s="1">
        <f>-Table1[[#This Row],[Current Total CHARGE_AMOUNT]]+Table1[[#This Row],[Adj Total CHARGE_AMOUNT]]</f>
        <v>0</v>
      </c>
      <c r="T3982" s="1">
        <f>+Table1[[#This Row],[Adj Total TOTAL_COST]]-Table1[[#This Row],[Current Total TOTAL_COST]]</f>
        <v>0</v>
      </c>
      <c r="U3982" s="1">
        <f>+Table1[[#This Row],[Adj Total CONTRIBUTION_MARGIN]]-Table1[[#This Row],[Current Total CONTRIBUTION_MARGIN]]</f>
        <v>0</v>
      </c>
      <c r="V3982" s="1">
        <f>+Table1[[#This Row],[Adj Total OPERATING_MARGIN]]-Table1[[#This Row],[Current Total OPERATING_MARGIN]]</f>
        <v>0</v>
      </c>
    </row>
    <row r="3983" spans="1:22" x14ac:dyDescent="0.3">
      <c r="A3983" t="s">
        <v>74</v>
      </c>
      <c r="B3983">
        <v>2024</v>
      </c>
      <c r="C3983" t="s">
        <v>23</v>
      </c>
      <c r="D3983" t="s">
        <v>94</v>
      </c>
      <c r="E3983" s="2">
        <v>1</v>
      </c>
      <c r="F3983" s="1">
        <v>1746.14</v>
      </c>
      <c r="G3983" s="1">
        <v>1869</v>
      </c>
      <c r="H3983" s="1">
        <v>319.97070000000002</v>
      </c>
      <c r="I3983" s="1">
        <v>-67.55</v>
      </c>
      <c r="J3983" s="1">
        <v>-197.11</v>
      </c>
      <c r="K3983" s="2">
        <v>1</v>
      </c>
      <c r="L3983" s="1">
        <v>1746.14</v>
      </c>
      <c r="M3983" s="1">
        <v>1869</v>
      </c>
      <c r="N3983" s="1">
        <v>319.97070000000002</v>
      </c>
      <c r="O3983" s="1">
        <v>-67.55</v>
      </c>
      <c r="P3983" s="1">
        <v>-197.11</v>
      </c>
      <c r="Q3983" s="2">
        <f>-+Table1[[#This Row],[Current Record Count]]+Table1[[#This Row],[Adj Record Count]]</f>
        <v>0</v>
      </c>
      <c r="R3983" s="1">
        <f>+-Table1[[#This Row],[Current Total ADJUSTMENT_AMOUNT]]+Table1[[#This Row],[Adj Total ADJUSTMENT_AMOUNT]]</f>
        <v>0</v>
      </c>
      <c r="S3983" s="1">
        <f>-Table1[[#This Row],[Current Total CHARGE_AMOUNT]]+Table1[[#This Row],[Adj Total CHARGE_AMOUNT]]</f>
        <v>0</v>
      </c>
      <c r="T3983" s="1">
        <f>+Table1[[#This Row],[Adj Total TOTAL_COST]]-Table1[[#This Row],[Current Total TOTAL_COST]]</f>
        <v>0</v>
      </c>
      <c r="U3983" s="1">
        <f>+Table1[[#This Row],[Adj Total CONTRIBUTION_MARGIN]]-Table1[[#This Row],[Current Total CONTRIBUTION_MARGIN]]</f>
        <v>0</v>
      </c>
      <c r="V3983" s="1">
        <f>+Table1[[#This Row],[Adj Total OPERATING_MARGIN]]-Table1[[#This Row],[Current Total OPERATING_MARGIN]]</f>
        <v>0</v>
      </c>
    </row>
    <row r="3984" spans="1:22" x14ac:dyDescent="0.3">
      <c r="A3984" t="s">
        <v>27</v>
      </c>
      <c r="B3984">
        <v>2021</v>
      </c>
      <c r="C3984" t="s">
        <v>17</v>
      </c>
      <c r="D3984" t="s">
        <v>66</v>
      </c>
      <c r="E3984" s="2">
        <v>1</v>
      </c>
      <c r="F3984" s="1">
        <v>10183.870000000001</v>
      </c>
      <c r="G3984" s="1">
        <v>11592</v>
      </c>
      <c r="H3984" s="1">
        <v>1062.3821</v>
      </c>
      <c r="I3984" s="1">
        <v>732.33</v>
      </c>
      <c r="J3984" s="1">
        <v>345.75</v>
      </c>
      <c r="K3984" s="2">
        <v>1</v>
      </c>
      <c r="L3984" s="1">
        <v>10183.870000000001</v>
      </c>
      <c r="M3984" s="1">
        <v>11592</v>
      </c>
      <c r="N3984" s="1">
        <v>1062.3821</v>
      </c>
      <c r="O3984" s="1">
        <v>732.33</v>
      </c>
      <c r="P3984" s="1">
        <v>345.75</v>
      </c>
      <c r="Q3984" s="2">
        <f>-+Table1[[#This Row],[Current Record Count]]+Table1[[#This Row],[Adj Record Count]]</f>
        <v>0</v>
      </c>
      <c r="R3984" s="1">
        <f>+-Table1[[#This Row],[Current Total ADJUSTMENT_AMOUNT]]+Table1[[#This Row],[Adj Total ADJUSTMENT_AMOUNT]]</f>
        <v>0</v>
      </c>
      <c r="S3984" s="1">
        <f>-Table1[[#This Row],[Current Total CHARGE_AMOUNT]]+Table1[[#This Row],[Adj Total CHARGE_AMOUNT]]</f>
        <v>0</v>
      </c>
      <c r="T3984" s="1">
        <f>+Table1[[#This Row],[Adj Total TOTAL_COST]]-Table1[[#This Row],[Current Total TOTAL_COST]]</f>
        <v>0</v>
      </c>
      <c r="U3984" s="1">
        <f>+Table1[[#This Row],[Adj Total CONTRIBUTION_MARGIN]]-Table1[[#This Row],[Current Total CONTRIBUTION_MARGIN]]</f>
        <v>0</v>
      </c>
      <c r="V3984" s="1">
        <f>+Table1[[#This Row],[Adj Total OPERATING_MARGIN]]-Table1[[#This Row],[Current Total OPERATING_MARGIN]]</f>
        <v>0</v>
      </c>
    </row>
    <row r="3985" spans="1:22" x14ac:dyDescent="0.3">
      <c r="A3985" t="s">
        <v>44</v>
      </c>
      <c r="B3985">
        <v>2022</v>
      </c>
      <c r="C3985" t="s">
        <v>20</v>
      </c>
      <c r="D3985" t="s">
        <v>100</v>
      </c>
      <c r="E3985" s="2">
        <v>1</v>
      </c>
      <c r="F3985" s="1">
        <v>509.42</v>
      </c>
      <c r="G3985" s="1">
        <v>869</v>
      </c>
      <c r="H3985" s="1">
        <v>459.42250000000001</v>
      </c>
      <c r="I3985" s="1">
        <v>-21.38</v>
      </c>
      <c r="J3985" s="1">
        <v>-207.84</v>
      </c>
      <c r="K3985" s="2">
        <v>1</v>
      </c>
      <c r="L3985" s="1">
        <v>509.42</v>
      </c>
      <c r="M3985" s="1">
        <v>869</v>
      </c>
      <c r="N3985" s="1">
        <v>459.42250000000001</v>
      </c>
      <c r="O3985" s="1">
        <v>-21.38</v>
      </c>
      <c r="P3985" s="1">
        <v>-207.84</v>
      </c>
      <c r="Q3985" s="2">
        <f>-+Table1[[#This Row],[Current Record Count]]+Table1[[#This Row],[Adj Record Count]]</f>
        <v>0</v>
      </c>
      <c r="R3985" s="1">
        <f>+-Table1[[#This Row],[Current Total ADJUSTMENT_AMOUNT]]+Table1[[#This Row],[Adj Total ADJUSTMENT_AMOUNT]]</f>
        <v>0</v>
      </c>
      <c r="S3985" s="1">
        <f>-Table1[[#This Row],[Current Total CHARGE_AMOUNT]]+Table1[[#This Row],[Adj Total CHARGE_AMOUNT]]</f>
        <v>0</v>
      </c>
      <c r="T3985" s="1">
        <f>+Table1[[#This Row],[Adj Total TOTAL_COST]]-Table1[[#This Row],[Current Total TOTAL_COST]]</f>
        <v>0</v>
      </c>
      <c r="U3985" s="1">
        <f>+Table1[[#This Row],[Adj Total CONTRIBUTION_MARGIN]]-Table1[[#This Row],[Current Total CONTRIBUTION_MARGIN]]</f>
        <v>0</v>
      </c>
      <c r="V3985" s="1">
        <f>+Table1[[#This Row],[Adj Total OPERATING_MARGIN]]-Table1[[#This Row],[Current Total OPERATING_MARGIN]]</f>
        <v>0</v>
      </c>
    </row>
    <row r="3986" spans="1:22" x14ac:dyDescent="0.3">
      <c r="A3986" t="s">
        <v>44</v>
      </c>
      <c r="B3986">
        <v>2023</v>
      </c>
      <c r="C3986" t="s">
        <v>53</v>
      </c>
      <c r="D3986" t="s">
        <v>53</v>
      </c>
      <c r="E3986" s="2">
        <v>1</v>
      </c>
      <c r="F3986" s="1">
        <v>375.86</v>
      </c>
      <c r="G3986" s="1">
        <v>556</v>
      </c>
      <c r="H3986" s="1">
        <v>84.856800000000007</v>
      </c>
      <c r="I3986" s="1">
        <v>219.39</v>
      </c>
      <c r="J3986" s="1">
        <v>190.21</v>
      </c>
      <c r="K3986" s="2">
        <v>1</v>
      </c>
      <c r="L3986" s="1">
        <v>375.86</v>
      </c>
      <c r="M3986" s="1">
        <v>556</v>
      </c>
      <c r="N3986" s="1">
        <v>84.856800000000007</v>
      </c>
      <c r="O3986" s="1">
        <v>219.39</v>
      </c>
      <c r="P3986" s="1">
        <v>190.21</v>
      </c>
      <c r="Q3986" s="2">
        <f>-+Table1[[#This Row],[Current Record Count]]+Table1[[#This Row],[Adj Record Count]]</f>
        <v>0</v>
      </c>
      <c r="R3986" s="1">
        <f>+-Table1[[#This Row],[Current Total ADJUSTMENT_AMOUNT]]+Table1[[#This Row],[Adj Total ADJUSTMENT_AMOUNT]]</f>
        <v>0</v>
      </c>
      <c r="S3986" s="1">
        <f>-Table1[[#This Row],[Current Total CHARGE_AMOUNT]]+Table1[[#This Row],[Adj Total CHARGE_AMOUNT]]</f>
        <v>0</v>
      </c>
      <c r="T3986" s="1">
        <f>+Table1[[#This Row],[Adj Total TOTAL_COST]]-Table1[[#This Row],[Current Total TOTAL_COST]]</f>
        <v>0</v>
      </c>
      <c r="U3986" s="1">
        <f>+Table1[[#This Row],[Adj Total CONTRIBUTION_MARGIN]]-Table1[[#This Row],[Current Total CONTRIBUTION_MARGIN]]</f>
        <v>0</v>
      </c>
      <c r="V3986" s="1">
        <f>+Table1[[#This Row],[Adj Total OPERATING_MARGIN]]-Table1[[#This Row],[Current Total OPERATING_MARGIN]]</f>
        <v>0</v>
      </c>
    </row>
    <row r="3987" spans="1:22" x14ac:dyDescent="0.3">
      <c r="A3987" t="s">
        <v>27</v>
      </c>
      <c r="B3987">
        <v>2024</v>
      </c>
      <c r="C3987" t="s">
        <v>67</v>
      </c>
      <c r="D3987" t="s">
        <v>67</v>
      </c>
      <c r="E3987" s="2">
        <v>1</v>
      </c>
      <c r="F3987" s="1">
        <v>769.1</v>
      </c>
      <c r="G3987" s="1">
        <v>879</v>
      </c>
      <c r="H3987" s="1">
        <v>288.28969999999998</v>
      </c>
      <c r="I3987" s="1">
        <v>-84.23</v>
      </c>
      <c r="J3987" s="1">
        <v>-175.93</v>
      </c>
      <c r="K3987" s="2">
        <v>1</v>
      </c>
      <c r="L3987" s="1">
        <v>769.1</v>
      </c>
      <c r="M3987" s="1">
        <v>879</v>
      </c>
      <c r="N3987" s="1">
        <v>288.28969999999998</v>
      </c>
      <c r="O3987" s="1">
        <v>-84.23</v>
      </c>
      <c r="P3987" s="1">
        <v>-175.93</v>
      </c>
      <c r="Q3987" s="2">
        <f>-+Table1[[#This Row],[Current Record Count]]+Table1[[#This Row],[Adj Record Count]]</f>
        <v>0</v>
      </c>
      <c r="R3987" s="1">
        <f>+-Table1[[#This Row],[Current Total ADJUSTMENT_AMOUNT]]+Table1[[#This Row],[Adj Total ADJUSTMENT_AMOUNT]]</f>
        <v>0</v>
      </c>
      <c r="S3987" s="1">
        <f>-Table1[[#This Row],[Current Total CHARGE_AMOUNT]]+Table1[[#This Row],[Adj Total CHARGE_AMOUNT]]</f>
        <v>0</v>
      </c>
      <c r="T3987" s="1">
        <f>+Table1[[#This Row],[Adj Total TOTAL_COST]]-Table1[[#This Row],[Current Total TOTAL_COST]]</f>
        <v>0</v>
      </c>
      <c r="U3987" s="1">
        <f>+Table1[[#This Row],[Adj Total CONTRIBUTION_MARGIN]]-Table1[[#This Row],[Current Total CONTRIBUTION_MARGIN]]</f>
        <v>0</v>
      </c>
      <c r="V3987" s="1">
        <f>+Table1[[#This Row],[Adj Total OPERATING_MARGIN]]-Table1[[#This Row],[Current Total OPERATING_MARGIN]]</f>
        <v>0</v>
      </c>
    </row>
    <row r="3988" spans="1:22" x14ac:dyDescent="0.3">
      <c r="A3988" t="s">
        <v>44</v>
      </c>
      <c r="B3988">
        <v>2025</v>
      </c>
      <c r="C3988" t="s">
        <v>17</v>
      </c>
      <c r="D3988" t="s">
        <v>18</v>
      </c>
      <c r="E3988" s="2">
        <v>1</v>
      </c>
      <c r="F3988" s="1">
        <v>903</v>
      </c>
      <c r="G3988" s="1">
        <v>903</v>
      </c>
      <c r="H3988" s="1">
        <v>695.56039999999996</v>
      </c>
      <c r="I3988" s="1">
        <v>-499.97</v>
      </c>
      <c r="J3988" s="1">
        <v>-695.56</v>
      </c>
      <c r="K3988" s="2">
        <v>1</v>
      </c>
      <c r="L3988" s="1">
        <v>903</v>
      </c>
      <c r="M3988" s="1">
        <v>903</v>
      </c>
      <c r="N3988" s="1">
        <v>695.56039999999996</v>
      </c>
      <c r="O3988" s="1">
        <v>-499.97</v>
      </c>
      <c r="P3988" s="1">
        <v>-695.56</v>
      </c>
      <c r="Q3988" s="2">
        <f>-+Table1[[#This Row],[Current Record Count]]+Table1[[#This Row],[Adj Record Count]]</f>
        <v>0</v>
      </c>
      <c r="R3988" s="1">
        <f>+-Table1[[#This Row],[Current Total ADJUSTMENT_AMOUNT]]+Table1[[#This Row],[Adj Total ADJUSTMENT_AMOUNT]]</f>
        <v>0</v>
      </c>
      <c r="S3988" s="1">
        <f>-Table1[[#This Row],[Current Total CHARGE_AMOUNT]]+Table1[[#This Row],[Adj Total CHARGE_AMOUNT]]</f>
        <v>0</v>
      </c>
      <c r="T3988" s="1">
        <f>+Table1[[#This Row],[Adj Total TOTAL_COST]]-Table1[[#This Row],[Current Total TOTAL_COST]]</f>
        <v>0</v>
      </c>
      <c r="U3988" s="1">
        <f>+Table1[[#This Row],[Adj Total CONTRIBUTION_MARGIN]]-Table1[[#This Row],[Current Total CONTRIBUTION_MARGIN]]</f>
        <v>0</v>
      </c>
      <c r="V3988" s="1">
        <f>+Table1[[#This Row],[Adj Total OPERATING_MARGIN]]-Table1[[#This Row],[Current Total OPERATING_MARGIN]]</f>
        <v>0</v>
      </c>
    </row>
    <row r="3989" spans="1:22" x14ac:dyDescent="0.3">
      <c r="A3989" t="s">
        <v>44</v>
      </c>
      <c r="B3989">
        <v>2022</v>
      </c>
      <c r="C3989" t="s">
        <v>29</v>
      </c>
      <c r="D3989" t="s">
        <v>32</v>
      </c>
      <c r="E3989" s="2">
        <v>1</v>
      </c>
      <c r="F3989" s="1">
        <v>967.2</v>
      </c>
      <c r="G3989" s="1">
        <v>967.2</v>
      </c>
      <c r="H3989" s="1">
        <v>291.87810000000002</v>
      </c>
      <c r="I3989" s="1">
        <v>-4.59</v>
      </c>
      <c r="J3989" s="1">
        <v>-71.13</v>
      </c>
      <c r="K3989" s="2">
        <v>1</v>
      </c>
      <c r="L3989" s="1">
        <v>967.2</v>
      </c>
      <c r="M3989" s="1">
        <v>967.2</v>
      </c>
      <c r="N3989" s="1">
        <v>291.87810000000002</v>
      </c>
      <c r="O3989" s="1">
        <v>-4.59</v>
      </c>
      <c r="P3989" s="1">
        <v>-71.13</v>
      </c>
      <c r="Q3989" s="2">
        <f>-+Table1[[#This Row],[Current Record Count]]+Table1[[#This Row],[Adj Record Count]]</f>
        <v>0</v>
      </c>
      <c r="R3989" s="1">
        <f>+-Table1[[#This Row],[Current Total ADJUSTMENT_AMOUNT]]+Table1[[#This Row],[Adj Total ADJUSTMENT_AMOUNT]]</f>
        <v>0</v>
      </c>
      <c r="S3989" s="1">
        <f>-Table1[[#This Row],[Current Total CHARGE_AMOUNT]]+Table1[[#This Row],[Adj Total CHARGE_AMOUNT]]</f>
        <v>0</v>
      </c>
      <c r="T3989" s="1">
        <f>+Table1[[#This Row],[Adj Total TOTAL_COST]]-Table1[[#This Row],[Current Total TOTAL_COST]]</f>
        <v>0</v>
      </c>
      <c r="U3989" s="1">
        <f>+Table1[[#This Row],[Adj Total CONTRIBUTION_MARGIN]]-Table1[[#This Row],[Current Total CONTRIBUTION_MARGIN]]</f>
        <v>0</v>
      </c>
      <c r="V3989" s="1">
        <f>+Table1[[#This Row],[Adj Total OPERATING_MARGIN]]-Table1[[#This Row],[Current Total OPERATING_MARGIN]]</f>
        <v>0</v>
      </c>
    </row>
    <row r="3990" spans="1:22" x14ac:dyDescent="0.3">
      <c r="A3990" t="s">
        <v>19</v>
      </c>
      <c r="B3990">
        <v>2021</v>
      </c>
      <c r="C3990" t="s">
        <v>92</v>
      </c>
      <c r="D3990" t="s">
        <v>92</v>
      </c>
      <c r="E3990" s="2">
        <v>1</v>
      </c>
      <c r="F3990" s="1">
        <v>71122.039999999994</v>
      </c>
      <c r="G3990" s="1">
        <v>98455.69</v>
      </c>
      <c r="H3990" s="1">
        <v>31771.166799999999</v>
      </c>
      <c r="I3990" s="1">
        <v>7223.93</v>
      </c>
      <c r="J3990" s="1">
        <v>-5475.1</v>
      </c>
      <c r="K3990" s="2">
        <v>1</v>
      </c>
      <c r="L3990" s="1">
        <v>71122.039999999994</v>
      </c>
      <c r="M3990" s="1">
        <v>98455.69</v>
      </c>
      <c r="N3990" s="1">
        <v>31771.166799999999</v>
      </c>
      <c r="O3990" s="1">
        <v>7223.93</v>
      </c>
      <c r="P3990" s="1">
        <v>-5475.1</v>
      </c>
      <c r="Q3990" s="2">
        <f>-+Table1[[#This Row],[Current Record Count]]+Table1[[#This Row],[Adj Record Count]]</f>
        <v>0</v>
      </c>
      <c r="R3990" s="1">
        <f>+-Table1[[#This Row],[Current Total ADJUSTMENT_AMOUNT]]+Table1[[#This Row],[Adj Total ADJUSTMENT_AMOUNT]]</f>
        <v>0</v>
      </c>
      <c r="S3990" s="1">
        <f>-Table1[[#This Row],[Current Total CHARGE_AMOUNT]]+Table1[[#This Row],[Adj Total CHARGE_AMOUNT]]</f>
        <v>0</v>
      </c>
      <c r="T3990" s="1">
        <f>+Table1[[#This Row],[Adj Total TOTAL_COST]]-Table1[[#This Row],[Current Total TOTAL_COST]]</f>
        <v>0</v>
      </c>
      <c r="U3990" s="1">
        <f>+Table1[[#This Row],[Adj Total CONTRIBUTION_MARGIN]]-Table1[[#This Row],[Current Total CONTRIBUTION_MARGIN]]</f>
        <v>0</v>
      </c>
      <c r="V3990" s="1">
        <f>+Table1[[#This Row],[Adj Total OPERATING_MARGIN]]-Table1[[#This Row],[Current Total OPERATING_MARGIN]]</f>
        <v>0</v>
      </c>
    </row>
    <row r="3991" spans="1:22" x14ac:dyDescent="0.3">
      <c r="A3991" t="s">
        <v>16</v>
      </c>
      <c r="B3991">
        <v>2024</v>
      </c>
      <c r="C3991" t="s">
        <v>109</v>
      </c>
      <c r="D3991" t="s">
        <v>109</v>
      </c>
      <c r="E3991" s="2">
        <v>1</v>
      </c>
      <c r="F3991" s="1">
        <v>297.72000000000003</v>
      </c>
      <c r="G3991" s="1">
        <v>348</v>
      </c>
      <c r="H3991" s="1">
        <v>54.411200000000001</v>
      </c>
      <c r="I3991" s="1">
        <v>7.02</v>
      </c>
      <c r="J3991" s="1">
        <v>-3.16</v>
      </c>
      <c r="K3991" s="2">
        <v>1</v>
      </c>
      <c r="L3991" s="1">
        <v>297.72000000000003</v>
      </c>
      <c r="M3991" s="1">
        <v>348</v>
      </c>
      <c r="N3991" s="1">
        <v>54.411200000000001</v>
      </c>
      <c r="O3991" s="1">
        <v>7.02</v>
      </c>
      <c r="P3991" s="1">
        <v>-3.16</v>
      </c>
      <c r="Q3991" s="2">
        <f>-+Table1[[#This Row],[Current Record Count]]+Table1[[#This Row],[Adj Record Count]]</f>
        <v>0</v>
      </c>
      <c r="R3991" s="1">
        <f>+-Table1[[#This Row],[Current Total ADJUSTMENT_AMOUNT]]+Table1[[#This Row],[Adj Total ADJUSTMENT_AMOUNT]]</f>
        <v>0</v>
      </c>
      <c r="S3991" s="1">
        <f>-Table1[[#This Row],[Current Total CHARGE_AMOUNT]]+Table1[[#This Row],[Adj Total CHARGE_AMOUNT]]</f>
        <v>0</v>
      </c>
      <c r="T3991" s="1">
        <f>+Table1[[#This Row],[Adj Total TOTAL_COST]]-Table1[[#This Row],[Current Total TOTAL_COST]]</f>
        <v>0</v>
      </c>
      <c r="U3991" s="1">
        <f>+Table1[[#This Row],[Adj Total CONTRIBUTION_MARGIN]]-Table1[[#This Row],[Current Total CONTRIBUTION_MARGIN]]</f>
        <v>0</v>
      </c>
      <c r="V3991" s="1">
        <f>+Table1[[#This Row],[Adj Total OPERATING_MARGIN]]-Table1[[#This Row],[Current Total OPERATING_MARGIN]]</f>
        <v>0</v>
      </c>
    </row>
    <row r="3992" spans="1:22" x14ac:dyDescent="0.3">
      <c r="A3992" t="s">
        <v>19</v>
      </c>
      <c r="B3992">
        <v>2023</v>
      </c>
      <c r="C3992" t="s">
        <v>92</v>
      </c>
      <c r="D3992" t="s">
        <v>92</v>
      </c>
      <c r="E3992" s="2">
        <v>1</v>
      </c>
      <c r="F3992" s="1">
        <v>14255.27</v>
      </c>
      <c r="G3992" s="1">
        <v>43885.5</v>
      </c>
      <c r="H3992" s="1">
        <v>15494.313899999999</v>
      </c>
      <c r="I3992" s="1">
        <v>19946.599999999999</v>
      </c>
      <c r="J3992" s="1">
        <v>14135.92</v>
      </c>
      <c r="K3992" s="2">
        <v>1</v>
      </c>
      <c r="L3992" s="1">
        <v>14255.27</v>
      </c>
      <c r="M3992" s="1">
        <v>43885.5</v>
      </c>
      <c r="N3992" s="1">
        <v>15494.313899999999</v>
      </c>
      <c r="O3992" s="1">
        <v>19946.599999999999</v>
      </c>
      <c r="P3992" s="1">
        <v>14135.92</v>
      </c>
      <c r="Q3992" s="2">
        <f>-+Table1[[#This Row],[Current Record Count]]+Table1[[#This Row],[Adj Record Count]]</f>
        <v>0</v>
      </c>
      <c r="R3992" s="1">
        <f>+-Table1[[#This Row],[Current Total ADJUSTMENT_AMOUNT]]+Table1[[#This Row],[Adj Total ADJUSTMENT_AMOUNT]]</f>
        <v>0</v>
      </c>
      <c r="S3992" s="1">
        <f>-Table1[[#This Row],[Current Total CHARGE_AMOUNT]]+Table1[[#This Row],[Adj Total CHARGE_AMOUNT]]</f>
        <v>0</v>
      </c>
      <c r="T3992" s="1">
        <f>+Table1[[#This Row],[Adj Total TOTAL_COST]]-Table1[[#This Row],[Current Total TOTAL_COST]]</f>
        <v>0</v>
      </c>
      <c r="U3992" s="1">
        <f>+Table1[[#This Row],[Adj Total CONTRIBUTION_MARGIN]]-Table1[[#This Row],[Current Total CONTRIBUTION_MARGIN]]</f>
        <v>0</v>
      </c>
      <c r="V3992" s="1">
        <f>+Table1[[#This Row],[Adj Total OPERATING_MARGIN]]-Table1[[#This Row],[Current Total OPERATING_MARGIN]]</f>
        <v>0</v>
      </c>
    </row>
    <row r="3993" spans="1:22" x14ac:dyDescent="0.3">
      <c r="A3993" t="s">
        <v>75</v>
      </c>
      <c r="B3993">
        <v>2024</v>
      </c>
      <c r="C3993" t="s">
        <v>92</v>
      </c>
      <c r="D3993" t="s">
        <v>92</v>
      </c>
      <c r="E3993" s="2">
        <v>1</v>
      </c>
      <c r="F3993" s="1">
        <v>158.86000000000001</v>
      </c>
      <c r="G3993" s="1">
        <v>235</v>
      </c>
      <c r="H3993" s="1">
        <v>131.13399999999999</v>
      </c>
      <c r="I3993" s="1">
        <v>210.4</v>
      </c>
      <c r="J3993" s="1">
        <v>181.89</v>
      </c>
      <c r="K3993" s="2">
        <v>1</v>
      </c>
      <c r="L3993" s="1">
        <v>158.86000000000001</v>
      </c>
      <c r="M3993" s="1">
        <v>235</v>
      </c>
      <c r="N3993" s="1">
        <v>131.13399999999999</v>
      </c>
      <c r="O3993" s="1">
        <v>210.4</v>
      </c>
      <c r="P3993" s="1">
        <v>181.89</v>
      </c>
      <c r="Q3993" s="2">
        <f>-+Table1[[#This Row],[Current Record Count]]+Table1[[#This Row],[Adj Record Count]]</f>
        <v>0</v>
      </c>
      <c r="R3993" s="1">
        <f>+-Table1[[#This Row],[Current Total ADJUSTMENT_AMOUNT]]+Table1[[#This Row],[Adj Total ADJUSTMENT_AMOUNT]]</f>
        <v>0</v>
      </c>
      <c r="S3993" s="1">
        <f>-Table1[[#This Row],[Current Total CHARGE_AMOUNT]]+Table1[[#This Row],[Adj Total CHARGE_AMOUNT]]</f>
        <v>0</v>
      </c>
      <c r="T3993" s="1">
        <f>+Table1[[#This Row],[Adj Total TOTAL_COST]]-Table1[[#This Row],[Current Total TOTAL_COST]]</f>
        <v>0</v>
      </c>
      <c r="U3993" s="1">
        <f>+Table1[[#This Row],[Adj Total CONTRIBUTION_MARGIN]]-Table1[[#This Row],[Current Total CONTRIBUTION_MARGIN]]</f>
        <v>0</v>
      </c>
      <c r="V3993" s="1">
        <f>+Table1[[#This Row],[Adj Total OPERATING_MARGIN]]-Table1[[#This Row],[Current Total OPERATING_MARGIN]]</f>
        <v>0</v>
      </c>
    </row>
    <row r="3994" spans="1:22" x14ac:dyDescent="0.3">
      <c r="A3994" t="s">
        <v>19</v>
      </c>
      <c r="B3994">
        <v>2025</v>
      </c>
      <c r="C3994" t="s">
        <v>92</v>
      </c>
      <c r="D3994" t="s">
        <v>92</v>
      </c>
      <c r="E3994" s="2">
        <v>1</v>
      </c>
      <c r="F3994" s="1">
        <v>428294.19</v>
      </c>
      <c r="G3994" s="1">
        <v>428294.19</v>
      </c>
      <c r="H3994" s="1">
        <v>139605.38639999999</v>
      </c>
      <c r="I3994" s="1">
        <v>-89664.27</v>
      </c>
      <c r="J3994" s="1">
        <v>-139605.39000000001</v>
      </c>
      <c r="K3994" s="2">
        <v>1</v>
      </c>
      <c r="L3994" s="1">
        <v>428294.19</v>
      </c>
      <c r="M3994" s="1">
        <v>428294.19</v>
      </c>
      <c r="N3994" s="1">
        <v>139605.38639999999</v>
      </c>
      <c r="O3994" s="1">
        <v>-89664.27</v>
      </c>
      <c r="P3994" s="1">
        <v>-139605.39000000001</v>
      </c>
      <c r="Q3994" s="2">
        <f>-+Table1[[#This Row],[Current Record Count]]+Table1[[#This Row],[Adj Record Count]]</f>
        <v>0</v>
      </c>
      <c r="R3994" s="1">
        <f>+-Table1[[#This Row],[Current Total ADJUSTMENT_AMOUNT]]+Table1[[#This Row],[Adj Total ADJUSTMENT_AMOUNT]]</f>
        <v>0</v>
      </c>
      <c r="S3994" s="1">
        <f>-Table1[[#This Row],[Current Total CHARGE_AMOUNT]]+Table1[[#This Row],[Adj Total CHARGE_AMOUNT]]</f>
        <v>0</v>
      </c>
      <c r="T3994" s="1">
        <f>+Table1[[#This Row],[Adj Total TOTAL_COST]]-Table1[[#This Row],[Current Total TOTAL_COST]]</f>
        <v>0</v>
      </c>
      <c r="U3994" s="1">
        <f>+Table1[[#This Row],[Adj Total CONTRIBUTION_MARGIN]]-Table1[[#This Row],[Current Total CONTRIBUTION_MARGIN]]</f>
        <v>0</v>
      </c>
      <c r="V3994" s="1">
        <f>+Table1[[#This Row],[Adj Total OPERATING_MARGIN]]-Table1[[#This Row],[Current Total OPERATING_MARGIN]]</f>
        <v>0</v>
      </c>
    </row>
    <row r="3995" spans="1:22" x14ac:dyDescent="0.3">
      <c r="A3995" t="s">
        <v>44</v>
      </c>
      <c r="B3995">
        <v>2022</v>
      </c>
      <c r="C3995" t="s">
        <v>50</v>
      </c>
      <c r="D3995" t="s">
        <v>50</v>
      </c>
      <c r="E3995" s="2">
        <v>1</v>
      </c>
      <c r="F3995" s="1">
        <v>134.63999999999999</v>
      </c>
      <c r="G3995" s="1">
        <v>408</v>
      </c>
      <c r="H3995" s="1">
        <v>17.493099999999998</v>
      </c>
      <c r="I3995" s="1">
        <v>259.94</v>
      </c>
      <c r="J3995" s="1">
        <v>255.87</v>
      </c>
      <c r="K3995" s="2">
        <v>1</v>
      </c>
      <c r="L3995" s="1">
        <v>134.63999999999999</v>
      </c>
      <c r="M3995" s="1">
        <v>408</v>
      </c>
      <c r="N3995" s="1">
        <v>17.493099999999998</v>
      </c>
      <c r="O3995" s="1">
        <v>259.94</v>
      </c>
      <c r="P3995" s="1">
        <v>255.87</v>
      </c>
      <c r="Q3995" s="2">
        <f>-+Table1[[#This Row],[Current Record Count]]+Table1[[#This Row],[Adj Record Count]]</f>
        <v>0</v>
      </c>
      <c r="R3995" s="1">
        <f>+-Table1[[#This Row],[Current Total ADJUSTMENT_AMOUNT]]+Table1[[#This Row],[Adj Total ADJUSTMENT_AMOUNT]]</f>
        <v>0</v>
      </c>
      <c r="S3995" s="1">
        <f>-Table1[[#This Row],[Current Total CHARGE_AMOUNT]]+Table1[[#This Row],[Adj Total CHARGE_AMOUNT]]</f>
        <v>0</v>
      </c>
      <c r="T3995" s="1">
        <f>+Table1[[#This Row],[Adj Total TOTAL_COST]]-Table1[[#This Row],[Current Total TOTAL_COST]]</f>
        <v>0</v>
      </c>
      <c r="U3995" s="1">
        <f>+Table1[[#This Row],[Adj Total CONTRIBUTION_MARGIN]]-Table1[[#This Row],[Current Total CONTRIBUTION_MARGIN]]</f>
        <v>0</v>
      </c>
      <c r="V3995" s="1">
        <f>+Table1[[#This Row],[Adj Total OPERATING_MARGIN]]-Table1[[#This Row],[Current Total OPERATING_MARGIN]]</f>
        <v>0</v>
      </c>
    </row>
    <row r="3996" spans="1:22" x14ac:dyDescent="0.3">
      <c r="A3996" t="s">
        <v>44</v>
      </c>
      <c r="B3996">
        <v>2021</v>
      </c>
      <c r="C3996" t="s">
        <v>20</v>
      </c>
      <c r="D3996" t="s">
        <v>76</v>
      </c>
      <c r="E3996" s="2">
        <v>1</v>
      </c>
      <c r="F3996" s="1">
        <v>2722.7</v>
      </c>
      <c r="G3996" s="1">
        <v>3490.67</v>
      </c>
      <c r="H3996" s="1">
        <v>758.99860000000001</v>
      </c>
      <c r="I3996" s="1">
        <v>132.72999999999999</v>
      </c>
      <c r="J3996" s="1">
        <v>8.9700000000000006</v>
      </c>
      <c r="K3996" s="2">
        <v>1</v>
      </c>
      <c r="L3996" s="1">
        <v>2722.7</v>
      </c>
      <c r="M3996" s="1">
        <v>3490.67</v>
      </c>
      <c r="N3996" s="1">
        <v>758.99860000000001</v>
      </c>
      <c r="O3996" s="1">
        <v>132.72999999999999</v>
      </c>
      <c r="P3996" s="1">
        <v>8.9700000000000006</v>
      </c>
      <c r="Q3996" s="2">
        <f>-+Table1[[#This Row],[Current Record Count]]+Table1[[#This Row],[Adj Record Count]]</f>
        <v>0</v>
      </c>
      <c r="R3996" s="1">
        <f>+-Table1[[#This Row],[Current Total ADJUSTMENT_AMOUNT]]+Table1[[#This Row],[Adj Total ADJUSTMENT_AMOUNT]]</f>
        <v>0</v>
      </c>
      <c r="S3996" s="1">
        <f>-Table1[[#This Row],[Current Total CHARGE_AMOUNT]]+Table1[[#This Row],[Adj Total CHARGE_AMOUNT]]</f>
        <v>0</v>
      </c>
      <c r="T3996" s="1">
        <f>+Table1[[#This Row],[Adj Total TOTAL_COST]]-Table1[[#This Row],[Current Total TOTAL_COST]]</f>
        <v>0</v>
      </c>
      <c r="U3996" s="1">
        <f>+Table1[[#This Row],[Adj Total CONTRIBUTION_MARGIN]]-Table1[[#This Row],[Current Total CONTRIBUTION_MARGIN]]</f>
        <v>0</v>
      </c>
      <c r="V3996" s="1">
        <f>+Table1[[#This Row],[Adj Total OPERATING_MARGIN]]-Table1[[#This Row],[Current Total OPERATING_MARGIN]]</f>
        <v>0</v>
      </c>
    </row>
    <row r="3997" spans="1:22" x14ac:dyDescent="0.3">
      <c r="A3997" t="s">
        <v>44</v>
      </c>
      <c r="B3997">
        <v>2025</v>
      </c>
      <c r="C3997" t="s">
        <v>20</v>
      </c>
      <c r="D3997" t="s">
        <v>76</v>
      </c>
      <c r="E3997" s="2">
        <v>1</v>
      </c>
      <c r="F3997" s="1">
        <v>686.23</v>
      </c>
      <c r="G3997" s="1">
        <v>846.95</v>
      </c>
      <c r="H3997" s="1">
        <v>365.55130000000003</v>
      </c>
      <c r="I3997" s="1">
        <v>-62.18</v>
      </c>
      <c r="J3997" s="1">
        <v>-145.1</v>
      </c>
      <c r="K3997" s="2">
        <v>1</v>
      </c>
      <c r="L3997" s="1">
        <v>686.23</v>
      </c>
      <c r="M3997" s="1">
        <v>846.95</v>
      </c>
      <c r="N3997" s="1">
        <v>365.55130000000003</v>
      </c>
      <c r="O3997" s="1">
        <v>-62.18</v>
      </c>
      <c r="P3997" s="1">
        <v>-145.1</v>
      </c>
      <c r="Q3997" s="2">
        <f>-+Table1[[#This Row],[Current Record Count]]+Table1[[#This Row],[Adj Record Count]]</f>
        <v>0</v>
      </c>
      <c r="R3997" s="1">
        <f>+-Table1[[#This Row],[Current Total ADJUSTMENT_AMOUNT]]+Table1[[#This Row],[Adj Total ADJUSTMENT_AMOUNT]]</f>
        <v>0</v>
      </c>
      <c r="S3997" s="1">
        <f>-Table1[[#This Row],[Current Total CHARGE_AMOUNT]]+Table1[[#This Row],[Adj Total CHARGE_AMOUNT]]</f>
        <v>0</v>
      </c>
      <c r="T3997" s="1">
        <f>+Table1[[#This Row],[Adj Total TOTAL_COST]]-Table1[[#This Row],[Current Total TOTAL_COST]]</f>
        <v>0</v>
      </c>
      <c r="U3997" s="1">
        <f>+Table1[[#This Row],[Adj Total CONTRIBUTION_MARGIN]]-Table1[[#This Row],[Current Total CONTRIBUTION_MARGIN]]</f>
        <v>0</v>
      </c>
      <c r="V3997" s="1">
        <f>+Table1[[#This Row],[Adj Total OPERATING_MARGIN]]-Table1[[#This Row],[Current Total OPERATING_MARGIN]]</f>
        <v>0</v>
      </c>
    </row>
    <row r="3998" spans="1:22" x14ac:dyDescent="0.3">
      <c r="A3998" t="s">
        <v>37</v>
      </c>
      <c r="B3998">
        <v>2021</v>
      </c>
      <c r="C3998" t="s">
        <v>17</v>
      </c>
      <c r="D3998" t="s">
        <v>101</v>
      </c>
      <c r="E3998" s="2">
        <v>1</v>
      </c>
      <c r="F3998" s="1">
        <v>18577.419999999998</v>
      </c>
      <c r="G3998" s="1">
        <v>29209.79</v>
      </c>
      <c r="H3998" s="1">
        <v>5341.7610999999997</v>
      </c>
      <c r="I3998" s="1">
        <v>5844.65</v>
      </c>
      <c r="J3998" s="1">
        <v>5162.51</v>
      </c>
      <c r="K3998" s="2">
        <v>1</v>
      </c>
      <c r="L3998" s="1">
        <v>18577.419999999998</v>
      </c>
      <c r="M3998" s="1">
        <v>29209.79</v>
      </c>
      <c r="N3998" s="1">
        <v>5341.7610999999997</v>
      </c>
      <c r="O3998" s="1">
        <v>5844.65</v>
      </c>
      <c r="P3998" s="1">
        <v>5162.51</v>
      </c>
      <c r="Q3998" s="2">
        <f>-+Table1[[#This Row],[Current Record Count]]+Table1[[#This Row],[Adj Record Count]]</f>
        <v>0</v>
      </c>
      <c r="R3998" s="1">
        <f>+-Table1[[#This Row],[Current Total ADJUSTMENT_AMOUNT]]+Table1[[#This Row],[Adj Total ADJUSTMENT_AMOUNT]]</f>
        <v>0</v>
      </c>
      <c r="S3998" s="1">
        <f>-Table1[[#This Row],[Current Total CHARGE_AMOUNT]]+Table1[[#This Row],[Adj Total CHARGE_AMOUNT]]</f>
        <v>0</v>
      </c>
      <c r="T3998" s="1">
        <f>+Table1[[#This Row],[Adj Total TOTAL_COST]]-Table1[[#This Row],[Current Total TOTAL_COST]]</f>
        <v>0</v>
      </c>
      <c r="U3998" s="1">
        <f>+Table1[[#This Row],[Adj Total CONTRIBUTION_MARGIN]]-Table1[[#This Row],[Current Total CONTRIBUTION_MARGIN]]</f>
        <v>0</v>
      </c>
      <c r="V3998" s="1">
        <f>+Table1[[#This Row],[Adj Total OPERATING_MARGIN]]-Table1[[#This Row],[Current Total OPERATING_MARGIN]]</f>
        <v>0</v>
      </c>
    </row>
    <row r="3999" spans="1:22" x14ac:dyDescent="0.3">
      <c r="A3999" t="s">
        <v>75</v>
      </c>
      <c r="B3999">
        <v>2021</v>
      </c>
      <c r="C3999" t="s">
        <v>17</v>
      </c>
      <c r="D3999" t="s">
        <v>45</v>
      </c>
      <c r="E3999" s="2">
        <v>1</v>
      </c>
      <c r="F3999" s="1">
        <v>130.97</v>
      </c>
      <c r="G3999" s="1">
        <v>190</v>
      </c>
      <c r="H3999" s="1">
        <v>329.43900000000002</v>
      </c>
      <c r="I3999" s="1">
        <v>-2.2400000000000002</v>
      </c>
      <c r="J3999" s="1">
        <v>-58.7</v>
      </c>
      <c r="K3999" s="2">
        <v>1</v>
      </c>
      <c r="L3999" s="1">
        <v>130.97</v>
      </c>
      <c r="M3999" s="1">
        <v>190</v>
      </c>
      <c r="N3999" s="1">
        <v>329.43900000000002</v>
      </c>
      <c r="O3999" s="1">
        <v>-2.2400000000000002</v>
      </c>
      <c r="P3999" s="1">
        <v>-58.7</v>
      </c>
      <c r="Q3999" s="2">
        <f>-+Table1[[#This Row],[Current Record Count]]+Table1[[#This Row],[Adj Record Count]]</f>
        <v>0</v>
      </c>
      <c r="R3999" s="1">
        <f>+-Table1[[#This Row],[Current Total ADJUSTMENT_AMOUNT]]+Table1[[#This Row],[Adj Total ADJUSTMENT_AMOUNT]]</f>
        <v>0</v>
      </c>
      <c r="S3999" s="1">
        <f>-Table1[[#This Row],[Current Total CHARGE_AMOUNT]]+Table1[[#This Row],[Adj Total CHARGE_AMOUNT]]</f>
        <v>0</v>
      </c>
      <c r="T3999" s="1">
        <f>+Table1[[#This Row],[Adj Total TOTAL_COST]]-Table1[[#This Row],[Current Total TOTAL_COST]]</f>
        <v>0</v>
      </c>
      <c r="U3999" s="1">
        <f>+Table1[[#This Row],[Adj Total CONTRIBUTION_MARGIN]]-Table1[[#This Row],[Current Total CONTRIBUTION_MARGIN]]</f>
        <v>0</v>
      </c>
      <c r="V3999" s="1">
        <f>+Table1[[#This Row],[Adj Total OPERATING_MARGIN]]-Table1[[#This Row],[Current Total OPERATING_MARGIN]]</f>
        <v>0</v>
      </c>
    </row>
    <row r="4000" spans="1:22" x14ac:dyDescent="0.3">
      <c r="A4000" t="s">
        <v>33</v>
      </c>
      <c r="B4000">
        <v>2019</v>
      </c>
      <c r="C4000" t="s">
        <v>67</v>
      </c>
      <c r="D4000" t="s">
        <v>67</v>
      </c>
      <c r="E4000" s="2">
        <v>1</v>
      </c>
      <c r="F4000" s="1">
        <v>514.24</v>
      </c>
      <c r="G4000" s="1">
        <v>1412.74</v>
      </c>
      <c r="H4000" s="1">
        <v>0</v>
      </c>
      <c r="I4000" s="1">
        <v>0</v>
      </c>
      <c r="J4000" s="1">
        <v>0</v>
      </c>
      <c r="K4000" s="2">
        <v>1</v>
      </c>
      <c r="L4000" s="1">
        <v>514.24</v>
      </c>
      <c r="M4000" s="1">
        <v>1412.74</v>
      </c>
      <c r="N4000" s="1">
        <v>0</v>
      </c>
      <c r="O4000" s="1">
        <v>0</v>
      </c>
      <c r="P4000" s="1">
        <v>0</v>
      </c>
      <c r="Q4000" s="2">
        <f>-+Table1[[#This Row],[Current Record Count]]+Table1[[#This Row],[Adj Record Count]]</f>
        <v>0</v>
      </c>
      <c r="R4000" s="1">
        <f>+-Table1[[#This Row],[Current Total ADJUSTMENT_AMOUNT]]+Table1[[#This Row],[Adj Total ADJUSTMENT_AMOUNT]]</f>
        <v>0</v>
      </c>
      <c r="S4000" s="1">
        <f>-Table1[[#This Row],[Current Total CHARGE_AMOUNT]]+Table1[[#This Row],[Adj Total CHARGE_AMOUNT]]</f>
        <v>0</v>
      </c>
      <c r="T4000" s="1">
        <f>+Table1[[#This Row],[Adj Total TOTAL_COST]]-Table1[[#This Row],[Current Total TOTAL_COST]]</f>
        <v>0</v>
      </c>
      <c r="U4000" s="1">
        <f>+Table1[[#This Row],[Adj Total CONTRIBUTION_MARGIN]]-Table1[[#This Row],[Current Total CONTRIBUTION_MARGIN]]</f>
        <v>0</v>
      </c>
      <c r="V4000" s="1">
        <f>+Table1[[#This Row],[Adj Total OPERATING_MARGIN]]-Table1[[#This Row],[Current Total OPERATING_MARGIN]]</f>
        <v>0</v>
      </c>
    </row>
    <row r="4001" spans="1:22" x14ac:dyDescent="0.3">
      <c r="A4001" t="s">
        <v>74</v>
      </c>
      <c r="B4001">
        <v>2024</v>
      </c>
      <c r="C4001" t="s">
        <v>28</v>
      </c>
      <c r="D4001" t="s">
        <v>28</v>
      </c>
      <c r="E4001" s="2">
        <v>1</v>
      </c>
      <c r="F4001" s="1">
        <v>94.65</v>
      </c>
      <c r="G4001" s="1">
        <v>218</v>
      </c>
      <c r="H4001" s="1">
        <v>78.943200000000004</v>
      </c>
      <c r="I4001" s="1">
        <v>66.08</v>
      </c>
      <c r="J4001" s="1">
        <v>45.02</v>
      </c>
      <c r="K4001" s="2">
        <v>1</v>
      </c>
      <c r="L4001" s="1">
        <v>94.65</v>
      </c>
      <c r="M4001" s="1">
        <v>218</v>
      </c>
      <c r="N4001" s="1">
        <v>78.943200000000004</v>
      </c>
      <c r="O4001" s="1">
        <v>66.08</v>
      </c>
      <c r="P4001" s="1">
        <v>45.02</v>
      </c>
      <c r="Q4001" s="2">
        <f>-+Table1[[#This Row],[Current Record Count]]+Table1[[#This Row],[Adj Record Count]]</f>
        <v>0</v>
      </c>
      <c r="R4001" s="1">
        <f>+-Table1[[#This Row],[Current Total ADJUSTMENT_AMOUNT]]+Table1[[#This Row],[Adj Total ADJUSTMENT_AMOUNT]]</f>
        <v>0</v>
      </c>
      <c r="S4001" s="1">
        <f>-Table1[[#This Row],[Current Total CHARGE_AMOUNT]]+Table1[[#This Row],[Adj Total CHARGE_AMOUNT]]</f>
        <v>0</v>
      </c>
      <c r="T4001" s="1">
        <f>+Table1[[#This Row],[Adj Total TOTAL_COST]]-Table1[[#This Row],[Current Total TOTAL_COST]]</f>
        <v>0</v>
      </c>
      <c r="U4001" s="1">
        <f>+Table1[[#This Row],[Adj Total CONTRIBUTION_MARGIN]]-Table1[[#This Row],[Current Total CONTRIBUTION_MARGIN]]</f>
        <v>0</v>
      </c>
      <c r="V4001" s="1">
        <f>+Table1[[#This Row],[Adj Total OPERATING_MARGIN]]-Table1[[#This Row],[Current Total OPERATING_MARGIN]]</f>
        <v>0</v>
      </c>
    </row>
    <row r="4002" spans="1:22" x14ac:dyDescent="0.3">
      <c r="A4002" t="s">
        <v>75</v>
      </c>
      <c r="B4002">
        <v>2022</v>
      </c>
      <c r="C4002" t="s">
        <v>20</v>
      </c>
      <c r="D4002" t="s">
        <v>89</v>
      </c>
      <c r="E4002" s="2">
        <v>1</v>
      </c>
      <c r="F4002" s="1">
        <v>5428</v>
      </c>
      <c r="G4002" s="1">
        <v>5428</v>
      </c>
      <c r="H4002" s="1">
        <v>3929.9477999999999</v>
      </c>
      <c r="I4002" s="1">
        <v>-3015.74</v>
      </c>
      <c r="J4002" s="1">
        <v>-3929.95</v>
      </c>
      <c r="K4002" s="2">
        <v>1</v>
      </c>
      <c r="L4002" s="1">
        <v>5428</v>
      </c>
      <c r="M4002" s="1">
        <v>5428</v>
      </c>
      <c r="N4002" s="1">
        <v>3929.9477999999999</v>
      </c>
      <c r="O4002" s="1">
        <v>-3015.74</v>
      </c>
      <c r="P4002" s="1">
        <v>-3929.95</v>
      </c>
      <c r="Q4002" s="2">
        <f>-+Table1[[#This Row],[Current Record Count]]+Table1[[#This Row],[Adj Record Count]]</f>
        <v>0</v>
      </c>
      <c r="R4002" s="1">
        <f>+-Table1[[#This Row],[Current Total ADJUSTMENT_AMOUNT]]+Table1[[#This Row],[Adj Total ADJUSTMENT_AMOUNT]]</f>
        <v>0</v>
      </c>
      <c r="S4002" s="1">
        <f>-Table1[[#This Row],[Current Total CHARGE_AMOUNT]]+Table1[[#This Row],[Adj Total CHARGE_AMOUNT]]</f>
        <v>0</v>
      </c>
      <c r="T4002" s="1">
        <f>+Table1[[#This Row],[Adj Total TOTAL_COST]]-Table1[[#This Row],[Current Total TOTAL_COST]]</f>
        <v>0</v>
      </c>
      <c r="U4002" s="1">
        <f>+Table1[[#This Row],[Adj Total CONTRIBUTION_MARGIN]]-Table1[[#This Row],[Current Total CONTRIBUTION_MARGIN]]</f>
        <v>0</v>
      </c>
      <c r="V4002" s="1">
        <f>+Table1[[#This Row],[Adj Total OPERATING_MARGIN]]-Table1[[#This Row],[Current Total OPERATING_MARGIN]]</f>
        <v>0</v>
      </c>
    </row>
    <row r="4003" spans="1:22" x14ac:dyDescent="0.3">
      <c r="A4003" t="s">
        <v>75</v>
      </c>
      <c r="B4003">
        <v>2024</v>
      </c>
      <c r="C4003" t="s">
        <v>17</v>
      </c>
      <c r="D4003" t="s">
        <v>59</v>
      </c>
      <c r="E4003" s="2">
        <v>1</v>
      </c>
      <c r="F4003" s="1">
        <v>236.64</v>
      </c>
      <c r="G4003" s="1">
        <v>470</v>
      </c>
      <c r="H4003" s="1">
        <v>614.97619999999995</v>
      </c>
      <c r="I4003" s="1">
        <v>-235.94</v>
      </c>
      <c r="J4003" s="1">
        <v>-381.62</v>
      </c>
      <c r="K4003" s="2">
        <v>1</v>
      </c>
      <c r="L4003" s="1">
        <v>236.64</v>
      </c>
      <c r="M4003" s="1">
        <v>470</v>
      </c>
      <c r="N4003" s="1">
        <v>614.97619999999995</v>
      </c>
      <c r="O4003" s="1">
        <v>-235.94</v>
      </c>
      <c r="P4003" s="1">
        <v>-381.62</v>
      </c>
      <c r="Q4003" s="2">
        <f>-+Table1[[#This Row],[Current Record Count]]+Table1[[#This Row],[Adj Record Count]]</f>
        <v>0</v>
      </c>
      <c r="R4003" s="1">
        <f>+-Table1[[#This Row],[Current Total ADJUSTMENT_AMOUNT]]+Table1[[#This Row],[Adj Total ADJUSTMENT_AMOUNT]]</f>
        <v>0</v>
      </c>
      <c r="S4003" s="1">
        <f>-Table1[[#This Row],[Current Total CHARGE_AMOUNT]]+Table1[[#This Row],[Adj Total CHARGE_AMOUNT]]</f>
        <v>0</v>
      </c>
      <c r="T4003" s="1">
        <f>+Table1[[#This Row],[Adj Total TOTAL_COST]]-Table1[[#This Row],[Current Total TOTAL_COST]]</f>
        <v>0</v>
      </c>
      <c r="U4003" s="1">
        <f>+Table1[[#This Row],[Adj Total CONTRIBUTION_MARGIN]]-Table1[[#This Row],[Current Total CONTRIBUTION_MARGIN]]</f>
        <v>0</v>
      </c>
      <c r="V4003" s="1">
        <f>+Table1[[#This Row],[Adj Total OPERATING_MARGIN]]-Table1[[#This Row],[Current Total OPERATING_MARGIN]]</f>
        <v>0</v>
      </c>
    </row>
    <row r="4004" spans="1:22" x14ac:dyDescent="0.3">
      <c r="A4004" t="s">
        <v>22</v>
      </c>
      <c r="B4004">
        <v>2025</v>
      </c>
      <c r="C4004" t="s">
        <v>47</v>
      </c>
      <c r="D4004" t="s">
        <v>88</v>
      </c>
      <c r="E4004" s="2">
        <v>1</v>
      </c>
      <c r="F4004" s="1">
        <v>108.21</v>
      </c>
      <c r="G4004" s="1">
        <v>247</v>
      </c>
      <c r="H4004" s="1">
        <v>514.32230000000004</v>
      </c>
      <c r="I4004" s="1">
        <v>-187.55</v>
      </c>
      <c r="J4004" s="1">
        <v>-375.53</v>
      </c>
      <c r="K4004" s="2">
        <v>1</v>
      </c>
      <c r="L4004" s="1">
        <v>108.21</v>
      </c>
      <c r="M4004" s="1">
        <v>247</v>
      </c>
      <c r="N4004" s="1">
        <v>514.32230000000004</v>
      </c>
      <c r="O4004" s="1">
        <v>-187.55</v>
      </c>
      <c r="P4004" s="1">
        <v>-375.53</v>
      </c>
      <c r="Q4004" s="2">
        <f>-+Table1[[#This Row],[Current Record Count]]+Table1[[#This Row],[Adj Record Count]]</f>
        <v>0</v>
      </c>
      <c r="R4004" s="1">
        <f>+-Table1[[#This Row],[Current Total ADJUSTMENT_AMOUNT]]+Table1[[#This Row],[Adj Total ADJUSTMENT_AMOUNT]]</f>
        <v>0</v>
      </c>
      <c r="S4004" s="1">
        <f>-Table1[[#This Row],[Current Total CHARGE_AMOUNT]]+Table1[[#This Row],[Adj Total CHARGE_AMOUNT]]</f>
        <v>0</v>
      </c>
      <c r="T4004" s="1">
        <f>+Table1[[#This Row],[Adj Total TOTAL_COST]]-Table1[[#This Row],[Current Total TOTAL_COST]]</f>
        <v>0</v>
      </c>
      <c r="U4004" s="1">
        <f>+Table1[[#This Row],[Adj Total CONTRIBUTION_MARGIN]]-Table1[[#This Row],[Current Total CONTRIBUTION_MARGIN]]</f>
        <v>0</v>
      </c>
      <c r="V4004" s="1">
        <f>+Table1[[#This Row],[Adj Total OPERATING_MARGIN]]-Table1[[#This Row],[Current Total OPERATING_MARGIN]]</f>
        <v>0</v>
      </c>
    </row>
    <row r="4005" spans="1:22" x14ac:dyDescent="0.3">
      <c r="A4005" t="s">
        <v>27</v>
      </c>
      <c r="B4005">
        <v>2022</v>
      </c>
      <c r="C4005" t="s">
        <v>58</v>
      </c>
      <c r="D4005" t="s">
        <v>58</v>
      </c>
      <c r="E4005" s="2">
        <v>1</v>
      </c>
      <c r="F4005" s="1">
        <v>5977.81</v>
      </c>
      <c r="G4005" s="1">
        <v>6102.81</v>
      </c>
      <c r="H4005" s="1">
        <v>1006.1867999999999</v>
      </c>
      <c r="I4005" s="1">
        <v>-670.82</v>
      </c>
      <c r="J4005" s="1">
        <v>-881.19</v>
      </c>
      <c r="K4005" s="2">
        <v>1</v>
      </c>
      <c r="L4005" s="1">
        <v>5977.81</v>
      </c>
      <c r="M4005" s="1">
        <v>6102.81</v>
      </c>
      <c r="N4005" s="1">
        <v>1006.1867999999999</v>
      </c>
      <c r="O4005" s="1">
        <v>-670.82</v>
      </c>
      <c r="P4005" s="1">
        <v>-881.19</v>
      </c>
      <c r="Q4005" s="2">
        <f>-+Table1[[#This Row],[Current Record Count]]+Table1[[#This Row],[Adj Record Count]]</f>
        <v>0</v>
      </c>
      <c r="R4005" s="1">
        <f>+-Table1[[#This Row],[Current Total ADJUSTMENT_AMOUNT]]+Table1[[#This Row],[Adj Total ADJUSTMENT_AMOUNT]]</f>
        <v>0</v>
      </c>
      <c r="S4005" s="1">
        <f>-Table1[[#This Row],[Current Total CHARGE_AMOUNT]]+Table1[[#This Row],[Adj Total CHARGE_AMOUNT]]</f>
        <v>0</v>
      </c>
      <c r="T4005" s="1">
        <f>+Table1[[#This Row],[Adj Total TOTAL_COST]]-Table1[[#This Row],[Current Total TOTAL_COST]]</f>
        <v>0</v>
      </c>
      <c r="U4005" s="1">
        <f>+Table1[[#This Row],[Adj Total CONTRIBUTION_MARGIN]]-Table1[[#This Row],[Current Total CONTRIBUTION_MARGIN]]</f>
        <v>0</v>
      </c>
      <c r="V4005" s="1">
        <f>+Table1[[#This Row],[Adj Total OPERATING_MARGIN]]-Table1[[#This Row],[Current Total OPERATING_MARGIN]]</f>
        <v>0</v>
      </c>
    </row>
    <row r="4006" spans="1:22" x14ac:dyDescent="0.3">
      <c r="A4006" t="s">
        <v>44</v>
      </c>
      <c r="B4006">
        <v>2021</v>
      </c>
      <c r="C4006" t="s">
        <v>20</v>
      </c>
      <c r="D4006" t="s">
        <v>103</v>
      </c>
      <c r="E4006" s="2">
        <v>1</v>
      </c>
      <c r="F4006" s="1">
        <v>5670.1</v>
      </c>
      <c r="G4006" s="1">
        <v>5670.1</v>
      </c>
      <c r="H4006" s="1">
        <v>1128.7829999999999</v>
      </c>
      <c r="I4006" s="1">
        <v>334.96</v>
      </c>
      <c r="J4006" s="1">
        <v>-33.76</v>
      </c>
      <c r="K4006" s="2">
        <v>1</v>
      </c>
      <c r="L4006" s="1">
        <v>5670.1</v>
      </c>
      <c r="M4006" s="1">
        <v>5670.1</v>
      </c>
      <c r="N4006" s="1">
        <v>1128.7829999999999</v>
      </c>
      <c r="O4006" s="1">
        <v>334.96</v>
      </c>
      <c r="P4006" s="1">
        <v>-33.76</v>
      </c>
      <c r="Q4006" s="2">
        <f>-+Table1[[#This Row],[Current Record Count]]+Table1[[#This Row],[Adj Record Count]]</f>
        <v>0</v>
      </c>
      <c r="R4006" s="1">
        <f>+-Table1[[#This Row],[Current Total ADJUSTMENT_AMOUNT]]+Table1[[#This Row],[Adj Total ADJUSTMENT_AMOUNT]]</f>
        <v>0</v>
      </c>
      <c r="S4006" s="1">
        <f>-Table1[[#This Row],[Current Total CHARGE_AMOUNT]]+Table1[[#This Row],[Adj Total CHARGE_AMOUNT]]</f>
        <v>0</v>
      </c>
      <c r="T4006" s="1">
        <f>+Table1[[#This Row],[Adj Total TOTAL_COST]]-Table1[[#This Row],[Current Total TOTAL_COST]]</f>
        <v>0</v>
      </c>
      <c r="U4006" s="1">
        <f>+Table1[[#This Row],[Adj Total CONTRIBUTION_MARGIN]]-Table1[[#This Row],[Current Total CONTRIBUTION_MARGIN]]</f>
        <v>0</v>
      </c>
      <c r="V4006" s="1">
        <f>+Table1[[#This Row],[Adj Total OPERATING_MARGIN]]-Table1[[#This Row],[Current Total OPERATING_MARGIN]]</f>
        <v>0</v>
      </c>
    </row>
    <row r="4007" spans="1:22" x14ac:dyDescent="0.3">
      <c r="A4007" t="s">
        <v>44</v>
      </c>
      <c r="B4007">
        <v>2025</v>
      </c>
      <c r="C4007" t="s">
        <v>92</v>
      </c>
      <c r="D4007" t="s">
        <v>92</v>
      </c>
      <c r="E4007" s="2">
        <v>1</v>
      </c>
      <c r="F4007" s="1">
        <v>659.73</v>
      </c>
      <c r="G4007" s="1">
        <v>1309</v>
      </c>
      <c r="H4007" s="1">
        <v>380.3023</v>
      </c>
      <c r="I4007" s="1">
        <v>347.2</v>
      </c>
      <c r="J4007" s="1">
        <v>268.97000000000003</v>
      </c>
      <c r="K4007" s="2">
        <v>1</v>
      </c>
      <c r="L4007" s="1">
        <v>659.73</v>
      </c>
      <c r="M4007" s="1">
        <v>1309</v>
      </c>
      <c r="N4007" s="1">
        <v>380.3023</v>
      </c>
      <c r="O4007" s="1">
        <v>347.2</v>
      </c>
      <c r="P4007" s="1">
        <v>268.97000000000003</v>
      </c>
      <c r="Q4007" s="2">
        <f>-+Table1[[#This Row],[Current Record Count]]+Table1[[#This Row],[Adj Record Count]]</f>
        <v>0</v>
      </c>
      <c r="R4007" s="1">
        <f>+-Table1[[#This Row],[Current Total ADJUSTMENT_AMOUNT]]+Table1[[#This Row],[Adj Total ADJUSTMENT_AMOUNT]]</f>
        <v>0</v>
      </c>
      <c r="S4007" s="1">
        <f>-Table1[[#This Row],[Current Total CHARGE_AMOUNT]]+Table1[[#This Row],[Adj Total CHARGE_AMOUNT]]</f>
        <v>0</v>
      </c>
      <c r="T4007" s="1">
        <f>+Table1[[#This Row],[Adj Total TOTAL_COST]]-Table1[[#This Row],[Current Total TOTAL_COST]]</f>
        <v>0</v>
      </c>
      <c r="U4007" s="1">
        <f>+Table1[[#This Row],[Adj Total CONTRIBUTION_MARGIN]]-Table1[[#This Row],[Current Total CONTRIBUTION_MARGIN]]</f>
        <v>0</v>
      </c>
      <c r="V4007" s="1">
        <f>+Table1[[#This Row],[Adj Total OPERATING_MARGIN]]-Table1[[#This Row],[Current Total OPERATING_MARGIN]]</f>
        <v>0</v>
      </c>
    </row>
    <row r="4008" spans="1:22" x14ac:dyDescent="0.3">
      <c r="A4008" t="s">
        <v>37</v>
      </c>
      <c r="B4008">
        <v>2023</v>
      </c>
      <c r="C4008" t="s">
        <v>67</v>
      </c>
      <c r="D4008" t="s">
        <v>67</v>
      </c>
      <c r="E4008" s="2">
        <v>1</v>
      </c>
      <c r="F4008" s="1">
        <v>12482.74</v>
      </c>
      <c r="G4008" s="1">
        <v>31316.45</v>
      </c>
      <c r="H4008" s="1">
        <v>4483.0060000000003</v>
      </c>
      <c r="I4008" s="1">
        <v>15502.97</v>
      </c>
      <c r="J4008" s="1">
        <v>14350.7</v>
      </c>
      <c r="K4008" s="2">
        <v>1</v>
      </c>
      <c r="L4008" s="1">
        <v>12482.74</v>
      </c>
      <c r="M4008" s="1">
        <v>31316.45</v>
      </c>
      <c r="N4008" s="1">
        <v>4483.0060000000003</v>
      </c>
      <c r="O4008" s="1">
        <v>15502.97</v>
      </c>
      <c r="P4008" s="1">
        <v>14350.7</v>
      </c>
      <c r="Q4008" s="2">
        <f>-+Table1[[#This Row],[Current Record Count]]+Table1[[#This Row],[Adj Record Count]]</f>
        <v>0</v>
      </c>
      <c r="R4008" s="1">
        <f>+-Table1[[#This Row],[Current Total ADJUSTMENT_AMOUNT]]+Table1[[#This Row],[Adj Total ADJUSTMENT_AMOUNT]]</f>
        <v>0</v>
      </c>
      <c r="S4008" s="1">
        <f>-Table1[[#This Row],[Current Total CHARGE_AMOUNT]]+Table1[[#This Row],[Adj Total CHARGE_AMOUNT]]</f>
        <v>0</v>
      </c>
      <c r="T4008" s="1">
        <f>+Table1[[#This Row],[Adj Total TOTAL_COST]]-Table1[[#This Row],[Current Total TOTAL_COST]]</f>
        <v>0</v>
      </c>
      <c r="U4008" s="1">
        <f>+Table1[[#This Row],[Adj Total CONTRIBUTION_MARGIN]]-Table1[[#This Row],[Current Total CONTRIBUTION_MARGIN]]</f>
        <v>0</v>
      </c>
      <c r="V4008" s="1">
        <f>+Table1[[#This Row],[Adj Total OPERATING_MARGIN]]-Table1[[#This Row],[Current Total OPERATING_MARGIN]]</f>
        <v>0</v>
      </c>
    </row>
    <row r="4009" spans="1:22" x14ac:dyDescent="0.3">
      <c r="A4009" t="s">
        <v>19</v>
      </c>
      <c r="B4009">
        <v>2025</v>
      </c>
      <c r="C4009" t="s">
        <v>47</v>
      </c>
      <c r="D4009" t="s">
        <v>47</v>
      </c>
      <c r="E4009" s="2">
        <v>1</v>
      </c>
      <c r="F4009" s="1">
        <v>41175.370000000003</v>
      </c>
      <c r="G4009" s="1">
        <v>41723.589999999997</v>
      </c>
      <c r="H4009" s="1">
        <v>9485.3340000000007</v>
      </c>
      <c r="I4009" s="1">
        <v>-6561.67</v>
      </c>
      <c r="J4009" s="1">
        <v>-9485.33</v>
      </c>
      <c r="K4009" s="2">
        <v>1</v>
      </c>
      <c r="L4009" s="1">
        <v>41175.370000000003</v>
      </c>
      <c r="M4009" s="1">
        <v>41723.589999999997</v>
      </c>
      <c r="N4009" s="1">
        <v>9485.3340000000007</v>
      </c>
      <c r="O4009" s="1">
        <v>-6561.67</v>
      </c>
      <c r="P4009" s="1">
        <v>-9485.33</v>
      </c>
      <c r="Q4009" s="2">
        <f>-+Table1[[#This Row],[Current Record Count]]+Table1[[#This Row],[Adj Record Count]]</f>
        <v>0</v>
      </c>
      <c r="R4009" s="1">
        <f>+-Table1[[#This Row],[Current Total ADJUSTMENT_AMOUNT]]+Table1[[#This Row],[Adj Total ADJUSTMENT_AMOUNT]]</f>
        <v>0</v>
      </c>
      <c r="S4009" s="1">
        <f>-Table1[[#This Row],[Current Total CHARGE_AMOUNT]]+Table1[[#This Row],[Adj Total CHARGE_AMOUNT]]</f>
        <v>0</v>
      </c>
      <c r="T4009" s="1">
        <f>+Table1[[#This Row],[Adj Total TOTAL_COST]]-Table1[[#This Row],[Current Total TOTAL_COST]]</f>
        <v>0</v>
      </c>
      <c r="U4009" s="1">
        <f>+Table1[[#This Row],[Adj Total CONTRIBUTION_MARGIN]]-Table1[[#This Row],[Current Total CONTRIBUTION_MARGIN]]</f>
        <v>0</v>
      </c>
      <c r="V4009" s="1">
        <f>+Table1[[#This Row],[Adj Total OPERATING_MARGIN]]-Table1[[#This Row],[Current Total OPERATING_MARGIN]]</f>
        <v>0</v>
      </c>
    </row>
    <row r="4010" spans="1:22" x14ac:dyDescent="0.3">
      <c r="A4010" t="s">
        <v>27</v>
      </c>
      <c r="B4010">
        <v>2022</v>
      </c>
      <c r="C4010" t="s">
        <v>26</v>
      </c>
      <c r="D4010" t="s">
        <v>26</v>
      </c>
      <c r="E4010" s="2">
        <v>1</v>
      </c>
      <c r="F4010" s="1">
        <v>5105.4799999999996</v>
      </c>
      <c r="G4010" s="1">
        <v>5661</v>
      </c>
      <c r="H4010" s="1">
        <v>531.06859999999995</v>
      </c>
      <c r="I4010" s="1">
        <v>173.55</v>
      </c>
      <c r="J4010" s="1">
        <v>43.12</v>
      </c>
      <c r="K4010" s="2">
        <v>1</v>
      </c>
      <c r="L4010" s="1">
        <v>5105.4799999999996</v>
      </c>
      <c r="M4010" s="1">
        <v>5661</v>
      </c>
      <c r="N4010" s="1">
        <v>531.06859999999995</v>
      </c>
      <c r="O4010" s="1">
        <v>173.55</v>
      </c>
      <c r="P4010" s="1">
        <v>43.12</v>
      </c>
      <c r="Q4010" s="2">
        <f>-+Table1[[#This Row],[Current Record Count]]+Table1[[#This Row],[Adj Record Count]]</f>
        <v>0</v>
      </c>
      <c r="R4010" s="1">
        <f>+-Table1[[#This Row],[Current Total ADJUSTMENT_AMOUNT]]+Table1[[#This Row],[Adj Total ADJUSTMENT_AMOUNT]]</f>
        <v>0</v>
      </c>
      <c r="S4010" s="1">
        <f>-Table1[[#This Row],[Current Total CHARGE_AMOUNT]]+Table1[[#This Row],[Adj Total CHARGE_AMOUNT]]</f>
        <v>0</v>
      </c>
      <c r="T4010" s="1">
        <f>+Table1[[#This Row],[Adj Total TOTAL_COST]]-Table1[[#This Row],[Current Total TOTAL_COST]]</f>
        <v>0</v>
      </c>
      <c r="U4010" s="1">
        <f>+Table1[[#This Row],[Adj Total CONTRIBUTION_MARGIN]]-Table1[[#This Row],[Current Total CONTRIBUTION_MARGIN]]</f>
        <v>0</v>
      </c>
      <c r="V4010" s="1">
        <f>+Table1[[#This Row],[Adj Total OPERATING_MARGIN]]-Table1[[#This Row],[Current Total OPERATING_MARGIN]]</f>
        <v>0</v>
      </c>
    </row>
    <row r="4011" spans="1:22" x14ac:dyDescent="0.3">
      <c r="A4011" t="s">
        <v>75</v>
      </c>
      <c r="B4011">
        <v>2019</v>
      </c>
      <c r="C4011" t="s">
        <v>29</v>
      </c>
      <c r="D4011" t="s">
        <v>104</v>
      </c>
      <c r="E4011" s="2">
        <v>1</v>
      </c>
      <c r="F4011" s="1">
        <v>8227</v>
      </c>
      <c r="G4011" s="1">
        <v>8227</v>
      </c>
      <c r="H4011" s="1">
        <v>0</v>
      </c>
      <c r="I4011" s="1">
        <v>0</v>
      </c>
      <c r="J4011" s="1">
        <v>0</v>
      </c>
      <c r="K4011" s="2">
        <v>1</v>
      </c>
      <c r="L4011" s="1">
        <v>8227</v>
      </c>
      <c r="M4011" s="1">
        <v>8227</v>
      </c>
      <c r="N4011" s="1">
        <v>0</v>
      </c>
      <c r="O4011" s="1">
        <v>0</v>
      </c>
      <c r="P4011" s="1">
        <v>0</v>
      </c>
      <c r="Q4011" s="2">
        <f>-+Table1[[#This Row],[Current Record Count]]+Table1[[#This Row],[Adj Record Count]]</f>
        <v>0</v>
      </c>
      <c r="R4011" s="1">
        <f>+-Table1[[#This Row],[Current Total ADJUSTMENT_AMOUNT]]+Table1[[#This Row],[Adj Total ADJUSTMENT_AMOUNT]]</f>
        <v>0</v>
      </c>
      <c r="S4011" s="1">
        <f>-Table1[[#This Row],[Current Total CHARGE_AMOUNT]]+Table1[[#This Row],[Adj Total CHARGE_AMOUNT]]</f>
        <v>0</v>
      </c>
      <c r="T4011" s="1">
        <f>+Table1[[#This Row],[Adj Total TOTAL_COST]]-Table1[[#This Row],[Current Total TOTAL_COST]]</f>
        <v>0</v>
      </c>
      <c r="U4011" s="1">
        <f>+Table1[[#This Row],[Adj Total CONTRIBUTION_MARGIN]]-Table1[[#This Row],[Current Total CONTRIBUTION_MARGIN]]</f>
        <v>0</v>
      </c>
      <c r="V4011" s="1">
        <f>+Table1[[#This Row],[Adj Total OPERATING_MARGIN]]-Table1[[#This Row],[Current Total OPERATING_MARGIN]]</f>
        <v>0</v>
      </c>
    </row>
    <row r="4012" spans="1:22" x14ac:dyDescent="0.3">
      <c r="A4012" t="s">
        <v>75</v>
      </c>
      <c r="B4012">
        <v>2023</v>
      </c>
      <c r="C4012" t="s">
        <v>20</v>
      </c>
      <c r="D4012" t="s">
        <v>103</v>
      </c>
      <c r="E4012" s="2">
        <v>1</v>
      </c>
      <c r="F4012" s="1">
        <v>109.41</v>
      </c>
      <c r="G4012" s="1">
        <v>220</v>
      </c>
      <c r="H4012" s="1">
        <v>386.17570000000001</v>
      </c>
      <c r="I4012" s="1">
        <v>-87.22</v>
      </c>
      <c r="J4012" s="1">
        <v>-165</v>
      </c>
      <c r="K4012" s="2">
        <v>1</v>
      </c>
      <c r="L4012" s="1">
        <v>109.41</v>
      </c>
      <c r="M4012" s="1">
        <v>220</v>
      </c>
      <c r="N4012" s="1">
        <v>386.17570000000001</v>
      </c>
      <c r="O4012" s="1">
        <v>-87.22</v>
      </c>
      <c r="P4012" s="1">
        <v>-165</v>
      </c>
      <c r="Q4012" s="2">
        <f>-+Table1[[#This Row],[Current Record Count]]+Table1[[#This Row],[Adj Record Count]]</f>
        <v>0</v>
      </c>
      <c r="R4012" s="1">
        <f>+-Table1[[#This Row],[Current Total ADJUSTMENT_AMOUNT]]+Table1[[#This Row],[Adj Total ADJUSTMENT_AMOUNT]]</f>
        <v>0</v>
      </c>
      <c r="S4012" s="1">
        <f>-Table1[[#This Row],[Current Total CHARGE_AMOUNT]]+Table1[[#This Row],[Adj Total CHARGE_AMOUNT]]</f>
        <v>0</v>
      </c>
      <c r="T4012" s="1">
        <f>+Table1[[#This Row],[Adj Total TOTAL_COST]]-Table1[[#This Row],[Current Total TOTAL_COST]]</f>
        <v>0</v>
      </c>
      <c r="U4012" s="1">
        <f>+Table1[[#This Row],[Adj Total CONTRIBUTION_MARGIN]]-Table1[[#This Row],[Current Total CONTRIBUTION_MARGIN]]</f>
        <v>0</v>
      </c>
      <c r="V4012" s="1">
        <f>+Table1[[#This Row],[Adj Total OPERATING_MARGIN]]-Table1[[#This Row],[Current Total OPERATING_MARGIN]]</f>
        <v>0</v>
      </c>
    </row>
    <row r="4013" spans="1:22" x14ac:dyDescent="0.3">
      <c r="A4013" t="s">
        <v>54</v>
      </c>
      <c r="B4013">
        <v>2024</v>
      </c>
      <c r="C4013" t="s">
        <v>17</v>
      </c>
      <c r="D4013" t="s">
        <v>80</v>
      </c>
      <c r="E4013" s="2">
        <v>1</v>
      </c>
      <c r="F4013" s="1">
        <v>387.51</v>
      </c>
      <c r="G4013" s="1">
        <v>481</v>
      </c>
      <c r="H4013" s="1">
        <v>528.14110000000005</v>
      </c>
      <c r="I4013" s="1">
        <v>-209.7</v>
      </c>
      <c r="J4013" s="1">
        <v>-434.65</v>
      </c>
      <c r="K4013" s="2">
        <v>1</v>
      </c>
      <c r="L4013" s="1">
        <v>387.51</v>
      </c>
      <c r="M4013" s="1">
        <v>481</v>
      </c>
      <c r="N4013" s="1">
        <v>528.14110000000005</v>
      </c>
      <c r="O4013" s="1">
        <v>-209.7</v>
      </c>
      <c r="P4013" s="1">
        <v>-434.65</v>
      </c>
      <c r="Q4013" s="2">
        <f>-+Table1[[#This Row],[Current Record Count]]+Table1[[#This Row],[Adj Record Count]]</f>
        <v>0</v>
      </c>
      <c r="R4013" s="1">
        <f>+-Table1[[#This Row],[Current Total ADJUSTMENT_AMOUNT]]+Table1[[#This Row],[Adj Total ADJUSTMENT_AMOUNT]]</f>
        <v>0</v>
      </c>
      <c r="S4013" s="1">
        <f>-Table1[[#This Row],[Current Total CHARGE_AMOUNT]]+Table1[[#This Row],[Adj Total CHARGE_AMOUNT]]</f>
        <v>0</v>
      </c>
      <c r="T4013" s="1">
        <f>+Table1[[#This Row],[Adj Total TOTAL_COST]]-Table1[[#This Row],[Current Total TOTAL_COST]]</f>
        <v>0</v>
      </c>
      <c r="U4013" s="1">
        <f>+Table1[[#This Row],[Adj Total CONTRIBUTION_MARGIN]]-Table1[[#This Row],[Current Total CONTRIBUTION_MARGIN]]</f>
        <v>0</v>
      </c>
      <c r="V4013" s="1">
        <f>+Table1[[#This Row],[Adj Total OPERATING_MARGIN]]-Table1[[#This Row],[Current Total OPERATING_MARGIN]]</f>
        <v>0</v>
      </c>
    </row>
    <row r="4014" spans="1:22" x14ac:dyDescent="0.3">
      <c r="A4014" t="s">
        <v>37</v>
      </c>
      <c r="B4014">
        <v>2022</v>
      </c>
      <c r="C4014" t="s">
        <v>47</v>
      </c>
      <c r="D4014" t="s">
        <v>88</v>
      </c>
      <c r="E4014" s="2">
        <v>1</v>
      </c>
      <c r="F4014" s="1">
        <v>24419.59</v>
      </c>
      <c r="G4014" s="1">
        <v>26366.71</v>
      </c>
      <c r="H4014" s="1">
        <v>4798.3378000000002</v>
      </c>
      <c r="I4014" s="1">
        <v>-1700.77</v>
      </c>
      <c r="J4014" s="1">
        <v>-2851.22</v>
      </c>
      <c r="K4014" s="2">
        <v>1</v>
      </c>
      <c r="L4014" s="1">
        <v>24419.59</v>
      </c>
      <c r="M4014" s="1">
        <v>26366.71</v>
      </c>
      <c r="N4014" s="1">
        <v>4798.3378000000002</v>
      </c>
      <c r="O4014" s="1">
        <v>-1700.77</v>
      </c>
      <c r="P4014" s="1">
        <v>-2851.22</v>
      </c>
      <c r="Q4014" s="2">
        <f>-+Table1[[#This Row],[Current Record Count]]+Table1[[#This Row],[Adj Record Count]]</f>
        <v>0</v>
      </c>
      <c r="R4014" s="1">
        <f>+-Table1[[#This Row],[Current Total ADJUSTMENT_AMOUNT]]+Table1[[#This Row],[Adj Total ADJUSTMENT_AMOUNT]]</f>
        <v>0</v>
      </c>
      <c r="S4014" s="1">
        <f>-Table1[[#This Row],[Current Total CHARGE_AMOUNT]]+Table1[[#This Row],[Adj Total CHARGE_AMOUNT]]</f>
        <v>0</v>
      </c>
      <c r="T4014" s="1">
        <f>+Table1[[#This Row],[Adj Total TOTAL_COST]]-Table1[[#This Row],[Current Total TOTAL_COST]]</f>
        <v>0</v>
      </c>
      <c r="U4014" s="1">
        <f>+Table1[[#This Row],[Adj Total CONTRIBUTION_MARGIN]]-Table1[[#This Row],[Current Total CONTRIBUTION_MARGIN]]</f>
        <v>0</v>
      </c>
      <c r="V4014" s="1">
        <f>+Table1[[#This Row],[Adj Total OPERATING_MARGIN]]-Table1[[#This Row],[Current Total OPERATING_MARGIN]]</f>
        <v>0</v>
      </c>
    </row>
    <row r="4015" spans="1:22" x14ac:dyDescent="0.3">
      <c r="A4015" t="s">
        <v>37</v>
      </c>
      <c r="B4015">
        <v>2023</v>
      </c>
      <c r="C4015" t="s">
        <v>29</v>
      </c>
      <c r="D4015" t="s">
        <v>57</v>
      </c>
      <c r="E4015" s="2">
        <v>1</v>
      </c>
      <c r="F4015" s="1">
        <v>26314.639999999999</v>
      </c>
      <c r="G4015" s="1">
        <v>32848.07</v>
      </c>
      <c r="H4015" s="1">
        <v>6533.8887999999997</v>
      </c>
      <c r="I4015" s="1">
        <v>2014.87</v>
      </c>
      <c r="J4015" s="1">
        <v>99.5</v>
      </c>
      <c r="K4015" s="2">
        <v>1</v>
      </c>
      <c r="L4015" s="1">
        <v>26314.639999999999</v>
      </c>
      <c r="M4015" s="1">
        <v>32848.07</v>
      </c>
      <c r="N4015" s="1">
        <v>6533.8887999999997</v>
      </c>
      <c r="O4015" s="1">
        <v>2014.87</v>
      </c>
      <c r="P4015" s="1">
        <v>99.5</v>
      </c>
      <c r="Q4015" s="2">
        <f>-+Table1[[#This Row],[Current Record Count]]+Table1[[#This Row],[Adj Record Count]]</f>
        <v>0</v>
      </c>
      <c r="R4015" s="1">
        <f>+-Table1[[#This Row],[Current Total ADJUSTMENT_AMOUNT]]+Table1[[#This Row],[Adj Total ADJUSTMENT_AMOUNT]]</f>
        <v>0</v>
      </c>
      <c r="S4015" s="1">
        <f>-Table1[[#This Row],[Current Total CHARGE_AMOUNT]]+Table1[[#This Row],[Adj Total CHARGE_AMOUNT]]</f>
        <v>0</v>
      </c>
      <c r="T4015" s="1">
        <f>+Table1[[#This Row],[Adj Total TOTAL_COST]]-Table1[[#This Row],[Current Total TOTAL_COST]]</f>
        <v>0</v>
      </c>
      <c r="U4015" s="1">
        <f>+Table1[[#This Row],[Adj Total CONTRIBUTION_MARGIN]]-Table1[[#This Row],[Current Total CONTRIBUTION_MARGIN]]</f>
        <v>0</v>
      </c>
      <c r="V4015" s="1">
        <f>+Table1[[#This Row],[Adj Total OPERATING_MARGIN]]-Table1[[#This Row],[Current Total OPERATING_MARGIN]]</f>
        <v>0</v>
      </c>
    </row>
    <row r="4016" spans="1:22" x14ac:dyDescent="0.3">
      <c r="A4016" t="s">
        <v>31</v>
      </c>
      <c r="B4016">
        <v>2022</v>
      </c>
      <c r="C4016" t="s">
        <v>92</v>
      </c>
      <c r="D4016" t="s">
        <v>92</v>
      </c>
      <c r="E4016" s="2">
        <v>1</v>
      </c>
      <c r="F4016" s="1">
        <v>180</v>
      </c>
      <c r="G4016" s="1">
        <v>180</v>
      </c>
      <c r="H4016" s="1">
        <v>0</v>
      </c>
      <c r="I4016" s="1">
        <v>0</v>
      </c>
      <c r="J4016" s="1">
        <v>0</v>
      </c>
      <c r="K4016" s="2">
        <v>1</v>
      </c>
      <c r="L4016" s="1">
        <v>180</v>
      </c>
      <c r="M4016" s="1">
        <v>180</v>
      </c>
      <c r="N4016" s="1">
        <v>0</v>
      </c>
      <c r="O4016" s="1">
        <v>0</v>
      </c>
      <c r="P4016" s="1">
        <v>0</v>
      </c>
      <c r="Q4016" s="2">
        <f>-+Table1[[#This Row],[Current Record Count]]+Table1[[#This Row],[Adj Record Count]]</f>
        <v>0</v>
      </c>
      <c r="R4016" s="1">
        <f>+-Table1[[#This Row],[Current Total ADJUSTMENT_AMOUNT]]+Table1[[#This Row],[Adj Total ADJUSTMENT_AMOUNT]]</f>
        <v>0</v>
      </c>
      <c r="S4016" s="1">
        <f>-Table1[[#This Row],[Current Total CHARGE_AMOUNT]]+Table1[[#This Row],[Adj Total CHARGE_AMOUNT]]</f>
        <v>0</v>
      </c>
      <c r="T4016" s="1">
        <f>+Table1[[#This Row],[Adj Total TOTAL_COST]]-Table1[[#This Row],[Current Total TOTAL_COST]]</f>
        <v>0</v>
      </c>
      <c r="U4016" s="1">
        <f>+Table1[[#This Row],[Adj Total CONTRIBUTION_MARGIN]]-Table1[[#This Row],[Current Total CONTRIBUTION_MARGIN]]</f>
        <v>0</v>
      </c>
      <c r="V4016" s="1">
        <f>+Table1[[#This Row],[Adj Total OPERATING_MARGIN]]-Table1[[#This Row],[Current Total OPERATING_MARGIN]]</f>
        <v>0</v>
      </c>
    </row>
    <row r="4017" spans="1:22" x14ac:dyDescent="0.3">
      <c r="A4017" t="s">
        <v>78</v>
      </c>
      <c r="B4017">
        <v>2022</v>
      </c>
      <c r="C4017" t="s">
        <v>17</v>
      </c>
      <c r="D4017" t="s">
        <v>91</v>
      </c>
      <c r="E4017" s="2">
        <v>1</v>
      </c>
      <c r="F4017" s="1">
        <v>3075.28</v>
      </c>
      <c r="G4017" s="1">
        <v>3574</v>
      </c>
      <c r="H4017" s="1">
        <v>452.52289999999999</v>
      </c>
      <c r="I4017" s="1">
        <v>175.43</v>
      </c>
      <c r="J4017" s="1">
        <v>57.99</v>
      </c>
      <c r="K4017" s="2">
        <v>1</v>
      </c>
      <c r="L4017" s="1">
        <v>3075.28</v>
      </c>
      <c r="M4017" s="1">
        <v>3574</v>
      </c>
      <c r="N4017" s="1">
        <v>452.52289999999999</v>
      </c>
      <c r="O4017" s="1">
        <v>175.43</v>
      </c>
      <c r="P4017" s="1">
        <v>57.99</v>
      </c>
      <c r="Q4017" s="2">
        <f>-+Table1[[#This Row],[Current Record Count]]+Table1[[#This Row],[Adj Record Count]]</f>
        <v>0</v>
      </c>
      <c r="R4017" s="1">
        <f>+-Table1[[#This Row],[Current Total ADJUSTMENT_AMOUNT]]+Table1[[#This Row],[Adj Total ADJUSTMENT_AMOUNT]]</f>
        <v>0</v>
      </c>
      <c r="S4017" s="1">
        <f>-Table1[[#This Row],[Current Total CHARGE_AMOUNT]]+Table1[[#This Row],[Adj Total CHARGE_AMOUNT]]</f>
        <v>0</v>
      </c>
      <c r="T4017" s="1">
        <f>+Table1[[#This Row],[Adj Total TOTAL_COST]]-Table1[[#This Row],[Current Total TOTAL_COST]]</f>
        <v>0</v>
      </c>
      <c r="U4017" s="1">
        <f>+Table1[[#This Row],[Adj Total CONTRIBUTION_MARGIN]]-Table1[[#This Row],[Current Total CONTRIBUTION_MARGIN]]</f>
        <v>0</v>
      </c>
      <c r="V4017" s="1">
        <f>+Table1[[#This Row],[Adj Total OPERATING_MARGIN]]-Table1[[#This Row],[Current Total OPERATING_MARGIN]]</f>
        <v>0</v>
      </c>
    </row>
    <row r="4018" spans="1:22" x14ac:dyDescent="0.3">
      <c r="A4018" t="s">
        <v>75</v>
      </c>
      <c r="B4018">
        <v>2021</v>
      </c>
      <c r="C4018" t="s">
        <v>60</v>
      </c>
      <c r="D4018" t="s">
        <v>60</v>
      </c>
      <c r="E4018" s="2">
        <v>1</v>
      </c>
      <c r="F4018" s="1">
        <v>190</v>
      </c>
      <c r="G4018" s="1">
        <v>190</v>
      </c>
      <c r="H4018" s="1">
        <v>1322.0795000000001</v>
      </c>
      <c r="I4018" s="1">
        <v>94.71</v>
      </c>
      <c r="J4018" s="1">
        <v>-149.36000000000001</v>
      </c>
      <c r="K4018" s="2">
        <v>1</v>
      </c>
      <c r="L4018" s="1">
        <v>190</v>
      </c>
      <c r="M4018" s="1">
        <v>190</v>
      </c>
      <c r="N4018" s="1">
        <v>1322.0795000000001</v>
      </c>
      <c r="O4018" s="1">
        <v>94.71</v>
      </c>
      <c r="P4018" s="1">
        <v>-149.36000000000001</v>
      </c>
      <c r="Q4018" s="2">
        <f>-+Table1[[#This Row],[Current Record Count]]+Table1[[#This Row],[Adj Record Count]]</f>
        <v>0</v>
      </c>
      <c r="R4018" s="1">
        <f>+-Table1[[#This Row],[Current Total ADJUSTMENT_AMOUNT]]+Table1[[#This Row],[Adj Total ADJUSTMENT_AMOUNT]]</f>
        <v>0</v>
      </c>
      <c r="S4018" s="1">
        <f>-Table1[[#This Row],[Current Total CHARGE_AMOUNT]]+Table1[[#This Row],[Adj Total CHARGE_AMOUNT]]</f>
        <v>0</v>
      </c>
      <c r="T4018" s="1">
        <f>+Table1[[#This Row],[Adj Total TOTAL_COST]]-Table1[[#This Row],[Current Total TOTAL_COST]]</f>
        <v>0</v>
      </c>
      <c r="U4018" s="1">
        <f>+Table1[[#This Row],[Adj Total CONTRIBUTION_MARGIN]]-Table1[[#This Row],[Current Total CONTRIBUTION_MARGIN]]</f>
        <v>0</v>
      </c>
      <c r="V4018" s="1">
        <f>+Table1[[#This Row],[Adj Total OPERATING_MARGIN]]-Table1[[#This Row],[Current Total OPERATING_MARGIN]]</f>
        <v>0</v>
      </c>
    </row>
    <row r="4019" spans="1:22" x14ac:dyDescent="0.3">
      <c r="A4019" t="s">
        <v>35</v>
      </c>
      <c r="B4019">
        <v>2021</v>
      </c>
      <c r="C4019" t="s">
        <v>84</v>
      </c>
      <c r="D4019" t="s">
        <v>84</v>
      </c>
      <c r="E4019" s="2">
        <v>1</v>
      </c>
      <c r="F4019" s="1">
        <v>548.84</v>
      </c>
      <c r="G4019" s="1">
        <v>696</v>
      </c>
      <c r="H4019" s="1">
        <v>10.997199999999999</v>
      </c>
      <c r="I4019" s="1">
        <v>142.59</v>
      </c>
      <c r="J4019" s="1">
        <v>139.32</v>
      </c>
      <c r="K4019" s="2">
        <v>1</v>
      </c>
      <c r="L4019" s="1">
        <v>548.84</v>
      </c>
      <c r="M4019" s="1">
        <v>696</v>
      </c>
      <c r="N4019" s="1">
        <v>10.997199999999999</v>
      </c>
      <c r="O4019" s="1">
        <v>142.59</v>
      </c>
      <c r="P4019" s="1">
        <v>139.32</v>
      </c>
      <c r="Q4019" s="2">
        <f>-+Table1[[#This Row],[Current Record Count]]+Table1[[#This Row],[Adj Record Count]]</f>
        <v>0</v>
      </c>
      <c r="R4019" s="1">
        <f>+-Table1[[#This Row],[Current Total ADJUSTMENT_AMOUNT]]+Table1[[#This Row],[Adj Total ADJUSTMENT_AMOUNT]]</f>
        <v>0</v>
      </c>
      <c r="S4019" s="1">
        <f>-Table1[[#This Row],[Current Total CHARGE_AMOUNT]]+Table1[[#This Row],[Adj Total CHARGE_AMOUNT]]</f>
        <v>0</v>
      </c>
      <c r="T4019" s="1">
        <f>+Table1[[#This Row],[Adj Total TOTAL_COST]]-Table1[[#This Row],[Current Total TOTAL_COST]]</f>
        <v>0</v>
      </c>
      <c r="U4019" s="1">
        <f>+Table1[[#This Row],[Adj Total CONTRIBUTION_MARGIN]]-Table1[[#This Row],[Current Total CONTRIBUTION_MARGIN]]</f>
        <v>0</v>
      </c>
      <c r="V4019" s="1">
        <f>+Table1[[#This Row],[Adj Total OPERATING_MARGIN]]-Table1[[#This Row],[Current Total OPERATING_MARGIN]]</f>
        <v>0</v>
      </c>
    </row>
    <row r="4020" spans="1:22" x14ac:dyDescent="0.3">
      <c r="A4020" t="s">
        <v>75</v>
      </c>
      <c r="B4020">
        <v>2020</v>
      </c>
      <c r="C4020" t="s">
        <v>108</v>
      </c>
      <c r="D4020" t="s">
        <v>108</v>
      </c>
      <c r="E4020" s="2">
        <v>1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2">
        <v>1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2">
        <f>-+Table1[[#This Row],[Current Record Count]]+Table1[[#This Row],[Adj Record Count]]</f>
        <v>0</v>
      </c>
      <c r="R4020" s="1">
        <f>+-Table1[[#This Row],[Current Total ADJUSTMENT_AMOUNT]]+Table1[[#This Row],[Adj Total ADJUSTMENT_AMOUNT]]</f>
        <v>0</v>
      </c>
      <c r="S4020" s="1">
        <f>-Table1[[#This Row],[Current Total CHARGE_AMOUNT]]+Table1[[#This Row],[Adj Total CHARGE_AMOUNT]]</f>
        <v>0</v>
      </c>
      <c r="T4020" s="1">
        <f>+Table1[[#This Row],[Adj Total TOTAL_COST]]-Table1[[#This Row],[Current Total TOTAL_COST]]</f>
        <v>0</v>
      </c>
      <c r="U4020" s="1">
        <f>+Table1[[#This Row],[Adj Total CONTRIBUTION_MARGIN]]-Table1[[#This Row],[Current Total CONTRIBUTION_MARGIN]]</f>
        <v>0</v>
      </c>
      <c r="V4020" s="1">
        <f>+Table1[[#This Row],[Adj Total OPERATING_MARGIN]]-Table1[[#This Row],[Current Total OPERATING_MARGIN]]</f>
        <v>0</v>
      </c>
    </row>
    <row r="4021" spans="1:22" x14ac:dyDescent="0.3">
      <c r="A4021" t="s">
        <v>75</v>
      </c>
      <c r="B4021">
        <v>2024</v>
      </c>
      <c r="C4021" t="s">
        <v>29</v>
      </c>
      <c r="D4021" t="s">
        <v>57</v>
      </c>
      <c r="E4021" s="2">
        <v>1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2">
        <v>1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2">
        <f>-+Table1[[#This Row],[Current Record Count]]+Table1[[#This Row],[Adj Record Count]]</f>
        <v>0</v>
      </c>
      <c r="R4021" s="1">
        <f>+-Table1[[#This Row],[Current Total ADJUSTMENT_AMOUNT]]+Table1[[#This Row],[Adj Total ADJUSTMENT_AMOUNT]]</f>
        <v>0</v>
      </c>
      <c r="S4021" s="1">
        <f>-Table1[[#This Row],[Current Total CHARGE_AMOUNT]]+Table1[[#This Row],[Adj Total CHARGE_AMOUNT]]</f>
        <v>0</v>
      </c>
      <c r="T4021" s="1">
        <f>+Table1[[#This Row],[Adj Total TOTAL_COST]]-Table1[[#This Row],[Current Total TOTAL_COST]]</f>
        <v>0</v>
      </c>
      <c r="U4021" s="1">
        <f>+Table1[[#This Row],[Adj Total CONTRIBUTION_MARGIN]]-Table1[[#This Row],[Current Total CONTRIBUTION_MARGIN]]</f>
        <v>0</v>
      </c>
      <c r="V4021" s="1">
        <f>+Table1[[#This Row],[Adj Total OPERATING_MARGIN]]-Table1[[#This Row],[Current Total OPERATING_MARGIN]]</f>
        <v>0</v>
      </c>
    </row>
    <row r="4022" spans="1:22" x14ac:dyDescent="0.3">
      <c r="A4022" t="s">
        <v>39</v>
      </c>
      <c r="B4022">
        <v>2020</v>
      </c>
      <c r="C4022" t="s">
        <v>60</v>
      </c>
      <c r="D4022" t="s">
        <v>60</v>
      </c>
      <c r="E4022" s="2">
        <v>1</v>
      </c>
      <c r="F4022" s="1">
        <v>1752</v>
      </c>
      <c r="G4022" s="1">
        <v>1752</v>
      </c>
      <c r="H4022" s="1">
        <v>62.701300000000003</v>
      </c>
      <c r="I4022" s="1">
        <v>-42.07</v>
      </c>
      <c r="J4022" s="1">
        <v>-62.7</v>
      </c>
      <c r="K4022" s="2">
        <v>1</v>
      </c>
      <c r="L4022" s="1">
        <v>1752</v>
      </c>
      <c r="M4022" s="1">
        <v>1752</v>
      </c>
      <c r="N4022" s="1">
        <v>62.701300000000003</v>
      </c>
      <c r="O4022" s="1">
        <v>-42.07</v>
      </c>
      <c r="P4022" s="1">
        <v>-62.7</v>
      </c>
      <c r="Q4022" s="2">
        <f>-+Table1[[#This Row],[Current Record Count]]+Table1[[#This Row],[Adj Record Count]]</f>
        <v>0</v>
      </c>
      <c r="R4022" s="1">
        <f>+-Table1[[#This Row],[Current Total ADJUSTMENT_AMOUNT]]+Table1[[#This Row],[Adj Total ADJUSTMENT_AMOUNT]]</f>
        <v>0</v>
      </c>
      <c r="S4022" s="1">
        <f>-Table1[[#This Row],[Current Total CHARGE_AMOUNT]]+Table1[[#This Row],[Adj Total CHARGE_AMOUNT]]</f>
        <v>0</v>
      </c>
      <c r="T4022" s="1">
        <f>+Table1[[#This Row],[Adj Total TOTAL_COST]]-Table1[[#This Row],[Current Total TOTAL_COST]]</f>
        <v>0</v>
      </c>
      <c r="U4022" s="1">
        <f>+Table1[[#This Row],[Adj Total CONTRIBUTION_MARGIN]]-Table1[[#This Row],[Current Total CONTRIBUTION_MARGIN]]</f>
        <v>0</v>
      </c>
      <c r="V4022" s="1">
        <f>+Table1[[#This Row],[Adj Total OPERATING_MARGIN]]-Table1[[#This Row],[Current Total OPERATING_MARGIN]]</f>
        <v>0</v>
      </c>
    </row>
    <row r="4023" spans="1:22" x14ac:dyDescent="0.3">
      <c r="A4023" t="s">
        <v>31</v>
      </c>
      <c r="B4023">
        <v>2025</v>
      </c>
      <c r="C4023" t="s">
        <v>29</v>
      </c>
      <c r="D4023" t="s">
        <v>106</v>
      </c>
      <c r="E4023" s="2">
        <v>1</v>
      </c>
      <c r="F4023" s="1">
        <v>1678.52</v>
      </c>
      <c r="G4023" s="1">
        <v>2411.6999999999998</v>
      </c>
      <c r="H4023" s="1">
        <v>247.584</v>
      </c>
      <c r="I4023" s="1">
        <v>570.85</v>
      </c>
      <c r="J4023" s="1">
        <v>485.6</v>
      </c>
      <c r="K4023" s="2">
        <v>1</v>
      </c>
      <c r="L4023" s="1">
        <v>1678.52</v>
      </c>
      <c r="M4023" s="1">
        <v>2411.6999999999998</v>
      </c>
      <c r="N4023" s="1">
        <v>247.584</v>
      </c>
      <c r="O4023" s="1">
        <v>570.85</v>
      </c>
      <c r="P4023" s="1">
        <v>485.6</v>
      </c>
      <c r="Q4023" s="2">
        <f>-+Table1[[#This Row],[Current Record Count]]+Table1[[#This Row],[Adj Record Count]]</f>
        <v>0</v>
      </c>
      <c r="R4023" s="1">
        <f>+-Table1[[#This Row],[Current Total ADJUSTMENT_AMOUNT]]+Table1[[#This Row],[Adj Total ADJUSTMENT_AMOUNT]]</f>
        <v>0</v>
      </c>
      <c r="S4023" s="1">
        <f>-Table1[[#This Row],[Current Total CHARGE_AMOUNT]]+Table1[[#This Row],[Adj Total CHARGE_AMOUNT]]</f>
        <v>0</v>
      </c>
      <c r="T4023" s="1">
        <f>+Table1[[#This Row],[Adj Total TOTAL_COST]]-Table1[[#This Row],[Current Total TOTAL_COST]]</f>
        <v>0</v>
      </c>
      <c r="U4023" s="1">
        <f>+Table1[[#This Row],[Adj Total CONTRIBUTION_MARGIN]]-Table1[[#This Row],[Current Total CONTRIBUTION_MARGIN]]</f>
        <v>0</v>
      </c>
      <c r="V4023" s="1">
        <f>+Table1[[#This Row],[Adj Total OPERATING_MARGIN]]-Table1[[#This Row],[Current Total OPERATING_MARGIN]]</f>
        <v>0</v>
      </c>
    </row>
    <row r="4024" spans="1:22" x14ac:dyDescent="0.3">
      <c r="A4024" t="s">
        <v>75</v>
      </c>
      <c r="B4024">
        <v>2025</v>
      </c>
      <c r="C4024" t="s">
        <v>29</v>
      </c>
      <c r="D4024" t="s">
        <v>38</v>
      </c>
      <c r="E4024" s="2">
        <v>1</v>
      </c>
      <c r="F4024" s="1">
        <v>335.2</v>
      </c>
      <c r="G4024" s="1">
        <v>335.2</v>
      </c>
      <c r="H4024" s="1">
        <v>619.26639999999998</v>
      </c>
      <c r="I4024" s="1">
        <v>-525.42999999999995</v>
      </c>
      <c r="J4024" s="1">
        <v>-619.19000000000005</v>
      </c>
      <c r="K4024" s="2">
        <v>1</v>
      </c>
      <c r="L4024" s="1">
        <v>335.2</v>
      </c>
      <c r="M4024" s="1">
        <v>335.2</v>
      </c>
      <c r="N4024" s="1">
        <v>619.26639999999998</v>
      </c>
      <c r="O4024" s="1">
        <v>-525.42999999999995</v>
      </c>
      <c r="P4024" s="1">
        <v>-619.19000000000005</v>
      </c>
      <c r="Q4024" s="2">
        <f>-+Table1[[#This Row],[Current Record Count]]+Table1[[#This Row],[Adj Record Count]]</f>
        <v>0</v>
      </c>
      <c r="R4024" s="1">
        <f>+-Table1[[#This Row],[Current Total ADJUSTMENT_AMOUNT]]+Table1[[#This Row],[Adj Total ADJUSTMENT_AMOUNT]]</f>
        <v>0</v>
      </c>
      <c r="S4024" s="1">
        <f>-Table1[[#This Row],[Current Total CHARGE_AMOUNT]]+Table1[[#This Row],[Adj Total CHARGE_AMOUNT]]</f>
        <v>0</v>
      </c>
      <c r="T4024" s="1">
        <f>+Table1[[#This Row],[Adj Total TOTAL_COST]]-Table1[[#This Row],[Current Total TOTAL_COST]]</f>
        <v>0</v>
      </c>
      <c r="U4024" s="1">
        <f>+Table1[[#This Row],[Adj Total CONTRIBUTION_MARGIN]]-Table1[[#This Row],[Current Total CONTRIBUTION_MARGIN]]</f>
        <v>0</v>
      </c>
      <c r="V4024" s="1">
        <f>+Table1[[#This Row],[Adj Total OPERATING_MARGIN]]-Table1[[#This Row],[Current Total OPERATING_MARGIN]]</f>
        <v>0</v>
      </c>
    </row>
    <row r="4025" spans="1:22" x14ac:dyDescent="0.3">
      <c r="A4025" t="s">
        <v>37</v>
      </c>
      <c r="B4025">
        <v>2019</v>
      </c>
      <c r="C4025" t="s">
        <v>67</v>
      </c>
      <c r="D4025" t="s">
        <v>67</v>
      </c>
      <c r="E4025" s="2">
        <v>1</v>
      </c>
      <c r="F4025" s="1">
        <v>13256.15</v>
      </c>
      <c r="G4025" s="1">
        <v>14061.95</v>
      </c>
      <c r="H4025" s="1">
        <v>0</v>
      </c>
      <c r="I4025" s="1">
        <v>0</v>
      </c>
      <c r="J4025" s="1">
        <v>0</v>
      </c>
      <c r="K4025" s="2">
        <v>1</v>
      </c>
      <c r="L4025" s="1">
        <v>13256.15</v>
      </c>
      <c r="M4025" s="1">
        <v>14061.95</v>
      </c>
      <c r="N4025" s="1">
        <v>0</v>
      </c>
      <c r="O4025" s="1">
        <v>0</v>
      </c>
      <c r="P4025" s="1">
        <v>0</v>
      </c>
      <c r="Q4025" s="2">
        <f>-+Table1[[#This Row],[Current Record Count]]+Table1[[#This Row],[Adj Record Count]]</f>
        <v>0</v>
      </c>
      <c r="R4025" s="1">
        <f>+-Table1[[#This Row],[Current Total ADJUSTMENT_AMOUNT]]+Table1[[#This Row],[Adj Total ADJUSTMENT_AMOUNT]]</f>
        <v>0</v>
      </c>
      <c r="S4025" s="1">
        <f>-Table1[[#This Row],[Current Total CHARGE_AMOUNT]]+Table1[[#This Row],[Adj Total CHARGE_AMOUNT]]</f>
        <v>0</v>
      </c>
      <c r="T4025" s="1">
        <f>+Table1[[#This Row],[Adj Total TOTAL_COST]]-Table1[[#This Row],[Current Total TOTAL_COST]]</f>
        <v>0</v>
      </c>
      <c r="U4025" s="1">
        <f>+Table1[[#This Row],[Adj Total CONTRIBUTION_MARGIN]]-Table1[[#This Row],[Current Total CONTRIBUTION_MARGIN]]</f>
        <v>0</v>
      </c>
      <c r="V4025" s="1">
        <f>+Table1[[#This Row],[Adj Total OPERATING_MARGIN]]-Table1[[#This Row],[Current Total OPERATING_MARGIN]]</f>
        <v>0</v>
      </c>
    </row>
    <row r="4026" spans="1:22" x14ac:dyDescent="0.3">
      <c r="A4026" t="s">
        <v>16</v>
      </c>
      <c r="B4026">
        <v>2019</v>
      </c>
      <c r="C4026" t="s">
        <v>84</v>
      </c>
      <c r="D4026" t="s">
        <v>84</v>
      </c>
      <c r="E4026" s="2">
        <v>1</v>
      </c>
      <c r="F4026" s="1">
        <v>240.77</v>
      </c>
      <c r="G4026" s="1">
        <v>273</v>
      </c>
      <c r="H4026" s="1">
        <v>0</v>
      </c>
      <c r="I4026" s="1">
        <v>0</v>
      </c>
      <c r="J4026" s="1">
        <v>0</v>
      </c>
      <c r="K4026" s="2">
        <v>1</v>
      </c>
      <c r="L4026" s="1">
        <v>240.77</v>
      </c>
      <c r="M4026" s="1">
        <v>273</v>
      </c>
      <c r="N4026" s="1">
        <v>0</v>
      </c>
      <c r="O4026" s="1">
        <v>0</v>
      </c>
      <c r="P4026" s="1">
        <v>0</v>
      </c>
      <c r="Q4026" s="2">
        <f>-+Table1[[#This Row],[Current Record Count]]+Table1[[#This Row],[Adj Record Count]]</f>
        <v>0</v>
      </c>
      <c r="R4026" s="1">
        <f>+-Table1[[#This Row],[Current Total ADJUSTMENT_AMOUNT]]+Table1[[#This Row],[Adj Total ADJUSTMENT_AMOUNT]]</f>
        <v>0</v>
      </c>
      <c r="S4026" s="1">
        <f>-Table1[[#This Row],[Current Total CHARGE_AMOUNT]]+Table1[[#This Row],[Adj Total CHARGE_AMOUNT]]</f>
        <v>0</v>
      </c>
      <c r="T4026" s="1">
        <f>+Table1[[#This Row],[Adj Total TOTAL_COST]]-Table1[[#This Row],[Current Total TOTAL_COST]]</f>
        <v>0</v>
      </c>
      <c r="U4026" s="1">
        <f>+Table1[[#This Row],[Adj Total CONTRIBUTION_MARGIN]]-Table1[[#This Row],[Current Total CONTRIBUTION_MARGIN]]</f>
        <v>0</v>
      </c>
      <c r="V4026" s="1">
        <f>+Table1[[#This Row],[Adj Total OPERATING_MARGIN]]-Table1[[#This Row],[Current Total OPERATING_MARGIN]]</f>
        <v>0</v>
      </c>
    </row>
    <row r="4027" spans="1:22" x14ac:dyDescent="0.3">
      <c r="A4027" t="s">
        <v>74</v>
      </c>
      <c r="B4027">
        <v>2019</v>
      </c>
      <c r="C4027" t="s">
        <v>23</v>
      </c>
      <c r="D4027" t="s">
        <v>77</v>
      </c>
      <c r="E4027" s="2">
        <v>1</v>
      </c>
      <c r="F4027" s="1">
        <v>109.8</v>
      </c>
      <c r="G4027" s="1">
        <v>386.6</v>
      </c>
      <c r="H4027" s="1">
        <v>0</v>
      </c>
      <c r="I4027" s="1">
        <v>0</v>
      </c>
      <c r="J4027" s="1">
        <v>0</v>
      </c>
      <c r="K4027" s="2">
        <v>1</v>
      </c>
      <c r="L4027" s="1">
        <v>109.8</v>
      </c>
      <c r="M4027" s="1">
        <v>386.6</v>
      </c>
      <c r="N4027" s="1">
        <v>0</v>
      </c>
      <c r="O4027" s="1">
        <v>0</v>
      </c>
      <c r="P4027" s="1">
        <v>0</v>
      </c>
      <c r="Q4027" s="2">
        <f>-+Table1[[#This Row],[Current Record Count]]+Table1[[#This Row],[Adj Record Count]]</f>
        <v>0</v>
      </c>
      <c r="R4027" s="1">
        <f>+-Table1[[#This Row],[Current Total ADJUSTMENT_AMOUNT]]+Table1[[#This Row],[Adj Total ADJUSTMENT_AMOUNT]]</f>
        <v>0</v>
      </c>
      <c r="S4027" s="1">
        <f>-Table1[[#This Row],[Current Total CHARGE_AMOUNT]]+Table1[[#This Row],[Adj Total CHARGE_AMOUNT]]</f>
        <v>0</v>
      </c>
      <c r="T4027" s="1">
        <f>+Table1[[#This Row],[Adj Total TOTAL_COST]]-Table1[[#This Row],[Current Total TOTAL_COST]]</f>
        <v>0</v>
      </c>
      <c r="U4027" s="1">
        <f>+Table1[[#This Row],[Adj Total CONTRIBUTION_MARGIN]]-Table1[[#This Row],[Current Total CONTRIBUTION_MARGIN]]</f>
        <v>0</v>
      </c>
      <c r="V4027" s="1">
        <f>+Table1[[#This Row],[Adj Total OPERATING_MARGIN]]-Table1[[#This Row],[Current Total OPERATING_MARGIN]]</f>
        <v>0</v>
      </c>
    </row>
    <row r="4028" spans="1:22" x14ac:dyDescent="0.3">
      <c r="A4028" t="s">
        <v>42</v>
      </c>
      <c r="B4028">
        <v>2021</v>
      </c>
      <c r="C4028" t="s">
        <v>29</v>
      </c>
      <c r="D4028" t="s">
        <v>104</v>
      </c>
      <c r="E4028" s="2">
        <v>1</v>
      </c>
      <c r="F4028" s="1">
        <v>286.44</v>
      </c>
      <c r="G4028" s="1">
        <v>297</v>
      </c>
      <c r="H4028" s="1">
        <v>8.9749999999999996</v>
      </c>
      <c r="I4028" s="1">
        <v>4.83</v>
      </c>
      <c r="J4028" s="1">
        <v>1.59</v>
      </c>
      <c r="K4028" s="2">
        <v>1</v>
      </c>
      <c r="L4028" s="1">
        <v>286.44</v>
      </c>
      <c r="M4028" s="1">
        <v>297</v>
      </c>
      <c r="N4028" s="1">
        <v>8.9749999999999996</v>
      </c>
      <c r="O4028" s="1">
        <v>4.83</v>
      </c>
      <c r="P4028" s="1">
        <v>1.59</v>
      </c>
      <c r="Q4028" s="2">
        <f>-+Table1[[#This Row],[Current Record Count]]+Table1[[#This Row],[Adj Record Count]]</f>
        <v>0</v>
      </c>
      <c r="R4028" s="1">
        <f>+-Table1[[#This Row],[Current Total ADJUSTMENT_AMOUNT]]+Table1[[#This Row],[Adj Total ADJUSTMENT_AMOUNT]]</f>
        <v>0</v>
      </c>
      <c r="S4028" s="1">
        <f>-Table1[[#This Row],[Current Total CHARGE_AMOUNT]]+Table1[[#This Row],[Adj Total CHARGE_AMOUNT]]</f>
        <v>0</v>
      </c>
      <c r="T4028" s="1">
        <f>+Table1[[#This Row],[Adj Total TOTAL_COST]]-Table1[[#This Row],[Current Total TOTAL_COST]]</f>
        <v>0</v>
      </c>
      <c r="U4028" s="1">
        <f>+Table1[[#This Row],[Adj Total CONTRIBUTION_MARGIN]]-Table1[[#This Row],[Current Total CONTRIBUTION_MARGIN]]</f>
        <v>0</v>
      </c>
      <c r="V4028" s="1">
        <f>+Table1[[#This Row],[Adj Total OPERATING_MARGIN]]-Table1[[#This Row],[Current Total OPERATING_MARGIN]]</f>
        <v>0</v>
      </c>
    </row>
    <row r="4029" spans="1:22" x14ac:dyDescent="0.3">
      <c r="A4029" t="s">
        <v>27</v>
      </c>
      <c r="B4029">
        <v>2021</v>
      </c>
      <c r="C4029" t="s">
        <v>17</v>
      </c>
      <c r="D4029" t="s">
        <v>101</v>
      </c>
      <c r="E4029" s="2">
        <v>1</v>
      </c>
      <c r="F4029" s="1">
        <v>2214.17</v>
      </c>
      <c r="G4029" s="1">
        <v>6709.62</v>
      </c>
      <c r="H4029" s="1">
        <v>184.33420000000001</v>
      </c>
      <c r="I4029" s="1">
        <v>4349.4799999999996</v>
      </c>
      <c r="J4029" s="1">
        <v>4311.12</v>
      </c>
      <c r="K4029" s="2">
        <v>1</v>
      </c>
      <c r="L4029" s="1">
        <v>2214.17</v>
      </c>
      <c r="M4029" s="1">
        <v>6709.62</v>
      </c>
      <c r="N4029" s="1">
        <v>184.33420000000001</v>
      </c>
      <c r="O4029" s="1">
        <v>4349.4799999999996</v>
      </c>
      <c r="P4029" s="1">
        <v>4311.12</v>
      </c>
      <c r="Q4029" s="2">
        <f>-+Table1[[#This Row],[Current Record Count]]+Table1[[#This Row],[Adj Record Count]]</f>
        <v>0</v>
      </c>
      <c r="R4029" s="1">
        <f>+-Table1[[#This Row],[Current Total ADJUSTMENT_AMOUNT]]+Table1[[#This Row],[Adj Total ADJUSTMENT_AMOUNT]]</f>
        <v>0</v>
      </c>
      <c r="S4029" s="1">
        <f>-Table1[[#This Row],[Current Total CHARGE_AMOUNT]]+Table1[[#This Row],[Adj Total CHARGE_AMOUNT]]</f>
        <v>0</v>
      </c>
      <c r="T4029" s="1">
        <f>+Table1[[#This Row],[Adj Total TOTAL_COST]]-Table1[[#This Row],[Current Total TOTAL_COST]]</f>
        <v>0</v>
      </c>
      <c r="U4029" s="1">
        <f>+Table1[[#This Row],[Adj Total CONTRIBUTION_MARGIN]]-Table1[[#This Row],[Current Total CONTRIBUTION_MARGIN]]</f>
        <v>0</v>
      </c>
      <c r="V4029" s="1">
        <f>+Table1[[#This Row],[Adj Total OPERATING_MARGIN]]-Table1[[#This Row],[Current Total OPERATING_MARGIN]]</f>
        <v>0</v>
      </c>
    </row>
    <row r="4030" spans="1:22" x14ac:dyDescent="0.3">
      <c r="A4030" t="s">
        <v>42</v>
      </c>
      <c r="B4030">
        <v>2020</v>
      </c>
      <c r="C4030" t="s">
        <v>29</v>
      </c>
      <c r="D4030" t="s">
        <v>36</v>
      </c>
      <c r="E4030" s="2">
        <v>1</v>
      </c>
      <c r="F4030" s="1">
        <v>251.82</v>
      </c>
      <c r="G4030" s="1">
        <v>308.55</v>
      </c>
      <c r="H4030" s="1">
        <v>-13088.582</v>
      </c>
      <c r="I4030" s="1">
        <v>13145.31</v>
      </c>
      <c r="J4030" s="1">
        <v>13145.31</v>
      </c>
      <c r="K4030" s="2">
        <v>1</v>
      </c>
      <c r="L4030" s="1">
        <v>251.82</v>
      </c>
      <c r="M4030" s="1">
        <v>308.55</v>
      </c>
      <c r="N4030" s="1">
        <v>-13088.582</v>
      </c>
      <c r="O4030" s="1">
        <v>13145.31</v>
      </c>
      <c r="P4030" s="1">
        <v>13145.31</v>
      </c>
      <c r="Q4030" s="2">
        <f>-+Table1[[#This Row],[Current Record Count]]+Table1[[#This Row],[Adj Record Count]]</f>
        <v>0</v>
      </c>
      <c r="R4030" s="1">
        <f>+-Table1[[#This Row],[Current Total ADJUSTMENT_AMOUNT]]+Table1[[#This Row],[Adj Total ADJUSTMENT_AMOUNT]]</f>
        <v>0</v>
      </c>
      <c r="S4030" s="1">
        <f>-Table1[[#This Row],[Current Total CHARGE_AMOUNT]]+Table1[[#This Row],[Adj Total CHARGE_AMOUNT]]</f>
        <v>0</v>
      </c>
      <c r="T4030" s="1">
        <f>+Table1[[#This Row],[Adj Total TOTAL_COST]]-Table1[[#This Row],[Current Total TOTAL_COST]]</f>
        <v>0</v>
      </c>
      <c r="U4030" s="1">
        <f>+Table1[[#This Row],[Adj Total CONTRIBUTION_MARGIN]]-Table1[[#This Row],[Current Total CONTRIBUTION_MARGIN]]</f>
        <v>0</v>
      </c>
      <c r="V4030" s="1">
        <f>+Table1[[#This Row],[Adj Total OPERATING_MARGIN]]-Table1[[#This Row],[Current Total OPERATING_MARGIN]]</f>
        <v>0</v>
      </c>
    </row>
    <row r="4031" spans="1:22" x14ac:dyDescent="0.3">
      <c r="A4031" t="s">
        <v>44</v>
      </c>
      <c r="B4031">
        <v>2023</v>
      </c>
      <c r="C4031" t="s">
        <v>17</v>
      </c>
      <c r="D4031" t="s">
        <v>69</v>
      </c>
      <c r="E4031" s="2">
        <v>1</v>
      </c>
      <c r="F4031" s="1">
        <v>259.16000000000003</v>
      </c>
      <c r="G4031" s="1">
        <v>836</v>
      </c>
      <c r="H4031" s="1">
        <v>162.53399999999999</v>
      </c>
      <c r="I4031" s="1">
        <v>449.98</v>
      </c>
      <c r="J4031" s="1">
        <v>414.31</v>
      </c>
      <c r="K4031" s="2">
        <v>1</v>
      </c>
      <c r="L4031" s="1">
        <v>259.16000000000003</v>
      </c>
      <c r="M4031" s="1">
        <v>836</v>
      </c>
      <c r="N4031" s="1">
        <v>162.53399999999999</v>
      </c>
      <c r="O4031" s="1">
        <v>449.98</v>
      </c>
      <c r="P4031" s="1">
        <v>414.31</v>
      </c>
      <c r="Q4031" s="2">
        <f>-+Table1[[#This Row],[Current Record Count]]+Table1[[#This Row],[Adj Record Count]]</f>
        <v>0</v>
      </c>
      <c r="R4031" s="1">
        <f>+-Table1[[#This Row],[Current Total ADJUSTMENT_AMOUNT]]+Table1[[#This Row],[Adj Total ADJUSTMENT_AMOUNT]]</f>
        <v>0</v>
      </c>
      <c r="S4031" s="1">
        <f>-Table1[[#This Row],[Current Total CHARGE_AMOUNT]]+Table1[[#This Row],[Adj Total CHARGE_AMOUNT]]</f>
        <v>0</v>
      </c>
      <c r="T4031" s="1">
        <f>+Table1[[#This Row],[Adj Total TOTAL_COST]]-Table1[[#This Row],[Current Total TOTAL_COST]]</f>
        <v>0</v>
      </c>
      <c r="U4031" s="1">
        <f>+Table1[[#This Row],[Adj Total CONTRIBUTION_MARGIN]]-Table1[[#This Row],[Current Total CONTRIBUTION_MARGIN]]</f>
        <v>0</v>
      </c>
      <c r="V4031" s="1">
        <f>+Table1[[#This Row],[Adj Total OPERATING_MARGIN]]-Table1[[#This Row],[Current Total OPERATING_MARGIN]]</f>
        <v>0</v>
      </c>
    </row>
    <row r="4032" spans="1:22" x14ac:dyDescent="0.3">
      <c r="A4032" t="s">
        <v>98</v>
      </c>
      <c r="B4032">
        <v>2021</v>
      </c>
      <c r="C4032" t="s">
        <v>29</v>
      </c>
      <c r="D4032" t="s">
        <v>62</v>
      </c>
      <c r="E4032" s="2">
        <v>1</v>
      </c>
      <c r="F4032" s="1">
        <v>29508.400000000001</v>
      </c>
      <c r="G4032" s="1">
        <v>29508.400000000001</v>
      </c>
      <c r="H4032" s="1">
        <v>13464.8905</v>
      </c>
      <c r="I4032" s="1">
        <v>-10608.76</v>
      </c>
      <c r="J4032" s="1">
        <v>-13464.89</v>
      </c>
      <c r="K4032" s="2">
        <v>1</v>
      </c>
      <c r="L4032" s="1">
        <v>29508.400000000001</v>
      </c>
      <c r="M4032" s="1">
        <v>29508.400000000001</v>
      </c>
      <c r="N4032" s="1">
        <v>13464.8905</v>
      </c>
      <c r="O4032" s="1">
        <v>-10608.76</v>
      </c>
      <c r="P4032" s="1">
        <v>-13464.89</v>
      </c>
      <c r="Q4032" s="2">
        <f>-+Table1[[#This Row],[Current Record Count]]+Table1[[#This Row],[Adj Record Count]]</f>
        <v>0</v>
      </c>
      <c r="R4032" s="1">
        <f>+-Table1[[#This Row],[Current Total ADJUSTMENT_AMOUNT]]+Table1[[#This Row],[Adj Total ADJUSTMENT_AMOUNT]]</f>
        <v>0</v>
      </c>
      <c r="S4032" s="1">
        <f>-Table1[[#This Row],[Current Total CHARGE_AMOUNT]]+Table1[[#This Row],[Adj Total CHARGE_AMOUNT]]</f>
        <v>0</v>
      </c>
      <c r="T4032" s="1">
        <f>+Table1[[#This Row],[Adj Total TOTAL_COST]]-Table1[[#This Row],[Current Total TOTAL_COST]]</f>
        <v>0</v>
      </c>
      <c r="U4032" s="1">
        <f>+Table1[[#This Row],[Adj Total CONTRIBUTION_MARGIN]]-Table1[[#This Row],[Current Total CONTRIBUTION_MARGIN]]</f>
        <v>0</v>
      </c>
      <c r="V4032" s="1">
        <f>+Table1[[#This Row],[Adj Total OPERATING_MARGIN]]-Table1[[#This Row],[Current Total OPERATING_MARGIN]]</f>
        <v>0</v>
      </c>
    </row>
    <row r="4033" spans="1:22" x14ac:dyDescent="0.3">
      <c r="A4033" t="s">
        <v>44</v>
      </c>
      <c r="B4033">
        <v>2021</v>
      </c>
      <c r="C4033" t="s">
        <v>92</v>
      </c>
      <c r="D4033" t="s">
        <v>92</v>
      </c>
      <c r="E4033" s="2">
        <v>1</v>
      </c>
      <c r="F4033" s="1">
        <v>456.65</v>
      </c>
      <c r="G4033" s="1">
        <v>718</v>
      </c>
      <c r="H4033" s="1">
        <v>138.8717</v>
      </c>
      <c r="I4033" s="1">
        <v>297.81</v>
      </c>
      <c r="J4033" s="1">
        <v>257.19</v>
      </c>
      <c r="K4033" s="2">
        <v>1</v>
      </c>
      <c r="L4033" s="1">
        <v>456.65</v>
      </c>
      <c r="M4033" s="1">
        <v>718</v>
      </c>
      <c r="N4033" s="1">
        <v>138.8717</v>
      </c>
      <c r="O4033" s="1">
        <v>297.81</v>
      </c>
      <c r="P4033" s="1">
        <v>257.19</v>
      </c>
      <c r="Q4033" s="2">
        <f>-+Table1[[#This Row],[Current Record Count]]+Table1[[#This Row],[Adj Record Count]]</f>
        <v>0</v>
      </c>
      <c r="R4033" s="1">
        <f>+-Table1[[#This Row],[Current Total ADJUSTMENT_AMOUNT]]+Table1[[#This Row],[Adj Total ADJUSTMENT_AMOUNT]]</f>
        <v>0</v>
      </c>
      <c r="S4033" s="1">
        <f>-Table1[[#This Row],[Current Total CHARGE_AMOUNT]]+Table1[[#This Row],[Adj Total CHARGE_AMOUNT]]</f>
        <v>0</v>
      </c>
      <c r="T4033" s="1">
        <f>+Table1[[#This Row],[Adj Total TOTAL_COST]]-Table1[[#This Row],[Current Total TOTAL_COST]]</f>
        <v>0</v>
      </c>
      <c r="U4033" s="1">
        <f>+Table1[[#This Row],[Adj Total CONTRIBUTION_MARGIN]]-Table1[[#This Row],[Current Total CONTRIBUTION_MARGIN]]</f>
        <v>0</v>
      </c>
      <c r="V4033" s="1">
        <f>+Table1[[#This Row],[Adj Total OPERATING_MARGIN]]-Table1[[#This Row],[Current Total OPERATING_MARGIN]]</f>
        <v>0</v>
      </c>
    </row>
    <row r="4034" spans="1:22" x14ac:dyDescent="0.3">
      <c r="A4034" t="s">
        <v>74</v>
      </c>
      <c r="B4034">
        <v>2025</v>
      </c>
      <c r="C4034" t="s">
        <v>29</v>
      </c>
      <c r="D4034" t="s">
        <v>36</v>
      </c>
      <c r="E4034" s="2">
        <v>1</v>
      </c>
      <c r="F4034" s="1">
        <v>446</v>
      </c>
      <c r="G4034" s="1">
        <v>446</v>
      </c>
      <c r="H4034" s="1">
        <v>161.81120000000001</v>
      </c>
      <c r="I4034" s="1">
        <v>-117.84</v>
      </c>
      <c r="J4034" s="1">
        <v>-161.81</v>
      </c>
      <c r="K4034" s="2">
        <v>1</v>
      </c>
      <c r="L4034" s="1">
        <v>446</v>
      </c>
      <c r="M4034" s="1">
        <v>446</v>
      </c>
      <c r="N4034" s="1">
        <v>161.81120000000001</v>
      </c>
      <c r="O4034" s="1">
        <v>-117.84</v>
      </c>
      <c r="P4034" s="1">
        <v>-161.81</v>
      </c>
      <c r="Q4034" s="2">
        <f>-+Table1[[#This Row],[Current Record Count]]+Table1[[#This Row],[Adj Record Count]]</f>
        <v>0</v>
      </c>
      <c r="R4034" s="1">
        <f>+-Table1[[#This Row],[Current Total ADJUSTMENT_AMOUNT]]+Table1[[#This Row],[Adj Total ADJUSTMENT_AMOUNT]]</f>
        <v>0</v>
      </c>
      <c r="S4034" s="1">
        <f>-Table1[[#This Row],[Current Total CHARGE_AMOUNT]]+Table1[[#This Row],[Adj Total CHARGE_AMOUNT]]</f>
        <v>0</v>
      </c>
      <c r="T4034" s="1">
        <f>+Table1[[#This Row],[Adj Total TOTAL_COST]]-Table1[[#This Row],[Current Total TOTAL_COST]]</f>
        <v>0</v>
      </c>
      <c r="U4034" s="1">
        <f>+Table1[[#This Row],[Adj Total CONTRIBUTION_MARGIN]]-Table1[[#This Row],[Current Total CONTRIBUTION_MARGIN]]</f>
        <v>0</v>
      </c>
      <c r="V4034" s="1">
        <f>+Table1[[#This Row],[Adj Total OPERATING_MARGIN]]-Table1[[#This Row],[Current Total OPERATING_MARGIN]]</f>
        <v>0</v>
      </c>
    </row>
    <row r="4035" spans="1:22" x14ac:dyDescent="0.3">
      <c r="A4035" t="s">
        <v>19</v>
      </c>
      <c r="B4035">
        <v>2021</v>
      </c>
      <c r="C4035" t="s">
        <v>29</v>
      </c>
      <c r="D4035" t="s">
        <v>57</v>
      </c>
      <c r="E4035" s="2">
        <v>1</v>
      </c>
      <c r="F4035" s="1">
        <v>15542.38</v>
      </c>
      <c r="G4035" s="1">
        <v>27376.12</v>
      </c>
      <c r="H4035" s="1">
        <v>10096.218500000001</v>
      </c>
      <c r="I4035" s="1">
        <v>9273.2900000000009</v>
      </c>
      <c r="J4035" s="1">
        <v>5918.32</v>
      </c>
      <c r="K4035" s="2">
        <v>1</v>
      </c>
      <c r="L4035" s="1">
        <v>15542.38</v>
      </c>
      <c r="M4035" s="1">
        <v>27376.12</v>
      </c>
      <c r="N4035" s="1">
        <v>10096.218500000001</v>
      </c>
      <c r="O4035" s="1">
        <v>9273.2900000000009</v>
      </c>
      <c r="P4035" s="1">
        <v>5918.32</v>
      </c>
      <c r="Q4035" s="2">
        <f>-+Table1[[#This Row],[Current Record Count]]+Table1[[#This Row],[Adj Record Count]]</f>
        <v>0</v>
      </c>
      <c r="R4035" s="1">
        <f>+-Table1[[#This Row],[Current Total ADJUSTMENT_AMOUNT]]+Table1[[#This Row],[Adj Total ADJUSTMENT_AMOUNT]]</f>
        <v>0</v>
      </c>
      <c r="S4035" s="1">
        <f>-Table1[[#This Row],[Current Total CHARGE_AMOUNT]]+Table1[[#This Row],[Adj Total CHARGE_AMOUNT]]</f>
        <v>0</v>
      </c>
      <c r="T4035" s="1">
        <f>+Table1[[#This Row],[Adj Total TOTAL_COST]]-Table1[[#This Row],[Current Total TOTAL_COST]]</f>
        <v>0</v>
      </c>
      <c r="U4035" s="1">
        <f>+Table1[[#This Row],[Adj Total CONTRIBUTION_MARGIN]]-Table1[[#This Row],[Current Total CONTRIBUTION_MARGIN]]</f>
        <v>0</v>
      </c>
      <c r="V4035" s="1">
        <f>+Table1[[#This Row],[Adj Total OPERATING_MARGIN]]-Table1[[#This Row],[Current Total OPERATING_MARGIN]]</f>
        <v>0</v>
      </c>
    </row>
    <row r="4036" spans="1:22" x14ac:dyDescent="0.3">
      <c r="A4036" t="s">
        <v>74</v>
      </c>
      <c r="B4036">
        <v>2023</v>
      </c>
      <c r="C4036" t="s">
        <v>17</v>
      </c>
      <c r="D4036" t="s">
        <v>80</v>
      </c>
      <c r="E4036" s="2">
        <v>1</v>
      </c>
      <c r="F4036" s="1">
        <v>145</v>
      </c>
      <c r="G4036" s="1">
        <v>145</v>
      </c>
      <c r="H4036" s="1">
        <v>78.331100000000006</v>
      </c>
      <c r="I4036" s="1">
        <v>42.35</v>
      </c>
      <c r="J4036" s="1">
        <v>12.26</v>
      </c>
      <c r="K4036" s="2">
        <v>1</v>
      </c>
      <c r="L4036" s="1">
        <v>145</v>
      </c>
      <c r="M4036" s="1">
        <v>145</v>
      </c>
      <c r="N4036" s="1">
        <v>78.331100000000006</v>
      </c>
      <c r="O4036" s="1">
        <v>42.35</v>
      </c>
      <c r="P4036" s="1">
        <v>12.26</v>
      </c>
      <c r="Q4036" s="2">
        <f>-+Table1[[#This Row],[Current Record Count]]+Table1[[#This Row],[Adj Record Count]]</f>
        <v>0</v>
      </c>
      <c r="R4036" s="1">
        <f>+-Table1[[#This Row],[Current Total ADJUSTMENT_AMOUNT]]+Table1[[#This Row],[Adj Total ADJUSTMENT_AMOUNT]]</f>
        <v>0</v>
      </c>
      <c r="S4036" s="1">
        <f>-Table1[[#This Row],[Current Total CHARGE_AMOUNT]]+Table1[[#This Row],[Adj Total CHARGE_AMOUNT]]</f>
        <v>0</v>
      </c>
      <c r="T4036" s="1">
        <f>+Table1[[#This Row],[Adj Total TOTAL_COST]]-Table1[[#This Row],[Current Total TOTAL_COST]]</f>
        <v>0</v>
      </c>
      <c r="U4036" s="1">
        <f>+Table1[[#This Row],[Adj Total CONTRIBUTION_MARGIN]]-Table1[[#This Row],[Current Total CONTRIBUTION_MARGIN]]</f>
        <v>0</v>
      </c>
      <c r="V4036" s="1">
        <f>+Table1[[#This Row],[Adj Total OPERATING_MARGIN]]-Table1[[#This Row],[Current Total OPERATING_MARGIN]]</f>
        <v>0</v>
      </c>
    </row>
    <row r="4037" spans="1:22" x14ac:dyDescent="0.3">
      <c r="A4037" t="s">
        <v>44</v>
      </c>
      <c r="B4037">
        <v>2023</v>
      </c>
      <c r="C4037" t="s">
        <v>17</v>
      </c>
      <c r="D4037" t="s">
        <v>85</v>
      </c>
      <c r="E4037" s="2">
        <v>1</v>
      </c>
      <c r="F4037" s="1">
        <v>187.2</v>
      </c>
      <c r="G4037" s="1">
        <v>480</v>
      </c>
      <c r="H4037" s="1">
        <v>10.866300000000001</v>
      </c>
      <c r="I4037" s="1">
        <v>284.23</v>
      </c>
      <c r="J4037" s="1">
        <v>281.93</v>
      </c>
      <c r="K4037" s="2">
        <v>1</v>
      </c>
      <c r="L4037" s="1">
        <v>187.2</v>
      </c>
      <c r="M4037" s="1">
        <v>480</v>
      </c>
      <c r="N4037" s="1">
        <v>10.866300000000001</v>
      </c>
      <c r="O4037" s="1">
        <v>284.23</v>
      </c>
      <c r="P4037" s="1">
        <v>281.93</v>
      </c>
      <c r="Q4037" s="2">
        <f>-+Table1[[#This Row],[Current Record Count]]+Table1[[#This Row],[Adj Record Count]]</f>
        <v>0</v>
      </c>
      <c r="R4037" s="1">
        <f>+-Table1[[#This Row],[Current Total ADJUSTMENT_AMOUNT]]+Table1[[#This Row],[Adj Total ADJUSTMENT_AMOUNT]]</f>
        <v>0</v>
      </c>
      <c r="S4037" s="1">
        <f>-Table1[[#This Row],[Current Total CHARGE_AMOUNT]]+Table1[[#This Row],[Adj Total CHARGE_AMOUNT]]</f>
        <v>0</v>
      </c>
      <c r="T4037" s="1">
        <f>+Table1[[#This Row],[Adj Total TOTAL_COST]]-Table1[[#This Row],[Current Total TOTAL_COST]]</f>
        <v>0</v>
      </c>
      <c r="U4037" s="1">
        <f>+Table1[[#This Row],[Adj Total CONTRIBUTION_MARGIN]]-Table1[[#This Row],[Current Total CONTRIBUTION_MARGIN]]</f>
        <v>0</v>
      </c>
      <c r="V4037" s="1">
        <f>+Table1[[#This Row],[Adj Total OPERATING_MARGIN]]-Table1[[#This Row],[Current Total OPERATING_MARGIN]]</f>
        <v>0</v>
      </c>
    </row>
    <row r="4038" spans="1:22" x14ac:dyDescent="0.3">
      <c r="A4038" t="s">
        <v>27</v>
      </c>
      <c r="B4038">
        <v>2022</v>
      </c>
      <c r="C4038" t="s">
        <v>17</v>
      </c>
      <c r="D4038" t="s">
        <v>86</v>
      </c>
      <c r="E4038" s="2">
        <v>1</v>
      </c>
      <c r="F4038" s="1">
        <v>12450.41</v>
      </c>
      <c r="G4038" s="1">
        <v>13922</v>
      </c>
      <c r="H4038" s="1">
        <v>1194.6516999999999</v>
      </c>
      <c r="I4038" s="1">
        <v>613.36</v>
      </c>
      <c r="J4038" s="1">
        <v>322.86</v>
      </c>
      <c r="K4038" s="2">
        <v>1</v>
      </c>
      <c r="L4038" s="1">
        <v>12450.41</v>
      </c>
      <c r="M4038" s="1">
        <v>13922</v>
      </c>
      <c r="N4038" s="1">
        <v>1194.6516999999999</v>
      </c>
      <c r="O4038" s="1">
        <v>613.36</v>
      </c>
      <c r="P4038" s="1">
        <v>322.86</v>
      </c>
      <c r="Q4038" s="2">
        <f>-+Table1[[#This Row],[Current Record Count]]+Table1[[#This Row],[Adj Record Count]]</f>
        <v>0</v>
      </c>
      <c r="R4038" s="1">
        <f>+-Table1[[#This Row],[Current Total ADJUSTMENT_AMOUNT]]+Table1[[#This Row],[Adj Total ADJUSTMENT_AMOUNT]]</f>
        <v>0</v>
      </c>
      <c r="S4038" s="1">
        <f>-Table1[[#This Row],[Current Total CHARGE_AMOUNT]]+Table1[[#This Row],[Adj Total CHARGE_AMOUNT]]</f>
        <v>0</v>
      </c>
      <c r="T4038" s="1">
        <f>+Table1[[#This Row],[Adj Total TOTAL_COST]]-Table1[[#This Row],[Current Total TOTAL_COST]]</f>
        <v>0</v>
      </c>
      <c r="U4038" s="1">
        <f>+Table1[[#This Row],[Adj Total CONTRIBUTION_MARGIN]]-Table1[[#This Row],[Current Total CONTRIBUTION_MARGIN]]</f>
        <v>0</v>
      </c>
      <c r="V4038" s="1">
        <f>+Table1[[#This Row],[Adj Total OPERATING_MARGIN]]-Table1[[#This Row],[Current Total OPERATING_MARGIN]]</f>
        <v>0</v>
      </c>
    </row>
    <row r="4039" spans="1:22" x14ac:dyDescent="0.3">
      <c r="A4039" t="s">
        <v>44</v>
      </c>
      <c r="B4039">
        <v>2025</v>
      </c>
      <c r="C4039" t="s">
        <v>20</v>
      </c>
      <c r="D4039" t="s">
        <v>64</v>
      </c>
      <c r="E4039" s="2">
        <v>1</v>
      </c>
      <c r="F4039" s="1">
        <v>0</v>
      </c>
      <c r="G4039" s="1">
        <v>6124.7</v>
      </c>
      <c r="H4039" s="1">
        <v>2011.037</v>
      </c>
      <c r="I4039" s="1">
        <v>-828.82</v>
      </c>
      <c r="J4039" s="1">
        <v>-1507.59</v>
      </c>
      <c r="K4039" s="2">
        <v>1</v>
      </c>
      <c r="L4039" s="1">
        <v>0</v>
      </c>
      <c r="M4039" s="1">
        <v>6124.7</v>
      </c>
      <c r="N4039" s="1">
        <v>2011.037</v>
      </c>
      <c r="O4039" s="1">
        <v>-828.82</v>
      </c>
      <c r="P4039" s="1">
        <v>-1507.59</v>
      </c>
      <c r="Q4039" s="2">
        <f>-+Table1[[#This Row],[Current Record Count]]+Table1[[#This Row],[Adj Record Count]]</f>
        <v>0</v>
      </c>
      <c r="R4039" s="1">
        <f>+-Table1[[#This Row],[Current Total ADJUSTMENT_AMOUNT]]+Table1[[#This Row],[Adj Total ADJUSTMENT_AMOUNT]]</f>
        <v>0</v>
      </c>
      <c r="S4039" s="1">
        <f>-Table1[[#This Row],[Current Total CHARGE_AMOUNT]]+Table1[[#This Row],[Adj Total CHARGE_AMOUNT]]</f>
        <v>0</v>
      </c>
      <c r="T4039" s="1">
        <f>+Table1[[#This Row],[Adj Total TOTAL_COST]]-Table1[[#This Row],[Current Total TOTAL_COST]]</f>
        <v>0</v>
      </c>
      <c r="U4039" s="1">
        <f>+Table1[[#This Row],[Adj Total CONTRIBUTION_MARGIN]]-Table1[[#This Row],[Current Total CONTRIBUTION_MARGIN]]</f>
        <v>0</v>
      </c>
      <c r="V4039" s="1">
        <f>+Table1[[#This Row],[Adj Total OPERATING_MARGIN]]-Table1[[#This Row],[Current Total OPERATING_MARGIN]]</f>
        <v>0</v>
      </c>
    </row>
    <row r="4040" spans="1:22" x14ac:dyDescent="0.3">
      <c r="A4040" t="s">
        <v>44</v>
      </c>
      <c r="B4040">
        <v>2022</v>
      </c>
      <c r="C4040" t="s">
        <v>17</v>
      </c>
      <c r="D4040" t="s">
        <v>107</v>
      </c>
      <c r="E4040" s="2">
        <v>1</v>
      </c>
      <c r="F4040" s="1">
        <v>536.47</v>
      </c>
      <c r="G4040" s="1">
        <v>683</v>
      </c>
      <c r="H4040" s="1">
        <v>224.13499999999999</v>
      </c>
      <c r="I4040" s="1">
        <v>-30.09</v>
      </c>
      <c r="J4040" s="1">
        <v>-75.36</v>
      </c>
      <c r="K4040" s="2">
        <v>1</v>
      </c>
      <c r="L4040" s="1">
        <v>536.47</v>
      </c>
      <c r="M4040" s="1">
        <v>683</v>
      </c>
      <c r="N4040" s="1">
        <v>224.13499999999999</v>
      </c>
      <c r="O4040" s="1">
        <v>-30.09</v>
      </c>
      <c r="P4040" s="1">
        <v>-75.36</v>
      </c>
      <c r="Q4040" s="2">
        <f>-+Table1[[#This Row],[Current Record Count]]+Table1[[#This Row],[Adj Record Count]]</f>
        <v>0</v>
      </c>
      <c r="R4040" s="1">
        <f>+-Table1[[#This Row],[Current Total ADJUSTMENT_AMOUNT]]+Table1[[#This Row],[Adj Total ADJUSTMENT_AMOUNT]]</f>
        <v>0</v>
      </c>
      <c r="S4040" s="1">
        <f>-Table1[[#This Row],[Current Total CHARGE_AMOUNT]]+Table1[[#This Row],[Adj Total CHARGE_AMOUNT]]</f>
        <v>0</v>
      </c>
      <c r="T4040" s="1">
        <f>+Table1[[#This Row],[Adj Total TOTAL_COST]]-Table1[[#This Row],[Current Total TOTAL_COST]]</f>
        <v>0</v>
      </c>
      <c r="U4040" s="1">
        <f>+Table1[[#This Row],[Adj Total CONTRIBUTION_MARGIN]]-Table1[[#This Row],[Current Total CONTRIBUTION_MARGIN]]</f>
        <v>0</v>
      </c>
      <c r="V4040" s="1">
        <f>+Table1[[#This Row],[Adj Total OPERATING_MARGIN]]-Table1[[#This Row],[Current Total OPERATING_MARGIN]]</f>
        <v>0</v>
      </c>
    </row>
    <row r="4041" spans="1:22" x14ac:dyDescent="0.3">
      <c r="A4041" t="s">
        <v>44</v>
      </c>
      <c r="B4041">
        <v>2024</v>
      </c>
      <c r="C4041" t="s">
        <v>95</v>
      </c>
      <c r="D4041" t="s">
        <v>95</v>
      </c>
      <c r="E4041" s="2">
        <v>1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2">
        <v>1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2">
        <f>-+Table1[[#This Row],[Current Record Count]]+Table1[[#This Row],[Adj Record Count]]</f>
        <v>0</v>
      </c>
      <c r="R4041" s="1">
        <f>+-Table1[[#This Row],[Current Total ADJUSTMENT_AMOUNT]]+Table1[[#This Row],[Adj Total ADJUSTMENT_AMOUNT]]</f>
        <v>0</v>
      </c>
      <c r="S4041" s="1">
        <f>-Table1[[#This Row],[Current Total CHARGE_AMOUNT]]+Table1[[#This Row],[Adj Total CHARGE_AMOUNT]]</f>
        <v>0</v>
      </c>
      <c r="T4041" s="1">
        <f>+Table1[[#This Row],[Adj Total TOTAL_COST]]-Table1[[#This Row],[Current Total TOTAL_COST]]</f>
        <v>0</v>
      </c>
      <c r="U4041" s="1">
        <f>+Table1[[#This Row],[Adj Total CONTRIBUTION_MARGIN]]-Table1[[#This Row],[Current Total CONTRIBUTION_MARGIN]]</f>
        <v>0</v>
      </c>
      <c r="V4041" s="1">
        <f>+Table1[[#This Row],[Adj Total OPERATING_MARGIN]]-Table1[[#This Row],[Current Total OPERATING_MARGIN]]</f>
        <v>0</v>
      </c>
    </row>
    <row r="4042" spans="1:22" x14ac:dyDescent="0.3">
      <c r="A4042" t="s">
        <v>74</v>
      </c>
      <c r="B4042">
        <v>2024</v>
      </c>
      <c r="C4042" t="s">
        <v>17</v>
      </c>
      <c r="D4042" t="s">
        <v>85</v>
      </c>
      <c r="E4042" s="2">
        <v>1</v>
      </c>
      <c r="F4042" s="1">
        <v>218</v>
      </c>
      <c r="G4042" s="1">
        <v>218</v>
      </c>
      <c r="H4042" s="1">
        <v>34.639099999999999</v>
      </c>
      <c r="I4042" s="1">
        <v>13.46</v>
      </c>
      <c r="J4042" s="1">
        <v>0.1</v>
      </c>
      <c r="K4042" s="2">
        <v>1</v>
      </c>
      <c r="L4042" s="1">
        <v>218</v>
      </c>
      <c r="M4042" s="1">
        <v>218</v>
      </c>
      <c r="N4042" s="1">
        <v>34.639099999999999</v>
      </c>
      <c r="O4042" s="1">
        <v>13.46</v>
      </c>
      <c r="P4042" s="1">
        <v>0.1</v>
      </c>
      <c r="Q4042" s="2">
        <f>-+Table1[[#This Row],[Current Record Count]]+Table1[[#This Row],[Adj Record Count]]</f>
        <v>0</v>
      </c>
      <c r="R4042" s="1">
        <f>+-Table1[[#This Row],[Current Total ADJUSTMENT_AMOUNT]]+Table1[[#This Row],[Adj Total ADJUSTMENT_AMOUNT]]</f>
        <v>0</v>
      </c>
      <c r="S4042" s="1">
        <f>-Table1[[#This Row],[Current Total CHARGE_AMOUNT]]+Table1[[#This Row],[Adj Total CHARGE_AMOUNT]]</f>
        <v>0</v>
      </c>
      <c r="T4042" s="1">
        <f>+Table1[[#This Row],[Adj Total TOTAL_COST]]-Table1[[#This Row],[Current Total TOTAL_COST]]</f>
        <v>0</v>
      </c>
      <c r="U4042" s="1">
        <f>+Table1[[#This Row],[Adj Total CONTRIBUTION_MARGIN]]-Table1[[#This Row],[Current Total CONTRIBUTION_MARGIN]]</f>
        <v>0</v>
      </c>
      <c r="V4042" s="1">
        <f>+Table1[[#This Row],[Adj Total OPERATING_MARGIN]]-Table1[[#This Row],[Current Total OPERATING_MARGIN]]</f>
        <v>0</v>
      </c>
    </row>
    <row r="4043" spans="1:22" x14ac:dyDescent="0.3">
      <c r="A4043" t="s">
        <v>44</v>
      </c>
      <c r="B4043">
        <v>2021</v>
      </c>
      <c r="C4043" t="s">
        <v>26</v>
      </c>
      <c r="D4043" t="s">
        <v>26</v>
      </c>
      <c r="E4043" s="2">
        <v>1</v>
      </c>
      <c r="F4043" s="1">
        <v>38.520000000000003</v>
      </c>
      <c r="G4043" s="1">
        <v>196.05</v>
      </c>
      <c r="H4043" s="1">
        <v>100.233</v>
      </c>
      <c r="I4043" s="1">
        <v>76.72</v>
      </c>
      <c r="J4043" s="1">
        <v>57.3</v>
      </c>
      <c r="K4043" s="2">
        <v>1</v>
      </c>
      <c r="L4043" s="1">
        <v>38.520000000000003</v>
      </c>
      <c r="M4043" s="1">
        <v>196.05</v>
      </c>
      <c r="N4043" s="1">
        <v>100.233</v>
      </c>
      <c r="O4043" s="1">
        <v>76.72</v>
      </c>
      <c r="P4043" s="1">
        <v>57.3</v>
      </c>
      <c r="Q4043" s="2">
        <f>-+Table1[[#This Row],[Current Record Count]]+Table1[[#This Row],[Adj Record Count]]</f>
        <v>0</v>
      </c>
      <c r="R4043" s="1">
        <f>+-Table1[[#This Row],[Current Total ADJUSTMENT_AMOUNT]]+Table1[[#This Row],[Adj Total ADJUSTMENT_AMOUNT]]</f>
        <v>0</v>
      </c>
      <c r="S4043" s="1">
        <f>-Table1[[#This Row],[Current Total CHARGE_AMOUNT]]+Table1[[#This Row],[Adj Total CHARGE_AMOUNT]]</f>
        <v>0</v>
      </c>
      <c r="T4043" s="1">
        <f>+Table1[[#This Row],[Adj Total TOTAL_COST]]-Table1[[#This Row],[Current Total TOTAL_COST]]</f>
        <v>0</v>
      </c>
      <c r="U4043" s="1">
        <f>+Table1[[#This Row],[Adj Total CONTRIBUTION_MARGIN]]-Table1[[#This Row],[Current Total CONTRIBUTION_MARGIN]]</f>
        <v>0</v>
      </c>
      <c r="V4043" s="1">
        <f>+Table1[[#This Row],[Adj Total OPERATING_MARGIN]]-Table1[[#This Row],[Current Total OPERATING_MARGIN]]</f>
        <v>0</v>
      </c>
    </row>
    <row r="4044" spans="1:22" x14ac:dyDescent="0.3">
      <c r="A4044" t="s">
        <v>22</v>
      </c>
      <c r="B4044">
        <v>2020</v>
      </c>
      <c r="C4044" t="s">
        <v>84</v>
      </c>
      <c r="D4044" t="s">
        <v>84</v>
      </c>
      <c r="E4044" s="2">
        <v>1</v>
      </c>
      <c r="F4044" s="1">
        <v>1507.22</v>
      </c>
      <c r="G4044" s="1">
        <v>1525.25</v>
      </c>
      <c r="H4044" s="1">
        <v>430.91559999999998</v>
      </c>
      <c r="I4044" s="1">
        <v>-284.04000000000002</v>
      </c>
      <c r="J4044" s="1">
        <v>-412.89</v>
      </c>
      <c r="K4044" s="2">
        <v>1</v>
      </c>
      <c r="L4044" s="1">
        <v>1507.22</v>
      </c>
      <c r="M4044" s="1">
        <v>1525.25</v>
      </c>
      <c r="N4044" s="1">
        <v>430.91559999999998</v>
      </c>
      <c r="O4044" s="1">
        <v>-284.04000000000002</v>
      </c>
      <c r="P4044" s="1">
        <v>-412.89</v>
      </c>
      <c r="Q4044" s="2">
        <f>-+Table1[[#This Row],[Current Record Count]]+Table1[[#This Row],[Adj Record Count]]</f>
        <v>0</v>
      </c>
      <c r="R4044" s="1">
        <f>+-Table1[[#This Row],[Current Total ADJUSTMENT_AMOUNT]]+Table1[[#This Row],[Adj Total ADJUSTMENT_AMOUNT]]</f>
        <v>0</v>
      </c>
      <c r="S4044" s="1">
        <f>-Table1[[#This Row],[Current Total CHARGE_AMOUNT]]+Table1[[#This Row],[Adj Total CHARGE_AMOUNT]]</f>
        <v>0</v>
      </c>
      <c r="T4044" s="1">
        <f>+Table1[[#This Row],[Adj Total TOTAL_COST]]-Table1[[#This Row],[Current Total TOTAL_COST]]</f>
        <v>0</v>
      </c>
      <c r="U4044" s="1">
        <f>+Table1[[#This Row],[Adj Total CONTRIBUTION_MARGIN]]-Table1[[#This Row],[Current Total CONTRIBUTION_MARGIN]]</f>
        <v>0</v>
      </c>
      <c r="V4044" s="1">
        <f>+Table1[[#This Row],[Adj Total OPERATING_MARGIN]]-Table1[[#This Row],[Current Total OPERATING_MARGIN]]</f>
        <v>0</v>
      </c>
    </row>
    <row r="4045" spans="1:22" x14ac:dyDescent="0.3">
      <c r="A4045" t="s">
        <v>25</v>
      </c>
      <c r="B4045">
        <v>2025</v>
      </c>
      <c r="C4045" t="s">
        <v>20</v>
      </c>
      <c r="D4045" t="s">
        <v>103</v>
      </c>
      <c r="E4045" s="2">
        <v>1</v>
      </c>
      <c r="F4045" s="1">
        <v>0</v>
      </c>
      <c r="G4045" s="1">
        <v>6474</v>
      </c>
      <c r="H4045" s="1">
        <v>835.58100000000002</v>
      </c>
      <c r="I4045" s="1">
        <v>-598.79</v>
      </c>
      <c r="J4045" s="1">
        <v>-835.58</v>
      </c>
      <c r="K4045" s="2">
        <v>1</v>
      </c>
      <c r="L4045" s="1">
        <v>0</v>
      </c>
      <c r="M4045" s="1">
        <v>6474</v>
      </c>
      <c r="N4045" s="1">
        <v>835.58100000000002</v>
      </c>
      <c r="O4045" s="1">
        <v>-598.79</v>
      </c>
      <c r="P4045" s="1">
        <v>-835.58</v>
      </c>
      <c r="Q4045" s="2">
        <f>-+Table1[[#This Row],[Current Record Count]]+Table1[[#This Row],[Adj Record Count]]</f>
        <v>0</v>
      </c>
      <c r="R4045" s="1">
        <f>+-Table1[[#This Row],[Current Total ADJUSTMENT_AMOUNT]]+Table1[[#This Row],[Adj Total ADJUSTMENT_AMOUNT]]</f>
        <v>0</v>
      </c>
      <c r="S4045" s="1">
        <f>-Table1[[#This Row],[Current Total CHARGE_AMOUNT]]+Table1[[#This Row],[Adj Total CHARGE_AMOUNT]]</f>
        <v>0</v>
      </c>
      <c r="T4045" s="1">
        <f>+Table1[[#This Row],[Adj Total TOTAL_COST]]-Table1[[#This Row],[Current Total TOTAL_COST]]</f>
        <v>0</v>
      </c>
      <c r="U4045" s="1">
        <f>+Table1[[#This Row],[Adj Total CONTRIBUTION_MARGIN]]-Table1[[#This Row],[Current Total CONTRIBUTION_MARGIN]]</f>
        <v>0</v>
      </c>
      <c r="V4045" s="1">
        <f>+Table1[[#This Row],[Adj Total OPERATING_MARGIN]]-Table1[[#This Row],[Current Total OPERATING_MARGIN]]</f>
        <v>0</v>
      </c>
    </row>
    <row r="4046" spans="1:22" x14ac:dyDescent="0.3">
      <c r="A4046" t="s">
        <v>35</v>
      </c>
      <c r="B4046">
        <v>2019</v>
      </c>
      <c r="C4046" t="s">
        <v>29</v>
      </c>
      <c r="D4046" t="s">
        <v>57</v>
      </c>
      <c r="E4046" s="2">
        <v>1</v>
      </c>
      <c r="F4046" s="1">
        <v>721.18</v>
      </c>
      <c r="G4046" s="1">
        <v>772.05</v>
      </c>
      <c r="H4046" s="1">
        <v>0</v>
      </c>
      <c r="I4046" s="1">
        <v>0</v>
      </c>
      <c r="J4046" s="1">
        <v>0</v>
      </c>
      <c r="K4046" s="2">
        <v>1</v>
      </c>
      <c r="L4046" s="1">
        <v>721.18</v>
      </c>
      <c r="M4046" s="1">
        <v>772.05</v>
      </c>
      <c r="N4046" s="1">
        <v>0</v>
      </c>
      <c r="O4046" s="1">
        <v>0</v>
      </c>
      <c r="P4046" s="1">
        <v>0</v>
      </c>
      <c r="Q4046" s="2">
        <f>-+Table1[[#This Row],[Current Record Count]]+Table1[[#This Row],[Adj Record Count]]</f>
        <v>0</v>
      </c>
      <c r="R4046" s="1">
        <f>+-Table1[[#This Row],[Current Total ADJUSTMENT_AMOUNT]]+Table1[[#This Row],[Adj Total ADJUSTMENT_AMOUNT]]</f>
        <v>0</v>
      </c>
      <c r="S4046" s="1">
        <f>-Table1[[#This Row],[Current Total CHARGE_AMOUNT]]+Table1[[#This Row],[Adj Total CHARGE_AMOUNT]]</f>
        <v>0</v>
      </c>
      <c r="T4046" s="1">
        <f>+Table1[[#This Row],[Adj Total TOTAL_COST]]-Table1[[#This Row],[Current Total TOTAL_COST]]</f>
        <v>0</v>
      </c>
      <c r="U4046" s="1">
        <f>+Table1[[#This Row],[Adj Total CONTRIBUTION_MARGIN]]-Table1[[#This Row],[Current Total CONTRIBUTION_MARGIN]]</f>
        <v>0</v>
      </c>
      <c r="V4046" s="1">
        <f>+Table1[[#This Row],[Adj Total OPERATING_MARGIN]]-Table1[[#This Row],[Current Total OPERATING_MARGIN]]</f>
        <v>0</v>
      </c>
    </row>
    <row r="4047" spans="1:22" x14ac:dyDescent="0.3">
      <c r="A4047" t="s">
        <v>44</v>
      </c>
      <c r="B4047">
        <v>2021</v>
      </c>
      <c r="C4047" t="s">
        <v>20</v>
      </c>
      <c r="D4047" t="s">
        <v>105</v>
      </c>
      <c r="E4047" s="2">
        <v>1</v>
      </c>
      <c r="F4047" s="1">
        <v>3385.59</v>
      </c>
      <c r="G4047" s="1">
        <v>3612</v>
      </c>
      <c r="H4047" s="1">
        <v>906.49120000000005</v>
      </c>
      <c r="I4047" s="1">
        <v>-337.93</v>
      </c>
      <c r="J4047" s="1">
        <v>-491.58</v>
      </c>
      <c r="K4047" s="2">
        <v>1</v>
      </c>
      <c r="L4047" s="1">
        <v>3385.59</v>
      </c>
      <c r="M4047" s="1">
        <v>3612</v>
      </c>
      <c r="N4047" s="1">
        <v>906.49120000000005</v>
      </c>
      <c r="O4047" s="1">
        <v>-337.93</v>
      </c>
      <c r="P4047" s="1">
        <v>-491.58</v>
      </c>
      <c r="Q4047" s="2">
        <f>-+Table1[[#This Row],[Current Record Count]]+Table1[[#This Row],[Adj Record Count]]</f>
        <v>0</v>
      </c>
      <c r="R4047" s="1">
        <f>+-Table1[[#This Row],[Current Total ADJUSTMENT_AMOUNT]]+Table1[[#This Row],[Adj Total ADJUSTMENT_AMOUNT]]</f>
        <v>0</v>
      </c>
      <c r="S4047" s="1">
        <f>-Table1[[#This Row],[Current Total CHARGE_AMOUNT]]+Table1[[#This Row],[Adj Total CHARGE_AMOUNT]]</f>
        <v>0</v>
      </c>
      <c r="T4047" s="1">
        <f>+Table1[[#This Row],[Adj Total TOTAL_COST]]-Table1[[#This Row],[Current Total TOTAL_COST]]</f>
        <v>0</v>
      </c>
      <c r="U4047" s="1">
        <f>+Table1[[#This Row],[Adj Total CONTRIBUTION_MARGIN]]-Table1[[#This Row],[Current Total CONTRIBUTION_MARGIN]]</f>
        <v>0</v>
      </c>
      <c r="V4047" s="1">
        <f>+Table1[[#This Row],[Adj Total OPERATING_MARGIN]]-Table1[[#This Row],[Current Total OPERATING_MARGIN]]</f>
        <v>0</v>
      </c>
    </row>
    <row r="4048" spans="1:22" x14ac:dyDescent="0.3">
      <c r="A4048" t="s">
        <v>75</v>
      </c>
      <c r="B4048">
        <v>2024</v>
      </c>
      <c r="C4048" t="s">
        <v>17</v>
      </c>
      <c r="D4048" t="s">
        <v>66</v>
      </c>
      <c r="E4048" s="2">
        <v>1</v>
      </c>
      <c r="F4048" s="1">
        <v>134.99</v>
      </c>
      <c r="G4048" s="1">
        <v>235</v>
      </c>
      <c r="H4048" s="1">
        <v>534.78390000000002</v>
      </c>
      <c r="I4048" s="1">
        <v>-364.51</v>
      </c>
      <c r="J4048" s="1">
        <v>-434.77</v>
      </c>
      <c r="K4048" s="2">
        <v>1</v>
      </c>
      <c r="L4048" s="1">
        <v>134.99</v>
      </c>
      <c r="M4048" s="1">
        <v>235</v>
      </c>
      <c r="N4048" s="1">
        <v>534.78390000000002</v>
      </c>
      <c r="O4048" s="1">
        <v>-364.51</v>
      </c>
      <c r="P4048" s="1">
        <v>-434.77</v>
      </c>
      <c r="Q4048" s="2">
        <f>-+Table1[[#This Row],[Current Record Count]]+Table1[[#This Row],[Adj Record Count]]</f>
        <v>0</v>
      </c>
      <c r="R4048" s="1">
        <f>+-Table1[[#This Row],[Current Total ADJUSTMENT_AMOUNT]]+Table1[[#This Row],[Adj Total ADJUSTMENT_AMOUNT]]</f>
        <v>0</v>
      </c>
      <c r="S4048" s="1">
        <f>-Table1[[#This Row],[Current Total CHARGE_AMOUNT]]+Table1[[#This Row],[Adj Total CHARGE_AMOUNT]]</f>
        <v>0</v>
      </c>
      <c r="T4048" s="1">
        <f>+Table1[[#This Row],[Adj Total TOTAL_COST]]-Table1[[#This Row],[Current Total TOTAL_COST]]</f>
        <v>0</v>
      </c>
      <c r="U4048" s="1">
        <f>+Table1[[#This Row],[Adj Total CONTRIBUTION_MARGIN]]-Table1[[#This Row],[Current Total CONTRIBUTION_MARGIN]]</f>
        <v>0</v>
      </c>
      <c r="V4048" s="1">
        <f>+Table1[[#This Row],[Adj Total OPERATING_MARGIN]]-Table1[[#This Row],[Current Total OPERATING_MARGIN]]</f>
        <v>0</v>
      </c>
    </row>
    <row r="4049" spans="1:22" x14ac:dyDescent="0.3">
      <c r="A4049" t="s">
        <v>19</v>
      </c>
      <c r="B4049">
        <v>2020</v>
      </c>
      <c r="C4049" t="s">
        <v>29</v>
      </c>
      <c r="D4049" t="s">
        <v>65</v>
      </c>
      <c r="E4049" s="2">
        <v>1</v>
      </c>
      <c r="F4049" s="1">
        <v>83734.95</v>
      </c>
      <c r="G4049" s="1">
        <v>110942.58</v>
      </c>
      <c r="H4049" s="1">
        <v>34499.764900000002</v>
      </c>
      <c r="I4049" s="1">
        <v>4824.93</v>
      </c>
      <c r="J4049" s="1">
        <v>-7292.14</v>
      </c>
      <c r="K4049" s="2">
        <v>1</v>
      </c>
      <c r="L4049" s="1">
        <v>83734.95</v>
      </c>
      <c r="M4049" s="1">
        <v>110942.58</v>
      </c>
      <c r="N4049" s="1">
        <v>34499.764900000002</v>
      </c>
      <c r="O4049" s="1">
        <v>4824.93</v>
      </c>
      <c r="P4049" s="1">
        <v>-7292.14</v>
      </c>
      <c r="Q4049" s="2">
        <f>-+Table1[[#This Row],[Current Record Count]]+Table1[[#This Row],[Adj Record Count]]</f>
        <v>0</v>
      </c>
      <c r="R4049" s="1">
        <f>+-Table1[[#This Row],[Current Total ADJUSTMENT_AMOUNT]]+Table1[[#This Row],[Adj Total ADJUSTMENT_AMOUNT]]</f>
        <v>0</v>
      </c>
      <c r="S4049" s="1">
        <f>-Table1[[#This Row],[Current Total CHARGE_AMOUNT]]+Table1[[#This Row],[Adj Total CHARGE_AMOUNT]]</f>
        <v>0</v>
      </c>
      <c r="T4049" s="1">
        <f>+Table1[[#This Row],[Adj Total TOTAL_COST]]-Table1[[#This Row],[Current Total TOTAL_COST]]</f>
        <v>0</v>
      </c>
      <c r="U4049" s="1">
        <f>+Table1[[#This Row],[Adj Total CONTRIBUTION_MARGIN]]-Table1[[#This Row],[Current Total CONTRIBUTION_MARGIN]]</f>
        <v>0</v>
      </c>
      <c r="V4049" s="1">
        <f>+Table1[[#This Row],[Adj Total OPERATING_MARGIN]]-Table1[[#This Row],[Current Total OPERATING_MARGIN]]</f>
        <v>0</v>
      </c>
    </row>
    <row r="4050" spans="1:22" x14ac:dyDescent="0.3">
      <c r="A4050" t="s">
        <v>74</v>
      </c>
      <c r="B4050">
        <v>2019</v>
      </c>
      <c r="C4050" t="s">
        <v>20</v>
      </c>
      <c r="D4050" t="s">
        <v>64</v>
      </c>
      <c r="E4050" s="2">
        <v>1</v>
      </c>
      <c r="F4050" s="1">
        <v>1702</v>
      </c>
      <c r="G4050" s="1">
        <v>1705</v>
      </c>
      <c r="H4050" s="1">
        <v>0</v>
      </c>
      <c r="I4050" s="1">
        <v>0</v>
      </c>
      <c r="J4050" s="1">
        <v>0</v>
      </c>
      <c r="K4050" s="2">
        <v>1</v>
      </c>
      <c r="L4050" s="1">
        <v>1702</v>
      </c>
      <c r="M4050" s="1">
        <v>1705</v>
      </c>
      <c r="N4050" s="1">
        <v>0</v>
      </c>
      <c r="O4050" s="1">
        <v>0</v>
      </c>
      <c r="P4050" s="1">
        <v>0</v>
      </c>
      <c r="Q4050" s="2">
        <f>-+Table1[[#This Row],[Current Record Count]]+Table1[[#This Row],[Adj Record Count]]</f>
        <v>0</v>
      </c>
      <c r="R4050" s="1">
        <f>+-Table1[[#This Row],[Current Total ADJUSTMENT_AMOUNT]]+Table1[[#This Row],[Adj Total ADJUSTMENT_AMOUNT]]</f>
        <v>0</v>
      </c>
      <c r="S4050" s="1">
        <f>-Table1[[#This Row],[Current Total CHARGE_AMOUNT]]+Table1[[#This Row],[Adj Total CHARGE_AMOUNT]]</f>
        <v>0</v>
      </c>
      <c r="T4050" s="1">
        <f>+Table1[[#This Row],[Adj Total TOTAL_COST]]-Table1[[#This Row],[Current Total TOTAL_COST]]</f>
        <v>0</v>
      </c>
      <c r="U4050" s="1">
        <f>+Table1[[#This Row],[Adj Total CONTRIBUTION_MARGIN]]-Table1[[#This Row],[Current Total CONTRIBUTION_MARGIN]]</f>
        <v>0</v>
      </c>
      <c r="V4050" s="1">
        <f>+Table1[[#This Row],[Adj Total OPERATING_MARGIN]]-Table1[[#This Row],[Current Total OPERATING_MARGIN]]</f>
        <v>0</v>
      </c>
    </row>
    <row r="4051" spans="1:22" x14ac:dyDescent="0.3">
      <c r="A4051" t="s">
        <v>25</v>
      </c>
      <c r="B4051">
        <v>2019</v>
      </c>
      <c r="C4051" t="s">
        <v>17</v>
      </c>
      <c r="D4051" t="s">
        <v>101</v>
      </c>
      <c r="E4051" s="2">
        <v>13</v>
      </c>
      <c r="F4051" s="1">
        <v>13680.98</v>
      </c>
      <c r="G4051" s="1">
        <v>19460</v>
      </c>
      <c r="H4051" s="1">
        <v>0</v>
      </c>
      <c r="I4051" s="1">
        <v>0</v>
      </c>
      <c r="J4051" s="1">
        <v>0</v>
      </c>
      <c r="K4051" s="2">
        <v>14</v>
      </c>
      <c r="L4051" s="1">
        <v>14816.33</v>
      </c>
      <c r="M4051" s="1">
        <v>20810.5</v>
      </c>
      <c r="N4051" s="1">
        <v>0</v>
      </c>
      <c r="O4051" s="1">
        <v>0</v>
      </c>
      <c r="P4051" s="1">
        <v>0</v>
      </c>
      <c r="Q4051" s="2">
        <f>-+Table1[[#This Row],[Current Record Count]]+Table1[[#This Row],[Adj Record Count]]</f>
        <v>1</v>
      </c>
      <c r="R4051" s="1">
        <f>+-Table1[[#This Row],[Current Total ADJUSTMENT_AMOUNT]]+Table1[[#This Row],[Adj Total ADJUSTMENT_AMOUNT]]</f>
        <v>1135.3500000000004</v>
      </c>
      <c r="S4051" s="1">
        <f>-Table1[[#This Row],[Current Total CHARGE_AMOUNT]]+Table1[[#This Row],[Adj Total CHARGE_AMOUNT]]</f>
        <v>1350.5</v>
      </c>
      <c r="T4051" s="1">
        <f>+Table1[[#This Row],[Adj Total TOTAL_COST]]-Table1[[#This Row],[Current Total TOTAL_COST]]</f>
        <v>0</v>
      </c>
      <c r="U4051" s="1">
        <f>+Table1[[#This Row],[Adj Total CONTRIBUTION_MARGIN]]-Table1[[#This Row],[Current Total CONTRIBUTION_MARGIN]]</f>
        <v>0</v>
      </c>
      <c r="V4051" s="1">
        <f>+Table1[[#This Row],[Adj Total OPERATING_MARGIN]]-Table1[[#This Row],[Current Total OPERATING_MARGIN]]</f>
        <v>0</v>
      </c>
    </row>
    <row r="4052" spans="1:22" x14ac:dyDescent="0.3">
      <c r="A4052" t="s">
        <v>75</v>
      </c>
      <c r="B4052">
        <v>2025</v>
      </c>
      <c r="C4052" t="s">
        <v>17</v>
      </c>
      <c r="D4052" t="s">
        <v>59</v>
      </c>
      <c r="E4052" s="2">
        <v>7</v>
      </c>
      <c r="F4052" s="1">
        <v>1618.82</v>
      </c>
      <c r="G4052" s="1">
        <v>2955.6</v>
      </c>
      <c r="H4052" s="1">
        <v>1479.1767</v>
      </c>
      <c r="I4052" s="1">
        <v>-377.76</v>
      </c>
      <c r="J4052" s="1">
        <v>-710.39</v>
      </c>
      <c r="K4052" s="2">
        <v>8</v>
      </c>
      <c r="L4052" s="1">
        <v>1618.82</v>
      </c>
      <c r="M4052" s="1">
        <v>5160.55</v>
      </c>
      <c r="N4052" s="1">
        <v>1479.1767</v>
      </c>
      <c r="O4052" s="1">
        <v>-377.76</v>
      </c>
      <c r="P4052" s="1">
        <v>-710.39</v>
      </c>
      <c r="Q4052" s="2">
        <f>-+Table1[[#This Row],[Current Record Count]]+Table1[[#This Row],[Adj Record Count]]</f>
        <v>1</v>
      </c>
      <c r="R4052" s="1">
        <f>+-Table1[[#This Row],[Current Total ADJUSTMENT_AMOUNT]]+Table1[[#This Row],[Adj Total ADJUSTMENT_AMOUNT]]</f>
        <v>0</v>
      </c>
      <c r="S4052" s="1">
        <f>-Table1[[#This Row],[Current Total CHARGE_AMOUNT]]+Table1[[#This Row],[Adj Total CHARGE_AMOUNT]]</f>
        <v>2204.9500000000003</v>
      </c>
      <c r="T4052" s="1">
        <f>+Table1[[#This Row],[Adj Total TOTAL_COST]]-Table1[[#This Row],[Current Total TOTAL_COST]]</f>
        <v>0</v>
      </c>
      <c r="U4052" s="1">
        <f>+Table1[[#This Row],[Adj Total CONTRIBUTION_MARGIN]]-Table1[[#This Row],[Current Total CONTRIBUTION_MARGIN]]</f>
        <v>0</v>
      </c>
      <c r="V4052" s="1">
        <f>+Table1[[#This Row],[Adj Total OPERATING_MARGIN]]-Table1[[#This Row],[Current Total OPERATING_MARGIN]]</f>
        <v>0</v>
      </c>
    </row>
    <row r="4053" spans="1:22" x14ac:dyDescent="0.3">
      <c r="A4053" t="s">
        <v>25</v>
      </c>
      <c r="B4053">
        <v>2019</v>
      </c>
      <c r="C4053" t="s">
        <v>84</v>
      </c>
      <c r="D4053" t="s">
        <v>84</v>
      </c>
      <c r="E4053" s="2">
        <v>6</v>
      </c>
      <c r="F4053" s="1">
        <v>11386.41</v>
      </c>
      <c r="G4053" s="1">
        <v>12458.7</v>
      </c>
      <c r="H4053" s="1">
        <v>0</v>
      </c>
      <c r="I4053" s="1">
        <v>0</v>
      </c>
      <c r="J4053" s="1">
        <v>0</v>
      </c>
      <c r="K4053" s="2">
        <v>7</v>
      </c>
      <c r="L4053" s="1">
        <v>13747.84</v>
      </c>
      <c r="M4053" s="1">
        <v>15755.53</v>
      </c>
      <c r="N4053" s="1">
        <v>0</v>
      </c>
      <c r="O4053" s="1">
        <v>0</v>
      </c>
      <c r="P4053" s="1">
        <v>0</v>
      </c>
      <c r="Q4053" s="2">
        <f>-+Table1[[#This Row],[Current Record Count]]+Table1[[#This Row],[Adj Record Count]]</f>
        <v>1</v>
      </c>
      <c r="R4053" s="1">
        <f>+-Table1[[#This Row],[Current Total ADJUSTMENT_AMOUNT]]+Table1[[#This Row],[Adj Total ADJUSTMENT_AMOUNT]]</f>
        <v>2361.4300000000003</v>
      </c>
      <c r="S4053" s="1">
        <f>-Table1[[#This Row],[Current Total CHARGE_AMOUNT]]+Table1[[#This Row],[Adj Total CHARGE_AMOUNT]]</f>
        <v>3296.83</v>
      </c>
      <c r="T4053" s="1">
        <f>+Table1[[#This Row],[Adj Total TOTAL_COST]]-Table1[[#This Row],[Current Total TOTAL_COST]]</f>
        <v>0</v>
      </c>
      <c r="U4053" s="1">
        <f>+Table1[[#This Row],[Adj Total CONTRIBUTION_MARGIN]]-Table1[[#This Row],[Current Total CONTRIBUTION_MARGIN]]</f>
        <v>0</v>
      </c>
      <c r="V4053" s="1">
        <f>+Table1[[#This Row],[Adj Total OPERATING_MARGIN]]-Table1[[#This Row],[Current Total OPERATING_MARGIN]]</f>
        <v>0</v>
      </c>
    </row>
    <row r="4054" spans="1:22" x14ac:dyDescent="0.3">
      <c r="A4054" t="s">
        <v>25</v>
      </c>
      <c r="B4054">
        <v>2019</v>
      </c>
      <c r="C4054" t="s">
        <v>20</v>
      </c>
      <c r="D4054" t="s">
        <v>76</v>
      </c>
      <c r="E4054" s="2">
        <v>2</v>
      </c>
      <c r="F4054" s="1">
        <v>4104.68</v>
      </c>
      <c r="G4054" s="1">
        <v>4270</v>
      </c>
      <c r="H4054" s="1">
        <v>0</v>
      </c>
      <c r="I4054" s="1">
        <v>0</v>
      </c>
      <c r="J4054" s="1">
        <v>0</v>
      </c>
      <c r="K4054" s="2">
        <v>3</v>
      </c>
      <c r="L4054" s="1">
        <v>4310.6000000000004</v>
      </c>
      <c r="M4054" s="1">
        <v>6142</v>
      </c>
      <c r="N4054" s="1">
        <v>0</v>
      </c>
      <c r="O4054" s="1">
        <v>0</v>
      </c>
      <c r="P4054" s="1">
        <v>0</v>
      </c>
      <c r="Q4054" s="2">
        <f>-+Table1[[#This Row],[Current Record Count]]+Table1[[#This Row],[Adj Record Count]]</f>
        <v>1</v>
      </c>
      <c r="R4054" s="1">
        <f>+-Table1[[#This Row],[Current Total ADJUSTMENT_AMOUNT]]+Table1[[#This Row],[Adj Total ADJUSTMENT_AMOUNT]]</f>
        <v>205.92000000000007</v>
      </c>
      <c r="S4054" s="1">
        <f>-Table1[[#This Row],[Current Total CHARGE_AMOUNT]]+Table1[[#This Row],[Adj Total CHARGE_AMOUNT]]</f>
        <v>1872</v>
      </c>
      <c r="T4054" s="1">
        <f>+Table1[[#This Row],[Adj Total TOTAL_COST]]-Table1[[#This Row],[Current Total TOTAL_COST]]</f>
        <v>0</v>
      </c>
      <c r="U4054" s="1">
        <f>+Table1[[#This Row],[Adj Total CONTRIBUTION_MARGIN]]-Table1[[#This Row],[Current Total CONTRIBUTION_MARGIN]]</f>
        <v>0</v>
      </c>
      <c r="V4054" s="1">
        <f>+Table1[[#This Row],[Adj Total OPERATING_MARGIN]]-Table1[[#This Row],[Current Total OPERATING_MARGIN]]</f>
        <v>0</v>
      </c>
    </row>
    <row r="4055" spans="1:22" x14ac:dyDescent="0.3">
      <c r="A4055" t="s">
        <v>27</v>
      </c>
      <c r="B4055">
        <v>2019</v>
      </c>
      <c r="C4055" t="s">
        <v>34</v>
      </c>
      <c r="D4055" t="s">
        <v>34</v>
      </c>
      <c r="E4055" s="2">
        <v>2</v>
      </c>
      <c r="F4055" s="1">
        <v>8531.75</v>
      </c>
      <c r="G4055" s="1">
        <v>10526.95</v>
      </c>
      <c r="H4055" s="1">
        <v>0</v>
      </c>
      <c r="I4055" s="1">
        <v>0</v>
      </c>
      <c r="J4055" s="1">
        <v>0</v>
      </c>
      <c r="K4055" s="2">
        <v>3</v>
      </c>
      <c r="L4055" s="1">
        <v>9366.08</v>
      </c>
      <c r="M4055" s="1">
        <v>13403.95</v>
      </c>
      <c r="N4055" s="1">
        <v>0</v>
      </c>
      <c r="O4055" s="1">
        <v>0</v>
      </c>
      <c r="P4055" s="1">
        <v>0</v>
      </c>
      <c r="Q4055" s="2">
        <f>-+Table1[[#This Row],[Current Record Count]]+Table1[[#This Row],[Adj Record Count]]</f>
        <v>1</v>
      </c>
      <c r="R4055" s="1">
        <f>+-Table1[[#This Row],[Current Total ADJUSTMENT_AMOUNT]]+Table1[[#This Row],[Adj Total ADJUSTMENT_AMOUNT]]</f>
        <v>834.32999999999993</v>
      </c>
      <c r="S4055" s="1">
        <f>-Table1[[#This Row],[Current Total CHARGE_AMOUNT]]+Table1[[#This Row],[Adj Total CHARGE_AMOUNT]]</f>
        <v>2877</v>
      </c>
      <c r="T4055" s="1">
        <f>+Table1[[#This Row],[Adj Total TOTAL_COST]]-Table1[[#This Row],[Current Total TOTAL_COST]]</f>
        <v>0</v>
      </c>
      <c r="U4055" s="1">
        <f>+Table1[[#This Row],[Adj Total CONTRIBUTION_MARGIN]]-Table1[[#This Row],[Current Total CONTRIBUTION_MARGIN]]</f>
        <v>0</v>
      </c>
      <c r="V4055" s="1">
        <f>+Table1[[#This Row],[Adj Total OPERATING_MARGIN]]-Table1[[#This Row],[Current Total OPERATING_MARGIN]]</f>
        <v>0</v>
      </c>
    </row>
    <row r="4056" spans="1:22" x14ac:dyDescent="0.3">
      <c r="A4056" t="s">
        <v>25</v>
      </c>
      <c r="B4056">
        <v>2019</v>
      </c>
      <c r="C4056" t="s">
        <v>47</v>
      </c>
      <c r="D4056" t="s">
        <v>88</v>
      </c>
      <c r="E4056" s="2">
        <v>1</v>
      </c>
      <c r="F4056" s="1">
        <v>2658.52</v>
      </c>
      <c r="G4056" s="1">
        <v>4631.5600000000004</v>
      </c>
      <c r="H4056" s="1">
        <v>0</v>
      </c>
      <c r="I4056" s="1">
        <v>0</v>
      </c>
      <c r="J4056" s="1">
        <v>0</v>
      </c>
      <c r="K4056" s="2">
        <v>2</v>
      </c>
      <c r="L4056" s="1">
        <v>3527.66</v>
      </c>
      <c r="M4056" s="1">
        <v>5947.03</v>
      </c>
      <c r="N4056" s="1">
        <v>0</v>
      </c>
      <c r="O4056" s="1">
        <v>0</v>
      </c>
      <c r="P4056" s="1">
        <v>0</v>
      </c>
      <c r="Q4056" s="2">
        <f>-+Table1[[#This Row],[Current Record Count]]+Table1[[#This Row],[Adj Record Count]]</f>
        <v>1</v>
      </c>
      <c r="R4056" s="1">
        <f>+-Table1[[#This Row],[Current Total ADJUSTMENT_AMOUNT]]+Table1[[#This Row],[Adj Total ADJUSTMENT_AMOUNT]]</f>
        <v>869.13999999999987</v>
      </c>
      <c r="S4056" s="1">
        <f>-Table1[[#This Row],[Current Total CHARGE_AMOUNT]]+Table1[[#This Row],[Adj Total CHARGE_AMOUNT]]</f>
        <v>1315.4699999999993</v>
      </c>
      <c r="T4056" s="1">
        <f>+Table1[[#This Row],[Adj Total TOTAL_COST]]-Table1[[#This Row],[Current Total TOTAL_COST]]</f>
        <v>0</v>
      </c>
      <c r="U4056" s="1">
        <f>+Table1[[#This Row],[Adj Total CONTRIBUTION_MARGIN]]-Table1[[#This Row],[Current Total CONTRIBUTION_MARGIN]]</f>
        <v>0</v>
      </c>
      <c r="V4056" s="1">
        <f>+Table1[[#This Row],[Adj Total OPERATING_MARGIN]]-Table1[[#This Row],[Current Total OPERATING_MARGIN]]</f>
        <v>0</v>
      </c>
    </row>
    <row r="4057" spans="1:22" x14ac:dyDescent="0.3">
      <c r="A4057" t="s">
        <v>27</v>
      </c>
      <c r="B4057">
        <v>2019</v>
      </c>
      <c r="C4057" t="s">
        <v>41</v>
      </c>
      <c r="D4057" t="s">
        <v>41</v>
      </c>
      <c r="E4057" s="2">
        <v>1</v>
      </c>
      <c r="F4057" s="1">
        <v>1696.08</v>
      </c>
      <c r="G4057" s="1">
        <v>2064.29</v>
      </c>
      <c r="H4057" s="1">
        <v>0</v>
      </c>
      <c r="I4057" s="1">
        <v>0</v>
      </c>
      <c r="J4057" s="1">
        <v>0</v>
      </c>
      <c r="K4057" s="2">
        <v>2</v>
      </c>
      <c r="L4057" s="1">
        <v>3906.25</v>
      </c>
      <c r="M4057" s="1">
        <v>8761.92</v>
      </c>
      <c r="N4057" s="1">
        <v>0</v>
      </c>
      <c r="O4057" s="1">
        <v>0</v>
      </c>
      <c r="P4057" s="1">
        <v>0</v>
      </c>
      <c r="Q4057" s="2">
        <f>-+Table1[[#This Row],[Current Record Count]]+Table1[[#This Row],[Adj Record Count]]</f>
        <v>1</v>
      </c>
      <c r="R4057" s="1">
        <f>+-Table1[[#This Row],[Current Total ADJUSTMENT_AMOUNT]]+Table1[[#This Row],[Adj Total ADJUSTMENT_AMOUNT]]</f>
        <v>2210.17</v>
      </c>
      <c r="S4057" s="1">
        <f>-Table1[[#This Row],[Current Total CHARGE_AMOUNT]]+Table1[[#This Row],[Adj Total CHARGE_AMOUNT]]</f>
        <v>6697.63</v>
      </c>
      <c r="T4057" s="1">
        <f>+Table1[[#This Row],[Adj Total TOTAL_COST]]-Table1[[#This Row],[Current Total TOTAL_COST]]</f>
        <v>0</v>
      </c>
      <c r="U4057" s="1">
        <f>+Table1[[#This Row],[Adj Total CONTRIBUTION_MARGIN]]-Table1[[#This Row],[Current Total CONTRIBUTION_MARGIN]]</f>
        <v>0</v>
      </c>
      <c r="V4057" s="1">
        <f>+Table1[[#This Row],[Adj Total OPERATING_MARGIN]]-Table1[[#This Row],[Current Total OPERATING_MARGIN]]</f>
        <v>0</v>
      </c>
    </row>
    <row r="4058" spans="1:22" x14ac:dyDescent="0.3">
      <c r="A4058" t="s">
        <v>44</v>
      </c>
      <c r="B4058" t="s">
        <v>51</v>
      </c>
      <c r="C4058" t="s">
        <v>29</v>
      </c>
      <c r="D4058" t="s">
        <v>52</v>
      </c>
      <c r="E4058" s="2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2">
        <v>1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2">
        <f>-+Table1[[#This Row],[Current Record Count]]+Table1[[#This Row],[Adj Record Count]]</f>
        <v>1</v>
      </c>
      <c r="R4058" s="1">
        <f>+-Table1[[#This Row],[Current Total ADJUSTMENT_AMOUNT]]+Table1[[#This Row],[Adj Total ADJUSTMENT_AMOUNT]]</f>
        <v>0</v>
      </c>
      <c r="S4058" s="1">
        <f>-Table1[[#This Row],[Current Total CHARGE_AMOUNT]]+Table1[[#This Row],[Adj Total CHARGE_AMOUNT]]</f>
        <v>0</v>
      </c>
      <c r="T4058" s="1">
        <f>+Table1[[#This Row],[Adj Total TOTAL_COST]]-Table1[[#This Row],[Current Total TOTAL_COST]]</f>
        <v>0</v>
      </c>
      <c r="U4058" s="1">
        <f>+Table1[[#This Row],[Adj Total CONTRIBUTION_MARGIN]]-Table1[[#This Row],[Current Total CONTRIBUTION_MARGIN]]</f>
        <v>0</v>
      </c>
      <c r="V4058" s="1">
        <f>+Table1[[#This Row],[Adj Total OPERATING_MARGIN]]-Table1[[#This Row],[Current Total OPERATING_MARGIN]]</f>
        <v>0</v>
      </c>
    </row>
    <row r="4059" spans="1:22" x14ac:dyDescent="0.3">
      <c r="A4059" t="s">
        <v>81</v>
      </c>
      <c r="B4059">
        <v>2019</v>
      </c>
      <c r="C4059" t="s">
        <v>47</v>
      </c>
      <c r="D4059" t="s">
        <v>47</v>
      </c>
      <c r="E4059" s="2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2">
        <v>1</v>
      </c>
      <c r="L4059" s="1">
        <v>589.17999999999995</v>
      </c>
      <c r="M4059" s="1">
        <v>769.9</v>
      </c>
      <c r="N4059" s="1">
        <v>0</v>
      </c>
      <c r="O4059" s="1">
        <v>0</v>
      </c>
      <c r="P4059" s="1">
        <v>0</v>
      </c>
      <c r="Q4059" s="2">
        <f>-+Table1[[#This Row],[Current Record Count]]+Table1[[#This Row],[Adj Record Count]]</f>
        <v>1</v>
      </c>
      <c r="R4059" s="1">
        <f>+-Table1[[#This Row],[Current Total ADJUSTMENT_AMOUNT]]+Table1[[#This Row],[Adj Total ADJUSTMENT_AMOUNT]]</f>
        <v>589.17999999999995</v>
      </c>
      <c r="S4059" s="1">
        <f>-Table1[[#This Row],[Current Total CHARGE_AMOUNT]]+Table1[[#This Row],[Adj Total CHARGE_AMOUNT]]</f>
        <v>769.9</v>
      </c>
      <c r="T4059" s="1">
        <f>+Table1[[#This Row],[Adj Total TOTAL_COST]]-Table1[[#This Row],[Current Total TOTAL_COST]]</f>
        <v>0</v>
      </c>
      <c r="U4059" s="1">
        <f>+Table1[[#This Row],[Adj Total CONTRIBUTION_MARGIN]]-Table1[[#This Row],[Current Total CONTRIBUTION_MARGIN]]</f>
        <v>0</v>
      </c>
      <c r="V4059" s="1">
        <f>+Table1[[#This Row],[Adj Total OPERATING_MARGIN]]-Table1[[#This Row],[Current Total OPERATING_MARGIN]]</f>
        <v>0</v>
      </c>
    </row>
    <row r="4060" spans="1:22" x14ac:dyDescent="0.3">
      <c r="A4060" t="s">
        <v>27</v>
      </c>
      <c r="B4060" t="s">
        <v>51</v>
      </c>
      <c r="C4060" t="s">
        <v>51</v>
      </c>
      <c r="D4060" t="s">
        <v>51</v>
      </c>
      <c r="E4060" s="2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2">
        <v>1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2">
        <f>-+Table1[[#This Row],[Current Record Count]]+Table1[[#This Row],[Adj Record Count]]</f>
        <v>1</v>
      </c>
      <c r="R4060" s="1">
        <f>+-Table1[[#This Row],[Current Total ADJUSTMENT_AMOUNT]]+Table1[[#This Row],[Adj Total ADJUSTMENT_AMOUNT]]</f>
        <v>0</v>
      </c>
      <c r="S4060" s="1">
        <f>-Table1[[#This Row],[Current Total CHARGE_AMOUNT]]+Table1[[#This Row],[Adj Total CHARGE_AMOUNT]]</f>
        <v>0</v>
      </c>
      <c r="T4060" s="1">
        <f>+Table1[[#This Row],[Adj Total TOTAL_COST]]-Table1[[#This Row],[Current Total TOTAL_COST]]</f>
        <v>0</v>
      </c>
      <c r="U4060" s="1">
        <f>+Table1[[#This Row],[Adj Total CONTRIBUTION_MARGIN]]-Table1[[#This Row],[Current Total CONTRIBUTION_MARGIN]]</f>
        <v>0</v>
      </c>
      <c r="V4060" s="1">
        <f>+Table1[[#This Row],[Adj Total OPERATING_MARGIN]]-Table1[[#This Row],[Current Total OPERATING_MARGIN]]</f>
        <v>0</v>
      </c>
    </row>
    <row r="4061" spans="1:22" x14ac:dyDescent="0.3">
      <c r="A4061" t="s">
        <v>54</v>
      </c>
      <c r="B4061">
        <v>2019</v>
      </c>
      <c r="C4061" t="s">
        <v>17</v>
      </c>
      <c r="D4061" t="s">
        <v>45</v>
      </c>
      <c r="E4061" s="2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2">
        <v>1</v>
      </c>
      <c r="L4061" s="1">
        <v>269.45999999999998</v>
      </c>
      <c r="M4061" s="1">
        <v>767.7</v>
      </c>
      <c r="N4061" s="1">
        <v>0</v>
      </c>
      <c r="O4061" s="1">
        <v>0</v>
      </c>
      <c r="P4061" s="1">
        <v>0</v>
      </c>
      <c r="Q4061" s="2">
        <f>-+Table1[[#This Row],[Current Record Count]]+Table1[[#This Row],[Adj Record Count]]</f>
        <v>1</v>
      </c>
      <c r="R4061" s="1">
        <f>+-Table1[[#This Row],[Current Total ADJUSTMENT_AMOUNT]]+Table1[[#This Row],[Adj Total ADJUSTMENT_AMOUNT]]</f>
        <v>269.45999999999998</v>
      </c>
      <c r="S4061" s="1">
        <f>-Table1[[#This Row],[Current Total CHARGE_AMOUNT]]+Table1[[#This Row],[Adj Total CHARGE_AMOUNT]]</f>
        <v>767.7</v>
      </c>
      <c r="T4061" s="1">
        <f>+Table1[[#This Row],[Adj Total TOTAL_COST]]-Table1[[#This Row],[Current Total TOTAL_COST]]</f>
        <v>0</v>
      </c>
      <c r="U4061" s="1">
        <f>+Table1[[#This Row],[Adj Total CONTRIBUTION_MARGIN]]-Table1[[#This Row],[Current Total CONTRIBUTION_MARGIN]]</f>
        <v>0</v>
      </c>
      <c r="V4061" s="1">
        <f>+Table1[[#This Row],[Adj Total OPERATING_MARGIN]]-Table1[[#This Row],[Current Total OPERATING_MARGIN]]</f>
        <v>0</v>
      </c>
    </row>
    <row r="4062" spans="1:22" x14ac:dyDescent="0.3">
      <c r="A4062" t="s">
        <v>37</v>
      </c>
      <c r="B4062" t="s">
        <v>51</v>
      </c>
      <c r="C4062" t="s">
        <v>58</v>
      </c>
      <c r="D4062" t="s">
        <v>58</v>
      </c>
      <c r="E4062" s="2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2">
        <v>1</v>
      </c>
      <c r="L4062" s="1">
        <v>0</v>
      </c>
      <c r="M4062" s="1">
        <v>7596.25</v>
      </c>
      <c r="N4062" s="1">
        <v>783.90599999999995</v>
      </c>
      <c r="O4062" s="1">
        <v>0</v>
      </c>
      <c r="P4062" s="1">
        <v>0</v>
      </c>
      <c r="Q4062" s="2">
        <f>-+Table1[[#This Row],[Current Record Count]]+Table1[[#This Row],[Adj Record Count]]</f>
        <v>1</v>
      </c>
      <c r="R4062" s="1">
        <f>+-Table1[[#This Row],[Current Total ADJUSTMENT_AMOUNT]]+Table1[[#This Row],[Adj Total ADJUSTMENT_AMOUNT]]</f>
        <v>0</v>
      </c>
      <c r="S4062" s="1">
        <f>-Table1[[#This Row],[Current Total CHARGE_AMOUNT]]+Table1[[#This Row],[Adj Total CHARGE_AMOUNT]]</f>
        <v>7596.25</v>
      </c>
      <c r="T4062" s="1">
        <f>+Table1[[#This Row],[Adj Total TOTAL_COST]]-Table1[[#This Row],[Current Total TOTAL_COST]]</f>
        <v>783.90599999999995</v>
      </c>
      <c r="U4062" s="1">
        <f>+Table1[[#This Row],[Adj Total CONTRIBUTION_MARGIN]]-Table1[[#This Row],[Current Total CONTRIBUTION_MARGIN]]</f>
        <v>0</v>
      </c>
      <c r="V4062" s="1">
        <f>+Table1[[#This Row],[Adj Total OPERATING_MARGIN]]-Table1[[#This Row],[Current Total OPERATING_MARGIN]]</f>
        <v>0</v>
      </c>
    </row>
    <row r="4063" spans="1:22" x14ac:dyDescent="0.3">
      <c r="A4063" t="s">
        <v>82</v>
      </c>
      <c r="B4063">
        <v>2019</v>
      </c>
      <c r="C4063" t="s">
        <v>17</v>
      </c>
      <c r="D4063" t="s">
        <v>69</v>
      </c>
      <c r="E4063" s="2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2">
        <v>1</v>
      </c>
      <c r="L4063" s="1">
        <v>543.23</v>
      </c>
      <c r="M4063" s="1">
        <v>867.77</v>
      </c>
      <c r="N4063" s="1">
        <v>0</v>
      </c>
      <c r="O4063" s="1">
        <v>0</v>
      </c>
      <c r="P4063" s="1">
        <v>0</v>
      </c>
      <c r="Q4063" s="2">
        <f>-+Table1[[#This Row],[Current Record Count]]+Table1[[#This Row],[Adj Record Count]]</f>
        <v>1</v>
      </c>
      <c r="R4063" s="1">
        <f>+-Table1[[#This Row],[Current Total ADJUSTMENT_AMOUNT]]+Table1[[#This Row],[Adj Total ADJUSTMENT_AMOUNT]]</f>
        <v>543.23</v>
      </c>
      <c r="S4063" s="1">
        <f>-Table1[[#This Row],[Current Total CHARGE_AMOUNT]]+Table1[[#This Row],[Adj Total CHARGE_AMOUNT]]</f>
        <v>867.77</v>
      </c>
      <c r="T4063" s="1">
        <f>+Table1[[#This Row],[Adj Total TOTAL_COST]]-Table1[[#This Row],[Current Total TOTAL_COST]]</f>
        <v>0</v>
      </c>
      <c r="U4063" s="1">
        <f>+Table1[[#This Row],[Adj Total CONTRIBUTION_MARGIN]]-Table1[[#This Row],[Current Total CONTRIBUTION_MARGIN]]</f>
        <v>0</v>
      </c>
      <c r="V4063" s="1">
        <f>+Table1[[#This Row],[Adj Total OPERATING_MARGIN]]-Table1[[#This Row],[Current Total OPERATING_MARGIN]]</f>
        <v>0</v>
      </c>
    </row>
    <row r="4064" spans="1:22" x14ac:dyDescent="0.3">
      <c r="A4064" t="s">
        <v>54</v>
      </c>
      <c r="B4064">
        <v>2019</v>
      </c>
      <c r="C4064" t="s">
        <v>50</v>
      </c>
      <c r="D4064" t="s">
        <v>50</v>
      </c>
      <c r="E4064" s="2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2">
        <v>1</v>
      </c>
      <c r="L4064" s="1">
        <v>1008.64</v>
      </c>
      <c r="M4064" s="1">
        <v>1464.55</v>
      </c>
      <c r="N4064" s="1">
        <v>0</v>
      </c>
      <c r="O4064" s="1">
        <v>0</v>
      </c>
      <c r="P4064" s="1">
        <v>0</v>
      </c>
      <c r="Q4064" s="2">
        <f>-+Table1[[#This Row],[Current Record Count]]+Table1[[#This Row],[Adj Record Count]]</f>
        <v>1</v>
      </c>
      <c r="R4064" s="1">
        <f>+-Table1[[#This Row],[Current Total ADJUSTMENT_AMOUNT]]+Table1[[#This Row],[Adj Total ADJUSTMENT_AMOUNT]]</f>
        <v>1008.64</v>
      </c>
      <c r="S4064" s="1">
        <f>-Table1[[#This Row],[Current Total CHARGE_AMOUNT]]+Table1[[#This Row],[Adj Total CHARGE_AMOUNT]]</f>
        <v>1464.55</v>
      </c>
      <c r="T4064" s="1">
        <f>+Table1[[#This Row],[Adj Total TOTAL_COST]]-Table1[[#This Row],[Current Total TOTAL_COST]]</f>
        <v>0</v>
      </c>
      <c r="U4064" s="1">
        <f>+Table1[[#This Row],[Adj Total CONTRIBUTION_MARGIN]]-Table1[[#This Row],[Current Total CONTRIBUTION_MARGIN]]</f>
        <v>0</v>
      </c>
      <c r="V4064" s="1">
        <f>+Table1[[#This Row],[Adj Total OPERATING_MARGIN]]-Table1[[#This Row],[Current Total OPERATING_MARGIN]]</f>
        <v>0</v>
      </c>
    </row>
    <row r="4065" spans="1:22" x14ac:dyDescent="0.3">
      <c r="A4065" t="s">
        <v>27</v>
      </c>
      <c r="B4065">
        <v>2019</v>
      </c>
      <c r="C4065" t="s">
        <v>29</v>
      </c>
      <c r="D4065" t="s">
        <v>43</v>
      </c>
      <c r="E4065" s="2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2">
        <v>1</v>
      </c>
      <c r="L4065" s="1">
        <v>5179.78</v>
      </c>
      <c r="M4065" s="1">
        <v>8779.25</v>
      </c>
      <c r="N4065" s="1">
        <v>0</v>
      </c>
      <c r="O4065" s="1">
        <v>0</v>
      </c>
      <c r="P4065" s="1">
        <v>0</v>
      </c>
      <c r="Q4065" s="2">
        <f>-+Table1[[#This Row],[Current Record Count]]+Table1[[#This Row],[Adj Record Count]]</f>
        <v>1</v>
      </c>
      <c r="R4065" s="1">
        <f>+-Table1[[#This Row],[Current Total ADJUSTMENT_AMOUNT]]+Table1[[#This Row],[Adj Total ADJUSTMENT_AMOUNT]]</f>
        <v>5179.78</v>
      </c>
      <c r="S4065" s="1">
        <f>-Table1[[#This Row],[Current Total CHARGE_AMOUNT]]+Table1[[#This Row],[Adj Total CHARGE_AMOUNT]]</f>
        <v>8779.25</v>
      </c>
      <c r="T4065" s="1">
        <f>+Table1[[#This Row],[Adj Total TOTAL_COST]]-Table1[[#This Row],[Current Total TOTAL_COST]]</f>
        <v>0</v>
      </c>
      <c r="U4065" s="1">
        <f>+Table1[[#This Row],[Adj Total CONTRIBUTION_MARGIN]]-Table1[[#This Row],[Current Total CONTRIBUTION_MARGIN]]</f>
        <v>0</v>
      </c>
      <c r="V4065" s="1">
        <f>+Table1[[#This Row],[Adj Total OPERATING_MARGIN]]-Table1[[#This Row],[Current Total OPERATING_MARGIN]]</f>
        <v>0</v>
      </c>
    </row>
    <row r="4066" spans="1:22" x14ac:dyDescent="0.3">
      <c r="A4066" t="s">
        <v>82</v>
      </c>
      <c r="B4066">
        <v>2019</v>
      </c>
      <c r="C4066" t="s">
        <v>29</v>
      </c>
      <c r="D4066" t="s">
        <v>43</v>
      </c>
      <c r="E4066" s="2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2">
        <v>1</v>
      </c>
      <c r="L4066" s="1">
        <v>10358.120000000001</v>
      </c>
      <c r="M4066" s="1">
        <v>34526.9</v>
      </c>
      <c r="N4066" s="1">
        <v>0</v>
      </c>
      <c r="O4066" s="1">
        <v>0</v>
      </c>
      <c r="P4066" s="1">
        <v>0</v>
      </c>
      <c r="Q4066" s="2">
        <f>-+Table1[[#This Row],[Current Record Count]]+Table1[[#This Row],[Adj Record Count]]</f>
        <v>1</v>
      </c>
      <c r="R4066" s="1">
        <f>+-Table1[[#This Row],[Current Total ADJUSTMENT_AMOUNT]]+Table1[[#This Row],[Adj Total ADJUSTMENT_AMOUNT]]</f>
        <v>10358.120000000001</v>
      </c>
      <c r="S4066" s="1">
        <f>-Table1[[#This Row],[Current Total CHARGE_AMOUNT]]+Table1[[#This Row],[Adj Total CHARGE_AMOUNT]]</f>
        <v>34526.9</v>
      </c>
      <c r="T4066" s="1">
        <f>+Table1[[#This Row],[Adj Total TOTAL_COST]]-Table1[[#This Row],[Current Total TOTAL_COST]]</f>
        <v>0</v>
      </c>
      <c r="U4066" s="1">
        <f>+Table1[[#This Row],[Adj Total CONTRIBUTION_MARGIN]]-Table1[[#This Row],[Current Total CONTRIBUTION_MARGIN]]</f>
        <v>0</v>
      </c>
      <c r="V4066" s="1">
        <f>+Table1[[#This Row],[Adj Total OPERATING_MARGIN]]-Table1[[#This Row],[Current Total OPERATING_MARGIN]]</f>
        <v>0</v>
      </c>
    </row>
    <row r="4067" spans="1:22" x14ac:dyDescent="0.3">
      <c r="A4067" t="s">
        <v>27</v>
      </c>
      <c r="B4067">
        <v>2019</v>
      </c>
      <c r="C4067" t="s">
        <v>23</v>
      </c>
      <c r="D4067" t="s">
        <v>83</v>
      </c>
      <c r="E4067" s="2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2">
        <v>1</v>
      </c>
      <c r="L4067" s="1">
        <v>2568.9499999999998</v>
      </c>
      <c r="M4067" s="1">
        <v>7784.7</v>
      </c>
      <c r="N4067" s="1">
        <v>0</v>
      </c>
      <c r="O4067" s="1">
        <v>0</v>
      </c>
      <c r="P4067" s="1">
        <v>0</v>
      </c>
      <c r="Q4067" s="2">
        <f>-+Table1[[#This Row],[Current Record Count]]+Table1[[#This Row],[Adj Record Count]]</f>
        <v>1</v>
      </c>
      <c r="R4067" s="1">
        <f>+-Table1[[#This Row],[Current Total ADJUSTMENT_AMOUNT]]+Table1[[#This Row],[Adj Total ADJUSTMENT_AMOUNT]]</f>
        <v>2568.9499999999998</v>
      </c>
      <c r="S4067" s="1">
        <f>-Table1[[#This Row],[Current Total CHARGE_AMOUNT]]+Table1[[#This Row],[Adj Total CHARGE_AMOUNT]]</f>
        <v>7784.7</v>
      </c>
      <c r="T4067" s="1">
        <f>+Table1[[#This Row],[Adj Total TOTAL_COST]]-Table1[[#This Row],[Current Total TOTAL_COST]]</f>
        <v>0</v>
      </c>
      <c r="U4067" s="1">
        <f>+Table1[[#This Row],[Adj Total CONTRIBUTION_MARGIN]]-Table1[[#This Row],[Current Total CONTRIBUTION_MARGIN]]</f>
        <v>0</v>
      </c>
      <c r="V4067" s="1">
        <f>+Table1[[#This Row],[Adj Total OPERATING_MARGIN]]-Table1[[#This Row],[Current Total OPERATING_MARGIN]]</f>
        <v>0</v>
      </c>
    </row>
    <row r="4068" spans="1:22" x14ac:dyDescent="0.3">
      <c r="A4068" t="s">
        <v>39</v>
      </c>
      <c r="B4068">
        <v>2019</v>
      </c>
      <c r="C4068" t="s">
        <v>23</v>
      </c>
      <c r="D4068" t="s">
        <v>77</v>
      </c>
      <c r="E4068" s="2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2">
        <v>1</v>
      </c>
      <c r="L4068" s="1">
        <v>2449.9</v>
      </c>
      <c r="M4068" s="1">
        <v>6979.77</v>
      </c>
      <c r="N4068" s="1">
        <v>0</v>
      </c>
      <c r="O4068" s="1">
        <v>0</v>
      </c>
      <c r="P4068" s="1">
        <v>0</v>
      </c>
      <c r="Q4068" s="2">
        <f>-+Table1[[#This Row],[Current Record Count]]+Table1[[#This Row],[Adj Record Count]]</f>
        <v>1</v>
      </c>
      <c r="R4068" s="1">
        <f>+-Table1[[#This Row],[Current Total ADJUSTMENT_AMOUNT]]+Table1[[#This Row],[Adj Total ADJUSTMENT_AMOUNT]]</f>
        <v>2449.9</v>
      </c>
      <c r="S4068" s="1">
        <f>-Table1[[#This Row],[Current Total CHARGE_AMOUNT]]+Table1[[#This Row],[Adj Total CHARGE_AMOUNT]]</f>
        <v>6979.77</v>
      </c>
      <c r="T4068" s="1">
        <f>+Table1[[#This Row],[Adj Total TOTAL_COST]]-Table1[[#This Row],[Current Total TOTAL_COST]]</f>
        <v>0</v>
      </c>
      <c r="U4068" s="1">
        <f>+Table1[[#This Row],[Adj Total CONTRIBUTION_MARGIN]]-Table1[[#This Row],[Current Total CONTRIBUTION_MARGIN]]</f>
        <v>0</v>
      </c>
      <c r="V4068" s="1">
        <f>+Table1[[#This Row],[Adj Total OPERATING_MARGIN]]-Table1[[#This Row],[Current Total OPERATING_MARGIN]]</f>
        <v>0</v>
      </c>
    </row>
    <row r="4069" spans="1:22" x14ac:dyDescent="0.3">
      <c r="A4069" t="s">
        <v>27</v>
      </c>
      <c r="B4069">
        <v>2019</v>
      </c>
      <c r="C4069" t="s">
        <v>29</v>
      </c>
      <c r="D4069" t="s">
        <v>38</v>
      </c>
      <c r="E4069" s="2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2">
        <v>1</v>
      </c>
      <c r="L4069" s="1">
        <v>15525.74</v>
      </c>
      <c r="M4069" s="1">
        <v>17046.14</v>
      </c>
      <c r="N4069" s="1">
        <v>0</v>
      </c>
      <c r="O4069" s="1">
        <v>0</v>
      </c>
      <c r="P4069" s="1">
        <v>0</v>
      </c>
      <c r="Q4069" s="2">
        <f>-+Table1[[#This Row],[Current Record Count]]+Table1[[#This Row],[Adj Record Count]]</f>
        <v>1</v>
      </c>
      <c r="R4069" s="1">
        <f>+-Table1[[#This Row],[Current Total ADJUSTMENT_AMOUNT]]+Table1[[#This Row],[Adj Total ADJUSTMENT_AMOUNT]]</f>
        <v>15525.74</v>
      </c>
      <c r="S4069" s="1">
        <f>-Table1[[#This Row],[Current Total CHARGE_AMOUNT]]+Table1[[#This Row],[Adj Total CHARGE_AMOUNT]]</f>
        <v>17046.14</v>
      </c>
      <c r="T4069" s="1">
        <f>+Table1[[#This Row],[Adj Total TOTAL_COST]]-Table1[[#This Row],[Current Total TOTAL_COST]]</f>
        <v>0</v>
      </c>
      <c r="U4069" s="1">
        <f>+Table1[[#This Row],[Adj Total CONTRIBUTION_MARGIN]]-Table1[[#This Row],[Current Total CONTRIBUTION_MARGIN]]</f>
        <v>0</v>
      </c>
      <c r="V4069" s="1">
        <f>+Table1[[#This Row],[Adj Total OPERATING_MARGIN]]-Table1[[#This Row],[Current Total OPERATING_MARGIN]]</f>
        <v>0</v>
      </c>
    </row>
    <row r="4070" spans="1:22" x14ac:dyDescent="0.3">
      <c r="A4070" t="s">
        <v>27</v>
      </c>
      <c r="B4070">
        <v>2019</v>
      </c>
      <c r="C4070" t="s">
        <v>26</v>
      </c>
      <c r="D4070" t="s">
        <v>26</v>
      </c>
      <c r="E4070" s="2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2">
        <v>1</v>
      </c>
      <c r="L4070" s="1">
        <v>1326.81</v>
      </c>
      <c r="M4070" s="1">
        <v>1748.73</v>
      </c>
      <c r="N4070" s="1">
        <v>0</v>
      </c>
      <c r="O4070" s="1">
        <v>0</v>
      </c>
      <c r="P4070" s="1">
        <v>0</v>
      </c>
      <c r="Q4070" s="2">
        <f>-+Table1[[#This Row],[Current Record Count]]+Table1[[#This Row],[Adj Record Count]]</f>
        <v>1</v>
      </c>
      <c r="R4070" s="1">
        <f>+-Table1[[#This Row],[Current Total ADJUSTMENT_AMOUNT]]+Table1[[#This Row],[Adj Total ADJUSTMENT_AMOUNT]]</f>
        <v>1326.81</v>
      </c>
      <c r="S4070" s="1">
        <f>-Table1[[#This Row],[Current Total CHARGE_AMOUNT]]+Table1[[#This Row],[Adj Total CHARGE_AMOUNT]]</f>
        <v>1748.73</v>
      </c>
      <c r="T4070" s="1">
        <f>+Table1[[#This Row],[Adj Total TOTAL_COST]]-Table1[[#This Row],[Current Total TOTAL_COST]]</f>
        <v>0</v>
      </c>
      <c r="U4070" s="1">
        <f>+Table1[[#This Row],[Adj Total CONTRIBUTION_MARGIN]]-Table1[[#This Row],[Current Total CONTRIBUTION_MARGIN]]</f>
        <v>0</v>
      </c>
      <c r="V4070" s="1">
        <f>+Table1[[#This Row],[Adj Total OPERATING_MARGIN]]-Table1[[#This Row],[Current Total OPERATING_MARGIN]]</f>
        <v>0</v>
      </c>
    </row>
    <row r="4071" spans="1:22" x14ac:dyDescent="0.3">
      <c r="A4071" t="s">
        <v>54</v>
      </c>
      <c r="B4071">
        <v>2019</v>
      </c>
      <c r="C4071" t="s">
        <v>26</v>
      </c>
      <c r="D4071" t="s">
        <v>26</v>
      </c>
      <c r="E4071" s="2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2">
        <v>1</v>
      </c>
      <c r="L4071" s="1">
        <v>216.1</v>
      </c>
      <c r="M4071" s="1">
        <v>760.89</v>
      </c>
      <c r="N4071" s="1">
        <v>0</v>
      </c>
      <c r="O4071" s="1">
        <v>0</v>
      </c>
      <c r="P4071" s="1">
        <v>0</v>
      </c>
      <c r="Q4071" s="2">
        <f>-+Table1[[#This Row],[Current Record Count]]+Table1[[#This Row],[Adj Record Count]]</f>
        <v>1</v>
      </c>
      <c r="R4071" s="1">
        <f>+-Table1[[#This Row],[Current Total ADJUSTMENT_AMOUNT]]+Table1[[#This Row],[Adj Total ADJUSTMENT_AMOUNT]]</f>
        <v>216.1</v>
      </c>
      <c r="S4071" s="1">
        <f>-Table1[[#This Row],[Current Total CHARGE_AMOUNT]]+Table1[[#This Row],[Adj Total CHARGE_AMOUNT]]</f>
        <v>760.89</v>
      </c>
      <c r="T4071" s="1">
        <f>+Table1[[#This Row],[Adj Total TOTAL_COST]]-Table1[[#This Row],[Current Total TOTAL_COST]]</f>
        <v>0</v>
      </c>
      <c r="U4071" s="1">
        <f>+Table1[[#This Row],[Adj Total CONTRIBUTION_MARGIN]]-Table1[[#This Row],[Current Total CONTRIBUTION_MARGIN]]</f>
        <v>0</v>
      </c>
      <c r="V4071" s="1">
        <f>+Table1[[#This Row],[Adj Total OPERATING_MARGIN]]-Table1[[#This Row],[Current Total OPERATING_MARGIN]]</f>
        <v>0</v>
      </c>
    </row>
    <row r="4072" spans="1:22" x14ac:dyDescent="0.3">
      <c r="A4072" t="s">
        <v>39</v>
      </c>
      <c r="B4072">
        <v>2019</v>
      </c>
      <c r="C4072" t="s">
        <v>17</v>
      </c>
      <c r="D4072" t="s">
        <v>18</v>
      </c>
      <c r="E4072" s="2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2">
        <v>1</v>
      </c>
      <c r="L4072" s="1">
        <v>69.39</v>
      </c>
      <c r="M4072" s="1">
        <v>164</v>
      </c>
      <c r="N4072" s="1">
        <v>0</v>
      </c>
      <c r="O4072" s="1">
        <v>0</v>
      </c>
      <c r="P4072" s="1">
        <v>0</v>
      </c>
      <c r="Q4072" s="2">
        <f>-+Table1[[#This Row],[Current Record Count]]+Table1[[#This Row],[Adj Record Count]]</f>
        <v>1</v>
      </c>
      <c r="R4072" s="1">
        <f>+-Table1[[#This Row],[Current Total ADJUSTMENT_AMOUNT]]+Table1[[#This Row],[Adj Total ADJUSTMENT_AMOUNT]]</f>
        <v>69.39</v>
      </c>
      <c r="S4072" s="1">
        <f>-Table1[[#This Row],[Current Total CHARGE_AMOUNT]]+Table1[[#This Row],[Adj Total CHARGE_AMOUNT]]</f>
        <v>164</v>
      </c>
      <c r="T4072" s="1">
        <f>+Table1[[#This Row],[Adj Total TOTAL_COST]]-Table1[[#This Row],[Current Total TOTAL_COST]]</f>
        <v>0</v>
      </c>
      <c r="U4072" s="1">
        <f>+Table1[[#This Row],[Adj Total CONTRIBUTION_MARGIN]]-Table1[[#This Row],[Current Total CONTRIBUTION_MARGIN]]</f>
        <v>0</v>
      </c>
      <c r="V4072" s="1">
        <f>+Table1[[#This Row],[Adj Total OPERATING_MARGIN]]-Table1[[#This Row],[Current Total OPERATING_MARGIN]]</f>
        <v>0</v>
      </c>
    </row>
    <row r="4073" spans="1:22" x14ac:dyDescent="0.3">
      <c r="A4073" t="s">
        <v>81</v>
      </c>
      <c r="B4073">
        <v>2019</v>
      </c>
      <c r="C4073" t="s">
        <v>17</v>
      </c>
      <c r="D4073" t="s">
        <v>86</v>
      </c>
      <c r="E4073" s="2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2">
        <v>1</v>
      </c>
      <c r="L4073" s="1">
        <v>1231.57</v>
      </c>
      <c r="M4073" s="1">
        <v>2145.59</v>
      </c>
      <c r="N4073" s="1">
        <v>0</v>
      </c>
      <c r="O4073" s="1">
        <v>0</v>
      </c>
      <c r="P4073" s="1">
        <v>0</v>
      </c>
      <c r="Q4073" s="2">
        <f>-+Table1[[#This Row],[Current Record Count]]+Table1[[#This Row],[Adj Record Count]]</f>
        <v>1</v>
      </c>
      <c r="R4073" s="1">
        <f>+-Table1[[#This Row],[Current Total ADJUSTMENT_AMOUNT]]+Table1[[#This Row],[Adj Total ADJUSTMENT_AMOUNT]]</f>
        <v>1231.57</v>
      </c>
      <c r="S4073" s="1">
        <f>-Table1[[#This Row],[Current Total CHARGE_AMOUNT]]+Table1[[#This Row],[Adj Total CHARGE_AMOUNT]]</f>
        <v>2145.59</v>
      </c>
      <c r="T4073" s="1">
        <f>+Table1[[#This Row],[Adj Total TOTAL_COST]]-Table1[[#This Row],[Current Total TOTAL_COST]]</f>
        <v>0</v>
      </c>
      <c r="U4073" s="1">
        <f>+Table1[[#This Row],[Adj Total CONTRIBUTION_MARGIN]]-Table1[[#This Row],[Current Total CONTRIBUTION_MARGIN]]</f>
        <v>0</v>
      </c>
      <c r="V4073" s="1">
        <f>+Table1[[#This Row],[Adj Total OPERATING_MARGIN]]-Table1[[#This Row],[Current Total OPERATING_MARGIN]]</f>
        <v>0</v>
      </c>
    </row>
    <row r="4074" spans="1:22" x14ac:dyDescent="0.3">
      <c r="A4074" t="s">
        <v>39</v>
      </c>
      <c r="B4074">
        <v>2019</v>
      </c>
      <c r="C4074" t="s">
        <v>29</v>
      </c>
      <c r="D4074" t="s">
        <v>73</v>
      </c>
      <c r="E4074" s="2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2">
        <v>1</v>
      </c>
      <c r="L4074" s="1">
        <v>11267.05</v>
      </c>
      <c r="M4074" s="1">
        <v>12000.59</v>
      </c>
      <c r="N4074" s="1">
        <v>0</v>
      </c>
      <c r="O4074" s="1">
        <v>0</v>
      </c>
      <c r="P4074" s="1">
        <v>0</v>
      </c>
      <c r="Q4074" s="2">
        <f>-+Table1[[#This Row],[Current Record Count]]+Table1[[#This Row],[Adj Record Count]]</f>
        <v>1</v>
      </c>
      <c r="R4074" s="1">
        <f>+-Table1[[#This Row],[Current Total ADJUSTMENT_AMOUNT]]+Table1[[#This Row],[Adj Total ADJUSTMENT_AMOUNT]]</f>
        <v>11267.05</v>
      </c>
      <c r="S4074" s="1">
        <f>-Table1[[#This Row],[Current Total CHARGE_AMOUNT]]+Table1[[#This Row],[Adj Total CHARGE_AMOUNT]]</f>
        <v>12000.59</v>
      </c>
      <c r="T4074" s="1">
        <f>+Table1[[#This Row],[Adj Total TOTAL_COST]]-Table1[[#This Row],[Current Total TOTAL_COST]]</f>
        <v>0</v>
      </c>
      <c r="U4074" s="1">
        <f>+Table1[[#This Row],[Adj Total CONTRIBUTION_MARGIN]]-Table1[[#This Row],[Current Total CONTRIBUTION_MARGIN]]</f>
        <v>0</v>
      </c>
      <c r="V4074" s="1">
        <f>+Table1[[#This Row],[Adj Total OPERATING_MARGIN]]-Table1[[#This Row],[Current Total OPERATING_MARGIN]]</f>
        <v>0</v>
      </c>
    </row>
    <row r="4075" spans="1:22" x14ac:dyDescent="0.3">
      <c r="A4075" t="s">
        <v>19</v>
      </c>
      <c r="B4075" t="s">
        <v>51</v>
      </c>
      <c r="C4075" t="s">
        <v>46</v>
      </c>
      <c r="D4075" t="s">
        <v>46</v>
      </c>
      <c r="E4075" s="2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2">
        <v>1</v>
      </c>
      <c r="L4075" s="1">
        <v>0</v>
      </c>
      <c r="M4075" s="1">
        <v>14272.88</v>
      </c>
      <c r="N4075" s="1">
        <v>1291.5842</v>
      </c>
      <c r="O4075" s="1">
        <v>0</v>
      </c>
      <c r="P4075" s="1">
        <v>0</v>
      </c>
      <c r="Q4075" s="2">
        <f>-+Table1[[#This Row],[Current Record Count]]+Table1[[#This Row],[Adj Record Count]]</f>
        <v>1</v>
      </c>
      <c r="R4075" s="1">
        <f>+-Table1[[#This Row],[Current Total ADJUSTMENT_AMOUNT]]+Table1[[#This Row],[Adj Total ADJUSTMENT_AMOUNT]]</f>
        <v>0</v>
      </c>
      <c r="S4075" s="1">
        <f>-Table1[[#This Row],[Current Total CHARGE_AMOUNT]]+Table1[[#This Row],[Adj Total CHARGE_AMOUNT]]</f>
        <v>14272.88</v>
      </c>
      <c r="T4075" s="1">
        <f>+Table1[[#This Row],[Adj Total TOTAL_COST]]-Table1[[#This Row],[Current Total TOTAL_COST]]</f>
        <v>1291.5842</v>
      </c>
      <c r="U4075" s="1">
        <f>+Table1[[#This Row],[Adj Total CONTRIBUTION_MARGIN]]-Table1[[#This Row],[Current Total CONTRIBUTION_MARGIN]]</f>
        <v>0</v>
      </c>
      <c r="V4075" s="1">
        <f>+Table1[[#This Row],[Adj Total OPERATING_MARGIN]]-Table1[[#This Row],[Current Total OPERATING_MARGIN]]</f>
        <v>0</v>
      </c>
    </row>
    <row r="4076" spans="1:22" x14ac:dyDescent="0.3">
      <c r="A4076" t="s">
        <v>54</v>
      </c>
      <c r="B4076">
        <v>2025</v>
      </c>
      <c r="C4076" t="s">
        <v>29</v>
      </c>
      <c r="D4076" t="s">
        <v>73</v>
      </c>
      <c r="E4076" s="2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2">
        <v>1</v>
      </c>
      <c r="L4076" s="1">
        <v>493.09</v>
      </c>
      <c r="M4076" s="1">
        <v>616</v>
      </c>
      <c r="N4076" s="1">
        <v>0</v>
      </c>
      <c r="O4076" s="1">
        <v>0</v>
      </c>
      <c r="P4076" s="1">
        <v>0</v>
      </c>
      <c r="Q4076" s="2">
        <f>-+Table1[[#This Row],[Current Record Count]]+Table1[[#This Row],[Adj Record Count]]</f>
        <v>1</v>
      </c>
      <c r="R4076" s="1">
        <f>+-Table1[[#This Row],[Current Total ADJUSTMENT_AMOUNT]]+Table1[[#This Row],[Adj Total ADJUSTMENT_AMOUNT]]</f>
        <v>493.09</v>
      </c>
      <c r="S4076" s="1">
        <f>-Table1[[#This Row],[Current Total CHARGE_AMOUNT]]+Table1[[#This Row],[Adj Total CHARGE_AMOUNT]]</f>
        <v>616</v>
      </c>
      <c r="T4076" s="1">
        <f>+Table1[[#This Row],[Adj Total TOTAL_COST]]-Table1[[#This Row],[Current Total TOTAL_COST]]</f>
        <v>0</v>
      </c>
      <c r="U4076" s="1">
        <f>+Table1[[#This Row],[Adj Total CONTRIBUTION_MARGIN]]-Table1[[#This Row],[Current Total CONTRIBUTION_MARGIN]]</f>
        <v>0</v>
      </c>
      <c r="V4076" s="1">
        <f>+Table1[[#This Row],[Adj Total OPERATING_MARGIN]]-Table1[[#This Row],[Current Total OPERATING_MARGIN]]</f>
        <v>0</v>
      </c>
    </row>
    <row r="4077" spans="1:22" x14ac:dyDescent="0.3">
      <c r="A4077" t="s">
        <v>39</v>
      </c>
      <c r="B4077">
        <v>2019</v>
      </c>
      <c r="C4077" t="s">
        <v>20</v>
      </c>
      <c r="D4077" t="s">
        <v>93</v>
      </c>
      <c r="E4077" s="2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2">
        <v>1</v>
      </c>
      <c r="L4077" s="1">
        <v>-188.51</v>
      </c>
      <c r="M4077" s="1">
        <v>192.55</v>
      </c>
      <c r="N4077" s="1">
        <v>0</v>
      </c>
      <c r="O4077" s="1">
        <v>0</v>
      </c>
      <c r="P4077" s="1">
        <v>0</v>
      </c>
      <c r="Q4077" s="2">
        <f>-+Table1[[#This Row],[Current Record Count]]+Table1[[#This Row],[Adj Record Count]]</f>
        <v>1</v>
      </c>
      <c r="R4077" s="1">
        <f>+-Table1[[#This Row],[Current Total ADJUSTMENT_AMOUNT]]+Table1[[#This Row],[Adj Total ADJUSTMENT_AMOUNT]]</f>
        <v>-188.51</v>
      </c>
      <c r="S4077" s="1">
        <f>-Table1[[#This Row],[Current Total CHARGE_AMOUNT]]+Table1[[#This Row],[Adj Total CHARGE_AMOUNT]]</f>
        <v>192.55</v>
      </c>
      <c r="T4077" s="1">
        <f>+Table1[[#This Row],[Adj Total TOTAL_COST]]-Table1[[#This Row],[Current Total TOTAL_COST]]</f>
        <v>0</v>
      </c>
      <c r="U4077" s="1">
        <f>+Table1[[#This Row],[Adj Total CONTRIBUTION_MARGIN]]-Table1[[#This Row],[Current Total CONTRIBUTION_MARGIN]]</f>
        <v>0</v>
      </c>
      <c r="V4077" s="1">
        <f>+Table1[[#This Row],[Adj Total OPERATING_MARGIN]]-Table1[[#This Row],[Current Total OPERATING_MARGIN]]</f>
        <v>0</v>
      </c>
    </row>
    <row r="4078" spans="1:22" x14ac:dyDescent="0.3">
      <c r="A4078" t="s">
        <v>27</v>
      </c>
      <c r="B4078">
        <v>2019</v>
      </c>
      <c r="C4078" t="s">
        <v>17</v>
      </c>
      <c r="D4078" t="s">
        <v>66</v>
      </c>
      <c r="E4078" s="2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2">
        <v>1</v>
      </c>
      <c r="L4078" s="1">
        <v>4738.58</v>
      </c>
      <c r="M4078" s="1">
        <v>4925.5600000000004</v>
      </c>
      <c r="N4078" s="1">
        <v>0</v>
      </c>
      <c r="O4078" s="1">
        <v>0</v>
      </c>
      <c r="P4078" s="1">
        <v>0</v>
      </c>
      <c r="Q4078" s="2">
        <f>-+Table1[[#This Row],[Current Record Count]]+Table1[[#This Row],[Adj Record Count]]</f>
        <v>1</v>
      </c>
      <c r="R4078" s="1">
        <f>+-Table1[[#This Row],[Current Total ADJUSTMENT_AMOUNT]]+Table1[[#This Row],[Adj Total ADJUSTMENT_AMOUNT]]</f>
        <v>4738.58</v>
      </c>
      <c r="S4078" s="1">
        <f>-Table1[[#This Row],[Current Total CHARGE_AMOUNT]]+Table1[[#This Row],[Adj Total CHARGE_AMOUNT]]</f>
        <v>4925.5600000000004</v>
      </c>
      <c r="T4078" s="1">
        <f>+Table1[[#This Row],[Adj Total TOTAL_COST]]-Table1[[#This Row],[Current Total TOTAL_COST]]</f>
        <v>0</v>
      </c>
      <c r="U4078" s="1">
        <f>+Table1[[#This Row],[Adj Total CONTRIBUTION_MARGIN]]-Table1[[#This Row],[Current Total CONTRIBUTION_MARGIN]]</f>
        <v>0</v>
      </c>
      <c r="V4078" s="1">
        <f>+Table1[[#This Row],[Adj Total OPERATING_MARGIN]]-Table1[[#This Row],[Current Total OPERATING_MARGIN]]</f>
        <v>0</v>
      </c>
    </row>
    <row r="4079" spans="1:22" x14ac:dyDescent="0.3">
      <c r="A4079" t="s">
        <v>54</v>
      </c>
      <c r="B4079">
        <v>2019</v>
      </c>
      <c r="C4079" t="s">
        <v>47</v>
      </c>
      <c r="D4079" t="s">
        <v>47</v>
      </c>
      <c r="E4079" s="2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2">
        <v>1</v>
      </c>
      <c r="L4079" s="1">
        <v>4389.22</v>
      </c>
      <c r="M4079" s="1">
        <v>4392.22</v>
      </c>
      <c r="N4079" s="1">
        <v>0</v>
      </c>
      <c r="O4079" s="1">
        <v>0</v>
      </c>
      <c r="P4079" s="1">
        <v>0</v>
      </c>
      <c r="Q4079" s="2">
        <f>-+Table1[[#This Row],[Current Record Count]]+Table1[[#This Row],[Adj Record Count]]</f>
        <v>1</v>
      </c>
      <c r="R4079" s="1">
        <f>+-Table1[[#This Row],[Current Total ADJUSTMENT_AMOUNT]]+Table1[[#This Row],[Adj Total ADJUSTMENT_AMOUNT]]</f>
        <v>4389.22</v>
      </c>
      <c r="S4079" s="1">
        <f>-Table1[[#This Row],[Current Total CHARGE_AMOUNT]]+Table1[[#This Row],[Adj Total CHARGE_AMOUNT]]</f>
        <v>4392.22</v>
      </c>
      <c r="T4079" s="1">
        <f>+Table1[[#This Row],[Adj Total TOTAL_COST]]-Table1[[#This Row],[Current Total TOTAL_COST]]</f>
        <v>0</v>
      </c>
      <c r="U4079" s="1">
        <f>+Table1[[#This Row],[Adj Total CONTRIBUTION_MARGIN]]-Table1[[#This Row],[Current Total CONTRIBUTION_MARGIN]]</f>
        <v>0</v>
      </c>
      <c r="V4079" s="1">
        <f>+Table1[[#This Row],[Adj Total OPERATING_MARGIN]]-Table1[[#This Row],[Current Total OPERATING_MARGIN]]</f>
        <v>0</v>
      </c>
    </row>
    <row r="4080" spans="1:22" x14ac:dyDescent="0.3">
      <c r="A4080" t="s">
        <v>39</v>
      </c>
      <c r="B4080">
        <v>2019</v>
      </c>
      <c r="C4080" t="s">
        <v>26</v>
      </c>
      <c r="D4080" t="s">
        <v>26</v>
      </c>
      <c r="E4080" s="2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2">
        <v>1</v>
      </c>
      <c r="L4080" s="1">
        <v>1540.74</v>
      </c>
      <c r="M4080" s="1">
        <v>2801.33</v>
      </c>
      <c r="N4080" s="1">
        <v>0</v>
      </c>
      <c r="O4080" s="1">
        <v>0</v>
      </c>
      <c r="P4080" s="1">
        <v>0</v>
      </c>
      <c r="Q4080" s="2">
        <f>-+Table1[[#This Row],[Current Record Count]]+Table1[[#This Row],[Adj Record Count]]</f>
        <v>1</v>
      </c>
      <c r="R4080" s="1">
        <f>+-Table1[[#This Row],[Current Total ADJUSTMENT_AMOUNT]]+Table1[[#This Row],[Adj Total ADJUSTMENT_AMOUNT]]</f>
        <v>1540.74</v>
      </c>
      <c r="S4080" s="1">
        <f>-Table1[[#This Row],[Current Total CHARGE_AMOUNT]]+Table1[[#This Row],[Adj Total CHARGE_AMOUNT]]</f>
        <v>2801.33</v>
      </c>
      <c r="T4080" s="1">
        <f>+Table1[[#This Row],[Adj Total TOTAL_COST]]-Table1[[#This Row],[Current Total TOTAL_COST]]</f>
        <v>0</v>
      </c>
      <c r="U4080" s="1">
        <f>+Table1[[#This Row],[Adj Total CONTRIBUTION_MARGIN]]-Table1[[#This Row],[Current Total CONTRIBUTION_MARGIN]]</f>
        <v>0</v>
      </c>
      <c r="V4080" s="1">
        <f>+Table1[[#This Row],[Adj Total OPERATING_MARGIN]]-Table1[[#This Row],[Current Total OPERATING_MARGIN]]</f>
        <v>0</v>
      </c>
    </row>
    <row r="4081" spans="1:22" x14ac:dyDescent="0.3">
      <c r="A4081" t="s">
        <v>27</v>
      </c>
      <c r="B4081">
        <v>2019</v>
      </c>
      <c r="C4081" t="s">
        <v>20</v>
      </c>
      <c r="D4081" t="s">
        <v>64</v>
      </c>
      <c r="E4081" s="2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2">
        <v>1</v>
      </c>
      <c r="L4081" s="1">
        <v>1820.94</v>
      </c>
      <c r="M4081" s="1">
        <v>5518</v>
      </c>
      <c r="N4081" s="1">
        <v>0</v>
      </c>
      <c r="O4081" s="1">
        <v>0</v>
      </c>
      <c r="P4081" s="1">
        <v>0</v>
      </c>
      <c r="Q4081" s="2">
        <f>-+Table1[[#This Row],[Current Record Count]]+Table1[[#This Row],[Adj Record Count]]</f>
        <v>1</v>
      </c>
      <c r="R4081" s="1">
        <f>+-Table1[[#This Row],[Current Total ADJUSTMENT_AMOUNT]]+Table1[[#This Row],[Adj Total ADJUSTMENT_AMOUNT]]</f>
        <v>1820.94</v>
      </c>
      <c r="S4081" s="1">
        <f>-Table1[[#This Row],[Current Total CHARGE_AMOUNT]]+Table1[[#This Row],[Adj Total CHARGE_AMOUNT]]</f>
        <v>5518</v>
      </c>
      <c r="T4081" s="1">
        <f>+Table1[[#This Row],[Adj Total TOTAL_COST]]-Table1[[#This Row],[Current Total TOTAL_COST]]</f>
        <v>0</v>
      </c>
      <c r="U4081" s="1">
        <f>+Table1[[#This Row],[Adj Total CONTRIBUTION_MARGIN]]-Table1[[#This Row],[Current Total CONTRIBUTION_MARGIN]]</f>
        <v>0</v>
      </c>
      <c r="V4081" s="1">
        <f>+Table1[[#This Row],[Adj Total OPERATING_MARGIN]]-Table1[[#This Row],[Current Total OPERATING_MARGIN]]</f>
        <v>0</v>
      </c>
    </row>
    <row r="4082" spans="1:22" x14ac:dyDescent="0.3">
      <c r="A4082" t="s">
        <v>98</v>
      </c>
      <c r="B4082">
        <v>2019</v>
      </c>
      <c r="C4082" t="s">
        <v>20</v>
      </c>
      <c r="D4082" t="s">
        <v>61</v>
      </c>
      <c r="E4082" s="2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2">
        <v>1</v>
      </c>
      <c r="L4082" s="1">
        <v>8243.42</v>
      </c>
      <c r="M4082" s="1">
        <v>38280.99</v>
      </c>
      <c r="N4082" s="1">
        <v>0</v>
      </c>
      <c r="O4082" s="1">
        <v>0</v>
      </c>
      <c r="P4082" s="1">
        <v>0</v>
      </c>
      <c r="Q4082" s="2">
        <f>-+Table1[[#This Row],[Current Record Count]]+Table1[[#This Row],[Adj Record Count]]</f>
        <v>1</v>
      </c>
      <c r="R4082" s="1">
        <f>+-Table1[[#This Row],[Current Total ADJUSTMENT_AMOUNT]]+Table1[[#This Row],[Adj Total ADJUSTMENT_AMOUNT]]</f>
        <v>8243.42</v>
      </c>
      <c r="S4082" s="1">
        <f>-Table1[[#This Row],[Current Total CHARGE_AMOUNT]]+Table1[[#This Row],[Adj Total CHARGE_AMOUNT]]</f>
        <v>38280.99</v>
      </c>
      <c r="T4082" s="1">
        <f>+Table1[[#This Row],[Adj Total TOTAL_COST]]-Table1[[#This Row],[Current Total TOTAL_COST]]</f>
        <v>0</v>
      </c>
      <c r="U4082" s="1">
        <f>+Table1[[#This Row],[Adj Total CONTRIBUTION_MARGIN]]-Table1[[#This Row],[Current Total CONTRIBUTION_MARGIN]]</f>
        <v>0</v>
      </c>
      <c r="V4082" s="1">
        <f>+Table1[[#This Row],[Adj Total OPERATING_MARGIN]]-Table1[[#This Row],[Current Total OPERATING_MARGIN]]</f>
        <v>0</v>
      </c>
    </row>
    <row r="4083" spans="1:22" x14ac:dyDescent="0.3">
      <c r="A4083" t="s">
        <v>98</v>
      </c>
      <c r="B4083">
        <v>2019</v>
      </c>
      <c r="C4083" t="s">
        <v>46</v>
      </c>
      <c r="D4083" t="s">
        <v>46</v>
      </c>
      <c r="E4083" s="2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2">
        <v>1</v>
      </c>
      <c r="L4083" s="1">
        <v>42128.46</v>
      </c>
      <c r="M4083" s="1">
        <v>46942.51</v>
      </c>
      <c r="N4083" s="1">
        <v>0</v>
      </c>
      <c r="O4083" s="1">
        <v>0</v>
      </c>
      <c r="P4083" s="1">
        <v>0</v>
      </c>
      <c r="Q4083" s="2">
        <f>-+Table1[[#This Row],[Current Record Count]]+Table1[[#This Row],[Adj Record Count]]</f>
        <v>1</v>
      </c>
      <c r="R4083" s="1">
        <f>+-Table1[[#This Row],[Current Total ADJUSTMENT_AMOUNT]]+Table1[[#This Row],[Adj Total ADJUSTMENT_AMOUNT]]</f>
        <v>42128.46</v>
      </c>
      <c r="S4083" s="1">
        <f>-Table1[[#This Row],[Current Total CHARGE_AMOUNT]]+Table1[[#This Row],[Adj Total CHARGE_AMOUNT]]</f>
        <v>46942.51</v>
      </c>
      <c r="T4083" s="1">
        <f>+Table1[[#This Row],[Adj Total TOTAL_COST]]-Table1[[#This Row],[Current Total TOTAL_COST]]</f>
        <v>0</v>
      </c>
      <c r="U4083" s="1">
        <f>+Table1[[#This Row],[Adj Total CONTRIBUTION_MARGIN]]-Table1[[#This Row],[Current Total CONTRIBUTION_MARGIN]]</f>
        <v>0</v>
      </c>
      <c r="V4083" s="1">
        <f>+Table1[[#This Row],[Adj Total OPERATING_MARGIN]]-Table1[[#This Row],[Current Total OPERATING_MARGIN]]</f>
        <v>0</v>
      </c>
    </row>
    <row r="4084" spans="1:22" x14ac:dyDescent="0.3">
      <c r="A4084" t="s">
        <v>82</v>
      </c>
      <c r="B4084">
        <v>2019</v>
      </c>
      <c r="C4084" t="s">
        <v>20</v>
      </c>
      <c r="D4084" t="s">
        <v>64</v>
      </c>
      <c r="E4084" s="2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2">
        <v>1</v>
      </c>
      <c r="L4084" s="1">
        <v>3789.26</v>
      </c>
      <c r="M4084" s="1">
        <v>6035.2</v>
      </c>
      <c r="N4084" s="1">
        <v>0</v>
      </c>
      <c r="O4084" s="1">
        <v>0</v>
      </c>
      <c r="P4084" s="1">
        <v>0</v>
      </c>
      <c r="Q4084" s="2">
        <f>-+Table1[[#This Row],[Current Record Count]]+Table1[[#This Row],[Adj Record Count]]</f>
        <v>1</v>
      </c>
      <c r="R4084" s="1">
        <f>+-Table1[[#This Row],[Current Total ADJUSTMENT_AMOUNT]]+Table1[[#This Row],[Adj Total ADJUSTMENT_AMOUNT]]</f>
        <v>3789.26</v>
      </c>
      <c r="S4084" s="1">
        <f>-Table1[[#This Row],[Current Total CHARGE_AMOUNT]]+Table1[[#This Row],[Adj Total CHARGE_AMOUNT]]</f>
        <v>6035.2</v>
      </c>
      <c r="T4084" s="1">
        <f>+Table1[[#This Row],[Adj Total TOTAL_COST]]-Table1[[#This Row],[Current Total TOTAL_COST]]</f>
        <v>0</v>
      </c>
      <c r="U4084" s="1">
        <f>+Table1[[#This Row],[Adj Total CONTRIBUTION_MARGIN]]-Table1[[#This Row],[Current Total CONTRIBUTION_MARGIN]]</f>
        <v>0</v>
      </c>
      <c r="V4084" s="1">
        <f>+Table1[[#This Row],[Adj Total OPERATING_MARGIN]]-Table1[[#This Row],[Current Total OPERATING_MARGIN]]</f>
        <v>0</v>
      </c>
    </row>
    <row r="4085" spans="1:22" x14ac:dyDescent="0.3">
      <c r="A4085" t="s">
        <v>27</v>
      </c>
      <c r="B4085">
        <v>2019</v>
      </c>
      <c r="C4085" t="s">
        <v>92</v>
      </c>
      <c r="D4085" t="s">
        <v>92</v>
      </c>
      <c r="E4085" s="2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2">
        <v>1</v>
      </c>
      <c r="L4085" s="1">
        <v>2056.0100000000002</v>
      </c>
      <c r="M4085" s="1">
        <v>2469</v>
      </c>
      <c r="N4085" s="1">
        <v>0</v>
      </c>
      <c r="O4085" s="1">
        <v>0</v>
      </c>
      <c r="P4085" s="1">
        <v>0</v>
      </c>
      <c r="Q4085" s="2">
        <f>-+Table1[[#This Row],[Current Record Count]]+Table1[[#This Row],[Adj Record Count]]</f>
        <v>1</v>
      </c>
      <c r="R4085" s="1">
        <f>+-Table1[[#This Row],[Current Total ADJUSTMENT_AMOUNT]]+Table1[[#This Row],[Adj Total ADJUSTMENT_AMOUNT]]</f>
        <v>2056.0100000000002</v>
      </c>
      <c r="S4085" s="1">
        <f>-Table1[[#This Row],[Current Total CHARGE_AMOUNT]]+Table1[[#This Row],[Adj Total CHARGE_AMOUNT]]</f>
        <v>2469</v>
      </c>
      <c r="T4085" s="1">
        <f>+Table1[[#This Row],[Adj Total TOTAL_COST]]-Table1[[#This Row],[Current Total TOTAL_COST]]</f>
        <v>0</v>
      </c>
      <c r="U4085" s="1">
        <f>+Table1[[#This Row],[Adj Total CONTRIBUTION_MARGIN]]-Table1[[#This Row],[Current Total CONTRIBUTION_MARGIN]]</f>
        <v>0</v>
      </c>
      <c r="V4085" s="1">
        <f>+Table1[[#This Row],[Adj Total OPERATING_MARGIN]]-Table1[[#This Row],[Current Total OPERATING_MARGIN]]</f>
        <v>0</v>
      </c>
    </row>
    <row r="4086" spans="1:22" x14ac:dyDescent="0.3">
      <c r="A4086" t="s">
        <v>27</v>
      </c>
      <c r="B4086">
        <v>2019</v>
      </c>
      <c r="C4086" t="s">
        <v>17</v>
      </c>
      <c r="D4086" t="s">
        <v>107</v>
      </c>
      <c r="E4086" s="2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2">
        <v>1</v>
      </c>
      <c r="L4086" s="1">
        <v>4111.46</v>
      </c>
      <c r="M4086" s="1">
        <v>4732</v>
      </c>
      <c r="N4086" s="1">
        <v>0</v>
      </c>
      <c r="O4086" s="1">
        <v>0</v>
      </c>
      <c r="P4086" s="1">
        <v>0</v>
      </c>
      <c r="Q4086" s="2">
        <f>-+Table1[[#This Row],[Current Record Count]]+Table1[[#This Row],[Adj Record Count]]</f>
        <v>1</v>
      </c>
      <c r="R4086" s="1">
        <f>+-Table1[[#This Row],[Current Total ADJUSTMENT_AMOUNT]]+Table1[[#This Row],[Adj Total ADJUSTMENT_AMOUNT]]</f>
        <v>4111.46</v>
      </c>
      <c r="S4086" s="1">
        <f>-Table1[[#This Row],[Current Total CHARGE_AMOUNT]]+Table1[[#This Row],[Adj Total CHARGE_AMOUNT]]</f>
        <v>4732</v>
      </c>
      <c r="T4086" s="1">
        <f>+Table1[[#This Row],[Adj Total TOTAL_COST]]-Table1[[#This Row],[Current Total TOTAL_COST]]</f>
        <v>0</v>
      </c>
      <c r="U4086" s="1">
        <f>+Table1[[#This Row],[Adj Total CONTRIBUTION_MARGIN]]-Table1[[#This Row],[Current Total CONTRIBUTION_MARGIN]]</f>
        <v>0</v>
      </c>
      <c r="V4086" s="1">
        <f>+Table1[[#This Row],[Adj Total OPERATING_MARGIN]]-Table1[[#This Row],[Current Total OPERATING_MARGIN]]</f>
        <v>0</v>
      </c>
    </row>
    <row r="4087" spans="1:22" x14ac:dyDescent="0.3">
      <c r="A4087" t="s">
        <v>25</v>
      </c>
      <c r="B4087" t="s">
        <v>51</v>
      </c>
      <c r="C4087" t="s">
        <v>58</v>
      </c>
      <c r="D4087" t="s">
        <v>58</v>
      </c>
      <c r="E4087" s="2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2">
        <v>1</v>
      </c>
      <c r="L4087" s="1">
        <v>0</v>
      </c>
      <c r="M4087" s="1">
        <v>1142.27</v>
      </c>
      <c r="N4087" s="1">
        <v>163.86060000000001</v>
      </c>
      <c r="O4087" s="1">
        <v>0</v>
      </c>
      <c r="P4087" s="1">
        <v>0</v>
      </c>
      <c r="Q4087" s="2">
        <f>-+Table1[[#This Row],[Current Record Count]]+Table1[[#This Row],[Adj Record Count]]</f>
        <v>1</v>
      </c>
      <c r="R4087" s="1">
        <f>+-Table1[[#This Row],[Current Total ADJUSTMENT_AMOUNT]]+Table1[[#This Row],[Adj Total ADJUSTMENT_AMOUNT]]</f>
        <v>0</v>
      </c>
      <c r="S4087" s="1">
        <f>-Table1[[#This Row],[Current Total CHARGE_AMOUNT]]+Table1[[#This Row],[Adj Total CHARGE_AMOUNT]]</f>
        <v>1142.27</v>
      </c>
      <c r="T4087" s="1">
        <f>+Table1[[#This Row],[Adj Total TOTAL_COST]]-Table1[[#This Row],[Current Total TOTAL_COST]]</f>
        <v>163.86060000000001</v>
      </c>
      <c r="U4087" s="1">
        <f>+Table1[[#This Row],[Adj Total CONTRIBUTION_MARGIN]]-Table1[[#This Row],[Current Total CONTRIBUTION_MARGIN]]</f>
        <v>0</v>
      </c>
      <c r="V4087" s="1">
        <f>+Table1[[#This Row],[Adj Total OPERATING_MARGIN]]-Table1[[#This Row],[Current Total OPERATING_MARGIN]]</f>
        <v>0</v>
      </c>
    </row>
    <row r="4088" spans="1:22" x14ac:dyDescent="0.3">
      <c r="A4088" t="s">
        <v>27</v>
      </c>
      <c r="B4088">
        <v>2019</v>
      </c>
      <c r="C4088" t="s">
        <v>95</v>
      </c>
      <c r="D4088" t="s">
        <v>95</v>
      </c>
      <c r="E4088" s="2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2">
        <v>1</v>
      </c>
      <c r="L4088" s="1">
        <v>1977.31</v>
      </c>
      <c r="M4088" s="1">
        <v>2400</v>
      </c>
      <c r="N4088" s="1">
        <v>0</v>
      </c>
      <c r="O4088" s="1">
        <v>0</v>
      </c>
      <c r="P4088" s="1">
        <v>0</v>
      </c>
      <c r="Q4088" s="2">
        <f>-+Table1[[#This Row],[Current Record Count]]+Table1[[#This Row],[Adj Record Count]]</f>
        <v>1</v>
      </c>
      <c r="R4088" s="1">
        <f>+-Table1[[#This Row],[Current Total ADJUSTMENT_AMOUNT]]+Table1[[#This Row],[Adj Total ADJUSTMENT_AMOUNT]]</f>
        <v>1977.31</v>
      </c>
      <c r="S4088" s="1">
        <f>-Table1[[#This Row],[Current Total CHARGE_AMOUNT]]+Table1[[#This Row],[Adj Total CHARGE_AMOUNT]]</f>
        <v>2400</v>
      </c>
      <c r="T4088" s="1">
        <f>+Table1[[#This Row],[Adj Total TOTAL_COST]]-Table1[[#This Row],[Current Total TOTAL_COST]]</f>
        <v>0</v>
      </c>
      <c r="U4088" s="1">
        <f>+Table1[[#This Row],[Adj Total CONTRIBUTION_MARGIN]]-Table1[[#This Row],[Current Total CONTRIBUTION_MARGIN]]</f>
        <v>0</v>
      </c>
      <c r="V4088" s="1">
        <f>+Table1[[#This Row],[Adj Total OPERATING_MARGIN]]-Table1[[#This Row],[Current Total OPERATING_MARGIN]]</f>
        <v>0</v>
      </c>
    </row>
    <row r="4089" spans="1:22" x14ac:dyDescent="0.3">
      <c r="A4089" t="s">
        <v>74</v>
      </c>
      <c r="B4089" t="s">
        <v>51</v>
      </c>
      <c r="C4089" t="s">
        <v>51</v>
      </c>
      <c r="D4089" t="s">
        <v>51</v>
      </c>
      <c r="E4089" s="2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2">
        <v>1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2">
        <f>-+Table1[[#This Row],[Current Record Count]]+Table1[[#This Row],[Adj Record Count]]</f>
        <v>1</v>
      </c>
      <c r="R4089" s="1">
        <f>+-Table1[[#This Row],[Current Total ADJUSTMENT_AMOUNT]]+Table1[[#This Row],[Adj Total ADJUSTMENT_AMOUNT]]</f>
        <v>0</v>
      </c>
      <c r="S4089" s="1">
        <f>-Table1[[#This Row],[Current Total CHARGE_AMOUNT]]+Table1[[#This Row],[Adj Total CHARGE_AMOUNT]]</f>
        <v>0</v>
      </c>
      <c r="T4089" s="1">
        <f>+Table1[[#This Row],[Adj Total TOTAL_COST]]-Table1[[#This Row],[Current Total TOTAL_COST]]</f>
        <v>0</v>
      </c>
      <c r="U4089" s="1">
        <f>+Table1[[#This Row],[Adj Total CONTRIBUTION_MARGIN]]-Table1[[#This Row],[Current Total CONTRIBUTION_MARGIN]]</f>
        <v>0</v>
      </c>
      <c r="V4089" s="1">
        <f>+Table1[[#This Row],[Adj Total OPERATING_MARGIN]]-Table1[[#This Row],[Current Total OPERATING_MARGIN]]</f>
        <v>0</v>
      </c>
    </row>
    <row r="4090" spans="1:22" x14ac:dyDescent="0.3">
      <c r="A4090" t="s">
        <v>25</v>
      </c>
      <c r="B4090">
        <v>2019</v>
      </c>
      <c r="C4090" t="s">
        <v>29</v>
      </c>
      <c r="D4090" t="s">
        <v>106</v>
      </c>
      <c r="E4090" s="2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2">
        <v>1</v>
      </c>
      <c r="L4090" s="1">
        <v>590.04999999999995</v>
      </c>
      <c r="M4090" s="1">
        <v>896</v>
      </c>
      <c r="N4090" s="1">
        <v>0</v>
      </c>
      <c r="O4090" s="1">
        <v>0</v>
      </c>
      <c r="P4090" s="1">
        <v>0</v>
      </c>
      <c r="Q4090" s="2">
        <f>-+Table1[[#This Row],[Current Record Count]]+Table1[[#This Row],[Adj Record Count]]</f>
        <v>1</v>
      </c>
      <c r="R4090" s="1">
        <f>+-Table1[[#This Row],[Current Total ADJUSTMENT_AMOUNT]]+Table1[[#This Row],[Adj Total ADJUSTMENT_AMOUNT]]</f>
        <v>590.04999999999995</v>
      </c>
      <c r="S4090" s="1">
        <f>-Table1[[#This Row],[Current Total CHARGE_AMOUNT]]+Table1[[#This Row],[Adj Total CHARGE_AMOUNT]]</f>
        <v>896</v>
      </c>
      <c r="T4090" s="1">
        <f>+Table1[[#This Row],[Adj Total TOTAL_COST]]-Table1[[#This Row],[Current Total TOTAL_COST]]</f>
        <v>0</v>
      </c>
      <c r="U4090" s="1">
        <f>+Table1[[#This Row],[Adj Total CONTRIBUTION_MARGIN]]-Table1[[#This Row],[Current Total CONTRIBUTION_MARGIN]]</f>
        <v>0</v>
      </c>
      <c r="V4090" s="1">
        <f>+Table1[[#This Row],[Adj Total OPERATING_MARGIN]]-Table1[[#This Row],[Current Total OPERATING_MARGIN]]</f>
        <v>0</v>
      </c>
    </row>
    <row r="4091" spans="1:22" x14ac:dyDescent="0.3">
      <c r="A4091" t="s">
        <v>82</v>
      </c>
      <c r="B4091">
        <v>2019</v>
      </c>
      <c r="C4091" t="s">
        <v>41</v>
      </c>
      <c r="D4091" t="s">
        <v>41</v>
      </c>
      <c r="E4091" s="2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2">
        <v>1</v>
      </c>
      <c r="L4091" s="1">
        <v>10862.75</v>
      </c>
      <c r="M4091" s="1">
        <v>13749.65</v>
      </c>
      <c r="N4091" s="1">
        <v>0</v>
      </c>
      <c r="O4091" s="1">
        <v>0</v>
      </c>
      <c r="P4091" s="1">
        <v>0</v>
      </c>
      <c r="Q4091" s="2">
        <f>-+Table1[[#This Row],[Current Record Count]]+Table1[[#This Row],[Adj Record Count]]</f>
        <v>1</v>
      </c>
      <c r="R4091" s="1">
        <f>+-Table1[[#This Row],[Current Total ADJUSTMENT_AMOUNT]]+Table1[[#This Row],[Adj Total ADJUSTMENT_AMOUNT]]</f>
        <v>10862.75</v>
      </c>
      <c r="S4091" s="1">
        <f>-Table1[[#This Row],[Current Total CHARGE_AMOUNT]]+Table1[[#This Row],[Adj Total CHARGE_AMOUNT]]</f>
        <v>13749.65</v>
      </c>
      <c r="T4091" s="1">
        <f>+Table1[[#This Row],[Adj Total TOTAL_COST]]-Table1[[#This Row],[Current Total TOTAL_COST]]</f>
        <v>0</v>
      </c>
      <c r="U4091" s="1">
        <f>+Table1[[#This Row],[Adj Total CONTRIBUTION_MARGIN]]-Table1[[#This Row],[Current Total CONTRIBUTION_MARGIN]]</f>
        <v>0</v>
      </c>
      <c r="V4091" s="1">
        <f>+Table1[[#This Row],[Adj Total OPERATING_MARGIN]]-Table1[[#This Row],[Current Total OPERATING_MARGIN]]</f>
        <v>0</v>
      </c>
    </row>
    <row r="4092" spans="1:22" x14ac:dyDescent="0.3">
      <c r="A4092" t="s">
        <v>82</v>
      </c>
      <c r="B4092">
        <v>2019</v>
      </c>
      <c r="C4092" t="s">
        <v>20</v>
      </c>
      <c r="D4092" t="s">
        <v>70</v>
      </c>
      <c r="E4092" s="2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2">
        <v>1</v>
      </c>
      <c r="L4092" s="1">
        <v>18436.23</v>
      </c>
      <c r="M4092" s="1">
        <v>18436.23</v>
      </c>
      <c r="N4092" s="1">
        <v>0</v>
      </c>
      <c r="O4092" s="1">
        <v>0</v>
      </c>
      <c r="P4092" s="1">
        <v>0</v>
      </c>
      <c r="Q4092" s="2">
        <f>-+Table1[[#This Row],[Current Record Count]]+Table1[[#This Row],[Adj Record Count]]</f>
        <v>1</v>
      </c>
      <c r="R4092" s="1">
        <f>+-Table1[[#This Row],[Current Total ADJUSTMENT_AMOUNT]]+Table1[[#This Row],[Adj Total ADJUSTMENT_AMOUNT]]</f>
        <v>18436.23</v>
      </c>
      <c r="S4092" s="1">
        <f>-Table1[[#This Row],[Current Total CHARGE_AMOUNT]]+Table1[[#This Row],[Adj Total CHARGE_AMOUNT]]</f>
        <v>18436.23</v>
      </c>
      <c r="T4092" s="1">
        <f>+Table1[[#This Row],[Adj Total TOTAL_COST]]-Table1[[#This Row],[Current Total TOTAL_COST]]</f>
        <v>0</v>
      </c>
      <c r="U4092" s="1">
        <f>+Table1[[#This Row],[Adj Total CONTRIBUTION_MARGIN]]-Table1[[#This Row],[Current Total CONTRIBUTION_MARGIN]]</f>
        <v>0</v>
      </c>
      <c r="V4092" s="1">
        <f>+Table1[[#This Row],[Adj Total OPERATING_MARGIN]]-Table1[[#This Row],[Current Total OPERATING_MARGIN]]</f>
        <v>0</v>
      </c>
    </row>
    <row r="4093" spans="1:22" x14ac:dyDescent="0.3">
      <c r="A4093" t="s">
        <v>98</v>
      </c>
      <c r="B4093">
        <v>2019</v>
      </c>
      <c r="C4093" t="s">
        <v>50</v>
      </c>
      <c r="D4093" t="s">
        <v>50</v>
      </c>
      <c r="E4093" s="2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2">
        <v>1</v>
      </c>
      <c r="L4093" s="1">
        <v>63368.45</v>
      </c>
      <c r="M4093" s="1">
        <v>67810.11</v>
      </c>
      <c r="N4093" s="1">
        <v>0</v>
      </c>
      <c r="O4093" s="1">
        <v>0</v>
      </c>
      <c r="P4093" s="1">
        <v>0</v>
      </c>
      <c r="Q4093" s="2">
        <f>-+Table1[[#This Row],[Current Record Count]]+Table1[[#This Row],[Adj Record Count]]</f>
        <v>1</v>
      </c>
      <c r="R4093" s="1">
        <f>+-Table1[[#This Row],[Current Total ADJUSTMENT_AMOUNT]]+Table1[[#This Row],[Adj Total ADJUSTMENT_AMOUNT]]</f>
        <v>63368.45</v>
      </c>
      <c r="S4093" s="1">
        <f>-Table1[[#This Row],[Current Total CHARGE_AMOUNT]]+Table1[[#This Row],[Adj Total CHARGE_AMOUNT]]</f>
        <v>67810.11</v>
      </c>
      <c r="T4093" s="1">
        <f>+Table1[[#This Row],[Adj Total TOTAL_COST]]-Table1[[#This Row],[Current Total TOTAL_COST]]</f>
        <v>0</v>
      </c>
      <c r="U4093" s="1">
        <f>+Table1[[#This Row],[Adj Total CONTRIBUTION_MARGIN]]-Table1[[#This Row],[Current Total CONTRIBUTION_MARGIN]]</f>
        <v>0</v>
      </c>
      <c r="V4093" s="1">
        <f>+Table1[[#This Row],[Adj Total OPERATING_MARGIN]]-Table1[[#This Row],[Current Total OPERATING_MARGIN]]</f>
        <v>0</v>
      </c>
    </row>
    <row r="4094" spans="1:22" x14ac:dyDescent="0.3">
      <c r="A4094" t="s">
        <v>39</v>
      </c>
      <c r="B4094">
        <v>2019</v>
      </c>
      <c r="C4094" t="s">
        <v>29</v>
      </c>
      <c r="D4094" t="s">
        <v>65</v>
      </c>
      <c r="E4094" s="2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2">
        <v>1</v>
      </c>
      <c r="L4094" s="1">
        <v>10376.18</v>
      </c>
      <c r="M4094" s="1">
        <v>11424.14</v>
      </c>
      <c r="N4094" s="1">
        <v>0</v>
      </c>
      <c r="O4094" s="1">
        <v>0</v>
      </c>
      <c r="P4094" s="1">
        <v>0</v>
      </c>
      <c r="Q4094" s="2">
        <f>-+Table1[[#This Row],[Current Record Count]]+Table1[[#This Row],[Adj Record Count]]</f>
        <v>1</v>
      </c>
      <c r="R4094" s="1">
        <f>+-Table1[[#This Row],[Current Total ADJUSTMENT_AMOUNT]]+Table1[[#This Row],[Adj Total ADJUSTMENT_AMOUNT]]</f>
        <v>10376.18</v>
      </c>
      <c r="S4094" s="1">
        <f>-Table1[[#This Row],[Current Total CHARGE_AMOUNT]]+Table1[[#This Row],[Adj Total CHARGE_AMOUNT]]</f>
        <v>11424.14</v>
      </c>
      <c r="T4094" s="1">
        <f>+Table1[[#This Row],[Adj Total TOTAL_COST]]-Table1[[#This Row],[Current Total TOTAL_COST]]</f>
        <v>0</v>
      </c>
      <c r="U4094" s="1">
        <f>+Table1[[#This Row],[Adj Total CONTRIBUTION_MARGIN]]-Table1[[#This Row],[Current Total CONTRIBUTION_MARGIN]]</f>
        <v>0</v>
      </c>
      <c r="V4094" s="1">
        <f>+Table1[[#This Row],[Adj Total OPERATING_MARGIN]]-Table1[[#This Row],[Current Total OPERATING_MARGIN]]</f>
        <v>0</v>
      </c>
    </row>
    <row r="4095" spans="1:22" x14ac:dyDescent="0.3">
      <c r="A4095" t="s">
        <v>54</v>
      </c>
      <c r="B4095" t="s">
        <v>51</v>
      </c>
      <c r="C4095" t="s">
        <v>34</v>
      </c>
      <c r="D4095" t="s">
        <v>34</v>
      </c>
      <c r="E4095" s="2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2">
        <v>1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2">
        <f>-+Table1[[#This Row],[Current Record Count]]+Table1[[#This Row],[Adj Record Count]]</f>
        <v>1</v>
      </c>
      <c r="R4095" s="1">
        <f>+-Table1[[#This Row],[Current Total ADJUSTMENT_AMOUNT]]+Table1[[#This Row],[Adj Total ADJUSTMENT_AMOUNT]]</f>
        <v>0</v>
      </c>
      <c r="S4095" s="1">
        <f>-Table1[[#This Row],[Current Total CHARGE_AMOUNT]]+Table1[[#This Row],[Adj Total CHARGE_AMOUNT]]</f>
        <v>0</v>
      </c>
      <c r="T4095" s="1">
        <f>+Table1[[#This Row],[Adj Total TOTAL_COST]]-Table1[[#This Row],[Current Total TOTAL_COST]]</f>
        <v>0</v>
      </c>
      <c r="U4095" s="1">
        <f>+Table1[[#This Row],[Adj Total CONTRIBUTION_MARGIN]]-Table1[[#This Row],[Current Total CONTRIBUTION_MARGIN]]</f>
        <v>0</v>
      </c>
      <c r="V4095" s="1">
        <f>+Table1[[#This Row],[Adj Total OPERATING_MARGIN]]-Table1[[#This Row],[Current Total OPERATING_MARGIN]]</f>
        <v>0</v>
      </c>
    </row>
    <row r="4096" spans="1:22" x14ac:dyDescent="0.3">
      <c r="A4096" t="s">
        <v>54</v>
      </c>
      <c r="B4096">
        <v>2019</v>
      </c>
      <c r="C4096" t="s">
        <v>20</v>
      </c>
      <c r="D4096" t="s">
        <v>71</v>
      </c>
      <c r="E4096" s="2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2">
        <v>1</v>
      </c>
      <c r="L4096" s="1">
        <v>7216.31</v>
      </c>
      <c r="M4096" s="1">
        <v>7682.24</v>
      </c>
      <c r="N4096" s="1">
        <v>0</v>
      </c>
      <c r="O4096" s="1">
        <v>0</v>
      </c>
      <c r="P4096" s="1">
        <v>0</v>
      </c>
      <c r="Q4096" s="2">
        <f>-+Table1[[#This Row],[Current Record Count]]+Table1[[#This Row],[Adj Record Count]]</f>
        <v>1</v>
      </c>
      <c r="R4096" s="1">
        <f>+-Table1[[#This Row],[Current Total ADJUSTMENT_AMOUNT]]+Table1[[#This Row],[Adj Total ADJUSTMENT_AMOUNT]]</f>
        <v>7216.31</v>
      </c>
      <c r="S4096" s="1">
        <f>-Table1[[#This Row],[Current Total CHARGE_AMOUNT]]+Table1[[#This Row],[Adj Total CHARGE_AMOUNT]]</f>
        <v>7682.24</v>
      </c>
      <c r="T4096" s="1">
        <f>+Table1[[#This Row],[Adj Total TOTAL_COST]]-Table1[[#This Row],[Current Total TOTAL_COST]]</f>
        <v>0</v>
      </c>
      <c r="U4096" s="1">
        <f>+Table1[[#This Row],[Adj Total CONTRIBUTION_MARGIN]]-Table1[[#This Row],[Current Total CONTRIBUTION_MARGIN]]</f>
        <v>0</v>
      </c>
      <c r="V4096" s="1">
        <f>+Table1[[#This Row],[Adj Total OPERATING_MARGIN]]-Table1[[#This Row],[Current Total OPERATING_MARGIN]]</f>
        <v>0</v>
      </c>
    </row>
    <row r="4097" spans="1:22" x14ac:dyDescent="0.3">
      <c r="A4097" t="s">
        <v>81</v>
      </c>
      <c r="B4097">
        <v>2019</v>
      </c>
      <c r="C4097" t="s">
        <v>23</v>
      </c>
      <c r="D4097" t="s">
        <v>83</v>
      </c>
      <c r="E4097" s="2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2">
        <v>1</v>
      </c>
      <c r="L4097" s="1">
        <v>4214.58</v>
      </c>
      <c r="M4097" s="1">
        <v>7342.45</v>
      </c>
      <c r="N4097" s="1">
        <v>0</v>
      </c>
      <c r="O4097" s="1">
        <v>0</v>
      </c>
      <c r="P4097" s="1">
        <v>0</v>
      </c>
      <c r="Q4097" s="2">
        <f>-+Table1[[#This Row],[Current Record Count]]+Table1[[#This Row],[Adj Record Count]]</f>
        <v>1</v>
      </c>
      <c r="R4097" s="1">
        <f>+-Table1[[#This Row],[Current Total ADJUSTMENT_AMOUNT]]+Table1[[#This Row],[Adj Total ADJUSTMENT_AMOUNT]]</f>
        <v>4214.58</v>
      </c>
      <c r="S4097" s="1">
        <f>-Table1[[#This Row],[Current Total CHARGE_AMOUNT]]+Table1[[#This Row],[Adj Total CHARGE_AMOUNT]]</f>
        <v>7342.45</v>
      </c>
      <c r="T4097" s="1">
        <f>+Table1[[#This Row],[Adj Total TOTAL_COST]]-Table1[[#This Row],[Current Total TOTAL_COST]]</f>
        <v>0</v>
      </c>
      <c r="U4097" s="1">
        <f>+Table1[[#This Row],[Adj Total CONTRIBUTION_MARGIN]]-Table1[[#This Row],[Current Total CONTRIBUTION_MARGIN]]</f>
        <v>0</v>
      </c>
      <c r="V4097" s="1">
        <f>+Table1[[#This Row],[Adj Total OPERATING_MARGIN]]-Table1[[#This Row],[Current Total OPERATING_MARGIN]]</f>
        <v>0</v>
      </c>
    </row>
    <row r="4098" spans="1:22" x14ac:dyDescent="0.3">
      <c r="A4098" t="s">
        <v>98</v>
      </c>
      <c r="B4098">
        <v>2019</v>
      </c>
      <c r="C4098" t="s">
        <v>29</v>
      </c>
      <c r="D4098" t="s">
        <v>30</v>
      </c>
      <c r="E4098" s="2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2">
        <v>1</v>
      </c>
      <c r="L4098" s="1">
        <v>24663.05</v>
      </c>
      <c r="M4098" s="1">
        <v>32109.34</v>
      </c>
      <c r="N4098" s="1">
        <v>0</v>
      </c>
      <c r="O4098" s="1">
        <v>0</v>
      </c>
      <c r="P4098" s="1">
        <v>0</v>
      </c>
      <c r="Q4098" s="2">
        <f>-+Table1[[#This Row],[Current Record Count]]+Table1[[#This Row],[Adj Record Count]]</f>
        <v>1</v>
      </c>
      <c r="R4098" s="1">
        <f>+-Table1[[#This Row],[Current Total ADJUSTMENT_AMOUNT]]+Table1[[#This Row],[Adj Total ADJUSTMENT_AMOUNT]]</f>
        <v>24663.05</v>
      </c>
      <c r="S4098" s="1">
        <f>-Table1[[#This Row],[Current Total CHARGE_AMOUNT]]+Table1[[#This Row],[Adj Total CHARGE_AMOUNT]]</f>
        <v>32109.34</v>
      </c>
      <c r="T4098" s="1">
        <f>+Table1[[#This Row],[Adj Total TOTAL_COST]]-Table1[[#This Row],[Current Total TOTAL_COST]]</f>
        <v>0</v>
      </c>
      <c r="U4098" s="1">
        <f>+Table1[[#This Row],[Adj Total CONTRIBUTION_MARGIN]]-Table1[[#This Row],[Current Total CONTRIBUTION_MARGIN]]</f>
        <v>0</v>
      </c>
      <c r="V4098" s="1">
        <f>+Table1[[#This Row],[Adj Total OPERATING_MARGIN]]-Table1[[#This Row],[Current Total OPERATING_MARGIN]]</f>
        <v>0</v>
      </c>
    </row>
    <row r="4099" spans="1:22" x14ac:dyDescent="0.3">
      <c r="A4099" t="s">
        <v>54</v>
      </c>
      <c r="B4099">
        <v>2019</v>
      </c>
      <c r="C4099" t="s">
        <v>17</v>
      </c>
      <c r="D4099" t="s">
        <v>91</v>
      </c>
      <c r="E4099" s="2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2">
        <v>1</v>
      </c>
      <c r="L4099" s="1">
        <v>13970.32</v>
      </c>
      <c r="M4099" s="1">
        <v>14476.67</v>
      </c>
      <c r="N4099" s="1">
        <v>0</v>
      </c>
      <c r="O4099" s="1">
        <v>0</v>
      </c>
      <c r="P4099" s="1">
        <v>0</v>
      </c>
      <c r="Q4099" s="2">
        <f>-+Table1[[#This Row],[Current Record Count]]+Table1[[#This Row],[Adj Record Count]]</f>
        <v>1</v>
      </c>
      <c r="R4099" s="1">
        <f>+-Table1[[#This Row],[Current Total ADJUSTMENT_AMOUNT]]+Table1[[#This Row],[Adj Total ADJUSTMENT_AMOUNT]]</f>
        <v>13970.32</v>
      </c>
      <c r="S4099" s="1">
        <f>-Table1[[#This Row],[Current Total CHARGE_AMOUNT]]+Table1[[#This Row],[Adj Total CHARGE_AMOUNT]]</f>
        <v>14476.67</v>
      </c>
      <c r="T4099" s="1">
        <f>+Table1[[#This Row],[Adj Total TOTAL_COST]]-Table1[[#This Row],[Current Total TOTAL_COST]]</f>
        <v>0</v>
      </c>
      <c r="U4099" s="1">
        <f>+Table1[[#This Row],[Adj Total CONTRIBUTION_MARGIN]]-Table1[[#This Row],[Current Total CONTRIBUTION_MARGIN]]</f>
        <v>0</v>
      </c>
      <c r="V4099" s="1">
        <f>+Table1[[#This Row],[Adj Total OPERATING_MARGIN]]-Table1[[#This Row],[Current Total OPERATING_MARGIN]]</f>
        <v>0</v>
      </c>
    </row>
    <row r="4100" spans="1:22" x14ac:dyDescent="0.3">
      <c r="A4100" t="s">
        <v>81</v>
      </c>
      <c r="B4100" t="s">
        <v>51</v>
      </c>
      <c r="C4100" t="s">
        <v>51</v>
      </c>
      <c r="D4100" t="s">
        <v>51</v>
      </c>
      <c r="E4100" s="2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2">
        <v>1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2">
        <f>-+Table1[[#This Row],[Current Record Count]]+Table1[[#This Row],[Adj Record Count]]</f>
        <v>1</v>
      </c>
      <c r="R4100" s="1">
        <f>+-Table1[[#This Row],[Current Total ADJUSTMENT_AMOUNT]]+Table1[[#This Row],[Adj Total ADJUSTMENT_AMOUNT]]</f>
        <v>0</v>
      </c>
      <c r="S4100" s="1">
        <f>-Table1[[#This Row],[Current Total CHARGE_AMOUNT]]+Table1[[#This Row],[Adj Total CHARGE_AMOUNT]]</f>
        <v>0</v>
      </c>
      <c r="T4100" s="1">
        <f>+Table1[[#This Row],[Adj Total TOTAL_COST]]-Table1[[#This Row],[Current Total TOTAL_COST]]</f>
        <v>0</v>
      </c>
      <c r="U4100" s="1">
        <f>+Table1[[#This Row],[Adj Total CONTRIBUTION_MARGIN]]-Table1[[#This Row],[Current Total CONTRIBUTION_MARGIN]]</f>
        <v>0</v>
      </c>
      <c r="V4100" s="1">
        <f>+Table1[[#This Row],[Adj Total OPERATING_MARGIN]]-Table1[[#This Row],[Current Total OPERATING_MARGIN]]</f>
        <v>0</v>
      </c>
    </row>
    <row r="4101" spans="1:22" x14ac:dyDescent="0.3">
      <c r="A4101" t="s">
        <v>98</v>
      </c>
      <c r="B4101">
        <v>2019</v>
      </c>
      <c r="C4101" t="s">
        <v>29</v>
      </c>
      <c r="D4101" t="s">
        <v>62</v>
      </c>
      <c r="E4101" s="2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2">
        <v>1</v>
      </c>
      <c r="L4101" s="1">
        <v>34052.910000000003</v>
      </c>
      <c r="M4101" s="1">
        <v>34617.9</v>
      </c>
      <c r="N4101" s="1">
        <v>0</v>
      </c>
      <c r="O4101" s="1">
        <v>0</v>
      </c>
      <c r="P4101" s="1">
        <v>0</v>
      </c>
      <c r="Q4101" s="2">
        <f>-+Table1[[#This Row],[Current Record Count]]+Table1[[#This Row],[Adj Record Count]]</f>
        <v>1</v>
      </c>
      <c r="R4101" s="1">
        <f>+-Table1[[#This Row],[Current Total ADJUSTMENT_AMOUNT]]+Table1[[#This Row],[Adj Total ADJUSTMENT_AMOUNT]]</f>
        <v>34052.910000000003</v>
      </c>
      <c r="S4101" s="1">
        <f>-Table1[[#This Row],[Current Total CHARGE_AMOUNT]]+Table1[[#This Row],[Adj Total CHARGE_AMOUNT]]</f>
        <v>34617.9</v>
      </c>
      <c r="T4101" s="1">
        <f>+Table1[[#This Row],[Adj Total TOTAL_COST]]-Table1[[#This Row],[Current Total TOTAL_COST]]</f>
        <v>0</v>
      </c>
      <c r="U4101" s="1">
        <f>+Table1[[#This Row],[Adj Total CONTRIBUTION_MARGIN]]-Table1[[#This Row],[Current Total CONTRIBUTION_MARGIN]]</f>
        <v>0</v>
      </c>
      <c r="V4101" s="1">
        <f>+Table1[[#This Row],[Adj Total OPERATING_MARGIN]]-Table1[[#This Row],[Current Total OPERATING_MARGIN]]</f>
        <v>0</v>
      </c>
    </row>
    <row r="4102" spans="1:22" x14ac:dyDescent="0.3">
      <c r="A4102" t="s">
        <v>44</v>
      </c>
      <c r="B4102" t="s">
        <v>51</v>
      </c>
      <c r="C4102" t="s">
        <v>29</v>
      </c>
      <c r="D4102" t="s">
        <v>30</v>
      </c>
      <c r="E4102" s="2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2">
        <v>1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2">
        <f>-+Table1[[#This Row],[Current Record Count]]+Table1[[#This Row],[Adj Record Count]]</f>
        <v>1</v>
      </c>
      <c r="R4102" s="1">
        <f>+-Table1[[#This Row],[Current Total ADJUSTMENT_AMOUNT]]+Table1[[#This Row],[Adj Total ADJUSTMENT_AMOUNT]]</f>
        <v>0</v>
      </c>
      <c r="S4102" s="1">
        <f>-Table1[[#This Row],[Current Total CHARGE_AMOUNT]]+Table1[[#This Row],[Adj Total CHARGE_AMOUNT]]</f>
        <v>0</v>
      </c>
      <c r="T4102" s="1">
        <f>+Table1[[#This Row],[Adj Total TOTAL_COST]]-Table1[[#This Row],[Current Total TOTAL_COST]]</f>
        <v>0</v>
      </c>
      <c r="U4102" s="1">
        <f>+Table1[[#This Row],[Adj Total CONTRIBUTION_MARGIN]]-Table1[[#This Row],[Current Total CONTRIBUTION_MARGIN]]</f>
        <v>0</v>
      </c>
      <c r="V4102" s="1">
        <f>+Table1[[#This Row],[Adj Total OPERATING_MARGIN]]-Table1[[#This Row],[Current Total OPERATING_MARGIN]]</f>
        <v>0</v>
      </c>
    </row>
    <row r="4103" spans="1:22" x14ac:dyDescent="0.3">
      <c r="A4103" t="s">
        <v>81</v>
      </c>
      <c r="B4103">
        <v>2019</v>
      </c>
      <c r="C4103" t="s">
        <v>23</v>
      </c>
      <c r="D4103" t="s">
        <v>94</v>
      </c>
      <c r="E4103" s="2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2">
        <v>1</v>
      </c>
      <c r="L4103" s="1">
        <v>1069.5</v>
      </c>
      <c r="M4103" s="1">
        <v>1288.5899999999999</v>
      </c>
      <c r="N4103" s="1">
        <v>0</v>
      </c>
      <c r="O4103" s="1">
        <v>0</v>
      </c>
      <c r="P4103" s="1">
        <v>0</v>
      </c>
      <c r="Q4103" s="2">
        <f>-+Table1[[#This Row],[Current Record Count]]+Table1[[#This Row],[Adj Record Count]]</f>
        <v>1</v>
      </c>
      <c r="R4103" s="1">
        <f>+-Table1[[#This Row],[Current Total ADJUSTMENT_AMOUNT]]+Table1[[#This Row],[Adj Total ADJUSTMENT_AMOUNT]]</f>
        <v>1069.5</v>
      </c>
      <c r="S4103" s="1">
        <f>-Table1[[#This Row],[Current Total CHARGE_AMOUNT]]+Table1[[#This Row],[Adj Total CHARGE_AMOUNT]]</f>
        <v>1288.5899999999999</v>
      </c>
      <c r="T4103" s="1">
        <f>+Table1[[#This Row],[Adj Total TOTAL_COST]]-Table1[[#This Row],[Current Total TOTAL_COST]]</f>
        <v>0</v>
      </c>
      <c r="U4103" s="1">
        <f>+Table1[[#This Row],[Adj Total CONTRIBUTION_MARGIN]]-Table1[[#This Row],[Current Total CONTRIBUTION_MARGIN]]</f>
        <v>0</v>
      </c>
      <c r="V4103" s="1">
        <f>+Table1[[#This Row],[Adj Total OPERATING_MARGIN]]-Table1[[#This Row],[Current Total OPERATING_MARGIN]]</f>
        <v>0</v>
      </c>
    </row>
    <row r="4104" spans="1:22" x14ac:dyDescent="0.3">
      <c r="A4104" t="s">
        <v>22</v>
      </c>
      <c r="B4104" t="s">
        <v>51</v>
      </c>
      <c r="C4104" t="s">
        <v>29</v>
      </c>
      <c r="D4104" t="s">
        <v>52</v>
      </c>
      <c r="E4104" s="2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2">
        <v>1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2">
        <f>-+Table1[[#This Row],[Current Record Count]]+Table1[[#This Row],[Adj Record Count]]</f>
        <v>1</v>
      </c>
      <c r="R4104" s="1">
        <f>+-Table1[[#This Row],[Current Total ADJUSTMENT_AMOUNT]]+Table1[[#This Row],[Adj Total ADJUSTMENT_AMOUNT]]</f>
        <v>0</v>
      </c>
      <c r="S4104" s="1">
        <f>-Table1[[#This Row],[Current Total CHARGE_AMOUNT]]+Table1[[#This Row],[Adj Total CHARGE_AMOUNT]]</f>
        <v>0</v>
      </c>
      <c r="T4104" s="1">
        <f>+Table1[[#This Row],[Adj Total TOTAL_COST]]-Table1[[#This Row],[Current Total TOTAL_COST]]</f>
        <v>0</v>
      </c>
      <c r="U4104" s="1">
        <f>+Table1[[#This Row],[Adj Total CONTRIBUTION_MARGIN]]-Table1[[#This Row],[Current Total CONTRIBUTION_MARGIN]]</f>
        <v>0</v>
      </c>
      <c r="V4104" s="1">
        <f>+Table1[[#This Row],[Adj Total OPERATING_MARGIN]]-Table1[[#This Row],[Current Total OPERATING_MARGIN]]</f>
        <v>0</v>
      </c>
    </row>
    <row r="4105" spans="1:22" x14ac:dyDescent="0.3">
      <c r="A4105" t="s">
        <v>82</v>
      </c>
      <c r="B4105">
        <v>2019</v>
      </c>
      <c r="C4105" t="s">
        <v>28</v>
      </c>
      <c r="D4105" t="s">
        <v>28</v>
      </c>
      <c r="E4105" s="2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2">
        <v>1</v>
      </c>
      <c r="L4105" s="1">
        <v>12452.75</v>
      </c>
      <c r="M4105" s="1">
        <v>35477.919999999998</v>
      </c>
      <c r="N4105" s="1">
        <v>0</v>
      </c>
      <c r="O4105" s="1">
        <v>0</v>
      </c>
      <c r="P4105" s="1">
        <v>0</v>
      </c>
      <c r="Q4105" s="2">
        <f>-+Table1[[#This Row],[Current Record Count]]+Table1[[#This Row],[Adj Record Count]]</f>
        <v>1</v>
      </c>
      <c r="R4105" s="1">
        <f>+-Table1[[#This Row],[Current Total ADJUSTMENT_AMOUNT]]+Table1[[#This Row],[Adj Total ADJUSTMENT_AMOUNT]]</f>
        <v>12452.75</v>
      </c>
      <c r="S4105" s="1">
        <f>-Table1[[#This Row],[Current Total CHARGE_AMOUNT]]+Table1[[#This Row],[Adj Total CHARGE_AMOUNT]]</f>
        <v>35477.919999999998</v>
      </c>
      <c r="T4105" s="1">
        <f>+Table1[[#This Row],[Adj Total TOTAL_COST]]-Table1[[#This Row],[Current Total TOTAL_COST]]</f>
        <v>0</v>
      </c>
      <c r="U4105" s="1">
        <f>+Table1[[#This Row],[Adj Total CONTRIBUTION_MARGIN]]-Table1[[#This Row],[Current Total CONTRIBUTION_MARGIN]]</f>
        <v>0</v>
      </c>
      <c r="V4105" s="1">
        <f>+Table1[[#This Row],[Adj Total OPERATING_MARGIN]]-Table1[[#This Row],[Current Total OPERATING_MARGIN]]</f>
        <v>0</v>
      </c>
    </row>
    <row r="4106" spans="1:22" x14ac:dyDescent="0.3">
      <c r="A4106" t="s">
        <v>27</v>
      </c>
      <c r="B4106">
        <v>2019</v>
      </c>
      <c r="C4106" t="s">
        <v>23</v>
      </c>
      <c r="D4106" t="s">
        <v>24</v>
      </c>
      <c r="E4106" s="2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2">
        <v>1</v>
      </c>
      <c r="L4106" s="1">
        <v>5298.05</v>
      </c>
      <c r="M4106" s="1">
        <v>16054.7</v>
      </c>
      <c r="N4106" s="1">
        <v>0</v>
      </c>
      <c r="O4106" s="1">
        <v>0</v>
      </c>
      <c r="P4106" s="1">
        <v>0</v>
      </c>
      <c r="Q4106" s="2">
        <f>-+Table1[[#This Row],[Current Record Count]]+Table1[[#This Row],[Adj Record Count]]</f>
        <v>1</v>
      </c>
      <c r="R4106" s="1">
        <f>+-Table1[[#This Row],[Current Total ADJUSTMENT_AMOUNT]]+Table1[[#This Row],[Adj Total ADJUSTMENT_AMOUNT]]</f>
        <v>5298.05</v>
      </c>
      <c r="S4106" s="1">
        <f>-Table1[[#This Row],[Current Total CHARGE_AMOUNT]]+Table1[[#This Row],[Adj Total CHARGE_AMOUNT]]</f>
        <v>16054.7</v>
      </c>
      <c r="T4106" s="1">
        <f>+Table1[[#This Row],[Adj Total TOTAL_COST]]-Table1[[#This Row],[Current Total TOTAL_COST]]</f>
        <v>0</v>
      </c>
      <c r="U4106" s="1">
        <f>+Table1[[#This Row],[Adj Total CONTRIBUTION_MARGIN]]-Table1[[#This Row],[Current Total CONTRIBUTION_MARGIN]]</f>
        <v>0</v>
      </c>
      <c r="V4106" s="1">
        <f>+Table1[[#This Row],[Adj Total OPERATING_MARGIN]]-Table1[[#This Row],[Current Total OPERATING_MARGIN]]</f>
        <v>0</v>
      </c>
    </row>
    <row r="4107" spans="1:22" x14ac:dyDescent="0.3">
      <c r="A4107" t="s">
        <v>25</v>
      </c>
      <c r="B4107">
        <v>2019</v>
      </c>
      <c r="C4107" t="s">
        <v>58</v>
      </c>
      <c r="D4107" t="s">
        <v>58</v>
      </c>
      <c r="E4107" s="2">
        <v>7</v>
      </c>
      <c r="F4107" s="1">
        <v>14401.38</v>
      </c>
      <c r="G4107" s="1">
        <v>22678.98</v>
      </c>
      <c r="H4107" s="1">
        <v>0</v>
      </c>
      <c r="I4107" s="1">
        <v>0</v>
      </c>
      <c r="J4107" s="1">
        <v>0</v>
      </c>
      <c r="K4107" s="2">
        <v>9</v>
      </c>
      <c r="L4107" s="1">
        <v>18086.740000000002</v>
      </c>
      <c r="M4107" s="1">
        <v>27650.400000000001</v>
      </c>
      <c r="N4107" s="1">
        <v>0</v>
      </c>
      <c r="O4107" s="1">
        <v>0</v>
      </c>
      <c r="P4107" s="1">
        <v>0</v>
      </c>
      <c r="Q4107" s="2">
        <f>-+Table1[[#This Row],[Current Record Count]]+Table1[[#This Row],[Adj Record Count]]</f>
        <v>2</v>
      </c>
      <c r="R4107" s="1">
        <f>+-Table1[[#This Row],[Current Total ADJUSTMENT_AMOUNT]]+Table1[[#This Row],[Adj Total ADJUSTMENT_AMOUNT]]</f>
        <v>3685.3600000000024</v>
      </c>
      <c r="S4107" s="1">
        <f>-Table1[[#This Row],[Current Total CHARGE_AMOUNT]]+Table1[[#This Row],[Adj Total CHARGE_AMOUNT]]</f>
        <v>4971.4200000000019</v>
      </c>
      <c r="T4107" s="1">
        <f>+Table1[[#This Row],[Adj Total TOTAL_COST]]-Table1[[#This Row],[Current Total TOTAL_COST]]</f>
        <v>0</v>
      </c>
      <c r="U4107" s="1">
        <f>+Table1[[#This Row],[Adj Total CONTRIBUTION_MARGIN]]-Table1[[#This Row],[Current Total CONTRIBUTION_MARGIN]]</f>
        <v>0</v>
      </c>
      <c r="V4107" s="1">
        <f>+Table1[[#This Row],[Adj Total OPERATING_MARGIN]]-Table1[[#This Row],[Current Total OPERATING_MARGIN]]</f>
        <v>0</v>
      </c>
    </row>
    <row r="4108" spans="1:22" x14ac:dyDescent="0.3">
      <c r="A4108" t="s">
        <v>25</v>
      </c>
      <c r="B4108">
        <v>2019</v>
      </c>
      <c r="C4108" t="s">
        <v>20</v>
      </c>
      <c r="D4108" t="s">
        <v>100</v>
      </c>
      <c r="E4108" s="2">
        <v>4</v>
      </c>
      <c r="F4108" s="1">
        <v>1628.06</v>
      </c>
      <c r="G4108" s="1">
        <v>3083</v>
      </c>
      <c r="H4108" s="1">
        <v>0</v>
      </c>
      <c r="I4108" s="1">
        <v>0</v>
      </c>
      <c r="J4108" s="1">
        <v>0</v>
      </c>
      <c r="K4108" s="2">
        <v>6</v>
      </c>
      <c r="L4108" s="1">
        <v>2045.96</v>
      </c>
      <c r="M4108" s="1">
        <v>7952</v>
      </c>
      <c r="N4108" s="1">
        <v>0</v>
      </c>
      <c r="O4108" s="1">
        <v>0</v>
      </c>
      <c r="P4108" s="1">
        <v>0</v>
      </c>
      <c r="Q4108" s="2">
        <f>-+Table1[[#This Row],[Current Record Count]]+Table1[[#This Row],[Adj Record Count]]</f>
        <v>2</v>
      </c>
      <c r="R4108" s="1">
        <f>+-Table1[[#This Row],[Current Total ADJUSTMENT_AMOUNT]]+Table1[[#This Row],[Adj Total ADJUSTMENT_AMOUNT]]</f>
        <v>417.90000000000009</v>
      </c>
      <c r="S4108" s="1">
        <f>-Table1[[#This Row],[Current Total CHARGE_AMOUNT]]+Table1[[#This Row],[Adj Total CHARGE_AMOUNT]]</f>
        <v>4869</v>
      </c>
      <c r="T4108" s="1">
        <f>+Table1[[#This Row],[Adj Total TOTAL_COST]]-Table1[[#This Row],[Current Total TOTAL_COST]]</f>
        <v>0</v>
      </c>
      <c r="U4108" s="1">
        <f>+Table1[[#This Row],[Adj Total CONTRIBUTION_MARGIN]]-Table1[[#This Row],[Current Total CONTRIBUTION_MARGIN]]</f>
        <v>0</v>
      </c>
      <c r="V4108" s="1">
        <f>+Table1[[#This Row],[Adj Total OPERATING_MARGIN]]-Table1[[#This Row],[Current Total OPERATING_MARGIN]]</f>
        <v>0</v>
      </c>
    </row>
    <row r="4109" spans="1:22" x14ac:dyDescent="0.3">
      <c r="A4109" t="s">
        <v>39</v>
      </c>
      <c r="B4109">
        <v>2019</v>
      </c>
      <c r="C4109" t="s">
        <v>90</v>
      </c>
      <c r="D4109" t="s">
        <v>90</v>
      </c>
      <c r="E4109" s="2">
        <v>3</v>
      </c>
      <c r="F4109" s="1">
        <v>2032</v>
      </c>
      <c r="G4109" s="1">
        <v>2032</v>
      </c>
      <c r="H4109" s="1">
        <v>0</v>
      </c>
      <c r="I4109" s="1">
        <v>0</v>
      </c>
      <c r="J4109" s="1">
        <v>0</v>
      </c>
      <c r="K4109" s="2">
        <v>5</v>
      </c>
      <c r="L4109" s="1">
        <v>5202.49</v>
      </c>
      <c r="M4109" s="1">
        <v>21969.91</v>
      </c>
      <c r="N4109" s="1">
        <v>0</v>
      </c>
      <c r="O4109" s="1">
        <v>0</v>
      </c>
      <c r="P4109" s="1">
        <v>0</v>
      </c>
      <c r="Q4109" s="2">
        <f>-+Table1[[#This Row],[Current Record Count]]+Table1[[#This Row],[Adj Record Count]]</f>
        <v>2</v>
      </c>
      <c r="R4109" s="1">
        <f>+-Table1[[#This Row],[Current Total ADJUSTMENT_AMOUNT]]+Table1[[#This Row],[Adj Total ADJUSTMENT_AMOUNT]]</f>
        <v>3170.49</v>
      </c>
      <c r="S4109" s="1">
        <f>-Table1[[#This Row],[Current Total CHARGE_AMOUNT]]+Table1[[#This Row],[Adj Total CHARGE_AMOUNT]]</f>
        <v>19937.91</v>
      </c>
      <c r="T4109" s="1">
        <f>+Table1[[#This Row],[Adj Total TOTAL_COST]]-Table1[[#This Row],[Current Total TOTAL_COST]]</f>
        <v>0</v>
      </c>
      <c r="U4109" s="1">
        <f>+Table1[[#This Row],[Adj Total CONTRIBUTION_MARGIN]]-Table1[[#This Row],[Current Total CONTRIBUTION_MARGIN]]</f>
        <v>0</v>
      </c>
      <c r="V4109" s="1">
        <f>+Table1[[#This Row],[Adj Total OPERATING_MARGIN]]-Table1[[#This Row],[Current Total OPERATING_MARGIN]]</f>
        <v>0</v>
      </c>
    </row>
    <row r="4110" spans="1:22" x14ac:dyDescent="0.3">
      <c r="A4110" t="s">
        <v>25</v>
      </c>
      <c r="B4110">
        <v>2019</v>
      </c>
      <c r="C4110" t="s">
        <v>20</v>
      </c>
      <c r="D4110" t="s">
        <v>55</v>
      </c>
      <c r="E4110" s="2">
        <v>2</v>
      </c>
      <c r="F4110" s="1">
        <v>1796.05</v>
      </c>
      <c r="G4110" s="1">
        <v>6881.5</v>
      </c>
      <c r="H4110" s="1">
        <v>0</v>
      </c>
      <c r="I4110" s="1">
        <v>0</v>
      </c>
      <c r="J4110" s="1">
        <v>0</v>
      </c>
      <c r="K4110" s="2">
        <v>4</v>
      </c>
      <c r="L4110" s="1">
        <v>3711.58</v>
      </c>
      <c r="M4110" s="1">
        <v>10165.75</v>
      </c>
      <c r="N4110" s="1">
        <v>0</v>
      </c>
      <c r="O4110" s="1">
        <v>0</v>
      </c>
      <c r="P4110" s="1">
        <v>0</v>
      </c>
      <c r="Q4110" s="2">
        <f>-+Table1[[#This Row],[Current Record Count]]+Table1[[#This Row],[Adj Record Count]]</f>
        <v>2</v>
      </c>
      <c r="R4110" s="1">
        <f>+-Table1[[#This Row],[Current Total ADJUSTMENT_AMOUNT]]+Table1[[#This Row],[Adj Total ADJUSTMENT_AMOUNT]]</f>
        <v>1915.53</v>
      </c>
      <c r="S4110" s="1">
        <f>-Table1[[#This Row],[Current Total CHARGE_AMOUNT]]+Table1[[#This Row],[Adj Total CHARGE_AMOUNT]]</f>
        <v>3284.25</v>
      </c>
      <c r="T4110" s="1">
        <f>+Table1[[#This Row],[Adj Total TOTAL_COST]]-Table1[[#This Row],[Current Total TOTAL_COST]]</f>
        <v>0</v>
      </c>
      <c r="U4110" s="1">
        <f>+Table1[[#This Row],[Adj Total CONTRIBUTION_MARGIN]]-Table1[[#This Row],[Current Total CONTRIBUTION_MARGIN]]</f>
        <v>0</v>
      </c>
      <c r="V4110" s="1">
        <f>+Table1[[#This Row],[Adj Total OPERATING_MARGIN]]-Table1[[#This Row],[Current Total OPERATING_MARGIN]]</f>
        <v>0</v>
      </c>
    </row>
    <row r="4111" spans="1:22" x14ac:dyDescent="0.3">
      <c r="A4111" t="s">
        <v>54</v>
      </c>
      <c r="B4111">
        <v>2019</v>
      </c>
      <c r="C4111" t="s">
        <v>29</v>
      </c>
      <c r="D4111" t="s">
        <v>32</v>
      </c>
      <c r="E4111" s="2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2">
        <v>2</v>
      </c>
      <c r="L4111" s="1">
        <v>1486.88</v>
      </c>
      <c r="M4111" s="1">
        <v>2433.7399999999998</v>
      </c>
      <c r="N4111" s="1">
        <v>0</v>
      </c>
      <c r="O4111" s="1">
        <v>0</v>
      </c>
      <c r="P4111" s="1">
        <v>0</v>
      </c>
      <c r="Q4111" s="2">
        <f>-+Table1[[#This Row],[Current Record Count]]+Table1[[#This Row],[Adj Record Count]]</f>
        <v>2</v>
      </c>
      <c r="R4111" s="1">
        <f>+-Table1[[#This Row],[Current Total ADJUSTMENT_AMOUNT]]+Table1[[#This Row],[Adj Total ADJUSTMENT_AMOUNT]]</f>
        <v>1486.88</v>
      </c>
      <c r="S4111" s="1">
        <f>-Table1[[#This Row],[Current Total CHARGE_AMOUNT]]+Table1[[#This Row],[Adj Total CHARGE_AMOUNT]]</f>
        <v>2433.7399999999998</v>
      </c>
      <c r="T4111" s="1">
        <f>+Table1[[#This Row],[Adj Total TOTAL_COST]]-Table1[[#This Row],[Current Total TOTAL_COST]]</f>
        <v>0</v>
      </c>
      <c r="U4111" s="1">
        <f>+Table1[[#This Row],[Adj Total CONTRIBUTION_MARGIN]]-Table1[[#This Row],[Current Total CONTRIBUTION_MARGIN]]</f>
        <v>0</v>
      </c>
      <c r="V4111" s="1">
        <f>+Table1[[#This Row],[Adj Total OPERATING_MARGIN]]-Table1[[#This Row],[Current Total OPERATING_MARGIN]]</f>
        <v>0</v>
      </c>
    </row>
    <row r="4112" spans="1:22" x14ac:dyDescent="0.3">
      <c r="A4112" t="s">
        <v>98</v>
      </c>
      <c r="B4112">
        <v>2019</v>
      </c>
      <c r="C4112" t="s">
        <v>17</v>
      </c>
      <c r="D4112" t="s">
        <v>69</v>
      </c>
      <c r="E4112" s="2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2">
        <v>2</v>
      </c>
      <c r="L4112" s="1">
        <v>24205.25</v>
      </c>
      <c r="M4112" s="1">
        <v>90640.56</v>
      </c>
      <c r="N4112" s="1">
        <v>0</v>
      </c>
      <c r="O4112" s="1">
        <v>0</v>
      </c>
      <c r="P4112" s="1">
        <v>0</v>
      </c>
      <c r="Q4112" s="2">
        <f>-+Table1[[#This Row],[Current Record Count]]+Table1[[#This Row],[Adj Record Count]]</f>
        <v>2</v>
      </c>
      <c r="R4112" s="1">
        <f>+-Table1[[#This Row],[Current Total ADJUSTMENT_AMOUNT]]+Table1[[#This Row],[Adj Total ADJUSTMENT_AMOUNT]]</f>
        <v>24205.25</v>
      </c>
      <c r="S4112" s="1">
        <f>-Table1[[#This Row],[Current Total CHARGE_AMOUNT]]+Table1[[#This Row],[Adj Total CHARGE_AMOUNT]]</f>
        <v>90640.56</v>
      </c>
      <c r="T4112" s="1">
        <f>+Table1[[#This Row],[Adj Total TOTAL_COST]]-Table1[[#This Row],[Current Total TOTAL_COST]]</f>
        <v>0</v>
      </c>
      <c r="U4112" s="1">
        <f>+Table1[[#This Row],[Adj Total CONTRIBUTION_MARGIN]]-Table1[[#This Row],[Current Total CONTRIBUTION_MARGIN]]</f>
        <v>0</v>
      </c>
      <c r="V4112" s="1">
        <f>+Table1[[#This Row],[Adj Total OPERATING_MARGIN]]-Table1[[#This Row],[Current Total OPERATING_MARGIN]]</f>
        <v>0</v>
      </c>
    </row>
    <row r="4113" spans="1:22" x14ac:dyDescent="0.3">
      <c r="A4113" t="s">
        <v>54</v>
      </c>
      <c r="B4113">
        <v>2019</v>
      </c>
      <c r="C4113" t="s">
        <v>17</v>
      </c>
      <c r="D4113" t="s">
        <v>86</v>
      </c>
      <c r="E4113" s="2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2">
        <v>2</v>
      </c>
      <c r="L4113" s="1">
        <v>4964.01</v>
      </c>
      <c r="M4113" s="1">
        <v>11938.49</v>
      </c>
      <c r="N4113" s="1">
        <v>0</v>
      </c>
      <c r="O4113" s="1">
        <v>0</v>
      </c>
      <c r="P4113" s="1">
        <v>0</v>
      </c>
      <c r="Q4113" s="2">
        <f>-+Table1[[#This Row],[Current Record Count]]+Table1[[#This Row],[Adj Record Count]]</f>
        <v>2</v>
      </c>
      <c r="R4113" s="1">
        <f>+-Table1[[#This Row],[Current Total ADJUSTMENT_AMOUNT]]+Table1[[#This Row],[Adj Total ADJUSTMENT_AMOUNT]]</f>
        <v>4964.01</v>
      </c>
      <c r="S4113" s="1">
        <f>-Table1[[#This Row],[Current Total CHARGE_AMOUNT]]+Table1[[#This Row],[Adj Total CHARGE_AMOUNT]]</f>
        <v>11938.49</v>
      </c>
      <c r="T4113" s="1">
        <f>+Table1[[#This Row],[Adj Total TOTAL_COST]]-Table1[[#This Row],[Current Total TOTAL_COST]]</f>
        <v>0</v>
      </c>
      <c r="U4113" s="1">
        <f>+Table1[[#This Row],[Adj Total CONTRIBUTION_MARGIN]]-Table1[[#This Row],[Current Total CONTRIBUTION_MARGIN]]</f>
        <v>0</v>
      </c>
      <c r="V4113" s="1">
        <f>+Table1[[#This Row],[Adj Total OPERATING_MARGIN]]-Table1[[#This Row],[Current Total OPERATING_MARGIN]]</f>
        <v>0</v>
      </c>
    </row>
    <row r="4114" spans="1:22" x14ac:dyDescent="0.3">
      <c r="A4114" t="s">
        <v>82</v>
      </c>
      <c r="B4114">
        <v>2019</v>
      </c>
      <c r="C4114" t="s">
        <v>29</v>
      </c>
      <c r="D4114" t="s">
        <v>104</v>
      </c>
      <c r="E4114" s="2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2">
        <v>2</v>
      </c>
      <c r="L4114" s="1">
        <v>21260.25</v>
      </c>
      <c r="M4114" s="1">
        <v>27639.37</v>
      </c>
      <c r="N4114" s="1">
        <v>0</v>
      </c>
      <c r="O4114" s="1">
        <v>0</v>
      </c>
      <c r="P4114" s="1">
        <v>0</v>
      </c>
      <c r="Q4114" s="2">
        <f>-+Table1[[#This Row],[Current Record Count]]+Table1[[#This Row],[Adj Record Count]]</f>
        <v>2</v>
      </c>
      <c r="R4114" s="1">
        <f>+-Table1[[#This Row],[Current Total ADJUSTMENT_AMOUNT]]+Table1[[#This Row],[Adj Total ADJUSTMENT_AMOUNT]]</f>
        <v>21260.25</v>
      </c>
      <c r="S4114" s="1">
        <f>-Table1[[#This Row],[Current Total CHARGE_AMOUNT]]+Table1[[#This Row],[Adj Total CHARGE_AMOUNT]]</f>
        <v>27639.37</v>
      </c>
      <c r="T4114" s="1">
        <f>+Table1[[#This Row],[Adj Total TOTAL_COST]]-Table1[[#This Row],[Current Total TOTAL_COST]]</f>
        <v>0</v>
      </c>
      <c r="U4114" s="1">
        <f>+Table1[[#This Row],[Adj Total CONTRIBUTION_MARGIN]]-Table1[[#This Row],[Current Total CONTRIBUTION_MARGIN]]</f>
        <v>0</v>
      </c>
      <c r="V4114" s="1">
        <f>+Table1[[#This Row],[Adj Total OPERATING_MARGIN]]-Table1[[#This Row],[Current Total OPERATING_MARGIN]]</f>
        <v>0</v>
      </c>
    </row>
    <row r="4115" spans="1:22" x14ac:dyDescent="0.3">
      <c r="A4115" t="s">
        <v>39</v>
      </c>
      <c r="B4115">
        <v>2019</v>
      </c>
      <c r="C4115" t="s">
        <v>17</v>
      </c>
      <c r="D4115" t="s">
        <v>56</v>
      </c>
      <c r="E4115" s="2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2">
        <v>2</v>
      </c>
      <c r="L4115" s="1">
        <v>8858.82</v>
      </c>
      <c r="M4115" s="1">
        <v>14914.47</v>
      </c>
      <c r="N4115" s="1">
        <v>0</v>
      </c>
      <c r="O4115" s="1">
        <v>0</v>
      </c>
      <c r="P4115" s="1">
        <v>0</v>
      </c>
      <c r="Q4115" s="2">
        <f>-+Table1[[#This Row],[Current Record Count]]+Table1[[#This Row],[Adj Record Count]]</f>
        <v>2</v>
      </c>
      <c r="R4115" s="1">
        <f>+-Table1[[#This Row],[Current Total ADJUSTMENT_AMOUNT]]+Table1[[#This Row],[Adj Total ADJUSTMENT_AMOUNT]]</f>
        <v>8858.82</v>
      </c>
      <c r="S4115" s="1">
        <f>-Table1[[#This Row],[Current Total CHARGE_AMOUNT]]+Table1[[#This Row],[Adj Total CHARGE_AMOUNT]]</f>
        <v>14914.47</v>
      </c>
      <c r="T4115" s="1">
        <f>+Table1[[#This Row],[Adj Total TOTAL_COST]]-Table1[[#This Row],[Current Total TOTAL_COST]]</f>
        <v>0</v>
      </c>
      <c r="U4115" s="1">
        <f>+Table1[[#This Row],[Adj Total CONTRIBUTION_MARGIN]]-Table1[[#This Row],[Current Total CONTRIBUTION_MARGIN]]</f>
        <v>0</v>
      </c>
      <c r="V4115" s="1">
        <f>+Table1[[#This Row],[Adj Total OPERATING_MARGIN]]-Table1[[#This Row],[Current Total OPERATING_MARGIN]]</f>
        <v>0</v>
      </c>
    </row>
    <row r="4116" spans="1:22" x14ac:dyDescent="0.3">
      <c r="A4116" t="s">
        <v>39</v>
      </c>
      <c r="B4116">
        <v>2019</v>
      </c>
      <c r="C4116" t="s">
        <v>23</v>
      </c>
      <c r="D4116" t="s">
        <v>24</v>
      </c>
      <c r="E4116" s="2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2">
        <v>2</v>
      </c>
      <c r="L4116" s="1">
        <v>5529.6</v>
      </c>
      <c r="M4116" s="1">
        <v>17449.650000000001</v>
      </c>
      <c r="N4116" s="1">
        <v>0</v>
      </c>
      <c r="O4116" s="1">
        <v>0</v>
      </c>
      <c r="P4116" s="1">
        <v>0</v>
      </c>
      <c r="Q4116" s="2">
        <f>-+Table1[[#This Row],[Current Record Count]]+Table1[[#This Row],[Adj Record Count]]</f>
        <v>2</v>
      </c>
      <c r="R4116" s="1">
        <f>+-Table1[[#This Row],[Current Total ADJUSTMENT_AMOUNT]]+Table1[[#This Row],[Adj Total ADJUSTMENT_AMOUNT]]</f>
        <v>5529.6</v>
      </c>
      <c r="S4116" s="1">
        <f>-Table1[[#This Row],[Current Total CHARGE_AMOUNT]]+Table1[[#This Row],[Adj Total CHARGE_AMOUNT]]</f>
        <v>17449.650000000001</v>
      </c>
      <c r="T4116" s="1">
        <f>+Table1[[#This Row],[Adj Total TOTAL_COST]]-Table1[[#This Row],[Current Total TOTAL_COST]]</f>
        <v>0</v>
      </c>
      <c r="U4116" s="1">
        <f>+Table1[[#This Row],[Adj Total CONTRIBUTION_MARGIN]]-Table1[[#This Row],[Current Total CONTRIBUTION_MARGIN]]</f>
        <v>0</v>
      </c>
      <c r="V4116" s="1">
        <f>+Table1[[#This Row],[Adj Total OPERATING_MARGIN]]-Table1[[#This Row],[Current Total OPERATING_MARGIN]]</f>
        <v>0</v>
      </c>
    </row>
    <row r="4117" spans="1:22" x14ac:dyDescent="0.3">
      <c r="A4117" t="s">
        <v>25</v>
      </c>
      <c r="B4117">
        <v>2019</v>
      </c>
      <c r="C4117" t="s">
        <v>29</v>
      </c>
      <c r="D4117" t="s">
        <v>73</v>
      </c>
      <c r="E4117" s="2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2">
        <v>2</v>
      </c>
      <c r="L4117" s="1">
        <v>6548.37</v>
      </c>
      <c r="M4117" s="1">
        <v>10325.06</v>
      </c>
      <c r="N4117" s="1">
        <v>0</v>
      </c>
      <c r="O4117" s="1">
        <v>0</v>
      </c>
      <c r="P4117" s="1">
        <v>0</v>
      </c>
      <c r="Q4117" s="2">
        <f>-+Table1[[#This Row],[Current Record Count]]+Table1[[#This Row],[Adj Record Count]]</f>
        <v>2</v>
      </c>
      <c r="R4117" s="1">
        <f>+-Table1[[#This Row],[Current Total ADJUSTMENT_AMOUNT]]+Table1[[#This Row],[Adj Total ADJUSTMENT_AMOUNT]]</f>
        <v>6548.37</v>
      </c>
      <c r="S4117" s="1">
        <f>-Table1[[#This Row],[Current Total CHARGE_AMOUNT]]+Table1[[#This Row],[Adj Total CHARGE_AMOUNT]]</f>
        <v>10325.06</v>
      </c>
      <c r="T4117" s="1">
        <f>+Table1[[#This Row],[Adj Total TOTAL_COST]]-Table1[[#This Row],[Current Total TOTAL_COST]]</f>
        <v>0</v>
      </c>
      <c r="U4117" s="1">
        <f>+Table1[[#This Row],[Adj Total CONTRIBUTION_MARGIN]]-Table1[[#This Row],[Current Total CONTRIBUTION_MARGIN]]</f>
        <v>0</v>
      </c>
      <c r="V4117" s="1">
        <f>+Table1[[#This Row],[Adj Total OPERATING_MARGIN]]-Table1[[#This Row],[Current Total OPERATING_MARGIN]]</f>
        <v>0</v>
      </c>
    </row>
    <row r="4118" spans="1:22" x14ac:dyDescent="0.3">
      <c r="A4118" t="s">
        <v>81</v>
      </c>
      <c r="B4118">
        <v>2019</v>
      </c>
      <c r="C4118" t="s">
        <v>92</v>
      </c>
      <c r="D4118" t="s">
        <v>92</v>
      </c>
      <c r="E4118" s="2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2">
        <v>2</v>
      </c>
      <c r="L4118" s="1">
        <v>16831.66</v>
      </c>
      <c r="M4118" s="1">
        <v>27071.71</v>
      </c>
      <c r="N4118" s="1">
        <v>0</v>
      </c>
      <c r="O4118" s="1">
        <v>0</v>
      </c>
      <c r="P4118" s="1">
        <v>0</v>
      </c>
      <c r="Q4118" s="2">
        <f>-+Table1[[#This Row],[Current Record Count]]+Table1[[#This Row],[Adj Record Count]]</f>
        <v>2</v>
      </c>
      <c r="R4118" s="1">
        <f>+-Table1[[#This Row],[Current Total ADJUSTMENT_AMOUNT]]+Table1[[#This Row],[Adj Total ADJUSTMENT_AMOUNT]]</f>
        <v>16831.66</v>
      </c>
      <c r="S4118" s="1">
        <f>-Table1[[#This Row],[Current Total CHARGE_AMOUNT]]+Table1[[#This Row],[Adj Total CHARGE_AMOUNT]]</f>
        <v>27071.71</v>
      </c>
      <c r="T4118" s="1">
        <f>+Table1[[#This Row],[Adj Total TOTAL_COST]]-Table1[[#This Row],[Current Total TOTAL_COST]]</f>
        <v>0</v>
      </c>
      <c r="U4118" s="1">
        <f>+Table1[[#This Row],[Adj Total CONTRIBUTION_MARGIN]]-Table1[[#This Row],[Current Total CONTRIBUTION_MARGIN]]</f>
        <v>0</v>
      </c>
      <c r="V4118" s="1">
        <f>+Table1[[#This Row],[Adj Total OPERATING_MARGIN]]-Table1[[#This Row],[Current Total OPERATING_MARGIN]]</f>
        <v>0</v>
      </c>
    </row>
    <row r="4119" spans="1:22" x14ac:dyDescent="0.3">
      <c r="A4119" t="s">
        <v>39</v>
      </c>
      <c r="B4119">
        <v>2019</v>
      </c>
      <c r="C4119" t="s">
        <v>20</v>
      </c>
      <c r="D4119" t="s">
        <v>21</v>
      </c>
      <c r="E4119" s="2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2">
        <v>2</v>
      </c>
      <c r="L4119" s="1">
        <v>1898.52</v>
      </c>
      <c r="M4119" s="1">
        <v>3931.37</v>
      </c>
      <c r="N4119" s="1">
        <v>0</v>
      </c>
      <c r="O4119" s="1">
        <v>0</v>
      </c>
      <c r="P4119" s="1">
        <v>0</v>
      </c>
      <c r="Q4119" s="2">
        <f>-+Table1[[#This Row],[Current Record Count]]+Table1[[#This Row],[Adj Record Count]]</f>
        <v>2</v>
      </c>
      <c r="R4119" s="1">
        <f>+-Table1[[#This Row],[Current Total ADJUSTMENT_AMOUNT]]+Table1[[#This Row],[Adj Total ADJUSTMENT_AMOUNT]]</f>
        <v>1898.52</v>
      </c>
      <c r="S4119" s="1">
        <f>-Table1[[#This Row],[Current Total CHARGE_AMOUNT]]+Table1[[#This Row],[Adj Total CHARGE_AMOUNT]]</f>
        <v>3931.37</v>
      </c>
      <c r="T4119" s="1">
        <f>+Table1[[#This Row],[Adj Total TOTAL_COST]]-Table1[[#This Row],[Current Total TOTAL_COST]]</f>
        <v>0</v>
      </c>
      <c r="U4119" s="1">
        <f>+Table1[[#This Row],[Adj Total CONTRIBUTION_MARGIN]]-Table1[[#This Row],[Current Total CONTRIBUTION_MARGIN]]</f>
        <v>0</v>
      </c>
      <c r="V4119" s="1">
        <f>+Table1[[#This Row],[Adj Total OPERATING_MARGIN]]-Table1[[#This Row],[Current Total OPERATING_MARGIN]]</f>
        <v>0</v>
      </c>
    </row>
    <row r="4120" spans="1:22" x14ac:dyDescent="0.3">
      <c r="A4120" t="s">
        <v>54</v>
      </c>
      <c r="B4120">
        <v>2019</v>
      </c>
      <c r="C4120" t="s">
        <v>17</v>
      </c>
      <c r="D4120" t="s">
        <v>107</v>
      </c>
      <c r="E4120" s="2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2">
        <v>2</v>
      </c>
      <c r="L4120" s="1">
        <v>6866.42</v>
      </c>
      <c r="M4120" s="1">
        <v>7526.28</v>
      </c>
      <c r="N4120" s="1">
        <v>0</v>
      </c>
      <c r="O4120" s="1">
        <v>0</v>
      </c>
      <c r="P4120" s="1">
        <v>0</v>
      </c>
      <c r="Q4120" s="2">
        <f>-+Table1[[#This Row],[Current Record Count]]+Table1[[#This Row],[Adj Record Count]]</f>
        <v>2</v>
      </c>
      <c r="R4120" s="1">
        <f>+-Table1[[#This Row],[Current Total ADJUSTMENT_AMOUNT]]+Table1[[#This Row],[Adj Total ADJUSTMENT_AMOUNT]]</f>
        <v>6866.42</v>
      </c>
      <c r="S4120" s="1">
        <f>-Table1[[#This Row],[Current Total CHARGE_AMOUNT]]+Table1[[#This Row],[Adj Total CHARGE_AMOUNT]]</f>
        <v>7526.28</v>
      </c>
      <c r="T4120" s="1">
        <f>+Table1[[#This Row],[Adj Total TOTAL_COST]]-Table1[[#This Row],[Current Total TOTAL_COST]]</f>
        <v>0</v>
      </c>
      <c r="U4120" s="1">
        <f>+Table1[[#This Row],[Adj Total CONTRIBUTION_MARGIN]]-Table1[[#This Row],[Current Total CONTRIBUTION_MARGIN]]</f>
        <v>0</v>
      </c>
      <c r="V4120" s="1">
        <f>+Table1[[#This Row],[Adj Total OPERATING_MARGIN]]-Table1[[#This Row],[Current Total OPERATING_MARGIN]]</f>
        <v>0</v>
      </c>
    </row>
    <row r="4121" spans="1:22" x14ac:dyDescent="0.3">
      <c r="A4121" t="s">
        <v>82</v>
      </c>
      <c r="B4121">
        <v>2019</v>
      </c>
      <c r="C4121" t="s">
        <v>29</v>
      </c>
      <c r="D4121" t="s">
        <v>38</v>
      </c>
      <c r="E4121" s="2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2">
        <v>2</v>
      </c>
      <c r="L4121" s="1">
        <v>4241.7</v>
      </c>
      <c r="M4121" s="1">
        <v>8676.92</v>
      </c>
      <c r="N4121" s="1">
        <v>0</v>
      </c>
      <c r="O4121" s="1">
        <v>0</v>
      </c>
      <c r="P4121" s="1">
        <v>0</v>
      </c>
      <c r="Q4121" s="2">
        <f>-+Table1[[#This Row],[Current Record Count]]+Table1[[#This Row],[Adj Record Count]]</f>
        <v>2</v>
      </c>
      <c r="R4121" s="1">
        <f>+-Table1[[#This Row],[Current Total ADJUSTMENT_AMOUNT]]+Table1[[#This Row],[Adj Total ADJUSTMENT_AMOUNT]]</f>
        <v>4241.7</v>
      </c>
      <c r="S4121" s="1">
        <f>-Table1[[#This Row],[Current Total CHARGE_AMOUNT]]+Table1[[#This Row],[Adj Total CHARGE_AMOUNT]]</f>
        <v>8676.92</v>
      </c>
      <c r="T4121" s="1">
        <f>+Table1[[#This Row],[Adj Total TOTAL_COST]]-Table1[[#This Row],[Current Total TOTAL_COST]]</f>
        <v>0</v>
      </c>
      <c r="U4121" s="1">
        <f>+Table1[[#This Row],[Adj Total CONTRIBUTION_MARGIN]]-Table1[[#This Row],[Current Total CONTRIBUTION_MARGIN]]</f>
        <v>0</v>
      </c>
      <c r="V4121" s="1">
        <f>+Table1[[#This Row],[Adj Total OPERATING_MARGIN]]-Table1[[#This Row],[Current Total OPERATING_MARGIN]]</f>
        <v>0</v>
      </c>
    </row>
    <row r="4122" spans="1:22" x14ac:dyDescent="0.3">
      <c r="A4122" t="s">
        <v>39</v>
      </c>
      <c r="B4122">
        <v>2019</v>
      </c>
      <c r="C4122" t="s">
        <v>67</v>
      </c>
      <c r="D4122" t="s">
        <v>67</v>
      </c>
      <c r="E4122" s="2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2">
        <v>2</v>
      </c>
      <c r="L4122" s="1">
        <v>12322.09</v>
      </c>
      <c r="M4122" s="1">
        <v>14096.28</v>
      </c>
      <c r="N4122" s="1">
        <v>0</v>
      </c>
      <c r="O4122" s="1">
        <v>0</v>
      </c>
      <c r="P4122" s="1">
        <v>0</v>
      </c>
      <c r="Q4122" s="2">
        <f>-+Table1[[#This Row],[Current Record Count]]+Table1[[#This Row],[Adj Record Count]]</f>
        <v>2</v>
      </c>
      <c r="R4122" s="1">
        <f>+-Table1[[#This Row],[Current Total ADJUSTMENT_AMOUNT]]+Table1[[#This Row],[Adj Total ADJUSTMENT_AMOUNT]]</f>
        <v>12322.09</v>
      </c>
      <c r="S4122" s="1">
        <f>-Table1[[#This Row],[Current Total CHARGE_AMOUNT]]+Table1[[#This Row],[Adj Total CHARGE_AMOUNT]]</f>
        <v>14096.28</v>
      </c>
      <c r="T4122" s="1">
        <f>+Table1[[#This Row],[Adj Total TOTAL_COST]]-Table1[[#This Row],[Current Total TOTAL_COST]]</f>
        <v>0</v>
      </c>
      <c r="U4122" s="1">
        <f>+Table1[[#This Row],[Adj Total CONTRIBUTION_MARGIN]]-Table1[[#This Row],[Current Total CONTRIBUTION_MARGIN]]</f>
        <v>0</v>
      </c>
      <c r="V4122" s="1">
        <f>+Table1[[#This Row],[Adj Total OPERATING_MARGIN]]-Table1[[#This Row],[Current Total OPERATING_MARGIN]]</f>
        <v>0</v>
      </c>
    </row>
    <row r="4123" spans="1:22" x14ac:dyDescent="0.3">
      <c r="A4123" t="s">
        <v>39</v>
      </c>
      <c r="B4123">
        <v>2019</v>
      </c>
      <c r="C4123" t="s">
        <v>20</v>
      </c>
      <c r="D4123" t="s">
        <v>64</v>
      </c>
      <c r="E4123" s="2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2">
        <v>2</v>
      </c>
      <c r="L4123" s="1">
        <v>5519.68</v>
      </c>
      <c r="M4123" s="1">
        <v>8945</v>
      </c>
      <c r="N4123" s="1">
        <v>0</v>
      </c>
      <c r="O4123" s="1">
        <v>0</v>
      </c>
      <c r="P4123" s="1">
        <v>0</v>
      </c>
      <c r="Q4123" s="2">
        <f>-+Table1[[#This Row],[Current Record Count]]+Table1[[#This Row],[Adj Record Count]]</f>
        <v>2</v>
      </c>
      <c r="R4123" s="1">
        <f>+-Table1[[#This Row],[Current Total ADJUSTMENT_AMOUNT]]+Table1[[#This Row],[Adj Total ADJUSTMENT_AMOUNT]]</f>
        <v>5519.68</v>
      </c>
      <c r="S4123" s="1">
        <f>-Table1[[#This Row],[Current Total CHARGE_AMOUNT]]+Table1[[#This Row],[Adj Total CHARGE_AMOUNT]]</f>
        <v>8945</v>
      </c>
      <c r="T4123" s="1">
        <f>+Table1[[#This Row],[Adj Total TOTAL_COST]]-Table1[[#This Row],[Current Total TOTAL_COST]]</f>
        <v>0</v>
      </c>
      <c r="U4123" s="1">
        <f>+Table1[[#This Row],[Adj Total CONTRIBUTION_MARGIN]]-Table1[[#This Row],[Current Total CONTRIBUTION_MARGIN]]</f>
        <v>0</v>
      </c>
      <c r="V4123" s="1">
        <f>+Table1[[#This Row],[Adj Total OPERATING_MARGIN]]-Table1[[#This Row],[Current Total OPERATING_MARGIN]]</f>
        <v>0</v>
      </c>
    </row>
    <row r="4124" spans="1:22" x14ac:dyDescent="0.3">
      <c r="A4124" t="s">
        <v>81</v>
      </c>
      <c r="B4124">
        <v>2019</v>
      </c>
      <c r="C4124" t="s">
        <v>29</v>
      </c>
      <c r="D4124" t="s">
        <v>52</v>
      </c>
      <c r="E4124" s="2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2">
        <v>2</v>
      </c>
      <c r="L4124" s="1">
        <v>4020.34</v>
      </c>
      <c r="M4124" s="1">
        <v>5153.92</v>
      </c>
      <c r="N4124" s="1">
        <v>0</v>
      </c>
      <c r="O4124" s="1">
        <v>0</v>
      </c>
      <c r="P4124" s="1">
        <v>0</v>
      </c>
      <c r="Q4124" s="2">
        <f>-+Table1[[#This Row],[Current Record Count]]+Table1[[#This Row],[Adj Record Count]]</f>
        <v>2</v>
      </c>
      <c r="R4124" s="1">
        <f>+-Table1[[#This Row],[Current Total ADJUSTMENT_AMOUNT]]+Table1[[#This Row],[Adj Total ADJUSTMENT_AMOUNT]]</f>
        <v>4020.34</v>
      </c>
      <c r="S4124" s="1">
        <f>-Table1[[#This Row],[Current Total CHARGE_AMOUNT]]+Table1[[#This Row],[Adj Total CHARGE_AMOUNT]]</f>
        <v>5153.92</v>
      </c>
      <c r="T4124" s="1">
        <f>+Table1[[#This Row],[Adj Total TOTAL_COST]]-Table1[[#This Row],[Current Total TOTAL_COST]]</f>
        <v>0</v>
      </c>
      <c r="U4124" s="1">
        <f>+Table1[[#This Row],[Adj Total CONTRIBUTION_MARGIN]]-Table1[[#This Row],[Current Total CONTRIBUTION_MARGIN]]</f>
        <v>0</v>
      </c>
      <c r="V4124" s="1">
        <f>+Table1[[#This Row],[Adj Total OPERATING_MARGIN]]-Table1[[#This Row],[Current Total OPERATING_MARGIN]]</f>
        <v>0</v>
      </c>
    </row>
    <row r="4125" spans="1:22" x14ac:dyDescent="0.3">
      <c r="A4125" t="s">
        <v>44</v>
      </c>
      <c r="B4125" t="s">
        <v>51</v>
      </c>
      <c r="C4125" t="s">
        <v>20</v>
      </c>
      <c r="D4125" t="s">
        <v>93</v>
      </c>
      <c r="E4125" s="2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2">
        <v>2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2">
        <f>-+Table1[[#This Row],[Current Record Count]]+Table1[[#This Row],[Adj Record Count]]</f>
        <v>2</v>
      </c>
      <c r="R4125" s="1">
        <f>+-Table1[[#This Row],[Current Total ADJUSTMENT_AMOUNT]]+Table1[[#This Row],[Adj Total ADJUSTMENT_AMOUNT]]</f>
        <v>0</v>
      </c>
      <c r="S4125" s="1">
        <f>-Table1[[#This Row],[Current Total CHARGE_AMOUNT]]+Table1[[#This Row],[Adj Total CHARGE_AMOUNT]]</f>
        <v>0</v>
      </c>
      <c r="T4125" s="1">
        <f>+Table1[[#This Row],[Adj Total TOTAL_COST]]-Table1[[#This Row],[Current Total TOTAL_COST]]</f>
        <v>0</v>
      </c>
      <c r="U4125" s="1">
        <f>+Table1[[#This Row],[Adj Total CONTRIBUTION_MARGIN]]-Table1[[#This Row],[Current Total CONTRIBUTION_MARGIN]]</f>
        <v>0</v>
      </c>
      <c r="V4125" s="1">
        <f>+Table1[[#This Row],[Adj Total OPERATING_MARGIN]]-Table1[[#This Row],[Current Total OPERATING_MARGIN]]</f>
        <v>0</v>
      </c>
    </row>
    <row r="4126" spans="1:22" x14ac:dyDescent="0.3">
      <c r="A4126" t="s">
        <v>82</v>
      </c>
      <c r="B4126">
        <v>2019</v>
      </c>
      <c r="C4126" t="s">
        <v>29</v>
      </c>
      <c r="D4126" t="s">
        <v>30</v>
      </c>
      <c r="E4126" s="2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2">
        <v>2</v>
      </c>
      <c r="L4126" s="1">
        <v>22308.28</v>
      </c>
      <c r="M4126" s="1">
        <v>25073.51</v>
      </c>
      <c r="N4126" s="1">
        <v>0</v>
      </c>
      <c r="O4126" s="1">
        <v>0</v>
      </c>
      <c r="P4126" s="1">
        <v>0</v>
      </c>
      <c r="Q4126" s="2">
        <f>-+Table1[[#This Row],[Current Record Count]]+Table1[[#This Row],[Adj Record Count]]</f>
        <v>2</v>
      </c>
      <c r="R4126" s="1">
        <f>+-Table1[[#This Row],[Current Total ADJUSTMENT_AMOUNT]]+Table1[[#This Row],[Adj Total ADJUSTMENT_AMOUNT]]</f>
        <v>22308.28</v>
      </c>
      <c r="S4126" s="1">
        <f>-Table1[[#This Row],[Current Total CHARGE_AMOUNT]]+Table1[[#This Row],[Adj Total CHARGE_AMOUNT]]</f>
        <v>25073.51</v>
      </c>
      <c r="T4126" s="1">
        <f>+Table1[[#This Row],[Adj Total TOTAL_COST]]-Table1[[#This Row],[Current Total TOTAL_COST]]</f>
        <v>0</v>
      </c>
      <c r="U4126" s="1">
        <f>+Table1[[#This Row],[Adj Total CONTRIBUTION_MARGIN]]-Table1[[#This Row],[Current Total CONTRIBUTION_MARGIN]]</f>
        <v>0</v>
      </c>
      <c r="V4126" s="1">
        <f>+Table1[[#This Row],[Adj Total OPERATING_MARGIN]]-Table1[[#This Row],[Current Total OPERATING_MARGIN]]</f>
        <v>0</v>
      </c>
    </row>
    <row r="4127" spans="1:22" x14ac:dyDescent="0.3">
      <c r="A4127" t="s">
        <v>81</v>
      </c>
      <c r="B4127">
        <v>2019</v>
      </c>
      <c r="C4127" t="s">
        <v>20</v>
      </c>
      <c r="D4127" t="s">
        <v>76</v>
      </c>
      <c r="E4127" s="2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2">
        <v>2</v>
      </c>
      <c r="L4127" s="1">
        <v>8607.39</v>
      </c>
      <c r="M4127" s="1">
        <v>9421.56</v>
      </c>
      <c r="N4127" s="1">
        <v>0</v>
      </c>
      <c r="O4127" s="1">
        <v>0</v>
      </c>
      <c r="P4127" s="1">
        <v>0</v>
      </c>
      <c r="Q4127" s="2">
        <f>-+Table1[[#This Row],[Current Record Count]]+Table1[[#This Row],[Adj Record Count]]</f>
        <v>2</v>
      </c>
      <c r="R4127" s="1">
        <f>+-Table1[[#This Row],[Current Total ADJUSTMENT_AMOUNT]]+Table1[[#This Row],[Adj Total ADJUSTMENT_AMOUNT]]</f>
        <v>8607.39</v>
      </c>
      <c r="S4127" s="1">
        <f>-Table1[[#This Row],[Current Total CHARGE_AMOUNT]]+Table1[[#This Row],[Adj Total CHARGE_AMOUNT]]</f>
        <v>9421.56</v>
      </c>
      <c r="T4127" s="1">
        <f>+Table1[[#This Row],[Adj Total TOTAL_COST]]-Table1[[#This Row],[Current Total TOTAL_COST]]</f>
        <v>0</v>
      </c>
      <c r="U4127" s="1">
        <f>+Table1[[#This Row],[Adj Total CONTRIBUTION_MARGIN]]-Table1[[#This Row],[Current Total CONTRIBUTION_MARGIN]]</f>
        <v>0</v>
      </c>
      <c r="V4127" s="1">
        <f>+Table1[[#This Row],[Adj Total OPERATING_MARGIN]]-Table1[[#This Row],[Current Total OPERATING_MARGIN]]</f>
        <v>0</v>
      </c>
    </row>
    <row r="4128" spans="1:22" x14ac:dyDescent="0.3">
      <c r="A4128" t="s">
        <v>39</v>
      </c>
      <c r="B4128">
        <v>2019</v>
      </c>
      <c r="C4128" t="s">
        <v>17</v>
      </c>
      <c r="D4128" t="s">
        <v>66</v>
      </c>
      <c r="E4128" s="2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2">
        <v>2</v>
      </c>
      <c r="L4128" s="1">
        <v>3714.78</v>
      </c>
      <c r="M4128" s="1">
        <v>14175.86</v>
      </c>
      <c r="N4128" s="1">
        <v>0</v>
      </c>
      <c r="O4128" s="1">
        <v>0</v>
      </c>
      <c r="P4128" s="1">
        <v>0</v>
      </c>
      <c r="Q4128" s="2">
        <f>-+Table1[[#This Row],[Current Record Count]]+Table1[[#This Row],[Adj Record Count]]</f>
        <v>2</v>
      </c>
      <c r="R4128" s="1">
        <f>+-Table1[[#This Row],[Current Total ADJUSTMENT_AMOUNT]]+Table1[[#This Row],[Adj Total ADJUSTMENT_AMOUNT]]</f>
        <v>3714.78</v>
      </c>
      <c r="S4128" s="1">
        <f>-Table1[[#This Row],[Current Total CHARGE_AMOUNT]]+Table1[[#This Row],[Adj Total CHARGE_AMOUNT]]</f>
        <v>14175.86</v>
      </c>
      <c r="T4128" s="1">
        <f>+Table1[[#This Row],[Adj Total TOTAL_COST]]-Table1[[#This Row],[Current Total TOTAL_COST]]</f>
        <v>0</v>
      </c>
      <c r="U4128" s="1">
        <f>+Table1[[#This Row],[Adj Total CONTRIBUTION_MARGIN]]-Table1[[#This Row],[Current Total CONTRIBUTION_MARGIN]]</f>
        <v>0</v>
      </c>
      <c r="V4128" s="1">
        <f>+Table1[[#This Row],[Adj Total OPERATING_MARGIN]]-Table1[[#This Row],[Current Total OPERATING_MARGIN]]</f>
        <v>0</v>
      </c>
    </row>
    <row r="4129" spans="1:22" x14ac:dyDescent="0.3">
      <c r="A4129" t="s">
        <v>27</v>
      </c>
      <c r="B4129">
        <v>2019</v>
      </c>
      <c r="C4129" t="s">
        <v>29</v>
      </c>
      <c r="D4129" t="s">
        <v>73</v>
      </c>
      <c r="E4129" s="2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2">
        <v>2</v>
      </c>
      <c r="L4129" s="1">
        <v>35151.980000000003</v>
      </c>
      <c r="M4129" s="1">
        <v>40521.440000000002</v>
      </c>
      <c r="N4129" s="1">
        <v>0</v>
      </c>
      <c r="O4129" s="1">
        <v>0</v>
      </c>
      <c r="P4129" s="1">
        <v>0</v>
      </c>
      <c r="Q4129" s="2">
        <f>-+Table1[[#This Row],[Current Record Count]]+Table1[[#This Row],[Adj Record Count]]</f>
        <v>2</v>
      </c>
      <c r="R4129" s="1">
        <f>+-Table1[[#This Row],[Current Total ADJUSTMENT_AMOUNT]]+Table1[[#This Row],[Adj Total ADJUSTMENT_AMOUNT]]</f>
        <v>35151.980000000003</v>
      </c>
      <c r="S4129" s="1">
        <f>-Table1[[#This Row],[Current Total CHARGE_AMOUNT]]+Table1[[#This Row],[Adj Total CHARGE_AMOUNT]]</f>
        <v>40521.440000000002</v>
      </c>
      <c r="T4129" s="1">
        <f>+Table1[[#This Row],[Adj Total TOTAL_COST]]-Table1[[#This Row],[Current Total TOTAL_COST]]</f>
        <v>0</v>
      </c>
      <c r="U4129" s="1">
        <f>+Table1[[#This Row],[Adj Total CONTRIBUTION_MARGIN]]-Table1[[#This Row],[Current Total CONTRIBUTION_MARGIN]]</f>
        <v>0</v>
      </c>
      <c r="V4129" s="1">
        <f>+Table1[[#This Row],[Adj Total OPERATING_MARGIN]]-Table1[[#This Row],[Current Total OPERATING_MARGIN]]</f>
        <v>0</v>
      </c>
    </row>
    <row r="4130" spans="1:22" x14ac:dyDescent="0.3">
      <c r="A4130" t="s">
        <v>98</v>
      </c>
      <c r="B4130">
        <v>2019</v>
      </c>
      <c r="C4130" t="s">
        <v>17</v>
      </c>
      <c r="D4130" t="s">
        <v>86</v>
      </c>
      <c r="E4130" s="2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2">
        <v>2</v>
      </c>
      <c r="L4130" s="1">
        <v>66388.31</v>
      </c>
      <c r="M4130" s="1">
        <v>72680.81</v>
      </c>
      <c r="N4130" s="1">
        <v>0</v>
      </c>
      <c r="O4130" s="1">
        <v>0</v>
      </c>
      <c r="P4130" s="1">
        <v>0</v>
      </c>
      <c r="Q4130" s="2">
        <f>-+Table1[[#This Row],[Current Record Count]]+Table1[[#This Row],[Adj Record Count]]</f>
        <v>2</v>
      </c>
      <c r="R4130" s="1">
        <f>+-Table1[[#This Row],[Current Total ADJUSTMENT_AMOUNT]]+Table1[[#This Row],[Adj Total ADJUSTMENT_AMOUNT]]</f>
        <v>66388.31</v>
      </c>
      <c r="S4130" s="1">
        <f>-Table1[[#This Row],[Current Total CHARGE_AMOUNT]]+Table1[[#This Row],[Adj Total CHARGE_AMOUNT]]</f>
        <v>72680.81</v>
      </c>
      <c r="T4130" s="1">
        <f>+Table1[[#This Row],[Adj Total TOTAL_COST]]-Table1[[#This Row],[Current Total TOTAL_COST]]</f>
        <v>0</v>
      </c>
      <c r="U4130" s="1">
        <f>+Table1[[#This Row],[Adj Total CONTRIBUTION_MARGIN]]-Table1[[#This Row],[Current Total CONTRIBUTION_MARGIN]]</f>
        <v>0</v>
      </c>
      <c r="V4130" s="1">
        <f>+Table1[[#This Row],[Adj Total OPERATING_MARGIN]]-Table1[[#This Row],[Current Total OPERATING_MARGIN]]</f>
        <v>0</v>
      </c>
    </row>
    <row r="4131" spans="1:22" x14ac:dyDescent="0.3">
      <c r="A4131" t="s">
        <v>27</v>
      </c>
      <c r="B4131">
        <v>2019</v>
      </c>
      <c r="C4131" t="s">
        <v>46</v>
      </c>
      <c r="D4131" t="s">
        <v>46</v>
      </c>
      <c r="E4131" s="2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2">
        <v>2</v>
      </c>
      <c r="L4131" s="1">
        <v>5148.05</v>
      </c>
      <c r="M4131" s="1">
        <v>7241</v>
      </c>
      <c r="N4131" s="1">
        <v>0</v>
      </c>
      <c r="O4131" s="1">
        <v>0</v>
      </c>
      <c r="P4131" s="1">
        <v>0</v>
      </c>
      <c r="Q4131" s="2">
        <f>-+Table1[[#This Row],[Current Record Count]]+Table1[[#This Row],[Adj Record Count]]</f>
        <v>2</v>
      </c>
      <c r="R4131" s="1">
        <f>+-Table1[[#This Row],[Current Total ADJUSTMENT_AMOUNT]]+Table1[[#This Row],[Adj Total ADJUSTMENT_AMOUNT]]</f>
        <v>5148.05</v>
      </c>
      <c r="S4131" s="1">
        <f>-Table1[[#This Row],[Current Total CHARGE_AMOUNT]]+Table1[[#This Row],[Adj Total CHARGE_AMOUNT]]</f>
        <v>7241</v>
      </c>
      <c r="T4131" s="1">
        <f>+Table1[[#This Row],[Adj Total TOTAL_COST]]-Table1[[#This Row],[Current Total TOTAL_COST]]</f>
        <v>0</v>
      </c>
      <c r="U4131" s="1">
        <f>+Table1[[#This Row],[Adj Total CONTRIBUTION_MARGIN]]-Table1[[#This Row],[Current Total CONTRIBUTION_MARGIN]]</f>
        <v>0</v>
      </c>
      <c r="V4131" s="1">
        <f>+Table1[[#This Row],[Adj Total OPERATING_MARGIN]]-Table1[[#This Row],[Current Total OPERATING_MARGIN]]</f>
        <v>0</v>
      </c>
    </row>
    <row r="4132" spans="1:22" x14ac:dyDescent="0.3">
      <c r="A4132" t="s">
        <v>54</v>
      </c>
      <c r="B4132">
        <v>2019</v>
      </c>
      <c r="C4132" t="s">
        <v>29</v>
      </c>
      <c r="D4132" t="s">
        <v>57</v>
      </c>
      <c r="E4132" s="2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2">
        <v>2</v>
      </c>
      <c r="L4132" s="1">
        <v>373.53</v>
      </c>
      <c r="M4132" s="1">
        <v>759</v>
      </c>
      <c r="N4132" s="1">
        <v>0</v>
      </c>
      <c r="O4132" s="1">
        <v>0</v>
      </c>
      <c r="P4132" s="1">
        <v>0</v>
      </c>
      <c r="Q4132" s="2">
        <f>-+Table1[[#This Row],[Current Record Count]]+Table1[[#This Row],[Adj Record Count]]</f>
        <v>2</v>
      </c>
      <c r="R4132" s="1">
        <f>+-Table1[[#This Row],[Current Total ADJUSTMENT_AMOUNT]]+Table1[[#This Row],[Adj Total ADJUSTMENT_AMOUNT]]</f>
        <v>373.53</v>
      </c>
      <c r="S4132" s="1">
        <f>-Table1[[#This Row],[Current Total CHARGE_AMOUNT]]+Table1[[#This Row],[Adj Total CHARGE_AMOUNT]]</f>
        <v>759</v>
      </c>
      <c r="T4132" s="1">
        <f>+Table1[[#This Row],[Adj Total TOTAL_COST]]-Table1[[#This Row],[Current Total TOTAL_COST]]</f>
        <v>0</v>
      </c>
      <c r="U4132" s="1">
        <f>+Table1[[#This Row],[Adj Total CONTRIBUTION_MARGIN]]-Table1[[#This Row],[Current Total CONTRIBUTION_MARGIN]]</f>
        <v>0</v>
      </c>
      <c r="V4132" s="1">
        <f>+Table1[[#This Row],[Adj Total OPERATING_MARGIN]]-Table1[[#This Row],[Current Total OPERATING_MARGIN]]</f>
        <v>0</v>
      </c>
    </row>
    <row r="4133" spans="1:22" x14ac:dyDescent="0.3">
      <c r="A4133" t="s">
        <v>31</v>
      </c>
      <c r="B4133" t="s">
        <v>51</v>
      </c>
      <c r="C4133" t="s">
        <v>51</v>
      </c>
      <c r="D4133" t="s">
        <v>51</v>
      </c>
      <c r="E4133" s="2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2">
        <v>2</v>
      </c>
      <c r="L4133" s="1">
        <v>0</v>
      </c>
      <c r="M4133" s="1">
        <v>4688.45</v>
      </c>
      <c r="N4133" s="1">
        <v>1408.6980000000001</v>
      </c>
      <c r="O4133" s="1">
        <v>0</v>
      </c>
      <c r="P4133" s="1">
        <v>0</v>
      </c>
      <c r="Q4133" s="2">
        <f>-+Table1[[#This Row],[Current Record Count]]+Table1[[#This Row],[Adj Record Count]]</f>
        <v>2</v>
      </c>
      <c r="R4133" s="1">
        <f>+-Table1[[#This Row],[Current Total ADJUSTMENT_AMOUNT]]+Table1[[#This Row],[Adj Total ADJUSTMENT_AMOUNT]]</f>
        <v>0</v>
      </c>
      <c r="S4133" s="1">
        <f>-Table1[[#This Row],[Current Total CHARGE_AMOUNT]]+Table1[[#This Row],[Adj Total CHARGE_AMOUNT]]</f>
        <v>4688.45</v>
      </c>
      <c r="T4133" s="1">
        <f>+Table1[[#This Row],[Adj Total TOTAL_COST]]-Table1[[#This Row],[Current Total TOTAL_COST]]</f>
        <v>1408.6980000000001</v>
      </c>
      <c r="U4133" s="1">
        <f>+Table1[[#This Row],[Adj Total CONTRIBUTION_MARGIN]]-Table1[[#This Row],[Current Total CONTRIBUTION_MARGIN]]</f>
        <v>0</v>
      </c>
      <c r="V4133" s="1">
        <f>+Table1[[#This Row],[Adj Total OPERATING_MARGIN]]-Table1[[#This Row],[Current Total OPERATING_MARGIN]]</f>
        <v>0</v>
      </c>
    </row>
    <row r="4134" spans="1:22" x14ac:dyDescent="0.3">
      <c r="A4134" t="s">
        <v>39</v>
      </c>
      <c r="B4134">
        <v>2019</v>
      </c>
      <c r="C4134" t="s">
        <v>17</v>
      </c>
      <c r="D4134" t="s">
        <v>80</v>
      </c>
      <c r="E4134" s="2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2">
        <v>2</v>
      </c>
      <c r="L4134" s="1">
        <v>16963.16</v>
      </c>
      <c r="M4134" s="1">
        <v>18229.560000000001</v>
      </c>
      <c r="N4134" s="1">
        <v>0</v>
      </c>
      <c r="O4134" s="1">
        <v>0</v>
      </c>
      <c r="P4134" s="1">
        <v>0</v>
      </c>
      <c r="Q4134" s="2">
        <f>-+Table1[[#This Row],[Current Record Count]]+Table1[[#This Row],[Adj Record Count]]</f>
        <v>2</v>
      </c>
      <c r="R4134" s="1">
        <f>+-Table1[[#This Row],[Current Total ADJUSTMENT_AMOUNT]]+Table1[[#This Row],[Adj Total ADJUSTMENT_AMOUNT]]</f>
        <v>16963.16</v>
      </c>
      <c r="S4134" s="1">
        <f>-Table1[[#This Row],[Current Total CHARGE_AMOUNT]]+Table1[[#This Row],[Adj Total CHARGE_AMOUNT]]</f>
        <v>18229.560000000001</v>
      </c>
      <c r="T4134" s="1">
        <f>+Table1[[#This Row],[Adj Total TOTAL_COST]]-Table1[[#This Row],[Current Total TOTAL_COST]]</f>
        <v>0</v>
      </c>
      <c r="U4134" s="1">
        <f>+Table1[[#This Row],[Adj Total CONTRIBUTION_MARGIN]]-Table1[[#This Row],[Current Total CONTRIBUTION_MARGIN]]</f>
        <v>0</v>
      </c>
      <c r="V4134" s="1">
        <f>+Table1[[#This Row],[Adj Total OPERATING_MARGIN]]-Table1[[#This Row],[Current Total OPERATING_MARGIN]]</f>
        <v>0</v>
      </c>
    </row>
    <row r="4135" spans="1:22" x14ac:dyDescent="0.3">
      <c r="A4135" t="s">
        <v>81</v>
      </c>
      <c r="B4135">
        <v>2019</v>
      </c>
      <c r="C4135" t="s">
        <v>95</v>
      </c>
      <c r="D4135" t="s">
        <v>95</v>
      </c>
      <c r="E4135" s="2">
        <v>1</v>
      </c>
      <c r="F4135" s="1">
        <v>169.4</v>
      </c>
      <c r="G4135" s="1">
        <v>196</v>
      </c>
      <c r="H4135" s="1">
        <v>0</v>
      </c>
      <c r="I4135" s="1">
        <v>0</v>
      </c>
      <c r="J4135" s="1">
        <v>0</v>
      </c>
      <c r="K4135" s="2">
        <v>4</v>
      </c>
      <c r="L4135" s="1">
        <v>4339.6099999999997</v>
      </c>
      <c r="M4135" s="1">
        <v>13831.41</v>
      </c>
      <c r="N4135" s="1">
        <v>0</v>
      </c>
      <c r="O4135" s="1">
        <v>0</v>
      </c>
      <c r="P4135" s="1">
        <v>0</v>
      </c>
      <c r="Q4135" s="2">
        <f>-+Table1[[#This Row],[Current Record Count]]+Table1[[#This Row],[Adj Record Count]]</f>
        <v>3</v>
      </c>
      <c r="R4135" s="1">
        <f>+-Table1[[#This Row],[Current Total ADJUSTMENT_AMOUNT]]+Table1[[#This Row],[Adj Total ADJUSTMENT_AMOUNT]]</f>
        <v>4170.21</v>
      </c>
      <c r="S4135" s="1">
        <f>-Table1[[#This Row],[Current Total CHARGE_AMOUNT]]+Table1[[#This Row],[Adj Total CHARGE_AMOUNT]]</f>
        <v>13635.41</v>
      </c>
      <c r="T4135" s="1">
        <f>+Table1[[#This Row],[Adj Total TOTAL_COST]]-Table1[[#This Row],[Current Total TOTAL_COST]]</f>
        <v>0</v>
      </c>
      <c r="U4135" s="1">
        <f>+Table1[[#This Row],[Adj Total CONTRIBUTION_MARGIN]]-Table1[[#This Row],[Current Total CONTRIBUTION_MARGIN]]</f>
        <v>0</v>
      </c>
      <c r="V4135" s="1">
        <f>+Table1[[#This Row],[Adj Total OPERATING_MARGIN]]-Table1[[#This Row],[Current Total OPERATING_MARGIN]]</f>
        <v>0</v>
      </c>
    </row>
    <row r="4136" spans="1:22" x14ac:dyDescent="0.3">
      <c r="A4136" t="s">
        <v>54</v>
      </c>
      <c r="B4136">
        <v>2019</v>
      </c>
      <c r="C4136" t="s">
        <v>90</v>
      </c>
      <c r="D4136" t="s">
        <v>90</v>
      </c>
      <c r="E4136" s="2">
        <v>1</v>
      </c>
      <c r="F4136" s="1">
        <v>5335.83</v>
      </c>
      <c r="G4136" s="1">
        <v>13006.56</v>
      </c>
      <c r="H4136" s="1">
        <v>0</v>
      </c>
      <c r="I4136" s="1">
        <v>0</v>
      </c>
      <c r="J4136" s="1">
        <v>0</v>
      </c>
      <c r="K4136" s="2">
        <v>4</v>
      </c>
      <c r="L4136" s="1">
        <v>39443.440000000002</v>
      </c>
      <c r="M4136" s="1">
        <v>47978.59</v>
      </c>
      <c r="N4136" s="1">
        <v>0</v>
      </c>
      <c r="O4136" s="1">
        <v>0</v>
      </c>
      <c r="P4136" s="1">
        <v>0</v>
      </c>
      <c r="Q4136" s="2">
        <f>-+Table1[[#This Row],[Current Record Count]]+Table1[[#This Row],[Adj Record Count]]</f>
        <v>3</v>
      </c>
      <c r="R4136" s="1">
        <f>+-Table1[[#This Row],[Current Total ADJUSTMENT_AMOUNT]]+Table1[[#This Row],[Adj Total ADJUSTMENT_AMOUNT]]</f>
        <v>34107.61</v>
      </c>
      <c r="S4136" s="1">
        <f>-Table1[[#This Row],[Current Total CHARGE_AMOUNT]]+Table1[[#This Row],[Adj Total CHARGE_AMOUNT]]</f>
        <v>34972.03</v>
      </c>
      <c r="T4136" s="1">
        <f>+Table1[[#This Row],[Adj Total TOTAL_COST]]-Table1[[#This Row],[Current Total TOTAL_COST]]</f>
        <v>0</v>
      </c>
      <c r="U4136" s="1">
        <f>+Table1[[#This Row],[Adj Total CONTRIBUTION_MARGIN]]-Table1[[#This Row],[Current Total CONTRIBUTION_MARGIN]]</f>
        <v>0</v>
      </c>
      <c r="V4136" s="1">
        <f>+Table1[[#This Row],[Adj Total OPERATING_MARGIN]]-Table1[[#This Row],[Current Total OPERATING_MARGIN]]</f>
        <v>0</v>
      </c>
    </row>
    <row r="4137" spans="1:22" x14ac:dyDescent="0.3">
      <c r="A4137" t="s">
        <v>25</v>
      </c>
      <c r="B4137">
        <v>2019</v>
      </c>
      <c r="C4137" t="s">
        <v>20</v>
      </c>
      <c r="D4137" t="s">
        <v>70</v>
      </c>
      <c r="E4137" s="2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2">
        <v>3</v>
      </c>
      <c r="L4137" s="1">
        <v>10793.17</v>
      </c>
      <c r="M4137" s="1">
        <v>12190.54</v>
      </c>
      <c r="N4137" s="1">
        <v>0</v>
      </c>
      <c r="O4137" s="1">
        <v>0</v>
      </c>
      <c r="P4137" s="1">
        <v>0</v>
      </c>
      <c r="Q4137" s="2">
        <f>-+Table1[[#This Row],[Current Record Count]]+Table1[[#This Row],[Adj Record Count]]</f>
        <v>3</v>
      </c>
      <c r="R4137" s="1">
        <f>+-Table1[[#This Row],[Current Total ADJUSTMENT_AMOUNT]]+Table1[[#This Row],[Adj Total ADJUSTMENT_AMOUNT]]</f>
        <v>10793.17</v>
      </c>
      <c r="S4137" s="1">
        <f>-Table1[[#This Row],[Current Total CHARGE_AMOUNT]]+Table1[[#This Row],[Adj Total CHARGE_AMOUNT]]</f>
        <v>12190.54</v>
      </c>
      <c r="T4137" s="1">
        <f>+Table1[[#This Row],[Adj Total TOTAL_COST]]-Table1[[#This Row],[Current Total TOTAL_COST]]</f>
        <v>0</v>
      </c>
      <c r="U4137" s="1">
        <f>+Table1[[#This Row],[Adj Total CONTRIBUTION_MARGIN]]-Table1[[#This Row],[Current Total CONTRIBUTION_MARGIN]]</f>
        <v>0</v>
      </c>
      <c r="V4137" s="1">
        <f>+Table1[[#This Row],[Adj Total OPERATING_MARGIN]]-Table1[[#This Row],[Current Total OPERATING_MARGIN]]</f>
        <v>0</v>
      </c>
    </row>
    <row r="4138" spans="1:22" x14ac:dyDescent="0.3">
      <c r="A4138" t="s">
        <v>54</v>
      </c>
      <c r="B4138">
        <v>2019</v>
      </c>
      <c r="C4138" t="s">
        <v>29</v>
      </c>
      <c r="D4138" t="s">
        <v>65</v>
      </c>
      <c r="E4138" s="2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2">
        <v>3</v>
      </c>
      <c r="L4138" s="1">
        <v>2770.6</v>
      </c>
      <c r="M4138" s="1">
        <v>3767.74</v>
      </c>
      <c r="N4138" s="1">
        <v>0</v>
      </c>
      <c r="O4138" s="1">
        <v>0</v>
      </c>
      <c r="P4138" s="1">
        <v>0</v>
      </c>
      <c r="Q4138" s="2">
        <f>-+Table1[[#This Row],[Current Record Count]]+Table1[[#This Row],[Adj Record Count]]</f>
        <v>3</v>
      </c>
      <c r="R4138" s="1">
        <f>+-Table1[[#This Row],[Current Total ADJUSTMENT_AMOUNT]]+Table1[[#This Row],[Adj Total ADJUSTMENT_AMOUNT]]</f>
        <v>2770.6</v>
      </c>
      <c r="S4138" s="1">
        <f>-Table1[[#This Row],[Current Total CHARGE_AMOUNT]]+Table1[[#This Row],[Adj Total CHARGE_AMOUNT]]</f>
        <v>3767.74</v>
      </c>
      <c r="T4138" s="1">
        <f>+Table1[[#This Row],[Adj Total TOTAL_COST]]-Table1[[#This Row],[Current Total TOTAL_COST]]</f>
        <v>0</v>
      </c>
      <c r="U4138" s="1">
        <f>+Table1[[#This Row],[Adj Total CONTRIBUTION_MARGIN]]-Table1[[#This Row],[Current Total CONTRIBUTION_MARGIN]]</f>
        <v>0</v>
      </c>
      <c r="V4138" s="1">
        <f>+Table1[[#This Row],[Adj Total OPERATING_MARGIN]]-Table1[[#This Row],[Current Total OPERATING_MARGIN]]</f>
        <v>0</v>
      </c>
    </row>
    <row r="4139" spans="1:22" x14ac:dyDescent="0.3">
      <c r="A4139" t="s">
        <v>39</v>
      </c>
      <c r="B4139">
        <v>2019</v>
      </c>
      <c r="C4139" t="s">
        <v>20</v>
      </c>
      <c r="D4139" t="s">
        <v>70</v>
      </c>
      <c r="E4139" s="2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2">
        <v>3</v>
      </c>
      <c r="L4139" s="1">
        <v>40934.11</v>
      </c>
      <c r="M4139" s="1">
        <v>43789.14</v>
      </c>
      <c r="N4139" s="1">
        <v>0</v>
      </c>
      <c r="O4139" s="1">
        <v>0</v>
      </c>
      <c r="P4139" s="1">
        <v>0</v>
      </c>
      <c r="Q4139" s="2">
        <f>-+Table1[[#This Row],[Current Record Count]]+Table1[[#This Row],[Adj Record Count]]</f>
        <v>3</v>
      </c>
      <c r="R4139" s="1">
        <f>+-Table1[[#This Row],[Current Total ADJUSTMENT_AMOUNT]]+Table1[[#This Row],[Adj Total ADJUSTMENT_AMOUNT]]</f>
        <v>40934.11</v>
      </c>
      <c r="S4139" s="1">
        <f>-Table1[[#This Row],[Current Total CHARGE_AMOUNT]]+Table1[[#This Row],[Adj Total CHARGE_AMOUNT]]</f>
        <v>43789.14</v>
      </c>
      <c r="T4139" s="1">
        <f>+Table1[[#This Row],[Adj Total TOTAL_COST]]-Table1[[#This Row],[Current Total TOTAL_COST]]</f>
        <v>0</v>
      </c>
      <c r="U4139" s="1">
        <f>+Table1[[#This Row],[Adj Total CONTRIBUTION_MARGIN]]-Table1[[#This Row],[Current Total CONTRIBUTION_MARGIN]]</f>
        <v>0</v>
      </c>
      <c r="V4139" s="1">
        <f>+Table1[[#This Row],[Adj Total OPERATING_MARGIN]]-Table1[[#This Row],[Current Total OPERATING_MARGIN]]</f>
        <v>0</v>
      </c>
    </row>
    <row r="4140" spans="1:22" x14ac:dyDescent="0.3">
      <c r="A4140" t="s">
        <v>39</v>
      </c>
      <c r="B4140">
        <v>2019</v>
      </c>
      <c r="C4140" t="s">
        <v>23</v>
      </c>
      <c r="D4140" t="s">
        <v>40</v>
      </c>
      <c r="E4140" s="2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2">
        <v>3</v>
      </c>
      <c r="L4140" s="1">
        <v>45946.9</v>
      </c>
      <c r="M4140" s="1">
        <v>51274.31</v>
      </c>
      <c r="N4140" s="1">
        <v>0</v>
      </c>
      <c r="O4140" s="1">
        <v>0</v>
      </c>
      <c r="P4140" s="1">
        <v>0</v>
      </c>
      <c r="Q4140" s="2">
        <f>-+Table1[[#This Row],[Current Record Count]]+Table1[[#This Row],[Adj Record Count]]</f>
        <v>3</v>
      </c>
      <c r="R4140" s="1">
        <f>+-Table1[[#This Row],[Current Total ADJUSTMENT_AMOUNT]]+Table1[[#This Row],[Adj Total ADJUSTMENT_AMOUNT]]</f>
        <v>45946.9</v>
      </c>
      <c r="S4140" s="1">
        <f>-Table1[[#This Row],[Current Total CHARGE_AMOUNT]]+Table1[[#This Row],[Adj Total CHARGE_AMOUNT]]</f>
        <v>51274.31</v>
      </c>
      <c r="T4140" s="1">
        <f>+Table1[[#This Row],[Adj Total TOTAL_COST]]-Table1[[#This Row],[Current Total TOTAL_COST]]</f>
        <v>0</v>
      </c>
      <c r="U4140" s="1">
        <f>+Table1[[#This Row],[Adj Total CONTRIBUTION_MARGIN]]-Table1[[#This Row],[Current Total CONTRIBUTION_MARGIN]]</f>
        <v>0</v>
      </c>
      <c r="V4140" s="1">
        <f>+Table1[[#This Row],[Adj Total OPERATING_MARGIN]]-Table1[[#This Row],[Current Total OPERATING_MARGIN]]</f>
        <v>0</v>
      </c>
    </row>
    <row r="4141" spans="1:22" x14ac:dyDescent="0.3">
      <c r="A4141" t="s">
        <v>54</v>
      </c>
      <c r="B4141">
        <v>2019</v>
      </c>
      <c r="C4141" t="s">
        <v>72</v>
      </c>
      <c r="D4141" t="s">
        <v>72</v>
      </c>
      <c r="E4141" s="2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2">
        <v>3</v>
      </c>
      <c r="L4141" s="1">
        <v>25559.41</v>
      </c>
      <c r="M4141" s="1">
        <v>42090.77</v>
      </c>
      <c r="N4141" s="1">
        <v>0</v>
      </c>
      <c r="O4141" s="1">
        <v>0</v>
      </c>
      <c r="P4141" s="1">
        <v>0</v>
      </c>
      <c r="Q4141" s="2">
        <f>-+Table1[[#This Row],[Current Record Count]]+Table1[[#This Row],[Adj Record Count]]</f>
        <v>3</v>
      </c>
      <c r="R4141" s="1">
        <f>+-Table1[[#This Row],[Current Total ADJUSTMENT_AMOUNT]]+Table1[[#This Row],[Adj Total ADJUSTMENT_AMOUNT]]</f>
        <v>25559.41</v>
      </c>
      <c r="S4141" s="1">
        <f>-Table1[[#This Row],[Current Total CHARGE_AMOUNT]]+Table1[[#This Row],[Adj Total CHARGE_AMOUNT]]</f>
        <v>42090.77</v>
      </c>
      <c r="T4141" s="1">
        <f>+Table1[[#This Row],[Adj Total TOTAL_COST]]-Table1[[#This Row],[Current Total TOTAL_COST]]</f>
        <v>0</v>
      </c>
      <c r="U4141" s="1">
        <f>+Table1[[#This Row],[Adj Total CONTRIBUTION_MARGIN]]-Table1[[#This Row],[Current Total CONTRIBUTION_MARGIN]]</f>
        <v>0</v>
      </c>
      <c r="V4141" s="1">
        <f>+Table1[[#This Row],[Adj Total OPERATING_MARGIN]]-Table1[[#This Row],[Current Total OPERATING_MARGIN]]</f>
        <v>0</v>
      </c>
    </row>
    <row r="4142" spans="1:22" x14ac:dyDescent="0.3">
      <c r="A4142" t="s">
        <v>54</v>
      </c>
      <c r="B4142">
        <v>2019</v>
      </c>
      <c r="C4142" t="s">
        <v>47</v>
      </c>
      <c r="D4142" t="s">
        <v>63</v>
      </c>
      <c r="E4142" s="2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2">
        <v>3</v>
      </c>
      <c r="L4142" s="1">
        <v>2130.67</v>
      </c>
      <c r="M4142" s="1">
        <v>4332.84</v>
      </c>
      <c r="N4142" s="1">
        <v>0</v>
      </c>
      <c r="O4142" s="1">
        <v>0</v>
      </c>
      <c r="P4142" s="1">
        <v>0</v>
      </c>
      <c r="Q4142" s="2">
        <f>-+Table1[[#This Row],[Current Record Count]]+Table1[[#This Row],[Adj Record Count]]</f>
        <v>3</v>
      </c>
      <c r="R4142" s="1">
        <f>+-Table1[[#This Row],[Current Total ADJUSTMENT_AMOUNT]]+Table1[[#This Row],[Adj Total ADJUSTMENT_AMOUNT]]</f>
        <v>2130.67</v>
      </c>
      <c r="S4142" s="1">
        <f>-Table1[[#This Row],[Current Total CHARGE_AMOUNT]]+Table1[[#This Row],[Adj Total CHARGE_AMOUNT]]</f>
        <v>4332.84</v>
      </c>
      <c r="T4142" s="1">
        <f>+Table1[[#This Row],[Adj Total TOTAL_COST]]-Table1[[#This Row],[Current Total TOTAL_COST]]</f>
        <v>0</v>
      </c>
      <c r="U4142" s="1">
        <f>+Table1[[#This Row],[Adj Total CONTRIBUTION_MARGIN]]-Table1[[#This Row],[Current Total CONTRIBUTION_MARGIN]]</f>
        <v>0</v>
      </c>
      <c r="V4142" s="1">
        <f>+Table1[[#This Row],[Adj Total OPERATING_MARGIN]]-Table1[[#This Row],[Current Total OPERATING_MARGIN]]</f>
        <v>0</v>
      </c>
    </row>
    <row r="4143" spans="1:22" x14ac:dyDescent="0.3">
      <c r="A4143" t="s">
        <v>98</v>
      </c>
      <c r="B4143">
        <v>2019</v>
      </c>
      <c r="C4143" t="s">
        <v>17</v>
      </c>
      <c r="D4143" t="s">
        <v>45</v>
      </c>
      <c r="E4143" s="2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2">
        <v>3</v>
      </c>
      <c r="L4143" s="1">
        <v>119309.36</v>
      </c>
      <c r="M4143" s="1">
        <v>132277.9</v>
      </c>
      <c r="N4143" s="1">
        <v>0</v>
      </c>
      <c r="O4143" s="1">
        <v>0</v>
      </c>
      <c r="P4143" s="1">
        <v>0</v>
      </c>
      <c r="Q4143" s="2">
        <f>-+Table1[[#This Row],[Current Record Count]]+Table1[[#This Row],[Adj Record Count]]</f>
        <v>3</v>
      </c>
      <c r="R4143" s="1">
        <f>+-Table1[[#This Row],[Current Total ADJUSTMENT_AMOUNT]]+Table1[[#This Row],[Adj Total ADJUSTMENT_AMOUNT]]</f>
        <v>119309.36</v>
      </c>
      <c r="S4143" s="1">
        <f>-Table1[[#This Row],[Current Total CHARGE_AMOUNT]]+Table1[[#This Row],[Adj Total CHARGE_AMOUNT]]</f>
        <v>132277.9</v>
      </c>
      <c r="T4143" s="1">
        <f>+Table1[[#This Row],[Adj Total TOTAL_COST]]-Table1[[#This Row],[Current Total TOTAL_COST]]</f>
        <v>0</v>
      </c>
      <c r="U4143" s="1">
        <f>+Table1[[#This Row],[Adj Total CONTRIBUTION_MARGIN]]-Table1[[#This Row],[Current Total CONTRIBUTION_MARGIN]]</f>
        <v>0</v>
      </c>
      <c r="V4143" s="1">
        <f>+Table1[[#This Row],[Adj Total OPERATING_MARGIN]]-Table1[[#This Row],[Current Total OPERATING_MARGIN]]</f>
        <v>0</v>
      </c>
    </row>
    <row r="4144" spans="1:22" x14ac:dyDescent="0.3">
      <c r="A4144" t="s">
        <v>82</v>
      </c>
      <c r="B4144">
        <v>2019</v>
      </c>
      <c r="C4144" t="s">
        <v>34</v>
      </c>
      <c r="D4144" t="s">
        <v>34</v>
      </c>
      <c r="E4144" s="2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2">
        <v>3</v>
      </c>
      <c r="L4144" s="1">
        <v>22821.599999999999</v>
      </c>
      <c r="M4144" s="1">
        <v>40119.15</v>
      </c>
      <c r="N4144" s="1">
        <v>0</v>
      </c>
      <c r="O4144" s="1">
        <v>0</v>
      </c>
      <c r="P4144" s="1">
        <v>0</v>
      </c>
      <c r="Q4144" s="2">
        <f>-+Table1[[#This Row],[Current Record Count]]+Table1[[#This Row],[Adj Record Count]]</f>
        <v>3</v>
      </c>
      <c r="R4144" s="1">
        <f>+-Table1[[#This Row],[Current Total ADJUSTMENT_AMOUNT]]+Table1[[#This Row],[Adj Total ADJUSTMENT_AMOUNT]]</f>
        <v>22821.599999999999</v>
      </c>
      <c r="S4144" s="1">
        <f>-Table1[[#This Row],[Current Total CHARGE_AMOUNT]]+Table1[[#This Row],[Adj Total CHARGE_AMOUNT]]</f>
        <v>40119.15</v>
      </c>
      <c r="T4144" s="1">
        <f>+Table1[[#This Row],[Adj Total TOTAL_COST]]-Table1[[#This Row],[Current Total TOTAL_COST]]</f>
        <v>0</v>
      </c>
      <c r="U4144" s="1">
        <f>+Table1[[#This Row],[Adj Total CONTRIBUTION_MARGIN]]-Table1[[#This Row],[Current Total CONTRIBUTION_MARGIN]]</f>
        <v>0</v>
      </c>
      <c r="V4144" s="1">
        <f>+Table1[[#This Row],[Adj Total OPERATING_MARGIN]]-Table1[[#This Row],[Current Total OPERATING_MARGIN]]</f>
        <v>0</v>
      </c>
    </row>
    <row r="4145" spans="1:22" x14ac:dyDescent="0.3">
      <c r="A4145" t="s">
        <v>39</v>
      </c>
      <c r="B4145">
        <v>2019</v>
      </c>
      <c r="C4145" t="s">
        <v>20</v>
      </c>
      <c r="D4145" t="s">
        <v>102</v>
      </c>
      <c r="E4145" s="2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2">
        <v>3</v>
      </c>
      <c r="L4145" s="1">
        <v>10095.82</v>
      </c>
      <c r="M4145" s="1">
        <v>22013.22</v>
      </c>
      <c r="N4145" s="1">
        <v>0</v>
      </c>
      <c r="O4145" s="1">
        <v>0</v>
      </c>
      <c r="P4145" s="1">
        <v>0</v>
      </c>
      <c r="Q4145" s="2">
        <f>-+Table1[[#This Row],[Current Record Count]]+Table1[[#This Row],[Adj Record Count]]</f>
        <v>3</v>
      </c>
      <c r="R4145" s="1">
        <f>+-Table1[[#This Row],[Current Total ADJUSTMENT_AMOUNT]]+Table1[[#This Row],[Adj Total ADJUSTMENT_AMOUNT]]</f>
        <v>10095.82</v>
      </c>
      <c r="S4145" s="1">
        <f>-Table1[[#This Row],[Current Total CHARGE_AMOUNT]]+Table1[[#This Row],[Adj Total CHARGE_AMOUNT]]</f>
        <v>22013.22</v>
      </c>
      <c r="T4145" s="1">
        <f>+Table1[[#This Row],[Adj Total TOTAL_COST]]-Table1[[#This Row],[Current Total TOTAL_COST]]</f>
        <v>0</v>
      </c>
      <c r="U4145" s="1">
        <f>+Table1[[#This Row],[Adj Total CONTRIBUTION_MARGIN]]-Table1[[#This Row],[Current Total CONTRIBUTION_MARGIN]]</f>
        <v>0</v>
      </c>
      <c r="V4145" s="1">
        <f>+Table1[[#This Row],[Adj Total OPERATING_MARGIN]]-Table1[[#This Row],[Current Total OPERATING_MARGIN]]</f>
        <v>0</v>
      </c>
    </row>
    <row r="4146" spans="1:22" x14ac:dyDescent="0.3">
      <c r="A4146" t="s">
        <v>82</v>
      </c>
      <c r="B4146">
        <v>2019</v>
      </c>
      <c r="C4146" t="s">
        <v>46</v>
      </c>
      <c r="D4146" t="s">
        <v>46</v>
      </c>
      <c r="E4146" s="2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2">
        <v>3</v>
      </c>
      <c r="L4146" s="1">
        <v>69248.649999999994</v>
      </c>
      <c r="M4146" s="1">
        <v>82035.42</v>
      </c>
      <c r="N4146" s="1">
        <v>0</v>
      </c>
      <c r="O4146" s="1">
        <v>0</v>
      </c>
      <c r="P4146" s="1">
        <v>0</v>
      </c>
      <c r="Q4146" s="2">
        <f>-+Table1[[#This Row],[Current Record Count]]+Table1[[#This Row],[Adj Record Count]]</f>
        <v>3</v>
      </c>
      <c r="R4146" s="1">
        <f>+-Table1[[#This Row],[Current Total ADJUSTMENT_AMOUNT]]+Table1[[#This Row],[Adj Total ADJUSTMENT_AMOUNT]]</f>
        <v>69248.649999999994</v>
      </c>
      <c r="S4146" s="1">
        <f>-Table1[[#This Row],[Current Total CHARGE_AMOUNT]]+Table1[[#This Row],[Adj Total CHARGE_AMOUNT]]</f>
        <v>82035.42</v>
      </c>
      <c r="T4146" s="1">
        <f>+Table1[[#This Row],[Adj Total TOTAL_COST]]-Table1[[#This Row],[Current Total TOTAL_COST]]</f>
        <v>0</v>
      </c>
      <c r="U4146" s="1">
        <f>+Table1[[#This Row],[Adj Total CONTRIBUTION_MARGIN]]-Table1[[#This Row],[Current Total CONTRIBUTION_MARGIN]]</f>
        <v>0</v>
      </c>
      <c r="V4146" s="1">
        <f>+Table1[[#This Row],[Adj Total OPERATING_MARGIN]]-Table1[[#This Row],[Current Total OPERATING_MARGIN]]</f>
        <v>0</v>
      </c>
    </row>
    <row r="4147" spans="1:22" x14ac:dyDescent="0.3">
      <c r="A4147" t="s">
        <v>54</v>
      </c>
      <c r="B4147">
        <v>2019</v>
      </c>
      <c r="C4147" t="s">
        <v>20</v>
      </c>
      <c r="D4147" t="s">
        <v>100</v>
      </c>
      <c r="E4147" s="2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2">
        <v>3</v>
      </c>
      <c r="L4147" s="1">
        <v>119388.95</v>
      </c>
      <c r="M4147" s="1">
        <v>190717.23</v>
      </c>
      <c r="N4147" s="1">
        <v>0</v>
      </c>
      <c r="O4147" s="1">
        <v>0</v>
      </c>
      <c r="P4147" s="1">
        <v>0</v>
      </c>
      <c r="Q4147" s="2">
        <f>-+Table1[[#This Row],[Current Record Count]]+Table1[[#This Row],[Adj Record Count]]</f>
        <v>3</v>
      </c>
      <c r="R4147" s="1">
        <f>+-Table1[[#This Row],[Current Total ADJUSTMENT_AMOUNT]]+Table1[[#This Row],[Adj Total ADJUSTMENT_AMOUNT]]</f>
        <v>119388.95</v>
      </c>
      <c r="S4147" s="1">
        <f>-Table1[[#This Row],[Current Total CHARGE_AMOUNT]]+Table1[[#This Row],[Adj Total CHARGE_AMOUNT]]</f>
        <v>190717.23</v>
      </c>
      <c r="T4147" s="1">
        <f>+Table1[[#This Row],[Adj Total TOTAL_COST]]-Table1[[#This Row],[Current Total TOTAL_COST]]</f>
        <v>0</v>
      </c>
      <c r="U4147" s="1">
        <f>+Table1[[#This Row],[Adj Total CONTRIBUTION_MARGIN]]-Table1[[#This Row],[Current Total CONTRIBUTION_MARGIN]]</f>
        <v>0</v>
      </c>
      <c r="V4147" s="1">
        <f>+Table1[[#This Row],[Adj Total OPERATING_MARGIN]]-Table1[[#This Row],[Current Total OPERATING_MARGIN]]</f>
        <v>0</v>
      </c>
    </row>
    <row r="4148" spans="1:22" x14ac:dyDescent="0.3">
      <c r="A4148" t="s">
        <v>44</v>
      </c>
      <c r="B4148" t="s">
        <v>51</v>
      </c>
      <c r="C4148" t="s">
        <v>34</v>
      </c>
      <c r="D4148" t="s">
        <v>34</v>
      </c>
      <c r="E4148" s="2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2">
        <v>3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2">
        <f>-+Table1[[#This Row],[Current Record Count]]+Table1[[#This Row],[Adj Record Count]]</f>
        <v>3</v>
      </c>
      <c r="R4148" s="1">
        <f>+-Table1[[#This Row],[Current Total ADJUSTMENT_AMOUNT]]+Table1[[#This Row],[Adj Total ADJUSTMENT_AMOUNT]]</f>
        <v>0</v>
      </c>
      <c r="S4148" s="1">
        <f>-Table1[[#This Row],[Current Total CHARGE_AMOUNT]]+Table1[[#This Row],[Adj Total CHARGE_AMOUNT]]</f>
        <v>0</v>
      </c>
      <c r="T4148" s="1">
        <f>+Table1[[#This Row],[Adj Total TOTAL_COST]]-Table1[[#This Row],[Current Total TOTAL_COST]]</f>
        <v>0</v>
      </c>
      <c r="U4148" s="1">
        <f>+Table1[[#This Row],[Adj Total CONTRIBUTION_MARGIN]]-Table1[[#This Row],[Current Total CONTRIBUTION_MARGIN]]</f>
        <v>0</v>
      </c>
      <c r="V4148" s="1">
        <f>+Table1[[#This Row],[Adj Total OPERATING_MARGIN]]-Table1[[#This Row],[Current Total OPERATING_MARGIN]]</f>
        <v>0</v>
      </c>
    </row>
    <row r="4149" spans="1:22" x14ac:dyDescent="0.3">
      <c r="A4149" t="s">
        <v>54</v>
      </c>
      <c r="B4149">
        <v>2019</v>
      </c>
      <c r="C4149" t="s">
        <v>17</v>
      </c>
      <c r="D4149" t="s">
        <v>56</v>
      </c>
      <c r="E4149" s="2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2">
        <v>3</v>
      </c>
      <c r="L4149" s="1">
        <v>8575.39</v>
      </c>
      <c r="M4149" s="1">
        <v>14405.65</v>
      </c>
      <c r="N4149" s="1">
        <v>0</v>
      </c>
      <c r="O4149" s="1">
        <v>0</v>
      </c>
      <c r="P4149" s="1">
        <v>0</v>
      </c>
      <c r="Q4149" s="2">
        <f>-+Table1[[#This Row],[Current Record Count]]+Table1[[#This Row],[Adj Record Count]]</f>
        <v>3</v>
      </c>
      <c r="R4149" s="1">
        <f>+-Table1[[#This Row],[Current Total ADJUSTMENT_AMOUNT]]+Table1[[#This Row],[Adj Total ADJUSTMENT_AMOUNT]]</f>
        <v>8575.39</v>
      </c>
      <c r="S4149" s="1">
        <f>-Table1[[#This Row],[Current Total CHARGE_AMOUNT]]+Table1[[#This Row],[Adj Total CHARGE_AMOUNT]]</f>
        <v>14405.65</v>
      </c>
      <c r="T4149" s="1">
        <f>+Table1[[#This Row],[Adj Total TOTAL_COST]]-Table1[[#This Row],[Current Total TOTAL_COST]]</f>
        <v>0</v>
      </c>
      <c r="U4149" s="1">
        <f>+Table1[[#This Row],[Adj Total CONTRIBUTION_MARGIN]]-Table1[[#This Row],[Current Total CONTRIBUTION_MARGIN]]</f>
        <v>0</v>
      </c>
      <c r="V4149" s="1">
        <f>+Table1[[#This Row],[Adj Total OPERATING_MARGIN]]-Table1[[#This Row],[Current Total OPERATING_MARGIN]]</f>
        <v>0</v>
      </c>
    </row>
    <row r="4150" spans="1:22" x14ac:dyDescent="0.3">
      <c r="A4150" t="s">
        <v>27</v>
      </c>
      <c r="B4150">
        <v>2019</v>
      </c>
      <c r="C4150" t="s">
        <v>90</v>
      </c>
      <c r="D4150" t="s">
        <v>90</v>
      </c>
      <c r="E4150" s="2">
        <v>4</v>
      </c>
      <c r="F4150" s="1">
        <v>11864.82</v>
      </c>
      <c r="G4150" s="1">
        <v>17672</v>
      </c>
      <c r="H4150" s="1">
        <v>0</v>
      </c>
      <c r="I4150" s="1">
        <v>0</v>
      </c>
      <c r="J4150" s="1">
        <v>0</v>
      </c>
      <c r="K4150" s="2">
        <v>8</v>
      </c>
      <c r="L4150" s="1">
        <v>56275.519999999997</v>
      </c>
      <c r="M4150" s="1">
        <v>87622.37</v>
      </c>
      <c r="N4150" s="1">
        <v>0</v>
      </c>
      <c r="O4150" s="1">
        <v>0</v>
      </c>
      <c r="P4150" s="1">
        <v>0</v>
      </c>
      <c r="Q4150" s="2">
        <f>-+Table1[[#This Row],[Current Record Count]]+Table1[[#This Row],[Adj Record Count]]</f>
        <v>4</v>
      </c>
      <c r="R4150" s="1">
        <f>+-Table1[[#This Row],[Current Total ADJUSTMENT_AMOUNT]]+Table1[[#This Row],[Adj Total ADJUSTMENT_AMOUNT]]</f>
        <v>44410.7</v>
      </c>
      <c r="S4150" s="1">
        <f>-Table1[[#This Row],[Current Total CHARGE_AMOUNT]]+Table1[[#This Row],[Adj Total CHARGE_AMOUNT]]</f>
        <v>69950.37</v>
      </c>
      <c r="T4150" s="1">
        <f>+Table1[[#This Row],[Adj Total TOTAL_COST]]-Table1[[#This Row],[Current Total TOTAL_COST]]</f>
        <v>0</v>
      </c>
      <c r="U4150" s="1">
        <f>+Table1[[#This Row],[Adj Total CONTRIBUTION_MARGIN]]-Table1[[#This Row],[Current Total CONTRIBUTION_MARGIN]]</f>
        <v>0</v>
      </c>
      <c r="V4150" s="1">
        <f>+Table1[[#This Row],[Adj Total OPERATING_MARGIN]]-Table1[[#This Row],[Current Total OPERATING_MARGIN]]</f>
        <v>0</v>
      </c>
    </row>
    <row r="4151" spans="1:22" x14ac:dyDescent="0.3">
      <c r="A4151" t="s">
        <v>54</v>
      </c>
      <c r="B4151">
        <v>2019</v>
      </c>
      <c r="C4151" t="s">
        <v>95</v>
      </c>
      <c r="D4151" t="s">
        <v>95</v>
      </c>
      <c r="E4151" s="2">
        <v>2</v>
      </c>
      <c r="F4151" s="1">
        <v>7886.56</v>
      </c>
      <c r="G4151" s="1">
        <v>10256.040000000001</v>
      </c>
      <c r="H4151" s="1">
        <v>0</v>
      </c>
      <c r="I4151" s="1">
        <v>0</v>
      </c>
      <c r="J4151" s="1">
        <v>0</v>
      </c>
      <c r="K4151" s="2">
        <v>6</v>
      </c>
      <c r="L4151" s="1">
        <v>27976.25</v>
      </c>
      <c r="M4151" s="1">
        <v>42510.720000000001</v>
      </c>
      <c r="N4151" s="1">
        <v>0</v>
      </c>
      <c r="O4151" s="1">
        <v>0</v>
      </c>
      <c r="P4151" s="1">
        <v>0</v>
      </c>
      <c r="Q4151" s="2">
        <f>-+Table1[[#This Row],[Current Record Count]]+Table1[[#This Row],[Adj Record Count]]</f>
        <v>4</v>
      </c>
      <c r="R4151" s="1">
        <f>+-Table1[[#This Row],[Current Total ADJUSTMENT_AMOUNT]]+Table1[[#This Row],[Adj Total ADJUSTMENT_AMOUNT]]</f>
        <v>20089.689999999999</v>
      </c>
      <c r="S4151" s="1">
        <f>-Table1[[#This Row],[Current Total CHARGE_AMOUNT]]+Table1[[#This Row],[Adj Total CHARGE_AMOUNT]]</f>
        <v>32254.68</v>
      </c>
      <c r="T4151" s="1">
        <f>+Table1[[#This Row],[Adj Total TOTAL_COST]]-Table1[[#This Row],[Current Total TOTAL_COST]]</f>
        <v>0</v>
      </c>
      <c r="U4151" s="1">
        <f>+Table1[[#This Row],[Adj Total CONTRIBUTION_MARGIN]]-Table1[[#This Row],[Current Total CONTRIBUTION_MARGIN]]</f>
        <v>0</v>
      </c>
      <c r="V4151" s="1">
        <f>+Table1[[#This Row],[Adj Total OPERATING_MARGIN]]-Table1[[#This Row],[Current Total OPERATING_MARGIN]]</f>
        <v>0</v>
      </c>
    </row>
    <row r="4152" spans="1:22" x14ac:dyDescent="0.3">
      <c r="A4152" t="s">
        <v>27</v>
      </c>
      <c r="B4152">
        <v>2019</v>
      </c>
      <c r="C4152" t="s">
        <v>28</v>
      </c>
      <c r="D4152" t="s">
        <v>28</v>
      </c>
      <c r="E4152" s="2">
        <v>1</v>
      </c>
      <c r="F4152" s="1">
        <v>4831.3</v>
      </c>
      <c r="G4152" s="1">
        <v>5345.56</v>
      </c>
      <c r="H4152" s="1">
        <v>0</v>
      </c>
      <c r="I4152" s="1">
        <v>0</v>
      </c>
      <c r="J4152" s="1">
        <v>0</v>
      </c>
      <c r="K4152" s="2">
        <v>5</v>
      </c>
      <c r="L4152" s="1">
        <v>28758.66</v>
      </c>
      <c r="M4152" s="1">
        <v>43214.84</v>
      </c>
      <c r="N4152" s="1">
        <v>0</v>
      </c>
      <c r="O4152" s="1">
        <v>0</v>
      </c>
      <c r="P4152" s="1">
        <v>0</v>
      </c>
      <c r="Q4152" s="2">
        <f>-+Table1[[#This Row],[Current Record Count]]+Table1[[#This Row],[Adj Record Count]]</f>
        <v>4</v>
      </c>
      <c r="R4152" s="1">
        <f>+-Table1[[#This Row],[Current Total ADJUSTMENT_AMOUNT]]+Table1[[#This Row],[Adj Total ADJUSTMENT_AMOUNT]]</f>
        <v>23927.360000000001</v>
      </c>
      <c r="S4152" s="1">
        <f>-Table1[[#This Row],[Current Total CHARGE_AMOUNT]]+Table1[[#This Row],[Adj Total CHARGE_AMOUNT]]</f>
        <v>37869.279999999999</v>
      </c>
      <c r="T4152" s="1">
        <f>+Table1[[#This Row],[Adj Total TOTAL_COST]]-Table1[[#This Row],[Current Total TOTAL_COST]]</f>
        <v>0</v>
      </c>
      <c r="U4152" s="1">
        <f>+Table1[[#This Row],[Adj Total CONTRIBUTION_MARGIN]]-Table1[[#This Row],[Current Total CONTRIBUTION_MARGIN]]</f>
        <v>0</v>
      </c>
      <c r="V4152" s="1">
        <f>+Table1[[#This Row],[Adj Total OPERATING_MARGIN]]-Table1[[#This Row],[Current Total OPERATING_MARGIN]]</f>
        <v>0</v>
      </c>
    </row>
    <row r="4153" spans="1:22" x14ac:dyDescent="0.3">
      <c r="A4153" t="s">
        <v>27</v>
      </c>
      <c r="B4153">
        <v>2019</v>
      </c>
      <c r="C4153" t="s">
        <v>29</v>
      </c>
      <c r="D4153" t="s">
        <v>30</v>
      </c>
      <c r="E4153" s="2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2">
        <v>4</v>
      </c>
      <c r="L4153" s="1">
        <v>31659.54</v>
      </c>
      <c r="M4153" s="1">
        <v>34883.03</v>
      </c>
      <c r="N4153" s="1">
        <v>0</v>
      </c>
      <c r="O4153" s="1">
        <v>0</v>
      </c>
      <c r="P4153" s="1">
        <v>0</v>
      </c>
      <c r="Q4153" s="2">
        <f>-+Table1[[#This Row],[Current Record Count]]+Table1[[#This Row],[Adj Record Count]]</f>
        <v>4</v>
      </c>
      <c r="R4153" s="1">
        <f>+-Table1[[#This Row],[Current Total ADJUSTMENT_AMOUNT]]+Table1[[#This Row],[Adj Total ADJUSTMENT_AMOUNT]]</f>
        <v>31659.54</v>
      </c>
      <c r="S4153" s="1">
        <f>-Table1[[#This Row],[Current Total CHARGE_AMOUNT]]+Table1[[#This Row],[Adj Total CHARGE_AMOUNT]]</f>
        <v>34883.03</v>
      </c>
      <c r="T4153" s="1">
        <f>+Table1[[#This Row],[Adj Total TOTAL_COST]]-Table1[[#This Row],[Current Total TOTAL_COST]]</f>
        <v>0</v>
      </c>
      <c r="U4153" s="1">
        <f>+Table1[[#This Row],[Adj Total CONTRIBUTION_MARGIN]]-Table1[[#This Row],[Current Total CONTRIBUTION_MARGIN]]</f>
        <v>0</v>
      </c>
      <c r="V4153" s="1">
        <f>+Table1[[#This Row],[Adj Total OPERATING_MARGIN]]-Table1[[#This Row],[Current Total OPERATING_MARGIN]]</f>
        <v>0</v>
      </c>
    </row>
    <row r="4154" spans="1:22" x14ac:dyDescent="0.3">
      <c r="A4154" t="s">
        <v>54</v>
      </c>
      <c r="B4154">
        <v>2019</v>
      </c>
      <c r="C4154" t="s">
        <v>23</v>
      </c>
      <c r="D4154" t="s">
        <v>77</v>
      </c>
      <c r="E4154" s="2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2">
        <v>4</v>
      </c>
      <c r="L4154" s="1">
        <v>10078.51</v>
      </c>
      <c r="M4154" s="1">
        <v>16526.93</v>
      </c>
      <c r="N4154" s="1">
        <v>0</v>
      </c>
      <c r="O4154" s="1">
        <v>0</v>
      </c>
      <c r="P4154" s="1">
        <v>0</v>
      </c>
      <c r="Q4154" s="2">
        <f>-+Table1[[#This Row],[Current Record Count]]+Table1[[#This Row],[Adj Record Count]]</f>
        <v>4</v>
      </c>
      <c r="R4154" s="1">
        <f>+-Table1[[#This Row],[Current Total ADJUSTMENT_AMOUNT]]+Table1[[#This Row],[Adj Total ADJUSTMENT_AMOUNT]]</f>
        <v>10078.51</v>
      </c>
      <c r="S4154" s="1">
        <f>-Table1[[#This Row],[Current Total CHARGE_AMOUNT]]+Table1[[#This Row],[Adj Total CHARGE_AMOUNT]]</f>
        <v>16526.93</v>
      </c>
      <c r="T4154" s="1">
        <f>+Table1[[#This Row],[Adj Total TOTAL_COST]]-Table1[[#This Row],[Current Total TOTAL_COST]]</f>
        <v>0</v>
      </c>
      <c r="U4154" s="1">
        <f>+Table1[[#This Row],[Adj Total CONTRIBUTION_MARGIN]]-Table1[[#This Row],[Current Total CONTRIBUTION_MARGIN]]</f>
        <v>0</v>
      </c>
      <c r="V4154" s="1">
        <f>+Table1[[#This Row],[Adj Total OPERATING_MARGIN]]-Table1[[#This Row],[Current Total OPERATING_MARGIN]]</f>
        <v>0</v>
      </c>
    </row>
    <row r="4155" spans="1:22" x14ac:dyDescent="0.3">
      <c r="A4155" t="s">
        <v>81</v>
      </c>
      <c r="B4155">
        <v>2019</v>
      </c>
      <c r="C4155" t="s">
        <v>17</v>
      </c>
      <c r="D4155" t="s">
        <v>79</v>
      </c>
      <c r="E4155" s="2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2">
        <v>4</v>
      </c>
      <c r="L4155" s="1">
        <v>11317.45</v>
      </c>
      <c r="M4155" s="1">
        <v>13982.47</v>
      </c>
      <c r="N4155" s="1">
        <v>0</v>
      </c>
      <c r="O4155" s="1">
        <v>0</v>
      </c>
      <c r="P4155" s="1">
        <v>0</v>
      </c>
      <c r="Q4155" s="2">
        <f>-+Table1[[#This Row],[Current Record Count]]+Table1[[#This Row],[Adj Record Count]]</f>
        <v>4</v>
      </c>
      <c r="R4155" s="1">
        <f>+-Table1[[#This Row],[Current Total ADJUSTMENT_AMOUNT]]+Table1[[#This Row],[Adj Total ADJUSTMENT_AMOUNT]]</f>
        <v>11317.45</v>
      </c>
      <c r="S4155" s="1">
        <f>-Table1[[#This Row],[Current Total CHARGE_AMOUNT]]+Table1[[#This Row],[Adj Total CHARGE_AMOUNT]]</f>
        <v>13982.47</v>
      </c>
      <c r="T4155" s="1">
        <f>+Table1[[#This Row],[Adj Total TOTAL_COST]]-Table1[[#This Row],[Current Total TOTAL_COST]]</f>
        <v>0</v>
      </c>
      <c r="U4155" s="1">
        <f>+Table1[[#This Row],[Adj Total CONTRIBUTION_MARGIN]]-Table1[[#This Row],[Current Total CONTRIBUTION_MARGIN]]</f>
        <v>0</v>
      </c>
      <c r="V4155" s="1">
        <f>+Table1[[#This Row],[Adj Total OPERATING_MARGIN]]-Table1[[#This Row],[Current Total OPERATING_MARGIN]]</f>
        <v>0</v>
      </c>
    </row>
    <row r="4156" spans="1:22" x14ac:dyDescent="0.3">
      <c r="A4156" t="s">
        <v>54</v>
      </c>
      <c r="B4156">
        <v>2019</v>
      </c>
      <c r="C4156" t="s">
        <v>29</v>
      </c>
      <c r="D4156" t="s">
        <v>52</v>
      </c>
      <c r="E4156" s="2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2">
        <v>4</v>
      </c>
      <c r="L4156" s="1">
        <v>2829.98</v>
      </c>
      <c r="M4156" s="1">
        <v>5633.97</v>
      </c>
      <c r="N4156" s="1">
        <v>0</v>
      </c>
      <c r="O4156" s="1">
        <v>0</v>
      </c>
      <c r="P4156" s="1">
        <v>0</v>
      </c>
      <c r="Q4156" s="2">
        <f>-+Table1[[#This Row],[Current Record Count]]+Table1[[#This Row],[Adj Record Count]]</f>
        <v>4</v>
      </c>
      <c r="R4156" s="1">
        <f>+-Table1[[#This Row],[Current Total ADJUSTMENT_AMOUNT]]+Table1[[#This Row],[Adj Total ADJUSTMENT_AMOUNT]]</f>
        <v>2829.98</v>
      </c>
      <c r="S4156" s="1">
        <f>-Table1[[#This Row],[Current Total CHARGE_AMOUNT]]+Table1[[#This Row],[Adj Total CHARGE_AMOUNT]]</f>
        <v>5633.97</v>
      </c>
      <c r="T4156" s="1">
        <f>+Table1[[#This Row],[Adj Total TOTAL_COST]]-Table1[[#This Row],[Current Total TOTAL_COST]]</f>
        <v>0</v>
      </c>
      <c r="U4156" s="1">
        <f>+Table1[[#This Row],[Adj Total CONTRIBUTION_MARGIN]]-Table1[[#This Row],[Current Total CONTRIBUTION_MARGIN]]</f>
        <v>0</v>
      </c>
      <c r="V4156" s="1">
        <f>+Table1[[#This Row],[Adj Total OPERATING_MARGIN]]-Table1[[#This Row],[Current Total OPERATING_MARGIN]]</f>
        <v>0</v>
      </c>
    </row>
    <row r="4157" spans="1:22" x14ac:dyDescent="0.3">
      <c r="A4157" t="s">
        <v>54</v>
      </c>
      <c r="B4157">
        <v>2019</v>
      </c>
      <c r="C4157" t="s">
        <v>92</v>
      </c>
      <c r="D4157" t="s">
        <v>92</v>
      </c>
      <c r="E4157" s="2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2">
        <v>4</v>
      </c>
      <c r="L4157" s="1">
        <v>7871.24</v>
      </c>
      <c r="M4157" s="1">
        <v>8554.42</v>
      </c>
      <c r="N4157" s="1">
        <v>0</v>
      </c>
      <c r="O4157" s="1">
        <v>0</v>
      </c>
      <c r="P4157" s="1">
        <v>0</v>
      </c>
      <c r="Q4157" s="2">
        <f>-+Table1[[#This Row],[Current Record Count]]+Table1[[#This Row],[Adj Record Count]]</f>
        <v>4</v>
      </c>
      <c r="R4157" s="1">
        <f>+-Table1[[#This Row],[Current Total ADJUSTMENT_AMOUNT]]+Table1[[#This Row],[Adj Total ADJUSTMENT_AMOUNT]]</f>
        <v>7871.24</v>
      </c>
      <c r="S4157" s="1">
        <f>-Table1[[#This Row],[Current Total CHARGE_AMOUNT]]+Table1[[#This Row],[Adj Total CHARGE_AMOUNT]]</f>
        <v>8554.42</v>
      </c>
      <c r="T4157" s="1">
        <f>+Table1[[#This Row],[Adj Total TOTAL_COST]]-Table1[[#This Row],[Current Total TOTAL_COST]]</f>
        <v>0</v>
      </c>
      <c r="U4157" s="1">
        <f>+Table1[[#This Row],[Adj Total CONTRIBUTION_MARGIN]]-Table1[[#This Row],[Current Total CONTRIBUTION_MARGIN]]</f>
        <v>0</v>
      </c>
      <c r="V4157" s="1">
        <f>+Table1[[#This Row],[Adj Total OPERATING_MARGIN]]-Table1[[#This Row],[Current Total OPERATING_MARGIN]]</f>
        <v>0</v>
      </c>
    </row>
    <row r="4158" spans="1:22" x14ac:dyDescent="0.3">
      <c r="A4158" t="s">
        <v>39</v>
      </c>
      <c r="B4158">
        <v>2019</v>
      </c>
      <c r="C4158" t="s">
        <v>20</v>
      </c>
      <c r="D4158" t="s">
        <v>97</v>
      </c>
      <c r="E4158" s="2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2">
        <v>4</v>
      </c>
      <c r="L4158" s="1">
        <v>12292.17</v>
      </c>
      <c r="M4158" s="1">
        <v>50292.42</v>
      </c>
      <c r="N4158" s="1">
        <v>0</v>
      </c>
      <c r="O4158" s="1">
        <v>0</v>
      </c>
      <c r="P4158" s="1">
        <v>0</v>
      </c>
      <c r="Q4158" s="2">
        <f>-+Table1[[#This Row],[Current Record Count]]+Table1[[#This Row],[Adj Record Count]]</f>
        <v>4</v>
      </c>
      <c r="R4158" s="1">
        <f>+-Table1[[#This Row],[Current Total ADJUSTMENT_AMOUNT]]+Table1[[#This Row],[Adj Total ADJUSTMENT_AMOUNT]]</f>
        <v>12292.17</v>
      </c>
      <c r="S4158" s="1">
        <f>-Table1[[#This Row],[Current Total CHARGE_AMOUNT]]+Table1[[#This Row],[Adj Total CHARGE_AMOUNT]]</f>
        <v>50292.42</v>
      </c>
      <c r="T4158" s="1">
        <f>+Table1[[#This Row],[Adj Total TOTAL_COST]]-Table1[[#This Row],[Current Total TOTAL_COST]]</f>
        <v>0</v>
      </c>
      <c r="U4158" s="1">
        <f>+Table1[[#This Row],[Adj Total CONTRIBUTION_MARGIN]]-Table1[[#This Row],[Current Total CONTRIBUTION_MARGIN]]</f>
        <v>0</v>
      </c>
      <c r="V4158" s="1">
        <f>+Table1[[#This Row],[Adj Total OPERATING_MARGIN]]-Table1[[#This Row],[Current Total OPERATING_MARGIN]]</f>
        <v>0</v>
      </c>
    </row>
    <row r="4159" spans="1:22" x14ac:dyDescent="0.3">
      <c r="A4159" t="s">
        <v>39</v>
      </c>
      <c r="B4159">
        <v>2019</v>
      </c>
      <c r="C4159" t="s">
        <v>20</v>
      </c>
      <c r="D4159" t="s">
        <v>99</v>
      </c>
      <c r="E4159" s="2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2">
        <v>4</v>
      </c>
      <c r="L4159" s="1">
        <v>28836.62</v>
      </c>
      <c r="M4159" s="1">
        <v>41595.72</v>
      </c>
      <c r="N4159" s="1">
        <v>0</v>
      </c>
      <c r="O4159" s="1">
        <v>0</v>
      </c>
      <c r="P4159" s="1">
        <v>0</v>
      </c>
      <c r="Q4159" s="2">
        <f>-+Table1[[#This Row],[Current Record Count]]+Table1[[#This Row],[Adj Record Count]]</f>
        <v>4</v>
      </c>
      <c r="R4159" s="1">
        <f>+-Table1[[#This Row],[Current Total ADJUSTMENT_AMOUNT]]+Table1[[#This Row],[Adj Total ADJUSTMENT_AMOUNT]]</f>
        <v>28836.62</v>
      </c>
      <c r="S4159" s="1">
        <f>-Table1[[#This Row],[Current Total CHARGE_AMOUNT]]+Table1[[#This Row],[Adj Total CHARGE_AMOUNT]]</f>
        <v>41595.72</v>
      </c>
      <c r="T4159" s="1">
        <f>+Table1[[#This Row],[Adj Total TOTAL_COST]]-Table1[[#This Row],[Current Total TOTAL_COST]]</f>
        <v>0</v>
      </c>
      <c r="U4159" s="1">
        <f>+Table1[[#This Row],[Adj Total CONTRIBUTION_MARGIN]]-Table1[[#This Row],[Current Total CONTRIBUTION_MARGIN]]</f>
        <v>0</v>
      </c>
      <c r="V4159" s="1">
        <f>+Table1[[#This Row],[Adj Total OPERATING_MARGIN]]-Table1[[#This Row],[Current Total OPERATING_MARGIN]]</f>
        <v>0</v>
      </c>
    </row>
    <row r="4160" spans="1:22" x14ac:dyDescent="0.3">
      <c r="A4160" t="s">
        <v>54</v>
      </c>
      <c r="B4160">
        <v>2019</v>
      </c>
      <c r="C4160" t="s">
        <v>17</v>
      </c>
      <c r="D4160" t="s">
        <v>18</v>
      </c>
      <c r="E4160" s="2">
        <v>1</v>
      </c>
      <c r="F4160" s="1">
        <v>23.64</v>
      </c>
      <c r="G4160" s="1">
        <v>114</v>
      </c>
      <c r="H4160" s="1">
        <v>0</v>
      </c>
      <c r="I4160" s="1">
        <v>0</v>
      </c>
      <c r="J4160" s="1">
        <v>0</v>
      </c>
      <c r="K4160" s="2">
        <v>6</v>
      </c>
      <c r="L4160" s="1">
        <v>4886.22</v>
      </c>
      <c r="M4160" s="1">
        <v>9936.77</v>
      </c>
      <c r="N4160" s="1">
        <v>0</v>
      </c>
      <c r="O4160" s="1">
        <v>0</v>
      </c>
      <c r="P4160" s="1">
        <v>0</v>
      </c>
      <c r="Q4160" s="2">
        <f>-+Table1[[#This Row],[Current Record Count]]+Table1[[#This Row],[Adj Record Count]]</f>
        <v>5</v>
      </c>
      <c r="R4160" s="1">
        <f>+-Table1[[#This Row],[Current Total ADJUSTMENT_AMOUNT]]+Table1[[#This Row],[Adj Total ADJUSTMENT_AMOUNT]]</f>
        <v>4862.58</v>
      </c>
      <c r="S4160" s="1">
        <f>-Table1[[#This Row],[Current Total CHARGE_AMOUNT]]+Table1[[#This Row],[Adj Total CHARGE_AMOUNT]]</f>
        <v>9822.77</v>
      </c>
      <c r="T4160" s="1">
        <f>+Table1[[#This Row],[Adj Total TOTAL_COST]]-Table1[[#This Row],[Current Total TOTAL_COST]]</f>
        <v>0</v>
      </c>
      <c r="U4160" s="1">
        <f>+Table1[[#This Row],[Adj Total CONTRIBUTION_MARGIN]]-Table1[[#This Row],[Current Total CONTRIBUTION_MARGIN]]</f>
        <v>0</v>
      </c>
      <c r="V4160" s="1">
        <f>+Table1[[#This Row],[Adj Total OPERATING_MARGIN]]-Table1[[#This Row],[Current Total OPERATING_MARGIN]]</f>
        <v>0</v>
      </c>
    </row>
    <row r="4161" spans="1:22" x14ac:dyDescent="0.3">
      <c r="A4161" t="s">
        <v>54</v>
      </c>
      <c r="B4161">
        <v>2019</v>
      </c>
      <c r="C4161" t="s">
        <v>20</v>
      </c>
      <c r="D4161" t="s">
        <v>99</v>
      </c>
      <c r="E4161" s="2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2">
        <v>5</v>
      </c>
      <c r="L4161" s="1">
        <v>13253.3</v>
      </c>
      <c r="M4161" s="1">
        <v>20939.3</v>
      </c>
      <c r="N4161" s="1">
        <v>0</v>
      </c>
      <c r="O4161" s="1">
        <v>0</v>
      </c>
      <c r="P4161" s="1">
        <v>0</v>
      </c>
      <c r="Q4161" s="2">
        <f>-+Table1[[#This Row],[Current Record Count]]+Table1[[#This Row],[Adj Record Count]]</f>
        <v>5</v>
      </c>
      <c r="R4161" s="1">
        <f>+-Table1[[#This Row],[Current Total ADJUSTMENT_AMOUNT]]+Table1[[#This Row],[Adj Total ADJUSTMENT_AMOUNT]]</f>
        <v>13253.3</v>
      </c>
      <c r="S4161" s="1">
        <f>-Table1[[#This Row],[Current Total CHARGE_AMOUNT]]+Table1[[#This Row],[Adj Total CHARGE_AMOUNT]]</f>
        <v>20939.3</v>
      </c>
      <c r="T4161" s="1">
        <f>+Table1[[#This Row],[Adj Total TOTAL_COST]]-Table1[[#This Row],[Current Total TOTAL_COST]]</f>
        <v>0</v>
      </c>
      <c r="U4161" s="1">
        <f>+Table1[[#This Row],[Adj Total CONTRIBUTION_MARGIN]]-Table1[[#This Row],[Current Total CONTRIBUTION_MARGIN]]</f>
        <v>0</v>
      </c>
      <c r="V4161" s="1">
        <f>+Table1[[#This Row],[Adj Total OPERATING_MARGIN]]-Table1[[#This Row],[Current Total OPERATING_MARGIN]]</f>
        <v>0</v>
      </c>
    </row>
    <row r="4162" spans="1:22" x14ac:dyDescent="0.3">
      <c r="A4162" t="s">
        <v>39</v>
      </c>
      <c r="B4162">
        <v>2019</v>
      </c>
      <c r="C4162" t="s">
        <v>17</v>
      </c>
      <c r="D4162" t="s">
        <v>79</v>
      </c>
      <c r="E4162" s="2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2">
        <v>5</v>
      </c>
      <c r="L4162" s="1">
        <v>85290.92</v>
      </c>
      <c r="M4162" s="1">
        <v>93883.43</v>
      </c>
      <c r="N4162" s="1">
        <v>0</v>
      </c>
      <c r="O4162" s="1">
        <v>0</v>
      </c>
      <c r="P4162" s="1">
        <v>0</v>
      </c>
      <c r="Q4162" s="2">
        <f>-+Table1[[#This Row],[Current Record Count]]+Table1[[#This Row],[Adj Record Count]]</f>
        <v>5</v>
      </c>
      <c r="R4162" s="1">
        <f>+-Table1[[#This Row],[Current Total ADJUSTMENT_AMOUNT]]+Table1[[#This Row],[Adj Total ADJUSTMENT_AMOUNT]]</f>
        <v>85290.92</v>
      </c>
      <c r="S4162" s="1">
        <f>-Table1[[#This Row],[Current Total CHARGE_AMOUNT]]+Table1[[#This Row],[Adj Total CHARGE_AMOUNT]]</f>
        <v>93883.43</v>
      </c>
      <c r="T4162" s="1">
        <f>+Table1[[#This Row],[Adj Total TOTAL_COST]]-Table1[[#This Row],[Current Total TOTAL_COST]]</f>
        <v>0</v>
      </c>
      <c r="U4162" s="1">
        <f>+Table1[[#This Row],[Adj Total CONTRIBUTION_MARGIN]]-Table1[[#This Row],[Current Total CONTRIBUTION_MARGIN]]</f>
        <v>0</v>
      </c>
      <c r="V4162" s="1">
        <f>+Table1[[#This Row],[Adj Total OPERATING_MARGIN]]-Table1[[#This Row],[Current Total OPERATING_MARGIN]]</f>
        <v>0</v>
      </c>
    </row>
    <row r="4163" spans="1:22" x14ac:dyDescent="0.3">
      <c r="A4163" t="s">
        <v>54</v>
      </c>
      <c r="B4163">
        <v>2019</v>
      </c>
      <c r="C4163" t="s">
        <v>17</v>
      </c>
      <c r="D4163" t="s">
        <v>68</v>
      </c>
      <c r="E4163" s="2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2">
        <v>5</v>
      </c>
      <c r="L4163" s="1">
        <v>6108.35</v>
      </c>
      <c r="M4163" s="1">
        <v>12366.27</v>
      </c>
      <c r="N4163" s="1">
        <v>0</v>
      </c>
      <c r="O4163" s="1">
        <v>0</v>
      </c>
      <c r="P4163" s="1">
        <v>0</v>
      </c>
      <c r="Q4163" s="2">
        <f>-+Table1[[#This Row],[Current Record Count]]+Table1[[#This Row],[Adj Record Count]]</f>
        <v>5</v>
      </c>
      <c r="R4163" s="1">
        <f>+-Table1[[#This Row],[Current Total ADJUSTMENT_AMOUNT]]+Table1[[#This Row],[Adj Total ADJUSTMENT_AMOUNT]]</f>
        <v>6108.35</v>
      </c>
      <c r="S4163" s="1">
        <f>-Table1[[#This Row],[Current Total CHARGE_AMOUNT]]+Table1[[#This Row],[Adj Total CHARGE_AMOUNT]]</f>
        <v>12366.27</v>
      </c>
      <c r="T4163" s="1">
        <f>+Table1[[#This Row],[Adj Total TOTAL_COST]]-Table1[[#This Row],[Current Total TOTAL_COST]]</f>
        <v>0</v>
      </c>
      <c r="U4163" s="1">
        <f>+Table1[[#This Row],[Adj Total CONTRIBUTION_MARGIN]]-Table1[[#This Row],[Current Total CONTRIBUTION_MARGIN]]</f>
        <v>0</v>
      </c>
      <c r="V4163" s="1">
        <f>+Table1[[#This Row],[Adj Total OPERATING_MARGIN]]-Table1[[#This Row],[Current Total OPERATING_MARGIN]]</f>
        <v>0</v>
      </c>
    </row>
    <row r="4164" spans="1:22" x14ac:dyDescent="0.3">
      <c r="A4164" t="s">
        <v>54</v>
      </c>
      <c r="B4164">
        <v>2019</v>
      </c>
      <c r="C4164" t="s">
        <v>23</v>
      </c>
      <c r="D4164" t="s">
        <v>24</v>
      </c>
      <c r="E4164" s="2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2">
        <v>5</v>
      </c>
      <c r="L4164" s="1">
        <v>26340.17</v>
      </c>
      <c r="M4164" s="1">
        <v>51662.66</v>
      </c>
      <c r="N4164" s="1">
        <v>0</v>
      </c>
      <c r="O4164" s="1">
        <v>0</v>
      </c>
      <c r="P4164" s="1">
        <v>0</v>
      </c>
      <c r="Q4164" s="2">
        <f>-+Table1[[#This Row],[Current Record Count]]+Table1[[#This Row],[Adj Record Count]]</f>
        <v>5</v>
      </c>
      <c r="R4164" s="1">
        <f>+-Table1[[#This Row],[Current Total ADJUSTMENT_AMOUNT]]+Table1[[#This Row],[Adj Total ADJUSTMENT_AMOUNT]]</f>
        <v>26340.17</v>
      </c>
      <c r="S4164" s="1">
        <f>-Table1[[#This Row],[Current Total CHARGE_AMOUNT]]+Table1[[#This Row],[Adj Total CHARGE_AMOUNT]]</f>
        <v>51662.66</v>
      </c>
      <c r="T4164" s="1">
        <f>+Table1[[#This Row],[Adj Total TOTAL_COST]]-Table1[[#This Row],[Current Total TOTAL_COST]]</f>
        <v>0</v>
      </c>
      <c r="U4164" s="1">
        <f>+Table1[[#This Row],[Adj Total CONTRIBUTION_MARGIN]]-Table1[[#This Row],[Current Total CONTRIBUTION_MARGIN]]</f>
        <v>0</v>
      </c>
      <c r="V4164" s="1">
        <f>+Table1[[#This Row],[Adj Total OPERATING_MARGIN]]-Table1[[#This Row],[Current Total OPERATING_MARGIN]]</f>
        <v>0</v>
      </c>
    </row>
    <row r="4165" spans="1:22" x14ac:dyDescent="0.3">
      <c r="A4165" t="s">
        <v>82</v>
      </c>
      <c r="B4165">
        <v>2019</v>
      </c>
      <c r="C4165" t="s">
        <v>17</v>
      </c>
      <c r="D4165" t="s">
        <v>56</v>
      </c>
      <c r="E4165" s="2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2">
        <v>5</v>
      </c>
      <c r="L4165" s="1">
        <v>40862.300000000003</v>
      </c>
      <c r="M4165" s="1">
        <v>57048.71</v>
      </c>
      <c r="N4165" s="1">
        <v>0</v>
      </c>
      <c r="O4165" s="1">
        <v>0</v>
      </c>
      <c r="P4165" s="1">
        <v>0</v>
      </c>
      <c r="Q4165" s="2">
        <f>-+Table1[[#This Row],[Current Record Count]]+Table1[[#This Row],[Adj Record Count]]</f>
        <v>5</v>
      </c>
      <c r="R4165" s="1">
        <f>+-Table1[[#This Row],[Current Total ADJUSTMENT_AMOUNT]]+Table1[[#This Row],[Adj Total ADJUSTMENT_AMOUNT]]</f>
        <v>40862.300000000003</v>
      </c>
      <c r="S4165" s="1">
        <f>-Table1[[#This Row],[Current Total CHARGE_AMOUNT]]+Table1[[#This Row],[Adj Total CHARGE_AMOUNT]]</f>
        <v>57048.71</v>
      </c>
      <c r="T4165" s="1">
        <f>+Table1[[#This Row],[Adj Total TOTAL_COST]]-Table1[[#This Row],[Current Total TOTAL_COST]]</f>
        <v>0</v>
      </c>
      <c r="U4165" s="1">
        <f>+Table1[[#This Row],[Adj Total CONTRIBUTION_MARGIN]]-Table1[[#This Row],[Current Total CONTRIBUTION_MARGIN]]</f>
        <v>0</v>
      </c>
      <c r="V4165" s="1">
        <f>+Table1[[#This Row],[Adj Total OPERATING_MARGIN]]-Table1[[#This Row],[Current Total OPERATING_MARGIN]]</f>
        <v>0</v>
      </c>
    </row>
    <row r="4166" spans="1:22" x14ac:dyDescent="0.3">
      <c r="A4166" t="s">
        <v>39</v>
      </c>
      <c r="B4166">
        <v>2019</v>
      </c>
      <c r="C4166" t="s">
        <v>50</v>
      </c>
      <c r="D4166" t="s">
        <v>50</v>
      </c>
      <c r="E4166" s="2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2">
        <v>5</v>
      </c>
      <c r="L4166" s="1">
        <v>24122.85</v>
      </c>
      <c r="M4166" s="1">
        <v>32666.66</v>
      </c>
      <c r="N4166" s="1">
        <v>0</v>
      </c>
      <c r="O4166" s="1">
        <v>0</v>
      </c>
      <c r="P4166" s="1">
        <v>0</v>
      </c>
      <c r="Q4166" s="2">
        <f>-+Table1[[#This Row],[Current Record Count]]+Table1[[#This Row],[Adj Record Count]]</f>
        <v>5</v>
      </c>
      <c r="R4166" s="1">
        <f>+-Table1[[#This Row],[Current Total ADJUSTMENT_AMOUNT]]+Table1[[#This Row],[Adj Total ADJUSTMENT_AMOUNT]]</f>
        <v>24122.85</v>
      </c>
      <c r="S4166" s="1">
        <f>-Table1[[#This Row],[Current Total CHARGE_AMOUNT]]+Table1[[#This Row],[Adj Total CHARGE_AMOUNT]]</f>
        <v>32666.66</v>
      </c>
      <c r="T4166" s="1">
        <f>+Table1[[#This Row],[Adj Total TOTAL_COST]]-Table1[[#This Row],[Current Total TOTAL_COST]]</f>
        <v>0</v>
      </c>
      <c r="U4166" s="1">
        <f>+Table1[[#This Row],[Adj Total CONTRIBUTION_MARGIN]]-Table1[[#This Row],[Current Total CONTRIBUTION_MARGIN]]</f>
        <v>0</v>
      </c>
      <c r="V4166" s="1">
        <f>+Table1[[#This Row],[Adj Total OPERATING_MARGIN]]-Table1[[#This Row],[Current Total OPERATING_MARGIN]]</f>
        <v>0</v>
      </c>
    </row>
    <row r="4167" spans="1:22" x14ac:dyDescent="0.3">
      <c r="A4167" t="s">
        <v>27</v>
      </c>
      <c r="B4167">
        <v>2019</v>
      </c>
      <c r="C4167" t="s">
        <v>17</v>
      </c>
      <c r="D4167" t="s">
        <v>85</v>
      </c>
      <c r="E4167" s="2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2">
        <v>5</v>
      </c>
      <c r="L4167" s="1">
        <v>37711.760000000002</v>
      </c>
      <c r="M4167" s="1">
        <v>46987.75</v>
      </c>
      <c r="N4167" s="1">
        <v>0</v>
      </c>
      <c r="O4167" s="1">
        <v>0</v>
      </c>
      <c r="P4167" s="1">
        <v>0</v>
      </c>
      <c r="Q4167" s="2">
        <f>-+Table1[[#This Row],[Current Record Count]]+Table1[[#This Row],[Adj Record Count]]</f>
        <v>5</v>
      </c>
      <c r="R4167" s="1">
        <f>+-Table1[[#This Row],[Current Total ADJUSTMENT_AMOUNT]]+Table1[[#This Row],[Adj Total ADJUSTMENT_AMOUNT]]</f>
        <v>37711.760000000002</v>
      </c>
      <c r="S4167" s="1">
        <f>-Table1[[#This Row],[Current Total CHARGE_AMOUNT]]+Table1[[#This Row],[Adj Total CHARGE_AMOUNT]]</f>
        <v>46987.75</v>
      </c>
      <c r="T4167" s="1">
        <f>+Table1[[#This Row],[Adj Total TOTAL_COST]]-Table1[[#This Row],[Current Total TOTAL_COST]]</f>
        <v>0</v>
      </c>
      <c r="U4167" s="1">
        <f>+Table1[[#This Row],[Adj Total CONTRIBUTION_MARGIN]]-Table1[[#This Row],[Current Total CONTRIBUTION_MARGIN]]</f>
        <v>0</v>
      </c>
      <c r="V4167" s="1">
        <f>+Table1[[#This Row],[Adj Total OPERATING_MARGIN]]-Table1[[#This Row],[Current Total OPERATING_MARGIN]]</f>
        <v>0</v>
      </c>
    </row>
    <row r="4168" spans="1:22" x14ac:dyDescent="0.3">
      <c r="A4168" t="s">
        <v>25</v>
      </c>
      <c r="B4168">
        <v>2019</v>
      </c>
      <c r="C4168" t="s">
        <v>29</v>
      </c>
      <c r="D4168" t="s">
        <v>32</v>
      </c>
      <c r="E4168" s="2">
        <v>10</v>
      </c>
      <c r="F4168" s="1">
        <v>15302.18</v>
      </c>
      <c r="G4168" s="1">
        <v>21618</v>
      </c>
      <c r="H4168" s="1">
        <v>0</v>
      </c>
      <c r="I4168" s="1">
        <v>0</v>
      </c>
      <c r="J4168" s="1">
        <v>0</v>
      </c>
      <c r="K4168" s="2">
        <v>16</v>
      </c>
      <c r="L4168" s="1">
        <v>37650.25</v>
      </c>
      <c r="M4168" s="1">
        <v>61695.91</v>
      </c>
      <c r="N4168" s="1">
        <v>0</v>
      </c>
      <c r="O4168" s="1">
        <v>0</v>
      </c>
      <c r="P4168" s="1">
        <v>0</v>
      </c>
      <c r="Q4168" s="2">
        <f>-+Table1[[#This Row],[Current Record Count]]+Table1[[#This Row],[Adj Record Count]]</f>
        <v>6</v>
      </c>
      <c r="R4168" s="1">
        <f>+-Table1[[#This Row],[Current Total ADJUSTMENT_AMOUNT]]+Table1[[#This Row],[Adj Total ADJUSTMENT_AMOUNT]]</f>
        <v>22348.07</v>
      </c>
      <c r="S4168" s="1">
        <f>-Table1[[#This Row],[Current Total CHARGE_AMOUNT]]+Table1[[#This Row],[Adj Total CHARGE_AMOUNT]]</f>
        <v>40077.910000000003</v>
      </c>
      <c r="T4168" s="1">
        <f>+Table1[[#This Row],[Adj Total TOTAL_COST]]-Table1[[#This Row],[Current Total TOTAL_COST]]</f>
        <v>0</v>
      </c>
      <c r="U4168" s="1">
        <f>+Table1[[#This Row],[Adj Total CONTRIBUTION_MARGIN]]-Table1[[#This Row],[Current Total CONTRIBUTION_MARGIN]]</f>
        <v>0</v>
      </c>
      <c r="V4168" s="1">
        <f>+Table1[[#This Row],[Adj Total OPERATING_MARGIN]]-Table1[[#This Row],[Current Total OPERATING_MARGIN]]</f>
        <v>0</v>
      </c>
    </row>
    <row r="4169" spans="1:22" x14ac:dyDescent="0.3">
      <c r="A4169" t="s">
        <v>25</v>
      </c>
      <c r="B4169">
        <v>2019</v>
      </c>
      <c r="C4169" t="s">
        <v>20</v>
      </c>
      <c r="D4169" t="s">
        <v>97</v>
      </c>
      <c r="E4169" s="2">
        <v>2</v>
      </c>
      <c r="F4169" s="1">
        <v>458.29</v>
      </c>
      <c r="G4169" s="1">
        <v>1453</v>
      </c>
      <c r="H4169" s="1">
        <v>0</v>
      </c>
      <c r="I4169" s="1">
        <v>0</v>
      </c>
      <c r="J4169" s="1">
        <v>0</v>
      </c>
      <c r="K4169" s="2">
        <v>8</v>
      </c>
      <c r="L4169" s="1">
        <v>13799.84</v>
      </c>
      <c r="M4169" s="1">
        <v>28011.14</v>
      </c>
      <c r="N4169" s="1">
        <v>0</v>
      </c>
      <c r="O4169" s="1">
        <v>0</v>
      </c>
      <c r="P4169" s="1">
        <v>0</v>
      </c>
      <c r="Q4169" s="2">
        <f>-+Table1[[#This Row],[Current Record Count]]+Table1[[#This Row],[Adj Record Count]]</f>
        <v>6</v>
      </c>
      <c r="R4169" s="1">
        <f>+-Table1[[#This Row],[Current Total ADJUSTMENT_AMOUNT]]+Table1[[#This Row],[Adj Total ADJUSTMENT_AMOUNT]]</f>
        <v>13341.55</v>
      </c>
      <c r="S4169" s="1">
        <f>-Table1[[#This Row],[Current Total CHARGE_AMOUNT]]+Table1[[#This Row],[Adj Total CHARGE_AMOUNT]]</f>
        <v>26558.14</v>
      </c>
      <c r="T4169" s="1">
        <f>+Table1[[#This Row],[Adj Total TOTAL_COST]]-Table1[[#This Row],[Current Total TOTAL_COST]]</f>
        <v>0</v>
      </c>
      <c r="U4169" s="1">
        <f>+Table1[[#This Row],[Adj Total CONTRIBUTION_MARGIN]]-Table1[[#This Row],[Current Total CONTRIBUTION_MARGIN]]</f>
        <v>0</v>
      </c>
      <c r="V4169" s="1">
        <f>+Table1[[#This Row],[Adj Total OPERATING_MARGIN]]-Table1[[#This Row],[Current Total OPERATING_MARGIN]]</f>
        <v>0</v>
      </c>
    </row>
    <row r="4170" spans="1:22" x14ac:dyDescent="0.3">
      <c r="A4170" t="s">
        <v>54</v>
      </c>
      <c r="B4170">
        <v>2019</v>
      </c>
      <c r="C4170" t="s">
        <v>23</v>
      </c>
      <c r="D4170" t="s">
        <v>40</v>
      </c>
      <c r="E4170" s="2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2">
        <v>6</v>
      </c>
      <c r="L4170" s="1">
        <v>23381.77</v>
      </c>
      <c r="M4170" s="1">
        <v>49537.31</v>
      </c>
      <c r="N4170" s="1">
        <v>0</v>
      </c>
      <c r="O4170" s="1">
        <v>0</v>
      </c>
      <c r="P4170" s="1">
        <v>0</v>
      </c>
      <c r="Q4170" s="2">
        <f>-+Table1[[#This Row],[Current Record Count]]+Table1[[#This Row],[Adj Record Count]]</f>
        <v>6</v>
      </c>
      <c r="R4170" s="1">
        <f>+-Table1[[#This Row],[Current Total ADJUSTMENT_AMOUNT]]+Table1[[#This Row],[Adj Total ADJUSTMENT_AMOUNT]]</f>
        <v>23381.77</v>
      </c>
      <c r="S4170" s="1">
        <f>-Table1[[#This Row],[Current Total CHARGE_AMOUNT]]+Table1[[#This Row],[Adj Total CHARGE_AMOUNT]]</f>
        <v>49537.31</v>
      </c>
      <c r="T4170" s="1">
        <f>+Table1[[#This Row],[Adj Total TOTAL_COST]]-Table1[[#This Row],[Current Total TOTAL_COST]]</f>
        <v>0</v>
      </c>
      <c r="U4170" s="1">
        <f>+Table1[[#This Row],[Adj Total CONTRIBUTION_MARGIN]]-Table1[[#This Row],[Current Total CONTRIBUTION_MARGIN]]</f>
        <v>0</v>
      </c>
      <c r="V4170" s="1">
        <f>+Table1[[#This Row],[Adj Total OPERATING_MARGIN]]-Table1[[#This Row],[Current Total OPERATING_MARGIN]]</f>
        <v>0</v>
      </c>
    </row>
    <row r="4171" spans="1:22" x14ac:dyDescent="0.3">
      <c r="A4171" t="s">
        <v>25</v>
      </c>
      <c r="B4171">
        <v>2019</v>
      </c>
      <c r="C4171" t="s">
        <v>50</v>
      </c>
      <c r="D4171" t="s">
        <v>50</v>
      </c>
      <c r="E4171" s="2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2">
        <v>6</v>
      </c>
      <c r="L4171" s="1">
        <v>23178.89</v>
      </c>
      <c r="M4171" s="1">
        <v>30592.36</v>
      </c>
      <c r="N4171" s="1">
        <v>0</v>
      </c>
      <c r="O4171" s="1">
        <v>0</v>
      </c>
      <c r="P4171" s="1">
        <v>0</v>
      </c>
      <c r="Q4171" s="2">
        <f>-+Table1[[#This Row],[Current Record Count]]+Table1[[#This Row],[Adj Record Count]]</f>
        <v>6</v>
      </c>
      <c r="R4171" s="1">
        <f>+-Table1[[#This Row],[Current Total ADJUSTMENT_AMOUNT]]+Table1[[#This Row],[Adj Total ADJUSTMENT_AMOUNT]]</f>
        <v>23178.89</v>
      </c>
      <c r="S4171" s="1">
        <f>-Table1[[#This Row],[Current Total CHARGE_AMOUNT]]+Table1[[#This Row],[Adj Total CHARGE_AMOUNT]]</f>
        <v>30592.36</v>
      </c>
      <c r="T4171" s="1">
        <f>+Table1[[#This Row],[Adj Total TOTAL_COST]]-Table1[[#This Row],[Current Total TOTAL_COST]]</f>
        <v>0</v>
      </c>
      <c r="U4171" s="1">
        <f>+Table1[[#This Row],[Adj Total CONTRIBUTION_MARGIN]]-Table1[[#This Row],[Current Total CONTRIBUTION_MARGIN]]</f>
        <v>0</v>
      </c>
      <c r="V4171" s="1">
        <f>+Table1[[#This Row],[Adj Total OPERATING_MARGIN]]-Table1[[#This Row],[Current Total OPERATING_MARGIN]]</f>
        <v>0</v>
      </c>
    </row>
    <row r="4172" spans="1:22" x14ac:dyDescent="0.3">
      <c r="A4172" t="s">
        <v>54</v>
      </c>
      <c r="B4172">
        <v>2019</v>
      </c>
      <c r="C4172" t="s">
        <v>17</v>
      </c>
      <c r="D4172" t="s">
        <v>69</v>
      </c>
      <c r="E4172" s="2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2">
        <v>6</v>
      </c>
      <c r="L4172" s="1">
        <v>12124.28</v>
      </c>
      <c r="M4172" s="1">
        <v>18825.419999999998</v>
      </c>
      <c r="N4172" s="1">
        <v>0</v>
      </c>
      <c r="O4172" s="1">
        <v>0</v>
      </c>
      <c r="P4172" s="1">
        <v>0</v>
      </c>
      <c r="Q4172" s="2">
        <f>-+Table1[[#This Row],[Current Record Count]]+Table1[[#This Row],[Adj Record Count]]</f>
        <v>6</v>
      </c>
      <c r="R4172" s="1">
        <f>+-Table1[[#This Row],[Current Total ADJUSTMENT_AMOUNT]]+Table1[[#This Row],[Adj Total ADJUSTMENT_AMOUNT]]</f>
        <v>12124.28</v>
      </c>
      <c r="S4172" s="1">
        <f>-Table1[[#This Row],[Current Total CHARGE_AMOUNT]]+Table1[[#This Row],[Adj Total CHARGE_AMOUNT]]</f>
        <v>18825.419999999998</v>
      </c>
      <c r="T4172" s="1">
        <f>+Table1[[#This Row],[Adj Total TOTAL_COST]]-Table1[[#This Row],[Current Total TOTAL_COST]]</f>
        <v>0</v>
      </c>
      <c r="U4172" s="1">
        <f>+Table1[[#This Row],[Adj Total CONTRIBUTION_MARGIN]]-Table1[[#This Row],[Current Total CONTRIBUTION_MARGIN]]</f>
        <v>0</v>
      </c>
      <c r="V4172" s="1">
        <f>+Table1[[#This Row],[Adj Total OPERATING_MARGIN]]-Table1[[#This Row],[Current Total OPERATING_MARGIN]]</f>
        <v>0</v>
      </c>
    </row>
    <row r="4173" spans="1:22" x14ac:dyDescent="0.3">
      <c r="A4173" t="s">
        <v>27</v>
      </c>
      <c r="B4173">
        <v>2019</v>
      </c>
      <c r="C4173" t="s">
        <v>20</v>
      </c>
      <c r="D4173" t="s">
        <v>89</v>
      </c>
      <c r="E4173" s="2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2">
        <v>6</v>
      </c>
      <c r="L4173" s="1">
        <v>15955.09</v>
      </c>
      <c r="M4173" s="1">
        <v>32566.98</v>
      </c>
      <c r="N4173" s="1">
        <v>0</v>
      </c>
      <c r="O4173" s="1">
        <v>0</v>
      </c>
      <c r="P4173" s="1">
        <v>0</v>
      </c>
      <c r="Q4173" s="2">
        <f>-+Table1[[#This Row],[Current Record Count]]+Table1[[#This Row],[Adj Record Count]]</f>
        <v>6</v>
      </c>
      <c r="R4173" s="1">
        <f>+-Table1[[#This Row],[Current Total ADJUSTMENT_AMOUNT]]+Table1[[#This Row],[Adj Total ADJUSTMENT_AMOUNT]]</f>
        <v>15955.09</v>
      </c>
      <c r="S4173" s="1">
        <f>-Table1[[#This Row],[Current Total CHARGE_AMOUNT]]+Table1[[#This Row],[Adj Total CHARGE_AMOUNT]]</f>
        <v>32566.98</v>
      </c>
      <c r="T4173" s="1">
        <f>+Table1[[#This Row],[Adj Total TOTAL_COST]]-Table1[[#This Row],[Current Total TOTAL_COST]]</f>
        <v>0</v>
      </c>
      <c r="U4173" s="1">
        <f>+Table1[[#This Row],[Adj Total CONTRIBUTION_MARGIN]]-Table1[[#This Row],[Current Total CONTRIBUTION_MARGIN]]</f>
        <v>0</v>
      </c>
      <c r="V4173" s="1">
        <f>+Table1[[#This Row],[Adj Total OPERATING_MARGIN]]-Table1[[#This Row],[Current Total OPERATING_MARGIN]]</f>
        <v>0</v>
      </c>
    </row>
    <row r="4174" spans="1:22" x14ac:dyDescent="0.3">
      <c r="A4174" t="s">
        <v>82</v>
      </c>
      <c r="B4174">
        <v>2019</v>
      </c>
      <c r="C4174" t="s">
        <v>29</v>
      </c>
      <c r="D4174" t="s">
        <v>87</v>
      </c>
      <c r="E4174" s="2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2">
        <v>7</v>
      </c>
      <c r="L4174" s="1">
        <v>108552.29</v>
      </c>
      <c r="M4174" s="1">
        <v>171308.34</v>
      </c>
      <c r="N4174" s="1">
        <v>0</v>
      </c>
      <c r="O4174" s="1">
        <v>0</v>
      </c>
      <c r="P4174" s="1">
        <v>0</v>
      </c>
      <c r="Q4174" s="2">
        <f>-+Table1[[#This Row],[Current Record Count]]+Table1[[#This Row],[Adj Record Count]]</f>
        <v>7</v>
      </c>
      <c r="R4174" s="1">
        <f>+-Table1[[#This Row],[Current Total ADJUSTMENT_AMOUNT]]+Table1[[#This Row],[Adj Total ADJUSTMENT_AMOUNT]]</f>
        <v>108552.29</v>
      </c>
      <c r="S4174" s="1">
        <f>-Table1[[#This Row],[Current Total CHARGE_AMOUNT]]+Table1[[#This Row],[Adj Total CHARGE_AMOUNT]]</f>
        <v>171308.34</v>
      </c>
      <c r="T4174" s="1">
        <f>+Table1[[#This Row],[Adj Total TOTAL_COST]]-Table1[[#This Row],[Current Total TOTAL_COST]]</f>
        <v>0</v>
      </c>
      <c r="U4174" s="1">
        <f>+Table1[[#This Row],[Adj Total CONTRIBUTION_MARGIN]]-Table1[[#This Row],[Current Total CONTRIBUTION_MARGIN]]</f>
        <v>0</v>
      </c>
      <c r="V4174" s="1">
        <f>+Table1[[#This Row],[Adj Total OPERATING_MARGIN]]-Table1[[#This Row],[Current Total OPERATING_MARGIN]]</f>
        <v>0</v>
      </c>
    </row>
    <row r="4175" spans="1:22" x14ac:dyDescent="0.3">
      <c r="A4175" t="s">
        <v>22</v>
      </c>
      <c r="B4175" t="s">
        <v>51</v>
      </c>
      <c r="C4175" t="s">
        <v>34</v>
      </c>
      <c r="D4175" t="s">
        <v>34</v>
      </c>
      <c r="E4175" s="2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2">
        <v>7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2">
        <f>-+Table1[[#This Row],[Current Record Count]]+Table1[[#This Row],[Adj Record Count]]</f>
        <v>7</v>
      </c>
      <c r="R4175" s="1">
        <f>+-Table1[[#This Row],[Current Total ADJUSTMENT_AMOUNT]]+Table1[[#This Row],[Adj Total ADJUSTMENT_AMOUNT]]</f>
        <v>0</v>
      </c>
      <c r="S4175" s="1">
        <f>-Table1[[#This Row],[Current Total CHARGE_AMOUNT]]+Table1[[#This Row],[Adj Total CHARGE_AMOUNT]]</f>
        <v>0</v>
      </c>
      <c r="T4175" s="1">
        <f>+Table1[[#This Row],[Adj Total TOTAL_COST]]-Table1[[#This Row],[Current Total TOTAL_COST]]</f>
        <v>0</v>
      </c>
      <c r="U4175" s="1">
        <f>+Table1[[#This Row],[Adj Total CONTRIBUTION_MARGIN]]-Table1[[#This Row],[Current Total CONTRIBUTION_MARGIN]]</f>
        <v>0</v>
      </c>
      <c r="V4175" s="1">
        <f>+Table1[[#This Row],[Adj Total OPERATING_MARGIN]]-Table1[[#This Row],[Current Total OPERATING_MARGIN]]</f>
        <v>0</v>
      </c>
    </row>
    <row r="4176" spans="1:22" x14ac:dyDescent="0.3">
      <c r="A4176" t="s">
        <v>98</v>
      </c>
      <c r="B4176">
        <v>2019</v>
      </c>
      <c r="C4176" t="s">
        <v>51</v>
      </c>
      <c r="D4176" t="s">
        <v>51</v>
      </c>
      <c r="E4176" s="2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2">
        <v>7</v>
      </c>
      <c r="L4176" s="1">
        <v>20080.61</v>
      </c>
      <c r="M4176" s="1">
        <v>152091.37</v>
      </c>
      <c r="N4176" s="1">
        <v>0</v>
      </c>
      <c r="O4176" s="1">
        <v>0</v>
      </c>
      <c r="P4176" s="1">
        <v>0</v>
      </c>
      <c r="Q4176" s="2">
        <f>-+Table1[[#This Row],[Current Record Count]]+Table1[[#This Row],[Adj Record Count]]</f>
        <v>7</v>
      </c>
      <c r="R4176" s="1">
        <f>+-Table1[[#This Row],[Current Total ADJUSTMENT_AMOUNT]]+Table1[[#This Row],[Adj Total ADJUSTMENT_AMOUNT]]</f>
        <v>20080.61</v>
      </c>
      <c r="S4176" s="1">
        <f>-Table1[[#This Row],[Current Total CHARGE_AMOUNT]]+Table1[[#This Row],[Adj Total CHARGE_AMOUNT]]</f>
        <v>152091.37</v>
      </c>
      <c r="T4176" s="1">
        <f>+Table1[[#This Row],[Adj Total TOTAL_COST]]-Table1[[#This Row],[Current Total TOTAL_COST]]</f>
        <v>0</v>
      </c>
      <c r="U4176" s="1">
        <f>+Table1[[#This Row],[Adj Total CONTRIBUTION_MARGIN]]-Table1[[#This Row],[Current Total CONTRIBUTION_MARGIN]]</f>
        <v>0</v>
      </c>
      <c r="V4176" s="1">
        <f>+Table1[[#This Row],[Adj Total OPERATING_MARGIN]]-Table1[[#This Row],[Current Total OPERATING_MARGIN]]</f>
        <v>0</v>
      </c>
    </row>
    <row r="4177" spans="1:22" x14ac:dyDescent="0.3">
      <c r="A4177" t="s">
        <v>37</v>
      </c>
      <c r="B4177" t="s">
        <v>51</v>
      </c>
      <c r="C4177" t="s">
        <v>51</v>
      </c>
      <c r="D4177" t="s">
        <v>51</v>
      </c>
      <c r="E4177" s="2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2">
        <v>7</v>
      </c>
      <c r="L4177" s="1">
        <v>0</v>
      </c>
      <c r="M4177" s="1">
        <v>22962.6</v>
      </c>
      <c r="N4177" s="1">
        <v>4904.2443000000003</v>
      </c>
      <c r="O4177" s="1">
        <v>0</v>
      </c>
      <c r="P4177" s="1">
        <v>0</v>
      </c>
      <c r="Q4177" s="2">
        <f>-+Table1[[#This Row],[Current Record Count]]+Table1[[#This Row],[Adj Record Count]]</f>
        <v>7</v>
      </c>
      <c r="R4177" s="1">
        <f>+-Table1[[#This Row],[Current Total ADJUSTMENT_AMOUNT]]+Table1[[#This Row],[Adj Total ADJUSTMENT_AMOUNT]]</f>
        <v>0</v>
      </c>
      <c r="S4177" s="1">
        <f>-Table1[[#This Row],[Current Total CHARGE_AMOUNT]]+Table1[[#This Row],[Adj Total CHARGE_AMOUNT]]</f>
        <v>22962.6</v>
      </c>
      <c r="T4177" s="1">
        <f>+Table1[[#This Row],[Adj Total TOTAL_COST]]-Table1[[#This Row],[Current Total TOTAL_COST]]</f>
        <v>4904.2443000000003</v>
      </c>
      <c r="U4177" s="1">
        <f>+Table1[[#This Row],[Adj Total CONTRIBUTION_MARGIN]]-Table1[[#This Row],[Current Total CONTRIBUTION_MARGIN]]</f>
        <v>0</v>
      </c>
      <c r="V4177" s="1">
        <f>+Table1[[#This Row],[Adj Total OPERATING_MARGIN]]-Table1[[#This Row],[Current Total OPERATING_MARGIN]]</f>
        <v>0</v>
      </c>
    </row>
    <row r="4178" spans="1:22" x14ac:dyDescent="0.3">
      <c r="A4178" t="s">
        <v>39</v>
      </c>
      <c r="B4178">
        <v>2019</v>
      </c>
      <c r="C4178" t="s">
        <v>17</v>
      </c>
      <c r="D4178" t="s">
        <v>59</v>
      </c>
      <c r="E4178" s="2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2">
        <v>7</v>
      </c>
      <c r="L4178" s="1">
        <v>48543.43</v>
      </c>
      <c r="M4178" s="1">
        <v>97172.97</v>
      </c>
      <c r="N4178" s="1">
        <v>0</v>
      </c>
      <c r="O4178" s="1">
        <v>0</v>
      </c>
      <c r="P4178" s="1">
        <v>0</v>
      </c>
      <c r="Q4178" s="2">
        <f>-+Table1[[#This Row],[Current Record Count]]+Table1[[#This Row],[Adj Record Count]]</f>
        <v>7</v>
      </c>
      <c r="R4178" s="1">
        <f>+-Table1[[#This Row],[Current Total ADJUSTMENT_AMOUNT]]+Table1[[#This Row],[Adj Total ADJUSTMENT_AMOUNT]]</f>
        <v>48543.43</v>
      </c>
      <c r="S4178" s="1">
        <f>-Table1[[#This Row],[Current Total CHARGE_AMOUNT]]+Table1[[#This Row],[Adj Total CHARGE_AMOUNT]]</f>
        <v>97172.97</v>
      </c>
      <c r="T4178" s="1">
        <f>+Table1[[#This Row],[Adj Total TOTAL_COST]]-Table1[[#This Row],[Current Total TOTAL_COST]]</f>
        <v>0</v>
      </c>
      <c r="U4178" s="1">
        <f>+Table1[[#This Row],[Adj Total CONTRIBUTION_MARGIN]]-Table1[[#This Row],[Current Total CONTRIBUTION_MARGIN]]</f>
        <v>0</v>
      </c>
      <c r="V4178" s="1">
        <f>+Table1[[#This Row],[Adj Total OPERATING_MARGIN]]-Table1[[#This Row],[Current Total OPERATING_MARGIN]]</f>
        <v>0</v>
      </c>
    </row>
    <row r="4179" spans="1:22" x14ac:dyDescent="0.3">
      <c r="A4179" t="s">
        <v>54</v>
      </c>
      <c r="B4179">
        <v>2019</v>
      </c>
      <c r="C4179" t="s">
        <v>29</v>
      </c>
      <c r="D4179" t="s">
        <v>43</v>
      </c>
      <c r="E4179" s="2">
        <v>5</v>
      </c>
      <c r="F4179" s="1">
        <v>-153.6</v>
      </c>
      <c r="G4179" s="1">
        <v>570</v>
      </c>
      <c r="H4179" s="1">
        <v>0</v>
      </c>
      <c r="I4179" s="1">
        <v>0</v>
      </c>
      <c r="J4179" s="1">
        <v>0</v>
      </c>
      <c r="K4179" s="2">
        <v>13</v>
      </c>
      <c r="L4179" s="1">
        <v>14904.12</v>
      </c>
      <c r="M4179" s="1">
        <v>20685.22</v>
      </c>
      <c r="N4179" s="1">
        <v>0</v>
      </c>
      <c r="O4179" s="1">
        <v>0</v>
      </c>
      <c r="P4179" s="1">
        <v>0</v>
      </c>
      <c r="Q4179" s="2">
        <f>-+Table1[[#This Row],[Current Record Count]]+Table1[[#This Row],[Adj Record Count]]</f>
        <v>8</v>
      </c>
      <c r="R4179" s="1">
        <f>+-Table1[[#This Row],[Current Total ADJUSTMENT_AMOUNT]]+Table1[[#This Row],[Adj Total ADJUSTMENT_AMOUNT]]</f>
        <v>15057.720000000001</v>
      </c>
      <c r="S4179" s="1">
        <f>-Table1[[#This Row],[Current Total CHARGE_AMOUNT]]+Table1[[#This Row],[Adj Total CHARGE_AMOUNT]]</f>
        <v>20115.22</v>
      </c>
      <c r="T4179" s="1">
        <f>+Table1[[#This Row],[Adj Total TOTAL_COST]]-Table1[[#This Row],[Current Total TOTAL_COST]]</f>
        <v>0</v>
      </c>
      <c r="U4179" s="1">
        <f>+Table1[[#This Row],[Adj Total CONTRIBUTION_MARGIN]]-Table1[[#This Row],[Current Total CONTRIBUTION_MARGIN]]</f>
        <v>0</v>
      </c>
      <c r="V4179" s="1">
        <f>+Table1[[#This Row],[Adj Total OPERATING_MARGIN]]-Table1[[#This Row],[Current Total OPERATING_MARGIN]]</f>
        <v>0</v>
      </c>
    </row>
    <row r="4180" spans="1:22" x14ac:dyDescent="0.3">
      <c r="A4180" t="s">
        <v>54</v>
      </c>
      <c r="B4180">
        <v>2019</v>
      </c>
      <c r="C4180" t="s">
        <v>17</v>
      </c>
      <c r="D4180" t="s">
        <v>66</v>
      </c>
      <c r="E4180" s="2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2">
        <v>8</v>
      </c>
      <c r="L4180" s="1">
        <v>14468.23</v>
      </c>
      <c r="M4180" s="1">
        <v>25615.31</v>
      </c>
      <c r="N4180" s="1">
        <v>0</v>
      </c>
      <c r="O4180" s="1">
        <v>0</v>
      </c>
      <c r="P4180" s="1">
        <v>0</v>
      </c>
      <c r="Q4180" s="2">
        <f>-+Table1[[#This Row],[Current Record Count]]+Table1[[#This Row],[Adj Record Count]]</f>
        <v>8</v>
      </c>
      <c r="R4180" s="1">
        <f>+-Table1[[#This Row],[Current Total ADJUSTMENT_AMOUNT]]+Table1[[#This Row],[Adj Total ADJUSTMENT_AMOUNT]]</f>
        <v>14468.23</v>
      </c>
      <c r="S4180" s="1">
        <f>-Table1[[#This Row],[Current Total CHARGE_AMOUNT]]+Table1[[#This Row],[Adj Total CHARGE_AMOUNT]]</f>
        <v>25615.31</v>
      </c>
      <c r="T4180" s="1">
        <f>+Table1[[#This Row],[Adj Total TOTAL_COST]]-Table1[[#This Row],[Current Total TOTAL_COST]]</f>
        <v>0</v>
      </c>
      <c r="U4180" s="1">
        <f>+Table1[[#This Row],[Adj Total CONTRIBUTION_MARGIN]]-Table1[[#This Row],[Current Total CONTRIBUTION_MARGIN]]</f>
        <v>0</v>
      </c>
      <c r="V4180" s="1">
        <f>+Table1[[#This Row],[Adj Total OPERATING_MARGIN]]-Table1[[#This Row],[Current Total OPERATING_MARGIN]]</f>
        <v>0</v>
      </c>
    </row>
    <row r="4181" spans="1:22" x14ac:dyDescent="0.3">
      <c r="A4181" t="s">
        <v>39</v>
      </c>
      <c r="B4181">
        <v>2019</v>
      </c>
      <c r="C4181" t="s">
        <v>29</v>
      </c>
      <c r="D4181" t="s">
        <v>52</v>
      </c>
      <c r="E4181" s="2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2">
        <v>8</v>
      </c>
      <c r="L4181" s="1">
        <v>114683.72</v>
      </c>
      <c r="M4181" s="1">
        <v>127666.91</v>
      </c>
      <c r="N4181" s="1">
        <v>0</v>
      </c>
      <c r="O4181" s="1">
        <v>0</v>
      </c>
      <c r="P4181" s="1">
        <v>0</v>
      </c>
      <c r="Q4181" s="2">
        <f>-+Table1[[#This Row],[Current Record Count]]+Table1[[#This Row],[Adj Record Count]]</f>
        <v>8</v>
      </c>
      <c r="R4181" s="1">
        <f>+-Table1[[#This Row],[Current Total ADJUSTMENT_AMOUNT]]+Table1[[#This Row],[Adj Total ADJUSTMENT_AMOUNT]]</f>
        <v>114683.72</v>
      </c>
      <c r="S4181" s="1">
        <f>-Table1[[#This Row],[Current Total CHARGE_AMOUNT]]+Table1[[#This Row],[Adj Total CHARGE_AMOUNT]]</f>
        <v>127666.91</v>
      </c>
      <c r="T4181" s="1">
        <f>+Table1[[#This Row],[Adj Total TOTAL_COST]]-Table1[[#This Row],[Current Total TOTAL_COST]]</f>
        <v>0</v>
      </c>
      <c r="U4181" s="1">
        <f>+Table1[[#This Row],[Adj Total CONTRIBUTION_MARGIN]]-Table1[[#This Row],[Current Total CONTRIBUTION_MARGIN]]</f>
        <v>0</v>
      </c>
      <c r="V4181" s="1">
        <f>+Table1[[#This Row],[Adj Total OPERATING_MARGIN]]-Table1[[#This Row],[Current Total OPERATING_MARGIN]]</f>
        <v>0</v>
      </c>
    </row>
    <row r="4182" spans="1:22" x14ac:dyDescent="0.3">
      <c r="A4182" t="s">
        <v>19</v>
      </c>
      <c r="B4182">
        <v>2022</v>
      </c>
      <c r="C4182" t="s">
        <v>51</v>
      </c>
      <c r="D4182" t="s">
        <v>51</v>
      </c>
      <c r="E4182" s="2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2">
        <v>8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2">
        <f>-+Table1[[#This Row],[Current Record Count]]+Table1[[#This Row],[Adj Record Count]]</f>
        <v>8</v>
      </c>
      <c r="R4182" s="1">
        <f>+-Table1[[#This Row],[Current Total ADJUSTMENT_AMOUNT]]+Table1[[#This Row],[Adj Total ADJUSTMENT_AMOUNT]]</f>
        <v>0</v>
      </c>
      <c r="S4182" s="1">
        <f>-Table1[[#This Row],[Current Total CHARGE_AMOUNT]]+Table1[[#This Row],[Adj Total CHARGE_AMOUNT]]</f>
        <v>0</v>
      </c>
      <c r="T4182" s="1">
        <f>+Table1[[#This Row],[Adj Total TOTAL_COST]]-Table1[[#This Row],[Current Total TOTAL_COST]]</f>
        <v>0</v>
      </c>
      <c r="U4182" s="1">
        <f>+Table1[[#This Row],[Adj Total CONTRIBUTION_MARGIN]]-Table1[[#This Row],[Current Total CONTRIBUTION_MARGIN]]</f>
        <v>0</v>
      </c>
      <c r="V4182" s="1">
        <f>+Table1[[#This Row],[Adj Total OPERATING_MARGIN]]-Table1[[#This Row],[Current Total OPERATING_MARGIN]]</f>
        <v>0</v>
      </c>
    </row>
    <row r="4183" spans="1:22" x14ac:dyDescent="0.3">
      <c r="A4183" t="s">
        <v>81</v>
      </c>
      <c r="B4183">
        <v>2019</v>
      </c>
      <c r="C4183" t="s">
        <v>20</v>
      </c>
      <c r="D4183" t="s">
        <v>49</v>
      </c>
      <c r="E4183" s="2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2">
        <v>8</v>
      </c>
      <c r="L4183" s="1">
        <v>44186.89</v>
      </c>
      <c r="M4183" s="1">
        <v>59157.88</v>
      </c>
      <c r="N4183" s="1">
        <v>0</v>
      </c>
      <c r="O4183" s="1">
        <v>0</v>
      </c>
      <c r="P4183" s="1">
        <v>0</v>
      </c>
      <c r="Q4183" s="2">
        <f>-+Table1[[#This Row],[Current Record Count]]+Table1[[#This Row],[Adj Record Count]]</f>
        <v>8</v>
      </c>
      <c r="R4183" s="1">
        <f>+-Table1[[#This Row],[Current Total ADJUSTMENT_AMOUNT]]+Table1[[#This Row],[Adj Total ADJUSTMENT_AMOUNT]]</f>
        <v>44186.89</v>
      </c>
      <c r="S4183" s="1">
        <f>-Table1[[#This Row],[Current Total CHARGE_AMOUNT]]+Table1[[#This Row],[Adj Total CHARGE_AMOUNT]]</f>
        <v>59157.88</v>
      </c>
      <c r="T4183" s="1">
        <f>+Table1[[#This Row],[Adj Total TOTAL_COST]]-Table1[[#This Row],[Current Total TOTAL_COST]]</f>
        <v>0</v>
      </c>
      <c r="U4183" s="1">
        <f>+Table1[[#This Row],[Adj Total CONTRIBUTION_MARGIN]]-Table1[[#This Row],[Current Total CONTRIBUTION_MARGIN]]</f>
        <v>0</v>
      </c>
      <c r="V4183" s="1">
        <f>+Table1[[#This Row],[Adj Total OPERATING_MARGIN]]-Table1[[#This Row],[Current Total OPERATING_MARGIN]]</f>
        <v>0</v>
      </c>
    </row>
    <row r="4184" spans="1:22" x14ac:dyDescent="0.3">
      <c r="A4184" t="s">
        <v>54</v>
      </c>
      <c r="B4184">
        <v>2019</v>
      </c>
      <c r="C4184" t="s">
        <v>29</v>
      </c>
      <c r="D4184" t="s">
        <v>36</v>
      </c>
      <c r="E4184" s="2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2">
        <v>8</v>
      </c>
      <c r="L4184" s="1">
        <v>20482.41</v>
      </c>
      <c r="M4184" s="1">
        <v>23233.56</v>
      </c>
      <c r="N4184" s="1">
        <v>0</v>
      </c>
      <c r="O4184" s="1">
        <v>0</v>
      </c>
      <c r="P4184" s="1">
        <v>0</v>
      </c>
      <c r="Q4184" s="2">
        <f>-+Table1[[#This Row],[Current Record Count]]+Table1[[#This Row],[Adj Record Count]]</f>
        <v>8</v>
      </c>
      <c r="R4184" s="1">
        <f>+-Table1[[#This Row],[Current Total ADJUSTMENT_AMOUNT]]+Table1[[#This Row],[Adj Total ADJUSTMENT_AMOUNT]]</f>
        <v>20482.41</v>
      </c>
      <c r="S4184" s="1">
        <f>-Table1[[#This Row],[Current Total CHARGE_AMOUNT]]+Table1[[#This Row],[Adj Total CHARGE_AMOUNT]]</f>
        <v>23233.56</v>
      </c>
      <c r="T4184" s="1">
        <f>+Table1[[#This Row],[Adj Total TOTAL_COST]]-Table1[[#This Row],[Current Total TOTAL_COST]]</f>
        <v>0</v>
      </c>
      <c r="U4184" s="1">
        <f>+Table1[[#This Row],[Adj Total CONTRIBUTION_MARGIN]]-Table1[[#This Row],[Current Total CONTRIBUTION_MARGIN]]</f>
        <v>0</v>
      </c>
      <c r="V4184" s="1">
        <f>+Table1[[#This Row],[Adj Total OPERATING_MARGIN]]-Table1[[#This Row],[Current Total OPERATING_MARGIN]]</f>
        <v>0</v>
      </c>
    </row>
    <row r="4185" spans="1:22" x14ac:dyDescent="0.3">
      <c r="A4185" t="s">
        <v>81</v>
      </c>
      <c r="B4185">
        <v>2019</v>
      </c>
      <c r="C4185" t="s">
        <v>34</v>
      </c>
      <c r="D4185" t="s">
        <v>34</v>
      </c>
      <c r="E4185" s="2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2">
        <v>8</v>
      </c>
      <c r="L4185" s="1">
        <v>32701.47</v>
      </c>
      <c r="M4185" s="1">
        <v>34241.089999999997</v>
      </c>
      <c r="N4185" s="1">
        <v>0</v>
      </c>
      <c r="O4185" s="1">
        <v>0</v>
      </c>
      <c r="P4185" s="1">
        <v>0</v>
      </c>
      <c r="Q4185" s="2">
        <f>-+Table1[[#This Row],[Current Record Count]]+Table1[[#This Row],[Adj Record Count]]</f>
        <v>8</v>
      </c>
      <c r="R4185" s="1">
        <f>+-Table1[[#This Row],[Current Total ADJUSTMENT_AMOUNT]]+Table1[[#This Row],[Adj Total ADJUSTMENT_AMOUNT]]</f>
        <v>32701.47</v>
      </c>
      <c r="S4185" s="1">
        <f>-Table1[[#This Row],[Current Total CHARGE_AMOUNT]]+Table1[[#This Row],[Adj Total CHARGE_AMOUNT]]</f>
        <v>34241.089999999997</v>
      </c>
      <c r="T4185" s="1">
        <f>+Table1[[#This Row],[Adj Total TOTAL_COST]]-Table1[[#This Row],[Current Total TOTAL_COST]]</f>
        <v>0</v>
      </c>
      <c r="U4185" s="1">
        <f>+Table1[[#This Row],[Adj Total CONTRIBUTION_MARGIN]]-Table1[[#This Row],[Current Total CONTRIBUTION_MARGIN]]</f>
        <v>0</v>
      </c>
      <c r="V4185" s="1">
        <f>+Table1[[#This Row],[Adj Total OPERATING_MARGIN]]-Table1[[#This Row],[Current Total OPERATING_MARGIN]]</f>
        <v>0</v>
      </c>
    </row>
    <row r="4186" spans="1:22" x14ac:dyDescent="0.3">
      <c r="A4186" t="s">
        <v>25</v>
      </c>
      <c r="B4186">
        <v>2019</v>
      </c>
      <c r="C4186" t="s">
        <v>17</v>
      </c>
      <c r="D4186" t="s">
        <v>96</v>
      </c>
      <c r="E4186" s="2">
        <v>24</v>
      </c>
      <c r="F4186" s="1">
        <v>69996.929999999993</v>
      </c>
      <c r="G4186" s="1">
        <v>101514.35</v>
      </c>
      <c r="H4186" s="1">
        <v>0</v>
      </c>
      <c r="I4186" s="1">
        <v>0</v>
      </c>
      <c r="J4186" s="1">
        <v>0</v>
      </c>
      <c r="K4186" s="2">
        <v>33</v>
      </c>
      <c r="L4186" s="1">
        <v>102359.25</v>
      </c>
      <c r="M4186" s="1">
        <v>141468.31</v>
      </c>
      <c r="N4186" s="1">
        <v>0</v>
      </c>
      <c r="O4186" s="1">
        <v>0</v>
      </c>
      <c r="P4186" s="1">
        <v>0</v>
      </c>
      <c r="Q4186" s="2">
        <f>-+Table1[[#This Row],[Current Record Count]]+Table1[[#This Row],[Adj Record Count]]</f>
        <v>9</v>
      </c>
      <c r="R4186" s="1">
        <f>+-Table1[[#This Row],[Current Total ADJUSTMENT_AMOUNT]]+Table1[[#This Row],[Adj Total ADJUSTMENT_AMOUNT]]</f>
        <v>32362.320000000007</v>
      </c>
      <c r="S4186" s="1">
        <f>-Table1[[#This Row],[Current Total CHARGE_AMOUNT]]+Table1[[#This Row],[Adj Total CHARGE_AMOUNT]]</f>
        <v>39953.959999999992</v>
      </c>
      <c r="T4186" s="1">
        <f>+Table1[[#This Row],[Adj Total TOTAL_COST]]-Table1[[#This Row],[Current Total TOTAL_COST]]</f>
        <v>0</v>
      </c>
      <c r="U4186" s="1">
        <f>+Table1[[#This Row],[Adj Total CONTRIBUTION_MARGIN]]-Table1[[#This Row],[Current Total CONTRIBUTION_MARGIN]]</f>
        <v>0</v>
      </c>
      <c r="V4186" s="1">
        <f>+Table1[[#This Row],[Adj Total OPERATING_MARGIN]]-Table1[[#This Row],[Current Total OPERATING_MARGIN]]</f>
        <v>0</v>
      </c>
    </row>
    <row r="4187" spans="1:22" x14ac:dyDescent="0.3">
      <c r="A4187" t="s">
        <v>27</v>
      </c>
      <c r="B4187">
        <v>2019</v>
      </c>
      <c r="C4187" t="s">
        <v>47</v>
      </c>
      <c r="D4187" t="s">
        <v>63</v>
      </c>
      <c r="E4187" s="2">
        <v>4</v>
      </c>
      <c r="F4187" s="1">
        <v>28106.22</v>
      </c>
      <c r="G4187" s="1">
        <v>38672.54</v>
      </c>
      <c r="H4187" s="1">
        <v>0</v>
      </c>
      <c r="I4187" s="1">
        <v>0</v>
      </c>
      <c r="J4187" s="1">
        <v>0</v>
      </c>
      <c r="K4187" s="2">
        <v>13</v>
      </c>
      <c r="L4187" s="1">
        <v>41249.730000000003</v>
      </c>
      <c r="M4187" s="1">
        <v>55481.79</v>
      </c>
      <c r="N4187" s="1">
        <v>0</v>
      </c>
      <c r="O4187" s="1">
        <v>0</v>
      </c>
      <c r="P4187" s="1">
        <v>0</v>
      </c>
      <c r="Q4187" s="2">
        <f>-+Table1[[#This Row],[Current Record Count]]+Table1[[#This Row],[Adj Record Count]]</f>
        <v>9</v>
      </c>
      <c r="R4187" s="1">
        <f>+-Table1[[#This Row],[Current Total ADJUSTMENT_AMOUNT]]+Table1[[#This Row],[Adj Total ADJUSTMENT_AMOUNT]]</f>
        <v>13143.510000000002</v>
      </c>
      <c r="S4187" s="1">
        <f>-Table1[[#This Row],[Current Total CHARGE_AMOUNT]]+Table1[[#This Row],[Adj Total CHARGE_AMOUNT]]</f>
        <v>16809.25</v>
      </c>
      <c r="T4187" s="1">
        <f>+Table1[[#This Row],[Adj Total TOTAL_COST]]-Table1[[#This Row],[Current Total TOTAL_COST]]</f>
        <v>0</v>
      </c>
      <c r="U4187" s="1">
        <f>+Table1[[#This Row],[Adj Total CONTRIBUTION_MARGIN]]-Table1[[#This Row],[Current Total CONTRIBUTION_MARGIN]]</f>
        <v>0</v>
      </c>
      <c r="V4187" s="1">
        <f>+Table1[[#This Row],[Adj Total OPERATING_MARGIN]]-Table1[[#This Row],[Current Total OPERATING_MARGIN]]</f>
        <v>0</v>
      </c>
    </row>
    <row r="4188" spans="1:22" x14ac:dyDescent="0.3">
      <c r="A4188" t="s">
        <v>81</v>
      </c>
      <c r="B4188">
        <v>2019</v>
      </c>
      <c r="C4188" t="s">
        <v>50</v>
      </c>
      <c r="D4188" t="s">
        <v>50</v>
      </c>
      <c r="E4188" s="2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2">
        <v>9</v>
      </c>
      <c r="L4188" s="1">
        <v>59969.17</v>
      </c>
      <c r="M4188" s="1">
        <v>81458.97</v>
      </c>
      <c r="N4188" s="1">
        <v>0</v>
      </c>
      <c r="O4188" s="1">
        <v>0</v>
      </c>
      <c r="P4188" s="1">
        <v>0</v>
      </c>
      <c r="Q4188" s="2">
        <f>-+Table1[[#This Row],[Current Record Count]]+Table1[[#This Row],[Adj Record Count]]</f>
        <v>9</v>
      </c>
      <c r="R4188" s="1">
        <f>+-Table1[[#This Row],[Current Total ADJUSTMENT_AMOUNT]]+Table1[[#This Row],[Adj Total ADJUSTMENT_AMOUNT]]</f>
        <v>59969.17</v>
      </c>
      <c r="S4188" s="1">
        <f>-Table1[[#This Row],[Current Total CHARGE_AMOUNT]]+Table1[[#This Row],[Adj Total CHARGE_AMOUNT]]</f>
        <v>81458.97</v>
      </c>
      <c r="T4188" s="1">
        <f>+Table1[[#This Row],[Adj Total TOTAL_COST]]-Table1[[#This Row],[Current Total TOTAL_COST]]</f>
        <v>0</v>
      </c>
      <c r="U4188" s="1">
        <f>+Table1[[#This Row],[Adj Total CONTRIBUTION_MARGIN]]-Table1[[#This Row],[Current Total CONTRIBUTION_MARGIN]]</f>
        <v>0</v>
      </c>
      <c r="V4188" s="1">
        <f>+Table1[[#This Row],[Adj Total OPERATING_MARGIN]]-Table1[[#This Row],[Current Total OPERATING_MARGIN]]</f>
        <v>0</v>
      </c>
    </row>
    <row r="4189" spans="1:22" x14ac:dyDescent="0.3">
      <c r="A4189" t="s">
        <v>82</v>
      </c>
      <c r="B4189">
        <v>2019</v>
      </c>
      <c r="C4189" t="s">
        <v>26</v>
      </c>
      <c r="D4189" t="s">
        <v>26</v>
      </c>
      <c r="E4189" s="2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2">
        <v>9</v>
      </c>
      <c r="L4189" s="1">
        <v>276202.84000000003</v>
      </c>
      <c r="M4189" s="1">
        <v>619156.44999999995</v>
      </c>
      <c r="N4189" s="1">
        <v>0</v>
      </c>
      <c r="O4189" s="1">
        <v>0</v>
      </c>
      <c r="P4189" s="1">
        <v>0</v>
      </c>
      <c r="Q4189" s="2">
        <f>-+Table1[[#This Row],[Current Record Count]]+Table1[[#This Row],[Adj Record Count]]</f>
        <v>9</v>
      </c>
      <c r="R4189" s="1">
        <f>+-Table1[[#This Row],[Current Total ADJUSTMENT_AMOUNT]]+Table1[[#This Row],[Adj Total ADJUSTMENT_AMOUNT]]</f>
        <v>276202.84000000003</v>
      </c>
      <c r="S4189" s="1">
        <f>-Table1[[#This Row],[Current Total CHARGE_AMOUNT]]+Table1[[#This Row],[Adj Total CHARGE_AMOUNT]]</f>
        <v>619156.44999999995</v>
      </c>
      <c r="T4189" s="1">
        <f>+Table1[[#This Row],[Adj Total TOTAL_COST]]-Table1[[#This Row],[Current Total TOTAL_COST]]</f>
        <v>0</v>
      </c>
      <c r="U4189" s="1">
        <f>+Table1[[#This Row],[Adj Total CONTRIBUTION_MARGIN]]-Table1[[#This Row],[Current Total CONTRIBUTION_MARGIN]]</f>
        <v>0</v>
      </c>
      <c r="V4189" s="1">
        <f>+Table1[[#This Row],[Adj Total OPERATING_MARGIN]]-Table1[[#This Row],[Current Total OPERATING_MARGIN]]</f>
        <v>0</v>
      </c>
    </row>
    <row r="4190" spans="1:22" x14ac:dyDescent="0.3">
      <c r="A4190" t="s">
        <v>25</v>
      </c>
      <c r="B4190">
        <v>2019</v>
      </c>
      <c r="C4190" t="s">
        <v>67</v>
      </c>
      <c r="D4190" t="s">
        <v>67</v>
      </c>
      <c r="E4190" s="2">
        <v>169</v>
      </c>
      <c r="F4190" s="1">
        <v>244503.22</v>
      </c>
      <c r="G4190" s="1">
        <v>337715.03</v>
      </c>
      <c r="H4190" s="1">
        <v>0</v>
      </c>
      <c r="I4190" s="1">
        <v>0</v>
      </c>
      <c r="J4190" s="1">
        <v>0</v>
      </c>
      <c r="K4190" s="2">
        <v>179</v>
      </c>
      <c r="L4190" s="1">
        <v>266145.25</v>
      </c>
      <c r="M4190" s="1">
        <v>369493.1</v>
      </c>
      <c r="N4190" s="1">
        <v>0</v>
      </c>
      <c r="O4190" s="1">
        <v>0</v>
      </c>
      <c r="P4190" s="1">
        <v>0</v>
      </c>
      <c r="Q4190" s="2">
        <f>-+Table1[[#This Row],[Current Record Count]]+Table1[[#This Row],[Adj Record Count]]</f>
        <v>10</v>
      </c>
      <c r="R4190" s="1">
        <f>+-Table1[[#This Row],[Current Total ADJUSTMENT_AMOUNT]]+Table1[[#This Row],[Adj Total ADJUSTMENT_AMOUNT]]</f>
        <v>21642.03</v>
      </c>
      <c r="S4190" s="1">
        <f>-Table1[[#This Row],[Current Total CHARGE_AMOUNT]]+Table1[[#This Row],[Adj Total CHARGE_AMOUNT]]</f>
        <v>31778.069999999949</v>
      </c>
      <c r="T4190" s="1">
        <f>+Table1[[#This Row],[Adj Total TOTAL_COST]]-Table1[[#This Row],[Current Total TOTAL_COST]]</f>
        <v>0</v>
      </c>
      <c r="U4190" s="1">
        <f>+Table1[[#This Row],[Adj Total CONTRIBUTION_MARGIN]]-Table1[[#This Row],[Current Total CONTRIBUTION_MARGIN]]</f>
        <v>0</v>
      </c>
      <c r="V4190" s="1">
        <f>+Table1[[#This Row],[Adj Total OPERATING_MARGIN]]-Table1[[#This Row],[Current Total OPERATING_MARGIN]]</f>
        <v>0</v>
      </c>
    </row>
    <row r="4191" spans="1:22" x14ac:dyDescent="0.3">
      <c r="A4191" t="s">
        <v>39</v>
      </c>
      <c r="B4191">
        <v>2019</v>
      </c>
      <c r="C4191" t="s">
        <v>41</v>
      </c>
      <c r="D4191" t="s">
        <v>41</v>
      </c>
      <c r="E4191" s="2">
        <v>1</v>
      </c>
      <c r="F4191" s="1">
        <v>445.39</v>
      </c>
      <c r="G4191" s="1">
        <v>540</v>
      </c>
      <c r="H4191" s="1">
        <v>0</v>
      </c>
      <c r="I4191" s="1">
        <v>0</v>
      </c>
      <c r="J4191" s="1">
        <v>0</v>
      </c>
      <c r="K4191" s="2">
        <v>11</v>
      </c>
      <c r="L4191" s="1">
        <v>90573.94</v>
      </c>
      <c r="M4191" s="1">
        <v>117414.74</v>
      </c>
      <c r="N4191" s="1">
        <v>0</v>
      </c>
      <c r="O4191" s="1">
        <v>0</v>
      </c>
      <c r="P4191" s="1">
        <v>0</v>
      </c>
      <c r="Q4191" s="2">
        <f>-+Table1[[#This Row],[Current Record Count]]+Table1[[#This Row],[Adj Record Count]]</f>
        <v>10</v>
      </c>
      <c r="R4191" s="1">
        <f>+-Table1[[#This Row],[Current Total ADJUSTMENT_AMOUNT]]+Table1[[#This Row],[Adj Total ADJUSTMENT_AMOUNT]]</f>
        <v>90128.55</v>
      </c>
      <c r="S4191" s="1">
        <f>-Table1[[#This Row],[Current Total CHARGE_AMOUNT]]+Table1[[#This Row],[Adj Total CHARGE_AMOUNT]]</f>
        <v>116874.74</v>
      </c>
      <c r="T4191" s="1">
        <f>+Table1[[#This Row],[Adj Total TOTAL_COST]]-Table1[[#This Row],[Current Total TOTAL_COST]]</f>
        <v>0</v>
      </c>
      <c r="U4191" s="1">
        <f>+Table1[[#This Row],[Adj Total CONTRIBUTION_MARGIN]]-Table1[[#This Row],[Current Total CONTRIBUTION_MARGIN]]</f>
        <v>0</v>
      </c>
      <c r="V4191" s="1">
        <f>+Table1[[#This Row],[Adj Total OPERATING_MARGIN]]-Table1[[#This Row],[Current Total OPERATING_MARGIN]]</f>
        <v>0</v>
      </c>
    </row>
    <row r="4192" spans="1:22" x14ac:dyDescent="0.3">
      <c r="A4192" t="s">
        <v>81</v>
      </c>
      <c r="B4192">
        <v>2019</v>
      </c>
      <c r="C4192" t="s">
        <v>20</v>
      </c>
      <c r="D4192" t="s">
        <v>89</v>
      </c>
      <c r="E4192" s="2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2">
        <v>10</v>
      </c>
      <c r="L4192" s="1">
        <v>30677.24</v>
      </c>
      <c r="M4192" s="1">
        <v>71816.09</v>
      </c>
      <c r="N4192" s="1">
        <v>0</v>
      </c>
      <c r="O4192" s="1">
        <v>0</v>
      </c>
      <c r="P4192" s="1">
        <v>0</v>
      </c>
      <c r="Q4192" s="2">
        <f>-+Table1[[#This Row],[Current Record Count]]+Table1[[#This Row],[Adj Record Count]]</f>
        <v>10</v>
      </c>
      <c r="R4192" s="1">
        <f>+-Table1[[#This Row],[Current Total ADJUSTMENT_AMOUNT]]+Table1[[#This Row],[Adj Total ADJUSTMENT_AMOUNT]]</f>
        <v>30677.24</v>
      </c>
      <c r="S4192" s="1">
        <f>-Table1[[#This Row],[Current Total CHARGE_AMOUNT]]+Table1[[#This Row],[Adj Total CHARGE_AMOUNT]]</f>
        <v>71816.09</v>
      </c>
      <c r="T4192" s="1">
        <f>+Table1[[#This Row],[Adj Total TOTAL_COST]]-Table1[[#This Row],[Current Total TOTAL_COST]]</f>
        <v>0</v>
      </c>
      <c r="U4192" s="1">
        <f>+Table1[[#This Row],[Adj Total CONTRIBUTION_MARGIN]]-Table1[[#This Row],[Current Total CONTRIBUTION_MARGIN]]</f>
        <v>0</v>
      </c>
      <c r="V4192" s="1">
        <f>+Table1[[#This Row],[Adj Total OPERATING_MARGIN]]-Table1[[#This Row],[Current Total OPERATING_MARGIN]]</f>
        <v>0</v>
      </c>
    </row>
    <row r="4193" spans="1:22" x14ac:dyDescent="0.3">
      <c r="A4193" t="s">
        <v>39</v>
      </c>
      <c r="B4193">
        <v>2019</v>
      </c>
      <c r="C4193" t="s">
        <v>20</v>
      </c>
      <c r="D4193" t="s">
        <v>89</v>
      </c>
      <c r="E4193" s="2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2">
        <v>10</v>
      </c>
      <c r="L4193" s="1">
        <v>66081.3</v>
      </c>
      <c r="M4193" s="1">
        <v>104370.47</v>
      </c>
      <c r="N4193" s="1">
        <v>0</v>
      </c>
      <c r="O4193" s="1">
        <v>0</v>
      </c>
      <c r="P4193" s="1">
        <v>0</v>
      </c>
      <c r="Q4193" s="2">
        <f>-+Table1[[#This Row],[Current Record Count]]+Table1[[#This Row],[Adj Record Count]]</f>
        <v>10</v>
      </c>
      <c r="R4193" s="1">
        <f>+-Table1[[#This Row],[Current Total ADJUSTMENT_AMOUNT]]+Table1[[#This Row],[Adj Total ADJUSTMENT_AMOUNT]]</f>
        <v>66081.3</v>
      </c>
      <c r="S4193" s="1">
        <f>-Table1[[#This Row],[Current Total CHARGE_AMOUNT]]+Table1[[#This Row],[Adj Total CHARGE_AMOUNT]]</f>
        <v>104370.47</v>
      </c>
      <c r="T4193" s="1">
        <f>+Table1[[#This Row],[Adj Total TOTAL_COST]]-Table1[[#This Row],[Current Total TOTAL_COST]]</f>
        <v>0</v>
      </c>
      <c r="U4193" s="1">
        <f>+Table1[[#This Row],[Adj Total CONTRIBUTION_MARGIN]]-Table1[[#This Row],[Current Total CONTRIBUTION_MARGIN]]</f>
        <v>0</v>
      </c>
      <c r="V4193" s="1">
        <f>+Table1[[#This Row],[Adj Total OPERATING_MARGIN]]-Table1[[#This Row],[Current Total OPERATING_MARGIN]]</f>
        <v>0</v>
      </c>
    </row>
    <row r="4194" spans="1:22" x14ac:dyDescent="0.3">
      <c r="A4194" t="s">
        <v>54</v>
      </c>
      <c r="B4194">
        <v>2019</v>
      </c>
      <c r="C4194" t="s">
        <v>17</v>
      </c>
      <c r="D4194" t="s">
        <v>85</v>
      </c>
      <c r="E4194" s="2">
        <v>7</v>
      </c>
      <c r="F4194" s="1">
        <v>4371.24</v>
      </c>
      <c r="G4194" s="1">
        <v>8585.7099999999991</v>
      </c>
      <c r="H4194" s="1">
        <v>0</v>
      </c>
      <c r="I4194" s="1">
        <v>0</v>
      </c>
      <c r="J4194" s="1">
        <v>0</v>
      </c>
      <c r="K4194" s="2">
        <v>18</v>
      </c>
      <c r="L4194" s="1">
        <v>18092.61</v>
      </c>
      <c r="M4194" s="1">
        <v>28419.86</v>
      </c>
      <c r="N4194" s="1">
        <v>0</v>
      </c>
      <c r="O4194" s="1">
        <v>0</v>
      </c>
      <c r="P4194" s="1">
        <v>0</v>
      </c>
      <c r="Q4194" s="2">
        <f>-+Table1[[#This Row],[Current Record Count]]+Table1[[#This Row],[Adj Record Count]]</f>
        <v>11</v>
      </c>
      <c r="R4194" s="1">
        <f>+-Table1[[#This Row],[Current Total ADJUSTMENT_AMOUNT]]+Table1[[#This Row],[Adj Total ADJUSTMENT_AMOUNT]]</f>
        <v>13721.37</v>
      </c>
      <c r="S4194" s="1">
        <f>-Table1[[#This Row],[Current Total CHARGE_AMOUNT]]+Table1[[#This Row],[Adj Total CHARGE_AMOUNT]]</f>
        <v>19834.150000000001</v>
      </c>
      <c r="T4194" s="1">
        <f>+Table1[[#This Row],[Adj Total TOTAL_COST]]-Table1[[#This Row],[Current Total TOTAL_COST]]</f>
        <v>0</v>
      </c>
      <c r="U4194" s="1">
        <f>+Table1[[#This Row],[Adj Total CONTRIBUTION_MARGIN]]-Table1[[#This Row],[Current Total CONTRIBUTION_MARGIN]]</f>
        <v>0</v>
      </c>
      <c r="V4194" s="1">
        <f>+Table1[[#This Row],[Adj Total OPERATING_MARGIN]]-Table1[[#This Row],[Current Total OPERATING_MARGIN]]</f>
        <v>0</v>
      </c>
    </row>
    <row r="4195" spans="1:22" x14ac:dyDescent="0.3">
      <c r="A4195" t="s">
        <v>54</v>
      </c>
      <c r="B4195">
        <v>2019</v>
      </c>
      <c r="C4195" t="s">
        <v>20</v>
      </c>
      <c r="D4195" t="s">
        <v>93</v>
      </c>
      <c r="E4195" s="2">
        <v>2</v>
      </c>
      <c r="F4195" s="1">
        <v>10206.040000000001</v>
      </c>
      <c r="G4195" s="1">
        <v>10256.040000000001</v>
      </c>
      <c r="H4195" s="1">
        <v>0</v>
      </c>
      <c r="I4195" s="1">
        <v>0</v>
      </c>
      <c r="J4195" s="1">
        <v>0</v>
      </c>
      <c r="K4195" s="2">
        <v>13</v>
      </c>
      <c r="L4195" s="1">
        <v>122333.65</v>
      </c>
      <c r="M4195" s="1">
        <v>165984.57</v>
      </c>
      <c r="N4195" s="1">
        <v>0</v>
      </c>
      <c r="O4195" s="1">
        <v>0</v>
      </c>
      <c r="P4195" s="1">
        <v>0</v>
      </c>
      <c r="Q4195" s="2">
        <f>-+Table1[[#This Row],[Current Record Count]]+Table1[[#This Row],[Adj Record Count]]</f>
        <v>11</v>
      </c>
      <c r="R4195" s="1">
        <f>+-Table1[[#This Row],[Current Total ADJUSTMENT_AMOUNT]]+Table1[[#This Row],[Adj Total ADJUSTMENT_AMOUNT]]</f>
        <v>112127.60999999999</v>
      </c>
      <c r="S4195" s="1">
        <f>-Table1[[#This Row],[Current Total CHARGE_AMOUNT]]+Table1[[#This Row],[Adj Total CHARGE_AMOUNT]]</f>
        <v>155728.53</v>
      </c>
      <c r="T4195" s="1">
        <f>+Table1[[#This Row],[Adj Total TOTAL_COST]]-Table1[[#This Row],[Current Total TOTAL_COST]]</f>
        <v>0</v>
      </c>
      <c r="U4195" s="1">
        <f>+Table1[[#This Row],[Adj Total CONTRIBUTION_MARGIN]]-Table1[[#This Row],[Current Total CONTRIBUTION_MARGIN]]</f>
        <v>0</v>
      </c>
      <c r="V4195" s="1">
        <f>+Table1[[#This Row],[Adj Total OPERATING_MARGIN]]-Table1[[#This Row],[Current Total OPERATING_MARGIN]]</f>
        <v>0</v>
      </c>
    </row>
    <row r="4196" spans="1:22" x14ac:dyDescent="0.3">
      <c r="A4196" t="s">
        <v>82</v>
      </c>
      <c r="B4196">
        <v>2019</v>
      </c>
      <c r="C4196" t="s">
        <v>90</v>
      </c>
      <c r="D4196" t="s">
        <v>90</v>
      </c>
      <c r="E4196" s="2">
        <v>1</v>
      </c>
      <c r="F4196" s="1">
        <v>261.95999999999998</v>
      </c>
      <c r="G4196" s="1">
        <v>667</v>
      </c>
      <c r="H4196" s="1">
        <v>0</v>
      </c>
      <c r="I4196" s="1">
        <v>0</v>
      </c>
      <c r="J4196" s="1">
        <v>0</v>
      </c>
      <c r="K4196" s="2">
        <v>12</v>
      </c>
      <c r="L4196" s="1">
        <v>36991.01</v>
      </c>
      <c r="M4196" s="1">
        <v>46072.95</v>
      </c>
      <c r="N4196" s="1">
        <v>0</v>
      </c>
      <c r="O4196" s="1">
        <v>0</v>
      </c>
      <c r="P4196" s="1">
        <v>0</v>
      </c>
      <c r="Q4196" s="2">
        <f>-+Table1[[#This Row],[Current Record Count]]+Table1[[#This Row],[Adj Record Count]]</f>
        <v>11</v>
      </c>
      <c r="R4196" s="1">
        <f>+-Table1[[#This Row],[Current Total ADJUSTMENT_AMOUNT]]+Table1[[#This Row],[Adj Total ADJUSTMENT_AMOUNT]]</f>
        <v>36729.050000000003</v>
      </c>
      <c r="S4196" s="1">
        <f>-Table1[[#This Row],[Current Total CHARGE_AMOUNT]]+Table1[[#This Row],[Adj Total CHARGE_AMOUNT]]</f>
        <v>45405.95</v>
      </c>
      <c r="T4196" s="1">
        <f>+Table1[[#This Row],[Adj Total TOTAL_COST]]-Table1[[#This Row],[Current Total TOTAL_COST]]</f>
        <v>0</v>
      </c>
      <c r="U4196" s="1">
        <f>+Table1[[#This Row],[Adj Total CONTRIBUTION_MARGIN]]-Table1[[#This Row],[Current Total CONTRIBUTION_MARGIN]]</f>
        <v>0</v>
      </c>
      <c r="V4196" s="1">
        <f>+Table1[[#This Row],[Adj Total OPERATING_MARGIN]]-Table1[[#This Row],[Current Total OPERATING_MARGIN]]</f>
        <v>0</v>
      </c>
    </row>
    <row r="4197" spans="1:22" x14ac:dyDescent="0.3">
      <c r="A4197" t="s">
        <v>25</v>
      </c>
      <c r="B4197">
        <v>2019</v>
      </c>
      <c r="C4197" t="s">
        <v>17</v>
      </c>
      <c r="D4197" t="s">
        <v>107</v>
      </c>
      <c r="E4197" s="2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2">
        <v>11</v>
      </c>
      <c r="L4197" s="1">
        <v>24343.88</v>
      </c>
      <c r="M4197" s="1">
        <v>29247.34</v>
      </c>
      <c r="N4197" s="1">
        <v>0</v>
      </c>
      <c r="O4197" s="1">
        <v>0</v>
      </c>
      <c r="P4197" s="1">
        <v>0</v>
      </c>
      <c r="Q4197" s="2">
        <f>-+Table1[[#This Row],[Current Record Count]]+Table1[[#This Row],[Adj Record Count]]</f>
        <v>11</v>
      </c>
      <c r="R4197" s="1">
        <f>+-Table1[[#This Row],[Current Total ADJUSTMENT_AMOUNT]]+Table1[[#This Row],[Adj Total ADJUSTMENT_AMOUNT]]</f>
        <v>24343.88</v>
      </c>
      <c r="S4197" s="1">
        <f>-Table1[[#This Row],[Current Total CHARGE_AMOUNT]]+Table1[[#This Row],[Adj Total CHARGE_AMOUNT]]</f>
        <v>29247.34</v>
      </c>
      <c r="T4197" s="1">
        <f>+Table1[[#This Row],[Adj Total TOTAL_COST]]-Table1[[#This Row],[Current Total TOTAL_COST]]</f>
        <v>0</v>
      </c>
      <c r="U4197" s="1">
        <f>+Table1[[#This Row],[Adj Total CONTRIBUTION_MARGIN]]-Table1[[#This Row],[Current Total CONTRIBUTION_MARGIN]]</f>
        <v>0</v>
      </c>
      <c r="V4197" s="1">
        <f>+Table1[[#This Row],[Adj Total OPERATING_MARGIN]]-Table1[[#This Row],[Current Total OPERATING_MARGIN]]</f>
        <v>0</v>
      </c>
    </row>
    <row r="4198" spans="1:22" x14ac:dyDescent="0.3">
      <c r="A4198" t="s">
        <v>19</v>
      </c>
      <c r="B4198" t="s">
        <v>51</v>
      </c>
      <c r="C4198" t="s">
        <v>58</v>
      </c>
      <c r="D4198" t="s">
        <v>58</v>
      </c>
      <c r="E4198" s="2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2">
        <v>11</v>
      </c>
      <c r="L4198" s="1">
        <v>0</v>
      </c>
      <c r="M4198" s="1">
        <v>114895</v>
      </c>
      <c r="N4198" s="1">
        <v>12320.291800000001</v>
      </c>
      <c r="O4198" s="1">
        <v>0</v>
      </c>
      <c r="P4198" s="1">
        <v>0</v>
      </c>
      <c r="Q4198" s="2">
        <f>-+Table1[[#This Row],[Current Record Count]]+Table1[[#This Row],[Adj Record Count]]</f>
        <v>11</v>
      </c>
      <c r="R4198" s="1">
        <f>+-Table1[[#This Row],[Current Total ADJUSTMENT_AMOUNT]]+Table1[[#This Row],[Adj Total ADJUSTMENT_AMOUNT]]</f>
        <v>0</v>
      </c>
      <c r="S4198" s="1">
        <f>-Table1[[#This Row],[Current Total CHARGE_AMOUNT]]+Table1[[#This Row],[Adj Total CHARGE_AMOUNT]]</f>
        <v>114895</v>
      </c>
      <c r="T4198" s="1">
        <f>+Table1[[#This Row],[Adj Total TOTAL_COST]]-Table1[[#This Row],[Current Total TOTAL_COST]]</f>
        <v>12320.291800000001</v>
      </c>
      <c r="U4198" s="1">
        <f>+Table1[[#This Row],[Adj Total CONTRIBUTION_MARGIN]]-Table1[[#This Row],[Current Total CONTRIBUTION_MARGIN]]</f>
        <v>0</v>
      </c>
      <c r="V4198" s="1">
        <f>+Table1[[#This Row],[Adj Total OPERATING_MARGIN]]-Table1[[#This Row],[Current Total OPERATING_MARGIN]]</f>
        <v>0</v>
      </c>
    </row>
    <row r="4199" spans="1:22" x14ac:dyDescent="0.3">
      <c r="A4199" t="s">
        <v>82</v>
      </c>
      <c r="B4199">
        <v>2019</v>
      </c>
      <c r="C4199" t="s">
        <v>51</v>
      </c>
      <c r="D4199" t="s">
        <v>51</v>
      </c>
      <c r="E4199" s="2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2">
        <v>11</v>
      </c>
      <c r="L4199" s="1">
        <v>348706.37</v>
      </c>
      <c r="M4199" s="1">
        <v>438251.55</v>
      </c>
      <c r="N4199" s="1">
        <v>0</v>
      </c>
      <c r="O4199" s="1">
        <v>0</v>
      </c>
      <c r="P4199" s="1">
        <v>0</v>
      </c>
      <c r="Q4199" s="2">
        <f>-+Table1[[#This Row],[Current Record Count]]+Table1[[#This Row],[Adj Record Count]]</f>
        <v>11</v>
      </c>
      <c r="R4199" s="1">
        <f>+-Table1[[#This Row],[Current Total ADJUSTMENT_AMOUNT]]+Table1[[#This Row],[Adj Total ADJUSTMENT_AMOUNT]]</f>
        <v>348706.37</v>
      </c>
      <c r="S4199" s="1">
        <f>-Table1[[#This Row],[Current Total CHARGE_AMOUNT]]+Table1[[#This Row],[Adj Total CHARGE_AMOUNT]]</f>
        <v>438251.55</v>
      </c>
      <c r="T4199" s="1">
        <f>+Table1[[#This Row],[Adj Total TOTAL_COST]]-Table1[[#This Row],[Current Total TOTAL_COST]]</f>
        <v>0</v>
      </c>
      <c r="U4199" s="1">
        <f>+Table1[[#This Row],[Adj Total CONTRIBUTION_MARGIN]]-Table1[[#This Row],[Current Total CONTRIBUTION_MARGIN]]</f>
        <v>0</v>
      </c>
      <c r="V4199" s="1">
        <f>+Table1[[#This Row],[Adj Total OPERATING_MARGIN]]-Table1[[#This Row],[Current Total OPERATING_MARGIN]]</f>
        <v>0</v>
      </c>
    </row>
    <row r="4200" spans="1:22" x14ac:dyDescent="0.3">
      <c r="A4200" t="s">
        <v>37</v>
      </c>
      <c r="B4200">
        <v>2019</v>
      </c>
      <c r="C4200" t="s">
        <v>51</v>
      </c>
      <c r="D4200" t="s">
        <v>51</v>
      </c>
      <c r="E4200" s="2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2">
        <v>11</v>
      </c>
      <c r="L4200" s="1">
        <v>111646.1</v>
      </c>
      <c r="M4200" s="1">
        <v>189494.73</v>
      </c>
      <c r="N4200" s="1">
        <v>0</v>
      </c>
      <c r="O4200" s="1">
        <v>0</v>
      </c>
      <c r="P4200" s="1">
        <v>0</v>
      </c>
      <c r="Q4200" s="2">
        <f>-+Table1[[#This Row],[Current Record Count]]+Table1[[#This Row],[Adj Record Count]]</f>
        <v>11</v>
      </c>
      <c r="R4200" s="1">
        <f>+-Table1[[#This Row],[Current Total ADJUSTMENT_AMOUNT]]+Table1[[#This Row],[Adj Total ADJUSTMENT_AMOUNT]]</f>
        <v>111646.1</v>
      </c>
      <c r="S4200" s="1">
        <f>-Table1[[#This Row],[Current Total CHARGE_AMOUNT]]+Table1[[#This Row],[Adj Total CHARGE_AMOUNT]]</f>
        <v>189494.73</v>
      </c>
      <c r="T4200" s="1">
        <f>+Table1[[#This Row],[Adj Total TOTAL_COST]]-Table1[[#This Row],[Current Total TOTAL_COST]]</f>
        <v>0</v>
      </c>
      <c r="U4200" s="1">
        <f>+Table1[[#This Row],[Adj Total CONTRIBUTION_MARGIN]]-Table1[[#This Row],[Current Total CONTRIBUTION_MARGIN]]</f>
        <v>0</v>
      </c>
      <c r="V4200" s="1">
        <f>+Table1[[#This Row],[Adj Total OPERATING_MARGIN]]-Table1[[#This Row],[Current Total OPERATING_MARGIN]]</f>
        <v>0</v>
      </c>
    </row>
    <row r="4201" spans="1:22" x14ac:dyDescent="0.3">
      <c r="A4201" t="s">
        <v>54</v>
      </c>
      <c r="B4201">
        <v>2019</v>
      </c>
      <c r="C4201" t="s">
        <v>60</v>
      </c>
      <c r="D4201" t="s">
        <v>60</v>
      </c>
      <c r="E4201" s="2">
        <v>7</v>
      </c>
      <c r="F4201" s="1">
        <v>4728.3</v>
      </c>
      <c r="G4201" s="1">
        <v>6584</v>
      </c>
      <c r="H4201" s="1">
        <v>0</v>
      </c>
      <c r="I4201" s="1">
        <v>0</v>
      </c>
      <c r="J4201" s="1">
        <v>0</v>
      </c>
      <c r="K4201" s="2">
        <v>19</v>
      </c>
      <c r="L4201" s="1">
        <v>37628.17</v>
      </c>
      <c r="M4201" s="1">
        <v>57706.54</v>
      </c>
      <c r="N4201" s="1">
        <v>0</v>
      </c>
      <c r="O4201" s="1">
        <v>0</v>
      </c>
      <c r="P4201" s="1">
        <v>0</v>
      </c>
      <c r="Q4201" s="2">
        <f>-+Table1[[#This Row],[Current Record Count]]+Table1[[#This Row],[Adj Record Count]]</f>
        <v>12</v>
      </c>
      <c r="R4201" s="1">
        <f>+-Table1[[#This Row],[Current Total ADJUSTMENT_AMOUNT]]+Table1[[#This Row],[Adj Total ADJUSTMENT_AMOUNT]]</f>
        <v>32899.869999999995</v>
      </c>
      <c r="S4201" s="1">
        <f>-Table1[[#This Row],[Current Total CHARGE_AMOUNT]]+Table1[[#This Row],[Adj Total CHARGE_AMOUNT]]</f>
        <v>51122.54</v>
      </c>
      <c r="T4201" s="1">
        <f>+Table1[[#This Row],[Adj Total TOTAL_COST]]-Table1[[#This Row],[Current Total TOTAL_COST]]</f>
        <v>0</v>
      </c>
      <c r="U4201" s="1">
        <f>+Table1[[#This Row],[Adj Total CONTRIBUTION_MARGIN]]-Table1[[#This Row],[Current Total CONTRIBUTION_MARGIN]]</f>
        <v>0</v>
      </c>
      <c r="V4201" s="1">
        <f>+Table1[[#This Row],[Adj Total OPERATING_MARGIN]]-Table1[[#This Row],[Current Total OPERATING_MARGIN]]</f>
        <v>0</v>
      </c>
    </row>
    <row r="4202" spans="1:22" x14ac:dyDescent="0.3">
      <c r="A4202" t="s">
        <v>25</v>
      </c>
      <c r="B4202">
        <v>2019</v>
      </c>
      <c r="C4202" t="s">
        <v>20</v>
      </c>
      <c r="D4202" t="s">
        <v>61</v>
      </c>
      <c r="E4202" s="2">
        <v>3</v>
      </c>
      <c r="F4202" s="1">
        <v>1612.07</v>
      </c>
      <c r="G4202" s="1">
        <v>3688.68</v>
      </c>
      <c r="H4202" s="1">
        <v>0</v>
      </c>
      <c r="I4202" s="1">
        <v>0</v>
      </c>
      <c r="J4202" s="1">
        <v>0</v>
      </c>
      <c r="K4202" s="2">
        <v>15</v>
      </c>
      <c r="L4202" s="1">
        <v>30443.59</v>
      </c>
      <c r="M4202" s="1">
        <v>59296.06</v>
      </c>
      <c r="N4202" s="1">
        <v>0</v>
      </c>
      <c r="O4202" s="1">
        <v>0</v>
      </c>
      <c r="P4202" s="1">
        <v>0</v>
      </c>
      <c r="Q4202" s="2">
        <f>-+Table1[[#This Row],[Current Record Count]]+Table1[[#This Row],[Adj Record Count]]</f>
        <v>12</v>
      </c>
      <c r="R4202" s="1">
        <f>+-Table1[[#This Row],[Current Total ADJUSTMENT_AMOUNT]]+Table1[[#This Row],[Adj Total ADJUSTMENT_AMOUNT]]</f>
        <v>28831.52</v>
      </c>
      <c r="S4202" s="1">
        <f>-Table1[[#This Row],[Current Total CHARGE_AMOUNT]]+Table1[[#This Row],[Adj Total CHARGE_AMOUNT]]</f>
        <v>55607.38</v>
      </c>
      <c r="T4202" s="1">
        <f>+Table1[[#This Row],[Adj Total TOTAL_COST]]-Table1[[#This Row],[Current Total TOTAL_COST]]</f>
        <v>0</v>
      </c>
      <c r="U4202" s="1">
        <f>+Table1[[#This Row],[Adj Total CONTRIBUTION_MARGIN]]-Table1[[#This Row],[Current Total CONTRIBUTION_MARGIN]]</f>
        <v>0</v>
      </c>
      <c r="V4202" s="1">
        <f>+Table1[[#This Row],[Adj Total OPERATING_MARGIN]]-Table1[[#This Row],[Current Total OPERATING_MARGIN]]</f>
        <v>0</v>
      </c>
    </row>
    <row r="4203" spans="1:22" x14ac:dyDescent="0.3">
      <c r="A4203" t="s">
        <v>54</v>
      </c>
      <c r="B4203">
        <v>2019</v>
      </c>
      <c r="C4203" t="s">
        <v>20</v>
      </c>
      <c r="D4203" t="s">
        <v>61</v>
      </c>
      <c r="E4203" s="2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2">
        <v>12</v>
      </c>
      <c r="L4203" s="1">
        <v>40574.800000000003</v>
      </c>
      <c r="M4203" s="1">
        <v>71587.72</v>
      </c>
      <c r="N4203" s="1">
        <v>0</v>
      </c>
      <c r="O4203" s="1">
        <v>0</v>
      </c>
      <c r="P4203" s="1">
        <v>0</v>
      </c>
      <c r="Q4203" s="2">
        <f>-+Table1[[#This Row],[Current Record Count]]+Table1[[#This Row],[Adj Record Count]]</f>
        <v>12</v>
      </c>
      <c r="R4203" s="1">
        <f>+-Table1[[#This Row],[Current Total ADJUSTMENT_AMOUNT]]+Table1[[#This Row],[Adj Total ADJUSTMENT_AMOUNT]]</f>
        <v>40574.800000000003</v>
      </c>
      <c r="S4203" s="1">
        <f>-Table1[[#This Row],[Current Total CHARGE_AMOUNT]]+Table1[[#This Row],[Adj Total CHARGE_AMOUNT]]</f>
        <v>71587.72</v>
      </c>
      <c r="T4203" s="1">
        <f>+Table1[[#This Row],[Adj Total TOTAL_COST]]-Table1[[#This Row],[Current Total TOTAL_COST]]</f>
        <v>0</v>
      </c>
      <c r="U4203" s="1">
        <f>+Table1[[#This Row],[Adj Total CONTRIBUTION_MARGIN]]-Table1[[#This Row],[Current Total CONTRIBUTION_MARGIN]]</f>
        <v>0</v>
      </c>
      <c r="V4203" s="1">
        <f>+Table1[[#This Row],[Adj Total OPERATING_MARGIN]]-Table1[[#This Row],[Current Total OPERATING_MARGIN]]</f>
        <v>0</v>
      </c>
    </row>
    <row r="4204" spans="1:22" x14ac:dyDescent="0.3">
      <c r="A4204" t="s">
        <v>25</v>
      </c>
      <c r="B4204">
        <v>2019</v>
      </c>
      <c r="C4204" t="s">
        <v>20</v>
      </c>
      <c r="D4204" t="s">
        <v>99</v>
      </c>
      <c r="E4204" s="2">
        <v>2</v>
      </c>
      <c r="F4204" s="1">
        <v>1671.8</v>
      </c>
      <c r="G4204" s="1">
        <v>3220</v>
      </c>
      <c r="H4204" s="1">
        <v>0</v>
      </c>
      <c r="I4204" s="1">
        <v>0</v>
      </c>
      <c r="J4204" s="1">
        <v>0</v>
      </c>
      <c r="K4204" s="2">
        <v>15</v>
      </c>
      <c r="L4204" s="1">
        <v>40572.559999999998</v>
      </c>
      <c r="M4204" s="1">
        <v>50842.03</v>
      </c>
      <c r="N4204" s="1">
        <v>0</v>
      </c>
      <c r="O4204" s="1">
        <v>0</v>
      </c>
      <c r="P4204" s="1">
        <v>0</v>
      </c>
      <c r="Q4204" s="2">
        <f>-+Table1[[#This Row],[Current Record Count]]+Table1[[#This Row],[Adj Record Count]]</f>
        <v>13</v>
      </c>
      <c r="R4204" s="1">
        <f>+-Table1[[#This Row],[Current Total ADJUSTMENT_AMOUNT]]+Table1[[#This Row],[Adj Total ADJUSTMENT_AMOUNT]]</f>
        <v>38900.759999999995</v>
      </c>
      <c r="S4204" s="1">
        <f>-Table1[[#This Row],[Current Total CHARGE_AMOUNT]]+Table1[[#This Row],[Adj Total CHARGE_AMOUNT]]</f>
        <v>47622.03</v>
      </c>
      <c r="T4204" s="1">
        <f>+Table1[[#This Row],[Adj Total TOTAL_COST]]-Table1[[#This Row],[Current Total TOTAL_COST]]</f>
        <v>0</v>
      </c>
      <c r="U4204" s="1">
        <f>+Table1[[#This Row],[Adj Total CONTRIBUTION_MARGIN]]-Table1[[#This Row],[Current Total CONTRIBUTION_MARGIN]]</f>
        <v>0</v>
      </c>
      <c r="V4204" s="1">
        <f>+Table1[[#This Row],[Adj Total OPERATING_MARGIN]]-Table1[[#This Row],[Current Total OPERATING_MARGIN]]</f>
        <v>0</v>
      </c>
    </row>
    <row r="4205" spans="1:22" x14ac:dyDescent="0.3">
      <c r="A4205" t="s">
        <v>81</v>
      </c>
      <c r="B4205">
        <v>2019</v>
      </c>
      <c r="C4205" t="s">
        <v>29</v>
      </c>
      <c r="D4205" t="s">
        <v>73</v>
      </c>
      <c r="E4205" s="2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2">
        <v>13</v>
      </c>
      <c r="L4205" s="1">
        <v>18878.740000000002</v>
      </c>
      <c r="M4205" s="1">
        <v>57107.58</v>
      </c>
      <c r="N4205" s="1">
        <v>0</v>
      </c>
      <c r="O4205" s="1">
        <v>0</v>
      </c>
      <c r="P4205" s="1">
        <v>0</v>
      </c>
      <c r="Q4205" s="2">
        <f>-+Table1[[#This Row],[Current Record Count]]+Table1[[#This Row],[Adj Record Count]]</f>
        <v>13</v>
      </c>
      <c r="R4205" s="1">
        <f>+-Table1[[#This Row],[Current Total ADJUSTMENT_AMOUNT]]+Table1[[#This Row],[Adj Total ADJUSTMENT_AMOUNT]]</f>
        <v>18878.740000000002</v>
      </c>
      <c r="S4205" s="1">
        <f>-Table1[[#This Row],[Current Total CHARGE_AMOUNT]]+Table1[[#This Row],[Adj Total CHARGE_AMOUNT]]</f>
        <v>57107.58</v>
      </c>
      <c r="T4205" s="1">
        <f>+Table1[[#This Row],[Adj Total TOTAL_COST]]-Table1[[#This Row],[Current Total TOTAL_COST]]</f>
        <v>0</v>
      </c>
      <c r="U4205" s="1">
        <f>+Table1[[#This Row],[Adj Total CONTRIBUTION_MARGIN]]-Table1[[#This Row],[Current Total CONTRIBUTION_MARGIN]]</f>
        <v>0</v>
      </c>
      <c r="V4205" s="1">
        <f>+Table1[[#This Row],[Adj Total OPERATING_MARGIN]]-Table1[[#This Row],[Current Total OPERATING_MARGIN]]</f>
        <v>0</v>
      </c>
    </row>
    <row r="4206" spans="1:22" x14ac:dyDescent="0.3">
      <c r="A4206" t="s">
        <v>54</v>
      </c>
      <c r="B4206">
        <v>2019</v>
      </c>
      <c r="C4206" t="s">
        <v>20</v>
      </c>
      <c r="D4206" t="s">
        <v>64</v>
      </c>
      <c r="E4206" s="2">
        <v>3</v>
      </c>
      <c r="F4206" s="1">
        <v>10071.69</v>
      </c>
      <c r="G4206" s="1">
        <v>16558.240000000002</v>
      </c>
      <c r="H4206" s="1">
        <v>0</v>
      </c>
      <c r="I4206" s="1">
        <v>0</v>
      </c>
      <c r="J4206" s="1">
        <v>0</v>
      </c>
      <c r="K4206" s="2">
        <v>17</v>
      </c>
      <c r="L4206" s="1">
        <v>64946.67</v>
      </c>
      <c r="M4206" s="1">
        <v>99138.74</v>
      </c>
      <c r="N4206" s="1">
        <v>0</v>
      </c>
      <c r="O4206" s="1">
        <v>0</v>
      </c>
      <c r="P4206" s="1">
        <v>0</v>
      </c>
      <c r="Q4206" s="2">
        <f>-+Table1[[#This Row],[Current Record Count]]+Table1[[#This Row],[Adj Record Count]]</f>
        <v>14</v>
      </c>
      <c r="R4206" s="1">
        <f>+-Table1[[#This Row],[Current Total ADJUSTMENT_AMOUNT]]+Table1[[#This Row],[Adj Total ADJUSTMENT_AMOUNT]]</f>
        <v>54874.979999999996</v>
      </c>
      <c r="S4206" s="1">
        <f>-Table1[[#This Row],[Current Total CHARGE_AMOUNT]]+Table1[[#This Row],[Adj Total CHARGE_AMOUNT]]</f>
        <v>82580.5</v>
      </c>
      <c r="T4206" s="1">
        <f>+Table1[[#This Row],[Adj Total TOTAL_COST]]-Table1[[#This Row],[Current Total TOTAL_COST]]</f>
        <v>0</v>
      </c>
      <c r="U4206" s="1">
        <f>+Table1[[#This Row],[Adj Total CONTRIBUTION_MARGIN]]-Table1[[#This Row],[Current Total CONTRIBUTION_MARGIN]]</f>
        <v>0</v>
      </c>
      <c r="V4206" s="1">
        <f>+Table1[[#This Row],[Adj Total OPERATING_MARGIN]]-Table1[[#This Row],[Current Total OPERATING_MARGIN]]</f>
        <v>0</v>
      </c>
    </row>
    <row r="4207" spans="1:22" x14ac:dyDescent="0.3">
      <c r="A4207" t="s">
        <v>81</v>
      </c>
      <c r="B4207">
        <v>2019</v>
      </c>
      <c r="C4207" t="s">
        <v>29</v>
      </c>
      <c r="D4207" t="s">
        <v>65</v>
      </c>
      <c r="E4207" s="2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2">
        <v>14</v>
      </c>
      <c r="L4207" s="1">
        <v>115445.63</v>
      </c>
      <c r="M4207" s="1">
        <v>227633.48</v>
      </c>
      <c r="N4207" s="1">
        <v>0</v>
      </c>
      <c r="O4207" s="1">
        <v>0</v>
      </c>
      <c r="P4207" s="1">
        <v>0</v>
      </c>
      <c r="Q4207" s="2">
        <f>-+Table1[[#This Row],[Current Record Count]]+Table1[[#This Row],[Adj Record Count]]</f>
        <v>14</v>
      </c>
      <c r="R4207" s="1">
        <f>+-Table1[[#This Row],[Current Total ADJUSTMENT_AMOUNT]]+Table1[[#This Row],[Adj Total ADJUSTMENT_AMOUNT]]</f>
        <v>115445.63</v>
      </c>
      <c r="S4207" s="1">
        <f>-Table1[[#This Row],[Current Total CHARGE_AMOUNT]]+Table1[[#This Row],[Adj Total CHARGE_AMOUNT]]</f>
        <v>227633.48</v>
      </c>
      <c r="T4207" s="1">
        <f>+Table1[[#This Row],[Adj Total TOTAL_COST]]-Table1[[#This Row],[Current Total TOTAL_COST]]</f>
        <v>0</v>
      </c>
      <c r="U4207" s="1">
        <f>+Table1[[#This Row],[Adj Total CONTRIBUTION_MARGIN]]-Table1[[#This Row],[Current Total CONTRIBUTION_MARGIN]]</f>
        <v>0</v>
      </c>
      <c r="V4207" s="1">
        <f>+Table1[[#This Row],[Adj Total OPERATING_MARGIN]]-Table1[[#This Row],[Current Total OPERATING_MARGIN]]</f>
        <v>0</v>
      </c>
    </row>
    <row r="4208" spans="1:22" x14ac:dyDescent="0.3">
      <c r="A4208" t="s">
        <v>81</v>
      </c>
      <c r="B4208">
        <v>2019</v>
      </c>
      <c r="C4208" t="s">
        <v>72</v>
      </c>
      <c r="D4208" t="s">
        <v>72</v>
      </c>
      <c r="E4208" s="2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2">
        <v>14</v>
      </c>
      <c r="L4208" s="1">
        <v>95561.75</v>
      </c>
      <c r="M4208" s="1">
        <v>173029.84</v>
      </c>
      <c r="N4208" s="1">
        <v>0</v>
      </c>
      <c r="O4208" s="1">
        <v>0</v>
      </c>
      <c r="P4208" s="1">
        <v>0</v>
      </c>
      <c r="Q4208" s="2">
        <f>-+Table1[[#This Row],[Current Record Count]]+Table1[[#This Row],[Adj Record Count]]</f>
        <v>14</v>
      </c>
      <c r="R4208" s="1">
        <f>+-Table1[[#This Row],[Current Total ADJUSTMENT_AMOUNT]]+Table1[[#This Row],[Adj Total ADJUSTMENT_AMOUNT]]</f>
        <v>95561.75</v>
      </c>
      <c r="S4208" s="1">
        <f>-Table1[[#This Row],[Current Total CHARGE_AMOUNT]]+Table1[[#This Row],[Adj Total CHARGE_AMOUNT]]</f>
        <v>173029.84</v>
      </c>
      <c r="T4208" s="1">
        <f>+Table1[[#This Row],[Adj Total TOTAL_COST]]-Table1[[#This Row],[Current Total TOTAL_COST]]</f>
        <v>0</v>
      </c>
      <c r="U4208" s="1">
        <f>+Table1[[#This Row],[Adj Total CONTRIBUTION_MARGIN]]-Table1[[#This Row],[Current Total CONTRIBUTION_MARGIN]]</f>
        <v>0</v>
      </c>
      <c r="V4208" s="1">
        <f>+Table1[[#This Row],[Adj Total OPERATING_MARGIN]]-Table1[[#This Row],[Current Total OPERATING_MARGIN]]</f>
        <v>0</v>
      </c>
    </row>
    <row r="4209" spans="1:22" x14ac:dyDescent="0.3">
      <c r="A4209" t="s">
        <v>39</v>
      </c>
      <c r="B4209">
        <v>2019</v>
      </c>
      <c r="C4209" t="s">
        <v>17</v>
      </c>
      <c r="D4209" t="s">
        <v>85</v>
      </c>
      <c r="E4209" s="2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2">
        <v>14</v>
      </c>
      <c r="L4209" s="1">
        <v>58712.6</v>
      </c>
      <c r="M4209" s="1">
        <v>83396.100000000006</v>
      </c>
      <c r="N4209" s="1">
        <v>0</v>
      </c>
      <c r="O4209" s="1">
        <v>0</v>
      </c>
      <c r="P4209" s="1">
        <v>0</v>
      </c>
      <c r="Q4209" s="2">
        <f>-+Table1[[#This Row],[Current Record Count]]+Table1[[#This Row],[Adj Record Count]]</f>
        <v>14</v>
      </c>
      <c r="R4209" s="1">
        <f>+-Table1[[#This Row],[Current Total ADJUSTMENT_AMOUNT]]+Table1[[#This Row],[Adj Total ADJUSTMENT_AMOUNT]]</f>
        <v>58712.6</v>
      </c>
      <c r="S4209" s="1">
        <f>-Table1[[#This Row],[Current Total CHARGE_AMOUNT]]+Table1[[#This Row],[Adj Total CHARGE_AMOUNT]]</f>
        <v>83396.100000000006</v>
      </c>
      <c r="T4209" s="1">
        <f>+Table1[[#This Row],[Adj Total TOTAL_COST]]-Table1[[#This Row],[Current Total TOTAL_COST]]</f>
        <v>0</v>
      </c>
      <c r="U4209" s="1">
        <f>+Table1[[#This Row],[Adj Total CONTRIBUTION_MARGIN]]-Table1[[#This Row],[Current Total CONTRIBUTION_MARGIN]]</f>
        <v>0</v>
      </c>
      <c r="V4209" s="1">
        <f>+Table1[[#This Row],[Adj Total OPERATING_MARGIN]]-Table1[[#This Row],[Current Total OPERATING_MARGIN]]</f>
        <v>0</v>
      </c>
    </row>
    <row r="4210" spans="1:22" x14ac:dyDescent="0.3">
      <c r="A4210" t="s">
        <v>81</v>
      </c>
      <c r="B4210">
        <v>2019</v>
      </c>
      <c r="C4210" t="s">
        <v>29</v>
      </c>
      <c r="D4210" t="s">
        <v>43</v>
      </c>
      <c r="E4210" s="2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2">
        <v>14</v>
      </c>
      <c r="L4210" s="1">
        <v>90574.75</v>
      </c>
      <c r="M4210" s="1">
        <v>155667.12</v>
      </c>
      <c r="N4210" s="1">
        <v>0</v>
      </c>
      <c r="O4210" s="1">
        <v>0</v>
      </c>
      <c r="P4210" s="1">
        <v>0</v>
      </c>
      <c r="Q4210" s="2">
        <f>-+Table1[[#This Row],[Current Record Count]]+Table1[[#This Row],[Adj Record Count]]</f>
        <v>14</v>
      </c>
      <c r="R4210" s="1">
        <f>+-Table1[[#This Row],[Current Total ADJUSTMENT_AMOUNT]]+Table1[[#This Row],[Adj Total ADJUSTMENT_AMOUNT]]</f>
        <v>90574.75</v>
      </c>
      <c r="S4210" s="1">
        <f>-Table1[[#This Row],[Current Total CHARGE_AMOUNT]]+Table1[[#This Row],[Adj Total CHARGE_AMOUNT]]</f>
        <v>155667.12</v>
      </c>
      <c r="T4210" s="1">
        <f>+Table1[[#This Row],[Adj Total TOTAL_COST]]-Table1[[#This Row],[Current Total TOTAL_COST]]</f>
        <v>0</v>
      </c>
      <c r="U4210" s="1">
        <f>+Table1[[#This Row],[Adj Total CONTRIBUTION_MARGIN]]-Table1[[#This Row],[Current Total CONTRIBUTION_MARGIN]]</f>
        <v>0</v>
      </c>
      <c r="V4210" s="1">
        <f>+Table1[[#This Row],[Adj Total OPERATING_MARGIN]]-Table1[[#This Row],[Current Total OPERATING_MARGIN]]</f>
        <v>0</v>
      </c>
    </row>
    <row r="4211" spans="1:22" x14ac:dyDescent="0.3">
      <c r="A4211" t="s">
        <v>27</v>
      </c>
      <c r="B4211">
        <v>2019</v>
      </c>
      <c r="C4211" t="s">
        <v>50</v>
      </c>
      <c r="D4211" t="s">
        <v>50</v>
      </c>
      <c r="E4211" s="2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2">
        <v>14</v>
      </c>
      <c r="L4211" s="1">
        <v>39398.39</v>
      </c>
      <c r="M4211" s="1">
        <v>59904.06</v>
      </c>
      <c r="N4211" s="1">
        <v>0</v>
      </c>
      <c r="O4211" s="1">
        <v>0</v>
      </c>
      <c r="P4211" s="1">
        <v>0</v>
      </c>
      <c r="Q4211" s="2">
        <f>-+Table1[[#This Row],[Current Record Count]]+Table1[[#This Row],[Adj Record Count]]</f>
        <v>14</v>
      </c>
      <c r="R4211" s="1">
        <f>+-Table1[[#This Row],[Current Total ADJUSTMENT_AMOUNT]]+Table1[[#This Row],[Adj Total ADJUSTMENT_AMOUNT]]</f>
        <v>39398.39</v>
      </c>
      <c r="S4211" s="1">
        <f>-Table1[[#This Row],[Current Total CHARGE_AMOUNT]]+Table1[[#This Row],[Adj Total CHARGE_AMOUNT]]</f>
        <v>59904.06</v>
      </c>
      <c r="T4211" s="1">
        <f>+Table1[[#This Row],[Adj Total TOTAL_COST]]-Table1[[#This Row],[Current Total TOTAL_COST]]</f>
        <v>0</v>
      </c>
      <c r="U4211" s="1">
        <f>+Table1[[#This Row],[Adj Total CONTRIBUTION_MARGIN]]-Table1[[#This Row],[Current Total CONTRIBUTION_MARGIN]]</f>
        <v>0</v>
      </c>
      <c r="V4211" s="1">
        <f>+Table1[[#This Row],[Adj Total OPERATING_MARGIN]]-Table1[[#This Row],[Current Total OPERATING_MARGIN]]</f>
        <v>0</v>
      </c>
    </row>
    <row r="4212" spans="1:22" x14ac:dyDescent="0.3">
      <c r="A4212" t="s">
        <v>39</v>
      </c>
      <c r="B4212" t="s">
        <v>51</v>
      </c>
      <c r="C4212" t="s">
        <v>51</v>
      </c>
      <c r="D4212" t="s">
        <v>51</v>
      </c>
      <c r="E4212" s="2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2">
        <v>15</v>
      </c>
      <c r="L4212" s="1">
        <v>0</v>
      </c>
      <c r="M4212" s="1">
        <v>46637.98</v>
      </c>
      <c r="N4212" s="1">
        <v>10667.971299999999</v>
      </c>
      <c r="O4212" s="1">
        <v>0</v>
      </c>
      <c r="P4212" s="1">
        <v>0</v>
      </c>
      <c r="Q4212" s="2">
        <f>-+Table1[[#This Row],[Current Record Count]]+Table1[[#This Row],[Adj Record Count]]</f>
        <v>15</v>
      </c>
      <c r="R4212" s="1">
        <f>+-Table1[[#This Row],[Current Total ADJUSTMENT_AMOUNT]]+Table1[[#This Row],[Adj Total ADJUSTMENT_AMOUNT]]</f>
        <v>0</v>
      </c>
      <c r="S4212" s="1">
        <f>-Table1[[#This Row],[Current Total CHARGE_AMOUNT]]+Table1[[#This Row],[Adj Total CHARGE_AMOUNT]]</f>
        <v>46637.98</v>
      </c>
      <c r="T4212" s="1">
        <f>+Table1[[#This Row],[Adj Total TOTAL_COST]]-Table1[[#This Row],[Current Total TOTAL_COST]]</f>
        <v>10667.971299999999</v>
      </c>
      <c r="U4212" s="1">
        <f>+Table1[[#This Row],[Adj Total CONTRIBUTION_MARGIN]]-Table1[[#This Row],[Current Total CONTRIBUTION_MARGIN]]</f>
        <v>0</v>
      </c>
      <c r="V4212" s="1">
        <f>+Table1[[#This Row],[Adj Total OPERATING_MARGIN]]-Table1[[#This Row],[Current Total OPERATING_MARGIN]]</f>
        <v>0</v>
      </c>
    </row>
    <row r="4213" spans="1:22" x14ac:dyDescent="0.3">
      <c r="A4213" t="s">
        <v>82</v>
      </c>
      <c r="B4213">
        <v>2019</v>
      </c>
      <c r="C4213" t="s">
        <v>17</v>
      </c>
      <c r="D4213" t="s">
        <v>86</v>
      </c>
      <c r="E4213" s="2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2">
        <v>18</v>
      </c>
      <c r="L4213" s="1">
        <v>406656.06</v>
      </c>
      <c r="M4213" s="1">
        <v>550985.28</v>
      </c>
      <c r="N4213" s="1">
        <v>0</v>
      </c>
      <c r="O4213" s="1">
        <v>0</v>
      </c>
      <c r="P4213" s="1">
        <v>0</v>
      </c>
      <c r="Q4213" s="2">
        <f>-+Table1[[#This Row],[Current Record Count]]+Table1[[#This Row],[Adj Record Count]]</f>
        <v>18</v>
      </c>
      <c r="R4213" s="1">
        <f>+-Table1[[#This Row],[Current Total ADJUSTMENT_AMOUNT]]+Table1[[#This Row],[Adj Total ADJUSTMENT_AMOUNT]]</f>
        <v>406656.06</v>
      </c>
      <c r="S4213" s="1">
        <f>-Table1[[#This Row],[Current Total CHARGE_AMOUNT]]+Table1[[#This Row],[Adj Total CHARGE_AMOUNT]]</f>
        <v>550985.28</v>
      </c>
      <c r="T4213" s="1">
        <f>+Table1[[#This Row],[Adj Total TOTAL_COST]]-Table1[[#This Row],[Current Total TOTAL_COST]]</f>
        <v>0</v>
      </c>
      <c r="U4213" s="1">
        <f>+Table1[[#This Row],[Adj Total CONTRIBUTION_MARGIN]]-Table1[[#This Row],[Current Total CONTRIBUTION_MARGIN]]</f>
        <v>0</v>
      </c>
      <c r="V4213" s="1">
        <f>+Table1[[#This Row],[Adj Total OPERATING_MARGIN]]-Table1[[#This Row],[Current Total OPERATING_MARGIN]]</f>
        <v>0</v>
      </c>
    </row>
    <row r="4214" spans="1:22" x14ac:dyDescent="0.3">
      <c r="A4214" t="s">
        <v>39</v>
      </c>
      <c r="B4214">
        <v>2019</v>
      </c>
      <c r="C4214" t="s">
        <v>29</v>
      </c>
      <c r="D4214" t="s">
        <v>104</v>
      </c>
      <c r="E4214" s="2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2">
        <v>18</v>
      </c>
      <c r="L4214" s="1">
        <v>232337.23</v>
      </c>
      <c r="M4214" s="1">
        <v>297060.89</v>
      </c>
      <c r="N4214" s="1">
        <v>0</v>
      </c>
      <c r="O4214" s="1">
        <v>0</v>
      </c>
      <c r="P4214" s="1">
        <v>0</v>
      </c>
      <c r="Q4214" s="2">
        <f>-+Table1[[#This Row],[Current Record Count]]+Table1[[#This Row],[Adj Record Count]]</f>
        <v>18</v>
      </c>
      <c r="R4214" s="1">
        <f>+-Table1[[#This Row],[Current Total ADJUSTMENT_AMOUNT]]+Table1[[#This Row],[Adj Total ADJUSTMENT_AMOUNT]]</f>
        <v>232337.23</v>
      </c>
      <c r="S4214" s="1">
        <f>-Table1[[#This Row],[Current Total CHARGE_AMOUNT]]+Table1[[#This Row],[Adj Total CHARGE_AMOUNT]]</f>
        <v>297060.89</v>
      </c>
      <c r="T4214" s="1">
        <f>+Table1[[#This Row],[Adj Total TOTAL_COST]]-Table1[[#This Row],[Current Total TOTAL_COST]]</f>
        <v>0</v>
      </c>
      <c r="U4214" s="1">
        <f>+Table1[[#This Row],[Adj Total CONTRIBUTION_MARGIN]]-Table1[[#This Row],[Current Total CONTRIBUTION_MARGIN]]</f>
        <v>0</v>
      </c>
      <c r="V4214" s="1">
        <f>+Table1[[#This Row],[Adj Total OPERATING_MARGIN]]-Table1[[#This Row],[Current Total OPERATING_MARGIN]]</f>
        <v>0</v>
      </c>
    </row>
    <row r="4215" spans="1:22" x14ac:dyDescent="0.3">
      <c r="A4215" t="s">
        <v>25</v>
      </c>
      <c r="B4215">
        <v>2019</v>
      </c>
      <c r="C4215" t="s">
        <v>92</v>
      </c>
      <c r="D4215" t="s">
        <v>92</v>
      </c>
      <c r="E4215" s="2">
        <v>12</v>
      </c>
      <c r="F4215" s="1">
        <v>12961.43</v>
      </c>
      <c r="G4215" s="1">
        <v>16732.560000000001</v>
      </c>
      <c r="H4215" s="1">
        <v>0</v>
      </c>
      <c r="I4215" s="1">
        <v>0</v>
      </c>
      <c r="J4215" s="1">
        <v>0</v>
      </c>
      <c r="K4215" s="2">
        <v>31</v>
      </c>
      <c r="L4215" s="1">
        <v>72819.92</v>
      </c>
      <c r="M4215" s="1">
        <v>95724.97</v>
      </c>
      <c r="N4215" s="1">
        <v>0</v>
      </c>
      <c r="O4215" s="1">
        <v>0</v>
      </c>
      <c r="P4215" s="1">
        <v>0</v>
      </c>
      <c r="Q4215" s="2">
        <f>-+Table1[[#This Row],[Current Record Count]]+Table1[[#This Row],[Adj Record Count]]</f>
        <v>19</v>
      </c>
      <c r="R4215" s="1">
        <f>+-Table1[[#This Row],[Current Total ADJUSTMENT_AMOUNT]]+Table1[[#This Row],[Adj Total ADJUSTMENT_AMOUNT]]</f>
        <v>59858.49</v>
      </c>
      <c r="S4215" s="1">
        <f>-Table1[[#This Row],[Current Total CHARGE_AMOUNT]]+Table1[[#This Row],[Adj Total CHARGE_AMOUNT]]</f>
        <v>78992.41</v>
      </c>
      <c r="T4215" s="1">
        <f>+Table1[[#This Row],[Adj Total TOTAL_COST]]-Table1[[#This Row],[Current Total TOTAL_COST]]</f>
        <v>0</v>
      </c>
      <c r="U4215" s="1">
        <f>+Table1[[#This Row],[Adj Total CONTRIBUTION_MARGIN]]-Table1[[#This Row],[Current Total CONTRIBUTION_MARGIN]]</f>
        <v>0</v>
      </c>
      <c r="V4215" s="1">
        <f>+Table1[[#This Row],[Adj Total OPERATING_MARGIN]]-Table1[[#This Row],[Current Total OPERATING_MARGIN]]</f>
        <v>0</v>
      </c>
    </row>
    <row r="4216" spans="1:22" x14ac:dyDescent="0.3">
      <c r="A4216" t="s">
        <v>54</v>
      </c>
      <c r="B4216">
        <v>2019</v>
      </c>
      <c r="C4216" t="s">
        <v>29</v>
      </c>
      <c r="D4216" t="s">
        <v>30</v>
      </c>
      <c r="E4216" s="2">
        <v>7</v>
      </c>
      <c r="F4216" s="1">
        <v>1526.02</v>
      </c>
      <c r="G4216" s="1">
        <v>2241.0500000000002</v>
      </c>
      <c r="H4216" s="1">
        <v>0</v>
      </c>
      <c r="I4216" s="1">
        <v>0</v>
      </c>
      <c r="J4216" s="1">
        <v>0</v>
      </c>
      <c r="K4216" s="2">
        <v>26</v>
      </c>
      <c r="L4216" s="1">
        <v>51106.13</v>
      </c>
      <c r="M4216" s="1">
        <v>62300.12</v>
      </c>
      <c r="N4216" s="1">
        <v>0</v>
      </c>
      <c r="O4216" s="1">
        <v>0</v>
      </c>
      <c r="P4216" s="1">
        <v>0</v>
      </c>
      <c r="Q4216" s="2">
        <f>-+Table1[[#This Row],[Current Record Count]]+Table1[[#This Row],[Adj Record Count]]</f>
        <v>19</v>
      </c>
      <c r="R4216" s="1">
        <f>+-Table1[[#This Row],[Current Total ADJUSTMENT_AMOUNT]]+Table1[[#This Row],[Adj Total ADJUSTMENT_AMOUNT]]</f>
        <v>49580.11</v>
      </c>
      <c r="S4216" s="1">
        <f>-Table1[[#This Row],[Current Total CHARGE_AMOUNT]]+Table1[[#This Row],[Adj Total CHARGE_AMOUNT]]</f>
        <v>60059.07</v>
      </c>
      <c r="T4216" s="1">
        <f>+Table1[[#This Row],[Adj Total TOTAL_COST]]-Table1[[#This Row],[Current Total TOTAL_COST]]</f>
        <v>0</v>
      </c>
      <c r="U4216" s="1">
        <f>+Table1[[#This Row],[Adj Total CONTRIBUTION_MARGIN]]-Table1[[#This Row],[Current Total CONTRIBUTION_MARGIN]]</f>
        <v>0</v>
      </c>
      <c r="V4216" s="1">
        <f>+Table1[[#This Row],[Adj Total OPERATING_MARGIN]]-Table1[[#This Row],[Current Total OPERATING_MARGIN]]</f>
        <v>0</v>
      </c>
    </row>
    <row r="4217" spans="1:22" x14ac:dyDescent="0.3">
      <c r="A4217" t="s">
        <v>39</v>
      </c>
      <c r="B4217">
        <v>2019</v>
      </c>
      <c r="C4217" t="s">
        <v>23</v>
      </c>
      <c r="D4217" t="s">
        <v>83</v>
      </c>
      <c r="E4217" s="2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2">
        <v>19</v>
      </c>
      <c r="L4217" s="1">
        <v>171020.52</v>
      </c>
      <c r="M4217" s="1">
        <v>270831.42</v>
      </c>
      <c r="N4217" s="1">
        <v>0</v>
      </c>
      <c r="O4217" s="1">
        <v>0</v>
      </c>
      <c r="P4217" s="1">
        <v>0</v>
      </c>
      <c r="Q4217" s="2">
        <f>-+Table1[[#This Row],[Current Record Count]]+Table1[[#This Row],[Adj Record Count]]</f>
        <v>19</v>
      </c>
      <c r="R4217" s="1">
        <f>+-Table1[[#This Row],[Current Total ADJUSTMENT_AMOUNT]]+Table1[[#This Row],[Adj Total ADJUSTMENT_AMOUNT]]</f>
        <v>171020.52</v>
      </c>
      <c r="S4217" s="1">
        <f>-Table1[[#This Row],[Current Total CHARGE_AMOUNT]]+Table1[[#This Row],[Adj Total CHARGE_AMOUNT]]</f>
        <v>270831.42</v>
      </c>
      <c r="T4217" s="1">
        <f>+Table1[[#This Row],[Adj Total TOTAL_COST]]-Table1[[#This Row],[Current Total TOTAL_COST]]</f>
        <v>0</v>
      </c>
      <c r="U4217" s="1">
        <f>+Table1[[#This Row],[Adj Total CONTRIBUTION_MARGIN]]-Table1[[#This Row],[Current Total CONTRIBUTION_MARGIN]]</f>
        <v>0</v>
      </c>
      <c r="V4217" s="1">
        <f>+Table1[[#This Row],[Adj Total OPERATING_MARGIN]]-Table1[[#This Row],[Current Total OPERATING_MARGIN]]</f>
        <v>0</v>
      </c>
    </row>
    <row r="4218" spans="1:22" x14ac:dyDescent="0.3">
      <c r="A4218" t="s">
        <v>82</v>
      </c>
      <c r="B4218">
        <v>2019</v>
      </c>
      <c r="C4218" t="s">
        <v>58</v>
      </c>
      <c r="D4218" t="s">
        <v>58</v>
      </c>
      <c r="E4218" s="2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2">
        <v>20</v>
      </c>
      <c r="L4218" s="1">
        <v>416869.87</v>
      </c>
      <c r="M4218" s="1">
        <v>523293.66</v>
      </c>
      <c r="N4218" s="1">
        <v>0</v>
      </c>
      <c r="O4218" s="1">
        <v>0</v>
      </c>
      <c r="P4218" s="1">
        <v>0</v>
      </c>
      <c r="Q4218" s="2">
        <f>-+Table1[[#This Row],[Current Record Count]]+Table1[[#This Row],[Adj Record Count]]</f>
        <v>20</v>
      </c>
      <c r="R4218" s="1">
        <f>+-Table1[[#This Row],[Current Total ADJUSTMENT_AMOUNT]]+Table1[[#This Row],[Adj Total ADJUSTMENT_AMOUNT]]</f>
        <v>416869.87</v>
      </c>
      <c r="S4218" s="1">
        <f>-Table1[[#This Row],[Current Total CHARGE_AMOUNT]]+Table1[[#This Row],[Adj Total CHARGE_AMOUNT]]</f>
        <v>523293.66</v>
      </c>
      <c r="T4218" s="1">
        <f>+Table1[[#This Row],[Adj Total TOTAL_COST]]-Table1[[#This Row],[Current Total TOTAL_COST]]</f>
        <v>0</v>
      </c>
      <c r="U4218" s="1">
        <f>+Table1[[#This Row],[Adj Total CONTRIBUTION_MARGIN]]-Table1[[#This Row],[Current Total CONTRIBUTION_MARGIN]]</f>
        <v>0</v>
      </c>
      <c r="V4218" s="1">
        <f>+Table1[[#This Row],[Adj Total OPERATING_MARGIN]]-Table1[[#This Row],[Current Total OPERATING_MARGIN]]</f>
        <v>0</v>
      </c>
    </row>
    <row r="4219" spans="1:22" x14ac:dyDescent="0.3">
      <c r="A4219" t="s">
        <v>25</v>
      </c>
      <c r="B4219">
        <v>2019</v>
      </c>
      <c r="C4219" t="s">
        <v>17</v>
      </c>
      <c r="D4219" t="s">
        <v>91</v>
      </c>
      <c r="E4219" s="2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2">
        <v>20</v>
      </c>
      <c r="L4219" s="1">
        <v>50990.42</v>
      </c>
      <c r="M4219" s="1">
        <v>85846.17</v>
      </c>
      <c r="N4219" s="1">
        <v>0</v>
      </c>
      <c r="O4219" s="1">
        <v>0</v>
      </c>
      <c r="P4219" s="1">
        <v>0</v>
      </c>
      <c r="Q4219" s="2">
        <f>-+Table1[[#This Row],[Current Record Count]]+Table1[[#This Row],[Adj Record Count]]</f>
        <v>20</v>
      </c>
      <c r="R4219" s="1">
        <f>+-Table1[[#This Row],[Current Total ADJUSTMENT_AMOUNT]]+Table1[[#This Row],[Adj Total ADJUSTMENT_AMOUNT]]</f>
        <v>50990.42</v>
      </c>
      <c r="S4219" s="1">
        <f>-Table1[[#This Row],[Current Total CHARGE_AMOUNT]]+Table1[[#This Row],[Adj Total CHARGE_AMOUNT]]</f>
        <v>85846.17</v>
      </c>
      <c r="T4219" s="1">
        <f>+Table1[[#This Row],[Adj Total TOTAL_COST]]-Table1[[#This Row],[Current Total TOTAL_COST]]</f>
        <v>0</v>
      </c>
      <c r="U4219" s="1">
        <f>+Table1[[#This Row],[Adj Total CONTRIBUTION_MARGIN]]-Table1[[#This Row],[Current Total CONTRIBUTION_MARGIN]]</f>
        <v>0</v>
      </c>
      <c r="V4219" s="1">
        <f>+Table1[[#This Row],[Adj Total OPERATING_MARGIN]]-Table1[[#This Row],[Current Total OPERATING_MARGIN]]</f>
        <v>0</v>
      </c>
    </row>
    <row r="4220" spans="1:22" x14ac:dyDescent="0.3">
      <c r="A4220" t="s">
        <v>54</v>
      </c>
      <c r="B4220">
        <v>2019</v>
      </c>
      <c r="C4220" t="s">
        <v>20</v>
      </c>
      <c r="D4220" t="s">
        <v>97</v>
      </c>
      <c r="E4220" s="2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2">
        <v>21</v>
      </c>
      <c r="L4220" s="1">
        <v>76409.67</v>
      </c>
      <c r="M4220" s="1">
        <v>114693.35</v>
      </c>
      <c r="N4220" s="1">
        <v>0</v>
      </c>
      <c r="O4220" s="1">
        <v>0</v>
      </c>
      <c r="P4220" s="1">
        <v>0</v>
      </c>
      <c r="Q4220" s="2">
        <f>-+Table1[[#This Row],[Current Record Count]]+Table1[[#This Row],[Adj Record Count]]</f>
        <v>21</v>
      </c>
      <c r="R4220" s="1">
        <f>+-Table1[[#This Row],[Current Total ADJUSTMENT_AMOUNT]]+Table1[[#This Row],[Adj Total ADJUSTMENT_AMOUNT]]</f>
        <v>76409.67</v>
      </c>
      <c r="S4220" s="1">
        <f>-Table1[[#This Row],[Current Total CHARGE_AMOUNT]]+Table1[[#This Row],[Adj Total CHARGE_AMOUNT]]</f>
        <v>114693.35</v>
      </c>
      <c r="T4220" s="1">
        <f>+Table1[[#This Row],[Adj Total TOTAL_COST]]-Table1[[#This Row],[Current Total TOTAL_COST]]</f>
        <v>0</v>
      </c>
      <c r="U4220" s="1">
        <f>+Table1[[#This Row],[Adj Total CONTRIBUTION_MARGIN]]-Table1[[#This Row],[Current Total CONTRIBUTION_MARGIN]]</f>
        <v>0</v>
      </c>
      <c r="V4220" s="1">
        <f>+Table1[[#This Row],[Adj Total OPERATING_MARGIN]]-Table1[[#This Row],[Current Total OPERATING_MARGIN]]</f>
        <v>0</v>
      </c>
    </row>
    <row r="4221" spans="1:22" x14ac:dyDescent="0.3">
      <c r="A4221" t="s">
        <v>25</v>
      </c>
      <c r="B4221">
        <v>2019</v>
      </c>
      <c r="C4221" t="s">
        <v>20</v>
      </c>
      <c r="D4221" t="s">
        <v>64</v>
      </c>
      <c r="E4221" s="2">
        <v>4</v>
      </c>
      <c r="F4221" s="1">
        <v>8577.86</v>
      </c>
      <c r="G4221" s="1">
        <v>14311.56</v>
      </c>
      <c r="H4221" s="1">
        <v>0</v>
      </c>
      <c r="I4221" s="1">
        <v>0</v>
      </c>
      <c r="J4221" s="1">
        <v>0</v>
      </c>
      <c r="K4221" s="2">
        <v>26</v>
      </c>
      <c r="L4221" s="1">
        <v>83946.57</v>
      </c>
      <c r="M4221" s="1">
        <v>158612.5</v>
      </c>
      <c r="N4221" s="1">
        <v>0</v>
      </c>
      <c r="O4221" s="1">
        <v>0</v>
      </c>
      <c r="P4221" s="1">
        <v>0</v>
      </c>
      <c r="Q4221" s="2">
        <f>-+Table1[[#This Row],[Current Record Count]]+Table1[[#This Row],[Adj Record Count]]</f>
        <v>22</v>
      </c>
      <c r="R4221" s="1">
        <f>+-Table1[[#This Row],[Current Total ADJUSTMENT_AMOUNT]]+Table1[[#This Row],[Adj Total ADJUSTMENT_AMOUNT]]</f>
        <v>75368.710000000006</v>
      </c>
      <c r="S4221" s="1">
        <f>-Table1[[#This Row],[Current Total CHARGE_AMOUNT]]+Table1[[#This Row],[Adj Total CHARGE_AMOUNT]]</f>
        <v>144300.94</v>
      </c>
      <c r="T4221" s="1">
        <f>+Table1[[#This Row],[Adj Total TOTAL_COST]]-Table1[[#This Row],[Current Total TOTAL_COST]]</f>
        <v>0</v>
      </c>
      <c r="U4221" s="1">
        <f>+Table1[[#This Row],[Adj Total CONTRIBUTION_MARGIN]]-Table1[[#This Row],[Current Total CONTRIBUTION_MARGIN]]</f>
        <v>0</v>
      </c>
      <c r="V4221" s="1">
        <f>+Table1[[#This Row],[Adj Total OPERATING_MARGIN]]-Table1[[#This Row],[Current Total OPERATING_MARGIN]]</f>
        <v>0</v>
      </c>
    </row>
    <row r="4222" spans="1:22" x14ac:dyDescent="0.3">
      <c r="A4222" t="s">
        <v>81</v>
      </c>
      <c r="B4222">
        <v>2019</v>
      </c>
      <c r="C4222" t="s">
        <v>90</v>
      </c>
      <c r="D4222" t="s">
        <v>90</v>
      </c>
      <c r="E4222" s="2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2">
        <v>23</v>
      </c>
      <c r="L4222" s="1">
        <v>290890.31</v>
      </c>
      <c r="M4222" s="1">
        <v>424006.76</v>
      </c>
      <c r="N4222" s="1">
        <v>0</v>
      </c>
      <c r="O4222" s="1">
        <v>0</v>
      </c>
      <c r="P4222" s="1">
        <v>0</v>
      </c>
      <c r="Q4222" s="2">
        <f>-+Table1[[#This Row],[Current Record Count]]+Table1[[#This Row],[Adj Record Count]]</f>
        <v>23</v>
      </c>
      <c r="R4222" s="1">
        <f>+-Table1[[#This Row],[Current Total ADJUSTMENT_AMOUNT]]+Table1[[#This Row],[Adj Total ADJUSTMENT_AMOUNT]]</f>
        <v>290890.31</v>
      </c>
      <c r="S4222" s="1">
        <f>-Table1[[#This Row],[Current Total CHARGE_AMOUNT]]+Table1[[#This Row],[Adj Total CHARGE_AMOUNT]]</f>
        <v>424006.76</v>
      </c>
      <c r="T4222" s="1">
        <f>+Table1[[#This Row],[Adj Total TOTAL_COST]]-Table1[[#This Row],[Current Total TOTAL_COST]]</f>
        <v>0</v>
      </c>
      <c r="U4222" s="1">
        <f>+Table1[[#This Row],[Adj Total CONTRIBUTION_MARGIN]]-Table1[[#This Row],[Current Total CONTRIBUTION_MARGIN]]</f>
        <v>0</v>
      </c>
      <c r="V4222" s="1">
        <f>+Table1[[#This Row],[Adj Total OPERATING_MARGIN]]-Table1[[#This Row],[Current Total OPERATING_MARGIN]]</f>
        <v>0</v>
      </c>
    </row>
    <row r="4223" spans="1:22" x14ac:dyDescent="0.3">
      <c r="A4223" t="s">
        <v>81</v>
      </c>
      <c r="B4223">
        <v>2019</v>
      </c>
      <c r="C4223" t="s">
        <v>29</v>
      </c>
      <c r="D4223" t="s">
        <v>30</v>
      </c>
      <c r="E4223" s="2">
        <v>8</v>
      </c>
      <c r="F4223" s="1">
        <v>1064.76</v>
      </c>
      <c r="G4223" s="1">
        <v>1575</v>
      </c>
      <c r="H4223" s="1">
        <v>0</v>
      </c>
      <c r="I4223" s="1">
        <v>0</v>
      </c>
      <c r="J4223" s="1">
        <v>0</v>
      </c>
      <c r="K4223" s="2">
        <v>33</v>
      </c>
      <c r="L4223" s="1">
        <v>98882.65</v>
      </c>
      <c r="M4223" s="1">
        <v>163397.35</v>
      </c>
      <c r="N4223" s="1">
        <v>0</v>
      </c>
      <c r="O4223" s="1">
        <v>0</v>
      </c>
      <c r="P4223" s="1">
        <v>0</v>
      </c>
      <c r="Q4223" s="2">
        <f>-+Table1[[#This Row],[Current Record Count]]+Table1[[#This Row],[Adj Record Count]]</f>
        <v>25</v>
      </c>
      <c r="R4223" s="1">
        <f>+-Table1[[#This Row],[Current Total ADJUSTMENT_AMOUNT]]+Table1[[#This Row],[Adj Total ADJUSTMENT_AMOUNT]]</f>
        <v>97817.89</v>
      </c>
      <c r="S4223" s="1">
        <f>-Table1[[#This Row],[Current Total CHARGE_AMOUNT]]+Table1[[#This Row],[Adj Total CHARGE_AMOUNT]]</f>
        <v>161822.35</v>
      </c>
      <c r="T4223" s="1">
        <f>+Table1[[#This Row],[Adj Total TOTAL_COST]]-Table1[[#This Row],[Current Total TOTAL_COST]]</f>
        <v>0</v>
      </c>
      <c r="U4223" s="1">
        <f>+Table1[[#This Row],[Adj Total CONTRIBUTION_MARGIN]]-Table1[[#This Row],[Current Total CONTRIBUTION_MARGIN]]</f>
        <v>0</v>
      </c>
      <c r="V4223" s="1">
        <f>+Table1[[#This Row],[Adj Total OPERATING_MARGIN]]-Table1[[#This Row],[Current Total OPERATING_MARGIN]]</f>
        <v>0</v>
      </c>
    </row>
    <row r="4224" spans="1:22" x14ac:dyDescent="0.3">
      <c r="A4224" t="s">
        <v>39</v>
      </c>
      <c r="B4224" t="s">
        <v>51</v>
      </c>
      <c r="C4224" t="s">
        <v>58</v>
      </c>
      <c r="D4224" t="s">
        <v>58</v>
      </c>
      <c r="E4224" s="2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2">
        <v>25</v>
      </c>
      <c r="L4224" s="1">
        <v>0</v>
      </c>
      <c r="M4224" s="1">
        <v>65242.65</v>
      </c>
      <c r="N4224" s="1">
        <v>9487.6036000000004</v>
      </c>
      <c r="O4224" s="1">
        <v>0</v>
      </c>
      <c r="P4224" s="1">
        <v>0</v>
      </c>
      <c r="Q4224" s="2">
        <f>-+Table1[[#This Row],[Current Record Count]]+Table1[[#This Row],[Adj Record Count]]</f>
        <v>25</v>
      </c>
      <c r="R4224" s="1">
        <f>+-Table1[[#This Row],[Current Total ADJUSTMENT_AMOUNT]]+Table1[[#This Row],[Adj Total ADJUSTMENT_AMOUNT]]</f>
        <v>0</v>
      </c>
      <c r="S4224" s="1">
        <f>-Table1[[#This Row],[Current Total CHARGE_AMOUNT]]+Table1[[#This Row],[Adj Total CHARGE_AMOUNT]]</f>
        <v>65242.65</v>
      </c>
      <c r="T4224" s="1">
        <f>+Table1[[#This Row],[Adj Total TOTAL_COST]]-Table1[[#This Row],[Current Total TOTAL_COST]]</f>
        <v>9487.6036000000004</v>
      </c>
      <c r="U4224" s="1">
        <f>+Table1[[#This Row],[Adj Total CONTRIBUTION_MARGIN]]-Table1[[#This Row],[Current Total CONTRIBUTION_MARGIN]]</f>
        <v>0</v>
      </c>
      <c r="V4224" s="1">
        <f>+Table1[[#This Row],[Adj Total OPERATING_MARGIN]]-Table1[[#This Row],[Current Total OPERATING_MARGIN]]</f>
        <v>0</v>
      </c>
    </row>
    <row r="4225" spans="1:22" x14ac:dyDescent="0.3">
      <c r="A4225" t="s">
        <v>54</v>
      </c>
      <c r="B4225">
        <v>2019</v>
      </c>
      <c r="C4225" t="s">
        <v>20</v>
      </c>
      <c r="D4225" t="s">
        <v>21</v>
      </c>
      <c r="E4225" s="2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2">
        <v>25</v>
      </c>
      <c r="L4225" s="1">
        <v>109410.6</v>
      </c>
      <c r="M4225" s="1">
        <v>155671.1</v>
      </c>
      <c r="N4225" s="1">
        <v>0</v>
      </c>
      <c r="O4225" s="1">
        <v>0</v>
      </c>
      <c r="P4225" s="1">
        <v>0</v>
      </c>
      <c r="Q4225" s="2">
        <f>-+Table1[[#This Row],[Current Record Count]]+Table1[[#This Row],[Adj Record Count]]</f>
        <v>25</v>
      </c>
      <c r="R4225" s="1">
        <f>+-Table1[[#This Row],[Current Total ADJUSTMENT_AMOUNT]]+Table1[[#This Row],[Adj Total ADJUSTMENT_AMOUNT]]</f>
        <v>109410.6</v>
      </c>
      <c r="S4225" s="1">
        <f>-Table1[[#This Row],[Current Total CHARGE_AMOUNT]]+Table1[[#This Row],[Adj Total CHARGE_AMOUNT]]</f>
        <v>155671.1</v>
      </c>
      <c r="T4225" s="1">
        <f>+Table1[[#This Row],[Adj Total TOTAL_COST]]-Table1[[#This Row],[Current Total TOTAL_COST]]</f>
        <v>0</v>
      </c>
      <c r="U4225" s="1">
        <f>+Table1[[#This Row],[Adj Total CONTRIBUTION_MARGIN]]-Table1[[#This Row],[Current Total CONTRIBUTION_MARGIN]]</f>
        <v>0</v>
      </c>
      <c r="V4225" s="1">
        <f>+Table1[[#This Row],[Adj Total OPERATING_MARGIN]]-Table1[[#This Row],[Current Total OPERATING_MARGIN]]</f>
        <v>0</v>
      </c>
    </row>
    <row r="4226" spans="1:22" x14ac:dyDescent="0.3">
      <c r="A4226" t="s">
        <v>98</v>
      </c>
      <c r="B4226">
        <v>2019</v>
      </c>
      <c r="C4226" t="s">
        <v>58</v>
      </c>
      <c r="D4226" t="s">
        <v>58</v>
      </c>
      <c r="E4226" s="2">
        <v>25</v>
      </c>
      <c r="F4226" s="1">
        <v>225775.4</v>
      </c>
      <c r="G4226" s="1">
        <v>576806.6</v>
      </c>
      <c r="H4226" s="1">
        <v>0</v>
      </c>
      <c r="I4226" s="1">
        <v>0</v>
      </c>
      <c r="J4226" s="1">
        <v>0</v>
      </c>
      <c r="K4226" s="2">
        <v>51</v>
      </c>
      <c r="L4226" s="1">
        <v>662276.44999999995</v>
      </c>
      <c r="M4226" s="1">
        <v>1486551.27</v>
      </c>
      <c r="N4226" s="1">
        <v>0</v>
      </c>
      <c r="O4226" s="1">
        <v>0</v>
      </c>
      <c r="P4226" s="1">
        <v>0</v>
      </c>
      <c r="Q4226" s="2">
        <f>-+Table1[[#This Row],[Current Record Count]]+Table1[[#This Row],[Adj Record Count]]</f>
        <v>26</v>
      </c>
      <c r="R4226" s="1">
        <f>+-Table1[[#This Row],[Current Total ADJUSTMENT_AMOUNT]]+Table1[[#This Row],[Adj Total ADJUSTMENT_AMOUNT]]</f>
        <v>436501.04999999993</v>
      </c>
      <c r="S4226" s="1">
        <f>-Table1[[#This Row],[Current Total CHARGE_AMOUNT]]+Table1[[#This Row],[Adj Total CHARGE_AMOUNT]]</f>
        <v>909744.67</v>
      </c>
      <c r="T4226" s="1">
        <f>+Table1[[#This Row],[Adj Total TOTAL_COST]]-Table1[[#This Row],[Current Total TOTAL_COST]]</f>
        <v>0</v>
      </c>
      <c r="U4226" s="1">
        <f>+Table1[[#This Row],[Adj Total CONTRIBUTION_MARGIN]]-Table1[[#This Row],[Current Total CONTRIBUTION_MARGIN]]</f>
        <v>0</v>
      </c>
      <c r="V4226" s="1">
        <f>+Table1[[#This Row],[Adj Total OPERATING_MARGIN]]-Table1[[#This Row],[Current Total OPERATING_MARGIN]]</f>
        <v>0</v>
      </c>
    </row>
    <row r="4227" spans="1:22" x14ac:dyDescent="0.3">
      <c r="A4227" t="s">
        <v>39</v>
      </c>
      <c r="B4227">
        <v>2019</v>
      </c>
      <c r="C4227" t="s">
        <v>46</v>
      </c>
      <c r="D4227" t="s">
        <v>46</v>
      </c>
      <c r="E4227" s="2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2">
        <v>26</v>
      </c>
      <c r="L4227" s="1">
        <v>392070.3</v>
      </c>
      <c r="M4227" s="1">
        <v>493980.74</v>
      </c>
      <c r="N4227" s="1">
        <v>0</v>
      </c>
      <c r="O4227" s="1">
        <v>0</v>
      </c>
      <c r="P4227" s="1">
        <v>0</v>
      </c>
      <c r="Q4227" s="2">
        <f>-+Table1[[#This Row],[Current Record Count]]+Table1[[#This Row],[Adj Record Count]]</f>
        <v>26</v>
      </c>
      <c r="R4227" s="1">
        <f>+-Table1[[#This Row],[Current Total ADJUSTMENT_AMOUNT]]+Table1[[#This Row],[Adj Total ADJUSTMENT_AMOUNT]]</f>
        <v>392070.3</v>
      </c>
      <c r="S4227" s="1">
        <f>-Table1[[#This Row],[Current Total CHARGE_AMOUNT]]+Table1[[#This Row],[Adj Total CHARGE_AMOUNT]]</f>
        <v>493980.74</v>
      </c>
      <c r="T4227" s="1">
        <f>+Table1[[#This Row],[Adj Total TOTAL_COST]]-Table1[[#This Row],[Current Total TOTAL_COST]]</f>
        <v>0</v>
      </c>
      <c r="U4227" s="1">
        <f>+Table1[[#This Row],[Adj Total CONTRIBUTION_MARGIN]]-Table1[[#This Row],[Current Total CONTRIBUTION_MARGIN]]</f>
        <v>0</v>
      </c>
      <c r="V4227" s="1">
        <f>+Table1[[#This Row],[Adj Total OPERATING_MARGIN]]-Table1[[#This Row],[Current Total OPERATING_MARGIN]]</f>
        <v>0</v>
      </c>
    </row>
    <row r="4228" spans="1:22" x14ac:dyDescent="0.3">
      <c r="A4228" t="s">
        <v>81</v>
      </c>
      <c r="B4228">
        <v>2019</v>
      </c>
      <c r="C4228" t="s">
        <v>29</v>
      </c>
      <c r="D4228" t="s">
        <v>62</v>
      </c>
      <c r="E4228" s="2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2">
        <v>26</v>
      </c>
      <c r="L4228" s="1">
        <v>195094.85</v>
      </c>
      <c r="M4228" s="1">
        <v>271573.99</v>
      </c>
      <c r="N4228" s="1">
        <v>0</v>
      </c>
      <c r="O4228" s="1">
        <v>0</v>
      </c>
      <c r="P4228" s="1">
        <v>0</v>
      </c>
      <c r="Q4228" s="2">
        <f>-+Table1[[#This Row],[Current Record Count]]+Table1[[#This Row],[Adj Record Count]]</f>
        <v>26</v>
      </c>
      <c r="R4228" s="1">
        <f>+-Table1[[#This Row],[Current Total ADJUSTMENT_AMOUNT]]+Table1[[#This Row],[Adj Total ADJUSTMENT_AMOUNT]]</f>
        <v>195094.85</v>
      </c>
      <c r="S4228" s="1">
        <f>-Table1[[#This Row],[Current Total CHARGE_AMOUNT]]+Table1[[#This Row],[Adj Total CHARGE_AMOUNT]]</f>
        <v>271573.99</v>
      </c>
      <c r="T4228" s="1">
        <f>+Table1[[#This Row],[Adj Total TOTAL_COST]]-Table1[[#This Row],[Current Total TOTAL_COST]]</f>
        <v>0</v>
      </c>
      <c r="U4228" s="1">
        <f>+Table1[[#This Row],[Adj Total CONTRIBUTION_MARGIN]]-Table1[[#This Row],[Current Total CONTRIBUTION_MARGIN]]</f>
        <v>0</v>
      </c>
      <c r="V4228" s="1">
        <f>+Table1[[#This Row],[Adj Total OPERATING_MARGIN]]-Table1[[#This Row],[Current Total OPERATING_MARGIN]]</f>
        <v>0</v>
      </c>
    </row>
    <row r="4229" spans="1:22" x14ac:dyDescent="0.3">
      <c r="A4229" t="s">
        <v>54</v>
      </c>
      <c r="B4229">
        <v>2019</v>
      </c>
      <c r="C4229" t="s">
        <v>28</v>
      </c>
      <c r="D4229" t="s">
        <v>28</v>
      </c>
      <c r="E4229" s="2">
        <v>1</v>
      </c>
      <c r="F4229" s="1">
        <v>1658.1</v>
      </c>
      <c r="G4229" s="1">
        <v>5181.5600000000004</v>
      </c>
      <c r="H4229" s="1">
        <v>0</v>
      </c>
      <c r="I4229" s="1">
        <v>0</v>
      </c>
      <c r="J4229" s="1">
        <v>0</v>
      </c>
      <c r="K4229" s="2">
        <v>28</v>
      </c>
      <c r="L4229" s="1">
        <v>92824.66</v>
      </c>
      <c r="M4229" s="1">
        <v>201881.5</v>
      </c>
      <c r="N4229" s="1">
        <v>0</v>
      </c>
      <c r="O4229" s="1">
        <v>0</v>
      </c>
      <c r="P4229" s="1">
        <v>0</v>
      </c>
      <c r="Q4229" s="2">
        <f>-+Table1[[#This Row],[Current Record Count]]+Table1[[#This Row],[Adj Record Count]]</f>
        <v>27</v>
      </c>
      <c r="R4229" s="1">
        <f>+-Table1[[#This Row],[Current Total ADJUSTMENT_AMOUNT]]+Table1[[#This Row],[Adj Total ADJUSTMENT_AMOUNT]]</f>
        <v>91166.56</v>
      </c>
      <c r="S4229" s="1">
        <f>-Table1[[#This Row],[Current Total CHARGE_AMOUNT]]+Table1[[#This Row],[Adj Total CHARGE_AMOUNT]]</f>
        <v>196699.94</v>
      </c>
      <c r="T4229" s="1">
        <f>+Table1[[#This Row],[Adj Total TOTAL_COST]]-Table1[[#This Row],[Current Total TOTAL_COST]]</f>
        <v>0</v>
      </c>
      <c r="U4229" s="1">
        <f>+Table1[[#This Row],[Adj Total CONTRIBUTION_MARGIN]]-Table1[[#This Row],[Current Total CONTRIBUTION_MARGIN]]</f>
        <v>0</v>
      </c>
      <c r="V4229" s="1">
        <f>+Table1[[#This Row],[Adj Total OPERATING_MARGIN]]-Table1[[#This Row],[Current Total OPERATING_MARGIN]]</f>
        <v>0</v>
      </c>
    </row>
    <row r="4230" spans="1:22" x14ac:dyDescent="0.3">
      <c r="A4230" t="s">
        <v>81</v>
      </c>
      <c r="B4230">
        <v>2019</v>
      </c>
      <c r="C4230" t="s">
        <v>29</v>
      </c>
      <c r="D4230" t="s">
        <v>32</v>
      </c>
      <c r="E4230" s="2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2">
        <v>27</v>
      </c>
      <c r="L4230" s="1">
        <v>27710.49</v>
      </c>
      <c r="M4230" s="1">
        <v>34777.769999999997</v>
      </c>
      <c r="N4230" s="1">
        <v>0</v>
      </c>
      <c r="O4230" s="1">
        <v>0</v>
      </c>
      <c r="P4230" s="1">
        <v>0</v>
      </c>
      <c r="Q4230" s="2">
        <f>-+Table1[[#This Row],[Current Record Count]]+Table1[[#This Row],[Adj Record Count]]</f>
        <v>27</v>
      </c>
      <c r="R4230" s="1">
        <f>+-Table1[[#This Row],[Current Total ADJUSTMENT_AMOUNT]]+Table1[[#This Row],[Adj Total ADJUSTMENT_AMOUNT]]</f>
        <v>27710.49</v>
      </c>
      <c r="S4230" s="1">
        <f>-Table1[[#This Row],[Current Total CHARGE_AMOUNT]]+Table1[[#This Row],[Adj Total CHARGE_AMOUNT]]</f>
        <v>34777.769999999997</v>
      </c>
      <c r="T4230" s="1">
        <f>+Table1[[#This Row],[Adj Total TOTAL_COST]]-Table1[[#This Row],[Current Total TOTAL_COST]]</f>
        <v>0</v>
      </c>
      <c r="U4230" s="1">
        <f>+Table1[[#This Row],[Adj Total CONTRIBUTION_MARGIN]]-Table1[[#This Row],[Current Total CONTRIBUTION_MARGIN]]</f>
        <v>0</v>
      </c>
      <c r="V4230" s="1">
        <f>+Table1[[#This Row],[Adj Total OPERATING_MARGIN]]-Table1[[#This Row],[Current Total OPERATING_MARGIN]]</f>
        <v>0</v>
      </c>
    </row>
    <row r="4231" spans="1:22" x14ac:dyDescent="0.3">
      <c r="A4231" t="s">
        <v>25</v>
      </c>
      <c r="B4231">
        <v>2019</v>
      </c>
      <c r="C4231" t="s">
        <v>17</v>
      </c>
      <c r="D4231" t="s">
        <v>45</v>
      </c>
      <c r="E4231" s="2">
        <v>31</v>
      </c>
      <c r="F4231" s="1">
        <v>87831.79</v>
      </c>
      <c r="G4231" s="1">
        <v>108431.42</v>
      </c>
      <c r="H4231" s="1">
        <v>0</v>
      </c>
      <c r="I4231" s="1">
        <v>0</v>
      </c>
      <c r="J4231" s="1">
        <v>0</v>
      </c>
      <c r="K4231" s="2">
        <v>59</v>
      </c>
      <c r="L4231" s="1">
        <v>188221.42</v>
      </c>
      <c r="M4231" s="1">
        <v>264513.25</v>
      </c>
      <c r="N4231" s="1">
        <v>0</v>
      </c>
      <c r="O4231" s="1">
        <v>0</v>
      </c>
      <c r="P4231" s="1">
        <v>0</v>
      </c>
      <c r="Q4231" s="2">
        <f>-+Table1[[#This Row],[Current Record Count]]+Table1[[#This Row],[Adj Record Count]]</f>
        <v>28</v>
      </c>
      <c r="R4231" s="1">
        <f>+-Table1[[#This Row],[Current Total ADJUSTMENT_AMOUNT]]+Table1[[#This Row],[Adj Total ADJUSTMENT_AMOUNT]]</f>
        <v>100389.63000000002</v>
      </c>
      <c r="S4231" s="1">
        <f>-Table1[[#This Row],[Current Total CHARGE_AMOUNT]]+Table1[[#This Row],[Adj Total CHARGE_AMOUNT]]</f>
        <v>156081.83000000002</v>
      </c>
      <c r="T4231" s="1">
        <f>+Table1[[#This Row],[Adj Total TOTAL_COST]]-Table1[[#This Row],[Current Total TOTAL_COST]]</f>
        <v>0</v>
      </c>
      <c r="U4231" s="1">
        <f>+Table1[[#This Row],[Adj Total CONTRIBUTION_MARGIN]]-Table1[[#This Row],[Current Total CONTRIBUTION_MARGIN]]</f>
        <v>0</v>
      </c>
      <c r="V4231" s="1">
        <f>+Table1[[#This Row],[Adj Total OPERATING_MARGIN]]-Table1[[#This Row],[Current Total OPERATING_MARGIN]]</f>
        <v>0</v>
      </c>
    </row>
    <row r="4232" spans="1:22" x14ac:dyDescent="0.3">
      <c r="A4232" t="s">
        <v>39</v>
      </c>
      <c r="B4232">
        <v>2019</v>
      </c>
      <c r="C4232" t="s">
        <v>29</v>
      </c>
      <c r="D4232" t="s">
        <v>87</v>
      </c>
      <c r="E4232" s="2">
        <v>1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2">
        <v>29</v>
      </c>
      <c r="L4232" s="1">
        <v>363902.97</v>
      </c>
      <c r="M4232" s="1">
        <v>418659.36</v>
      </c>
      <c r="N4232" s="1">
        <v>0</v>
      </c>
      <c r="O4232" s="1">
        <v>0</v>
      </c>
      <c r="P4232" s="1">
        <v>0</v>
      </c>
      <c r="Q4232" s="2">
        <f>-+Table1[[#This Row],[Current Record Count]]+Table1[[#This Row],[Adj Record Count]]</f>
        <v>28</v>
      </c>
      <c r="R4232" s="1">
        <f>+-Table1[[#This Row],[Current Total ADJUSTMENT_AMOUNT]]+Table1[[#This Row],[Adj Total ADJUSTMENT_AMOUNT]]</f>
        <v>363902.97</v>
      </c>
      <c r="S4232" s="1">
        <f>-Table1[[#This Row],[Current Total CHARGE_AMOUNT]]+Table1[[#This Row],[Adj Total CHARGE_AMOUNT]]</f>
        <v>418659.36</v>
      </c>
      <c r="T4232" s="1">
        <f>+Table1[[#This Row],[Adj Total TOTAL_COST]]-Table1[[#This Row],[Current Total TOTAL_COST]]</f>
        <v>0</v>
      </c>
      <c r="U4232" s="1">
        <f>+Table1[[#This Row],[Adj Total CONTRIBUTION_MARGIN]]-Table1[[#This Row],[Current Total CONTRIBUTION_MARGIN]]</f>
        <v>0</v>
      </c>
      <c r="V4232" s="1">
        <f>+Table1[[#This Row],[Adj Total OPERATING_MARGIN]]-Table1[[#This Row],[Current Total OPERATING_MARGIN]]</f>
        <v>0</v>
      </c>
    </row>
    <row r="4233" spans="1:22" x14ac:dyDescent="0.3">
      <c r="A4233" t="s">
        <v>81</v>
      </c>
      <c r="B4233">
        <v>2019</v>
      </c>
      <c r="C4233" t="s">
        <v>29</v>
      </c>
      <c r="D4233" t="s">
        <v>36</v>
      </c>
      <c r="E4233" s="2">
        <v>2</v>
      </c>
      <c r="F4233" s="1">
        <v>175.72</v>
      </c>
      <c r="G4233" s="1">
        <v>394</v>
      </c>
      <c r="H4233" s="1">
        <v>0</v>
      </c>
      <c r="I4233" s="1">
        <v>0</v>
      </c>
      <c r="J4233" s="1">
        <v>0</v>
      </c>
      <c r="K4233" s="2">
        <v>31</v>
      </c>
      <c r="L4233" s="1">
        <v>79902.36</v>
      </c>
      <c r="M4233" s="1">
        <v>171570.23</v>
      </c>
      <c r="N4233" s="1">
        <v>0</v>
      </c>
      <c r="O4233" s="1">
        <v>0</v>
      </c>
      <c r="P4233" s="1">
        <v>0</v>
      </c>
      <c r="Q4233" s="2">
        <f>-+Table1[[#This Row],[Current Record Count]]+Table1[[#This Row],[Adj Record Count]]</f>
        <v>29</v>
      </c>
      <c r="R4233" s="1">
        <f>+-Table1[[#This Row],[Current Total ADJUSTMENT_AMOUNT]]+Table1[[#This Row],[Adj Total ADJUSTMENT_AMOUNT]]</f>
        <v>79726.64</v>
      </c>
      <c r="S4233" s="1">
        <f>-Table1[[#This Row],[Current Total CHARGE_AMOUNT]]+Table1[[#This Row],[Adj Total CHARGE_AMOUNT]]</f>
        <v>171176.23</v>
      </c>
      <c r="T4233" s="1">
        <f>+Table1[[#This Row],[Adj Total TOTAL_COST]]-Table1[[#This Row],[Current Total TOTAL_COST]]</f>
        <v>0</v>
      </c>
      <c r="U4233" s="1">
        <f>+Table1[[#This Row],[Adj Total CONTRIBUTION_MARGIN]]-Table1[[#This Row],[Current Total CONTRIBUTION_MARGIN]]</f>
        <v>0</v>
      </c>
      <c r="V4233" s="1">
        <f>+Table1[[#This Row],[Adj Total OPERATING_MARGIN]]-Table1[[#This Row],[Current Total OPERATING_MARGIN]]</f>
        <v>0</v>
      </c>
    </row>
    <row r="4234" spans="1:22" x14ac:dyDescent="0.3">
      <c r="A4234" t="s">
        <v>27</v>
      </c>
      <c r="B4234">
        <v>2019</v>
      </c>
      <c r="C4234" t="s">
        <v>29</v>
      </c>
      <c r="D4234" t="s">
        <v>62</v>
      </c>
      <c r="E4234" s="2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2">
        <v>29</v>
      </c>
      <c r="L4234" s="1">
        <v>135286.20000000001</v>
      </c>
      <c r="M4234" s="1">
        <v>175902.06</v>
      </c>
      <c r="N4234" s="1">
        <v>0</v>
      </c>
      <c r="O4234" s="1">
        <v>0</v>
      </c>
      <c r="P4234" s="1">
        <v>0</v>
      </c>
      <c r="Q4234" s="2">
        <f>-+Table1[[#This Row],[Current Record Count]]+Table1[[#This Row],[Adj Record Count]]</f>
        <v>29</v>
      </c>
      <c r="R4234" s="1">
        <f>+-Table1[[#This Row],[Current Total ADJUSTMENT_AMOUNT]]+Table1[[#This Row],[Adj Total ADJUSTMENT_AMOUNT]]</f>
        <v>135286.20000000001</v>
      </c>
      <c r="S4234" s="1">
        <f>-Table1[[#This Row],[Current Total CHARGE_AMOUNT]]+Table1[[#This Row],[Adj Total CHARGE_AMOUNT]]</f>
        <v>175902.06</v>
      </c>
      <c r="T4234" s="1">
        <f>+Table1[[#This Row],[Adj Total TOTAL_COST]]-Table1[[#This Row],[Current Total TOTAL_COST]]</f>
        <v>0</v>
      </c>
      <c r="U4234" s="1">
        <f>+Table1[[#This Row],[Adj Total CONTRIBUTION_MARGIN]]-Table1[[#This Row],[Current Total CONTRIBUTION_MARGIN]]</f>
        <v>0</v>
      </c>
      <c r="V4234" s="1">
        <f>+Table1[[#This Row],[Adj Total OPERATING_MARGIN]]-Table1[[#This Row],[Current Total OPERATING_MARGIN]]</f>
        <v>0</v>
      </c>
    </row>
    <row r="4235" spans="1:22" x14ac:dyDescent="0.3">
      <c r="A4235" t="s">
        <v>81</v>
      </c>
      <c r="B4235">
        <v>2019</v>
      </c>
      <c r="C4235" t="s">
        <v>17</v>
      </c>
      <c r="D4235" t="s">
        <v>68</v>
      </c>
      <c r="E4235" s="2">
        <v>1</v>
      </c>
      <c r="F4235" s="1">
        <v>87.4</v>
      </c>
      <c r="G4235" s="1">
        <v>87.4</v>
      </c>
      <c r="H4235" s="1">
        <v>0</v>
      </c>
      <c r="I4235" s="1">
        <v>0</v>
      </c>
      <c r="J4235" s="1">
        <v>0</v>
      </c>
      <c r="K4235" s="2">
        <v>31</v>
      </c>
      <c r="L4235" s="1">
        <v>51219.76</v>
      </c>
      <c r="M4235" s="1">
        <v>76073.47</v>
      </c>
      <c r="N4235" s="1">
        <v>0</v>
      </c>
      <c r="O4235" s="1">
        <v>0</v>
      </c>
      <c r="P4235" s="1">
        <v>0</v>
      </c>
      <c r="Q4235" s="2">
        <f>-+Table1[[#This Row],[Current Record Count]]+Table1[[#This Row],[Adj Record Count]]</f>
        <v>30</v>
      </c>
      <c r="R4235" s="1">
        <f>+-Table1[[#This Row],[Current Total ADJUSTMENT_AMOUNT]]+Table1[[#This Row],[Adj Total ADJUSTMENT_AMOUNT]]</f>
        <v>51132.36</v>
      </c>
      <c r="S4235" s="1">
        <f>-Table1[[#This Row],[Current Total CHARGE_AMOUNT]]+Table1[[#This Row],[Adj Total CHARGE_AMOUNT]]</f>
        <v>75986.070000000007</v>
      </c>
      <c r="T4235" s="1">
        <f>+Table1[[#This Row],[Adj Total TOTAL_COST]]-Table1[[#This Row],[Current Total TOTAL_COST]]</f>
        <v>0</v>
      </c>
      <c r="U4235" s="1">
        <f>+Table1[[#This Row],[Adj Total CONTRIBUTION_MARGIN]]-Table1[[#This Row],[Current Total CONTRIBUTION_MARGIN]]</f>
        <v>0</v>
      </c>
      <c r="V4235" s="1">
        <f>+Table1[[#This Row],[Adj Total OPERATING_MARGIN]]-Table1[[#This Row],[Current Total OPERATING_MARGIN]]</f>
        <v>0</v>
      </c>
    </row>
    <row r="4236" spans="1:22" x14ac:dyDescent="0.3">
      <c r="A4236" t="s">
        <v>39</v>
      </c>
      <c r="B4236">
        <v>2019</v>
      </c>
      <c r="C4236" t="s">
        <v>17</v>
      </c>
      <c r="D4236" t="s">
        <v>69</v>
      </c>
      <c r="E4236" s="2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2">
        <v>31</v>
      </c>
      <c r="L4236" s="1">
        <v>228366.83</v>
      </c>
      <c r="M4236" s="1">
        <v>367764.54</v>
      </c>
      <c r="N4236" s="1">
        <v>0</v>
      </c>
      <c r="O4236" s="1">
        <v>0</v>
      </c>
      <c r="P4236" s="1">
        <v>0</v>
      </c>
      <c r="Q4236" s="2">
        <f>-+Table1[[#This Row],[Current Record Count]]+Table1[[#This Row],[Adj Record Count]]</f>
        <v>31</v>
      </c>
      <c r="R4236" s="1">
        <f>+-Table1[[#This Row],[Current Total ADJUSTMENT_AMOUNT]]+Table1[[#This Row],[Adj Total ADJUSTMENT_AMOUNT]]</f>
        <v>228366.83</v>
      </c>
      <c r="S4236" s="1">
        <f>-Table1[[#This Row],[Current Total CHARGE_AMOUNT]]+Table1[[#This Row],[Adj Total CHARGE_AMOUNT]]</f>
        <v>367764.54</v>
      </c>
      <c r="T4236" s="1">
        <f>+Table1[[#This Row],[Adj Total TOTAL_COST]]-Table1[[#This Row],[Current Total TOTAL_COST]]</f>
        <v>0</v>
      </c>
      <c r="U4236" s="1">
        <f>+Table1[[#This Row],[Adj Total CONTRIBUTION_MARGIN]]-Table1[[#This Row],[Current Total CONTRIBUTION_MARGIN]]</f>
        <v>0</v>
      </c>
      <c r="V4236" s="1">
        <f>+Table1[[#This Row],[Adj Total OPERATING_MARGIN]]-Table1[[#This Row],[Current Total OPERATING_MARGIN]]</f>
        <v>0</v>
      </c>
    </row>
    <row r="4237" spans="1:22" x14ac:dyDescent="0.3">
      <c r="A4237" t="s">
        <v>25</v>
      </c>
      <c r="B4237">
        <v>2019</v>
      </c>
      <c r="C4237" t="s">
        <v>20</v>
      </c>
      <c r="D4237" t="s">
        <v>102</v>
      </c>
      <c r="E4237" s="2">
        <v>10</v>
      </c>
      <c r="F4237" s="1">
        <v>15567.69</v>
      </c>
      <c r="G4237" s="1">
        <v>22031.13</v>
      </c>
      <c r="H4237" s="1">
        <v>0</v>
      </c>
      <c r="I4237" s="1">
        <v>0</v>
      </c>
      <c r="J4237" s="1">
        <v>0</v>
      </c>
      <c r="K4237" s="2">
        <v>43</v>
      </c>
      <c r="L4237" s="1">
        <v>111342.36</v>
      </c>
      <c r="M4237" s="1">
        <v>155917.89000000001</v>
      </c>
      <c r="N4237" s="1">
        <v>0</v>
      </c>
      <c r="O4237" s="1">
        <v>0</v>
      </c>
      <c r="P4237" s="1">
        <v>0</v>
      </c>
      <c r="Q4237" s="2">
        <f>-+Table1[[#This Row],[Current Record Count]]+Table1[[#This Row],[Adj Record Count]]</f>
        <v>33</v>
      </c>
      <c r="R4237" s="1">
        <f>+-Table1[[#This Row],[Current Total ADJUSTMENT_AMOUNT]]+Table1[[#This Row],[Adj Total ADJUSTMENT_AMOUNT]]</f>
        <v>95774.67</v>
      </c>
      <c r="S4237" s="1">
        <f>-Table1[[#This Row],[Current Total CHARGE_AMOUNT]]+Table1[[#This Row],[Adj Total CHARGE_AMOUNT]]</f>
        <v>133886.76</v>
      </c>
      <c r="T4237" s="1">
        <f>+Table1[[#This Row],[Adj Total TOTAL_COST]]-Table1[[#This Row],[Current Total TOTAL_COST]]</f>
        <v>0</v>
      </c>
      <c r="U4237" s="1">
        <f>+Table1[[#This Row],[Adj Total CONTRIBUTION_MARGIN]]-Table1[[#This Row],[Current Total CONTRIBUTION_MARGIN]]</f>
        <v>0</v>
      </c>
      <c r="V4237" s="1">
        <f>+Table1[[#This Row],[Adj Total OPERATING_MARGIN]]-Table1[[#This Row],[Current Total OPERATING_MARGIN]]</f>
        <v>0</v>
      </c>
    </row>
    <row r="4238" spans="1:22" x14ac:dyDescent="0.3">
      <c r="A4238" t="s">
        <v>27</v>
      </c>
      <c r="B4238">
        <v>2019</v>
      </c>
      <c r="C4238" t="s">
        <v>51</v>
      </c>
      <c r="D4238" t="s">
        <v>51</v>
      </c>
      <c r="E4238" s="2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2">
        <v>33</v>
      </c>
      <c r="L4238" s="1">
        <v>109338.95</v>
      </c>
      <c r="M4238" s="1">
        <v>134137.74</v>
      </c>
      <c r="N4238" s="1">
        <v>0</v>
      </c>
      <c r="O4238" s="1">
        <v>0</v>
      </c>
      <c r="P4238" s="1">
        <v>0</v>
      </c>
      <c r="Q4238" s="2">
        <f>-+Table1[[#This Row],[Current Record Count]]+Table1[[#This Row],[Adj Record Count]]</f>
        <v>33</v>
      </c>
      <c r="R4238" s="1">
        <f>+-Table1[[#This Row],[Current Total ADJUSTMENT_AMOUNT]]+Table1[[#This Row],[Adj Total ADJUSTMENT_AMOUNT]]</f>
        <v>109338.95</v>
      </c>
      <c r="S4238" s="1">
        <f>-Table1[[#This Row],[Current Total CHARGE_AMOUNT]]+Table1[[#This Row],[Adj Total CHARGE_AMOUNT]]</f>
        <v>134137.74</v>
      </c>
      <c r="T4238" s="1">
        <f>+Table1[[#This Row],[Adj Total TOTAL_COST]]-Table1[[#This Row],[Current Total TOTAL_COST]]</f>
        <v>0</v>
      </c>
      <c r="U4238" s="1">
        <f>+Table1[[#This Row],[Adj Total CONTRIBUTION_MARGIN]]-Table1[[#This Row],[Current Total CONTRIBUTION_MARGIN]]</f>
        <v>0</v>
      </c>
      <c r="V4238" s="1">
        <f>+Table1[[#This Row],[Adj Total OPERATING_MARGIN]]-Table1[[#This Row],[Current Total OPERATING_MARGIN]]</f>
        <v>0</v>
      </c>
    </row>
    <row r="4239" spans="1:22" x14ac:dyDescent="0.3">
      <c r="A4239" t="s">
        <v>25</v>
      </c>
      <c r="B4239">
        <v>2019</v>
      </c>
      <c r="C4239" t="s">
        <v>23</v>
      </c>
      <c r="D4239" t="s">
        <v>40</v>
      </c>
      <c r="E4239" s="2">
        <v>24</v>
      </c>
      <c r="F4239" s="1">
        <v>61097.63</v>
      </c>
      <c r="G4239" s="1">
        <v>88276.25</v>
      </c>
      <c r="H4239" s="1">
        <v>0</v>
      </c>
      <c r="I4239" s="1">
        <v>0</v>
      </c>
      <c r="J4239" s="1">
        <v>0</v>
      </c>
      <c r="K4239" s="2">
        <v>58</v>
      </c>
      <c r="L4239" s="1">
        <v>128826.27</v>
      </c>
      <c r="M4239" s="1">
        <v>194150.88</v>
      </c>
      <c r="N4239" s="1">
        <v>0</v>
      </c>
      <c r="O4239" s="1">
        <v>0</v>
      </c>
      <c r="P4239" s="1">
        <v>0</v>
      </c>
      <c r="Q4239" s="2">
        <f>-+Table1[[#This Row],[Current Record Count]]+Table1[[#This Row],[Adj Record Count]]</f>
        <v>34</v>
      </c>
      <c r="R4239" s="1">
        <f>+-Table1[[#This Row],[Current Total ADJUSTMENT_AMOUNT]]+Table1[[#This Row],[Adj Total ADJUSTMENT_AMOUNT]]</f>
        <v>67728.640000000014</v>
      </c>
      <c r="S4239" s="1">
        <f>-Table1[[#This Row],[Current Total CHARGE_AMOUNT]]+Table1[[#This Row],[Adj Total CHARGE_AMOUNT]]</f>
        <v>105874.63</v>
      </c>
      <c r="T4239" s="1">
        <f>+Table1[[#This Row],[Adj Total TOTAL_COST]]-Table1[[#This Row],[Current Total TOTAL_COST]]</f>
        <v>0</v>
      </c>
      <c r="U4239" s="1">
        <f>+Table1[[#This Row],[Adj Total CONTRIBUTION_MARGIN]]-Table1[[#This Row],[Current Total CONTRIBUTION_MARGIN]]</f>
        <v>0</v>
      </c>
      <c r="V4239" s="1">
        <f>+Table1[[#This Row],[Adj Total OPERATING_MARGIN]]-Table1[[#This Row],[Current Total OPERATING_MARGIN]]</f>
        <v>0</v>
      </c>
    </row>
    <row r="4240" spans="1:22" x14ac:dyDescent="0.3">
      <c r="A4240" t="s">
        <v>25</v>
      </c>
      <c r="B4240">
        <v>2019</v>
      </c>
      <c r="C4240" t="s">
        <v>17</v>
      </c>
      <c r="D4240" t="s">
        <v>69</v>
      </c>
      <c r="E4240" s="2">
        <v>6</v>
      </c>
      <c r="F4240" s="1">
        <v>5591.85</v>
      </c>
      <c r="G4240" s="1">
        <v>8225.4699999999993</v>
      </c>
      <c r="H4240" s="1">
        <v>0</v>
      </c>
      <c r="I4240" s="1">
        <v>0</v>
      </c>
      <c r="J4240" s="1">
        <v>0</v>
      </c>
      <c r="K4240" s="2">
        <v>41</v>
      </c>
      <c r="L4240" s="1">
        <v>63761.760000000002</v>
      </c>
      <c r="M4240" s="1">
        <v>107269.36</v>
      </c>
      <c r="N4240" s="1">
        <v>0</v>
      </c>
      <c r="O4240" s="1">
        <v>0</v>
      </c>
      <c r="P4240" s="1">
        <v>0</v>
      </c>
      <c r="Q4240" s="2">
        <f>-+Table1[[#This Row],[Current Record Count]]+Table1[[#This Row],[Adj Record Count]]</f>
        <v>35</v>
      </c>
      <c r="R4240" s="1">
        <f>+-Table1[[#This Row],[Current Total ADJUSTMENT_AMOUNT]]+Table1[[#This Row],[Adj Total ADJUSTMENT_AMOUNT]]</f>
        <v>58169.91</v>
      </c>
      <c r="S4240" s="1">
        <f>-Table1[[#This Row],[Current Total CHARGE_AMOUNT]]+Table1[[#This Row],[Adj Total CHARGE_AMOUNT]]</f>
        <v>99043.89</v>
      </c>
      <c r="T4240" s="1">
        <f>+Table1[[#This Row],[Adj Total TOTAL_COST]]-Table1[[#This Row],[Current Total TOTAL_COST]]</f>
        <v>0</v>
      </c>
      <c r="U4240" s="1">
        <f>+Table1[[#This Row],[Adj Total CONTRIBUTION_MARGIN]]-Table1[[#This Row],[Current Total CONTRIBUTION_MARGIN]]</f>
        <v>0</v>
      </c>
      <c r="V4240" s="1">
        <f>+Table1[[#This Row],[Adj Total OPERATING_MARGIN]]-Table1[[#This Row],[Current Total OPERATING_MARGIN]]</f>
        <v>0</v>
      </c>
    </row>
    <row r="4241" spans="1:22" x14ac:dyDescent="0.3">
      <c r="A4241" t="s">
        <v>39</v>
      </c>
      <c r="B4241">
        <v>2019</v>
      </c>
      <c r="C4241" t="s">
        <v>28</v>
      </c>
      <c r="D4241" t="s">
        <v>28</v>
      </c>
      <c r="E4241" s="2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2">
        <v>37</v>
      </c>
      <c r="L4241" s="1">
        <v>396517.54</v>
      </c>
      <c r="M4241" s="1">
        <v>513023.42</v>
      </c>
      <c r="N4241" s="1">
        <v>0</v>
      </c>
      <c r="O4241" s="1">
        <v>0</v>
      </c>
      <c r="P4241" s="1">
        <v>0</v>
      </c>
      <c r="Q4241" s="2">
        <f>-+Table1[[#This Row],[Current Record Count]]+Table1[[#This Row],[Adj Record Count]]</f>
        <v>37</v>
      </c>
      <c r="R4241" s="1">
        <f>+-Table1[[#This Row],[Current Total ADJUSTMENT_AMOUNT]]+Table1[[#This Row],[Adj Total ADJUSTMENT_AMOUNT]]</f>
        <v>396517.54</v>
      </c>
      <c r="S4241" s="1">
        <f>-Table1[[#This Row],[Current Total CHARGE_AMOUNT]]+Table1[[#This Row],[Adj Total CHARGE_AMOUNT]]</f>
        <v>513023.42</v>
      </c>
      <c r="T4241" s="1">
        <f>+Table1[[#This Row],[Adj Total TOTAL_COST]]-Table1[[#This Row],[Current Total TOTAL_COST]]</f>
        <v>0</v>
      </c>
      <c r="U4241" s="1">
        <f>+Table1[[#This Row],[Adj Total CONTRIBUTION_MARGIN]]-Table1[[#This Row],[Current Total CONTRIBUTION_MARGIN]]</f>
        <v>0</v>
      </c>
      <c r="V4241" s="1">
        <f>+Table1[[#This Row],[Adj Total OPERATING_MARGIN]]-Table1[[#This Row],[Current Total OPERATING_MARGIN]]</f>
        <v>0</v>
      </c>
    </row>
    <row r="4242" spans="1:22" x14ac:dyDescent="0.3">
      <c r="A4242" t="s">
        <v>25</v>
      </c>
      <c r="B4242">
        <v>2019</v>
      </c>
      <c r="C4242" t="s">
        <v>26</v>
      </c>
      <c r="D4242" t="s">
        <v>26</v>
      </c>
      <c r="E4242" s="2">
        <v>76</v>
      </c>
      <c r="F4242" s="1">
        <v>208511.57</v>
      </c>
      <c r="G4242" s="1">
        <v>288028.84999999998</v>
      </c>
      <c r="H4242" s="1">
        <v>0</v>
      </c>
      <c r="I4242" s="1">
        <v>0</v>
      </c>
      <c r="J4242" s="1">
        <v>0</v>
      </c>
      <c r="K4242" s="2">
        <v>116</v>
      </c>
      <c r="L4242" s="1">
        <v>320464.63</v>
      </c>
      <c r="M4242" s="1">
        <v>444296.94</v>
      </c>
      <c r="N4242" s="1">
        <v>0</v>
      </c>
      <c r="O4242" s="1">
        <v>0</v>
      </c>
      <c r="P4242" s="1">
        <v>0</v>
      </c>
      <c r="Q4242" s="2">
        <f>-+Table1[[#This Row],[Current Record Count]]+Table1[[#This Row],[Adj Record Count]]</f>
        <v>40</v>
      </c>
      <c r="R4242" s="1">
        <f>+-Table1[[#This Row],[Current Total ADJUSTMENT_AMOUNT]]+Table1[[#This Row],[Adj Total ADJUSTMENT_AMOUNT]]</f>
        <v>111953.06</v>
      </c>
      <c r="S4242" s="1">
        <f>-Table1[[#This Row],[Current Total CHARGE_AMOUNT]]+Table1[[#This Row],[Adj Total CHARGE_AMOUNT]]</f>
        <v>156268.09000000003</v>
      </c>
      <c r="T4242" s="1">
        <f>+Table1[[#This Row],[Adj Total TOTAL_COST]]-Table1[[#This Row],[Current Total TOTAL_COST]]</f>
        <v>0</v>
      </c>
      <c r="U4242" s="1">
        <f>+Table1[[#This Row],[Adj Total CONTRIBUTION_MARGIN]]-Table1[[#This Row],[Current Total CONTRIBUTION_MARGIN]]</f>
        <v>0</v>
      </c>
      <c r="V4242" s="1">
        <f>+Table1[[#This Row],[Adj Total OPERATING_MARGIN]]-Table1[[#This Row],[Current Total OPERATING_MARGIN]]</f>
        <v>0</v>
      </c>
    </row>
    <row r="4243" spans="1:22" x14ac:dyDescent="0.3">
      <c r="A4243" t="s">
        <v>54</v>
      </c>
      <c r="B4243">
        <v>2019</v>
      </c>
      <c r="C4243" t="s">
        <v>29</v>
      </c>
      <c r="D4243" t="s">
        <v>87</v>
      </c>
      <c r="E4243" s="2">
        <v>35</v>
      </c>
      <c r="F4243" s="1">
        <v>2147</v>
      </c>
      <c r="G4243" s="1">
        <v>5253</v>
      </c>
      <c r="H4243" s="1">
        <v>0</v>
      </c>
      <c r="I4243" s="1">
        <v>0</v>
      </c>
      <c r="J4243" s="1">
        <v>0</v>
      </c>
      <c r="K4243" s="2">
        <v>75</v>
      </c>
      <c r="L4243" s="1">
        <v>99732.95</v>
      </c>
      <c r="M4243" s="1">
        <v>161495.06</v>
      </c>
      <c r="N4243" s="1">
        <v>0</v>
      </c>
      <c r="O4243" s="1">
        <v>0</v>
      </c>
      <c r="P4243" s="1">
        <v>0</v>
      </c>
      <c r="Q4243" s="2">
        <f>-+Table1[[#This Row],[Current Record Count]]+Table1[[#This Row],[Adj Record Count]]</f>
        <v>40</v>
      </c>
      <c r="R4243" s="1">
        <f>+-Table1[[#This Row],[Current Total ADJUSTMENT_AMOUNT]]+Table1[[#This Row],[Adj Total ADJUSTMENT_AMOUNT]]</f>
        <v>97585.95</v>
      </c>
      <c r="S4243" s="1">
        <f>-Table1[[#This Row],[Current Total CHARGE_AMOUNT]]+Table1[[#This Row],[Adj Total CHARGE_AMOUNT]]</f>
        <v>156242.06</v>
      </c>
      <c r="T4243" s="1">
        <f>+Table1[[#This Row],[Adj Total TOTAL_COST]]-Table1[[#This Row],[Current Total TOTAL_COST]]</f>
        <v>0</v>
      </c>
      <c r="U4243" s="1">
        <f>+Table1[[#This Row],[Adj Total CONTRIBUTION_MARGIN]]-Table1[[#This Row],[Current Total CONTRIBUTION_MARGIN]]</f>
        <v>0</v>
      </c>
      <c r="V4243" s="1">
        <f>+Table1[[#This Row],[Adj Total OPERATING_MARGIN]]-Table1[[#This Row],[Current Total OPERATING_MARGIN]]</f>
        <v>0</v>
      </c>
    </row>
    <row r="4244" spans="1:22" x14ac:dyDescent="0.3">
      <c r="A4244" t="s">
        <v>25</v>
      </c>
      <c r="B4244">
        <v>2019</v>
      </c>
      <c r="C4244" t="s">
        <v>20</v>
      </c>
      <c r="D4244" t="s">
        <v>89</v>
      </c>
      <c r="E4244" s="2">
        <v>17</v>
      </c>
      <c r="F4244" s="1">
        <v>42822.3</v>
      </c>
      <c r="G4244" s="1">
        <v>68393.38</v>
      </c>
      <c r="H4244" s="1">
        <v>0</v>
      </c>
      <c r="I4244" s="1">
        <v>0</v>
      </c>
      <c r="J4244" s="1">
        <v>0</v>
      </c>
      <c r="K4244" s="2">
        <v>62</v>
      </c>
      <c r="L4244" s="1">
        <v>264836.95</v>
      </c>
      <c r="M4244" s="1">
        <v>389906.34</v>
      </c>
      <c r="N4244" s="1">
        <v>0</v>
      </c>
      <c r="O4244" s="1">
        <v>0</v>
      </c>
      <c r="P4244" s="1">
        <v>0</v>
      </c>
      <c r="Q4244" s="2">
        <f>-+Table1[[#This Row],[Current Record Count]]+Table1[[#This Row],[Adj Record Count]]</f>
        <v>45</v>
      </c>
      <c r="R4244" s="1">
        <f>+-Table1[[#This Row],[Current Total ADJUSTMENT_AMOUNT]]+Table1[[#This Row],[Adj Total ADJUSTMENT_AMOUNT]]</f>
        <v>222014.65000000002</v>
      </c>
      <c r="S4244" s="1">
        <f>-Table1[[#This Row],[Current Total CHARGE_AMOUNT]]+Table1[[#This Row],[Adj Total CHARGE_AMOUNT]]</f>
        <v>321512.96000000002</v>
      </c>
      <c r="T4244" s="1">
        <f>+Table1[[#This Row],[Adj Total TOTAL_COST]]-Table1[[#This Row],[Current Total TOTAL_COST]]</f>
        <v>0</v>
      </c>
      <c r="U4244" s="1">
        <f>+Table1[[#This Row],[Adj Total CONTRIBUTION_MARGIN]]-Table1[[#This Row],[Current Total CONTRIBUTION_MARGIN]]</f>
        <v>0</v>
      </c>
      <c r="V4244" s="1">
        <f>+Table1[[#This Row],[Adj Total OPERATING_MARGIN]]-Table1[[#This Row],[Current Total OPERATING_MARGIN]]</f>
        <v>0</v>
      </c>
    </row>
    <row r="4245" spans="1:22" x14ac:dyDescent="0.3">
      <c r="A4245" t="s">
        <v>54</v>
      </c>
      <c r="B4245">
        <v>2019</v>
      </c>
      <c r="C4245" t="s">
        <v>46</v>
      </c>
      <c r="D4245" t="s">
        <v>46</v>
      </c>
      <c r="E4245" s="2">
        <v>8</v>
      </c>
      <c r="F4245" s="1">
        <v>28665.8</v>
      </c>
      <c r="G4245" s="1">
        <v>45127.360000000001</v>
      </c>
      <c r="H4245" s="1">
        <v>0</v>
      </c>
      <c r="I4245" s="1">
        <v>0</v>
      </c>
      <c r="J4245" s="1">
        <v>0</v>
      </c>
      <c r="K4245" s="2">
        <v>53</v>
      </c>
      <c r="L4245" s="1">
        <v>269488.84999999998</v>
      </c>
      <c r="M4245" s="1">
        <v>436823.53</v>
      </c>
      <c r="N4245" s="1">
        <v>0</v>
      </c>
      <c r="O4245" s="1">
        <v>0</v>
      </c>
      <c r="P4245" s="1">
        <v>0</v>
      </c>
      <c r="Q4245" s="2">
        <f>-+Table1[[#This Row],[Current Record Count]]+Table1[[#This Row],[Adj Record Count]]</f>
        <v>45</v>
      </c>
      <c r="R4245" s="1">
        <f>+-Table1[[#This Row],[Current Total ADJUSTMENT_AMOUNT]]+Table1[[#This Row],[Adj Total ADJUSTMENT_AMOUNT]]</f>
        <v>240823.05</v>
      </c>
      <c r="S4245" s="1">
        <f>-Table1[[#This Row],[Current Total CHARGE_AMOUNT]]+Table1[[#This Row],[Adj Total CHARGE_AMOUNT]]</f>
        <v>391696.17000000004</v>
      </c>
      <c r="T4245" s="1">
        <f>+Table1[[#This Row],[Adj Total TOTAL_COST]]-Table1[[#This Row],[Current Total TOTAL_COST]]</f>
        <v>0</v>
      </c>
      <c r="U4245" s="1">
        <f>+Table1[[#This Row],[Adj Total CONTRIBUTION_MARGIN]]-Table1[[#This Row],[Current Total CONTRIBUTION_MARGIN]]</f>
        <v>0</v>
      </c>
      <c r="V4245" s="1">
        <f>+Table1[[#This Row],[Adj Total OPERATING_MARGIN]]-Table1[[#This Row],[Current Total OPERATING_MARGIN]]</f>
        <v>0</v>
      </c>
    </row>
    <row r="4246" spans="1:22" x14ac:dyDescent="0.3">
      <c r="A4246" t="s">
        <v>33</v>
      </c>
      <c r="B4246">
        <v>2019</v>
      </c>
      <c r="C4246" t="s">
        <v>51</v>
      </c>
      <c r="D4246" t="s">
        <v>51</v>
      </c>
      <c r="E4246" s="2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2">
        <v>45</v>
      </c>
      <c r="L4246" s="1">
        <v>85206.62</v>
      </c>
      <c r="M4246" s="1">
        <v>459717.35</v>
      </c>
      <c r="N4246" s="1">
        <v>0</v>
      </c>
      <c r="O4246" s="1">
        <v>0</v>
      </c>
      <c r="P4246" s="1">
        <v>0</v>
      </c>
      <c r="Q4246" s="2">
        <f>-+Table1[[#This Row],[Current Record Count]]+Table1[[#This Row],[Adj Record Count]]</f>
        <v>45</v>
      </c>
      <c r="R4246" s="1">
        <f>+-Table1[[#This Row],[Current Total ADJUSTMENT_AMOUNT]]+Table1[[#This Row],[Adj Total ADJUSTMENT_AMOUNT]]</f>
        <v>85206.62</v>
      </c>
      <c r="S4246" s="1">
        <f>-Table1[[#This Row],[Current Total CHARGE_AMOUNT]]+Table1[[#This Row],[Adj Total CHARGE_AMOUNT]]</f>
        <v>459717.35</v>
      </c>
      <c r="T4246" s="1">
        <f>+Table1[[#This Row],[Adj Total TOTAL_COST]]-Table1[[#This Row],[Current Total TOTAL_COST]]</f>
        <v>0</v>
      </c>
      <c r="U4246" s="1">
        <f>+Table1[[#This Row],[Adj Total CONTRIBUTION_MARGIN]]-Table1[[#This Row],[Current Total CONTRIBUTION_MARGIN]]</f>
        <v>0</v>
      </c>
      <c r="V4246" s="1">
        <f>+Table1[[#This Row],[Adj Total OPERATING_MARGIN]]-Table1[[#This Row],[Current Total OPERATING_MARGIN]]</f>
        <v>0</v>
      </c>
    </row>
    <row r="4247" spans="1:22" x14ac:dyDescent="0.3">
      <c r="A4247" t="s">
        <v>81</v>
      </c>
      <c r="B4247">
        <v>2019</v>
      </c>
      <c r="C4247" t="s">
        <v>29</v>
      </c>
      <c r="D4247" t="s">
        <v>38</v>
      </c>
      <c r="E4247" s="2">
        <v>3</v>
      </c>
      <c r="F4247" s="1">
        <v>576.36</v>
      </c>
      <c r="G4247" s="1">
        <v>1503</v>
      </c>
      <c r="H4247" s="1">
        <v>0</v>
      </c>
      <c r="I4247" s="1">
        <v>0</v>
      </c>
      <c r="J4247" s="1">
        <v>0</v>
      </c>
      <c r="K4247" s="2">
        <v>49</v>
      </c>
      <c r="L4247" s="1">
        <v>148480.81</v>
      </c>
      <c r="M4247" s="1">
        <v>302294.56</v>
      </c>
      <c r="N4247" s="1">
        <v>0</v>
      </c>
      <c r="O4247" s="1">
        <v>0</v>
      </c>
      <c r="P4247" s="1">
        <v>0</v>
      </c>
      <c r="Q4247" s="2">
        <f>-+Table1[[#This Row],[Current Record Count]]+Table1[[#This Row],[Adj Record Count]]</f>
        <v>46</v>
      </c>
      <c r="R4247" s="1">
        <f>+-Table1[[#This Row],[Current Total ADJUSTMENT_AMOUNT]]+Table1[[#This Row],[Adj Total ADJUSTMENT_AMOUNT]]</f>
        <v>147904.45000000001</v>
      </c>
      <c r="S4247" s="1">
        <f>-Table1[[#This Row],[Current Total CHARGE_AMOUNT]]+Table1[[#This Row],[Adj Total CHARGE_AMOUNT]]</f>
        <v>300791.56</v>
      </c>
      <c r="T4247" s="1">
        <f>+Table1[[#This Row],[Adj Total TOTAL_COST]]-Table1[[#This Row],[Current Total TOTAL_COST]]</f>
        <v>0</v>
      </c>
      <c r="U4247" s="1">
        <f>+Table1[[#This Row],[Adj Total CONTRIBUTION_MARGIN]]-Table1[[#This Row],[Current Total CONTRIBUTION_MARGIN]]</f>
        <v>0</v>
      </c>
      <c r="V4247" s="1">
        <f>+Table1[[#This Row],[Adj Total OPERATING_MARGIN]]-Table1[[#This Row],[Current Total OPERATING_MARGIN]]</f>
        <v>0</v>
      </c>
    </row>
    <row r="4248" spans="1:22" x14ac:dyDescent="0.3">
      <c r="A4248" t="s">
        <v>81</v>
      </c>
      <c r="B4248">
        <v>2019</v>
      </c>
      <c r="C4248" t="s">
        <v>29</v>
      </c>
      <c r="D4248" t="s">
        <v>57</v>
      </c>
      <c r="E4248" s="2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2">
        <v>47</v>
      </c>
      <c r="L4248" s="1">
        <v>31841.38</v>
      </c>
      <c r="M4248" s="1">
        <v>59649.64</v>
      </c>
      <c r="N4248" s="1">
        <v>0</v>
      </c>
      <c r="O4248" s="1">
        <v>0</v>
      </c>
      <c r="P4248" s="1">
        <v>0</v>
      </c>
      <c r="Q4248" s="2">
        <f>-+Table1[[#This Row],[Current Record Count]]+Table1[[#This Row],[Adj Record Count]]</f>
        <v>47</v>
      </c>
      <c r="R4248" s="1">
        <f>+-Table1[[#This Row],[Current Total ADJUSTMENT_AMOUNT]]+Table1[[#This Row],[Adj Total ADJUSTMENT_AMOUNT]]</f>
        <v>31841.38</v>
      </c>
      <c r="S4248" s="1">
        <f>-Table1[[#This Row],[Current Total CHARGE_AMOUNT]]+Table1[[#This Row],[Adj Total CHARGE_AMOUNT]]</f>
        <v>59649.64</v>
      </c>
      <c r="T4248" s="1">
        <f>+Table1[[#This Row],[Adj Total TOTAL_COST]]-Table1[[#This Row],[Current Total TOTAL_COST]]</f>
        <v>0</v>
      </c>
      <c r="U4248" s="1">
        <f>+Table1[[#This Row],[Adj Total CONTRIBUTION_MARGIN]]-Table1[[#This Row],[Current Total CONTRIBUTION_MARGIN]]</f>
        <v>0</v>
      </c>
      <c r="V4248" s="1">
        <f>+Table1[[#This Row],[Adj Total OPERATING_MARGIN]]-Table1[[#This Row],[Current Total OPERATING_MARGIN]]</f>
        <v>0</v>
      </c>
    </row>
    <row r="4249" spans="1:22" x14ac:dyDescent="0.3">
      <c r="A4249" t="s">
        <v>54</v>
      </c>
      <c r="B4249">
        <v>2019</v>
      </c>
      <c r="C4249" t="s">
        <v>17</v>
      </c>
      <c r="D4249" t="s">
        <v>79</v>
      </c>
      <c r="E4249" s="2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2">
        <v>48</v>
      </c>
      <c r="L4249" s="1">
        <v>156547.31</v>
      </c>
      <c r="M4249" s="1">
        <v>287904.78999999998</v>
      </c>
      <c r="N4249" s="1">
        <v>0</v>
      </c>
      <c r="O4249" s="1">
        <v>0</v>
      </c>
      <c r="P4249" s="1">
        <v>0</v>
      </c>
      <c r="Q4249" s="2">
        <f>-+Table1[[#This Row],[Current Record Count]]+Table1[[#This Row],[Adj Record Count]]</f>
        <v>48</v>
      </c>
      <c r="R4249" s="1">
        <f>+-Table1[[#This Row],[Current Total ADJUSTMENT_AMOUNT]]+Table1[[#This Row],[Adj Total ADJUSTMENT_AMOUNT]]</f>
        <v>156547.31</v>
      </c>
      <c r="S4249" s="1">
        <f>-Table1[[#This Row],[Current Total CHARGE_AMOUNT]]+Table1[[#This Row],[Adj Total CHARGE_AMOUNT]]</f>
        <v>287904.78999999998</v>
      </c>
      <c r="T4249" s="1">
        <f>+Table1[[#This Row],[Adj Total TOTAL_COST]]-Table1[[#This Row],[Current Total TOTAL_COST]]</f>
        <v>0</v>
      </c>
      <c r="U4249" s="1">
        <f>+Table1[[#This Row],[Adj Total CONTRIBUTION_MARGIN]]-Table1[[#This Row],[Current Total CONTRIBUTION_MARGIN]]</f>
        <v>0</v>
      </c>
      <c r="V4249" s="1">
        <f>+Table1[[#This Row],[Adj Total OPERATING_MARGIN]]-Table1[[#This Row],[Current Total OPERATING_MARGIN]]</f>
        <v>0</v>
      </c>
    </row>
    <row r="4250" spans="1:22" x14ac:dyDescent="0.3">
      <c r="A4250" t="s">
        <v>25</v>
      </c>
      <c r="B4250">
        <v>2019</v>
      </c>
      <c r="C4250" t="s">
        <v>17</v>
      </c>
      <c r="D4250" t="s">
        <v>66</v>
      </c>
      <c r="E4250" s="2">
        <v>52</v>
      </c>
      <c r="F4250" s="1">
        <v>83055.42</v>
      </c>
      <c r="G4250" s="1">
        <v>139019.91</v>
      </c>
      <c r="H4250" s="1">
        <v>0</v>
      </c>
      <c r="I4250" s="1">
        <v>0</v>
      </c>
      <c r="J4250" s="1">
        <v>0</v>
      </c>
      <c r="K4250" s="2">
        <v>104</v>
      </c>
      <c r="L4250" s="1">
        <v>201521.18</v>
      </c>
      <c r="M4250" s="1">
        <v>333031.01</v>
      </c>
      <c r="N4250" s="1">
        <v>0</v>
      </c>
      <c r="O4250" s="1">
        <v>0</v>
      </c>
      <c r="P4250" s="1">
        <v>0</v>
      </c>
      <c r="Q4250" s="2">
        <f>-+Table1[[#This Row],[Current Record Count]]+Table1[[#This Row],[Adj Record Count]]</f>
        <v>52</v>
      </c>
      <c r="R4250" s="1">
        <f>+-Table1[[#This Row],[Current Total ADJUSTMENT_AMOUNT]]+Table1[[#This Row],[Adj Total ADJUSTMENT_AMOUNT]]</f>
        <v>118465.76</v>
      </c>
      <c r="S4250" s="1">
        <f>-Table1[[#This Row],[Current Total CHARGE_AMOUNT]]+Table1[[#This Row],[Adj Total CHARGE_AMOUNT]]</f>
        <v>194011.1</v>
      </c>
      <c r="T4250" s="1">
        <f>+Table1[[#This Row],[Adj Total TOTAL_COST]]-Table1[[#This Row],[Current Total TOTAL_COST]]</f>
        <v>0</v>
      </c>
      <c r="U4250" s="1">
        <f>+Table1[[#This Row],[Adj Total CONTRIBUTION_MARGIN]]-Table1[[#This Row],[Current Total CONTRIBUTION_MARGIN]]</f>
        <v>0</v>
      </c>
      <c r="V4250" s="1">
        <f>+Table1[[#This Row],[Adj Total OPERATING_MARGIN]]-Table1[[#This Row],[Current Total OPERATING_MARGIN]]</f>
        <v>0</v>
      </c>
    </row>
    <row r="4251" spans="1:22" x14ac:dyDescent="0.3">
      <c r="A4251" t="s">
        <v>25</v>
      </c>
      <c r="B4251">
        <v>2019</v>
      </c>
      <c r="C4251" t="s">
        <v>95</v>
      </c>
      <c r="D4251" t="s">
        <v>95</v>
      </c>
      <c r="E4251" s="2">
        <v>33</v>
      </c>
      <c r="F4251" s="1">
        <v>172524.78</v>
      </c>
      <c r="G4251" s="1">
        <v>255001.64</v>
      </c>
      <c r="H4251" s="1">
        <v>0</v>
      </c>
      <c r="I4251" s="1">
        <v>0</v>
      </c>
      <c r="J4251" s="1">
        <v>0</v>
      </c>
      <c r="K4251" s="2">
        <v>85</v>
      </c>
      <c r="L4251" s="1">
        <v>318228.49</v>
      </c>
      <c r="M4251" s="1">
        <v>456793.78</v>
      </c>
      <c r="N4251" s="1">
        <v>0</v>
      </c>
      <c r="O4251" s="1">
        <v>0</v>
      </c>
      <c r="P4251" s="1">
        <v>0</v>
      </c>
      <c r="Q4251" s="2">
        <f>-+Table1[[#This Row],[Current Record Count]]+Table1[[#This Row],[Adj Record Count]]</f>
        <v>52</v>
      </c>
      <c r="R4251" s="1">
        <f>+-Table1[[#This Row],[Current Total ADJUSTMENT_AMOUNT]]+Table1[[#This Row],[Adj Total ADJUSTMENT_AMOUNT]]</f>
        <v>145703.71</v>
      </c>
      <c r="S4251" s="1">
        <f>-Table1[[#This Row],[Current Total CHARGE_AMOUNT]]+Table1[[#This Row],[Adj Total CHARGE_AMOUNT]]</f>
        <v>201792.14</v>
      </c>
      <c r="T4251" s="1">
        <f>+Table1[[#This Row],[Adj Total TOTAL_COST]]-Table1[[#This Row],[Current Total TOTAL_COST]]</f>
        <v>0</v>
      </c>
      <c r="U4251" s="1">
        <f>+Table1[[#This Row],[Adj Total CONTRIBUTION_MARGIN]]-Table1[[#This Row],[Current Total CONTRIBUTION_MARGIN]]</f>
        <v>0</v>
      </c>
      <c r="V4251" s="1">
        <f>+Table1[[#This Row],[Adj Total OPERATING_MARGIN]]-Table1[[#This Row],[Current Total OPERATING_MARGIN]]</f>
        <v>0</v>
      </c>
    </row>
    <row r="4252" spans="1:22" x14ac:dyDescent="0.3">
      <c r="A4252" t="s">
        <v>25</v>
      </c>
      <c r="B4252">
        <v>2019</v>
      </c>
      <c r="C4252" t="s">
        <v>47</v>
      </c>
      <c r="D4252" t="s">
        <v>47</v>
      </c>
      <c r="E4252" s="2">
        <v>117</v>
      </c>
      <c r="F4252" s="1">
        <v>207743.17</v>
      </c>
      <c r="G4252" s="1">
        <v>295874.39</v>
      </c>
      <c r="H4252" s="1">
        <v>0</v>
      </c>
      <c r="I4252" s="1">
        <v>0</v>
      </c>
      <c r="J4252" s="1">
        <v>0</v>
      </c>
      <c r="K4252" s="2">
        <v>172</v>
      </c>
      <c r="L4252" s="1">
        <v>299602.03000000003</v>
      </c>
      <c r="M4252" s="1">
        <v>419994.34</v>
      </c>
      <c r="N4252" s="1">
        <v>0</v>
      </c>
      <c r="O4252" s="1">
        <v>0</v>
      </c>
      <c r="P4252" s="1">
        <v>0</v>
      </c>
      <c r="Q4252" s="2">
        <f>-+Table1[[#This Row],[Current Record Count]]+Table1[[#This Row],[Adj Record Count]]</f>
        <v>55</v>
      </c>
      <c r="R4252" s="1">
        <f>+-Table1[[#This Row],[Current Total ADJUSTMENT_AMOUNT]]+Table1[[#This Row],[Adj Total ADJUSTMENT_AMOUNT]]</f>
        <v>91858.860000000015</v>
      </c>
      <c r="S4252" s="1">
        <f>-Table1[[#This Row],[Current Total CHARGE_AMOUNT]]+Table1[[#This Row],[Adj Total CHARGE_AMOUNT]]</f>
        <v>124119.95000000001</v>
      </c>
      <c r="T4252" s="1">
        <f>+Table1[[#This Row],[Adj Total TOTAL_COST]]-Table1[[#This Row],[Current Total TOTAL_COST]]</f>
        <v>0</v>
      </c>
      <c r="U4252" s="1">
        <f>+Table1[[#This Row],[Adj Total CONTRIBUTION_MARGIN]]-Table1[[#This Row],[Current Total CONTRIBUTION_MARGIN]]</f>
        <v>0</v>
      </c>
      <c r="V4252" s="1">
        <f>+Table1[[#This Row],[Adj Total OPERATING_MARGIN]]-Table1[[#This Row],[Current Total OPERATING_MARGIN]]</f>
        <v>0</v>
      </c>
    </row>
    <row r="4253" spans="1:22" x14ac:dyDescent="0.3">
      <c r="A4253" t="s">
        <v>25</v>
      </c>
      <c r="B4253">
        <v>2019</v>
      </c>
      <c r="C4253" t="s">
        <v>60</v>
      </c>
      <c r="D4253" t="s">
        <v>60</v>
      </c>
      <c r="E4253" s="2">
        <v>64</v>
      </c>
      <c r="F4253" s="1">
        <v>211978.63</v>
      </c>
      <c r="G4253" s="1">
        <v>275422.09000000003</v>
      </c>
      <c r="H4253" s="1">
        <v>0</v>
      </c>
      <c r="I4253" s="1">
        <v>0</v>
      </c>
      <c r="J4253" s="1">
        <v>0</v>
      </c>
      <c r="K4253" s="2">
        <v>119</v>
      </c>
      <c r="L4253" s="1">
        <v>501790.1</v>
      </c>
      <c r="M4253" s="1">
        <v>651611.03</v>
      </c>
      <c r="N4253" s="1">
        <v>0</v>
      </c>
      <c r="O4253" s="1">
        <v>0</v>
      </c>
      <c r="P4253" s="1">
        <v>0</v>
      </c>
      <c r="Q4253" s="2">
        <f>-+Table1[[#This Row],[Current Record Count]]+Table1[[#This Row],[Adj Record Count]]</f>
        <v>55</v>
      </c>
      <c r="R4253" s="1">
        <f>+-Table1[[#This Row],[Current Total ADJUSTMENT_AMOUNT]]+Table1[[#This Row],[Adj Total ADJUSTMENT_AMOUNT]]</f>
        <v>289811.46999999997</v>
      </c>
      <c r="S4253" s="1">
        <f>-Table1[[#This Row],[Current Total CHARGE_AMOUNT]]+Table1[[#This Row],[Adj Total CHARGE_AMOUNT]]</f>
        <v>376188.94</v>
      </c>
      <c r="T4253" s="1">
        <f>+Table1[[#This Row],[Adj Total TOTAL_COST]]-Table1[[#This Row],[Current Total TOTAL_COST]]</f>
        <v>0</v>
      </c>
      <c r="U4253" s="1">
        <f>+Table1[[#This Row],[Adj Total CONTRIBUTION_MARGIN]]-Table1[[#This Row],[Current Total CONTRIBUTION_MARGIN]]</f>
        <v>0</v>
      </c>
      <c r="V4253" s="1">
        <f>+Table1[[#This Row],[Adj Total OPERATING_MARGIN]]-Table1[[#This Row],[Current Total OPERATING_MARGIN]]</f>
        <v>0</v>
      </c>
    </row>
    <row r="4254" spans="1:22" x14ac:dyDescent="0.3">
      <c r="A4254" t="s">
        <v>81</v>
      </c>
      <c r="B4254">
        <v>2019</v>
      </c>
      <c r="C4254" t="s">
        <v>60</v>
      </c>
      <c r="D4254" t="s">
        <v>60</v>
      </c>
      <c r="E4254" s="2">
        <v>3</v>
      </c>
      <c r="F4254" s="1">
        <v>11978.7</v>
      </c>
      <c r="G4254" s="1">
        <v>12857.56</v>
      </c>
      <c r="H4254" s="1">
        <v>0</v>
      </c>
      <c r="I4254" s="1">
        <v>0</v>
      </c>
      <c r="J4254" s="1">
        <v>0</v>
      </c>
      <c r="K4254" s="2">
        <v>58</v>
      </c>
      <c r="L4254" s="1">
        <v>347911.12</v>
      </c>
      <c r="M4254" s="1">
        <v>480511.06</v>
      </c>
      <c r="N4254" s="1">
        <v>0</v>
      </c>
      <c r="O4254" s="1">
        <v>0</v>
      </c>
      <c r="P4254" s="1">
        <v>0</v>
      </c>
      <c r="Q4254" s="2">
        <f>-+Table1[[#This Row],[Current Record Count]]+Table1[[#This Row],[Adj Record Count]]</f>
        <v>55</v>
      </c>
      <c r="R4254" s="1">
        <f>+-Table1[[#This Row],[Current Total ADJUSTMENT_AMOUNT]]+Table1[[#This Row],[Adj Total ADJUSTMENT_AMOUNT]]</f>
        <v>335932.42</v>
      </c>
      <c r="S4254" s="1">
        <f>-Table1[[#This Row],[Current Total CHARGE_AMOUNT]]+Table1[[#This Row],[Adj Total CHARGE_AMOUNT]]</f>
        <v>467653.5</v>
      </c>
      <c r="T4254" s="1">
        <f>+Table1[[#This Row],[Adj Total TOTAL_COST]]-Table1[[#This Row],[Current Total TOTAL_COST]]</f>
        <v>0</v>
      </c>
      <c r="U4254" s="1">
        <f>+Table1[[#This Row],[Adj Total CONTRIBUTION_MARGIN]]-Table1[[#This Row],[Current Total CONTRIBUTION_MARGIN]]</f>
        <v>0</v>
      </c>
      <c r="V4254" s="1">
        <f>+Table1[[#This Row],[Adj Total OPERATING_MARGIN]]-Table1[[#This Row],[Current Total OPERATING_MARGIN]]</f>
        <v>0</v>
      </c>
    </row>
    <row r="4255" spans="1:22" x14ac:dyDescent="0.3">
      <c r="A4255" t="s">
        <v>22</v>
      </c>
      <c r="B4255" t="s">
        <v>51</v>
      </c>
      <c r="C4255" t="s">
        <v>20</v>
      </c>
      <c r="D4255" t="s">
        <v>93</v>
      </c>
      <c r="E4255" s="2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2">
        <v>55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2">
        <f>-+Table1[[#This Row],[Current Record Count]]+Table1[[#This Row],[Adj Record Count]]</f>
        <v>55</v>
      </c>
      <c r="R4255" s="1">
        <f>+-Table1[[#This Row],[Current Total ADJUSTMENT_AMOUNT]]+Table1[[#This Row],[Adj Total ADJUSTMENT_AMOUNT]]</f>
        <v>0</v>
      </c>
      <c r="S4255" s="1">
        <f>-Table1[[#This Row],[Current Total CHARGE_AMOUNT]]+Table1[[#This Row],[Adj Total CHARGE_AMOUNT]]</f>
        <v>0</v>
      </c>
      <c r="T4255" s="1">
        <f>+Table1[[#This Row],[Adj Total TOTAL_COST]]-Table1[[#This Row],[Current Total TOTAL_COST]]</f>
        <v>0</v>
      </c>
      <c r="U4255" s="1">
        <f>+Table1[[#This Row],[Adj Total CONTRIBUTION_MARGIN]]-Table1[[#This Row],[Current Total CONTRIBUTION_MARGIN]]</f>
        <v>0</v>
      </c>
      <c r="V4255" s="1">
        <f>+Table1[[#This Row],[Adj Total OPERATING_MARGIN]]-Table1[[#This Row],[Current Total OPERATING_MARGIN]]</f>
        <v>0</v>
      </c>
    </row>
    <row r="4256" spans="1:22" x14ac:dyDescent="0.3">
      <c r="A4256" t="s">
        <v>54</v>
      </c>
      <c r="B4256">
        <v>2019</v>
      </c>
      <c r="C4256" t="s">
        <v>20</v>
      </c>
      <c r="D4256" t="s">
        <v>55</v>
      </c>
      <c r="E4256" s="2">
        <v>1</v>
      </c>
      <c r="F4256" s="1">
        <v>2458.29</v>
      </c>
      <c r="G4256" s="1">
        <v>4469.62</v>
      </c>
      <c r="H4256" s="1">
        <v>0</v>
      </c>
      <c r="I4256" s="1">
        <v>0</v>
      </c>
      <c r="J4256" s="1">
        <v>0</v>
      </c>
      <c r="K4256" s="2">
        <v>57</v>
      </c>
      <c r="L4256" s="1">
        <v>374704.57</v>
      </c>
      <c r="M4256" s="1">
        <v>605504.44999999995</v>
      </c>
      <c r="N4256" s="1">
        <v>0</v>
      </c>
      <c r="O4256" s="1">
        <v>0</v>
      </c>
      <c r="P4256" s="1">
        <v>0</v>
      </c>
      <c r="Q4256" s="2">
        <f>-+Table1[[#This Row],[Current Record Count]]+Table1[[#This Row],[Adj Record Count]]</f>
        <v>56</v>
      </c>
      <c r="R4256" s="1">
        <f>+-Table1[[#This Row],[Current Total ADJUSTMENT_AMOUNT]]+Table1[[#This Row],[Adj Total ADJUSTMENT_AMOUNT]]</f>
        <v>372246.28</v>
      </c>
      <c r="S4256" s="1">
        <f>-Table1[[#This Row],[Current Total CHARGE_AMOUNT]]+Table1[[#This Row],[Adj Total CHARGE_AMOUNT]]</f>
        <v>601034.82999999996</v>
      </c>
      <c r="T4256" s="1">
        <f>+Table1[[#This Row],[Adj Total TOTAL_COST]]-Table1[[#This Row],[Current Total TOTAL_COST]]</f>
        <v>0</v>
      </c>
      <c r="U4256" s="1">
        <f>+Table1[[#This Row],[Adj Total CONTRIBUTION_MARGIN]]-Table1[[#This Row],[Current Total CONTRIBUTION_MARGIN]]</f>
        <v>0</v>
      </c>
      <c r="V4256" s="1">
        <f>+Table1[[#This Row],[Adj Total OPERATING_MARGIN]]-Table1[[#This Row],[Current Total OPERATING_MARGIN]]</f>
        <v>0</v>
      </c>
    </row>
    <row r="4257" spans="1:22" x14ac:dyDescent="0.3">
      <c r="A4257" t="s">
        <v>54</v>
      </c>
      <c r="B4257">
        <v>2019</v>
      </c>
      <c r="C4257" t="s">
        <v>29</v>
      </c>
      <c r="D4257" t="s">
        <v>62</v>
      </c>
      <c r="E4257" s="2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2">
        <v>56</v>
      </c>
      <c r="L4257" s="1">
        <v>51314.18</v>
      </c>
      <c r="M4257" s="1">
        <v>69442.58</v>
      </c>
      <c r="N4257" s="1">
        <v>0</v>
      </c>
      <c r="O4257" s="1">
        <v>0</v>
      </c>
      <c r="P4257" s="1">
        <v>0</v>
      </c>
      <c r="Q4257" s="2">
        <f>-+Table1[[#This Row],[Current Record Count]]+Table1[[#This Row],[Adj Record Count]]</f>
        <v>56</v>
      </c>
      <c r="R4257" s="1">
        <f>+-Table1[[#This Row],[Current Total ADJUSTMENT_AMOUNT]]+Table1[[#This Row],[Adj Total ADJUSTMENT_AMOUNT]]</f>
        <v>51314.18</v>
      </c>
      <c r="S4257" s="1">
        <f>-Table1[[#This Row],[Current Total CHARGE_AMOUNT]]+Table1[[#This Row],[Adj Total CHARGE_AMOUNT]]</f>
        <v>69442.58</v>
      </c>
      <c r="T4257" s="1">
        <f>+Table1[[#This Row],[Adj Total TOTAL_COST]]-Table1[[#This Row],[Current Total TOTAL_COST]]</f>
        <v>0</v>
      </c>
      <c r="U4257" s="1">
        <f>+Table1[[#This Row],[Adj Total CONTRIBUTION_MARGIN]]-Table1[[#This Row],[Current Total CONTRIBUTION_MARGIN]]</f>
        <v>0</v>
      </c>
      <c r="V4257" s="1">
        <f>+Table1[[#This Row],[Adj Total OPERATING_MARGIN]]-Table1[[#This Row],[Current Total OPERATING_MARGIN]]</f>
        <v>0</v>
      </c>
    </row>
    <row r="4258" spans="1:22" x14ac:dyDescent="0.3">
      <c r="A4258" t="s">
        <v>54</v>
      </c>
      <c r="B4258">
        <v>2019</v>
      </c>
      <c r="C4258" t="s">
        <v>20</v>
      </c>
      <c r="D4258" t="s">
        <v>76</v>
      </c>
      <c r="E4258" s="2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2">
        <v>60</v>
      </c>
      <c r="L4258" s="1">
        <v>181484.26</v>
      </c>
      <c r="M4258" s="1">
        <v>305425.26</v>
      </c>
      <c r="N4258" s="1">
        <v>0</v>
      </c>
      <c r="O4258" s="1">
        <v>0</v>
      </c>
      <c r="P4258" s="1">
        <v>0</v>
      </c>
      <c r="Q4258" s="2">
        <f>-+Table1[[#This Row],[Current Record Count]]+Table1[[#This Row],[Adj Record Count]]</f>
        <v>60</v>
      </c>
      <c r="R4258" s="1">
        <f>+-Table1[[#This Row],[Current Total ADJUSTMENT_AMOUNT]]+Table1[[#This Row],[Adj Total ADJUSTMENT_AMOUNT]]</f>
        <v>181484.26</v>
      </c>
      <c r="S4258" s="1">
        <f>-Table1[[#This Row],[Current Total CHARGE_AMOUNT]]+Table1[[#This Row],[Adj Total CHARGE_AMOUNT]]</f>
        <v>305425.26</v>
      </c>
      <c r="T4258" s="1">
        <f>+Table1[[#This Row],[Adj Total TOTAL_COST]]-Table1[[#This Row],[Current Total TOTAL_COST]]</f>
        <v>0</v>
      </c>
      <c r="U4258" s="1">
        <f>+Table1[[#This Row],[Adj Total CONTRIBUTION_MARGIN]]-Table1[[#This Row],[Current Total CONTRIBUTION_MARGIN]]</f>
        <v>0</v>
      </c>
      <c r="V4258" s="1">
        <f>+Table1[[#This Row],[Adj Total OPERATING_MARGIN]]-Table1[[#This Row],[Current Total OPERATING_MARGIN]]</f>
        <v>0</v>
      </c>
    </row>
    <row r="4259" spans="1:22" x14ac:dyDescent="0.3">
      <c r="A4259" t="s">
        <v>35</v>
      </c>
      <c r="B4259">
        <v>2019</v>
      </c>
      <c r="C4259" t="s">
        <v>51</v>
      </c>
      <c r="D4259" t="s">
        <v>51</v>
      </c>
      <c r="E4259" s="2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2">
        <v>61</v>
      </c>
      <c r="L4259" s="1">
        <v>230713.65</v>
      </c>
      <c r="M4259" s="1">
        <v>376823.84</v>
      </c>
      <c r="N4259" s="1">
        <v>0</v>
      </c>
      <c r="O4259" s="1">
        <v>0</v>
      </c>
      <c r="P4259" s="1">
        <v>0</v>
      </c>
      <c r="Q4259" s="2">
        <f>-+Table1[[#This Row],[Current Record Count]]+Table1[[#This Row],[Adj Record Count]]</f>
        <v>61</v>
      </c>
      <c r="R4259" s="1">
        <f>+-Table1[[#This Row],[Current Total ADJUSTMENT_AMOUNT]]+Table1[[#This Row],[Adj Total ADJUSTMENT_AMOUNT]]</f>
        <v>230713.65</v>
      </c>
      <c r="S4259" s="1">
        <f>-Table1[[#This Row],[Current Total CHARGE_AMOUNT]]+Table1[[#This Row],[Adj Total CHARGE_AMOUNT]]</f>
        <v>376823.84</v>
      </c>
      <c r="T4259" s="1">
        <f>+Table1[[#This Row],[Adj Total TOTAL_COST]]-Table1[[#This Row],[Current Total TOTAL_COST]]</f>
        <v>0</v>
      </c>
      <c r="U4259" s="1">
        <f>+Table1[[#This Row],[Adj Total CONTRIBUTION_MARGIN]]-Table1[[#This Row],[Current Total CONTRIBUTION_MARGIN]]</f>
        <v>0</v>
      </c>
      <c r="V4259" s="1">
        <f>+Table1[[#This Row],[Adj Total OPERATING_MARGIN]]-Table1[[#This Row],[Current Total OPERATING_MARGIN]]</f>
        <v>0</v>
      </c>
    </row>
    <row r="4260" spans="1:22" x14ac:dyDescent="0.3">
      <c r="A4260" t="s">
        <v>39</v>
      </c>
      <c r="B4260">
        <v>2019</v>
      </c>
      <c r="C4260" t="s">
        <v>20</v>
      </c>
      <c r="D4260" t="s">
        <v>61</v>
      </c>
      <c r="E4260" s="2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2">
        <v>61</v>
      </c>
      <c r="L4260" s="1">
        <v>346988.19</v>
      </c>
      <c r="M4260" s="1">
        <v>540668.69999999995</v>
      </c>
      <c r="N4260" s="1">
        <v>0</v>
      </c>
      <c r="O4260" s="1">
        <v>0</v>
      </c>
      <c r="P4260" s="1">
        <v>0</v>
      </c>
      <c r="Q4260" s="2">
        <f>-+Table1[[#This Row],[Current Record Count]]+Table1[[#This Row],[Adj Record Count]]</f>
        <v>61</v>
      </c>
      <c r="R4260" s="1">
        <f>+-Table1[[#This Row],[Current Total ADJUSTMENT_AMOUNT]]+Table1[[#This Row],[Adj Total ADJUSTMENT_AMOUNT]]</f>
        <v>346988.19</v>
      </c>
      <c r="S4260" s="1">
        <f>-Table1[[#This Row],[Current Total CHARGE_AMOUNT]]+Table1[[#This Row],[Adj Total CHARGE_AMOUNT]]</f>
        <v>540668.69999999995</v>
      </c>
      <c r="T4260" s="1">
        <f>+Table1[[#This Row],[Adj Total TOTAL_COST]]-Table1[[#This Row],[Current Total TOTAL_COST]]</f>
        <v>0</v>
      </c>
      <c r="U4260" s="1">
        <f>+Table1[[#This Row],[Adj Total CONTRIBUTION_MARGIN]]-Table1[[#This Row],[Current Total CONTRIBUTION_MARGIN]]</f>
        <v>0</v>
      </c>
      <c r="V4260" s="1">
        <f>+Table1[[#This Row],[Adj Total OPERATING_MARGIN]]-Table1[[#This Row],[Current Total OPERATING_MARGIN]]</f>
        <v>0</v>
      </c>
    </row>
    <row r="4261" spans="1:22" x14ac:dyDescent="0.3">
      <c r="A4261" t="s">
        <v>39</v>
      </c>
      <c r="B4261">
        <v>2019</v>
      </c>
      <c r="C4261" t="s">
        <v>51</v>
      </c>
      <c r="D4261" t="s">
        <v>51</v>
      </c>
      <c r="E4261" s="2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2">
        <v>65</v>
      </c>
      <c r="L4261" s="1">
        <v>635502.13</v>
      </c>
      <c r="M4261" s="1">
        <v>734144.05</v>
      </c>
      <c r="N4261" s="1">
        <v>0</v>
      </c>
      <c r="O4261" s="1">
        <v>0</v>
      </c>
      <c r="P4261" s="1">
        <v>0</v>
      </c>
      <c r="Q4261" s="2">
        <f>-+Table1[[#This Row],[Current Record Count]]+Table1[[#This Row],[Adj Record Count]]</f>
        <v>65</v>
      </c>
      <c r="R4261" s="1">
        <f>+-Table1[[#This Row],[Current Total ADJUSTMENT_AMOUNT]]+Table1[[#This Row],[Adj Total ADJUSTMENT_AMOUNT]]</f>
        <v>635502.13</v>
      </c>
      <c r="S4261" s="1">
        <f>-Table1[[#This Row],[Current Total CHARGE_AMOUNT]]+Table1[[#This Row],[Adj Total CHARGE_AMOUNT]]</f>
        <v>734144.05</v>
      </c>
      <c r="T4261" s="1">
        <f>+Table1[[#This Row],[Adj Total TOTAL_COST]]-Table1[[#This Row],[Current Total TOTAL_COST]]</f>
        <v>0</v>
      </c>
      <c r="U4261" s="1">
        <f>+Table1[[#This Row],[Adj Total CONTRIBUTION_MARGIN]]-Table1[[#This Row],[Current Total CONTRIBUTION_MARGIN]]</f>
        <v>0</v>
      </c>
      <c r="V4261" s="1">
        <f>+Table1[[#This Row],[Adj Total OPERATING_MARGIN]]-Table1[[#This Row],[Current Total OPERATING_MARGIN]]</f>
        <v>0</v>
      </c>
    </row>
    <row r="4262" spans="1:22" x14ac:dyDescent="0.3">
      <c r="A4262" t="s">
        <v>25</v>
      </c>
      <c r="B4262">
        <v>2019</v>
      </c>
      <c r="C4262" t="s">
        <v>17</v>
      </c>
      <c r="D4262" t="s">
        <v>18</v>
      </c>
      <c r="E4262" s="2">
        <v>47</v>
      </c>
      <c r="F4262" s="1">
        <v>99723.39</v>
      </c>
      <c r="G4262" s="1">
        <v>146090.07999999999</v>
      </c>
      <c r="H4262" s="1">
        <v>0</v>
      </c>
      <c r="I4262" s="1">
        <v>0</v>
      </c>
      <c r="J4262" s="1">
        <v>0</v>
      </c>
      <c r="K4262" s="2">
        <v>113</v>
      </c>
      <c r="L4262" s="1">
        <v>270660.14</v>
      </c>
      <c r="M4262" s="1">
        <v>426622.58</v>
      </c>
      <c r="N4262" s="1">
        <v>0</v>
      </c>
      <c r="O4262" s="1">
        <v>0</v>
      </c>
      <c r="P4262" s="1">
        <v>0</v>
      </c>
      <c r="Q4262" s="2">
        <f>-+Table1[[#This Row],[Current Record Count]]+Table1[[#This Row],[Adj Record Count]]</f>
        <v>66</v>
      </c>
      <c r="R4262" s="1">
        <f>+-Table1[[#This Row],[Current Total ADJUSTMENT_AMOUNT]]+Table1[[#This Row],[Adj Total ADJUSTMENT_AMOUNT]]</f>
        <v>170936.75</v>
      </c>
      <c r="S4262" s="1">
        <f>-Table1[[#This Row],[Current Total CHARGE_AMOUNT]]+Table1[[#This Row],[Adj Total CHARGE_AMOUNT]]</f>
        <v>280532.5</v>
      </c>
      <c r="T4262" s="1">
        <f>+Table1[[#This Row],[Adj Total TOTAL_COST]]-Table1[[#This Row],[Current Total TOTAL_COST]]</f>
        <v>0</v>
      </c>
      <c r="U4262" s="1">
        <f>+Table1[[#This Row],[Adj Total CONTRIBUTION_MARGIN]]-Table1[[#This Row],[Current Total CONTRIBUTION_MARGIN]]</f>
        <v>0</v>
      </c>
      <c r="V4262" s="1">
        <f>+Table1[[#This Row],[Adj Total OPERATING_MARGIN]]-Table1[[#This Row],[Current Total OPERATING_MARGIN]]</f>
        <v>0</v>
      </c>
    </row>
    <row r="4263" spans="1:22" x14ac:dyDescent="0.3">
      <c r="A4263" t="s">
        <v>25</v>
      </c>
      <c r="B4263">
        <v>2019</v>
      </c>
      <c r="C4263" t="s">
        <v>17</v>
      </c>
      <c r="D4263" t="s">
        <v>59</v>
      </c>
      <c r="E4263" s="2">
        <v>12</v>
      </c>
      <c r="F4263" s="1">
        <v>32246.16</v>
      </c>
      <c r="G4263" s="1">
        <v>46053.88</v>
      </c>
      <c r="H4263" s="1">
        <v>0</v>
      </c>
      <c r="I4263" s="1">
        <v>0</v>
      </c>
      <c r="J4263" s="1">
        <v>0</v>
      </c>
      <c r="K4263" s="2">
        <v>80</v>
      </c>
      <c r="L4263" s="1">
        <v>238243.93</v>
      </c>
      <c r="M4263" s="1">
        <v>337945.95</v>
      </c>
      <c r="N4263" s="1">
        <v>0</v>
      </c>
      <c r="O4263" s="1">
        <v>0</v>
      </c>
      <c r="P4263" s="1">
        <v>0</v>
      </c>
      <c r="Q4263" s="2">
        <f>-+Table1[[#This Row],[Current Record Count]]+Table1[[#This Row],[Adj Record Count]]</f>
        <v>68</v>
      </c>
      <c r="R4263" s="1">
        <f>+-Table1[[#This Row],[Current Total ADJUSTMENT_AMOUNT]]+Table1[[#This Row],[Adj Total ADJUSTMENT_AMOUNT]]</f>
        <v>205997.77</v>
      </c>
      <c r="S4263" s="1">
        <f>-Table1[[#This Row],[Current Total CHARGE_AMOUNT]]+Table1[[#This Row],[Adj Total CHARGE_AMOUNT]]</f>
        <v>291892.07</v>
      </c>
      <c r="T4263" s="1">
        <f>+Table1[[#This Row],[Adj Total TOTAL_COST]]-Table1[[#This Row],[Current Total TOTAL_COST]]</f>
        <v>0</v>
      </c>
      <c r="U4263" s="1">
        <f>+Table1[[#This Row],[Adj Total CONTRIBUTION_MARGIN]]-Table1[[#This Row],[Current Total CONTRIBUTION_MARGIN]]</f>
        <v>0</v>
      </c>
      <c r="V4263" s="1">
        <f>+Table1[[#This Row],[Adj Total OPERATING_MARGIN]]-Table1[[#This Row],[Current Total OPERATING_MARGIN]]</f>
        <v>0</v>
      </c>
    </row>
    <row r="4264" spans="1:22" x14ac:dyDescent="0.3">
      <c r="A4264" t="s">
        <v>25</v>
      </c>
      <c r="B4264">
        <v>2019</v>
      </c>
      <c r="C4264" t="s">
        <v>29</v>
      </c>
      <c r="D4264" t="s">
        <v>36</v>
      </c>
      <c r="E4264" s="2">
        <v>49</v>
      </c>
      <c r="F4264" s="1">
        <v>108395.03</v>
      </c>
      <c r="G4264" s="1">
        <v>142061.04</v>
      </c>
      <c r="H4264" s="1">
        <v>0</v>
      </c>
      <c r="I4264" s="1">
        <v>0</v>
      </c>
      <c r="J4264" s="1">
        <v>0</v>
      </c>
      <c r="K4264" s="2">
        <v>118</v>
      </c>
      <c r="L4264" s="1">
        <v>387774.2</v>
      </c>
      <c r="M4264" s="1">
        <v>562727.01</v>
      </c>
      <c r="N4264" s="1">
        <v>0</v>
      </c>
      <c r="O4264" s="1">
        <v>0</v>
      </c>
      <c r="P4264" s="1">
        <v>0</v>
      </c>
      <c r="Q4264" s="2">
        <f>-+Table1[[#This Row],[Current Record Count]]+Table1[[#This Row],[Adj Record Count]]</f>
        <v>69</v>
      </c>
      <c r="R4264" s="1">
        <f>+-Table1[[#This Row],[Current Total ADJUSTMENT_AMOUNT]]+Table1[[#This Row],[Adj Total ADJUSTMENT_AMOUNT]]</f>
        <v>279379.17000000004</v>
      </c>
      <c r="S4264" s="1">
        <f>-Table1[[#This Row],[Current Total CHARGE_AMOUNT]]+Table1[[#This Row],[Adj Total CHARGE_AMOUNT]]</f>
        <v>420665.97</v>
      </c>
      <c r="T4264" s="1">
        <f>+Table1[[#This Row],[Adj Total TOTAL_COST]]-Table1[[#This Row],[Current Total TOTAL_COST]]</f>
        <v>0</v>
      </c>
      <c r="U4264" s="1">
        <f>+Table1[[#This Row],[Adj Total CONTRIBUTION_MARGIN]]-Table1[[#This Row],[Current Total CONTRIBUTION_MARGIN]]</f>
        <v>0</v>
      </c>
      <c r="V4264" s="1">
        <f>+Table1[[#This Row],[Adj Total OPERATING_MARGIN]]-Table1[[#This Row],[Current Total OPERATING_MARGIN]]</f>
        <v>0</v>
      </c>
    </row>
    <row r="4265" spans="1:22" x14ac:dyDescent="0.3">
      <c r="A4265" t="s">
        <v>25</v>
      </c>
      <c r="B4265">
        <v>2019</v>
      </c>
      <c r="C4265" t="s">
        <v>29</v>
      </c>
      <c r="D4265" t="s">
        <v>65</v>
      </c>
      <c r="E4265" s="2">
        <v>62</v>
      </c>
      <c r="F4265" s="1">
        <v>176629.38</v>
      </c>
      <c r="G4265" s="1">
        <v>231322.87</v>
      </c>
      <c r="H4265" s="1">
        <v>0</v>
      </c>
      <c r="I4265" s="1">
        <v>0</v>
      </c>
      <c r="J4265" s="1">
        <v>0</v>
      </c>
      <c r="K4265" s="2">
        <v>132</v>
      </c>
      <c r="L4265" s="1">
        <v>373711.86</v>
      </c>
      <c r="M4265" s="1">
        <v>503585.82</v>
      </c>
      <c r="N4265" s="1">
        <v>0</v>
      </c>
      <c r="O4265" s="1">
        <v>0</v>
      </c>
      <c r="P4265" s="1">
        <v>0</v>
      </c>
      <c r="Q4265" s="2">
        <f>-+Table1[[#This Row],[Current Record Count]]+Table1[[#This Row],[Adj Record Count]]</f>
        <v>70</v>
      </c>
      <c r="R4265" s="1">
        <f>+-Table1[[#This Row],[Current Total ADJUSTMENT_AMOUNT]]+Table1[[#This Row],[Adj Total ADJUSTMENT_AMOUNT]]</f>
        <v>197082.47999999998</v>
      </c>
      <c r="S4265" s="1">
        <f>-Table1[[#This Row],[Current Total CHARGE_AMOUNT]]+Table1[[#This Row],[Adj Total CHARGE_AMOUNT]]</f>
        <v>272262.95</v>
      </c>
      <c r="T4265" s="1">
        <f>+Table1[[#This Row],[Adj Total TOTAL_COST]]-Table1[[#This Row],[Current Total TOTAL_COST]]</f>
        <v>0</v>
      </c>
      <c r="U4265" s="1">
        <f>+Table1[[#This Row],[Adj Total CONTRIBUTION_MARGIN]]-Table1[[#This Row],[Current Total CONTRIBUTION_MARGIN]]</f>
        <v>0</v>
      </c>
      <c r="V4265" s="1">
        <f>+Table1[[#This Row],[Adj Total OPERATING_MARGIN]]-Table1[[#This Row],[Current Total OPERATING_MARGIN]]</f>
        <v>0</v>
      </c>
    </row>
    <row r="4266" spans="1:22" x14ac:dyDescent="0.3">
      <c r="A4266" t="s">
        <v>25</v>
      </c>
      <c r="B4266">
        <v>2019</v>
      </c>
      <c r="C4266" t="s">
        <v>20</v>
      </c>
      <c r="D4266" t="s">
        <v>21</v>
      </c>
      <c r="E4266" s="2">
        <v>5</v>
      </c>
      <c r="F4266" s="1">
        <v>3399.21</v>
      </c>
      <c r="G4266" s="1">
        <v>4835</v>
      </c>
      <c r="H4266" s="1">
        <v>0</v>
      </c>
      <c r="I4266" s="1">
        <v>0</v>
      </c>
      <c r="J4266" s="1">
        <v>0</v>
      </c>
      <c r="K4266" s="2">
        <v>75</v>
      </c>
      <c r="L4266" s="1">
        <v>146464.03</v>
      </c>
      <c r="M4266" s="1">
        <v>196459.12</v>
      </c>
      <c r="N4266" s="1">
        <v>0</v>
      </c>
      <c r="O4266" s="1">
        <v>0</v>
      </c>
      <c r="P4266" s="1">
        <v>0</v>
      </c>
      <c r="Q4266" s="2">
        <f>-+Table1[[#This Row],[Current Record Count]]+Table1[[#This Row],[Adj Record Count]]</f>
        <v>70</v>
      </c>
      <c r="R4266" s="1">
        <f>+-Table1[[#This Row],[Current Total ADJUSTMENT_AMOUNT]]+Table1[[#This Row],[Adj Total ADJUSTMENT_AMOUNT]]</f>
        <v>143064.82</v>
      </c>
      <c r="S4266" s="1">
        <f>-Table1[[#This Row],[Current Total CHARGE_AMOUNT]]+Table1[[#This Row],[Adj Total CHARGE_AMOUNT]]</f>
        <v>191624.12</v>
      </c>
      <c r="T4266" s="1">
        <f>+Table1[[#This Row],[Adj Total TOTAL_COST]]-Table1[[#This Row],[Current Total TOTAL_COST]]</f>
        <v>0</v>
      </c>
      <c r="U4266" s="1">
        <f>+Table1[[#This Row],[Adj Total CONTRIBUTION_MARGIN]]-Table1[[#This Row],[Current Total CONTRIBUTION_MARGIN]]</f>
        <v>0</v>
      </c>
      <c r="V4266" s="1">
        <f>+Table1[[#This Row],[Adj Total OPERATING_MARGIN]]-Table1[[#This Row],[Current Total OPERATING_MARGIN]]</f>
        <v>0</v>
      </c>
    </row>
    <row r="4267" spans="1:22" x14ac:dyDescent="0.3">
      <c r="A4267" t="s">
        <v>81</v>
      </c>
      <c r="B4267">
        <v>2019</v>
      </c>
      <c r="C4267" t="s">
        <v>29</v>
      </c>
      <c r="D4267" t="s">
        <v>87</v>
      </c>
      <c r="E4267" s="2">
        <v>1</v>
      </c>
      <c r="F4267" s="1">
        <v>-154.77000000000001</v>
      </c>
      <c r="G4267" s="1">
        <v>197</v>
      </c>
      <c r="H4267" s="1">
        <v>0</v>
      </c>
      <c r="I4267" s="1">
        <v>0</v>
      </c>
      <c r="J4267" s="1">
        <v>0</v>
      </c>
      <c r="K4267" s="2">
        <v>73</v>
      </c>
      <c r="L4267" s="1">
        <v>373580.33</v>
      </c>
      <c r="M4267" s="1">
        <v>617360.92000000004</v>
      </c>
      <c r="N4267" s="1">
        <v>0</v>
      </c>
      <c r="O4267" s="1">
        <v>0</v>
      </c>
      <c r="P4267" s="1">
        <v>0</v>
      </c>
      <c r="Q4267" s="2">
        <f>-+Table1[[#This Row],[Current Record Count]]+Table1[[#This Row],[Adj Record Count]]</f>
        <v>72</v>
      </c>
      <c r="R4267" s="1">
        <f>+-Table1[[#This Row],[Current Total ADJUSTMENT_AMOUNT]]+Table1[[#This Row],[Adj Total ADJUSTMENT_AMOUNT]]</f>
        <v>373735.10000000003</v>
      </c>
      <c r="S4267" s="1">
        <f>-Table1[[#This Row],[Current Total CHARGE_AMOUNT]]+Table1[[#This Row],[Adj Total CHARGE_AMOUNT]]</f>
        <v>617163.92000000004</v>
      </c>
      <c r="T4267" s="1">
        <f>+Table1[[#This Row],[Adj Total TOTAL_COST]]-Table1[[#This Row],[Current Total TOTAL_COST]]</f>
        <v>0</v>
      </c>
      <c r="U4267" s="1">
        <f>+Table1[[#This Row],[Adj Total CONTRIBUTION_MARGIN]]-Table1[[#This Row],[Current Total CONTRIBUTION_MARGIN]]</f>
        <v>0</v>
      </c>
      <c r="V4267" s="1">
        <f>+Table1[[#This Row],[Adj Total OPERATING_MARGIN]]-Table1[[#This Row],[Current Total OPERATING_MARGIN]]</f>
        <v>0</v>
      </c>
    </row>
    <row r="4268" spans="1:22" x14ac:dyDescent="0.3">
      <c r="A4268" t="s">
        <v>25</v>
      </c>
      <c r="B4268">
        <v>2019</v>
      </c>
      <c r="C4268" t="s">
        <v>29</v>
      </c>
      <c r="D4268" t="s">
        <v>52</v>
      </c>
      <c r="E4268" s="2">
        <v>60</v>
      </c>
      <c r="F4268" s="1">
        <v>130022.38</v>
      </c>
      <c r="G4268" s="1">
        <v>142907.56</v>
      </c>
      <c r="H4268" s="1">
        <v>0</v>
      </c>
      <c r="I4268" s="1">
        <v>0</v>
      </c>
      <c r="J4268" s="1">
        <v>0</v>
      </c>
      <c r="K4268" s="2">
        <v>138</v>
      </c>
      <c r="L4268" s="1">
        <v>296916.33</v>
      </c>
      <c r="M4268" s="1">
        <v>336837.74</v>
      </c>
      <c r="N4268" s="1">
        <v>0</v>
      </c>
      <c r="O4268" s="1">
        <v>0</v>
      </c>
      <c r="P4268" s="1">
        <v>0</v>
      </c>
      <c r="Q4268" s="2">
        <f>-+Table1[[#This Row],[Current Record Count]]+Table1[[#This Row],[Adj Record Count]]</f>
        <v>78</v>
      </c>
      <c r="R4268" s="1">
        <f>+-Table1[[#This Row],[Current Total ADJUSTMENT_AMOUNT]]+Table1[[#This Row],[Adj Total ADJUSTMENT_AMOUNT]]</f>
        <v>166893.95000000001</v>
      </c>
      <c r="S4268" s="1">
        <f>-Table1[[#This Row],[Current Total CHARGE_AMOUNT]]+Table1[[#This Row],[Adj Total CHARGE_AMOUNT]]</f>
        <v>193930.18</v>
      </c>
      <c r="T4268" s="1">
        <f>+Table1[[#This Row],[Adj Total TOTAL_COST]]-Table1[[#This Row],[Current Total TOTAL_COST]]</f>
        <v>0</v>
      </c>
      <c r="U4268" s="1">
        <f>+Table1[[#This Row],[Adj Total CONTRIBUTION_MARGIN]]-Table1[[#This Row],[Current Total CONTRIBUTION_MARGIN]]</f>
        <v>0</v>
      </c>
      <c r="V4268" s="1">
        <f>+Table1[[#This Row],[Adj Total OPERATING_MARGIN]]-Table1[[#This Row],[Current Total OPERATING_MARGIN]]</f>
        <v>0</v>
      </c>
    </row>
    <row r="4269" spans="1:22" x14ac:dyDescent="0.3">
      <c r="A4269" t="s">
        <v>81</v>
      </c>
      <c r="B4269">
        <v>2019</v>
      </c>
      <c r="C4269" t="s">
        <v>46</v>
      </c>
      <c r="D4269" t="s">
        <v>46</v>
      </c>
      <c r="E4269" s="2">
        <v>2</v>
      </c>
      <c r="F4269" s="1">
        <v>831.74</v>
      </c>
      <c r="G4269" s="1">
        <v>1328</v>
      </c>
      <c r="H4269" s="1">
        <v>0</v>
      </c>
      <c r="I4269" s="1">
        <v>0</v>
      </c>
      <c r="J4269" s="1">
        <v>0</v>
      </c>
      <c r="K4269" s="2">
        <v>81</v>
      </c>
      <c r="L4269" s="1">
        <v>564170.6</v>
      </c>
      <c r="M4269" s="1">
        <v>725621.6</v>
      </c>
      <c r="N4269" s="1">
        <v>0</v>
      </c>
      <c r="O4269" s="1">
        <v>0</v>
      </c>
      <c r="P4269" s="1">
        <v>0</v>
      </c>
      <c r="Q4269" s="2">
        <f>-+Table1[[#This Row],[Current Record Count]]+Table1[[#This Row],[Adj Record Count]]</f>
        <v>79</v>
      </c>
      <c r="R4269" s="1">
        <f>+-Table1[[#This Row],[Current Total ADJUSTMENT_AMOUNT]]+Table1[[#This Row],[Adj Total ADJUSTMENT_AMOUNT]]</f>
        <v>563338.86</v>
      </c>
      <c r="S4269" s="1">
        <f>-Table1[[#This Row],[Current Total CHARGE_AMOUNT]]+Table1[[#This Row],[Adj Total CHARGE_AMOUNT]]</f>
        <v>724293.6</v>
      </c>
      <c r="T4269" s="1">
        <f>+Table1[[#This Row],[Adj Total TOTAL_COST]]-Table1[[#This Row],[Current Total TOTAL_COST]]</f>
        <v>0</v>
      </c>
      <c r="U4269" s="1">
        <f>+Table1[[#This Row],[Adj Total CONTRIBUTION_MARGIN]]-Table1[[#This Row],[Current Total CONTRIBUTION_MARGIN]]</f>
        <v>0</v>
      </c>
      <c r="V4269" s="1">
        <f>+Table1[[#This Row],[Adj Total OPERATING_MARGIN]]-Table1[[#This Row],[Current Total OPERATING_MARGIN]]</f>
        <v>0</v>
      </c>
    </row>
    <row r="4270" spans="1:22" x14ac:dyDescent="0.3">
      <c r="A4270" t="s">
        <v>25</v>
      </c>
      <c r="B4270">
        <v>2019</v>
      </c>
      <c r="C4270" t="s">
        <v>17</v>
      </c>
      <c r="D4270" t="s">
        <v>80</v>
      </c>
      <c r="E4270" s="2">
        <v>29</v>
      </c>
      <c r="F4270" s="1">
        <v>41112.120000000003</v>
      </c>
      <c r="G4270" s="1">
        <v>51876.54</v>
      </c>
      <c r="H4270" s="1">
        <v>0</v>
      </c>
      <c r="I4270" s="1">
        <v>0</v>
      </c>
      <c r="J4270" s="1">
        <v>0</v>
      </c>
      <c r="K4270" s="2">
        <v>109</v>
      </c>
      <c r="L4270" s="1">
        <v>169929.06</v>
      </c>
      <c r="M4270" s="1">
        <v>254304.4</v>
      </c>
      <c r="N4270" s="1">
        <v>0</v>
      </c>
      <c r="O4270" s="1">
        <v>0</v>
      </c>
      <c r="P4270" s="1">
        <v>0</v>
      </c>
      <c r="Q4270" s="2">
        <f>-+Table1[[#This Row],[Current Record Count]]+Table1[[#This Row],[Adj Record Count]]</f>
        <v>80</v>
      </c>
      <c r="R4270" s="1">
        <f>+-Table1[[#This Row],[Current Total ADJUSTMENT_AMOUNT]]+Table1[[#This Row],[Adj Total ADJUSTMENT_AMOUNT]]</f>
        <v>128816.94</v>
      </c>
      <c r="S4270" s="1">
        <f>-Table1[[#This Row],[Current Total CHARGE_AMOUNT]]+Table1[[#This Row],[Adj Total CHARGE_AMOUNT]]</f>
        <v>202427.86</v>
      </c>
      <c r="T4270" s="1">
        <f>+Table1[[#This Row],[Adj Total TOTAL_COST]]-Table1[[#This Row],[Current Total TOTAL_COST]]</f>
        <v>0</v>
      </c>
      <c r="U4270" s="1">
        <f>+Table1[[#This Row],[Adj Total CONTRIBUTION_MARGIN]]-Table1[[#This Row],[Current Total CONTRIBUTION_MARGIN]]</f>
        <v>0</v>
      </c>
      <c r="V4270" s="1">
        <f>+Table1[[#This Row],[Adj Total OPERATING_MARGIN]]-Table1[[#This Row],[Current Total OPERATING_MARGIN]]</f>
        <v>0</v>
      </c>
    </row>
    <row r="4271" spans="1:22" x14ac:dyDescent="0.3">
      <c r="A4271" t="s">
        <v>39</v>
      </c>
      <c r="B4271">
        <v>2019</v>
      </c>
      <c r="C4271" t="s">
        <v>20</v>
      </c>
      <c r="D4271" t="s">
        <v>71</v>
      </c>
      <c r="E4271" s="2">
        <v>33</v>
      </c>
      <c r="F4271" s="1">
        <v>11925.26</v>
      </c>
      <c r="G4271" s="1">
        <v>17473</v>
      </c>
      <c r="H4271" s="1">
        <v>0</v>
      </c>
      <c r="I4271" s="1">
        <v>0</v>
      </c>
      <c r="J4271" s="1">
        <v>0</v>
      </c>
      <c r="K4271" s="2">
        <v>114</v>
      </c>
      <c r="L4271" s="1">
        <v>128072.14</v>
      </c>
      <c r="M4271" s="1">
        <v>163432.82</v>
      </c>
      <c r="N4271" s="1">
        <v>0</v>
      </c>
      <c r="O4271" s="1">
        <v>0</v>
      </c>
      <c r="P4271" s="1">
        <v>0</v>
      </c>
      <c r="Q4271" s="2">
        <f>-+Table1[[#This Row],[Current Record Count]]+Table1[[#This Row],[Adj Record Count]]</f>
        <v>81</v>
      </c>
      <c r="R4271" s="1">
        <f>+-Table1[[#This Row],[Current Total ADJUSTMENT_AMOUNT]]+Table1[[#This Row],[Adj Total ADJUSTMENT_AMOUNT]]</f>
        <v>116146.88</v>
      </c>
      <c r="S4271" s="1">
        <f>-Table1[[#This Row],[Current Total CHARGE_AMOUNT]]+Table1[[#This Row],[Adj Total CHARGE_AMOUNT]]</f>
        <v>145959.82</v>
      </c>
      <c r="T4271" s="1">
        <f>+Table1[[#This Row],[Adj Total TOTAL_COST]]-Table1[[#This Row],[Current Total TOTAL_COST]]</f>
        <v>0</v>
      </c>
      <c r="U4271" s="1">
        <f>+Table1[[#This Row],[Adj Total CONTRIBUTION_MARGIN]]-Table1[[#This Row],[Current Total CONTRIBUTION_MARGIN]]</f>
        <v>0</v>
      </c>
      <c r="V4271" s="1">
        <f>+Table1[[#This Row],[Adj Total OPERATING_MARGIN]]-Table1[[#This Row],[Current Total OPERATING_MARGIN]]</f>
        <v>0</v>
      </c>
    </row>
    <row r="4272" spans="1:22" x14ac:dyDescent="0.3">
      <c r="A4272" t="s">
        <v>54</v>
      </c>
      <c r="B4272">
        <v>2019</v>
      </c>
      <c r="C4272" t="s">
        <v>29</v>
      </c>
      <c r="D4272" t="s">
        <v>104</v>
      </c>
      <c r="E4272" s="2">
        <v>24</v>
      </c>
      <c r="F4272" s="1">
        <v>11361.08</v>
      </c>
      <c r="G4272" s="1">
        <v>14461.56</v>
      </c>
      <c r="H4272" s="1">
        <v>0</v>
      </c>
      <c r="I4272" s="1">
        <v>0</v>
      </c>
      <c r="J4272" s="1">
        <v>0</v>
      </c>
      <c r="K4272" s="2">
        <v>108</v>
      </c>
      <c r="L4272" s="1">
        <v>443575.7</v>
      </c>
      <c r="M4272" s="1">
        <v>559001.04</v>
      </c>
      <c r="N4272" s="1">
        <v>0</v>
      </c>
      <c r="O4272" s="1">
        <v>0</v>
      </c>
      <c r="P4272" s="1">
        <v>0</v>
      </c>
      <c r="Q4272" s="2">
        <f>-+Table1[[#This Row],[Current Record Count]]+Table1[[#This Row],[Adj Record Count]]</f>
        <v>84</v>
      </c>
      <c r="R4272" s="1">
        <f>+-Table1[[#This Row],[Current Total ADJUSTMENT_AMOUNT]]+Table1[[#This Row],[Adj Total ADJUSTMENT_AMOUNT]]</f>
        <v>432214.62</v>
      </c>
      <c r="S4272" s="1">
        <f>-Table1[[#This Row],[Current Total CHARGE_AMOUNT]]+Table1[[#This Row],[Adj Total CHARGE_AMOUNT]]</f>
        <v>544539.48</v>
      </c>
      <c r="T4272" s="1">
        <f>+Table1[[#This Row],[Adj Total TOTAL_COST]]-Table1[[#This Row],[Current Total TOTAL_COST]]</f>
        <v>0</v>
      </c>
      <c r="U4272" s="1">
        <f>+Table1[[#This Row],[Adj Total CONTRIBUTION_MARGIN]]-Table1[[#This Row],[Current Total CONTRIBUTION_MARGIN]]</f>
        <v>0</v>
      </c>
      <c r="V4272" s="1">
        <f>+Table1[[#This Row],[Adj Total OPERATING_MARGIN]]-Table1[[#This Row],[Current Total OPERATING_MARGIN]]</f>
        <v>0</v>
      </c>
    </row>
    <row r="4273" spans="1:22" x14ac:dyDescent="0.3">
      <c r="A4273" t="s">
        <v>25</v>
      </c>
      <c r="B4273">
        <v>2019</v>
      </c>
      <c r="C4273" t="s">
        <v>20</v>
      </c>
      <c r="D4273" t="s">
        <v>49</v>
      </c>
      <c r="E4273" s="2">
        <v>25</v>
      </c>
      <c r="F4273" s="1">
        <v>15906.82</v>
      </c>
      <c r="G4273" s="1">
        <v>25141</v>
      </c>
      <c r="H4273" s="1">
        <v>0</v>
      </c>
      <c r="I4273" s="1">
        <v>0</v>
      </c>
      <c r="J4273" s="1">
        <v>0</v>
      </c>
      <c r="K4273" s="2">
        <v>110</v>
      </c>
      <c r="L4273" s="1">
        <v>145555.56</v>
      </c>
      <c r="M4273" s="1">
        <v>215796.22</v>
      </c>
      <c r="N4273" s="1">
        <v>0</v>
      </c>
      <c r="O4273" s="1">
        <v>0</v>
      </c>
      <c r="P4273" s="1">
        <v>0</v>
      </c>
      <c r="Q4273" s="2">
        <f>-+Table1[[#This Row],[Current Record Count]]+Table1[[#This Row],[Adj Record Count]]</f>
        <v>85</v>
      </c>
      <c r="R4273" s="1">
        <f>+-Table1[[#This Row],[Current Total ADJUSTMENT_AMOUNT]]+Table1[[#This Row],[Adj Total ADJUSTMENT_AMOUNT]]</f>
        <v>129648.73999999999</v>
      </c>
      <c r="S4273" s="1">
        <f>-Table1[[#This Row],[Current Total CHARGE_AMOUNT]]+Table1[[#This Row],[Adj Total CHARGE_AMOUNT]]</f>
        <v>190655.22</v>
      </c>
      <c r="T4273" s="1">
        <f>+Table1[[#This Row],[Adj Total TOTAL_COST]]-Table1[[#This Row],[Current Total TOTAL_COST]]</f>
        <v>0</v>
      </c>
      <c r="U4273" s="1">
        <f>+Table1[[#This Row],[Adj Total CONTRIBUTION_MARGIN]]-Table1[[#This Row],[Current Total CONTRIBUTION_MARGIN]]</f>
        <v>0</v>
      </c>
      <c r="V4273" s="1">
        <f>+Table1[[#This Row],[Adj Total OPERATING_MARGIN]]-Table1[[#This Row],[Current Total OPERATING_MARGIN]]</f>
        <v>0</v>
      </c>
    </row>
    <row r="4274" spans="1:22" x14ac:dyDescent="0.3">
      <c r="A4274" t="s">
        <v>25</v>
      </c>
      <c r="B4274">
        <v>2019</v>
      </c>
      <c r="C4274" t="s">
        <v>23</v>
      </c>
      <c r="D4274" t="s">
        <v>24</v>
      </c>
      <c r="E4274" s="2">
        <v>47</v>
      </c>
      <c r="F4274" s="1">
        <v>160262.99</v>
      </c>
      <c r="G4274" s="1">
        <v>221666.53</v>
      </c>
      <c r="H4274" s="1">
        <v>0</v>
      </c>
      <c r="I4274" s="1">
        <v>0</v>
      </c>
      <c r="J4274" s="1">
        <v>0</v>
      </c>
      <c r="K4274" s="2">
        <v>139</v>
      </c>
      <c r="L4274" s="1">
        <v>360464.21</v>
      </c>
      <c r="M4274" s="1">
        <v>517374.57</v>
      </c>
      <c r="N4274" s="1">
        <v>0</v>
      </c>
      <c r="O4274" s="1">
        <v>0</v>
      </c>
      <c r="P4274" s="1">
        <v>0</v>
      </c>
      <c r="Q4274" s="2">
        <f>-+Table1[[#This Row],[Current Record Count]]+Table1[[#This Row],[Adj Record Count]]</f>
        <v>92</v>
      </c>
      <c r="R4274" s="1">
        <f>+-Table1[[#This Row],[Current Total ADJUSTMENT_AMOUNT]]+Table1[[#This Row],[Adj Total ADJUSTMENT_AMOUNT]]</f>
        <v>200201.22000000003</v>
      </c>
      <c r="S4274" s="1">
        <f>-Table1[[#This Row],[Current Total CHARGE_AMOUNT]]+Table1[[#This Row],[Adj Total CHARGE_AMOUNT]]</f>
        <v>295708.04000000004</v>
      </c>
      <c r="T4274" s="1">
        <f>+Table1[[#This Row],[Adj Total TOTAL_COST]]-Table1[[#This Row],[Current Total TOTAL_COST]]</f>
        <v>0</v>
      </c>
      <c r="U4274" s="1">
        <f>+Table1[[#This Row],[Adj Total CONTRIBUTION_MARGIN]]-Table1[[#This Row],[Current Total CONTRIBUTION_MARGIN]]</f>
        <v>0</v>
      </c>
      <c r="V4274" s="1">
        <f>+Table1[[#This Row],[Adj Total OPERATING_MARGIN]]-Table1[[#This Row],[Current Total OPERATING_MARGIN]]</f>
        <v>0</v>
      </c>
    </row>
    <row r="4275" spans="1:22" x14ac:dyDescent="0.3">
      <c r="A4275" t="s">
        <v>25</v>
      </c>
      <c r="B4275">
        <v>2019</v>
      </c>
      <c r="C4275" t="s">
        <v>17</v>
      </c>
      <c r="D4275" t="s">
        <v>79</v>
      </c>
      <c r="E4275" s="2">
        <v>13</v>
      </c>
      <c r="F4275" s="1">
        <v>23748.09</v>
      </c>
      <c r="G4275" s="1">
        <v>35929.769999999997</v>
      </c>
      <c r="H4275" s="1">
        <v>0</v>
      </c>
      <c r="I4275" s="1">
        <v>0</v>
      </c>
      <c r="J4275" s="1">
        <v>0</v>
      </c>
      <c r="K4275" s="2">
        <v>105</v>
      </c>
      <c r="L4275" s="1">
        <v>570088.15</v>
      </c>
      <c r="M4275" s="1">
        <v>821609.58</v>
      </c>
      <c r="N4275" s="1">
        <v>0</v>
      </c>
      <c r="O4275" s="1">
        <v>0</v>
      </c>
      <c r="P4275" s="1">
        <v>0</v>
      </c>
      <c r="Q4275" s="2">
        <f>-+Table1[[#This Row],[Current Record Count]]+Table1[[#This Row],[Adj Record Count]]</f>
        <v>92</v>
      </c>
      <c r="R4275" s="1">
        <f>+-Table1[[#This Row],[Current Total ADJUSTMENT_AMOUNT]]+Table1[[#This Row],[Adj Total ADJUSTMENT_AMOUNT]]</f>
        <v>546340.06000000006</v>
      </c>
      <c r="S4275" s="1">
        <f>-Table1[[#This Row],[Current Total CHARGE_AMOUNT]]+Table1[[#This Row],[Adj Total CHARGE_AMOUNT]]</f>
        <v>785679.80999999994</v>
      </c>
      <c r="T4275" s="1">
        <f>+Table1[[#This Row],[Adj Total TOTAL_COST]]-Table1[[#This Row],[Current Total TOTAL_COST]]</f>
        <v>0</v>
      </c>
      <c r="U4275" s="1">
        <f>+Table1[[#This Row],[Adj Total CONTRIBUTION_MARGIN]]-Table1[[#This Row],[Current Total CONTRIBUTION_MARGIN]]</f>
        <v>0</v>
      </c>
      <c r="V4275" s="1">
        <f>+Table1[[#This Row],[Adj Total OPERATING_MARGIN]]-Table1[[#This Row],[Current Total OPERATING_MARGIN]]</f>
        <v>0</v>
      </c>
    </row>
    <row r="4276" spans="1:22" x14ac:dyDescent="0.3">
      <c r="A4276" t="s">
        <v>54</v>
      </c>
      <c r="B4276">
        <v>2019</v>
      </c>
      <c r="C4276" t="s">
        <v>34</v>
      </c>
      <c r="D4276" t="s">
        <v>34</v>
      </c>
      <c r="E4276" s="2">
        <v>5</v>
      </c>
      <c r="F4276" s="1">
        <v>3371.42</v>
      </c>
      <c r="G4276" s="1">
        <v>4386.05</v>
      </c>
      <c r="H4276" s="1">
        <v>0</v>
      </c>
      <c r="I4276" s="1">
        <v>0</v>
      </c>
      <c r="J4276" s="1">
        <v>0</v>
      </c>
      <c r="K4276" s="2">
        <v>103</v>
      </c>
      <c r="L4276" s="1">
        <v>339923.37</v>
      </c>
      <c r="M4276" s="1">
        <v>473791.51</v>
      </c>
      <c r="N4276" s="1">
        <v>0</v>
      </c>
      <c r="O4276" s="1">
        <v>0</v>
      </c>
      <c r="P4276" s="1">
        <v>0</v>
      </c>
      <c r="Q4276" s="2">
        <f>-+Table1[[#This Row],[Current Record Count]]+Table1[[#This Row],[Adj Record Count]]</f>
        <v>98</v>
      </c>
      <c r="R4276" s="1">
        <f>+-Table1[[#This Row],[Current Total ADJUSTMENT_AMOUNT]]+Table1[[#This Row],[Adj Total ADJUSTMENT_AMOUNT]]</f>
        <v>336551.95</v>
      </c>
      <c r="S4276" s="1">
        <f>-Table1[[#This Row],[Current Total CHARGE_AMOUNT]]+Table1[[#This Row],[Adj Total CHARGE_AMOUNT]]</f>
        <v>469405.46</v>
      </c>
      <c r="T4276" s="1">
        <f>+Table1[[#This Row],[Adj Total TOTAL_COST]]-Table1[[#This Row],[Current Total TOTAL_COST]]</f>
        <v>0</v>
      </c>
      <c r="U4276" s="1">
        <f>+Table1[[#This Row],[Adj Total CONTRIBUTION_MARGIN]]-Table1[[#This Row],[Current Total CONTRIBUTION_MARGIN]]</f>
        <v>0</v>
      </c>
      <c r="V4276" s="1">
        <f>+Table1[[#This Row],[Adj Total OPERATING_MARGIN]]-Table1[[#This Row],[Current Total OPERATING_MARGIN]]</f>
        <v>0</v>
      </c>
    </row>
    <row r="4277" spans="1:22" x14ac:dyDescent="0.3">
      <c r="A4277" t="s">
        <v>25</v>
      </c>
      <c r="B4277">
        <v>2019</v>
      </c>
      <c r="C4277" t="s">
        <v>23</v>
      </c>
      <c r="D4277" t="s">
        <v>77</v>
      </c>
      <c r="E4277" s="2">
        <v>157</v>
      </c>
      <c r="F4277" s="1">
        <v>395582.66</v>
      </c>
      <c r="G4277" s="1">
        <v>580156.21</v>
      </c>
      <c r="H4277" s="1">
        <v>0</v>
      </c>
      <c r="I4277" s="1">
        <v>0</v>
      </c>
      <c r="J4277" s="1">
        <v>0</v>
      </c>
      <c r="K4277" s="2">
        <v>256</v>
      </c>
      <c r="L4277" s="1">
        <v>671818.51</v>
      </c>
      <c r="M4277" s="1">
        <v>960991.58</v>
      </c>
      <c r="N4277" s="1">
        <v>0</v>
      </c>
      <c r="O4277" s="1">
        <v>0</v>
      </c>
      <c r="P4277" s="1">
        <v>0</v>
      </c>
      <c r="Q4277" s="2">
        <f>-+Table1[[#This Row],[Current Record Count]]+Table1[[#This Row],[Adj Record Count]]</f>
        <v>99</v>
      </c>
      <c r="R4277" s="1">
        <f>+-Table1[[#This Row],[Current Total ADJUSTMENT_AMOUNT]]+Table1[[#This Row],[Adj Total ADJUSTMENT_AMOUNT]]</f>
        <v>276235.85000000003</v>
      </c>
      <c r="S4277" s="1">
        <f>-Table1[[#This Row],[Current Total CHARGE_AMOUNT]]+Table1[[#This Row],[Adj Total CHARGE_AMOUNT]]</f>
        <v>380835.37</v>
      </c>
      <c r="T4277" s="1">
        <f>+Table1[[#This Row],[Adj Total TOTAL_COST]]-Table1[[#This Row],[Current Total TOTAL_COST]]</f>
        <v>0</v>
      </c>
      <c r="U4277" s="1">
        <f>+Table1[[#This Row],[Adj Total CONTRIBUTION_MARGIN]]-Table1[[#This Row],[Current Total CONTRIBUTION_MARGIN]]</f>
        <v>0</v>
      </c>
      <c r="V4277" s="1">
        <f>+Table1[[#This Row],[Adj Total OPERATING_MARGIN]]-Table1[[#This Row],[Current Total OPERATING_MARGIN]]</f>
        <v>0</v>
      </c>
    </row>
    <row r="4278" spans="1:22" x14ac:dyDescent="0.3">
      <c r="A4278" t="s">
        <v>25</v>
      </c>
      <c r="B4278">
        <v>2019</v>
      </c>
      <c r="C4278" t="s">
        <v>17</v>
      </c>
      <c r="D4278" t="s">
        <v>86</v>
      </c>
      <c r="E4278" s="2">
        <v>87</v>
      </c>
      <c r="F4278" s="1">
        <v>391424.59</v>
      </c>
      <c r="G4278" s="1">
        <v>517178.94</v>
      </c>
      <c r="H4278" s="1">
        <v>0</v>
      </c>
      <c r="I4278" s="1">
        <v>0</v>
      </c>
      <c r="J4278" s="1">
        <v>0</v>
      </c>
      <c r="K4278" s="2">
        <v>191</v>
      </c>
      <c r="L4278" s="1">
        <v>998731.55</v>
      </c>
      <c r="M4278" s="1">
        <v>1261820.46</v>
      </c>
      <c r="N4278" s="1">
        <v>0</v>
      </c>
      <c r="O4278" s="1">
        <v>0</v>
      </c>
      <c r="P4278" s="1">
        <v>0</v>
      </c>
      <c r="Q4278" s="2">
        <f>-+Table1[[#This Row],[Current Record Count]]+Table1[[#This Row],[Adj Record Count]]</f>
        <v>104</v>
      </c>
      <c r="R4278" s="1">
        <f>+-Table1[[#This Row],[Current Total ADJUSTMENT_AMOUNT]]+Table1[[#This Row],[Adj Total ADJUSTMENT_AMOUNT]]</f>
        <v>607306.96</v>
      </c>
      <c r="S4278" s="1">
        <f>-Table1[[#This Row],[Current Total CHARGE_AMOUNT]]+Table1[[#This Row],[Adj Total CHARGE_AMOUNT]]</f>
        <v>744641.52</v>
      </c>
      <c r="T4278" s="1">
        <f>+Table1[[#This Row],[Adj Total TOTAL_COST]]-Table1[[#This Row],[Current Total TOTAL_COST]]</f>
        <v>0</v>
      </c>
      <c r="U4278" s="1">
        <f>+Table1[[#This Row],[Adj Total CONTRIBUTION_MARGIN]]-Table1[[#This Row],[Current Total CONTRIBUTION_MARGIN]]</f>
        <v>0</v>
      </c>
      <c r="V4278" s="1">
        <f>+Table1[[#This Row],[Adj Total OPERATING_MARGIN]]-Table1[[#This Row],[Current Total OPERATING_MARGIN]]</f>
        <v>0</v>
      </c>
    </row>
    <row r="4279" spans="1:22" x14ac:dyDescent="0.3">
      <c r="A4279" t="s">
        <v>54</v>
      </c>
      <c r="B4279">
        <v>2019</v>
      </c>
      <c r="C4279" t="s">
        <v>20</v>
      </c>
      <c r="D4279" t="s">
        <v>49</v>
      </c>
      <c r="E4279" s="2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2">
        <v>118</v>
      </c>
      <c r="L4279" s="1">
        <v>717030.32</v>
      </c>
      <c r="M4279" s="1">
        <v>1063735.98</v>
      </c>
      <c r="N4279" s="1">
        <v>0</v>
      </c>
      <c r="O4279" s="1">
        <v>0</v>
      </c>
      <c r="P4279" s="1">
        <v>0</v>
      </c>
      <c r="Q4279" s="2">
        <f>-+Table1[[#This Row],[Current Record Count]]+Table1[[#This Row],[Adj Record Count]]</f>
        <v>118</v>
      </c>
      <c r="R4279" s="1">
        <f>+-Table1[[#This Row],[Current Total ADJUSTMENT_AMOUNT]]+Table1[[#This Row],[Adj Total ADJUSTMENT_AMOUNT]]</f>
        <v>717030.32</v>
      </c>
      <c r="S4279" s="1">
        <f>-Table1[[#This Row],[Current Total CHARGE_AMOUNT]]+Table1[[#This Row],[Adj Total CHARGE_AMOUNT]]</f>
        <v>1063735.98</v>
      </c>
      <c r="T4279" s="1">
        <f>+Table1[[#This Row],[Adj Total TOTAL_COST]]-Table1[[#This Row],[Current Total TOTAL_COST]]</f>
        <v>0</v>
      </c>
      <c r="U4279" s="1">
        <f>+Table1[[#This Row],[Adj Total CONTRIBUTION_MARGIN]]-Table1[[#This Row],[Current Total CONTRIBUTION_MARGIN]]</f>
        <v>0</v>
      </c>
      <c r="V4279" s="1">
        <f>+Table1[[#This Row],[Adj Total OPERATING_MARGIN]]-Table1[[#This Row],[Current Total OPERATING_MARGIN]]</f>
        <v>0</v>
      </c>
    </row>
    <row r="4280" spans="1:22" x14ac:dyDescent="0.3">
      <c r="A4280" t="s">
        <v>54</v>
      </c>
      <c r="B4280">
        <v>2019</v>
      </c>
      <c r="C4280" t="s">
        <v>51</v>
      </c>
      <c r="D4280" t="s">
        <v>51</v>
      </c>
      <c r="E4280" s="2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2">
        <v>122</v>
      </c>
      <c r="L4280" s="1">
        <v>629575.81999999995</v>
      </c>
      <c r="M4280" s="1">
        <v>877495.17</v>
      </c>
      <c r="N4280" s="1">
        <v>0</v>
      </c>
      <c r="O4280" s="1">
        <v>0</v>
      </c>
      <c r="P4280" s="1">
        <v>0</v>
      </c>
      <c r="Q4280" s="2">
        <f>-+Table1[[#This Row],[Current Record Count]]+Table1[[#This Row],[Adj Record Count]]</f>
        <v>122</v>
      </c>
      <c r="R4280" s="1">
        <f>+-Table1[[#This Row],[Current Total ADJUSTMENT_AMOUNT]]+Table1[[#This Row],[Adj Total ADJUSTMENT_AMOUNT]]</f>
        <v>629575.81999999995</v>
      </c>
      <c r="S4280" s="1">
        <f>-Table1[[#This Row],[Current Total CHARGE_AMOUNT]]+Table1[[#This Row],[Adj Total CHARGE_AMOUNT]]</f>
        <v>877495.17</v>
      </c>
      <c r="T4280" s="1">
        <f>+Table1[[#This Row],[Adj Total TOTAL_COST]]-Table1[[#This Row],[Current Total TOTAL_COST]]</f>
        <v>0</v>
      </c>
      <c r="U4280" s="1">
        <f>+Table1[[#This Row],[Adj Total CONTRIBUTION_MARGIN]]-Table1[[#This Row],[Current Total CONTRIBUTION_MARGIN]]</f>
        <v>0</v>
      </c>
      <c r="V4280" s="1">
        <f>+Table1[[#This Row],[Adj Total OPERATING_MARGIN]]-Table1[[#This Row],[Current Total OPERATING_MARGIN]]</f>
        <v>0</v>
      </c>
    </row>
    <row r="4281" spans="1:22" x14ac:dyDescent="0.3">
      <c r="A4281" t="s">
        <v>27</v>
      </c>
      <c r="B4281">
        <v>2019</v>
      </c>
      <c r="C4281" t="s">
        <v>29</v>
      </c>
      <c r="D4281" t="s">
        <v>104</v>
      </c>
      <c r="E4281" s="2">
        <v>64</v>
      </c>
      <c r="F4281" s="1">
        <v>137430.39999999999</v>
      </c>
      <c r="G4281" s="1">
        <v>197551.37</v>
      </c>
      <c r="H4281" s="1">
        <v>0</v>
      </c>
      <c r="I4281" s="1">
        <v>0</v>
      </c>
      <c r="J4281" s="1">
        <v>0</v>
      </c>
      <c r="K4281" s="2">
        <v>187</v>
      </c>
      <c r="L4281" s="1">
        <v>532461.01</v>
      </c>
      <c r="M4281" s="1">
        <v>713741.93</v>
      </c>
      <c r="N4281" s="1">
        <v>0</v>
      </c>
      <c r="O4281" s="1">
        <v>0</v>
      </c>
      <c r="P4281" s="1">
        <v>0</v>
      </c>
      <c r="Q4281" s="2">
        <f>-+Table1[[#This Row],[Current Record Count]]+Table1[[#This Row],[Adj Record Count]]</f>
        <v>123</v>
      </c>
      <c r="R4281" s="1">
        <f>+-Table1[[#This Row],[Current Total ADJUSTMENT_AMOUNT]]+Table1[[#This Row],[Adj Total ADJUSTMENT_AMOUNT]]</f>
        <v>395030.61</v>
      </c>
      <c r="S4281" s="1">
        <f>-Table1[[#This Row],[Current Total CHARGE_AMOUNT]]+Table1[[#This Row],[Adj Total CHARGE_AMOUNT]]</f>
        <v>516190.56000000006</v>
      </c>
      <c r="T4281" s="1">
        <f>+Table1[[#This Row],[Adj Total TOTAL_COST]]-Table1[[#This Row],[Current Total TOTAL_COST]]</f>
        <v>0</v>
      </c>
      <c r="U4281" s="1">
        <f>+Table1[[#This Row],[Adj Total CONTRIBUTION_MARGIN]]-Table1[[#This Row],[Current Total CONTRIBUTION_MARGIN]]</f>
        <v>0</v>
      </c>
      <c r="V4281" s="1">
        <f>+Table1[[#This Row],[Adj Total OPERATING_MARGIN]]-Table1[[#This Row],[Current Total OPERATING_MARGIN]]</f>
        <v>0</v>
      </c>
    </row>
    <row r="4282" spans="1:22" x14ac:dyDescent="0.3">
      <c r="A4282" t="s">
        <v>39</v>
      </c>
      <c r="B4282">
        <v>2019</v>
      </c>
      <c r="C4282" t="s">
        <v>29</v>
      </c>
      <c r="D4282" t="s">
        <v>43</v>
      </c>
      <c r="E4282" s="2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2">
        <v>134</v>
      </c>
      <c r="L4282" s="1">
        <v>657874.36</v>
      </c>
      <c r="M4282" s="1">
        <v>891503.45</v>
      </c>
      <c r="N4282" s="1">
        <v>0</v>
      </c>
      <c r="O4282" s="1">
        <v>0</v>
      </c>
      <c r="P4282" s="1">
        <v>0</v>
      </c>
      <c r="Q4282" s="2">
        <f>-+Table1[[#This Row],[Current Record Count]]+Table1[[#This Row],[Adj Record Count]]</f>
        <v>134</v>
      </c>
      <c r="R4282" s="1">
        <f>+-Table1[[#This Row],[Current Total ADJUSTMENT_AMOUNT]]+Table1[[#This Row],[Adj Total ADJUSTMENT_AMOUNT]]</f>
        <v>657874.36</v>
      </c>
      <c r="S4282" s="1">
        <f>-Table1[[#This Row],[Current Total CHARGE_AMOUNT]]+Table1[[#This Row],[Adj Total CHARGE_AMOUNT]]</f>
        <v>891503.45</v>
      </c>
      <c r="T4282" s="1">
        <f>+Table1[[#This Row],[Adj Total TOTAL_COST]]-Table1[[#This Row],[Current Total TOTAL_COST]]</f>
        <v>0</v>
      </c>
      <c r="U4282" s="1">
        <f>+Table1[[#This Row],[Adj Total CONTRIBUTION_MARGIN]]-Table1[[#This Row],[Current Total CONTRIBUTION_MARGIN]]</f>
        <v>0</v>
      </c>
      <c r="V4282" s="1">
        <f>+Table1[[#This Row],[Adj Total OPERATING_MARGIN]]-Table1[[#This Row],[Current Total OPERATING_MARGIN]]</f>
        <v>0</v>
      </c>
    </row>
    <row r="4283" spans="1:22" x14ac:dyDescent="0.3">
      <c r="A4283" t="s">
        <v>54</v>
      </c>
      <c r="B4283">
        <v>2019</v>
      </c>
      <c r="C4283" t="s">
        <v>20</v>
      </c>
      <c r="D4283" t="s">
        <v>102</v>
      </c>
      <c r="E4283" s="2">
        <v>1</v>
      </c>
      <c r="F4283" s="1">
        <v>6459.42</v>
      </c>
      <c r="G4283" s="1">
        <v>7067.72</v>
      </c>
      <c r="H4283" s="1">
        <v>0</v>
      </c>
      <c r="I4283" s="1">
        <v>0</v>
      </c>
      <c r="J4283" s="1">
        <v>0</v>
      </c>
      <c r="K4283" s="2">
        <v>138</v>
      </c>
      <c r="L4283" s="1">
        <v>1256668.17</v>
      </c>
      <c r="M4283" s="1">
        <v>1985236.4</v>
      </c>
      <c r="N4283" s="1">
        <v>0</v>
      </c>
      <c r="O4283" s="1">
        <v>0</v>
      </c>
      <c r="P4283" s="1">
        <v>0</v>
      </c>
      <c r="Q4283" s="2">
        <f>-+Table1[[#This Row],[Current Record Count]]+Table1[[#This Row],[Adj Record Count]]</f>
        <v>137</v>
      </c>
      <c r="R4283" s="1">
        <f>+-Table1[[#This Row],[Current Total ADJUSTMENT_AMOUNT]]+Table1[[#This Row],[Adj Total ADJUSTMENT_AMOUNT]]</f>
        <v>1250208.75</v>
      </c>
      <c r="S4283" s="1">
        <f>-Table1[[#This Row],[Current Total CHARGE_AMOUNT]]+Table1[[#This Row],[Adj Total CHARGE_AMOUNT]]</f>
        <v>1978168.68</v>
      </c>
      <c r="T4283" s="1">
        <f>+Table1[[#This Row],[Adj Total TOTAL_COST]]-Table1[[#This Row],[Current Total TOTAL_COST]]</f>
        <v>0</v>
      </c>
      <c r="U4283" s="1">
        <f>+Table1[[#This Row],[Adj Total CONTRIBUTION_MARGIN]]-Table1[[#This Row],[Current Total CONTRIBUTION_MARGIN]]</f>
        <v>0</v>
      </c>
      <c r="V4283" s="1">
        <f>+Table1[[#This Row],[Adj Total OPERATING_MARGIN]]-Table1[[#This Row],[Current Total OPERATING_MARGIN]]</f>
        <v>0</v>
      </c>
    </row>
    <row r="4284" spans="1:22" x14ac:dyDescent="0.3">
      <c r="A4284" t="s">
        <v>54</v>
      </c>
      <c r="B4284">
        <v>2019</v>
      </c>
      <c r="C4284" t="s">
        <v>17</v>
      </c>
      <c r="D4284" t="s">
        <v>59</v>
      </c>
      <c r="E4284" s="2">
        <v>5</v>
      </c>
      <c r="F4284" s="1">
        <v>4389.24</v>
      </c>
      <c r="G4284" s="1">
        <v>6320.25</v>
      </c>
      <c r="H4284" s="1">
        <v>0</v>
      </c>
      <c r="I4284" s="1">
        <v>0</v>
      </c>
      <c r="J4284" s="1">
        <v>0</v>
      </c>
      <c r="K4284" s="2">
        <v>143</v>
      </c>
      <c r="L4284" s="1">
        <v>397055.46</v>
      </c>
      <c r="M4284" s="1">
        <v>552526.02</v>
      </c>
      <c r="N4284" s="1">
        <v>0</v>
      </c>
      <c r="O4284" s="1">
        <v>0</v>
      </c>
      <c r="P4284" s="1">
        <v>0</v>
      </c>
      <c r="Q4284" s="2">
        <f>-+Table1[[#This Row],[Current Record Count]]+Table1[[#This Row],[Adj Record Count]]</f>
        <v>138</v>
      </c>
      <c r="R4284" s="1">
        <f>+-Table1[[#This Row],[Current Total ADJUSTMENT_AMOUNT]]+Table1[[#This Row],[Adj Total ADJUSTMENT_AMOUNT]]</f>
        <v>392666.22000000003</v>
      </c>
      <c r="S4284" s="1">
        <f>-Table1[[#This Row],[Current Total CHARGE_AMOUNT]]+Table1[[#This Row],[Adj Total CHARGE_AMOUNT]]</f>
        <v>546205.77</v>
      </c>
      <c r="T4284" s="1">
        <f>+Table1[[#This Row],[Adj Total TOTAL_COST]]-Table1[[#This Row],[Current Total TOTAL_COST]]</f>
        <v>0</v>
      </c>
      <c r="U4284" s="1">
        <f>+Table1[[#This Row],[Adj Total CONTRIBUTION_MARGIN]]-Table1[[#This Row],[Current Total CONTRIBUTION_MARGIN]]</f>
        <v>0</v>
      </c>
      <c r="V4284" s="1">
        <f>+Table1[[#This Row],[Adj Total OPERATING_MARGIN]]-Table1[[#This Row],[Current Total OPERATING_MARGIN]]</f>
        <v>0</v>
      </c>
    </row>
    <row r="4285" spans="1:22" x14ac:dyDescent="0.3">
      <c r="A4285" t="s">
        <v>25</v>
      </c>
      <c r="B4285">
        <v>2019</v>
      </c>
      <c r="C4285" t="s">
        <v>46</v>
      </c>
      <c r="D4285" t="s">
        <v>46</v>
      </c>
      <c r="E4285" s="2">
        <v>305</v>
      </c>
      <c r="F4285" s="1">
        <v>1447128.15</v>
      </c>
      <c r="G4285" s="1">
        <v>2116764.44</v>
      </c>
      <c r="H4285" s="1">
        <v>0</v>
      </c>
      <c r="I4285" s="1">
        <v>0</v>
      </c>
      <c r="J4285" s="1">
        <v>0</v>
      </c>
      <c r="K4285" s="2">
        <v>447</v>
      </c>
      <c r="L4285" s="1">
        <v>2138822.5099999998</v>
      </c>
      <c r="M4285" s="1">
        <v>3133529</v>
      </c>
      <c r="N4285" s="1">
        <v>0</v>
      </c>
      <c r="O4285" s="1">
        <v>0</v>
      </c>
      <c r="P4285" s="1">
        <v>0</v>
      </c>
      <c r="Q4285" s="2">
        <f>-+Table1[[#This Row],[Current Record Count]]+Table1[[#This Row],[Adj Record Count]]</f>
        <v>142</v>
      </c>
      <c r="R4285" s="1">
        <f>+-Table1[[#This Row],[Current Total ADJUSTMENT_AMOUNT]]+Table1[[#This Row],[Adj Total ADJUSTMENT_AMOUNT]]</f>
        <v>691694.35999999987</v>
      </c>
      <c r="S4285" s="1">
        <f>-Table1[[#This Row],[Current Total CHARGE_AMOUNT]]+Table1[[#This Row],[Adj Total CHARGE_AMOUNT]]</f>
        <v>1016764.56</v>
      </c>
      <c r="T4285" s="1">
        <f>+Table1[[#This Row],[Adj Total TOTAL_COST]]-Table1[[#This Row],[Current Total TOTAL_COST]]</f>
        <v>0</v>
      </c>
      <c r="U4285" s="1">
        <f>+Table1[[#This Row],[Adj Total CONTRIBUTION_MARGIN]]-Table1[[#This Row],[Current Total CONTRIBUTION_MARGIN]]</f>
        <v>0</v>
      </c>
      <c r="V4285" s="1">
        <f>+Table1[[#This Row],[Adj Total OPERATING_MARGIN]]-Table1[[#This Row],[Current Total OPERATING_MARGIN]]</f>
        <v>0</v>
      </c>
    </row>
    <row r="4286" spans="1:22" x14ac:dyDescent="0.3">
      <c r="A4286" t="s">
        <v>25</v>
      </c>
      <c r="B4286">
        <v>2019</v>
      </c>
      <c r="C4286" t="s">
        <v>20</v>
      </c>
      <c r="D4286" t="s">
        <v>93</v>
      </c>
      <c r="E4286" s="2">
        <v>184</v>
      </c>
      <c r="F4286" s="1">
        <v>324523.55</v>
      </c>
      <c r="G4286" s="1">
        <v>496988.4</v>
      </c>
      <c r="H4286" s="1">
        <v>0</v>
      </c>
      <c r="I4286" s="1">
        <v>0</v>
      </c>
      <c r="J4286" s="1">
        <v>0</v>
      </c>
      <c r="K4286" s="2">
        <v>329</v>
      </c>
      <c r="L4286" s="1">
        <v>579316.89</v>
      </c>
      <c r="M4286" s="1">
        <v>871980.88</v>
      </c>
      <c r="N4286" s="1">
        <v>0</v>
      </c>
      <c r="O4286" s="1">
        <v>0</v>
      </c>
      <c r="P4286" s="1">
        <v>0</v>
      </c>
      <c r="Q4286" s="2">
        <f>-+Table1[[#This Row],[Current Record Count]]+Table1[[#This Row],[Adj Record Count]]</f>
        <v>145</v>
      </c>
      <c r="R4286" s="1">
        <f>+-Table1[[#This Row],[Current Total ADJUSTMENT_AMOUNT]]+Table1[[#This Row],[Adj Total ADJUSTMENT_AMOUNT]]</f>
        <v>254793.34000000003</v>
      </c>
      <c r="S4286" s="1">
        <f>-Table1[[#This Row],[Current Total CHARGE_AMOUNT]]+Table1[[#This Row],[Adj Total CHARGE_AMOUNT]]</f>
        <v>374992.48</v>
      </c>
      <c r="T4286" s="1">
        <f>+Table1[[#This Row],[Adj Total TOTAL_COST]]-Table1[[#This Row],[Current Total TOTAL_COST]]</f>
        <v>0</v>
      </c>
      <c r="U4286" s="1">
        <f>+Table1[[#This Row],[Adj Total CONTRIBUTION_MARGIN]]-Table1[[#This Row],[Current Total CONTRIBUTION_MARGIN]]</f>
        <v>0</v>
      </c>
      <c r="V4286" s="1">
        <f>+Table1[[#This Row],[Adj Total OPERATING_MARGIN]]-Table1[[#This Row],[Current Total OPERATING_MARGIN]]</f>
        <v>0</v>
      </c>
    </row>
    <row r="4287" spans="1:22" x14ac:dyDescent="0.3">
      <c r="A4287" t="s">
        <v>25</v>
      </c>
      <c r="B4287">
        <v>2019</v>
      </c>
      <c r="C4287" t="s">
        <v>47</v>
      </c>
      <c r="D4287" t="s">
        <v>63</v>
      </c>
      <c r="E4287" s="2">
        <v>53</v>
      </c>
      <c r="F4287" s="1">
        <v>181108.59</v>
      </c>
      <c r="G4287" s="1">
        <v>246070.02</v>
      </c>
      <c r="H4287" s="1">
        <v>0</v>
      </c>
      <c r="I4287" s="1">
        <v>0</v>
      </c>
      <c r="J4287" s="1">
        <v>0</v>
      </c>
      <c r="K4287" s="2">
        <v>199</v>
      </c>
      <c r="L4287" s="1">
        <v>750217.63</v>
      </c>
      <c r="M4287" s="1">
        <v>1086277.49</v>
      </c>
      <c r="N4287" s="1">
        <v>0</v>
      </c>
      <c r="O4287" s="1">
        <v>0</v>
      </c>
      <c r="P4287" s="1">
        <v>0</v>
      </c>
      <c r="Q4287" s="2">
        <f>-+Table1[[#This Row],[Current Record Count]]+Table1[[#This Row],[Adj Record Count]]</f>
        <v>146</v>
      </c>
      <c r="R4287" s="1">
        <f>+-Table1[[#This Row],[Current Total ADJUSTMENT_AMOUNT]]+Table1[[#This Row],[Adj Total ADJUSTMENT_AMOUNT]]</f>
        <v>569109.04</v>
      </c>
      <c r="S4287" s="1">
        <f>-Table1[[#This Row],[Current Total CHARGE_AMOUNT]]+Table1[[#This Row],[Adj Total CHARGE_AMOUNT]]</f>
        <v>840207.47</v>
      </c>
      <c r="T4287" s="1">
        <f>+Table1[[#This Row],[Adj Total TOTAL_COST]]-Table1[[#This Row],[Current Total TOTAL_COST]]</f>
        <v>0</v>
      </c>
      <c r="U4287" s="1">
        <f>+Table1[[#This Row],[Adj Total CONTRIBUTION_MARGIN]]-Table1[[#This Row],[Current Total CONTRIBUTION_MARGIN]]</f>
        <v>0</v>
      </c>
      <c r="V4287" s="1">
        <f>+Table1[[#This Row],[Adj Total OPERATING_MARGIN]]-Table1[[#This Row],[Current Total OPERATING_MARGIN]]</f>
        <v>0</v>
      </c>
    </row>
    <row r="4288" spans="1:22" x14ac:dyDescent="0.3">
      <c r="A4288" t="s">
        <v>31</v>
      </c>
      <c r="B4288">
        <v>2019</v>
      </c>
      <c r="C4288" t="s">
        <v>51</v>
      </c>
      <c r="D4288" t="s">
        <v>51</v>
      </c>
      <c r="E4288" s="2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2">
        <v>154</v>
      </c>
      <c r="L4288" s="1">
        <v>23209.83</v>
      </c>
      <c r="M4288" s="1">
        <v>43936</v>
      </c>
      <c r="N4288" s="1">
        <v>0</v>
      </c>
      <c r="O4288" s="1">
        <v>0</v>
      </c>
      <c r="P4288" s="1">
        <v>0</v>
      </c>
      <c r="Q4288" s="2">
        <f>-+Table1[[#This Row],[Current Record Count]]+Table1[[#This Row],[Adj Record Count]]</f>
        <v>154</v>
      </c>
      <c r="R4288" s="1">
        <f>+-Table1[[#This Row],[Current Total ADJUSTMENT_AMOUNT]]+Table1[[#This Row],[Adj Total ADJUSTMENT_AMOUNT]]</f>
        <v>23209.83</v>
      </c>
      <c r="S4288" s="1">
        <f>-Table1[[#This Row],[Current Total CHARGE_AMOUNT]]+Table1[[#This Row],[Adj Total CHARGE_AMOUNT]]</f>
        <v>43936</v>
      </c>
      <c r="T4288" s="1">
        <f>+Table1[[#This Row],[Adj Total TOTAL_COST]]-Table1[[#This Row],[Current Total TOTAL_COST]]</f>
        <v>0</v>
      </c>
      <c r="U4288" s="1">
        <f>+Table1[[#This Row],[Adj Total CONTRIBUTION_MARGIN]]-Table1[[#This Row],[Current Total CONTRIBUTION_MARGIN]]</f>
        <v>0</v>
      </c>
      <c r="V4288" s="1">
        <f>+Table1[[#This Row],[Adj Total OPERATING_MARGIN]]-Table1[[#This Row],[Current Total OPERATING_MARGIN]]</f>
        <v>0</v>
      </c>
    </row>
    <row r="4289" spans="1:22" x14ac:dyDescent="0.3">
      <c r="A4289" t="s">
        <v>39</v>
      </c>
      <c r="B4289">
        <v>2019</v>
      </c>
      <c r="C4289" t="s">
        <v>47</v>
      </c>
      <c r="D4289" t="s">
        <v>63</v>
      </c>
      <c r="E4289" s="2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2">
        <v>175</v>
      </c>
      <c r="L4289" s="1">
        <v>712747.74</v>
      </c>
      <c r="M4289" s="1">
        <v>1061990.3500000001</v>
      </c>
      <c r="N4289" s="1">
        <v>0</v>
      </c>
      <c r="O4289" s="1">
        <v>0</v>
      </c>
      <c r="P4289" s="1">
        <v>0</v>
      </c>
      <c r="Q4289" s="2">
        <f>-+Table1[[#This Row],[Current Record Count]]+Table1[[#This Row],[Adj Record Count]]</f>
        <v>175</v>
      </c>
      <c r="R4289" s="1">
        <f>+-Table1[[#This Row],[Current Total ADJUSTMENT_AMOUNT]]+Table1[[#This Row],[Adj Total ADJUSTMENT_AMOUNT]]</f>
        <v>712747.74</v>
      </c>
      <c r="S4289" s="1">
        <f>-Table1[[#This Row],[Current Total CHARGE_AMOUNT]]+Table1[[#This Row],[Adj Total CHARGE_AMOUNT]]</f>
        <v>1061990.3500000001</v>
      </c>
      <c r="T4289" s="1">
        <f>+Table1[[#This Row],[Adj Total TOTAL_COST]]-Table1[[#This Row],[Current Total TOTAL_COST]]</f>
        <v>0</v>
      </c>
      <c r="U4289" s="1">
        <f>+Table1[[#This Row],[Adj Total CONTRIBUTION_MARGIN]]-Table1[[#This Row],[Current Total CONTRIBUTION_MARGIN]]</f>
        <v>0</v>
      </c>
      <c r="V4289" s="1">
        <f>+Table1[[#This Row],[Adj Total OPERATING_MARGIN]]-Table1[[#This Row],[Current Total OPERATING_MARGIN]]</f>
        <v>0</v>
      </c>
    </row>
    <row r="4290" spans="1:22" x14ac:dyDescent="0.3">
      <c r="A4290" t="s">
        <v>25</v>
      </c>
      <c r="B4290">
        <v>2019</v>
      </c>
      <c r="C4290" t="s">
        <v>17</v>
      </c>
      <c r="D4290" t="s">
        <v>85</v>
      </c>
      <c r="E4290" s="2">
        <v>181</v>
      </c>
      <c r="F4290" s="1">
        <v>486863.6</v>
      </c>
      <c r="G4290" s="1">
        <v>686460.86</v>
      </c>
      <c r="H4290" s="1">
        <v>0</v>
      </c>
      <c r="I4290" s="1">
        <v>0</v>
      </c>
      <c r="J4290" s="1">
        <v>0</v>
      </c>
      <c r="K4290" s="2">
        <v>360</v>
      </c>
      <c r="L4290" s="1">
        <v>933961.63</v>
      </c>
      <c r="M4290" s="1">
        <v>1345151.29</v>
      </c>
      <c r="N4290" s="1">
        <v>0</v>
      </c>
      <c r="O4290" s="1">
        <v>0</v>
      </c>
      <c r="P4290" s="1">
        <v>0</v>
      </c>
      <c r="Q4290" s="2">
        <f>-+Table1[[#This Row],[Current Record Count]]+Table1[[#This Row],[Adj Record Count]]</f>
        <v>179</v>
      </c>
      <c r="R4290" s="1">
        <f>+-Table1[[#This Row],[Current Total ADJUSTMENT_AMOUNT]]+Table1[[#This Row],[Adj Total ADJUSTMENT_AMOUNT]]</f>
        <v>447098.03</v>
      </c>
      <c r="S4290" s="1">
        <f>-Table1[[#This Row],[Current Total CHARGE_AMOUNT]]+Table1[[#This Row],[Adj Total CHARGE_AMOUNT]]</f>
        <v>658690.43000000005</v>
      </c>
      <c r="T4290" s="1">
        <f>+Table1[[#This Row],[Adj Total TOTAL_COST]]-Table1[[#This Row],[Current Total TOTAL_COST]]</f>
        <v>0</v>
      </c>
      <c r="U4290" s="1">
        <f>+Table1[[#This Row],[Adj Total CONTRIBUTION_MARGIN]]-Table1[[#This Row],[Current Total CONTRIBUTION_MARGIN]]</f>
        <v>0</v>
      </c>
      <c r="V4290" s="1">
        <f>+Table1[[#This Row],[Adj Total OPERATING_MARGIN]]-Table1[[#This Row],[Current Total OPERATING_MARGIN]]</f>
        <v>0</v>
      </c>
    </row>
    <row r="4291" spans="1:22" x14ac:dyDescent="0.3">
      <c r="A4291" t="s">
        <v>25</v>
      </c>
      <c r="B4291">
        <v>2019</v>
      </c>
      <c r="C4291" t="s">
        <v>29</v>
      </c>
      <c r="D4291" t="s">
        <v>43</v>
      </c>
      <c r="E4291" s="2">
        <v>38</v>
      </c>
      <c r="F4291" s="1">
        <v>88887.85</v>
      </c>
      <c r="G4291" s="1">
        <v>112943.34</v>
      </c>
      <c r="H4291" s="1">
        <v>0</v>
      </c>
      <c r="I4291" s="1">
        <v>0</v>
      </c>
      <c r="J4291" s="1">
        <v>0</v>
      </c>
      <c r="K4291" s="2">
        <v>217</v>
      </c>
      <c r="L4291" s="1">
        <v>640853.31999999995</v>
      </c>
      <c r="M4291" s="1">
        <v>920926.13</v>
      </c>
      <c r="N4291" s="1">
        <v>0</v>
      </c>
      <c r="O4291" s="1">
        <v>0</v>
      </c>
      <c r="P4291" s="1">
        <v>0</v>
      </c>
      <c r="Q4291" s="2">
        <f>-+Table1[[#This Row],[Current Record Count]]+Table1[[#This Row],[Adj Record Count]]</f>
        <v>179</v>
      </c>
      <c r="R4291" s="1">
        <f>+-Table1[[#This Row],[Current Total ADJUSTMENT_AMOUNT]]+Table1[[#This Row],[Adj Total ADJUSTMENT_AMOUNT]]</f>
        <v>551965.47</v>
      </c>
      <c r="S4291" s="1">
        <f>-Table1[[#This Row],[Current Total CHARGE_AMOUNT]]+Table1[[#This Row],[Adj Total CHARGE_AMOUNT]]</f>
        <v>807982.79</v>
      </c>
      <c r="T4291" s="1">
        <f>+Table1[[#This Row],[Adj Total TOTAL_COST]]-Table1[[#This Row],[Current Total TOTAL_COST]]</f>
        <v>0</v>
      </c>
      <c r="U4291" s="1">
        <f>+Table1[[#This Row],[Adj Total CONTRIBUTION_MARGIN]]-Table1[[#This Row],[Current Total CONTRIBUTION_MARGIN]]</f>
        <v>0</v>
      </c>
      <c r="V4291" s="1">
        <f>+Table1[[#This Row],[Adj Total OPERATING_MARGIN]]-Table1[[#This Row],[Current Total OPERATING_MARGIN]]</f>
        <v>0</v>
      </c>
    </row>
    <row r="4292" spans="1:22" x14ac:dyDescent="0.3">
      <c r="A4292" t="s">
        <v>44</v>
      </c>
      <c r="B4292" t="s">
        <v>51</v>
      </c>
      <c r="C4292" t="s">
        <v>51</v>
      </c>
      <c r="D4292" t="s">
        <v>51</v>
      </c>
      <c r="E4292" s="2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2">
        <v>192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2">
        <f>-+Table1[[#This Row],[Current Record Count]]+Table1[[#This Row],[Adj Record Count]]</f>
        <v>192</v>
      </c>
      <c r="R4292" s="1">
        <f>+-Table1[[#This Row],[Current Total ADJUSTMENT_AMOUNT]]+Table1[[#This Row],[Adj Total ADJUSTMENT_AMOUNT]]</f>
        <v>0</v>
      </c>
      <c r="S4292" s="1">
        <f>-Table1[[#This Row],[Current Total CHARGE_AMOUNT]]+Table1[[#This Row],[Adj Total CHARGE_AMOUNT]]</f>
        <v>0</v>
      </c>
      <c r="T4292" s="1">
        <f>+Table1[[#This Row],[Adj Total TOTAL_COST]]-Table1[[#This Row],[Current Total TOTAL_COST]]</f>
        <v>0</v>
      </c>
      <c r="U4292" s="1">
        <f>+Table1[[#This Row],[Adj Total CONTRIBUTION_MARGIN]]-Table1[[#This Row],[Current Total CONTRIBUTION_MARGIN]]</f>
        <v>0</v>
      </c>
      <c r="V4292" s="1">
        <f>+Table1[[#This Row],[Adj Total OPERATING_MARGIN]]-Table1[[#This Row],[Current Total OPERATING_MARGIN]]</f>
        <v>0</v>
      </c>
    </row>
    <row r="4293" spans="1:22" x14ac:dyDescent="0.3">
      <c r="A4293" t="s">
        <v>39</v>
      </c>
      <c r="B4293">
        <v>2019</v>
      </c>
      <c r="C4293" t="s">
        <v>17</v>
      </c>
      <c r="D4293" t="s">
        <v>45</v>
      </c>
      <c r="E4293" s="2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2">
        <v>199</v>
      </c>
      <c r="L4293" s="1">
        <v>2254648.29</v>
      </c>
      <c r="M4293" s="1">
        <v>3497809.75</v>
      </c>
      <c r="N4293" s="1">
        <v>0</v>
      </c>
      <c r="O4293" s="1">
        <v>0</v>
      </c>
      <c r="P4293" s="1">
        <v>0</v>
      </c>
      <c r="Q4293" s="2">
        <f>-+Table1[[#This Row],[Current Record Count]]+Table1[[#This Row],[Adj Record Count]]</f>
        <v>199</v>
      </c>
      <c r="R4293" s="1">
        <f>+-Table1[[#This Row],[Current Total ADJUSTMENT_AMOUNT]]+Table1[[#This Row],[Adj Total ADJUSTMENT_AMOUNT]]</f>
        <v>2254648.29</v>
      </c>
      <c r="S4293" s="1">
        <f>-Table1[[#This Row],[Current Total CHARGE_AMOUNT]]+Table1[[#This Row],[Adj Total CHARGE_AMOUNT]]</f>
        <v>3497809.75</v>
      </c>
      <c r="T4293" s="1">
        <f>+Table1[[#This Row],[Adj Total TOTAL_COST]]-Table1[[#This Row],[Current Total TOTAL_COST]]</f>
        <v>0</v>
      </c>
      <c r="U4293" s="1">
        <f>+Table1[[#This Row],[Adj Total CONTRIBUTION_MARGIN]]-Table1[[#This Row],[Current Total CONTRIBUTION_MARGIN]]</f>
        <v>0</v>
      </c>
      <c r="V4293" s="1">
        <f>+Table1[[#This Row],[Adj Total OPERATING_MARGIN]]-Table1[[#This Row],[Current Total OPERATING_MARGIN]]</f>
        <v>0</v>
      </c>
    </row>
    <row r="4294" spans="1:22" x14ac:dyDescent="0.3">
      <c r="A4294" t="s">
        <v>25</v>
      </c>
      <c r="B4294">
        <v>2019</v>
      </c>
      <c r="C4294" t="s">
        <v>17</v>
      </c>
      <c r="D4294" t="s">
        <v>56</v>
      </c>
      <c r="E4294" s="2">
        <v>22</v>
      </c>
      <c r="F4294" s="1">
        <v>73331.820000000007</v>
      </c>
      <c r="G4294" s="1">
        <v>86581.38</v>
      </c>
      <c r="H4294" s="1">
        <v>0</v>
      </c>
      <c r="I4294" s="1">
        <v>0</v>
      </c>
      <c r="J4294" s="1">
        <v>0</v>
      </c>
      <c r="K4294" s="2">
        <v>222</v>
      </c>
      <c r="L4294" s="1">
        <v>717177.2</v>
      </c>
      <c r="M4294" s="1">
        <v>923150.4</v>
      </c>
      <c r="N4294" s="1">
        <v>0</v>
      </c>
      <c r="O4294" s="1">
        <v>0</v>
      </c>
      <c r="P4294" s="1">
        <v>0</v>
      </c>
      <c r="Q4294" s="2">
        <f>-+Table1[[#This Row],[Current Record Count]]+Table1[[#This Row],[Adj Record Count]]</f>
        <v>200</v>
      </c>
      <c r="R4294" s="1">
        <f>+-Table1[[#This Row],[Current Total ADJUSTMENT_AMOUNT]]+Table1[[#This Row],[Adj Total ADJUSTMENT_AMOUNT]]</f>
        <v>643845.37999999989</v>
      </c>
      <c r="S4294" s="1">
        <f>-Table1[[#This Row],[Current Total CHARGE_AMOUNT]]+Table1[[#This Row],[Adj Total CHARGE_AMOUNT]]</f>
        <v>836569.02</v>
      </c>
      <c r="T4294" s="1">
        <f>+Table1[[#This Row],[Adj Total TOTAL_COST]]-Table1[[#This Row],[Current Total TOTAL_COST]]</f>
        <v>0</v>
      </c>
      <c r="U4294" s="1">
        <f>+Table1[[#This Row],[Adj Total CONTRIBUTION_MARGIN]]-Table1[[#This Row],[Current Total CONTRIBUTION_MARGIN]]</f>
        <v>0</v>
      </c>
      <c r="V4294" s="1">
        <f>+Table1[[#This Row],[Adj Total OPERATING_MARGIN]]-Table1[[#This Row],[Current Total OPERATING_MARGIN]]</f>
        <v>0</v>
      </c>
    </row>
    <row r="4295" spans="1:22" x14ac:dyDescent="0.3">
      <c r="A4295" t="s">
        <v>78</v>
      </c>
      <c r="B4295">
        <v>2019</v>
      </c>
      <c r="C4295" t="s">
        <v>51</v>
      </c>
      <c r="D4295" t="s">
        <v>51</v>
      </c>
      <c r="E4295" s="2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2">
        <v>207</v>
      </c>
      <c r="L4295" s="1">
        <v>1359069.29</v>
      </c>
      <c r="M4295" s="1">
        <v>1854650.01</v>
      </c>
      <c r="N4295" s="1">
        <v>0</v>
      </c>
      <c r="O4295" s="1">
        <v>0</v>
      </c>
      <c r="P4295" s="1">
        <v>0</v>
      </c>
      <c r="Q4295" s="2">
        <f>-+Table1[[#This Row],[Current Record Count]]+Table1[[#This Row],[Adj Record Count]]</f>
        <v>207</v>
      </c>
      <c r="R4295" s="1">
        <f>+-Table1[[#This Row],[Current Total ADJUSTMENT_AMOUNT]]+Table1[[#This Row],[Adj Total ADJUSTMENT_AMOUNT]]</f>
        <v>1359069.29</v>
      </c>
      <c r="S4295" s="1">
        <f>-Table1[[#This Row],[Current Total CHARGE_AMOUNT]]+Table1[[#This Row],[Adj Total CHARGE_AMOUNT]]</f>
        <v>1854650.01</v>
      </c>
      <c r="T4295" s="1">
        <f>+Table1[[#This Row],[Adj Total TOTAL_COST]]-Table1[[#This Row],[Current Total TOTAL_COST]]</f>
        <v>0</v>
      </c>
      <c r="U4295" s="1">
        <f>+Table1[[#This Row],[Adj Total CONTRIBUTION_MARGIN]]-Table1[[#This Row],[Current Total CONTRIBUTION_MARGIN]]</f>
        <v>0</v>
      </c>
      <c r="V4295" s="1">
        <f>+Table1[[#This Row],[Adj Total OPERATING_MARGIN]]-Table1[[#This Row],[Current Total OPERATING_MARGIN]]</f>
        <v>0</v>
      </c>
    </row>
    <row r="4296" spans="1:22" x14ac:dyDescent="0.3">
      <c r="A4296" t="s">
        <v>25</v>
      </c>
      <c r="B4296">
        <v>2019</v>
      </c>
      <c r="C4296" t="s">
        <v>29</v>
      </c>
      <c r="D4296" t="s">
        <v>57</v>
      </c>
      <c r="E4296" s="2">
        <v>233</v>
      </c>
      <c r="F4296" s="1">
        <v>472560.37</v>
      </c>
      <c r="G4296" s="1">
        <v>689080.1</v>
      </c>
      <c r="H4296" s="1">
        <v>0</v>
      </c>
      <c r="I4296" s="1">
        <v>0</v>
      </c>
      <c r="J4296" s="1">
        <v>0</v>
      </c>
      <c r="K4296" s="2">
        <v>441</v>
      </c>
      <c r="L4296" s="1">
        <v>836126.6</v>
      </c>
      <c r="M4296" s="1">
        <v>1160858.79</v>
      </c>
      <c r="N4296" s="1">
        <v>0</v>
      </c>
      <c r="O4296" s="1">
        <v>0</v>
      </c>
      <c r="P4296" s="1">
        <v>0</v>
      </c>
      <c r="Q4296" s="2">
        <f>-+Table1[[#This Row],[Current Record Count]]+Table1[[#This Row],[Adj Record Count]]</f>
        <v>208</v>
      </c>
      <c r="R4296" s="1">
        <f>+-Table1[[#This Row],[Current Total ADJUSTMENT_AMOUNT]]+Table1[[#This Row],[Adj Total ADJUSTMENT_AMOUNT]]</f>
        <v>363566.23</v>
      </c>
      <c r="S4296" s="1">
        <f>-Table1[[#This Row],[Current Total CHARGE_AMOUNT]]+Table1[[#This Row],[Adj Total CHARGE_AMOUNT]]</f>
        <v>471778.69000000006</v>
      </c>
      <c r="T4296" s="1">
        <f>+Table1[[#This Row],[Adj Total TOTAL_COST]]-Table1[[#This Row],[Current Total TOTAL_COST]]</f>
        <v>0</v>
      </c>
      <c r="U4296" s="1">
        <f>+Table1[[#This Row],[Adj Total CONTRIBUTION_MARGIN]]-Table1[[#This Row],[Current Total CONTRIBUTION_MARGIN]]</f>
        <v>0</v>
      </c>
      <c r="V4296" s="1">
        <f>+Table1[[#This Row],[Adj Total OPERATING_MARGIN]]-Table1[[#This Row],[Current Total OPERATING_MARGIN]]</f>
        <v>0</v>
      </c>
    </row>
    <row r="4297" spans="1:22" x14ac:dyDescent="0.3">
      <c r="A4297" t="s">
        <v>81</v>
      </c>
      <c r="B4297">
        <v>2019</v>
      </c>
      <c r="C4297" t="s">
        <v>47</v>
      </c>
      <c r="D4297" t="s">
        <v>63</v>
      </c>
      <c r="E4297" s="2">
        <v>4</v>
      </c>
      <c r="F4297" s="1">
        <v>612.1</v>
      </c>
      <c r="G4297" s="1">
        <v>784</v>
      </c>
      <c r="H4297" s="1">
        <v>0</v>
      </c>
      <c r="I4297" s="1">
        <v>0</v>
      </c>
      <c r="J4297" s="1">
        <v>0</v>
      </c>
      <c r="K4297" s="2">
        <v>222</v>
      </c>
      <c r="L4297" s="1">
        <v>949159.54</v>
      </c>
      <c r="M4297" s="1">
        <v>1391527.79</v>
      </c>
      <c r="N4297" s="1">
        <v>0</v>
      </c>
      <c r="O4297" s="1">
        <v>0</v>
      </c>
      <c r="P4297" s="1">
        <v>0</v>
      </c>
      <c r="Q4297" s="2">
        <f>-+Table1[[#This Row],[Current Record Count]]+Table1[[#This Row],[Adj Record Count]]</f>
        <v>218</v>
      </c>
      <c r="R4297" s="1">
        <f>+-Table1[[#This Row],[Current Total ADJUSTMENT_AMOUNT]]+Table1[[#This Row],[Adj Total ADJUSTMENT_AMOUNT]]</f>
        <v>948547.44000000006</v>
      </c>
      <c r="S4297" s="1">
        <f>-Table1[[#This Row],[Current Total CHARGE_AMOUNT]]+Table1[[#This Row],[Adj Total CHARGE_AMOUNT]]</f>
        <v>1390743.79</v>
      </c>
      <c r="T4297" s="1">
        <f>+Table1[[#This Row],[Adj Total TOTAL_COST]]-Table1[[#This Row],[Current Total TOTAL_COST]]</f>
        <v>0</v>
      </c>
      <c r="U4297" s="1">
        <f>+Table1[[#This Row],[Adj Total CONTRIBUTION_MARGIN]]-Table1[[#This Row],[Current Total CONTRIBUTION_MARGIN]]</f>
        <v>0</v>
      </c>
      <c r="V4297" s="1">
        <f>+Table1[[#This Row],[Adj Total OPERATING_MARGIN]]-Table1[[#This Row],[Current Total OPERATING_MARGIN]]</f>
        <v>0</v>
      </c>
    </row>
    <row r="4298" spans="1:22" x14ac:dyDescent="0.3">
      <c r="A4298" t="s">
        <v>39</v>
      </c>
      <c r="B4298">
        <v>2019</v>
      </c>
      <c r="C4298" t="s">
        <v>29</v>
      </c>
      <c r="D4298" t="s">
        <v>62</v>
      </c>
      <c r="E4298" s="2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2">
        <v>222</v>
      </c>
      <c r="L4298" s="1">
        <v>1037725.93</v>
      </c>
      <c r="M4298" s="1">
        <v>1386233.38</v>
      </c>
      <c r="N4298" s="1">
        <v>0</v>
      </c>
      <c r="O4298" s="1">
        <v>0</v>
      </c>
      <c r="P4298" s="1">
        <v>0</v>
      </c>
      <c r="Q4298" s="2">
        <f>-+Table1[[#This Row],[Current Record Count]]+Table1[[#This Row],[Adj Record Count]]</f>
        <v>222</v>
      </c>
      <c r="R4298" s="1">
        <f>+-Table1[[#This Row],[Current Total ADJUSTMENT_AMOUNT]]+Table1[[#This Row],[Adj Total ADJUSTMENT_AMOUNT]]</f>
        <v>1037725.93</v>
      </c>
      <c r="S4298" s="1">
        <f>-Table1[[#This Row],[Current Total CHARGE_AMOUNT]]+Table1[[#This Row],[Adj Total CHARGE_AMOUNT]]</f>
        <v>1386233.38</v>
      </c>
      <c r="T4298" s="1">
        <f>+Table1[[#This Row],[Adj Total TOTAL_COST]]-Table1[[#This Row],[Current Total TOTAL_COST]]</f>
        <v>0</v>
      </c>
      <c r="U4298" s="1">
        <f>+Table1[[#This Row],[Adj Total CONTRIBUTION_MARGIN]]-Table1[[#This Row],[Current Total CONTRIBUTION_MARGIN]]</f>
        <v>0</v>
      </c>
      <c r="V4298" s="1">
        <f>+Table1[[#This Row],[Adj Total OPERATING_MARGIN]]-Table1[[#This Row],[Current Total OPERATING_MARGIN]]</f>
        <v>0</v>
      </c>
    </row>
    <row r="4299" spans="1:22" x14ac:dyDescent="0.3">
      <c r="A4299" t="s">
        <v>81</v>
      </c>
      <c r="B4299">
        <v>2019</v>
      </c>
      <c r="C4299" t="s">
        <v>51</v>
      </c>
      <c r="D4299" t="s">
        <v>51</v>
      </c>
      <c r="E4299" s="2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2">
        <v>226</v>
      </c>
      <c r="L4299" s="1">
        <v>655804.21</v>
      </c>
      <c r="M4299" s="1">
        <v>963262.92</v>
      </c>
      <c r="N4299" s="1">
        <v>0</v>
      </c>
      <c r="O4299" s="1">
        <v>0</v>
      </c>
      <c r="P4299" s="1">
        <v>0</v>
      </c>
      <c r="Q4299" s="2">
        <f>-+Table1[[#This Row],[Current Record Count]]+Table1[[#This Row],[Adj Record Count]]</f>
        <v>226</v>
      </c>
      <c r="R4299" s="1">
        <f>+-Table1[[#This Row],[Current Total ADJUSTMENT_AMOUNT]]+Table1[[#This Row],[Adj Total ADJUSTMENT_AMOUNT]]</f>
        <v>655804.21</v>
      </c>
      <c r="S4299" s="1">
        <f>-Table1[[#This Row],[Current Total CHARGE_AMOUNT]]+Table1[[#This Row],[Adj Total CHARGE_AMOUNT]]</f>
        <v>963262.92</v>
      </c>
      <c r="T4299" s="1">
        <f>+Table1[[#This Row],[Adj Total TOTAL_COST]]-Table1[[#This Row],[Current Total TOTAL_COST]]</f>
        <v>0</v>
      </c>
      <c r="U4299" s="1">
        <f>+Table1[[#This Row],[Adj Total CONTRIBUTION_MARGIN]]-Table1[[#This Row],[Current Total CONTRIBUTION_MARGIN]]</f>
        <v>0</v>
      </c>
      <c r="V4299" s="1">
        <f>+Table1[[#This Row],[Adj Total OPERATING_MARGIN]]-Table1[[#This Row],[Current Total OPERATING_MARGIN]]</f>
        <v>0</v>
      </c>
    </row>
    <row r="4300" spans="1:22" x14ac:dyDescent="0.3">
      <c r="A4300" t="s">
        <v>25</v>
      </c>
      <c r="B4300">
        <v>2019</v>
      </c>
      <c r="C4300" t="s">
        <v>34</v>
      </c>
      <c r="D4300" t="s">
        <v>34</v>
      </c>
      <c r="E4300" s="2">
        <v>1368</v>
      </c>
      <c r="F4300" s="1">
        <v>2354422.77</v>
      </c>
      <c r="G4300" s="1">
        <v>3282630.62</v>
      </c>
      <c r="H4300" s="1">
        <v>0</v>
      </c>
      <c r="I4300" s="1">
        <v>0</v>
      </c>
      <c r="J4300" s="1">
        <v>0</v>
      </c>
      <c r="K4300" s="2">
        <v>1596</v>
      </c>
      <c r="L4300" s="1">
        <v>2954761.32</v>
      </c>
      <c r="M4300" s="1">
        <v>4128762.2</v>
      </c>
      <c r="N4300" s="1">
        <v>0</v>
      </c>
      <c r="O4300" s="1">
        <v>0</v>
      </c>
      <c r="P4300" s="1">
        <v>0</v>
      </c>
      <c r="Q4300" s="2">
        <f>-+Table1[[#This Row],[Current Record Count]]+Table1[[#This Row],[Adj Record Count]]</f>
        <v>228</v>
      </c>
      <c r="R4300" s="1">
        <f>+-Table1[[#This Row],[Current Total ADJUSTMENT_AMOUNT]]+Table1[[#This Row],[Adj Total ADJUSTMENT_AMOUNT]]</f>
        <v>600338.54999999981</v>
      </c>
      <c r="S4300" s="1">
        <f>-Table1[[#This Row],[Current Total CHARGE_AMOUNT]]+Table1[[#This Row],[Adj Total CHARGE_AMOUNT]]</f>
        <v>846131.58000000007</v>
      </c>
      <c r="T4300" s="1">
        <f>+Table1[[#This Row],[Adj Total TOTAL_COST]]-Table1[[#This Row],[Current Total TOTAL_COST]]</f>
        <v>0</v>
      </c>
      <c r="U4300" s="1">
        <f>+Table1[[#This Row],[Adj Total CONTRIBUTION_MARGIN]]-Table1[[#This Row],[Current Total CONTRIBUTION_MARGIN]]</f>
        <v>0</v>
      </c>
      <c r="V4300" s="1">
        <f>+Table1[[#This Row],[Adj Total OPERATING_MARGIN]]-Table1[[#This Row],[Current Total OPERATING_MARGIN]]</f>
        <v>0</v>
      </c>
    </row>
    <row r="4301" spans="1:22" x14ac:dyDescent="0.3">
      <c r="A4301" t="s">
        <v>54</v>
      </c>
      <c r="B4301">
        <v>2019</v>
      </c>
      <c r="C4301" t="s">
        <v>20</v>
      </c>
      <c r="D4301" t="s">
        <v>70</v>
      </c>
      <c r="E4301" s="2">
        <v>3</v>
      </c>
      <c r="F4301" s="1">
        <v>4710.0600000000004</v>
      </c>
      <c r="G4301" s="1">
        <v>7534.97</v>
      </c>
      <c r="H4301" s="1">
        <v>0</v>
      </c>
      <c r="I4301" s="1">
        <v>0</v>
      </c>
      <c r="J4301" s="1">
        <v>0</v>
      </c>
      <c r="K4301" s="2">
        <v>244</v>
      </c>
      <c r="L4301" s="1">
        <v>967897.34</v>
      </c>
      <c r="M4301" s="1">
        <v>1434450.78</v>
      </c>
      <c r="N4301" s="1">
        <v>0</v>
      </c>
      <c r="O4301" s="1">
        <v>0</v>
      </c>
      <c r="P4301" s="1">
        <v>0</v>
      </c>
      <c r="Q4301" s="2">
        <f>-+Table1[[#This Row],[Current Record Count]]+Table1[[#This Row],[Adj Record Count]]</f>
        <v>241</v>
      </c>
      <c r="R4301" s="1">
        <f>+-Table1[[#This Row],[Current Total ADJUSTMENT_AMOUNT]]+Table1[[#This Row],[Adj Total ADJUSTMENT_AMOUNT]]</f>
        <v>963187.27999999991</v>
      </c>
      <c r="S4301" s="1">
        <f>-Table1[[#This Row],[Current Total CHARGE_AMOUNT]]+Table1[[#This Row],[Adj Total CHARGE_AMOUNT]]</f>
        <v>1426915.81</v>
      </c>
      <c r="T4301" s="1">
        <f>+Table1[[#This Row],[Adj Total TOTAL_COST]]-Table1[[#This Row],[Current Total TOTAL_COST]]</f>
        <v>0</v>
      </c>
      <c r="U4301" s="1">
        <f>+Table1[[#This Row],[Adj Total CONTRIBUTION_MARGIN]]-Table1[[#This Row],[Current Total CONTRIBUTION_MARGIN]]</f>
        <v>0</v>
      </c>
      <c r="V4301" s="1">
        <f>+Table1[[#This Row],[Adj Total OPERATING_MARGIN]]-Table1[[#This Row],[Current Total OPERATING_MARGIN]]</f>
        <v>0</v>
      </c>
    </row>
    <row r="4302" spans="1:22" x14ac:dyDescent="0.3">
      <c r="A4302" t="s">
        <v>54</v>
      </c>
      <c r="B4302">
        <v>2019</v>
      </c>
      <c r="C4302" t="s">
        <v>20</v>
      </c>
      <c r="D4302" t="s">
        <v>89</v>
      </c>
      <c r="E4302" s="2">
        <v>3</v>
      </c>
      <c r="F4302" s="1">
        <v>15506.63</v>
      </c>
      <c r="G4302" s="1">
        <v>21603.24</v>
      </c>
      <c r="H4302" s="1">
        <v>0</v>
      </c>
      <c r="I4302" s="1">
        <v>0</v>
      </c>
      <c r="J4302" s="1">
        <v>0</v>
      </c>
      <c r="K4302" s="2">
        <v>246</v>
      </c>
      <c r="L4302" s="1">
        <v>2563346.6800000002</v>
      </c>
      <c r="M4302" s="1">
        <v>3524310.76</v>
      </c>
      <c r="N4302" s="1">
        <v>0</v>
      </c>
      <c r="O4302" s="1">
        <v>0</v>
      </c>
      <c r="P4302" s="1">
        <v>0</v>
      </c>
      <c r="Q4302" s="2">
        <f>-+Table1[[#This Row],[Current Record Count]]+Table1[[#This Row],[Adj Record Count]]</f>
        <v>243</v>
      </c>
      <c r="R4302" s="1">
        <f>+-Table1[[#This Row],[Current Total ADJUSTMENT_AMOUNT]]+Table1[[#This Row],[Adj Total ADJUSTMENT_AMOUNT]]</f>
        <v>2547840.0500000003</v>
      </c>
      <c r="S4302" s="1">
        <f>-Table1[[#This Row],[Current Total CHARGE_AMOUNT]]+Table1[[#This Row],[Adj Total CHARGE_AMOUNT]]</f>
        <v>3502707.5199999996</v>
      </c>
      <c r="T4302" s="1">
        <f>+Table1[[#This Row],[Adj Total TOTAL_COST]]-Table1[[#This Row],[Current Total TOTAL_COST]]</f>
        <v>0</v>
      </c>
      <c r="U4302" s="1">
        <f>+Table1[[#This Row],[Adj Total CONTRIBUTION_MARGIN]]-Table1[[#This Row],[Current Total CONTRIBUTION_MARGIN]]</f>
        <v>0</v>
      </c>
      <c r="V4302" s="1">
        <f>+Table1[[#This Row],[Adj Total OPERATING_MARGIN]]-Table1[[#This Row],[Current Total OPERATING_MARGIN]]</f>
        <v>0</v>
      </c>
    </row>
    <row r="4303" spans="1:22" x14ac:dyDescent="0.3">
      <c r="A4303" t="s">
        <v>39</v>
      </c>
      <c r="B4303">
        <v>2019</v>
      </c>
      <c r="C4303" t="s">
        <v>34</v>
      </c>
      <c r="D4303" t="s">
        <v>34</v>
      </c>
      <c r="E4303" s="2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2">
        <v>264</v>
      </c>
      <c r="L4303" s="1">
        <v>1377492.66</v>
      </c>
      <c r="M4303" s="1">
        <v>1830229.11</v>
      </c>
      <c r="N4303" s="1">
        <v>0</v>
      </c>
      <c r="O4303" s="1">
        <v>0</v>
      </c>
      <c r="P4303" s="1">
        <v>0</v>
      </c>
      <c r="Q4303" s="2">
        <f>-+Table1[[#This Row],[Current Record Count]]+Table1[[#This Row],[Adj Record Count]]</f>
        <v>264</v>
      </c>
      <c r="R4303" s="1">
        <f>+-Table1[[#This Row],[Current Total ADJUSTMENT_AMOUNT]]+Table1[[#This Row],[Adj Total ADJUSTMENT_AMOUNT]]</f>
        <v>1377492.66</v>
      </c>
      <c r="S4303" s="1">
        <f>-Table1[[#This Row],[Current Total CHARGE_AMOUNT]]+Table1[[#This Row],[Adj Total CHARGE_AMOUNT]]</f>
        <v>1830229.11</v>
      </c>
      <c r="T4303" s="1">
        <f>+Table1[[#This Row],[Adj Total TOTAL_COST]]-Table1[[#This Row],[Current Total TOTAL_COST]]</f>
        <v>0</v>
      </c>
      <c r="U4303" s="1">
        <f>+Table1[[#This Row],[Adj Total CONTRIBUTION_MARGIN]]-Table1[[#This Row],[Current Total CONTRIBUTION_MARGIN]]</f>
        <v>0</v>
      </c>
      <c r="V4303" s="1">
        <f>+Table1[[#This Row],[Adj Total OPERATING_MARGIN]]-Table1[[#This Row],[Current Total OPERATING_MARGIN]]</f>
        <v>0</v>
      </c>
    </row>
    <row r="4304" spans="1:22" x14ac:dyDescent="0.3">
      <c r="A4304" t="s">
        <v>25</v>
      </c>
      <c r="B4304">
        <v>2019</v>
      </c>
      <c r="C4304" t="s">
        <v>29</v>
      </c>
      <c r="D4304" t="s">
        <v>87</v>
      </c>
      <c r="E4304" s="2">
        <v>44</v>
      </c>
      <c r="F4304" s="1">
        <v>80219.25</v>
      </c>
      <c r="G4304" s="1">
        <v>107635.39</v>
      </c>
      <c r="H4304" s="1">
        <v>0</v>
      </c>
      <c r="I4304" s="1">
        <v>0</v>
      </c>
      <c r="J4304" s="1">
        <v>0</v>
      </c>
      <c r="K4304" s="2">
        <v>320</v>
      </c>
      <c r="L4304" s="1">
        <v>2198361.65</v>
      </c>
      <c r="M4304" s="1">
        <v>3017843.67</v>
      </c>
      <c r="N4304" s="1">
        <v>0</v>
      </c>
      <c r="O4304" s="1">
        <v>0</v>
      </c>
      <c r="P4304" s="1">
        <v>0</v>
      </c>
      <c r="Q4304" s="2">
        <f>-+Table1[[#This Row],[Current Record Count]]+Table1[[#This Row],[Adj Record Count]]</f>
        <v>276</v>
      </c>
      <c r="R4304" s="1">
        <f>+-Table1[[#This Row],[Current Total ADJUSTMENT_AMOUNT]]+Table1[[#This Row],[Adj Total ADJUSTMENT_AMOUNT]]</f>
        <v>2118142.4</v>
      </c>
      <c r="S4304" s="1">
        <f>-Table1[[#This Row],[Current Total CHARGE_AMOUNT]]+Table1[[#This Row],[Adj Total CHARGE_AMOUNT]]</f>
        <v>2910208.28</v>
      </c>
      <c r="T4304" s="1">
        <f>+Table1[[#This Row],[Adj Total TOTAL_COST]]-Table1[[#This Row],[Current Total TOTAL_COST]]</f>
        <v>0</v>
      </c>
      <c r="U4304" s="1">
        <f>+Table1[[#This Row],[Adj Total CONTRIBUTION_MARGIN]]-Table1[[#This Row],[Current Total CONTRIBUTION_MARGIN]]</f>
        <v>0</v>
      </c>
      <c r="V4304" s="1">
        <f>+Table1[[#This Row],[Adj Total OPERATING_MARGIN]]-Table1[[#This Row],[Current Total OPERATING_MARGIN]]</f>
        <v>0</v>
      </c>
    </row>
    <row r="4305" spans="1:22" x14ac:dyDescent="0.3">
      <c r="A4305" t="s">
        <v>39</v>
      </c>
      <c r="B4305">
        <v>2019</v>
      </c>
      <c r="C4305" t="s">
        <v>29</v>
      </c>
      <c r="D4305" t="s">
        <v>30</v>
      </c>
      <c r="E4305" s="2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2">
        <v>367</v>
      </c>
      <c r="L4305" s="1">
        <v>4077229.01</v>
      </c>
      <c r="M4305" s="1">
        <v>5170544.8</v>
      </c>
      <c r="N4305" s="1">
        <v>0</v>
      </c>
      <c r="O4305" s="1">
        <v>0</v>
      </c>
      <c r="P4305" s="1">
        <v>0</v>
      </c>
      <c r="Q4305" s="2">
        <f>-+Table1[[#This Row],[Current Record Count]]+Table1[[#This Row],[Adj Record Count]]</f>
        <v>367</v>
      </c>
      <c r="R4305" s="1">
        <f>+-Table1[[#This Row],[Current Total ADJUSTMENT_AMOUNT]]+Table1[[#This Row],[Adj Total ADJUSTMENT_AMOUNT]]</f>
        <v>4077229.01</v>
      </c>
      <c r="S4305" s="1">
        <f>-Table1[[#This Row],[Current Total CHARGE_AMOUNT]]+Table1[[#This Row],[Adj Total CHARGE_AMOUNT]]</f>
        <v>5170544.8</v>
      </c>
      <c r="T4305" s="1">
        <f>+Table1[[#This Row],[Adj Total TOTAL_COST]]-Table1[[#This Row],[Current Total TOTAL_COST]]</f>
        <v>0</v>
      </c>
      <c r="U4305" s="1">
        <f>+Table1[[#This Row],[Adj Total CONTRIBUTION_MARGIN]]-Table1[[#This Row],[Current Total CONTRIBUTION_MARGIN]]</f>
        <v>0</v>
      </c>
      <c r="V4305" s="1">
        <f>+Table1[[#This Row],[Adj Total OPERATING_MARGIN]]-Table1[[#This Row],[Current Total OPERATING_MARGIN]]</f>
        <v>0</v>
      </c>
    </row>
    <row r="4306" spans="1:22" x14ac:dyDescent="0.3">
      <c r="A4306" t="s">
        <v>25</v>
      </c>
      <c r="B4306">
        <v>2019</v>
      </c>
      <c r="C4306" t="s">
        <v>29</v>
      </c>
      <c r="D4306" t="s">
        <v>62</v>
      </c>
      <c r="E4306" s="2">
        <v>101</v>
      </c>
      <c r="F4306" s="1">
        <v>318745.71999999997</v>
      </c>
      <c r="G4306" s="1">
        <v>431772.61</v>
      </c>
      <c r="H4306" s="1">
        <v>0</v>
      </c>
      <c r="I4306" s="1">
        <v>0</v>
      </c>
      <c r="J4306" s="1">
        <v>0</v>
      </c>
      <c r="K4306" s="2">
        <v>474</v>
      </c>
      <c r="L4306" s="1">
        <v>2299719.27</v>
      </c>
      <c r="M4306" s="1">
        <v>3031158.46</v>
      </c>
      <c r="N4306" s="1">
        <v>0</v>
      </c>
      <c r="O4306" s="1">
        <v>0</v>
      </c>
      <c r="P4306" s="1">
        <v>0</v>
      </c>
      <c r="Q4306" s="2">
        <f>-+Table1[[#This Row],[Current Record Count]]+Table1[[#This Row],[Adj Record Count]]</f>
        <v>373</v>
      </c>
      <c r="R4306" s="1">
        <f>+-Table1[[#This Row],[Current Total ADJUSTMENT_AMOUNT]]+Table1[[#This Row],[Adj Total ADJUSTMENT_AMOUNT]]</f>
        <v>1980973.55</v>
      </c>
      <c r="S4306" s="1">
        <f>-Table1[[#This Row],[Current Total CHARGE_AMOUNT]]+Table1[[#This Row],[Adj Total CHARGE_AMOUNT]]</f>
        <v>2599385.85</v>
      </c>
      <c r="T4306" s="1">
        <f>+Table1[[#This Row],[Adj Total TOTAL_COST]]-Table1[[#This Row],[Current Total TOTAL_COST]]</f>
        <v>0</v>
      </c>
      <c r="U4306" s="1">
        <f>+Table1[[#This Row],[Adj Total CONTRIBUTION_MARGIN]]-Table1[[#This Row],[Current Total CONTRIBUTION_MARGIN]]</f>
        <v>0</v>
      </c>
      <c r="V4306" s="1">
        <f>+Table1[[#This Row],[Adj Total OPERATING_MARGIN]]-Table1[[#This Row],[Current Total OPERATING_MARGIN]]</f>
        <v>0</v>
      </c>
    </row>
    <row r="4307" spans="1:22" x14ac:dyDescent="0.3">
      <c r="A4307" t="s">
        <v>25</v>
      </c>
      <c r="B4307">
        <v>2019</v>
      </c>
      <c r="C4307" t="s">
        <v>41</v>
      </c>
      <c r="D4307" t="s">
        <v>41</v>
      </c>
      <c r="E4307" s="2">
        <v>207</v>
      </c>
      <c r="F4307" s="1">
        <v>509601.1</v>
      </c>
      <c r="G4307" s="1">
        <v>728583.45</v>
      </c>
      <c r="H4307" s="1">
        <v>0</v>
      </c>
      <c r="I4307" s="1">
        <v>0</v>
      </c>
      <c r="J4307" s="1">
        <v>0</v>
      </c>
      <c r="K4307" s="2">
        <v>641</v>
      </c>
      <c r="L4307" s="1">
        <v>1645775.71</v>
      </c>
      <c r="M4307" s="1">
        <v>2318068.2999999998</v>
      </c>
      <c r="N4307" s="1">
        <v>0</v>
      </c>
      <c r="O4307" s="1">
        <v>0</v>
      </c>
      <c r="P4307" s="1">
        <v>0</v>
      </c>
      <c r="Q4307" s="2">
        <f>-+Table1[[#This Row],[Current Record Count]]+Table1[[#This Row],[Adj Record Count]]</f>
        <v>434</v>
      </c>
      <c r="R4307" s="1">
        <f>+-Table1[[#This Row],[Current Total ADJUSTMENT_AMOUNT]]+Table1[[#This Row],[Adj Total ADJUSTMENT_AMOUNT]]</f>
        <v>1136174.6099999999</v>
      </c>
      <c r="S4307" s="1">
        <f>-Table1[[#This Row],[Current Total CHARGE_AMOUNT]]+Table1[[#This Row],[Adj Total CHARGE_AMOUNT]]</f>
        <v>1589484.8499999999</v>
      </c>
      <c r="T4307" s="1">
        <f>+Table1[[#This Row],[Adj Total TOTAL_COST]]-Table1[[#This Row],[Current Total TOTAL_COST]]</f>
        <v>0</v>
      </c>
      <c r="U4307" s="1">
        <f>+Table1[[#This Row],[Adj Total CONTRIBUTION_MARGIN]]-Table1[[#This Row],[Current Total CONTRIBUTION_MARGIN]]</f>
        <v>0</v>
      </c>
      <c r="V4307" s="1">
        <f>+Table1[[#This Row],[Adj Total OPERATING_MARGIN]]-Table1[[#This Row],[Current Total OPERATING_MARGIN]]</f>
        <v>0</v>
      </c>
    </row>
    <row r="4308" spans="1:22" x14ac:dyDescent="0.3">
      <c r="A4308" t="s">
        <v>25</v>
      </c>
      <c r="B4308">
        <v>2019</v>
      </c>
      <c r="C4308" t="s">
        <v>29</v>
      </c>
      <c r="D4308" t="s">
        <v>38</v>
      </c>
      <c r="E4308" s="2">
        <v>418</v>
      </c>
      <c r="F4308" s="1">
        <v>1040280.09</v>
      </c>
      <c r="G4308" s="1">
        <v>1412549.72</v>
      </c>
      <c r="H4308" s="1">
        <v>0</v>
      </c>
      <c r="I4308" s="1">
        <v>0</v>
      </c>
      <c r="J4308" s="1">
        <v>0</v>
      </c>
      <c r="K4308" s="2">
        <v>901</v>
      </c>
      <c r="L4308" s="1">
        <v>3284013.51</v>
      </c>
      <c r="M4308" s="1">
        <v>4645579.4800000004</v>
      </c>
      <c r="N4308" s="1">
        <v>0</v>
      </c>
      <c r="O4308" s="1">
        <v>0</v>
      </c>
      <c r="P4308" s="1">
        <v>0</v>
      </c>
      <c r="Q4308" s="2">
        <f>-+Table1[[#This Row],[Current Record Count]]+Table1[[#This Row],[Adj Record Count]]</f>
        <v>483</v>
      </c>
      <c r="R4308" s="1">
        <f>+-Table1[[#This Row],[Current Total ADJUSTMENT_AMOUNT]]+Table1[[#This Row],[Adj Total ADJUSTMENT_AMOUNT]]</f>
        <v>2243733.42</v>
      </c>
      <c r="S4308" s="1">
        <f>-Table1[[#This Row],[Current Total CHARGE_AMOUNT]]+Table1[[#This Row],[Adj Total CHARGE_AMOUNT]]</f>
        <v>3233029.7600000007</v>
      </c>
      <c r="T4308" s="1">
        <f>+Table1[[#This Row],[Adj Total TOTAL_COST]]-Table1[[#This Row],[Current Total TOTAL_COST]]</f>
        <v>0</v>
      </c>
      <c r="U4308" s="1">
        <f>+Table1[[#This Row],[Adj Total CONTRIBUTION_MARGIN]]-Table1[[#This Row],[Current Total CONTRIBUTION_MARGIN]]</f>
        <v>0</v>
      </c>
      <c r="V4308" s="1">
        <f>+Table1[[#This Row],[Adj Total OPERATING_MARGIN]]-Table1[[#This Row],[Current Total OPERATING_MARGIN]]</f>
        <v>0</v>
      </c>
    </row>
    <row r="4309" spans="1:22" x14ac:dyDescent="0.3">
      <c r="A4309" t="s">
        <v>25</v>
      </c>
      <c r="B4309">
        <v>2019</v>
      </c>
      <c r="C4309" t="s">
        <v>90</v>
      </c>
      <c r="D4309" t="s">
        <v>90</v>
      </c>
      <c r="E4309" s="2">
        <v>127</v>
      </c>
      <c r="F4309" s="1">
        <v>132089.44</v>
      </c>
      <c r="G4309" s="1">
        <v>188851.69</v>
      </c>
      <c r="H4309" s="1">
        <v>0</v>
      </c>
      <c r="I4309" s="1">
        <v>0</v>
      </c>
      <c r="J4309" s="1">
        <v>0</v>
      </c>
      <c r="K4309" s="2">
        <v>683</v>
      </c>
      <c r="L4309" s="1">
        <v>3463532.05</v>
      </c>
      <c r="M4309" s="1">
        <v>5107533.42</v>
      </c>
      <c r="N4309" s="1">
        <v>0</v>
      </c>
      <c r="O4309" s="1">
        <v>0</v>
      </c>
      <c r="P4309" s="1">
        <v>0</v>
      </c>
      <c r="Q4309" s="2">
        <f>-+Table1[[#This Row],[Current Record Count]]+Table1[[#This Row],[Adj Record Count]]</f>
        <v>556</v>
      </c>
      <c r="R4309" s="1">
        <f>+-Table1[[#This Row],[Current Total ADJUSTMENT_AMOUNT]]+Table1[[#This Row],[Adj Total ADJUSTMENT_AMOUNT]]</f>
        <v>3331442.61</v>
      </c>
      <c r="S4309" s="1">
        <f>-Table1[[#This Row],[Current Total CHARGE_AMOUNT]]+Table1[[#This Row],[Adj Total CHARGE_AMOUNT]]</f>
        <v>4918681.7299999995</v>
      </c>
      <c r="T4309" s="1">
        <f>+Table1[[#This Row],[Adj Total TOTAL_COST]]-Table1[[#This Row],[Current Total TOTAL_COST]]</f>
        <v>0</v>
      </c>
      <c r="U4309" s="1">
        <f>+Table1[[#This Row],[Adj Total CONTRIBUTION_MARGIN]]-Table1[[#This Row],[Current Total CONTRIBUTION_MARGIN]]</f>
        <v>0</v>
      </c>
      <c r="V4309" s="1">
        <f>+Table1[[#This Row],[Adj Total OPERATING_MARGIN]]-Table1[[#This Row],[Current Total OPERATING_MARGIN]]</f>
        <v>0</v>
      </c>
    </row>
    <row r="4310" spans="1:22" x14ac:dyDescent="0.3">
      <c r="A4310" t="s">
        <v>81</v>
      </c>
      <c r="B4310">
        <v>2019</v>
      </c>
      <c r="C4310" t="s">
        <v>26</v>
      </c>
      <c r="D4310" t="s">
        <v>26</v>
      </c>
      <c r="E4310" s="2">
        <v>4</v>
      </c>
      <c r="F4310" s="1">
        <v>600</v>
      </c>
      <c r="G4310" s="1">
        <v>600</v>
      </c>
      <c r="H4310" s="1">
        <v>0</v>
      </c>
      <c r="I4310" s="1">
        <v>0</v>
      </c>
      <c r="J4310" s="1">
        <v>0</v>
      </c>
      <c r="K4310" s="2">
        <v>577</v>
      </c>
      <c r="L4310" s="1">
        <v>288021.31</v>
      </c>
      <c r="M4310" s="1">
        <v>393184.82</v>
      </c>
      <c r="N4310" s="1">
        <v>0</v>
      </c>
      <c r="O4310" s="1">
        <v>0</v>
      </c>
      <c r="P4310" s="1">
        <v>0</v>
      </c>
      <c r="Q4310" s="2">
        <f>-+Table1[[#This Row],[Current Record Count]]+Table1[[#This Row],[Adj Record Count]]</f>
        <v>573</v>
      </c>
      <c r="R4310" s="1">
        <f>+-Table1[[#This Row],[Current Total ADJUSTMENT_AMOUNT]]+Table1[[#This Row],[Adj Total ADJUSTMENT_AMOUNT]]</f>
        <v>287421.31</v>
      </c>
      <c r="S4310" s="1">
        <f>-Table1[[#This Row],[Current Total CHARGE_AMOUNT]]+Table1[[#This Row],[Adj Total CHARGE_AMOUNT]]</f>
        <v>392584.82</v>
      </c>
      <c r="T4310" s="1">
        <f>+Table1[[#This Row],[Adj Total TOTAL_COST]]-Table1[[#This Row],[Current Total TOTAL_COST]]</f>
        <v>0</v>
      </c>
      <c r="U4310" s="1">
        <f>+Table1[[#This Row],[Adj Total CONTRIBUTION_MARGIN]]-Table1[[#This Row],[Current Total CONTRIBUTION_MARGIN]]</f>
        <v>0</v>
      </c>
      <c r="V4310" s="1">
        <f>+Table1[[#This Row],[Adj Total OPERATING_MARGIN]]-Table1[[#This Row],[Current Total OPERATING_MARGIN]]</f>
        <v>0</v>
      </c>
    </row>
    <row r="4311" spans="1:22" x14ac:dyDescent="0.3">
      <c r="A4311" t="s">
        <v>82</v>
      </c>
      <c r="B4311">
        <v>2019</v>
      </c>
      <c r="C4311" t="s">
        <v>29</v>
      </c>
      <c r="D4311" t="s">
        <v>62</v>
      </c>
      <c r="E4311" s="2">
        <v>3</v>
      </c>
      <c r="F4311" s="1">
        <v>64892.03</v>
      </c>
      <c r="G4311" s="1">
        <v>93393.61</v>
      </c>
      <c r="H4311" s="1">
        <v>0</v>
      </c>
      <c r="I4311" s="1">
        <v>0</v>
      </c>
      <c r="J4311" s="1">
        <v>0</v>
      </c>
      <c r="K4311" s="2">
        <v>608</v>
      </c>
      <c r="L4311" s="1">
        <v>10643637.16</v>
      </c>
      <c r="M4311" s="1">
        <v>15716218.710000001</v>
      </c>
      <c r="N4311" s="1">
        <v>0</v>
      </c>
      <c r="O4311" s="1">
        <v>0</v>
      </c>
      <c r="P4311" s="1">
        <v>0</v>
      </c>
      <c r="Q4311" s="2">
        <f>-+Table1[[#This Row],[Current Record Count]]+Table1[[#This Row],[Adj Record Count]]</f>
        <v>605</v>
      </c>
      <c r="R4311" s="1">
        <f>+-Table1[[#This Row],[Current Total ADJUSTMENT_AMOUNT]]+Table1[[#This Row],[Adj Total ADJUSTMENT_AMOUNT]]</f>
        <v>10578745.130000001</v>
      </c>
      <c r="S4311" s="1">
        <f>-Table1[[#This Row],[Current Total CHARGE_AMOUNT]]+Table1[[#This Row],[Adj Total CHARGE_AMOUNT]]</f>
        <v>15622825.100000001</v>
      </c>
      <c r="T4311" s="1">
        <f>+Table1[[#This Row],[Adj Total TOTAL_COST]]-Table1[[#This Row],[Current Total TOTAL_COST]]</f>
        <v>0</v>
      </c>
      <c r="U4311" s="1">
        <f>+Table1[[#This Row],[Adj Total CONTRIBUTION_MARGIN]]-Table1[[#This Row],[Current Total CONTRIBUTION_MARGIN]]</f>
        <v>0</v>
      </c>
      <c r="V4311" s="1">
        <f>+Table1[[#This Row],[Adj Total OPERATING_MARGIN]]-Table1[[#This Row],[Current Total OPERATING_MARGIN]]</f>
        <v>0</v>
      </c>
    </row>
    <row r="4312" spans="1:22" x14ac:dyDescent="0.3">
      <c r="A4312" t="s">
        <v>25</v>
      </c>
      <c r="B4312">
        <v>2019</v>
      </c>
      <c r="C4312" t="s">
        <v>23</v>
      </c>
      <c r="D4312" t="s">
        <v>83</v>
      </c>
      <c r="E4312" s="2">
        <v>482</v>
      </c>
      <c r="F4312" s="1">
        <v>983419.87</v>
      </c>
      <c r="G4312" s="1">
        <v>1518611.24</v>
      </c>
      <c r="H4312" s="1">
        <v>0</v>
      </c>
      <c r="I4312" s="1">
        <v>0</v>
      </c>
      <c r="J4312" s="1">
        <v>0</v>
      </c>
      <c r="K4312" s="2">
        <v>1105</v>
      </c>
      <c r="L4312" s="1">
        <v>2187472.0299999998</v>
      </c>
      <c r="M4312" s="1">
        <v>3338428.92</v>
      </c>
      <c r="N4312" s="1">
        <v>0</v>
      </c>
      <c r="O4312" s="1">
        <v>0</v>
      </c>
      <c r="P4312" s="1">
        <v>0</v>
      </c>
      <c r="Q4312" s="2">
        <f>-+Table1[[#This Row],[Current Record Count]]+Table1[[#This Row],[Adj Record Count]]</f>
        <v>623</v>
      </c>
      <c r="R4312" s="1">
        <f>+-Table1[[#This Row],[Current Total ADJUSTMENT_AMOUNT]]+Table1[[#This Row],[Adj Total ADJUSTMENT_AMOUNT]]</f>
        <v>1204052.1599999997</v>
      </c>
      <c r="S4312" s="1">
        <f>-Table1[[#This Row],[Current Total CHARGE_AMOUNT]]+Table1[[#This Row],[Adj Total CHARGE_AMOUNT]]</f>
        <v>1819817.68</v>
      </c>
      <c r="T4312" s="1">
        <f>+Table1[[#This Row],[Adj Total TOTAL_COST]]-Table1[[#This Row],[Current Total TOTAL_COST]]</f>
        <v>0</v>
      </c>
      <c r="U4312" s="1">
        <f>+Table1[[#This Row],[Adj Total CONTRIBUTION_MARGIN]]-Table1[[#This Row],[Current Total CONTRIBUTION_MARGIN]]</f>
        <v>0</v>
      </c>
      <c r="V4312" s="1">
        <f>+Table1[[#This Row],[Adj Total OPERATING_MARGIN]]-Table1[[#This Row],[Current Total OPERATING_MARGIN]]</f>
        <v>0</v>
      </c>
    </row>
    <row r="4313" spans="1:22" x14ac:dyDescent="0.3">
      <c r="A4313" t="s">
        <v>81</v>
      </c>
      <c r="B4313">
        <v>2019</v>
      </c>
      <c r="C4313" t="s">
        <v>23</v>
      </c>
      <c r="D4313" t="s">
        <v>77</v>
      </c>
      <c r="E4313" s="2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2">
        <v>645</v>
      </c>
      <c r="L4313" s="1">
        <v>294336.19</v>
      </c>
      <c r="M4313" s="1">
        <v>438993.93</v>
      </c>
      <c r="N4313" s="1">
        <v>0</v>
      </c>
      <c r="O4313" s="1">
        <v>0</v>
      </c>
      <c r="P4313" s="1">
        <v>0</v>
      </c>
      <c r="Q4313" s="2">
        <f>-+Table1[[#This Row],[Current Record Count]]+Table1[[#This Row],[Adj Record Count]]</f>
        <v>645</v>
      </c>
      <c r="R4313" s="1">
        <f>+-Table1[[#This Row],[Current Total ADJUSTMENT_AMOUNT]]+Table1[[#This Row],[Adj Total ADJUSTMENT_AMOUNT]]</f>
        <v>294336.19</v>
      </c>
      <c r="S4313" s="1">
        <f>-Table1[[#This Row],[Current Total CHARGE_AMOUNT]]+Table1[[#This Row],[Adj Total CHARGE_AMOUNT]]</f>
        <v>438993.93</v>
      </c>
      <c r="T4313" s="1">
        <f>+Table1[[#This Row],[Adj Total TOTAL_COST]]-Table1[[#This Row],[Current Total TOTAL_COST]]</f>
        <v>0</v>
      </c>
      <c r="U4313" s="1">
        <f>+Table1[[#This Row],[Adj Total CONTRIBUTION_MARGIN]]-Table1[[#This Row],[Current Total CONTRIBUTION_MARGIN]]</f>
        <v>0</v>
      </c>
      <c r="V4313" s="1">
        <f>+Table1[[#This Row],[Adj Total OPERATING_MARGIN]]-Table1[[#This Row],[Current Total OPERATING_MARGIN]]</f>
        <v>0</v>
      </c>
    </row>
    <row r="4314" spans="1:22" x14ac:dyDescent="0.3">
      <c r="A4314" t="s">
        <v>74</v>
      </c>
      <c r="B4314">
        <v>2019</v>
      </c>
      <c r="C4314" t="s">
        <v>51</v>
      </c>
      <c r="D4314" t="s">
        <v>51</v>
      </c>
      <c r="E4314" s="2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2">
        <v>687</v>
      </c>
      <c r="L4314" s="1">
        <v>57913.41</v>
      </c>
      <c r="M4314" s="1">
        <v>149214.04999999999</v>
      </c>
      <c r="N4314" s="1">
        <v>0</v>
      </c>
      <c r="O4314" s="1">
        <v>0</v>
      </c>
      <c r="P4314" s="1">
        <v>0</v>
      </c>
      <c r="Q4314" s="2">
        <f>-+Table1[[#This Row],[Current Record Count]]+Table1[[#This Row],[Adj Record Count]]</f>
        <v>687</v>
      </c>
      <c r="R4314" s="1">
        <f>+-Table1[[#This Row],[Current Total ADJUSTMENT_AMOUNT]]+Table1[[#This Row],[Adj Total ADJUSTMENT_AMOUNT]]</f>
        <v>57913.41</v>
      </c>
      <c r="S4314" s="1">
        <f>-Table1[[#This Row],[Current Total CHARGE_AMOUNT]]+Table1[[#This Row],[Adj Total CHARGE_AMOUNT]]</f>
        <v>149214.04999999999</v>
      </c>
      <c r="T4314" s="1">
        <f>+Table1[[#This Row],[Adj Total TOTAL_COST]]-Table1[[#This Row],[Current Total TOTAL_COST]]</f>
        <v>0</v>
      </c>
      <c r="U4314" s="1">
        <f>+Table1[[#This Row],[Adj Total CONTRIBUTION_MARGIN]]-Table1[[#This Row],[Current Total CONTRIBUTION_MARGIN]]</f>
        <v>0</v>
      </c>
      <c r="V4314" s="1">
        <f>+Table1[[#This Row],[Adj Total OPERATING_MARGIN]]-Table1[[#This Row],[Current Total OPERATING_MARGIN]]</f>
        <v>0</v>
      </c>
    </row>
    <row r="4315" spans="1:22" x14ac:dyDescent="0.3">
      <c r="A4315" t="s">
        <v>25</v>
      </c>
      <c r="B4315">
        <v>2019</v>
      </c>
      <c r="C4315" t="s">
        <v>23</v>
      </c>
      <c r="D4315" t="s">
        <v>94</v>
      </c>
      <c r="E4315" s="2">
        <v>435</v>
      </c>
      <c r="F4315" s="1">
        <v>947953.87</v>
      </c>
      <c r="G4315" s="1">
        <v>1526626.88</v>
      </c>
      <c r="H4315" s="1">
        <v>0</v>
      </c>
      <c r="I4315" s="1">
        <v>0</v>
      </c>
      <c r="J4315" s="1">
        <v>0</v>
      </c>
      <c r="K4315" s="2">
        <v>1129</v>
      </c>
      <c r="L4315" s="1">
        <v>2028088.89</v>
      </c>
      <c r="M4315" s="1">
        <v>3278549.76</v>
      </c>
      <c r="N4315" s="1">
        <v>0</v>
      </c>
      <c r="O4315" s="1">
        <v>0</v>
      </c>
      <c r="P4315" s="1">
        <v>0</v>
      </c>
      <c r="Q4315" s="2">
        <f>-+Table1[[#This Row],[Current Record Count]]+Table1[[#This Row],[Adj Record Count]]</f>
        <v>694</v>
      </c>
      <c r="R4315" s="1">
        <f>+-Table1[[#This Row],[Current Total ADJUSTMENT_AMOUNT]]+Table1[[#This Row],[Adj Total ADJUSTMENT_AMOUNT]]</f>
        <v>1080135.02</v>
      </c>
      <c r="S4315" s="1">
        <f>-Table1[[#This Row],[Current Total CHARGE_AMOUNT]]+Table1[[#This Row],[Adj Total CHARGE_AMOUNT]]</f>
        <v>1751922.88</v>
      </c>
      <c r="T4315" s="1">
        <f>+Table1[[#This Row],[Adj Total TOTAL_COST]]-Table1[[#This Row],[Current Total TOTAL_COST]]</f>
        <v>0</v>
      </c>
      <c r="U4315" s="1">
        <f>+Table1[[#This Row],[Adj Total CONTRIBUTION_MARGIN]]-Table1[[#This Row],[Current Total CONTRIBUTION_MARGIN]]</f>
        <v>0</v>
      </c>
      <c r="V4315" s="1">
        <f>+Table1[[#This Row],[Adj Total OPERATING_MARGIN]]-Table1[[#This Row],[Current Total OPERATING_MARGIN]]</f>
        <v>0</v>
      </c>
    </row>
    <row r="4316" spans="1:22" x14ac:dyDescent="0.3">
      <c r="A4316" t="s">
        <v>25</v>
      </c>
      <c r="B4316">
        <v>2019</v>
      </c>
      <c r="C4316" t="s">
        <v>29</v>
      </c>
      <c r="D4316" t="s">
        <v>30</v>
      </c>
      <c r="E4316" s="2">
        <v>1596</v>
      </c>
      <c r="F4316" s="1">
        <v>2565705.98</v>
      </c>
      <c r="G4316" s="1">
        <v>3343385.52</v>
      </c>
      <c r="H4316" s="1">
        <v>0</v>
      </c>
      <c r="I4316" s="1">
        <v>0</v>
      </c>
      <c r="J4316" s="1">
        <v>0</v>
      </c>
      <c r="K4316" s="2">
        <v>2312</v>
      </c>
      <c r="L4316" s="1">
        <v>4233623.8099999996</v>
      </c>
      <c r="M4316" s="1">
        <v>5548607.3600000003</v>
      </c>
      <c r="N4316" s="1">
        <v>0</v>
      </c>
      <c r="O4316" s="1">
        <v>0</v>
      </c>
      <c r="P4316" s="1">
        <v>0</v>
      </c>
      <c r="Q4316" s="2">
        <f>-+Table1[[#This Row],[Current Record Count]]+Table1[[#This Row],[Adj Record Count]]</f>
        <v>716</v>
      </c>
      <c r="R4316" s="1">
        <f>+-Table1[[#This Row],[Current Total ADJUSTMENT_AMOUNT]]+Table1[[#This Row],[Adj Total ADJUSTMENT_AMOUNT]]</f>
        <v>1667917.8299999996</v>
      </c>
      <c r="S4316" s="1">
        <f>-Table1[[#This Row],[Current Total CHARGE_AMOUNT]]+Table1[[#This Row],[Adj Total CHARGE_AMOUNT]]</f>
        <v>2205221.8400000003</v>
      </c>
      <c r="T4316" s="1">
        <f>+Table1[[#This Row],[Adj Total TOTAL_COST]]-Table1[[#This Row],[Current Total TOTAL_COST]]</f>
        <v>0</v>
      </c>
      <c r="U4316" s="1">
        <f>+Table1[[#This Row],[Adj Total CONTRIBUTION_MARGIN]]-Table1[[#This Row],[Current Total CONTRIBUTION_MARGIN]]</f>
        <v>0</v>
      </c>
      <c r="V4316" s="1">
        <f>+Table1[[#This Row],[Adj Total OPERATING_MARGIN]]-Table1[[#This Row],[Current Total OPERATING_MARGIN]]</f>
        <v>0</v>
      </c>
    </row>
    <row r="4317" spans="1:22" x14ac:dyDescent="0.3">
      <c r="A4317" t="s">
        <v>27</v>
      </c>
      <c r="B4317">
        <v>2019</v>
      </c>
      <c r="C4317" t="s">
        <v>60</v>
      </c>
      <c r="D4317" t="s">
        <v>60</v>
      </c>
      <c r="E4317" s="2">
        <v>5813</v>
      </c>
      <c r="F4317" s="1">
        <v>18084261.870000001</v>
      </c>
      <c r="G4317" s="1">
        <v>23507656.620000001</v>
      </c>
      <c r="H4317" s="1">
        <v>645.33789999999999</v>
      </c>
      <c r="I4317" s="1">
        <v>1864.94</v>
      </c>
      <c r="J4317" s="1">
        <v>1668.28</v>
      </c>
      <c r="K4317" s="2">
        <v>6560</v>
      </c>
      <c r="L4317" s="1">
        <v>20725168.620000001</v>
      </c>
      <c r="M4317" s="1">
        <v>26950755.829999998</v>
      </c>
      <c r="N4317" s="1">
        <v>645.33789999999999</v>
      </c>
      <c r="O4317" s="1">
        <v>1864.94</v>
      </c>
      <c r="P4317" s="1">
        <v>1668.28</v>
      </c>
      <c r="Q4317" s="2">
        <f>-+Table1[[#This Row],[Current Record Count]]+Table1[[#This Row],[Adj Record Count]]</f>
        <v>747</v>
      </c>
      <c r="R4317" s="1">
        <f>+-Table1[[#This Row],[Current Total ADJUSTMENT_AMOUNT]]+Table1[[#This Row],[Adj Total ADJUSTMENT_AMOUNT]]</f>
        <v>2640906.75</v>
      </c>
      <c r="S4317" s="1">
        <f>-Table1[[#This Row],[Current Total CHARGE_AMOUNT]]+Table1[[#This Row],[Adj Total CHARGE_AMOUNT]]</f>
        <v>3443099.2099999972</v>
      </c>
      <c r="T4317" s="1">
        <f>+Table1[[#This Row],[Adj Total TOTAL_COST]]-Table1[[#This Row],[Current Total TOTAL_COST]]</f>
        <v>0</v>
      </c>
      <c r="U4317" s="1">
        <f>+Table1[[#This Row],[Adj Total CONTRIBUTION_MARGIN]]-Table1[[#This Row],[Current Total CONTRIBUTION_MARGIN]]</f>
        <v>0</v>
      </c>
      <c r="V4317" s="1">
        <f>+Table1[[#This Row],[Adj Total OPERATING_MARGIN]]-Table1[[#This Row],[Current Total OPERATING_MARGIN]]</f>
        <v>0</v>
      </c>
    </row>
    <row r="4318" spans="1:22" x14ac:dyDescent="0.3">
      <c r="A4318" t="s">
        <v>25</v>
      </c>
      <c r="B4318">
        <v>2019</v>
      </c>
      <c r="C4318" t="s">
        <v>17</v>
      </c>
      <c r="D4318" t="s">
        <v>68</v>
      </c>
      <c r="E4318" s="2">
        <v>241</v>
      </c>
      <c r="F4318" s="1">
        <v>602154.68999999994</v>
      </c>
      <c r="G4318" s="1">
        <v>903071.84</v>
      </c>
      <c r="H4318" s="1">
        <v>0</v>
      </c>
      <c r="I4318" s="1">
        <v>0</v>
      </c>
      <c r="J4318" s="1">
        <v>0</v>
      </c>
      <c r="K4318" s="2">
        <v>1009</v>
      </c>
      <c r="L4318" s="1">
        <v>2432992.0499999998</v>
      </c>
      <c r="M4318" s="1">
        <v>3766889.51</v>
      </c>
      <c r="N4318" s="1">
        <v>0</v>
      </c>
      <c r="O4318" s="1">
        <v>0</v>
      </c>
      <c r="P4318" s="1">
        <v>0</v>
      </c>
      <c r="Q4318" s="2">
        <f>-+Table1[[#This Row],[Current Record Count]]+Table1[[#This Row],[Adj Record Count]]</f>
        <v>768</v>
      </c>
      <c r="R4318" s="1">
        <f>+-Table1[[#This Row],[Current Total ADJUSTMENT_AMOUNT]]+Table1[[#This Row],[Adj Total ADJUSTMENT_AMOUNT]]</f>
        <v>1830837.3599999999</v>
      </c>
      <c r="S4318" s="1">
        <f>-Table1[[#This Row],[Current Total CHARGE_AMOUNT]]+Table1[[#This Row],[Adj Total CHARGE_AMOUNT]]</f>
        <v>2863817.67</v>
      </c>
      <c r="T4318" s="1">
        <f>+Table1[[#This Row],[Adj Total TOTAL_COST]]-Table1[[#This Row],[Current Total TOTAL_COST]]</f>
        <v>0</v>
      </c>
      <c r="U4318" s="1">
        <f>+Table1[[#This Row],[Adj Total CONTRIBUTION_MARGIN]]-Table1[[#This Row],[Current Total CONTRIBUTION_MARGIN]]</f>
        <v>0</v>
      </c>
      <c r="V4318" s="1">
        <f>+Table1[[#This Row],[Adj Total OPERATING_MARGIN]]-Table1[[#This Row],[Current Total OPERATING_MARGIN]]</f>
        <v>0</v>
      </c>
    </row>
    <row r="4319" spans="1:22" x14ac:dyDescent="0.3">
      <c r="A4319" t="s">
        <v>25</v>
      </c>
      <c r="B4319">
        <v>2019</v>
      </c>
      <c r="C4319" t="s">
        <v>28</v>
      </c>
      <c r="D4319" t="s">
        <v>28</v>
      </c>
      <c r="E4319" s="2">
        <v>153</v>
      </c>
      <c r="F4319" s="1">
        <v>631699.64</v>
      </c>
      <c r="G4319" s="1">
        <v>880300.15</v>
      </c>
      <c r="H4319" s="1">
        <v>0</v>
      </c>
      <c r="I4319" s="1">
        <v>0</v>
      </c>
      <c r="J4319" s="1">
        <v>0</v>
      </c>
      <c r="K4319" s="2">
        <v>1024</v>
      </c>
      <c r="L4319" s="1">
        <v>4969845.22</v>
      </c>
      <c r="M4319" s="1">
        <v>7357089.1299999999</v>
      </c>
      <c r="N4319" s="1">
        <v>0</v>
      </c>
      <c r="O4319" s="1">
        <v>0</v>
      </c>
      <c r="P4319" s="1">
        <v>0</v>
      </c>
      <c r="Q4319" s="2">
        <f>-+Table1[[#This Row],[Current Record Count]]+Table1[[#This Row],[Adj Record Count]]</f>
        <v>871</v>
      </c>
      <c r="R4319" s="1">
        <f>+-Table1[[#This Row],[Current Total ADJUSTMENT_AMOUNT]]+Table1[[#This Row],[Adj Total ADJUSTMENT_AMOUNT]]</f>
        <v>4338145.58</v>
      </c>
      <c r="S4319" s="1">
        <f>-Table1[[#This Row],[Current Total CHARGE_AMOUNT]]+Table1[[#This Row],[Adj Total CHARGE_AMOUNT]]</f>
        <v>6476788.9799999995</v>
      </c>
      <c r="T4319" s="1">
        <f>+Table1[[#This Row],[Adj Total TOTAL_COST]]-Table1[[#This Row],[Current Total TOTAL_COST]]</f>
        <v>0</v>
      </c>
      <c r="U4319" s="1">
        <f>+Table1[[#This Row],[Adj Total CONTRIBUTION_MARGIN]]-Table1[[#This Row],[Current Total CONTRIBUTION_MARGIN]]</f>
        <v>0</v>
      </c>
      <c r="V4319" s="1">
        <f>+Table1[[#This Row],[Adj Total OPERATING_MARGIN]]-Table1[[#This Row],[Current Total OPERATING_MARGIN]]</f>
        <v>0</v>
      </c>
    </row>
    <row r="4320" spans="1:22" x14ac:dyDescent="0.3">
      <c r="A4320" t="s">
        <v>25</v>
      </c>
      <c r="B4320">
        <v>2019</v>
      </c>
      <c r="C4320" t="s">
        <v>29</v>
      </c>
      <c r="D4320" t="s">
        <v>104</v>
      </c>
      <c r="E4320" s="2">
        <v>477</v>
      </c>
      <c r="F4320" s="1">
        <v>1554052.63</v>
      </c>
      <c r="G4320" s="1">
        <v>2116529.7200000002</v>
      </c>
      <c r="H4320" s="1">
        <v>0</v>
      </c>
      <c r="I4320" s="1">
        <v>0</v>
      </c>
      <c r="J4320" s="1">
        <v>0</v>
      </c>
      <c r="K4320" s="2">
        <v>1522</v>
      </c>
      <c r="L4320" s="1">
        <v>6641401.0899999999</v>
      </c>
      <c r="M4320" s="1">
        <v>9183617.0899999999</v>
      </c>
      <c r="N4320" s="1">
        <v>0</v>
      </c>
      <c r="O4320" s="1">
        <v>0</v>
      </c>
      <c r="P4320" s="1">
        <v>0</v>
      </c>
      <c r="Q4320" s="2">
        <f>-+Table1[[#This Row],[Current Record Count]]+Table1[[#This Row],[Adj Record Count]]</f>
        <v>1045</v>
      </c>
      <c r="R4320" s="1">
        <f>+-Table1[[#This Row],[Current Total ADJUSTMENT_AMOUNT]]+Table1[[#This Row],[Adj Total ADJUSTMENT_AMOUNT]]</f>
        <v>5087348.46</v>
      </c>
      <c r="S4320" s="1">
        <f>-Table1[[#This Row],[Current Total CHARGE_AMOUNT]]+Table1[[#This Row],[Adj Total CHARGE_AMOUNT]]</f>
        <v>7067087.3699999992</v>
      </c>
      <c r="T4320" s="1">
        <f>+Table1[[#This Row],[Adj Total TOTAL_COST]]-Table1[[#This Row],[Current Total TOTAL_COST]]</f>
        <v>0</v>
      </c>
      <c r="U4320" s="1">
        <f>+Table1[[#This Row],[Adj Total CONTRIBUTION_MARGIN]]-Table1[[#This Row],[Current Total CONTRIBUTION_MARGIN]]</f>
        <v>0</v>
      </c>
      <c r="V4320" s="1">
        <f>+Table1[[#This Row],[Adj Total OPERATING_MARGIN]]-Table1[[#This Row],[Current Total OPERATING_MARGIN]]</f>
        <v>0</v>
      </c>
    </row>
    <row r="4321" spans="1:22" x14ac:dyDescent="0.3">
      <c r="A4321" t="s">
        <v>25</v>
      </c>
      <c r="B4321">
        <v>2019</v>
      </c>
      <c r="C4321" t="s">
        <v>51</v>
      </c>
      <c r="D4321" t="s">
        <v>51</v>
      </c>
      <c r="E4321" s="2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2">
        <v>1413</v>
      </c>
      <c r="L4321" s="1">
        <v>3573522.42</v>
      </c>
      <c r="M4321" s="1">
        <v>5327981.6900000004</v>
      </c>
      <c r="N4321" s="1">
        <v>0</v>
      </c>
      <c r="O4321" s="1">
        <v>0</v>
      </c>
      <c r="P4321" s="1">
        <v>0</v>
      </c>
      <c r="Q4321" s="2">
        <f>-+Table1[[#This Row],[Current Record Count]]+Table1[[#This Row],[Adj Record Count]]</f>
        <v>1413</v>
      </c>
      <c r="R4321" s="1">
        <f>+-Table1[[#This Row],[Current Total ADJUSTMENT_AMOUNT]]+Table1[[#This Row],[Adj Total ADJUSTMENT_AMOUNT]]</f>
        <v>3573522.42</v>
      </c>
      <c r="S4321" s="1">
        <f>-Table1[[#This Row],[Current Total CHARGE_AMOUNT]]+Table1[[#This Row],[Adj Total CHARGE_AMOUNT]]</f>
        <v>5327981.6900000004</v>
      </c>
      <c r="T4321" s="1">
        <f>+Table1[[#This Row],[Adj Total TOTAL_COST]]-Table1[[#This Row],[Current Total TOTAL_COST]]</f>
        <v>0</v>
      </c>
      <c r="U4321" s="1">
        <f>+Table1[[#This Row],[Adj Total CONTRIBUTION_MARGIN]]-Table1[[#This Row],[Current Total CONTRIBUTION_MARGIN]]</f>
        <v>0</v>
      </c>
      <c r="V4321" s="1">
        <f>+Table1[[#This Row],[Adj Total OPERATING_MARGIN]]-Table1[[#This Row],[Current Total OPERATING_MARGIN]]</f>
        <v>0</v>
      </c>
    </row>
    <row r="4322" spans="1:22" x14ac:dyDescent="0.3">
      <c r="A4322" t="s">
        <v>54</v>
      </c>
      <c r="B4322">
        <v>2019</v>
      </c>
      <c r="C4322" t="s">
        <v>41</v>
      </c>
      <c r="D4322" t="s">
        <v>41</v>
      </c>
      <c r="E4322" s="2">
        <v>773</v>
      </c>
      <c r="F4322" s="1">
        <v>280612.74</v>
      </c>
      <c r="G4322" s="1">
        <v>431126.05</v>
      </c>
      <c r="H4322" s="1">
        <v>0</v>
      </c>
      <c r="I4322" s="1">
        <v>0</v>
      </c>
      <c r="J4322" s="1">
        <v>0</v>
      </c>
      <c r="K4322" s="2">
        <v>3071</v>
      </c>
      <c r="L4322" s="1">
        <v>3161884.58</v>
      </c>
      <c r="M4322" s="1">
        <v>4768009.9000000004</v>
      </c>
      <c r="N4322" s="1">
        <v>0</v>
      </c>
      <c r="O4322" s="1">
        <v>0</v>
      </c>
      <c r="P4322" s="1">
        <v>0</v>
      </c>
      <c r="Q4322" s="2">
        <f>-+Table1[[#This Row],[Current Record Count]]+Table1[[#This Row],[Adj Record Count]]</f>
        <v>2298</v>
      </c>
      <c r="R4322" s="1">
        <f>+-Table1[[#This Row],[Current Total ADJUSTMENT_AMOUNT]]+Table1[[#This Row],[Adj Total ADJUSTMENT_AMOUNT]]</f>
        <v>2881271.84</v>
      </c>
      <c r="S4322" s="1">
        <f>-Table1[[#This Row],[Current Total CHARGE_AMOUNT]]+Table1[[#This Row],[Adj Total CHARGE_AMOUNT]]</f>
        <v>4336883.8500000006</v>
      </c>
      <c r="T4322" s="1">
        <f>+Table1[[#This Row],[Adj Total TOTAL_COST]]-Table1[[#This Row],[Current Total TOTAL_COST]]</f>
        <v>0</v>
      </c>
      <c r="U4322" s="1">
        <f>+Table1[[#This Row],[Adj Total CONTRIBUTION_MARGIN]]-Table1[[#This Row],[Current Total CONTRIBUTION_MARGIN]]</f>
        <v>0</v>
      </c>
      <c r="V4322" s="1">
        <f>+Table1[[#This Row],[Adj Total OPERATING_MARGIN]]-Table1[[#This Row],[Current Total OPERATING_MARGIN]]</f>
        <v>0</v>
      </c>
    </row>
    <row r="4323" spans="1:22" x14ac:dyDescent="0.3">
      <c r="A4323" t="s">
        <v>42</v>
      </c>
      <c r="B4323">
        <v>2019</v>
      </c>
      <c r="C4323" t="s">
        <v>51</v>
      </c>
      <c r="D4323" t="s">
        <v>51</v>
      </c>
      <c r="E4323" s="2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2">
        <v>2763</v>
      </c>
      <c r="L4323" s="1">
        <v>1217391.8899999999</v>
      </c>
      <c r="M4323" s="1">
        <v>1996594.57</v>
      </c>
      <c r="N4323" s="1">
        <v>0</v>
      </c>
      <c r="O4323" s="1">
        <v>0</v>
      </c>
      <c r="P4323" s="1">
        <v>0</v>
      </c>
      <c r="Q4323" s="2">
        <f>-+Table1[[#This Row],[Current Record Count]]+Table1[[#This Row],[Adj Record Count]]</f>
        <v>2763</v>
      </c>
      <c r="R4323" s="1">
        <f>+-Table1[[#This Row],[Current Total ADJUSTMENT_AMOUNT]]+Table1[[#This Row],[Adj Total ADJUSTMENT_AMOUNT]]</f>
        <v>1217391.8899999999</v>
      </c>
      <c r="S4323" s="1">
        <f>-Table1[[#This Row],[Current Total CHARGE_AMOUNT]]+Table1[[#This Row],[Adj Total CHARGE_AMOUNT]]</f>
        <v>1996594.57</v>
      </c>
      <c r="T4323" s="1">
        <f>+Table1[[#This Row],[Adj Total TOTAL_COST]]-Table1[[#This Row],[Current Total TOTAL_COST]]</f>
        <v>0</v>
      </c>
      <c r="U4323" s="1">
        <f>+Table1[[#This Row],[Adj Total CONTRIBUTION_MARGIN]]-Table1[[#This Row],[Current Total CONTRIBUTION_MARGIN]]</f>
        <v>0</v>
      </c>
      <c r="V4323" s="1">
        <f>+Table1[[#This Row],[Adj Total OPERATING_MARGIN]]-Table1[[#This Row],[Current Total OPERATING_MARGIN]]</f>
        <v>0</v>
      </c>
    </row>
    <row r="4324" spans="1:22" x14ac:dyDescent="0.3">
      <c r="A4324" t="s">
        <v>54</v>
      </c>
      <c r="B4324">
        <v>2019</v>
      </c>
      <c r="C4324" t="s">
        <v>29</v>
      </c>
      <c r="D4324" t="s">
        <v>38</v>
      </c>
      <c r="E4324" s="2">
        <v>48</v>
      </c>
      <c r="F4324" s="1">
        <v>17851.52</v>
      </c>
      <c r="G4324" s="1">
        <v>27114.05</v>
      </c>
      <c r="H4324" s="1">
        <v>0</v>
      </c>
      <c r="I4324" s="1">
        <v>0</v>
      </c>
      <c r="J4324" s="1">
        <v>0</v>
      </c>
      <c r="K4324" s="2">
        <v>2920</v>
      </c>
      <c r="L4324" s="1">
        <v>9996924.6600000001</v>
      </c>
      <c r="M4324" s="1">
        <v>14403321.380000001</v>
      </c>
      <c r="N4324" s="1">
        <v>0</v>
      </c>
      <c r="O4324" s="1">
        <v>0</v>
      </c>
      <c r="P4324" s="1">
        <v>0</v>
      </c>
      <c r="Q4324" s="2">
        <f>-+Table1[[#This Row],[Current Record Count]]+Table1[[#This Row],[Adj Record Count]]</f>
        <v>2872</v>
      </c>
      <c r="R4324" s="1">
        <f>+-Table1[[#This Row],[Current Total ADJUSTMENT_AMOUNT]]+Table1[[#This Row],[Adj Total ADJUSTMENT_AMOUNT]]</f>
        <v>9979073.1400000006</v>
      </c>
      <c r="S4324" s="1">
        <f>-Table1[[#This Row],[Current Total CHARGE_AMOUNT]]+Table1[[#This Row],[Adj Total CHARGE_AMOUNT]]</f>
        <v>14376207.33</v>
      </c>
      <c r="T4324" s="1">
        <f>+Table1[[#This Row],[Adj Total TOTAL_COST]]-Table1[[#This Row],[Current Total TOTAL_COST]]</f>
        <v>0</v>
      </c>
      <c r="U4324" s="1">
        <f>+Table1[[#This Row],[Adj Total CONTRIBUTION_MARGIN]]-Table1[[#This Row],[Current Total CONTRIBUTION_MARGIN]]</f>
        <v>0</v>
      </c>
      <c r="V4324" s="1">
        <f>+Table1[[#This Row],[Adj Total OPERATING_MARGIN]]-Table1[[#This Row],[Current Total OPERATING_MARGIN]]</f>
        <v>0</v>
      </c>
    </row>
    <row r="4325" spans="1:22" x14ac:dyDescent="0.3">
      <c r="A4325" t="s">
        <v>81</v>
      </c>
      <c r="B4325">
        <v>2019</v>
      </c>
      <c r="C4325" t="s">
        <v>29</v>
      </c>
      <c r="D4325" t="s">
        <v>104</v>
      </c>
      <c r="E4325" s="2">
        <v>81</v>
      </c>
      <c r="F4325" s="1">
        <v>18916.48</v>
      </c>
      <c r="G4325" s="1">
        <v>26324.21</v>
      </c>
      <c r="H4325" s="1">
        <v>0</v>
      </c>
      <c r="I4325" s="1">
        <v>0</v>
      </c>
      <c r="J4325" s="1">
        <v>0</v>
      </c>
      <c r="K4325" s="2">
        <v>4203</v>
      </c>
      <c r="L4325" s="1">
        <v>38454246.060000002</v>
      </c>
      <c r="M4325" s="1">
        <v>56985693.829999998</v>
      </c>
      <c r="N4325" s="1">
        <v>0</v>
      </c>
      <c r="O4325" s="1">
        <v>0</v>
      </c>
      <c r="P4325" s="1">
        <v>0</v>
      </c>
      <c r="Q4325" s="2">
        <f>-+Table1[[#This Row],[Current Record Count]]+Table1[[#This Row],[Adj Record Count]]</f>
        <v>4122</v>
      </c>
      <c r="R4325" s="1">
        <f>+-Table1[[#This Row],[Current Total ADJUSTMENT_AMOUNT]]+Table1[[#This Row],[Adj Total ADJUSTMENT_AMOUNT]]</f>
        <v>38435329.580000006</v>
      </c>
      <c r="S4325" s="1">
        <f>-Table1[[#This Row],[Current Total CHARGE_AMOUNT]]+Table1[[#This Row],[Adj Total CHARGE_AMOUNT]]</f>
        <v>56959369.619999997</v>
      </c>
      <c r="T4325" s="1">
        <f>+Table1[[#This Row],[Adj Total TOTAL_COST]]-Table1[[#This Row],[Current Total TOTAL_COST]]</f>
        <v>0</v>
      </c>
      <c r="U4325" s="1">
        <f>+Table1[[#This Row],[Adj Total CONTRIBUTION_MARGIN]]-Table1[[#This Row],[Current Total CONTRIBUTION_MARGIN]]</f>
        <v>0</v>
      </c>
      <c r="V4325" s="1">
        <f>+Table1[[#This Row],[Adj Total OPERATING_MARGIN]]-Table1[[#This Row],[Current Total OPERATING_MARGIN]]</f>
        <v>0</v>
      </c>
    </row>
    <row r="4326" spans="1:22" x14ac:dyDescent="0.3">
      <c r="A4326" t="s">
        <v>22</v>
      </c>
      <c r="B4326">
        <v>2019</v>
      </c>
      <c r="C4326" t="s">
        <v>51</v>
      </c>
      <c r="D4326" t="s">
        <v>51</v>
      </c>
      <c r="E4326" s="2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2">
        <v>5664</v>
      </c>
      <c r="L4326" s="1">
        <v>3629284.12</v>
      </c>
      <c r="M4326" s="1">
        <v>5395021.6900000004</v>
      </c>
      <c r="N4326" s="1">
        <v>0</v>
      </c>
      <c r="O4326" s="1">
        <v>0</v>
      </c>
      <c r="P4326" s="1">
        <v>0</v>
      </c>
      <c r="Q4326" s="2">
        <f>-+Table1[[#This Row],[Current Record Count]]+Table1[[#This Row],[Adj Record Count]]</f>
        <v>5664</v>
      </c>
      <c r="R4326" s="1">
        <f>+-Table1[[#This Row],[Current Total ADJUSTMENT_AMOUNT]]+Table1[[#This Row],[Adj Total ADJUSTMENT_AMOUNT]]</f>
        <v>3629284.12</v>
      </c>
      <c r="S4326" s="1">
        <f>-Table1[[#This Row],[Current Total CHARGE_AMOUNT]]+Table1[[#This Row],[Adj Total CHARGE_AMOUNT]]</f>
        <v>5395021.6900000004</v>
      </c>
      <c r="T4326" s="1">
        <f>+Table1[[#This Row],[Adj Total TOTAL_COST]]-Table1[[#This Row],[Current Total TOTAL_COST]]</f>
        <v>0</v>
      </c>
      <c r="U4326" s="1">
        <f>+Table1[[#This Row],[Adj Total CONTRIBUTION_MARGIN]]-Table1[[#This Row],[Current Total CONTRIBUTION_MARGIN]]</f>
        <v>0</v>
      </c>
      <c r="V4326" s="1">
        <f>+Table1[[#This Row],[Adj Total OPERATING_MARGIN]]-Table1[[#This Row],[Current Total OPERATING_MARGIN]]</f>
        <v>0</v>
      </c>
    </row>
    <row r="4327" spans="1:22" x14ac:dyDescent="0.3">
      <c r="A4327" t="s">
        <v>39</v>
      </c>
      <c r="B4327">
        <v>2019</v>
      </c>
      <c r="C4327" t="s">
        <v>58</v>
      </c>
      <c r="D4327" t="s">
        <v>58</v>
      </c>
      <c r="E4327" s="2">
        <v>2195</v>
      </c>
      <c r="F4327" s="1">
        <v>1901990.47</v>
      </c>
      <c r="G4327" s="1">
        <v>2815865.82</v>
      </c>
      <c r="H4327" s="1">
        <v>0</v>
      </c>
      <c r="I4327" s="1">
        <v>0</v>
      </c>
      <c r="J4327" s="1">
        <v>0</v>
      </c>
      <c r="K4327" s="2">
        <v>19750</v>
      </c>
      <c r="L4327" s="1">
        <v>59161044.649999999</v>
      </c>
      <c r="M4327" s="1">
        <v>84260466.209999993</v>
      </c>
      <c r="N4327" s="1">
        <v>0</v>
      </c>
      <c r="O4327" s="1">
        <v>0</v>
      </c>
      <c r="P4327" s="1">
        <v>0</v>
      </c>
      <c r="Q4327" s="2">
        <f>-+Table1[[#This Row],[Current Record Count]]+Table1[[#This Row],[Adj Record Count]]</f>
        <v>17555</v>
      </c>
      <c r="R4327" s="1">
        <f>+-Table1[[#This Row],[Current Total ADJUSTMENT_AMOUNT]]+Table1[[#This Row],[Adj Total ADJUSTMENT_AMOUNT]]</f>
        <v>57259054.18</v>
      </c>
      <c r="S4327" s="1">
        <f>-Table1[[#This Row],[Current Total CHARGE_AMOUNT]]+Table1[[#This Row],[Adj Total CHARGE_AMOUNT]]</f>
        <v>81444600.390000001</v>
      </c>
      <c r="T4327" s="1">
        <f>+Table1[[#This Row],[Adj Total TOTAL_COST]]-Table1[[#This Row],[Current Total TOTAL_COST]]</f>
        <v>0</v>
      </c>
      <c r="U4327" s="1">
        <f>+Table1[[#This Row],[Adj Total CONTRIBUTION_MARGIN]]-Table1[[#This Row],[Current Total CONTRIBUTION_MARGIN]]</f>
        <v>0</v>
      </c>
      <c r="V4327" s="1">
        <f>+Table1[[#This Row],[Adj Total OPERATING_MARGIN]]-Table1[[#This Row],[Current Total OPERATING_MARGIN]]</f>
        <v>0</v>
      </c>
    </row>
    <row r="4328" spans="1:22" x14ac:dyDescent="0.3">
      <c r="A4328" t="s">
        <v>44</v>
      </c>
      <c r="B4328">
        <v>2019</v>
      </c>
      <c r="C4328" t="s">
        <v>51</v>
      </c>
      <c r="D4328" t="s">
        <v>51</v>
      </c>
      <c r="E4328" s="2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2">
        <v>19474</v>
      </c>
      <c r="L4328" s="1">
        <v>9324681.4499999993</v>
      </c>
      <c r="M4328" s="1">
        <v>13897646.189999999</v>
      </c>
      <c r="N4328" s="1">
        <v>0</v>
      </c>
      <c r="O4328" s="1">
        <v>0</v>
      </c>
      <c r="P4328" s="1">
        <v>0</v>
      </c>
      <c r="Q4328" s="2">
        <f>-+Table1[[#This Row],[Current Record Count]]+Table1[[#This Row],[Adj Record Count]]</f>
        <v>19474</v>
      </c>
      <c r="R4328" s="1">
        <f>+-Table1[[#This Row],[Current Total ADJUSTMENT_AMOUNT]]+Table1[[#This Row],[Adj Total ADJUSTMENT_AMOUNT]]</f>
        <v>9324681.4499999993</v>
      </c>
      <c r="S4328" s="1">
        <f>-Table1[[#This Row],[Current Total CHARGE_AMOUNT]]+Table1[[#This Row],[Adj Total CHARGE_AMOUNT]]</f>
        <v>13897646.189999999</v>
      </c>
      <c r="T4328" s="1">
        <f>+Table1[[#This Row],[Adj Total TOTAL_COST]]-Table1[[#This Row],[Current Total TOTAL_COST]]</f>
        <v>0</v>
      </c>
      <c r="U4328" s="1">
        <f>+Table1[[#This Row],[Adj Total CONTRIBUTION_MARGIN]]-Table1[[#This Row],[Current Total CONTRIBUTION_MARGIN]]</f>
        <v>0</v>
      </c>
      <c r="V4328" s="1">
        <f>+Table1[[#This Row],[Adj Total OPERATING_MARGIN]]-Table1[[#This Row],[Current Total OPERATING_MARGIN]]</f>
        <v>0</v>
      </c>
    </row>
    <row r="4329" spans="1:22" x14ac:dyDescent="0.3">
      <c r="A4329" t="s">
        <v>78</v>
      </c>
      <c r="B4329" t="s">
        <v>51</v>
      </c>
      <c r="C4329" t="s">
        <v>51</v>
      </c>
      <c r="D4329" t="s">
        <v>51</v>
      </c>
      <c r="E4329" s="2">
        <v>5</v>
      </c>
      <c r="F4329" s="1">
        <v>0</v>
      </c>
      <c r="G4329" s="1">
        <v>0</v>
      </c>
      <c r="H4329" s="1">
        <v>2.1696</v>
      </c>
      <c r="I4329" s="1">
        <v>-1.68</v>
      </c>
      <c r="J4329" s="1">
        <v>-2.17</v>
      </c>
      <c r="K4329" s="2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2">
        <f>-+Table1[[#This Row],[Current Record Count]]+Table1[[#This Row],[Adj Record Count]]</f>
        <v>-5</v>
      </c>
      <c r="R4329" s="1">
        <f>+-Table1[[#This Row],[Current Total ADJUSTMENT_AMOUNT]]+Table1[[#This Row],[Adj Total ADJUSTMENT_AMOUNT]]</f>
        <v>0</v>
      </c>
      <c r="S4329" s="1">
        <f>-Table1[[#This Row],[Current Total CHARGE_AMOUNT]]+Table1[[#This Row],[Adj Total CHARGE_AMOUNT]]</f>
        <v>0</v>
      </c>
      <c r="T4329" s="1">
        <f>+Table1[[#This Row],[Adj Total TOTAL_COST]]-Table1[[#This Row],[Current Total TOTAL_COST]]</f>
        <v>-2.1696</v>
      </c>
      <c r="U4329" s="1">
        <f>+Table1[[#This Row],[Adj Total CONTRIBUTION_MARGIN]]-Table1[[#This Row],[Current Total CONTRIBUTION_MARGIN]]</f>
        <v>1.68</v>
      </c>
      <c r="V4329" s="1">
        <f>+Table1[[#This Row],[Adj Total OPERATING_MARGIN]]-Table1[[#This Row],[Current Total OPERATING_MARGIN]]</f>
        <v>2.17</v>
      </c>
    </row>
    <row r="4330" spans="1:22" x14ac:dyDescent="0.3">
      <c r="A4330" t="s">
        <v>74</v>
      </c>
      <c r="B4330">
        <v>2025</v>
      </c>
      <c r="C4330" t="s">
        <v>29</v>
      </c>
      <c r="D4330" t="s">
        <v>57</v>
      </c>
      <c r="E4330" s="2">
        <v>2</v>
      </c>
      <c r="F4330" s="1">
        <v>3833.76</v>
      </c>
      <c r="G4330" s="1">
        <v>4309.6499999999996</v>
      </c>
      <c r="H4330" s="1">
        <v>954.02940000000001</v>
      </c>
      <c r="I4330" s="1">
        <v>-230.17</v>
      </c>
      <c r="J4330" s="1">
        <v>-478.14</v>
      </c>
      <c r="K4330" s="2">
        <v>1</v>
      </c>
      <c r="L4330" s="1">
        <v>2705.12</v>
      </c>
      <c r="M4330" s="1">
        <v>2930.65</v>
      </c>
      <c r="N4330" s="1">
        <v>701.27530000000002</v>
      </c>
      <c r="O4330" s="1">
        <v>-303.73</v>
      </c>
      <c r="P4330" s="1">
        <v>-475.75</v>
      </c>
      <c r="Q4330" s="2">
        <f>-+Table1[[#This Row],[Current Record Count]]+Table1[[#This Row],[Adj Record Count]]</f>
        <v>-1</v>
      </c>
      <c r="R4330" s="1">
        <f>+-Table1[[#This Row],[Current Total ADJUSTMENT_AMOUNT]]+Table1[[#This Row],[Adj Total ADJUSTMENT_AMOUNT]]</f>
        <v>-1128.6400000000003</v>
      </c>
      <c r="S4330" s="1">
        <f>-Table1[[#This Row],[Current Total CHARGE_AMOUNT]]+Table1[[#This Row],[Adj Total CHARGE_AMOUNT]]</f>
        <v>-1378.9999999999995</v>
      </c>
      <c r="T4330" s="1">
        <f>+Table1[[#This Row],[Adj Total TOTAL_COST]]-Table1[[#This Row],[Current Total TOTAL_COST]]</f>
        <v>-252.75409999999999</v>
      </c>
      <c r="U4330" s="1">
        <f>+Table1[[#This Row],[Adj Total CONTRIBUTION_MARGIN]]-Table1[[#This Row],[Current Total CONTRIBUTION_MARGIN]]</f>
        <v>-73.560000000000031</v>
      </c>
      <c r="V4330" s="1">
        <f>+Table1[[#This Row],[Adj Total OPERATING_MARGIN]]-Table1[[#This Row],[Current Total OPERATING_MARGIN]]</f>
        <v>2.3899999999999864</v>
      </c>
    </row>
    <row r="4331" spans="1:22" x14ac:dyDescent="0.3">
      <c r="A4331" t="s">
        <v>51</v>
      </c>
      <c r="B4331">
        <v>2025</v>
      </c>
      <c r="C4331" t="s">
        <v>29</v>
      </c>
      <c r="D4331" t="s">
        <v>57</v>
      </c>
      <c r="E4331" s="2">
        <v>3</v>
      </c>
      <c r="F4331" s="1">
        <v>0</v>
      </c>
      <c r="G4331" s="1">
        <v>116.85</v>
      </c>
      <c r="H4331" s="1">
        <v>113.0628</v>
      </c>
      <c r="I4331" s="1">
        <v>52.39</v>
      </c>
      <c r="J4331" s="1">
        <v>-2.96</v>
      </c>
      <c r="K4331" s="2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2">
        <f>-+Table1[[#This Row],[Current Record Count]]+Table1[[#This Row],[Adj Record Count]]</f>
        <v>-3</v>
      </c>
      <c r="R4331" s="1">
        <f>+-Table1[[#This Row],[Current Total ADJUSTMENT_AMOUNT]]+Table1[[#This Row],[Adj Total ADJUSTMENT_AMOUNT]]</f>
        <v>0</v>
      </c>
      <c r="S4331" s="1">
        <f>-Table1[[#This Row],[Current Total CHARGE_AMOUNT]]+Table1[[#This Row],[Adj Total CHARGE_AMOUNT]]</f>
        <v>-116.85</v>
      </c>
      <c r="T4331" s="1">
        <f>+Table1[[#This Row],[Adj Total TOTAL_COST]]-Table1[[#This Row],[Current Total TOTAL_COST]]</f>
        <v>-113.0628</v>
      </c>
      <c r="U4331" s="1">
        <f>+Table1[[#This Row],[Adj Total CONTRIBUTION_MARGIN]]-Table1[[#This Row],[Current Total CONTRIBUTION_MARGIN]]</f>
        <v>-52.39</v>
      </c>
      <c r="V4331" s="1">
        <f>+Table1[[#This Row],[Adj Total OPERATING_MARGIN]]-Table1[[#This Row],[Current Total OPERATING_MARGIN]]</f>
        <v>2.96</v>
      </c>
    </row>
    <row r="4332" spans="1:22" x14ac:dyDescent="0.3">
      <c r="A4332" t="s">
        <v>27</v>
      </c>
      <c r="B4332">
        <v>2024</v>
      </c>
      <c r="C4332" t="s">
        <v>29</v>
      </c>
      <c r="D4332" t="s">
        <v>38</v>
      </c>
      <c r="E4332" s="2">
        <v>1</v>
      </c>
      <c r="F4332" s="1">
        <v>5803.2</v>
      </c>
      <c r="G4332" s="1">
        <v>5803.2</v>
      </c>
      <c r="H4332" s="1">
        <v>210.58349999999999</v>
      </c>
      <c r="I4332" s="1">
        <v>235.14</v>
      </c>
      <c r="J4332" s="1">
        <v>176.5</v>
      </c>
      <c r="K4332" s="2">
        <v>3</v>
      </c>
      <c r="L4332" s="1">
        <v>24699.83</v>
      </c>
      <c r="M4332" s="1">
        <v>28135.38</v>
      </c>
      <c r="N4332" s="1">
        <v>3624.2284</v>
      </c>
      <c r="O4332" s="1">
        <v>1496.87</v>
      </c>
      <c r="P4332" s="1">
        <v>181.78</v>
      </c>
      <c r="Q4332" s="2">
        <f>-+Table1[[#This Row],[Current Record Count]]+Table1[[#This Row],[Adj Record Count]]</f>
        <v>2</v>
      </c>
      <c r="R4332" s="1">
        <f>+-Table1[[#This Row],[Current Total ADJUSTMENT_AMOUNT]]+Table1[[#This Row],[Adj Total ADJUSTMENT_AMOUNT]]</f>
        <v>18896.63</v>
      </c>
      <c r="S4332" s="1">
        <f>-Table1[[#This Row],[Current Total CHARGE_AMOUNT]]+Table1[[#This Row],[Adj Total CHARGE_AMOUNT]]</f>
        <v>22332.18</v>
      </c>
      <c r="T4332" s="1">
        <f>+Table1[[#This Row],[Adj Total TOTAL_COST]]-Table1[[#This Row],[Current Total TOTAL_COST]]</f>
        <v>3413.6448999999998</v>
      </c>
      <c r="U4332" s="1">
        <f>+Table1[[#This Row],[Adj Total CONTRIBUTION_MARGIN]]-Table1[[#This Row],[Current Total CONTRIBUTION_MARGIN]]</f>
        <v>1261.73</v>
      </c>
      <c r="V4332" s="1">
        <f>+Table1[[#This Row],[Adj Total OPERATING_MARGIN]]-Table1[[#This Row],[Current Total OPERATING_MARGIN]]</f>
        <v>5.2800000000000011</v>
      </c>
    </row>
    <row r="4333" spans="1:22" x14ac:dyDescent="0.3">
      <c r="A4333" t="s">
        <v>82</v>
      </c>
      <c r="B4333">
        <v>2022</v>
      </c>
      <c r="C4333" t="s">
        <v>20</v>
      </c>
      <c r="D4333" t="s">
        <v>93</v>
      </c>
      <c r="E4333" s="2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2">
        <v>2</v>
      </c>
      <c r="L4333" s="1">
        <v>4043.53</v>
      </c>
      <c r="M4333" s="1">
        <v>4114.72</v>
      </c>
      <c r="N4333" s="1">
        <v>1239.548</v>
      </c>
      <c r="O4333" s="1">
        <v>212.45</v>
      </c>
      <c r="P4333" s="1">
        <v>6.53</v>
      </c>
      <c r="Q4333" s="2">
        <f>-+Table1[[#This Row],[Current Record Count]]+Table1[[#This Row],[Adj Record Count]]</f>
        <v>2</v>
      </c>
      <c r="R4333" s="1">
        <f>+-Table1[[#This Row],[Current Total ADJUSTMENT_AMOUNT]]+Table1[[#This Row],[Adj Total ADJUSTMENT_AMOUNT]]</f>
        <v>4043.53</v>
      </c>
      <c r="S4333" s="1">
        <f>-Table1[[#This Row],[Current Total CHARGE_AMOUNT]]+Table1[[#This Row],[Adj Total CHARGE_AMOUNT]]</f>
        <v>4114.72</v>
      </c>
      <c r="T4333" s="1">
        <f>+Table1[[#This Row],[Adj Total TOTAL_COST]]-Table1[[#This Row],[Current Total TOTAL_COST]]</f>
        <v>1239.548</v>
      </c>
      <c r="U4333" s="1">
        <f>+Table1[[#This Row],[Adj Total CONTRIBUTION_MARGIN]]-Table1[[#This Row],[Current Total CONTRIBUTION_MARGIN]]</f>
        <v>212.45</v>
      </c>
      <c r="V4333" s="1">
        <f>+Table1[[#This Row],[Adj Total OPERATING_MARGIN]]-Table1[[#This Row],[Current Total OPERATING_MARGIN]]</f>
        <v>6.53</v>
      </c>
    </row>
    <row r="4334" spans="1:22" x14ac:dyDescent="0.3">
      <c r="A4334" t="s">
        <v>74</v>
      </c>
      <c r="B4334">
        <v>2022</v>
      </c>
      <c r="C4334" t="s">
        <v>17</v>
      </c>
      <c r="D4334" t="s">
        <v>68</v>
      </c>
      <c r="E4334" s="2">
        <v>1</v>
      </c>
      <c r="F4334" s="1">
        <v>471.04</v>
      </c>
      <c r="G4334" s="1">
        <v>703.5</v>
      </c>
      <c r="H4334" s="1">
        <v>241.54640000000001</v>
      </c>
      <c r="I4334" s="1">
        <v>66.03</v>
      </c>
      <c r="J4334" s="1">
        <v>-6.77</v>
      </c>
      <c r="K4334" s="2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2">
        <f>-+Table1[[#This Row],[Current Record Count]]+Table1[[#This Row],[Adj Record Count]]</f>
        <v>-1</v>
      </c>
      <c r="R4334" s="1">
        <f>+-Table1[[#This Row],[Current Total ADJUSTMENT_AMOUNT]]+Table1[[#This Row],[Adj Total ADJUSTMENT_AMOUNT]]</f>
        <v>-471.04</v>
      </c>
      <c r="S4334" s="1">
        <f>-Table1[[#This Row],[Current Total CHARGE_AMOUNT]]+Table1[[#This Row],[Adj Total CHARGE_AMOUNT]]</f>
        <v>-703.5</v>
      </c>
      <c r="T4334" s="1">
        <f>+Table1[[#This Row],[Adj Total TOTAL_COST]]-Table1[[#This Row],[Current Total TOTAL_COST]]</f>
        <v>-241.54640000000001</v>
      </c>
      <c r="U4334" s="1">
        <f>+Table1[[#This Row],[Adj Total CONTRIBUTION_MARGIN]]-Table1[[#This Row],[Current Total CONTRIBUTION_MARGIN]]</f>
        <v>-66.03</v>
      </c>
      <c r="V4334" s="1">
        <f>+Table1[[#This Row],[Adj Total OPERATING_MARGIN]]-Table1[[#This Row],[Current Total OPERATING_MARGIN]]</f>
        <v>6.77</v>
      </c>
    </row>
    <row r="4335" spans="1:22" x14ac:dyDescent="0.3">
      <c r="A4335" t="s">
        <v>31</v>
      </c>
      <c r="B4335">
        <v>2021</v>
      </c>
      <c r="C4335" t="s">
        <v>20</v>
      </c>
      <c r="D4335" t="s">
        <v>99</v>
      </c>
      <c r="E4335" s="2">
        <v>5</v>
      </c>
      <c r="F4335" s="1">
        <v>13119.15</v>
      </c>
      <c r="G4335" s="1">
        <v>22405.68</v>
      </c>
      <c r="H4335" s="1">
        <v>5229.5024000000003</v>
      </c>
      <c r="I4335" s="1">
        <v>5818.97</v>
      </c>
      <c r="J4335" s="1">
        <v>4286.62</v>
      </c>
      <c r="K4335" s="2">
        <v>4</v>
      </c>
      <c r="L4335" s="1">
        <v>8067.63</v>
      </c>
      <c r="M4335" s="1">
        <v>17354.16</v>
      </c>
      <c r="N4335" s="1">
        <v>4992.8351000000002</v>
      </c>
      <c r="O4335" s="1">
        <v>5750.79</v>
      </c>
      <c r="P4335" s="1">
        <v>4293.7</v>
      </c>
      <c r="Q4335" s="2">
        <f>-+Table1[[#This Row],[Current Record Count]]+Table1[[#This Row],[Adj Record Count]]</f>
        <v>-1</v>
      </c>
      <c r="R4335" s="1">
        <f>+-Table1[[#This Row],[Current Total ADJUSTMENT_AMOUNT]]+Table1[[#This Row],[Adj Total ADJUSTMENT_AMOUNT]]</f>
        <v>-5051.5199999999995</v>
      </c>
      <c r="S4335" s="1">
        <f>-Table1[[#This Row],[Current Total CHARGE_AMOUNT]]+Table1[[#This Row],[Adj Total CHARGE_AMOUNT]]</f>
        <v>-5051.5200000000004</v>
      </c>
      <c r="T4335" s="1">
        <f>+Table1[[#This Row],[Adj Total TOTAL_COST]]-Table1[[#This Row],[Current Total TOTAL_COST]]</f>
        <v>-236.66730000000007</v>
      </c>
      <c r="U4335" s="1">
        <f>+Table1[[#This Row],[Adj Total CONTRIBUTION_MARGIN]]-Table1[[#This Row],[Current Total CONTRIBUTION_MARGIN]]</f>
        <v>-68.180000000000291</v>
      </c>
      <c r="V4335" s="1">
        <f>+Table1[[#This Row],[Adj Total OPERATING_MARGIN]]-Table1[[#This Row],[Current Total OPERATING_MARGIN]]</f>
        <v>7.0799999999999272</v>
      </c>
    </row>
    <row r="4336" spans="1:22" x14ac:dyDescent="0.3">
      <c r="A4336" t="s">
        <v>44</v>
      </c>
      <c r="B4336">
        <v>2022</v>
      </c>
      <c r="C4336" t="s">
        <v>17</v>
      </c>
      <c r="D4336" t="s">
        <v>85</v>
      </c>
      <c r="E4336" s="2">
        <v>1</v>
      </c>
      <c r="F4336" s="1">
        <v>3397</v>
      </c>
      <c r="G4336" s="1">
        <v>3447</v>
      </c>
      <c r="H4336" s="1">
        <v>374.75940000000003</v>
      </c>
      <c r="I4336" s="1">
        <v>82.76</v>
      </c>
      <c r="J4336" s="1">
        <v>-10.81</v>
      </c>
      <c r="K4336" s="2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2">
        <f>-+Table1[[#This Row],[Current Record Count]]+Table1[[#This Row],[Adj Record Count]]</f>
        <v>-1</v>
      </c>
      <c r="R4336" s="1">
        <f>+-Table1[[#This Row],[Current Total ADJUSTMENT_AMOUNT]]+Table1[[#This Row],[Adj Total ADJUSTMENT_AMOUNT]]</f>
        <v>-3397</v>
      </c>
      <c r="S4336" s="1">
        <f>-Table1[[#This Row],[Current Total CHARGE_AMOUNT]]+Table1[[#This Row],[Adj Total CHARGE_AMOUNT]]</f>
        <v>-3447</v>
      </c>
      <c r="T4336" s="1">
        <f>+Table1[[#This Row],[Adj Total TOTAL_COST]]-Table1[[#This Row],[Current Total TOTAL_COST]]</f>
        <v>-374.75940000000003</v>
      </c>
      <c r="U4336" s="1">
        <f>+Table1[[#This Row],[Adj Total CONTRIBUTION_MARGIN]]-Table1[[#This Row],[Current Total CONTRIBUTION_MARGIN]]</f>
        <v>-82.76</v>
      </c>
      <c r="V4336" s="1">
        <f>+Table1[[#This Row],[Adj Total OPERATING_MARGIN]]-Table1[[#This Row],[Current Total OPERATING_MARGIN]]</f>
        <v>10.81</v>
      </c>
    </row>
    <row r="4337" spans="1:22" x14ac:dyDescent="0.3">
      <c r="A4337" t="s">
        <v>22</v>
      </c>
      <c r="B4337" t="s">
        <v>51</v>
      </c>
      <c r="C4337" t="s">
        <v>29</v>
      </c>
      <c r="D4337" t="s">
        <v>30</v>
      </c>
      <c r="E4337" s="2">
        <v>38</v>
      </c>
      <c r="F4337" s="1">
        <v>0</v>
      </c>
      <c r="G4337" s="1">
        <v>0</v>
      </c>
      <c r="H4337" s="1">
        <v>11.894399999999999</v>
      </c>
      <c r="I4337" s="1">
        <v>-6.4</v>
      </c>
      <c r="J4337" s="1">
        <v>-11.86</v>
      </c>
      <c r="K4337" s="2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2">
        <f>-+Table1[[#This Row],[Current Record Count]]+Table1[[#This Row],[Adj Record Count]]</f>
        <v>-38</v>
      </c>
      <c r="R4337" s="1">
        <f>+-Table1[[#This Row],[Current Total ADJUSTMENT_AMOUNT]]+Table1[[#This Row],[Adj Total ADJUSTMENT_AMOUNT]]</f>
        <v>0</v>
      </c>
      <c r="S4337" s="1">
        <f>-Table1[[#This Row],[Current Total CHARGE_AMOUNT]]+Table1[[#This Row],[Adj Total CHARGE_AMOUNT]]</f>
        <v>0</v>
      </c>
      <c r="T4337" s="1">
        <f>+Table1[[#This Row],[Adj Total TOTAL_COST]]-Table1[[#This Row],[Current Total TOTAL_COST]]</f>
        <v>-11.894399999999999</v>
      </c>
      <c r="U4337" s="1">
        <f>+Table1[[#This Row],[Adj Total CONTRIBUTION_MARGIN]]-Table1[[#This Row],[Current Total CONTRIBUTION_MARGIN]]</f>
        <v>6.4</v>
      </c>
      <c r="V4337" s="1">
        <f>+Table1[[#This Row],[Adj Total OPERATING_MARGIN]]-Table1[[#This Row],[Current Total OPERATING_MARGIN]]</f>
        <v>11.86</v>
      </c>
    </row>
    <row r="4338" spans="1:22" x14ac:dyDescent="0.3">
      <c r="A4338" t="s">
        <v>51</v>
      </c>
      <c r="B4338">
        <v>2025</v>
      </c>
      <c r="C4338" t="s">
        <v>41</v>
      </c>
      <c r="D4338" t="s">
        <v>41</v>
      </c>
      <c r="E4338" s="2">
        <v>1</v>
      </c>
      <c r="F4338" s="1">
        <v>0</v>
      </c>
      <c r="G4338" s="1">
        <v>38.950000000000003</v>
      </c>
      <c r="H4338" s="1">
        <v>20.462399999999999</v>
      </c>
      <c r="I4338" s="1">
        <v>-5.92</v>
      </c>
      <c r="J4338" s="1">
        <v>-15.71</v>
      </c>
      <c r="K4338" s="2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2">
        <f>-+Table1[[#This Row],[Current Record Count]]+Table1[[#This Row],[Adj Record Count]]</f>
        <v>-1</v>
      </c>
      <c r="R4338" s="1">
        <f>+-Table1[[#This Row],[Current Total ADJUSTMENT_AMOUNT]]+Table1[[#This Row],[Adj Total ADJUSTMENT_AMOUNT]]</f>
        <v>0</v>
      </c>
      <c r="S4338" s="1">
        <f>-Table1[[#This Row],[Current Total CHARGE_AMOUNT]]+Table1[[#This Row],[Adj Total CHARGE_AMOUNT]]</f>
        <v>-38.950000000000003</v>
      </c>
      <c r="T4338" s="1">
        <f>+Table1[[#This Row],[Adj Total TOTAL_COST]]-Table1[[#This Row],[Current Total TOTAL_COST]]</f>
        <v>-20.462399999999999</v>
      </c>
      <c r="U4338" s="1">
        <f>+Table1[[#This Row],[Adj Total CONTRIBUTION_MARGIN]]-Table1[[#This Row],[Current Total CONTRIBUTION_MARGIN]]</f>
        <v>5.92</v>
      </c>
      <c r="V4338" s="1">
        <f>+Table1[[#This Row],[Adj Total OPERATING_MARGIN]]-Table1[[#This Row],[Current Total OPERATING_MARGIN]]</f>
        <v>15.71</v>
      </c>
    </row>
    <row r="4339" spans="1:22" x14ac:dyDescent="0.3">
      <c r="A4339" t="s">
        <v>27</v>
      </c>
      <c r="B4339">
        <v>2024</v>
      </c>
      <c r="C4339" t="s">
        <v>92</v>
      </c>
      <c r="D4339" t="s">
        <v>92</v>
      </c>
      <c r="E4339" s="2">
        <v>3</v>
      </c>
      <c r="F4339" s="1">
        <v>26313.16</v>
      </c>
      <c r="G4339" s="1">
        <v>29104.47</v>
      </c>
      <c r="H4339" s="1">
        <v>3032.8024999999998</v>
      </c>
      <c r="I4339" s="1">
        <v>934.74</v>
      </c>
      <c r="J4339" s="1">
        <v>-211.01</v>
      </c>
      <c r="K4339" s="2">
        <v>4</v>
      </c>
      <c r="L4339" s="1">
        <v>27409.89</v>
      </c>
      <c r="M4339" s="1">
        <v>30335.47</v>
      </c>
      <c r="N4339" s="1">
        <v>3207.4602</v>
      </c>
      <c r="O4339" s="1">
        <v>1010.44</v>
      </c>
      <c r="P4339" s="1">
        <v>-195.24</v>
      </c>
      <c r="Q4339" s="2">
        <f>-+Table1[[#This Row],[Current Record Count]]+Table1[[#This Row],[Adj Record Count]]</f>
        <v>1</v>
      </c>
      <c r="R4339" s="1">
        <f>+-Table1[[#This Row],[Current Total ADJUSTMENT_AMOUNT]]+Table1[[#This Row],[Adj Total ADJUSTMENT_AMOUNT]]</f>
        <v>1096.7299999999996</v>
      </c>
      <c r="S4339" s="1">
        <f>-Table1[[#This Row],[Current Total CHARGE_AMOUNT]]+Table1[[#This Row],[Adj Total CHARGE_AMOUNT]]</f>
        <v>1231</v>
      </c>
      <c r="T4339" s="1">
        <f>+Table1[[#This Row],[Adj Total TOTAL_COST]]-Table1[[#This Row],[Current Total TOTAL_COST]]</f>
        <v>174.6577000000002</v>
      </c>
      <c r="U4339" s="1">
        <f>+Table1[[#This Row],[Adj Total CONTRIBUTION_MARGIN]]-Table1[[#This Row],[Current Total CONTRIBUTION_MARGIN]]</f>
        <v>75.700000000000045</v>
      </c>
      <c r="V4339" s="1">
        <f>+Table1[[#This Row],[Adj Total OPERATING_MARGIN]]-Table1[[#This Row],[Current Total OPERATING_MARGIN]]</f>
        <v>15.769999999999982</v>
      </c>
    </row>
    <row r="4340" spans="1:22" x14ac:dyDescent="0.3">
      <c r="A4340" t="s">
        <v>54</v>
      </c>
      <c r="B4340">
        <v>2020</v>
      </c>
      <c r="C4340" t="s">
        <v>17</v>
      </c>
      <c r="D4340" t="s">
        <v>80</v>
      </c>
      <c r="E4340" s="2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2">
        <v>1</v>
      </c>
      <c r="L4340" s="1">
        <v>1205.92</v>
      </c>
      <c r="M4340" s="1">
        <v>1441.8</v>
      </c>
      <c r="N4340" s="1">
        <v>219.92169999999999</v>
      </c>
      <c r="O4340" s="1">
        <v>98.04</v>
      </c>
      <c r="P4340" s="1">
        <v>15.96</v>
      </c>
      <c r="Q4340" s="2">
        <f>-+Table1[[#This Row],[Current Record Count]]+Table1[[#This Row],[Adj Record Count]]</f>
        <v>1</v>
      </c>
      <c r="R4340" s="1">
        <f>+-Table1[[#This Row],[Current Total ADJUSTMENT_AMOUNT]]+Table1[[#This Row],[Adj Total ADJUSTMENT_AMOUNT]]</f>
        <v>1205.92</v>
      </c>
      <c r="S4340" s="1">
        <f>-Table1[[#This Row],[Current Total CHARGE_AMOUNT]]+Table1[[#This Row],[Adj Total CHARGE_AMOUNT]]</f>
        <v>1441.8</v>
      </c>
      <c r="T4340" s="1">
        <f>+Table1[[#This Row],[Adj Total TOTAL_COST]]-Table1[[#This Row],[Current Total TOTAL_COST]]</f>
        <v>219.92169999999999</v>
      </c>
      <c r="U4340" s="1">
        <f>+Table1[[#This Row],[Adj Total CONTRIBUTION_MARGIN]]-Table1[[#This Row],[Current Total CONTRIBUTION_MARGIN]]</f>
        <v>98.04</v>
      </c>
      <c r="V4340" s="1">
        <f>+Table1[[#This Row],[Adj Total OPERATING_MARGIN]]-Table1[[#This Row],[Current Total OPERATING_MARGIN]]</f>
        <v>15.96</v>
      </c>
    </row>
    <row r="4341" spans="1:22" x14ac:dyDescent="0.3">
      <c r="A4341" t="s">
        <v>31</v>
      </c>
      <c r="B4341">
        <v>2021</v>
      </c>
      <c r="C4341" t="s">
        <v>20</v>
      </c>
      <c r="D4341" t="s">
        <v>55</v>
      </c>
      <c r="E4341" s="2">
        <v>6</v>
      </c>
      <c r="F4341" s="1">
        <v>31522.639999999999</v>
      </c>
      <c r="G4341" s="1">
        <v>32858.1</v>
      </c>
      <c r="H4341" s="1">
        <v>10120.007100000001</v>
      </c>
      <c r="I4341" s="1">
        <v>1517.54</v>
      </c>
      <c r="J4341" s="1">
        <v>-16.27</v>
      </c>
      <c r="K4341" s="2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2">
        <f>-+Table1[[#This Row],[Current Record Count]]+Table1[[#This Row],[Adj Record Count]]</f>
        <v>-6</v>
      </c>
      <c r="R4341" s="1">
        <f>+-Table1[[#This Row],[Current Total ADJUSTMENT_AMOUNT]]+Table1[[#This Row],[Adj Total ADJUSTMENT_AMOUNT]]</f>
        <v>-31522.639999999999</v>
      </c>
      <c r="S4341" s="1">
        <f>-Table1[[#This Row],[Current Total CHARGE_AMOUNT]]+Table1[[#This Row],[Adj Total CHARGE_AMOUNT]]</f>
        <v>-32858.1</v>
      </c>
      <c r="T4341" s="1">
        <f>+Table1[[#This Row],[Adj Total TOTAL_COST]]-Table1[[#This Row],[Current Total TOTAL_COST]]</f>
        <v>-10120.007100000001</v>
      </c>
      <c r="U4341" s="1">
        <f>+Table1[[#This Row],[Adj Total CONTRIBUTION_MARGIN]]-Table1[[#This Row],[Current Total CONTRIBUTION_MARGIN]]</f>
        <v>-1517.54</v>
      </c>
      <c r="V4341" s="1">
        <f>+Table1[[#This Row],[Adj Total OPERATING_MARGIN]]-Table1[[#This Row],[Current Total OPERATING_MARGIN]]</f>
        <v>16.27</v>
      </c>
    </row>
    <row r="4342" spans="1:22" x14ac:dyDescent="0.3">
      <c r="A4342" t="s">
        <v>51</v>
      </c>
      <c r="B4342">
        <v>2025</v>
      </c>
      <c r="C4342" t="s">
        <v>29</v>
      </c>
      <c r="D4342" t="s">
        <v>62</v>
      </c>
      <c r="E4342" s="2">
        <v>1</v>
      </c>
      <c r="F4342" s="1">
        <v>87.06</v>
      </c>
      <c r="G4342" s="1">
        <v>91.35</v>
      </c>
      <c r="H4342" s="1">
        <v>26.5183</v>
      </c>
      <c r="I4342" s="1">
        <v>-9.68</v>
      </c>
      <c r="J4342" s="1">
        <v>-22.38</v>
      </c>
      <c r="K4342" s="2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2">
        <f>-+Table1[[#This Row],[Current Record Count]]+Table1[[#This Row],[Adj Record Count]]</f>
        <v>-1</v>
      </c>
      <c r="R4342" s="1">
        <f>+-Table1[[#This Row],[Current Total ADJUSTMENT_AMOUNT]]+Table1[[#This Row],[Adj Total ADJUSTMENT_AMOUNT]]</f>
        <v>-87.06</v>
      </c>
      <c r="S4342" s="1">
        <f>-Table1[[#This Row],[Current Total CHARGE_AMOUNT]]+Table1[[#This Row],[Adj Total CHARGE_AMOUNT]]</f>
        <v>-91.35</v>
      </c>
      <c r="T4342" s="1">
        <f>+Table1[[#This Row],[Adj Total TOTAL_COST]]-Table1[[#This Row],[Current Total TOTAL_COST]]</f>
        <v>-26.5183</v>
      </c>
      <c r="U4342" s="1">
        <f>+Table1[[#This Row],[Adj Total CONTRIBUTION_MARGIN]]-Table1[[#This Row],[Current Total CONTRIBUTION_MARGIN]]</f>
        <v>9.68</v>
      </c>
      <c r="V4342" s="1">
        <f>+Table1[[#This Row],[Adj Total OPERATING_MARGIN]]-Table1[[#This Row],[Current Total OPERATING_MARGIN]]</f>
        <v>22.38</v>
      </c>
    </row>
    <row r="4343" spans="1:22" x14ac:dyDescent="0.3">
      <c r="A4343" t="s">
        <v>81</v>
      </c>
      <c r="B4343">
        <v>2023</v>
      </c>
      <c r="C4343" t="s">
        <v>20</v>
      </c>
      <c r="D4343" t="s">
        <v>21</v>
      </c>
      <c r="E4343" s="2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2">
        <v>1</v>
      </c>
      <c r="L4343" s="1">
        <v>943.22</v>
      </c>
      <c r="M4343" s="1">
        <v>1474.68</v>
      </c>
      <c r="N4343" s="1">
        <v>512.85379999999998</v>
      </c>
      <c r="O4343" s="1">
        <v>144.38</v>
      </c>
      <c r="P4343" s="1">
        <v>23.1</v>
      </c>
      <c r="Q4343" s="2">
        <f>-+Table1[[#This Row],[Current Record Count]]+Table1[[#This Row],[Adj Record Count]]</f>
        <v>1</v>
      </c>
      <c r="R4343" s="1">
        <f>+-Table1[[#This Row],[Current Total ADJUSTMENT_AMOUNT]]+Table1[[#This Row],[Adj Total ADJUSTMENT_AMOUNT]]</f>
        <v>943.22</v>
      </c>
      <c r="S4343" s="1">
        <f>-Table1[[#This Row],[Current Total CHARGE_AMOUNT]]+Table1[[#This Row],[Adj Total CHARGE_AMOUNT]]</f>
        <v>1474.68</v>
      </c>
      <c r="T4343" s="1">
        <f>+Table1[[#This Row],[Adj Total TOTAL_COST]]-Table1[[#This Row],[Current Total TOTAL_COST]]</f>
        <v>512.85379999999998</v>
      </c>
      <c r="U4343" s="1">
        <f>+Table1[[#This Row],[Adj Total CONTRIBUTION_MARGIN]]-Table1[[#This Row],[Current Total CONTRIBUTION_MARGIN]]</f>
        <v>144.38</v>
      </c>
      <c r="V4343" s="1">
        <f>+Table1[[#This Row],[Adj Total OPERATING_MARGIN]]-Table1[[#This Row],[Current Total OPERATING_MARGIN]]</f>
        <v>23.1</v>
      </c>
    </row>
    <row r="4344" spans="1:22" x14ac:dyDescent="0.3">
      <c r="A4344" t="s">
        <v>39</v>
      </c>
      <c r="B4344">
        <v>2020</v>
      </c>
      <c r="C4344" t="s">
        <v>23</v>
      </c>
      <c r="D4344" t="s">
        <v>77</v>
      </c>
      <c r="E4344" s="2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2">
        <v>2</v>
      </c>
      <c r="L4344" s="1">
        <v>17765.61</v>
      </c>
      <c r="M4344" s="1">
        <v>21027.4</v>
      </c>
      <c r="N4344" s="1">
        <v>3181.7649000000001</v>
      </c>
      <c r="O4344" s="1">
        <v>957.99</v>
      </c>
      <c r="P4344" s="1">
        <v>24.49</v>
      </c>
      <c r="Q4344" s="2">
        <f>-+Table1[[#This Row],[Current Record Count]]+Table1[[#This Row],[Adj Record Count]]</f>
        <v>2</v>
      </c>
      <c r="R4344" s="1">
        <f>+-Table1[[#This Row],[Current Total ADJUSTMENT_AMOUNT]]+Table1[[#This Row],[Adj Total ADJUSTMENT_AMOUNT]]</f>
        <v>17765.61</v>
      </c>
      <c r="S4344" s="1">
        <f>-Table1[[#This Row],[Current Total CHARGE_AMOUNT]]+Table1[[#This Row],[Adj Total CHARGE_AMOUNT]]</f>
        <v>21027.4</v>
      </c>
      <c r="T4344" s="1">
        <f>+Table1[[#This Row],[Adj Total TOTAL_COST]]-Table1[[#This Row],[Current Total TOTAL_COST]]</f>
        <v>3181.7649000000001</v>
      </c>
      <c r="U4344" s="1">
        <f>+Table1[[#This Row],[Adj Total CONTRIBUTION_MARGIN]]-Table1[[#This Row],[Current Total CONTRIBUTION_MARGIN]]</f>
        <v>957.99</v>
      </c>
      <c r="V4344" s="1">
        <f>+Table1[[#This Row],[Adj Total OPERATING_MARGIN]]-Table1[[#This Row],[Current Total OPERATING_MARGIN]]</f>
        <v>24.49</v>
      </c>
    </row>
    <row r="4345" spans="1:22" x14ac:dyDescent="0.3">
      <c r="A4345" t="s">
        <v>54</v>
      </c>
      <c r="B4345">
        <v>2023</v>
      </c>
      <c r="C4345" t="s">
        <v>17</v>
      </c>
      <c r="D4345" t="s">
        <v>68</v>
      </c>
      <c r="E4345" s="2">
        <v>1</v>
      </c>
      <c r="F4345" s="1">
        <v>99.81</v>
      </c>
      <c r="G4345" s="1">
        <v>220</v>
      </c>
      <c r="H4345" s="1">
        <v>468.39010000000002</v>
      </c>
      <c r="I4345" s="1">
        <v>-195.86</v>
      </c>
      <c r="J4345" s="1">
        <v>-348.2</v>
      </c>
      <c r="K4345" s="2">
        <v>5</v>
      </c>
      <c r="L4345" s="1">
        <v>14107.1</v>
      </c>
      <c r="M4345" s="1">
        <v>15503.62</v>
      </c>
      <c r="N4345" s="1">
        <v>3726.5758000000001</v>
      </c>
      <c r="O4345" s="1">
        <v>874.11</v>
      </c>
      <c r="P4345" s="1">
        <v>-318.48</v>
      </c>
      <c r="Q4345" s="2">
        <f>-+Table1[[#This Row],[Current Record Count]]+Table1[[#This Row],[Adj Record Count]]</f>
        <v>4</v>
      </c>
      <c r="R4345" s="1">
        <f>+-Table1[[#This Row],[Current Total ADJUSTMENT_AMOUNT]]+Table1[[#This Row],[Adj Total ADJUSTMENT_AMOUNT]]</f>
        <v>14007.29</v>
      </c>
      <c r="S4345" s="1">
        <f>-Table1[[#This Row],[Current Total CHARGE_AMOUNT]]+Table1[[#This Row],[Adj Total CHARGE_AMOUNT]]</f>
        <v>15283.62</v>
      </c>
      <c r="T4345" s="1">
        <f>+Table1[[#This Row],[Adj Total TOTAL_COST]]-Table1[[#This Row],[Current Total TOTAL_COST]]</f>
        <v>3258.1857</v>
      </c>
      <c r="U4345" s="1">
        <f>+Table1[[#This Row],[Adj Total CONTRIBUTION_MARGIN]]-Table1[[#This Row],[Current Total CONTRIBUTION_MARGIN]]</f>
        <v>1069.97</v>
      </c>
      <c r="V4345" s="1">
        <f>+Table1[[#This Row],[Adj Total OPERATING_MARGIN]]-Table1[[#This Row],[Current Total OPERATING_MARGIN]]</f>
        <v>29.71999999999997</v>
      </c>
    </row>
    <row r="4346" spans="1:22" x14ac:dyDescent="0.3">
      <c r="A4346" t="s">
        <v>27</v>
      </c>
      <c r="B4346">
        <v>2022</v>
      </c>
      <c r="C4346" t="s">
        <v>29</v>
      </c>
      <c r="D4346" t="s">
        <v>87</v>
      </c>
      <c r="E4346" s="2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2">
        <v>1</v>
      </c>
      <c r="L4346" s="1">
        <v>12816.95</v>
      </c>
      <c r="M4346" s="1">
        <v>14037.44</v>
      </c>
      <c r="N4346" s="1">
        <v>1236.7062000000001</v>
      </c>
      <c r="O4346" s="1">
        <v>258.31</v>
      </c>
      <c r="P4346" s="1">
        <v>30.08</v>
      </c>
      <c r="Q4346" s="2">
        <f>-+Table1[[#This Row],[Current Record Count]]+Table1[[#This Row],[Adj Record Count]]</f>
        <v>1</v>
      </c>
      <c r="R4346" s="1">
        <f>+-Table1[[#This Row],[Current Total ADJUSTMENT_AMOUNT]]+Table1[[#This Row],[Adj Total ADJUSTMENT_AMOUNT]]</f>
        <v>12816.95</v>
      </c>
      <c r="S4346" s="1">
        <f>-Table1[[#This Row],[Current Total CHARGE_AMOUNT]]+Table1[[#This Row],[Adj Total CHARGE_AMOUNT]]</f>
        <v>14037.44</v>
      </c>
      <c r="T4346" s="1">
        <f>+Table1[[#This Row],[Adj Total TOTAL_COST]]-Table1[[#This Row],[Current Total TOTAL_COST]]</f>
        <v>1236.7062000000001</v>
      </c>
      <c r="U4346" s="1">
        <f>+Table1[[#This Row],[Adj Total CONTRIBUTION_MARGIN]]-Table1[[#This Row],[Current Total CONTRIBUTION_MARGIN]]</f>
        <v>258.31</v>
      </c>
      <c r="V4346" s="1">
        <f>+Table1[[#This Row],[Adj Total OPERATING_MARGIN]]-Table1[[#This Row],[Current Total OPERATING_MARGIN]]</f>
        <v>30.08</v>
      </c>
    </row>
    <row r="4347" spans="1:22" x14ac:dyDescent="0.3">
      <c r="A4347" t="s">
        <v>16</v>
      </c>
      <c r="B4347" t="s">
        <v>51</v>
      </c>
      <c r="C4347" t="s">
        <v>41</v>
      </c>
      <c r="D4347" t="s">
        <v>41</v>
      </c>
      <c r="E4347" s="2">
        <v>1</v>
      </c>
      <c r="F4347" s="1">
        <v>0</v>
      </c>
      <c r="G4347" s="1">
        <v>6429.45</v>
      </c>
      <c r="H4347" s="1">
        <v>31.8019</v>
      </c>
      <c r="I4347" s="1">
        <v>-24.01</v>
      </c>
      <c r="J4347" s="1">
        <v>-31.8</v>
      </c>
      <c r="K4347" s="2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2">
        <f>-+Table1[[#This Row],[Current Record Count]]+Table1[[#This Row],[Adj Record Count]]</f>
        <v>-1</v>
      </c>
      <c r="R4347" s="1">
        <f>+-Table1[[#This Row],[Current Total ADJUSTMENT_AMOUNT]]+Table1[[#This Row],[Adj Total ADJUSTMENT_AMOUNT]]</f>
        <v>0</v>
      </c>
      <c r="S4347" s="1">
        <f>-Table1[[#This Row],[Current Total CHARGE_AMOUNT]]+Table1[[#This Row],[Adj Total CHARGE_AMOUNT]]</f>
        <v>-6429.45</v>
      </c>
      <c r="T4347" s="1">
        <f>+Table1[[#This Row],[Adj Total TOTAL_COST]]-Table1[[#This Row],[Current Total TOTAL_COST]]</f>
        <v>-31.8019</v>
      </c>
      <c r="U4347" s="1">
        <f>+Table1[[#This Row],[Adj Total CONTRIBUTION_MARGIN]]-Table1[[#This Row],[Current Total CONTRIBUTION_MARGIN]]</f>
        <v>24.01</v>
      </c>
      <c r="V4347" s="1">
        <f>+Table1[[#This Row],[Adj Total OPERATING_MARGIN]]-Table1[[#This Row],[Current Total OPERATING_MARGIN]]</f>
        <v>31.8</v>
      </c>
    </row>
    <row r="4348" spans="1:22" x14ac:dyDescent="0.3">
      <c r="A4348" t="s">
        <v>16</v>
      </c>
      <c r="B4348">
        <v>2021</v>
      </c>
      <c r="C4348" t="s">
        <v>53</v>
      </c>
      <c r="D4348" t="s">
        <v>53</v>
      </c>
      <c r="E4348" s="2">
        <v>131</v>
      </c>
      <c r="F4348" s="1">
        <v>42706.11</v>
      </c>
      <c r="G4348" s="1">
        <v>55683.99</v>
      </c>
      <c r="H4348" s="1">
        <v>5432.1759000000002</v>
      </c>
      <c r="I4348" s="1">
        <v>11217.26</v>
      </c>
      <c r="J4348" s="1">
        <v>9373.06</v>
      </c>
      <c r="K4348" s="2">
        <v>130</v>
      </c>
      <c r="L4348" s="1">
        <v>41512.97</v>
      </c>
      <c r="M4348" s="1">
        <v>54366.99</v>
      </c>
      <c r="N4348" s="1">
        <v>5270.2852000000003</v>
      </c>
      <c r="O4348" s="1">
        <v>11206.93</v>
      </c>
      <c r="P4348" s="1">
        <v>9405.1200000000008</v>
      </c>
      <c r="Q4348" s="2">
        <f>-+Table1[[#This Row],[Current Record Count]]+Table1[[#This Row],[Adj Record Count]]</f>
        <v>-1</v>
      </c>
      <c r="R4348" s="1">
        <f>+-Table1[[#This Row],[Current Total ADJUSTMENT_AMOUNT]]+Table1[[#This Row],[Adj Total ADJUSTMENT_AMOUNT]]</f>
        <v>-1193.1399999999994</v>
      </c>
      <c r="S4348" s="1">
        <f>-Table1[[#This Row],[Current Total CHARGE_AMOUNT]]+Table1[[#This Row],[Adj Total CHARGE_AMOUNT]]</f>
        <v>-1317</v>
      </c>
      <c r="T4348" s="1">
        <f>+Table1[[#This Row],[Adj Total TOTAL_COST]]-Table1[[#This Row],[Current Total TOTAL_COST]]</f>
        <v>-161.89069999999992</v>
      </c>
      <c r="U4348" s="1">
        <f>+Table1[[#This Row],[Adj Total CONTRIBUTION_MARGIN]]-Table1[[#This Row],[Current Total CONTRIBUTION_MARGIN]]</f>
        <v>-10.329999999999927</v>
      </c>
      <c r="V4348" s="1">
        <f>+Table1[[#This Row],[Adj Total OPERATING_MARGIN]]-Table1[[#This Row],[Current Total OPERATING_MARGIN]]</f>
        <v>32.06000000000131</v>
      </c>
    </row>
    <row r="4349" spans="1:22" x14ac:dyDescent="0.3">
      <c r="A4349" t="s">
        <v>16</v>
      </c>
      <c r="B4349" t="s">
        <v>51</v>
      </c>
      <c r="C4349" t="s">
        <v>29</v>
      </c>
      <c r="D4349" t="s">
        <v>104</v>
      </c>
      <c r="E4349" s="2">
        <v>1</v>
      </c>
      <c r="F4349" s="1">
        <v>0</v>
      </c>
      <c r="G4349" s="1">
        <v>307.39999999999998</v>
      </c>
      <c r="H4349" s="1">
        <v>33.609099999999998</v>
      </c>
      <c r="I4349" s="1">
        <v>-19.07</v>
      </c>
      <c r="J4349" s="1">
        <v>-33.61</v>
      </c>
      <c r="K4349" s="2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2">
        <f>-+Table1[[#This Row],[Current Record Count]]+Table1[[#This Row],[Adj Record Count]]</f>
        <v>-1</v>
      </c>
      <c r="R4349" s="1">
        <f>+-Table1[[#This Row],[Current Total ADJUSTMENT_AMOUNT]]+Table1[[#This Row],[Adj Total ADJUSTMENT_AMOUNT]]</f>
        <v>0</v>
      </c>
      <c r="S4349" s="1">
        <f>-Table1[[#This Row],[Current Total CHARGE_AMOUNT]]+Table1[[#This Row],[Adj Total CHARGE_AMOUNT]]</f>
        <v>-307.39999999999998</v>
      </c>
      <c r="T4349" s="1">
        <f>+Table1[[#This Row],[Adj Total TOTAL_COST]]-Table1[[#This Row],[Current Total TOTAL_COST]]</f>
        <v>-33.609099999999998</v>
      </c>
      <c r="U4349" s="1">
        <f>+Table1[[#This Row],[Adj Total CONTRIBUTION_MARGIN]]-Table1[[#This Row],[Current Total CONTRIBUTION_MARGIN]]</f>
        <v>19.07</v>
      </c>
      <c r="V4349" s="1">
        <f>+Table1[[#This Row],[Adj Total OPERATING_MARGIN]]-Table1[[#This Row],[Current Total OPERATING_MARGIN]]</f>
        <v>33.61</v>
      </c>
    </row>
    <row r="4350" spans="1:22" x14ac:dyDescent="0.3">
      <c r="A4350" t="s">
        <v>51</v>
      </c>
      <c r="B4350">
        <v>2025</v>
      </c>
      <c r="C4350" t="s">
        <v>47</v>
      </c>
      <c r="D4350" t="s">
        <v>47</v>
      </c>
      <c r="E4350" s="2">
        <v>1</v>
      </c>
      <c r="F4350" s="1">
        <v>0</v>
      </c>
      <c r="G4350" s="1">
        <v>100</v>
      </c>
      <c r="H4350" s="1">
        <v>43.785899999999998</v>
      </c>
      <c r="I4350" s="1">
        <v>-18.27</v>
      </c>
      <c r="J4350" s="1">
        <v>-35.57</v>
      </c>
      <c r="K4350" s="2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2">
        <f>-+Table1[[#This Row],[Current Record Count]]+Table1[[#This Row],[Adj Record Count]]</f>
        <v>-1</v>
      </c>
      <c r="R4350" s="1">
        <f>+-Table1[[#This Row],[Current Total ADJUSTMENT_AMOUNT]]+Table1[[#This Row],[Adj Total ADJUSTMENT_AMOUNT]]</f>
        <v>0</v>
      </c>
      <c r="S4350" s="1">
        <f>-Table1[[#This Row],[Current Total CHARGE_AMOUNT]]+Table1[[#This Row],[Adj Total CHARGE_AMOUNT]]</f>
        <v>-100</v>
      </c>
      <c r="T4350" s="1">
        <f>+Table1[[#This Row],[Adj Total TOTAL_COST]]-Table1[[#This Row],[Current Total TOTAL_COST]]</f>
        <v>-43.785899999999998</v>
      </c>
      <c r="U4350" s="1">
        <f>+Table1[[#This Row],[Adj Total CONTRIBUTION_MARGIN]]-Table1[[#This Row],[Current Total CONTRIBUTION_MARGIN]]</f>
        <v>18.27</v>
      </c>
      <c r="V4350" s="1">
        <f>+Table1[[#This Row],[Adj Total OPERATING_MARGIN]]-Table1[[#This Row],[Current Total OPERATING_MARGIN]]</f>
        <v>35.57</v>
      </c>
    </row>
    <row r="4351" spans="1:22" x14ac:dyDescent="0.3">
      <c r="A4351" t="s">
        <v>51</v>
      </c>
      <c r="B4351">
        <v>2025</v>
      </c>
      <c r="C4351" t="s">
        <v>20</v>
      </c>
      <c r="D4351" t="s">
        <v>93</v>
      </c>
      <c r="E4351" s="2">
        <v>2</v>
      </c>
      <c r="F4351" s="1">
        <v>0</v>
      </c>
      <c r="G4351" s="1">
        <v>160</v>
      </c>
      <c r="H4351" s="1">
        <v>58.287100000000002</v>
      </c>
      <c r="I4351" s="1">
        <v>-4.46</v>
      </c>
      <c r="J4351" s="1">
        <v>-37.520000000000003</v>
      </c>
      <c r="K4351" s="2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2">
        <f>-+Table1[[#This Row],[Current Record Count]]+Table1[[#This Row],[Adj Record Count]]</f>
        <v>-2</v>
      </c>
      <c r="R4351" s="1">
        <f>+-Table1[[#This Row],[Current Total ADJUSTMENT_AMOUNT]]+Table1[[#This Row],[Adj Total ADJUSTMENT_AMOUNT]]</f>
        <v>0</v>
      </c>
      <c r="S4351" s="1">
        <f>-Table1[[#This Row],[Current Total CHARGE_AMOUNT]]+Table1[[#This Row],[Adj Total CHARGE_AMOUNT]]</f>
        <v>-160</v>
      </c>
      <c r="T4351" s="1">
        <f>+Table1[[#This Row],[Adj Total TOTAL_COST]]-Table1[[#This Row],[Current Total TOTAL_COST]]</f>
        <v>-58.287100000000002</v>
      </c>
      <c r="U4351" s="1">
        <f>+Table1[[#This Row],[Adj Total CONTRIBUTION_MARGIN]]-Table1[[#This Row],[Current Total CONTRIBUTION_MARGIN]]</f>
        <v>4.46</v>
      </c>
      <c r="V4351" s="1">
        <f>+Table1[[#This Row],[Adj Total OPERATING_MARGIN]]-Table1[[#This Row],[Current Total OPERATING_MARGIN]]</f>
        <v>37.520000000000003</v>
      </c>
    </row>
    <row r="4352" spans="1:22" x14ac:dyDescent="0.3">
      <c r="A4352" t="s">
        <v>51</v>
      </c>
      <c r="B4352">
        <v>2025</v>
      </c>
      <c r="C4352" t="s">
        <v>29</v>
      </c>
      <c r="D4352" t="s">
        <v>104</v>
      </c>
      <c r="E4352" s="2">
        <v>4</v>
      </c>
      <c r="F4352" s="1">
        <v>0</v>
      </c>
      <c r="G4352" s="1">
        <v>390.1</v>
      </c>
      <c r="H4352" s="1">
        <v>37.687600000000003</v>
      </c>
      <c r="I4352" s="1">
        <v>-19.239999999999998</v>
      </c>
      <c r="J4352" s="1">
        <v>-37.69</v>
      </c>
      <c r="K4352" s="2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2">
        <f>-+Table1[[#This Row],[Current Record Count]]+Table1[[#This Row],[Adj Record Count]]</f>
        <v>-4</v>
      </c>
      <c r="R4352" s="1">
        <f>+-Table1[[#This Row],[Current Total ADJUSTMENT_AMOUNT]]+Table1[[#This Row],[Adj Total ADJUSTMENT_AMOUNT]]</f>
        <v>0</v>
      </c>
      <c r="S4352" s="1">
        <f>-Table1[[#This Row],[Current Total CHARGE_AMOUNT]]+Table1[[#This Row],[Adj Total CHARGE_AMOUNT]]</f>
        <v>-390.1</v>
      </c>
      <c r="T4352" s="1">
        <f>+Table1[[#This Row],[Adj Total TOTAL_COST]]-Table1[[#This Row],[Current Total TOTAL_COST]]</f>
        <v>-37.687600000000003</v>
      </c>
      <c r="U4352" s="1">
        <f>+Table1[[#This Row],[Adj Total CONTRIBUTION_MARGIN]]-Table1[[#This Row],[Current Total CONTRIBUTION_MARGIN]]</f>
        <v>19.239999999999998</v>
      </c>
      <c r="V4352" s="1">
        <f>+Table1[[#This Row],[Adj Total OPERATING_MARGIN]]-Table1[[#This Row],[Current Total OPERATING_MARGIN]]</f>
        <v>37.69</v>
      </c>
    </row>
    <row r="4353" spans="1:22" x14ac:dyDescent="0.3">
      <c r="A4353" t="s">
        <v>35</v>
      </c>
      <c r="B4353">
        <v>2020</v>
      </c>
      <c r="C4353" t="s">
        <v>17</v>
      </c>
      <c r="D4353" t="s">
        <v>85</v>
      </c>
      <c r="E4353" s="2">
        <v>39</v>
      </c>
      <c r="F4353" s="1">
        <v>129305.13</v>
      </c>
      <c r="G4353" s="1">
        <v>165189.13</v>
      </c>
      <c r="H4353" s="1">
        <v>37181.733800000002</v>
      </c>
      <c r="I4353" s="1">
        <v>10858.11</v>
      </c>
      <c r="J4353" s="1">
        <v>-1524.25</v>
      </c>
      <c r="K4353" s="2">
        <v>18</v>
      </c>
      <c r="L4353" s="1">
        <v>14614.33</v>
      </c>
      <c r="M4353" s="1">
        <v>18389.560000000001</v>
      </c>
      <c r="N4353" s="1">
        <v>5261.3476000000001</v>
      </c>
      <c r="O4353" s="1">
        <v>449.47</v>
      </c>
      <c r="P4353" s="1">
        <v>-1486.13</v>
      </c>
      <c r="Q4353" s="2">
        <f>-+Table1[[#This Row],[Current Record Count]]+Table1[[#This Row],[Adj Record Count]]</f>
        <v>-21</v>
      </c>
      <c r="R4353" s="1">
        <f>+-Table1[[#This Row],[Current Total ADJUSTMENT_AMOUNT]]+Table1[[#This Row],[Adj Total ADJUSTMENT_AMOUNT]]</f>
        <v>-114690.8</v>
      </c>
      <c r="S4353" s="1">
        <f>-Table1[[#This Row],[Current Total CHARGE_AMOUNT]]+Table1[[#This Row],[Adj Total CHARGE_AMOUNT]]</f>
        <v>-146799.57</v>
      </c>
      <c r="T4353" s="1">
        <f>+Table1[[#This Row],[Adj Total TOTAL_COST]]-Table1[[#This Row],[Current Total TOTAL_COST]]</f>
        <v>-31920.386200000001</v>
      </c>
      <c r="U4353" s="1">
        <f>+Table1[[#This Row],[Adj Total CONTRIBUTION_MARGIN]]-Table1[[#This Row],[Current Total CONTRIBUTION_MARGIN]]</f>
        <v>-10408.640000000001</v>
      </c>
      <c r="V4353" s="1">
        <f>+Table1[[#This Row],[Adj Total OPERATING_MARGIN]]-Table1[[#This Row],[Current Total OPERATING_MARGIN]]</f>
        <v>38.119999999999891</v>
      </c>
    </row>
    <row r="4354" spans="1:22" x14ac:dyDescent="0.3">
      <c r="A4354" t="s">
        <v>44</v>
      </c>
      <c r="B4354">
        <v>2021</v>
      </c>
      <c r="C4354" t="s">
        <v>20</v>
      </c>
      <c r="D4354" t="s">
        <v>49</v>
      </c>
      <c r="E4354" s="2">
        <v>2</v>
      </c>
      <c r="F4354" s="1">
        <v>1985.2</v>
      </c>
      <c r="G4354" s="1">
        <v>2433.17</v>
      </c>
      <c r="H4354" s="1">
        <v>573.55330000000004</v>
      </c>
      <c r="I4354" s="1">
        <v>220.87</v>
      </c>
      <c r="J4354" s="1">
        <v>-38.31</v>
      </c>
      <c r="K4354" s="2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2">
        <f>-+Table1[[#This Row],[Current Record Count]]+Table1[[#This Row],[Adj Record Count]]</f>
        <v>-2</v>
      </c>
      <c r="R4354" s="1">
        <f>+-Table1[[#This Row],[Current Total ADJUSTMENT_AMOUNT]]+Table1[[#This Row],[Adj Total ADJUSTMENT_AMOUNT]]</f>
        <v>-1985.2</v>
      </c>
      <c r="S4354" s="1">
        <f>-Table1[[#This Row],[Current Total CHARGE_AMOUNT]]+Table1[[#This Row],[Adj Total CHARGE_AMOUNT]]</f>
        <v>-2433.17</v>
      </c>
      <c r="T4354" s="1">
        <f>+Table1[[#This Row],[Adj Total TOTAL_COST]]-Table1[[#This Row],[Current Total TOTAL_COST]]</f>
        <v>-573.55330000000004</v>
      </c>
      <c r="U4354" s="1">
        <f>+Table1[[#This Row],[Adj Total CONTRIBUTION_MARGIN]]-Table1[[#This Row],[Current Total CONTRIBUTION_MARGIN]]</f>
        <v>-220.87</v>
      </c>
      <c r="V4354" s="1">
        <f>+Table1[[#This Row],[Adj Total OPERATING_MARGIN]]-Table1[[#This Row],[Current Total OPERATING_MARGIN]]</f>
        <v>38.31</v>
      </c>
    </row>
    <row r="4355" spans="1:22" x14ac:dyDescent="0.3">
      <c r="A4355" t="s">
        <v>54</v>
      </c>
      <c r="B4355">
        <v>2020</v>
      </c>
      <c r="C4355" t="s">
        <v>17</v>
      </c>
      <c r="D4355" t="s">
        <v>96</v>
      </c>
      <c r="E4355" s="2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2">
        <v>2</v>
      </c>
      <c r="L4355" s="1">
        <v>1253.56</v>
      </c>
      <c r="M4355" s="1">
        <v>1683.88</v>
      </c>
      <c r="N4355" s="1">
        <v>391.93349999999998</v>
      </c>
      <c r="O4355" s="1">
        <v>149.21</v>
      </c>
      <c r="P4355" s="1">
        <v>38.39</v>
      </c>
      <c r="Q4355" s="2">
        <f>-+Table1[[#This Row],[Current Record Count]]+Table1[[#This Row],[Adj Record Count]]</f>
        <v>2</v>
      </c>
      <c r="R4355" s="1">
        <f>+-Table1[[#This Row],[Current Total ADJUSTMENT_AMOUNT]]+Table1[[#This Row],[Adj Total ADJUSTMENT_AMOUNT]]</f>
        <v>1253.56</v>
      </c>
      <c r="S4355" s="1">
        <f>-Table1[[#This Row],[Current Total CHARGE_AMOUNT]]+Table1[[#This Row],[Adj Total CHARGE_AMOUNT]]</f>
        <v>1683.88</v>
      </c>
      <c r="T4355" s="1">
        <f>+Table1[[#This Row],[Adj Total TOTAL_COST]]-Table1[[#This Row],[Current Total TOTAL_COST]]</f>
        <v>391.93349999999998</v>
      </c>
      <c r="U4355" s="1">
        <f>+Table1[[#This Row],[Adj Total CONTRIBUTION_MARGIN]]-Table1[[#This Row],[Current Total CONTRIBUTION_MARGIN]]</f>
        <v>149.21</v>
      </c>
      <c r="V4355" s="1">
        <f>+Table1[[#This Row],[Adj Total OPERATING_MARGIN]]-Table1[[#This Row],[Current Total OPERATING_MARGIN]]</f>
        <v>38.39</v>
      </c>
    </row>
    <row r="4356" spans="1:22" x14ac:dyDescent="0.3">
      <c r="A4356" t="s">
        <v>81</v>
      </c>
      <c r="B4356">
        <v>2022</v>
      </c>
      <c r="C4356" t="s">
        <v>28</v>
      </c>
      <c r="D4356" t="s">
        <v>28</v>
      </c>
      <c r="E4356" s="2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2">
        <v>3</v>
      </c>
      <c r="L4356" s="1">
        <v>22380.45</v>
      </c>
      <c r="M4356" s="1">
        <v>27809.78</v>
      </c>
      <c r="N4356" s="1">
        <v>5472.1082999999999</v>
      </c>
      <c r="O4356" s="1">
        <v>1279.33</v>
      </c>
      <c r="P4356" s="1">
        <v>40.020000000000003</v>
      </c>
      <c r="Q4356" s="2">
        <f>-+Table1[[#This Row],[Current Record Count]]+Table1[[#This Row],[Adj Record Count]]</f>
        <v>3</v>
      </c>
      <c r="R4356" s="1">
        <f>+-Table1[[#This Row],[Current Total ADJUSTMENT_AMOUNT]]+Table1[[#This Row],[Adj Total ADJUSTMENT_AMOUNT]]</f>
        <v>22380.45</v>
      </c>
      <c r="S4356" s="1">
        <f>-Table1[[#This Row],[Current Total CHARGE_AMOUNT]]+Table1[[#This Row],[Adj Total CHARGE_AMOUNT]]</f>
        <v>27809.78</v>
      </c>
      <c r="T4356" s="1">
        <f>+Table1[[#This Row],[Adj Total TOTAL_COST]]-Table1[[#This Row],[Current Total TOTAL_COST]]</f>
        <v>5472.1082999999999</v>
      </c>
      <c r="U4356" s="1">
        <f>+Table1[[#This Row],[Adj Total CONTRIBUTION_MARGIN]]-Table1[[#This Row],[Current Total CONTRIBUTION_MARGIN]]</f>
        <v>1279.33</v>
      </c>
      <c r="V4356" s="1">
        <f>+Table1[[#This Row],[Adj Total OPERATING_MARGIN]]-Table1[[#This Row],[Current Total OPERATING_MARGIN]]</f>
        <v>40.020000000000003</v>
      </c>
    </row>
    <row r="4357" spans="1:22" x14ac:dyDescent="0.3">
      <c r="A4357" t="s">
        <v>35</v>
      </c>
      <c r="B4357">
        <v>2023</v>
      </c>
      <c r="C4357" t="s">
        <v>23</v>
      </c>
      <c r="D4357" t="s">
        <v>40</v>
      </c>
      <c r="E4357" s="2">
        <v>63</v>
      </c>
      <c r="F4357" s="1">
        <v>63879.06</v>
      </c>
      <c r="G4357" s="1">
        <v>83049.14</v>
      </c>
      <c r="H4357" s="1">
        <v>15901.864600000001</v>
      </c>
      <c r="I4357" s="1">
        <v>13401.7</v>
      </c>
      <c r="J4357" s="1">
        <v>8568.6299999999992</v>
      </c>
      <c r="K4357" s="2">
        <v>59</v>
      </c>
      <c r="L4357" s="1">
        <v>27143.439999999999</v>
      </c>
      <c r="M4357" s="1">
        <v>38759.5</v>
      </c>
      <c r="N4357" s="1">
        <v>5675.4434000000001</v>
      </c>
      <c r="O4357" s="1">
        <v>10248.01</v>
      </c>
      <c r="P4357" s="1">
        <v>8609.25</v>
      </c>
      <c r="Q4357" s="2">
        <f>-+Table1[[#This Row],[Current Record Count]]+Table1[[#This Row],[Adj Record Count]]</f>
        <v>-4</v>
      </c>
      <c r="R4357" s="1">
        <f>+-Table1[[#This Row],[Current Total ADJUSTMENT_AMOUNT]]+Table1[[#This Row],[Adj Total ADJUSTMENT_AMOUNT]]</f>
        <v>-36735.619999999995</v>
      </c>
      <c r="S4357" s="1">
        <f>-Table1[[#This Row],[Current Total CHARGE_AMOUNT]]+Table1[[#This Row],[Adj Total CHARGE_AMOUNT]]</f>
        <v>-44289.64</v>
      </c>
      <c r="T4357" s="1">
        <f>+Table1[[#This Row],[Adj Total TOTAL_COST]]-Table1[[#This Row],[Current Total TOTAL_COST]]</f>
        <v>-10226.421200000001</v>
      </c>
      <c r="U4357" s="1">
        <f>+Table1[[#This Row],[Adj Total CONTRIBUTION_MARGIN]]-Table1[[#This Row],[Current Total CONTRIBUTION_MARGIN]]</f>
        <v>-3153.6900000000005</v>
      </c>
      <c r="V4357" s="1">
        <f>+Table1[[#This Row],[Adj Total OPERATING_MARGIN]]-Table1[[#This Row],[Current Total OPERATING_MARGIN]]</f>
        <v>40.6200000000008</v>
      </c>
    </row>
    <row r="4358" spans="1:22" x14ac:dyDescent="0.3">
      <c r="A4358" t="s">
        <v>54</v>
      </c>
      <c r="B4358">
        <v>2023</v>
      </c>
      <c r="C4358" t="s">
        <v>109</v>
      </c>
      <c r="D4358" t="s">
        <v>109</v>
      </c>
      <c r="E4358" s="2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2">
        <v>1</v>
      </c>
      <c r="L4358" s="1">
        <v>1041.95</v>
      </c>
      <c r="M4358" s="1">
        <v>1041.95</v>
      </c>
      <c r="N4358" s="1">
        <v>347.0206</v>
      </c>
      <c r="O4358" s="1">
        <v>191.54</v>
      </c>
      <c r="P4358" s="1">
        <v>41.18</v>
      </c>
      <c r="Q4358" s="2">
        <f>-+Table1[[#This Row],[Current Record Count]]+Table1[[#This Row],[Adj Record Count]]</f>
        <v>1</v>
      </c>
      <c r="R4358" s="1">
        <f>+-Table1[[#This Row],[Current Total ADJUSTMENT_AMOUNT]]+Table1[[#This Row],[Adj Total ADJUSTMENT_AMOUNT]]</f>
        <v>1041.95</v>
      </c>
      <c r="S4358" s="1">
        <f>-Table1[[#This Row],[Current Total CHARGE_AMOUNT]]+Table1[[#This Row],[Adj Total CHARGE_AMOUNT]]</f>
        <v>1041.95</v>
      </c>
      <c r="T4358" s="1">
        <f>+Table1[[#This Row],[Adj Total TOTAL_COST]]-Table1[[#This Row],[Current Total TOTAL_COST]]</f>
        <v>347.0206</v>
      </c>
      <c r="U4358" s="1">
        <f>+Table1[[#This Row],[Adj Total CONTRIBUTION_MARGIN]]-Table1[[#This Row],[Current Total CONTRIBUTION_MARGIN]]</f>
        <v>191.54</v>
      </c>
      <c r="V4358" s="1">
        <f>+Table1[[#This Row],[Adj Total OPERATING_MARGIN]]-Table1[[#This Row],[Current Total OPERATING_MARGIN]]</f>
        <v>41.18</v>
      </c>
    </row>
    <row r="4359" spans="1:22" x14ac:dyDescent="0.3">
      <c r="A4359" t="s">
        <v>35</v>
      </c>
      <c r="B4359">
        <v>2025</v>
      </c>
      <c r="C4359" t="s">
        <v>29</v>
      </c>
      <c r="D4359" t="s">
        <v>87</v>
      </c>
      <c r="E4359" s="2">
        <v>17</v>
      </c>
      <c r="F4359" s="1">
        <v>53506.559999999998</v>
      </c>
      <c r="G4359" s="1">
        <v>63903.55</v>
      </c>
      <c r="H4359" s="1">
        <v>8939.5475999999999</v>
      </c>
      <c r="I4359" s="1">
        <v>3461.04</v>
      </c>
      <c r="J4359" s="1">
        <v>708.76</v>
      </c>
      <c r="K4359" s="2">
        <v>12</v>
      </c>
      <c r="L4359" s="1">
        <v>9153.4599999999991</v>
      </c>
      <c r="M4359" s="1">
        <v>13682.12</v>
      </c>
      <c r="N4359" s="1">
        <v>3256.5576000000001</v>
      </c>
      <c r="O4359" s="1">
        <v>1844.32</v>
      </c>
      <c r="P4359" s="1">
        <v>756.29</v>
      </c>
      <c r="Q4359" s="2">
        <f>-+Table1[[#This Row],[Current Record Count]]+Table1[[#This Row],[Adj Record Count]]</f>
        <v>-5</v>
      </c>
      <c r="R4359" s="1">
        <f>+-Table1[[#This Row],[Current Total ADJUSTMENT_AMOUNT]]+Table1[[#This Row],[Adj Total ADJUSTMENT_AMOUNT]]</f>
        <v>-44353.1</v>
      </c>
      <c r="S4359" s="1">
        <f>-Table1[[#This Row],[Current Total CHARGE_AMOUNT]]+Table1[[#This Row],[Adj Total CHARGE_AMOUNT]]</f>
        <v>-50221.43</v>
      </c>
      <c r="T4359" s="1">
        <f>+Table1[[#This Row],[Adj Total TOTAL_COST]]-Table1[[#This Row],[Current Total TOTAL_COST]]</f>
        <v>-5682.99</v>
      </c>
      <c r="U4359" s="1">
        <f>+Table1[[#This Row],[Adj Total CONTRIBUTION_MARGIN]]-Table1[[#This Row],[Current Total CONTRIBUTION_MARGIN]]</f>
        <v>-1616.72</v>
      </c>
      <c r="V4359" s="1">
        <f>+Table1[[#This Row],[Adj Total OPERATING_MARGIN]]-Table1[[#This Row],[Current Total OPERATING_MARGIN]]</f>
        <v>47.529999999999973</v>
      </c>
    </row>
    <row r="4360" spans="1:22" x14ac:dyDescent="0.3">
      <c r="A4360" t="s">
        <v>33</v>
      </c>
      <c r="B4360">
        <v>2021</v>
      </c>
      <c r="C4360" t="s">
        <v>47</v>
      </c>
      <c r="D4360" t="s">
        <v>88</v>
      </c>
      <c r="E4360" s="2">
        <v>1</v>
      </c>
      <c r="F4360" s="1">
        <v>4529.47</v>
      </c>
      <c r="G4360" s="1">
        <v>4529.47</v>
      </c>
      <c r="H4360" s="1">
        <v>1612.0271</v>
      </c>
      <c r="I4360" s="1">
        <v>469.81</v>
      </c>
      <c r="J4360" s="1">
        <v>-48.22</v>
      </c>
      <c r="K4360" s="2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2">
        <f>-+Table1[[#This Row],[Current Record Count]]+Table1[[#This Row],[Adj Record Count]]</f>
        <v>-1</v>
      </c>
      <c r="R4360" s="1">
        <f>+-Table1[[#This Row],[Current Total ADJUSTMENT_AMOUNT]]+Table1[[#This Row],[Adj Total ADJUSTMENT_AMOUNT]]</f>
        <v>-4529.47</v>
      </c>
      <c r="S4360" s="1">
        <f>-Table1[[#This Row],[Current Total CHARGE_AMOUNT]]+Table1[[#This Row],[Adj Total CHARGE_AMOUNT]]</f>
        <v>-4529.47</v>
      </c>
      <c r="T4360" s="1">
        <f>+Table1[[#This Row],[Adj Total TOTAL_COST]]-Table1[[#This Row],[Current Total TOTAL_COST]]</f>
        <v>-1612.0271</v>
      </c>
      <c r="U4360" s="1">
        <f>+Table1[[#This Row],[Adj Total CONTRIBUTION_MARGIN]]-Table1[[#This Row],[Current Total CONTRIBUTION_MARGIN]]</f>
        <v>-469.81</v>
      </c>
      <c r="V4360" s="1">
        <f>+Table1[[#This Row],[Adj Total OPERATING_MARGIN]]-Table1[[#This Row],[Current Total OPERATING_MARGIN]]</f>
        <v>48.22</v>
      </c>
    </row>
    <row r="4361" spans="1:22" x14ac:dyDescent="0.3">
      <c r="A4361" t="s">
        <v>27</v>
      </c>
      <c r="B4361">
        <v>2024</v>
      </c>
      <c r="C4361" t="s">
        <v>47</v>
      </c>
      <c r="D4361" t="s">
        <v>63</v>
      </c>
      <c r="E4361" s="2">
        <v>4</v>
      </c>
      <c r="F4361" s="1">
        <v>29873.53</v>
      </c>
      <c r="G4361" s="1">
        <v>40629.199999999997</v>
      </c>
      <c r="H4361" s="1">
        <v>4380.6931000000004</v>
      </c>
      <c r="I4361" s="1">
        <v>8000.86</v>
      </c>
      <c r="J4361" s="1">
        <v>6440.69</v>
      </c>
      <c r="K4361" s="2">
        <v>10</v>
      </c>
      <c r="L4361" s="1">
        <v>89900.89</v>
      </c>
      <c r="M4361" s="1">
        <v>115648.19</v>
      </c>
      <c r="N4361" s="1">
        <v>19497.443500000001</v>
      </c>
      <c r="O4361" s="1">
        <v>13230.43</v>
      </c>
      <c r="P4361" s="1">
        <v>6492.47</v>
      </c>
      <c r="Q4361" s="2">
        <f>-+Table1[[#This Row],[Current Record Count]]+Table1[[#This Row],[Adj Record Count]]</f>
        <v>6</v>
      </c>
      <c r="R4361" s="1">
        <f>+-Table1[[#This Row],[Current Total ADJUSTMENT_AMOUNT]]+Table1[[#This Row],[Adj Total ADJUSTMENT_AMOUNT]]</f>
        <v>60027.360000000001</v>
      </c>
      <c r="S4361" s="1">
        <f>-Table1[[#This Row],[Current Total CHARGE_AMOUNT]]+Table1[[#This Row],[Adj Total CHARGE_AMOUNT]]</f>
        <v>75018.990000000005</v>
      </c>
      <c r="T4361" s="1">
        <f>+Table1[[#This Row],[Adj Total TOTAL_COST]]-Table1[[#This Row],[Current Total TOTAL_COST]]</f>
        <v>15116.750400000001</v>
      </c>
      <c r="U4361" s="1">
        <f>+Table1[[#This Row],[Adj Total CONTRIBUTION_MARGIN]]-Table1[[#This Row],[Current Total CONTRIBUTION_MARGIN]]</f>
        <v>5229.5700000000006</v>
      </c>
      <c r="V4361" s="1">
        <f>+Table1[[#This Row],[Adj Total OPERATING_MARGIN]]-Table1[[#This Row],[Current Total OPERATING_MARGIN]]</f>
        <v>51.780000000000655</v>
      </c>
    </row>
    <row r="4362" spans="1:22" x14ac:dyDescent="0.3">
      <c r="A4362" t="s">
        <v>31</v>
      </c>
      <c r="B4362">
        <v>2020</v>
      </c>
      <c r="C4362" t="s">
        <v>17</v>
      </c>
      <c r="D4362" t="s">
        <v>59</v>
      </c>
      <c r="E4362" s="2">
        <v>15</v>
      </c>
      <c r="F4362" s="1">
        <v>84285</v>
      </c>
      <c r="G4362" s="1">
        <v>135500.54</v>
      </c>
      <c r="H4362" s="1">
        <v>39592.852099999996</v>
      </c>
      <c r="I4362" s="1">
        <v>14578.37</v>
      </c>
      <c r="J4362" s="1">
        <v>-87.01</v>
      </c>
      <c r="K4362" s="2">
        <v>6</v>
      </c>
      <c r="L4362" s="1">
        <v>23070.68</v>
      </c>
      <c r="M4362" s="1">
        <v>44358.86</v>
      </c>
      <c r="N4362" s="1">
        <v>17750.615000000002</v>
      </c>
      <c r="O4362" s="1">
        <v>6824.74</v>
      </c>
      <c r="P4362" s="1">
        <v>-31.46</v>
      </c>
      <c r="Q4362" s="2">
        <f>-+Table1[[#This Row],[Current Record Count]]+Table1[[#This Row],[Adj Record Count]]</f>
        <v>-9</v>
      </c>
      <c r="R4362" s="1">
        <f>+-Table1[[#This Row],[Current Total ADJUSTMENT_AMOUNT]]+Table1[[#This Row],[Adj Total ADJUSTMENT_AMOUNT]]</f>
        <v>-61214.32</v>
      </c>
      <c r="S4362" s="1">
        <f>-Table1[[#This Row],[Current Total CHARGE_AMOUNT]]+Table1[[#This Row],[Adj Total CHARGE_AMOUNT]]</f>
        <v>-91141.680000000008</v>
      </c>
      <c r="T4362" s="1">
        <f>+Table1[[#This Row],[Adj Total TOTAL_COST]]-Table1[[#This Row],[Current Total TOTAL_COST]]</f>
        <v>-21842.237099999995</v>
      </c>
      <c r="U4362" s="1">
        <f>+Table1[[#This Row],[Adj Total CONTRIBUTION_MARGIN]]-Table1[[#This Row],[Current Total CONTRIBUTION_MARGIN]]</f>
        <v>-7753.630000000001</v>
      </c>
      <c r="V4362" s="1">
        <f>+Table1[[#This Row],[Adj Total OPERATING_MARGIN]]-Table1[[#This Row],[Current Total OPERATING_MARGIN]]</f>
        <v>55.550000000000004</v>
      </c>
    </row>
    <row r="4363" spans="1:22" x14ac:dyDescent="0.3">
      <c r="A4363" t="s">
        <v>27</v>
      </c>
      <c r="B4363">
        <v>2024</v>
      </c>
      <c r="C4363" t="s">
        <v>58</v>
      </c>
      <c r="D4363" t="s">
        <v>58</v>
      </c>
      <c r="E4363" s="2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2">
        <v>1</v>
      </c>
      <c r="L4363" s="1">
        <v>177.18</v>
      </c>
      <c r="M4363" s="1">
        <v>235</v>
      </c>
      <c r="N4363" s="1">
        <v>58.2485</v>
      </c>
      <c r="O4363" s="1">
        <v>79.39</v>
      </c>
      <c r="P4363" s="1">
        <v>56.74</v>
      </c>
      <c r="Q4363" s="2">
        <f>-+Table1[[#This Row],[Current Record Count]]+Table1[[#This Row],[Adj Record Count]]</f>
        <v>1</v>
      </c>
      <c r="R4363" s="1">
        <f>+-Table1[[#This Row],[Current Total ADJUSTMENT_AMOUNT]]+Table1[[#This Row],[Adj Total ADJUSTMENT_AMOUNT]]</f>
        <v>177.18</v>
      </c>
      <c r="S4363" s="1">
        <f>-Table1[[#This Row],[Current Total CHARGE_AMOUNT]]+Table1[[#This Row],[Adj Total CHARGE_AMOUNT]]</f>
        <v>235</v>
      </c>
      <c r="T4363" s="1">
        <f>+Table1[[#This Row],[Adj Total TOTAL_COST]]-Table1[[#This Row],[Current Total TOTAL_COST]]</f>
        <v>58.2485</v>
      </c>
      <c r="U4363" s="1">
        <f>+Table1[[#This Row],[Adj Total CONTRIBUTION_MARGIN]]-Table1[[#This Row],[Current Total CONTRIBUTION_MARGIN]]</f>
        <v>79.39</v>
      </c>
      <c r="V4363" s="1">
        <f>+Table1[[#This Row],[Adj Total OPERATING_MARGIN]]-Table1[[#This Row],[Current Total OPERATING_MARGIN]]</f>
        <v>56.74</v>
      </c>
    </row>
    <row r="4364" spans="1:22" x14ac:dyDescent="0.3">
      <c r="A4364" t="s">
        <v>54</v>
      </c>
      <c r="B4364">
        <v>2021</v>
      </c>
      <c r="C4364" t="s">
        <v>17</v>
      </c>
      <c r="D4364" t="s">
        <v>96</v>
      </c>
      <c r="E4364" s="2">
        <v>1</v>
      </c>
      <c r="F4364" s="1">
        <v>1369.71</v>
      </c>
      <c r="G4364" s="1">
        <v>1606.85</v>
      </c>
      <c r="H4364" s="1">
        <v>356.77569999999997</v>
      </c>
      <c r="I4364" s="1">
        <v>-20.07</v>
      </c>
      <c r="J4364" s="1">
        <v>-128.78</v>
      </c>
      <c r="K4364" s="2">
        <v>3</v>
      </c>
      <c r="L4364" s="1">
        <v>7232.74</v>
      </c>
      <c r="M4364" s="1">
        <v>8499.2900000000009</v>
      </c>
      <c r="N4364" s="1">
        <v>1318.5925999999999</v>
      </c>
      <c r="O4364" s="1">
        <v>399.26</v>
      </c>
      <c r="P4364" s="1">
        <v>-69.19</v>
      </c>
      <c r="Q4364" s="2">
        <f>-+Table1[[#This Row],[Current Record Count]]+Table1[[#This Row],[Adj Record Count]]</f>
        <v>2</v>
      </c>
      <c r="R4364" s="1">
        <f>+-Table1[[#This Row],[Current Total ADJUSTMENT_AMOUNT]]+Table1[[#This Row],[Adj Total ADJUSTMENT_AMOUNT]]</f>
        <v>5863.03</v>
      </c>
      <c r="S4364" s="1">
        <f>-Table1[[#This Row],[Current Total CHARGE_AMOUNT]]+Table1[[#This Row],[Adj Total CHARGE_AMOUNT]]</f>
        <v>6892.4400000000005</v>
      </c>
      <c r="T4364" s="1">
        <f>+Table1[[#This Row],[Adj Total TOTAL_COST]]-Table1[[#This Row],[Current Total TOTAL_COST]]</f>
        <v>961.81690000000003</v>
      </c>
      <c r="U4364" s="1">
        <f>+Table1[[#This Row],[Adj Total CONTRIBUTION_MARGIN]]-Table1[[#This Row],[Current Total CONTRIBUTION_MARGIN]]</f>
        <v>419.33</v>
      </c>
      <c r="V4364" s="1">
        <f>+Table1[[#This Row],[Adj Total OPERATING_MARGIN]]-Table1[[#This Row],[Current Total OPERATING_MARGIN]]</f>
        <v>59.59</v>
      </c>
    </row>
    <row r="4365" spans="1:22" x14ac:dyDescent="0.3">
      <c r="A4365" t="s">
        <v>74</v>
      </c>
      <c r="B4365">
        <v>2020</v>
      </c>
      <c r="C4365" t="s">
        <v>29</v>
      </c>
      <c r="D4365" t="s">
        <v>57</v>
      </c>
      <c r="E4365" s="2">
        <v>3</v>
      </c>
      <c r="F4365" s="1">
        <v>761.9</v>
      </c>
      <c r="G4365" s="1">
        <v>883</v>
      </c>
      <c r="H4365" s="1">
        <v>187.41149999999999</v>
      </c>
      <c r="I4365" s="1">
        <v>-1.93</v>
      </c>
      <c r="J4365" s="1">
        <v>-66.36</v>
      </c>
      <c r="K4365" s="2">
        <v>2</v>
      </c>
      <c r="L4365" s="1">
        <v>0</v>
      </c>
      <c r="M4365" s="1">
        <v>0</v>
      </c>
      <c r="N4365" s="1">
        <v>3.0348000000000002</v>
      </c>
      <c r="O4365" s="1">
        <v>-2.3199999999999998</v>
      </c>
      <c r="P4365" s="1">
        <v>-3.08</v>
      </c>
      <c r="Q4365" s="2">
        <f>-+Table1[[#This Row],[Current Record Count]]+Table1[[#This Row],[Adj Record Count]]</f>
        <v>-1</v>
      </c>
      <c r="R4365" s="1">
        <f>+-Table1[[#This Row],[Current Total ADJUSTMENT_AMOUNT]]+Table1[[#This Row],[Adj Total ADJUSTMENT_AMOUNT]]</f>
        <v>-761.9</v>
      </c>
      <c r="S4365" s="1">
        <f>-Table1[[#This Row],[Current Total CHARGE_AMOUNT]]+Table1[[#This Row],[Adj Total CHARGE_AMOUNT]]</f>
        <v>-883</v>
      </c>
      <c r="T4365" s="1">
        <f>+Table1[[#This Row],[Adj Total TOTAL_COST]]-Table1[[#This Row],[Current Total TOTAL_COST]]</f>
        <v>-184.3767</v>
      </c>
      <c r="U4365" s="1">
        <f>+Table1[[#This Row],[Adj Total CONTRIBUTION_MARGIN]]-Table1[[#This Row],[Current Total CONTRIBUTION_MARGIN]]</f>
        <v>-0.3899999999999999</v>
      </c>
      <c r="V4365" s="1">
        <f>+Table1[[#This Row],[Adj Total OPERATING_MARGIN]]-Table1[[#This Row],[Current Total OPERATING_MARGIN]]</f>
        <v>63.28</v>
      </c>
    </row>
    <row r="4366" spans="1:22" x14ac:dyDescent="0.3">
      <c r="A4366" t="s">
        <v>81</v>
      </c>
      <c r="B4366">
        <v>2023</v>
      </c>
      <c r="C4366" t="s">
        <v>108</v>
      </c>
      <c r="D4366" t="s">
        <v>108</v>
      </c>
      <c r="E4366" s="2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2">
        <v>1</v>
      </c>
      <c r="L4366" s="1">
        <v>7233.36</v>
      </c>
      <c r="M4366" s="1">
        <v>9841.4500000000007</v>
      </c>
      <c r="N4366" s="1">
        <v>2535.62</v>
      </c>
      <c r="O4366" s="1">
        <v>755.86</v>
      </c>
      <c r="P4366" s="1">
        <v>72.47</v>
      </c>
      <c r="Q4366" s="2">
        <f>-+Table1[[#This Row],[Current Record Count]]+Table1[[#This Row],[Adj Record Count]]</f>
        <v>1</v>
      </c>
      <c r="R4366" s="1">
        <f>+-Table1[[#This Row],[Current Total ADJUSTMENT_AMOUNT]]+Table1[[#This Row],[Adj Total ADJUSTMENT_AMOUNT]]</f>
        <v>7233.36</v>
      </c>
      <c r="S4366" s="1">
        <f>-Table1[[#This Row],[Current Total CHARGE_AMOUNT]]+Table1[[#This Row],[Adj Total CHARGE_AMOUNT]]</f>
        <v>9841.4500000000007</v>
      </c>
      <c r="T4366" s="1">
        <f>+Table1[[#This Row],[Adj Total TOTAL_COST]]-Table1[[#This Row],[Current Total TOTAL_COST]]</f>
        <v>2535.62</v>
      </c>
      <c r="U4366" s="1">
        <f>+Table1[[#This Row],[Adj Total CONTRIBUTION_MARGIN]]-Table1[[#This Row],[Current Total CONTRIBUTION_MARGIN]]</f>
        <v>755.86</v>
      </c>
      <c r="V4366" s="1">
        <f>+Table1[[#This Row],[Adj Total OPERATING_MARGIN]]-Table1[[#This Row],[Current Total OPERATING_MARGIN]]</f>
        <v>72.47</v>
      </c>
    </row>
    <row r="4367" spans="1:22" x14ac:dyDescent="0.3">
      <c r="A4367" t="s">
        <v>74</v>
      </c>
      <c r="B4367">
        <v>2024</v>
      </c>
      <c r="C4367" t="s">
        <v>29</v>
      </c>
      <c r="D4367" t="s">
        <v>32</v>
      </c>
      <c r="E4367" s="2">
        <v>2</v>
      </c>
      <c r="F4367" s="1">
        <v>3058.24</v>
      </c>
      <c r="G4367" s="1">
        <v>3283.3</v>
      </c>
      <c r="H4367" s="1">
        <v>370.8109</v>
      </c>
      <c r="I4367" s="1">
        <v>76.989999999999995</v>
      </c>
      <c r="J4367" s="1">
        <v>-72.3</v>
      </c>
      <c r="K4367" s="2">
        <v>1</v>
      </c>
      <c r="L4367" s="1">
        <v>425</v>
      </c>
      <c r="M4367" s="1">
        <v>425</v>
      </c>
      <c r="N4367" s="1">
        <v>73.247900000000001</v>
      </c>
      <c r="O4367" s="1">
        <v>28.46</v>
      </c>
      <c r="P4367" s="1">
        <v>0.2</v>
      </c>
      <c r="Q4367" s="2">
        <f>-+Table1[[#This Row],[Current Record Count]]+Table1[[#This Row],[Adj Record Count]]</f>
        <v>-1</v>
      </c>
      <c r="R4367" s="1">
        <f>+-Table1[[#This Row],[Current Total ADJUSTMENT_AMOUNT]]+Table1[[#This Row],[Adj Total ADJUSTMENT_AMOUNT]]</f>
        <v>-2633.24</v>
      </c>
      <c r="S4367" s="1">
        <f>-Table1[[#This Row],[Current Total CHARGE_AMOUNT]]+Table1[[#This Row],[Adj Total CHARGE_AMOUNT]]</f>
        <v>-2858.3</v>
      </c>
      <c r="T4367" s="1">
        <f>+Table1[[#This Row],[Adj Total TOTAL_COST]]-Table1[[#This Row],[Current Total TOTAL_COST]]</f>
        <v>-297.56299999999999</v>
      </c>
      <c r="U4367" s="1">
        <f>+Table1[[#This Row],[Adj Total CONTRIBUTION_MARGIN]]-Table1[[#This Row],[Current Total CONTRIBUTION_MARGIN]]</f>
        <v>-48.529999999999994</v>
      </c>
      <c r="V4367" s="1">
        <f>+Table1[[#This Row],[Adj Total OPERATING_MARGIN]]-Table1[[#This Row],[Current Total OPERATING_MARGIN]]</f>
        <v>72.5</v>
      </c>
    </row>
    <row r="4368" spans="1:22" x14ac:dyDescent="0.3">
      <c r="A4368" t="s">
        <v>27</v>
      </c>
      <c r="B4368">
        <v>2020</v>
      </c>
      <c r="C4368" t="s">
        <v>23</v>
      </c>
      <c r="D4368" t="s">
        <v>77</v>
      </c>
      <c r="E4368" s="2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2">
        <v>2</v>
      </c>
      <c r="L4368" s="1">
        <v>17855.009999999998</v>
      </c>
      <c r="M4368" s="1">
        <v>21139.72</v>
      </c>
      <c r="N4368" s="1">
        <v>3210.8575999999998</v>
      </c>
      <c r="O4368" s="1">
        <v>1047.3900000000001</v>
      </c>
      <c r="P4368" s="1">
        <v>73.849999999999994</v>
      </c>
      <c r="Q4368" s="2">
        <f>-+Table1[[#This Row],[Current Record Count]]+Table1[[#This Row],[Adj Record Count]]</f>
        <v>2</v>
      </c>
      <c r="R4368" s="1">
        <f>+-Table1[[#This Row],[Current Total ADJUSTMENT_AMOUNT]]+Table1[[#This Row],[Adj Total ADJUSTMENT_AMOUNT]]</f>
        <v>17855.009999999998</v>
      </c>
      <c r="S4368" s="1">
        <f>-Table1[[#This Row],[Current Total CHARGE_AMOUNT]]+Table1[[#This Row],[Adj Total CHARGE_AMOUNT]]</f>
        <v>21139.72</v>
      </c>
      <c r="T4368" s="1">
        <f>+Table1[[#This Row],[Adj Total TOTAL_COST]]-Table1[[#This Row],[Current Total TOTAL_COST]]</f>
        <v>3210.8575999999998</v>
      </c>
      <c r="U4368" s="1">
        <f>+Table1[[#This Row],[Adj Total CONTRIBUTION_MARGIN]]-Table1[[#This Row],[Current Total CONTRIBUTION_MARGIN]]</f>
        <v>1047.3900000000001</v>
      </c>
      <c r="V4368" s="1">
        <f>+Table1[[#This Row],[Adj Total OPERATING_MARGIN]]-Table1[[#This Row],[Current Total OPERATING_MARGIN]]</f>
        <v>73.849999999999994</v>
      </c>
    </row>
    <row r="4369" spans="1:22" x14ac:dyDescent="0.3">
      <c r="A4369" t="s">
        <v>75</v>
      </c>
      <c r="B4369" t="s">
        <v>51</v>
      </c>
      <c r="C4369" t="s">
        <v>34</v>
      </c>
      <c r="D4369" t="s">
        <v>34</v>
      </c>
      <c r="E4369" s="2">
        <v>3</v>
      </c>
      <c r="F4369" s="1">
        <v>0</v>
      </c>
      <c r="G4369" s="1">
        <v>0</v>
      </c>
      <c r="H4369" s="1">
        <v>74.581900000000005</v>
      </c>
      <c r="I4369" s="1">
        <v>-11.52</v>
      </c>
      <c r="J4369" s="1">
        <v>-74.59</v>
      </c>
      <c r="K4369" s="2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2">
        <f>-+Table1[[#This Row],[Current Record Count]]+Table1[[#This Row],[Adj Record Count]]</f>
        <v>-3</v>
      </c>
      <c r="R4369" s="1">
        <f>+-Table1[[#This Row],[Current Total ADJUSTMENT_AMOUNT]]+Table1[[#This Row],[Adj Total ADJUSTMENT_AMOUNT]]</f>
        <v>0</v>
      </c>
      <c r="S4369" s="1">
        <f>-Table1[[#This Row],[Current Total CHARGE_AMOUNT]]+Table1[[#This Row],[Adj Total CHARGE_AMOUNT]]</f>
        <v>0</v>
      </c>
      <c r="T4369" s="1">
        <f>+Table1[[#This Row],[Adj Total TOTAL_COST]]-Table1[[#This Row],[Current Total TOTAL_COST]]</f>
        <v>-74.581900000000005</v>
      </c>
      <c r="U4369" s="1">
        <f>+Table1[[#This Row],[Adj Total CONTRIBUTION_MARGIN]]-Table1[[#This Row],[Current Total CONTRIBUTION_MARGIN]]</f>
        <v>11.52</v>
      </c>
      <c r="V4369" s="1">
        <f>+Table1[[#This Row],[Adj Total OPERATING_MARGIN]]-Table1[[#This Row],[Current Total OPERATING_MARGIN]]</f>
        <v>74.59</v>
      </c>
    </row>
    <row r="4370" spans="1:22" x14ac:dyDescent="0.3">
      <c r="A4370" t="s">
        <v>81</v>
      </c>
      <c r="B4370">
        <v>2023</v>
      </c>
      <c r="C4370" t="s">
        <v>29</v>
      </c>
      <c r="D4370" t="s">
        <v>106</v>
      </c>
      <c r="E4370" s="2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2">
        <v>1</v>
      </c>
      <c r="L4370" s="1">
        <v>1033.17</v>
      </c>
      <c r="M4370" s="1">
        <v>1033.17</v>
      </c>
      <c r="N4370" s="1">
        <v>629.06790000000001</v>
      </c>
      <c r="O4370" s="1">
        <v>357.97</v>
      </c>
      <c r="P4370" s="1">
        <v>74.66</v>
      </c>
      <c r="Q4370" s="2">
        <f>-+Table1[[#This Row],[Current Record Count]]+Table1[[#This Row],[Adj Record Count]]</f>
        <v>1</v>
      </c>
      <c r="R4370" s="1">
        <f>+-Table1[[#This Row],[Current Total ADJUSTMENT_AMOUNT]]+Table1[[#This Row],[Adj Total ADJUSTMENT_AMOUNT]]</f>
        <v>1033.17</v>
      </c>
      <c r="S4370" s="1">
        <f>-Table1[[#This Row],[Current Total CHARGE_AMOUNT]]+Table1[[#This Row],[Adj Total CHARGE_AMOUNT]]</f>
        <v>1033.17</v>
      </c>
      <c r="T4370" s="1">
        <f>+Table1[[#This Row],[Adj Total TOTAL_COST]]-Table1[[#This Row],[Current Total TOTAL_COST]]</f>
        <v>629.06790000000001</v>
      </c>
      <c r="U4370" s="1">
        <f>+Table1[[#This Row],[Adj Total CONTRIBUTION_MARGIN]]-Table1[[#This Row],[Current Total CONTRIBUTION_MARGIN]]</f>
        <v>357.97</v>
      </c>
      <c r="V4370" s="1">
        <f>+Table1[[#This Row],[Adj Total OPERATING_MARGIN]]-Table1[[#This Row],[Current Total OPERATING_MARGIN]]</f>
        <v>74.66</v>
      </c>
    </row>
    <row r="4371" spans="1:22" x14ac:dyDescent="0.3">
      <c r="A4371" t="s">
        <v>27</v>
      </c>
      <c r="B4371">
        <v>2021</v>
      </c>
      <c r="C4371" t="s">
        <v>29</v>
      </c>
      <c r="D4371" t="s">
        <v>36</v>
      </c>
      <c r="E4371" s="2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2">
        <v>1</v>
      </c>
      <c r="L4371" s="1">
        <v>10719.76</v>
      </c>
      <c r="M4371" s="1">
        <v>11821</v>
      </c>
      <c r="N4371" s="1">
        <v>1078.2608</v>
      </c>
      <c r="O4371" s="1">
        <v>468.91</v>
      </c>
      <c r="P4371" s="1">
        <v>76.58</v>
      </c>
      <c r="Q4371" s="2">
        <f>-+Table1[[#This Row],[Current Record Count]]+Table1[[#This Row],[Adj Record Count]]</f>
        <v>1</v>
      </c>
      <c r="R4371" s="1">
        <f>+-Table1[[#This Row],[Current Total ADJUSTMENT_AMOUNT]]+Table1[[#This Row],[Adj Total ADJUSTMENT_AMOUNT]]</f>
        <v>10719.76</v>
      </c>
      <c r="S4371" s="1">
        <f>-Table1[[#This Row],[Current Total CHARGE_AMOUNT]]+Table1[[#This Row],[Adj Total CHARGE_AMOUNT]]</f>
        <v>11821</v>
      </c>
      <c r="T4371" s="1">
        <f>+Table1[[#This Row],[Adj Total TOTAL_COST]]-Table1[[#This Row],[Current Total TOTAL_COST]]</f>
        <v>1078.2608</v>
      </c>
      <c r="U4371" s="1">
        <f>+Table1[[#This Row],[Adj Total CONTRIBUTION_MARGIN]]-Table1[[#This Row],[Current Total CONTRIBUTION_MARGIN]]</f>
        <v>468.91</v>
      </c>
      <c r="V4371" s="1">
        <f>+Table1[[#This Row],[Adj Total OPERATING_MARGIN]]-Table1[[#This Row],[Current Total OPERATING_MARGIN]]</f>
        <v>76.58</v>
      </c>
    </row>
    <row r="4372" spans="1:22" x14ac:dyDescent="0.3">
      <c r="A4372" t="s">
        <v>16</v>
      </c>
      <c r="B4372" t="s">
        <v>51</v>
      </c>
      <c r="C4372" t="s">
        <v>34</v>
      </c>
      <c r="D4372" t="s">
        <v>34</v>
      </c>
      <c r="E4372" s="2">
        <v>2</v>
      </c>
      <c r="F4372" s="1">
        <v>0</v>
      </c>
      <c r="G4372" s="1">
        <v>1165.05</v>
      </c>
      <c r="H4372" s="1">
        <v>81.785799999999995</v>
      </c>
      <c r="I4372" s="1">
        <v>-57.33</v>
      </c>
      <c r="J4372" s="1">
        <v>-81.790000000000006</v>
      </c>
      <c r="K4372" s="2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2">
        <f>-+Table1[[#This Row],[Current Record Count]]+Table1[[#This Row],[Adj Record Count]]</f>
        <v>-2</v>
      </c>
      <c r="R4372" s="1">
        <f>+-Table1[[#This Row],[Current Total ADJUSTMENT_AMOUNT]]+Table1[[#This Row],[Adj Total ADJUSTMENT_AMOUNT]]</f>
        <v>0</v>
      </c>
      <c r="S4372" s="1">
        <f>-Table1[[#This Row],[Current Total CHARGE_AMOUNT]]+Table1[[#This Row],[Adj Total CHARGE_AMOUNT]]</f>
        <v>-1165.05</v>
      </c>
      <c r="T4372" s="1">
        <f>+Table1[[#This Row],[Adj Total TOTAL_COST]]-Table1[[#This Row],[Current Total TOTAL_COST]]</f>
        <v>-81.785799999999995</v>
      </c>
      <c r="U4372" s="1">
        <f>+Table1[[#This Row],[Adj Total CONTRIBUTION_MARGIN]]-Table1[[#This Row],[Current Total CONTRIBUTION_MARGIN]]</f>
        <v>57.33</v>
      </c>
      <c r="V4372" s="1">
        <f>+Table1[[#This Row],[Adj Total OPERATING_MARGIN]]-Table1[[#This Row],[Current Total OPERATING_MARGIN]]</f>
        <v>81.790000000000006</v>
      </c>
    </row>
    <row r="4373" spans="1:22" x14ac:dyDescent="0.3">
      <c r="A4373" t="s">
        <v>27</v>
      </c>
      <c r="B4373">
        <v>2023</v>
      </c>
      <c r="C4373" t="s">
        <v>29</v>
      </c>
      <c r="D4373" t="s">
        <v>65</v>
      </c>
      <c r="E4373" s="2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2">
        <v>1</v>
      </c>
      <c r="L4373" s="1">
        <v>16140.22</v>
      </c>
      <c r="M4373" s="1">
        <v>17729</v>
      </c>
      <c r="N4373" s="1">
        <v>1558.914</v>
      </c>
      <c r="O4373" s="1">
        <v>698.32</v>
      </c>
      <c r="P4373" s="1">
        <v>83.82</v>
      </c>
      <c r="Q4373" s="2">
        <f>-+Table1[[#This Row],[Current Record Count]]+Table1[[#This Row],[Adj Record Count]]</f>
        <v>1</v>
      </c>
      <c r="R4373" s="1">
        <f>+-Table1[[#This Row],[Current Total ADJUSTMENT_AMOUNT]]+Table1[[#This Row],[Adj Total ADJUSTMENT_AMOUNT]]</f>
        <v>16140.22</v>
      </c>
      <c r="S4373" s="1">
        <f>-Table1[[#This Row],[Current Total CHARGE_AMOUNT]]+Table1[[#This Row],[Adj Total CHARGE_AMOUNT]]</f>
        <v>17729</v>
      </c>
      <c r="T4373" s="1">
        <f>+Table1[[#This Row],[Adj Total TOTAL_COST]]-Table1[[#This Row],[Current Total TOTAL_COST]]</f>
        <v>1558.914</v>
      </c>
      <c r="U4373" s="1">
        <f>+Table1[[#This Row],[Adj Total CONTRIBUTION_MARGIN]]-Table1[[#This Row],[Current Total CONTRIBUTION_MARGIN]]</f>
        <v>698.32</v>
      </c>
      <c r="V4373" s="1">
        <f>+Table1[[#This Row],[Adj Total OPERATING_MARGIN]]-Table1[[#This Row],[Current Total OPERATING_MARGIN]]</f>
        <v>83.82</v>
      </c>
    </row>
    <row r="4374" spans="1:22" x14ac:dyDescent="0.3">
      <c r="A4374" t="s">
        <v>82</v>
      </c>
      <c r="B4374">
        <v>2023</v>
      </c>
      <c r="C4374" t="s">
        <v>20</v>
      </c>
      <c r="D4374" t="s">
        <v>93</v>
      </c>
      <c r="E4374" s="2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2">
        <v>1</v>
      </c>
      <c r="L4374" s="1">
        <v>2568.36</v>
      </c>
      <c r="M4374" s="1">
        <v>2654.63</v>
      </c>
      <c r="N4374" s="1">
        <v>614.64430000000004</v>
      </c>
      <c r="O4374" s="1">
        <v>191.57</v>
      </c>
      <c r="P4374" s="1">
        <v>85.41</v>
      </c>
      <c r="Q4374" s="2">
        <f>-+Table1[[#This Row],[Current Record Count]]+Table1[[#This Row],[Adj Record Count]]</f>
        <v>1</v>
      </c>
      <c r="R4374" s="1">
        <f>+-Table1[[#This Row],[Current Total ADJUSTMENT_AMOUNT]]+Table1[[#This Row],[Adj Total ADJUSTMENT_AMOUNT]]</f>
        <v>2568.36</v>
      </c>
      <c r="S4374" s="1">
        <f>-Table1[[#This Row],[Current Total CHARGE_AMOUNT]]+Table1[[#This Row],[Adj Total CHARGE_AMOUNT]]</f>
        <v>2654.63</v>
      </c>
      <c r="T4374" s="1">
        <f>+Table1[[#This Row],[Adj Total TOTAL_COST]]-Table1[[#This Row],[Current Total TOTAL_COST]]</f>
        <v>614.64430000000004</v>
      </c>
      <c r="U4374" s="1">
        <f>+Table1[[#This Row],[Adj Total CONTRIBUTION_MARGIN]]-Table1[[#This Row],[Current Total CONTRIBUTION_MARGIN]]</f>
        <v>191.57</v>
      </c>
      <c r="V4374" s="1">
        <f>+Table1[[#This Row],[Adj Total OPERATING_MARGIN]]-Table1[[#This Row],[Current Total OPERATING_MARGIN]]</f>
        <v>85.41</v>
      </c>
    </row>
    <row r="4375" spans="1:22" x14ac:dyDescent="0.3">
      <c r="A4375" t="s">
        <v>35</v>
      </c>
      <c r="B4375">
        <v>2020</v>
      </c>
      <c r="C4375" t="s">
        <v>17</v>
      </c>
      <c r="D4375" t="s">
        <v>80</v>
      </c>
      <c r="E4375" s="2">
        <v>6</v>
      </c>
      <c r="F4375" s="1">
        <v>5366.88</v>
      </c>
      <c r="G4375" s="1">
        <v>7458.05</v>
      </c>
      <c r="H4375" s="1">
        <v>1097.4662000000001</v>
      </c>
      <c r="I4375" s="1">
        <v>1478.38</v>
      </c>
      <c r="J4375" s="1">
        <v>983.96</v>
      </c>
      <c r="K4375" s="2">
        <v>5</v>
      </c>
      <c r="L4375" s="1">
        <v>4144.03</v>
      </c>
      <c r="M4375" s="1">
        <v>6122.05</v>
      </c>
      <c r="N4375" s="1">
        <v>898.07460000000003</v>
      </c>
      <c r="O4375" s="1">
        <v>1508.04</v>
      </c>
      <c r="P4375" s="1">
        <v>1070.2</v>
      </c>
      <c r="Q4375" s="2">
        <f>-+Table1[[#This Row],[Current Record Count]]+Table1[[#This Row],[Adj Record Count]]</f>
        <v>-1</v>
      </c>
      <c r="R4375" s="1">
        <f>+-Table1[[#This Row],[Current Total ADJUSTMENT_AMOUNT]]+Table1[[#This Row],[Adj Total ADJUSTMENT_AMOUNT]]</f>
        <v>-1222.8500000000004</v>
      </c>
      <c r="S4375" s="1">
        <f>-Table1[[#This Row],[Current Total CHARGE_AMOUNT]]+Table1[[#This Row],[Adj Total CHARGE_AMOUNT]]</f>
        <v>-1336</v>
      </c>
      <c r="T4375" s="1">
        <f>+Table1[[#This Row],[Adj Total TOTAL_COST]]-Table1[[#This Row],[Current Total TOTAL_COST]]</f>
        <v>-199.39160000000004</v>
      </c>
      <c r="U4375" s="1">
        <f>+Table1[[#This Row],[Adj Total CONTRIBUTION_MARGIN]]-Table1[[#This Row],[Current Total CONTRIBUTION_MARGIN]]</f>
        <v>29.659999999999854</v>
      </c>
      <c r="V4375" s="1">
        <f>+Table1[[#This Row],[Adj Total OPERATING_MARGIN]]-Table1[[#This Row],[Current Total OPERATING_MARGIN]]</f>
        <v>86.240000000000009</v>
      </c>
    </row>
    <row r="4376" spans="1:22" x14ac:dyDescent="0.3">
      <c r="A4376" t="s">
        <v>78</v>
      </c>
      <c r="B4376">
        <v>2021</v>
      </c>
      <c r="C4376" t="s">
        <v>20</v>
      </c>
      <c r="D4376" t="s">
        <v>76</v>
      </c>
      <c r="E4376" s="2">
        <v>165</v>
      </c>
      <c r="F4376" s="1">
        <v>88906.96</v>
      </c>
      <c r="G4376" s="1">
        <v>121793.29</v>
      </c>
      <c r="H4376" s="1">
        <v>23141.9506</v>
      </c>
      <c r="I4376" s="1">
        <v>32028.44</v>
      </c>
      <c r="J4376" s="1">
        <v>24319.42</v>
      </c>
      <c r="K4376" s="2">
        <v>161</v>
      </c>
      <c r="L4376" s="1">
        <v>69060.399999999994</v>
      </c>
      <c r="M4376" s="1">
        <v>100303.53</v>
      </c>
      <c r="N4376" s="1">
        <v>16794.952499999999</v>
      </c>
      <c r="O4376" s="1">
        <v>30930.35</v>
      </c>
      <c r="P4376" s="1">
        <v>24412.36</v>
      </c>
      <c r="Q4376" s="2">
        <f>-+Table1[[#This Row],[Current Record Count]]+Table1[[#This Row],[Adj Record Count]]</f>
        <v>-4</v>
      </c>
      <c r="R4376" s="1">
        <f>+-Table1[[#This Row],[Current Total ADJUSTMENT_AMOUNT]]+Table1[[#This Row],[Adj Total ADJUSTMENT_AMOUNT]]</f>
        <v>-19846.560000000012</v>
      </c>
      <c r="S4376" s="1">
        <f>-Table1[[#This Row],[Current Total CHARGE_AMOUNT]]+Table1[[#This Row],[Adj Total CHARGE_AMOUNT]]</f>
        <v>-21489.759999999995</v>
      </c>
      <c r="T4376" s="1">
        <f>+Table1[[#This Row],[Adj Total TOTAL_COST]]-Table1[[#This Row],[Current Total TOTAL_COST]]</f>
        <v>-6346.9981000000007</v>
      </c>
      <c r="U4376" s="1">
        <f>+Table1[[#This Row],[Adj Total CONTRIBUTION_MARGIN]]-Table1[[#This Row],[Current Total CONTRIBUTION_MARGIN]]</f>
        <v>-1098.0900000000001</v>
      </c>
      <c r="V4376" s="1">
        <f>+Table1[[#This Row],[Adj Total OPERATING_MARGIN]]-Table1[[#This Row],[Current Total OPERATING_MARGIN]]</f>
        <v>92.940000000002328</v>
      </c>
    </row>
    <row r="4377" spans="1:22" x14ac:dyDescent="0.3">
      <c r="A4377" t="s">
        <v>54</v>
      </c>
      <c r="B4377">
        <v>2022</v>
      </c>
      <c r="C4377" t="s">
        <v>109</v>
      </c>
      <c r="D4377" t="s">
        <v>109</v>
      </c>
      <c r="E4377" s="2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2">
        <v>1</v>
      </c>
      <c r="L4377" s="1">
        <v>428.84</v>
      </c>
      <c r="M4377" s="1">
        <v>432.35</v>
      </c>
      <c r="N4377" s="1">
        <v>253.23769999999999</v>
      </c>
      <c r="O4377" s="1">
        <v>190.56</v>
      </c>
      <c r="P4377" s="1">
        <v>94.2</v>
      </c>
      <c r="Q4377" s="2">
        <f>-+Table1[[#This Row],[Current Record Count]]+Table1[[#This Row],[Adj Record Count]]</f>
        <v>1</v>
      </c>
      <c r="R4377" s="1">
        <f>+-Table1[[#This Row],[Current Total ADJUSTMENT_AMOUNT]]+Table1[[#This Row],[Adj Total ADJUSTMENT_AMOUNT]]</f>
        <v>428.84</v>
      </c>
      <c r="S4377" s="1">
        <f>-Table1[[#This Row],[Current Total CHARGE_AMOUNT]]+Table1[[#This Row],[Adj Total CHARGE_AMOUNT]]</f>
        <v>432.35</v>
      </c>
      <c r="T4377" s="1">
        <f>+Table1[[#This Row],[Adj Total TOTAL_COST]]-Table1[[#This Row],[Current Total TOTAL_COST]]</f>
        <v>253.23769999999999</v>
      </c>
      <c r="U4377" s="1">
        <f>+Table1[[#This Row],[Adj Total CONTRIBUTION_MARGIN]]-Table1[[#This Row],[Current Total CONTRIBUTION_MARGIN]]</f>
        <v>190.56</v>
      </c>
      <c r="V4377" s="1">
        <f>+Table1[[#This Row],[Adj Total OPERATING_MARGIN]]-Table1[[#This Row],[Current Total OPERATING_MARGIN]]</f>
        <v>94.2</v>
      </c>
    </row>
    <row r="4378" spans="1:22" x14ac:dyDescent="0.3">
      <c r="A4378" t="s">
        <v>25</v>
      </c>
      <c r="B4378">
        <v>2024</v>
      </c>
      <c r="C4378" t="s">
        <v>17</v>
      </c>
      <c r="D4378" t="s">
        <v>101</v>
      </c>
      <c r="E4378" s="2">
        <v>80</v>
      </c>
      <c r="F4378" s="1">
        <v>146569.98000000001</v>
      </c>
      <c r="G4378" s="1">
        <v>175196.82</v>
      </c>
      <c r="H4378" s="1">
        <v>11654.725700000001</v>
      </c>
      <c r="I4378" s="1">
        <v>29195.69</v>
      </c>
      <c r="J4378" s="1">
        <v>25241.200000000001</v>
      </c>
      <c r="K4378" s="2">
        <v>81</v>
      </c>
      <c r="L4378" s="1">
        <v>152172.04999999999</v>
      </c>
      <c r="M4378" s="1">
        <v>181169.72</v>
      </c>
      <c r="N4378" s="1">
        <v>11929.7868</v>
      </c>
      <c r="O4378" s="1">
        <v>29369.59</v>
      </c>
      <c r="P4378" s="1">
        <v>25336.97</v>
      </c>
      <c r="Q4378" s="2">
        <f>-+Table1[[#This Row],[Current Record Count]]+Table1[[#This Row],[Adj Record Count]]</f>
        <v>1</v>
      </c>
      <c r="R4378" s="1">
        <f>+-Table1[[#This Row],[Current Total ADJUSTMENT_AMOUNT]]+Table1[[#This Row],[Adj Total ADJUSTMENT_AMOUNT]]</f>
        <v>5602.0699999999779</v>
      </c>
      <c r="S4378" s="1">
        <f>-Table1[[#This Row],[Current Total CHARGE_AMOUNT]]+Table1[[#This Row],[Adj Total CHARGE_AMOUNT]]</f>
        <v>5972.8999999999942</v>
      </c>
      <c r="T4378" s="1">
        <f>+Table1[[#This Row],[Adj Total TOTAL_COST]]-Table1[[#This Row],[Current Total TOTAL_COST]]</f>
        <v>275.06109999999899</v>
      </c>
      <c r="U4378" s="1">
        <f>+Table1[[#This Row],[Adj Total CONTRIBUTION_MARGIN]]-Table1[[#This Row],[Current Total CONTRIBUTION_MARGIN]]</f>
        <v>173.90000000000146</v>
      </c>
      <c r="V4378" s="1">
        <f>+Table1[[#This Row],[Adj Total OPERATING_MARGIN]]-Table1[[#This Row],[Current Total OPERATING_MARGIN]]</f>
        <v>95.770000000000437</v>
      </c>
    </row>
    <row r="4379" spans="1:22" x14ac:dyDescent="0.3">
      <c r="A4379" t="s">
        <v>25</v>
      </c>
      <c r="B4379">
        <v>2022</v>
      </c>
      <c r="C4379" t="s">
        <v>47</v>
      </c>
      <c r="D4379" t="s">
        <v>48</v>
      </c>
      <c r="E4379" s="2">
        <v>14</v>
      </c>
      <c r="F4379" s="1">
        <v>48483.67</v>
      </c>
      <c r="G4379" s="1">
        <v>60548</v>
      </c>
      <c r="H4379" s="1">
        <v>4540.17</v>
      </c>
      <c r="I4379" s="1">
        <v>9886.42</v>
      </c>
      <c r="J4379" s="1">
        <v>8729.65</v>
      </c>
      <c r="K4379" s="2">
        <v>16</v>
      </c>
      <c r="L4379" s="1">
        <v>76109.14</v>
      </c>
      <c r="M4379" s="1">
        <v>91380.44</v>
      </c>
      <c r="N4379" s="1">
        <v>11102.9084</v>
      </c>
      <c r="O4379" s="1">
        <v>11125.92</v>
      </c>
      <c r="P4379" s="1">
        <v>8825.7199999999993</v>
      </c>
      <c r="Q4379" s="2">
        <f>-+Table1[[#This Row],[Current Record Count]]+Table1[[#This Row],[Adj Record Count]]</f>
        <v>2</v>
      </c>
      <c r="R4379" s="1">
        <f>+-Table1[[#This Row],[Current Total ADJUSTMENT_AMOUNT]]+Table1[[#This Row],[Adj Total ADJUSTMENT_AMOUNT]]</f>
        <v>27625.47</v>
      </c>
      <c r="S4379" s="1">
        <f>-Table1[[#This Row],[Current Total CHARGE_AMOUNT]]+Table1[[#This Row],[Adj Total CHARGE_AMOUNT]]</f>
        <v>30832.440000000002</v>
      </c>
      <c r="T4379" s="1">
        <f>+Table1[[#This Row],[Adj Total TOTAL_COST]]-Table1[[#This Row],[Current Total TOTAL_COST]]</f>
        <v>6562.7384000000002</v>
      </c>
      <c r="U4379" s="1">
        <f>+Table1[[#This Row],[Adj Total CONTRIBUTION_MARGIN]]-Table1[[#This Row],[Current Total CONTRIBUTION_MARGIN]]</f>
        <v>1239.5</v>
      </c>
      <c r="V4379" s="1">
        <f>+Table1[[#This Row],[Adj Total OPERATING_MARGIN]]-Table1[[#This Row],[Current Total OPERATING_MARGIN]]</f>
        <v>96.069999999999709</v>
      </c>
    </row>
    <row r="4380" spans="1:22" x14ac:dyDescent="0.3">
      <c r="A4380" t="s">
        <v>16</v>
      </c>
      <c r="B4380" t="s">
        <v>51</v>
      </c>
      <c r="C4380" t="s">
        <v>29</v>
      </c>
      <c r="D4380" t="s">
        <v>30</v>
      </c>
      <c r="E4380" s="2">
        <v>1</v>
      </c>
      <c r="F4380" s="1">
        <v>0</v>
      </c>
      <c r="G4380" s="1">
        <v>393.6</v>
      </c>
      <c r="H4380" s="1">
        <v>97.8626</v>
      </c>
      <c r="I4380" s="1">
        <v>-65.319999999999993</v>
      </c>
      <c r="J4380" s="1">
        <v>-97.86</v>
      </c>
      <c r="K4380" s="2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2">
        <f>-+Table1[[#This Row],[Current Record Count]]+Table1[[#This Row],[Adj Record Count]]</f>
        <v>-1</v>
      </c>
      <c r="R4380" s="1">
        <f>+-Table1[[#This Row],[Current Total ADJUSTMENT_AMOUNT]]+Table1[[#This Row],[Adj Total ADJUSTMENT_AMOUNT]]</f>
        <v>0</v>
      </c>
      <c r="S4380" s="1">
        <f>-Table1[[#This Row],[Current Total CHARGE_AMOUNT]]+Table1[[#This Row],[Adj Total CHARGE_AMOUNT]]</f>
        <v>-393.6</v>
      </c>
      <c r="T4380" s="1">
        <f>+Table1[[#This Row],[Adj Total TOTAL_COST]]-Table1[[#This Row],[Current Total TOTAL_COST]]</f>
        <v>-97.8626</v>
      </c>
      <c r="U4380" s="1">
        <f>+Table1[[#This Row],[Adj Total CONTRIBUTION_MARGIN]]-Table1[[#This Row],[Current Total CONTRIBUTION_MARGIN]]</f>
        <v>65.319999999999993</v>
      </c>
      <c r="V4380" s="1">
        <f>+Table1[[#This Row],[Adj Total OPERATING_MARGIN]]-Table1[[#This Row],[Current Total OPERATING_MARGIN]]</f>
        <v>97.86</v>
      </c>
    </row>
    <row r="4381" spans="1:22" x14ac:dyDescent="0.3">
      <c r="A4381" t="s">
        <v>54</v>
      </c>
      <c r="B4381">
        <v>2023</v>
      </c>
      <c r="C4381" t="s">
        <v>26</v>
      </c>
      <c r="D4381" t="s">
        <v>26</v>
      </c>
      <c r="E4381" s="2">
        <v>3</v>
      </c>
      <c r="F4381" s="1">
        <v>6228.99</v>
      </c>
      <c r="G4381" s="1">
        <v>6396.56</v>
      </c>
      <c r="H4381" s="1">
        <v>1073.5447999999999</v>
      </c>
      <c r="I4381" s="1">
        <v>-519.67999999999995</v>
      </c>
      <c r="J4381" s="1">
        <v>-846.2</v>
      </c>
      <c r="K4381" s="2">
        <v>5</v>
      </c>
      <c r="L4381" s="1">
        <v>7038.47</v>
      </c>
      <c r="M4381" s="1">
        <v>7624.35</v>
      </c>
      <c r="N4381" s="1">
        <v>1393.5047999999999</v>
      </c>
      <c r="O4381" s="1">
        <v>-310.39</v>
      </c>
      <c r="P4381" s="1">
        <v>-747.85</v>
      </c>
      <c r="Q4381" s="2">
        <f>-+Table1[[#This Row],[Current Record Count]]+Table1[[#This Row],[Adj Record Count]]</f>
        <v>2</v>
      </c>
      <c r="R4381" s="1">
        <f>+-Table1[[#This Row],[Current Total ADJUSTMENT_AMOUNT]]+Table1[[#This Row],[Adj Total ADJUSTMENT_AMOUNT]]</f>
        <v>809.48000000000047</v>
      </c>
      <c r="S4381" s="1">
        <f>-Table1[[#This Row],[Current Total CHARGE_AMOUNT]]+Table1[[#This Row],[Adj Total CHARGE_AMOUNT]]</f>
        <v>1227.79</v>
      </c>
      <c r="T4381" s="1">
        <f>+Table1[[#This Row],[Adj Total TOTAL_COST]]-Table1[[#This Row],[Current Total TOTAL_COST]]</f>
        <v>319.96000000000004</v>
      </c>
      <c r="U4381" s="1">
        <f>+Table1[[#This Row],[Adj Total CONTRIBUTION_MARGIN]]-Table1[[#This Row],[Current Total CONTRIBUTION_MARGIN]]</f>
        <v>209.28999999999996</v>
      </c>
      <c r="V4381" s="1">
        <f>+Table1[[#This Row],[Adj Total OPERATING_MARGIN]]-Table1[[#This Row],[Current Total OPERATING_MARGIN]]</f>
        <v>98.350000000000023</v>
      </c>
    </row>
    <row r="4382" spans="1:22" x14ac:dyDescent="0.3">
      <c r="A4382" t="s">
        <v>44</v>
      </c>
      <c r="B4382">
        <v>2025</v>
      </c>
      <c r="C4382" t="s">
        <v>41</v>
      </c>
      <c r="D4382" t="s">
        <v>41</v>
      </c>
      <c r="E4382" s="2">
        <v>14</v>
      </c>
      <c r="F4382" s="1">
        <v>6389.75</v>
      </c>
      <c r="G4382" s="1">
        <v>11107.75</v>
      </c>
      <c r="H4382" s="1">
        <v>3803.6356000000001</v>
      </c>
      <c r="I4382" s="1">
        <v>698.72</v>
      </c>
      <c r="J4382" s="1">
        <v>-251.21</v>
      </c>
      <c r="K4382" s="2">
        <v>13</v>
      </c>
      <c r="L4382" s="1">
        <v>6200</v>
      </c>
      <c r="M4382" s="1">
        <v>10794.6</v>
      </c>
      <c r="N4382" s="1">
        <v>3581.4659000000001</v>
      </c>
      <c r="O4382" s="1">
        <v>704.85</v>
      </c>
      <c r="P4382" s="1">
        <v>-152.44</v>
      </c>
      <c r="Q4382" s="2">
        <f>-+Table1[[#This Row],[Current Record Count]]+Table1[[#This Row],[Adj Record Count]]</f>
        <v>-1</v>
      </c>
      <c r="R4382" s="1">
        <f>+-Table1[[#This Row],[Current Total ADJUSTMENT_AMOUNT]]+Table1[[#This Row],[Adj Total ADJUSTMENT_AMOUNT]]</f>
        <v>-189.75</v>
      </c>
      <c r="S4382" s="1">
        <f>-Table1[[#This Row],[Current Total CHARGE_AMOUNT]]+Table1[[#This Row],[Adj Total CHARGE_AMOUNT]]</f>
        <v>-313.14999999999964</v>
      </c>
      <c r="T4382" s="1">
        <f>+Table1[[#This Row],[Adj Total TOTAL_COST]]-Table1[[#This Row],[Current Total TOTAL_COST]]</f>
        <v>-222.16969999999992</v>
      </c>
      <c r="U4382" s="1">
        <f>+Table1[[#This Row],[Adj Total CONTRIBUTION_MARGIN]]-Table1[[#This Row],[Current Total CONTRIBUTION_MARGIN]]</f>
        <v>6.1299999999999955</v>
      </c>
      <c r="V4382" s="1">
        <f>+Table1[[#This Row],[Adj Total OPERATING_MARGIN]]-Table1[[#This Row],[Current Total OPERATING_MARGIN]]</f>
        <v>98.77000000000001</v>
      </c>
    </row>
    <row r="4383" spans="1:22" x14ac:dyDescent="0.3">
      <c r="A4383" t="s">
        <v>33</v>
      </c>
      <c r="B4383">
        <v>2022</v>
      </c>
      <c r="C4383" t="s">
        <v>47</v>
      </c>
      <c r="D4383" t="s">
        <v>88</v>
      </c>
      <c r="E4383" s="2">
        <v>1</v>
      </c>
      <c r="F4383" s="1">
        <v>5486.25</v>
      </c>
      <c r="G4383" s="1">
        <v>5486.25</v>
      </c>
      <c r="H4383" s="1">
        <v>742.7319</v>
      </c>
      <c r="I4383" s="1">
        <v>27.27</v>
      </c>
      <c r="J4383" s="1">
        <v>-101.77</v>
      </c>
      <c r="K4383" s="2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2">
        <f>-+Table1[[#This Row],[Current Record Count]]+Table1[[#This Row],[Adj Record Count]]</f>
        <v>-1</v>
      </c>
      <c r="R4383" s="1">
        <f>+-Table1[[#This Row],[Current Total ADJUSTMENT_AMOUNT]]+Table1[[#This Row],[Adj Total ADJUSTMENT_AMOUNT]]</f>
        <v>-5486.25</v>
      </c>
      <c r="S4383" s="1">
        <f>-Table1[[#This Row],[Current Total CHARGE_AMOUNT]]+Table1[[#This Row],[Adj Total CHARGE_AMOUNT]]</f>
        <v>-5486.25</v>
      </c>
      <c r="T4383" s="1">
        <f>+Table1[[#This Row],[Adj Total TOTAL_COST]]-Table1[[#This Row],[Current Total TOTAL_COST]]</f>
        <v>-742.7319</v>
      </c>
      <c r="U4383" s="1">
        <f>+Table1[[#This Row],[Adj Total CONTRIBUTION_MARGIN]]-Table1[[#This Row],[Current Total CONTRIBUTION_MARGIN]]</f>
        <v>-27.27</v>
      </c>
      <c r="V4383" s="1">
        <f>+Table1[[#This Row],[Adj Total OPERATING_MARGIN]]-Table1[[#This Row],[Current Total OPERATING_MARGIN]]</f>
        <v>101.77</v>
      </c>
    </row>
    <row r="4384" spans="1:22" x14ac:dyDescent="0.3">
      <c r="A4384" t="s">
        <v>74</v>
      </c>
      <c r="B4384">
        <v>2021</v>
      </c>
      <c r="C4384" t="s">
        <v>23</v>
      </c>
      <c r="D4384" t="s">
        <v>83</v>
      </c>
      <c r="E4384" s="2">
        <v>5</v>
      </c>
      <c r="F4384" s="1">
        <v>10534.36</v>
      </c>
      <c r="G4384" s="1">
        <v>10781.37</v>
      </c>
      <c r="H4384" s="1">
        <v>3943.8087999999998</v>
      </c>
      <c r="I4384" s="1">
        <v>997.81</v>
      </c>
      <c r="J4384" s="1">
        <v>-61.68</v>
      </c>
      <c r="K4384" s="2">
        <v>3</v>
      </c>
      <c r="L4384" s="1">
        <v>938.99</v>
      </c>
      <c r="M4384" s="1">
        <v>1186</v>
      </c>
      <c r="N4384" s="1">
        <v>483.80259999999998</v>
      </c>
      <c r="O4384" s="1">
        <v>175.36</v>
      </c>
      <c r="P4384" s="1">
        <v>41.83</v>
      </c>
      <c r="Q4384" s="2">
        <f>-+Table1[[#This Row],[Current Record Count]]+Table1[[#This Row],[Adj Record Count]]</f>
        <v>-2</v>
      </c>
      <c r="R4384" s="1">
        <f>+-Table1[[#This Row],[Current Total ADJUSTMENT_AMOUNT]]+Table1[[#This Row],[Adj Total ADJUSTMENT_AMOUNT]]</f>
        <v>-9595.3700000000008</v>
      </c>
      <c r="S4384" s="1">
        <f>-Table1[[#This Row],[Current Total CHARGE_AMOUNT]]+Table1[[#This Row],[Adj Total CHARGE_AMOUNT]]</f>
        <v>-9595.3700000000008</v>
      </c>
      <c r="T4384" s="1">
        <f>+Table1[[#This Row],[Adj Total TOTAL_COST]]-Table1[[#This Row],[Current Total TOTAL_COST]]</f>
        <v>-3460.0061999999998</v>
      </c>
      <c r="U4384" s="1">
        <f>+Table1[[#This Row],[Adj Total CONTRIBUTION_MARGIN]]-Table1[[#This Row],[Current Total CONTRIBUTION_MARGIN]]</f>
        <v>-822.44999999999993</v>
      </c>
      <c r="V4384" s="1">
        <f>+Table1[[#This Row],[Adj Total OPERATING_MARGIN]]-Table1[[#This Row],[Current Total OPERATING_MARGIN]]</f>
        <v>103.50999999999999</v>
      </c>
    </row>
    <row r="4385" spans="1:22" x14ac:dyDescent="0.3">
      <c r="A4385" t="s">
        <v>54</v>
      </c>
      <c r="B4385">
        <v>2021</v>
      </c>
      <c r="C4385" t="s">
        <v>29</v>
      </c>
      <c r="D4385" t="s">
        <v>52</v>
      </c>
      <c r="E4385" s="2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2">
        <v>2</v>
      </c>
      <c r="L4385" s="1">
        <v>2360.48</v>
      </c>
      <c r="M4385" s="1">
        <v>2906.25</v>
      </c>
      <c r="N4385" s="1">
        <v>455.34140000000002</v>
      </c>
      <c r="O4385" s="1">
        <v>259.94</v>
      </c>
      <c r="P4385" s="1">
        <v>103.59</v>
      </c>
      <c r="Q4385" s="2">
        <f>-+Table1[[#This Row],[Current Record Count]]+Table1[[#This Row],[Adj Record Count]]</f>
        <v>2</v>
      </c>
      <c r="R4385" s="1">
        <f>+-Table1[[#This Row],[Current Total ADJUSTMENT_AMOUNT]]+Table1[[#This Row],[Adj Total ADJUSTMENT_AMOUNT]]</f>
        <v>2360.48</v>
      </c>
      <c r="S4385" s="1">
        <f>-Table1[[#This Row],[Current Total CHARGE_AMOUNT]]+Table1[[#This Row],[Adj Total CHARGE_AMOUNT]]</f>
        <v>2906.25</v>
      </c>
      <c r="T4385" s="1">
        <f>+Table1[[#This Row],[Adj Total TOTAL_COST]]-Table1[[#This Row],[Current Total TOTAL_COST]]</f>
        <v>455.34140000000002</v>
      </c>
      <c r="U4385" s="1">
        <f>+Table1[[#This Row],[Adj Total CONTRIBUTION_MARGIN]]-Table1[[#This Row],[Current Total CONTRIBUTION_MARGIN]]</f>
        <v>259.94</v>
      </c>
      <c r="V4385" s="1">
        <f>+Table1[[#This Row],[Adj Total OPERATING_MARGIN]]-Table1[[#This Row],[Current Total OPERATING_MARGIN]]</f>
        <v>103.59</v>
      </c>
    </row>
    <row r="4386" spans="1:22" x14ac:dyDescent="0.3">
      <c r="A4386" t="s">
        <v>16</v>
      </c>
      <c r="B4386">
        <v>2019</v>
      </c>
      <c r="C4386" t="s">
        <v>51</v>
      </c>
      <c r="D4386" t="s">
        <v>51</v>
      </c>
      <c r="E4386" s="2">
        <v>2738</v>
      </c>
      <c r="F4386" s="1">
        <v>13734256.4</v>
      </c>
      <c r="G4386" s="1">
        <v>17011380.050000001</v>
      </c>
      <c r="H4386" s="1">
        <v>1769.5682999999999</v>
      </c>
      <c r="I4386" s="1">
        <v>274.89999999999998</v>
      </c>
      <c r="J4386" s="1">
        <v>-104.6</v>
      </c>
      <c r="K4386" s="2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2">
        <f>-+Table1[[#This Row],[Current Record Count]]+Table1[[#This Row],[Adj Record Count]]</f>
        <v>-2738</v>
      </c>
      <c r="R4386" s="1">
        <f>+-Table1[[#This Row],[Current Total ADJUSTMENT_AMOUNT]]+Table1[[#This Row],[Adj Total ADJUSTMENT_AMOUNT]]</f>
        <v>-13734256.4</v>
      </c>
      <c r="S4386" s="1">
        <f>-Table1[[#This Row],[Current Total CHARGE_AMOUNT]]+Table1[[#This Row],[Adj Total CHARGE_AMOUNT]]</f>
        <v>-17011380.050000001</v>
      </c>
      <c r="T4386" s="1">
        <f>+Table1[[#This Row],[Adj Total TOTAL_COST]]-Table1[[#This Row],[Current Total TOTAL_COST]]</f>
        <v>-1769.5682999999999</v>
      </c>
      <c r="U4386" s="1">
        <f>+Table1[[#This Row],[Adj Total CONTRIBUTION_MARGIN]]-Table1[[#This Row],[Current Total CONTRIBUTION_MARGIN]]</f>
        <v>-274.89999999999998</v>
      </c>
      <c r="V4386" s="1">
        <f>+Table1[[#This Row],[Adj Total OPERATING_MARGIN]]-Table1[[#This Row],[Current Total OPERATING_MARGIN]]</f>
        <v>104.6</v>
      </c>
    </row>
    <row r="4387" spans="1:22" x14ac:dyDescent="0.3">
      <c r="A4387" t="s">
        <v>75</v>
      </c>
      <c r="B4387" t="s">
        <v>51</v>
      </c>
      <c r="C4387" t="s">
        <v>29</v>
      </c>
      <c r="D4387" t="s">
        <v>30</v>
      </c>
      <c r="E4387" s="2">
        <v>3</v>
      </c>
      <c r="F4387" s="1">
        <v>0</v>
      </c>
      <c r="G4387" s="1">
        <v>0</v>
      </c>
      <c r="H4387" s="1">
        <v>107.9778</v>
      </c>
      <c r="I4387" s="1">
        <v>-50.31</v>
      </c>
      <c r="J4387" s="1">
        <v>-107.98</v>
      </c>
      <c r="K4387" s="2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2">
        <f>-+Table1[[#This Row],[Current Record Count]]+Table1[[#This Row],[Adj Record Count]]</f>
        <v>-3</v>
      </c>
      <c r="R4387" s="1">
        <f>+-Table1[[#This Row],[Current Total ADJUSTMENT_AMOUNT]]+Table1[[#This Row],[Adj Total ADJUSTMENT_AMOUNT]]</f>
        <v>0</v>
      </c>
      <c r="S4387" s="1">
        <f>-Table1[[#This Row],[Current Total CHARGE_AMOUNT]]+Table1[[#This Row],[Adj Total CHARGE_AMOUNT]]</f>
        <v>0</v>
      </c>
      <c r="T4387" s="1">
        <f>+Table1[[#This Row],[Adj Total TOTAL_COST]]-Table1[[#This Row],[Current Total TOTAL_COST]]</f>
        <v>-107.9778</v>
      </c>
      <c r="U4387" s="1">
        <f>+Table1[[#This Row],[Adj Total CONTRIBUTION_MARGIN]]-Table1[[#This Row],[Current Total CONTRIBUTION_MARGIN]]</f>
        <v>50.31</v>
      </c>
      <c r="V4387" s="1">
        <f>+Table1[[#This Row],[Adj Total OPERATING_MARGIN]]-Table1[[#This Row],[Current Total OPERATING_MARGIN]]</f>
        <v>107.98</v>
      </c>
    </row>
    <row r="4388" spans="1:22" x14ac:dyDescent="0.3">
      <c r="A4388" t="s">
        <v>16</v>
      </c>
      <c r="B4388">
        <v>2023</v>
      </c>
      <c r="C4388" t="s">
        <v>17</v>
      </c>
      <c r="D4388" t="s">
        <v>91</v>
      </c>
      <c r="E4388" s="2">
        <v>11</v>
      </c>
      <c r="F4388" s="1">
        <v>5231.17</v>
      </c>
      <c r="G4388" s="1">
        <v>8503.85</v>
      </c>
      <c r="H4388" s="1">
        <v>1461.7229</v>
      </c>
      <c r="I4388" s="1">
        <v>2344.7800000000002</v>
      </c>
      <c r="J4388" s="1">
        <v>2006.21</v>
      </c>
      <c r="K4388" s="2">
        <v>10</v>
      </c>
      <c r="L4388" s="1">
        <v>4275.58</v>
      </c>
      <c r="M4388" s="1">
        <v>7402.1</v>
      </c>
      <c r="N4388" s="1">
        <v>1201.4251999999999</v>
      </c>
      <c r="O4388" s="1">
        <v>2385.34</v>
      </c>
      <c r="P4388" s="1">
        <v>2117</v>
      </c>
      <c r="Q4388" s="2">
        <f>-+Table1[[#This Row],[Current Record Count]]+Table1[[#This Row],[Adj Record Count]]</f>
        <v>-1</v>
      </c>
      <c r="R4388" s="1">
        <f>+-Table1[[#This Row],[Current Total ADJUSTMENT_AMOUNT]]+Table1[[#This Row],[Adj Total ADJUSTMENT_AMOUNT]]</f>
        <v>-955.59000000000015</v>
      </c>
      <c r="S4388" s="1">
        <f>-Table1[[#This Row],[Current Total CHARGE_AMOUNT]]+Table1[[#This Row],[Adj Total CHARGE_AMOUNT]]</f>
        <v>-1101.75</v>
      </c>
      <c r="T4388" s="1">
        <f>+Table1[[#This Row],[Adj Total TOTAL_COST]]-Table1[[#This Row],[Current Total TOTAL_COST]]</f>
        <v>-260.29770000000008</v>
      </c>
      <c r="U4388" s="1">
        <f>+Table1[[#This Row],[Adj Total CONTRIBUTION_MARGIN]]-Table1[[#This Row],[Current Total CONTRIBUTION_MARGIN]]</f>
        <v>40.559999999999945</v>
      </c>
      <c r="V4388" s="1">
        <f>+Table1[[#This Row],[Adj Total OPERATING_MARGIN]]-Table1[[#This Row],[Current Total OPERATING_MARGIN]]</f>
        <v>110.78999999999996</v>
      </c>
    </row>
    <row r="4389" spans="1:22" x14ac:dyDescent="0.3">
      <c r="A4389" t="s">
        <v>33</v>
      </c>
      <c r="B4389">
        <v>2022</v>
      </c>
      <c r="C4389" t="s">
        <v>20</v>
      </c>
      <c r="D4389" t="s">
        <v>71</v>
      </c>
      <c r="E4389" s="2">
        <v>1</v>
      </c>
      <c r="F4389" s="1">
        <v>649.24</v>
      </c>
      <c r="G4389" s="1">
        <v>649.24</v>
      </c>
      <c r="H4389" s="1">
        <v>473.81380000000001</v>
      </c>
      <c r="I4389" s="1">
        <v>22.36</v>
      </c>
      <c r="J4389" s="1">
        <v>-113.2</v>
      </c>
      <c r="K4389" s="2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2">
        <f>-+Table1[[#This Row],[Current Record Count]]+Table1[[#This Row],[Adj Record Count]]</f>
        <v>-1</v>
      </c>
      <c r="R4389" s="1">
        <f>+-Table1[[#This Row],[Current Total ADJUSTMENT_AMOUNT]]+Table1[[#This Row],[Adj Total ADJUSTMENT_AMOUNT]]</f>
        <v>-649.24</v>
      </c>
      <c r="S4389" s="1">
        <f>-Table1[[#This Row],[Current Total CHARGE_AMOUNT]]+Table1[[#This Row],[Adj Total CHARGE_AMOUNT]]</f>
        <v>-649.24</v>
      </c>
      <c r="T4389" s="1">
        <f>+Table1[[#This Row],[Adj Total TOTAL_COST]]-Table1[[#This Row],[Current Total TOTAL_COST]]</f>
        <v>-473.81380000000001</v>
      </c>
      <c r="U4389" s="1">
        <f>+Table1[[#This Row],[Adj Total CONTRIBUTION_MARGIN]]-Table1[[#This Row],[Current Total CONTRIBUTION_MARGIN]]</f>
        <v>-22.36</v>
      </c>
      <c r="V4389" s="1">
        <f>+Table1[[#This Row],[Adj Total OPERATING_MARGIN]]-Table1[[#This Row],[Current Total OPERATING_MARGIN]]</f>
        <v>113.2</v>
      </c>
    </row>
    <row r="4390" spans="1:22" x14ac:dyDescent="0.3">
      <c r="A4390" t="s">
        <v>54</v>
      </c>
      <c r="B4390">
        <v>2022</v>
      </c>
      <c r="C4390" t="s">
        <v>67</v>
      </c>
      <c r="D4390" t="s">
        <v>67</v>
      </c>
      <c r="E4390" s="2">
        <v>1</v>
      </c>
      <c r="F4390" s="1">
        <v>4857.2</v>
      </c>
      <c r="G4390" s="1">
        <v>5414.56</v>
      </c>
      <c r="H4390" s="1">
        <v>96.848100000000002</v>
      </c>
      <c r="I4390" s="1">
        <v>568.30999999999995</v>
      </c>
      <c r="J4390" s="1">
        <v>548.45000000000005</v>
      </c>
      <c r="K4390" s="2">
        <v>3</v>
      </c>
      <c r="L4390" s="1">
        <v>12602.99</v>
      </c>
      <c r="M4390" s="1">
        <v>13654.83</v>
      </c>
      <c r="N4390" s="1">
        <v>827.03579999999999</v>
      </c>
      <c r="O4390" s="1">
        <v>866.81</v>
      </c>
      <c r="P4390" s="1">
        <v>662.29</v>
      </c>
      <c r="Q4390" s="2">
        <f>-+Table1[[#This Row],[Current Record Count]]+Table1[[#This Row],[Adj Record Count]]</f>
        <v>2</v>
      </c>
      <c r="R4390" s="1">
        <f>+-Table1[[#This Row],[Current Total ADJUSTMENT_AMOUNT]]+Table1[[#This Row],[Adj Total ADJUSTMENT_AMOUNT]]</f>
        <v>7745.79</v>
      </c>
      <c r="S4390" s="1">
        <f>-Table1[[#This Row],[Current Total CHARGE_AMOUNT]]+Table1[[#This Row],[Adj Total CHARGE_AMOUNT]]</f>
        <v>8240.27</v>
      </c>
      <c r="T4390" s="1">
        <f>+Table1[[#This Row],[Adj Total TOTAL_COST]]-Table1[[#This Row],[Current Total TOTAL_COST]]</f>
        <v>730.18769999999995</v>
      </c>
      <c r="U4390" s="1">
        <f>+Table1[[#This Row],[Adj Total CONTRIBUTION_MARGIN]]-Table1[[#This Row],[Current Total CONTRIBUTION_MARGIN]]</f>
        <v>298.5</v>
      </c>
      <c r="V4390" s="1">
        <f>+Table1[[#This Row],[Adj Total OPERATING_MARGIN]]-Table1[[#This Row],[Current Total OPERATING_MARGIN]]</f>
        <v>113.83999999999992</v>
      </c>
    </row>
    <row r="4391" spans="1:22" x14ac:dyDescent="0.3">
      <c r="A4391" t="s">
        <v>54</v>
      </c>
      <c r="B4391">
        <v>2021</v>
      </c>
      <c r="C4391" t="s">
        <v>17</v>
      </c>
      <c r="D4391" t="s">
        <v>80</v>
      </c>
      <c r="E4391" s="2">
        <v>1</v>
      </c>
      <c r="F4391" s="1">
        <v>2757.61</v>
      </c>
      <c r="G4391" s="1">
        <v>2861.78</v>
      </c>
      <c r="H4391" s="1">
        <v>1155.3092999999999</v>
      </c>
      <c r="I4391" s="1">
        <v>365.4</v>
      </c>
      <c r="J4391" s="1">
        <v>69.61</v>
      </c>
      <c r="K4391" s="2">
        <v>2</v>
      </c>
      <c r="L4391" s="1">
        <v>5964.01</v>
      </c>
      <c r="M4391" s="1">
        <v>6189.3</v>
      </c>
      <c r="N4391" s="1">
        <v>1327.0519999999999</v>
      </c>
      <c r="O4391" s="1">
        <v>533.16999999999996</v>
      </c>
      <c r="P4391" s="1">
        <v>185.59</v>
      </c>
      <c r="Q4391" s="2">
        <f>-+Table1[[#This Row],[Current Record Count]]+Table1[[#This Row],[Adj Record Count]]</f>
        <v>1</v>
      </c>
      <c r="R4391" s="1">
        <f>+-Table1[[#This Row],[Current Total ADJUSTMENT_AMOUNT]]+Table1[[#This Row],[Adj Total ADJUSTMENT_AMOUNT]]</f>
        <v>3206.4</v>
      </c>
      <c r="S4391" s="1">
        <f>-Table1[[#This Row],[Current Total CHARGE_AMOUNT]]+Table1[[#This Row],[Adj Total CHARGE_AMOUNT]]</f>
        <v>3327.52</v>
      </c>
      <c r="T4391" s="1">
        <f>+Table1[[#This Row],[Adj Total TOTAL_COST]]-Table1[[#This Row],[Current Total TOTAL_COST]]</f>
        <v>171.74270000000001</v>
      </c>
      <c r="U4391" s="1">
        <f>+Table1[[#This Row],[Adj Total CONTRIBUTION_MARGIN]]-Table1[[#This Row],[Current Total CONTRIBUTION_MARGIN]]</f>
        <v>167.76999999999998</v>
      </c>
      <c r="V4391" s="1">
        <f>+Table1[[#This Row],[Adj Total OPERATING_MARGIN]]-Table1[[#This Row],[Current Total OPERATING_MARGIN]]</f>
        <v>115.98</v>
      </c>
    </row>
    <row r="4392" spans="1:22" x14ac:dyDescent="0.3">
      <c r="A4392" t="s">
        <v>33</v>
      </c>
      <c r="B4392">
        <v>2025</v>
      </c>
      <c r="C4392" t="s">
        <v>84</v>
      </c>
      <c r="D4392" t="s">
        <v>84</v>
      </c>
      <c r="E4392" s="2">
        <v>1</v>
      </c>
      <c r="F4392" s="1">
        <v>5495.42</v>
      </c>
      <c r="G4392" s="1">
        <v>5854.42</v>
      </c>
      <c r="H4392" s="1">
        <v>476.38900000000001</v>
      </c>
      <c r="I4392" s="1">
        <v>-22.03</v>
      </c>
      <c r="J4392" s="1">
        <v>-116</v>
      </c>
      <c r="K4392" s="2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2">
        <f>-+Table1[[#This Row],[Current Record Count]]+Table1[[#This Row],[Adj Record Count]]</f>
        <v>-1</v>
      </c>
      <c r="R4392" s="1">
        <f>+-Table1[[#This Row],[Current Total ADJUSTMENT_AMOUNT]]+Table1[[#This Row],[Adj Total ADJUSTMENT_AMOUNT]]</f>
        <v>-5495.42</v>
      </c>
      <c r="S4392" s="1">
        <f>-Table1[[#This Row],[Current Total CHARGE_AMOUNT]]+Table1[[#This Row],[Adj Total CHARGE_AMOUNT]]</f>
        <v>-5854.42</v>
      </c>
      <c r="T4392" s="1">
        <f>+Table1[[#This Row],[Adj Total TOTAL_COST]]-Table1[[#This Row],[Current Total TOTAL_COST]]</f>
        <v>-476.38900000000001</v>
      </c>
      <c r="U4392" s="1">
        <f>+Table1[[#This Row],[Adj Total CONTRIBUTION_MARGIN]]-Table1[[#This Row],[Current Total CONTRIBUTION_MARGIN]]</f>
        <v>22.03</v>
      </c>
      <c r="V4392" s="1">
        <f>+Table1[[#This Row],[Adj Total OPERATING_MARGIN]]-Table1[[#This Row],[Current Total OPERATING_MARGIN]]</f>
        <v>116</v>
      </c>
    </row>
    <row r="4393" spans="1:22" x14ac:dyDescent="0.3">
      <c r="A4393" t="s">
        <v>16</v>
      </c>
      <c r="B4393">
        <v>2025</v>
      </c>
      <c r="C4393" t="s">
        <v>23</v>
      </c>
      <c r="D4393" t="s">
        <v>24</v>
      </c>
      <c r="E4393" s="2">
        <v>25</v>
      </c>
      <c r="F4393" s="1">
        <v>29113.91</v>
      </c>
      <c r="G4393" s="1">
        <v>34293.06</v>
      </c>
      <c r="H4393" s="1">
        <v>5670.9620999999997</v>
      </c>
      <c r="I4393" s="1">
        <v>765.59</v>
      </c>
      <c r="J4393" s="1">
        <v>-936.89</v>
      </c>
      <c r="K4393" s="2">
        <v>22</v>
      </c>
      <c r="L4393" s="1">
        <v>7883.37</v>
      </c>
      <c r="M4393" s="1">
        <v>11283.25</v>
      </c>
      <c r="N4393" s="1">
        <v>3774.5279999999998</v>
      </c>
      <c r="O4393" s="1">
        <v>385.06</v>
      </c>
      <c r="P4393" s="1">
        <v>-820.8</v>
      </c>
      <c r="Q4393" s="2">
        <f>-+Table1[[#This Row],[Current Record Count]]+Table1[[#This Row],[Adj Record Count]]</f>
        <v>-3</v>
      </c>
      <c r="R4393" s="1">
        <f>+-Table1[[#This Row],[Current Total ADJUSTMENT_AMOUNT]]+Table1[[#This Row],[Adj Total ADJUSTMENT_AMOUNT]]</f>
        <v>-21230.54</v>
      </c>
      <c r="S4393" s="1">
        <f>-Table1[[#This Row],[Current Total CHARGE_AMOUNT]]+Table1[[#This Row],[Adj Total CHARGE_AMOUNT]]</f>
        <v>-23009.809999999998</v>
      </c>
      <c r="T4393" s="1">
        <f>+Table1[[#This Row],[Adj Total TOTAL_COST]]-Table1[[#This Row],[Current Total TOTAL_COST]]</f>
        <v>-1896.4340999999999</v>
      </c>
      <c r="U4393" s="1">
        <f>+Table1[[#This Row],[Adj Total CONTRIBUTION_MARGIN]]-Table1[[#This Row],[Current Total CONTRIBUTION_MARGIN]]</f>
        <v>-380.53000000000003</v>
      </c>
      <c r="V4393" s="1">
        <f>+Table1[[#This Row],[Adj Total OPERATING_MARGIN]]-Table1[[#This Row],[Current Total OPERATING_MARGIN]]</f>
        <v>116.09000000000003</v>
      </c>
    </row>
    <row r="4394" spans="1:22" x14ac:dyDescent="0.3">
      <c r="A4394" t="s">
        <v>33</v>
      </c>
      <c r="B4394">
        <v>2020</v>
      </c>
      <c r="C4394" t="s">
        <v>20</v>
      </c>
      <c r="D4394" t="s">
        <v>71</v>
      </c>
      <c r="E4394" s="2">
        <v>2</v>
      </c>
      <c r="F4394" s="1">
        <v>422.98</v>
      </c>
      <c r="G4394" s="1">
        <v>1046.43</v>
      </c>
      <c r="H4394" s="1">
        <v>730.0865</v>
      </c>
      <c r="I4394" s="1">
        <v>116.31</v>
      </c>
      <c r="J4394" s="1">
        <v>-121.25</v>
      </c>
      <c r="K4394" s="2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2">
        <f>-+Table1[[#This Row],[Current Record Count]]+Table1[[#This Row],[Adj Record Count]]</f>
        <v>-2</v>
      </c>
      <c r="R4394" s="1">
        <f>+-Table1[[#This Row],[Current Total ADJUSTMENT_AMOUNT]]+Table1[[#This Row],[Adj Total ADJUSTMENT_AMOUNT]]</f>
        <v>-422.98</v>
      </c>
      <c r="S4394" s="1">
        <f>-Table1[[#This Row],[Current Total CHARGE_AMOUNT]]+Table1[[#This Row],[Adj Total CHARGE_AMOUNT]]</f>
        <v>-1046.43</v>
      </c>
      <c r="T4394" s="1">
        <f>+Table1[[#This Row],[Adj Total TOTAL_COST]]-Table1[[#This Row],[Current Total TOTAL_COST]]</f>
        <v>-730.0865</v>
      </c>
      <c r="U4394" s="1">
        <f>+Table1[[#This Row],[Adj Total CONTRIBUTION_MARGIN]]-Table1[[#This Row],[Current Total CONTRIBUTION_MARGIN]]</f>
        <v>-116.31</v>
      </c>
      <c r="V4394" s="1">
        <f>+Table1[[#This Row],[Adj Total OPERATING_MARGIN]]-Table1[[#This Row],[Current Total OPERATING_MARGIN]]</f>
        <v>121.25</v>
      </c>
    </row>
    <row r="4395" spans="1:22" x14ac:dyDescent="0.3">
      <c r="A4395" t="s">
        <v>22</v>
      </c>
      <c r="B4395">
        <v>2022</v>
      </c>
      <c r="C4395" t="s">
        <v>67</v>
      </c>
      <c r="D4395" t="s">
        <v>67</v>
      </c>
      <c r="E4395" s="2">
        <v>284</v>
      </c>
      <c r="F4395" s="1">
        <v>112782.49</v>
      </c>
      <c r="G4395" s="1">
        <v>144778.70000000001</v>
      </c>
      <c r="H4395" s="1">
        <v>95336.585399999996</v>
      </c>
      <c r="I4395" s="1">
        <v>-831.27</v>
      </c>
      <c r="J4395" s="1">
        <v>-31107.49</v>
      </c>
      <c r="K4395" s="2">
        <v>282</v>
      </c>
      <c r="L4395" s="1">
        <v>109643.53</v>
      </c>
      <c r="M4395" s="1">
        <v>141602.85</v>
      </c>
      <c r="N4395" s="1">
        <v>94520.404899999994</v>
      </c>
      <c r="O4395" s="1">
        <v>-981.3</v>
      </c>
      <c r="P4395" s="1">
        <v>-30985.91</v>
      </c>
      <c r="Q4395" s="2">
        <f>-+Table1[[#This Row],[Current Record Count]]+Table1[[#This Row],[Adj Record Count]]</f>
        <v>-2</v>
      </c>
      <c r="R4395" s="1">
        <f>+-Table1[[#This Row],[Current Total ADJUSTMENT_AMOUNT]]+Table1[[#This Row],[Adj Total ADJUSTMENT_AMOUNT]]</f>
        <v>-3138.9600000000064</v>
      </c>
      <c r="S4395" s="1">
        <f>-Table1[[#This Row],[Current Total CHARGE_AMOUNT]]+Table1[[#This Row],[Adj Total CHARGE_AMOUNT]]</f>
        <v>-3175.8500000000058</v>
      </c>
      <c r="T4395" s="1">
        <f>+Table1[[#This Row],[Adj Total TOTAL_COST]]-Table1[[#This Row],[Current Total TOTAL_COST]]</f>
        <v>-816.18050000000221</v>
      </c>
      <c r="U4395" s="1">
        <f>+Table1[[#This Row],[Adj Total CONTRIBUTION_MARGIN]]-Table1[[#This Row],[Current Total CONTRIBUTION_MARGIN]]</f>
        <v>-150.02999999999997</v>
      </c>
      <c r="V4395" s="1">
        <f>+Table1[[#This Row],[Adj Total OPERATING_MARGIN]]-Table1[[#This Row],[Current Total OPERATING_MARGIN]]</f>
        <v>121.58000000000175</v>
      </c>
    </row>
    <row r="4396" spans="1:22" x14ac:dyDescent="0.3">
      <c r="A4396" t="s">
        <v>33</v>
      </c>
      <c r="B4396" t="s">
        <v>51</v>
      </c>
      <c r="C4396" t="s">
        <v>51</v>
      </c>
      <c r="D4396" t="s">
        <v>51</v>
      </c>
      <c r="E4396" s="2">
        <v>8</v>
      </c>
      <c r="F4396" s="1">
        <v>0</v>
      </c>
      <c r="G4396" s="1">
        <v>1544.81</v>
      </c>
      <c r="H4396" s="1">
        <v>259.6918</v>
      </c>
      <c r="I4396" s="1">
        <v>-109.12</v>
      </c>
      <c r="J4396" s="1">
        <v>-123.24</v>
      </c>
      <c r="K4396" s="2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2">
        <f>-+Table1[[#This Row],[Current Record Count]]+Table1[[#This Row],[Adj Record Count]]</f>
        <v>-8</v>
      </c>
      <c r="R4396" s="1">
        <f>+-Table1[[#This Row],[Current Total ADJUSTMENT_AMOUNT]]+Table1[[#This Row],[Adj Total ADJUSTMENT_AMOUNT]]</f>
        <v>0</v>
      </c>
      <c r="S4396" s="1">
        <f>-Table1[[#This Row],[Current Total CHARGE_AMOUNT]]+Table1[[#This Row],[Adj Total CHARGE_AMOUNT]]</f>
        <v>-1544.81</v>
      </c>
      <c r="T4396" s="1">
        <f>+Table1[[#This Row],[Adj Total TOTAL_COST]]-Table1[[#This Row],[Current Total TOTAL_COST]]</f>
        <v>-259.6918</v>
      </c>
      <c r="U4396" s="1">
        <f>+Table1[[#This Row],[Adj Total CONTRIBUTION_MARGIN]]-Table1[[#This Row],[Current Total CONTRIBUTION_MARGIN]]</f>
        <v>109.12</v>
      </c>
      <c r="V4396" s="1">
        <f>+Table1[[#This Row],[Adj Total OPERATING_MARGIN]]-Table1[[#This Row],[Current Total OPERATING_MARGIN]]</f>
        <v>123.24</v>
      </c>
    </row>
    <row r="4397" spans="1:22" x14ac:dyDescent="0.3">
      <c r="A4397" t="s">
        <v>44</v>
      </c>
      <c r="B4397">
        <v>2025</v>
      </c>
      <c r="C4397" t="s">
        <v>29</v>
      </c>
      <c r="D4397" t="s">
        <v>62</v>
      </c>
      <c r="E4397" s="2">
        <v>6</v>
      </c>
      <c r="F4397" s="1">
        <v>33678.559999999998</v>
      </c>
      <c r="G4397" s="1">
        <v>36412.61</v>
      </c>
      <c r="H4397" s="1">
        <v>5549.4008000000003</v>
      </c>
      <c r="I4397" s="1">
        <v>584.62</v>
      </c>
      <c r="J4397" s="1">
        <v>-931.94</v>
      </c>
      <c r="K4397" s="2">
        <v>6</v>
      </c>
      <c r="L4397" s="1">
        <v>14067.69</v>
      </c>
      <c r="M4397" s="1">
        <v>14594.1</v>
      </c>
      <c r="N4397" s="1">
        <v>3212.4812000000002</v>
      </c>
      <c r="O4397" s="1">
        <v>313.17</v>
      </c>
      <c r="P4397" s="1">
        <v>-808.03</v>
      </c>
      <c r="Q4397" s="2">
        <f>-+Table1[[#This Row],[Current Record Count]]+Table1[[#This Row],[Adj Record Count]]</f>
        <v>0</v>
      </c>
      <c r="R4397" s="1">
        <f>+-Table1[[#This Row],[Current Total ADJUSTMENT_AMOUNT]]+Table1[[#This Row],[Adj Total ADJUSTMENT_AMOUNT]]</f>
        <v>-19610.869999999995</v>
      </c>
      <c r="S4397" s="1">
        <f>-Table1[[#This Row],[Current Total CHARGE_AMOUNT]]+Table1[[#This Row],[Adj Total CHARGE_AMOUNT]]</f>
        <v>-21818.510000000002</v>
      </c>
      <c r="T4397" s="1">
        <f>+Table1[[#This Row],[Adj Total TOTAL_COST]]-Table1[[#This Row],[Current Total TOTAL_COST]]</f>
        <v>-2336.9196000000002</v>
      </c>
      <c r="U4397" s="1">
        <f>+Table1[[#This Row],[Adj Total CONTRIBUTION_MARGIN]]-Table1[[#This Row],[Current Total CONTRIBUTION_MARGIN]]</f>
        <v>-271.45</v>
      </c>
      <c r="V4397" s="1">
        <f>+Table1[[#This Row],[Adj Total OPERATING_MARGIN]]-Table1[[#This Row],[Current Total OPERATING_MARGIN]]</f>
        <v>123.91000000000008</v>
      </c>
    </row>
    <row r="4398" spans="1:22" x14ac:dyDescent="0.3">
      <c r="A4398" t="s">
        <v>74</v>
      </c>
      <c r="B4398">
        <v>2023</v>
      </c>
      <c r="C4398" t="s">
        <v>60</v>
      </c>
      <c r="D4398" t="s">
        <v>60</v>
      </c>
      <c r="E4398" s="2">
        <v>4</v>
      </c>
      <c r="F4398" s="1">
        <v>9683.11</v>
      </c>
      <c r="G4398" s="1">
        <v>10918</v>
      </c>
      <c r="H4398" s="1">
        <v>1622.7938999999999</v>
      </c>
      <c r="I4398" s="1">
        <v>482.22</v>
      </c>
      <c r="J4398" s="1">
        <v>-125.44</v>
      </c>
      <c r="K4398" s="2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2">
        <f>-+Table1[[#This Row],[Current Record Count]]+Table1[[#This Row],[Adj Record Count]]</f>
        <v>-4</v>
      </c>
      <c r="R4398" s="1">
        <f>+-Table1[[#This Row],[Current Total ADJUSTMENT_AMOUNT]]+Table1[[#This Row],[Adj Total ADJUSTMENT_AMOUNT]]</f>
        <v>-9683.11</v>
      </c>
      <c r="S4398" s="1">
        <f>-Table1[[#This Row],[Current Total CHARGE_AMOUNT]]+Table1[[#This Row],[Adj Total CHARGE_AMOUNT]]</f>
        <v>-10918</v>
      </c>
      <c r="T4398" s="1">
        <f>+Table1[[#This Row],[Adj Total TOTAL_COST]]-Table1[[#This Row],[Current Total TOTAL_COST]]</f>
        <v>-1622.7938999999999</v>
      </c>
      <c r="U4398" s="1">
        <f>+Table1[[#This Row],[Adj Total CONTRIBUTION_MARGIN]]-Table1[[#This Row],[Current Total CONTRIBUTION_MARGIN]]</f>
        <v>-482.22</v>
      </c>
      <c r="V4398" s="1">
        <f>+Table1[[#This Row],[Adj Total OPERATING_MARGIN]]-Table1[[#This Row],[Current Total OPERATING_MARGIN]]</f>
        <v>125.44</v>
      </c>
    </row>
    <row r="4399" spans="1:22" x14ac:dyDescent="0.3">
      <c r="A4399" t="s">
        <v>44</v>
      </c>
      <c r="B4399">
        <v>2020</v>
      </c>
      <c r="C4399" t="s">
        <v>26</v>
      </c>
      <c r="D4399" t="s">
        <v>26</v>
      </c>
      <c r="E4399" s="2">
        <v>4</v>
      </c>
      <c r="F4399" s="1">
        <v>3486.86</v>
      </c>
      <c r="G4399" s="1">
        <v>5324.79</v>
      </c>
      <c r="H4399" s="1">
        <v>2081.7770999999998</v>
      </c>
      <c r="I4399" s="1">
        <v>465.1</v>
      </c>
      <c r="J4399" s="1">
        <v>-295.52999999999997</v>
      </c>
      <c r="K4399" s="2">
        <v>2</v>
      </c>
      <c r="L4399" s="1">
        <v>2015.57</v>
      </c>
      <c r="M4399" s="1">
        <v>2881.6</v>
      </c>
      <c r="N4399" s="1">
        <v>1033.0773999999999</v>
      </c>
      <c r="O4399" s="1">
        <v>110.85</v>
      </c>
      <c r="P4399" s="1">
        <v>-167.04</v>
      </c>
      <c r="Q4399" s="2">
        <f>-+Table1[[#This Row],[Current Record Count]]+Table1[[#This Row],[Adj Record Count]]</f>
        <v>-2</v>
      </c>
      <c r="R4399" s="1">
        <f>+-Table1[[#This Row],[Current Total ADJUSTMENT_AMOUNT]]+Table1[[#This Row],[Adj Total ADJUSTMENT_AMOUNT]]</f>
        <v>-1471.2900000000002</v>
      </c>
      <c r="S4399" s="1">
        <f>-Table1[[#This Row],[Current Total CHARGE_AMOUNT]]+Table1[[#This Row],[Adj Total CHARGE_AMOUNT]]</f>
        <v>-2443.19</v>
      </c>
      <c r="T4399" s="1">
        <f>+Table1[[#This Row],[Adj Total TOTAL_COST]]-Table1[[#This Row],[Current Total TOTAL_COST]]</f>
        <v>-1048.6996999999999</v>
      </c>
      <c r="U4399" s="1">
        <f>+Table1[[#This Row],[Adj Total CONTRIBUTION_MARGIN]]-Table1[[#This Row],[Current Total CONTRIBUTION_MARGIN]]</f>
        <v>-354.25</v>
      </c>
      <c r="V4399" s="1">
        <f>+Table1[[#This Row],[Adj Total OPERATING_MARGIN]]-Table1[[#This Row],[Current Total OPERATING_MARGIN]]</f>
        <v>128.48999999999998</v>
      </c>
    </row>
    <row r="4400" spans="1:22" x14ac:dyDescent="0.3">
      <c r="A4400" t="s">
        <v>39</v>
      </c>
      <c r="B4400">
        <v>2024</v>
      </c>
      <c r="C4400" t="s">
        <v>20</v>
      </c>
      <c r="D4400" t="s">
        <v>100</v>
      </c>
      <c r="E4400" s="2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2">
        <v>1</v>
      </c>
      <c r="L4400" s="1">
        <v>4866.82</v>
      </c>
      <c r="M4400" s="1">
        <v>7087.8</v>
      </c>
      <c r="N4400" s="1">
        <v>2073.9798000000001</v>
      </c>
      <c r="O4400" s="1">
        <v>615.85</v>
      </c>
      <c r="P4400" s="1">
        <v>128.99</v>
      </c>
      <c r="Q4400" s="2">
        <f>-+Table1[[#This Row],[Current Record Count]]+Table1[[#This Row],[Adj Record Count]]</f>
        <v>1</v>
      </c>
      <c r="R4400" s="1">
        <f>+-Table1[[#This Row],[Current Total ADJUSTMENT_AMOUNT]]+Table1[[#This Row],[Adj Total ADJUSTMENT_AMOUNT]]</f>
        <v>4866.82</v>
      </c>
      <c r="S4400" s="1">
        <f>-Table1[[#This Row],[Current Total CHARGE_AMOUNT]]+Table1[[#This Row],[Adj Total CHARGE_AMOUNT]]</f>
        <v>7087.8</v>
      </c>
      <c r="T4400" s="1">
        <f>+Table1[[#This Row],[Adj Total TOTAL_COST]]-Table1[[#This Row],[Current Total TOTAL_COST]]</f>
        <v>2073.9798000000001</v>
      </c>
      <c r="U4400" s="1">
        <f>+Table1[[#This Row],[Adj Total CONTRIBUTION_MARGIN]]-Table1[[#This Row],[Current Total CONTRIBUTION_MARGIN]]</f>
        <v>615.85</v>
      </c>
      <c r="V4400" s="1">
        <f>+Table1[[#This Row],[Adj Total OPERATING_MARGIN]]-Table1[[#This Row],[Current Total OPERATING_MARGIN]]</f>
        <v>128.99</v>
      </c>
    </row>
    <row r="4401" spans="1:22" x14ac:dyDescent="0.3">
      <c r="A4401" t="s">
        <v>44</v>
      </c>
      <c r="B4401">
        <v>2025</v>
      </c>
      <c r="C4401" t="s">
        <v>20</v>
      </c>
      <c r="D4401" t="s">
        <v>105</v>
      </c>
      <c r="E4401" s="2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2">
        <v>1</v>
      </c>
      <c r="L4401" s="1">
        <v>0</v>
      </c>
      <c r="M4401" s="1">
        <v>319.14999999999998</v>
      </c>
      <c r="N4401" s="1">
        <v>31.296399999999998</v>
      </c>
      <c r="O4401" s="1">
        <v>144.11000000000001</v>
      </c>
      <c r="P4401" s="1">
        <v>130.47999999999999</v>
      </c>
      <c r="Q4401" s="2">
        <f>-+Table1[[#This Row],[Current Record Count]]+Table1[[#This Row],[Adj Record Count]]</f>
        <v>1</v>
      </c>
      <c r="R4401" s="1">
        <f>+-Table1[[#This Row],[Current Total ADJUSTMENT_AMOUNT]]+Table1[[#This Row],[Adj Total ADJUSTMENT_AMOUNT]]</f>
        <v>0</v>
      </c>
      <c r="S4401" s="1">
        <f>-Table1[[#This Row],[Current Total CHARGE_AMOUNT]]+Table1[[#This Row],[Adj Total CHARGE_AMOUNT]]</f>
        <v>319.14999999999998</v>
      </c>
      <c r="T4401" s="1">
        <f>+Table1[[#This Row],[Adj Total TOTAL_COST]]-Table1[[#This Row],[Current Total TOTAL_COST]]</f>
        <v>31.296399999999998</v>
      </c>
      <c r="U4401" s="1">
        <f>+Table1[[#This Row],[Adj Total CONTRIBUTION_MARGIN]]-Table1[[#This Row],[Current Total CONTRIBUTION_MARGIN]]</f>
        <v>144.11000000000001</v>
      </c>
      <c r="V4401" s="1">
        <f>+Table1[[#This Row],[Adj Total OPERATING_MARGIN]]-Table1[[#This Row],[Current Total OPERATING_MARGIN]]</f>
        <v>130.47999999999999</v>
      </c>
    </row>
    <row r="4402" spans="1:22" x14ac:dyDescent="0.3">
      <c r="A4402" t="s">
        <v>16</v>
      </c>
      <c r="B4402">
        <v>2022</v>
      </c>
      <c r="C4402" t="s">
        <v>20</v>
      </c>
      <c r="D4402" t="s">
        <v>105</v>
      </c>
      <c r="E4402" s="2">
        <v>40</v>
      </c>
      <c r="F4402" s="1">
        <v>29745.86</v>
      </c>
      <c r="G4402" s="1">
        <v>35262.550000000003</v>
      </c>
      <c r="H4402" s="1">
        <v>6885.2213000000002</v>
      </c>
      <c r="I4402" s="1">
        <v>2806.98</v>
      </c>
      <c r="J4402" s="1">
        <v>1225.8</v>
      </c>
      <c r="K4402" s="2">
        <v>38</v>
      </c>
      <c r="L4402" s="1">
        <v>28390.16</v>
      </c>
      <c r="M4402" s="1">
        <v>32395.75</v>
      </c>
      <c r="N4402" s="1">
        <v>5243.3922000000002</v>
      </c>
      <c r="O4402" s="1">
        <v>2685.6</v>
      </c>
      <c r="P4402" s="1">
        <v>1356.52</v>
      </c>
      <c r="Q4402" s="2">
        <f>-+Table1[[#This Row],[Current Record Count]]+Table1[[#This Row],[Adj Record Count]]</f>
        <v>-2</v>
      </c>
      <c r="R4402" s="1">
        <f>+-Table1[[#This Row],[Current Total ADJUSTMENT_AMOUNT]]+Table1[[#This Row],[Adj Total ADJUSTMENT_AMOUNT]]</f>
        <v>-1355.7000000000007</v>
      </c>
      <c r="S4402" s="1">
        <f>-Table1[[#This Row],[Current Total CHARGE_AMOUNT]]+Table1[[#This Row],[Adj Total CHARGE_AMOUNT]]</f>
        <v>-2866.8000000000029</v>
      </c>
      <c r="T4402" s="1">
        <f>+Table1[[#This Row],[Adj Total TOTAL_COST]]-Table1[[#This Row],[Current Total TOTAL_COST]]</f>
        <v>-1641.8290999999999</v>
      </c>
      <c r="U4402" s="1">
        <f>+Table1[[#This Row],[Adj Total CONTRIBUTION_MARGIN]]-Table1[[#This Row],[Current Total CONTRIBUTION_MARGIN]]</f>
        <v>-121.38000000000011</v>
      </c>
      <c r="V4402" s="1">
        <f>+Table1[[#This Row],[Adj Total OPERATING_MARGIN]]-Table1[[#This Row],[Current Total OPERATING_MARGIN]]</f>
        <v>130.72000000000003</v>
      </c>
    </row>
    <row r="4403" spans="1:22" x14ac:dyDescent="0.3">
      <c r="A4403" t="s">
        <v>33</v>
      </c>
      <c r="B4403">
        <v>2020</v>
      </c>
      <c r="C4403" t="s">
        <v>17</v>
      </c>
      <c r="D4403" t="s">
        <v>18</v>
      </c>
      <c r="E4403" s="2">
        <v>57</v>
      </c>
      <c r="F4403" s="1">
        <v>99376.5</v>
      </c>
      <c r="G4403" s="1">
        <v>142266.32</v>
      </c>
      <c r="H4403" s="1">
        <v>42830.228000000003</v>
      </c>
      <c r="I4403" s="1">
        <v>12944.24</v>
      </c>
      <c r="J4403" s="1">
        <v>-186.23</v>
      </c>
      <c r="K4403" s="2">
        <v>1</v>
      </c>
      <c r="L4403" s="1">
        <v>172.17</v>
      </c>
      <c r="M4403" s="1">
        <v>172.17</v>
      </c>
      <c r="N4403" s="1">
        <v>51.669600000000003</v>
      </c>
      <c r="O4403" s="1">
        <v>-32.68</v>
      </c>
      <c r="P4403" s="1">
        <v>-51.67</v>
      </c>
      <c r="Q4403" s="2">
        <f>-+Table1[[#This Row],[Current Record Count]]+Table1[[#This Row],[Adj Record Count]]</f>
        <v>-56</v>
      </c>
      <c r="R4403" s="1">
        <f>+-Table1[[#This Row],[Current Total ADJUSTMENT_AMOUNT]]+Table1[[#This Row],[Adj Total ADJUSTMENT_AMOUNT]]</f>
        <v>-99204.33</v>
      </c>
      <c r="S4403" s="1">
        <f>-Table1[[#This Row],[Current Total CHARGE_AMOUNT]]+Table1[[#This Row],[Adj Total CHARGE_AMOUNT]]</f>
        <v>-142094.15</v>
      </c>
      <c r="T4403" s="1">
        <f>+Table1[[#This Row],[Adj Total TOTAL_COST]]-Table1[[#This Row],[Current Total TOTAL_COST]]</f>
        <v>-42778.558400000002</v>
      </c>
      <c r="U4403" s="1">
        <f>+Table1[[#This Row],[Adj Total CONTRIBUTION_MARGIN]]-Table1[[#This Row],[Current Total CONTRIBUTION_MARGIN]]</f>
        <v>-12976.92</v>
      </c>
      <c r="V4403" s="1">
        <f>+Table1[[#This Row],[Adj Total OPERATING_MARGIN]]-Table1[[#This Row],[Current Total OPERATING_MARGIN]]</f>
        <v>134.56</v>
      </c>
    </row>
    <row r="4404" spans="1:22" x14ac:dyDescent="0.3">
      <c r="A4404" t="s">
        <v>81</v>
      </c>
      <c r="B4404">
        <v>2023</v>
      </c>
      <c r="C4404" t="s">
        <v>23</v>
      </c>
      <c r="D4404" t="s">
        <v>24</v>
      </c>
      <c r="E4404" s="2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2">
        <v>1</v>
      </c>
      <c r="L4404" s="1">
        <v>2431.64</v>
      </c>
      <c r="M4404" s="1">
        <v>2431.64</v>
      </c>
      <c r="N4404" s="1">
        <v>763.61389999999994</v>
      </c>
      <c r="O4404" s="1">
        <v>436.24</v>
      </c>
      <c r="P4404" s="1">
        <v>136.72</v>
      </c>
      <c r="Q4404" s="2">
        <f>-+Table1[[#This Row],[Current Record Count]]+Table1[[#This Row],[Adj Record Count]]</f>
        <v>1</v>
      </c>
      <c r="R4404" s="1">
        <f>+-Table1[[#This Row],[Current Total ADJUSTMENT_AMOUNT]]+Table1[[#This Row],[Adj Total ADJUSTMENT_AMOUNT]]</f>
        <v>2431.64</v>
      </c>
      <c r="S4404" s="1">
        <f>-Table1[[#This Row],[Current Total CHARGE_AMOUNT]]+Table1[[#This Row],[Adj Total CHARGE_AMOUNT]]</f>
        <v>2431.64</v>
      </c>
      <c r="T4404" s="1">
        <f>+Table1[[#This Row],[Adj Total TOTAL_COST]]-Table1[[#This Row],[Current Total TOTAL_COST]]</f>
        <v>763.61389999999994</v>
      </c>
      <c r="U4404" s="1">
        <f>+Table1[[#This Row],[Adj Total CONTRIBUTION_MARGIN]]-Table1[[#This Row],[Current Total CONTRIBUTION_MARGIN]]</f>
        <v>436.24</v>
      </c>
      <c r="V4404" s="1">
        <f>+Table1[[#This Row],[Adj Total OPERATING_MARGIN]]-Table1[[#This Row],[Current Total OPERATING_MARGIN]]</f>
        <v>136.72</v>
      </c>
    </row>
    <row r="4405" spans="1:22" x14ac:dyDescent="0.3">
      <c r="A4405" t="s">
        <v>78</v>
      </c>
      <c r="B4405">
        <v>2020</v>
      </c>
      <c r="C4405" t="s">
        <v>17</v>
      </c>
      <c r="D4405" t="s">
        <v>45</v>
      </c>
      <c r="E4405" s="2">
        <v>95</v>
      </c>
      <c r="F4405" s="1">
        <v>291171.94</v>
      </c>
      <c r="G4405" s="1">
        <v>383587.88</v>
      </c>
      <c r="H4405" s="1">
        <v>91703.760500000004</v>
      </c>
      <c r="I4405" s="1">
        <v>29653.03</v>
      </c>
      <c r="J4405" s="1">
        <v>-1958.61</v>
      </c>
      <c r="K4405" s="2">
        <v>79</v>
      </c>
      <c r="L4405" s="1">
        <v>124407.69</v>
      </c>
      <c r="M4405" s="1">
        <v>171863.43</v>
      </c>
      <c r="N4405" s="1">
        <v>46886.768400000001</v>
      </c>
      <c r="O4405" s="1">
        <v>15669.43</v>
      </c>
      <c r="P4405" s="1">
        <v>-1816.14</v>
      </c>
      <c r="Q4405" s="2">
        <f>-+Table1[[#This Row],[Current Record Count]]+Table1[[#This Row],[Adj Record Count]]</f>
        <v>-16</v>
      </c>
      <c r="R4405" s="1">
        <f>+-Table1[[#This Row],[Current Total ADJUSTMENT_AMOUNT]]+Table1[[#This Row],[Adj Total ADJUSTMENT_AMOUNT]]</f>
        <v>-166764.25</v>
      </c>
      <c r="S4405" s="1">
        <f>-Table1[[#This Row],[Current Total CHARGE_AMOUNT]]+Table1[[#This Row],[Adj Total CHARGE_AMOUNT]]</f>
        <v>-211724.45</v>
      </c>
      <c r="T4405" s="1">
        <f>+Table1[[#This Row],[Adj Total TOTAL_COST]]-Table1[[#This Row],[Current Total TOTAL_COST]]</f>
        <v>-44816.992100000003</v>
      </c>
      <c r="U4405" s="1">
        <f>+Table1[[#This Row],[Adj Total CONTRIBUTION_MARGIN]]-Table1[[#This Row],[Current Total CONTRIBUTION_MARGIN]]</f>
        <v>-13983.599999999999</v>
      </c>
      <c r="V4405" s="1">
        <f>+Table1[[#This Row],[Adj Total OPERATING_MARGIN]]-Table1[[#This Row],[Current Total OPERATING_MARGIN]]</f>
        <v>142.4699999999998</v>
      </c>
    </row>
    <row r="4406" spans="1:22" x14ac:dyDescent="0.3">
      <c r="A4406" t="s">
        <v>81</v>
      </c>
      <c r="B4406">
        <v>2023</v>
      </c>
      <c r="C4406" t="s">
        <v>17</v>
      </c>
      <c r="D4406" t="s">
        <v>79</v>
      </c>
      <c r="E4406" s="2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2">
        <v>7</v>
      </c>
      <c r="L4406" s="1">
        <v>77425.399999999994</v>
      </c>
      <c r="M4406" s="1">
        <v>114773.18</v>
      </c>
      <c r="N4406" s="1">
        <v>37403.032299999999</v>
      </c>
      <c r="O4406" s="1">
        <v>11815.39</v>
      </c>
      <c r="P4406" s="1">
        <v>144.83000000000001</v>
      </c>
      <c r="Q4406" s="2">
        <f>-+Table1[[#This Row],[Current Record Count]]+Table1[[#This Row],[Adj Record Count]]</f>
        <v>7</v>
      </c>
      <c r="R4406" s="1">
        <f>+-Table1[[#This Row],[Current Total ADJUSTMENT_AMOUNT]]+Table1[[#This Row],[Adj Total ADJUSTMENT_AMOUNT]]</f>
        <v>77425.399999999994</v>
      </c>
      <c r="S4406" s="1">
        <f>-Table1[[#This Row],[Current Total CHARGE_AMOUNT]]+Table1[[#This Row],[Adj Total CHARGE_AMOUNT]]</f>
        <v>114773.18</v>
      </c>
      <c r="T4406" s="1">
        <f>+Table1[[#This Row],[Adj Total TOTAL_COST]]-Table1[[#This Row],[Current Total TOTAL_COST]]</f>
        <v>37403.032299999999</v>
      </c>
      <c r="U4406" s="1">
        <f>+Table1[[#This Row],[Adj Total CONTRIBUTION_MARGIN]]-Table1[[#This Row],[Current Total CONTRIBUTION_MARGIN]]</f>
        <v>11815.39</v>
      </c>
      <c r="V4406" s="1">
        <f>+Table1[[#This Row],[Adj Total OPERATING_MARGIN]]-Table1[[#This Row],[Current Total OPERATING_MARGIN]]</f>
        <v>144.83000000000001</v>
      </c>
    </row>
    <row r="4407" spans="1:22" x14ac:dyDescent="0.3">
      <c r="A4407" t="s">
        <v>78</v>
      </c>
      <c r="B4407">
        <v>2021</v>
      </c>
      <c r="C4407" t="s">
        <v>17</v>
      </c>
      <c r="D4407" t="s">
        <v>85</v>
      </c>
      <c r="E4407" s="2">
        <v>25</v>
      </c>
      <c r="F4407" s="1">
        <v>87068.35</v>
      </c>
      <c r="G4407" s="1">
        <v>128173.39</v>
      </c>
      <c r="H4407" s="1">
        <v>30987.058199999999</v>
      </c>
      <c r="I4407" s="1">
        <v>13877.55</v>
      </c>
      <c r="J4407" s="1">
        <v>3579.5</v>
      </c>
      <c r="K4407" s="2">
        <v>15</v>
      </c>
      <c r="L4407" s="1">
        <v>13744.01</v>
      </c>
      <c r="M4407" s="1">
        <v>18282.32</v>
      </c>
      <c r="N4407" s="1">
        <v>2051.3903</v>
      </c>
      <c r="O4407" s="1">
        <v>4466.7700000000004</v>
      </c>
      <c r="P4407" s="1">
        <v>3728.18</v>
      </c>
      <c r="Q4407" s="2">
        <f>-+Table1[[#This Row],[Current Record Count]]+Table1[[#This Row],[Adj Record Count]]</f>
        <v>-10</v>
      </c>
      <c r="R4407" s="1">
        <f>+-Table1[[#This Row],[Current Total ADJUSTMENT_AMOUNT]]+Table1[[#This Row],[Adj Total ADJUSTMENT_AMOUNT]]</f>
        <v>-73324.340000000011</v>
      </c>
      <c r="S4407" s="1">
        <f>-Table1[[#This Row],[Current Total CHARGE_AMOUNT]]+Table1[[#This Row],[Adj Total CHARGE_AMOUNT]]</f>
        <v>-109891.07</v>
      </c>
      <c r="T4407" s="1">
        <f>+Table1[[#This Row],[Adj Total TOTAL_COST]]-Table1[[#This Row],[Current Total TOTAL_COST]]</f>
        <v>-28935.6679</v>
      </c>
      <c r="U4407" s="1">
        <f>+Table1[[#This Row],[Adj Total CONTRIBUTION_MARGIN]]-Table1[[#This Row],[Current Total CONTRIBUTION_MARGIN]]</f>
        <v>-9410.7799999999988</v>
      </c>
      <c r="V4407" s="1">
        <f>+Table1[[#This Row],[Adj Total OPERATING_MARGIN]]-Table1[[#This Row],[Current Total OPERATING_MARGIN]]</f>
        <v>148.67999999999984</v>
      </c>
    </row>
    <row r="4408" spans="1:22" x14ac:dyDescent="0.3">
      <c r="A4408" t="s">
        <v>35</v>
      </c>
      <c r="B4408">
        <v>2022</v>
      </c>
      <c r="C4408" t="s">
        <v>29</v>
      </c>
      <c r="D4408" t="s">
        <v>36</v>
      </c>
      <c r="E4408" s="2">
        <v>37</v>
      </c>
      <c r="F4408" s="1">
        <v>44981.39</v>
      </c>
      <c r="G4408" s="1">
        <v>58988.74</v>
      </c>
      <c r="H4408" s="1">
        <v>15763.998600000001</v>
      </c>
      <c r="I4408" s="1">
        <v>5267.61</v>
      </c>
      <c r="J4408" s="1">
        <v>184.38</v>
      </c>
      <c r="K4408" s="2">
        <v>33</v>
      </c>
      <c r="L4408" s="1">
        <v>25614.639999999999</v>
      </c>
      <c r="M4408" s="1">
        <v>31050.03</v>
      </c>
      <c r="N4408" s="1">
        <v>6529.6610000000001</v>
      </c>
      <c r="O4408" s="1">
        <v>2164.92</v>
      </c>
      <c r="P4408" s="1">
        <v>333.16</v>
      </c>
      <c r="Q4408" s="2">
        <f>-+Table1[[#This Row],[Current Record Count]]+Table1[[#This Row],[Adj Record Count]]</f>
        <v>-4</v>
      </c>
      <c r="R4408" s="1">
        <f>+-Table1[[#This Row],[Current Total ADJUSTMENT_AMOUNT]]+Table1[[#This Row],[Adj Total ADJUSTMENT_AMOUNT]]</f>
        <v>-19366.75</v>
      </c>
      <c r="S4408" s="1">
        <f>-Table1[[#This Row],[Current Total CHARGE_AMOUNT]]+Table1[[#This Row],[Adj Total CHARGE_AMOUNT]]</f>
        <v>-27938.71</v>
      </c>
      <c r="T4408" s="1">
        <f>+Table1[[#This Row],[Adj Total TOTAL_COST]]-Table1[[#This Row],[Current Total TOTAL_COST]]</f>
        <v>-9234.3376000000007</v>
      </c>
      <c r="U4408" s="1">
        <f>+Table1[[#This Row],[Adj Total CONTRIBUTION_MARGIN]]-Table1[[#This Row],[Current Total CONTRIBUTION_MARGIN]]</f>
        <v>-3102.6899999999996</v>
      </c>
      <c r="V4408" s="1">
        <f>+Table1[[#This Row],[Adj Total OPERATING_MARGIN]]-Table1[[#This Row],[Current Total OPERATING_MARGIN]]</f>
        <v>148.78000000000003</v>
      </c>
    </row>
    <row r="4409" spans="1:22" x14ac:dyDescent="0.3">
      <c r="A4409" t="s">
        <v>39</v>
      </c>
      <c r="B4409">
        <v>2025</v>
      </c>
      <c r="C4409" t="s">
        <v>67</v>
      </c>
      <c r="D4409" t="s">
        <v>67</v>
      </c>
      <c r="E4409" s="2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2">
        <v>1</v>
      </c>
      <c r="L4409" s="1">
        <v>2550.6999999999998</v>
      </c>
      <c r="M4409" s="1">
        <v>3673.91</v>
      </c>
      <c r="N4409" s="1">
        <v>970.90279999999996</v>
      </c>
      <c r="O4409" s="1">
        <v>417.13</v>
      </c>
      <c r="P4409" s="1">
        <v>152.31</v>
      </c>
      <c r="Q4409" s="2">
        <f>-+Table1[[#This Row],[Current Record Count]]+Table1[[#This Row],[Adj Record Count]]</f>
        <v>1</v>
      </c>
      <c r="R4409" s="1">
        <f>+-Table1[[#This Row],[Current Total ADJUSTMENT_AMOUNT]]+Table1[[#This Row],[Adj Total ADJUSTMENT_AMOUNT]]</f>
        <v>2550.6999999999998</v>
      </c>
      <c r="S4409" s="1">
        <f>-Table1[[#This Row],[Current Total CHARGE_AMOUNT]]+Table1[[#This Row],[Adj Total CHARGE_AMOUNT]]</f>
        <v>3673.91</v>
      </c>
      <c r="T4409" s="1">
        <f>+Table1[[#This Row],[Adj Total TOTAL_COST]]-Table1[[#This Row],[Current Total TOTAL_COST]]</f>
        <v>970.90279999999996</v>
      </c>
      <c r="U4409" s="1">
        <f>+Table1[[#This Row],[Adj Total CONTRIBUTION_MARGIN]]-Table1[[#This Row],[Current Total CONTRIBUTION_MARGIN]]</f>
        <v>417.13</v>
      </c>
      <c r="V4409" s="1">
        <f>+Table1[[#This Row],[Adj Total OPERATING_MARGIN]]-Table1[[#This Row],[Current Total OPERATING_MARGIN]]</f>
        <v>152.31</v>
      </c>
    </row>
    <row r="4410" spans="1:22" x14ac:dyDescent="0.3">
      <c r="A4410" t="s">
        <v>78</v>
      </c>
      <c r="B4410">
        <v>2020</v>
      </c>
      <c r="C4410" t="s">
        <v>23</v>
      </c>
      <c r="D4410" t="s">
        <v>24</v>
      </c>
      <c r="E4410" s="2">
        <v>28</v>
      </c>
      <c r="F4410" s="1">
        <v>50457.51</v>
      </c>
      <c r="G4410" s="1">
        <v>68494.740000000005</v>
      </c>
      <c r="H4410" s="1">
        <v>13754.1104</v>
      </c>
      <c r="I4410" s="1">
        <v>10482.280000000001</v>
      </c>
      <c r="J4410" s="1">
        <v>4232.96</v>
      </c>
      <c r="K4410" s="2">
        <v>27</v>
      </c>
      <c r="L4410" s="1">
        <v>45794.16</v>
      </c>
      <c r="M4410" s="1">
        <v>62835</v>
      </c>
      <c r="N4410" s="1">
        <v>12601.7503</v>
      </c>
      <c r="O4410" s="1">
        <v>10193.15</v>
      </c>
      <c r="P4410" s="1">
        <v>4388.93</v>
      </c>
      <c r="Q4410" s="2">
        <f>-+Table1[[#This Row],[Current Record Count]]+Table1[[#This Row],[Adj Record Count]]</f>
        <v>-1</v>
      </c>
      <c r="R4410" s="1">
        <f>+-Table1[[#This Row],[Current Total ADJUSTMENT_AMOUNT]]+Table1[[#This Row],[Adj Total ADJUSTMENT_AMOUNT]]</f>
        <v>-4663.3499999999985</v>
      </c>
      <c r="S4410" s="1">
        <f>-Table1[[#This Row],[Current Total CHARGE_AMOUNT]]+Table1[[#This Row],[Adj Total CHARGE_AMOUNT]]</f>
        <v>-5659.7400000000052</v>
      </c>
      <c r="T4410" s="1">
        <f>+Table1[[#This Row],[Adj Total TOTAL_COST]]-Table1[[#This Row],[Current Total TOTAL_COST]]</f>
        <v>-1152.3600999999999</v>
      </c>
      <c r="U4410" s="1">
        <f>+Table1[[#This Row],[Adj Total CONTRIBUTION_MARGIN]]-Table1[[#This Row],[Current Total CONTRIBUTION_MARGIN]]</f>
        <v>-289.13000000000102</v>
      </c>
      <c r="V4410" s="1">
        <f>+Table1[[#This Row],[Adj Total OPERATING_MARGIN]]-Table1[[#This Row],[Current Total OPERATING_MARGIN]]</f>
        <v>155.97000000000025</v>
      </c>
    </row>
    <row r="4411" spans="1:22" x14ac:dyDescent="0.3">
      <c r="A4411" t="s">
        <v>27</v>
      </c>
      <c r="B4411">
        <v>2023</v>
      </c>
      <c r="C4411" t="s">
        <v>29</v>
      </c>
      <c r="D4411" t="s">
        <v>106</v>
      </c>
      <c r="E4411" s="2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2">
        <v>1</v>
      </c>
      <c r="L4411" s="1">
        <v>17689.830000000002</v>
      </c>
      <c r="M4411" s="1">
        <v>19609</v>
      </c>
      <c r="N4411" s="1">
        <v>1820.9003</v>
      </c>
      <c r="O4411" s="1">
        <v>887.08</v>
      </c>
      <c r="P4411" s="1">
        <v>157.94</v>
      </c>
      <c r="Q4411" s="2">
        <f>-+Table1[[#This Row],[Current Record Count]]+Table1[[#This Row],[Adj Record Count]]</f>
        <v>1</v>
      </c>
      <c r="R4411" s="1">
        <f>+-Table1[[#This Row],[Current Total ADJUSTMENT_AMOUNT]]+Table1[[#This Row],[Adj Total ADJUSTMENT_AMOUNT]]</f>
        <v>17689.830000000002</v>
      </c>
      <c r="S4411" s="1">
        <f>-Table1[[#This Row],[Current Total CHARGE_AMOUNT]]+Table1[[#This Row],[Adj Total CHARGE_AMOUNT]]</f>
        <v>19609</v>
      </c>
      <c r="T4411" s="1">
        <f>+Table1[[#This Row],[Adj Total TOTAL_COST]]-Table1[[#This Row],[Current Total TOTAL_COST]]</f>
        <v>1820.9003</v>
      </c>
      <c r="U4411" s="1">
        <f>+Table1[[#This Row],[Adj Total CONTRIBUTION_MARGIN]]-Table1[[#This Row],[Current Total CONTRIBUTION_MARGIN]]</f>
        <v>887.08</v>
      </c>
      <c r="V4411" s="1">
        <f>+Table1[[#This Row],[Adj Total OPERATING_MARGIN]]-Table1[[#This Row],[Current Total OPERATING_MARGIN]]</f>
        <v>157.94</v>
      </c>
    </row>
    <row r="4412" spans="1:22" x14ac:dyDescent="0.3">
      <c r="A4412" t="s">
        <v>35</v>
      </c>
      <c r="B4412">
        <v>2021</v>
      </c>
      <c r="C4412" t="s">
        <v>17</v>
      </c>
      <c r="D4412" t="s">
        <v>66</v>
      </c>
      <c r="E4412" s="2">
        <v>44</v>
      </c>
      <c r="F4412" s="1">
        <v>15727.28</v>
      </c>
      <c r="G4412" s="1">
        <v>25082.35</v>
      </c>
      <c r="H4412" s="1">
        <v>4631.7972</v>
      </c>
      <c r="I4412" s="1">
        <v>7032.16</v>
      </c>
      <c r="J4412" s="1">
        <v>5299.73</v>
      </c>
      <c r="K4412" s="2">
        <v>43</v>
      </c>
      <c r="L4412" s="1">
        <v>11989.61</v>
      </c>
      <c r="M4412" s="1">
        <v>19205.509999999998</v>
      </c>
      <c r="N4412" s="1">
        <v>2390.1578</v>
      </c>
      <c r="O4412" s="1">
        <v>6339.1</v>
      </c>
      <c r="P4412" s="1">
        <v>5459.6</v>
      </c>
      <c r="Q4412" s="2">
        <f>-+Table1[[#This Row],[Current Record Count]]+Table1[[#This Row],[Adj Record Count]]</f>
        <v>-1</v>
      </c>
      <c r="R4412" s="1">
        <f>+-Table1[[#This Row],[Current Total ADJUSTMENT_AMOUNT]]+Table1[[#This Row],[Adj Total ADJUSTMENT_AMOUNT]]</f>
        <v>-3737.67</v>
      </c>
      <c r="S4412" s="1">
        <f>-Table1[[#This Row],[Current Total CHARGE_AMOUNT]]+Table1[[#This Row],[Adj Total CHARGE_AMOUNT]]</f>
        <v>-5876.84</v>
      </c>
      <c r="T4412" s="1">
        <f>+Table1[[#This Row],[Adj Total TOTAL_COST]]-Table1[[#This Row],[Current Total TOTAL_COST]]</f>
        <v>-2241.6394</v>
      </c>
      <c r="U4412" s="1">
        <f>+Table1[[#This Row],[Adj Total CONTRIBUTION_MARGIN]]-Table1[[#This Row],[Current Total CONTRIBUTION_MARGIN]]</f>
        <v>-693.05999999999949</v>
      </c>
      <c r="V4412" s="1">
        <f>+Table1[[#This Row],[Adj Total OPERATING_MARGIN]]-Table1[[#This Row],[Current Total OPERATING_MARGIN]]</f>
        <v>159.8700000000008</v>
      </c>
    </row>
    <row r="4413" spans="1:22" x14ac:dyDescent="0.3">
      <c r="A4413" t="s">
        <v>33</v>
      </c>
      <c r="B4413">
        <v>2025</v>
      </c>
      <c r="C4413" t="s">
        <v>67</v>
      </c>
      <c r="D4413" t="s">
        <v>67</v>
      </c>
      <c r="E4413" s="2">
        <v>3</v>
      </c>
      <c r="F4413" s="1">
        <v>14811.63</v>
      </c>
      <c r="G4413" s="1">
        <v>16745.91</v>
      </c>
      <c r="H4413" s="1">
        <v>2088.8786</v>
      </c>
      <c r="I4413" s="1">
        <v>238.89</v>
      </c>
      <c r="J4413" s="1">
        <v>-162.81</v>
      </c>
      <c r="K4413" s="2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2">
        <f>-+Table1[[#This Row],[Current Record Count]]+Table1[[#This Row],[Adj Record Count]]</f>
        <v>-3</v>
      </c>
      <c r="R4413" s="1">
        <f>+-Table1[[#This Row],[Current Total ADJUSTMENT_AMOUNT]]+Table1[[#This Row],[Adj Total ADJUSTMENT_AMOUNT]]</f>
        <v>-14811.63</v>
      </c>
      <c r="S4413" s="1">
        <f>-Table1[[#This Row],[Current Total CHARGE_AMOUNT]]+Table1[[#This Row],[Adj Total CHARGE_AMOUNT]]</f>
        <v>-16745.91</v>
      </c>
      <c r="T4413" s="1">
        <f>+Table1[[#This Row],[Adj Total TOTAL_COST]]-Table1[[#This Row],[Current Total TOTAL_COST]]</f>
        <v>-2088.8786</v>
      </c>
      <c r="U4413" s="1">
        <f>+Table1[[#This Row],[Adj Total CONTRIBUTION_MARGIN]]-Table1[[#This Row],[Current Total CONTRIBUTION_MARGIN]]</f>
        <v>-238.89</v>
      </c>
      <c r="V4413" s="1">
        <f>+Table1[[#This Row],[Adj Total OPERATING_MARGIN]]-Table1[[#This Row],[Current Total OPERATING_MARGIN]]</f>
        <v>162.81</v>
      </c>
    </row>
    <row r="4414" spans="1:22" x14ac:dyDescent="0.3">
      <c r="A4414" t="s">
        <v>35</v>
      </c>
      <c r="B4414">
        <v>2023</v>
      </c>
      <c r="C4414" t="s">
        <v>20</v>
      </c>
      <c r="D4414" t="s">
        <v>76</v>
      </c>
      <c r="E4414" s="2">
        <v>2</v>
      </c>
      <c r="F4414" s="1">
        <v>6677.67</v>
      </c>
      <c r="G4414" s="1">
        <v>7985.79</v>
      </c>
      <c r="H4414" s="1">
        <v>1781.998</v>
      </c>
      <c r="I4414" s="1">
        <v>163.24</v>
      </c>
      <c r="J4414" s="1">
        <v>-108.78</v>
      </c>
      <c r="K4414" s="2">
        <v>1</v>
      </c>
      <c r="L4414" s="1">
        <v>619.80999999999995</v>
      </c>
      <c r="M4414" s="1">
        <v>639.4</v>
      </c>
      <c r="N4414" s="1">
        <v>268.07350000000002</v>
      </c>
      <c r="O4414" s="1">
        <v>133.85</v>
      </c>
      <c r="P4414" s="1">
        <v>56.84</v>
      </c>
      <c r="Q4414" s="2">
        <f>-+Table1[[#This Row],[Current Record Count]]+Table1[[#This Row],[Adj Record Count]]</f>
        <v>-1</v>
      </c>
      <c r="R4414" s="1">
        <f>+-Table1[[#This Row],[Current Total ADJUSTMENT_AMOUNT]]+Table1[[#This Row],[Adj Total ADJUSTMENT_AMOUNT]]</f>
        <v>-6057.8600000000006</v>
      </c>
      <c r="S4414" s="1">
        <f>-Table1[[#This Row],[Current Total CHARGE_AMOUNT]]+Table1[[#This Row],[Adj Total CHARGE_AMOUNT]]</f>
        <v>-7346.39</v>
      </c>
      <c r="T4414" s="1">
        <f>+Table1[[#This Row],[Adj Total TOTAL_COST]]-Table1[[#This Row],[Current Total TOTAL_COST]]</f>
        <v>-1513.9245000000001</v>
      </c>
      <c r="U4414" s="1">
        <f>+Table1[[#This Row],[Adj Total CONTRIBUTION_MARGIN]]-Table1[[#This Row],[Current Total CONTRIBUTION_MARGIN]]</f>
        <v>-29.390000000000015</v>
      </c>
      <c r="V4414" s="1">
        <f>+Table1[[#This Row],[Adj Total OPERATING_MARGIN]]-Table1[[#This Row],[Current Total OPERATING_MARGIN]]</f>
        <v>165.62</v>
      </c>
    </row>
    <row r="4415" spans="1:22" x14ac:dyDescent="0.3">
      <c r="A4415" t="s">
        <v>74</v>
      </c>
      <c r="B4415">
        <v>2020</v>
      </c>
      <c r="C4415" t="s">
        <v>20</v>
      </c>
      <c r="D4415" t="s">
        <v>93</v>
      </c>
      <c r="E4415" s="2">
        <v>2</v>
      </c>
      <c r="F4415" s="1">
        <v>1432.21</v>
      </c>
      <c r="G4415" s="1">
        <v>1850</v>
      </c>
      <c r="H4415" s="1">
        <v>623.79819999999995</v>
      </c>
      <c r="I4415" s="1">
        <v>-38.409999999999997</v>
      </c>
      <c r="J4415" s="1">
        <v>-206.01</v>
      </c>
      <c r="K4415" s="2">
        <v>1</v>
      </c>
      <c r="L4415" s="1">
        <v>489.6</v>
      </c>
      <c r="M4415" s="1">
        <v>765</v>
      </c>
      <c r="N4415" s="1">
        <v>315.07569999999998</v>
      </c>
      <c r="O4415" s="1">
        <v>43.58</v>
      </c>
      <c r="P4415" s="1">
        <v>-39.68</v>
      </c>
      <c r="Q4415" s="2">
        <f>-+Table1[[#This Row],[Current Record Count]]+Table1[[#This Row],[Adj Record Count]]</f>
        <v>-1</v>
      </c>
      <c r="R4415" s="1">
        <f>+-Table1[[#This Row],[Current Total ADJUSTMENT_AMOUNT]]+Table1[[#This Row],[Adj Total ADJUSTMENT_AMOUNT]]</f>
        <v>-942.61</v>
      </c>
      <c r="S4415" s="1">
        <f>-Table1[[#This Row],[Current Total CHARGE_AMOUNT]]+Table1[[#This Row],[Adj Total CHARGE_AMOUNT]]</f>
        <v>-1085</v>
      </c>
      <c r="T4415" s="1">
        <f>+Table1[[#This Row],[Adj Total TOTAL_COST]]-Table1[[#This Row],[Current Total TOTAL_COST]]</f>
        <v>-308.72249999999997</v>
      </c>
      <c r="U4415" s="1">
        <f>+Table1[[#This Row],[Adj Total CONTRIBUTION_MARGIN]]-Table1[[#This Row],[Current Total CONTRIBUTION_MARGIN]]</f>
        <v>81.99</v>
      </c>
      <c r="V4415" s="1">
        <f>+Table1[[#This Row],[Adj Total OPERATING_MARGIN]]-Table1[[#This Row],[Current Total OPERATING_MARGIN]]</f>
        <v>166.32999999999998</v>
      </c>
    </row>
    <row r="4416" spans="1:22" x14ac:dyDescent="0.3">
      <c r="A4416" t="s">
        <v>27</v>
      </c>
      <c r="B4416">
        <v>2023</v>
      </c>
      <c r="C4416" t="s">
        <v>20</v>
      </c>
      <c r="D4416" t="s">
        <v>99</v>
      </c>
      <c r="E4416" s="2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2">
        <v>1</v>
      </c>
      <c r="L4416" s="1">
        <v>18462</v>
      </c>
      <c r="M4416" s="1">
        <v>18462</v>
      </c>
      <c r="N4416" s="1">
        <v>1411.3835999999999</v>
      </c>
      <c r="O4416" s="1">
        <v>705.19</v>
      </c>
      <c r="P4416" s="1">
        <v>167.49</v>
      </c>
      <c r="Q4416" s="2">
        <f>-+Table1[[#This Row],[Current Record Count]]+Table1[[#This Row],[Adj Record Count]]</f>
        <v>1</v>
      </c>
      <c r="R4416" s="1">
        <f>+-Table1[[#This Row],[Current Total ADJUSTMENT_AMOUNT]]+Table1[[#This Row],[Adj Total ADJUSTMENT_AMOUNT]]</f>
        <v>18462</v>
      </c>
      <c r="S4416" s="1">
        <f>-Table1[[#This Row],[Current Total CHARGE_AMOUNT]]+Table1[[#This Row],[Adj Total CHARGE_AMOUNT]]</f>
        <v>18462</v>
      </c>
      <c r="T4416" s="1">
        <f>+Table1[[#This Row],[Adj Total TOTAL_COST]]-Table1[[#This Row],[Current Total TOTAL_COST]]</f>
        <v>1411.3835999999999</v>
      </c>
      <c r="U4416" s="1">
        <f>+Table1[[#This Row],[Adj Total CONTRIBUTION_MARGIN]]-Table1[[#This Row],[Current Total CONTRIBUTION_MARGIN]]</f>
        <v>705.19</v>
      </c>
      <c r="V4416" s="1">
        <f>+Table1[[#This Row],[Adj Total OPERATING_MARGIN]]-Table1[[#This Row],[Current Total OPERATING_MARGIN]]</f>
        <v>167.49</v>
      </c>
    </row>
    <row r="4417" spans="1:22" x14ac:dyDescent="0.3">
      <c r="A4417" t="s">
        <v>74</v>
      </c>
      <c r="B4417">
        <v>2022</v>
      </c>
      <c r="C4417" t="s">
        <v>20</v>
      </c>
      <c r="D4417" t="s">
        <v>93</v>
      </c>
      <c r="E4417" s="2">
        <v>35</v>
      </c>
      <c r="F4417" s="1">
        <v>7654.8</v>
      </c>
      <c r="G4417" s="1">
        <v>8393.69</v>
      </c>
      <c r="H4417" s="1">
        <v>3693.5981999999999</v>
      </c>
      <c r="I4417" s="1">
        <v>815.69</v>
      </c>
      <c r="J4417" s="1">
        <v>68.3</v>
      </c>
      <c r="K4417" s="2">
        <v>34</v>
      </c>
      <c r="L4417" s="1">
        <v>5731.11</v>
      </c>
      <c r="M4417" s="1">
        <v>6470</v>
      </c>
      <c r="N4417" s="1">
        <v>3109.8697999999999</v>
      </c>
      <c r="O4417" s="1">
        <v>790.16</v>
      </c>
      <c r="P4417" s="1">
        <v>240.71</v>
      </c>
      <c r="Q4417" s="2">
        <f>-+Table1[[#This Row],[Current Record Count]]+Table1[[#This Row],[Adj Record Count]]</f>
        <v>-1</v>
      </c>
      <c r="R4417" s="1">
        <f>+-Table1[[#This Row],[Current Total ADJUSTMENT_AMOUNT]]+Table1[[#This Row],[Adj Total ADJUSTMENT_AMOUNT]]</f>
        <v>-1923.6900000000005</v>
      </c>
      <c r="S4417" s="1">
        <f>-Table1[[#This Row],[Current Total CHARGE_AMOUNT]]+Table1[[#This Row],[Adj Total CHARGE_AMOUNT]]</f>
        <v>-1923.6900000000005</v>
      </c>
      <c r="T4417" s="1">
        <f>+Table1[[#This Row],[Adj Total TOTAL_COST]]-Table1[[#This Row],[Current Total TOTAL_COST]]</f>
        <v>-583.72839999999997</v>
      </c>
      <c r="U4417" s="1">
        <f>+Table1[[#This Row],[Adj Total CONTRIBUTION_MARGIN]]-Table1[[#This Row],[Current Total CONTRIBUTION_MARGIN]]</f>
        <v>-25.530000000000086</v>
      </c>
      <c r="V4417" s="1">
        <f>+Table1[[#This Row],[Adj Total OPERATING_MARGIN]]-Table1[[#This Row],[Current Total OPERATING_MARGIN]]</f>
        <v>172.41000000000003</v>
      </c>
    </row>
    <row r="4418" spans="1:22" x14ac:dyDescent="0.3">
      <c r="A4418" t="s">
        <v>81</v>
      </c>
      <c r="B4418">
        <v>2022</v>
      </c>
      <c r="C4418" t="s">
        <v>17</v>
      </c>
      <c r="D4418" t="s">
        <v>59</v>
      </c>
      <c r="E4418" s="2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2">
        <v>2</v>
      </c>
      <c r="L4418" s="1">
        <v>4355.66</v>
      </c>
      <c r="M4418" s="1">
        <v>5987.35</v>
      </c>
      <c r="N4418" s="1">
        <v>1471.6226999999999</v>
      </c>
      <c r="O4418" s="1">
        <v>687.42</v>
      </c>
      <c r="P4418" s="1">
        <v>175.78</v>
      </c>
      <c r="Q4418" s="2">
        <f>-+Table1[[#This Row],[Current Record Count]]+Table1[[#This Row],[Adj Record Count]]</f>
        <v>2</v>
      </c>
      <c r="R4418" s="1">
        <f>+-Table1[[#This Row],[Current Total ADJUSTMENT_AMOUNT]]+Table1[[#This Row],[Adj Total ADJUSTMENT_AMOUNT]]</f>
        <v>4355.66</v>
      </c>
      <c r="S4418" s="1">
        <f>-Table1[[#This Row],[Current Total CHARGE_AMOUNT]]+Table1[[#This Row],[Adj Total CHARGE_AMOUNT]]</f>
        <v>5987.35</v>
      </c>
      <c r="T4418" s="1">
        <f>+Table1[[#This Row],[Adj Total TOTAL_COST]]-Table1[[#This Row],[Current Total TOTAL_COST]]</f>
        <v>1471.6226999999999</v>
      </c>
      <c r="U4418" s="1">
        <f>+Table1[[#This Row],[Adj Total CONTRIBUTION_MARGIN]]-Table1[[#This Row],[Current Total CONTRIBUTION_MARGIN]]</f>
        <v>687.42</v>
      </c>
      <c r="V4418" s="1">
        <f>+Table1[[#This Row],[Adj Total OPERATING_MARGIN]]-Table1[[#This Row],[Current Total OPERATING_MARGIN]]</f>
        <v>175.78</v>
      </c>
    </row>
    <row r="4419" spans="1:22" x14ac:dyDescent="0.3">
      <c r="A4419" t="s">
        <v>54</v>
      </c>
      <c r="B4419">
        <v>2022</v>
      </c>
      <c r="C4419" t="s">
        <v>17</v>
      </c>
      <c r="D4419" t="s">
        <v>96</v>
      </c>
      <c r="E4419" s="2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2">
        <v>1</v>
      </c>
      <c r="L4419" s="1">
        <v>1397.21</v>
      </c>
      <c r="M4419" s="1">
        <v>1897</v>
      </c>
      <c r="N4419" s="1">
        <v>327.03109999999998</v>
      </c>
      <c r="O4419" s="1">
        <v>261.69</v>
      </c>
      <c r="P4419" s="1">
        <v>179.02</v>
      </c>
      <c r="Q4419" s="2">
        <f>-+Table1[[#This Row],[Current Record Count]]+Table1[[#This Row],[Adj Record Count]]</f>
        <v>1</v>
      </c>
      <c r="R4419" s="1">
        <f>+-Table1[[#This Row],[Current Total ADJUSTMENT_AMOUNT]]+Table1[[#This Row],[Adj Total ADJUSTMENT_AMOUNT]]</f>
        <v>1397.21</v>
      </c>
      <c r="S4419" s="1">
        <f>-Table1[[#This Row],[Current Total CHARGE_AMOUNT]]+Table1[[#This Row],[Adj Total CHARGE_AMOUNT]]</f>
        <v>1897</v>
      </c>
      <c r="T4419" s="1">
        <f>+Table1[[#This Row],[Adj Total TOTAL_COST]]-Table1[[#This Row],[Current Total TOTAL_COST]]</f>
        <v>327.03109999999998</v>
      </c>
      <c r="U4419" s="1">
        <f>+Table1[[#This Row],[Adj Total CONTRIBUTION_MARGIN]]-Table1[[#This Row],[Current Total CONTRIBUTION_MARGIN]]</f>
        <v>261.69</v>
      </c>
      <c r="V4419" s="1">
        <f>+Table1[[#This Row],[Adj Total OPERATING_MARGIN]]-Table1[[#This Row],[Current Total OPERATING_MARGIN]]</f>
        <v>179.02</v>
      </c>
    </row>
    <row r="4420" spans="1:22" x14ac:dyDescent="0.3">
      <c r="A4420" t="s">
        <v>16</v>
      </c>
      <c r="B4420">
        <v>2025</v>
      </c>
      <c r="C4420" t="s">
        <v>29</v>
      </c>
      <c r="D4420" t="s">
        <v>106</v>
      </c>
      <c r="E4420" s="2">
        <v>16</v>
      </c>
      <c r="F4420" s="1">
        <v>9088.17</v>
      </c>
      <c r="G4420" s="1">
        <v>12670.37</v>
      </c>
      <c r="H4420" s="1">
        <v>1880.3970999999999</v>
      </c>
      <c r="I4420" s="1">
        <v>2180.59</v>
      </c>
      <c r="J4420" s="1">
        <v>1430.77</v>
      </c>
      <c r="K4420" s="2">
        <v>15</v>
      </c>
      <c r="L4420" s="1">
        <v>7759.95</v>
      </c>
      <c r="M4420" s="1">
        <v>10694.1</v>
      </c>
      <c r="N4420" s="1">
        <v>1063.1913999999999</v>
      </c>
      <c r="O4420" s="1">
        <v>2050.98</v>
      </c>
      <c r="P4420" s="1">
        <v>1610.41</v>
      </c>
      <c r="Q4420" s="2">
        <f>-+Table1[[#This Row],[Current Record Count]]+Table1[[#This Row],[Adj Record Count]]</f>
        <v>-1</v>
      </c>
      <c r="R4420" s="1">
        <f>+-Table1[[#This Row],[Current Total ADJUSTMENT_AMOUNT]]+Table1[[#This Row],[Adj Total ADJUSTMENT_AMOUNT]]</f>
        <v>-1328.2200000000003</v>
      </c>
      <c r="S4420" s="1">
        <f>-Table1[[#This Row],[Current Total CHARGE_AMOUNT]]+Table1[[#This Row],[Adj Total CHARGE_AMOUNT]]</f>
        <v>-1976.2700000000004</v>
      </c>
      <c r="T4420" s="1">
        <f>+Table1[[#This Row],[Adj Total TOTAL_COST]]-Table1[[#This Row],[Current Total TOTAL_COST]]</f>
        <v>-817.20569999999998</v>
      </c>
      <c r="U4420" s="1">
        <f>+Table1[[#This Row],[Adj Total CONTRIBUTION_MARGIN]]-Table1[[#This Row],[Current Total CONTRIBUTION_MARGIN]]</f>
        <v>-129.61000000000013</v>
      </c>
      <c r="V4420" s="1">
        <f>+Table1[[#This Row],[Adj Total OPERATING_MARGIN]]-Table1[[#This Row],[Current Total OPERATING_MARGIN]]</f>
        <v>179.6400000000001</v>
      </c>
    </row>
    <row r="4421" spans="1:22" x14ac:dyDescent="0.3">
      <c r="A4421" t="s">
        <v>16</v>
      </c>
      <c r="B4421">
        <v>2021</v>
      </c>
      <c r="C4421" t="s">
        <v>29</v>
      </c>
      <c r="D4421" t="s">
        <v>52</v>
      </c>
      <c r="E4421" s="2">
        <v>3233</v>
      </c>
      <c r="F4421" s="1">
        <v>1459957.97</v>
      </c>
      <c r="G4421" s="1">
        <v>1642251.84</v>
      </c>
      <c r="H4421" s="1">
        <v>241576.40820000001</v>
      </c>
      <c r="I4421" s="1">
        <v>40355.050000000003</v>
      </c>
      <c r="J4421" s="1">
        <v>-45084.37</v>
      </c>
      <c r="K4421" s="2">
        <v>3152</v>
      </c>
      <c r="L4421" s="1">
        <v>1242488.3700000001</v>
      </c>
      <c r="M4421" s="1">
        <v>1396434.48</v>
      </c>
      <c r="N4421" s="1">
        <v>206330.7641</v>
      </c>
      <c r="O4421" s="1">
        <v>28808.11</v>
      </c>
      <c r="P4421" s="1">
        <v>-44904.21</v>
      </c>
      <c r="Q4421" s="2">
        <f>-+Table1[[#This Row],[Current Record Count]]+Table1[[#This Row],[Adj Record Count]]</f>
        <v>-81</v>
      </c>
      <c r="R4421" s="1">
        <f>+-Table1[[#This Row],[Current Total ADJUSTMENT_AMOUNT]]+Table1[[#This Row],[Adj Total ADJUSTMENT_AMOUNT]]</f>
        <v>-217469.59999999986</v>
      </c>
      <c r="S4421" s="1">
        <f>-Table1[[#This Row],[Current Total CHARGE_AMOUNT]]+Table1[[#This Row],[Adj Total CHARGE_AMOUNT]]</f>
        <v>-245817.3600000001</v>
      </c>
      <c r="T4421" s="1">
        <f>+Table1[[#This Row],[Adj Total TOTAL_COST]]-Table1[[#This Row],[Current Total TOTAL_COST]]</f>
        <v>-35245.644100000005</v>
      </c>
      <c r="U4421" s="1">
        <f>+Table1[[#This Row],[Adj Total CONTRIBUTION_MARGIN]]-Table1[[#This Row],[Current Total CONTRIBUTION_MARGIN]]</f>
        <v>-11546.940000000002</v>
      </c>
      <c r="V4421" s="1">
        <f>+Table1[[#This Row],[Adj Total OPERATING_MARGIN]]-Table1[[#This Row],[Current Total OPERATING_MARGIN]]</f>
        <v>180.16000000000349</v>
      </c>
    </row>
    <row r="4422" spans="1:22" x14ac:dyDescent="0.3">
      <c r="A4422" t="s">
        <v>74</v>
      </c>
      <c r="B4422">
        <v>2022</v>
      </c>
      <c r="C4422" t="s">
        <v>60</v>
      </c>
      <c r="D4422" t="s">
        <v>60</v>
      </c>
      <c r="E4422" s="2">
        <v>2</v>
      </c>
      <c r="F4422" s="1">
        <v>20705.14</v>
      </c>
      <c r="G4422" s="1">
        <v>21533.66</v>
      </c>
      <c r="H4422" s="1">
        <v>1080.4385</v>
      </c>
      <c r="I4422" s="1">
        <v>-9.85</v>
      </c>
      <c r="J4422" s="1">
        <v>-180.89</v>
      </c>
      <c r="K4422" s="2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2">
        <f>-+Table1[[#This Row],[Current Record Count]]+Table1[[#This Row],[Adj Record Count]]</f>
        <v>-2</v>
      </c>
      <c r="R4422" s="1">
        <f>+-Table1[[#This Row],[Current Total ADJUSTMENT_AMOUNT]]+Table1[[#This Row],[Adj Total ADJUSTMENT_AMOUNT]]</f>
        <v>-20705.14</v>
      </c>
      <c r="S4422" s="1">
        <f>-Table1[[#This Row],[Current Total CHARGE_AMOUNT]]+Table1[[#This Row],[Adj Total CHARGE_AMOUNT]]</f>
        <v>-21533.66</v>
      </c>
      <c r="T4422" s="1">
        <f>+Table1[[#This Row],[Adj Total TOTAL_COST]]-Table1[[#This Row],[Current Total TOTAL_COST]]</f>
        <v>-1080.4385</v>
      </c>
      <c r="U4422" s="1">
        <f>+Table1[[#This Row],[Adj Total CONTRIBUTION_MARGIN]]-Table1[[#This Row],[Current Total CONTRIBUTION_MARGIN]]</f>
        <v>9.85</v>
      </c>
      <c r="V4422" s="1">
        <f>+Table1[[#This Row],[Adj Total OPERATING_MARGIN]]-Table1[[#This Row],[Current Total OPERATING_MARGIN]]</f>
        <v>180.89</v>
      </c>
    </row>
    <row r="4423" spans="1:22" x14ac:dyDescent="0.3">
      <c r="A4423" t="s">
        <v>35</v>
      </c>
      <c r="B4423">
        <v>2025</v>
      </c>
      <c r="C4423" t="s">
        <v>17</v>
      </c>
      <c r="D4423" t="s">
        <v>80</v>
      </c>
      <c r="E4423" s="2">
        <v>2</v>
      </c>
      <c r="F4423" s="1">
        <v>2111.3200000000002</v>
      </c>
      <c r="G4423" s="1">
        <v>2485.75</v>
      </c>
      <c r="H4423" s="1">
        <v>381.39710000000002</v>
      </c>
      <c r="I4423" s="1">
        <v>125.45</v>
      </c>
      <c r="J4423" s="1">
        <v>-6.45</v>
      </c>
      <c r="K4423" s="2">
        <v>1</v>
      </c>
      <c r="L4423" s="1">
        <v>117.89</v>
      </c>
      <c r="M4423" s="1">
        <v>323</v>
      </c>
      <c r="N4423" s="1">
        <v>30.6675</v>
      </c>
      <c r="O4423" s="1">
        <v>184.49</v>
      </c>
      <c r="P4423" s="1">
        <v>174.44</v>
      </c>
      <c r="Q4423" s="2">
        <f>-+Table1[[#This Row],[Current Record Count]]+Table1[[#This Row],[Adj Record Count]]</f>
        <v>-1</v>
      </c>
      <c r="R4423" s="1">
        <f>+-Table1[[#This Row],[Current Total ADJUSTMENT_AMOUNT]]+Table1[[#This Row],[Adj Total ADJUSTMENT_AMOUNT]]</f>
        <v>-1993.43</v>
      </c>
      <c r="S4423" s="1">
        <f>-Table1[[#This Row],[Current Total CHARGE_AMOUNT]]+Table1[[#This Row],[Adj Total CHARGE_AMOUNT]]</f>
        <v>-2162.75</v>
      </c>
      <c r="T4423" s="1">
        <f>+Table1[[#This Row],[Adj Total TOTAL_COST]]-Table1[[#This Row],[Current Total TOTAL_COST]]</f>
        <v>-350.7296</v>
      </c>
      <c r="U4423" s="1">
        <f>+Table1[[#This Row],[Adj Total CONTRIBUTION_MARGIN]]-Table1[[#This Row],[Current Total CONTRIBUTION_MARGIN]]</f>
        <v>59.040000000000006</v>
      </c>
      <c r="V4423" s="1">
        <f>+Table1[[#This Row],[Adj Total OPERATING_MARGIN]]-Table1[[#This Row],[Current Total OPERATING_MARGIN]]</f>
        <v>180.89</v>
      </c>
    </row>
    <row r="4424" spans="1:22" x14ac:dyDescent="0.3">
      <c r="A4424" t="s">
        <v>27</v>
      </c>
      <c r="B4424">
        <v>2024</v>
      </c>
      <c r="C4424" t="s">
        <v>17</v>
      </c>
      <c r="D4424" t="s">
        <v>59</v>
      </c>
      <c r="E4424" s="2">
        <v>2</v>
      </c>
      <c r="F4424" s="1">
        <v>22832.59</v>
      </c>
      <c r="G4424" s="1">
        <v>25058</v>
      </c>
      <c r="H4424" s="1">
        <v>3090.6383999999998</v>
      </c>
      <c r="I4424" s="1">
        <v>301.24</v>
      </c>
      <c r="J4424" s="1">
        <v>-880.78</v>
      </c>
      <c r="K4424" s="2">
        <v>6</v>
      </c>
      <c r="L4424" s="1">
        <v>61738</v>
      </c>
      <c r="M4424" s="1">
        <v>68676.44</v>
      </c>
      <c r="N4424" s="1">
        <v>7697.7016999999996</v>
      </c>
      <c r="O4424" s="1">
        <v>2057.39</v>
      </c>
      <c r="P4424" s="1">
        <v>-698.09</v>
      </c>
      <c r="Q4424" s="2">
        <f>-+Table1[[#This Row],[Current Record Count]]+Table1[[#This Row],[Adj Record Count]]</f>
        <v>4</v>
      </c>
      <c r="R4424" s="1">
        <f>+-Table1[[#This Row],[Current Total ADJUSTMENT_AMOUNT]]+Table1[[#This Row],[Adj Total ADJUSTMENT_AMOUNT]]</f>
        <v>38905.410000000003</v>
      </c>
      <c r="S4424" s="1">
        <f>-Table1[[#This Row],[Current Total CHARGE_AMOUNT]]+Table1[[#This Row],[Adj Total CHARGE_AMOUNT]]</f>
        <v>43618.44</v>
      </c>
      <c r="T4424" s="1">
        <f>+Table1[[#This Row],[Adj Total TOTAL_COST]]-Table1[[#This Row],[Current Total TOTAL_COST]]</f>
        <v>4607.0632999999998</v>
      </c>
      <c r="U4424" s="1">
        <f>+Table1[[#This Row],[Adj Total CONTRIBUTION_MARGIN]]-Table1[[#This Row],[Current Total CONTRIBUTION_MARGIN]]</f>
        <v>1756.1499999999999</v>
      </c>
      <c r="V4424" s="1">
        <f>+Table1[[#This Row],[Adj Total OPERATING_MARGIN]]-Table1[[#This Row],[Current Total OPERATING_MARGIN]]</f>
        <v>182.68999999999994</v>
      </c>
    </row>
    <row r="4425" spans="1:22" x14ac:dyDescent="0.3">
      <c r="A4425" t="s">
        <v>27</v>
      </c>
      <c r="B4425">
        <v>2020</v>
      </c>
      <c r="C4425" t="s">
        <v>29</v>
      </c>
      <c r="D4425" t="s">
        <v>73</v>
      </c>
      <c r="E4425" s="2">
        <v>7</v>
      </c>
      <c r="F4425" s="1">
        <v>30781.9</v>
      </c>
      <c r="G4425" s="1">
        <v>46787</v>
      </c>
      <c r="H4425" s="1">
        <v>6316.7766000000001</v>
      </c>
      <c r="I4425" s="1">
        <v>11564.32</v>
      </c>
      <c r="J4425" s="1">
        <v>9637.65</v>
      </c>
      <c r="K4425" s="2">
        <v>15</v>
      </c>
      <c r="L4425" s="1">
        <v>55404.98</v>
      </c>
      <c r="M4425" s="1">
        <v>84695.78</v>
      </c>
      <c r="N4425" s="1">
        <v>19332.165799999999</v>
      </c>
      <c r="O4425" s="1">
        <v>18529.330000000002</v>
      </c>
      <c r="P4425" s="1">
        <v>9824.3799999999992</v>
      </c>
      <c r="Q4425" s="2">
        <f>-+Table1[[#This Row],[Current Record Count]]+Table1[[#This Row],[Adj Record Count]]</f>
        <v>8</v>
      </c>
      <c r="R4425" s="1">
        <f>+-Table1[[#This Row],[Current Total ADJUSTMENT_AMOUNT]]+Table1[[#This Row],[Adj Total ADJUSTMENT_AMOUNT]]</f>
        <v>24623.08</v>
      </c>
      <c r="S4425" s="1">
        <f>-Table1[[#This Row],[Current Total CHARGE_AMOUNT]]+Table1[[#This Row],[Adj Total CHARGE_AMOUNT]]</f>
        <v>37908.78</v>
      </c>
      <c r="T4425" s="1">
        <f>+Table1[[#This Row],[Adj Total TOTAL_COST]]-Table1[[#This Row],[Current Total TOTAL_COST]]</f>
        <v>13015.389199999998</v>
      </c>
      <c r="U4425" s="1">
        <f>+Table1[[#This Row],[Adj Total CONTRIBUTION_MARGIN]]-Table1[[#This Row],[Current Total CONTRIBUTION_MARGIN]]</f>
        <v>6965.010000000002</v>
      </c>
      <c r="V4425" s="1">
        <f>+Table1[[#This Row],[Adj Total OPERATING_MARGIN]]-Table1[[#This Row],[Current Total OPERATING_MARGIN]]</f>
        <v>186.72999999999956</v>
      </c>
    </row>
    <row r="4426" spans="1:22" x14ac:dyDescent="0.3">
      <c r="A4426" t="s">
        <v>31</v>
      </c>
      <c r="B4426">
        <v>2025</v>
      </c>
      <c r="C4426" t="s">
        <v>20</v>
      </c>
      <c r="D4426" t="s">
        <v>64</v>
      </c>
      <c r="E4426" s="2">
        <v>15</v>
      </c>
      <c r="F4426" s="1">
        <v>47144.9</v>
      </c>
      <c r="G4426" s="1">
        <v>54364.27</v>
      </c>
      <c r="H4426" s="1">
        <v>11232.796</v>
      </c>
      <c r="I4426" s="1">
        <v>658.21</v>
      </c>
      <c r="J4426" s="1">
        <v>-4138.29</v>
      </c>
      <c r="K4426" s="2">
        <v>9</v>
      </c>
      <c r="L4426" s="1">
        <v>12151.03</v>
      </c>
      <c r="M4426" s="1">
        <v>16085.58</v>
      </c>
      <c r="N4426" s="1">
        <v>7936.5236000000004</v>
      </c>
      <c r="O4426" s="1">
        <v>3.16</v>
      </c>
      <c r="P4426" s="1">
        <v>-3948.02</v>
      </c>
      <c r="Q4426" s="2">
        <f>-+Table1[[#This Row],[Current Record Count]]+Table1[[#This Row],[Adj Record Count]]</f>
        <v>-6</v>
      </c>
      <c r="R4426" s="1">
        <f>+-Table1[[#This Row],[Current Total ADJUSTMENT_AMOUNT]]+Table1[[#This Row],[Adj Total ADJUSTMENT_AMOUNT]]</f>
        <v>-34993.870000000003</v>
      </c>
      <c r="S4426" s="1">
        <f>-Table1[[#This Row],[Current Total CHARGE_AMOUNT]]+Table1[[#This Row],[Adj Total CHARGE_AMOUNT]]</f>
        <v>-38278.689999999995</v>
      </c>
      <c r="T4426" s="1">
        <f>+Table1[[#This Row],[Adj Total TOTAL_COST]]-Table1[[#This Row],[Current Total TOTAL_COST]]</f>
        <v>-3296.2723999999998</v>
      </c>
      <c r="U4426" s="1">
        <f>+Table1[[#This Row],[Adj Total CONTRIBUTION_MARGIN]]-Table1[[#This Row],[Current Total CONTRIBUTION_MARGIN]]</f>
        <v>-655.05000000000007</v>
      </c>
      <c r="V4426" s="1">
        <f>+Table1[[#This Row],[Adj Total OPERATING_MARGIN]]-Table1[[#This Row],[Current Total OPERATING_MARGIN]]</f>
        <v>190.26999999999998</v>
      </c>
    </row>
    <row r="4427" spans="1:22" x14ac:dyDescent="0.3">
      <c r="A4427" t="s">
        <v>33</v>
      </c>
      <c r="B4427" t="s">
        <v>51</v>
      </c>
      <c r="C4427" t="s">
        <v>29</v>
      </c>
      <c r="D4427" t="s">
        <v>30</v>
      </c>
      <c r="E4427" s="2">
        <v>1</v>
      </c>
      <c r="F4427" s="1">
        <v>0</v>
      </c>
      <c r="G4427" s="1">
        <v>55.99</v>
      </c>
      <c r="H4427" s="1">
        <v>193.81030000000001</v>
      </c>
      <c r="I4427" s="1">
        <v>-24.64</v>
      </c>
      <c r="J4427" s="1">
        <v>-193.81</v>
      </c>
      <c r="K4427" s="2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2">
        <f>-+Table1[[#This Row],[Current Record Count]]+Table1[[#This Row],[Adj Record Count]]</f>
        <v>-1</v>
      </c>
      <c r="R4427" s="1">
        <f>+-Table1[[#This Row],[Current Total ADJUSTMENT_AMOUNT]]+Table1[[#This Row],[Adj Total ADJUSTMENT_AMOUNT]]</f>
        <v>0</v>
      </c>
      <c r="S4427" s="1">
        <f>-Table1[[#This Row],[Current Total CHARGE_AMOUNT]]+Table1[[#This Row],[Adj Total CHARGE_AMOUNT]]</f>
        <v>-55.99</v>
      </c>
      <c r="T4427" s="1">
        <f>+Table1[[#This Row],[Adj Total TOTAL_COST]]-Table1[[#This Row],[Current Total TOTAL_COST]]</f>
        <v>-193.81030000000001</v>
      </c>
      <c r="U4427" s="1">
        <f>+Table1[[#This Row],[Adj Total CONTRIBUTION_MARGIN]]-Table1[[#This Row],[Current Total CONTRIBUTION_MARGIN]]</f>
        <v>24.64</v>
      </c>
      <c r="V4427" s="1">
        <f>+Table1[[#This Row],[Adj Total OPERATING_MARGIN]]-Table1[[#This Row],[Current Total OPERATING_MARGIN]]</f>
        <v>193.81</v>
      </c>
    </row>
    <row r="4428" spans="1:22" x14ac:dyDescent="0.3">
      <c r="A4428" t="s">
        <v>27</v>
      </c>
      <c r="B4428">
        <v>2023</v>
      </c>
      <c r="C4428" t="s">
        <v>29</v>
      </c>
      <c r="D4428" t="s">
        <v>36</v>
      </c>
      <c r="E4428" s="2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2">
        <v>1</v>
      </c>
      <c r="L4428" s="1">
        <v>14978.14</v>
      </c>
      <c r="M4428" s="1">
        <v>16461</v>
      </c>
      <c r="N4428" s="1">
        <v>1337.6094000000001</v>
      </c>
      <c r="O4428" s="1">
        <v>716.22</v>
      </c>
      <c r="P4428" s="1">
        <v>195.34</v>
      </c>
      <c r="Q4428" s="2">
        <f>-+Table1[[#This Row],[Current Record Count]]+Table1[[#This Row],[Adj Record Count]]</f>
        <v>1</v>
      </c>
      <c r="R4428" s="1">
        <f>+-Table1[[#This Row],[Current Total ADJUSTMENT_AMOUNT]]+Table1[[#This Row],[Adj Total ADJUSTMENT_AMOUNT]]</f>
        <v>14978.14</v>
      </c>
      <c r="S4428" s="1">
        <f>-Table1[[#This Row],[Current Total CHARGE_AMOUNT]]+Table1[[#This Row],[Adj Total CHARGE_AMOUNT]]</f>
        <v>16461</v>
      </c>
      <c r="T4428" s="1">
        <f>+Table1[[#This Row],[Adj Total TOTAL_COST]]-Table1[[#This Row],[Current Total TOTAL_COST]]</f>
        <v>1337.6094000000001</v>
      </c>
      <c r="U4428" s="1">
        <f>+Table1[[#This Row],[Adj Total CONTRIBUTION_MARGIN]]-Table1[[#This Row],[Current Total CONTRIBUTION_MARGIN]]</f>
        <v>716.22</v>
      </c>
      <c r="V4428" s="1">
        <f>+Table1[[#This Row],[Adj Total OPERATING_MARGIN]]-Table1[[#This Row],[Current Total OPERATING_MARGIN]]</f>
        <v>195.34</v>
      </c>
    </row>
    <row r="4429" spans="1:22" x14ac:dyDescent="0.3">
      <c r="A4429" t="s">
        <v>39</v>
      </c>
      <c r="B4429">
        <v>2024</v>
      </c>
      <c r="C4429" t="s">
        <v>51</v>
      </c>
      <c r="D4429" t="s">
        <v>51</v>
      </c>
      <c r="E4429" s="2">
        <v>3902</v>
      </c>
      <c r="F4429" s="1">
        <v>1673.31</v>
      </c>
      <c r="G4429" s="1">
        <v>2384</v>
      </c>
      <c r="H4429" s="1">
        <v>588.07579999999996</v>
      </c>
      <c r="I4429" s="1">
        <v>12.06</v>
      </c>
      <c r="J4429" s="1">
        <v>-197.41</v>
      </c>
      <c r="K4429" s="2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2">
        <f>-+Table1[[#This Row],[Current Record Count]]+Table1[[#This Row],[Adj Record Count]]</f>
        <v>-3902</v>
      </c>
      <c r="R4429" s="1">
        <f>+-Table1[[#This Row],[Current Total ADJUSTMENT_AMOUNT]]+Table1[[#This Row],[Adj Total ADJUSTMENT_AMOUNT]]</f>
        <v>-1673.31</v>
      </c>
      <c r="S4429" s="1">
        <f>-Table1[[#This Row],[Current Total CHARGE_AMOUNT]]+Table1[[#This Row],[Adj Total CHARGE_AMOUNT]]</f>
        <v>-2384</v>
      </c>
      <c r="T4429" s="1">
        <f>+Table1[[#This Row],[Adj Total TOTAL_COST]]-Table1[[#This Row],[Current Total TOTAL_COST]]</f>
        <v>-588.07579999999996</v>
      </c>
      <c r="U4429" s="1">
        <f>+Table1[[#This Row],[Adj Total CONTRIBUTION_MARGIN]]-Table1[[#This Row],[Current Total CONTRIBUTION_MARGIN]]</f>
        <v>-12.06</v>
      </c>
      <c r="V4429" s="1">
        <f>+Table1[[#This Row],[Adj Total OPERATING_MARGIN]]-Table1[[#This Row],[Current Total OPERATING_MARGIN]]</f>
        <v>197.41</v>
      </c>
    </row>
    <row r="4430" spans="1:22" x14ac:dyDescent="0.3">
      <c r="A4430" t="s">
        <v>22</v>
      </c>
      <c r="B4430">
        <v>2023</v>
      </c>
      <c r="C4430" t="s">
        <v>84</v>
      </c>
      <c r="D4430" t="s">
        <v>84</v>
      </c>
      <c r="E4430" s="2">
        <v>328</v>
      </c>
      <c r="F4430" s="1">
        <v>82456.14</v>
      </c>
      <c r="G4430" s="1">
        <v>116020.03</v>
      </c>
      <c r="H4430" s="1">
        <v>60640.235200000003</v>
      </c>
      <c r="I4430" s="1">
        <v>11800.37</v>
      </c>
      <c r="J4430" s="1">
        <v>-8460.2900000000009</v>
      </c>
      <c r="K4430" s="2">
        <v>327</v>
      </c>
      <c r="L4430" s="1">
        <v>82168.78</v>
      </c>
      <c r="M4430" s="1">
        <v>115633.58</v>
      </c>
      <c r="N4430" s="1">
        <v>60342.056199999999</v>
      </c>
      <c r="O4430" s="1">
        <v>11882.61</v>
      </c>
      <c r="P4430" s="1">
        <v>-8261.2000000000007</v>
      </c>
      <c r="Q4430" s="2">
        <f>-+Table1[[#This Row],[Current Record Count]]+Table1[[#This Row],[Adj Record Count]]</f>
        <v>-1</v>
      </c>
      <c r="R4430" s="1">
        <f>+-Table1[[#This Row],[Current Total ADJUSTMENT_AMOUNT]]+Table1[[#This Row],[Adj Total ADJUSTMENT_AMOUNT]]</f>
        <v>-287.36000000000058</v>
      </c>
      <c r="S4430" s="1">
        <f>-Table1[[#This Row],[Current Total CHARGE_AMOUNT]]+Table1[[#This Row],[Adj Total CHARGE_AMOUNT]]</f>
        <v>-386.44999999999709</v>
      </c>
      <c r="T4430" s="1">
        <f>+Table1[[#This Row],[Adj Total TOTAL_COST]]-Table1[[#This Row],[Current Total TOTAL_COST]]</f>
        <v>-298.17900000000373</v>
      </c>
      <c r="U4430" s="1">
        <f>+Table1[[#This Row],[Adj Total CONTRIBUTION_MARGIN]]-Table1[[#This Row],[Current Total CONTRIBUTION_MARGIN]]</f>
        <v>82.239999999999782</v>
      </c>
      <c r="V4430" s="1">
        <f>+Table1[[#This Row],[Adj Total OPERATING_MARGIN]]-Table1[[#This Row],[Current Total OPERATING_MARGIN]]</f>
        <v>199.09000000000015</v>
      </c>
    </row>
    <row r="4431" spans="1:22" x14ac:dyDescent="0.3">
      <c r="A4431" t="s">
        <v>81</v>
      </c>
      <c r="B4431">
        <v>2021</v>
      </c>
      <c r="C4431" t="s">
        <v>20</v>
      </c>
      <c r="D4431" t="s">
        <v>97</v>
      </c>
      <c r="E4431" s="2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2">
        <v>1</v>
      </c>
      <c r="L4431" s="1">
        <v>253.45</v>
      </c>
      <c r="M4431" s="1">
        <v>679.18</v>
      </c>
      <c r="N4431" s="1">
        <v>217.43279999999999</v>
      </c>
      <c r="O4431" s="1">
        <v>333.74</v>
      </c>
      <c r="P4431" s="1">
        <v>208.3</v>
      </c>
      <c r="Q4431" s="2">
        <f>-+Table1[[#This Row],[Current Record Count]]+Table1[[#This Row],[Adj Record Count]]</f>
        <v>1</v>
      </c>
      <c r="R4431" s="1">
        <f>+-Table1[[#This Row],[Current Total ADJUSTMENT_AMOUNT]]+Table1[[#This Row],[Adj Total ADJUSTMENT_AMOUNT]]</f>
        <v>253.45</v>
      </c>
      <c r="S4431" s="1">
        <f>-Table1[[#This Row],[Current Total CHARGE_AMOUNT]]+Table1[[#This Row],[Adj Total CHARGE_AMOUNT]]</f>
        <v>679.18</v>
      </c>
      <c r="T4431" s="1">
        <f>+Table1[[#This Row],[Adj Total TOTAL_COST]]-Table1[[#This Row],[Current Total TOTAL_COST]]</f>
        <v>217.43279999999999</v>
      </c>
      <c r="U4431" s="1">
        <f>+Table1[[#This Row],[Adj Total CONTRIBUTION_MARGIN]]-Table1[[#This Row],[Current Total CONTRIBUTION_MARGIN]]</f>
        <v>333.74</v>
      </c>
      <c r="V4431" s="1">
        <f>+Table1[[#This Row],[Adj Total OPERATING_MARGIN]]-Table1[[#This Row],[Current Total OPERATING_MARGIN]]</f>
        <v>208.3</v>
      </c>
    </row>
    <row r="4432" spans="1:22" x14ac:dyDescent="0.3">
      <c r="A4432" t="s">
        <v>82</v>
      </c>
      <c r="B4432">
        <v>2023</v>
      </c>
      <c r="C4432" t="s">
        <v>23</v>
      </c>
      <c r="D4432" t="s">
        <v>24</v>
      </c>
      <c r="E4432" s="2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2">
        <v>2</v>
      </c>
      <c r="L4432" s="1">
        <v>7236.29</v>
      </c>
      <c r="M4432" s="1">
        <v>7951.47</v>
      </c>
      <c r="N4432" s="1">
        <v>1852.2146</v>
      </c>
      <c r="O4432" s="1">
        <v>540.71</v>
      </c>
      <c r="P4432" s="1">
        <v>215.27</v>
      </c>
      <c r="Q4432" s="2">
        <f>-+Table1[[#This Row],[Current Record Count]]+Table1[[#This Row],[Adj Record Count]]</f>
        <v>2</v>
      </c>
      <c r="R4432" s="1">
        <f>+-Table1[[#This Row],[Current Total ADJUSTMENT_AMOUNT]]+Table1[[#This Row],[Adj Total ADJUSTMENT_AMOUNT]]</f>
        <v>7236.29</v>
      </c>
      <c r="S4432" s="1">
        <f>-Table1[[#This Row],[Current Total CHARGE_AMOUNT]]+Table1[[#This Row],[Adj Total CHARGE_AMOUNT]]</f>
        <v>7951.47</v>
      </c>
      <c r="T4432" s="1">
        <f>+Table1[[#This Row],[Adj Total TOTAL_COST]]-Table1[[#This Row],[Current Total TOTAL_COST]]</f>
        <v>1852.2146</v>
      </c>
      <c r="U4432" s="1">
        <f>+Table1[[#This Row],[Adj Total CONTRIBUTION_MARGIN]]-Table1[[#This Row],[Current Total CONTRIBUTION_MARGIN]]</f>
        <v>540.71</v>
      </c>
      <c r="V4432" s="1">
        <f>+Table1[[#This Row],[Adj Total OPERATING_MARGIN]]-Table1[[#This Row],[Current Total OPERATING_MARGIN]]</f>
        <v>215.27</v>
      </c>
    </row>
    <row r="4433" spans="1:22" x14ac:dyDescent="0.3">
      <c r="A4433" t="s">
        <v>39</v>
      </c>
      <c r="B4433">
        <v>2025</v>
      </c>
      <c r="C4433" t="s">
        <v>17</v>
      </c>
      <c r="D4433" t="s">
        <v>56</v>
      </c>
      <c r="E4433" s="2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2">
        <v>2</v>
      </c>
      <c r="L4433" s="1">
        <v>18867.45</v>
      </c>
      <c r="M4433" s="1">
        <v>30316.93</v>
      </c>
      <c r="N4433" s="1">
        <v>6800.6099000000004</v>
      </c>
      <c r="O4433" s="1">
        <v>2553.06</v>
      </c>
      <c r="P4433" s="1">
        <v>215.51</v>
      </c>
      <c r="Q4433" s="2">
        <f>-+Table1[[#This Row],[Current Record Count]]+Table1[[#This Row],[Adj Record Count]]</f>
        <v>2</v>
      </c>
      <c r="R4433" s="1">
        <f>+-Table1[[#This Row],[Current Total ADJUSTMENT_AMOUNT]]+Table1[[#This Row],[Adj Total ADJUSTMENT_AMOUNT]]</f>
        <v>18867.45</v>
      </c>
      <c r="S4433" s="1">
        <f>-Table1[[#This Row],[Current Total CHARGE_AMOUNT]]+Table1[[#This Row],[Adj Total CHARGE_AMOUNT]]</f>
        <v>30316.93</v>
      </c>
      <c r="T4433" s="1">
        <f>+Table1[[#This Row],[Adj Total TOTAL_COST]]-Table1[[#This Row],[Current Total TOTAL_COST]]</f>
        <v>6800.6099000000004</v>
      </c>
      <c r="U4433" s="1">
        <f>+Table1[[#This Row],[Adj Total CONTRIBUTION_MARGIN]]-Table1[[#This Row],[Current Total CONTRIBUTION_MARGIN]]</f>
        <v>2553.06</v>
      </c>
      <c r="V4433" s="1">
        <f>+Table1[[#This Row],[Adj Total OPERATING_MARGIN]]-Table1[[#This Row],[Current Total OPERATING_MARGIN]]</f>
        <v>215.51</v>
      </c>
    </row>
    <row r="4434" spans="1:22" x14ac:dyDescent="0.3">
      <c r="A4434" t="s">
        <v>44</v>
      </c>
      <c r="B4434">
        <v>2022</v>
      </c>
      <c r="C4434" t="s">
        <v>17</v>
      </c>
      <c r="D4434" t="s">
        <v>66</v>
      </c>
      <c r="E4434" s="2">
        <v>11</v>
      </c>
      <c r="F4434" s="1">
        <v>3331.97</v>
      </c>
      <c r="G4434" s="1">
        <v>12221.8</v>
      </c>
      <c r="H4434" s="1">
        <v>3934.6062999999999</v>
      </c>
      <c r="I4434" s="1">
        <v>4147.8900000000003</v>
      </c>
      <c r="J4434" s="1">
        <v>2898.95</v>
      </c>
      <c r="K4434" s="2">
        <v>10</v>
      </c>
      <c r="L4434" s="1">
        <v>1423.2</v>
      </c>
      <c r="M4434" s="1">
        <v>10129.799999999999</v>
      </c>
      <c r="N4434" s="1">
        <v>3462.9211</v>
      </c>
      <c r="O4434" s="1">
        <v>4267.7</v>
      </c>
      <c r="P4434" s="1">
        <v>3115.51</v>
      </c>
      <c r="Q4434" s="2">
        <f>-+Table1[[#This Row],[Current Record Count]]+Table1[[#This Row],[Adj Record Count]]</f>
        <v>-1</v>
      </c>
      <c r="R4434" s="1">
        <f>+-Table1[[#This Row],[Current Total ADJUSTMENT_AMOUNT]]+Table1[[#This Row],[Adj Total ADJUSTMENT_AMOUNT]]</f>
        <v>-1908.7699999999998</v>
      </c>
      <c r="S4434" s="1">
        <f>-Table1[[#This Row],[Current Total CHARGE_AMOUNT]]+Table1[[#This Row],[Adj Total CHARGE_AMOUNT]]</f>
        <v>-2092</v>
      </c>
      <c r="T4434" s="1">
        <f>+Table1[[#This Row],[Adj Total TOTAL_COST]]-Table1[[#This Row],[Current Total TOTAL_COST]]</f>
        <v>-471.6851999999999</v>
      </c>
      <c r="U4434" s="1">
        <f>+Table1[[#This Row],[Adj Total CONTRIBUTION_MARGIN]]-Table1[[#This Row],[Current Total CONTRIBUTION_MARGIN]]</f>
        <v>119.80999999999949</v>
      </c>
      <c r="V4434" s="1">
        <f>+Table1[[#This Row],[Adj Total OPERATING_MARGIN]]-Table1[[#This Row],[Current Total OPERATING_MARGIN]]</f>
        <v>216.5600000000004</v>
      </c>
    </row>
    <row r="4435" spans="1:22" x14ac:dyDescent="0.3">
      <c r="A4435" t="s">
        <v>39</v>
      </c>
      <c r="B4435">
        <v>2020</v>
      </c>
      <c r="C4435" t="s">
        <v>23</v>
      </c>
      <c r="D4435" t="s">
        <v>94</v>
      </c>
      <c r="E4435" s="2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2">
        <v>1</v>
      </c>
      <c r="L4435" s="1">
        <v>1004.63</v>
      </c>
      <c r="M4435" s="1">
        <v>1607.1</v>
      </c>
      <c r="N4435" s="1">
        <v>375.77390000000003</v>
      </c>
      <c r="O4435" s="1">
        <v>326.60000000000002</v>
      </c>
      <c r="P4435" s="1">
        <v>217.45</v>
      </c>
      <c r="Q4435" s="2">
        <f>-+Table1[[#This Row],[Current Record Count]]+Table1[[#This Row],[Adj Record Count]]</f>
        <v>1</v>
      </c>
      <c r="R4435" s="1">
        <f>+-Table1[[#This Row],[Current Total ADJUSTMENT_AMOUNT]]+Table1[[#This Row],[Adj Total ADJUSTMENT_AMOUNT]]</f>
        <v>1004.63</v>
      </c>
      <c r="S4435" s="1">
        <f>-Table1[[#This Row],[Current Total CHARGE_AMOUNT]]+Table1[[#This Row],[Adj Total CHARGE_AMOUNT]]</f>
        <v>1607.1</v>
      </c>
      <c r="T4435" s="1">
        <f>+Table1[[#This Row],[Adj Total TOTAL_COST]]-Table1[[#This Row],[Current Total TOTAL_COST]]</f>
        <v>375.77390000000003</v>
      </c>
      <c r="U4435" s="1">
        <f>+Table1[[#This Row],[Adj Total CONTRIBUTION_MARGIN]]-Table1[[#This Row],[Current Total CONTRIBUTION_MARGIN]]</f>
        <v>326.60000000000002</v>
      </c>
      <c r="V4435" s="1">
        <f>+Table1[[#This Row],[Adj Total OPERATING_MARGIN]]-Table1[[#This Row],[Current Total OPERATING_MARGIN]]</f>
        <v>217.45</v>
      </c>
    </row>
    <row r="4436" spans="1:22" x14ac:dyDescent="0.3">
      <c r="A4436" t="s">
        <v>39</v>
      </c>
      <c r="B4436">
        <v>2023</v>
      </c>
      <c r="C4436" t="s">
        <v>47</v>
      </c>
      <c r="D4436" t="s">
        <v>47</v>
      </c>
      <c r="E4436" s="2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2">
        <v>1</v>
      </c>
      <c r="L4436" s="1">
        <v>13773.16</v>
      </c>
      <c r="M4436" s="1">
        <v>13833.16</v>
      </c>
      <c r="N4436" s="1">
        <v>1031.3226999999999</v>
      </c>
      <c r="O4436" s="1">
        <v>563.19000000000005</v>
      </c>
      <c r="P4436" s="1">
        <v>221.42</v>
      </c>
      <c r="Q4436" s="2">
        <f>-+Table1[[#This Row],[Current Record Count]]+Table1[[#This Row],[Adj Record Count]]</f>
        <v>1</v>
      </c>
      <c r="R4436" s="1">
        <f>+-Table1[[#This Row],[Current Total ADJUSTMENT_AMOUNT]]+Table1[[#This Row],[Adj Total ADJUSTMENT_AMOUNT]]</f>
        <v>13773.16</v>
      </c>
      <c r="S4436" s="1">
        <f>-Table1[[#This Row],[Current Total CHARGE_AMOUNT]]+Table1[[#This Row],[Adj Total CHARGE_AMOUNT]]</f>
        <v>13833.16</v>
      </c>
      <c r="T4436" s="1">
        <f>+Table1[[#This Row],[Adj Total TOTAL_COST]]-Table1[[#This Row],[Current Total TOTAL_COST]]</f>
        <v>1031.3226999999999</v>
      </c>
      <c r="U4436" s="1">
        <f>+Table1[[#This Row],[Adj Total CONTRIBUTION_MARGIN]]-Table1[[#This Row],[Current Total CONTRIBUTION_MARGIN]]</f>
        <v>563.19000000000005</v>
      </c>
      <c r="V4436" s="1">
        <f>+Table1[[#This Row],[Adj Total OPERATING_MARGIN]]-Table1[[#This Row],[Current Total OPERATING_MARGIN]]</f>
        <v>221.42</v>
      </c>
    </row>
    <row r="4437" spans="1:22" x14ac:dyDescent="0.3">
      <c r="A4437" t="s">
        <v>39</v>
      </c>
      <c r="B4437">
        <v>2025</v>
      </c>
      <c r="C4437" t="s">
        <v>95</v>
      </c>
      <c r="D4437" t="s">
        <v>95</v>
      </c>
      <c r="E4437" s="2">
        <v>1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2">
        <v>10</v>
      </c>
      <c r="L4437" s="1">
        <v>30782.25</v>
      </c>
      <c r="M4437" s="1">
        <v>46812.639999999999</v>
      </c>
      <c r="N4437" s="1">
        <v>11420.4395</v>
      </c>
      <c r="O4437" s="1">
        <v>4262.09</v>
      </c>
      <c r="P4437" s="1">
        <v>224.48</v>
      </c>
      <c r="Q4437" s="2">
        <f>-+Table1[[#This Row],[Current Record Count]]+Table1[[#This Row],[Adj Record Count]]</f>
        <v>9</v>
      </c>
      <c r="R4437" s="1">
        <f>+-Table1[[#This Row],[Current Total ADJUSTMENT_AMOUNT]]+Table1[[#This Row],[Adj Total ADJUSTMENT_AMOUNT]]</f>
        <v>30782.25</v>
      </c>
      <c r="S4437" s="1">
        <f>-Table1[[#This Row],[Current Total CHARGE_AMOUNT]]+Table1[[#This Row],[Adj Total CHARGE_AMOUNT]]</f>
        <v>46812.639999999999</v>
      </c>
      <c r="T4437" s="1">
        <f>+Table1[[#This Row],[Adj Total TOTAL_COST]]-Table1[[#This Row],[Current Total TOTAL_COST]]</f>
        <v>11420.4395</v>
      </c>
      <c r="U4437" s="1">
        <f>+Table1[[#This Row],[Adj Total CONTRIBUTION_MARGIN]]-Table1[[#This Row],[Current Total CONTRIBUTION_MARGIN]]</f>
        <v>4262.09</v>
      </c>
      <c r="V4437" s="1">
        <f>+Table1[[#This Row],[Adj Total OPERATING_MARGIN]]-Table1[[#This Row],[Current Total OPERATING_MARGIN]]</f>
        <v>224.48</v>
      </c>
    </row>
    <row r="4438" spans="1:22" x14ac:dyDescent="0.3">
      <c r="A4438" t="s">
        <v>39</v>
      </c>
      <c r="B4438">
        <v>2020</v>
      </c>
      <c r="C4438" t="s">
        <v>51</v>
      </c>
      <c r="D4438" t="s">
        <v>51</v>
      </c>
      <c r="E4438" s="2">
        <v>1993</v>
      </c>
      <c r="F4438" s="1">
        <v>510.89</v>
      </c>
      <c r="G4438" s="1">
        <v>549</v>
      </c>
      <c r="H4438" s="1">
        <v>268.48180000000002</v>
      </c>
      <c r="I4438" s="1">
        <v>-141.87</v>
      </c>
      <c r="J4438" s="1">
        <v>-230.37</v>
      </c>
      <c r="K4438" s="2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2">
        <f>-+Table1[[#This Row],[Current Record Count]]+Table1[[#This Row],[Adj Record Count]]</f>
        <v>-1993</v>
      </c>
      <c r="R4438" s="1">
        <f>+-Table1[[#This Row],[Current Total ADJUSTMENT_AMOUNT]]+Table1[[#This Row],[Adj Total ADJUSTMENT_AMOUNT]]</f>
        <v>-510.89</v>
      </c>
      <c r="S4438" s="1">
        <f>-Table1[[#This Row],[Current Total CHARGE_AMOUNT]]+Table1[[#This Row],[Adj Total CHARGE_AMOUNT]]</f>
        <v>-549</v>
      </c>
      <c r="T4438" s="1">
        <f>+Table1[[#This Row],[Adj Total TOTAL_COST]]-Table1[[#This Row],[Current Total TOTAL_COST]]</f>
        <v>-268.48180000000002</v>
      </c>
      <c r="U4438" s="1">
        <f>+Table1[[#This Row],[Adj Total CONTRIBUTION_MARGIN]]-Table1[[#This Row],[Current Total CONTRIBUTION_MARGIN]]</f>
        <v>141.87</v>
      </c>
      <c r="V4438" s="1">
        <f>+Table1[[#This Row],[Adj Total OPERATING_MARGIN]]-Table1[[#This Row],[Current Total OPERATING_MARGIN]]</f>
        <v>230.37</v>
      </c>
    </row>
    <row r="4439" spans="1:22" x14ac:dyDescent="0.3">
      <c r="A4439" t="s">
        <v>27</v>
      </c>
      <c r="B4439">
        <v>2020</v>
      </c>
      <c r="C4439" t="s">
        <v>92</v>
      </c>
      <c r="D4439" t="s">
        <v>92</v>
      </c>
      <c r="E4439" s="2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2">
        <v>2</v>
      </c>
      <c r="L4439" s="1">
        <v>3722.66</v>
      </c>
      <c r="M4439" s="1">
        <v>4494.3</v>
      </c>
      <c r="N4439" s="1">
        <v>540.16300000000001</v>
      </c>
      <c r="O4439" s="1">
        <v>412.23</v>
      </c>
      <c r="P4439" s="1">
        <v>231.48</v>
      </c>
      <c r="Q4439" s="2">
        <f>-+Table1[[#This Row],[Current Record Count]]+Table1[[#This Row],[Adj Record Count]]</f>
        <v>2</v>
      </c>
      <c r="R4439" s="1">
        <f>+-Table1[[#This Row],[Current Total ADJUSTMENT_AMOUNT]]+Table1[[#This Row],[Adj Total ADJUSTMENT_AMOUNT]]</f>
        <v>3722.66</v>
      </c>
      <c r="S4439" s="1">
        <f>-Table1[[#This Row],[Current Total CHARGE_AMOUNT]]+Table1[[#This Row],[Adj Total CHARGE_AMOUNT]]</f>
        <v>4494.3</v>
      </c>
      <c r="T4439" s="1">
        <f>+Table1[[#This Row],[Adj Total TOTAL_COST]]-Table1[[#This Row],[Current Total TOTAL_COST]]</f>
        <v>540.16300000000001</v>
      </c>
      <c r="U4439" s="1">
        <f>+Table1[[#This Row],[Adj Total CONTRIBUTION_MARGIN]]-Table1[[#This Row],[Current Total CONTRIBUTION_MARGIN]]</f>
        <v>412.23</v>
      </c>
      <c r="V4439" s="1">
        <f>+Table1[[#This Row],[Adj Total OPERATING_MARGIN]]-Table1[[#This Row],[Current Total OPERATING_MARGIN]]</f>
        <v>231.48</v>
      </c>
    </row>
    <row r="4440" spans="1:22" x14ac:dyDescent="0.3">
      <c r="A4440" t="s">
        <v>74</v>
      </c>
      <c r="B4440">
        <v>2022</v>
      </c>
      <c r="C4440" t="s">
        <v>29</v>
      </c>
      <c r="D4440" t="s">
        <v>36</v>
      </c>
      <c r="E4440" s="2">
        <v>4</v>
      </c>
      <c r="F4440" s="1">
        <v>9179.7800000000007</v>
      </c>
      <c r="G4440" s="1">
        <v>11538.8</v>
      </c>
      <c r="H4440" s="1">
        <v>2923.4870000000001</v>
      </c>
      <c r="I4440" s="1">
        <v>1890.73</v>
      </c>
      <c r="J4440" s="1">
        <v>1061.4000000000001</v>
      </c>
      <c r="K4440" s="2">
        <v>3</v>
      </c>
      <c r="L4440" s="1">
        <v>3708.68</v>
      </c>
      <c r="M4440" s="1">
        <v>5881</v>
      </c>
      <c r="N4440" s="1">
        <v>861.11180000000002</v>
      </c>
      <c r="O4440" s="1">
        <v>1511.08</v>
      </c>
      <c r="P4440" s="1">
        <v>1294.3499999999999</v>
      </c>
      <c r="Q4440" s="2">
        <f>-+Table1[[#This Row],[Current Record Count]]+Table1[[#This Row],[Adj Record Count]]</f>
        <v>-1</v>
      </c>
      <c r="R4440" s="1">
        <f>+-Table1[[#This Row],[Current Total ADJUSTMENT_AMOUNT]]+Table1[[#This Row],[Adj Total ADJUSTMENT_AMOUNT]]</f>
        <v>-5471.1</v>
      </c>
      <c r="S4440" s="1">
        <f>-Table1[[#This Row],[Current Total CHARGE_AMOUNT]]+Table1[[#This Row],[Adj Total CHARGE_AMOUNT]]</f>
        <v>-5657.7999999999993</v>
      </c>
      <c r="T4440" s="1">
        <f>+Table1[[#This Row],[Adj Total TOTAL_COST]]-Table1[[#This Row],[Current Total TOTAL_COST]]</f>
        <v>-2062.3751999999999</v>
      </c>
      <c r="U4440" s="1">
        <f>+Table1[[#This Row],[Adj Total CONTRIBUTION_MARGIN]]-Table1[[#This Row],[Current Total CONTRIBUTION_MARGIN]]</f>
        <v>-379.65000000000009</v>
      </c>
      <c r="V4440" s="1">
        <f>+Table1[[#This Row],[Adj Total OPERATING_MARGIN]]-Table1[[#This Row],[Current Total OPERATING_MARGIN]]</f>
        <v>232.94999999999982</v>
      </c>
    </row>
    <row r="4441" spans="1:22" x14ac:dyDescent="0.3">
      <c r="A4441" t="s">
        <v>74</v>
      </c>
      <c r="B4441">
        <v>2022</v>
      </c>
      <c r="C4441" t="s">
        <v>17</v>
      </c>
      <c r="D4441" t="s">
        <v>80</v>
      </c>
      <c r="E4441" s="2">
        <v>1</v>
      </c>
      <c r="F4441" s="1">
        <v>5471.1</v>
      </c>
      <c r="G4441" s="1">
        <v>5657.8</v>
      </c>
      <c r="H4441" s="1">
        <v>2062.3751999999999</v>
      </c>
      <c r="I4441" s="1">
        <v>379.65</v>
      </c>
      <c r="J4441" s="1">
        <v>-232.95</v>
      </c>
      <c r="K4441" s="2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2">
        <f>-+Table1[[#This Row],[Current Record Count]]+Table1[[#This Row],[Adj Record Count]]</f>
        <v>-1</v>
      </c>
      <c r="R4441" s="1">
        <f>+-Table1[[#This Row],[Current Total ADJUSTMENT_AMOUNT]]+Table1[[#This Row],[Adj Total ADJUSTMENT_AMOUNT]]</f>
        <v>-5471.1</v>
      </c>
      <c r="S4441" s="1">
        <f>-Table1[[#This Row],[Current Total CHARGE_AMOUNT]]+Table1[[#This Row],[Adj Total CHARGE_AMOUNT]]</f>
        <v>-5657.8</v>
      </c>
      <c r="T4441" s="1">
        <f>+Table1[[#This Row],[Adj Total TOTAL_COST]]-Table1[[#This Row],[Current Total TOTAL_COST]]</f>
        <v>-2062.3751999999999</v>
      </c>
      <c r="U4441" s="1">
        <f>+Table1[[#This Row],[Adj Total CONTRIBUTION_MARGIN]]-Table1[[#This Row],[Current Total CONTRIBUTION_MARGIN]]</f>
        <v>-379.65</v>
      </c>
      <c r="V4441" s="1">
        <f>+Table1[[#This Row],[Adj Total OPERATING_MARGIN]]-Table1[[#This Row],[Current Total OPERATING_MARGIN]]</f>
        <v>232.95</v>
      </c>
    </row>
    <row r="4442" spans="1:22" x14ac:dyDescent="0.3">
      <c r="A4442" t="s">
        <v>33</v>
      </c>
      <c r="B4442" t="s">
        <v>51</v>
      </c>
      <c r="C4442" t="s">
        <v>29</v>
      </c>
      <c r="D4442" t="s">
        <v>104</v>
      </c>
      <c r="E4442" s="2">
        <v>1</v>
      </c>
      <c r="F4442" s="1">
        <v>3639.14</v>
      </c>
      <c r="G4442" s="1">
        <v>4462.07</v>
      </c>
      <c r="H4442" s="1">
        <v>1055.9517000000001</v>
      </c>
      <c r="I4442" s="1">
        <v>35.46</v>
      </c>
      <c r="J4442" s="1">
        <v>-233.02</v>
      </c>
      <c r="K4442" s="2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2">
        <f>-+Table1[[#This Row],[Current Record Count]]+Table1[[#This Row],[Adj Record Count]]</f>
        <v>-1</v>
      </c>
      <c r="R4442" s="1">
        <f>+-Table1[[#This Row],[Current Total ADJUSTMENT_AMOUNT]]+Table1[[#This Row],[Adj Total ADJUSTMENT_AMOUNT]]</f>
        <v>-3639.14</v>
      </c>
      <c r="S4442" s="1">
        <f>-Table1[[#This Row],[Current Total CHARGE_AMOUNT]]+Table1[[#This Row],[Adj Total CHARGE_AMOUNT]]</f>
        <v>-4462.07</v>
      </c>
      <c r="T4442" s="1">
        <f>+Table1[[#This Row],[Adj Total TOTAL_COST]]-Table1[[#This Row],[Current Total TOTAL_COST]]</f>
        <v>-1055.9517000000001</v>
      </c>
      <c r="U4442" s="1">
        <f>+Table1[[#This Row],[Adj Total CONTRIBUTION_MARGIN]]-Table1[[#This Row],[Current Total CONTRIBUTION_MARGIN]]</f>
        <v>-35.46</v>
      </c>
      <c r="V4442" s="1">
        <f>+Table1[[#This Row],[Adj Total OPERATING_MARGIN]]-Table1[[#This Row],[Current Total OPERATING_MARGIN]]</f>
        <v>233.02</v>
      </c>
    </row>
    <row r="4443" spans="1:22" x14ac:dyDescent="0.3">
      <c r="A4443" t="s">
        <v>82</v>
      </c>
      <c r="B4443">
        <v>2025</v>
      </c>
      <c r="C4443" t="s">
        <v>20</v>
      </c>
      <c r="D4443" t="s">
        <v>89</v>
      </c>
      <c r="E4443" s="2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2">
        <v>2</v>
      </c>
      <c r="L4443" s="1">
        <v>16237.52</v>
      </c>
      <c r="M4443" s="1">
        <v>18313.96</v>
      </c>
      <c r="N4443" s="1">
        <v>1839.0851</v>
      </c>
      <c r="O4443" s="1">
        <v>567.35</v>
      </c>
      <c r="P4443" s="1">
        <v>236.3</v>
      </c>
      <c r="Q4443" s="2">
        <f>-+Table1[[#This Row],[Current Record Count]]+Table1[[#This Row],[Adj Record Count]]</f>
        <v>2</v>
      </c>
      <c r="R4443" s="1">
        <f>+-Table1[[#This Row],[Current Total ADJUSTMENT_AMOUNT]]+Table1[[#This Row],[Adj Total ADJUSTMENT_AMOUNT]]</f>
        <v>16237.52</v>
      </c>
      <c r="S4443" s="1">
        <f>-Table1[[#This Row],[Current Total CHARGE_AMOUNT]]+Table1[[#This Row],[Adj Total CHARGE_AMOUNT]]</f>
        <v>18313.96</v>
      </c>
      <c r="T4443" s="1">
        <f>+Table1[[#This Row],[Adj Total TOTAL_COST]]-Table1[[#This Row],[Current Total TOTAL_COST]]</f>
        <v>1839.0851</v>
      </c>
      <c r="U4443" s="1">
        <f>+Table1[[#This Row],[Adj Total CONTRIBUTION_MARGIN]]-Table1[[#This Row],[Current Total CONTRIBUTION_MARGIN]]</f>
        <v>567.35</v>
      </c>
      <c r="V4443" s="1">
        <f>+Table1[[#This Row],[Adj Total OPERATING_MARGIN]]-Table1[[#This Row],[Current Total OPERATING_MARGIN]]</f>
        <v>236.3</v>
      </c>
    </row>
    <row r="4444" spans="1:22" x14ac:dyDescent="0.3">
      <c r="A4444" t="s">
        <v>22</v>
      </c>
      <c r="B4444">
        <v>2023</v>
      </c>
      <c r="C4444" t="s">
        <v>17</v>
      </c>
      <c r="D4444" t="s">
        <v>101</v>
      </c>
      <c r="E4444" s="2">
        <v>285</v>
      </c>
      <c r="F4444" s="1">
        <v>77832.89</v>
      </c>
      <c r="G4444" s="1">
        <v>101908.12</v>
      </c>
      <c r="H4444" s="1">
        <v>50553.044500000004</v>
      </c>
      <c r="I4444" s="1">
        <v>-4523.72</v>
      </c>
      <c r="J4444" s="1">
        <v>-21617.62</v>
      </c>
      <c r="K4444" s="2">
        <v>284</v>
      </c>
      <c r="L4444" s="1">
        <v>76390.59</v>
      </c>
      <c r="M4444" s="1">
        <v>100377.72</v>
      </c>
      <c r="N4444" s="1">
        <v>50221.157099999997</v>
      </c>
      <c r="O4444" s="1">
        <v>-4415.1499999999996</v>
      </c>
      <c r="P4444" s="1">
        <v>-21378.49</v>
      </c>
      <c r="Q4444" s="2">
        <f>-+Table1[[#This Row],[Current Record Count]]+Table1[[#This Row],[Adj Record Count]]</f>
        <v>-1</v>
      </c>
      <c r="R4444" s="1">
        <f>+-Table1[[#This Row],[Current Total ADJUSTMENT_AMOUNT]]+Table1[[#This Row],[Adj Total ADJUSTMENT_AMOUNT]]</f>
        <v>-1442.3000000000029</v>
      </c>
      <c r="S4444" s="1">
        <f>-Table1[[#This Row],[Current Total CHARGE_AMOUNT]]+Table1[[#This Row],[Adj Total CHARGE_AMOUNT]]</f>
        <v>-1530.3999999999942</v>
      </c>
      <c r="T4444" s="1">
        <f>+Table1[[#This Row],[Adj Total TOTAL_COST]]-Table1[[#This Row],[Current Total TOTAL_COST]]</f>
        <v>-331.88740000000689</v>
      </c>
      <c r="U4444" s="1">
        <f>+Table1[[#This Row],[Adj Total CONTRIBUTION_MARGIN]]-Table1[[#This Row],[Current Total CONTRIBUTION_MARGIN]]</f>
        <v>108.57000000000062</v>
      </c>
      <c r="V4444" s="1">
        <f>+Table1[[#This Row],[Adj Total OPERATING_MARGIN]]-Table1[[#This Row],[Current Total OPERATING_MARGIN]]</f>
        <v>239.12999999999738</v>
      </c>
    </row>
    <row r="4445" spans="1:22" x14ac:dyDescent="0.3">
      <c r="A4445" t="s">
        <v>33</v>
      </c>
      <c r="B4445">
        <v>2021</v>
      </c>
      <c r="C4445" t="s">
        <v>20</v>
      </c>
      <c r="D4445" t="s">
        <v>71</v>
      </c>
      <c r="E4445" s="2">
        <v>1</v>
      </c>
      <c r="F4445" s="1">
        <v>313.35000000000002</v>
      </c>
      <c r="G4445" s="1">
        <v>526.63</v>
      </c>
      <c r="H4445" s="1">
        <v>454.60890000000001</v>
      </c>
      <c r="I4445" s="1">
        <v>-67.31</v>
      </c>
      <c r="J4445" s="1">
        <v>-241.33</v>
      </c>
      <c r="K4445" s="2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2">
        <f>-+Table1[[#This Row],[Current Record Count]]+Table1[[#This Row],[Adj Record Count]]</f>
        <v>-1</v>
      </c>
      <c r="R4445" s="1">
        <f>+-Table1[[#This Row],[Current Total ADJUSTMENT_AMOUNT]]+Table1[[#This Row],[Adj Total ADJUSTMENT_AMOUNT]]</f>
        <v>-313.35000000000002</v>
      </c>
      <c r="S4445" s="1">
        <f>-Table1[[#This Row],[Current Total CHARGE_AMOUNT]]+Table1[[#This Row],[Adj Total CHARGE_AMOUNT]]</f>
        <v>-526.63</v>
      </c>
      <c r="T4445" s="1">
        <f>+Table1[[#This Row],[Adj Total TOTAL_COST]]-Table1[[#This Row],[Current Total TOTAL_COST]]</f>
        <v>-454.60890000000001</v>
      </c>
      <c r="U4445" s="1">
        <f>+Table1[[#This Row],[Adj Total CONTRIBUTION_MARGIN]]-Table1[[#This Row],[Current Total CONTRIBUTION_MARGIN]]</f>
        <v>67.31</v>
      </c>
      <c r="V4445" s="1">
        <f>+Table1[[#This Row],[Adj Total OPERATING_MARGIN]]-Table1[[#This Row],[Current Total OPERATING_MARGIN]]</f>
        <v>241.33</v>
      </c>
    </row>
    <row r="4446" spans="1:22" x14ac:dyDescent="0.3">
      <c r="A4446" t="s">
        <v>33</v>
      </c>
      <c r="B4446">
        <v>2025</v>
      </c>
      <c r="C4446" t="s">
        <v>20</v>
      </c>
      <c r="D4446" t="s">
        <v>105</v>
      </c>
      <c r="E4446" s="2">
        <v>6</v>
      </c>
      <c r="F4446" s="1">
        <v>7812.65</v>
      </c>
      <c r="G4446" s="1">
        <v>8779.6200000000008</v>
      </c>
      <c r="H4446" s="1">
        <v>4048.8879000000002</v>
      </c>
      <c r="I4446" s="1">
        <v>-23.81</v>
      </c>
      <c r="J4446" s="1">
        <v>-2962.46</v>
      </c>
      <c r="K4446" s="2">
        <v>4</v>
      </c>
      <c r="L4446" s="1">
        <v>912.54</v>
      </c>
      <c r="M4446" s="1">
        <v>1588.06</v>
      </c>
      <c r="N4446" s="1">
        <v>3456.3269</v>
      </c>
      <c r="O4446" s="1">
        <v>81.27</v>
      </c>
      <c r="P4446" s="1">
        <v>-2721.08</v>
      </c>
      <c r="Q4446" s="2">
        <f>-+Table1[[#This Row],[Current Record Count]]+Table1[[#This Row],[Adj Record Count]]</f>
        <v>-2</v>
      </c>
      <c r="R4446" s="1">
        <f>+-Table1[[#This Row],[Current Total ADJUSTMENT_AMOUNT]]+Table1[[#This Row],[Adj Total ADJUSTMENT_AMOUNT]]</f>
        <v>-6900.11</v>
      </c>
      <c r="S4446" s="1">
        <f>-Table1[[#This Row],[Current Total CHARGE_AMOUNT]]+Table1[[#This Row],[Adj Total CHARGE_AMOUNT]]</f>
        <v>-7191.5600000000013</v>
      </c>
      <c r="T4446" s="1">
        <f>+Table1[[#This Row],[Adj Total TOTAL_COST]]-Table1[[#This Row],[Current Total TOTAL_COST]]</f>
        <v>-592.56100000000015</v>
      </c>
      <c r="U4446" s="1">
        <f>+Table1[[#This Row],[Adj Total CONTRIBUTION_MARGIN]]-Table1[[#This Row],[Current Total CONTRIBUTION_MARGIN]]</f>
        <v>105.08</v>
      </c>
      <c r="V4446" s="1">
        <f>+Table1[[#This Row],[Adj Total OPERATING_MARGIN]]-Table1[[#This Row],[Current Total OPERATING_MARGIN]]</f>
        <v>241.38000000000011</v>
      </c>
    </row>
    <row r="4447" spans="1:22" x14ac:dyDescent="0.3">
      <c r="A4447" t="s">
        <v>25</v>
      </c>
      <c r="B4447">
        <v>2023</v>
      </c>
      <c r="C4447" t="s">
        <v>108</v>
      </c>
      <c r="D4447" t="s">
        <v>108</v>
      </c>
      <c r="E4447" s="2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2">
        <v>2</v>
      </c>
      <c r="L4447" s="1">
        <v>11210.52</v>
      </c>
      <c r="M4447" s="1">
        <v>11210.52</v>
      </c>
      <c r="N4447" s="1">
        <v>1661.0253</v>
      </c>
      <c r="O4447" s="1">
        <v>902.87</v>
      </c>
      <c r="P4447" s="1">
        <v>242.35</v>
      </c>
      <c r="Q4447" s="2">
        <f>-+Table1[[#This Row],[Current Record Count]]+Table1[[#This Row],[Adj Record Count]]</f>
        <v>2</v>
      </c>
      <c r="R4447" s="1">
        <f>+-Table1[[#This Row],[Current Total ADJUSTMENT_AMOUNT]]+Table1[[#This Row],[Adj Total ADJUSTMENT_AMOUNT]]</f>
        <v>11210.52</v>
      </c>
      <c r="S4447" s="1">
        <f>-Table1[[#This Row],[Current Total CHARGE_AMOUNT]]+Table1[[#This Row],[Adj Total CHARGE_AMOUNT]]</f>
        <v>11210.52</v>
      </c>
      <c r="T4447" s="1">
        <f>+Table1[[#This Row],[Adj Total TOTAL_COST]]-Table1[[#This Row],[Current Total TOTAL_COST]]</f>
        <v>1661.0253</v>
      </c>
      <c r="U4447" s="1">
        <f>+Table1[[#This Row],[Adj Total CONTRIBUTION_MARGIN]]-Table1[[#This Row],[Current Total CONTRIBUTION_MARGIN]]</f>
        <v>902.87</v>
      </c>
      <c r="V4447" s="1">
        <f>+Table1[[#This Row],[Adj Total OPERATING_MARGIN]]-Table1[[#This Row],[Current Total OPERATING_MARGIN]]</f>
        <v>242.35</v>
      </c>
    </row>
    <row r="4448" spans="1:22" x14ac:dyDescent="0.3">
      <c r="A4448" t="s">
        <v>51</v>
      </c>
      <c r="B4448">
        <v>2025</v>
      </c>
      <c r="C4448" t="s">
        <v>17</v>
      </c>
      <c r="D4448" t="s">
        <v>86</v>
      </c>
      <c r="E4448" s="2">
        <v>1</v>
      </c>
      <c r="F4448" s="1">
        <v>0</v>
      </c>
      <c r="G4448" s="1">
        <v>247</v>
      </c>
      <c r="H4448" s="1">
        <v>283.05079999999998</v>
      </c>
      <c r="I4448" s="1">
        <v>-162.11000000000001</v>
      </c>
      <c r="J4448" s="1">
        <v>-245.85</v>
      </c>
      <c r="K4448" s="2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2">
        <f>-+Table1[[#This Row],[Current Record Count]]+Table1[[#This Row],[Adj Record Count]]</f>
        <v>-1</v>
      </c>
      <c r="R4448" s="1">
        <f>+-Table1[[#This Row],[Current Total ADJUSTMENT_AMOUNT]]+Table1[[#This Row],[Adj Total ADJUSTMENT_AMOUNT]]</f>
        <v>0</v>
      </c>
      <c r="S4448" s="1">
        <f>-Table1[[#This Row],[Current Total CHARGE_AMOUNT]]+Table1[[#This Row],[Adj Total CHARGE_AMOUNT]]</f>
        <v>-247</v>
      </c>
      <c r="T4448" s="1">
        <f>+Table1[[#This Row],[Adj Total TOTAL_COST]]-Table1[[#This Row],[Current Total TOTAL_COST]]</f>
        <v>-283.05079999999998</v>
      </c>
      <c r="U4448" s="1">
        <f>+Table1[[#This Row],[Adj Total CONTRIBUTION_MARGIN]]-Table1[[#This Row],[Current Total CONTRIBUTION_MARGIN]]</f>
        <v>162.11000000000001</v>
      </c>
      <c r="V4448" s="1">
        <f>+Table1[[#This Row],[Adj Total OPERATING_MARGIN]]-Table1[[#This Row],[Current Total OPERATING_MARGIN]]</f>
        <v>245.85</v>
      </c>
    </row>
    <row r="4449" spans="1:22" x14ac:dyDescent="0.3">
      <c r="A4449" t="s">
        <v>27</v>
      </c>
      <c r="B4449">
        <v>2021</v>
      </c>
      <c r="C4449" t="s">
        <v>23</v>
      </c>
      <c r="D4449" t="s">
        <v>77</v>
      </c>
      <c r="E4449" s="2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2">
        <v>2</v>
      </c>
      <c r="L4449" s="1">
        <v>8466.81</v>
      </c>
      <c r="M4449" s="1">
        <v>9125</v>
      </c>
      <c r="N4449" s="1">
        <v>1419.1113</v>
      </c>
      <c r="O4449" s="1">
        <v>714.57</v>
      </c>
      <c r="P4449" s="1">
        <v>246.48</v>
      </c>
      <c r="Q4449" s="2">
        <f>-+Table1[[#This Row],[Current Record Count]]+Table1[[#This Row],[Adj Record Count]]</f>
        <v>2</v>
      </c>
      <c r="R4449" s="1">
        <f>+-Table1[[#This Row],[Current Total ADJUSTMENT_AMOUNT]]+Table1[[#This Row],[Adj Total ADJUSTMENT_AMOUNT]]</f>
        <v>8466.81</v>
      </c>
      <c r="S4449" s="1">
        <f>-Table1[[#This Row],[Current Total CHARGE_AMOUNT]]+Table1[[#This Row],[Adj Total CHARGE_AMOUNT]]</f>
        <v>9125</v>
      </c>
      <c r="T4449" s="1">
        <f>+Table1[[#This Row],[Adj Total TOTAL_COST]]-Table1[[#This Row],[Current Total TOTAL_COST]]</f>
        <v>1419.1113</v>
      </c>
      <c r="U4449" s="1">
        <f>+Table1[[#This Row],[Adj Total CONTRIBUTION_MARGIN]]-Table1[[#This Row],[Current Total CONTRIBUTION_MARGIN]]</f>
        <v>714.57</v>
      </c>
      <c r="V4449" s="1">
        <f>+Table1[[#This Row],[Adj Total OPERATING_MARGIN]]-Table1[[#This Row],[Current Total OPERATING_MARGIN]]</f>
        <v>246.48</v>
      </c>
    </row>
    <row r="4450" spans="1:22" x14ac:dyDescent="0.3">
      <c r="A4450" t="s">
        <v>27</v>
      </c>
      <c r="B4450">
        <v>2025</v>
      </c>
      <c r="C4450" t="s">
        <v>17</v>
      </c>
      <c r="D4450" t="s">
        <v>45</v>
      </c>
      <c r="E4450" s="2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2">
        <v>1</v>
      </c>
      <c r="L4450" s="1">
        <v>18898.54</v>
      </c>
      <c r="M4450" s="1">
        <v>20952.61</v>
      </c>
      <c r="N4450" s="1">
        <v>1812.2425000000001</v>
      </c>
      <c r="O4450" s="1">
        <v>943.4</v>
      </c>
      <c r="P4450" s="1">
        <v>246.82</v>
      </c>
      <c r="Q4450" s="2">
        <f>-+Table1[[#This Row],[Current Record Count]]+Table1[[#This Row],[Adj Record Count]]</f>
        <v>1</v>
      </c>
      <c r="R4450" s="1">
        <f>+-Table1[[#This Row],[Current Total ADJUSTMENT_AMOUNT]]+Table1[[#This Row],[Adj Total ADJUSTMENT_AMOUNT]]</f>
        <v>18898.54</v>
      </c>
      <c r="S4450" s="1">
        <f>-Table1[[#This Row],[Current Total CHARGE_AMOUNT]]+Table1[[#This Row],[Adj Total CHARGE_AMOUNT]]</f>
        <v>20952.61</v>
      </c>
      <c r="T4450" s="1">
        <f>+Table1[[#This Row],[Adj Total TOTAL_COST]]-Table1[[#This Row],[Current Total TOTAL_COST]]</f>
        <v>1812.2425000000001</v>
      </c>
      <c r="U4450" s="1">
        <f>+Table1[[#This Row],[Adj Total CONTRIBUTION_MARGIN]]-Table1[[#This Row],[Current Total CONTRIBUTION_MARGIN]]</f>
        <v>943.4</v>
      </c>
      <c r="V4450" s="1">
        <f>+Table1[[#This Row],[Adj Total OPERATING_MARGIN]]-Table1[[#This Row],[Current Total OPERATING_MARGIN]]</f>
        <v>246.82</v>
      </c>
    </row>
    <row r="4451" spans="1:22" x14ac:dyDescent="0.3">
      <c r="A4451" t="s">
        <v>78</v>
      </c>
      <c r="B4451">
        <v>2021</v>
      </c>
      <c r="C4451" t="s">
        <v>92</v>
      </c>
      <c r="D4451" t="s">
        <v>92</v>
      </c>
      <c r="E4451" s="2">
        <v>8</v>
      </c>
      <c r="F4451" s="1">
        <v>13815.36</v>
      </c>
      <c r="G4451" s="1">
        <v>16306.56</v>
      </c>
      <c r="H4451" s="1">
        <v>4459.7983000000004</v>
      </c>
      <c r="I4451" s="1">
        <v>1870.22</v>
      </c>
      <c r="J4451" s="1">
        <v>349.61</v>
      </c>
      <c r="K4451" s="2">
        <v>7</v>
      </c>
      <c r="L4451" s="1">
        <v>4565.8</v>
      </c>
      <c r="M4451" s="1">
        <v>7057</v>
      </c>
      <c r="N4451" s="1">
        <v>2265.42</v>
      </c>
      <c r="O4451" s="1">
        <v>1505.58</v>
      </c>
      <c r="P4451" s="1">
        <v>597.52</v>
      </c>
      <c r="Q4451" s="2">
        <f>-+Table1[[#This Row],[Current Record Count]]+Table1[[#This Row],[Adj Record Count]]</f>
        <v>-1</v>
      </c>
      <c r="R4451" s="1">
        <f>+-Table1[[#This Row],[Current Total ADJUSTMENT_AMOUNT]]+Table1[[#This Row],[Adj Total ADJUSTMENT_AMOUNT]]</f>
        <v>-9249.5600000000013</v>
      </c>
      <c r="S4451" s="1">
        <f>-Table1[[#This Row],[Current Total CHARGE_AMOUNT]]+Table1[[#This Row],[Adj Total CHARGE_AMOUNT]]</f>
        <v>-9249.56</v>
      </c>
      <c r="T4451" s="1">
        <f>+Table1[[#This Row],[Adj Total TOTAL_COST]]-Table1[[#This Row],[Current Total TOTAL_COST]]</f>
        <v>-2194.3783000000003</v>
      </c>
      <c r="U4451" s="1">
        <f>+Table1[[#This Row],[Adj Total CONTRIBUTION_MARGIN]]-Table1[[#This Row],[Current Total CONTRIBUTION_MARGIN]]</f>
        <v>-364.6400000000001</v>
      </c>
      <c r="V4451" s="1">
        <f>+Table1[[#This Row],[Adj Total OPERATING_MARGIN]]-Table1[[#This Row],[Current Total OPERATING_MARGIN]]</f>
        <v>247.90999999999997</v>
      </c>
    </row>
    <row r="4452" spans="1:22" x14ac:dyDescent="0.3">
      <c r="A4452" t="s">
        <v>54</v>
      </c>
      <c r="B4452">
        <v>2024</v>
      </c>
      <c r="C4452" t="s">
        <v>17</v>
      </c>
      <c r="D4452" t="s">
        <v>68</v>
      </c>
      <c r="E4452" s="2">
        <v>1</v>
      </c>
      <c r="F4452" s="1">
        <v>1061.26</v>
      </c>
      <c r="G4452" s="1">
        <v>1208.1500000000001</v>
      </c>
      <c r="H4452" s="1">
        <v>200.05199999999999</v>
      </c>
      <c r="I4452" s="1">
        <v>14.29</v>
      </c>
      <c r="J4452" s="1">
        <v>-53.16</v>
      </c>
      <c r="K4452" s="2">
        <v>4</v>
      </c>
      <c r="L4452" s="1">
        <v>7189.71</v>
      </c>
      <c r="M4452" s="1">
        <v>8940.15</v>
      </c>
      <c r="N4452" s="1">
        <v>1569.6455000000001</v>
      </c>
      <c r="O4452" s="1">
        <v>851.52</v>
      </c>
      <c r="P4452" s="1">
        <v>197.79</v>
      </c>
      <c r="Q4452" s="2">
        <f>-+Table1[[#This Row],[Current Record Count]]+Table1[[#This Row],[Adj Record Count]]</f>
        <v>3</v>
      </c>
      <c r="R4452" s="1">
        <f>+-Table1[[#This Row],[Current Total ADJUSTMENT_AMOUNT]]+Table1[[#This Row],[Adj Total ADJUSTMENT_AMOUNT]]</f>
        <v>6128.45</v>
      </c>
      <c r="S4452" s="1">
        <f>-Table1[[#This Row],[Current Total CHARGE_AMOUNT]]+Table1[[#This Row],[Adj Total CHARGE_AMOUNT]]</f>
        <v>7732</v>
      </c>
      <c r="T4452" s="1">
        <f>+Table1[[#This Row],[Adj Total TOTAL_COST]]-Table1[[#This Row],[Current Total TOTAL_COST]]</f>
        <v>1369.5935000000002</v>
      </c>
      <c r="U4452" s="1">
        <f>+Table1[[#This Row],[Adj Total CONTRIBUTION_MARGIN]]-Table1[[#This Row],[Current Total CONTRIBUTION_MARGIN]]</f>
        <v>837.23</v>
      </c>
      <c r="V4452" s="1">
        <f>+Table1[[#This Row],[Adj Total OPERATING_MARGIN]]-Table1[[#This Row],[Current Total OPERATING_MARGIN]]</f>
        <v>250.95</v>
      </c>
    </row>
    <row r="4453" spans="1:22" x14ac:dyDescent="0.3">
      <c r="A4453" t="s">
        <v>22</v>
      </c>
      <c r="B4453">
        <v>2025</v>
      </c>
      <c r="C4453" t="s">
        <v>17</v>
      </c>
      <c r="D4453" t="s">
        <v>45</v>
      </c>
      <c r="E4453" s="2">
        <v>2371</v>
      </c>
      <c r="F4453" s="1">
        <v>1801847.76</v>
      </c>
      <c r="G4453" s="1">
        <v>2613981.79</v>
      </c>
      <c r="H4453" s="1">
        <v>893597.20530000003</v>
      </c>
      <c r="I4453" s="1">
        <v>-83800.62</v>
      </c>
      <c r="J4453" s="1">
        <v>-363895.28</v>
      </c>
      <c r="K4453" s="2">
        <v>2353</v>
      </c>
      <c r="L4453" s="1">
        <v>1690119.01</v>
      </c>
      <c r="M4453" s="1">
        <v>2438562.9300000002</v>
      </c>
      <c r="N4453" s="1">
        <v>829371.85719999997</v>
      </c>
      <c r="O4453" s="1">
        <v>-105997.93</v>
      </c>
      <c r="P4453" s="1">
        <v>-363642.66</v>
      </c>
      <c r="Q4453" s="2">
        <f>-+Table1[[#This Row],[Current Record Count]]+Table1[[#This Row],[Adj Record Count]]</f>
        <v>-18</v>
      </c>
      <c r="R4453" s="1">
        <f>+-Table1[[#This Row],[Current Total ADJUSTMENT_AMOUNT]]+Table1[[#This Row],[Adj Total ADJUSTMENT_AMOUNT]]</f>
        <v>-111728.75</v>
      </c>
      <c r="S4453" s="1">
        <f>-Table1[[#This Row],[Current Total CHARGE_AMOUNT]]+Table1[[#This Row],[Adj Total CHARGE_AMOUNT]]</f>
        <v>-175418.85999999987</v>
      </c>
      <c r="T4453" s="1">
        <f>+Table1[[#This Row],[Adj Total TOTAL_COST]]-Table1[[#This Row],[Current Total TOTAL_COST]]</f>
        <v>-64225.348100000061</v>
      </c>
      <c r="U4453" s="1">
        <f>+Table1[[#This Row],[Adj Total CONTRIBUTION_MARGIN]]-Table1[[#This Row],[Current Total CONTRIBUTION_MARGIN]]</f>
        <v>-22197.309999999998</v>
      </c>
      <c r="V4453" s="1">
        <f>+Table1[[#This Row],[Adj Total OPERATING_MARGIN]]-Table1[[#This Row],[Current Total OPERATING_MARGIN]]</f>
        <v>252.62000000005355</v>
      </c>
    </row>
    <row r="4454" spans="1:22" x14ac:dyDescent="0.3">
      <c r="A4454" t="s">
        <v>27</v>
      </c>
      <c r="B4454">
        <v>2024</v>
      </c>
      <c r="C4454" t="s">
        <v>41</v>
      </c>
      <c r="D4454" t="s">
        <v>41</v>
      </c>
      <c r="E4454" s="2">
        <v>5</v>
      </c>
      <c r="F4454" s="1">
        <v>33392.11</v>
      </c>
      <c r="G4454" s="1">
        <v>42321.07</v>
      </c>
      <c r="H4454" s="1">
        <v>4430.8235000000004</v>
      </c>
      <c r="I4454" s="1">
        <v>5745.73</v>
      </c>
      <c r="J4454" s="1">
        <v>4521.78</v>
      </c>
      <c r="K4454" s="2">
        <v>6</v>
      </c>
      <c r="L4454" s="1">
        <v>35688.46</v>
      </c>
      <c r="M4454" s="1">
        <v>45014.14</v>
      </c>
      <c r="N4454" s="1">
        <v>4573.4215999999997</v>
      </c>
      <c r="O4454" s="1">
        <v>6059.4</v>
      </c>
      <c r="P4454" s="1">
        <v>4775.8999999999996</v>
      </c>
      <c r="Q4454" s="2">
        <f>-+Table1[[#This Row],[Current Record Count]]+Table1[[#This Row],[Adj Record Count]]</f>
        <v>1</v>
      </c>
      <c r="R4454" s="1">
        <f>+-Table1[[#This Row],[Current Total ADJUSTMENT_AMOUNT]]+Table1[[#This Row],[Adj Total ADJUSTMENT_AMOUNT]]</f>
        <v>2296.3499999999985</v>
      </c>
      <c r="S4454" s="1">
        <f>-Table1[[#This Row],[Current Total CHARGE_AMOUNT]]+Table1[[#This Row],[Adj Total CHARGE_AMOUNT]]</f>
        <v>2693.0699999999997</v>
      </c>
      <c r="T4454" s="1">
        <f>+Table1[[#This Row],[Adj Total TOTAL_COST]]-Table1[[#This Row],[Current Total TOTAL_COST]]</f>
        <v>142.59809999999925</v>
      </c>
      <c r="U4454" s="1">
        <f>+Table1[[#This Row],[Adj Total CONTRIBUTION_MARGIN]]-Table1[[#This Row],[Current Total CONTRIBUTION_MARGIN]]</f>
        <v>313.67000000000007</v>
      </c>
      <c r="V4454" s="1">
        <f>+Table1[[#This Row],[Adj Total OPERATING_MARGIN]]-Table1[[#This Row],[Current Total OPERATING_MARGIN]]</f>
        <v>254.11999999999989</v>
      </c>
    </row>
    <row r="4455" spans="1:22" x14ac:dyDescent="0.3">
      <c r="A4455" t="s">
        <v>82</v>
      </c>
      <c r="B4455">
        <v>2025</v>
      </c>
      <c r="C4455" t="s">
        <v>29</v>
      </c>
      <c r="D4455" t="s">
        <v>38</v>
      </c>
      <c r="E4455" s="2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2">
        <v>1</v>
      </c>
      <c r="L4455" s="1">
        <v>21067.07</v>
      </c>
      <c r="M4455" s="1">
        <v>24158.39</v>
      </c>
      <c r="N4455" s="1">
        <v>2435.6302999999998</v>
      </c>
      <c r="O4455" s="1">
        <v>702.74</v>
      </c>
      <c r="P4455" s="1">
        <v>255.69</v>
      </c>
      <c r="Q4455" s="2">
        <f>-+Table1[[#This Row],[Current Record Count]]+Table1[[#This Row],[Adj Record Count]]</f>
        <v>1</v>
      </c>
      <c r="R4455" s="1">
        <f>+-Table1[[#This Row],[Current Total ADJUSTMENT_AMOUNT]]+Table1[[#This Row],[Adj Total ADJUSTMENT_AMOUNT]]</f>
        <v>21067.07</v>
      </c>
      <c r="S4455" s="1">
        <f>-Table1[[#This Row],[Current Total CHARGE_AMOUNT]]+Table1[[#This Row],[Adj Total CHARGE_AMOUNT]]</f>
        <v>24158.39</v>
      </c>
      <c r="T4455" s="1">
        <f>+Table1[[#This Row],[Adj Total TOTAL_COST]]-Table1[[#This Row],[Current Total TOTAL_COST]]</f>
        <v>2435.6302999999998</v>
      </c>
      <c r="U4455" s="1">
        <f>+Table1[[#This Row],[Adj Total CONTRIBUTION_MARGIN]]-Table1[[#This Row],[Current Total CONTRIBUTION_MARGIN]]</f>
        <v>702.74</v>
      </c>
      <c r="V4455" s="1">
        <f>+Table1[[#This Row],[Adj Total OPERATING_MARGIN]]-Table1[[#This Row],[Current Total OPERATING_MARGIN]]</f>
        <v>255.69</v>
      </c>
    </row>
    <row r="4456" spans="1:22" x14ac:dyDescent="0.3">
      <c r="A4456" t="s">
        <v>31</v>
      </c>
      <c r="B4456">
        <v>2024</v>
      </c>
      <c r="C4456" t="s">
        <v>17</v>
      </c>
      <c r="D4456" t="s">
        <v>56</v>
      </c>
      <c r="E4456" s="2">
        <v>14</v>
      </c>
      <c r="F4456" s="1">
        <v>6282.14</v>
      </c>
      <c r="G4456" s="1">
        <v>7485.37</v>
      </c>
      <c r="H4456" s="1">
        <v>8684.3068000000003</v>
      </c>
      <c r="I4456" s="1">
        <v>-146.69999999999999</v>
      </c>
      <c r="J4456" s="1">
        <v>-4407.67</v>
      </c>
      <c r="K4456" s="2">
        <v>13</v>
      </c>
      <c r="L4456" s="1">
        <v>1565.19</v>
      </c>
      <c r="M4456" s="1">
        <v>2586.9</v>
      </c>
      <c r="N4456" s="1">
        <v>8246.5149999999994</v>
      </c>
      <c r="O4456" s="1">
        <v>-2.96</v>
      </c>
      <c r="P4456" s="1">
        <v>-4151.3999999999996</v>
      </c>
      <c r="Q4456" s="2">
        <f>-+Table1[[#This Row],[Current Record Count]]+Table1[[#This Row],[Adj Record Count]]</f>
        <v>-1</v>
      </c>
      <c r="R4456" s="1">
        <f>+-Table1[[#This Row],[Current Total ADJUSTMENT_AMOUNT]]+Table1[[#This Row],[Adj Total ADJUSTMENT_AMOUNT]]</f>
        <v>-4716.9500000000007</v>
      </c>
      <c r="S4456" s="1">
        <f>-Table1[[#This Row],[Current Total CHARGE_AMOUNT]]+Table1[[#This Row],[Adj Total CHARGE_AMOUNT]]</f>
        <v>-4898.4699999999993</v>
      </c>
      <c r="T4456" s="1">
        <f>+Table1[[#This Row],[Adj Total TOTAL_COST]]-Table1[[#This Row],[Current Total TOTAL_COST]]</f>
        <v>-437.79180000000088</v>
      </c>
      <c r="U4456" s="1">
        <f>+Table1[[#This Row],[Adj Total CONTRIBUTION_MARGIN]]-Table1[[#This Row],[Current Total CONTRIBUTION_MARGIN]]</f>
        <v>143.73999999999998</v>
      </c>
      <c r="V4456" s="1">
        <f>+Table1[[#This Row],[Adj Total OPERATING_MARGIN]]-Table1[[#This Row],[Current Total OPERATING_MARGIN]]</f>
        <v>256.27000000000044</v>
      </c>
    </row>
    <row r="4457" spans="1:22" x14ac:dyDescent="0.3">
      <c r="A4457" t="s">
        <v>25</v>
      </c>
      <c r="B4457">
        <v>2020</v>
      </c>
      <c r="C4457" t="s">
        <v>17</v>
      </c>
      <c r="D4457" t="s">
        <v>101</v>
      </c>
      <c r="E4457" s="2">
        <v>104</v>
      </c>
      <c r="F4457" s="1">
        <v>180480.18</v>
      </c>
      <c r="G4457" s="1">
        <v>222219.78</v>
      </c>
      <c r="H4457" s="1">
        <v>21046.0344</v>
      </c>
      <c r="I4457" s="1">
        <v>26122.7</v>
      </c>
      <c r="J4457" s="1">
        <v>20564.28</v>
      </c>
      <c r="K4457" s="2">
        <v>110</v>
      </c>
      <c r="L4457" s="1">
        <v>201983.41</v>
      </c>
      <c r="M4457" s="1">
        <v>246777.57</v>
      </c>
      <c r="N4457" s="1">
        <v>23843.240699999998</v>
      </c>
      <c r="O4457" s="1">
        <v>27182.89</v>
      </c>
      <c r="P4457" s="1">
        <v>20821.62</v>
      </c>
      <c r="Q4457" s="2">
        <f>-+Table1[[#This Row],[Current Record Count]]+Table1[[#This Row],[Adj Record Count]]</f>
        <v>6</v>
      </c>
      <c r="R4457" s="1">
        <f>+-Table1[[#This Row],[Current Total ADJUSTMENT_AMOUNT]]+Table1[[#This Row],[Adj Total ADJUSTMENT_AMOUNT]]</f>
        <v>21503.23000000001</v>
      </c>
      <c r="S4457" s="1">
        <f>-Table1[[#This Row],[Current Total CHARGE_AMOUNT]]+Table1[[#This Row],[Adj Total CHARGE_AMOUNT]]</f>
        <v>24557.790000000008</v>
      </c>
      <c r="T4457" s="1">
        <f>+Table1[[#This Row],[Adj Total TOTAL_COST]]-Table1[[#This Row],[Current Total TOTAL_COST]]</f>
        <v>2797.206299999998</v>
      </c>
      <c r="U4457" s="1">
        <f>+Table1[[#This Row],[Adj Total CONTRIBUTION_MARGIN]]-Table1[[#This Row],[Current Total CONTRIBUTION_MARGIN]]</f>
        <v>1060.1899999999987</v>
      </c>
      <c r="V4457" s="1">
        <f>+Table1[[#This Row],[Adj Total OPERATING_MARGIN]]-Table1[[#This Row],[Current Total OPERATING_MARGIN]]</f>
        <v>257.34000000000015</v>
      </c>
    </row>
    <row r="4458" spans="1:22" x14ac:dyDescent="0.3">
      <c r="A4458" t="s">
        <v>33</v>
      </c>
      <c r="B4458">
        <v>2024</v>
      </c>
      <c r="C4458" t="s">
        <v>29</v>
      </c>
      <c r="D4458" t="s">
        <v>32</v>
      </c>
      <c r="E4458" s="2">
        <v>243</v>
      </c>
      <c r="F4458" s="1">
        <v>448528.87</v>
      </c>
      <c r="G4458" s="1">
        <v>579107.5</v>
      </c>
      <c r="H4458" s="1">
        <v>17554.661400000001</v>
      </c>
      <c r="I4458" s="1">
        <v>120114.26</v>
      </c>
      <c r="J4458" s="1">
        <v>117897.69</v>
      </c>
      <c r="K4458" s="2">
        <v>241</v>
      </c>
      <c r="L4458" s="1">
        <v>445110.94</v>
      </c>
      <c r="M4458" s="1">
        <v>574039.80000000005</v>
      </c>
      <c r="N4458" s="1">
        <v>15651.9</v>
      </c>
      <c r="O4458" s="1">
        <v>119629.13</v>
      </c>
      <c r="P4458" s="1">
        <v>118157.77</v>
      </c>
      <c r="Q4458" s="2">
        <f>-+Table1[[#This Row],[Current Record Count]]+Table1[[#This Row],[Adj Record Count]]</f>
        <v>-2</v>
      </c>
      <c r="R4458" s="1">
        <f>+-Table1[[#This Row],[Current Total ADJUSTMENT_AMOUNT]]+Table1[[#This Row],[Adj Total ADJUSTMENT_AMOUNT]]</f>
        <v>-3417.929999999993</v>
      </c>
      <c r="S4458" s="1">
        <f>-Table1[[#This Row],[Current Total CHARGE_AMOUNT]]+Table1[[#This Row],[Adj Total CHARGE_AMOUNT]]</f>
        <v>-5067.6999999999534</v>
      </c>
      <c r="T4458" s="1">
        <f>+Table1[[#This Row],[Adj Total TOTAL_COST]]-Table1[[#This Row],[Current Total TOTAL_COST]]</f>
        <v>-1902.7614000000012</v>
      </c>
      <c r="U4458" s="1">
        <f>+Table1[[#This Row],[Adj Total CONTRIBUTION_MARGIN]]-Table1[[#This Row],[Current Total CONTRIBUTION_MARGIN]]</f>
        <v>-485.1299999999901</v>
      </c>
      <c r="V4458" s="1">
        <f>+Table1[[#This Row],[Adj Total OPERATING_MARGIN]]-Table1[[#This Row],[Current Total OPERATING_MARGIN]]</f>
        <v>260.08000000000175</v>
      </c>
    </row>
    <row r="4459" spans="1:22" x14ac:dyDescent="0.3">
      <c r="A4459" t="s">
        <v>33</v>
      </c>
      <c r="B4459">
        <v>2021</v>
      </c>
      <c r="C4459" t="s">
        <v>17</v>
      </c>
      <c r="D4459" t="s">
        <v>107</v>
      </c>
      <c r="E4459" s="2">
        <v>1</v>
      </c>
      <c r="F4459" s="1">
        <v>2128.92</v>
      </c>
      <c r="G4459" s="1">
        <v>2414.69</v>
      </c>
      <c r="H4459" s="1">
        <v>562.4067</v>
      </c>
      <c r="I4459" s="1">
        <v>-211.68</v>
      </c>
      <c r="J4459" s="1">
        <v>-265.69</v>
      </c>
      <c r="K4459" s="2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2">
        <f>-+Table1[[#This Row],[Current Record Count]]+Table1[[#This Row],[Adj Record Count]]</f>
        <v>-1</v>
      </c>
      <c r="R4459" s="1">
        <f>+-Table1[[#This Row],[Current Total ADJUSTMENT_AMOUNT]]+Table1[[#This Row],[Adj Total ADJUSTMENT_AMOUNT]]</f>
        <v>-2128.92</v>
      </c>
      <c r="S4459" s="1">
        <f>-Table1[[#This Row],[Current Total CHARGE_AMOUNT]]+Table1[[#This Row],[Adj Total CHARGE_AMOUNT]]</f>
        <v>-2414.69</v>
      </c>
      <c r="T4459" s="1">
        <f>+Table1[[#This Row],[Adj Total TOTAL_COST]]-Table1[[#This Row],[Current Total TOTAL_COST]]</f>
        <v>-562.4067</v>
      </c>
      <c r="U4459" s="1">
        <f>+Table1[[#This Row],[Adj Total CONTRIBUTION_MARGIN]]-Table1[[#This Row],[Current Total CONTRIBUTION_MARGIN]]</f>
        <v>211.68</v>
      </c>
      <c r="V4459" s="1">
        <f>+Table1[[#This Row],[Adj Total OPERATING_MARGIN]]-Table1[[#This Row],[Current Total OPERATING_MARGIN]]</f>
        <v>265.69</v>
      </c>
    </row>
    <row r="4460" spans="1:22" x14ac:dyDescent="0.3">
      <c r="A4460" t="s">
        <v>22</v>
      </c>
      <c r="B4460">
        <v>2023</v>
      </c>
      <c r="C4460" t="s">
        <v>20</v>
      </c>
      <c r="D4460" t="s">
        <v>103</v>
      </c>
      <c r="E4460" s="2">
        <v>2</v>
      </c>
      <c r="F4460" s="1">
        <v>5968.94</v>
      </c>
      <c r="G4460" s="1">
        <v>9097.43</v>
      </c>
      <c r="H4460" s="1">
        <v>3255.6397000000002</v>
      </c>
      <c r="I4460" s="1">
        <v>1025.58</v>
      </c>
      <c r="J4460" s="1">
        <v>-127.15</v>
      </c>
      <c r="K4460" s="2">
        <v>1</v>
      </c>
      <c r="L4460" s="1">
        <v>3095.76</v>
      </c>
      <c r="M4460" s="1">
        <v>5498.7</v>
      </c>
      <c r="N4460" s="1">
        <v>2262.5594000000001</v>
      </c>
      <c r="O4460" s="1">
        <v>1007.76</v>
      </c>
      <c r="P4460" s="1">
        <v>140.38</v>
      </c>
      <c r="Q4460" s="2">
        <f>-+Table1[[#This Row],[Current Record Count]]+Table1[[#This Row],[Adj Record Count]]</f>
        <v>-1</v>
      </c>
      <c r="R4460" s="1">
        <f>+-Table1[[#This Row],[Current Total ADJUSTMENT_AMOUNT]]+Table1[[#This Row],[Adj Total ADJUSTMENT_AMOUNT]]</f>
        <v>-2873.1799999999994</v>
      </c>
      <c r="S4460" s="1">
        <f>-Table1[[#This Row],[Current Total CHARGE_AMOUNT]]+Table1[[#This Row],[Adj Total CHARGE_AMOUNT]]</f>
        <v>-3598.7300000000005</v>
      </c>
      <c r="T4460" s="1">
        <f>+Table1[[#This Row],[Adj Total TOTAL_COST]]-Table1[[#This Row],[Current Total TOTAL_COST]]</f>
        <v>-993.08030000000008</v>
      </c>
      <c r="U4460" s="1">
        <f>+Table1[[#This Row],[Adj Total CONTRIBUTION_MARGIN]]-Table1[[#This Row],[Current Total CONTRIBUTION_MARGIN]]</f>
        <v>-17.819999999999936</v>
      </c>
      <c r="V4460" s="1">
        <f>+Table1[[#This Row],[Adj Total OPERATING_MARGIN]]-Table1[[#This Row],[Current Total OPERATING_MARGIN]]</f>
        <v>267.52999999999997</v>
      </c>
    </row>
    <row r="4461" spans="1:22" x14ac:dyDescent="0.3">
      <c r="A4461" t="s">
        <v>22</v>
      </c>
      <c r="B4461">
        <v>2021</v>
      </c>
      <c r="C4461" t="s">
        <v>17</v>
      </c>
      <c r="D4461" t="s">
        <v>101</v>
      </c>
      <c r="E4461" s="2">
        <v>259</v>
      </c>
      <c r="F4461" s="1">
        <v>63446.59</v>
      </c>
      <c r="G4461" s="1">
        <v>82546.5</v>
      </c>
      <c r="H4461" s="1">
        <v>55239.475599999998</v>
      </c>
      <c r="I4461" s="1">
        <v>-6804.32</v>
      </c>
      <c r="J4461" s="1">
        <v>-27173.43</v>
      </c>
      <c r="K4461" s="2">
        <v>257</v>
      </c>
      <c r="L4461" s="1">
        <v>54372.52</v>
      </c>
      <c r="M4461" s="1">
        <v>73357.62</v>
      </c>
      <c r="N4461" s="1">
        <v>53941.590400000001</v>
      </c>
      <c r="O4461" s="1">
        <v>-6990.92</v>
      </c>
      <c r="P4461" s="1">
        <v>-26900.42</v>
      </c>
      <c r="Q4461" s="2">
        <f>-+Table1[[#This Row],[Current Record Count]]+Table1[[#This Row],[Adj Record Count]]</f>
        <v>-2</v>
      </c>
      <c r="R4461" s="1">
        <f>+-Table1[[#This Row],[Current Total ADJUSTMENT_AMOUNT]]+Table1[[#This Row],[Adj Total ADJUSTMENT_AMOUNT]]</f>
        <v>-9074.07</v>
      </c>
      <c r="S4461" s="1">
        <f>-Table1[[#This Row],[Current Total CHARGE_AMOUNT]]+Table1[[#This Row],[Adj Total CHARGE_AMOUNT]]</f>
        <v>-9188.8800000000047</v>
      </c>
      <c r="T4461" s="1">
        <f>+Table1[[#This Row],[Adj Total TOTAL_COST]]-Table1[[#This Row],[Current Total TOTAL_COST]]</f>
        <v>-1297.885199999997</v>
      </c>
      <c r="U4461" s="1">
        <f>+Table1[[#This Row],[Adj Total CONTRIBUTION_MARGIN]]-Table1[[#This Row],[Current Total CONTRIBUTION_MARGIN]]</f>
        <v>-186.60000000000036</v>
      </c>
      <c r="V4461" s="1">
        <f>+Table1[[#This Row],[Adj Total OPERATING_MARGIN]]-Table1[[#This Row],[Current Total OPERATING_MARGIN]]</f>
        <v>273.01000000000204</v>
      </c>
    </row>
    <row r="4462" spans="1:22" x14ac:dyDescent="0.3">
      <c r="A4462" t="s">
        <v>74</v>
      </c>
      <c r="B4462">
        <v>2024</v>
      </c>
      <c r="C4462" t="s">
        <v>67</v>
      </c>
      <c r="D4462" t="s">
        <v>67</v>
      </c>
      <c r="E4462" s="2">
        <v>7</v>
      </c>
      <c r="F4462" s="1">
        <v>77935.360000000001</v>
      </c>
      <c r="G4462" s="1">
        <v>90100.72</v>
      </c>
      <c r="H4462" s="1">
        <v>12090.5978</v>
      </c>
      <c r="I4462" s="1">
        <v>2643.41</v>
      </c>
      <c r="J4462" s="1">
        <v>783.85</v>
      </c>
      <c r="K4462" s="2">
        <v>6</v>
      </c>
      <c r="L4462" s="1">
        <v>3013.15</v>
      </c>
      <c r="M4462" s="1">
        <v>4462</v>
      </c>
      <c r="N4462" s="1">
        <v>860.69880000000001</v>
      </c>
      <c r="O4462" s="1">
        <v>1328.67</v>
      </c>
      <c r="P4462" s="1">
        <v>1057.72</v>
      </c>
      <c r="Q4462" s="2">
        <f>-+Table1[[#This Row],[Current Record Count]]+Table1[[#This Row],[Adj Record Count]]</f>
        <v>-1</v>
      </c>
      <c r="R4462" s="1">
        <f>+-Table1[[#This Row],[Current Total ADJUSTMENT_AMOUNT]]+Table1[[#This Row],[Adj Total ADJUSTMENT_AMOUNT]]</f>
        <v>-74922.210000000006</v>
      </c>
      <c r="S4462" s="1">
        <f>-Table1[[#This Row],[Current Total CHARGE_AMOUNT]]+Table1[[#This Row],[Adj Total CHARGE_AMOUNT]]</f>
        <v>-85638.720000000001</v>
      </c>
      <c r="T4462" s="1">
        <f>+Table1[[#This Row],[Adj Total TOTAL_COST]]-Table1[[#This Row],[Current Total TOTAL_COST]]</f>
        <v>-11229.898999999999</v>
      </c>
      <c r="U4462" s="1">
        <f>+Table1[[#This Row],[Adj Total CONTRIBUTION_MARGIN]]-Table1[[#This Row],[Current Total CONTRIBUTION_MARGIN]]</f>
        <v>-1314.7399999999998</v>
      </c>
      <c r="V4462" s="1">
        <f>+Table1[[#This Row],[Adj Total OPERATING_MARGIN]]-Table1[[#This Row],[Current Total OPERATING_MARGIN]]</f>
        <v>273.87</v>
      </c>
    </row>
    <row r="4463" spans="1:22" x14ac:dyDescent="0.3">
      <c r="A4463" t="s">
        <v>33</v>
      </c>
      <c r="B4463">
        <v>2020</v>
      </c>
      <c r="C4463" t="s">
        <v>84</v>
      </c>
      <c r="D4463" t="s">
        <v>84</v>
      </c>
      <c r="E4463" s="2">
        <v>4</v>
      </c>
      <c r="F4463" s="1">
        <v>5061.87</v>
      </c>
      <c r="G4463" s="1">
        <v>8260.31</v>
      </c>
      <c r="H4463" s="1">
        <v>2718.6010000000001</v>
      </c>
      <c r="I4463" s="1">
        <v>469.29</v>
      </c>
      <c r="J4463" s="1">
        <v>-280.79000000000002</v>
      </c>
      <c r="K4463" s="2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2">
        <f>-+Table1[[#This Row],[Current Record Count]]+Table1[[#This Row],[Adj Record Count]]</f>
        <v>-4</v>
      </c>
      <c r="R4463" s="1">
        <f>+-Table1[[#This Row],[Current Total ADJUSTMENT_AMOUNT]]+Table1[[#This Row],[Adj Total ADJUSTMENT_AMOUNT]]</f>
        <v>-5061.87</v>
      </c>
      <c r="S4463" s="1">
        <f>-Table1[[#This Row],[Current Total CHARGE_AMOUNT]]+Table1[[#This Row],[Adj Total CHARGE_AMOUNT]]</f>
        <v>-8260.31</v>
      </c>
      <c r="T4463" s="1">
        <f>+Table1[[#This Row],[Adj Total TOTAL_COST]]-Table1[[#This Row],[Current Total TOTAL_COST]]</f>
        <v>-2718.6010000000001</v>
      </c>
      <c r="U4463" s="1">
        <f>+Table1[[#This Row],[Adj Total CONTRIBUTION_MARGIN]]-Table1[[#This Row],[Current Total CONTRIBUTION_MARGIN]]</f>
        <v>-469.29</v>
      </c>
      <c r="V4463" s="1">
        <f>+Table1[[#This Row],[Adj Total OPERATING_MARGIN]]-Table1[[#This Row],[Current Total OPERATING_MARGIN]]</f>
        <v>280.79000000000002</v>
      </c>
    </row>
    <row r="4464" spans="1:22" x14ac:dyDescent="0.3">
      <c r="A4464" t="s">
        <v>54</v>
      </c>
      <c r="B4464">
        <v>2021</v>
      </c>
      <c r="C4464" t="s">
        <v>47</v>
      </c>
      <c r="D4464" t="s">
        <v>47</v>
      </c>
      <c r="E4464" s="2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2">
        <v>3</v>
      </c>
      <c r="L4464" s="1">
        <v>12030.97</v>
      </c>
      <c r="M4464" s="1">
        <v>12623.89</v>
      </c>
      <c r="N4464" s="1">
        <v>814.49130000000002</v>
      </c>
      <c r="O4464" s="1">
        <v>591.92999999999995</v>
      </c>
      <c r="P4464" s="1">
        <v>281.05</v>
      </c>
      <c r="Q4464" s="2">
        <f>-+Table1[[#This Row],[Current Record Count]]+Table1[[#This Row],[Adj Record Count]]</f>
        <v>3</v>
      </c>
      <c r="R4464" s="1">
        <f>+-Table1[[#This Row],[Current Total ADJUSTMENT_AMOUNT]]+Table1[[#This Row],[Adj Total ADJUSTMENT_AMOUNT]]</f>
        <v>12030.97</v>
      </c>
      <c r="S4464" s="1">
        <f>-Table1[[#This Row],[Current Total CHARGE_AMOUNT]]+Table1[[#This Row],[Adj Total CHARGE_AMOUNT]]</f>
        <v>12623.89</v>
      </c>
      <c r="T4464" s="1">
        <f>+Table1[[#This Row],[Adj Total TOTAL_COST]]-Table1[[#This Row],[Current Total TOTAL_COST]]</f>
        <v>814.49130000000002</v>
      </c>
      <c r="U4464" s="1">
        <f>+Table1[[#This Row],[Adj Total CONTRIBUTION_MARGIN]]-Table1[[#This Row],[Current Total CONTRIBUTION_MARGIN]]</f>
        <v>591.92999999999995</v>
      </c>
      <c r="V4464" s="1">
        <f>+Table1[[#This Row],[Adj Total OPERATING_MARGIN]]-Table1[[#This Row],[Current Total OPERATING_MARGIN]]</f>
        <v>281.05</v>
      </c>
    </row>
    <row r="4465" spans="1:22" x14ac:dyDescent="0.3">
      <c r="A4465" t="s">
        <v>16</v>
      </c>
      <c r="B4465">
        <v>2022</v>
      </c>
      <c r="C4465" t="s">
        <v>50</v>
      </c>
      <c r="D4465" t="s">
        <v>50</v>
      </c>
      <c r="E4465" s="2">
        <v>1178</v>
      </c>
      <c r="F4465" s="1">
        <v>391110.64</v>
      </c>
      <c r="G4465" s="1">
        <v>507480.05</v>
      </c>
      <c r="H4465" s="1">
        <v>69412.586899999995</v>
      </c>
      <c r="I4465" s="1">
        <v>91576.46</v>
      </c>
      <c r="J4465" s="1">
        <v>70288.289999999994</v>
      </c>
      <c r="K4465" s="2">
        <v>1177</v>
      </c>
      <c r="L4465" s="1">
        <v>388140.56</v>
      </c>
      <c r="M4465" s="1">
        <v>504137.35</v>
      </c>
      <c r="N4465" s="1">
        <v>68776.077399999995</v>
      </c>
      <c r="O4465" s="1">
        <v>91664.06</v>
      </c>
      <c r="P4465" s="1">
        <v>70570.38</v>
      </c>
      <c r="Q4465" s="2">
        <f>-+Table1[[#This Row],[Current Record Count]]+Table1[[#This Row],[Adj Record Count]]</f>
        <v>-1</v>
      </c>
      <c r="R4465" s="1">
        <f>+-Table1[[#This Row],[Current Total ADJUSTMENT_AMOUNT]]+Table1[[#This Row],[Adj Total ADJUSTMENT_AMOUNT]]</f>
        <v>-2970.0800000000163</v>
      </c>
      <c r="S4465" s="1">
        <f>-Table1[[#This Row],[Current Total CHARGE_AMOUNT]]+Table1[[#This Row],[Adj Total CHARGE_AMOUNT]]</f>
        <v>-3342.7000000000116</v>
      </c>
      <c r="T4465" s="1">
        <f>+Table1[[#This Row],[Adj Total TOTAL_COST]]-Table1[[#This Row],[Current Total TOTAL_COST]]</f>
        <v>-636.50950000000012</v>
      </c>
      <c r="U4465" s="1">
        <f>+Table1[[#This Row],[Adj Total CONTRIBUTION_MARGIN]]-Table1[[#This Row],[Current Total CONTRIBUTION_MARGIN]]</f>
        <v>87.599999999991269</v>
      </c>
      <c r="V4465" s="1">
        <f>+Table1[[#This Row],[Adj Total OPERATING_MARGIN]]-Table1[[#This Row],[Current Total OPERATING_MARGIN]]</f>
        <v>282.09000000001106</v>
      </c>
    </row>
    <row r="4466" spans="1:22" x14ac:dyDescent="0.3">
      <c r="A4466" t="s">
        <v>33</v>
      </c>
      <c r="B4466">
        <v>2022</v>
      </c>
      <c r="C4466" t="s">
        <v>29</v>
      </c>
      <c r="D4466" t="s">
        <v>73</v>
      </c>
      <c r="E4466" s="2">
        <v>4</v>
      </c>
      <c r="F4466" s="1">
        <v>11640.3</v>
      </c>
      <c r="G4466" s="1">
        <v>12767.3</v>
      </c>
      <c r="H4466" s="1">
        <v>1794.0603000000001</v>
      </c>
      <c r="I4466" s="1">
        <v>168.75</v>
      </c>
      <c r="J4466" s="1">
        <v>-290.05</v>
      </c>
      <c r="K4466" s="2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2">
        <f>-+Table1[[#This Row],[Current Record Count]]+Table1[[#This Row],[Adj Record Count]]</f>
        <v>-4</v>
      </c>
      <c r="R4466" s="1">
        <f>+-Table1[[#This Row],[Current Total ADJUSTMENT_AMOUNT]]+Table1[[#This Row],[Adj Total ADJUSTMENT_AMOUNT]]</f>
        <v>-11640.3</v>
      </c>
      <c r="S4466" s="1">
        <f>-Table1[[#This Row],[Current Total CHARGE_AMOUNT]]+Table1[[#This Row],[Adj Total CHARGE_AMOUNT]]</f>
        <v>-12767.3</v>
      </c>
      <c r="T4466" s="1">
        <f>+Table1[[#This Row],[Adj Total TOTAL_COST]]-Table1[[#This Row],[Current Total TOTAL_COST]]</f>
        <v>-1794.0603000000001</v>
      </c>
      <c r="U4466" s="1">
        <f>+Table1[[#This Row],[Adj Total CONTRIBUTION_MARGIN]]-Table1[[#This Row],[Current Total CONTRIBUTION_MARGIN]]</f>
        <v>-168.75</v>
      </c>
      <c r="V4466" s="1">
        <f>+Table1[[#This Row],[Adj Total OPERATING_MARGIN]]-Table1[[#This Row],[Current Total OPERATING_MARGIN]]</f>
        <v>290.05</v>
      </c>
    </row>
    <row r="4467" spans="1:22" x14ac:dyDescent="0.3">
      <c r="A4467" t="s">
        <v>54</v>
      </c>
      <c r="B4467">
        <v>2020</v>
      </c>
      <c r="C4467" t="s">
        <v>47</v>
      </c>
      <c r="D4467" t="s">
        <v>47</v>
      </c>
      <c r="E4467" s="2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2">
        <v>4</v>
      </c>
      <c r="L4467" s="1">
        <v>12788.08</v>
      </c>
      <c r="M4467" s="1">
        <v>15187.21</v>
      </c>
      <c r="N4467" s="1">
        <v>2104.2125999999998</v>
      </c>
      <c r="O4467" s="1">
        <v>944.53</v>
      </c>
      <c r="P4467" s="1">
        <v>294.91000000000003</v>
      </c>
      <c r="Q4467" s="2">
        <f>-+Table1[[#This Row],[Current Record Count]]+Table1[[#This Row],[Adj Record Count]]</f>
        <v>4</v>
      </c>
      <c r="R4467" s="1">
        <f>+-Table1[[#This Row],[Current Total ADJUSTMENT_AMOUNT]]+Table1[[#This Row],[Adj Total ADJUSTMENT_AMOUNT]]</f>
        <v>12788.08</v>
      </c>
      <c r="S4467" s="1">
        <f>-Table1[[#This Row],[Current Total CHARGE_AMOUNT]]+Table1[[#This Row],[Adj Total CHARGE_AMOUNT]]</f>
        <v>15187.21</v>
      </c>
      <c r="T4467" s="1">
        <f>+Table1[[#This Row],[Adj Total TOTAL_COST]]-Table1[[#This Row],[Current Total TOTAL_COST]]</f>
        <v>2104.2125999999998</v>
      </c>
      <c r="U4467" s="1">
        <f>+Table1[[#This Row],[Adj Total CONTRIBUTION_MARGIN]]-Table1[[#This Row],[Current Total CONTRIBUTION_MARGIN]]</f>
        <v>944.53</v>
      </c>
      <c r="V4467" s="1">
        <f>+Table1[[#This Row],[Adj Total OPERATING_MARGIN]]-Table1[[#This Row],[Current Total OPERATING_MARGIN]]</f>
        <v>294.91000000000003</v>
      </c>
    </row>
    <row r="4468" spans="1:22" x14ac:dyDescent="0.3">
      <c r="A4468" t="s">
        <v>25</v>
      </c>
      <c r="B4468">
        <v>2023</v>
      </c>
      <c r="C4468" t="s">
        <v>47</v>
      </c>
      <c r="D4468" t="s">
        <v>88</v>
      </c>
      <c r="E4468" s="2">
        <v>24</v>
      </c>
      <c r="F4468" s="1">
        <v>82566.570000000007</v>
      </c>
      <c r="G4468" s="1">
        <v>127515.66</v>
      </c>
      <c r="H4468" s="1">
        <v>5389.1414000000004</v>
      </c>
      <c r="I4468" s="1">
        <v>41982.28</v>
      </c>
      <c r="J4468" s="1">
        <v>40342.370000000003</v>
      </c>
      <c r="K4468" s="2">
        <v>25</v>
      </c>
      <c r="L4468" s="1">
        <v>84167.64</v>
      </c>
      <c r="M4468" s="1">
        <v>129371.66</v>
      </c>
      <c r="N4468" s="1">
        <v>5647.8275000000003</v>
      </c>
      <c r="O4468" s="1">
        <v>42341.8</v>
      </c>
      <c r="P4468" s="1">
        <v>40637.79</v>
      </c>
      <c r="Q4468" s="2">
        <f>-+Table1[[#This Row],[Current Record Count]]+Table1[[#This Row],[Adj Record Count]]</f>
        <v>1</v>
      </c>
      <c r="R4468" s="1">
        <f>+-Table1[[#This Row],[Current Total ADJUSTMENT_AMOUNT]]+Table1[[#This Row],[Adj Total ADJUSTMENT_AMOUNT]]</f>
        <v>1601.0699999999924</v>
      </c>
      <c r="S4468" s="1">
        <f>-Table1[[#This Row],[Current Total CHARGE_AMOUNT]]+Table1[[#This Row],[Adj Total CHARGE_AMOUNT]]</f>
        <v>1856</v>
      </c>
      <c r="T4468" s="1">
        <f>+Table1[[#This Row],[Adj Total TOTAL_COST]]-Table1[[#This Row],[Current Total TOTAL_COST]]</f>
        <v>258.6860999999999</v>
      </c>
      <c r="U4468" s="1">
        <f>+Table1[[#This Row],[Adj Total CONTRIBUTION_MARGIN]]-Table1[[#This Row],[Current Total CONTRIBUTION_MARGIN]]</f>
        <v>359.52000000000407</v>
      </c>
      <c r="V4468" s="1">
        <f>+Table1[[#This Row],[Adj Total OPERATING_MARGIN]]-Table1[[#This Row],[Current Total OPERATING_MARGIN]]</f>
        <v>295.41999999999825</v>
      </c>
    </row>
    <row r="4469" spans="1:22" x14ac:dyDescent="0.3">
      <c r="A4469" t="s">
        <v>74</v>
      </c>
      <c r="B4469">
        <v>2025</v>
      </c>
      <c r="C4469" t="s">
        <v>23</v>
      </c>
      <c r="D4469" t="s">
        <v>94</v>
      </c>
      <c r="E4469" s="2">
        <v>1</v>
      </c>
      <c r="F4469" s="1">
        <v>2859.98</v>
      </c>
      <c r="G4469" s="1">
        <v>3259.81</v>
      </c>
      <c r="H4469" s="1">
        <v>696.11080000000004</v>
      </c>
      <c r="I4469" s="1">
        <v>-127.88</v>
      </c>
      <c r="J4469" s="1">
        <v>-295.5</v>
      </c>
      <c r="K4469" s="2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2">
        <f>-+Table1[[#This Row],[Current Record Count]]+Table1[[#This Row],[Adj Record Count]]</f>
        <v>-1</v>
      </c>
      <c r="R4469" s="1">
        <f>+-Table1[[#This Row],[Current Total ADJUSTMENT_AMOUNT]]+Table1[[#This Row],[Adj Total ADJUSTMENT_AMOUNT]]</f>
        <v>-2859.98</v>
      </c>
      <c r="S4469" s="1">
        <f>-Table1[[#This Row],[Current Total CHARGE_AMOUNT]]+Table1[[#This Row],[Adj Total CHARGE_AMOUNT]]</f>
        <v>-3259.81</v>
      </c>
      <c r="T4469" s="1">
        <f>+Table1[[#This Row],[Adj Total TOTAL_COST]]-Table1[[#This Row],[Current Total TOTAL_COST]]</f>
        <v>-696.11080000000004</v>
      </c>
      <c r="U4469" s="1">
        <f>+Table1[[#This Row],[Adj Total CONTRIBUTION_MARGIN]]-Table1[[#This Row],[Current Total CONTRIBUTION_MARGIN]]</f>
        <v>127.88</v>
      </c>
      <c r="V4469" s="1">
        <f>+Table1[[#This Row],[Adj Total OPERATING_MARGIN]]-Table1[[#This Row],[Current Total OPERATING_MARGIN]]</f>
        <v>295.5</v>
      </c>
    </row>
    <row r="4470" spans="1:22" x14ac:dyDescent="0.3">
      <c r="A4470" t="s">
        <v>33</v>
      </c>
      <c r="B4470">
        <v>2022</v>
      </c>
      <c r="C4470" t="s">
        <v>29</v>
      </c>
      <c r="D4470" t="s">
        <v>57</v>
      </c>
      <c r="E4470" s="2">
        <v>9</v>
      </c>
      <c r="F4470" s="1">
        <v>76934.460000000006</v>
      </c>
      <c r="G4470" s="1">
        <v>84187.53</v>
      </c>
      <c r="H4470" s="1">
        <v>11002.0599</v>
      </c>
      <c r="I4470" s="1">
        <v>1809.57</v>
      </c>
      <c r="J4470" s="1">
        <v>-319.02999999999997</v>
      </c>
      <c r="K4470" s="2">
        <v>2</v>
      </c>
      <c r="L4470" s="1">
        <v>64</v>
      </c>
      <c r="M4470" s="1">
        <v>64</v>
      </c>
      <c r="N4470" s="1">
        <v>23.354600000000001</v>
      </c>
      <c r="O4470" s="1">
        <v>-16.14</v>
      </c>
      <c r="P4470" s="1">
        <v>-23.14</v>
      </c>
      <c r="Q4470" s="2">
        <f>-+Table1[[#This Row],[Current Record Count]]+Table1[[#This Row],[Adj Record Count]]</f>
        <v>-7</v>
      </c>
      <c r="R4470" s="1">
        <f>+-Table1[[#This Row],[Current Total ADJUSTMENT_AMOUNT]]+Table1[[#This Row],[Adj Total ADJUSTMENT_AMOUNT]]</f>
        <v>-76870.460000000006</v>
      </c>
      <c r="S4470" s="1">
        <f>-Table1[[#This Row],[Current Total CHARGE_AMOUNT]]+Table1[[#This Row],[Adj Total CHARGE_AMOUNT]]</f>
        <v>-84123.53</v>
      </c>
      <c r="T4470" s="1">
        <f>+Table1[[#This Row],[Adj Total TOTAL_COST]]-Table1[[#This Row],[Current Total TOTAL_COST]]</f>
        <v>-10978.7053</v>
      </c>
      <c r="U4470" s="1">
        <f>+Table1[[#This Row],[Adj Total CONTRIBUTION_MARGIN]]-Table1[[#This Row],[Current Total CONTRIBUTION_MARGIN]]</f>
        <v>-1825.71</v>
      </c>
      <c r="V4470" s="1">
        <f>+Table1[[#This Row],[Adj Total OPERATING_MARGIN]]-Table1[[#This Row],[Current Total OPERATING_MARGIN]]</f>
        <v>295.89</v>
      </c>
    </row>
    <row r="4471" spans="1:22" x14ac:dyDescent="0.3">
      <c r="A4471" t="s">
        <v>39</v>
      </c>
      <c r="B4471">
        <v>2023</v>
      </c>
      <c r="C4471" t="s">
        <v>92</v>
      </c>
      <c r="D4471" t="s">
        <v>92</v>
      </c>
      <c r="E4471" s="2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2">
        <v>2</v>
      </c>
      <c r="L4471" s="1">
        <v>3276.95</v>
      </c>
      <c r="M4471" s="1">
        <v>4463.49</v>
      </c>
      <c r="N4471" s="1">
        <v>1051.6500000000001</v>
      </c>
      <c r="O4471" s="1">
        <v>646.61</v>
      </c>
      <c r="P4471" s="1">
        <v>296.35000000000002</v>
      </c>
      <c r="Q4471" s="2">
        <f>-+Table1[[#This Row],[Current Record Count]]+Table1[[#This Row],[Adj Record Count]]</f>
        <v>2</v>
      </c>
      <c r="R4471" s="1">
        <f>+-Table1[[#This Row],[Current Total ADJUSTMENT_AMOUNT]]+Table1[[#This Row],[Adj Total ADJUSTMENT_AMOUNT]]</f>
        <v>3276.95</v>
      </c>
      <c r="S4471" s="1">
        <f>-Table1[[#This Row],[Current Total CHARGE_AMOUNT]]+Table1[[#This Row],[Adj Total CHARGE_AMOUNT]]</f>
        <v>4463.49</v>
      </c>
      <c r="T4471" s="1">
        <f>+Table1[[#This Row],[Adj Total TOTAL_COST]]-Table1[[#This Row],[Current Total TOTAL_COST]]</f>
        <v>1051.6500000000001</v>
      </c>
      <c r="U4471" s="1">
        <f>+Table1[[#This Row],[Adj Total CONTRIBUTION_MARGIN]]-Table1[[#This Row],[Current Total CONTRIBUTION_MARGIN]]</f>
        <v>646.61</v>
      </c>
      <c r="V4471" s="1">
        <f>+Table1[[#This Row],[Adj Total OPERATING_MARGIN]]-Table1[[#This Row],[Current Total OPERATING_MARGIN]]</f>
        <v>296.35000000000002</v>
      </c>
    </row>
    <row r="4472" spans="1:22" x14ac:dyDescent="0.3">
      <c r="A4472" t="s">
        <v>78</v>
      </c>
      <c r="B4472">
        <v>2020</v>
      </c>
      <c r="C4472" t="s">
        <v>47</v>
      </c>
      <c r="D4472" t="s">
        <v>47</v>
      </c>
      <c r="E4472" s="2">
        <v>20</v>
      </c>
      <c r="F4472" s="1">
        <v>19273.150000000001</v>
      </c>
      <c r="G4472" s="1">
        <v>26721.4</v>
      </c>
      <c r="H4472" s="1">
        <v>9166.5218000000004</v>
      </c>
      <c r="I4472" s="1">
        <v>1785.4</v>
      </c>
      <c r="J4472" s="1">
        <v>-1770.41</v>
      </c>
      <c r="K4472" s="2">
        <v>18</v>
      </c>
      <c r="L4472" s="1">
        <v>16765.87</v>
      </c>
      <c r="M4472" s="1">
        <v>23931</v>
      </c>
      <c r="N4472" s="1">
        <v>8583.8529999999992</v>
      </c>
      <c r="O4472" s="1">
        <v>1873.65</v>
      </c>
      <c r="P4472" s="1">
        <v>-1470.86</v>
      </c>
      <c r="Q4472" s="2">
        <f>-+Table1[[#This Row],[Current Record Count]]+Table1[[#This Row],[Adj Record Count]]</f>
        <v>-2</v>
      </c>
      <c r="R4472" s="1">
        <f>+-Table1[[#This Row],[Current Total ADJUSTMENT_AMOUNT]]+Table1[[#This Row],[Adj Total ADJUSTMENT_AMOUNT]]</f>
        <v>-2507.2800000000025</v>
      </c>
      <c r="S4472" s="1">
        <f>-Table1[[#This Row],[Current Total CHARGE_AMOUNT]]+Table1[[#This Row],[Adj Total CHARGE_AMOUNT]]</f>
        <v>-2790.4000000000015</v>
      </c>
      <c r="T4472" s="1">
        <f>+Table1[[#This Row],[Adj Total TOTAL_COST]]-Table1[[#This Row],[Current Total TOTAL_COST]]</f>
        <v>-582.66880000000128</v>
      </c>
      <c r="U4472" s="1">
        <f>+Table1[[#This Row],[Adj Total CONTRIBUTION_MARGIN]]-Table1[[#This Row],[Current Total CONTRIBUTION_MARGIN]]</f>
        <v>88.25</v>
      </c>
      <c r="V4472" s="1">
        <f>+Table1[[#This Row],[Adj Total OPERATING_MARGIN]]-Table1[[#This Row],[Current Total OPERATING_MARGIN]]</f>
        <v>299.55000000000018</v>
      </c>
    </row>
    <row r="4473" spans="1:22" x14ac:dyDescent="0.3">
      <c r="A4473" t="s">
        <v>78</v>
      </c>
      <c r="B4473">
        <v>2025</v>
      </c>
      <c r="C4473" t="s">
        <v>95</v>
      </c>
      <c r="D4473" t="s">
        <v>95</v>
      </c>
      <c r="E4473" s="2">
        <v>5</v>
      </c>
      <c r="F4473" s="1">
        <v>18335.57</v>
      </c>
      <c r="G4473" s="1">
        <v>23224</v>
      </c>
      <c r="H4473" s="1">
        <v>3143.297</v>
      </c>
      <c r="I4473" s="1">
        <v>2917.23</v>
      </c>
      <c r="J4473" s="1">
        <v>1725.76</v>
      </c>
      <c r="K4473" s="2">
        <v>4</v>
      </c>
      <c r="L4473" s="1">
        <v>11357.08</v>
      </c>
      <c r="M4473" s="1">
        <v>16008</v>
      </c>
      <c r="N4473" s="1">
        <v>2617.9765000000002</v>
      </c>
      <c r="O4473" s="1">
        <v>3062.9</v>
      </c>
      <c r="P4473" s="1">
        <v>2028.1</v>
      </c>
      <c r="Q4473" s="2">
        <f>-+Table1[[#This Row],[Current Record Count]]+Table1[[#This Row],[Adj Record Count]]</f>
        <v>-1</v>
      </c>
      <c r="R4473" s="1">
        <f>+-Table1[[#This Row],[Current Total ADJUSTMENT_AMOUNT]]+Table1[[#This Row],[Adj Total ADJUSTMENT_AMOUNT]]</f>
        <v>-6978.49</v>
      </c>
      <c r="S4473" s="1">
        <f>-Table1[[#This Row],[Current Total CHARGE_AMOUNT]]+Table1[[#This Row],[Adj Total CHARGE_AMOUNT]]</f>
        <v>-7216</v>
      </c>
      <c r="T4473" s="1">
        <f>+Table1[[#This Row],[Adj Total TOTAL_COST]]-Table1[[#This Row],[Current Total TOTAL_COST]]</f>
        <v>-525.32049999999981</v>
      </c>
      <c r="U4473" s="1">
        <f>+Table1[[#This Row],[Adj Total CONTRIBUTION_MARGIN]]-Table1[[#This Row],[Current Total CONTRIBUTION_MARGIN]]</f>
        <v>145.67000000000007</v>
      </c>
      <c r="V4473" s="1">
        <f>+Table1[[#This Row],[Adj Total OPERATING_MARGIN]]-Table1[[#This Row],[Current Total OPERATING_MARGIN]]</f>
        <v>302.33999999999992</v>
      </c>
    </row>
    <row r="4474" spans="1:22" x14ac:dyDescent="0.3">
      <c r="A4474" t="s">
        <v>19</v>
      </c>
      <c r="B4474">
        <v>2020</v>
      </c>
      <c r="C4474" t="s">
        <v>51</v>
      </c>
      <c r="D4474" t="s">
        <v>51</v>
      </c>
      <c r="E4474" s="2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2">
        <v>4</v>
      </c>
      <c r="L4474" s="1">
        <v>66029.84</v>
      </c>
      <c r="M4474" s="1">
        <v>92705.26</v>
      </c>
      <c r="N4474" s="1">
        <v>26371.353800000001</v>
      </c>
      <c r="O4474" s="1">
        <v>9979.3700000000008</v>
      </c>
      <c r="P4474" s="1">
        <v>304.07</v>
      </c>
      <c r="Q4474" s="2">
        <f>-+Table1[[#This Row],[Current Record Count]]+Table1[[#This Row],[Adj Record Count]]</f>
        <v>4</v>
      </c>
      <c r="R4474" s="1">
        <f>+-Table1[[#This Row],[Current Total ADJUSTMENT_AMOUNT]]+Table1[[#This Row],[Adj Total ADJUSTMENT_AMOUNT]]</f>
        <v>66029.84</v>
      </c>
      <c r="S4474" s="1">
        <f>-Table1[[#This Row],[Current Total CHARGE_AMOUNT]]+Table1[[#This Row],[Adj Total CHARGE_AMOUNT]]</f>
        <v>92705.26</v>
      </c>
      <c r="T4474" s="1">
        <f>+Table1[[#This Row],[Adj Total TOTAL_COST]]-Table1[[#This Row],[Current Total TOTAL_COST]]</f>
        <v>26371.353800000001</v>
      </c>
      <c r="U4474" s="1">
        <f>+Table1[[#This Row],[Adj Total CONTRIBUTION_MARGIN]]-Table1[[#This Row],[Current Total CONTRIBUTION_MARGIN]]</f>
        <v>9979.3700000000008</v>
      </c>
      <c r="V4474" s="1">
        <f>+Table1[[#This Row],[Adj Total OPERATING_MARGIN]]-Table1[[#This Row],[Current Total OPERATING_MARGIN]]</f>
        <v>304.07</v>
      </c>
    </row>
    <row r="4475" spans="1:22" x14ac:dyDescent="0.3">
      <c r="A4475" t="s">
        <v>82</v>
      </c>
      <c r="B4475">
        <v>2022</v>
      </c>
      <c r="C4475" t="s">
        <v>20</v>
      </c>
      <c r="D4475" t="s">
        <v>89</v>
      </c>
      <c r="E4475" s="2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2">
        <v>1</v>
      </c>
      <c r="L4475" s="1">
        <v>1815.86</v>
      </c>
      <c r="M4475" s="1">
        <v>1815.86</v>
      </c>
      <c r="N4475" s="1">
        <v>784.22500000000002</v>
      </c>
      <c r="O4475" s="1">
        <v>446.26</v>
      </c>
      <c r="P4475" s="1">
        <v>308.2</v>
      </c>
      <c r="Q4475" s="2">
        <f>-+Table1[[#This Row],[Current Record Count]]+Table1[[#This Row],[Adj Record Count]]</f>
        <v>1</v>
      </c>
      <c r="R4475" s="1">
        <f>+-Table1[[#This Row],[Current Total ADJUSTMENT_AMOUNT]]+Table1[[#This Row],[Adj Total ADJUSTMENT_AMOUNT]]</f>
        <v>1815.86</v>
      </c>
      <c r="S4475" s="1">
        <f>-Table1[[#This Row],[Current Total CHARGE_AMOUNT]]+Table1[[#This Row],[Adj Total CHARGE_AMOUNT]]</f>
        <v>1815.86</v>
      </c>
      <c r="T4475" s="1">
        <f>+Table1[[#This Row],[Adj Total TOTAL_COST]]-Table1[[#This Row],[Current Total TOTAL_COST]]</f>
        <v>784.22500000000002</v>
      </c>
      <c r="U4475" s="1">
        <f>+Table1[[#This Row],[Adj Total CONTRIBUTION_MARGIN]]-Table1[[#This Row],[Current Total CONTRIBUTION_MARGIN]]</f>
        <v>446.26</v>
      </c>
      <c r="V4475" s="1">
        <f>+Table1[[#This Row],[Adj Total OPERATING_MARGIN]]-Table1[[#This Row],[Current Total OPERATING_MARGIN]]</f>
        <v>308.2</v>
      </c>
    </row>
    <row r="4476" spans="1:22" x14ac:dyDescent="0.3">
      <c r="A4476" t="s">
        <v>81</v>
      </c>
      <c r="B4476">
        <v>2021</v>
      </c>
      <c r="C4476" t="s">
        <v>20</v>
      </c>
      <c r="D4476" t="s">
        <v>64</v>
      </c>
      <c r="E4476" s="2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2">
        <v>2</v>
      </c>
      <c r="L4476" s="1">
        <v>4213.72</v>
      </c>
      <c r="M4476" s="1">
        <v>6376.63</v>
      </c>
      <c r="N4476" s="1">
        <v>1848.2570000000001</v>
      </c>
      <c r="O4476" s="1">
        <v>1090.3399999999999</v>
      </c>
      <c r="P4476" s="1">
        <v>314.64999999999998</v>
      </c>
      <c r="Q4476" s="2">
        <f>-+Table1[[#This Row],[Current Record Count]]+Table1[[#This Row],[Adj Record Count]]</f>
        <v>2</v>
      </c>
      <c r="R4476" s="1">
        <f>+-Table1[[#This Row],[Current Total ADJUSTMENT_AMOUNT]]+Table1[[#This Row],[Adj Total ADJUSTMENT_AMOUNT]]</f>
        <v>4213.72</v>
      </c>
      <c r="S4476" s="1">
        <f>-Table1[[#This Row],[Current Total CHARGE_AMOUNT]]+Table1[[#This Row],[Adj Total CHARGE_AMOUNT]]</f>
        <v>6376.63</v>
      </c>
      <c r="T4476" s="1">
        <f>+Table1[[#This Row],[Adj Total TOTAL_COST]]-Table1[[#This Row],[Current Total TOTAL_COST]]</f>
        <v>1848.2570000000001</v>
      </c>
      <c r="U4476" s="1">
        <f>+Table1[[#This Row],[Adj Total CONTRIBUTION_MARGIN]]-Table1[[#This Row],[Current Total CONTRIBUTION_MARGIN]]</f>
        <v>1090.3399999999999</v>
      </c>
      <c r="V4476" s="1">
        <f>+Table1[[#This Row],[Adj Total OPERATING_MARGIN]]-Table1[[#This Row],[Current Total OPERATING_MARGIN]]</f>
        <v>314.64999999999998</v>
      </c>
    </row>
    <row r="4477" spans="1:22" x14ac:dyDescent="0.3">
      <c r="A4477" t="s">
        <v>27</v>
      </c>
      <c r="B4477">
        <v>2023</v>
      </c>
      <c r="C4477" t="s">
        <v>23</v>
      </c>
      <c r="D4477" t="s">
        <v>94</v>
      </c>
      <c r="E4477" s="2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2">
        <v>1</v>
      </c>
      <c r="L4477" s="1">
        <v>6449.41</v>
      </c>
      <c r="M4477" s="1">
        <v>6658</v>
      </c>
      <c r="N4477" s="1">
        <v>768.42809999999997</v>
      </c>
      <c r="O4477" s="1">
        <v>637.35</v>
      </c>
      <c r="P4477" s="1">
        <v>315.37</v>
      </c>
      <c r="Q4477" s="2">
        <f>-+Table1[[#This Row],[Current Record Count]]+Table1[[#This Row],[Adj Record Count]]</f>
        <v>1</v>
      </c>
      <c r="R4477" s="1">
        <f>+-Table1[[#This Row],[Current Total ADJUSTMENT_AMOUNT]]+Table1[[#This Row],[Adj Total ADJUSTMENT_AMOUNT]]</f>
        <v>6449.41</v>
      </c>
      <c r="S4477" s="1">
        <f>-Table1[[#This Row],[Current Total CHARGE_AMOUNT]]+Table1[[#This Row],[Adj Total CHARGE_AMOUNT]]</f>
        <v>6658</v>
      </c>
      <c r="T4477" s="1">
        <f>+Table1[[#This Row],[Adj Total TOTAL_COST]]-Table1[[#This Row],[Current Total TOTAL_COST]]</f>
        <v>768.42809999999997</v>
      </c>
      <c r="U4477" s="1">
        <f>+Table1[[#This Row],[Adj Total CONTRIBUTION_MARGIN]]-Table1[[#This Row],[Current Total CONTRIBUTION_MARGIN]]</f>
        <v>637.35</v>
      </c>
      <c r="V4477" s="1">
        <f>+Table1[[#This Row],[Adj Total OPERATING_MARGIN]]-Table1[[#This Row],[Current Total OPERATING_MARGIN]]</f>
        <v>315.37</v>
      </c>
    </row>
    <row r="4478" spans="1:22" x14ac:dyDescent="0.3">
      <c r="A4478" t="s">
        <v>27</v>
      </c>
      <c r="B4478">
        <v>2024</v>
      </c>
      <c r="C4478" t="s">
        <v>29</v>
      </c>
      <c r="D4478" t="s">
        <v>73</v>
      </c>
      <c r="E4478" s="2">
        <v>1</v>
      </c>
      <c r="F4478" s="1">
        <v>18147.93</v>
      </c>
      <c r="G4478" s="1">
        <v>20202</v>
      </c>
      <c r="H4478" s="1">
        <v>1853.7928999999999</v>
      </c>
      <c r="I4478" s="1">
        <v>977.49</v>
      </c>
      <c r="J4478" s="1">
        <v>256.77999999999997</v>
      </c>
      <c r="K4478" s="2">
        <v>4</v>
      </c>
      <c r="L4478" s="1">
        <v>31508.7</v>
      </c>
      <c r="M4478" s="1">
        <v>36336.81</v>
      </c>
      <c r="N4478" s="1">
        <v>3958.9274</v>
      </c>
      <c r="O4478" s="1">
        <v>2226.0100000000002</v>
      </c>
      <c r="P4478" s="1">
        <v>577.30999999999995</v>
      </c>
      <c r="Q4478" s="2">
        <f>-+Table1[[#This Row],[Current Record Count]]+Table1[[#This Row],[Adj Record Count]]</f>
        <v>3</v>
      </c>
      <c r="R4478" s="1">
        <f>+-Table1[[#This Row],[Current Total ADJUSTMENT_AMOUNT]]+Table1[[#This Row],[Adj Total ADJUSTMENT_AMOUNT]]</f>
        <v>13360.77</v>
      </c>
      <c r="S4478" s="1">
        <f>-Table1[[#This Row],[Current Total CHARGE_AMOUNT]]+Table1[[#This Row],[Adj Total CHARGE_AMOUNT]]</f>
        <v>16134.809999999998</v>
      </c>
      <c r="T4478" s="1">
        <f>+Table1[[#This Row],[Adj Total TOTAL_COST]]-Table1[[#This Row],[Current Total TOTAL_COST]]</f>
        <v>2105.1345000000001</v>
      </c>
      <c r="U4478" s="1">
        <f>+Table1[[#This Row],[Adj Total CONTRIBUTION_MARGIN]]-Table1[[#This Row],[Current Total CONTRIBUTION_MARGIN]]</f>
        <v>1248.5200000000002</v>
      </c>
      <c r="V4478" s="1">
        <f>+Table1[[#This Row],[Adj Total OPERATING_MARGIN]]-Table1[[#This Row],[Current Total OPERATING_MARGIN]]</f>
        <v>320.52999999999997</v>
      </c>
    </row>
    <row r="4479" spans="1:22" x14ac:dyDescent="0.3">
      <c r="A4479" t="s">
        <v>35</v>
      </c>
      <c r="B4479">
        <v>2020</v>
      </c>
      <c r="C4479" t="s">
        <v>29</v>
      </c>
      <c r="D4479" t="s">
        <v>57</v>
      </c>
      <c r="E4479" s="2">
        <v>18</v>
      </c>
      <c r="F4479" s="1">
        <v>18816.57</v>
      </c>
      <c r="G4479" s="1">
        <v>22613.26</v>
      </c>
      <c r="H4479" s="1">
        <v>4013.6073999999999</v>
      </c>
      <c r="I4479" s="1">
        <v>1286.3399999999999</v>
      </c>
      <c r="J4479" s="1">
        <v>-216.9</v>
      </c>
      <c r="K4479" s="2">
        <v>12</v>
      </c>
      <c r="L4479" s="1">
        <v>7309.53</v>
      </c>
      <c r="M4479" s="1">
        <v>9133.2000000000007</v>
      </c>
      <c r="N4479" s="1">
        <v>1715.7675999999999</v>
      </c>
      <c r="O4479" s="1">
        <v>817.12</v>
      </c>
      <c r="P4479" s="1">
        <v>107.91</v>
      </c>
      <c r="Q4479" s="2">
        <f>-+Table1[[#This Row],[Current Record Count]]+Table1[[#This Row],[Adj Record Count]]</f>
        <v>-6</v>
      </c>
      <c r="R4479" s="1">
        <f>+-Table1[[#This Row],[Current Total ADJUSTMENT_AMOUNT]]+Table1[[#This Row],[Adj Total ADJUSTMENT_AMOUNT]]</f>
        <v>-11507.04</v>
      </c>
      <c r="S4479" s="1">
        <f>-Table1[[#This Row],[Current Total CHARGE_AMOUNT]]+Table1[[#This Row],[Adj Total CHARGE_AMOUNT]]</f>
        <v>-13480.059999999998</v>
      </c>
      <c r="T4479" s="1">
        <f>+Table1[[#This Row],[Adj Total TOTAL_COST]]-Table1[[#This Row],[Current Total TOTAL_COST]]</f>
        <v>-2297.8397999999997</v>
      </c>
      <c r="U4479" s="1">
        <f>+Table1[[#This Row],[Adj Total CONTRIBUTION_MARGIN]]-Table1[[#This Row],[Current Total CONTRIBUTION_MARGIN]]</f>
        <v>-469.21999999999991</v>
      </c>
      <c r="V4479" s="1">
        <f>+Table1[[#This Row],[Adj Total OPERATING_MARGIN]]-Table1[[#This Row],[Current Total OPERATING_MARGIN]]</f>
        <v>324.81</v>
      </c>
    </row>
    <row r="4480" spans="1:22" x14ac:dyDescent="0.3">
      <c r="A4480" t="s">
        <v>82</v>
      </c>
      <c r="B4480">
        <v>2021</v>
      </c>
      <c r="C4480" t="s">
        <v>20</v>
      </c>
      <c r="D4480" t="s">
        <v>89</v>
      </c>
      <c r="E4480" s="2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2">
        <v>1</v>
      </c>
      <c r="L4480" s="1">
        <v>1409.86</v>
      </c>
      <c r="M4480" s="1">
        <v>2216.7600000000002</v>
      </c>
      <c r="N4480" s="1">
        <v>468.36200000000002</v>
      </c>
      <c r="O4480" s="1">
        <v>426.04</v>
      </c>
      <c r="P4480" s="1">
        <v>326.55</v>
      </c>
      <c r="Q4480" s="2">
        <f>-+Table1[[#This Row],[Current Record Count]]+Table1[[#This Row],[Adj Record Count]]</f>
        <v>1</v>
      </c>
      <c r="R4480" s="1">
        <f>+-Table1[[#This Row],[Current Total ADJUSTMENT_AMOUNT]]+Table1[[#This Row],[Adj Total ADJUSTMENT_AMOUNT]]</f>
        <v>1409.86</v>
      </c>
      <c r="S4480" s="1">
        <f>-Table1[[#This Row],[Current Total CHARGE_AMOUNT]]+Table1[[#This Row],[Adj Total CHARGE_AMOUNT]]</f>
        <v>2216.7600000000002</v>
      </c>
      <c r="T4480" s="1">
        <f>+Table1[[#This Row],[Adj Total TOTAL_COST]]-Table1[[#This Row],[Current Total TOTAL_COST]]</f>
        <v>468.36200000000002</v>
      </c>
      <c r="U4480" s="1">
        <f>+Table1[[#This Row],[Adj Total CONTRIBUTION_MARGIN]]-Table1[[#This Row],[Current Total CONTRIBUTION_MARGIN]]</f>
        <v>426.04</v>
      </c>
      <c r="V4480" s="1">
        <f>+Table1[[#This Row],[Adj Total OPERATING_MARGIN]]-Table1[[#This Row],[Current Total OPERATING_MARGIN]]</f>
        <v>326.55</v>
      </c>
    </row>
    <row r="4481" spans="1:22" x14ac:dyDescent="0.3">
      <c r="A4481" t="s">
        <v>25</v>
      </c>
      <c r="B4481">
        <v>2020</v>
      </c>
      <c r="C4481" t="s">
        <v>20</v>
      </c>
      <c r="D4481" t="s">
        <v>105</v>
      </c>
      <c r="E4481" s="2">
        <v>1</v>
      </c>
      <c r="F4481" s="1">
        <v>767</v>
      </c>
      <c r="G4481" s="1">
        <v>952</v>
      </c>
      <c r="H4481" s="1">
        <v>124.57089999999999</v>
      </c>
      <c r="I4481" s="1">
        <v>101.56</v>
      </c>
      <c r="J4481" s="1">
        <v>60.43</v>
      </c>
      <c r="K4481" s="2">
        <v>6</v>
      </c>
      <c r="L4481" s="1">
        <v>10896.6</v>
      </c>
      <c r="M4481" s="1">
        <v>16039.57</v>
      </c>
      <c r="N4481" s="1">
        <v>4734.6387000000004</v>
      </c>
      <c r="O4481" s="1">
        <v>2181.19</v>
      </c>
      <c r="P4481" s="1">
        <v>388.11</v>
      </c>
      <c r="Q4481" s="2">
        <f>-+Table1[[#This Row],[Current Record Count]]+Table1[[#This Row],[Adj Record Count]]</f>
        <v>5</v>
      </c>
      <c r="R4481" s="1">
        <f>+-Table1[[#This Row],[Current Total ADJUSTMENT_AMOUNT]]+Table1[[#This Row],[Adj Total ADJUSTMENT_AMOUNT]]</f>
        <v>10129.6</v>
      </c>
      <c r="S4481" s="1">
        <f>-Table1[[#This Row],[Current Total CHARGE_AMOUNT]]+Table1[[#This Row],[Adj Total CHARGE_AMOUNT]]</f>
        <v>15087.57</v>
      </c>
      <c r="T4481" s="1">
        <f>+Table1[[#This Row],[Adj Total TOTAL_COST]]-Table1[[#This Row],[Current Total TOTAL_COST]]</f>
        <v>4610.0678000000007</v>
      </c>
      <c r="U4481" s="1">
        <f>+Table1[[#This Row],[Adj Total CONTRIBUTION_MARGIN]]-Table1[[#This Row],[Current Total CONTRIBUTION_MARGIN]]</f>
        <v>2079.63</v>
      </c>
      <c r="V4481" s="1">
        <f>+Table1[[#This Row],[Adj Total OPERATING_MARGIN]]-Table1[[#This Row],[Current Total OPERATING_MARGIN]]</f>
        <v>327.68</v>
      </c>
    </row>
    <row r="4482" spans="1:22" x14ac:dyDescent="0.3">
      <c r="A4482" t="s">
        <v>51</v>
      </c>
      <c r="B4482">
        <v>2025</v>
      </c>
      <c r="C4482" t="s">
        <v>17</v>
      </c>
      <c r="D4482" t="s">
        <v>18</v>
      </c>
      <c r="E4482" s="2">
        <v>1</v>
      </c>
      <c r="F4482" s="1">
        <v>121.59</v>
      </c>
      <c r="G4482" s="1">
        <v>247</v>
      </c>
      <c r="H4482" s="1">
        <v>474.71839999999997</v>
      </c>
      <c r="I4482" s="1">
        <v>-174.81</v>
      </c>
      <c r="J4482" s="1">
        <v>-329.73</v>
      </c>
      <c r="K4482" s="2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2">
        <f>-+Table1[[#This Row],[Current Record Count]]+Table1[[#This Row],[Adj Record Count]]</f>
        <v>-1</v>
      </c>
      <c r="R4482" s="1">
        <f>+-Table1[[#This Row],[Current Total ADJUSTMENT_AMOUNT]]+Table1[[#This Row],[Adj Total ADJUSTMENT_AMOUNT]]</f>
        <v>-121.59</v>
      </c>
      <c r="S4482" s="1">
        <f>-Table1[[#This Row],[Current Total CHARGE_AMOUNT]]+Table1[[#This Row],[Adj Total CHARGE_AMOUNT]]</f>
        <v>-247</v>
      </c>
      <c r="T4482" s="1">
        <f>+Table1[[#This Row],[Adj Total TOTAL_COST]]-Table1[[#This Row],[Current Total TOTAL_COST]]</f>
        <v>-474.71839999999997</v>
      </c>
      <c r="U4482" s="1">
        <f>+Table1[[#This Row],[Adj Total CONTRIBUTION_MARGIN]]-Table1[[#This Row],[Current Total CONTRIBUTION_MARGIN]]</f>
        <v>174.81</v>
      </c>
      <c r="V4482" s="1">
        <f>+Table1[[#This Row],[Adj Total OPERATING_MARGIN]]-Table1[[#This Row],[Current Total OPERATING_MARGIN]]</f>
        <v>329.73</v>
      </c>
    </row>
    <row r="4483" spans="1:22" x14ac:dyDescent="0.3">
      <c r="A4483" t="s">
        <v>22</v>
      </c>
      <c r="B4483" t="s">
        <v>51</v>
      </c>
      <c r="C4483" t="s">
        <v>29</v>
      </c>
      <c r="D4483" t="s">
        <v>104</v>
      </c>
      <c r="E4483" s="2">
        <v>1</v>
      </c>
      <c r="F4483" s="1">
        <v>0</v>
      </c>
      <c r="G4483" s="1">
        <v>1179.75</v>
      </c>
      <c r="H4483" s="1">
        <v>331.19049999999999</v>
      </c>
      <c r="I4483" s="1">
        <v>-123.45</v>
      </c>
      <c r="J4483" s="1">
        <v>-331.19</v>
      </c>
      <c r="K4483" s="2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2">
        <f>-+Table1[[#This Row],[Current Record Count]]+Table1[[#This Row],[Adj Record Count]]</f>
        <v>-1</v>
      </c>
      <c r="R4483" s="1">
        <f>+-Table1[[#This Row],[Current Total ADJUSTMENT_AMOUNT]]+Table1[[#This Row],[Adj Total ADJUSTMENT_AMOUNT]]</f>
        <v>0</v>
      </c>
      <c r="S4483" s="1">
        <f>-Table1[[#This Row],[Current Total CHARGE_AMOUNT]]+Table1[[#This Row],[Adj Total CHARGE_AMOUNT]]</f>
        <v>-1179.75</v>
      </c>
      <c r="T4483" s="1">
        <f>+Table1[[#This Row],[Adj Total TOTAL_COST]]-Table1[[#This Row],[Current Total TOTAL_COST]]</f>
        <v>-331.19049999999999</v>
      </c>
      <c r="U4483" s="1">
        <f>+Table1[[#This Row],[Adj Total CONTRIBUTION_MARGIN]]-Table1[[#This Row],[Current Total CONTRIBUTION_MARGIN]]</f>
        <v>123.45</v>
      </c>
      <c r="V4483" s="1">
        <f>+Table1[[#This Row],[Adj Total OPERATING_MARGIN]]-Table1[[#This Row],[Current Total OPERATING_MARGIN]]</f>
        <v>331.19</v>
      </c>
    </row>
    <row r="4484" spans="1:22" x14ac:dyDescent="0.3">
      <c r="A4484" t="s">
        <v>54</v>
      </c>
      <c r="B4484">
        <v>2020</v>
      </c>
      <c r="C4484" t="s">
        <v>20</v>
      </c>
      <c r="D4484" t="s">
        <v>61</v>
      </c>
      <c r="E4484" s="2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2">
        <v>77</v>
      </c>
      <c r="L4484" s="1">
        <v>438576.75</v>
      </c>
      <c r="M4484" s="1">
        <v>623138.44999999995</v>
      </c>
      <c r="N4484" s="1">
        <v>182968.89350000001</v>
      </c>
      <c r="O4484" s="1">
        <v>65539.490000000005</v>
      </c>
      <c r="P4484" s="1">
        <v>331.32</v>
      </c>
      <c r="Q4484" s="2">
        <f>-+Table1[[#This Row],[Current Record Count]]+Table1[[#This Row],[Adj Record Count]]</f>
        <v>77</v>
      </c>
      <c r="R4484" s="1">
        <f>+-Table1[[#This Row],[Current Total ADJUSTMENT_AMOUNT]]+Table1[[#This Row],[Adj Total ADJUSTMENT_AMOUNT]]</f>
        <v>438576.75</v>
      </c>
      <c r="S4484" s="1">
        <f>-Table1[[#This Row],[Current Total CHARGE_AMOUNT]]+Table1[[#This Row],[Adj Total CHARGE_AMOUNT]]</f>
        <v>623138.44999999995</v>
      </c>
      <c r="T4484" s="1">
        <f>+Table1[[#This Row],[Adj Total TOTAL_COST]]-Table1[[#This Row],[Current Total TOTAL_COST]]</f>
        <v>182968.89350000001</v>
      </c>
      <c r="U4484" s="1">
        <f>+Table1[[#This Row],[Adj Total CONTRIBUTION_MARGIN]]-Table1[[#This Row],[Current Total CONTRIBUTION_MARGIN]]</f>
        <v>65539.490000000005</v>
      </c>
      <c r="V4484" s="1">
        <f>+Table1[[#This Row],[Adj Total OPERATING_MARGIN]]-Table1[[#This Row],[Current Total OPERATING_MARGIN]]</f>
        <v>331.32</v>
      </c>
    </row>
    <row r="4485" spans="1:22" x14ac:dyDescent="0.3">
      <c r="A4485" t="s">
        <v>22</v>
      </c>
      <c r="B4485">
        <v>2020</v>
      </c>
      <c r="C4485" t="s">
        <v>67</v>
      </c>
      <c r="D4485" t="s">
        <v>67</v>
      </c>
      <c r="E4485" s="2">
        <v>424</v>
      </c>
      <c r="F4485" s="1">
        <v>96838.78</v>
      </c>
      <c r="G4485" s="1">
        <v>134510.39000000001</v>
      </c>
      <c r="H4485" s="1">
        <v>98221.725200000001</v>
      </c>
      <c r="I4485" s="1">
        <v>-27258.93</v>
      </c>
      <c r="J4485" s="1">
        <v>-61316.49</v>
      </c>
      <c r="K4485" s="2">
        <v>423</v>
      </c>
      <c r="L4485" s="1">
        <v>91424.71</v>
      </c>
      <c r="M4485" s="1">
        <v>124842.41</v>
      </c>
      <c r="N4485" s="1">
        <v>93632.586200000005</v>
      </c>
      <c r="O4485" s="1">
        <v>-28569.56</v>
      </c>
      <c r="P4485" s="1">
        <v>-60981.26</v>
      </c>
      <c r="Q4485" s="2">
        <f>-+Table1[[#This Row],[Current Record Count]]+Table1[[#This Row],[Adj Record Count]]</f>
        <v>-1</v>
      </c>
      <c r="R4485" s="1">
        <f>+-Table1[[#This Row],[Current Total ADJUSTMENT_AMOUNT]]+Table1[[#This Row],[Adj Total ADJUSTMENT_AMOUNT]]</f>
        <v>-5414.0699999999924</v>
      </c>
      <c r="S4485" s="1">
        <f>-Table1[[#This Row],[Current Total CHARGE_AMOUNT]]+Table1[[#This Row],[Adj Total CHARGE_AMOUNT]]</f>
        <v>-9667.9800000000105</v>
      </c>
      <c r="T4485" s="1">
        <f>+Table1[[#This Row],[Adj Total TOTAL_COST]]-Table1[[#This Row],[Current Total TOTAL_COST]]</f>
        <v>-4589.1389999999956</v>
      </c>
      <c r="U4485" s="1">
        <f>+Table1[[#This Row],[Adj Total CONTRIBUTION_MARGIN]]-Table1[[#This Row],[Current Total CONTRIBUTION_MARGIN]]</f>
        <v>-1310.630000000001</v>
      </c>
      <c r="V4485" s="1">
        <f>+Table1[[#This Row],[Adj Total OPERATING_MARGIN]]-Table1[[#This Row],[Current Total OPERATING_MARGIN]]</f>
        <v>335.22999999999593</v>
      </c>
    </row>
    <row r="4486" spans="1:22" x14ac:dyDescent="0.3">
      <c r="A4486" t="s">
        <v>31</v>
      </c>
      <c r="B4486">
        <v>2023</v>
      </c>
      <c r="C4486" t="s">
        <v>67</v>
      </c>
      <c r="D4486" t="s">
        <v>67</v>
      </c>
      <c r="E4486" s="2">
        <v>2</v>
      </c>
      <c r="F4486" s="1">
        <v>12259.47</v>
      </c>
      <c r="G4486" s="1">
        <v>12631.82</v>
      </c>
      <c r="H4486" s="1">
        <v>1177.6515999999999</v>
      </c>
      <c r="I4486" s="1">
        <v>21.22</v>
      </c>
      <c r="J4486" s="1">
        <v>-338.95</v>
      </c>
      <c r="K4486" s="2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2">
        <f>-+Table1[[#This Row],[Current Record Count]]+Table1[[#This Row],[Adj Record Count]]</f>
        <v>-2</v>
      </c>
      <c r="R4486" s="1">
        <f>+-Table1[[#This Row],[Current Total ADJUSTMENT_AMOUNT]]+Table1[[#This Row],[Adj Total ADJUSTMENT_AMOUNT]]</f>
        <v>-12259.47</v>
      </c>
      <c r="S4486" s="1">
        <f>-Table1[[#This Row],[Current Total CHARGE_AMOUNT]]+Table1[[#This Row],[Adj Total CHARGE_AMOUNT]]</f>
        <v>-12631.82</v>
      </c>
      <c r="T4486" s="1">
        <f>+Table1[[#This Row],[Adj Total TOTAL_COST]]-Table1[[#This Row],[Current Total TOTAL_COST]]</f>
        <v>-1177.6515999999999</v>
      </c>
      <c r="U4486" s="1">
        <f>+Table1[[#This Row],[Adj Total CONTRIBUTION_MARGIN]]-Table1[[#This Row],[Current Total CONTRIBUTION_MARGIN]]</f>
        <v>-21.22</v>
      </c>
      <c r="V4486" s="1">
        <f>+Table1[[#This Row],[Adj Total OPERATING_MARGIN]]-Table1[[#This Row],[Current Total OPERATING_MARGIN]]</f>
        <v>338.95</v>
      </c>
    </row>
    <row r="4487" spans="1:22" x14ac:dyDescent="0.3">
      <c r="A4487" t="s">
        <v>22</v>
      </c>
      <c r="B4487">
        <v>2024</v>
      </c>
      <c r="C4487" t="s">
        <v>67</v>
      </c>
      <c r="D4487" t="s">
        <v>67</v>
      </c>
      <c r="E4487" s="2">
        <v>240</v>
      </c>
      <c r="F4487" s="1">
        <v>98074.38</v>
      </c>
      <c r="G4487" s="1">
        <v>129638.85</v>
      </c>
      <c r="H4487" s="1">
        <v>89128.326799999995</v>
      </c>
      <c r="I4487" s="1">
        <v>28520.02</v>
      </c>
      <c r="J4487" s="1">
        <v>-7983</v>
      </c>
      <c r="K4487" s="2">
        <v>239</v>
      </c>
      <c r="L4487" s="1">
        <v>96544.75</v>
      </c>
      <c r="M4487" s="1">
        <v>127952.35</v>
      </c>
      <c r="N4487" s="1">
        <v>88624.916500000007</v>
      </c>
      <c r="O4487" s="1">
        <v>28656.01</v>
      </c>
      <c r="P4487" s="1">
        <v>-7641.18</v>
      </c>
      <c r="Q4487" s="2">
        <f>-+Table1[[#This Row],[Current Record Count]]+Table1[[#This Row],[Adj Record Count]]</f>
        <v>-1</v>
      </c>
      <c r="R4487" s="1">
        <f>+-Table1[[#This Row],[Current Total ADJUSTMENT_AMOUNT]]+Table1[[#This Row],[Adj Total ADJUSTMENT_AMOUNT]]</f>
        <v>-1529.6300000000047</v>
      </c>
      <c r="S4487" s="1">
        <f>-Table1[[#This Row],[Current Total CHARGE_AMOUNT]]+Table1[[#This Row],[Adj Total CHARGE_AMOUNT]]</f>
        <v>-1686.5</v>
      </c>
      <c r="T4487" s="1">
        <f>+Table1[[#This Row],[Adj Total TOTAL_COST]]-Table1[[#This Row],[Current Total TOTAL_COST]]</f>
        <v>-503.41029999998864</v>
      </c>
      <c r="U4487" s="1">
        <f>+Table1[[#This Row],[Adj Total CONTRIBUTION_MARGIN]]-Table1[[#This Row],[Current Total CONTRIBUTION_MARGIN]]</f>
        <v>135.98999999999796</v>
      </c>
      <c r="V4487" s="1">
        <f>+Table1[[#This Row],[Adj Total OPERATING_MARGIN]]-Table1[[#This Row],[Current Total OPERATING_MARGIN]]</f>
        <v>341.81999999999971</v>
      </c>
    </row>
    <row r="4488" spans="1:22" x14ac:dyDescent="0.3">
      <c r="A4488" t="s">
        <v>74</v>
      </c>
      <c r="B4488">
        <v>2025</v>
      </c>
      <c r="C4488" t="s">
        <v>29</v>
      </c>
      <c r="D4488" t="s">
        <v>38</v>
      </c>
      <c r="E4488" s="2">
        <v>1</v>
      </c>
      <c r="F4488" s="1">
        <v>1793</v>
      </c>
      <c r="G4488" s="1">
        <v>1793</v>
      </c>
      <c r="H4488" s="1">
        <v>347.9862</v>
      </c>
      <c r="I4488" s="1">
        <v>-241.93</v>
      </c>
      <c r="J4488" s="1">
        <v>-347.99</v>
      </c>
      <c r="K4488" s="2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2">
        <f>-+Table1[[#This Row],[Current Record Count]]+Table1[[#This Row],[Adj Record Count]]</f>
        <v>-1</v>
      </c>
      <c r="R4488" s="1">
        <f>+-Table1[[#This Row],[Current Total ADJUSTMENT_AMOUNT]]+Table1[[#This Row],[Adj Total ADJUSTMENT_AMOUNT]]</f>
        <v>-1793</v>
      </c>
      <c r="S4488" s="1">
        <f>-Table1[[#This Row],[Current Total CHARGE_AMOUNT]]+Table1[[#This Row],[Adj Total CHARGE_AMOUNT]]</f>
        <v>-1793</v>
      </c>
      <c r="T4488" s="1">
        <f>+Table1[[#This Row],[Adj Total TOTAL_COST]]-Table1[[#This Row],[Current Total TOTAL_COST]]</f>
        <v>-347.9862</v>
      </c>
      <c r="U4488" s="1">
        <f>+Table1[[#This Row],[Adj Total CONTRIBUTION_MARGIN]]-Table1[[#This Row],[Current Total CONTRIBUTION_MARGIN]]</f>
        <v>241.93</v>
      </c>
      <c r="V4488" s="1">
        <f>+Table1[[#This Row],[Adj Total OPERATING_MARGIN]]-Table1[[#This Row],[Current Total OPERATING_MARGIN]]</f>
        <v>347.99</v>
      </c>
    </row>
    <row r="4489" spans="1:22" x14ac:dyDescent="0.3">
      <c r="A4489" t="s">
        <v>31</v>
      </c>
      <c r="B4489">
        <v>2024</v>
      </c>
      <c r="C4489" t="s">
        <v>29</v>
      </c>
      <c r="D4489" t="s">
        <v>36</v>
      </c>
      <c r="E4489" s="2">
        <v>3</v>
      </c>
      <c r="F4489" s="1">
        <v>10267.56</v>
      </c>
      <c r="G4489" s="1">
        <v>10808.8</v>
      </c>
      <c r="H4489" s="1">
        <v>959.18759999999997</v>
      </c>
      <c r="I4489" s="1">
        <v>-100.9</v>
      </c>
      <c r="J4489" s="1">
        <v>-387.72</v>
      </c>
      <c r="K4489" s="2">
        <v>1</v>
      </c>
      <c r="L4489" s="1">
        <v>173.77</v>
      </c>
      <c r="M4489" s="1">
        <v>173.77</v>
      </c>
      <c r="N4489" s="1">
        <v>38.645800000000001</v>
      </c>
      <c r="O4489" s="1">
        <v>-34.950000000000003</v>
      </c>
      <c r="P4489" s="1">
        <v>-38.159999999999997</v>
      </c>
      <c r="Q4489" s="2">
        <f>-+Table1[[#This Row],[Current Record Count]]+Table1[[#This Row],[Adj Record Count]]</f>
        <v>-2</v>
      </c>
      <c r="R4489" s="1">
        <f>+-Table1[[#This Row],[Current Total ADJUSTMENT_AMOUNT]]+Table1[[#This Row],[Adj Total ADJUSTMENT_AMOUNT]]</f>
        <v>-10093.789999999999</v>
      </c>
      <c r="S4489" s="1">
        <f>-Table1[[#This Row],[Current Total CHARGE_AMOUNT]]+Table1[[#This Row],[Adj Total CHARGE_AMOUNT]]</f>
        <v>-10635.029999999999</v>
      </c>
      <c r="T4489" s="1">
        <f>+Table1[[#This Row],[Adj Total TOTAL_COST]]-Table1[[#This Row],[Current Total TOTAL_COST]]</f>
        <v>-920.54179999999997</v>
      </c>
      <c r="U4489" s="1">
        <f>+Table1[[#This Row],[Adj Total CONTRIBUTION_MARGIN]]-Table1[[#This Row],[Current Total CONTRIBUTION_MARGIN]]</f>
        <v>65.95</v>
      </c>
      <c r="V4489" s="1">
        <f>+Table1[[#This Row],[Adj Total OPERATING_MARGIN]]-Table1[[#This Row],[Current Total OPERATING_MARGIN]]</f>
        <v>349.56000000000006</v>
      </c>
    </row>
    <row r="4490" spans="1:22" x14ac:dyDescent="0.3">
      <c r="A4490" t="s">
        <v>44</v>
      </c>
      <c r="B4490">
        <v>2023</v>
      </c>
      <c r="C4490" t="s">
        <v>41</v>
      </c>
      <c r="D4490" t="s">
        <v>41</v>
      </c>
      <c r="E4490" s="2">
        <v>13</v>
      </c>
      <c r="F4490" s="1">
        <v>12284.79</v>
      </c>
      <c r="G4490" s="1">
        <v>15866.83</v>
      </c>
      <c r="H4490" s="1">
        <v>3083.8020999999999</v>
      </c>
      <c r="I4490" s="1">
        <v>1803.33</v>
      </c>
      <c r="J4490" s="1">
        <v>756.61</v>
      </c>
      <c r="K4490" s="2">
        <v>7</v>
      </c>
      <c r="L4490" s="1">
        <v>2793.71</v>
      </c>
      <c r="M4490" s="1">
        <v>4494.45</v>
      </c>
      <c r="N4490" s="1">
        <v>590.98559999999998</v>
      </c>
      <c r="O4490" s="1">
        <v>1295.1600000000001</v>
      </c>
      <c r="P4490" s="1">
        <v>1107.1400000000001</v>
      </c>
      <c r="Q4490" s="2">
        <f>-+Table1[[#This Row],[Current Record Count]]+Table1[[#This Row],[Adj Record Count]]</f>
        <v>-6</v>
      </c>
      <c r="R4490" s="1">
        <f>+-Table1[[#This Row],[Current Total ADJUSTMENT_AMOUNT]]+Table1[[#This Row],[Adj Total ADJUSTMENT_AMOUNT]]</f>
        <v>-9491.0800000000017</v>
      </c>
      <c r="S4490" s="1">
        <f>-Table1[[#This Row],[Current Total CHARGE_AMOUNT]]+Table1[[#This Row],[Adj Total CHARGE_AMOUNT]]</f>
        <v>-11372.380000000001</v>
      </c>
      <c r="T4490" s="1">
        <f>+Table1[[#This Row],[Adj Total TOTAL_COST]]-Table1[[#This Row],[Current Total TOTAL_COST]]</f>
        <v>-2492.8164999999999</v>
      </c>
      <c r="U4490" s="1">
        <f>+Table1[[#This Row],[Adj Total CONTRIBUTION_MARGIN]]-Table1[[#This Row],[Current Total CONTRIBUTION_MARGIN]]</f>
        <v>-508.16999999999985</v>
      </c>
      <c r="V4490" s="1">
        <f>+Table1[[#This Row],[Adj Total OPERATING_MARGIN]]-Table1[[#This Row],[Current Total OPERATING_MARGIN]]</f>
        <v>350.53000000000009</v>
      </c>
    </row>
    <row r="4491" spans="1:22" x14ac:dyDescent="0.3">
      <c r="A4491" t="s">
        <v>39</v>
      </c>
      <c r="B4491">
        <v>2023</v>
      </c>
      <c r="C4491" t="s">
        <v>17</v>
      </c>
      <c r="D4491" t="s">
        <v>107</v>
      </c>
      <c r="E4491" s="2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2">
        <v>1</v>
      </c>
      <c r="L4491" s="1">
        <v>10911.33</v>
      </c>
      <c r="M4491" s="1">
        <v>10911.33</v>
      </c>
      <c r="N4491" s="1">
        <v>2553.8341</v>
      </c>
      <c r="O4491" s="1">
        <v>1108.29</v>
      </c>
      <c r="P4491" s="1">
        <v>354.86</v>
      </c>
      <c r="Q4491" s="2">
        <f>-+Table1[[#This Row],[Current Record Count]]+Table1[[#This Row],[Adj Record Count]]</f>
        <v>1</v>
      </c>
      <c r="R4491" s="1">
        <f>+-Table1[[#This Row],[Current Total ADJUSTMENT_AMOUNT]]+Table1[[#This Row],[Adj Total ADJUSTMENT_AMOUNT]]</f>
        <v>10911.33</v>
      </c>
      <c r="S4491" s="1">
        <f>-Table1[[#This Row],[Current Total CHARGE_AMOUNT]]+Table1[[#This Row],[Adj Total CHARGE_AMOUNT]]</f>
        <v>10911.33</v>
      </c>
      <c r="T4491" s="1">
        <f>+Table1[[#This Row],[Adj Total TOTAL_COST]]-Table1[[#This Row],[Current Total TOTAL_COST]]</f>
        <v>2553.8341</v>
      </c>
      <c r="U4491" s="1">
        <f>+Table1[[#This Row],[Adj Total CONTRIBUTION_MARGIN]]-Table1[[#This Row],[Current Total CONTRIBUTION_MARGIN]]</f>
        <v>1108.29</v>
      </c>
      <c r="V4491" s="1">
        <f>+Table1[[#This Row],[Adj Total OPERATING_MARGIN]]-Table1[[#This Row],[Current Total OPERATING_MARGIN]]</f>
        <v>354.86</v>
      </c>
    </row>
    <row r="4492" spans="1:22" x14ac:dyDescent="0.3">
      <c r="A4492" t="s">
        <v>44</v>
      </c>
      <c r="B4492">
        <v>2024</v>
      </c>
      <c r="C4492" t="s">
        <v>20</v>
      </c>
      <c r="D4492" t="s">
        <v>21</v>
      </c>
      <c r="E4492" s="2">
        <v>5</v>
      </c>
      <c r="F4492" s="1">
        <v>9639.25</v>
      </c>
      <c r="G4492" s="1">
        <v>10009.4</v>
      </c>
      <c r="H4492" s="1">
        <v>4038.9092000000001</v>
      </c>
      <c r="I4492" s="1">
        <v>-2995.9</v>
      </c>
      <c r="J4492" s="1">
        <v>-3668.76</v>
      </c>
      <c r="K4492" s="2">
        <v>4</v>
      </c>
      <c r="L4492" s="1">
        <v>6389.32</v>
      </c>
      <c r="M4492" s="1">
        <v>6690.95</v>
      </c>
      <c r="N4492" s="1">
        <v>3613.5621999999998</v>
      </c>
      <c r="O4492" s="1">
        <v>-2793.78</v>
      </c>
      <c r="P4492" s="1">
        <v>-3311.93</v>
      </c>
      <c r="Q4492" s="2">
        <f>-+Table1[[#This Row],[Current Record Count]]+Table1[[#This Row],[Adj Record Count]]</f>
        <v>-1</v>
      </c>
      <c r="R4492" s="1">
        <f>+-Table1[[#This Row],[Current Total ADJUSTMENT_AMOUNT]]+Table1[[#This Row],[Adj Total ADJUSTMENT_AMOUNT]]</f>
        <v>-3249.9300000000003</v>
      </c>
      <c r="S4492" s="1">
        <f>-Table1[[#This Row],[Current Total CHARGE_AMOUNT]]+Table1[[#This Row],[Adj Total CHARGE_AMOUNT]]</f>
        <v>-3318.45</v>
      </c>
      <c r="T4492" s="1">
        <f>+Table1[[#This Row],[Adj Total TOTAL_COST]]-Table1[[#This Row],[Current Total TOTAL_COST]]</f>
        <v>-425.34700000000021</v>
      </c>
      <c r="U4492" s="1">
        <f>+Table1[[#This Row],[Adj Total CONTRIBUTION_MARGIN]]-Table1[[#This Row],[Current Total CONTRIBUTION_MARGIN]]</f>
        <v>202.11999999999989</v>
      </c>
      <c r="V4492" s="1">
        <f>+Table1[[#This Row],[Adj Total OPERATING_MARGIN]]-Table1[[#This Row],[Current Total OPERATING_MARGIN]]</f>
        <v>356.83000000000038</v>
      </c>
    </row>
    <row r="4493" spans="1:22" x14ac:dyDescent="0.3">
      <c r="A4493" t="s">
        <v>27</v>
      </c>
      <c r="B4493">
        <v>2022</v>
      </c>
      <c r="C4493" t="s">
        <v>17</v>
      </c>
      <c r="D4493" t="s">
        <v>56</v>
      </c>
      <c r="E4493" s="2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2">
        <v>3</v>
      </c>
      <c r="L4493" s="1">
        <v>17665.43</v>
      </c>
      <c r="M4493" s="1">
        <v>19544.740000000002</v>
      </c>
      <c r="N4493" s="1">
        <v>2746.3636000000001</v>
      </c>
      <c r="O4493" s="1">
        <v>1147.57</v>
      </c>
      <c r="P4493" s="1">
        <v>358.17</v>
      </c>
      <c r="Q4493" s="2">
        <f>-+Table1[[#This Row],[Current Record Count]]+Table1[[#This Row],[Adj Record Count]]</f>
        <v>3</v>
      </c>
      <c r="R4493" s="1">
        <f>+-Table1[[#This Row],[Current Total ADJUSTMENT_AMOUNT]]+Table1[[#This Row],[Adj Total ADJUSTMENT_AMOUNT]]</f>
        <v>17665.43</v>
      </c>
      <c r="S4493" s="1">
        <f>-Table1[[#This Row],[Current Total CHARGE_AMOUNT]]+Table1[[#This Row],[Adj Total CHARGE_AMOUNT]]</f>
        <v>19544.740000000002</v>
      </c>
      <c r="T4493" s="1">
        <f>+Table1[[#This Row],[Adj Total TOTAL_COST]]-Table1[[#This Row],[Current Total TOTAL_COST]]</f>
        <v>2746.3636000000001</v>
      </c>
      <c r="U4493" s="1">
        <f>+Table1[[#This Row],[Adj Total CONTRIBUTION_MARGIN]]-Table1[[#This Row],[Current Total CONTRIBUTION_MARGIN]]</f>
        <v>1147.57</v>
      </c>
      <c r="V4493" s="1">
        <f>+Table1[[#This Row],[Adj Total OPERATING_MARGIN]]-Table1[[#This Row],[Current Total OPERATING_MARGIN]]</f>
        <v>358.17</v>
      </c>
    </row>
    <row r="4494" spans="1:22" x14ac:dyDescent="0.3">
      <c r="A4494" t="s">
        <v>98</v>
      </c>
      <c r="B4494">
        <v>2022</v>
      </c>
      <c r="C4494" t="s">
        <v>20</v>
      </c>
      <c r="D4494" t="s">
        <v>70</v>
      </c>
      <c r="E4494" s="2">
        <v>2</v>
      </c>
      <c r="F4494" s="1">
        <v>65660.009999999995</v>
      </c>
      <c r="G4494" s="1">
        <v>71153.2</v>
      </c>
      <c r="H4494" s="1">
        <v>11273.902099999999</v>
      </c>
      <c r="I4494" s="1">
        <v>-9475.5499999999993</v>
      </c>
      <c r="J4494" s="1">
        <v>-11202</v>
      </c>
      <c r="K4494" s="2">
        <v>6</v>
      </c>
      <c r="L4494" s="1">
        <v>138132.57</v>
      </c>
      <c r="M4494" s="1">
        <v>202221.54</v>
      </c>
      <c r="N4494" s="1">
        <v>68099.242400000003</v>
      </c>
      <c r="O4494" s="1">
        <v>139.71</v>
      </c>
      <c r="P4494" s="1">
        <v>-10841.56</v>
      </c>
      <c r="Q4494" s="2">
        <f>-+Table1[[#This Row],[Current Record Count]]+Table1[[#This Row],[Adj Record Count]]</f>
        <v>4</v>
      </c>
      <c r="R4494" s="1">
        <f>+-Table1[[#This Row],[Current Total ADJUSTMENT_AMOUNT]]+Table1[[#This Row],[Adj Total ADJUSTMENT_AMOUNT]]</f>
        <v>72472.560000000012</v>
      </c>
      <c r="S4494" s="1">
        <f>-Table1[[#This Row],[Current Total CHARGE_AMOUNT]]+Table1[[#This Row],[Adj Total CHARGE_AMOUNT]]</f>
        <v>131068.34000000001</v>
      </c>
      <c r="T4494" s="1">
        <f>+Table1[[#This Row],[Adj Total TOTAL_COST]]-Table1[[#This Row],[Current Total TOTAL_COST]]</f>
        <v>56825.340300000003</v>
      </c>
      <c r="U4494" s="1">
        <f>+Table1[[#This Row],[Adj Total CONTRIBUTION_MARGIN]]-Table1[[#This Row],[Current Total CONTRIBUTION_MARGIN]]</f>
        <v>9615.2599999999984</v>
      </c>
      <c r="V4494" s="1">
        <f>+Table1[[#This Row],[Adj Total OPERATING_MARGIN]]-Table1[[#This Row],[Current Total OPERATING_MARGIN]]</f>
        <v>360.44000000000051</v>
      </c>
    </row>
    <row r="4495" spans="1:22" x14ac:dyDescent="0.3">
      <c r="A4495" t="s">
        <v>16</v>
      </c>
      <c r="B4495">
        <v>2025</v>
      </c>
      <c r="C4495" t="s">
        <v>53</v>
      </c>
      <c r="D4495" t="s">
        <v>53</v>
      </c>
      <c r="E4495" s="2">
        <v>14</v>
      </c>
      <c r="F4495" s="1">
        <v>14552.99</v>
      </c>
      <c r="G4495" s="1">
        <v>17563.2</v>
      </c>
      <c r="H4495" s="1">
        <v>2660.0920999999998</v>
      </c>
      <c r="I4495" s="1">
        <v>1042.97</v>
      </c>
      <c r="J4495" s="1">
        <v>268.62</v>
      </c>
      <c r="K4495" s="2">
        <v>11</v>
      </c>
      <c r="L4495" s="1">
        <v>9284.81</v>
      </c>
      <c r="M4495" s="1">
        <v>11351.55</v>
      </c>
      <c r="N4495" s="1">
        <v>1430.3924999999999</v>
      </c>
      <c r="O4495" s="1">
        <v>1071.74</v>
      </c>
      <c r="P4495" s="1">
        <v>631.79</v>
      </c>
      <c r="Q4495" s="2">
        <f>-+Table1[[#This Row],[Current Record Count]]+Table1[[#This Row],[Adj Record Count]]</f>
        <v>-3</v>
      </c>
      <c r="R4495" s="1">
        <f>+-Table1[[#This Row],[Current Total ADJUSTMENT_AMOUNT]]+Table1[[#This Row],[Adj Total ADJUSTMENT_AMOUNT]]</f>
        <v>-5268.18</v>
      </c>
      <c r="S4495" s="1">
        <f>-Table1[[#This Row],[Current Total CHARGE_AMOUNT]]+Table1[[#This Row],[Adj Total CHARGE_AMOUNT]]</f>
        <v>-6211.6500000000015</v>
      </c>
      <c r="T4495" s="1">
        <f>+Table1[[#This Row],[Adj Total TOTAL_COST]]-Table1[[#This Row],[Current Total TOTAL_COST]]</f>
        <v>-1229.6995999999999</v>
      </c>
      <c r="U4495" s="1">
        <f>+Table1[[#This Row],[Adj Total CONTRIBUTION_MARGIN]]-Table1[[#This Row],[Current Total CONTRIBUTION_MARGIN]]</f>
        <v>28.769999999999982</v>
      </c>
      <c r="V4495" s="1">
        <f>+Table1[[#This Row],[Adj Total OPERATING_MARGIN]]-Table1[[#This Row],[Current Total OPERATING_MARGIN]]</f>
        <v>363.16999999999996</v>
      </c>
    </row>
    <row r="4496" spans="1:22" x14ac:dyDescent="0.3">
      <c r="A4496" t="s">
        <v>78</v>
      </c>
      <c r="B4496">
        <v>2024</v>
      </c>
      <c r="C4496" t="s">
        <v>47</v>
      </c>
      <c r="D4496" t="s">
        <v>47</v>
      </c>
      <c r="E4496" s="2">
        <v>87</v>
      </c>
      <c r="F4496" s="1">
        <v>324661.7</v>
      </c>
      <c r="G4496" s="1">
        <v>365034.52</v>
      </c>
      <c r="H4496" s="1">
        <v>43874.716099999998</v>
      </c>
      <c r="I4496" s="1">
        <v>42087.25</v>
      </c>
      <c r="J4496" s="1">
        <v>29613.48</v>
      </c>
      <c r="K4496" s="2">
        <v>83</v>
      </c>
      <c r="L4496" s="1">
        <v>207618.26</v>
      </c>
      <c r="M4496" s="1">
        <v>244652.94</v>
      </c>
      <c r="N4496" s="1">
        <v>23549.191900000002</v>
      </c>
      <c r="O4496" s="1">
        <v>37443.980000000003</v>
      </c>
      <c r="P4496" s="1">
        <v>29979.31</v>
      </c>
      <c r="Q4496" s="2">
        <f>-+Table1[[#This Row],[Current Record Count]]+Table1[[#This Row],[Adj Record Count]]</f>
        <v>-4</v>
      </c>
      <c r="R4496" s="1">
        <f>+-Table1[[#This Row],[Current Total ADJUSTMENT_AMOUNT]]+Table1[[#This Row],[Adj Total ADJUSTMENT_AMOUNT]]</f>
        <v>-117043.44</v>
      </c>
      <c r="S4496" s="1">
        <f>-Table1[[#This Row],[Current Total CHARGE_AMOUNT]]+Table1[[#This Row],[Adj Total CHARGE_AMOUNT]]</f>
        <v>-120381.58000000002</v>
      </c>
      <c r="T4496" s="1">
        <f>+Table1[[#This Row],[Adj Total TOTAL_COST]]-Table1[[#This Row],[Current Total TOTAL_COST]]</f>
        <v>-20325.524199999996</v>
      </c>
      <c r="U4496" s="1">
        <f>+Table1[[#This Row],[Adj Total CONTRIBUTION_MARGIN]]-Table1[[#This Row],[Current Total CONTRIBUTION_MARGIN]]</f>
        <v>-4643.2699999999968</v>
      </c>
      <c r="V4496" s="1">
        <f>+Table1[[#This Row],[Adj Total OPERATING_MARGIN]]-Table1[[#This Row],[Current Total OPERATING_MARGIN]]</f>
        <v>365.83000000000175</v>
      </c>
    </row>
    <row r="4497" spans="1:22" x14ac:dyDescent="0.3">
      <c r="A4497" t="s">
        <v>54</v>
      </c>
      <c r="B4497">
        <v>2024</v>
      </c>
      <c r="C4497" t="s">
        <v>47</v>
      </c>
      <c r="D4497" t="s">
        <v>47</v>
      </c>
      <c r="E4497" s="2">
        <v>4</v>
      </c>
      <c r="F4497" s="1">
        <v>16183.83</v>
      </c>
      <c r="G4497" s="1">
        <v>22811.42</v>
      </c>
      <c r="H4497" s="1">
        <v>1230.9141999999999</v>
      </c>
      <c r="I4497" s="1">
        <v>6149.76</v>
      </c>
      <c r="J4497" s="1">
        <v>5828.83</v>
      </c>
      <c r="K4497" s="2">
        <v>7</v>
      </c>
      <c r="L4497" s="1">
        <v>37114.959999999999</v>
      </c>
      <c r="M4497" s="1">
        <v>45728.56</v>
      </c>
      <c r="N4497" s="1">
        <v>2953.2426</v>
      </c>
      <c r="O4497" s="1">
        <v>7063.61</v>
      </c>
      <c r="P4497" s="1">
        <v>6201.25</v>
      </c>
      <c r="Q4497" s="2">
        <f>-+Table1[[#This Row],[Current Record Count]]+Table1[[#This Row],[Adj Record Count]]</f>
        <v>3</v>
      </c>
      <c r="R4497" s="1">
        <f>+-Table1[[#This Row],[Current Total ADJUSTMENT_AMOUNT]]+Table1[[#This Row],[Adj Total ADJUSTMENT_AMOUNT]]</f>
        <v>20931.129999999997</v>
      </c>
      <c r="S4497" s="1">
        <f>-Table1[[#This Row],[Current Total CHARGE_AMOUNT]]+Table1[[#This Row],[Adj Total CHARGE_AMOUNT]]</f>
        <v>22917.14</v>
      </c>
      <c r="T4497" s="1">
        <f>+Table1[[#This Row],[Adj Total TOTAL_COST]]-Table1[[#This Row],[Current Total TOTAL_COST]]</f>
        <v>1722.3284000000001</v>
      </c>
      <c r="U4497" s="1">
        <f>+Table1[[#This Row],[Adj Total CONTRIBUTION_MARGIN]]-Table1[[#This Row],[Current Total CONTRIBUTION_MARGIN]]</f>
        <v>913.84999999999945</v>
      </c>
      <c r="V4497" s="1">
        <f>+Table1[[#This Row],[Adj Total OPERATING_MARGIN]]-Table1[[#This Row],[Current Total OPERATING_MARGIN]]</f>
        <v>372.42000000000007</v>
      </c>
    </row>
    <row r="4498" spans="1:22" x14ac:dyDescent="0.3">
      <c r="A4498" t="s">
        <v>22</v>
      </c>
      <c r="B4498">
        <v>2024</v>
      </c>
      <c r="C4498" t="s">
        <v>17</v>
      </c>
      <c r="D4498" t="s">
        <v>86</v>
      </c>
      <c r="E4498" s="2">
        <v>65</v>
      </c>
      <c r="F4498" s="1">
        <v>101497.72</v>
      </c>
      <c r="G4498" s="1">
        <v>124477.17</v>
      </c>
      <c r="H4498" s="1">
        <v>55039.1469</v>
      </c>
      <c r="I4498" s="1">
        <v>-11015.06</v>
      </c>
      <c r="J4498" s="1">
        <v>-27271.49</v>
      </c>
      <c r="K4498" s="2">
        <v>63</v>
      </c>
      <c r="L4498" s="1">
        <v>85568.76</v>
      </c>
      <c r="M4498" s="1">
        <v>107488.82</v>
      </c>
      <c r="N4498" s="1">
        <v>53602.700799999999</v>
      </c>
      <c r="O4498" s="1">
        <v>-11210.68</v>
      </c>
      <c r="P4498" s="1">
        <v>-26894.43</v>
      </c>
      <c r="Q4498" s="2">
        <f>-+Table1[[#This Row],[Current Record Count]]+Table1[[#This Row],[Adj Record Count]]</f>
        <v>-2</v>
      </c>
      <c r="R4498" s="1">
        <f>+-Table1[[#This Row],[Current Total ADJUSTMENT_AMOUNT]]+Table1[[#This Row],[Adj Total ADJUSTMENT_AMOUNT]]</f>
        <v>-15928.960000000006</v>
      </c>
      <c r="S4498" s="1">
        <f>-Table1[[#This Row],[Current Total CHARGE_AMOUNT]]+Table1[[#This Row],[Adj Total CHARGE_AMOUNT]]</f>
        <v>-16988.349999999991</v>
      </c>
      <c r="T4498" s="1">
        <f>+Table1[[#This Row],[Adj Total TOTAL_COST]]-Table1[[#This Row],[Current Total TOTAL_COST]]</f>
        <v>-1436.446100000001</v>
      </c>
      <c r="U4498" s="1">
        <f>+Table1[[#This Row],[Adj Total CONTRIBUTION_MARGIN]]-Table1[[#This Row],[Current Total CONTRIBUTION_MARGIN]]</f>
        <v>-195.6200000000008</v>
      </c>
      <c r="V4498" s="1">
        <f>+Table1[[#This Row],[Adj Total OPERATING_MARGIN]]-Table1[[#This Row],[Current Total OPERATING_MARGIN]]</f>
        <v>377.06000000000131</v>
      </c>
    </row>
    <row r="4499" spans="1:22" x14ac:dyDescent="0.3">
      <c r="A4499" t="s">
        <v>27</v>
      </c>
      <c r="B4499">
        <v>2022</v>
      </c>
      <c r="C4499" t="s">
        <v>90</v>
      </c>
      <c r="D4499" t="s">
        <v>90</v>
      </c>
      <c r="E4499" s="2">
        <v>1</v>
      </c>
      <c r="F4499" s="1">
        <v>2404.16</v>
      </c>
      <c r="G4499" s="1">
        <v>7513</v>
      </c>
      <c r="H4499" s="1">
        <v>606.94510000000002</v>
      </c>
      <c r="I4499" s="1">
        <v>4664.78</v>
      </c>
      <c r="J4499" s="1">
        <v>4501.8900000000003</v>
      </c>
      <c r="K4499" s="2">
        <v>6</v>
      </c>
      <c r="L4499" s="1">
        <v>92152.08</v>
      </c>
      <c r="M4499" s="1">
        <v>113098.85</v>
      </c>
      <c r="N4499" s="1">
        <v>22557.303500000002</v>
      </c>
      <c r="O4499" s="1">
        <v>10358.09</v>
      </c>
      <c r="P4499" s="1">
        <v>4886.22</v>
      </c>
      <c r="Q4499" s="2">
        <f>-+Table1[[#This Row],[Current Record Count]]+Table1[[#This Row],[Adj Record Count]]</f>
        <v>5</v>
      </c>
      <c r="R4499" s="1">
        <f>+-Table1[[#This Row],[Current Total ADJUSTMENT_AMOUNT]]+Table1[[#This Row],[Adj Total ADJUSTMENT_AMOUNT]]</f>
        <v>89747.92</v>
      </c>
      <c r="S4499" s="1">
        <f>-Table1[[#This Row],[Current Total CHARGE_AMOUNT]]+Table1[[#This Row],[Adj Total CHARGE_AMOUNT]]</f>
        <v>105585.85</v>
      </c>
      <c r="T4499" s="1">
        <f>+Table1[[#This Row],[Adj Total TOTAL_COST]]-Table1[[#This Row],[Current Total TOTAL_COST]]</f>
        <v>21950.358400000001</v>
      </c>
      <c r="U4499" s="1">
        <f>+Table1[[#This Row],[Adj Total CONTRIBUTION_MARGIN]]-Table1[[#This Row],[Current Total CONTRIBUTION_MARGIN]]</f>
        <v>5693.31</v>
      </c>
      <c r="V4499" s="1">
        <f>+Table1[[#This Row],[Adj Total OPERATING_MARGIN]]-Table1[[#This Row],[Current Total OPERATING_MARGIN]]</f>
        <v>384.32999999999993</v>
      </c>
    </row>
    <row r="4500" spans="1:22" x14ac:dyDescent="0.3">
      <c r="A4500" t="s">
        <v>27</v>
      </c>
      <c r="B4500">
        <v>2020</v>
      </c>
      <c r="C4500" t="s">
        <v>17</v>
      </c>
      <c r="D4500" t="s">
        <v>66</v>
      </c>
      <c r="E4500" s="2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2">
        <v>2</v>
      </c>
      <c r="L4500" s="1">
        <v>9575.0400000000009</v>
      </c>
      <c r="M4500" s="1">
        <v>11230</v>
      </c>
      <c r="N4500" s="1">
        <v>1269.0410999999999</v>
      </c>
      <c r="O4500" s="1">
        <v>792.69</v>
      </c>
      <c r="P4500" s="1">
        <v>385.92</v>
      </c>
      <c r="Q4500" s="2">
        <f>-+Table1[[#This Row],[Current Record Count]]+Table1[[#This Row],[Adj Record Count]]</f>
        <v>2</v>
      </c>
      <c r="R4500" s="1">
        <f>+-Table1[[#This Row],[Current Total ADJUSTMENT_AMOUNT]]+Table1[[#This Row],[Adj Total ADJUSTMENT_AMOUNT]]</f>
        <v>9575.0400000000009</v>
      </c>
      <c r="S4500" s="1">
        <f>-Table1[[#This Row],[Current Total CHARGE_AMOUNT]]+Table1[[#This Row],[Adj Total CHARGE_AMOUNT]]</f>
        <v>11230</v>
      </c>
      <c r="T4500" s="1">
        <f>+Table1[[#This Row],[Adj Total TOTAL_COST]]-Table1[[#This Row],[Current Total TOTAL_COST]]</f>
        <v>1269.0410999999999</v>
      </c>
      <c r="U4500" s="1">
        <f>+Table1[[#This Row],[Adj Total CONTRIBUTION_MARGIN]]-Table1[[#This Row],[Current Total CONTRIBUTION_MARGIN]]</f>
        <v>792.69</v>
      </c>
      <c r="V4500" s="1">
        <f>+Table1[[#This Row],[Adj Total OPERATING_MARGIN]]-Table1[[#This Row],[Current Total OPERATING_MARGIN]]</f>
        <v>385.92</v>
      </c>
    </row>
    <row r="4501" spans="1:22" x14ac:dyDescent="0.3">
      <c r="A4501" t="s">
        <v>44</v>
      </c>
      <c r="B4501">
        <v>2025</v>
      </c>
      <c r="C4501" t="s">
        <v>29</v>
      </c>
      <c r="D4501" t="s">
        <v>52</v>
      </c>
      <c r="E4501" s="2">
        <v>95</v>
      </c>
      <c r="F4501" s="1">
        <v>57991.45</v>
      </c>
      <c r="G4501" s="1">
        <v>67209</v>
      </c>
      <c r="H4501" s="1">
        <v>21937.7248</v>
      </c>
      <c r="I4501" s="1">
        <v>-7394.96</v>
      </c>
      <c r="J4501" s="1">
        <v>-13058.22</v>
      </c>
      <c r="K4501" s="2">
        <v>93</v>
      </c>
      <c r="L4501" s="1">
        <v>54972.74</v>
      </c>
      <c r="M4501" s="1">
        <v>63664.85</v>
      </c>
      <c r="N4501" s="1">
        <v>21021.983400000001</v>
      </c>
      <c r="O4501" s="1">
        <v>-7273.36</v>
      </c>
      <c r="P4501" s="1">
        <v>-12668.76</v>
      </c>
      <c r="Q4501" s="2">
        <f>-+Table1[[#This Row],[Current Record Count]]+Table1[[#This Row],[Adj Record Count]]</f>
        <v>-2</v>
      </c>
      <c r="R4501" s="1">
        <f>+-Table1[[#This Row],[Current Total ADJUSTMENT_AMOUNT]]+Table1[[#This Row],[Adj Total ADJUSTMENT_AMOUNT]]</f>
        <v>-3018.7099999999991</v>
      </c>
      <c r="S4501" s="1">
        <f>-Table1[[#This Row],[Current Total CHARGE_AMOUNT]]+Table1[[#This Row],[Adj Total CHARGE_AMOUNT]]</f>
        <v>-3544.1500000000015</v>
      </c>
      <c r="T4501" s="1">
        <f>+Table1[[#This Row],[Adj Total TOTAL_COST]]-Table1[[#This Row],[Current Total TOTAL_COST]]</f>
        <v>-915.74139999999898</v>
      </c>
      <c r="U4501" s="1">
        <f>+Table1[[#This Row],[Adj Total CONTRIBUTION_MARGIN]]-Table1[[#This Row],[Current Total CONTRIBUTION_MARGIN]]</f>
        <v>121.60000000000036</v>
      </c>
      <c r="V4501" s="1">
        <f>+Table1[[#This Row],[Adj Total OPERATING_MARGIN]]-Table1[[#This Row],[Current Total OPERATING_MARGIN]]</f>
        <v>389.45999999999913</v>
      </c>
    </row>
    <row r="4502" spans="1:22" x14ac:dyDescent="0.3">
      <c r="A4502" t="s">
        <v>33</v>
      </c>
      <c r="B4502">
        <v>2025</v>
      </c>
      <c r="C4502" t="s">
        <v>17</v>
      </c>
      <c r="D4502" t="s">
        <v>56</v>
      </c>
      <c r="E4502" s="2">
        <v>25</v>
      </c>
      <c r="F4502" s="1">
        <v>87493.71</v>
      </c>
      <c r="G4502" s="1">
        <v>111305.69</v>
      </c>
      <c r="H4502" s="1">
        <v>24262.233800000002</v>
      </c>
      <c r="I4502" s="1">
        <v>5852.92</v>
      </c>
      <c r="J4502" s="1">
        <v>-394.29</v>
      </c>
      <c r="K4502" s="2">
        <v>1</v>
      </c>
      <c r="L4502" s="1">
        <v>15.1</v>
      </c>
      <c r="M4502" s="1">
        <v>15.1</v>
      </c>
      <c r="N4502" s="1">
        <v>2.1145</v>
      </c>
      <c r="O4502" s="1">
        <v>-1.94</v>
      </c>
      <c r="P4502" s="1">
        <v>-2.11</v>
      </c>
      <c r="Q4502" s="2">
        <f>-+Table1[[#This Row],[Current Record Count]]+Table1[[#This Row],[Adj Record Count]]</f>
        <v>-24</v>
      </c>
      <c r="R4502" s="1">
        <f>+-Table1[[#This Row],[Current Total ADJUSTMENT_AMOUNT]]+Table1[[#This Row],[Adj Total ADJUSTMENT_AMOUNT]]</f>
        <v>-87478.61</v>
      </c>
      <c r="S4502" s="1">
        <f>-Table1[[#This Row],[Current Total CHARGE_AMOUNT]]+Table1[[#This Row],[Adj Total CHARGE_AMOUNT]]</f>
        <v>-111290.59</v>
      </c>
      <c r="T4502" s="1">
        <f>+Table1[[#This Row],[Adj Total TOTAL_COST]]-Table1[[#This Row],[Current Total TOTAL_COST]]</f>
        <v>-24260.119300000002</v>
      </c>
      <c r="U4502" s="1">
        <f>+Table1[[#This Row],[Adj Total CONTRIBUTION_MARGIN]]-Table1[[#This Row],[Current Total CONTRIBUTION_MARGIN]]</f>
        <v>-5854.86</v>
      </c>
      <c r="V4502" s="1">
        <f>+Table1[[#This Row],[Adj Total OPERATING_MARGIN]]-Table1[[#This Row],[Current Total OPERATING_MARGIN]]</f>
        <v>392.18</v>
      </c>
    </row>
    <row r="4503" spans="1:22" x14ac:dyDescent="0.3">
      <c r="A4503" t="s">
        <v>35</v>
      </c>
      <c r="B4503">
        <v>2023</v>
      </c>
      <c r="C4503" t="s">
        <v>84</v>
      </c>
      <c r="D4503" t="s">
        <v>84</v>
      </c>
      <c r="E4503" s="2">
        <v>5</v>
      </c>
      <c r="F4503" s="1">
        <v>12517.65</v>
      </c>
      <c r="G4503" s="1">
        <v>13801.92</v>
      </c>
      <c r="H4503" s="1">
        <v>2092.3198000000002</v>
      </c>
      <c r="I4503" s="1">
        <v>-204.3</v>
      </c>
      <c r="J4503" s="1">
        <v>-766.04</v>
      </c>
      <c r="K4503" s="2">
        <v>3</v>
      </c>
      <c r="L4503" s="1">
        <v>2587.6</v>
      </c>
      <c r="M4503" s="1">
        <v>2907.75</v>
      </c>
      <c r="N4503" s="1">
        <v>696.84429999999998</v>
      </c>
      <c r="O4503" s="1">
        <v>-161.1</v>
      </c>
      <c r="P4503" s="1">
        <v>-367.85</v>
      </c>
      <c r="Q4503" s="2">
        <f>-+Table1[[#This Row],[Current Record Count]]+Table1[[#This Row],[Adj Record Count]]</f>
        <v>-2</v>
      </c>
      <c r="R4503" s="1">
        <f>+-Table1[[#This Row],[Current Total ADJUSTMENT_AMOUNT]]+Table1[[#This Row],[Adj Total ADJUSTMENT_AMOUNT]]</f>
        <v>-9930.0499999999993</v>
      </c>
      <c r="S4503" s="1">
        <f>-Table1[[#This Row],[Current Total CHARGE_AMOUNT]]+Table1[[#This Row],[Adj Total CHARGE_AMOUNT]]</f>
        <v>-10894.17</v>
      </c>
      <c r="T4503" s="1">
        <f>+Table1[[#This Row],[Adj Total TOTAL_COST]]-Table1[[#This Row],[Current Total TOTAL_COST]]</f>
        <v>-1395.4755000000002</v>
      </c>
      <c r="U4503" s="1">
        <f>+Table1[[#This Row],[Adj Total CONTRIBUTION_MARGIN]]-Table1[[#This Row],[Current Total CONTRIBUTION_MARGIN]]</f>
        <v>43.200000000000017</v>
      </c>
      <c r="V4503" s="1">
        <f>+Table1[[#This Row],[Adj Total OPERATING_MARGIN]]-Table1[[#This Row],[Current Total OPERATING_MARGIN]]</f>
        <v>398.18999999999994</v>
      </c>
    </row>
    <row r="4504" spans="1:22" x14ac:dyDescent="0.3">
      <c r="A4504" t="s">
        <v>16</v>
      </c>
      <c r="B4504">
        <v>2021</v>
      </c>
      <c r="C4504" t="s">
        <v>20</v>
      </c>
      <c r="D4504" t="s">
        <v>99</v>
      </c>
      <c r="E4504" s="2">
        <v>352</v>
      </c>
      <c r="F4504" s="1">
        <v>140122.01999999999</v>
      </c>
      <c r="G4504" s="1">
        <v>207981.28</v>
      </c>
      <c r="H4504" s="1">
        <v>29669.138999999999</v>
      </c>
      <c r="I4504" s="1">
        <v>59592.42</v>
      </c>
      <c r="J4504" s="1">
        <v>53385.27</v>
      </c>
      <c r="K4504" s="2">
        <v>345</v>
      </c>
      <c r="L4504" s="1">
        <v>92002.03</v>
      </c>
      <c r="M4504" s="1">
        <v>155322.04</v>
      </c>
      <c r="N4504" s="1">
        <v>17925.376</v>
      </c>
      <c r="O4504" s="1">
        <v>58320.85</v>
      </c>
      <c r="P4504" s="1">
        <v>53789.27</v>
      </c>
      <c r="Q4504" s="2">
        <f>-+Table1[[#This Row],[Current Record Count]]+Table1[[#This Row],[Adj Record Count]]</f>
        <v>-7</v>
      </c>
      <c r="R4504" s="1">
        <f>+-Table1[[#This Row],[Current Total ADJUSTMENT_AMOUNT]]+Table1[[#This Row],[Adj Total ADJUSTMENT_AMOUNT]]</f>
        <v>-48119.989999999991</v>
      </c>
      <c r="S4504" s="1">
        <f>-Table1[[#This Row],[Current Total CHARGE_AMOUNT]]+Table1[[#This Row],[Adj Total CHARGE_AMOUNT]]</f>
        <v>-52659.239999999991</v>
      </c>
      <c r="T4504" s="1">
        <f>+Table1[[#This Row],[Adj Total TOTAL_COST]]-Table1[[#This Row],[Current Total TOTAL_COST]]</f>
        <v>-11743.762999999999</v>
      </c>
      <c r="U4504" s="1">
        <f>+Table1[[#This Row],[Adj Total CONTRIBUTION_MARGIN]]-Table1[[#This Row],[Current Total CONTRIBUTION_MARGIN]]</f>
        <v>-1271.5699999999997</v>
      </c>
      <c r="V4504" s="1">
        <f>+Table1[[#This Row],[Adj Total OPERATING_MARGIN]]-Table1[[#This Row],[Current Total OPERATING_MARGIN]]</f>
        <v>404</v>
      </c>
    </row>
    <row r="4505" spans="1:22" x14ac:dyDescent="0.3">
      <c r="A4505" t="s">
        <v>33</v>
      </c>
      <c r="B4505">
        <v>2023</v>
      </c>
      <c r="C4505" t="s">
        <v>20</v>
      </c>
      <c r="D4505" t="s">
        <v>71</v>
      </c>
      <c r="E4505" s="2">
        <v>2</v>
      </c>
      <c r="F4505" s="1">
        <v>11730.58</v>
      </c>
      <c r="G4505" s="1">
        <v>12020.42</v>
      </c>
      <c r="H4505" s="1">
        <v>946.87009999999998</v>
      </c>
      <c r="I4505" s="1">
        <v>-111.24</v>
      </c>
      <c r="J4505" s="1">
        <v>-409.11</v>
      </c>
      <c r="K4505" s="2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2">
        <f>-+Table1[[#This Row],[Current Record Count]]+Table1[[#This Row],[Adj Record Count]]</f>
        <v>-2</v>
      </c>
      <c r="R4505" s="1">
        <f>+-Table1[[#This Row],[Current Total ADJUSTMENT_AMOUNT]]+Table1[[#This Row],[Adj Total ADJUSTMENT_AMOUNT]]</f>
        <v>-11730.58</v>
      </c>
      <c r="S4505" s="1">
        <f>-Table1[[#This Row],[Current Total CHARGE_AMOUNT]]+Table1[[#This Row],[Adj Total CHARGE_AMOUNT]]</f>
        <v>-12020.42</v>
      </c>
      <c r="T4505" s="1">
        <f>+Table1[[#This Row],[Adj Total TOTAL_COST]]-Table1[[#This Row],[Current Total TOTAL_COST]]</f>
        <v>-946.87009999999998</v>
      </c>
      <c r="U4505" s="1">
        <f>+Table1[[#This Row],[Adj Total CONTRIBUTION_MARGIN]]-Table1[[#This Row],[Current Total CONTRIBUTION_MARGIN]]</f>
        <v>111.24</v>
      </c>
      <c r="V4505" s="1">
        <f>+Table1[[#This Row],[Adj Total OPERATING_MARGIN]]-Table1[[#This Row],[Current Total OPERATING_MARGIN]]</f>
        <v>409.11</v>
      </c>
    </row>
    <row r="4506" spans="1:22" x14ac:dyDescent="0.3">
      <c r="A4506" t="s">
        <v>16</v>
      </c>
      <c r="B4506">
        <v>2020</v>
      </c>
      <c r="C4506" t="s">
        <v>17</v>
      </c>
      <c r="D4506" t="s">
        <v>96</v>
      </c>
      <c r="E4506" s="2">
        <v>86</v>
      </c>
      <c r="F4506" s="1">
        <v>72763.09</v>
      </c>
      <c r="G4506" s="1">
        <v>87230.84</v>
      </c>
      <c r="H4506" s="1">
        <v>10029.8316</v>
      </c>
      <c r="I4506" s="1">
        <v>7179.11</v>
      </c>
      <c r="J4506" s="1">
        <v>4369.17</v>
      </c>
      <c r="K4506" s="2">
        <v>74</v>
      </c>
      <c r="L4506" s="1">
        <v>18702.759999999998</v>
      </c>
      <c r="M4506" s="1">
        <v>25176.2</v>
      </c>
      <c r="N4506" s="1">
        <v>1682.8812</v>
      </c>
      <c r="O4506" s="1">
        <v>5258.17</v>
      </c>
      <c r="P4506" s="1">
        <v>4783.59</v>
      </c>
      <c r="Q4506" s="2">
        <f>-+Table1[[#This Row],[Current Record Count]]+Table1[[#This Row],[Adj Record Count]]</f>
        <v>-12</v>
      </c>
      <c r="R4506" s="1">
        <f>+-Table1[[#This Row],[Current Total ADJUSTMENT_AMOUNT]]+Table1[[#This Row],[Adj Total ADJUSTMENT_AMOUNT]]</f>
        <v>-54060.33</v>
      </c>
      <c r="S4506" s="1">
        <f>-Table1[[#This Row],[Current Total CHARGE_AMOUNT]]+Table1[[#This Row],[Adj Total CHARGE_AMOUNT]]</f>
        <v>-62054.64</v>
      </c>
      <c r="T4506" s="1">
        <f>+Table1[[#This Row],[Adj Total TOTAL_COST]]-Table1[[#This Row],[Current Total TOTAL_COST]]</f>
        <v>-8346.9503999999997</v>
      </c>
      <c r="U4506" s="1">
        <f>+Table1[[#This Row],[Adj Total CONTRIBUTION_MARGIN]]-Table1[[#This Row],[Current Total CONTRIBUTION_MARGIN]]</f>
        <v>-1920.9399999999996</v>
      </c>
      <c r="V4506" s="1">
        <f>+Table1[[#This Row],[Adj Total OPERATING_MARGIN]]-Table1[[#This Row],[Current Total OPERATING_MARGIN]]</f>
        <v>414.42000000000007</v>
      </c>
    </row>
    <row r="4507" spans="1:22" x14ac:dyDescent="0.3">
      <c r="A4507" t="s">
        <v>81</v>
      </c>
      <c r="B4507">
        <v>2021</v>
      </c>
      <c r="C4507" t="s">
        <v>20</v>
      </c>
      <c r="D4507" t="s">
        <v>49</v>
      </c>
      <c r="E4507" s="2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2">
        <v>15</v>
      </c>
      <c r="L4507" s="1">
        <v>50437.47</v>
      </c>
      <c r="M4507" s="1">
        <v>134840.70000000001</v>
      </c>
      <c r="N4507" s="1">
        <v>83896.771299999993</v>
      </c>
      <c r="O4507" s="1">
        <v>47137.82</v>
      </c>
      <c r="P4507" s="1">
        <v>417.68</v>
      </c>
      <c r="Q4507" s="2">
        <f>-+Table1[[#This Row],[Current Record Count]]+Table1[[#This Row],[Adj Record Count]]</f>
        <v>15</v>
      </c>
      <c r="R4507" s="1">
        <f>+-Table1[[#This Row],[Current Total ADJUSTMENT_AMOUNT]]+Table1[[#This Row],[Adj Total ADJUSTMENT_AMOUNT]]</f>
        <v>50437.47</v>
      </c>
      <c r="S4507" s="1">
        <f>-Table1[[#This Row],[Current Total CHARGE_AMOUNT]]+Table1[[#This Row],[Adj Total CHARGE_AMOUNT]]</f>
        <v>134840.70000000001</v>
      </c>
      <c r="T4507" s="1">
        <f>+Table1[[#This Row],[Adj Total TOTAL_COST]]-Table1[[#This Row],[Current Total TOTAL_COST]]</f>
        <v>83896.771299999993</v>
      </c>
      <c r="U4507" s="1">
        <f>+Table1[[#This Row],[Adj Total CONTRIBUTION_MARGIN]]-Table1[[#This Row],[Current Total CONTRIBUTION_MARGIN]]</f>
        <v>47137.82</v>
      </c>
      <c r="V4507" s="1">
        <f>+Table1[[#This Row],[Adj Total OPERATING_MARGIN]]-Table1[[#This Row],[Current Total OPERATING_MARGIN]]</f>
        <v>417.68</v>
      </c>
    </row>
    <row r="4508" spans="1:22" x14ac:dyDescent="0.3">
      <c r="A4508" t="s">
        <v>81</v>
      </c>
      <c r="B4508">
        <v>2024</v>
      </c>
      <c r="C4508" t="s">
        <v>17</v>
      </c>
      <c r="D4508" t="s">
        <v>56</v>
      </c>
      <c r="E4508" s="2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2">
        <v>1</v>
      </c>
      <c r="L4508" s="1">
        <v>25474.11</v>
      </c>
      <c r="M4508" s="1">
        <v>27583.96</v>
      </c>
      <c r="N4508" s="1">
        <v>1689.0956000000001</v>
      </c>
      <c r="O4508" s="1">
        <v>879.62</v>
      </c>
      <c r="P4508" s="1">
        <v>420.75</v>
      </c>
      <c r="Q4508" s="2">
        <f>-+Table1[[#This Row],[Current Record Count]]+Table1[[#This Row],[Adj Record Count]]</f>
        <v>1</v>
      </c>
      <c r="R4508" s="1">
        <f>+-Table1[[#This Row],[Current Total ADJUSTMENT_AMOUNT]]+Table1[[#This Row],[Adj Total ADJUSTMENT_AMOUNT]]</f>
        <v>25474.11</v>
      </c>
      <c r="S4508" s="1">
        <f>-Table1[[#This Row],[Current Total CHARGE_AMOUNT]]+Table1[[#This Row],[Adj Total CHARGE_AMOUNT]]</f>
        <v>27583.96</v>
      </c>
      <c r="T4508" s="1">
        <f>+Table1[[#This Row],[Adj Total TOTAL_COST]]-Table1[[#This Row],[Current Total TOTAL_COST]]</f>
        <v>1689.0956000000001</v>
      </c>
      <c r="U4508" s="1">
        <f>+Table1[[#This Row],[Adj Total CONTRIBUTION_MARGIN]]-Table1[[#This Row],[Current Total CONTRIBUTION_MARGIN]]</f>
        <v>879.62</v>
      </c>
      <c r="V4508" s="1">
        <f>+Table1[[#This Row],[Adj Total OPERATING_MARGIN]]-Table1[[#This Row],[Current Total OPERATING_MARGIN]]</f>
        <v>420.75</v>
      </c>
    </row>
    <row r="4509" spans="1:22" x14ac:dyDescent="0.3">
      <c r="A4509" t="s">
        <v>27</v>
      </c>
      <c r="B4509">
        <v>2025</v>
      </c>
      <c r="C4509" t="s">
        <v>34</v>
      </c>
      <c r="D4509" t="s">
        <v>34</v>
      </c>
      <c r="E4509" s="2">
        <v>9</v>
      </c>
      <c r="F4509" s="1">
        <v>60554.92</v>
      </c>
      <c r="G4509" s="1">
        <v>63187</v>
      </c>
      <c r="H4509" s="1">
        <v>7222.9384</v>
      </c>
      <c r="I4509" s="1">
        <v>-1906.16</v>
      </c>
      <c r="J4509" s="1">
        <v>-4587.38</v>
      </c>
      <c r="K4509" s="2">
        <v>14</v>
      </c>
      <c r="L4509" s="1">
        <v>121971.91</v>
      </c>
      <c r="M4509" s="1">
        <v>129135.02</v>
      </c>
      <c r="N4509" s="1">
        <v>11329.900799999999</v>
      </c>
      <c r="O4509" s="1">
        <v>-302.69</v>
      </c>
      <c r="P4509" s="1">
        <v>-4162.3599999999997</v>
      </c>
      <c r="Q4509" s="2">
        <f>-+Table1[[#This Row],[Current Record Count]]+Table1[[#This Row],[Adj Record Count]]</f>
        <v>5</v>
      </c>
      <c r="R4509" s="1">
        <f>+-Table1[[#This Row],[Current Total ADJUSTMENT_AMOUNT]]+Table1[[#This Row],[Adj Total ADJUSTMENT_AMOUNT]]</f>
        <v>61416.990000000005</v>
      </c>
      <c r="S4509" s="1">
        <f>-Table1[[#This Row],[Current Total CHARGE_AMOUNT]]+Table1[[#This Row],[Adj Total CHARGE_AMOUNT]]</f>
        <v>65948.02</v>
      </c>
      <c r="T4509" s="1">
        <f>+Table1[[#This Row],[Adj Total TOTAL_COST]]-Table1[[#This Row],[Current Total TOTAL_COST]]</f>
        <v>4106.9623999999994</v>
      </c>
      <c r="U4509" s="1">
        <f>+Table1[[#This Row],[Adj Total CONTRIBUTION_MARGIN]]-Table1[[#This Row],[Current Total CONTRIBUTION_MARGIN]]</f>
        <v>1603.47</v>
      </c>
      <c r="V4509" s="1">
        <f>+Table1[[#This Row],[Adj Total OPERATING_MARGIN]]-Table1[[#This Row],[Current Total OPERATING_MARGIN]]</f>
        <v>425.02000000000044</v>
      </c>
    </row>
    <row r="4510" spans="1:22" x14ac:dyDescent="0.3">
      <c r="A4510" t="s">
        <v>27</v>
      </c>
      <c r="B4510">
        <v>2020</v>
      </c>
      <c r="C4510" t="s">
        <v>29</v>
      </c>
      <c r="D4510" t="s">
        <v>65</v>
      </c>
      <c r="E4510" s="2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2">
        <v>1</v>
      </c>
      <c r="L4510" s="1">
        <v>10843.21</v>
      </c>
      <c r="M4510" s="1">
        <v>13069</v>
      </c>
      <c r="N4510" s="1">
        <v>1796.5417</v>
      </c>
      <c r="O4510" s="1">
        <v>993.77</v>
      </c>
      <c r="P4510" s="1">
        <v>429.25</v>
      </c>
      <c r="Q4510" s="2">
        <f>-+Table1[[#This Row],[Current Record Count]]+Table1[[#This Row],[Adj Record Count]]</f>
        <v>1</v>
      </c>
      <c r="R4510" s="1">
        <f>+-Table1[[#This Row],[Current Total ADJUSTMENT_AMOUNT]]+Table1[[#This Row],[Adj Total ADJUSTMENT_AMOUNT]]</f>
        <v>10843.21</v>
      </c>
      <c r="S4510" s="1">
        <f>-Table1[[#This Row],[Current Total CHARGE_AMOUNT]]+Table1[[#This Row],[Adj Total CHARGE_AMOUNT]]</f>
        <v>13069</v>
      </c>
      <c r="T4510" s="1">
        <f>+Table1[[#This Row],[Adj Total TOTAL_COST]]-Table1[[#This Row],[Current Total TOTAL_COST]]</f>
        <v>1796.5417</v>
      </c>
      <c r="U4510" s="1">
        <f>+Table1[[#This Row],[Adj Total CONTRIBUTION_MARGIN]]-Table1[[#This Row],[Current Total CONTRIBUTION_MARGIN]]</f>
        <v>993.77</v>
      </c>
      <c r="V4510" s="1">
        <f>+Table1[[#This Row],[Adj Total OPERATING_MARGIN]]-Table1[[#This Row],[Current Total OPERATING_MARGIN]]</f>
        <v>429.25</v>
      </c>
    </row>
    <row r="4511" spans="1:22" x14ac:dyDescent="0.3">
      <c r="A4511" t="s">
        <v>31</v>
      </c>
      <c r="B4511">
        <v>2020</v>
      </c>
      <c r="C4511" t="s">
        <v>23</v>
      </c>
      <c r="D4511" t="s">
        <v>83</v>
      </c>
      <c r="E4511" s="2">
        <v>3</v>
      </c>
      <c r="F4511" s="1">
        <v>13467.55</v>
      </c>
      <c r="G4511" s="1">
        <v>14935.08</v>
      </c>
      <c r="H4511" s="1">
        <v>2205.6844000000001</v>
      </c>
      <c r="I4511" s="1">
        <v>-43.22</v>
      </c>
      <c r="J4511" s="1">
        <v>-738.16</v>
      </c>
      <c r="K4511" s="2">
        <v>1</v>
      </c>
      <c r="L4511" s="1">
        <v>1450.36</v>
      </c>
      <c r="M4511" s="1">
        <v>1511.6</v>
      </c>
      <c r="N4511" s="1">
        <v>356.1302</v>
      </c>
      <c r="O4511" s="1">
        <v>-179.13</v>
      </c>
      <c r="P4511" s="1">
        <v>-294.89</v>
      </c>
      <c r="Q4511" s="2">
        <f>-+Table1[[#This Row],[Current Record Count]]+Table1[[#This Row],[Adj Record Count]]</f>
        <v>-2</v>
      </c>
      <c r="R4511" s="1">
        <f>+-Table1[[#This Row],[Current Total ADJUSTMENT_AMOUNT]]+Table1[[#This Row],[Adj Total ADJUSTMENT_AMOUNT]]</f>
        <v>-12017.189999999999</v>
      </c>
      <c r="S4511" s="1">
        <f>-Table1[[#This Row],[Current Total CHARGE_AMOUNT]]+Table1[[#This Row],[Adj Total CHARGE_AMOUNT]]</f>
        <v>-13423.48</v>
      </c>
      <c r="T4511" s="1">
        <f>+Table1[[#This Row],[Adj Total TOTAL_COST]]-Table1[[#This Row],[Current Total TOTAL_COST]]</f>
        <v>-1849.5542</v>
      </c>
      <c r="U4511" s="1">
        <f>+Table1[[#This Row],[Adj Total CONTRIBUTION_MARGIN]]-Table1[[#This Row],[Current Total CONTRIBUTION_MARGIN]]</f>
        <v>-135.91</v>
      </c>
      <c r="V4511" s="1">
        <f>+Table1[[#This Row],[Adj Total OPERATING_MARGIN]]-Table1[[#This Row],[Current Total OPERATING_MARGIN]]</f>
        <v>443.27</v>
      </c>
    </row>
    <row r="4512" spans="1:22" x14ac:dyDescent="0.3">
      <c r="A4512" t="s">
        <v>78</v>
      </c>
      <c r="B4512">
        <v>2021</v>
      </c>
      <c r="C4512" t="s">
        <v>17</v>
      </c>
      <c r="D4512" t="s">
        <v>69</v>
      </c>
      <c r="E4512" s="2">
        <v>10</v>
      </c>
      <c r="F4512" s="1">
        <v>55746.69</v>
      </c>
      <c r="G4512" s="1">
        <v>66803.8</v>
      </c>
      <c r="H4512" s="1">
        <v>16453.571</v>
      </c>
      <c r="I4512" s="1">
        <v>7801.83</v>
      </c>
      <c r="J4512" s="1">
        <v>2564.38</v>
      </c>
      <c r="K4512" s="2">
        <v>4</v>
      </c>
      <c r="L4512" s="1">
        <v>6948.62</v>
      </c>
      <c r="M4512" s="1">
        <v>10676.71</v>
      </c>
      <c r="N4512" s="1">
        <v>941.85140000000001</v>
      </c>
      <c r="O4512" s="1">
        <v>3326.93</v>
      </c>
      <c r="P4512" s="1">
        <v>3007.92</v>
      </c>
      <c r="Q4512" s="2">
        <f>-+Table1[[#This Row],[Current Record Count]]+Table1[[#This Row],[Adj Record Count]]</f>
        <v>-6</v>
      </c>
      <c r="R4512" s="1">
        <f>+-Table1[[#This Row],[Current Total ADJUSTMENT_AMOUNT]]+Table1[[#This Row],[Adj Total ADJUSTMENT_AMOUNT]]</f>
        <v>-48798.07</v>
      </c>
      <c r="S4512" s="1">
        <f>-Table1[[#This Row],[Current Total CHARGE_AMOUNT]]+Table1[[#This Row],[Adj Total CHARGE_AMOUNT]]</f>
        <v>-56127.090000000004</v>
      </c>
      <c r="T4512" s="1">
        <f>+Table1[[#This Row],[Adj Total TOTAL_COST]]-Table1[[#This Row],[Current Total TOTAL_COST]]</f>
        <v>-15511.7196</v>
      </c>
      <c r="U4512" s="1">
        <f>+Table1[[#This Row],[Adj Total CONTRIBUTION_MARGIN]]-Table1[[#This Row],[Current Total CONTRIBUTION_MARGIN]]</f>
        <v>-4474.8999999999996</v>
      </c>
      <c r="V4512" s="1">
        <f>+Table1[[#This Row],[Adj Total OPERATING_MARGIN]]-Table1[[#This Row],[Current Total OPERATING_MARGIN]]</f>
        <v>443.53999999999996</v>
      </c>
    </row>
    <row r="4513" spans="1:22" x14ac:dyDescent="0.3">
      <c r="A4513" t="s">
        <v>27</v>
      </c>
      <c r="B4513">
        <v>2023</v>
      </c>
      <c r="C4513" t="s">
        <v>20</v>
      </c>
      <c r="D4513" t="s">
        <v>97</v>
      </c>
      <c r="E4513" s="2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2">
        <v>2</v>
      </c>
      <c r="L4513" s="1">
        <v>987.4</v>
      </c>
      <c r="M4513" s="1">
        <v>2595.4899999999998</v>
      </c>
      <c r="N4513" s="1">
        <v>1222.9891</v>
      </c>
      <c r="O4513" s="1">
        <v>892.69</v>
      </c>
      <c r="P4513" s="1">
        <v>444.87</v>
      </c>
      <c r="Q4513" s="2">
        <f>-+Table1[[#This Row],[Current Record Count]]+Table1[[#This Row],[Adj Record Count]]</f>
        <v>2</v>
      </c>
      <c r="R4513" s="1">
        <f>+-Table1[[#This Row],[Current Total ADJUSTMENT_AMOUNT]]+Table1[[#This Row],[Adj Total ADJUSTMENT_AMOUNT]]</f>
        <v>987.4</v>
      </c>
      <c r="S4513" s="1">
        <f>-Table1[[#This Row],[Current Total CHARGE_AMOUNT]]+Table1[[#This Row],[Adj Total CHARGE_AMOUNT]]</f>
        <v>2595.4899999999998</v>
      </c>
      <c r="T4513" s="1">
        <f>+Table1[[#This Row],[Adj Total TOTAL_COST]]-Table1[[#This Row],[Current Total TOTAL_COST]]</f>
        <v>1222.9891</v>
      </c>
      <c r="U4513" s="1">
        <f>+Table1[[#This Row],[Adj Total CONTRIBUTION_MARGIN]]-Table1[[#This Row],[Current Total CONTRIBUTION_MARGIN]]</f>
        <v>892.69</v>
      </c>
      <c r="V4513" s="1">
        <f>+Table1[[#This Row],[Adj Total OPERATING_MARGIN]]-Table1[[#This Row],[Current Total OPERATING_MARGIN]]</f>
        <v>444.87</v>
      </c>
    </row>
    <row r="4514" spans="1:22" x14ac:dyDescent="0.3">
      <c r="A4514" t="s">
        <v>44</v>
      </c>
      <c r="B4514">
        <v>2022</v>
      </c>
      <c r="C4514" t="s">
        <v>29</v>
      </c>
      <c r="D4514" t="s">
        <v>104</v>
      </c>
      <c r="E4514" s="2">
        <v>4</v>
      </c>
      <c r="F4514" s="1">
        <v>35193.760000000002</v>
      </c>
      <c r="G4514" s="1">
        <v>51375.39</v>
      </c>
      <c r="H4514" s="1">
        <v>7449.8465999999999</v>
      </c>
      <c r="I4514" s="1">
        <v>2253.66</v>
      </c>
      <c r="J4514" s="1">
        <v>-517.87</v>
      </c>
      <c r="K4514" s="2">
        <v>2</v>
      </c>
      <c r="L4514" s="1">
        <v>1142.68</v>
      </c>
      <c r="M4514" s="1">
        <v>1219</v>
      </c>
      <c r="N4514" s="1">
        <v>376.6105</v>
      </c>
      <c r="O4514" s="1">
        <v>75.14</v>
      </c>
      <c r="P4514" s="1">
        <v>-63.67</v>
      </c>
      <c r="Q4514" s="2">
        <f>-+Table1[[#This Row],[Current Record Count]]+Table1[[#This Row],[Adj Record Count]]</f>
        <v>-2</v>
      </c>
      <c r="R4514" s="1">
        <f>+-Table1[[#This Row],[Current Total ADJUSTMENT_AMOUNT]]+Table1[[#This Row],[Adj Total ADJUSTMENT_AMOUNT]]</f>
        <v>-34051.08</v>
      </c>
      <c r="S4514" s="1">
        <f>-Table1[[#This Row],[Current Total CHARGE_AMOUNT]]+Table1[[#This Row],[Adj Total CHARGE_AMOUNT]]</f>
        <v>-50156.39</v>
      </c>
      <c r="T4514" s="1">
        <f>+Table1[[#This Row],[Adj Total TOTAL_COST]]-Table1[[#This Row],[Current Total TOTAL_COST]]</f>
        <v>-7073.2361000000001</v>
      </c>
      <c r="U4514" s="1">
        <f>+Table1[[#This Row],[Adj Total CONTRIBUTION_MARGIN]]-Table1[[#This Row],[Current Total CONTRIBUTION_MARGIN]]</f>
        <v>-2178.52</v>
      </c>
      <c r="V4514" s="1">
        <f>+Table1[[#This Row],[Adj Total OPERATING_MARGIN]]-Table1[[#This Row],[Current Total OPERATING_MARGIN]]</f>
        <v>454.2</v>
      </c>
    </row>
    <row r="4515" spans="1:22" x14ac:dyDescent="0.3">
      <c r="A4515" t="s">
        <v>33</v>
      </c>
      <c r="B4515">
        <v>2020</v>
      </c>
      <c r="C4515" t="s">
        <v>20</v>
      </c>
      <c r="D4515" t="s">
        <v>105</v>
      </c>
      <c r="E4515" s="2">
        <v>111</v>
      </c>
      <c r="F4515" s="1">
        <v>3887.91</v>
      </c>
      <c r="G4515" s="1">
        <v>9119.7099999999991</v>
      </c>
      <c r="H4515" s="1">
        <v>455.76179999999999</v>
      </c>
      <c r="I4515" s="1">
        <v>-349.06</v>
      </c>
      <c r="J4515" s="1">
        <v>-455.76</v>
      </c>
      <c r="K4515" s="2">
        <v>110</v>
      </c>
      <c r="L4515" s="1">
        <v>2852.57</v>
      </c>
      <c r="M4515" s="1">
        <v>8084.37</v>
      </c>
      <c r="N4515" s="1">
        <v>0</v>
      </c>
      <c r="O4515" s="1">
        <v>0</v>
      </c>
      <c r="P4515" s="1">
        <v>0</v>
      </c>
      <c r="Q4515" s="2">
        <f>-+Table1[[#This Row],[Current Record Count]]+Table1[[#This Row],[Adj Record Count]]</f>
        <v>-1</v>
      </c>
      <c r="R4515" s="1">
        <f>+-Table1[[#This Row],[Current Total ADJUSTMENT_AMOUNT]]+Table1[[#This Row],[Adj Total ADJUSTMENT_AMOUNT]]</f>
        <v>-1035.3399999999997</v>
      </c>
      <c r="S4515" s="1">
        <f>-Table1[[#This Row],[Current Total CHARGE_AMOUNT]]+Table1[[#This Row],[Adj Total CHARGE_AMOUNT]]</f>
        <v>-1035.3399999999992</v>
      </c>
      <c r="T4515" s="1">
        <f>+Table1[[#This Row],[Adj Total TOTAL_COST]]-Table1[[#This Row],[Current Total TOTAL_COST]]</f>
        <v>-455.76179999999999</v>
      </c>
      <c r="U4515" s="1">
        <f>+Table1[[#This Row],[Adj Total CONTRIBUTION_MARGIN]]-Table1[[#This Row],[Current Total CONTRIBUTION_MARGIN]]</f>
        <v>349.06</v>
      </c>
      <c r="V4515" s="1">
        <f>+Table1[[#This Row],[Adj Total OPERATING_MARGIN]]-Table1[[#This Row],[Current Total OPERATING_MARGIN]]</f>
        <v>455.76</v>
      </c>
    </row>
    <row r="4516" spans="1:22" x14ac:dyDescent="0.3">
      <c r="A4516" t="s">
        <v>22</v>
      </c>
      <c r="B4516">
        <v>2021</v>
      </c>
      <c r="C4516" t="s">
        <v>29</v>
      </c>
      <c r="D4516" t="s">
        <v>65</v>
      </c>
      <c r="E4516" s="2">
        <v>5509</v>
      </c>
      <c r="F4516" s="1">
        <v>3083053.01</v>
      </c>
      <c r="G4516" s="1">
        <v>4136169.24</v>
      </c>
      <c r="H4516" s="1">
        <v>1959219.5615000001</v>
      </c>
      <c r="I4516" s="1">
        <v>343051.05</v>
      </c>
      <c r="J4516" s="1">
        <v>-420770.47</v>
      </c>
      <c r="K4516" s="2">
        <v>5472</v>
      </c>
      <c r="L4516" s="1">
        <v>3014486.18</v>
      </c>
      <c r="M4516" s="1">
        <v>4048544.19</v>
      </c>
      <c r="N4516" s="1">
        <v>1936595.6455000001</v>
      </c>
      <c r="O4516" s="1">
        <v>335081.92</v>
      </c>
      <c r="P4516" s="1">
        <v>-420310.78</v>
      </c>
      <c r="Q4516" s="2">
        <f>-+Table1[[#This Row],[Current Record Count]]+Table1[[#This Row],[Adj Record Count]]</f>
        <v>-37</v>
      </c>
      <c r="R4516" s="1">
        <f>+-Table1[[#This Row],[Current Total ADJUSTMENT_AMOUNT]]+Table1[[#This Row],[Adj Total ADJUSTMENT_AMOUNT]]</f>
        <v>-68566.829999999609</v>
      </c>
      <c r="S4516" s="1">
        <f>-Table1[[#This Row],[Current Total CHARGE_AMOUNT]]+Table1[[#This Row],[Adj Total CHARGE_AMOUNT]]</f>
        <v>-87625.050000000279</v>
      </c>
      <c r="T4516" s="1">
        <f>+Table1[[#This Row],[Adj Total TOTAL_COST]]-Table1[[#This Row],[Current Total TOTAL_COST]]</f>
        <v>-22623.915999999968</v>
      </c>
      <c r="U4516" s="1">
        <f>+Table1[[#This Row],[Adj Total CONTRIBUTION_MARGIN]]-Table1[[#This Row],[Current Total CONTRIBUTION_MARGIN]]</f>
        <v>-7969.1300000000047</v>
      </c>
      <c r="V4516" s="1">
        <f>+Table1[[#This Row],[Adj Total OPERATING_MARGIN]]-Table1[[#This Row],[Current Total OPERATING_MARGIN]]</f>
        <v>459.68999999994412</v>
      </c>
    </row>
    <row r="4517" spans="1:22" x14ac:dyDescent="0.3">
      <c r="A4517" t="s">
        <v>82</v>
      </c>
      <c r="B4517">
        <v>2023</v>
      </c>
      <c r="C4517" t="s">
        <v>29</v>
      </c>
      <c r="D4517" t="s">
        <v>104</v>
      </c>
      <c r="E4517" s="2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2">
        <v>2</v>
      </c>
      <c r="L4517" s="1">
        <v>50200.34</v>
      </c>
      <c r="M4517" s="1">
        <v>51515.89</v>
      </c>
      <c r="N4517" s="1">
        <v>14951.296700000001</v>
      </c>
      <c r="O4517" s="1">
        <v>4591.3100000000004</v>
      </c>
      <c r="P4517" s="1">
        <v>468.89</v>
      </c>
      <c r="Q4517" s="2">
        <f>-+Table1[[#This Row],[Current Record Count]]+Table1[[#This Row],[Adj Record Count]]</f>
        <v>2</v>
      </c>
      <c r="R4517" s="1">
        <f>+-Table1[[#This Row],[Current Total ADJUSTMENT_AMOUNT]]+Table1[[#This Row],[Adj Total ADJUSTMENT_AMOUNT]]</f>
        <v>50200.34</v>
      </c>
      <c r="S4517" s="1">
        <f>-Table1[[#This Row],[Current Total CHARGE_AMOUNT]]+Table1[[#This Row],[Adj Total CHARGE_AMOUNT]]</f>
        <v>51515.89</v>
      </c>
      <c r="T4517" s="1">
        <f>+Table1[[#This Row],[Adj Total TOTAL_COST]]-Table1[[#This Row],[Current Total TOTAL_COST]]</f>
        <v>14951.296700000001</v>
      </c>
      <c r="U4517" s="1">
        <f>+Table1[[#This Row],[Adj Total CONTRIBUTION_MARGIN]]-Table1[[#This Row],[Current Total CONTRIBUTION_MARGIN]]</f>
        <v>4591.3100000000004</v>
      </c>
      <c r="V4517" s="1">
        <f>+Table1[[#This Row],[Adj Total OPERATING_MARGIN]]-Table1[[#This Row],[Current Total OPERATING_MARGIN]]</f>
        <v>468.89</v>
      </c>
    </row>
    <row r="4518" spans="1:22" x14ac:dyDescent="0.3">
      <c r="A4518" t="s">
        <v>22</v>
      </c>
      <c r="B4518">
        <v>2025</v>
      </c>
      <c r="C4518" t="s">
        <v>20</v>
      </c>
      <c r="D4518" t="s">
        <v>64</v>
      </c>
      <c r="E4518" s="2">
        <v>2877</v>
      </c>
      <c r="F4518" s="1">
        <v>5859365.9400000004</v>
      </c>
      <c r="G4518" s="1">
        <v>8396316.5800000001</v>
      </c>
      <c r="H4518" s="1">
        <v>4435582.4206999997</v>
      </c>
      <c r="I4518" s="1">
        <v>-656514.14</v>
      </c>
      <c r="J4518" s="1">
        <v>-2162993.2400000002</v>
      </c>
      <c r="K4518" s="2">
        <v>2838</v>
      </c>
      <c r="L4518" s="1">
        <v>5558732.8600000003</v>
      </c>
      <c r="M4518" s="1">
        <v>7975935.3099999996</v>
      </c>
      <c r="N4518" s="1">
        <v>4326554.8931</v>
      </c>
      <c r="O4518" s="1">
        <v>-693613.74</v>
      </c>
      <c r="P4518" s="1">
        <v>-2162520.2799999998</v>
      </c>
      <c r="Q4518" s="2">
        <f>-+Table1[[#This Row],[Current Record Count]]+Table1[[#This Row],[Adj Record Count]]</f>
        <v>-39</v>
      </c>
      <c r="R4518" s="1">
        <f>+-Table1[[#This Row],[Current Total ADJUSTMENT_AMOUNT]]+Table1[[#This Row],[Adj Total ADJUSTMENT_AMOUNT]]</f>
        <v>-300633.08000000007</v>
      </c>
      <c r="S4518" s="1">
        <f>-Table1[[#This Row],[Current Total CHARGE_AMOUNT]]+Table1[[#This Row],[Adj Total CHARGE_AMOUNT]]</f>
        <v>-420381.27000000048</v>
      </c>
      <c r="T4518" s="1">
        <f>+Table1[[#This Row],[Adj Total TOTAL_COST]]-Table1[[#This Row],[Current Total TOTAL_COST]]</f>
        <v>-109027.52759999968</v>
      </c>
      <c r="U4518" s="1">
        <f>+Table1[[#This Row],[Adj Total CONTRIBUTION_MARGIN]]-Table1[[#This Row],[Current Total CONTRIBUTION_MARGIN]]</f>
        <v>-37099.599999999977</v>
      </c>
      <c r="V4518" s="1">
        <f>+Table1[[#This Row],[Adj Total OPERATING_MARGIN]]-Table1[[#This Row],[Current Total OPERATING_MARGIN]]</f>
        <v>472.96000000042841</v>
      </c>
    </row>
    <row r="4519" spans="1:22" x14ac:dyDescent="0.3">
      <c r="A4519" t="s">
        <v>78</v>
      </c>
      <c r="B4519">
        <v>2020</v>
      </c>
      <c r="C4519" t="s">
        <v>29</v>
      </c>
      <c r="D4519" t="s">
        <v>32</v>
      </c>
      <c r="E4519" s="2">
        <v>28</v>
      </c>
      <c r="F4519" s="1">
        <v>13858.27</v>
      </c>
      <c r="G4519" s="1">
        <v>21640.14</v>
      </c>
      <c r="H4519" s="1">
        <v>6351.2507999999998</v>
      </c>
      <c r="I4519" s="1">
        <v>3903.13</v>
      </c>
      <c r="J4519" s="1">
        <v>1358.03</v>
      </c>
      <c r="K4519" s="2">
        <v>27</v>
      </c>
      <c r="L4519" s="1">
        <v>12280.13</v>
      </c>
      <c r="M4519" s="1">
        <v>20062</v>
      </c>
      <c r="N4519" s="1">
        <v>5877.5893999999998</v>
      </c>
      <c r="O4519" s="1">
        <v>4229.26</v>
      </c>
      <c r="P4519" s="1">
        <v>1831.69</v>
      </c>
      <c r="Q4519" s="2">
        <f>-+Table1[[#This Row],[Current Record Count]]+Table1[[#This Row],[Adj Record Count]]</f>
        <v>-1</v>
      </c>
      <c r="R4519" s="1">
        <f>+-Table1[[#This Row],[Current Total ADJUSTMENT_AMOUNT]]+Table1[[#This Row],[Adj Total ADJUSTMENT_AMOUNT]]</f>
        <v>-1578.1400000000012</v>
      </c>
      <c r="S4519" s="1">
        <f>-Table1[[#This Row],[Current Total CHARGE_AMOUNT]]+Table1[[#This Row],[Adj Total CHARGE_AMOUNT]]</f>
        <v>-1578.1399999999994</v>
      </c>
      <c r="T4519" s="1">
        <f>+Table1[[#This Row],[Adj Total TOTAL_COST]]-Table1[[#This Row],[Current Total TOTAL_COST]]</f>
        <v>-473.66139999999996</v>
      </c>
      <c r="U4519" s="1">
        <f>+Table1[[#This Row],[Adj Total CONTRIBUTION_MARGIN]]-Table1[[#This Row],[Current Total CONTRIBUTION_MARGIN]]</f>
        <v>326.13000000000011</v>
      </c>
      <c r="V4519" s="1">
        <f>+Table1[[#This Row],[Adj Total OPERATING_MARGIN]]-Table1[[#This Row],[Current Total OPERATING_MARGIN]]</f>
        <v>473.66000000000008</v>
      </c>
    </row>
    <row r="4520" spans="1:22" x14ac:dyDescent="0.3">
      <c r="A4520" t="s">
        <v>31</v>
      </c>
      <c r="B4520">
        <v>2021</v>
      </c>
      <c r="C4520" t="s">
        <v>47</v>
      </c>
      <c r="D4520" t="s">
        <v>47</v>
      </c>
      <c r="E4520" s="2">
        <v>2</v>
      </c>
      <c r="F4520" s="1">
        <v>10694.9</v>
      </c>
      <c r="G4520" s="1">
        <v>11163.13</v>
      </c>
      <c r="H4520" s="1">
        <v>1197.0998</v>
      </c>
      <c r="I4520" s="1">
        <v>-340.34</v>
      </c>
      <c r="J4520" s="1">
        <v>-493.45</v>
      </c>
      <c r="K4520" s="2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2">
        <f>-+Table1[[#This Row],[Current Record Count]]+Table1[[#This Row],[Adj Record Count]]</f>
        <v>-2</v>
      </c>
      <c r="R4520" s="1">
        <f>+-Table1[[#This Row],[Current Total ADJUSTMENT_AMOUNT]]+Table1[[#This Row],[Adj Total ADJUSTMENT_AMOUNT]]</f>
        <v>-10694.9</v>
      </c>
      <c r="S4520" s="1">
        <f>-Table1[[#This Row],[Current Total CHARGE_AMOUNT]]+Table1[[#This Row],[Adj Total CHARGE_AMOUNT]]</f>
        <v>-11163.13</v>
      </c>
      <c r="T4520" s="1">
        <f>+Table1[[#This Row],[Adj Total TOTAL_COST]]-Table1[[#This Row],[Current Total TOTAL_COST]]</f>
        <v>-1197.0998</v>
      </c>
      <c r="U4520" s="1">
        <f>+Table1[[#This Row],[Adj Total CONTRIBUTION_MARGIN]]-Table1[[#This Row],[Current Total CONTRIBUTION_MARGIN]]</f>
        <v>340.34</v>
      </c>
      <c r="V4520" s="1">
        <f>+Table1[[#This Row],[Adj Total OPERATING_MARGIN]]-Table1[[#This Row],[Current Total OPERATING_MARGIN]]</f>
        <v>493.45</v>
      </c>
    </row>
    <row r="4521" spans="1:22" x14ac:dyDescent="0.3">
      <c r="A4521" t="s">
        <v>35</v>
      </c>
      <c r="B4521">
        <v>2024</v>
      </c>
      <c r="C4521" t="s">
        <v>29</v>
      </c>
      <c r="D4521" t="s">
        <v>65</v>
      </c>
      <c r="E4521" s="2">
        <v>169</v>
      </c>
      <c r="F4521" s="1">
        <v>256154.73</v>
      </c>
      <c r="G4521" s="1">
        <v>313961.81</v>
      </c>
      <c r="H4521" s="1">
        <v>56054.700100000002</v>
      </c>
      <c r="I4521" s="1">
        <v>43490.8</v>
      </c>
      <c r="J4521" s="1">
        <v>22289.51</v>
      </c>
      <c r="K4521" s="2">
        <v>148</v>
      </c>
      <c r="L4521" s="1">
        <v>173107.31</v>
      </c>
      <c r="M4521" s="1">
        <v>216960.48</v>
      </c>
      <c r="N4521" s="1">
        <v>38390.321300000003</v>
      </c>
      <c r="O4521" s="1">
        <v>37887.730000000003</v>
      </c>
      <c r="P4521" s="1">
        <v>22785.14</v>
      </c>
      <c r="Q4521" s="2">
        <f>-+Table1[[#This Row],[Current Record Count]]+Table1[[#This Row],[Adj Record Count]]</f>
        <v>-21</v>
      </c>
      <c r="R4521" s="1">
        <f>+-Table1[[#This Row],[Current Total ADJUSTMENT_AMOUNT]]+Table1[[#This Row],[Adj Total ADJUSTMENT_AMOUNT]]</f>
        <v>-83047.420000000013</v>
      </c>
      <c r="S4521" s="1">
        <f>-Table1[[#This Row],[Current Total CHARGE_AMOUNT]]+Table1[[#This Row],[Adj Total CHARGE_AMOUNT]]</f>
        <v>-97001.329999999987</v>
      </c>
      <c r="T4521" s="1">
        <f>+Table1[[#This Row],[Adj Total TOTAL_COST]]-Table1[[#This Row],[Current Total TOTAL_COST]]</f>
        <v>-17664.378799999999</v>
      </c>
      <c r="U4521" s="1">
        <f>+Table1[[#This Row],[Adj Total CONTRIBUTION_MARGIN]]-Table1[[#This Row],[Current Total CONTRIBUTION_MARGIN]]</f>
        <v>-5603.07</v>
      </c>
      <c r="V4521" s="1">
        <f>+Table1[[#This Row],[Adj Total OPERATING_MARGIN]]-Table1[[#This Row],[Current Total OPERATING_MARGIN]]</f>
        <v>495.63000000000102</v>
      </c>
    </row>
    <row r="4522" spans="1:22" x14ac:dyDescent="0.3">
      <c r="A4522" t="s">
        <v>27</v>
      </c>
      <c r="B4522">
        <v>2023</v>
      </c>
      <c r="C4522" t="s">
        <v>34</v>
      </c>
      <c r="D4522" t="s">
        <v>34</v>
      </c>
      <c r="E4522" s="2">
        <v>6</v>
      </c>
      <c r="F4522" s="1">
        <v>52189.11</v>
      </c>
      <c r="G4522" s="1">
        <v>59212.3</v>
      </c>
      <c r="H4522" s="1">
        <v>4976.4350000000004</v>
      </c>
      <c r="I4522" s="1">
        <v>4290.75</v>
      </c>
      <c r="J4522" s="1">
        <v>2403.13</v>
      </c>
      <c r="K4522" s="2">
        <v>9</v>
      </c>
      <c r="L4522" s="1">
        <v>65097.35</v>
      </c>
      <c r="M4522" s="1">
        <v>73730.02</v>
      </c>
      <c r="N4522" s="1">
        <v>7100.0880999999999</v>
      </c>
      <c r="O4522" s="1">
        <v>5474.26</v>
      </c>
      <c r="P4522" s="1">
        <v>2899</v>
      </c>
      <c r="Q4522" s="2">
        <f>-+Table1[[#This Row],[Current Record Count]]+Table1[[#This Row],[Adj Record Count]]</f>
        <v>3</v>
      </c>
      <c r="R4522" s="1">
        <f>+-Table1[[#This Row],[Current Total ADJUSTMENT_AMOUNT]]+Table1[[#This Row],[Adj Total ADJUSTMENT_AMOUNT]]</f>
        <v>12908.239999999998</v>
      </c>
      <c r="S4522" s="1">
        <f>-Table1[[#This Row],[Current Total CHARGE_AMOUNT]]+Table1[[#This Row],[Adj Total CHARGE_AMOUNT]]</f>
        <v>14517.720000000001</v>
      </c>
      <c r="T4522" s="1">
        <f>+Table1[[#This Row],[Adj Total TOTAL_COST]]-Table1[[#This Row],[Current Total TOTAL_COST]]</f>
        <v>2123.6530999999995</v>
      </c>
      <c r="U4522" s="1">
        <f>+Table1[[#This Row],[Adj Total CONTRIBUTION_MARGIN]]-Table1[[#This Row],[Current Total CONTRIBUTION_MARGIN]]</f>
        <v>1183.5100000000002</v>
      </c>
      <c r="V4522" s="1">
        <f>+Table1[[#This Row],[Adj Total OPERATING_MARGIN]]-Table1[[#This Row],[Current Total OPERATING_MARGIN]]</f>
        <v>495.86999999999989</v>
      </c>
    </row>
    <row r="4523" spans="1:22" x14ac:dyDescent="0.3">
      <c r="A4523" t="s">
        <v>22</v>
      </c>
      <c r="B4523" t="s">
        <v>51</v>
      </c>
      <c r="C4523" t="s">
        <v>17</v>
      </c>
      <c r="D4523" t="s">
        <v>59</v>
      </c>
      <c r="E4523" s="2">
        <v>1</v>
      </c>
      <c r="F4523" s="1">
        <v>434.48</v>
      </c>
      <c r="G4523" s="1">
        <v>473</v>
      </c>
      <c r="H4523" s="1">
        <v>535.44320000000005</v>
      </c>
      <c r="I4523" s="1">
        <v>-359.24</v>
      </c>
      <c r="J4523" s="1">
        <v>-496.92</v>
      </c>
      <c r="K4523" s="2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2">
        <f>-+Table1[[#This Row],[Current Record Count]]+Table1[[#This Row],[Adj Record Count]]</f>
        <v>-1</v>
      </c>
      <c r="R4523" s="1">
        <f>+-Table1[[#This Row],[Current Total ADJUSTMENT_AMOUNT]]+Table1[[#This Row],[Adj Total ADJUSTMENT_AMOUNT]]</f>
        <v>-434.48</v>
      </c>
      <c r="S4523" s="1">
        <f>-Table1[[#This Row],[Current Total CHARGE_AMOUNT]]+Table1[[#This Row],[Adj Total CHARGE_AMOUNT]]</f>
        <v>-473</v>
      </c>
      <c r="T4523" s="1">
        <f>+Table1[[#This Row],[Adj Total TOTAL_COST]]-Table1[[#This Row],[Current Total TOTAL_COST]]</f>
        <v>-535.44320000000005</v>
      </c>
      <c r="U4523" s="1">
        <f>+Table1[[#This Row],[Adj Total CONTRIBUTION_MARGIN]]-Table1[[#This Row],[Current Total CONTRIBUTION_MARGIN]]</f>
        <v>359.24</v>
      </c>
      <c r="V4523" s="1">
        <f>+Table1[[#This Row],[Adj Total OPERATING_MARGIN]]-Table1[[#This Row],[Current Total OPERATING_MARGIN]]</f>
        <v>496.92</v>
      </c>
    </row>
    <row r="4524" spans="1:22" x14ac:dyDescent="0.3">
      <c r="A4524" t="s">
        <v>39</v>
      </c>
      <c r="B4524">
        <v>2020</v>
      </c>
      <c r="C4524" t="s">
        <v>17</v>
      </c>
      <c r="D4524" t="s">
        <v>18</v>
      </c>
      <c r="E4524" s="2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2">
        <v>9</v>
      </c>
      <c r="L4524" s="1">
        <v>121763</v>
      </c>
      <c r="M4524" s="1">
        <v>153710.92000000001</v>
      </c>
      <c r="N4524" s="1">
        <v>31345.815600000002</v>
      </c>
      <c r="O4524" s="1">
        <v>11424.86</v>
      </c>
      <c r="P4524" s="1">
        <v>514.98</v>
      </c>
      <c r="Q4524" s="2">
        <f>-+Table1[[#This Row],[Current Record Count]]+Table1[[#This Row],[Adj Record Count]]</f>
        <v>9</v>
      </c>
      <c r="R4524" s="1">
        <f>+-Table1[[#This Row],[Current Total ADJUSTMENT_AMOUNT]]+Table1[[#This Row],[Adj Total ADJUSTMENT_AMOUNT]]</f>
        <v>121763</v>
      </c>
      <c r="S4524" s="1">
        <f>-Table1[[#This Row],[Current Total CHARGE_AMOUNT]]+Table1[[#This Row],[Adj Total CHARGE_AMOUNT]]</f>
        <v>153710.92000000001</v>
      </c>
      <c r="T4524" s="1">
        <f>+Table1[[#This Row],[Adj Total TOTAL_COST]]-Table1[[#This Row],[Current Total TOTAL_COST]]</f>
        <v>31345.815600000002</v>
      </c>
      <c r="U4524" s="1">
        <f>+Table1[[#This Row],[Adj Total CONTRIBUTION_MARGIN]]-Table1[[#This Row],[Current Total CONTRIBUTION_MARGIN]]</f>
        <v>11424.86</v>
      </c>
      <c r="V4524" s="1">
        <f>+Table1[[#This Row],[Adj Total OPERATING_MARGIN]]-Table1[[#This Row],[Current Total OPERATING_MARGIN]]</f>
        <v>514.98</v>
      </c>
    </row>
    <row r="4525" spans="1:22" x14ac:dyDescent="0.3">
      <c r="A4525" t="s">
        <v>44</v>
      </c>
      <c r="B4525">
        <v>2024</v>
      </c>
      <c r="C4525" t="s">
        <v>20</v>
      </c>
      <c r="D4525" t="s">
        <v>97</v>
      </c>
      <c r="E4525" s="2">
        <v>598</v>
      </c>
      <c r="F4525" s="1">
        <v>300712.78000000003</v>
      </c>
      <c r="G4525" s="1">
        <v>398991.4</v>
      </c>
      <c r="H4525" s="1">
        <v>195436.79120000001</v>
      </c>
      <c r="I4525" s="1">
        <v>45855.47</v>
      </c>
      <c r="J4525" s="1">
        <v>-15110.9</v>
      </c>
      <c r="K4525" s="2">
        <v>596</v>
      </c>
      <c r="L4525" s="1">
        <v>294345.34000000003</v>
      </c>
      <c r="M4525" s="1">
        <v>392053.4</v>
      </c>
      <c r="N4525" s="1">
        <v>194346.91560000001</v>
      </c>
      <c r="O4525" s="1">
        <v>46040.66</v>
      </c>
      <c r="P4525" s="1">
        <v>-14591.58</v>
      </c>
      <c r="Q4525" s="2">
        <f>-+Table1[[#This Row],[Current Record Count]]+Table1[[#This Row],[Adj Record Count]]</f>
        <v>-2</v>
      </c>
      <c r="R4525" s="1">
        <f>+-Table1[[#This Row],[Current Total ADJUSTMENT_AMOUNT]]+Table1[[#This Row],[Adj Total ADJUSTMENT_AMOUNT]]</f>
        <v>-6367.4400000000023</v>
      </c>
      <c r="S4525" s="1">
        <f>-Table1[[#This Row],[Current Total CHARGE_AMOUNT]]+Table1[[#This Row],[Adj Total CHARGE_AMOUNT]]</f>
        <v>-6938</v>
      </c>
      <c r="T4525" s="1">
        <f>+Table1[[#This Row],[Adj Total TOTAL_COST]]-Table1[[#This Row],[Current Total TOTAL_COST]]</f>
        <v>-1089.8755999999994</v>
      </c>
      <c r="U4525" s="1">
        <f>+Table1[[#This Row],[Adj Total CONTRIBUTION_MARGIN]]-Table1[[#This Row],[Current Total CONTRIBUTION_MARGIN]]</f>
        <v>185.19000000000233</v>
      </c>
      <c r="V4525" s="1">
        <f>+Table1[[#This Row],[Adj Total OPERATING_MARGIN]]-Table1[[#This Row],[Current Total OPERATING_MARGIN]]</f>
        <v>519.31999999999971</v>
      </c>
    </row>
    <row r="4526" spans="1:22" x14ac:dyDescent="0.3">
      <c r="A4526" t="s">
        <v>74</v>
      </c>
      <c r="B4526">
        <v>2022</v>
      </c>
      <c r="C4526" t="s">
        <v>53</v>
      </c>
      <c r="D4526" t="s">
        <v>53</v>
      </c>
      <c r="E4526" s="2">
        <v>2</v>
      </c>
      <c r="F4526" s="1">
        <v>5059.71</v>
      </c>
      <c r="G4526" s="1">
        <v>7551.8</v>
      </c>
      <c r="H4526" s="1">
        <v>2788.5369999999998</v>
      </c>
      <c r="I4526" s="1">
        <v>528.48</v>
      </c>
      <c r="J4526" s="1">
        <v>-299.89999999999998</v>
      </c>
      <c r="K4526" s="2">
        <v>1</v>
      </c>
      <c r="L4526" s="1">
        <v>548.05999999999995</v>
      </c>
      <c r="M4526" s="1">
        <v>818</v>
      </c>
      <c r="N4526" s="1">
        <v>183.4648</v>
      </c>
      <c r="O4526" s="1">
        <v>288.89</v>
      </c>
      <c r="P4526" s="1">
        <v>223.32</v>
      </c>
      <c r="Q4526" s="2">
        <f>-+Table1[[#This Row],[Current Record Count]]+Table1[[#This Row],[Adj Record Count]]</f>
        <v>-1</v>
      </c>
      <c r="R4526" s="1">
        <f>+-Table1[[#This Row],[Current Total ADJUSTMENT_AMOUNT]]+Table1[[#This Row],[Adj Total ADJUSTMENT_AMOUNT]]</f>
        <v>-4511.6499999999996</v>
      </c>
      <c r="S4526" s="1">
        <f>-Table1[[#This Row],[Current Total CHARGE_AMOUNT]]+Table1[[#This Row],[Adj Total CHARGE_AMOUNT]]</f>
        <v>-6733.8</v>
      </c>
      <c r="T4526" s="1">
        <f>+Table1[[#This Row],[Adj Total TOTAL_COST]]-Table1[[#This Row],[Current Total TOTAL_COST]]</f>
        <v>-2605.0721999999996</v>
      </c>
      <c r="U4526" s="1">
        <f>+Table1[[#This Row],[Adj Total CONTRIBUTION_MARGIN]]-Table1[[#This Row],[Current Total CONTRIBUTION_MARGIN]]</f>
        <v>-239.59000000000003</v>
      </c>
      <c r="V4526" s="1">
        <f>+Table1[[#This Row],[Adj Total OPERATING_MARGIN]]-Table1[[#This Row],[Current Total OPERATING_MARGIN]]</f>
        <v>523.22</v>
      </c>
    </row>
    <row r="4527" spans="1:22" x14ac:dyDescent="0.3">
      <c r="A4527" t="s">
        <v>54</v>
      </c>
      <c r="B4527">
        <v>2020</v>
      </c>
      <c r="C4527" t="s">
        <v>60</v>
      </c>
      <c r="D4527" t="s">
        <v>60</v>
      </c>
      <c r="E4527" s="2">
        <v>25</v>
      </c>
      <c r="F4527" s="1">
        <v>20628.919999999998</v>
      </c>
      <c r="G4527" s="1">
        <v>27106.62</v>
      </c>
      <c r="H4527" s="1">
        <v>4390.0914000000002</v>
      </c>
      <c r="I4527" s="1">
        <v>3615.15</v>
      </c>
      <c r="J4527" s="1">
        <v>2072.88</v>
      </c>
      <c r="K4527" s="2">
        <v>67</v>
      </c>
      <c r="L4527" s="1">
        <v>120746.24000000001</v>
      </c>
      <c r="M4527" s="1">
        <v>154273.34</v>
      </c>
      <c r="N4527" s="1">
        <v>30835.389299999999</v>
      </c>
      <c r="O4527" s="1">
        <v>10688.63</v>
      </c>
      <c r="P4527" s="1">
        <v>2597.69</v>
      </c>
      <c r="Q4527" s="2">
        <f>-+Table1[[#This Row],[Current Record Count]]+Table1[[#This Row],[Adj Record Count]]</f>
        <v>42</v>
      </c>
      <c r="R4527" s="1">
        <f>+-Table1[[#This Row],[Current Total ADJUSTMENT_AMOUNT]]+Table1[[#This Row],[Adj Total ADJUSTMENT_AMOUNT]]</f>
        <v>100117.32</v>
      </c>
      <c r="S4527" s="1">
        <f>-Table1[[#This Row],[Current Total CHARGE_AMOUNT]]+Table1[[#This Row],[Adj Total CHARGE_AMOUNT]]</f>
        <v>127166.72</v>
      </c>
      <c r="T4527" s="1">
        <f>+Table1[[#This Row],[Adj Total TOTAL_COST]]-Table1[[#This Row],[Current Total TOTAL_COST]]</f>
        <v>26445.297899999998</v>
      </c>
      <c r="U4527" s="1">
        <f>+Table1[[#This Row],[Adj Total CONTRIBUTION_MARGIN]]-Table1[[#This Row],[Current Total CONTRIBUTION_MARGIN]]</f>
        <v>7073.48</v>
      </c>
      <c r="V4527" s="1">
        <f>+Table1[[#This Row],[Adj Total OPERATING_MARGIN]]-Table1[[#This Row],[Current Total OPERATING_MARGIN]]</f>
        <v>524.80999999999995</v>
      </c>
    </row>
    <row r="4528" spans="1:22" x14ac:dyDescent="0.3">
      <c r="A4528" t="s">
        <v>31</v>
      </c>
      <c r="B4528">
        <v>2020</v>
      </c>
      <c r="C4528" t="s">
        <v>47</v>
      </c>
      <c r="D4528" t="s">
        <v>47</v>
      </c>
      <c r="E4528" s="2">
        <v>1</v>
      </c>
      <c r="F4528" s="1">
        <v>4855.5600000000004</v>
      </c>
      <c r="G4528" s="1">
        <v>4855.5600000000004</v>
      </c>
      <c r="H4528" s="1">
        <v>527.38610000000006</v>
      </c>
      <c r="I4528" s="1">
        <v>-417.62</v>
      </c>
      <c r="J4528" s="1">
        <v>-527.39</v>
      </c>
      <c r="K4528" s="2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2">
        <f>-+Table1[[#This Row],[Current Record Count]]+Table1[[#This Row],[Adj Record Count]]</f>
        <v>-1</v>
      </c>
      <c r="R4528" s="1">
        <f>+-Table1[[#This Row],[Current Total ADJUSTMENT_AMOUNT]]+Table1[[#This Row],[Adj Total ADJUSTMENT_AMOUNT]]</f>
        <v>-4855.5600000000004</v>
      </c>
      <c r="S4528" s="1">
        <f>-Table1[[#This Row],[Current Total CHARGE_AMOUNT]]+Table1[[#This Row],[Adj Total CHARGE_AMOUNT]]</f>
        <v>-4855.5600000000004</v>
      </c>
      <c r="T4528" s="1">
        <f>+Table1[[#This Row],[Adj Total TOTAL_COST]]-Table1[[#This Row],[Current Total TOTAL_COST]]</f>
        <v>-527.38610000000006</v>
      </c>
      <c r="U4528" s="1">
        <f>+Table1[[#This Row],[Adj Total CONTRIBUTION_MARGIN]]-Table1[[#This Row],[Current Total CONTRIBUTION_MARGIN]]</f>
        <v>417.62</v>
      </c>
      <c r="V4528" s="1">
        <f>+Table1[[#This Row],[Adj Total OPERATING_MARGIN]]-Table1[[#This Row],[Current Total OPERATING_MARGIN]]</f>
        <v>527.39</v>
      </c>
    </row>
    <row r="4529" spans="1:22" x14ac:dyDescent="0.3">
      <c r="A4529" t="s">
        <v>82</v>
      </c>
      <c r="B4529">
        <v>2020</v>
      </c>
      <c r="C4529" t="s">
        <v>29</v>
      </c>
      <c r="D4529" t="s">
        <v>52</v>
      </c>
      <c r="E4529" s="2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2">
        <v>1</v>
      </c>
      <c r="L4529" s="1">
        <v>6941.6</v>
      </c>
      <c r="M4529" s="1">
        <v>8491.41</v>
      </c>
      <c r="N4529" s="1">
        <v>1014.4111</v>
      </c>
      <c r="O4529" s="1">
        <v>830.59</v>
      </c>
      <c r="P4529" s="1">
        <v>535.4</v>
      </c>
      <c r="Q4529" s="2">
        <f>-+Table1[[#This Row],[Current Record Count]]+Table1[[#This Row],[Adj Record Count]]</f>
        <v>1</v>
      </c>
      <c r="R4529" s="1">
        <f>+-Table1[[#This Row],[Current Total ADJUSTMENT_AMOUNT]]+Table1[[#This Row],[Adj Total ADJUSTMENT_AMOUNT]]</f>
        <v>6941.6</v>
      </c>
      <c r="S4529" s="1">
        <f>-Table1[[#This Row],[Current Total CHARGE_AMOUNT]]+Table1[[#This Row],[Adj Total CHARGE_AMOUNT]]</f>
        <v>8491.41</v>
      </c>
      <c r="T4529" s="1">
        <f>+Table1[[#This Row],[Adj Total TOTAL_COST]]-Table1[[#This Row],[Current Total TOTAL_COST]]</f>
        <v>1014.4111</v>
      </c>
      <c r="U4529" s="1">
        <f>+Table1[[#This Row],[Adj Total CONTRIBUTION_MARGIN]]-Table1[[#This Row],[Current Total CONTRIBUTION_MARGIN]]</f>
        <v>830.59</v>
      </c>
      <c r="V4529" s="1">
        <f>+Table1[[#This Row],[Adj Total OPERATING_MARGIN]]-Table1[[#This Row],[Current Total OPERATING_MARGIN]]</f>
        <v>535.4</v>
      </c>
    </row>
    <row r="4530" spans="1:22" x14ac:dyDescent="0.3">
      <c r="A4530" t="s">
        <v>54</v>
      </c>
      <c r="B4530">
        <v>2024</v>
      </c>
      <c r="C4530" t="s">
        <v>17</v>
      </c>
      <c r="D4530" t="s">
        <v>96</v>
      </c>
      <c r="E4530" s="2">
        <v>4</v>
      </c>
      <c r="F4530" s="1">
        <v>3033.44</v>
      </c>
      <c r="G4530" s="1">
        <v>3887.5</v>
      </c>
      <c r="H4530" s="1">
        <v>1377.7986000000001</v>
      </c>
      <c r="I4530" s="1">
        <v>566.74</v>
      </c>
      <c r="J4530" s="1">
        <v>102.18</v>
      </c>
      <c r="K4530" s="2">
        <v>7</v>
      </c>
      <c r="L4530" s="1">
        <v>11052.41</v>
      </c>
      <c r="M4530" s="1">
        <v>12353.61</v>
      </c>
      <c r="N4530" s="1">
        <v>3473.9731999999999</v>
      </c>
      <c r="O4530" s="1">
        <v>1810.46</v>
      </c>
      <c r="P4530" s="1">
        <v>638.07000000000005</v>
      </c>
      <c r="Q4530" s="2">
        <f>-+Table1[[#This Row],[Current Record Count]]+Table1[[#This Row],[Adj Record Count]]</f>
        <v>3</v>
      </c>
      <c r="R4530" s="1">
        <f>+-Table1[[#This Row],[Current Total ADJUSTMENT_AMOUNT]]+Table1[[#This Row],[Adj Total ADJUSTMENT_AMOUNT]]</f>
        <v>8018.9699999999993</v>
      </c>
      <c r="S4530" s="1">
        <f>-Table1[[#This Row],[Current Total CHARGE_AMOUNT]]+Table1[[#This Row],[Adj Total CHARGE_AMOUNT]]</f>
        <v>8466.11</v>
      </c>
      <c r="T4530" s="1">
        <f>+Table1[[#This Row],[Adj Total TOTAL_COST]]-Table1[[#This Row],[Current Total TOTAL_COST]]</f>
        <v>2096.1745999999998</v>
      </c>
      <c r="U4530" s="1">
        <f>+Table1[[#This Row],[Adj Total CONTRIBUTION_MARGIN]]-Table1[[#This Row],[Current Total CONTRIBUTION_MARGIN]]</f>
        <v>1243.72</v>
      </c>
      <c r="V4530" s="1">
        <f>+Table1[[#This Row],[Adj Total OPERATING_MARGIN]]-Table1[[#This Row],[Current Total OPERATING_MARGIN]]</f>
        <v>535.8900000000001</v>
      </c>
    </row>
    <row r="4531" spans="1:22" x14ac:dyDescent="0.3">
      <c r="A4531" t="s">
        <v>39</v>
      </c>
      <c r="B4531">
        <v>2025</v>
      </c>
      <c r="C4531" t="s">
        <v>17</v>
      </c>
      <c r="D4531" t="s">
        <v>59</v>
      </c>
      <c r="E4531" s="2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2">
        <v>9</v>
      </c>
      <c r="L4531" s="1">
        <v>152044.63</v>
      </c>
      <c r="M4531" s="1">
        <v>229554.25</v>
      </c>
      <c r="N4531" s="1">
        <v>60818.735699999997</v>
      </c>
      <c r="O4531" s="1">
        <v>20916.04</v>
      </c>
      <c r="P4531" s="1">
        <v>538.33000000000004</v>
      </c>
      <c r="Q4531" s="2">
        <f>-+Table1[[#This Row],[Current Record Count]]+Table1[[#This Row],[Adj Record Count]]</f>
        <v>9</v>
      </c>
      <c r="R4531" s="1">
        <f>+-Table1[[#This Row],[Current Total ADJUSTMENT_AMOUNT]]+Table1[[#This Row],[Adj Total ADJUSTMENT_AMOUNT]]</f>
        <v>152044.63</v>
      </c>
      <c r="S4531" s="1">
        <f>-Table1[[#This Row],[Current Total CHARGE_AMOUNT]]+Table1[[#This Row],[Adj Total CHARGE_AMOUNT]]</f>
        <v>229554.25</v>
      </c>
      <c r="T4531" s="1">
        <f>+Table1[[#This Row],[Adj Total TOTAL_COST]]-Table1[[#This Row],[Current Total TOTAL_COST]]</f>
        <v>60818.735699999997</v>
      </c>
      <c r="U4531" s="1">
        <f>+Table1[[#This Row],[Adj Total CONTRIBUTION_MARGIN]]-Table1[[#This Row],[Current Total CONTRIBUTION_MARGIN]]</f>
        <v>20916.04</v>
      </c>
      <c r="V4531" s="1">
        <f>+Table1[[#This Row],[Adj Total OPERATING_MARGIN]]-Table1[[#This Row],[Current Total OPERATING_MARGIN]]</f>
        <v>538.33000000000004</v>
      </c>
    </row>
    <row r="4532" spans="1:22" x14ac:dyDescent="0.3">
      <c r="A4532" t="s">
        <v>82</v>
      </c>
      <c r="B4532">
        <v>2022</v>
      </c>
      <c r="C4532" t="s">
        <v>23</v>
      </c>
      <c r="D4532" t="s">
        <v>40</v>
      </c>
      <c r="E4532" s="2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2">
        <v>1</v>
      </c>
      <c r="L4532" s="1">
        <v>2693.48</v>
      </c>
      <c r="M4532" s="1">
        <v>5085.82</v>
      </c>
      <c r="N4532" s="1">
        <v>1851.8227999999999</v>
      </c>
      <c r="O4532" s="1">
        <v>1071.17</v>
      </c>
      <c r="P4532" s="1">
        <v>540.52</v>
      </c>
      <c r="Q4532" s="2">
        <f>-+Table1[[#This Row],[Current Record Count]]+Table1[[#This Row],[Adj Record Count]]</f>
        <v>1</v>
      </c>
      <c r="R4532" s="1">
        <f>+-Table1[[#This Row],[Current Total ADJUSTMENT_AMOUNT]]+Table1[[#This Row],[Adj Total ADJUSTMENT_AMOUNT]]</f>
        <v>2693.48</v>
      </c>
      <c r="S4532" s="1">
        <f>-Table1[[#This Row],[Current Total CHARGE_AMOUNT]]+Table1[[#This Row],[Adj Total CHARGE_AMOUNT]]</f>
        <v>5085.82</v>
      </c>
      <c r="T4532" s="1">
        <f>+Table1[[#This Row],[Adj Total TOTAL_COST]]-Table1[[#This Row],[Current Total TOTAL_COST]]</f>
        <v>1851.8227999999999</v>
      </c>
      <c r="U4532" s="1">
        <f>+Table1[[#This Row],[Adj Total CONTRIBUTION_MARGIN]]-Table1[[#This Row],[Current Total CONTRIBUTION_MARGIN]]</f>
        <v>1071.17</v>
      </c>
      <c r="V4532" s="1">
        <f>+Table1[[#This Row],[Adj Total OPERATING_MARGIN]]-Table1[[#This Row],[Current Total OPERATING_MARGIN]]</f>
        <v>540.52</v>
      </c>
    </row>
    <row r="4533" spans="1:22" x14ac:dyDescent="0.3">
      <c r="A4533" t="s">
        <v>35</v>
      </c>
      <c r="B4533">
        <v>2025</v>
      </c>
      <c r="C4533" t="s">
        <v>17</v>
      </c>
      <c r="D4533" t="s">
        <v>107</v>
      </c>
      <c r="E4533" s="2">
        <v>2</v>
      </c>
      <c r="F4533" s="1">
        <v>5374.55</v>
      </c>
      <c r="G4533" s="1">
        <v>4965.3500000000004</v>
      </c>
      <c r="H4533" s="1">
        <v>873.52120000000002</v>
      </c>
      <c r="I4533" s="1">
        <v>-925.16</v>
      </c>
      <c r="J4533" s="1">
        <v>-1223.32</v>
      </c>
      <c r="K4533" s="2">
        <v>1</v>
      </c>
      <c r="L4533" s="1">
        <v>1475.49</v>
      </c>
      <c r="M4533" s="1">
        <v>857</v>
      </c>
      <c r="N4533" s="1">
        <v>63.5259</v>
      </c>
      <c r="O4533" s="1">
        <v>-665.49</v>
      </c>
      <c r="P4533" s="1">
        <v>-682.34</v>
      </c>
      <c r="Q4533" s="2">
        <f>-+Table1[[#This Row],[Current Record Count]]+Table1[[#This Row],[Adj Record Count]]</f>
        <v>-1</v>
      </c>
      <c r="R4533" s="1">
        <f>+-Table1[[#This Row],[Current Total ADJUSTMENT_AMOUNT]]+Table1[[#This Row],[Adj Total ADJUSTMENT_AMOUNT]]</f>
        <v>-3899.0600000000004</v>
      </c>
      <c r="S4533" s="1">
        <f>-Table1[[#This Row],[Current Total CHARGE_AMOUNT]]+Table1[[#This Row],[Adj Total CHARGE_AMOUNT]]</f>
        <v>-4108.3500000000004</v>
      </c>
      <c r="T4533" s="1">
        <f>+Table1[[#This Row],[Adj Total TOTAL_COST]]-Table1[[#This Row],[Current Total TOTAL_COST]]</f>
        <v>-809.99530000000004</v>
      </c>
      <c r="U4533" s="1">
        <f>+Table1[[#This Row],[Adj Total CONTRIBUTION_MARGIN]]-Table1[[#This Row],[Current Total CONTRIBUTION_MARGIN]]</f>
        <v>259.66999999999996</v>
      </c>
      <c r="V4533" s="1">
        <f>+Table1[[#This Row],[Adj Total OPERATING_MARGIN]]-Table1[[#This Row],[Current Total OPERATING_MARGIN]]</f>
        <v>540.9799999999999</v>
      </c>
    </row>
    <row r="4534" spans="1:22" x14ac:dyDescent="0.3">
      <c r="A4534" t="s">
        <v>35</v>
      </c>
      <c r="B4534">
        <v>2020</v>
      </c>
      <c r="C4534" t="s">
        <v>47</v>
      </c>
      <c r="D4534" t="s">
        <v>88</v>
      </c>
      <c r="E4534" s="2">
        <v>4</v>
      </c>
      <c r="F4534" s="1">
        <v>5543.85</v>
      </c>
      <c r="G4534" s="1">
        <v>7200.84</v>
      </c>
      <c r="H4534" s="1">
        <v>879.41340000000002</v>
      </c>
      <c r="I4534" s="1">
        <v>1050.0899999999999</v>
      </c>
      <c r="J4534" s="1">
        <v>767.81</v>
      </c>
      <c r="K4534" s="2">
        <v>2</v>
      </c>
      <c r="L4534" s="1">
        <v>948.33</v>
      </c>
      <c r="M4534" s="1">
        <v>2605.3200000000002</v>
      </c>
      <c r="N4534" s="1">
        <v>333.06479999999999</v>
      </c>
      <c r="O4534" s="1">
        <v>1434.04</v>
      </c>
      <c r="P4534" s="1">
        <v>1321.14</v>
      </c>
      <c r="Q4534" s="2">
        <f>-+Table1[[#This Row],[Current Record Count]]+Table1[[#This Row],[Adj Record Count]]</f>
        <v>-2</v>
      </c>
      <c r="R4534" s="1">
        <f>+-Table1[[#This Row],[Current Total ADJUSTMENT_AMOUNT]]+Table1[[#This Row],[Adj Total ADJUSTMENT_AMOUNT]]</f>
        <v>-4595.5200000000004</v>
      </c>
      <c r="S4534" s="1">
        <f>-Table1[[#This Row],[Current Total CHARGE_AMOUNT]]+Table1[[#This Row],[Adj Total CHARGE_AMOUNT]]</f>
        <v>-4595.5200000000004</v>
      </c>
      <c r="T4534" s="1">
        <f>+Table1[[#This Row],[Adj Total TOTAL_COST]]-Table1[[#This Row],[Current Total TOTAL_COST]]</f>
        <v>-546.34860000000003</v>
      </c>
      <c r="U4534" s="1">
        <f>+Table1[[#This Row],[Adj Total CONTRIBUTION_MARGIN]]-Table1[[#This Row],[Current Total CONTRIBUTION_MARGIN]]</f>
        <v>383.95000000000005</v>
      </c>
      <c r="V4534" s="1">
        <f>+Table1[[#This Row],[Adj Total OPERATING_MARGIN]]-Table1[[#This Row],[Current Total OPERATING_MARGIN]]</f>
        <v>553.33000000000015</v>
      </c>
    </row>
    <row r="4535" spans="1:22" x14ac:dyDescent="0.3">
      <c r="A4535" t="s">
        <v>35</v>
      </c>
      <c r="B4535">
        <v>2020</v>
      </c>
      <c r="C4535" t="s">
        <v>17</v>
      </c>
      <c r="D4535" t="s">
        <v>107</v>
      </c>
      <c r="E4535" s="2">
        <v>9</v>
      </c>
      <c r="F4535" s="1">
        <v>6557.62</v>
      </c>
      <c r="G4535" s="1">
        <v>7558.44</v>
      </c>
      <c r="H4535" s="1">
        <v>2364.5581999999999</v>
      </c>
      <c r="I4535" s="1">
        <v>-600.51</v>
      </c>
      <c r="J4535" s="1">
        <v>-1375.46</v>
      </c>
      <c r="K4535" s="2">
        <v>8</v>
      </c>
      <c r="L4535" s="1">
        <v>4476.8900000000003</v>
      </c>
      <c r="M4535" s="1">
        <v>5400</v>
      </c>
      <c r="N4535" s="1">
        <v>1728.07</v>
      </c>
      <c r="O4535" s="1">
        <v>-237.46</v>
      </c>
      <c r="P4535" s="1">
        <v>-816.68</v>
      </c>
      <c r="Q4535" s="2">
        <f>-+Table1[[#This Row],[Current Record Count]]+Table1[[#This Row],[Adj Record Count]]</f>
        <v>-1</v>
      </c>
      <c r="R4535" s="1">
        <f>+-Table1[[#This Row],[Current Total ADJUSTMENT_AMOUNT]]+Table1[[#This Row],[Adj Total ADJUSTMENT_AMOUNT]]</f>
        <v>-2080.7299999999996</v>
      </c>
      <c r="S4535" s="1">
        <f>-Table1[[#This Row],[Current Total CHARGE_AMOUNT]]+Table1[[#This Row],[Adj Total CHARGE_AMOUNT]]</f>
        <v>-2158.4399999999996</v>
      </c>
      <c r="T4535" s="1">
        <f>+Table1[[#This Row],[Adj Total TOTAL_COST]]-Table1[[#This Row],[Current Total TOTAL_COST]]</f>
        <v>-636.48820000000001</v>
      </c>
      <c r="U4535" s="1">
        <f>+Table1[[#This Row],[Adj Total CONTRIBUTION_MARGIN]]-Table1[[#This Row],[Current Total CONTRIBUTION_MARGIN]]</f>
        <v>363.04999999999995</v>
      </c>
      <c r="V4535" s="1">
        <f>+Table1[[#This Row],[Adj Total OPERATING_MARGIN]]-Table1[[#This Row],[Current Total OPERATING_MARGIN]]</f>
        <v>558.78000000000009</v>
      </c>
    </row>
    <row r="4536" spans="1:22" x14ac:dyDescent="0.3">
      <c r="A4536" t="s">
        <v>27</v>
      </c>
      <c r="B4536">
        <v>2023</v>
      </c>
      <c r="C4536" t="s">
        <v>17</v>
      </c>
      <c r="D4536" t="s">
        <v>91</v>
      </c>
      <c r="E4536" s="2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2">
        <v>1</v>
      </c>
      <c r="L4536" s="1">
        <v>14517.06</v>
      </c>
      <c r="M4536" s="1">
        <v>14913</v>
      </c>
      <c r="N4536" s="1">
        <v>1382.6078</v>
      </c>
      <c r="O4536" s="1">
        <v>1057.1400000000001</v>
      </c>
      <c r="P4536" s="1">
        <v>560.02</v>
      </c>
      <c r="Q4536" s="2">
        <f>-+Table1[[#This Row],[Current Record Count]]+Table1[[#This Row],[Adj Record Count]]</f>
        <v>1</v>
      </c>
      <c r="R4536" s="1">
        <f>+-Table1[[#This Row],[Current Total ADJUSTMENT_AMOUNT]]+Table1[[#This Row],[Adj Total ADJUSTMENT_AMOUNT]]</f>
        <v>14517.06</v>
      </c>
      <c r="S4536" s="1">
        <f>-Table1[[#This Row],[Current Total CHARGE_AMOUNT]]+Table1[[#This Row],[Adj Total CHARGE_AMOUNT]]</f>
        <v>14913</v>
      </c>
      <c r="T4536" s="1">
        <f>+Table1[[#This Row],[Adj Total TOTAL_COST]]-Table1[[#This Row],[Current Total TOTAL_COST]]</f>
        <v>1382.6078</v>
      </c>
      <c r="U4536" s="1">
        <f>+Table1[[#This Row],[Adj Total CONTRIBUTION_MARGIN]]-Table1[[#This Row],[Current Total CONTRIBUTION_MARGIN]]</f>
        <v>1057.1400000000001</v>
      </c>
      <c r="V4536" s="1">
        <f>+Table1[[#This Row],[Adj Total OPERATING_MARGIN]]-Table1[[#This Row],[Current Total OPERATING_MARGIN]]</f>
        <v>560.02</v>
      </c>
    </row>
    <row r="4537" spans="1:22" x14ac:dyDescent="0.3">
      <c r="A4537" t="s">
        <v>16</v>
      </c>
      <c r="B4537">
        <v>2020</v>
      </c>
      <c r="C4537" t="s">
        <v>67</v>
      </c>
      <c r="D4537" t="s">
        <v>67</v>
      </c>
      <c r="E4537" s="2">
        <v>1383</v>
      </c>
      <c r="F4537" s="1">
        <v>414810.77</v>
      </c>
      <c r="G4537" s="1">
        <v>567198.64</v>
      </c>
      <c r="H4537" s="1">
        <v>76273.058699999994</v>
      </c>
      <c r="I4537" s="1">
        <v>97398.12</v>
      </c>
      <c r="J4537" s="1">
        <v>72818.06</v>
      </c>
      <c r="K4537" s="2">
        <v>1358</v>
      </c>
      <c r="L4537" s="1">
        <v>333485.34999999998</v>
      </c>
      <c r="M4537" s="1">
        <v>473592.13</v>
      </c>
      <c r="N4537" s="1">
        <v>63452.053399999997</v>
      </c>
      <c r="O4537" s="1">
        <v>94310.080000000002</v>
      </c>
      <c r="P4537" s="1">
        <v>73379.87</v>
      </c>
      <c r="Q4537" s="2">
        <f>-+Table1[[#This Row],[Current Record Count]]+Table1[[#This Row],[Adj Record Count]]</f>
        <v>-25</v>
      </c>
      <c r="R4537" s="1">
        <f>+-Table1[[#This Row],[Current Total ADJUSTMENT_AMOUNT]]+Table1[[#This Row],[Adj Total ADJUSTMENT_AMOUNT]]</f>
        <v>-81325.420000000042</v>
      </c>
      <c r="S4537" s="1">
        <f>-Table1[[#This Row],[Current Total CHARGE_AMOUNT]]+Table1[[#This Row],[Adj Total CHARGE_AMOUNT]]</f>
        <v>-93606.510000000009</v>
      </c>
      <c r="T4537" s="1">
        <f>+Table1[[#This Row],[Adj Total TOTAL_COST]]-Table1[[#This Row],[Current Total TOTAL_COST]]</f>
        <v>-12821.005299999997</v>
      </c>
      <c r="U4537" s="1">
        <f>+Table1[[#This Row],[Adj Total CONTRIBUTION_MARGIN]]-Table1[[#This Row],[Current Total CONTRIBUTION_MARGIN]]</f>
        <v>-3088.0399999999936</v>
      </c>
      <c r="V4537" s="1">
        <f>+Table1[[#This Row],[Adj Total OPERATING_MARGIN]]-Table1[[#This Row],[Current Total OPERATING_MARGIN]]</f>
        <v>561.80999999999767</v>
      </c>
    </row>
    <row r="4538" spans="1:22" x14ac:dyDescent="0.3">
      <c r="A4538" t="s">
        <v>31</v>
      </c>
      <c r="B4538">
        <v>2025</v>
      </c>
      <c r="C4538" t="s">
        <v>95</v>
      </c>
      <c r="D4538" t="s">
        <v>95</v>
      </c>
      <c r="E4538" s="2">
        <v>9</v>
      </c>
      <c r="F4538" s="1">
        <v>44010.85</v>
      </c>
      <c r="G4538" s="1">
        <v>55727.03</v>
      </c>
      <c r="H4538" s="1">
        <v>12659.070299999999</v>
      </c>
      <c r="I4538" s="1">
        <v>4669.71</v>
      </c>
      <c r="J4538" s="1">
        <v>-1041.3800000000001</v>
      </c>
      <c r="K4538" s="2">
        <v>4</v>
      </c>
      <c r="L4538" s="1">
        <v>2951.87</v>
      </c>
      <c r="M4538" s="1">
        <v>2707.08</v>
      </c>
      <c r="N4538" s="1">
        <v>292.7552</v>
      </c>
      <c r="O4538" s="1">
        <v>-436.48</v>
      </c>
      <c r="P4538" s="1">
        <v>-477.96</v>
      </c>
      <c r="Q4538" s="2">
        <f>-+Table1[[#This Row],[Current Record Count]]+Table1[[#This Row],[Adj Record Count]]</f>
        <v>-5</v>
      </c>
      <c r="R4538" s="1">
        <f>+-Table1[[#This Row],[Current Total ADJUSTMENT_AMOUNT]]+Table1[[#This Row],[Adj Total ADJUSTMENT_AMOUNT]]</f>
        <v>-41058.979999999996</v>
      </c>
      <c r="S4538" s="1">
        <f>-Table1[[#This Row],[Current Total CHARGE_AMOUNT]]+Table1[[#This Row],[Adj Total CHARGE_AMOUNT]]</f>
        <v>-53019.95</v>
      </c>
      <c r="T4538" s="1">
        <f>+Table1[[#This Row],[Adj Total TOTAL_COST]]-Table1[[#This Row],[Current Total TOTAL_COST]]</f>
        <v>-12366.3151</v>
      </c>
      <c r="U4538" s="1">
        <f>+Table1[[#This Row],[Adj Total CONTRIBUTION_MARGIN]]-Table1[[#This Row],[Current Total CONTRIBUTION_MARGIN]]</f>
        <v>-5106.1900000000005</v>
      </c>
      <c r="V4538" s="1">
        <f>+Table1[[#This Row],[Adj Total OPERATING_MARGIN]]-Table1[[#This Row],[Current Total OPERATING_MARGIN]]</f>
        <v>563.42000000000007</v>
      </c>
    </row>
    <row r="4539" spans="1:22" x14ac:dyDescent="0.3">
      <c r="A4539" t="s">
        <v>25</v>
      </c>
      <c r="B4539">
        <v>2021</v>
      </c>
      <c r="C4539" t="s">
        <v>20</v>
      </c>
      <c r="D4539" t="s">
        <v>76</v>
      </c>
      <c r="E4539" s="2">
        <v>22</v>
      </c>
      <c r="F4539" s="1">
        <v>38540.79</v>
      </c>
      <c r="G4539" s="1">
        <v>49940.01</v>
      </c>
      <c r="H4539" s="1">
        <v>2488.7581</v>
      </c>
      <c r="I4539" s="1">
        <v>11064.28</v>
      </c>
      <c r="J4539" s="1">
        <v>10167.23</v>
      </c>
      <c r="K4539" s="2">
        <v>29</v>
      </c>
      <c r="L4539" s="1">
        <v>56957.96</v>
      </c>
      <c r="M4539" s="1">
        <v>70775.289999999994</v>
      </c>
      <c r="N4539" s="1">
        <v>5681.3278</v>
      </c>
      <c r="O4539" s="1">
        <v>12695.18</v>
      </c>
      <c r="P4539" s="1">
        <v>10737.61</v>
      </c>
      <c r="Q4539" s="2">
        <f>-+Table1[[#This Row],[Current Record Count]]+Table1[[#This Row],[Adj Record Count]]</f>
        <v>7</v>
      </c>
      <c r="R4539" s="1">
        <f>+-Table1[[#This Row],[Current Total ADJUSTMENT_AMOUNT]]+Table1[[#This Row],[Adj Total ADJUSTMENT_AMOUNT]]</f>
        <v>18417.169999999998</v>
      </c>
      <c r="S4539" s="1">
        <f>-Table1[[#This Row],[Current Total CHARGE_AMOUNT]]+Table1[[#This Row],[Adj Total CHARGE_AMOUNT]]</f>
        <v>20835.279999999992</v>
      </c>
      <c r="T4539" s="1">
        <f>+Table1[[#This Row],[Adj Total TOTAL_COST]]-Table1[[#This Row],[Current Total TOTAL_COST]]</f>
        <v>3192.5697</v>
      </c>
      <c r="U4539" s="1">
        <f>+Table1[[#This Row],[Adj Total CONTRIBUTION_MARGIN]]-Table1[[#This Row],[Current Total CONTRIBUTION_MARGIN]]</f>
        <v>1630.8999999999996</v>
      </c>
      <c r="V4539" s="1">
        <f>+Table1[[#This Row],[Adj Total OPERATING_MARGIN]]-Table1[[#This Row],[Current Total OPERATING_MARGIN]]</f>
        <v>570.38000000000102</v>
      </c>
    </row>
    <row r="4540" spans="1:22" x14ac:dyDescent="0.3">
      <c r="A4540" t="s">
        <v>54</v>
      </c>
      <c r="B4540">
        <v>2023</v>
      </c>
      <c r="C4540" t="s">
        <v>29</v>
      </c>
      <c r="D4540" t="s">
        <v>32</v>
      </c>
      <c r="E4540" s="2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2">
        <v>2</v>
      </c>
      <c r="L4540" s="1">
        <v>428.2</v>
      </c>
      <c r="M4540" s="1">
        <v>1715.85</v>
      </c>
      <c r="N4540" s="1">
        <v>715.04319999999996</v>
      </c>
      <c r="O4540" s="1">
        <v>818.4</v>
      </c>
      <c r="P4540" s="1">
        <v>572.61</v>
      </c>
      <c r="Q4540" s="2">
        <f>-+Table1[[#This Row],[Current Record Count]]+Table1[[#This Row],[Adj Record Count]]</f>
        <v>2</v>
      </c>
      <c r="R4540" s="1">
        <f>+-Table1[[#This Row],[Current Total ADJUSTMENT_AMOUNT]]+Table1[[#This Row],[Adj Total ADJUSTMENT_AMOUNT]]</f>
        <v>428.2</v>
      </c>
      <c r="S4540" s="1">
        <f>-Table1[[#This Row],[Current Total CHARGE_AMOUNT]]+Table1[[#This Row],[Adj Total CHARGE_AMOUNT]]</f>
        <v>1715.85</v>
      </c>
      <c r="T4540" s="1">
        <f>+Table1[[#This Row],[Adj Total TOTAL_COST]]-Table1[[#This Row],[Current Total TOTAL_COST]]</f>
        <v>715.04319999999996</v>
      </c>
      <c r="U4540" s="1">
        <f>+Table1[[#This Row],[Adj Total CONTRIBUTION_MARGIN]]-Table1[[#This Row],[Current Total CONTRIBUTION_MARGIN]]</f>
        <v>818.4</v>
      </c>
      <c r="V4540" s="1">
        <f>+Table1[[#This Row],[Adj Total OPERATING_MARGIN]]-Table1[[#This Row],[Current Total OPERATING_MARGIN]]</f>
        <v>572.61</v>
      </c>
    </row>
    <row r="4541" spans="1:22" x14ac:dyDescent="0.3">
      <c r="A4541" t="s">
        <v>78</v>
      </c>
      <c r="B4541">
        <v>2025</v>
      </c>
      <c r="C4541" t="s">
        <v>29</v>
      </c>
      <c r="D4541" t="s">
        <v>65</v>
      </c>
      <c r="E4541" s="2">
        <v>131</v>
      </c>
      <c r="F4541" s="1">
        <v>320748.12</v>
      </c>
      <c r="G4541" s="1">
        <v>422300.34</v>
      </c>
      <c r="H4541" s="1">
        <v>42175.278599999998</v>
      </c>
      <c r="I4541" s="1">
        <v>52908.45</v>
      </c>
      <c r="J4541" s="1">
        <v>38444.53</v>
      </c>
      <c r="K4541" s="2">
        <v>129</v>
      </c>
      <c r="L4541" s="1">
        <v>309336.67</v>
      </c>
      <c r="M4541" s="1">
        <v>410784.59</v>
      </c>
      <c r="N4541" s="1">
        <v>41601.666299999997</v>
      </c>
      <c r="O4541" s="1">
        <v>53314.22</v>
      </c>
      <c r="P4541" s="1">
        <v>39018.14</v>
      </c>
      <c r="Q4541" s="2">
        <f>-+Table1[[#This Row],[Current Record Count]]+Table1[[#This Row],[Adj Record Count]]</f>
        <v>-2</v>
      </c>
      <c r="R4541" s="1">
        <f>+-Table1[[#This Row],[Current Total ADJUSTMENT_AMOUNT]]+Table1[[#This Row],[Adj Total ADJUSTMENT_AMOUNT]]</f>
        <v>-11411.450000000012</v>
      </c>
      <c r="S4541" s="1">
        <f>-Table1[[#This Row],[Current Total CHARGE_AMOUNT]]+Table1[[#This Row],[Adj Total CHARGE_AMOUNT]]</f>
        <v>-11515.75</v>
      </c>
      <c r="T4541" s="1">
        <f>+Table1[[#This Row],[Adj Total TOTAL_COST]]-Table1[[#This Row],[Current Total TOTAL_COST]]</f>
        <v>-573.61230000000069</v>
      </c>
      <c r="U4541" s="1">
        <f>+Table1[[#This Row],[Adj Total CONTRIBUTION_MARGIN]]-Table1[[#This Row],[Current Total CONTRIBUTION_MARGIN]]</f>
        <v>405.77000000000407</v>
      </c>
      <c r="V4541" s="1">
        <f>+Table1[[#This Row],[Adj Total OPERATING_MARGIN]]-Table1[[#This Row],[Current Total OPERATING_MARGIN]]</f>
        <v>573.61000000000058</v>
      </c>
    </row>
    <row r="4542" spans="1:22" x14ac:dyDescent="0.3">
      <c r="A4542" t="s">
        <v>33</v>
      </c>
      <c r="B4542">
        <v>2021</v>
      </c>
      <c r="C4542" t="s">
        <v>17</v>
      </c>
      <c r="D4542" t="s">
        <v>96</v>
      </c>
      <c r="E4542" s="2">
        <v>5</v>
      </c>
      <c r="F4542" s="1">
        <v>12585.52</v>
      </c>
      <c r="G4542" s="1">
        <v>14636.09</v>
      </c>
      <c r="H4542" s="1">
        <v>2874.0958999999998</v>
      </c>
      <c r="I4542" s="1">
        <v>302.77999999999997</v>
      </c>
      <c r="J4542" s="1">
        <v>-574.88</v>
      </c>
      <c r="K4542" s="2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2">
        <f>-+Table1[[#This Row],[Current Record Count]]+Table1[[#This Row],[Adj Record Count]]</f>
        <v>-5</v>
      </c>
      <c r="R4542" s="1">
        <f>+-Table1[[#This Row],[Current Total ADJUSTMENT_AMOUNT]]+Table1[[#This Row],[Adj Total ADJUSTMENT_AMOUNT]]</f>
        <v>-12585.52</v>
      </c>
      <c r="S4542" s="1">
        <f>-Table1[[#This Row],[Current Total CHARGE_AMOUNT]]+Table1[[#This Row],[Adj Total CHARGE_AMOUNT]]</f>
        <v>-14636.09</v>
      </c>
      <c r="T4542" s="1">
        <f>+Table1[[#This Row],[Adj Total TOTAL_COST]]-Table1[[#This Row],[Current Total TOTAL_COST]]</f>
        <v>-2874.0958999999998</v>
      </c>
      <c r="U4542" s="1">
        <f>+Table1[[#This Row],[Adj Total CONTRIBUTION_MARGIN]]-Table1[[#This Row],[Current Total CONTRIBUTION_MARGIN]]</f>
        <v>-302.77999999999997</v>
      </c>
      <c r="V4542" s="1">
        <f>+Table1[[#This Row],[Adj Total OPERATING_MARGIN]]-Table1[[#This Row],[Current Total OPERATING_MARGIN]]</f>
        <v>574.88</v>
      </c>
    </row>
    <row r="4543" spans="1:22" x14ac:dyDescent="0.3">
      <c r="A4543" t="s">
        <v>27</v>
      </c>
      <c r="B4543">
        <v>2023</v>
      </c>
      <c r="C4543" t="s">
        <v>17</v>
      </c>
      <c r="D4543" t="s">
        <v>56</v>
      </c>
      <c r="E4543" s="2">
        <v>1</v>
      </c>
      <c r="F4543" s="1">
        <v>5406.92</v>
      </c>
      <c r="G4543" s="1">
        <v>8675.56</v>
      </c>
      <c r="H4543" s="1">
        <v>1016.5082</v>
      </c>
      <c r="I4543" s="1">
        <v>2577.6</v>
      </c>
      <c r="J4543" s="1">
        <v>2252.13</v>
      </c>
      <c r="K4543" s="2">
        <v>2</v>
      </c>
      <c r="L4543" s="1">
        <v>18154.27</v>
      </c>
      <c r="M4543" s="1">
        <v>23764.560000000001</v>
      </c>
      <c r="N4543" s="1">
        <v>2730.4834000000001</v>
      </c>
      <c r="O4543" s="1">
        <v>3825.41</v>
      </c>
      <c r="P4543" s="1">
        <v>2830.23</v>
      </c>
      <c r="Q4543" s="2">
        <f>-+Table1[[#This Row],[Current Record Count]]+Table1[[#This Row],[Adj Record Count]]</f>
        <v>1</v>
      </c>
      <c r="R4543" s="1">
        <f>+-Table1[[#This Row],[Current Total ADJUSTMENT_AMOUNT]]+Table1[[#This Row],[Adj Total ADJUSTMENT_AMOUNT]]</f>
        <v>12747.35</v>
      </c>
      <c r="S4543" s="1">
        <f>-Table1[[#This Row],[Current Total CHARGE_AMOUNT]]+Table1[[#This Row],[Adj Total CHARGE_AMOUNT]]</f>
        <v>15089.000000000002</v>
      </c>
      <c r="T4543" s="1">
        <f>+Table1[[#This Row],[Adj Total TOTAL_COST]]-Table1[[#This Row],[Current Total TOTAL_COST]]</f>
        <v>1713.9752000000001</v>
      </c>
      <c r="U4543" s="1">
        <f>+Table1[[#This Row],[Adj Total CONTRIBUTION_MARGIN]]-Table1[[#This Row],[Current Total CONTRIBUTION_MARGIN]]</f>
        <v>1247.81</v>
      </c>
      <c r="V4543" s="1">
        <f>+Table1[[#This Row],[Adj Total OPERATING_MARGIN]]-Table1[[#This Row],[Current Total OPERATING_MARGIN]]</f>
        <v>578.09999999999991</v>
      </c>
    </row>
    <row r="4544" spans="1:22" x14ac:dyDescent="0.3">
      <c r="A4544" t="s">
        <v>27</v>
      </c>
      <c r="B4544">
        <v>2021</v>
      </c>
      <c r="C4544" t="s">
        <v>29</v>
      </c>
      <c r="D4544" t="s">
        <v>52</v>
      </c>
      <c r="E4544" s="2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2">
        <v>1</v>
      </c>
      <c r="L4544" s="1">
        <v>33098.58</v>
      </c>
      <c r="M4544" s="1">
        <v>34534.49</v>
      </c>
      <c r="N4544" s="1">
        <v>857.05309999999997</v>
      </c>
      <c r="O4544" s="1">
        <v>632.87</v>
      </c>
      <c r="P4544" s="1">
        <v>578.86</v>
      </c>
      <c r="Q4544" s="2">
        <f>-+Table1[[#This Row],[Current Record Count]]+Table1[[#This Row],[Adj Record Count]]</f>
        <v>1</v>
      </c>
      <c r="R4544" s="1">
        <f>+-Table1[[#This Row],[Current Total ADJUSTMENT_AMOUNT]]+Table1[[#This Row],[Adj Total ADJUSTMENT_AMOUNT]]</f>
        <v>33098.58</v>
      </c>
      <c r="S4544" s="1">
        <f>-Table1[[#This Row],[Current Total CHARGE_AMOUNT]]+Table1[[#This Row],[Adj Total CHARGE_AMOUNT]]</f>
        <v>34534.49</v>
      </c>
      <c r="T4544" s="1">
        <f>+Table1[[#This Row],[Adj Total TOTAL_COST]]-Table1[[#This Row],[Current Total TOTAL_COST]]</f>
        <v>857.05309999999997</v>
      </c>
      <c r="U4544" s="1">
        <f>+Table1[[#This Row],[Adj Total CONTRIBUTION_MARGIN]]-Table1[[#This Row],[Current Total CONTRIBUTION_MARGIN]]</f>
        <v>632.87</v>
      </c>
      <c r="V4544" s="1">
        <f>+Table1[[#This Row],[Adj Total OPERATING_MARGIN]]-Table1[[#This Row],[Current Total OPERATING_MARGIN]]</f>
        <v>578.86</v>
      </c>
    </row>
    <row r="4545" spans="1:22" x14ac:dyDescent="0.3">
      <c r="A4545" t="s">
        <v>54</v>
      </c>
      <c r="B4545">
        <v>2022</v>
      </c>
      <c r="C4545" t="s">
        <v>17</v>
      </c>
      <c r="D4545" t="s">
        <v>56</v>
      </c>
      <c r="E4545" s="2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2">
        <v>8</v>
      </c>
      <c r="L4545" s="1">
        <v>34901.199999999997</v>
      </c>
      <c r="M4545" s="1">
        <v>45150.21</v>
      </c>
      <c r="N4545" s="1">
        <v>10727.165499999999</v>
      </c>
      <c r="O4545" s="1">
        <v>3882.87</v>
      </c>
      <c r="P4545" s="1">
        <v>580.07000000000005</v>
      </c>
      <c r="Q4545" s="2">
        <f>-+Table1[[#This Row],[Current Record Count]]+Table1[[#This Row],[Adj Record Count]]</f>
        <v>8</v>
      </c>
      <c r="R4545" s="1">
        <f>+-Table1[[#This Row],[Current Total ADJUSTMENT_AMOUNT]]+Table1[[#This Row],[Adj Total ADJUSTMENT_AMOUNT]]</f>
        <v>34901.199999999997</v>
      </c>
      <c r="S4545" s="1">
        <f>-Table1[[#This Row],[Current Total CHARGE_AMOUNT]]+Table1[[#This Row],[Adj Total CHARGE_AMOUNT]]</f>
        <v>45150.21</v>
      </c>
      <c r="T4545" s="1">
        <f>+Table1[[#This Row],[Adj Total TOTAL_COST]]-Table1[[#This Row],[Current Total TOTAL_COST]]</f>
        <v>10727.165499999999</v>
      </c>
      <c r="U4545" s="1">
        <f>+Table1[[#This Row],[Adj Total CONTRIBUTION_MARGIN]]-Table1[[#This Row],[Current Total CONTRIBUTION_MARGIN]]</f>
        <v>3882.87</v>
      </c>
      <c r="V4545" s="1">
        <f>+Table1[[#This Row],[Adj Total OPERATING_MARGIN]]-Table1[[#This Row],[Current Total OPERATING_MARGIN]]</f>
        <v>580.07000000000005</v>
      </c>
    </row>
    <row r="4546" spans="1:22" x14ac:dyDescent="0.3">
      <c r="A4546" t="s">
        <v>25</v>
      </c>
      <c r="B4546">
        <v>2021</v>
      </c>
      <c r="C4546" t="s">
        <v>84</v>
      </c>
      <c r="D4546" t="s">
        <v>84</v>
      </c>
      <c r="E4546" s="2">
        <v>9</v>
      </c>
      <c r="F4546" s="1">
        <v>19784.73</v>
      </c>
      <c r="G4546" s="1">
        <v>21998.06</v>
      </c>
      <c r="H4546" s="1">
        <v>2306.2114999999999</v>
      </c>
      <c r="I4546" s="1">
        <v>858.84</v>
      </c>
      <c r="J4546" s="1">
        <v>87.97</v>
      </c>
      <c r="K4546" s="2">
        <v>11</v>
      </c>
      <c r="L4546" s="1">
        <v>22348.78</v>
      </c>
      <c r="M4546" s="1">
        <v>26012.11</v>
      </c>
      <c r="N4546" s="1">
        <v>3194.1741999999999</v>
      </c>
      <c r="O4546" s="1">
        <v>1625.56</v>
      </c>
      <c r="P4546" s="1">
        <v>668.2</v>
      </c>
      <c r="Q4546" s="2">
        <f>-+Table1[[#This Row],[Current Record Count]]+Table1[[#This Row],[Adj Record Count]]</f>
        <v>2</v>
      </c>
      <c r="R4546" s="1">
        <f>+-Table1[[#This Row],[Current Total ADJUSTMENT_AMOUNT]]+Table1[[#This Row],[Adj Total ADJUSTMENT_AMOUNT]]</f>
        <v>2564.0499999999993</v>
      </c>
      <c r="S4546" s="1">
        <f>-Table1[[#This Row],[Current Total CHARGE_AMOUNT]]+Table1[[#This Row],[Adj Total CHARGE_AMOUNT]]</f>
        <v>4014.0499999999993</v>
      </c>
      <c r="T4546" s="1">
        <f>+Table1[[#This Row],[Adj Total TOTAL_COST]]-Table1[[#This Row],[Current Total TOTAL_COST]]</f>
        <v>887.96270000000004</v>
      </c>
      <c r="U4546" s="1">
        <f>+Table1[[#This Row],[Adj Total CONTRIBUTION_MARGIN]]-Table1[[#This Row],[Current Total CONTRIBUTION_MARGIN]]</f>
        <v>766.71999999999991</v>
      </c>
      <c r="V4546" s="1">
        <f>+Table1[[#This Row],[Adj Total OPERATING_MARGIN]]-Table1[[#This Row],[Current Total OPERATING_MARGIN]]</f>
        <v>580.23</v>
      </c>
    </row>
    <row r="4547" spans="1:22" x14ac:dyDescent="0.3">
      <c r="A4547" t="s">
        <v>82</v>
      </c>
      <c r="B4547">
        <v>2022</v>
      </c>
      <c r="C4547" t="s">
        <v>29</v>
      </c>
      <c r="D4547" t="s">
        <v>38</v>
      </c>
      <c r="E4547" s="2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2">
        <v>3</v>
      </c>
      <c r="L4547" s="1">
        <v>102421.7</v>
      </c>
      <c r="M4547" s="1">
        <v>118547.38</v>
      </c>
      <c r="N4547" s="1">
        <v>15935.2155</v>
      </c>
      <c r="O4547" s="1">
        <v>4014.85</v>
      </c>
      <c r="P4547" s="1">
        <v>581.51</v>
      </c>
      <c r="Q4547" s="2">
        <f>-+Table1[[#This Row],[Current Record Count]]+Table1[[#This Row],[Adj Record Count]]</f>
        <v>3</v>
      </c>
      <c r="R4547" s="1">
        <f>+-Table1[[#This Row],[Current Total ADJUSTMENT_AMOUNT]]+Table1[[#This Row],[Adj Total ADJUSTMENT_AMOUNT]]</f>
        <v>102421.7</v>
      </c>
      <c r="S4547" s="1">
        <f>-Table1[[#This Row],[Current Total CHARGE_AMOUNT]]+Table1[[#This Row],[Adj Total CHARGE_AMOUNT]]</f>
        <v>118547.38</v>
      </c>
      <c r="T4547" s="1">
        <f>+Table1[[#This Row],[Adj Total TOTAL_COST]]-Table1[[#This Row],[Current Total TOTAL_COST]]</f>
        <v>15935.2155</v>
      </c>
      <c r="U4547" s="1">
        <f>+Table1[[#This Row],[Adj Total CONTRIBUTION_MARGIN]]-Table1[[#This Row],[Current Total CONTRIBUTION_MARGIN]]</f>
        <v>4014.85</v>
      </c>
      <c r="V4547" s="1">
        <f>+Table1[[#This Row],[Adj Total OPERATING_MARGIN]]-Table1[[#This Row],[Current Total OPERATING_MARGIN]]</f>
        <v>581.51</v>
      </c>
    </row>
    <row r="4548" spans="1:22" x14ac:dyDescent="0.3">
      <c r="A4548" t="s">
        <v>54</v>
      </c>
      <c r="B4548">
        <v>2021</v>
      </c>
      <c r="C4548" t="s">
        <v>17</v>
      </c>
      <c r="D4548" t="s">
        <v>86</v>
      </c>
      <c r="E4548" s="2">
        <v>8</v>
      </c>
      <c r="F4548" s="1">
        <v>16097.45</v>
      </c>
      <c r="G4548" s="1">
        <v>38826.79</v>
      </c>
      <c r="H4548" s="1">
        <v>38076.939700000003</v>
      </c>
      <c r="I4548" s="1">
        <v>-1983.03</v>
      </c>
      <c r="J4548" s="1">
        <v>-15632.08</v>
      </c>
      <c r="K4548" s="2">
        <v>12</v>
      </c>
      <c r="L4548" s="1">
        <v>30033.89</v>
      </c>
      <c r="M4548" s="1">
        <v>55457.63</v>
      </c>
      <c r="N4548" s="1">
        <v>40188.174899999998</v>
      </c>
      <c r="O4548" s="1">
        <v>-695.7</v>
      </c>
      <c r="P4548" s="1">
        <v>-15048.92</v>
      </c>
      <c r="Q4548" s="2">
        <f>-+Table1[[#This Row],[Current Record Count]]+Table1[[#This Row],[Adj Record Count]]</f>
        <v>4</v>
      </c>
      <c r="R4548" s="1">
        <f>+-Table1[[#This Row],[Current Total ADJUSTMENT_AMOUNT]]+Table1[[#This Row],[Adj Total ADJUSTMENT_AMOUNT]]</f>
        <v>13936.439999999999</v>
      </c>
      <c r="S4548" s="1">
        <f>-Table1[[#This Row],[Current Total CHARGE_AMOUNT]]+Table1[[#This Row],[Adj Total CHARGE_AMOUNT]]</f>
        <v>16630.839999999997</v>
      </c>
      <c r="T4548" s="1">
        <f>+Table1[[#This Row],[Adj Total TOTAL_COST]]-Table1[[#This Row],[Current Total TOTAL_COST]]</f>
        <v>2111.2351999999955</v>
      </c>
      <c r="U4548" s="1">
        <f>+Table1[[#This Row],[Adj Total CONTRIBUTION_MARGIN]]-Table1[[#This Row],[Current Total CONTRIBUTION_MARGIN]]</f>
        <v>1287.33</v>
      </c>
      <c r="V4548" s="1">
        <f>+Table1[[#This Row],[Adj Total OPERATING_MARGIN]]-Table1[[#This Row],[Current Total OPERATING_MARGIN]]</f>
        <v>583.15999999999985</v>
      </c>
    </row>
    <row r="4549" spans="1:22" x14ac:dyDescent="0.3">
      <c r="A4549" t="s">
        <v>33</v>
      </c>
      <c r="B4549">
        <v>2025</v>
      </c>
      <c r="C4549" t="s">
        <v>17</v>
      </c>
      <c r="D4549" t="s">
        <v>101</v>
      </c>
      <c r="E4549" s="2">
        <v>3</v>
      </c>
      <c r="F4549" s="1">
        <v>5853.24</v>
      </c>
      <c r="G4549" s="1">
        <v>7359.65</v>
      </c>
      <c r="H4549" s="1">
        <v>2081.7680999999998</v>
      </c>
      <c r="I4549" s="1">
        <v>117.35</v>
      </c>
      <c r="J4549" s="1">
        <v>-588.08000000000004</v>
      </c>
      <c r="K4549" s="2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2">
        <f>-+Table1[[#This Row],[Current Record Count]]+Table1[[#This Row],[Adj Record Count]]</f>
        <v>-3</v>
      </c>
      <c r="R4549" s="1">
        <f>+-Table1[[#This Row],[Current Total ADJUSTMENT_AMOUNT]]+Table1[[#This Row],[Adj Total ADJUSTMENT_AMOUNT]]</f>
        <v>-5853.24</v>
      </c>
      <c r="S4549" s="1">
        <f>-Table1[[#This Row],[Current Total CHARGE_AMOUNT]]+Table1[[#This Row],[Adj Total CHARGE_AMOUNT]]</f>
        <v>-7359.65</v>
      </c>
      <c r="T4549" s="1">
        <f>+Table1[[#This Row],[Adj Total TOTAL_COST]]-Table1[[#This Row],[Current Total TOTAL_COST]]</f>
        <v>-2081.7680999999998</v>
      </c>
      <c r="U4549" s="1">
        <f>+Table1[[#This Row],[Adj Total CONTRIBUTION_MARGIN]]-Table1[[#This Row],[Current Total CONTRIBUTION_MARGIN]]</f>
        <v>-117.35</v>
      </c>
      <c r="V4549" s="1">
        <f>+Table1[[#This Row],[Adj Total OPERATING_MARGIN]]-Table1[[#This Row],[Current Total OPERATING_MARGIN]]</f>
        <v>588.08000000000004</v>
      </c>
    </row>
    <row r="4550" spans="1:22" x14ac:dyDescent="0.3">
      <c r="A4550" t="s">
        <v>35</v>
      </c>
      <c r="B4550">
        <v>2021</v>
      </c>
      <c r="C4550" t="s">
        <v>17</v>
      </c>
      <c r="D4550" t="s">
        <v>101</v>
      </c>
      <c r="E4550" s="2">
        <v>4</v>
      </c>
      <c r="F4550" s="1">
        <v>8047.26</v>
      </c>
      <c r="G4550" s="1">
        <v>8715</v>
      </c>
      <c r="H4550" s="1">
        <v>1327.8317</v>
      </c>
      <c r="I4550" s="1">
        <v>147.83000000000001</v>
      </c>
      <c r="J4550" s="1">
        <v>-310.35000000000002</v>
      </c>
      <c r="K4550" s="2">
        <v>2</v>
      </c>
      <c r="L4550" s="1">
        <v>1253.71</v>
      </c>
      <c r="M4550" s="1">
        <v>1536</v>
      </c>
      <c r="N4550" s="1">
        <v>137.74359999999999</v>
      </c>
      <c r="O4550" s="1">
        <v>319.52999999999997</v>
      </c>
      <c r="P4550" s="1">
        <v>278.02999999999997</v>
      </c>
      <c r="Q4550" s="2">
        <f>-+Table1[[#This Row],[Current Record Count]]+Table1[[#This Row],[Adj Record Count]]</f>
        <v>-2</v>
      </c>
      <c r="R4550" s="1">
        <f>+-Table1[[#This Row],[Current Total ADJUSTMENT_AMOUNT]]+Table1[[#This Row],[Adj Total ADJUSTMENT_AMOUNT]]</f>
        <v>-6793.55</v>
      </c>
      <c r="S4550" s="1">
        <f>-Table1[[#This Row],[Current Total CHARGE_AMOUNT]]+Table1[[#This Row],[Adj Total CHARGE_AMOUNT]]</f>
        <v>-7179</v>
      </c>
      <c r="T4550" s="1">
        <f>+Table1[[#This Row],[Adj Total TOTAL_COST]]-Table1[[#This Row],[Current Total TOTAL_COST]]</f>
        <v>-1190.0880999999999</v>
      </c>
      <c r="U4550" s="1">
        <f>+Table1[[#This Row],[Adj Total CONTRIBUTION_MARGIN]]-Table1[[#This Row],[Current Total CONTRIBUTION_MARGIN]]</f>
        <v>171.69999999999996</v>
      </c>
      <c r="V4550" s="1">
        <f>+Table1[[#This Row],[Adj Total OPERATING_MARGIN]]-Table1[[#This Row],[Current Total OPERATING_MARGIN]]</f>
        <v>588.38</v>
      </c>
    </row>
    <row r="4551" spans="1:22" x14ac:dyDescent="0.3">
      <c r="A4551" t="s">
        <v>39</v>
      </c>
      <c r="B4551">
        <v>2023</v>
      </c>
      <c r="C4551" t="s">
        <v>17</v>
      </c>
      <c r="D4551" t="s">
        <v>80</v>
      </c>
      <c r="E4551" s="2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2">
        <v>1</v>
      </c>
      <c r="L4551" s="1">
        <v>21292.46</v>
      </c>
      <c r="M4551" s="1">
        <v>21292.46</v>
      </c>
      <c r="N4551" s="1">
        <v>4999.0699000000004</v>
      </c>
      <c r="O4551" s="1">
        <v>2281.83</v>
      </c>
      <c r="P4551" s="1">
        <v>593.25</v>
      </c>
      <c r="Q4551" s="2">
        <f>-+Table1[[#This Row],[Current Record Count]]+Table1[[#This Row],[Adj Record Count]]</f>
        <v>1</v>
      </c>
      <c r="R4551" s="1">
        <f>+-Table1[[#This Row],[Current Total ADJUSTMENT_AMOUNT]]+Table1[[#This Row],[Adj Total ADJUSTMENT_AMOUNT]]</f>
        <v>21292.46</v>
      </c>
      <c r="S4551" s="1">
        <f>-Table1[[#This Row],[Current Total CHARGE_AMOUNT]]+Table1[[#This Row],[Adj Total CHARGE_AMOUNT]]</f>
        <v>21292.46</v>
      </c>
      <c r="T4551" s="1">
        <f>+Table1[[#This Row],[Adj Total TOTAL_COST]]-Table1[[#This Row],[Current Total TOTAL_COST]]</f>
        <v>4999.0699000000004</v>
      </c>
      <c r="U4551" s="1">
        <f>+Table1[[#This Row],[Adj Total CONTRIBUTION_MARGIN]]-Table1[[#This Row],[Current Total CONTRIBUTION_MARGIN]]</f>
        <v>2281.83</v>
      </c>
      <c r="V4551" s="1">
        <f>+Table1[[#This Row],[Adj Total OPERATING_MARGIN]]-Table1[[#This Row],[Current Total OPERATING_MARGIN]]</f>
        <v>593.25</v>
      </c>
    </row>
    <row r="4552" spans="1:22" x14ac:dyDescent="0.3">
      <c r="A4552" t="s">
        <v>22</v>
      </c>
      <c r="B4552">
        <v>2022</v>
      </c>
      <c r="C4552" t="s">
        <v>108</v>
      </c>
      <c r="D4552" t="s">
        <v>108</v>
      </c>
      <c r="E4552" s="2">
        <v>748</v>
      </c>
      <c r="F4552" s="1">
        <v>136284.37</v>
      </c>
      <c r="G4552" s="1">
        <v>192287.07</v>
      </c>
      <c r="H4552" s="1">
        <v>332181.09570000001</v>
      </c>
      <c r="I4552" s="1">
        <v>-122234.15</v>
      </c>
      <c r="J4552" s="1">
        <v>-215351.87</v>
      </c>
      <c r="K4552" s="2">
        <v>747</v>
      </c>
      <c r="L4552" s="1">
        <v>131406.78</v>
      </c>
      <c r="M4552" s="1">
        <v>187288.07</v>
      </c>
      <c r="N4552" s="1">
        <v>331464.59389999998</v>
      </c>
      <c r="O4552" s="1">
        <v>-121870.14</v>
      </c>
      <c r="P4552" s="1">
        <v>-214756.78</v>
      </c>
      <c r="Q4552" s="2">
        <f>-+Table1[[#This Row],[Current Record Count]]+Table1[[#This Row],[Adj Record Count]]</f>
        <v>-1</v>
      </c>
      <c r="R4552" s="1">
        <f>+-Table1[[#This Row],[Current Total ADJUSTMENT_AMOUNT]]+Table1[[#This Row],[Adj Total ADJUSTMENT_AMOUNT]]</f>
        <v>-4877.5899999999965</v>
      </c>
      <c r="S4552" s="1">
        <f>-Table1[[#This Row],[Current Total CHARGE_AMOUNT]]+Table1[[#This Row],[Adj Total CHARGE_AMOUNT]]</f>
        <v>-4999</v>
      </c>
      <c r="T4552" s="1">
        <f>+Table1[[#This Row],[Adj Total TOTAL_COST]]-Table1[[#This Row],[Current Total TOTAL_COST]]</f>
        <v>-716.50180000002729</v>
      </c>
      <c r="U4552" s="1">
        <f>+Table1[[#This Row],[Adj Total CONTRIBUTION_MARGIN]]-Table1[[#This Row],[Current Total CONTRIBUTION_MARGIN]]</f>
        <v>364.00999999999476</v>
      </c>
      <c r="V4552" s="1">
        <f>+Table1[[#This Row],[Adj Total OPERATING_MARGIN]]-Table1[[#This Row],[Current Total OPERATING_MARGIN]]</f>
        <v>595.08999999999651</v>
      </c>
    </row>
    <row r="4553" spans="1:22" x14ac:dyDescent="0.3">
      <c r="A4553" t="s">
        <v>39</v>
      </c>
      <c r="B4553">
        <v>2021</v>
      </c>
      <c r="C4553" t="s">
        <v>29</v>
      </c>
      <c r="D4553" t="s">
        <v>32</v>
      </c>
      <c r="E4553" s="2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2">
        <v>1</v>
      </c>
      <c r="L4553" s="1">
        <v>5114.63</v>
      </c>
      <c r="M4553" s="1">
        <v>5114.63</v>
      </c>
      <c r="N4553" s="1">
        <v>1111.1967999999999</v>
      </c>
      <c r="O4553" s="1">
        <v>972.45</v>
      </c>
      <c r="P4553" s="1">
        <v>604.94000000000005</v>
      </c>
      <c r="Q4553" s="2">
        <f>-+Table1[[#This Row],[Current Record Count]]+Table1[[#This Row],[Adj Record Count]]</f>
        <v>1</v>
      </c>
      <c r="R4553" s="1">
        <f>+-Table1[[#This Row],[Current Total ADJUSTMENT_AMOUNT]]+Table1[[#This Row],[Adj Total ADJUSTMENT_AMOUNT]]</f>
        <v>5114.63</v>
      </c>
      <c r="S4553" s="1">
        <f>-Table1[[#This Row],[Current Total CHARGE_AMOUNT]]+Table1[[#This Row],[Adj Total CHARGE_AMOUNT]]</f>
        <v>5114.63</v>
      </c>
      <c r="T4553" s="1">
        <f>+Table1[[#This Row],[Adj Total TOTAL_COST]]-Table1[[#This Row],[Current Total TOTAL_COST]]</f>
        <v>1111.1967999999999</v>
      </c>
      <c r="U4553" s="1">
        <f>+Table1[[#This Row],[Adj Total CONTRIBUTION_MARGIN]]-Table1[[#This Row],[Current Total CONTRIBUTION_MARGIN]]</f>
        <v>972.45</v>
      </c>
      <c r="V4553" s="1">
        <f>+Table1[[#This Row],[Adj Total OPERATING_MARGIN]]-Table1[[#This Row],[Current Total OPERATING_MARGIN]]</f>
        <v>604.94000000000005</v>
      </c>
    </row>
    <row r="4554" spans="1:22" x14ac:dyDescent="0.3">
      <c r="A4554" t="s">
        <v>22</v>
      </c>
      <c r="B4554">
        <v>2022</v>
      </c>
      <c r="C4554" t="s">
        <v>17</v>
      </c>
      <c r="D4554" t="s">
        <v>101</v>
      </c>
      <c r="E4554" s="2">
        <v>246</v>
      </c>
      <c r="F4554" s="1">
        <v>67193.570000000007</v>
      </c>
      <c r="G4554" s="1">
        <v>86704.51</v>
      </c>
      <c r="H4554" s="1">
        <v>49164.9853</v>
      </c>
      <c r="I4554" s="1">
        <v>-12934.1</v>
      </c>
      <c r="J4554" s="1">
        <v>-25878.68</v>
      </c>
      <c r="K4554" s="2">
        <v>245</v>
      </c>
      <c r="L4554" s="1">
        <v>62766.93</v>
      </c>
      <c r="M4554" s="1">
        <v>82133.97</v>
      </c>
      <c r="N4554" s="1">
        <v>48408.942499999997</v>
      </c>
      <c r="O4554" s="1">
        <v>-12558.78</v>
      </c>
      <c r="P4554" s="1">
        <v>-25266.54</v>
      </c>
      <c r="Q4554" s="2">
        <f>-+Table1[[#This Row],[Current Record Count]]+Table1[[#This Row],[Adj Record Count]]</f>
        <v>-1</v>
      </c>
      <c r="R4554" s="1">
        <f>+-Table1[[#This Row],[Current Total ADJUSTMENT_AMOUNT]]+Table1[[#This Row],[Adj Total ADJUSTMENT_AMOUNT]]</f>
        <v>-4426.6400000000067</v>
      </c>
      <c r="S4554" s="1">
        <f>-Table1[[#This Row],[Current Total CHARGE_AMOUNT]]+Table1[[#This Row],[Adj Total CHARGE_AMOUNT]]</f>
        <v>-4570.5399999999936</v>
      </c>
      <c r="T4554" s="1">
        <f>+Table1[[#This Row],[Adj Total TOTAL_COST]]-Table1[[#This Row],[Current Total TOTAL_COST]]</f>
        <v>-756.0428000000029</v>
      </c>
      <c r="U4554" s="1">
        <f>+Table1[[#This Row],[Adj Total CONTRIBUTION_MARGIN]]-Table1[[#This Row],[Current Total CONTRIBUTION_MARGIN]]</f>
        <v>375.31999999999971</v>
      </c>
      <c r="V4554" s="1">
        <f>+Table1[[#This Row],[Adj Total OPERATING_MARGIN]]-Table1[[#This Row],[Current Total OPERATING_MARGIN]]</f>
        <v>612.13999999999942</v>
      </c>
    </row>
    <row r="4555" spans="1:22" x14ac:dyDescent="0.3">
      <c r="A4555" t="s">
        <v>44</v>
      </c>
      <c r="B4555">
        <v>2023</v>
      </c>
      <c r="C4555" t="s">
        <v>90</v>
      </c>
      <c r="D4555" t="s">
        <v>90</v>
      </c>
      <c r="E4555" s="2">
        <v>1</v>
      </c>
      <c r="F4555" s="1">
        <v>4575.6400000000003</v>
      </c>
      <c r="G4555" s="1">
        <v>6015.02</v>
      </c>
      <c r="H4555" s="1">
        <v>1995.9502</v>
      </c>
      <c r="I4555" s="1">
        <v>-188.16</v>
      </c>
      <c r="J4555" s="1">
        <v>-614.29</v>
      </c>
      <c r="K4555" s="2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2">
        <f>-+Table1[[#This Row],[Current Record Count]]+Table1[[#This Row],[Adj Record Count]]</f>
        <v>-1</v>
      </c>
      <c r="R4555" s="1">
        <f>+-Table1[[#This Row],[Current Total ADJUSTMENT_AMOUNT]]+Table1[[#This Row],[Adj Total ADJUSTMENT_AMOUNT]]</f>
        <v>-4575.6400000000003</v>
      </c>
      <c r="S4555" s="1">
        <f>-Table1[[#This Row],[Current Total CHARGE_AMOUNT]]+Table1[[#This Row],[Adj Total CHARGE_AMOUNT]]</f>
        <v>-6015.02</v>
      </c>
      <c r="T4555" s="1">
        <f>+Table1[[#This Row],[Adj Total TOTAL_COST]]-Table1[[#This Row],[Current Total TOTAL_COST]]</f>
        <v>-1995.9502</v>
      </c>
      <c r="U4555" s="1">
        <f>+Table1[[#This Row],[Adj Total CONTRIBUTION_MARGIN]]-Table1[[#This Row],[Current Total CONTRIBUTION_MARGIN]]</f>
        <v>188.16</v>
      </c>
      <c r="V4555" s="1">
        <f>+Table1[[#This Row],[Adj Total OPERATING_MARGIN]]-Table1[[#This Row],[Current Total OPERATING_MARGIN]]</f>
        <v>614.29</v>
      </c>
    </row>
    <row r="4556" spans="1:22" x14ac:dyDescent="0.3">
      <c r="A4556" t="s">
        <v>54</v>
      </c>
      <c r="B4556">
        <v>2022</v>
      </c>
      <c r="C4556" t="s">
        <v>29</v>
      </c>
      <c r="D4556" t="s">
        <v>32</v>
      </c>
      <c r="E4556" s="2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2">
        <v>7</v>
      </c>
      <c r="L4556" s="1">
        <v>2247.4</v>
      </c>
      <c r="M4556" s="1">
        <v>4299.25</v>
      </c>
      <c r="N4556" s="1">
        <v>2070.2487000000001</v>
      </c>
      <c r="O4556" s="1">
        <v>1207.43</v>
      </c>
      <c r="P4556" s="1">
        <v>616.11</v>
      </c>
      <c r="Q4556" s="2">
        <f>-+Table1[[#This Row],[Current Record Count]]+Table1[[#This Row],[Adj Record Count]]</f>
        <v>7</v>
      </c>
      <c r="R4556" s="1">
        <f>+-Table1[[#This Row],[Current Total ADJUSTMENT_AMOUNT]]+Table1[[#This Row],[Adj Total ADJUSTMENT_AMOUNT]]</f>
        <v>2247.4</v>
      </c>
      <c r="S4556" s="1">
        <f>-Table1[[#This Row],[Current Total CHARGE_AMOUNT]]+Table1[[#This Row],[Adj Total CHARGE_AMOUNT]]</f>
        <v>4299.25</v>
      </c>
      <c r="T4556" s="1">
        <f>+Table1[[#This Row],[Adj Total TOTAL_COST]]-Table1[[#This Row],[Current Total TOTAL_COST]]</f>
        <v>2070.2487000000001</v>
      </c>
      <c r="U4556" s="1">
        <f>+Table1[[#This Row],[Adj Total CONTRIBUTION_MARGIN]]-Table1[[#This Row],[Current Total CONTRIBUTION_MARGIN]]</f>
        <v>1207.43</v>
      </c>
      <c r="V4556" s="1">
        <f>+Table1[[#This Row],[Adj Total OPERATING_MARGIN]]-Table1[[#This Row],[Current Total OPERATING_MARGIN]]</f>
        <v>616.11</v>
      </c>
    </row>
    <row r="4557" spans="1:22" x14ac:dyDescent="0.3">
      <c r="A4557" t="s">
        <v>44</v>
      </c>
      <c r="B4557">
        <v>2024</v>
      </c>
      <c r="C4557" t="s">
        <v>41</v>
      </c>
      <c r="D4557" t="s">
        <v>41</v>
      </c>
      <c r="E4557" s="2">
        <v>25</v>
      </c>
      <c r="F4557" s="1">
        <v>11245.87</v>
      </c>
      <c r="G4557" s="1">
        <v>14642.55</v>
      </c>
      <c r="H4557" s="1">
        <v>5269.2437</v>
      </c>
      <c r="I4557" s="1">
        <v>243.5</v>
      </c>
      <c r="J4557" s="1">
        <v>-1318.78</v>
      </c>
      <c r="K4557" s="2">
        <v>20</v>
      </c>
      <c r="L4557" s="1">
        <v>8488.1</v>
      </c>
      <c r="M4557" s="1">
        <v>10903</v>
      </c>
      <c r="N4557" s="1">
        <v>3660.2397000000001</v>
      </c>
      <c r="O4557" s="1">
        <v>262.7</v>
      </c>
      <c r="P4557" s="1">
        <v>-696.39</v>
      </c>
      <c r="Q4557" s="2">
        <f>-+Table1[[#This Row],[Current Record Count]]+Table1[[#This Row],[Adj Record Count]]</f>
        <v>-5</v>
      </c>
      <c r="R4557" s="1">
        <f>+-Table1[[#This Row],[Current Total ADJUSTMENT_AMOUNT]]+Table1[[#This Row],[Adj Total ADJUSTMENT_AMOUNT]]</f>
        <v>-2757.7700000000004</v>
      </c>
      <c r="S4557" s="1">
        <f>-Table1[[#This Row],[Current Total CHARGE_AMOUNT]]+Table1[[#This Row],[Adj Total CHARGE_AMOUNT]]</f>
        <v>-3739.5499999999993</v>
      </c>
      <c r="T4557" s="1">
        <f>+Table1[[#This Row],[Adj Total TOTAL_COST]]-Table1[[#This Row],[Current Total TOTAL_COST]]</f>
        <v>-1609.0039999999999</v>
      </c>
      <c r="U4557" s="1">
        <f>+Table1[[#This Row],[Adj Total CONTRIBUTION_MARGIN]]-Table1[[#This Row],[Current Total CONTRIBUTION_MARGIN]]</f>
        <v>19.199999999999989</v>
      </c>
      <c r="V4557" s="1">
        <f>+Table1[[#This Row],[Adj Total OPERATING_MARGIN]]-Table1[[#This Row],[Current Total OPERATING_MARGIN]]</f>
        <v>622.39</v>
      </c>
    </row>
    <row r="4558" spans="1:22" x14ac:dyDescent="0.3">
      <c r="A4558" t="s">
        <v>31</v>
      </c>
      <c r="B4558">
        <v>2020</v>
      </c>
      <c r="C4558" t="s">
        <v>95</v>
      </c>
      <c r="D4558" t="s">
        <v>95</v>
      </c>
      <c r="E4558" s="2">
        <v>1</v>
      </c>
      <c r="F4558" s="1">
        <v>4418.62</v>
      </c>
      <c r="G4558" s="1">
        <v>4418.62</v>
      </c>
      <c r="H4558" s="1">
        <v>622.51250000000005</v>
      </c>
      <c r="I4558" s="1">
        <v>-457.66</v>
      </c>
      <c r="J4558" s="1">
        <v>-622.51</v>
      </c>
      <c r="K4558" s="2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2">
        <f>-+Table1[[#This Row],[Current Record Count]]+Table1[[#This Row],[Adj Record Count]]</f>
        <v>-1</v>
      </c>
      <c r="R4558" s="1">
        <f>+-Table1[[#This Row],[Current Total ADJUSTMENT_AMOUNT]]+Table1[[#This Row],[Adj Total ADJUSTMENT_AMOUNT]]</f>
        <v>-4418.62</v>
      </c>
      <c r="S4558" s="1">
        <f>-Table1[[#This Row],[Current Total CHARGE_AMOUNT]]+Table1[[#This Row],[Adj Total CHARGE_AMOUNT]]</f>
        <v>-4418.62</v>
      </c>
      <c r="T4558" s="1">
        <f>+Table1[[#This Row],[Adj Total TOTAL_COST]]-Table1[[#This Row],[Current Total TOTAL_COST]]</f>
        <v>-622.51250000000005</v>
      </c>
      <c r="U4558" s="1">
        <f>+Table1[[#This Row],[Adj Total CONTRIBUTION_MARGIN]]-Table1[[#This Row],[Current Total CONTRIBUTION_MARGIN]]</f>
        <v>457.66</v>
      </c>
      <c r="V4558" s="1">
        <f>+Table1[[#This Row],[Adj Total OPERATING_MARGIN]]-Table1[[#This Row],[Current Total OPERATING_MARGIN]]</f>
        <v>622.51</v>
      </c>
    </row>
    <row r="4559" spans="1:22" x14ac:dyDescent="0.3">
      <c r="A4559" t="s">
        <v>82</v>
      </c>
      <c r="B4559">
        <v>2022</v>
      </c>
      <c r="C4559" t="s">
        <v>23</v>
      </c>
      <c r="D4559" t="s">
        <v>24</v>
      </c>
      <c r="E4559" s="2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2">
        <v>2</v>
      </c>
      <c r="L4559" s="1">
        <v>6478.9</v>
      </c>
      <c r="M4559" s="1">
        <v>8715.5</v>
      </c>
      <c r="N4559" s="1">
        <v>3670.5214000000001</v>
      </c>
      <c r="O4559" s="1">
        <v>1088.08</v>
      </c>
      <c r="P4559" s="1">
        <v>625.82000000000005</v>
      </c>
      <c r="Q4559" s="2">
        <f>-+Table1[[#This Row],[Current Record Count]]+Table1[[#This Row],[Adj Record Count]]</f>
        <v>2</v>
      </c>
      <c r="R4559" s="1">
        <f>+-Table1[[#This Row],[Current Total ADJUSTMENT_AMOUNT]]+Table1[[#This Row],[Adj Total ADJUSTMENT_AMOUNT]]</f>
        <v>6478.9</v>
      </c>
      <c r="S4559" s="1">
        <f>-Table1[[#This Row],[Current Total CHARGE_AMOUNT]]+Table1[[#This Row],[Adj Total CHARGE_AMOUNT]]</f>
        <v>8715.5</v>
      </c>
      <c r="T4559" s="1">
        <f>+Table1[[#This Row],[Adj Total TOTAL_COST]]-Table1[[#This Row],[Current Total TOTAL_COST]]</f>
        <v>3670.5214000000001</v>
      </c>
      <c r="U4559" s="1">
        <f>+Table1[[#This Row],[Adj Total CONTRIBUTION_MARGIN]]-Table1[[#This Row],[Current Total CONTRIBUTION_MARGIN]]</f>
        <v>1088.08</v>
      </c>
      <c r="V4559" s="1">
        <f>+Table1[[#This Row],[Adj Total OPERATING_MARGIN]]-Table1[[#This Row],[Current Total OPERATING_MARGIN]]</f>
        <v>625.82000000000005</v>
      </c>
    </row>
    <row r="4560" spans="1:22" x14ac:dyDescent="0.3">
      <c r="A4560" t="s">
        <v>74</v>
      </c>
      <c r="B4560">
        <v>2020</v>
      </c>
      <c r="C4560" t="s">
        <v>29</v>
      </c>
      <c r="D4560" t="s">
        <v>36</v>
      </c>
      <c r="E4560" s="2">
        <v>61</v>
      </c>
      <c r="F4560" s="1">
        <v>8655.6</v>
      </c>
      <c r="G4560" s="1">
        <v>18424.18</v>
      </c>
      <c r="H4560" s="1">
        <v>10222.5779</v>
      </c>
      <c r="I4560" s="1">
        <v>2709.48</v>
      </c>
      <c r="J4560" s="1">
        <v>-454.45</v>
      </c>
      <c r="K4560" s="2">
        <v>59</v>
      </c>
      <c r="L4560" s="1">
        <v>4022.31</v>
      </c>
      <c r="M4560" s="1">
        <v>8871</v>
      </c>
      <c r="N4560" s="1">
        <v>4672.7861999999996</v>
      </c>
      <c r="O4560" s="1">
        <v>1396.2</v>
      </c>
      <c r="P4560" s="1">
        <v>175.77</v>
      </c>
      <c r="Q4560" s="2">
        <f>-+Table1[[#This Row],[Current Record Count]]+Table1[[#This Row],[Adj Record Count]]</f>
        <v>-2</v>
      </c>
      <c r="R4560" s="1">
        <f>+-Table1[[#This Row],[Current Total ADJUSTMENT_AMOUNT]]+Table1[[#This Row],[Adj Total ADJUSTMENT_AMOUNT]]</f>
        <v>-4633.2900000000009</v>
      </c>
      <c r="S4560" s="1">
        <f>-Table1[[#This Row],[Current Total CHARGE_AMOUNT]]+Table1[[#This Row],[Adj Total CHARGE_AMOUNT]]</f>
        <v>-9553.18</v>
      </c>
      <c r="T4560" s="1">
        <f>+Table1[[#This Row],[Adj Total TOTAL_COST]]-Table1[[#This Row],[Current Total TOTAL_COST]]</f>
        <v>-5549.7917000000007</v>
      </c>
      <c r="U4560" s="1">
        <f>+Table1[[#This Row],[Adj Total CONTRIBUTION_MARGIN]]-Table1[[#This Row],[Current Total CONTRIBUTION_MARGIN]]</f>
        <v>-1313.28</v>
      </c>
      <c r="V4560" s="1">
        <f>+Table1[[#This Row],[Adj Total OPERATING_MARGIN]]-Table1[[#This Row],[Current Total OPERATING_MARGIN]]</f>
        <v>630.22</v>
      </c>
    </row>
    <row r="4561" spans="1:22" x14ac:dyDescent="0.3">
      <c r="A4561" t="s">
        <v>82</v>
      </c>
      <c r="B4561">
        <v>2024</v>
      </c>
      <c r="C4561" t="s">
        <v>20</v>
      </c>
      <c r="D4561" t="s">
        <v>55</v>
      </c>
      <c r="E4561" s="2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2">
        <v>1</v>
      </c>
      <c r="L4561" s="1">
        <v>1298.02</v>
      </c>
      <c r="M4561" s="1">
        <v>2297.38</v>
      </c>
      <c r="N4561" s="1">
        <v>367.9701</v>
      </c>
      <c r="O4561" s="1">
        <v>680.24</v>
      </c>
      <c r="P4561" s="1">
        <v>631.39</v>
      </c>
      <c r="Q4561" s="2">
        <f>-+Table1[[#This Row],[Current Record Count]]+Table1[[#This Row],[Adj Record Count]]</f>
        <v>1</v>
      </c>
      <c r="R4561" s="1">
        <f>+-Table1[[#This Row],[Current Total ADJUSTMENT_AMOUNT]]+Table1[[#This Row],[Adj Total ADJUSTMENT_AMOUNT]]</f>
        <v>1298.02</v>
      </c>
      <c r="S4561" s="1">
        <f>-Table1[[#This Row],[Current Total CHARGE_AMOUNT]]+Table1[[#This Row],[Adj Total CHARGE_AMOUNT]]</f>
        <v>2297.38</v>
      </c>
      <c r="T4561" s="1">
        <f>+Table1[[#This Row],[Adj Total TOTAL_COST]]-Table1[[#This Row],[Current Total TOTAL_COST]]</f>
        <v>367.9701</v>
      </c>
      <c r="U4561" s="1">
        <f>+Table1[[#This Row],[Adj Total CONTRIBUTION_MARGIN]]-Table1[[#This Row],[Current Total CONTRIBUTION_MARGIN]]</f>
        <v>680.24</v>
      </c>
      <c r="V4561" s="1">
        <f>+Table1[[#This Row],[Adj Total OPERATING_MARGIN]]-Table1[[#This Row],[Current Total OPERATING_MARGIN]]</f>
        <v>631.39</v>
      </c>
    </row>
    <row r="4562" spans="1:22" x14ac:dyDescent="0.3">
      <c r="A4562" t="s">
        <v>78</v>
      </c>
      <c r="B4562">
        <v>2022</v>
      </c>
      <c r="C4562" t="s">
        <v>23</v>
      </c>
      <c r="D4562" t="s">
        <v>77</v>
      </c>
      <c r="E4562" s="2">
        <v>442</v>
      </c>
      <c r="F4562" s="1">
        <v>898931.64</v>
      </c>
      <c r="G4562" s="1">
        <v>1165421.98</v>
      </c>
      <c r="H4562" s="1">
        <v>141172.0191</v>
      </c>
      <c r="I4562" s="1">
        <v>235182.55</v>
      </c>
      <c r="J4562" s="1">
        <v>176683.58</v>
      </c>
      <c r="K4562" s="2">
        <v>428</v>
      </c>
      <c r="L4562" s="1">
        <v>871749.27</v>
      </c>
      <c r="M4562" s="1">
        <v>1132163.8500000001</v>
      </c>
      <c r="N4562" s="1">
        <v>132886.4712</v>
      </c>
      <c r="O4562" s="1">
        <v>232737.77</v>
      </c>
      <c r="P4562" s="1">
        <v>177317.98</v>
      </c>
      <c r="Q4562" s="2">
        <f>-+Table1[[#This Row],[Current Record Count]]+Table1[[#This Row],[Adj Record Count]]</f>
        <v>-14</v>
      </c>
      <c r="R4562" s="1">
        <f>+-Table1[[#This Row],[Current Total ADJUSTMENT_AMOUNT]]+Table1[[#This Row],[Adj Total ADJUSTMENT_AMOUNT]]</f>
        <v>-27182.369999999995</v>
      </c>
      <c r="S4562" s="1">
        <f>-Table1[[#This Row],[Current Total CHARGE_AMOUNT]]+Table1[[#This Row],[Adj Total CHARGE_AMOUNT]]</f>
        <v>-33258.129999999888</v>
      </c>
      <c r="T4562" s="1">
        <f>+Table1[[#This Row],[Adj Total TOTAL_COST]]-Table1[[#This Row],[Current Total TOTAL_COST]]</f>
        <v>-8285.547900000005</v>
      </c>
      <c r="U4562" s="1">
        <f>+Table1[[#This Row],[Adj Total CONTRIBUTION_MARGIN]]-Table1[[#This Row],[Current Total CONTRIBUTION_MARGIN]]</f>
        <v>-2444.7799999999988</v>
      </c>
      <c r="V4562" s="1">
        <f>+Table1[[#This Row],[Adj Total OPERATING_MARGIN]]-Table1[[#This Row],[Current Total OPERATING_MARGIN]]</f>
        <v>634.40000000002328</v>
      </c>
    </row>
    <row r="4563" spans="1:22" x14ac:dyDescent="0.3">
      <c r="A4563" t="s">
        <v>44</v>
      </c>
      <c r="B4563">
        <v>2020</v>
      </c>
      <c r="C4563" t="s">
        <v>41</v>
      </c>
      <c r="D4563" t="s">
        <v>41</v>
      </c>
      <c r="E4563" s="2">
        <v>5</v>
      </c>
      <c r="F4563" s="1">
        <v>2934.38</v>
      </c>
      <c r="G4563" s="1">
        <v>4012.75</v>
      </c>
      <c r="H4563" s="1">
        <v>1882.3122000000001</v>
      </c>
      <c r="I4563" s="1">
        <v>-135.21</v>
      </c>
      <c r="J4563" s="1">
        <v>-809.79</v>
      </c>
      <c r="K4563" s="2">
        <v>3</v>
      </c>
      <c r="L4563" s="1">
        <v>1192.1500000000001</v>
      </c>
      <c r="M4563" s="1">
        <v>1656</v>
      </c>
      <c r="N4563" s="1">
        <v>631.88210000000004</v>
      </c>
      <c r="O4563" s="1">
        <v>-8.48</v>
      </c>
      <c r="P4563" s="1">
        <v>-173.88</v>
      </c>
      <c r="Q4563" s="2">
        <f>-+Table1[[#This Row],[Current Record Count]]+Table1[[#This Row],[Adj Record Count]]</f>
        <v>-2</v>
      </c>
      <c r="R4563" s="1">
        <f>+-Table1[[#This Row],[Current Total ADJUSTMENT_AMOUNT]]+Table1[[#This Row],[Adj Total ADJUSTMENT_AMOUNT]]</f>
        <v>-1742.23</v>
      </c>
      <c r="S4563" s="1">
        <f>-Table1[[#This Row],[Current Total CHARGE_AMOUNT]]+Table1[[#This Row],[Adj Total CHARGE_AMOUNT]]</f>
        <v>-2356.75</v>
      </c>
      <c r="T4563" s="1">
        <f>+Table1[[#This Row],[Adj Total TOTAL_COST]]-Table1[[#This Row],[Current Total TOTAL_COST]]</f>
        <v>-1250.4301</v>
      </c>
      <c r="U4563" s="1">
        <f>+Table1[[#This Row],[Adj Total CONTRIBUTION_MARGIN]]-Table1[[#This Row],[Current Total CONTRIBUTION_MARGIN]]</f>
        <v>126.73</v>
      </c>
      <c r="V4563" s="1">
        <f>+Table1[[#This Row],[Adj Total OPERATING_MARGIN]]-Table1[[#This Row],[Current Total OPERATING_MARGIN]]</f>
        <v>635.91</v>
      </c>
    </row>
    <row r="4564" spans="1:22" x14ac:dyDescent="0.3">
      <c r="A4564" t="s">
        <v>44</v>
      </c>
      <c r="B4564">
        <v>2021</v>
      </c>
      <c r="C4564" t="s">
        <v>20</v>
      </c>
      <c r="D4564" t="s">
        <v>21</v>
      </c>
      <c r="E4564" s="2">
        <v>23</v>
      </c>
      <c r="F4564" s="1">
        <v>17409.080000000002</v>
      </c>
      <c r="G4564" s="1">
        <v>25552.63</v>
      </c>
      <c r="H4564" s="1">
        <v>33947.589800000002</v>
      </c>
      <c r="I4564" s="1">
        <v>-16323.48</v>
      </c>
      <c r="J4564" s="1">
        <v>-25384.76</v>
      </c>
      <c r="K4564" s="2">
        <v>22</v>
      </c>
      <c r="L4564" s="1">
        <v>12026.28</v>
      </c>
      <c r="M4564" s="1">
        <v>19642</v>
      </c>
      <c r="N4564" s="1">
        <v>32763.333999999999</v>
      </c>
      <c r="O4564" s="1">
        <v>-15883.84</v>
      </c>
      <c r="P4564" s="1">
        <v>-24728.33</v>
      </c>
      <c r="Q4564" s="2">
        <f>-+Table1[[#This Row],[Current Record Count]]+Table1[[#This Row],[Adj Record Count]]</f>
        <v>-1</v>
      </c>
      <c r="R4564" s="1">
        <f>+-Table1[[#This Row],[Current Total ADJUSTMENT_AMOUNT]]+Table1[[#This Row],[Adj Total ADJUSTMENT_AMOUNT]]</f>
        <v>-5382.8000000000011</v>
      </c>
      <c r="S4564" s="1">
        <f>-Table1[[#This Row],[Current Total CHARGE_AMOUNT]]+Table1[[#This Row],[Adj Total CHARGE_AMOUNT]]</f>
        <v>-5910.630000000001</v>
      </c>
      <c r="T4564" s="1">
        <f>+Table1[[#This Row],[Adj Total TOTAL_COST]]-Table1[[#This Row],[Current Total TOTAL_COST]]</f>
        <v>-1184.2558000000026</v>
      </c>
      <c r="U4564" s="1">
        <f>+Table1[[#This Row],[Adj Total CONTRIBUTION_MARGIN]]-Table1[[#This Row],[Current Total CONTRIBUTION_MARGIN]]</f>
        <v>439.63999999999942</v>
      </c>
      <c r="V4564" s="1">
        <f>+Table1[[#This Row],[Adj Total OPERATING_MARGIN]]-Table1[[#This Row],[Current Total OPERATING_MARGIN]]</f>
        <v>656.42999999999665</v>
      </c>
    </row>
    <row r="4565" spans="1:22" x14ac:dyDescent="0.3">
      <c r="A4565" t="s">
        <v>25</v>
      </c>
      <c r="B4565">
        <v>2022</v>
      </c>
      <c r="C4565" t="s">
        <v>20</v>
      </c>
      <c r="D4565" t="s">
        <v>105</v>
      </c>
      <c r="E4565" s="2">
        <v>4</v>
      </c>
      <c r="F4565" s="1">
        <v>13235.11</v>
      </c>
      <c r="G4565" s="1">
        <v>13453.52</v>
      </c>
      <c r="H4565" s="1">
        <v>364.14080000000001</v>
      </c>
      <c r="I4565" s="1">
        <v>138.78</v>
      </c>
      <c r="J4565" s="1">
        <v>51.03</v>
      </c>
      <c r="K4565" s="2">
        <v>5</v>
      </c>
      <c r="L4565" s="1">
        <v>14961.63</v>
      </c>
      <c r="M4565" s="1">
        <v>16030.42</v>
      </c>
      <c r="N4565" s="1">
        <v>524.08730000000003</v>
      </c>
      <c r="O4565" s="1">
        <v>861.79</v>
      </c>
      <c r="P4565" s="1">
        <v>724.16</v>
      </c>
      <c r="Q4565" s="2">
        <f>-+Table1[[#This Row],[Current Record Count]]+Table1[[#This Row],[Adj Record Count]]</f>
        <v>1</v>
      </c>
      <c r="R4565" s="1">
        <f>+-Table1[[#This Row],[Current Total ADJUSTMENT_AMOUNT]]+Table1[[#This Row],[Adj Total ADJUSTMENT_AMOUNT]]</f>
        <v>1726.5199999999986</v>
      </c>
      <c r="S4565" s="1">
        <f>-Table1[[#This Row],[Current Total CHARGE_AMOUNT]]+Table1[[#This Row],[Adj Total CHARGE_AMOUNT]]</f>
        <v>2576.8999999999996</v>
      </c>
      <c r="T4565" s="1">
        <f>+Table1[[#This Row],[Adj Total TOTAL_COST]]-Table1[[#This Row],[Current Total TOTAL_COST]]</f>
        <v>159.94650000000001</v>
      </c>
      <c r="U4565" s="1">
        <f>+Table1[[#This Row],[Adj Total CONTRIBUTION_MARGIN]]-Table1[[#This Row],[Current Total CONTRIBUTION_MARGIN]]</f>
        <v>723.01</v>
      </c>
      <c r="V4565" s="1">
        <f>+Table1[[#This Row],[Adj Total OPERATING_MARGIN]]-Table1[[#This Row],[Current Total OPERATING_MARGIN]]</f>
        <v>673.13</v>
      </c>
    </row>
    <row r="4566" spans="1:22" x14ac:dyDescent="0.3">
      <c r="A4566" t="s">
        <v>35</v>
      </c>
      <c r="B4566">
        <v>2024</v>
      </c>
      <c r="C4566" t="s">
        <v>72</v>
      </c>
      <c r="D4566" t="s">
        <v>72</v>
      </c>
      <c r="E4566" s="2">
        <v>1</v>
      </c>
      <c r="F4566" s="1">
        <v>8577.64</v>
      </c>
      <c r="G4566" s="1">
        <v>9482.7000000000007</v>
      </c>
      <c r="H4566" s="1">
        <v>1584.3809000000001</v>
      </c>
      <c r="I4566" s="1">
        <v>-156.08000000000001</v>
      </c>
      <c r="J4566" s="1">
        <v>-679.32</v>
      </c>
      <c r="K4566" s="2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2">
        <f>-+Table1[[#This Row],[Current Record Count]]+Table1[[#This Row],[Adj Record Count]]</f>
        <v>-1</v>
      </c>
      <c r="R4566" s="1">
        <f>+-Table1[[#This Row],[Current Total ADJUSTMENT_AMOUNT]]+Table1[[#This Row],[Adj Total ADJUSTMENT_AMOUNT]]</f>
        <v>-8577.64</v>
      </c>
      <c r="S4566" s="1">
        <f>-Table1[[#This Row],[Current Total CHARGE_AMOUNT]]+Table1[[#This Row],[Adj Total CHARGE_AMOUNT]]</f>
        <v>-9482.7000000000007</v>
      </c>
      <c r="T4566" s="1">
        <f>+Table1[[#This Row],[Adj Total TOTAL_COST]]-Table1[[#This Row],[Current Total TOTAL_COST]]</f>
        <v>-1584.3809000000001</v>
      </c>
      <c r="U4566" s="1">
        <f>+Table1[[#This Row],[Adj Total CONTRIBUTION_MARGIN]]-Table1[[#This Row],[Current Total CONTRIBUTION_MARGIN]]</f>
        <v>156.08000000000001</v>
      </c>
      <c r="V4566" s="1">
        <f>+Table1[[#This Row],[Adj Total OPERATING_MARGIN]]-Table1[[#This Row],[Current Total OPERATING_MARGIN]]</f>
        <v>679.32</v>
      </c>
    </row>
    <row r="4567" spans="1:22" x14ac:dyDescent="0.3">
      <c r="A4567" t="s">
        <v>54</v>
      </c>
      <c r="B4567">
        <v>2020</v>
      </c>
      <c r="C4567" t="s">
        <v>58</v>
      </c>
      <c r="D4567" t="s">
        <v>58</v>
      </c>
      <c r="E4567" s="2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2">
        <v>1</v>
      </c>
      <c r="L4567" s="1">
        <v>200.89</v>
      </c>
      <c r="M4567" s="1">
        <v>3863.93</v>
      </c>
      <c r="N4567" s="1">
        <v>2757.7710999999999</v>
      </c>
      <c r="O4567" s="1">
        <v>1615.34</v>
      </c>
      <c r="P4567" s="1">
        <v>681.12</v>
      </c>
      <c r="Q4567" s="2">
        <f>-+Table1[[#This Row],[Current Record Count]]+Table1[[#This Row],[Adj Record Count]]</f>
        <v>1</v>
      </c>
      <c r="R4567" s="1">
        <f>+-Table1[[#This Row],[Current Total ADJUSTMENT_AMOUNT]]+Table1[[#This Row],[Adj Total ADJUSTMENT_AMOUNT]]</f>
        <v>200.89</v>
      </c>
      <c r="S4567" s="1">
        <f>-Table1[[#This Row],[Current Total CHARGE_AMOUNT]]+Table1[[#This Row],[Adj Total CHARGE_AMOUNT]]</f>
        <v>3863.93</v>
      </c>
      <c r="T4567" s="1">
        <f>+Table1[[#This Row],[Adj Total TOTAL_COST]]-Table1[[#This Row],[Current Total TOTAL_COST]]</f>
        <v>2757.7710999999999</v>
      </c>
      <c r="U4567" s="1">
        <f>+Table1[[#This Row],[Adj Total CONTRIBUTION_MARGIN]]-Table1[[#This Row],[Current Total CONTRIBUTION_MARGIN]]</f>
        <v>1615.34</v>
      </c>
      <c r="V4567" s="1">
        <f>+Table1[[#This Row],[Adj Total OPERATING_MARGIN]]-Table1[[#This Row],[Current Total OPERATING_MARGIN]]</f>
        <v>681.12</v>
      </c>
    </row>
    <row r="4568" spans="1:22" x14ac:dyDescent="0.3">
      <c r="A4568" t="s">
        <v>74</v>
      </c>
      <c r="B4568">
        <v>2023</v>
      </c>
      <c r="C4568" t="s">
        <v>23</v>
      </c>
      <c r="D4568" t="s">
        <v>83</v>
      </c>
      <c r="E4568" s="2">
        <v>6</v>
      </c>
      <c r="F4568" s="1">
        <v>22609.21</v>
      </c>
      <c r="G4568" s="1">
        <v>27186.44</v>
      </c>
      <c r="H4568" s="1">
        <v>8500.3565999999992</v>
      </c>
      <c r="I4568" s="1">
        <v>2113.63</v>
      </c>
      <c r="J4568" s="1">
        <v>-758.21</v>
      </c>
      <c r="K4568" s="2">
        <v>1</v>
      </c>
      <c r="L4568" s="1">
        <v>555.58000000000004</v>
      </c>
      <c r="M4568" s="1">
        <v>673</v>
      </c>
      <c r="N4568" s="1">
        <v>193.1858</v>
      </c>
      <c r="O4568" s="1">
        <v>0.71</v>
      </c>
      <c r="P4568" s="1">
        <v>-75.77</v>
      </c>
      <c r="Q4568" s="2">
        <f>-+Table1[[#This Row],[Current Record Count]]+Table1[[#This Row],[Adj Record Count]]</f>
        <v>-5</v>
      </c>
      <c r="R4568" s="1">
        <f>+-Table1[[#This Row],[Current Total ADJUSTMENT_AMOUNT]]+Table1[[#This Row],[Adj Total ADJUSTMENT_AMOUNT]]</f>
        <v>-22053.629999999997</v>
      </c>
      <c r="S4568" s="1">
        <f>-Table1[[#This Row],[Current Total CHARGE_AMOUNT]]+Table1[[#This Row],[Adj Total CHARGE_AMOUNT]]</f>
        <v>-26513.439999999999</v>
      </c>
      <c r="T4568" s="1">
        <f>+Table1[[#This Row],[Adj Total TOTAL_COST]]-Table1[[#This Row],[Current Total TOTAL_COST]]</f>
        <v>-8307.1707999999999</v>
      </c>
      <c r="U4568" s="1">
        <f>+Table1[[#This Row],[Adj Total CONTRIBUTION_MARGIN]]-Table1[[#This Row],[Current Total CONTRIBUTION_MARGIN]]</f>
        <v>-2112.92</v>
      </c>
      <c r="V4568" s="1">
        <f>+Table1[[#This Row],[Adj Total OPERATING_MARGIN]]-Table1[[#This Row],[Current Total OPERATING_MARGIN]]</f>
        <v>682.44</v>
      </c>
    </row>
    <row r="4569" spans="1:22" x14ac:dyDescent="0.3">
      <c r="A4569" t="s">
        <v>44</v>
      </c>
      <c r="B4569">
        <v>2020</v>
      </c>
      <c r="C4569" t="s">
        <v>29</v>
      </c>
      <c r="D4569" t="s">
        <v>38</v>
      </c>
      <c r="E4569" s="2">
        <v>1</v>
      </c>
      <c r="F4569" s="1">
        <v>4905.59</v>
      </c>
      <c r="G4569" s="1">
        <v>4905.59</v>
      </c>
      <c r="H4569" s="1">
        <v>666.13699999999994</v>
      </c>
      <c r="I4569" s="1">
        <v>-492.51</v>
      </c>
      <c r="J4569" s="1">
        <v>-683.2</v>
      </c>
      <c r="K4569" s="2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2">
        <f>-+Table1[[#This Row],[Current Record Count]]+Table1[[#This Row],[Adj Record Count]]</f>
        <v>-1</v>
      </c>
      <c r="R4569" s="1">
        <f>+-Table1[[#This Row],[Current Total ADJUSTMENT_AMOUNT]]+Table1[[#This Row],[Adj Total ADJUSTMENT_AMOUNT]]</f>
        <v>-4905.59</v>
      </c>
      <c r="S4569" s="1">
        <f>-Table1[[#This Row],[Current Total CHARGE_AMOUNT]]+Table1[[#This Row],[Adj Total CHARGE_AMOUNT]]</f>
        <v>-4905.59</v>
      </c>
      <c r="T4569" s="1">
        <f>+Table1[[#This Row],[Adj Total TOTAL_COST]]-Table1[[#This Row],[Current Total TOTAL_COST]]</f>
        <v>-666.13699999999994</v>
      </c>
      <c r="U4569" s="1">
        <f>+Table1[[#This Row],[Adj Total CONTRIBUTION_MARGIN]]-Table1[[#This Row],[Current Total CONTRIBUTION_MARGIN]]</f>
        <v>492.51</v>
      </c>
      <c r="V4569" s="1">
        <f>+Table1[[#This Row],[Adj Total OPERATING_MARGIN]]-Table1[[#This Row],[Current Total OPERATING_MARGIN]]</f>
        <v>683.2</v>
      </c>
    </row>
    <row r="4570" spans="1:22" x14ac:dyDescent="0.3">
      <c r="A4570" t="s">
        <v>54</v>
      </c>
      <c r="B4570">
        <v>2025</v>
      </c>
      <c r="C4570" t="s">
        <v>29</v>
      </c>
      <c r="D4570" t="s">
        <v>57</v>
      </c>
      <c r="E4570" s="2">
        <v>1</v>
      </c>
      <c r="F4570" s="1">
        <v>0</v>
      </c>
      <c r="G4570" s="1">
        <v>2016</v>
      </c>
      <c r="H4570" s="1">
        <v>384.6001</v>
      </c>
      <c r="I4570" s="1">
        <v>80.48</v>
      </c>
      <c r="J4570" s="1">
        <v>-79.98</v>
      </c>
      <c r="K4570" s="2">
        <v>3</v>
      </c>
      <c r="L4570" s="1">
        <v>11880.41</v>
      </c>
      <c r="M4570" s="1">
        <v>16842.990000000002</v>
      </c>
      <c r="N4570" s="1">
        <v>2643.9171999999999</v>
      </c>
      <c r="O4570" s="1">
        <v>1624.19</v>
      </c>
      <c r="P4570" s="1">
        <v>607.28</v>
      </c>
      <c r="Q4570" s="2">
        <f>-+Table1[[#This Row],[Current Record Count]]+Table1[[#This Row],[Adj Record Count]]</f>
        <v>2</v>
      </c>
      <c r="R4570" s="1">
        <f>+-Table1[[#This Row],[Current Total ADJUSTMENT_AMOUNT]]+Table1[[#This Row],[Adj Total ADJUSTMENT_AMOUNT]]</f>
        <v>11880.41</v>
      </c>
      <c r="S4570" s="1">
        <f>-Table1[[#This Row],[Current Total CHARGE_AMOUNT]]+Table1[[#This Row],[Adj Total CHARGE_AMOUNT]]</f>
        <v>14826.990000000002</v>
      </c>
      <c r="T4570" s="1">
        <f>+Table1[[#This Row],[Adj Total TOTAL_COST]]-Table1[[#This Row],[Current Total TOTAL_COST]]</f>
        <v>2259.3170999999998</v>
      </c>
      <c r="U4570" s="1">
        <f>+Table1[[#This Row],[Adj Total CONTRIBUTION_MARGIN]]-Table1[[#This Row],[Current Total CONTRIBUTION_MARGIN]]</f>
        <v>1543.71</v>
      </c>
      <c r="V4570" s="1">
        <f>+Table1[[#This Row],[Adj Total OPERATING_MARGIN]]-Table1[[#This Row],[Current Total OPERATING_MARGIN]]</f>
        <v>687.26</v>
      </c>
    </row>
    <row r="4571" spans="1:22" x14ac:dyDescent="0.3">
      <c r="A4571" t="s">
        <v>25</v>
      </c>
      <c r="B4571">
        <v>2025</v>
      </c>
      <c r="C4571" t="s">
        <v>50</v>
      </c>
      <c r="D4571" t="s">
        <v>50</v>
      </c>
      <c r="E4571" s="2">
        <v>18</v>
      </c>
      <c r="F4571" s="1">
        <v>38686.400000000001</v>
      </c>
      <c r="G4571" s="1">
        <v>73413.36</v>
      </c>
      <c r="H4571" s="1">
        <v>7238.9381000000003</v>
      </c>
      <c r="I4571" s="1">
        <v>13608.6</v>
      </c>
      <c r="J4571" s="1">
        <v>11703.14</v>
      </c>
      <c r="K4571" s="2">
        <v>23</v>
      </c>
      <c r="L4571" s="1">
        <v>48138.559999999998</v>
      </c>
      <c r="M4571" s="1">
        <v>85820.82</v>
      </c>
      <c r="N4571" s="1">
        <v>9503.1659</v>
      </c>
      <c r="O4571" s="1">
        <v>15208.03</v>
      </c>
      <c r="P4571" s="1">
        <v>12393.45</v>
      </c>
      <c r="Q4571" s="2">
        <f>-+Table1[[#This Row],[Current Record Count]]+Table1[[#This Row],[Adj Record Count]]</f>
        <v>5</v>
      </c>
      <c r="R4571" s="1">
        <f>+-Table1[[#This Row],[Current Total ADJUSTMENT_AMOUNT]]+Table1[[#This Row],[Adj Total ADJUSTMENT_AMOUNT]]</f>
        <v>9452.1599999999962</v>
      </c>
      <c r="S4571" s="1">
        <f>-Table1[[#This Row],[Current Total CHARGE_AMOUNT]]+Table1[[#This Row],[Adj Total CHARGE_AMOUNT]]</f>
        <v>12407.460000000006</v>
      </c>
      <c r="T4571" s="1">
        <f>+Table1[[#This Row],[Adj Total TOTAL_COST]]-Table1[[#This Row],[Current Total TOTAL_COST]]</f>
        <v>2264.2277999999997</v>
      </c>
      <c r="U4571" s="1">
        <f>+Table1[[#This Row],[Adj Total CONTRIBUTION_MARGIN]]-Table1[[#This Row],[Current Total CONTRIBUTION_MARGIN]]</f>
        <v>1599.4300000000003</v>
      </c>
      <c r="V4571" s="1">
        <f>+Table1[[#This Row],[Adj Total OPERATING_MARGIN]]-Table1[[#This Row],[Current Total OPERATING_MARGIN]]</f>
        <v>690.31000000000131</v>
      </c>
    </row>
    <row r="4572" spans="1:22" x14ac:dyDescent="0.3">
      <c r="A4572" t="s">
        <v>44</v>
      </c>
      <c r="B4572">
        <v>2021</v>
      </c>
      <c r="C4572" t="s">
        <v>20</v>
      </c>
      <c r="D4572" t="s">
        <v>102</v>
      </c>
      <c r="E4572" s="2">
        <v>14</v>
      </c>
      <c r="F4572" s="1">
        <v>44872.68</v>
      </c>
      <c r="G4572" s="1">
        <v>69366.039999999994</v>
      </c>
      <c r="H4572" s="1">
        <v>21858.6044</v>
      </c>
      <c r="I4572" s="1">
        <v>9435.08</v>
      </c>
      <c r="J4572" s="1">
        <v>3110.71</v>
      </c>
      <c r="K4572" s="2">
        <v>9</v>
      </c>
      <c r="L4572" s="1">
        <v>11340.63</v>
      </c>
      <c r="M4572" s="1">
        <v>20760.53</v>
      </c>
      <c r="N4572" s="1">
        <v>5882.6963999999998</v>
      </c>
      <c r="O4572" s="1">
        <v>5436.14</v>
      </c>
      <c r="P4572" s="1">
        <v>3801.45</v>
      </c>
      <c r="Q4572" s="2">
        <f>-+Table1[[#This Row],[Current Record Count]]+Table1[[#This Row],[Adj Record Count]]</f>
        <v>-5</v>
      </c>
      <c r="R4572" s="1">
        <f>+-Table1[[#This Row],[Current Total ADJUSTMENT_AMOUNT]]+Table1[[#This Row],[Adj Total ADJUSTMENT_AMOUNT]]</f>
        <v>-33532.050000000003</v>
      </c>
      <c r="S4572" s="1">
        <f>-Table1[[#This Row],[Current Total CHARGE_AMOUNT]]+Table1[[#This Row],[Adj Total CHARGE_AMOUNT]]</f>
        <v>-48605.509999999995</v>
      </c>
      <c r="T4572" s="1">
        <f>+Table1[[#This Row],[Adj Total TOTAL_COST]]-Table1[[#This Row],[Current Total TOTAL_COST]]</f>
        <v>-15975.907999999999</v>
      </c>
      <c r="U4572" s="1">
        <f>+Table1[[#This Row],[Adj Total CONTRIBUTION_MARGIN]]-Table1[[#This Row],[Current Total CONTRIBUTION_MARGIN]]</f>
        <v>-3998.9399999999996</v>
      </c>
      <c r="V4572" s="1">
        <f>+Table1[[#This Row],[Adj Total OPERATING_MARGIN]]-Table1[[#This Row],[Current Total OPERATING_MARGIN]]</f>
        <v>690.73999999999978</v>
      </c>
    </row>
    <row r="4573" spans="1:22" x14ac:dyDescent="0.3">
      <c r="A4573" t="s">
        <v>25</v>
      </c>
      <c r="B4573">
        <v>2024</v>
      </c>
      <c r="C4573" t="s">
        <v>20</v>
      </c>
      <c r="D4573" t="s">
        <v>71</v>
      </c>
      <c r="E4573" s="2">
        <v>28</v>
      </c>
      <c r="F4573" s="1">
        <v>45227.62</v>
      </c>
      <c r="G4573" s="1">
        <v>57096</v>
      </c>
      <c r="H4573" s="1">
        <v>5772.4920000000002</v>
      </c>
      <c r="I4573" s="1">
        <v>11702.77</v>
      </c>
      <c r="J4573" s="1">
        <v>9709.6200000000008</v>
      </c>
      <c r="K4573" s="2">
        <v>29</v>
      </c>
      <c r="L4573" s="1">
        <v>48339.23</v>
      </c>
      <c r="M4573" s="1">
        <v>60227.1</v>
      </c>
      <c r="N4573" s="1">
        <v>6624.4121999999998</v>
      </c>
      <c r="O4573" s="1">
        <v>12549.88</v>
      </c>
      <c r="P4573" s="1">
        <v>10402.450000000001</v>
      </c>
      <c r="Q4573" s="2">
        <f>-+Table1[[#This Row],[Current Record Count]]+Table1[[#This Row],[Adj Record Count]]</f>
        <v>1</v>
      </c>
      <c r="R4573" s="1">
        <f>+-Table1[[#This Row],[Current Total ADJUSTMENT_AMOUNT]]+Table1[[#This Row],[Adj Total ADJUSTMENT_AMOUNT]]</f>
        <v>3111.6100000000006</v>
      </c>
      <c r="S4573" s="1">
        <f>-Table1[[#This Row],[Current Total CHARGE_AMOUNT]]+Table1[[#This Row],[Adj Total CHARGE_AMOUNT]]</f>
        <v>3131.0999999999985</v>
      </c>
      <c r="T4573" s="1">
        <f>+Table1[[#This Row],[Adj Total TOTAL_COST]]-Table1[[#This Row],[Current Total TOTAL_COST]]</f>
        <v>851.92019999999957</v>
      </c>
      <c r="U4573" s="1">
        <f>+Table1[[#This Row],[Adj Total CONTRIBUTION_MARGIN]]-Table1[[#This Row],[Current Total CONTRIBUTION_MARGIN]]</f>
        <v>847.10999999999876</v>
      </c>
      <c r="V4573" s="1">
        <f>+Table1[[#This Row],[Adj Total OPERATING_MARGIN]]-Table1[[#This Row],[Current Total OPERATING_MARGIN]]</f>
        <v>692.82999999999993</v>
      </c>
    </row>
    <row r="4574" spans="1:22" x14ac:dyDescent="0.3">
      <c r="A4574" t="s">
        <v>44</v>
      </c>
      <c r="B4574">
        <v>2021</v>
      </c>
      <c r="C4574" t="s">
        <v>23</v>
      </c>
      <c r="D4574" t="s">
        <v>77</v>
      </c>
      <c r="E4574" s="2">
        <v>648</v>
      </c>
      <c r="F4574" s="1">
        <v>525903.39</v>
      </c>
      <c r="G4574" s="1">
        <v>657696.39</v>
      </c>
      <c r="H4574" s="1">
        <v>185366.0429</v>
      </c>
      <c r="I4574" s="1">
        <v>36073.83</v>
      </c>
      <c r="J4574" s="1">
        <v>-9744.26</v>
      </c>
      <c r="K4574" s="2">
        <v>643</v>
      </c>
      <c r="L4574" s="1">
        <v>513702.77</v>
      </c>
      <c r="M4574" s="1">
        <v>643831.87</v>
      </c>
      <c r="N4574" s="1">
        <v>181573.58799999999</v>
      </c>
      <c r="O4574" s="1">
        <v>35250.89</v>
      </c>
      <c r="P4574" s="1">
        <v>-9046.52</v>
      </c>
      <c r="Q4574" s="2">
        <f>-+Table1[[#This Row],[Current Record Count]]+Table1[[#This Row],[Adj Record Count]]</f>
        <v>-5</v>
      </c>
      <c r="R4574" s="1">
        <f>+-Table1[[#This Row],[Current Total ADJUSTMENT_AMOUNT]]+Table1[[#This Row],[Adj Total ADJUSTMENT_AMOUNT]]</f>
        <v>-12200.619999999995</v>
      </c>
      <c r="S4574" s="1">
        <f>-Table1[[#This Row],[Current Total CHARGE_AMOUNT]]+Table1[[#This Row],[Adj Total CHARGE_AMOUNT]]</f>
        <v>-13864.520000000019</v>
      </c>
      <c r="T4574" s="1">
        <f>+Table1[[#This Row],[Adj Total TOTAL_COST]]-Table1[[#This Row],[Current Total TOTAL_COST]]</f>
        <v>-3792.4549000000115</v>
      </c>
      <c r="U4574" s="1">
        <f>+Table1[[#This Row],[Adj Total CONTRIBUTION_MARGIN]]-Table1[[#This Row],[Current Total CONTRIBUTION_MARGIN]]</f>
        <v>-822.94000000000233</v>
      </c>
      <c r="V4574" s="1">
        <f>+Table1[[#This Row],[Adj Total OPERATING_MARGIN]]-Table1[[#This Row],[Current Total OPERATING_MARGIN]]</f>
        <v>697.73999999999978</v>
      </c>
    </row>
    <row r="4575" spans="1:22" x14ac:dyDescent="0.3">
      <c r="A4575" t="s">
        <v>78</v>
      </c>
      <c r="B4575">
        <v>2024</v>
      </c>
      <c r="C4575" t="s">
        <v>20</v>
      </c>
      <c r="D4575" t="s">
        <v>71</v>
      </c>
      <c r="E4575" s="2">
        <v>2</v>
      </c>
      <c r="F4575" s="1">
        <v>4877.74</v>
      </c>
      <c r="G4575" s="1">
        <v>5220.95</v>
      </c>
      <c r="H4575" s="1">
        <v>1206.1434999999999</v>
      </c>
      <c r="I4575" s="1">
        <v>-283.20999999999998</v>
      </c>
      <c r="J4575" s="1">
        <v>-629.19000000000005</v>
      </c>
      <c r="K4575" s="2">
        <v>1</v>
      </c>
      <c r="L4575" s="1">
        <v>588</v>
      </c>
      <c r="M4575" s="1">
        <v>588</v>
      </c>
      <c r="N4575" s="1">
        <v>97.369100000000003</v>
      </c>
      <c r="O4575" s="1">
        <v>111.84</v>
      </c>
      <c r="P4575" s="1">
        <v>78.69</v>
      </c>
      <c r="Q4575" s="2">
        <f>-+Table1[[#This Row],[Current Record Count]]+Table1[[#This Row],[Adj Record Count]]</f>
        <v>-1</v>
      </c>
      <c r="R4575" s="1">
        <f>+-Table1[[#This Row],[Current Total ADJUSTMENT_AMOUNT]]+Table1[[#This Row],[Adj Total ADJUSTMENT_AMOUNT]]</f>
        <v>-4289.74</v>
      </c>
      <c r="S4575" s="1">
        <f>-Table1[[#This Row],[Current Total CHARGE_AMOUNT]]+Table1[[#This Row],[Adj Total CHARGE_AMOUNT]]</f>
        <v>-4632.95</v>
      </c>
      <c r="T4575" s="1">
        <f>+Table1[[#This Row],[Adj Total TOTAL_COST]]-Table1[[#This Row],[Current Total TOTAL_COST]]</f>
        <v>-1108.7743999999998</v>
      </c>
      <c r="U4575" s="1">
        <f>+Table1[[#This Row],[Adj Total CONTRIBUTION_MARGIN]]-Table1[[#This Row],[Current Total CONTRIBUTION_MARGIN]]</f>
        <v>395.04999999999995</v>
      </c>
      <c r="V4575" s="1">
        <f>+Table1[[#This Row],[Adj Total OPERATING_MARGIN]]-Table1[[#This Row],[Current Total OPERATING_MARGIN]]</f>
        <v>707.88000000000011</v>
      </c>
    </row>
    <row r="4576" spans="1:22" x14ac:dyDescent="0.3">
      <c r="A4576" t="s">
        <v>54</v>
      </c>
      <c r="B4576">
        <v>2023</v>
      </c>
      <c r="C4576" t="s">
        <v>50</v>
      </c>
      <c r="D4576" t="s">
        <v>50</v>
      </c>
      <c r="E4576" s="2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2">
        <v>9</v>
      </c>
      <c r="L4576" s="1">
        <v>26288.33</v>
      </c>
      <c r="M4576" s="1">
        <v>29522.880000000001</v>
      </c>
      <c r="N4576" s="1">
        <v>4522.5468000000001</v>
      </c>
      <c r="O4576" s="1">
        <v>2219.64</v>
      </c>
      <c r="P4576" s="1">
        <v>723.75</v>
      </c>
      <c r="Q4576" s="2">
        <f>-+Table1[[#This Row],[Current Record Count]]+Table1[[#This Row],[Adj Record Count]]</f>
        <v>9</v>
      </c>
      <c r="R4576" s="1">
        <f>+-Table1[[#This Row],[Current Total ADJUSTMENT_AMOUNT]]+Table1[[#This Row],[Adj Total ADJUSTMENT_AMOUNT]]</f>
        <v>26288.33</v>
      </c>
      <c r="S4576" s="1">
        <f>-Table1[[#This Row],[Current Total CHARGE_AMOUNT]]+Table1[[#This Row],[Adj Total CHARGE_AMOUNT]]</f>
        <v>29522.880000000001</v>
      </c>
      <c r="T4576" s="1">
        <f>+Table1[[#This Row],[Adj Total TOTAL_COST]]-Table1[[#This Row],[Current Total TOTAL_COST]]</f>
        <v>4522.5468000000001</v>
      </c>
      <c r="U4576" s="1">
        <f>+Table1[[#This Row],[Adj Total CONTRIBUTION_MARGIN]]-Table1[[#This Row],[Current Total CONTRIBUTION_MARGIN]]</f>
        <v>2219.64</v>
      </c>
      <c r="V4576" s="1">
        <f>+Table1[[#This Row],[Adj Total OPERATING_MARGIN]]-Table1[[#This Row],[Current Total OPERATING_MARGIN]]</f>
        <v>723.75</v>
      </c>
    </row>
    <row r="4577" spans="1:22" x14ac:dyDescent="0.3">
      <c r="A4577" t="s">
        <v>54</v>
      </c>
      <c r="B4577">
        <v>2025</v>
      </c>
      <c r="C4577" t="s">
        <v>17</v>
      </c>
      <c r="D4577" t="s">
        <v>96</v>
      </c>
      <c r="E4577" s="2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2">
        <v>1</v>
      </c>
      <c r="L4577" s="1">
        <v>645.53</v>
      </c>
      <c r="M4577" s="1">
        <v>1868.44</v>
      </c>
      <c r="N4577" s="1">
        <v>492.70350000000002</v>
      </c>
      <c r="O4577" s="1">
        <v>901.63</v>
      </c>
      <c r="P4577" s="1">
        <v>730.21</v>
      </c>
      <c r="Q4577" s="2">
        <f>-+Table1[[#This Row],[Current Record Count]]+Table1[[#This Row],[Adj Record Count]]</f>
        <v>1</v>
      </c>
      <c r="R4577" s="1">
        <f>+-Table1[[#This Row],[Current Total ADJUSTMENT_AMOUNT]]+Table1[[#This Row],[Adj Total ADJUSTMENT_AMOUNT]]</f>
        <v>645.53</v>
      </c>
      <c r="S4577" s="1">
        <f>-Table1[[#This Row],[Current Total CHARGE_AMOUNT]]+Table1[[#This Row],[Adj Total CHARGE_AMOUNT]]</f>
        <v>1868.44</v>
      </c>
      <c r="T4577" s="1">
        <f>+Table1[[#This Row],[Adj Total TOTAL_COST]]-Table1[[#This Row],[Current Total TOTAL_COST]]</f>
        <v>492.70350000000002</v>
      </c>
      <c r="U4577" s="1">
        <f>+Table1[[#This Row],[Adj Total CONTRIBUTION_MARGIN]]-Table1[[#This Row],[Current Total CONTRIBUTION_MARGIN]]</f>
        <v>901.63</v>
      </c>
      <c r="V4577" s="1">
        <f>+Table1[[#This Row],[Adj Total OPERATING_MARGIN]]-Table1[[#This Row],[Current Total OPERATING_MARGIN]]</f>
        <v>730.21</v>
      </c>
    </row>
    <row r="4578" spans="1:22" x14ac:dyDescent="0.3">
      <c r="A4578" t="s">
        <v>27</v>
      </c>
      <c r="B4578">
        <v>2025</v>
      </c>
      <c r="C4578" t="s">
        <v>29</v>
      </c>
      <c r="D4578" t="s">
        <v>52</v>
      </c>
      <c r="E4578" s="2">
        <v>1</v>
      </c>
      <c r="F4578" s="1">
        <v>8662.7099999999991</v>
      </c>
      <c r="G4578" s="1">
        <v>9270.1200000000008</v>
      </c>
      <c r="H4578" s="1">
        <v>756.80050000000006</v>
      </c>
      <c r="I4578" s="1">
        <v>114.28</v>
      </c>
      <c r="J4578" s="1">
        <v>-149.38999999999999</v>
      </c>
      <c r="K4578" s="2">
        <v>6</v>
      </c>
      <c r="L4578" s="1">
        <v>35010.01</v>
      </c>
      <c r="M4578" s="1">
        <v>46702.22</v>
      </c>
      <c r="N4578" s="1">
        <v>3959.6936999999998</v>
      </c>
      <c r="O4578" s="1">
        <v>2045.39</v>
      </c>
      <c r="P4578" s="1">
        <v>581.67999999999995</v>
      </c>
      <c r="Q4578" s="2">
        <f>-+Table1[[#This Row],[Current Record Count]]+Table1[[#This Row],[Adj Record Count]]</f>
        <v>5</v>
      </c>
      <c r="R4578" s="1">
        <f>+-Table1[[#This Row],[Current Total ADJUSTMENT_AMOUNT]]+Table1[[#This Row],[Adj Total ADJUSTMENT_AMOUNT]]</f>
        <v>26347.300000000003</v>
      </c>
      <c r="S4578" s="1">
        <f>-Table1[[#This Row],[Current Total CHARGE_AMOUNT]]+Table1[[#This Row],[Adj Total CHARGE_AMOUNT]]</f>
        <v>37432.1</v>
      </c>
      <c r="T4578" s="1">
        <f>+Table1[[#This Row],[Adj Total TOTAL_COST]]-Table1[[#This Row],[Current Total TOTAL_COST]]</f>
        <v>3202.8931999999995</v>
      </c>
      <c r="U4578" s="1">
        <f>+Table1[[#This Row],[Adj Total CONTRIBUTION_MARGIN]]-Table1[[#This Row],[Current Total CONTRIBUTION_MARGIN]]</f>
        <v>1931.1100000000001</v>
      </c>
      <c r="V4578" s="1">
        <f>+Table1[[#This Row],[Adj Total OPERATING_MARGIN]]-Table1[[#This Row],[Current Total OPERATING_MARGIN]]</f>
        <v>731.06999999999994</v>
      </c>
    </row>
    <row r="4579" spans="1:22" x14ac:dyDescent="0.3">
      <c r="A4579" t="s">
        <v>35</v>
      </c>
      <c r="B4579">
        <v>2022</v>
      </c>
      <c r="C4579" t="s">
        <v>20</v>
      </c>
      <c r="D4579" t="s">
        <v>55</v>
      </c>
      <c r="E4579" s="2">
        <v>4</v>
      </c>
      <c r="F4579" s="1">
        <v>59190.58</v>
      </c>
      <c r="G4579" s="1">
        <v>67585.41</v>
      </c>
      <c r="H4579" s="1">
        <v>15755.8763</v>
      </c>
      <c r="I4579" s="1">
        <v>773.07</v>
      </c>
      <c r="J4579" s="1">
        <v>-734.94</v>
      </c>
      <c r="K4579" s="2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2">
        <f>-+Table1[[#This Row],[Current Record Count]]+Table1[[#This Row],[Adj Record Count]]</f>
        <v>-4</v>
      </c>
      <c r="R4579" s="1">
        <f>+-Table1[[#This Row],[Current Total ADJUSTMENT_AMOUNT]]+Table1[[#This Row],[Adj Total ADJUSTMENT_AMOUNT]]</f>
        <v>-59190.58</v>
      </c>
      <c r="S4579" s="1">
        <f>-Table1[[#This Row],[Current Total CHARGE_AMOUNT]]+Table1[[#This Row],[Adj Total CHARGE_AMOUNT]]</f>
        <v>-67585.41</v>
      </c>
      <c r="T4579" s="1">
        <f>+Table1[[#This Row],[Adj Total TOTAL_COST]]-Table1[[#This Row],[Current Total TOTAL_COST]]</f>
        <v>-15755.8763</v>
      </c>
      <c r="U4579" s="1">
        <f>+Table1[[#This Row],[Adj Total CONTRIBUTION_MARGIN]]-Table1[[#This Row],[Current Total CONTRIBUTION_MARGIN]]</f>
        <v>-773.07</v>
      </c>
      <c r="V4579" s="1">
        <f>+Table1[[#This Row],[Adj Total OPERATING_MARGIN]]-Table1[[#This Row],[Current Total OPERATING_MARGIN]]</f>
        <v>734.94</v>
      </c>
    </row>
    <row r="4580" spans="1:22" x14ac:dyDescent="0.3">
      <c r="A4580" t="s">
        <v>27</v>
      </c>
      <c r="B4580">
        <v>2024</v>
      </c>
      <c r="C4580" t="s">
        <v>23</v>
      </c>
      <c r="D4580" t="s">
        <v>94</v>
      </c>
      <c r="E4580" s="2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2">
        <v>1</v>
      </c>
      <c r="L4580" s="1">
        <v>8759.5</v>
      </c>
      <c r="M4580" s="1">
        <v>8759.5</v>
      </c>
      <c r="N4580" s="1">
        <v>900.77660000000003</v>
      </c>
      <c r="O4580" s="1">
        <v>1106.81</v>
      </c>
      <c r="P4580" s="1">
        <v>741.83</v>
      </c>
      <c r="Q4580" s="2">
        <f>-+Table1[[#This Row],[Current Record Count]]+Table1[[#This Row],[Adj Record Count]]</f>
        <v>1</v>
      </c>
      <c r="R4580" s="1">
        <f>+-Table1[[#This Row],[Current Total ADJUSTMENT_AMOUNT]]+Table1[[#This Row],[Adj Total ADJUSTMENT_AMOUNT]]</f>
        <v>8759.5</v>
      </c>
      <c r="S4580" s="1">
        <f>-Table1[[#This Row],[Current Total CHARGE_AMOUNT]]+Table1[[#This Row],[Adj Total CHARGE_AMOUNT]]</f>
        <v>8759.5</v>
      </c>
      <c r="T4580" s="1">
        <f>+Table1[[#This Row],[Adj Total TOTAL_COST]]-Table1[[#This Row],[Current Total TOTAL_COST]]</f>
        <v>900.77660000000003</v>
      </c>
      <c r="U4580" s="1">
        <f>+Table1[[#This Row],[Adj Total CONTRIBUTION_MARGIN]]-Table1[[#This Row],[Current Total CONTRIBUTION_MARGIN]]</f>
        <v>1106.81</v>
      </c>
      <c r="V4580" s="1">
        <f>+Table1[[#This Row],[Adj Total OPERATING_MARGIN]]-Table1[[#This Row],[Current Total OPERATING_MARGIN]]</f>
        <v>741.83</v>
      </c>
    </row>
    <row r="4581" spans="1:22" x14ac:dyDescent="0.3">
      <c r="A4581" t="s">
        <v>25</v>
      </c>
      <c r="B4581">
        <v>2025</v>
      </c>
      <c r="C4581" t="s">
        <v>67</v>
      </c>
      <c r="D4581" t="s">
        <v>67</v>
      </c>
      <c r="E4581" s="2">
        <v>57</v>
      </c>
      <c r="F4581" s="1">
        <v>113707.57</v>
      </c>
      <c r="G4581" s="1">
        <v>171725.74</v>
      </c>
      <c r="H4581" s="1">
        <v>15813.493200000001</v>
      </c>
      <c r="I4581" s="1">
        <v>23033.51</v>
      </c>
      <c r="J4581" s="1">
        <v>18151.740000000002</v>
      </c>
      <c r="K4581" s="2">
        <v>74</v>
      </c>
      <c r="L4581" s="1">
        <v>238213.23</v>
      </c>
      <c r="M4581" s="1">
        <v>317928.46000000002</v>
      </c>
      <c r="N4581" s="1">
        <v>33039.264900000002</v>
      </c>
      <c r="O4581" s="1">
        <v>28579.39</v>
      </c>
      <c r="P4581" s="1">
        <v>18894.04</v>
      </c>
      <c r="Q4581" s="2">
        <f>-+Table1[[#This Row],[Current Record Count]]+Table1[[#This Row],[Adj Record Count]]</f>
        <v>17</v>
      </c>
      <c r="R4581" s="1">
        <f>+-Table1[[#This Row],[Current Total ADJUSTMENT_AMOUNT]]+Table1[[#This Row],[Adj Total ADJUSTMENT_AMOUNT]]</f>
        <v>124505.66</v>
      </c>
      <c r="S4581" s="1">
        <f>-Table1[[#This Row],[Current Total CHARGE_AMOUNT]]+Table1[[#This Row],[Adj Total CHARGE_AMOUNT]]</f>
        <v>146202.72000000003</v>
      </c>
      <c r="T4581" s="1">
        <f>+Table1[[#This Row],[Adj Total TOTAL_COST]]-Table1[[#This Row],[Current Total TOTAL_COST]]</f>
        <v>17225.771700000001</v>
      </c>
      <c r="U4581" s="1">
        <f>+Table1[[#This Row],[Adj Total CONTRIBUTION_MARGIN]]-Table1[[#This Row],[Current Total CONTRIBUTION_MARGIN]]</f>
        <v>5545.880000000001</v>
      </c>
      <c r="V4581" s="1">
        <f>+Table1[[#This Row],[Adj Total OPERATING_MARGIN]]-Table1[[#This Row],[Current Total OPERATING_MARGIN]]</f>
        <v>742.29999999999927</v>
      </c>
    </row>
    <row r="4582" spans="1:22" x14ac:dyDescent="0.3">
      <c r="A4582" t="s">
        <v>39</v>
      </c>
      <c r="B4582">
        <v>2020</v>
      </c>
      <c r="C4582" t="s">
        <v>29</v>
      </c>
      <c r="D4582" t="s">
        <v>65</v>
      </c>
      <c r="E4582" s="2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2">
        <v>1</v>
      </c>
      <c r="L4582" s="1">
        <v>564.63</v>
      </c>
      <c r="M4582" s="1">
        <v>1711.05</v>
      </c>
      <c r="N4582" s="1">
        <v>390.56580000000002</v>
      </c>
      <c r="O4582" s="1">
        <v>863.95</v>
      </c>
      <c r="P4582" s="1">
        <v>743.02</v>
      </c>
      <c r="Q4582" s="2">
        <f>-+Table1[[#This Row],[Current Record Count]]+Table1[[#This Row],[Adj Record Count]]</f>
        <v>1</v>
      </c>
      <c r="R4582" s="1">
        <f>+-Table1[[#This Row],[Current Total ADJUSTMENT_AMOUNT]]+Table1[[#This Row],[Adj Total ADJUSTMENT_AMOUNT]]</f>
        <v>564.63</v>
      </c>
      <c r="S4582" s="1">
        <f>-Table1[[#This Row],[Current Total CHARGE_AMOUNT]]+Table1[[#This Row],[Adj Total CHARGE_AMOUNT]]</f>
        <v>1711.05</v>
      </c>
      <c r="T4582" s="1">
        <f>+Table1[[#This Row],[Adj Total TOTAL_COST]]-Table1[[#This Row],[Current Total TOTAL_COST]]</f>
        <v>390.56580000000002</v>
      </c>
      <c r="U4582" s="1">
        <f>+Table1[[#This Row],[Adj Total CONTRIBUTION_MARGIN]]-Table1[[#This Row],[Current Total CONTRIBUTION_MARGIN]]</f>
        <v>863.95</v>
      </c>
      <c r="V4582" s="1">
        <f>+Table1[[#This Row],[Adj Total OPERATING_MARGIN]]-Table1[[#This Row],[Current Total OPERATING_MARGIN]]</f>
        <v>743.02</v>
      </c>
    </row>
    <row r="4583" spans="1:22" x14ac:dyDescent="0.3">
      <c r="A4583" t="s">
        <v>35</v>
      </c>
      <c r="B4583">
        <v>2021</v>
      </c>
      <c r="C4583" t="s">
        <v>50</v>
      </c>
      <c r="D4583" t="s">
        <v>50</v>
      </c>
      <c r="E4583" s="2">
        <v>32</v>
      </c>
      <c r="F4583" s="1">
        <v>26864.67</v>
      </c>
      <c r="G4583" s="1">
        <v>31234.9</v>
      </c>
      <c r="H4583" s="1">
        <v>4440.0751</v>
      </c>
      <c r="I4583" s="1">
        <v>2188.58</v>
      </c>
      <c r="J4583" s="1">
        <v>623.34</v>
      </c>
      <c r="K4583" s="2">
        <v>31</v>
      </c>
      <c r="L4583" s="1">
        <v>13002.47</v>
      </c>
      <c r="M4583" s="1">
        <v>16688.900000000001</v>
      </c>
      <c r="N4583" s="1">
        <v>3010.7444999999998</v>
      </c>
      <c r="O4583" s="1">
        <v>2501.4699999999998</v>
      </c>
      <c r="P4583" s="1">
        <v>1368.87</v>
      </c>
      <c r="Q4583" s="2">
        <f>-+Table1[[#This Row],[Current Record Count]]+Table1[[#This Row],[Adj Record Count]]</f>
        <v>-1</v>
      </c>
      <c r="R4583" s="1">
        <f>+-Table1[[#This Row],[Current Total ADJUSTMENT_AMOUNT]]+Table1[[#This Row],[Adj Total ADJUSTMENT_AMOUNT]]</f>
        <v>-13862.199999999999</v>
      </c>
      <c r="S4583" s="1">
        <f>-Table1[[#This Row],[Current Total CHARGE_AMOUNT]]+Table1[[#This Row],[Adj Total CHARGE_AMOUNT]]</f>
        <v>-14546</v>
      </c>
      <c r="T4583" s="1">
        <f>+Table1[[#This Row],[Adj Total TOTAL_COST]]-Table1[[#This Row],[Current Total TOTAL_COST]]</f>
        <v>-1429.3306000000002</v>
      </c>
      <c r="U4583" s="1">
        <f>+Table1[[#This Row],[Adj Total CONTRIBUTION_MARGIN]]-Table1[[#This Row],[Current Total CONTRIBUTION_MARGIN]]</f>
        <v>312.88999999999987</v>
      </c>
      <c r="V4583" s="1">
        <f>+Table1[[#This Row],[Adj Total OPERATING_MARGIN]]-Table1[[#This Row],[Current Total OPERATING_MARGIN]]</f>
        <v>745.52999999999986</v>
      </c>
    </row>
    <row r="4584" spans="1:22" x14ac:dyDescent="0.3">
      <c r="A4584" t="s">
        <v>22</v>
      </c>
      <c r="B4584">
        <v>2024</v>
      </c>
      <c r="C4584" t="s">
        <v>29</v>
      </c>
      <c r="D4584" t="s">
        <v>106</v>
      </c>
      <c r="E4584" s="2">
        <v>885</v>
      </c>
      <c r="F4584" s="1">
        <v>150009.71</v>
      </c>
      <c r="G4584" s="1">
        <v>234640.76</v>
      </c>
      <c r="H4584" s="1">
        <v>285317.93209999998</v>
      </c>
      <c r="I4584" s="1">
        <v>67892.88</v>
      </c>
      <c r="J4584" s="1">
        <v>-70422.62</v>
      </c>
      <c r="K4584" s="2">
        <v>883</v>
      </c>
      <c r="L4584" s="1">
        <v>145065.13</v>
      </c>
      <c r="M4584" s="1">
        <v>229160.66</v>
      </c>
      <c r="N4584" s="1">
        <v>284020.8222</v>
      </c>
      <c r="O4584" s="1">
        <v>68047.12</v>
      </c>
      <c r="P4584" s="1">
        <v>-69676.36</v>
      </c>
      <c r="Q4584" s="2">
        <f>-+Table1[[#This Row],[Current Record Count]]+Table1[[#This Row],[Adj Record Count]]</f>
        <v>-2</v>
      </c>
      <c r="R4584" s="1">
        <f>+-Table1[[#This Row],[Current Total ADJUSTMENT_AMOUNT]]+Table1[[#This Row],[Adj Total ADJUSTMENT_AMOUNT]]</f>
        <v>-4944.5799999999872</v>
      </c>
      <c r="S4584" s="1">
        <f>-Table1[[#This Row],[Current Total CHARGE_AMOUNT]]+Table1[[#This Row],[Adj Total CHARGE_AMOUNT]]</f>
        <v>-5480.1000000000058</v>
      </c>
      <c r="T4584" s="1">
        <f>+Table1[[#This Row],[Adj Total TOTAL_COST]]-Table1[[#This Row],[Current Total TOTAL_COST]]</f>
        <v>-1297.1098999999813</v>
      </c>
      <c r="U4584" s="1">
        <f>+Table1[[#This Row],[Adj Total CONTRIBUTION_MARGIN]]-Table1[[#This Row],[Current Total CONTRIBUTION_MARGIN]]</f>
        <v>154.23999999999069</v>
      </c>
      <c r="V4584" s="1">
        <f>+Table1[[#This Row],[Adj Total OPERATING_MARGIN]]-Table1[[#This Row],[Current Total OPERATING_MARGIN]]</f>
        <v>746.25999999999476</v>
      </c>
    </row>
    <row r="4585" spans="1:22" x14ac:dyDescent="0.3">
      <c r="A4585" t="s">
        <v>81</v>
      </c>
      <c r="B4585">
        <v>2020</v>
      </c>
      <c r="C4585" t="s">
        <v>41</v>
      </c>
      <c r="D4585" t="s">
        <v>41</v>
      </c>
      <c r="E4585" s="2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2">
        <v>2</v>
      </c>
      <c r="L4585" s="1">
        <v>16966.34</v>
      </c>
      <c r="M4585" s="1">
        <v>23871.1</v>
      </c>
      <c r="N4585" s="1">
        <v>6155.4175999999998</v>
      </c>
      <c r="O4585" s="1">
        <v>1689.1</v>
      </c>
      <c r="P4585" s="1">
        <v>749.35</v>
      </c>
      <c r="Q4585" s="2">
        <f>-+Table1[[#This Row],[Current Record Count]]+Table1[[#This Row],[Adj Record Count]]</f>
        <v>2</v>
      </c>
      <c r="R4585" s="1">
        <f>+-Table1[[#This Row],[Current Total ADJUSTMENT_AMOUNT]]+Table1[[#This Row],[Adj Total ADJUSTMENT_AMOUNT]]</f>
        <v>16966.34</v>
      </c>
      <c r="S4585" s="1">
        <f>-Table1[[#This Row],[Current Total CHARGE_AMOUNT]]+Table1[[#This Row],[Adj Total CHARGE_AMOUNT]]</f>
        <v>23871.1</v>
      </c>
      <c r="T4585" s="1">
        <f>+Table1[[#This Row],[Adj Total TOTAL_COST]]-Table1[[#This Row],[Current Total TOTAL_COST]]</f>
        <v>6155.4175999999998</v>
      </c>
      <c r="U4585" s="1">
        <f>+Table1[[#This Row],[Adj Total CONTRIBUTION_MARGIN]]-Table1[[#This Row],[Current Total CONTRIBUTION_MARGIN]]</f>
        <v>1689.1</v>
      </c>
      <c r="V4585" s="1">
        <f>+Table1[[#This Row],[Adj Total OPERATING_MARGIN]]-Table1[[#This Row],[Current Total OPERATING_MARGIN]]</f>
        <v>749.35</v>
      </c>
    </row>
    <row r="4586" spans="1:22" x14ac:dyDescent="0.3">
      <c r="A4586" t="s">
        <v>35</v>
      </c>
      <c r="B4586">
        <v>2024</v>
      </c>
      <c r="C4586" t="s">
        <v>20</v>
      </c>
      <c r="D4586" t="s">
        <v>100</v>
      </c>
      <c r="E4586" s="2">
        <v>15</v>
      </c>
      <c r="F4586" s="1">
        <v>27006.27</v>
      </c>
      <c r="G4586" s="1">
        <v>41248.67</v>
      </c>
      <c r="H4586" s="1">
        <v>6265.7665999999999</v>
      </c>
      <c r="I4586" s="1">
        <v>10538.96</v>
      </c>
      <c r="J4586" s="1">
        <v>9133.65</v>
      </c>
      <c r="K4586" s="2">
        <v>14</v>
      </c>
      <c r="L4586" s="1">
        <v>16360.34</v>
      </c>
      <c r="M4586" s="1">
        <v>30156.65</v>
      </c>
      <c r="N4586" s="1">
        <v>4993.6403</v>
      </c>
      <c r="O4586" s="1">
        <v>10964.32</v>
      </c>
      <c r="P4586" s="1">
        <v>9902.01</v>
      </c>
      <c r="Q4586" s="2">
        <f>-+Table1[[#This Row],[Current Record Count]]+Table1[[#This Row],[Adj Record Count]]</f>
        <v>-1</v>
      </c>
      <c r="R4586" s="1">
        <f>+-Table1[[#This Row],[Current Total ADJUSTMENT_AMOUNT]]+Table1[[#This Row],[Adj Total ADJUSTMENT_AMOUNT]]</f>
        <v>-10645.93</v>
      </c>
      <c r="S4586" s="1">
        <f>-Table1[[#This Row],[Current Total CHARGE_AMOUNT]]+Table1[[#This Row],[Adj Total CHARGE_AMOUNT]]</f>
        <v>-11092.019999999997</v>
      </c>
      <c r="T4586" s="1">
        <f>+Table1[[#This Row],[Adj Total TOTAL_COST]]-Table1[[#This Row],[Current Total TOTAL_COST]]</f>
        <v>-1272.1262999999999</v>
      </c>
      <c r="U4586" s="1">
        <f>+Table1[[#This Row],[Adj Total CONTRIBUTION_MARGIN]]-Table1[[#This Row],[Current Total CONTRIBUTION_MARGIN]]</f>
        <v>425.36000000000058</v>
      </c>
      <c r="V4586" s="1">
        <f>+Table1[[#This Row],[Adj Total OPERATING_MARGIN]]-Table1[[#This Row],[Current Total OPERATING_MARGIN]]</f>
        <v>768.36000000000058</v>
      </c>
    </row>
    <row r="4587" spans="1:22" x14ac:dyDescent="0.3">
      <c r="A4587" t="s">
        <v>31</v>
      </c>
      <c r="B4587">
        <v>2025</v>
      </c>
      <c r="C4587" t="s">
        <v>20</v>
      </c>
      <c r="D4587" t="s">
        <v>97</v>
      </c>
      <c r="E4587" s="2">
        <v>16</v>
      </c>
      <c r="F4587" s="1">
        <v>94651.24</v>
      </c>
      <c r="G4587" s="1">
        <v>148221.70000000001</v>
      </c>
      <c r="H4587" s="1">
        <v>45458.478499999997</v>
      </c>
      <c r="I4587" s="1">
        <v>14544.07</v>
      </c>
      <c r="J4587" s="1">
        <v>-285.74</v>
      </c>
      <c r="K4587" s="2">
        <v>8</v>
      </c>
      <c r="L4587" s="1">
        <v>37978.76</v>
      </c>
      <c r="M4587" s="1">
        <v>61085.11</v>
      </c>
      <c r="N4587" s="1">
        <v>21346.459500000001</v>
      </c>
      <c r="O4587" s="1">
        <v>7646.59</v>
      </c>
      <c r="P4587" s="1">
        <v>487.47</v>
      </c>
      <c r="Q4587" s="2">
        <f>-+Table1[[#This Row],[Current Record Count]]+Table1[[#This Row],[Adj Record Count]]</f>
        <v>-8</v>
      </c>
      <c r="R4587" s="1">
        <f>+-Table1[[#This Row],[Current Total ADJUSTMENT_AMOUNT]]+Table1[[#This Row],[Adj Total ADJUSTMENT_AMOUNT]]</f>
        <v>-56672.480000000003</v>
      </c>
      <c r="S4587" s="1">
        <f>-Table1[[#This Row],[Current Total CHARGE_AMOUNT]]+Table1[[#This Row],[Adj Total CHARGE_AMOUNT]]</f>
        <v>-87136.590000000011</v>
      </c>
      <c r="T4587" s="1">
        <f>+Table1[[#This Row],[Adj Total TOTAL_COST]]-Table1[[#This Row],[Current Total TOTAL_COST]]</f>
        <v>-24112.018999999997</v>
      </c>
      <c r="U4587" s="1">
        <f>+Table1[[#This Row],[Adj Total CONTRIBUTION_MARGIN]]-Table1[[#This Row],[Current Total CONTRIBUTION_MARGIN]]</f>
        <v>-6897.48</v>
      </c>
      <c r="V4587" s="1">
        <f>+Table1[[#This Row],[Adj Total OPERATING_MARGIN]]-Table1[[#This Row],[Current Total OPERATING_MARGIN]]</f>
        <v>773.21</v>
      </c>
    </row>
    <row r="4588" spans="1:22" x14ac:dyDescent="0.3">
      <c r="A4588" t="s">
        <v>78</v>
      </c>
      <c r="B4588">
        <v>2020</v>
      </c>
      <c r="C4588" t="s">
        <v>20</v>
      </c>
      <c r="D4588" t="s">
        <v>64</v>
      </c>
      <c r="E4588" s="2">
        <v>577</v>
      </c>
      <c r="F4588" s="1">
        <v>954919.76</v>
      </c>
      <c r="G4588" s="1">
        <v>1418863.66</v>
      </c>
      <c r="H4588" s="1">
        <v>974572.31590000005</v>
      </c>
      <c r="I4588" s="1">
        <v>-185624.56</v>
      </c>
      <c r="J4588" s="1">
        <v>-516559.04</v>
      </c>
      <c r="K4588" s="2">
        <v>568</v>
      </c>
      <c r="L4588" s="1">
        <v>911903.91</v>
      </c>
      <c r="M4588" s="1">
        <v>1354024.63</v>
      </c>
      <c r="N4588" s="1">
        <v>952028.78350000002</v>
      </c>
      <c r="O4588" s="1">
        <v>-192268.81</v>
      </c>
      <c r="P4588" s="1">
        <v>-515772.87</v>
      </c>
      <c r="Q4588" s="2">
        <f>-+Table1[[#This Row],[Current Record Count]]+Table1[[#This Row],[Adj Record Count]]</f>
        <v>-9</v>
      </c>
      <c r="R4588" s="1">
        <f>+-Table1[[#This Row],[Current Total ADJUSTMENT_AMOUNT]]+Table1[[#This Row],[Adj Total ADJUSTMENT_AMOUNT]]</f>
        <v>-43015.849999999977</v>
      </c>
      <c r="S4588" s="1">
        <f>-Table1[[#This Row],[Current Total CHARGE_AMOUNT]]+Table1[[#This Row],[Adj Total CHARGE_AMOUNT]]</f>
        <v>-64839.030000000028</v>
      </c>
      <c r="T4588" s="1">
        <f>+Table1[[#This Row],[Adj Total TOTAL_COST]]-Table1[[#This Row],[Current Total TOTAL_COST]]</f>
        <v>-22543.532400000026</v>
      </c>
      <c r="U4588" s="1">
        <f>+Table1[[#This Row],[Adj Total CONTRIBUTION_MARGIN]]-Table1[[#This Row],[Current Total CONTRIBUTION_MARGIN]]</f>
        <v>-6644.25</v>
      </c>
      <c r="V4588" s="1">
        <f>+Table1[[#This Row],[Adj Total OPERATING_MARGIN]]-Table1[[#This Row],[Current Total OPERATING_MARGIN]]</f>
        <v>786.1699999999837</v>
      </c>
    </row>
    <row r="4589" spans="1:22" x14ac:dyDescent="0.3">
      <c r="A4589" t="s">
        <v>39</v>
      </c>
      <c r="B4589">
        <v>2021</v>
      </c>
      <c r="C4589" t="s">
        <v>20</v>
      </c>
      <c r="D4589" t="s">
        <v>93</v>
      </c>
      <c r="E4589" s="2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2">
        <v>9</v>
      </c>
      <c r="L4589" s="1">
        <v>47102.2</v>
      </c>
      <c r="M4589" s="1">
        <v>64350.48</v>
      </c>
      <c r="N4589" s="1">
        <v>21042.279500000001</v>
      </c>
      <c r="O4589" s="1">
        <v>8225.7800000000007</v>
      </c>
      <c r="P4589" s="1">
        <v>788.06</v>
      </c>
      <c r="Q4589" s="2">
        <f>-+Table1[[#This Row],[Current Record Count]]+Table1[[#This Row],[Adj Record Count]]</f>
        <v>9</v>
      </c>
      <c r="R4589" s="1">
        <f>+-Table1[[#This Row],[Current Total ADJUSTMENT_AMOUNT]]+Table1[[#This Row],[Adj Total ADJUSTMENT_AMOUNT]]</f>
        <v>47102.2</v>
      </c>
      <c r="S4589" s="1">
        <f>-Table1[[#This Row],[Current Total CHARGE_AMOUNT]]+Table1[[#This Row],[Adj Total CHARGE_AMOUNT]]</f>
        <v>64350.48</v>
      </c>
      <c r="T4589" s="1">
        <f>+Table1[[#This Row],[Adj Total TOTAL_COST]]-Table1[[#This Row],[Current Total TOTAL_COST]]</f>
        <v>21042.279500000001</v>
      </c>
      <c r="U4589" s="1">
        <f>+Table1[[#This Row],[Adj Total CONTRIBUTION_MARGIN]]-Table1[[#This Row],[Current Total CONTRIBUTION_MARGIN]]</f>
        <v>8225.7800000000007</v>
      </c>
      <c r="V4589" s="1">
        <f>+Table1[[#This Row],[Adj Total OPERATING_MARGIN]]-Table1[[#This Row],[Current Total OPERATING_MARGIN]]</f>
        <v>788.06</v>
      </c>
    </row>
    <row r="4590" spans="1:22" x14ac:dyDescent="0.3">
      <c r="A4590" t="s">
        <v>39</v>
      </c>
      <c r="B4590">
        <v>2021</v>
      </c>
      <c r="C4590" t="s">
        <v>29</v>
      </c>
      <c r="D4590" t="s">
        <v>65</v>
      </c>
      <c r="E4590" s="2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2">
        <v>1</v>
      </c>
      <c r="L4590" s="1">
        <v>7257.29</v>
      </c>
      <c r="M4590" s="1">
        <v>7929.7</v>
      </c>
      <c r="N4590" s="1">
        <v>1331.0416</v>
      </c>
      <c r="O4590" s="1">
        <v>1289.73</v>
      </c>
      <c r="P4590" s="1">
        <v>791.6</v>
      </c>
      <c r="Q4590" s="2">
        <f>-+Table1[[#This Row],[Current Record Count]]+Table1[[#This Row],[Adj Record Count]]</f>
        <v>1</v>
      </c>
      <c r="R4590" s="1">
        <f>+-Table1[[#This Row],[Current Total ADJUSTMENT_AMOUNT]]+Table1[[#This Row],[Adj Total ADJUSTMENT_AMOUNT]]</f>
        <v>7257.29</v>
      </c>
      <c r="S4590" s="1">
        <f>-Table1[[#This Row],[Current Total CHARGE_AMOUNT]]+Table1[[#This Row],[Adj Total CHARGE_AMOUNT]]</f>
        <v>7929.7</v>
      </c>
      <c r="T4590" s="1">
        <f>+Table1[[#This Row],[Adj Total TOTAL_COST]]-Table1[[#This Row],[Current Total TOTAL_COST]]</f>
        <v>1331.0416</v>
      </c>
      <c r="U4590" s="1">
        <f>+Table1[[#This Row],[Adj Total CONTRIBUTION_MARGIN]]-Table1[[#This Row],[Current Total CONTRIBUTION_MARGIN]]</f>
        <v>1289.73</v>
      </c>
      <c r="V4590" s="1">
        <f>+Table1[[#This Row],[Adj Total OPERATING_MARGIN]]-Table1[[#This Row],[Current Total OPERATING_MARGIN]]</f>
        <v>791.6</v>
      </c>
    </row>
    <row r="4591" spans="1:22" x14ac:dyDescent="0.3">
      <c r="A4591" t="s">
        <v>44</v>
      </c>
      <c r="B4591">
        <v>2023</v>
      </c>
      <c r="C4591" t="s">
        <v>29</v>
      </c>
      <c r="D4591" t="s">
        <v>57</v>
      </c>
      <c r="E4591" s="2">
        <v>2</v>
      </c>
      <c r="F4591" s="1">
        <v>1691.9</v>
      </c>
      <c r="G4591" s="1">
        <v>2459</v>
      </c>
      <c r="H4591" s="1">
        <v>1401.2334000000001</v>
      </c>
      <c r="I4591" s="1">
        <v>-335.14</v>
      </c>
      <c r="J4591" s="1">
        <v>-574.37</v>
      </c>
      <c r="K4591" s="2">
        <v>1</v>
      </c>
      <c r="L4591" s="1">
        <v>195.08</v>
      </c>
      <c r="M4591" s="1">
        <v>672</v>
      </c>
      <c r="N4591" s="1">
        <v>255.3965</v>
      </c>
      <c r="O4591" s="1">
        <v>309.35000000000002</v>
      </c>
      <c r="P4591" s="1">
        <v>221.52</v>
      </c>
      <c r="Q4591" s="2">
        <f>-+Table1[[#This Row],[Current Record Count]]+Table1[[#This Row],[Adj Record Count]]</f>
        <v>-1</v>
      </c>
      <c r="R4591" s="1">
        <f>+-Table1[[#This Row],[Current Total ADJUSTMENT_AMOUNT]]+Table1[[#This Row],[Adj Total ADJUSTMENT_AMOUNT]]</f>
        <v>-1496.8200000000002</v>
      </c>
      <c r="S4591" s="1">
        <f>-Table1[[#This Row],[Current Total CHARGE_AMOUNT]]+Table1[[#This Row],[Adj Total CHARGE_AMOUNT]]</f>
        <v>-1787</v>
      </c>
      <c r="T4591" s="1">
        <f>+Table1[[#This Row],[Adj Total TOTAL_COST]]-Table1[[#This Row],[Current Total TOTAL_COST]]</f>
        <v>-1145.8369</v>
      </c>
      <c r="U4591" s="1">
        <f>+Table1[[#This Row],[Adj Total CONTRIBUTION_MARGIN]]-Table1[[#This Row],[Current Total CONTRIBUTION_MARGIN]]</f>
        <v>644.49</v>
      </c>
      <c r="V4591" s="1">
        <f>+Table1[[#This Row],[Adj Total OPERATING_MARGIN]]-Table1[[#This Row],[Current Total OPERATING_MARGIN]]</f>
        <v>795.89</v>
      </c>
    </row>
    <row r="4592" spans="1:22" x14ac:dyDescent="0.3">
      <c r="A4592" t="s">
        <v>74</v>
      </c>
      <c r="B4592">
        <v>2022</v>
      </c>
      <c r="C4592" t="s">
        <v>67</v>
      </c>
      <c r="D4592" t="s">
        <v>67</v>
      </c>
      <c r="E4592" s="2">
        <v>131</v>
      </c>
      <c r="F4592" s="1">
        <v>34447.53</v>
      </c>
      <c r="G4592" s="1">
        <v>52317.06</v>
      </c>
      <c r="H4592" s="1">
        <v>22990.9496</v>
      </c>
      <c r="I4592" s="1">
        <v>7811.55</v>
      </c>
      <c r="J4592" s="1">
        <v>1354.84</v>
      </c>
      <c r="K4592" s="2">
        <v>127</v>
      </c>
      <c r="L4592" s="1">
        <v>14773.29</v>
      </c>
      <c r="M4592" s="1">
        <v>25411</v>
      </c>
      <c r="N4592" s="1">
        <v>12922.5362</v>
      </c>
      <c r="O4592" s="1">
        <v>5609.11</v>
      </c>
      <c r="P4592" s="1">
        <v>2169.39</v>
      </c>
      <c r="Q4592" s="2">
        <f>-+Table1[[#This Row],[Current Record Count]]+Table1[[#This Row],[Adj Record Count]]</f>
        <v>-4</v>
      </c>
      <c r="R4592" s="1">
        <f>+-Table1[[#This Row],[Current Total ADJUSTMENT_AMOUNT]]+Table1[[#This Row],[Adj Total ADJUSTMENT_AMOUNT]]</f>
        <v>-19674.239999999998</v>
      </c>
      <c r="S4592" s="1">
        <f>-Table1[[#This Row],[Current Total CHARGE_AMOUNT]]+Table1[[#This Row],[Adj Total CHARGE_AMOUNT]]</f>
        <v>-26906.059999999998</v>
      </c>
      <c r="T4592" s="1">
        <f>+Table1[[#This Row],[Adj Total TOTAL_COST]]-Table1[[#This Row],[Current Total TOTAL_COST]]</f>
        <v>-10068.413399999999</v>
      </c>
      <c r="U4592" s="1">
        <f>+Table1[[#This Row],[Adj Total CONTRIBUTION_MARGIN]]-Table1[[#This Row],[Current Total CONTRIBUTION_MARGIN]]</f>
        <v>-2202.4400000000005</v>
      </c>
      <c r="V4592" s="1">
        <f>+Table1[[#This Row],[Adj Total OPERATING_MARGIN]]-Table1[[#This Row],[Current Total OPERATING_MARGIN]]</f>
        <v>814.55</v>
      </c>
    </row>
    <row r="4593" spans="1:22" x14ac:dyDescent="0.3">
      <c r="A4593" t="s">
        <v>31</v>
      </c>
      <c r="B4593">
        <v>2025</v>
      </c>
      <c r="C4593" t="s">
        <v>29</v>
      </c>
      <c r="D4593" t="s">
        <v>52</v>
      </c>
      <c r="E4593" s="2">
        <v>2</v>
      </c>
      <c r="F4593" s="1">
        <v>8187.19</v>
      </c>
      <c r="G4593" s="1">
        <v>8937.0400000000009</v>
      </c>
      <c r="H4593" s="1">
        <v>1569.9686999999999</v>
      </c>
      <c r="I4593" s="1">
        <v>-449.51</v>
      </c>
      <c r="J4593" s="1">
        <v>-822.9</v>
      </c>
      <c r="K4593" s="2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2">
        <f>-+Table1[[#This Row],[Current Record Count]]+Table1[[#This Row],[Adj Record Count]]</f>
        <v>-2</v>
      </c>
      <c r="R4593" s="1">
        <f>+-Table1[[#This Row],[Current Total ADJUSTMENT_AMOUNT]]+Table1[[#This Row],[Adj Total ADJUSTMENT_AMOUNT]]</f>
        <v>-8187.19</v>
      </c>
      <c r="S4593" s="1">
        <f>-Table1[[#This Row],[Current Total CHARGE_AMOUNT]]+Table1[[#This Row],[Adj Total CHARGE_AMOUNT]]</f>
        <v>-8937.0400000000009</v>
      </c>
      <c r="T4593" s="1">
        <f>+Table1[[#This Row],[Adj Total TOTAL_COST]]-Table1[[#This Row],[Current Total TOTAL_COST]]</f>
        <v>-1569.9686999999999</v>
      </c>
      <c r="U4593" s="1">
        <f>+Table1[[#This Row],[Adj Total CONTRIBUTION_MARGIN]]-Table1[[#This Row],[Current Total CONTRIBUTION_MARGIN]]</f>
        <v>449.51</v>
      </c>
      <c r="V4593" s="1">
        <f>+Table1[[#This Row],[Adj Total OPERATING_MARGIN]]-Table1[[#This Row],[Current Total OPERATING_MARGIN]]</f>
        <v>822.9</v>
      </c>
    </row>
    <row r="4594" spans="1:22" x14ac:dyDescent="0.3">
      <c r="A4594" t="s">
        <v>44</v>
      </c>
      <c r="B4594">
        <v>2021</v>
      </c>
      <c r="C4594" t="s">
        <v>17</v>
      </c>
      <c r="D4594" t="s">
        <v>66</v>
      </c>
      <c r="E4594" s="2">
        <v>6</v>
      </c>
      <c r="F4594" s="1">
        <v>20228.64</v>
      </c>
      <c r="G4594" s="1">
        <v>27713.15</v>
      </c>
      <c r="H4594" s="1">
        <v>8346.5177999999996</v>
      </c>
      <c r="I4594" s="1">
        <v>2878.81</v>
      </c>
      <c r="J4594" s="1">
        <v>-571.66999999999996</v>
      </c>
      <c r="K4594" s="2">
        <v>4</v>
      </c>
      <c r="L4594" s="1">
        <v>413.34</v>
      </c>
      <c r="M4594" s="1">
        <v>505.85</v>
      </c>
      <c r="N4594" s="1">
        <v>124.86279999999999</v>
      </c>
      <c r="O4594" s="1">
        <v>298.67</v>
      </c>
      <c r="P4594" s="1">
        <v>257.98</v>
      </c>
      <c r="Q4594" s="2">
        <f>-+Table1[[#This Row],[Current Record Count]]+Table1[[#This Row],[Adj Record Count]]</f>
        <v>-2</v>
      </c>
      <c r="R4594" s="1">
        <f>+-Table1[[#This Row],[Current Total ADJUSTMENT_AMOUNT]]+Table1[[#This Row],[Adj Total ADJUSTMENT_AMOUNT]]</f>
        <v>-19815.3</v>
      </c>
      <c r="S4594" s="1">
        <f>-Table1[[#This Row],[Current Total CHARGE_AMOUNT]]+Table1[[#This Row],[Adj Total CHARGE_AMOUNT]]</f>
        <v>-27207.300000000003</v>
      </c>
      <c r="T4594" s="1">
        <f>+Table1[[#This Row],[Adj Total TOTAL_COST]]-Table1[[#This Row],[Current Total TOTAL_COST]]</f>
        <v>-8221.6549999999988</v>
      </c>
      <c r="U4594" s="1">
        <f>+Table1[[#This Row],[Adj Total CONTRIBUTION_MARGIN]]-Table1[[#This Row],[Current Total CONTRIBUTION_MARGIN]]</f>
        <v>-2580.14</v>
      </c>
      <c r="V4594" s="1">
        <f>+Table1[[#This Row],[Adj Total OPERATING_MARGIN]]-Table1[[#This Row],[Current Total OPERATING_MARGIN]]</f>
        <v>829.65</v>
      </c>
    </row>
    <row r="4595" spans="1:22" x14ac:dyDescent="0.3">
      <c r="A4595" t="s">
        <v>33</v>
      </c>
      <c r="B4595">
        <v>2021</v>
      </c>
      <c r="C4595" t="s">
        <v>17</v>
      </c>
      <c r="D4595" t="s">
        <v>68</v>
      </c>
      <c r="E4595" s="2">
        <v>47</v>
      </c>
      <c r="F4595" s="1">
        <v>298853.34000000003</v>
      </c>
      <c r="G4595" s="1">
        <v>454176.09</v>
      </c>
      <c r="H4595" s="1">
        <v>164286.94750000001</v>
      </c>
      <c r="I4595" s="1">
        <v>12875.73</v>
      </c>
      <c r="J4595" s="1">
        <v>-6809.15</v>
      </c>
      <c r="K4595" s="2">
        <v>16</v>
      </c>
      <c r="L4595" s="1">
        <v>145061.03</v>
      </c>
      <c r="M4595" s="1">
        <v>239890.59</v>
      </c>
      <c r="N4595" s="1">
        <v>101754.7727</v>
      </c>
      <c r="O4595" s="1">
        <v>975.06</v>
      </c>
      <c r="P4595" s="1">
        <v>-5977.61</v>
      </c>
      <c r="Q4595" s="2">
        <f>-+Table1[[#This Row],[Current Record Count]]+Table1[[#This Row],[Adj Record Count]]</f>
        <v>-31</v>
      </c>
      <c r="R4595" s="1">
        <f>+-Table1[[#This Row],[Current Total ADJUSTMENT_AMOUNT]]+Table1[[#This Row],[Adj Total ADJUSTMENT_AMOUNT]]</f>
        <v>-153792.31000000003</v>
      </c>
      <c r="S4595" s="1">
        <f>-Table1[[#This Row],[Current Total CHARGE_AMOUNT]]+Table1[[#This Row],[Adj Total CHARGE_AMOUNT]]</f>
        <v>-214285.50000000003</v>
      </c>
      <c r="T4595" s="1">
        <f>+Table1[[#This Row],[Adj Total TOTAL_COST]]-Table1[[#This Row],[Current Total TOTAL_COST]]</f>
        <v>-62532.174800000008</v>
      </c>
      <c r="U4595" s="1">
        <f>+Table1[[#This Row],[Adj Total CONTRIBUTION_MARGIN]]-Table1[[#This Row],[Current Total CONTRIBUTION_MARGIN]]</f>
        <v>-11900.67</v>
      </c>
      <c r="V4595" s="1">
        <f>+Table1[[#This Row],[Adj Total OPERATING_MARGIN]]-Table1[[#This Row],[Current Total OPERATING_MARGIN]]</f>
        <v>831.54</v>
      </c>
    </row>
    <row r="4596" spans="1:22" x14ac:dyDescent="0.3">
      <c r="A4596" t="s">
        <v>39</v>
      </c>
      <c r="B4596">
        <v>2025</v>
      </c>
      <c r="C4596" t="s">
        <v>20</v>
      </c>
      <c r="D4596" t="s">
        <v>21</v>
      </c>
      <c r="E4596" s="2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2">
        <v>1</v>
      </c>
      <c r="L4596" s="1">
        <v>749.24</v>
      </c>
      <c r="M4596" s="1">
        <v>2168.58</v>
      </c>
      <c r="N4596" s="1">
        <v>524.95989999999995</v>
      </c>
      <c r="O4596" s="1">
        <v>1021</v>
      </c>
      <c r="P4596" s="1">
        <v>839.3</v>
      </c>
      <c r="Q4596" s="2">
        <f>-+Table1[[#This Row],[Current Record Count]]+Table1[[#This Row],[Adj Record Count]]</f>
        <v>1</v>
      </c>
      <c r="R4596" s="1">
        <f>+-Table1[[#This Row],[Current Total ADJUSTMENT_AMOUNT]]+Table1[[#This Row],[Adj Total ADJUSTMENT_AMOUNT]]</f>
        <v>749.24</v>
      </c>
      <c r="S4596" s="1">
        <f>-Table1[[#This Row],[Current Total CHARGE_AMOUNT]]+Table1[[#This Row],[Adj Total CHARGE_AMOUNT]]</f>
        <v>2168.58</v>
      </c>
      <c r="T4596" s="1">
        <f>+Table1[[#This Row],[Adj Total TOTAL_COST]]-Table1[[#This Row],[Current Total TOTAL_COST]]</f>
        <v>524.95989999999995</v>
      </c>
      <c r="U4596" s="1">
        <f>+Table1[[#This Row],[Adj Total CONTRIBUTION_MARGIN]]-Table1[[#This Row],[Current Total CONTRIBUTION_MARGIN]]</f>
        <v>1021</v>
      </c>
      <c r="V4596" s="1">
        <f>+Table1[[#This Row],[Adj Total OPERATING_MARGIN]]-Table1[[#This Row],[Current Total OPERATING_MARGIN]]</f>
        <v>839.3</v>
      </c>
    </row>
    <row r="4597" spans="1:22" x14ac:dyDescent="0.3">
      <c r="A4597" t="s">
        <v>16</v>
      </c>
      <c r="B4597" t="s">
        <v>51</v>
      </c>
      <c r="C4597" t="s">
        <v>17</v>
      </c>
      <c r="D4597" t="s">
        <v>59</v>
      </c>
      <c r="E4597" s="2">
        <v>1</v>
      </c>
      <c r="F4597" s="1">
        <v>4744.28</v>
      </c>
      <c r="G4597" s="1">
        <v>4744.28</v>
      </c>
      <c r="H4597" s="1">
        <v>842.57429999999999</v>
      </c>
      <c r="I4597" s="1">
        <v>-629.03</v>
      </c>
      <c r="J4597" s="1">
        <v>-842.57</v>
      </c>
      <c r="K4597" s="2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2">
        <f>-+Table1[[#This Row],[Current Record Count]]+Table1[[#This Row],[Adj Record Count]]</f>
        <v>-1</v>
      </c>
      <c r="R4597" s="1">
        <f>+-Table1[[#This Row],[Current Total ADJUSTMENT_AMOUNT]]+Table1[[#This Row],[Adj Total ADJUSTMENT_AMOUNT]]</f>
        <v>-4744.28</v>
      </c>
      <c r="S4597" s="1">
        <f>-Table1[[#This Row],[Current Total CHARGE_AMOUNT]]+Table1[[#This Row],[Adj Total CHARGE_AMOUNT]]</f>
        <v>-4744.28</v>
      </c>
      <c r="T4597" s="1">
        <f>+Table1[[#This Row],[Adj Total TOTAL_COST]]-Table1[[#This Row],[Current Total TOTAL_COST]]</f>
        <v>-842.57429999999999</v>
      </c>
      <c r="U4597" s="1">
        <f>+Table1[[#This Row],[Adj Total CONTRIBUTION_MARGIN]]-Table1[[#This Row],[Current Total CONTRIBUTION_MARGIN]]</f>
        <v>629.03</v>
      </c>
      <c r="V4597" s="1">
        <f>+Table1[[#This Row],[Adj Total OPERATING_MARGIN]]-Table1[[#This Row],[Current Total OPERATING_MARGIN]]</f>
        <v>842.57</v>
      </c>
    </row>
    <row r="4598" spans="1:22" x14ac:dyDescent="0.3">
      <c r="A4598" t="s">
        <v>35</v>
      </c>
      <c r="B4598">
        <v>2024</v>
      </c>
      <c r="C4598" t="s">
        <v>67</v>
      </c>
      <c r="D4598" t="s">
        <v>67</v>
      </c>
      <c r="E4598" s="2">
        <v>17</v>
      </c>
      <c r="F4598" s="1">
        <v>16965.919999999998</v>
      </c>
      <c r="G4598" s="1">
        <v>19784.3</v>
      </c>
      <c r="H4598" s="1">
        <v>3680.0201000000002</v>
      </c>
      <c r="I4598" s="1">
        <v>1602.19</v>
      </c>
      <c r="J4598" s="1">
        <v>403.88</v>
      </c>
      <c r="K4598" s="2">
        <v>16</v>
      </c>
      <c r="L4598" s="1">
        <v>14133.9</v>
      </c>
      <c r="M4598" s="1">
        <v>16582.349999999999</v>
      </c>
      <c r="N4598" s="1">
        <v>2441.8402999999998</v>
      </c>
      <c r="O4598" s="1">
        <v>2084.38</v>
      </c>
      <c r="P4598" s="1">
        <v>1246.7</v>
      </c>
      <c r="Q4598" s="2">
        <f>-+Table1[[#This Row],[Current Record Count]]+Table1[[#This Row],[Adj Record Count]]</f>
        <v>-1</v>
      </c>
      <c r="R4598" s="1">
        <f>+-Table1[[#This Row],[Current Total ADJUSTMENT_AMOUNT]]+Table1[[#This Row],[Adj Total ADJUSTMENT_AMOUNT]]</f>
        <v>-2832.0199999999986</v>
      </c>
      <c r="S4598" s="1">
        <f>-Table1[[#This Row],[Current Total CHARGE_AMOUNT]]+Table1[[#This Row],[Adj Total CHARGE_AMOUNT]]</f>
        <v>-3201.9500000000007</v>
      </c>
      <c r="T4598" s="1">
        <f>+Table1[[#This Row],[Adj Total TOTAL_COST]]-Table1[[#This Row],[Current Total TOTAL_COST]]</f>
        <v>-1238.1798000000003</v>
      </c>
      <c r="U4598" s="1">
        <f>+Table1[[#This Row],[Adj Total CONTRIBUTION_MARGIN]]-Table1[[#This Row],[Current Total CONTRIBUTION_MARGIN]]</f>
        <v>482.19000000000005</v>
      </c>
      <c r="V4598" s="1">
        <f>+Table1[[#This Row],[Adj Total OPERATING_MARGIN]]-Table1[[#This Row],[Current Total OPERATING_MARGIN]]</f>
        <v>842.82</v>
      </c>
    </row>
    <row r="4599" spans="1:22" x14ac:dyDescent="0.3">
      <c r="A4599" t="s">
        <v>78</v>
      </c>
      <c r="B4599">
        <v>2022</v>
      </c>
      <c r="C4599" t="s">
        <v>29</v>
      </c>
      <c r="D4599" t="s">
        <v>36</v>
      </c>
      <c r="E4599" s="2">
        <v>87</v>
      </c>
      <c r="F4599" s="1">
        <v>151889.01</v>
      </c>
      <c r="G4599" s="1">
        <v>189728.02</v>
      </c>
      <c r="H4599" s="1">
        <v>33374.859700000001</v>
      </c>
      <c r="I4599" s="1">
        <v>15772.09</v>
      </c>
      <c r="J4599" s="1">
        <v>6718.01</v>
      </c>
      <c r="K4599" s="2">
        <v>81</v>
      </c>
      <c r="L4599" s="1">
        <v>118441.11</v>
      </c>
      <c r="M4599" s="1">
        <v>149317.46</v>
      </c>
      <c r="N4599" s="1">
        <v>25453.057499999999</v>
      </c>
      <c r="O4599" s="1">
        <v>14260.17</v>
      </c>
      <c r="P4599" s="1">
        <v>7579.85</v>
      </c>
      <c r="Q4599" s="2">
        <f>-+Table1[[#This Row],[Current Record Count]]+Table1[[#This Row],[Adj Record Count]]</f>
        <v>-6</v>
      </c>
      <c r="R4599" s="1">
        <f>+-Table1[[#This Row],[Current Total ADJUSTMENT_AMOUNT]]+Table1[[#This Row],[Adj Total ADJUSTMENT_AMOUNT]]</f>
        <v>-33447.900000000009</v>
      </c>
      <c r="S4599" s="1">
        <f>-Table1[[#This Row],[Current Total CHARGE_AMOUNT]]+Table1[[#This Row],[Adj Total CHARGE_AMOUNT]]</f>
        <v>-40410.559999999998</v>
      </c>
      <c r="T4599" s="1">
        <f>+Table1[[#This Row],[Adj Total TOTAL_COST]]-Table1[[#This Row],[Current Total TOTAL_COST]]</f>
        <v>-7921.8022000000019</v>
      </c>
      <c r="U4599" s="1">
        <f>+Table1[[#This Row],[Adj Total CONTRIBUTION_MARGIN]]-Table1[[#This Row],[Current Total CONTRIBUTION_MARGIN]]</f>
        <v>-1511.92</v>
      </c>
      <c r="V4599" s="1">
        <f>+Table1[[#This Row],[Adj Total OPERATING_MARGIN]]-Table1[[#This Row],[Current Total OPERATING_MARGIN]]</f>
        <v>861.84000000000015</v>
      </c>
    </row>
    <row r="4600" spans="1:22" x14ac:dyDescent="0.3">
      <c r="A4600" t="s">
        <v>35</v>
      </c>
      <c r="B4600">
        <v>2022</v>
      </c>
      <c r="C4600" t="s">
        <v>17</v>
      </c>
      <c r="D4600" t="s">
        <v>101</v>
      </c>
      <c r="E4600" s="2">
        <v>4</v>
      </c>
      <c r="F4600" s="1">
        <v>6432.06</v>
      </c>
      <c r="G4600" s="1">
        <v>6654</v>
      </c>
      <c r="H4600" s="1">
        <v>1171.6283000000001</v>
      </c>
      <c r="I4600" s="1">
        <v>-655.52</v>
      </c>
      <c r="J4600" s="1">
        <v>-979.18</v>
      </c>
      <c r="K4600" s="2">
        <v>1</v>
      </c>
      <c r="L4600" s="1">
        <v>512</v>
      </c>
      <c r="M4600" s="1">
        <v>512</v>
      </c>
      <c r="N4600" s="1">
        <v>113.2908</v>
      </c>
      <c r="O4600" s="1">
        <v>-80.08</v>
      </c>
      <c r="P4600" s="1">
        <v>-113.29</v>
      </c>
      <c r="Q4600" s="2">
        <f>-+Table1[[#This Row],[Current Record Count]]+Table1[[#This Row],[Adj Record Count]]</f>
        <v>-3</v>
      </c>
      <c r="R4600" s="1">
        <f>+-Table1[[#This Row],[Current Total ADJUSTMENT_AMOUNT]]+Table1[[#This Row],[Adj Total ADJUSTMENT_AMOUNT]]</f>
        <v>-5920.06</v>
      </c>
      <c r="S4600" s="1">
        <f>-Table1[[#This Row],[Current Total CHARGE_AMOUNT]]+Table1[[#This Row],[Adj Total CHARGE_AMOUNT]]</f>
        <v>-6142</v>
      </c>
      <c r="T4600" s="1">
        <f>+Table1[[#This Row],[Adj Total TOTAL_COST]]-Table1[[#This Row],[Current Total TOTAL_COST]]</f>
        <v>-1058.3375000000001</v>
      </c>
      <c r="U4600" s="1">
        <f>+Table1[[#This Row],[Adj Total CONTRIBUTION_MARGIN]]-Table1[[#This Row],[Current Total CONTRIBUTION_MARGIN]]</f>
        <v>575.43999999999994</v>
      </c>
      <c r="V4600" s="1">
        <f>+Table1[[#This Row],[Adj Total OPERATING_MARGIN]]-Table1[[#This Row],[Current Total OPERATING_MARGIN]]</f>
        <v>865.89</v>
      </c>
    </row>
    <row r="4601" spans="1:22" x14ac:dyDescent="0.3">
      <c r="A4601" t="s">
        <v>74</v>
      </c>
      <c r="B4601">
        <v>2025</v>
      </c>
      <c r="C4601" t="s">
        <v>46</v>
      </c>
      <c r="D4601" t="s">
        <v>46</v>
      </c>
      <c r="E4601" s="2">
        <v>13</v>
      </c>
      <c r="F4601" s="1">
        <v>9331.7099999999991</v>
      </c>
      <c r="G4601" s="1">
        <v>10657.25</v>
      </c>
      <c r="H4601" s="1">
        <v>3288.6889999999999</v>
      </c>
      <c r="I4601" s="1">
        <v>-967.82</v>
      </c>
      <c r="J4601" s="1">
        <v>-1961.28</v>
      </c>
      <c r="K4601" s="2">
        <v>12</v>
      </c>
      <c r="L4601" s="1">
        <v>2965</v>
      </c>
      <c r="M4601" s="1">
        <v>2965</v>
      </c>
      <c r="N4601" s="1">
        <v>1079.5808</v>
      </c>
      <c r="O4601" s="1">
        <v>-786.2</v>
      </c>
      <c r="P4601" s="1">
        <v>-1079.54</v>
      </c>
      <c r="Q4601" s="2">
        <f>-+Table1[[#This Row],[Current Record Count]]+Table1[[#This Row],[Adj Record Count]]</f>
        <v>-1</v>
      </c>
      <c r="R4601" s="1">
        <f>+-Table1[[#This Row],[Current Total ADJUSTMENT_AMOUNT]]+Table1[[#This Row],[Adj Total ADJUSTMENT_AMOUNT]]</f>
        <v>-6366.7099999999991</v>
      </c>
      <c r="S4601" s="1">
        <f>-Table1[[#This Row],[Current Total CHARGE_AMOUNT]]+Table1[[#This Row],[Adj Total CHARGE_AMOUNT]]</f>
        <v>-7692.25</v>
      </c>
      <c r="T4601" s="1">
        <f>+Table1[[#This Row],[Adj Total TOTAL_COST]]-Table1[[#This Row],[Current Total TOTAL_COST]]</f>
        <v>-2209.1081999999997</v>
      </c>
      <c r="U4601" s="1">
        <f>+Table1[[#This Row],[Adj Total CONTRIBUTION_MARGIN]]-Table1[[#This Row],[Current Total CONTRIBUTION_MARGIN]]</f>
        <v>181.62</v>
      </c>
      <c r="V4601" s="1">
        <f>+Table1[[#This Row],[Adj Total OPERATING_MARGIN]]-Table1[[#This Row],[Current Total OPERATING_MARGIN]]</f>
        <v>881.74</v>
      </c>
    </row>
    <row r="4602" spans="1:22" x14ac:dyDescent="0.3">
      <c r="A4602" t="s">
        <v>39</v>
      </c>
      <c r="B4602">
        <v>2020</v>
      </c>
      <c r="C4602" t="s">
        <v>17</v>
      </c>
      <c r="D4602" t="s">
        <v>56</v>
      </c>
      <c r="E4602" s="2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2">
        <v>3</v>
      </c>
      <c r="L4602" s="1">
        <v>24664.69</v>
      </c>
      <c r="M4602" s="1">
        <v>33693.75</v>
      </c>
      <c r="N4602" s="1">
        <v>8140.3987999999999</v>
      </c>
      <c r="O4602" s="1">
        <v>3833.9</v>
      </c>
      <c r="P4602" s="1">
        <v>888.66</v>
      </c>
      <c r="Q4602" s="2">
        <f>-+Table1[[#This Row],[Current Record Count]]+Table1[[#This Row],[Adj Record Count]]</f>
        <v>3</v>
      </c>
      <c r="R4602" s="1">
        <f>+-Table1[[#This Row],[Current Total ADJUSTMENT_AMOUNT]]+Table1[[#This Row],[Adj Total ADJUSTMENT_AMOUNT]]</f>
        <v>24664.69</v>
      </c>
      <c r="S4602" s="1">
        <f>-Table1[[#This Row],[Current Total CHARGE_AMOUNT]]+Table1[[#This Row],[Adj Total CHARGE_AMOUNT]]</f>
        <v>33693.75</v>
      </c>
      <c r="T4602" s="1">
        <f>+Table1[[#This Row],[Adj Total TOTAL_COST]]-Table1[[#This Row],[Current Total TOTAL_COST]]</f>
        <v>8140.3987999999999</v>
      </c>
      <c r="U4602" s="1">
        <f>+Table1[[#This Row],[Adj Total CONTRIBUTION_MARGIN]]-Table1[[#This Row],[Current Total CONTRIBUTION_MARGIN]]</f>
        <v>3833.9</v>
      </c>
      <c r="V4602" s="1">
        <f>+Table1[[#This Row],[Adj Total OPERATING_MARGIN]]-Table1[[#This Row],[Current Total OPERATING_MARGIN]]</f>
        <v>888.66</v>
      </c>
    </row>
    <row r="4603" spans="1:22" x14ac:dyDescent="0.3">
      <c r="A4603" t="s">
        <v>78</v>
      </c>
      <c r="B4603">
        <v>2020</v>
      </c>
      <c r="C4603" t="s">
        <v>50</v>
      </c>
      <c r="D4603" t="s">
        <v>50</v>
      </c>
      <c r="E4603" s="2">
        <v>8</v>
      </c>
      <c r="F4603" s="1">
        <v>10606.59</v>
      </c>
      <c r="G4603" s="1">
        <v>14131.58</v>
      </c>
      <c r="H4603" s="1">
        <v>5540.8289000000004</v>
      </c>
      <c r="I4603" s="1">
        <v>-572.57000000000005</v>
      </c>
      <c r="J4603" s="1">
        <v>-2015.83</v>
      </c>
      <c r="K4603" s="2">
        <v>7</v>
      </c>
      <c r="L4603" s="1">
        <v>5975.36</v>
      </c>
      <c r="M4603" s="1">
        <v>6463.94</v>
      </c>
      <c r="N4603" s="1">
        <v>1612.3794</v>
      </c>
      <c r="O4603" s="1">
        <v>-525.45000000000005</v>
      </c>
      <c r="P4603" s="1">
        <v>-1123.79</v>
      </c>
      <c r="Q4603" s="2">
        <f>-+Table1[[#This Row],[Current Record Count]]+Table1[[#This Row],[Adj Record Count]]</f>
        <v>-1</v>
      </c>
      <c r="R4603" s="1">
        <f>+-Table1[[#This Row],[Current Total ADJUSTMENT_AMOUNT]]+Table1[[#This Row],[Adj Total ADJUSTMENT_AMOUNT]]</f>
        <v>-4631.2300000000005</v>
      </c>
      <c r="S4603" s="1">
        <f>-Table1[[#This Row],[Current Total CHARGE_AMOUNT]]+Table1[[#This Row],[Adj Total CHARGE_AMOUNT]]</f>
        <v>-7667.64</v>
      </c>
      <c r="T4603" s="1">
        <f>+Table1[[#This Row],[Adj Total TOTAL_COST]]-Table1[[#This Row],[Current Total TOTAL_COST]]</f>
        <v>-3928.4495000000006</v>
      </c>
      <c r="U4603" s="1">
        <f>+Table1[[#This Row],[Adj Total CONTRIBUTION_MARGIN]]-Table1[[#This Row],[Current Total CONTRIBUTION_MARGIN]]</f>
        <v>47.120000000000005</v>
      </c>
      <c r="V4603" s="1">
        <f>+Table1[[#This Row],[Adj Total OPERATING_MARGIN]]-Table1[[#This Row],[Current Total OPERATING_MARGIN]]</f>
        <v>892.04</v>
      </c>
    </row>
    <row r="4604" spans="1:22" x14ac:dyDescent="0.3">
      <c r="A4604" t="s">
        <v>81</v>
      </c>
      <c r="B4604">
        <v>2021</v>
      </c>
      <c r="C4604" t="s">
        <v>17</v>
      </c>
      <c r="D4604" t="s">
        <v>45</v>
      </c>
      <c r="E4604" s="2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2">
        <v>2</v>
      </c>
      <c r="L4604" s="1">
        <v>6434.86</v>
      </c>
      <c r="M4604" s="1">
        <v>8920.6299999999992</v>
      </c>
      <c r="N4604" s="1">
        <v>1494.213</v>
      </c>
      <c r="O4604" s="1">
        <v>1611.57</v>
      </c>
      <c r="P4604" s="1">
        <v>921.27</v>
      </c>
      <c r="Q4604" s="2">
        <f>-+Table1[[#This Row],[Current Record Count]]+Table1[[#This Row],[Adj Record Count]]</f>
        <v>2</v>
      </c>
      <c r="R4604" s="1">
        <f>+-Table1[[#This Row],[Current Total ADJUSTMENT_AMOUNT]]+Table1[[#This Row],[Adj Total ADJUSTMENT_AMOUNT]]</f>
        <v>6434.86</v>
      </c>
      <c r="S4604" s="1">
        <f>-Table1[[#This Row],[Current Total CHARGE_AMOUNT]]+Table1[[#This Row],[Adj Total CHARGE_AMOUNT]]</f>
        <v>8920.6299999999992</v>
      </c>
      <c r="T4604" s="1">
        <f>+Table1[[#This Row],[Adj Total TOTAL_COST]]-Table1[[#This Row],[Current Total TOTAL_COST]]</f>
        <v>1494.213</v>
      </c>
      <c r="U4604" s="1">
        <f>+Table1[[#This Row],[Adj Total CONTRIBUTION_MARGIN]]-Table1[[#This Row],[Current Total CONTRIBUTION_MARGIN]]</f>
        <v>1611.57</v>
      </c>
      <c r="V4604" s="1">
        <f>+Table1[[#This Row],[Adj Total OPERATING_MARGIN]]-Table1[[#This Row],[Current Total OPERATING_MARGIN]]</f>
        <v>921.27</v>
      </c>
    </row>
    <row r="4605" spans="1:22" x14ac:dyDescent="0.3">
      <c r="A4605" t="s">
        <v>82</v>
      </c>
      <c r="B4605">
        <v>2021</v>
      </c>
      <c r="C4605" t="s">
        <v>51</v>
      </c>
      <c r="D4605" t="s">
        <v>51</v>
      </c>
      <c r="E4605" s="2">
        <v>3</v>
      </c>
      <c r="F4605" s="1">
        <v>5394.04</v>
      </c>
      <c r="G4605" s="1">
        <v>5848.66</v>
      </c>
      <c r="H4605" s="1">
        <v>2011.5023000000001</v>
      </c>
      <c r="I4605" s="1">
        <v>-604.55999999999995</v>
      </c>
      <c r="J4605" s="1">
        <v>-921.76</v>
      </c>
      <c r="K4605" s="2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2">
        <f>-+Table1[[#This Row],[Current Record Count]]+Table1[[#This Row],[Adj Record Count]]</f>
        <v>-3</v>
      </c>
      <c r="R4605" s="1">
        <f>+-Table1[[#This Row],[Current Total ADJUSTMENT_AMOUNT]]+Table1[[#This Row],[Adj Total ADJUSTMENT_AMOUNT]]</f>
        <v>-5394.04</v>
      </c>
      <c r="S4605" s="1">
        <f>-Table1[[#This Row],[Current Total CHARGE_AMOUNT]]+Table1[[#This Row],[Adj Total CHARGE_AMOUNT]]</f>
        <v>-5848.66</v>
      </c>
      <c r="T4605" s="1">
        <f>+Table1[[#This Row],[Adj Total TOTAL_COST]]-Table1[[#This Row],[Current Total TOTAL_COST]]</f>
        <v>-2011.5023000000001</v>
      </c>
      <c r="U4605" s="1">
        <f>+Table1[[#This Row],[Adj Total CONTRIBUTION_MARGIN]]-Table1[[#This Row],[Current Total CONTRIBUTION_MARGIN]]</f>
        <v>604.55999999999995</v>
      </c>
      <c r="V4605" s="1">
        <f>+Table1[[#This Row],[Adj Total OPERATING_MARGIN]]-Table1[[#This Row],[Current Total OPERATING_MARGIN]]</f>
        <v>921.76</v>
      </c>
    </row>
    <row r="4606" spans="1:22" x14ac:dyDescent="0.3">
      <c r="A4606" t="s">
        <v>78</v>
      </c>
      <c r="B4606">
        <v>2021</v>
      </c>
      <c r="C4606" t="s">
        <v>34</v>
      </c>
      <c r="D4606" t="s">
        <v>34</v>
      </c>
      <c r="E4606" s="2">
        <v>2160</v>
      </c>
      <c r="F4606" s="1">
        <v>4648226.17</v>
      </c>
      <c r="G4606" s="1">
        <v>6016389.7599999998</v>
      </c>
      <c r="H4606" s="1">
        <v>974839.05649999995</v>
      </c>
      <c r="I4606" s="1">
        <v>999627.07</v>
      </c>
      <c r="J4606" s="1">
        <v>672525.4</v>
      </c>
      <c r="K4606" s="2">
        <v>1939</v>
      </c>
      <c r="L4606" s="1">
        <v>3657985.89</v>
      </c>
      <c r="M4606" s="1">
        <v>4772138.4400000004</v>
      </c>
      <c r="N4606" s="1">
        <v>645407.87990000006</v>
      </c>
      <c r="O4606" s="1">
        <v>906203.16</v>
      </c>
      <c r="P4606" s="1">
        <v>673448.64</v>
      </c>
      <c r="Q4606" s="2">
        <f>-+Table1[[#This Row],[Current Record Count]]+Table1[[#This Row],[Adj Record Count]]</f>
        <v>-221</v>
      </c>
      <c r="R4606" s="1">
        <f>+-Table1[[#This Row],[Current Total ADJUSTMENT_AMOUNT]]+Table1[[#This Row],[Adj Total ADJUSTMENT_AMOUNT]]</f>
        <v>-990240.2799999998</v>
      </c>
      <c r="S4606" s="1">
        <f>-Table1[[#This Row],[Current Total CHARGE_AMOUNT]]+Table1[[#This Row],[Adj Total CHARGE_AMOUNT]]</f>
        <v>-1244251.3199999994</v>
      </c>
      <c r="T4606" s="1">
        <f>+Table1[[#This Row],[Adj Total TOTAL_COST]]-Table1[[#This Row],[Current Total TOTAL_COST]]</f>
        <v>-329431.17659999989</v>
      </c>
      <c r="U4606" s="1">
        <f>+Table1[[#This Row],[Adj Total CONTRIBUTION_MARGIN]]-Table1[[#This Row],[Current Total CONTRIBUTION_MARGIN]]</f>
        <v>-93423.909999999916</v>
      </c>
      <c r="V4606" s="1">
        <f>+Table1[[#This Row],[Adj Total OPERATING_MARGIN]]-Table1[[#This Row],[Current Total OPERATING_MARGIN]]</f>
        <v>923.23999999999069</v>
      </c>
    </row>
    <row r="4607" spans="1:22" x14ac:dyDescent="0.3">
      <c r="A4607" t="s">
        <v>54</v>
      </c>
      <c r="B4607">
        <v>2020</v>
      </c>
      <c r="C4607" t="s">
        <v>17</v>
      </c>
      <c r="D4607" t="s">
        <v>68</v>
      </c>
      <c r="E4607" s="2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2">
        <v>3</v>
      </c>
      <c r="L4607" s="1">
        <v>5642.55</v>
      </c>
      <c r="M4607" s="1">
        <v>8930.68</v>
      </c>
      <c r="N4607" s="1">
        <v>2361.9189999999999</v>
      </c>
      <c r="O4607" s="1">
        <v>1796.02</v>
      </c>
      <c r="P4607" s="1">
        <v>926.21</v>
      </c>
      <c r="Q4607" s="2">
        <f>-+Table1[[#This Row],[Current Record Count]]+Table1[[#This Row],[Adj Record Count]]</f>
        <v>3</v>
      </c>
      <c r="R4607" s="1">
        <f>+-Table1[[#This Row],[Current Total ADJUSTMENT_AMOUNT]]+Table1[[#This Row],[Adj Total ADJUSTMENT_AMOUNT]]</f>
        <v>5642.55</v>
      </c>
      <c r="S4607" s="1">
        <f>-Table1[[#This Row],[Current Total CHARGE_AMOUNT]]+Table1[[#This Row],[Adj Total CHARGE_AMOUNT]]</f>
        <v>8930.68</v>
      </c>
      <c r="T4607" s="1">
        <f>+Table1[[#This Row],[Adj Total TOTAL_COST]]-Table1[[#This Row],[Current Total TOTAL_COST]]</f>
        <v>2361.9189999999999</v>
      </c>
      <c r="U4607" s="1">
        <f>+Table1[[#This Row],[Adj Total CONTRIBUTION_MARGIN]]-Table1[[#This Row],[Current Total CONTRIBUTION_MARGIN]]</f>
        <v>1796.02</v>
      </c>
      <c r="V4607" s="1">
        <f>+Table1[[#This Row],[Adj Total OPERATING_MARGIN]]-Table1[[#This Row],[Current Total OPERATING_MARGIN]]</f>
        <v>926.21</v>
      </c>
    </row>
    <row r="4608" spans="1:22" x14ac:dyDescent="0.3">
      <c r="A4608" t="s">
        <v>22</v>
      </c>
      <c r="B4608">
        <v>2024</v>
      </c>
      <c r="C4608" t="s">
        <v>17</v>
      </c>
      <c r="D4608" t="s">
        <v>69</v>
      </c>
      <c r="E4608" s="2">
        <v>1937</v>
      </c>
      <c r="F4608" s="1">
        <v>1159682.6499999999</v>
      </c>
      <c r="G4608" s="1">
        <v>1775328.15</v>
      </c>
      <c r="H4608" s="1">
        <v>531628.87230000005</v>
      </c>
      <c r="I4608" s="1">
        <v>367824.01</v>
      </c>
      <c r="J4608" s="1">
        <v>178812.42</v>
      </c>
      <c r="K4608" s="2">
        <v>1847</v>
      </c>
      <c r="L4608" s="1">
        <v>664307.67000000004</v>
      </c>
      <c r="M4608" s="1">
        <v>1145750.72</v>
      </c>
      <c r="N4608" s="1">
        <v>390791.83409999998</v>
      </c>
      <c r="O4608" s="1">
        <v>321535.15999999997</v>
      </c>
      <c r="P4608" s="1">
        <v>179743.06</v>
      </c>
      <c r="Q4608" s="2">
        <f>-+Table1[[#This Row],[Current Record Count]]+Table1[[#This Row],[Adj Record Count]]</f>
        <v>-90</v>
      </c>
      <c r="R4608" s="1">
        <f>+-Table1[[#This Row],[Current Total ADJUSTMENT_AMOUNT]]+Table1[[#This Row],[Adj Total ADJUSTMENT_AMOUNT]]</f>
        <v>-495374.97999999986</v>
      </c>
      <c r="S4608" s="1">
        <f>-Table1[[#This Row],[Current Total CHARGE_AMOUNT]]+Table1[[#This Row],[Adj Total CHARGE_AMOUNT]]</f>
        <v>-629577.42999999993</v>
      </c>
      <c r="T4608" s="1">
        <f>+Table1[[#This Row],[Adj Total TOTAL_COST]]-Table1[[#This Row],[Current Total TOTAL_COST]]</f>
        <v>-140837.03820000007</v>
      </c>
      <c r="U4608" s="1">
        <f>+Table1[[#This Row],[Adj Total CONTRIBUTION_MARGIN]]-Table1[[#This Row],[Current Total CONTRIBUTION_MARGIN]]</f>
        <v>-46288.850000000035</v>
      </c>
      <c r="V4608" s="1">
        <f>+Table1[[#This Row],[Adj Total OPERATING_MARGIN]]-Table1[[#This Row],[Current Total OPERATING_MARGIN]]</f>
        <v>930.63999999998487</v>
      </c>
    </row>
    <row r="4609" spans="1:22" x14ac:dyDescent="0.3">
      <c r="A4609" t="s">
        <v>81</v>
      </c>
      <c r="B4609">
        <v>2024</v>
      </c>
      <c r="C4609" t="s">
        <v>84</v>
      </c>
      <c r="D4609" t="s">
        <v>84</v>
      </c>
      <c r="E4609" s="2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2">
        <v>1</v>
      </c>
      <c r="L4609" s="1">
        <v>2054.77</v>
      </c>
      <c r="M4609" s="1">
        <v>2054.77</v>
      </c>
      <c r="N4609" s="1">
        <v>1190.5545999999999</v>
      </c>
      <c r="O4609" s="1">
        <v>1419.03</v>
      </c>
      <c r="P4609" s="1">
        <v>935.79</v>
      </c>
      <c r="Q4609" s="2">
        <f>-+Table1[[#This Row],[Current Record Count]]+Table1[[#This Row],[Adj Record Count]]</f>
        <v>1</v>
      </c>
      <c r="R4609" s="1">
        <f>+-Table1[[#This Row],[Current Total ADJUSTMENT_AMOUNT]]+Table1[[#This Row],[Adj Total ADJUSTMENT_AMOUNT]]</f>
        <v>2054.77</v>
      </c>
      <c r="S4609" s="1">
        <f>-Table1[[#This Row],[Current Total CHARGE_AMOUNT]]+Table1[[#This Row],[Adj Total CHARGE_AMOUNT]]</f>
        <v>2054.77</v>
      </c>
      <c r="T4609" s="1">
        <f>+Table1[[#This Row],[Adj Total TOTAL_COST]]-Table1[[#This Row],[Current Total TOTAL_COST]]</f>
        <v>1190.5545999999999</v>
      </c>
      <c r="U4609" s="1">
        <f>+Table1[[#This Row],[Adj Total CONTRIBUTION_MARGIN]]-Table1[[#This Row],[Current Total CONTRIBUTION_MARGIN]]</f>
        <v>1419.03</v>
      </c>
      <c r="V4609" s="1">
        <f>+Table1[[#This Row],[Adj Total OPERATING_MARGIN]]-Table1[[#This Row],[Current Total OPERATING_MARGIN]]</f>
        <v>935.79</v>
      </c>
    </row>
    <row r="4610" spans="1:22" x14ac:dyDescent="0.3">
      <c r="A4610" t="s">
        <v>33</v>
      </c>
      <c r="B4610">
        <v>2025</v>
      </c>
      <c r="C4610" t="s">
        <v>47</v>
      </c>
      <c r="D4610" t="s">
        <v>88</v>
      </c>
      <c r="E4610" s="2">
        <v>1</v>
      </c>
      <c r="F4610" s="1">
        <v>11851.07</v>
      </c>
      <c r="G4610" s="1">
        <v>12836.07</v>
      </c>
      <c r="H4610" s="1">
        <v>940.15750000000003</v>
      </c>
      <c r="I4610" s="1">
        <v>-728.32</v>
      </c>
      <c r="J4610" s="1">
        <v>-940.16</v>
      </c>
      <c r="K4610" s="2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2">
        <f>-+Table1[[#This Row],[Current Record Count]]+Table1[[#This Row],[Adj Record Count]]</f>
        <v>-1</v>
      </c>
      <c r="R4610" s="1">
        <f>+-Table1[[#This Row],[Current Total ADJUSTMENT_AMOUNT]]+Table1[[#This Row],[Adj Total ADJUSTMENT_AMOUNT]]</f>
        <v>-11851.07</v>
      </c>
      <c r="S4610" s="1">
        <f>-Table1[[#This Row],[Current Total CHARGE_AMOUNT]]+Table1[[#This Row],[Adj Total CHARGE_AMOUNT]]</f>
        <v>-12836.07</v>
      </c>
      <c r="T4610" s="1">
        <f>+Table1[[#This Row],[Adj Total TOTAL_COST]]-Table1[[#This Row],[Current Total TOTAL_COST]]</f>
        <v>-940.15750000000003</v>
      </c>
      <c r="U4610" s="1">
        <f>+Table1[[#This Row],[Adj Total CONTRIBUTION_MARGIN]]-Table1[[#This Row],[Current Total CONTRIBUTION_MARGIN]]</f>
        <v>728.32</v>
      </c>
      <c r="V4610" s="1">
        <f>+Table1[[#This Row],[Adj Total OPERATING_MARGIN]]-Table1[[#This Row],[Current Total OPERATING_MARGIN]]</f>
        <v>940.16</v>
      </c>
    </row>
    <row r="4611" spans="1:22" x14ac:dyDescent="0.3">
      <c r="A4611" t="s">
        <v>16</v>
      </c>
      <c r="B4611">
        <v>2020</v>
      </c>
      <c r="C4611" t="s">
        <v>17</v>
      </c>
      <c r="D4611" t="s">
        <v>101</v>
      </c>
      <c r="E4611" s="2">
        <v>3</v>
      </c>
      <c r="F4611" s="1">
        <v>13721.33</v>
      </c>
      <c r="G4611" s="1">
        <v>14091.96</v>
      </c>
      <c r="H4611" s="1">
        <v>1322.5754999999999</v>
      </c>
      <c r="I4611" s="1">
        <v>-630.16999999999996</v>
      </c>
      <c r="J4611" s="1">
        <v>-951.95</v>
      </c>
      <c r="K4611" s="2">
        <v>1</v>
      </c>
      <c r="L4611" s="1">
        <v>380.34</v>
      </c>
      <c r="M4611" s="1">
        <v>429.3</v>
      </c>
      <c r="N4611" s="1">
        <v>50.162399999999998</v>
      </c>
      <c r="O4611" s="1">
        <v>12.97</v>
      </c>
      <c r="P4611" s="1">
        <v>-1.2</v>
      </c>
      <c r="Q4611" s="2">
        <f>-+Table1[[#This Row],[Current Record Count]]+Table1[[#This Row],[Adj Record Count]]</f>
        <v>-2</v>
      </c>
      <c r="R4611" s="1">
        <f>+-Table1[[#This Row],[Current Total ADJUSTMENT_AMOUNT]]+Table1[[#This Row],[Adj Total ADJUSTMENT_AMOUNT]]</f>
        <v>-13340.99</v>
      </c>
      <c r="S4611" s="1">
        <f>-Table1[[#This Row],[Current Total CHARGE_AMOUNT]]+Table1[[#This Row],[Adj Total CHARGE_AMOUNT]]</f>
        <v>-13662.66</v>
      </c>
      <c r="T4611" s="1">
        <f>+Table1[[#This Row],[Adj Total TOTAL_COST]]-Table1[[#This Row],[Current Total TOTAL_COST]]</f>
        <v>-1272.4131</v>
      </c>
      <c r="U4611" s="1">
        <f>+Table1[[#This Row],[Adj Total CONTRIBUTION_MARGIN]]-Table1[[#This Row],[Current Total CONTRIBUTION_MARGIN]]</f>
        <v>643.14</v>
      </c>
      <c r="V4611" s="1">
        <f>+Table1[[#This Row],[Adj Total OPERATING_MARGIN]]-Table1[[#This Row],[Current Total OPERATING_MARGIN]]</f>
        <v>950.75</v>
      </c>
    </row>
    <row r="4612" spans="1:22" x14ac:dyDescent="0.3">
      <c r="A4612" t="s">
        <v>39</v>
      </c>
      <c r="B4612">
        <v>2024</v>
      </c>
      <c r="C4612" t="s">
        <v>29</v>
      </c>
      <c r="D4612" t="s">
        <v>57</v>
      </c>
      <c r="E4612" s="2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2">
        <v>1</v>
      </c>
      <c r="L4612" s="1">
        <v>2250.54</v>
      </c>
      <c r="M4612" s="1">
        <v>4070.09</v>
      </c>
      <c r="N4612" s="1">
        <v>853.06389999999999</v>
      </c>
      <c r="O4612" s="1">
        <v>1235.52</v>
      </c>
      <c r="P4612" s="1">
        <v>966.49</v>
      </c>
      <c r="Q4612" s="2">
        <f>-+Table1[[#This Row],[Current Record Count]]+Table1[[#This Row],[Adj Record Count]]</f>
        <v>1</v>
      </c>
      <c r="R4612" s="1">
        <f>+-Table1[[#This Row],[Current Total ADJUSTMENT_AMOUNT]]+Table1[[#This Row],[Adj Total ADJUSTMENT_AMOUNT]]</f>
        <v>2250.54</v>
      </c>
      <c r="S4612" s="1">
        <f>-Table1[[#This Row],[Current Total CHARGE_AMOUNT]]+Table1[[#This Row],[Adj Total CHARGE_AMOUNT]]</f>
        <v>4070.09</v>
      </c>
      <c r="T4612" s="1">
        <f>+Table1[[#This Row],[Adj Total TOTAL_COST]]-Table1[[#This Row],[Current Total TOTAL_COST]]</f>
        <v>853.06389999999999</v>
      </c>
      <c r="U4612" s="1">
        <f>+Table1[[#This Row],[Adj Total CONTRIBUTION_MARGIN]]-Table1[[#This Row],[Current Total CONTRIBUTION_MARGIN]]</f>
        <v>1235.52</v>
      </c>
      <c r="V4612" s="1">
        <f>+Table1[[#This Row],[Adj Total OPERATING_MARGIN]]-Table1[[#This Row],[Current Total OPERATING_MARGIN]]</f>
        <v>966.49</v>
      </c>
    </row>
    <row r="4613" spans="1:22" x14ac:dyDescent="0.3">
      <c r="A4613" t="s">
        <v>16</v>
      </c>
      <c r="B4613">
        <v>2021</v>
      </c>
      <c r="C4613" t="s">
        <v>20</v>
      </c>
      <c r="D4613" t="s">
        <v>105</v>
      </c>
      <c r="E4613" s="2">
        <v>41</v>
      </c>
      <c r="F4613" s="1">
        <v>110921.64</v>
      </c>
      <c r="G4613" s="1">
        <v>117068.64</v>
      </c>
      <c r="H4613" s="1">
        <v>52065.827299999997</v>
      </c>
      <c r="I4613" s="1">
        <v>532.70000000000005</v>
      </c>
      <c r="J4613" s="1">
        <v>-11561.15</v>
      </c>
      <c r="K4613" s="2">
        <v>37</v>
      </c>
      <c r="L4613" s="1">
        <v>26476.84</v>
      </c>
      <c r="M4613" s="1">
        <v>32623.84</v>
      </c>
      <c r="N4613" s="1">
        <v>20672.626</v>
      </c>
      <c r="O4613" s="1">
        <v>-6197.91</v>
      </c>
      <c r="P4613" s="1">
        <v>-10589.49</v>
      </c>
      <c r="Q4613" s="2">
        <f>-+Table1[[#This Row],[Current Record Count]]+Table1[[#This Row],[Adj Record Count]]</f>
        <v>-4</v>
      </c>
      <c r="R4613" s="1">
        <f>+-Table1[[#This Row],[Current Total ADJUSTMENT_AMOUNT]]+Table1[[#This Row],[Adj Total ADJUSTMENT_AMOUNT]]</f>
        <v>-84444.800000000003</v>
      </c>
      <c r="S4613" s="1">
        <f>-Table1[[#This Row],[Current Total CHARGE_AMOUNT]]+Table1[[#This Row],[Adj Total CHARGE_AMOUNT]]</f>
        <v>-84444.800000000003</v>
      </c>
      <c r="T4613" s="1">
        <f>+Table1[[#This Row],[Adj Total TOTAL_COST]]-Table1[[#This Row],[Current Total TOTAL_COST]]</f>
        <v>-31393.201299999997</v>
      </c>
      <c r="U4613" s="1">
        <f>+Table1[[#This Row],[Adj Total CONTRIBUTION_MARGIN]]-Table1[[#This Row],[Current Total CONTRIBUTION_MARGIN]]</f>
        <v>-6730.61</v>
      </c>
      <c r="V4613" s="1">
        <f>+Table1[[#This Row],[Adj Total OPERATING_MARGIN]]-Table1[[#This Row],[Current Total OPERATING_MARGIN]]</f>
        <v>971.65999999999985</v>
      </c>
    </row>
    <row r="4614" spans="1:22" x14ac:dyDescent="0.3">
      <c r="A4614" t="s">
        <v>54</v>
      </c>
      <c r="B4614">
        <v>2023</v>
      </c>
      <c r="C4614" t="s">
        <v>17</v>
      </c>
      <c r="D4614" t="s">
        <v>96</v>
      </c>
      <c r="E4614" s="2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2">
        <v>1</v>
      </c>
      <c r="L4614" s="1">
        <v>540.9</v>
      </c>
      <c r="M4614" s="1">
        <v>1863.29</v>
      </c>
      <c r="N4614" s="1">
        <v>350.16390000000001</v>
      </c>
      <c r="O4614" s="1">
        <v>1089.22</v>
      </c>
      <c r="P4614" s="1">
        <v>972.23</v>
      </c>
      <c r="Q4614" s="2">
        <f>-+Table1[[#This Row],[Current Record Count]]+Table1[[#This Row],[Adj Record Count]]</f>
        <v>1</v>
      </c>
      <c r="R4614" s="1">
        <f>+-Table1[[#This Row],[Current Total ADJUSTMENT_AMOUNT]]+Table1[[#This Row],[Adj Total ADJUSTMENT_AMOUNT]]</f>
        <v>540.9</v>
      </c>
      <c r="S4614" s="1">
        <f>-Table1[[#This Row],[Current Total CHARGE_AMOUNT]]+Table1[[#This Row],[Adj Total CHARGE_AMOUNT]]</f>
        <v>1863.29</v>
      </c>
      <c r="T4614" s="1">
        <f>+Table1[[#This Row],[Adj Total TOTAL_COST]]-Table1[[#This Row],[Current Total TOTAL_COST]]</f>
        <v>350.16390000000001</v>
      </c>
      <c r="U4614" s="1">
        <f>+Table1[[#This Row],[Adj Total CONTRIBUTION_MARGIN]]-Table1[[#This Row],[Current Total CONTRIBUTION_MARGIN]]</f>
        <v>1089.22</v>
      </c>
      <c r="V4614" s="1">
        <f>+Table1[[#This Row],[Adj Total OPERATING_MARGIN]]-Table1[[#This Row],[Current Total OPERATING_MARGIN]]</f>
        <v>972.23</v>
      </c>
    </row>
    <row r="4615" spans="1:22" x14ac:dyDescent="0.3">
      <c r="A4615" t="s">
        <v>25</v>
      </c>
      <c r="B4615">
        <v>2022</v>
      </c>
      <c r="C4615" t="s">
        <v>29</v>
      </c>
      <c r="D4615" t="s">
        <v>106</v>
      </c>
      <c r="E4615" s="2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2">
        <v>3</v>
      </c>
      <c r="L4615" s="1">
        <v>4710.8</v>
      </c>
      <c r="M4615" s="1">
        <v>6285</v>
      </c>
      <c r="N4615" s="1">
        <v>951.72730000000001</v>
      </c>
      <c r="O4615" s="1">
        <v>1323.28</v>
      </c>
      <c r="P4615" s="1">
        <v>972.57</v>
      </c>
      <c r="Q4615" s="2">
        <f>-+Table1[[#This Row],[Current Record Count]]+Table1[[#This Row],[Adj Record Count]]</f>
        <v>3</v>
      </c>
      <c r="R4615" s="1">
        <f>+-Table1[[#This Row],[Current Total ADJUSTMENT_AMOUNT]]+Table1[[#This Row],[Adj Total ADJUSTMENT_AMOUNT]]</f>
        <v>4710.8</v>
      </c>
      <c r="S4615" s="1">
        <f>-Table1[[#This Row],[Current Total CHARGE_AMOUNT]]+Table1[[#This Row],[Adj Total CHARGE_AMOUNT]]</f>
        <v>6285</v>
      </c>
      <c r="T4615" s="1">
        <f>+Table1[[#This Row],[Adj Total TOTAL_COST]]-Table1[[#This Row],[Current Total TOTAL_COST]]</f>
        <v>951.72730000000001</v>
      </c>
      <c r="U4615" s="1">
        <f>+Table1[[#This Row],[Adj Total CONTRIBUTION_MARGIN]]-Table1[[#This Row],[Current Total CONTRIBUTION_MARGIN]]</f>
        <v>1323.28</v>
      </c>
      <c r="V4615" s="1">
        <f>+Table1[[#This Row],[Adj Total OPERATING_MARGIN]]-Table1[[#This Row],[Current Total OPERATING_MARGIN]]</f>
        <v>972.57</v>
      </c>
    </row>
    <row r="4616" spans="1:22" x14ac:dyDescent="0.3">
      <c r="A4616" t="s">
        <v>33</v>
      </c>
      <c r="B4616">
        <v>2021</v>
      </c>
      <c r="C4616" t="s">
        <v>29</v>
      </c>
      <c r="D4616" t="s">
        <v>36</v>
      </c>
      <c r="E4616" s="2">
        <v>60</v>
      </c>
      <c r="F4616" s="1">
        <v>73791.37</v>
      </c>
      <c r="G4616" s="1">
        <v>98835.41</v>
      </c>
      <c r="H4616" s="1">
        <v>32030.2006</v>
      </c>
      <c r="I4616" s="1">
        <v>8258.61</v>
      </c>
      <c r="J4616" s="1">
        <v>-1054.33</v>
      </c>
      <c r="K4616" s="2">
        <v>35</v>
      </c>
      <c r="L4616" s="1">
        <v>1561.73</v>
      </c>
      <c r="M4616" s="1">
        <v>4292.42</v>
      </c>
      <c r="N4616" s="1">
        <v>3334.3323</v>
      </c>
      <c r="O4616" s="1">
        <v>24.97</v>
      </c>
      <c r="P4616" s="1">
        <v>-81.25</v>
      </c>
      <c r="Q4616" s="2">
        <f>-+Table1[[#This Row],[Current Record Count]]+Table1[[#This Row],[Adj Record Count]]</f>
        <v>-25</v>
      </c>
      <c r="R4616" s="1">
        <f>+-Table1[[#This Row],[Current Total ADJUSTMENT_AMOUNT]]+Table1[[#This Row],[Adj Total ADJUSTMENT_AMOUNT]]</f>
        <v>-72229.64</v>
      </c>
      <c r="S4616" s="1">
        <f>-Table1[[#This Row],[Current Total CHARGE_AMOUNT]]+Table1[[#This Row],[Adj Total CHARGE_AMOUNT]]</f>
        <v>-94542.99</v>
      </c>
      <c r="T4616" s="1">
        <f>+Table1[[#This Row],[Adj Total TOTAL_COST]]-Table1[[#This Row],[Current Total TOTAL_COST]]</f>
        <v>-28695.868300000002</v>
      </c>
      <c r="U4616" s="1">
        <f>+Table1[[#This Row],[Adj Total CONTRIBUTION_MARGIN]]-Table1[[#This Row],[Current Total CONTRIBUTION_MARGIN]]</f>
        <v>-8233.6400000000012</v>
      </c>
      <c r="V4616" s="1">
        <f>+Table1[[#This Row],[Adj Total OPERATING_MARGIN]]-Table1[[#This Row],[Current Total OPERATING_MARGIN]]</f>
        <v>973.07999999999993</v>
      </c>
    </row>
    <row r="4617" spans="1:22" x14ac:dyDescent="0.3">
      <c r="A4617" t="s">
        <v>27</v>
      </c>
      <c r="B4617">
        <v>2025</v>
      </c>
      <c r="C4617" t="s">
        <v>29</v>
      </c>
      <c r="D4617" t="s">
        <v>73</v>
      </c>
      <c r="E4617" s="2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2">
        <v>1</v>
      </c>
      <c r="L4617" s="1">
        <v>1976.59</v>
      </c>
      <c r="M4617" s="1">
        <v>3235</v>
      </c>
      <c r="N4617" s="1">
        <v>280.77929999999998</v>
      </c>
      <c r="O4617" s="1">
        <v>1085.8499999999999</v>
      </c>
      <c r="P4617" s="1">
        <v>977.63</v>
      </c>
      <c r="Q4617" s="2">
        <f>-+Table1[[#This Row],[Current Record Count]]+Table1[[#This Row],[Adj Record Count]]</f>
        <v>1</v>
      </c>
      <c r="R4617" s="1">
        <f>+-Table1[[#This Row],[Current Total ADJUSTMENT_AMOUNT]]+Table1[[#This Row],[Adj Total ADJUSTMENT_AMOUNT]]</f>
        <v>1976.59</v>
      </c>
      <c r="S4617" s="1">
        <f>-Table1[[#This Row],[Current Total CHARGE_AMOUNT]]+Table1[[#This Row],[Adj Total CHARGE_AMOUNT]]</f>
        <v>3235</v>
      </c>
      <c r="T4617" s="1">
        <f>+Table1[[#This Row],[Adj Total TOTAL_COST]]-Table1[[#This Row],[Current Total TOTAL_COST]]</f>
        <v>280.77929999999998</v>
      </c>
      <c r="U4617" s="1">
        <f>+Table1[[#This Row],[Adj Total CONTRIBUTION_MARGIN]]-Table1[[#This Row],[Current Total CONTRIBUTION_MARGIN]]</f>
        <v>1085.8499999999999</v>
      </c>
      <c r="V4617" s="1">
        <f>+Table1[[#This Row],[Adj Total OPERATING_MARGIN]]-Table1[[#This Row],[Current Total OPERATING_MARGIN]]</f>
        <v>977.63</v>
      </c>
    </row>
    <row r="4618" spans="1:22" x14ac:dyDescent="0.3">
      <c r="A4618" t="s">
        <v>33</v>
      </c>
      <c r="B4618">
        <v>2021</v>
      </c>
      <c r="C4618" t="s">
        <v>67</v>
      </c>
      <c r="D4618" t="s">
        <v>67</v>
      </c>
      <c r="E4618" s="2">
        <v>35</v>
      </c>
      <c r="F4618" s="1">
        <v>61630.66</v>
      </c>
      <c r="G4618" s="1">
        <v>66552.899999999994</v>
      </c>
      <c r="H4618" s="1">
        <v>10072.835300000001</v>
      </c>
      <c r="I4618" s="1">
        <v>2052.48</v>
      </c>
      <c r="J4618" s="1">
        <v>-981.7</v>
      </c>
      <c r="K4618" s="2">
        <v>21</v>
      </c>
      <c r="L4618" s="1">
        <v>5371.04</v>
      </c>
      <c r="M4618" s="1">
        <v>6468.44</v>
      </c>
      <c r="N4618" s="1">
        <v>0</v>
      </c>
      <c r="O4618" s="1">
        <v>0</v>
      </c>
      <c r="P4618" s="1">
        <v>0</v>
      </c>
      <c r="Q4618" s="2">
        <f>-+Table1[[#This Row],[Current Record Count]]+Table1[[#This Row],[Adj Record Count]]</f>
        <v>-14</v>
      </c>
      <c r="R4618" s="1">
        <f>+-Table1[[#This Row],[Current Total ADJUSTMENT_AMOUNT]]+Table1[[#This Row],[Adj Total ADJUSTMENT_AMOUNT]]</f>
        <v>-56259.62</v>
      </c>
      <c r="S4618" s="1">
        <f>-Table1[[#This Row],[Current Total CHARGE_AMOUNT]]+Table1[[#This Row],[Adj Total CHARGE_AMOUNT]]</f>
        <v>-60084.459999999992</v>
      </c>
      <c r="T4618" s="1">
        <f>+Table1[[#This Row],[Adj Total TOTAL_COST]]-Table1[[#This Row],[Current Total TOTAL_COST]]</f>
        <v>-10072.835300000001</v>
      </c>
      <c r="U4618" s="1">
        <f>+Table1[[#This Row],[Adj Total CONTRIBUTION_MARGIN]]-Table1[[#This Row],[Current Total CONTRIBUTION_MARGIN]]</f>
        <v>-2052.48</v>
      </c>
      <c r="V4618" s="1">
        <f>+Table1[[#This Row],[Adj Total OPERATING_MARGIN]]-Table1[[#This Row],[Current Total OPERATING_MARGIN]]</f>
        <v>981.7</v>
      </c>
    </row>
    <row r="4619" spans="1:22" x14ac:dyDescent="0.3">
      <c r="A4619" t="s">
        <v>25</v>
      </c>
      <c r="B4619">
        <v>2020</v>
      </c>
      <c r="C4619" t="s">
        <v>47</v>
      </c>
      <c r="D4619" t="s">
        <v>88</v>
      </c>
      <c r="E4619" s="2">
        <v>19</v>
      </c>
      <c r="F4619" s="1">
        <v>46452.76</v>
      </c>
      <c r="G4619" s="1">
        <v>86298.880000000005</v>
      </c>
      <c r="H4619" s="1">
        <v>7575.2703000000001</v>
      </c>
      <c r="I4619" s="1">
        <v>35501.57</v>
      </c>
      <c r="J4619" s="1">
        <v>33845.230000000003</v>
      </c>
      <c r="K4619" s="2">
        <v>22</v>
      </c>
      <c r="L4619" s="1">
        <v>51891.15</v>
      </c>
      <c r="M4619" s="1">
        <v>93595.7</v>
      </c>
      <c r="N4619" s="1">
        <v>8439.2733000000007</v>
      </c>
      <c r="O4619" s="1">
        <v>36768.480000000003</v>
      </c>
      <c r="P4619" s="1">
        <v>34832.68</v>
      </c>
      <c r="Q4619" s="2">
        <f>-+Table1[[#This Row],[Current Record Count]]+Table1[[#This Row],[Adj Record Count]]</f>
        <v>3</v>
      </c>
      <c r="R4619" s="1">
        <f>+-Table1[[#This Row],[Current Total ADJUSTMENT_AMOUNT]]+Table1[[#This Row],[Adj Total ADJUSTMENT_AMOUNT]]</f>
        <v>5438.3899999999994</v>
      </c>
      <c r="S4619" s="1">
        <f>-Table1[[#This Row],[Current Total CHARGE_AMOUNT]]+Table1[[#This Row],[Adj Total CHARGE_AMOUNT]]</f>
        <v>7296.8199999999924</v>
      </c>
      <c r="T4619" s="1">
        <f>+Table1[[#This Row],[Adj Total TOTAL_COST]]-Table1[[#This Row],[Current Total TOTAL_COST]]</f>
        <v>864.00300000000061</v>
      </c>
      <c r="U4619" s="1">
        <f>+Table1[[#This Row],[Adj Total CONTRIBUTION_MARGIN]]-Table1[[#This Row],[Current Total CONTRIBUTION_MARGIN]]</f>
        <v>1266.9100000000035</v>
      </c>
      <c r="V4619" s="1">
        <f>+Table1[[#This Row],[Adj Total OPERATING_MARGIN]]-Table1[[#This Row],[Current Total OPERATING_MARGIN]]</f>
        <v>987.44999999999709</v>
      </c>
    </row>
    <row r="4620" spans="1:22" x14ac:dyDescent="0.3">
      <c r="A4620" t="s">
        <v>78</v>
      </c>
      <c r="B4620">
        <v>2025</v>
      </c>
      <c r="C4620" t="s">
        <v>23</v>
      </c>
      <c r="D4620" t="s">
        <v>77</v>
      </c>
      <c r="E4620" s="2">
        <v>208</v>
      </c>
      <c r="F4620" s="1">
        <v>429321.35</v>
      </c>
      <c r="G4620" s="1">
        <v>583474.78</v>
      </c>
      <c r="H4620" s="1">
        <v>64337.273999999998</v>
      </c>
      <c r="I4620" s="1">
        <v>88522.61</v>
      </c>
      <c r="J4620" s="1">
        <v>61683.08</v>
      </c>
      <c r="K4620" s="2">
        <v>201</v>
      </c>
      <c r="L4620" s="1">
        <v>418536.46</v>
      </c>
      <c r="M4620" s="1">
        <v>569008.72</v>
      </c>
      <c r="N4620" s="1">
        <v>59596.099199999997</v>
      </c>
      <c r="O4620" s="1">
        <v>87159.63</v>
      </c>
      <c r="P4620" s="1">
        <v>62676.57</v>
      </c>
      <c r="Q4620" s="2">
        <f>-+Table1[[#This Row],[Current Record Count]]+Table1[[#This Row],[Adj Record Count]]</f>
        <v>-7</v>
      </c>
      <c r="R4620" s="1">
        <f>+-Table1[[#This Row],[Current Total ADJUSTMENT_AMOUNT]]+Table1[[#This Row],[Adj Total ADJUSTMENT_AMOUNT]]</f>
        <v>-10784.889999999956</v>
      </c>
      <c r="S4620" s="1">
        <f>-Table1[[#This Row],[Current Total CHARGE_AMOUNT]]+Table1[[#This Row],[Adj Total CHARGE_AMOUNT]]</f>
        <v>-14466.060000000056</v>
      </c>
      <c r="T4620" s="1">
        <f>+Table1[[#This Row],[Adj Total TOTAL_COST]]-Table1[[#This Row],[Current Total TOTAL_COST]]</f>
        <v>-4741.1748000000007</v>
      </c>
      <c r="U4620" s="1">
        <f>+Table1[[#This Row],[Adj Total CONTRIBUTION_MARGIN]]-Table1[[#This Row],[Current Total CONTRIBUTION_MARGIN]]</f>
        <v>-1362.9799999999959</v>
      </c>
      <c r="V4620" s="1">
        <f>+Table1[[#This Row],[Adj Total OPERATING_MARGIN]]-Table1[[#This Row],[Current Total OPERATING_MARGIN]]</f>
        <v>993.48999999999796</v>
      </c>
    </row>
    <row r="4621" spans="1:22" x14ac:dyDescent="0.3">
      <c r="A4621" t="s">
        <v>54</v>
      </c>
      <c r="B4621">
        <v>2025</v>
      </c>
      <c r="C4621" t="s">
        <v>29</v>
      </c>
      <c r="D4621" t="s">
        <v>30</v>
      </c>
      <c r="E4621" s="2">
        <v>49</v>
      </c>
      <c r="F4621" s="1">
        <v>31827.98</v>
      </c>
      <c r="G4621" s="1">
        <v>54341.3</v>
      </c>
      <c r="H4621" s="1">
        <v>9053.9166000000005</v>
      </c>
      <c r="I4621" s="1">
        <v>-612.74</v>
      </c>
      <c r="J4621" s="1">
        <v>-4157.3500000000004</v>
      </c>
      <c r="K4621" s="2">
        <v>81</v>
      </c>
      <c r="L4621" s="1">
        <v>138375.49</v>
      </c>
      <c r="M4621" s="1">
        <v>218246.39</v>
      </c>
      <c r="N4621" s="1">
        <v>37467.197500000002</v>
      </c>
      <c r="O4621" s="1">
        <v>9982.44</v>
      </c>
      <c r="P4621" s="1">
        <v>-3152.37</v>
      </c>
      <c r="Q4621" s="2">
        <f>-+Table1[[#This Row],[Current Record Count]]+Table1[[#This Row],[Adj Record Count]]</f>
        <v>32</v>
      </c>
      <c r="R4621" s="1">
        <f>+-Table1[[#This Row],[Current Total ADJUSTMENT_AMOUNT]]+Table1[[#This Row],[Adj Total ADJUSTMENT_AMOUNT]]</f>
        <v>106547.51</v>
      </c>
      <c r="S4621" s="1">
        <f>-Table1[[#This Row],[Current Total CHARGE_AMOUNT]]+Table1[[#This Row],[Adj Total CHARGE_AMOUNT]]</f>
        <v>163905.09000000003</v>
      </c>
      <c r="T4621" s="1">
        <f>+Table1[[#This Row],[Adj Total TOTAL_COST]]-Table1[[#This Row],[Current Total TOTAL_COST]]</f>
        <v>28413.280900000002</v>
      </c>
      <c r="U4621" s="1">
        <f>+Table1[[#This Row],[Adj Total CONTRIBUTION_MARGIN]]-Table1[[#This Row],[Current Total CONTRIBUTION_MARGIN]]</f>
        <v>10595.18</v>
      </c>
      <c r="V4621" s="1">
        <f>+Table1[[#This Row],[Adj Total OPERATING_MARGIN]]-Table1[[#This Row],[Current Total OPERATING_MARGIN]]</f>
        <v>1004.9800000000005</v>
      </c>
    </row>
    <row r="4622" spans="1:22" x14ac:dyDescent="0.3">
      <c r="A4622" t="s">
        <v>33</v>
      </c>
      <c r="B4622">
        <v>2023</v>
      </c>
      <c r="C4622" t="s">
        <v>17</v>
      </c>
      <c r="D4622" t="s">
        <v>66</v>
      </c>
      <c r="E4622" s="2">
        <v>14</v>
      </c>
      <c r="F4622" s="1">
        <v>50203.25</v>
      </c>
      <c r="G4622" s="1">
        <v>56297.24</v>
      </c>
      <c r="H4622" s="1">
        <v>9631.1308000000008</v>
      </c>
      <c r="I4622" s="1">
        <v>1515.88</v>
      </c>
      <c r="J4622" s="1">
        <v>-944.56</v>
      </c>
      <c r="K4622" s="2">
        <v>6</v>
      </c>
      <c r="L4622" s="1">
        <v>340.11</v>
      </c>
      <c r="M4622" s="1">
        <v>340.11</v>
      </c>
      <c r="N4622" s="1">
        <v>88.052400000000006</v>
      </c>
      <c r="O4622" s="1">
        <v>76.53</v>
      </c>
      <c r="P4622" s="1">
        <v>68.23</v>
      </c>
      <c r="Q4622" s="2">
        <f>-+Table1[[#This Row],[Current Record Count]]+Table1[[#This Row],[Adj Record Count]]</f>
        <v>-8</v>
      </c>
      <c r="R4622" s="1">
        <f>+-Table1[[#This Row],[Current Total ADJUSTMENT_AMOUNT]]+Table1[[#This Row],[Adj Total ADJUSTMENT_AMOUNT]]</f>
        <v>-49863.14</v>
      </c>
      <c r="S4622" s="1">
        <f>-Table1[[#This Row],[Current Total CHARGE_AMOUNT]]+Table1[[#This Row],[Adj Total CHARGE_AMOUNT]]</f>
        <v>-55957.13</v>
      </c>
      <c r="T4622" s="1">
        <f>+Table1[[#This Row],[Adj Total TOTAL_COST]]-Table1[[#This Row],[Current Total TOTAL_COST]]</f>
        <v>-9543.0784000000003</v>
      </c>
      <c r="U4622" s="1">
        <f>+Table1[[#This Row],[Adj Total CONTRIBUTION_MARGIN]]-Table1[[#This Row],[Current Total CONTRIBUTION_MARGIN]]</f>
        <v>-1439.3500000000001</v>
      </c>
      <c r="V4622" s="1">
        <f>+Table1[[#This Row],[Adj Total OPERATING_MARGIN]]-Table1[[#This Row],[Current Total OPERATING_MARGIN]]</f>
        <v>1012.79</v>
      </c>
    </row>
    <row r="4623" spans="1:22" x14ac:dyDescent="0.3">
      <c r="A4623" t="s">
        <v>54</v>
      </c>
      <c r="B4623">
        <v>2020</v>
      </c>
      <c r="C4623" t="s">
        <v>50</v>
      </c>
      <c r="D4623" t="s">
        <v>50</v>
      </c>
      <c r="E4623" s="2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2">
        <v>11</v>
      </c>
      <c r="L4623" s="1">
        <v>15162.5</v>
      </c>
      <c r="M4623" s="1">
        <v>26149.14</v>
      </c>
      <c r="N4623" s="1">
        <v>9959.4084999999995</v>
      </c>
      <c r="O4623" s="1">
        <v>4780.8900000000003</v>
      </c>
      <c r="P4623" s="1">
        <v>1016.21</v>
      </c>
      <c r="Q4623" s="2">
        <f>-+Table1[[#This Row],[Current Record Count]]+Table1[[#This Row],[Adj Record Count]]</f>
        <v>11</v>
      </c>
      <c r="R4623" s="1">
        <f>+-Table1[[#This Row],[Current Total ADJUSTMENT_AMOUNT]]+Table1[[#This Row],[Adj Total ADJUSTMENT_AMOUNT]]</f>
        <v>15162.5</v>
      </c>
      <c r="S4623" s="1">
        <f>-Table1[[#This Row],[Current Total CHARGE_AMOUNT]]+Table1[[#This Row],[Adj Total CHARGE_AMOUNT]]</f>
        <v>26149.14</v>
      </c>
      <c r="T4623" s="1">
        <f>+Table1[[#This Row],[Adj Total TOTAL_COST]]-Table1[[#This Row],[Current Total TOTAL_COST]]</f>
        <v>9959.4084999999995</v>
      </c>
      <c r="U4623" s="1">
        <f>+Table1[[#This Row],[Adj Total CONTRIBUTION_MARGIN]]-Table1[[#This Row],[Current Total CONTRIBUTION_MARGIN]]</f>
        <v>4780.8900000000003</v>
      </c>
      <c r="V4623" s="1">
        <f>+Table1[[#This Row],[Adj Total OPERATING_MARGIN]]-Table1[[#This Row],[Current Total OPERATING_MARGIN]]</f>
        <v>1016.21</v>
      </c>
    </row>
    <row r="4624" spans="1:22" x14ac:dyDescent="0.3">
      <c r="A4624" t="s">
        <v>54</v>
      </c>
      <c r="B4624">
        <v>2023</v>
      </c>
      <c r="C4624" t="s">
        <v>29</v>
      </c>
      <c r="D4624" t="s">
        <v>73</v>
      </c>
      <c r="E4624" s="2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2">
        <v>1</v>
      </c>
      <c r="L4624" s="1">
        <v>630.72</v>
      </c>
      <c r="M4624" s="1">
        <v>2172.8000000000002</v>
      </c>
      <c r="N4624" s="1">
        <v>524.27760000000001</v>
      </c>
      <c r="O4624" s="1">
        <v>1257.46</v>
      </c>
      <c r="P4624" s="1">
        <v>1017.8</v>
      </c>
      <c r="Q4624" s="2">
        <f>-+Table1[[#This Row],[Current Record Count]]+Table1[[#This Row],[Adj Record Count]]</f>
        <v>1</v>
      </c>
      <c r="R4624" s="1">
        <f>+-Table1[[#This Row],[Current Total ADJUSTMENT_AMOUNT]]+Table1[[#This Row],[Adj Total ADJUSTMENT_AMOUNT]]</f>
        <v>630.72</v>
      </c>
      <c r="S4624" s="1">
        <f>-Table1[[#This Row],[Current Total CHARGE_AMOUNT]]+Table1[[#This Row],[Adj Total CHARGE_AMOUNT]]</f>
        <v>2172.8000000000002</v>
      </c>
      <c r="T4624" s="1">
        <f>+Table1[[#This Row],[Adj Total TOTAL_COST]]-Table1[[#This Row],[Current Total TOTAL_COST]]</f>
        <v>524.27760000000001</v>
      </c>
      <c r="U4624" s="1">
        <f>+Table1[[#This Row],[Adj Total CONTRIBUTION_MARGIN]]-Table1[[#This Row],[Current Total CONTRIBUTION_MARGIN]]</f>
        <v>1257.46</v>
      </c>
      <c r="V4624" s="1">
        <f>+Table1[[#This Row],[Adj Total OPERATING_MARGIN]]-Table1[[#This Row],[Current Total OPERATING_MARGIN]]</f>
        <v>1017.8</v>
      </c>
    </row>
    <row r="4625" spans="1:22" x14ac:dyDescent="0.3">
      <c r="A4625" t="s">
        <v>25</v>
      </c>
      <c r="B4625">
        <v>2021</v>
      </c>
      <c r="C4625" t="s">
        <v>108</v>
      </c>
      <c r="D4625" t="s">
        <v>108</v>
      </c>
      <c r="E4625" s="2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2">
        <v>2</v>
      </c>
      <c r="L4625" s="1">
        <v>11435.74</v>
      </c>
      <c r="M4625" s="1">
        <v>14749.71</v>
      </c>
      <c r="N4625" s="1">
        <v>2303.0491000000002</v>
      </c>
      <c r="O4625" s="1">
        <v>1768.6</v>
      </c>
      <c r="P4625" s="1">
        <v>1024.3499999999999</v>
      </c>
      <c r="Q4625" s="2">
        <f>-+Table1[[#This Row],[Current Record Count]]+Table1[[#This Row],[Adj Record Count]]</f>
        <v>2</v>
      </c>
      <c r="R4625" s="1">
        <f>+-Table1[[#This Row],[Current Total ADJUSTMENT_AMOUNT]]+Table1[[#This Row],[Adj Total ADJUSTMENT_AMOUNT]]</f>
        <v>11435.74</v>
      </c>
      <c r="S4625" s="1">
        <f>-Table1[[#This Row],[Current Total CHARGE_AMOUNT]]+Table1[[#This Row],[Adj Total CHARGE_AMOUNT]]</f>
        <v>14749.71</v>
      </c>
      <c r="T4625" s="1">
        <f>+Table1[[#This Row],[Adj Total TOTAL_COST]]-Table1[[#This Row],[Current Total TOTAL_COST]]</f>
        <v>2303.0491000000002</v>
      </c>
      <c r="U4625" s="1">
        <f>+Table1[[#This Row],[Adj Total CONTRIBUTION_MARGIN]]-Table1[[#This Row],[Current Total CONTRIBUTION_MARGIN]]</f>
        <v>1768.6</v>
      </c>
      <c r="V4625" s="1">
        <f>+Table1[[#This Row],[Adj Total OPERATING_MARGIN]]-Table1[[#This Row],[Current Total OPERATING_MARGIN]]</f>
        <v>1024.3499999999999</v>
      </c>
    </row>
    <row r="4626" spans="1:22" x14ac:dyDescent="0.3">
      <c r="A4626" t="s">
        <v>39</v>
      </c>
      <c r="B4626">
        <v>2022</v>
      </c>
      <c r="C4626" t="s">
        <v>17</v>
      </c>
      <c r="D4626" t="s">
        <v>59</v>
      </c>
      <c r="E4626" s="2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2">
        <v>7</v>
      </c>
      <c r="L4626" s="1">
        <v>98053.57</v>
      </c>
      <c r="M4626" s="1">
        <v>122770.76</v>
      </c>
      <c r="N4626" s="1">
        <v>32406.320899999999</v>
      </c>
      <c r="O4626" s="1">
        <v>11530.32</v>
      </c>
      <c r="P4626" s="1">
        <v>1030.04</v>
      </c>
      <c r="Q4626" s="2">
        <f>-+Table1[[#This Row],[Current Record Count]]+Table1[[#This Row],[Adj Record Count]]</f>
        <v>7</v>
      </c>
      <c r="R4626" s="1">
        <f>+-Table1[[#This Row],[Current Total ADJUSTMENT_AMOUNT]]+Table1[[#This Row],[Adj Total ADJUSTMENT_AMOUNT]]</f>
        <v>98053.57</v>
      </c>
      <c r="S4626" s="1">
        <f>-Table1[[#This Row],[Current Total CHARGE_AMOUNT]]+Table1[[#This Row],[Adj Total CHARGE_AMOUNT]]</f>
        <v>122770.76</v>
      </c>
      <c r="T4626" s="1">
        <f>+Table1[[#This Row],[Adj Total TOTAL_COST]]-Table1[[#This Row],[Current Total TOTAL_COST]]</f>
        <v>32406.320899999999</v>
      </c>
      <c r="U4626" s="1">
        <f>+Table1[[#This Row],[Adj Total CONTRIBUTION_MARGIN]]-Table1[[#This Row],[Current Total CONTRIBUTION_MARGIN]]</f>
        <v>11530.32</v>
      </c>
      <c r="V4626" s="1">
        <f>+Table1[[#This Row],[Adj Total OPERATING_MARGIN]]-Table1[[#This Row],[Current Total OPERATING_MARGIN]]</f>
        <v>1030.04</v>
      </c>
    </row>
    <row r="4627" spans="1:22" x14ac:dyDescent="0.3">
      <c r="A4627" t="s">
        <v>19</v>
      </c>
      <c r="B4627">
        <v>2025</v>
      </c>
      <c r="C4627" t="s">
        <v>17</v>
      </c>
      <c r="D4627" t="s">
        <v>86</v>
      </c>
      <c r="E4627" s="2">
        <v>287</v>
      </c>
      <c r="F4627" s="1">
        <v>42158821.630000003</v>
      </c>
      <c r="G4627" s="1">
        <v>62060988.189999998</v>
      </c>
      <c r="H4627" s="1">
        <v>16058222.100199999</v>
      </c>
      <c r="I4627" s="1">
        <v>33326125.66</v>
      </c>
      <c r="J4627" s="1">
        <v>28559610.57</v>
      </c>
      <c r="K4627" s="2">
        <v>286</v>
      </c>
      <c r="L4627" s="1">
        <v>42158821.630000003</v>
      </c>
      <c r="M4627" s="1">
        <v>62044071.75</v>
      </c>
      <c r="N4627" s="1">
        <v>16053787.0715</v>
      </c>
      <c r="O4627" s="1">
        <v>33325800.890000001</v>
      </c>
      <c r="P4627" s="1">
        <v>28560643.609999999</v>
      </c>
      <c r="Q4627" s="2">
        <f>-+Table1[[#This Row],[Current Record Count]]+Table1[[#This Row],[Adj Record Count]]</f>
        <v>-1</v>
      </c>
      <c r="R4627" s="1">
        <f>+-Table1[[#This Row],[Current Total ADJUSTMENT_AMOUNT]]+Table1[[#This Row],[Adj Total ADJUSTMENT_AMOUNT]]</f>
        <v>0</v>
      </c>
      <c r="S4627" s="1">
        <f>-Table1[[#This Row],[Current Total CHARGE_AMOUNT]]+Table1[[#This Row],[Adj Total CHARGE_AMOUNT]]</f>
        <v>-16916.439999997616</v>
      </c>
      <c r="T4627" s="1">
        <f>+Table1[[#This Row],[Adj Total TOTAL_COST]]-Table1[[#This Row],[Current Total TOTAL_COST]]</f>
        <v>-4435.0286999996752</v>
      </c>
      <c r="U4627" s="1">
        <f>+Table1[[#This Row],[Adj Total CONTRIBUTION_MARGIN]]-Table1[[#This Row],[Current Total CONTRIBUTION_MARGIN]]</f>
        <v>-324.76999999955297</v>
      </c>
      <c r="V4627" s="1">
        <f>+Table1[[#This Row],[Adj Total OPERATING_MARGIN]]-Table1[[#This Row],[Current Total OPERATING_MARGIN]]</f>
        <v>1033.0399999991059</v>
      </c>
    </row>
    <row r="4628" spans="1:22" x14ac:dyDescent="0.3">
      <c r="A4628" t="s">
        <v>74</v>
      </c>
      <c r="B4628">
        <v>2021</v>
      </c>
      <c r="C4628" t="s">
        <v>29</v>
      </c>
      <c r="D4628" t="s">
        <v>87</v>
      </c>
      <c r="E4628" s="2">
        <v>4</v>
      </c>
      <c r="F4628" s="1">
        <v>5329.22</v>
      </c>
      <c r="G4628" s="1">
        <v>8376.68</v>
      </c>
      <c r="H4628" s="1">
        <v>3752.0551</v>
      </c>
      <c r="I4628" s="1">
        <v>406.74</v>
      </c>
      <c r="J4628" s="1">
        <v>-677.24</v>
      </c>
      <c r="K4628" s="2">
        <v>3</v>
      </c>
      <c r="L4628" s="1">
        <v>1457.98</v>
      </c>
      <c r="M4628" s="1">
        <v>3221.11</v>
      </c>
      <c r="N4628" s="1">
        <v>1408.8313000000001</v>
      </c>
      <c r="O4628" s="1">
        <v>822.79</v>
      </c>
      <c r="P4628" s="1">
        <v>358.27</v>
      </c>
      <c r="Q4628" s="2">
        <f>-+Table1[[#This Row],[Current Record Count]]+Table1[[#This Row],[Adj Record Count]]</f>
        <v>-1</v>
      </c>
      <c r="R4628" s="1">
        <f>+-Table1[[#This Row],[Current Total ADJUSTMENT_AMOUNT]]+Table1[[#This Row],[Adj Total ADJUSTMENT_AMOUNT]]</f>
        <v>-3871.2400000000002</v>
      </c>
      <c r="S4628" s="1">
        <f>-Table1[[#This Row],[Current Total CHARGE_AMOUNT]]+Table1[[#This Row],[Adj Total CHARGE_AMOUNT]]</f>
        <v>-5155.57</v>
      </c>
      <c r="T4628" s="1">
        <f>+Table1[[#This Row],[Adj Total TOTAL_COST]]-Table1[[#This Row],[Current Total TOTAL_COST]]</f>
        <v>-2343.2237999999998</v>
      </c>
      <c r="U4628" s="1">
        <f>+Table1[[#This Row],[Adj Total CONTRIBUTION_MARGIN]]-Table1[[#This Row],[Current Total CONTRIBUTION_MARGIN]]</f>
        <v>416.04999999999995</v>
      </c>
      <c r="V4628" s="1">
        <f>+Table1[[#This Row],[Adj Total OPERATING_MARGIN]]-Table1[[#This Row],[Current Total OPERATING_MARGIN]]</f>
        <v>1035.51</v>
      </c>
    </row>
    <row r="4629" spans="1:22" x14ac:dyDescent="0.3">
      <c r="A4629" t="s">
        <v>25</v>
      </c>
      <c r="B4629">
        <v>2022</v>
      </c>
      <c r="C4629" t="s">
        <v>20</v>
      </c>
      <c r="D4629" t="s">
        <v>70</v>
      </c>
      <c r="E4629" s="2">
        <v>3</v>
      </c>
      <c r="F4629" s="1">
        <v>6242.68</v>
      </c>
      <c r="G4629" s="1">
        <v>7456</v>
      </c>
      <c r="H4629" s="1">
        <v>506.03750000000002</v>
      </c>
      <c r="I4629" s="1">
        <v>1447.96</v>
      </c>
      <c r="J4629" s="1">
        <v>1315.33</v>
      </c>
      <c r="K4629" s="2">
        <v>5</v>
      </c>
      <c r="L4629" s="1">
        <v>12588.64</v>
      </c>
      <c r="M4629" s="1">
        <v>16939.88</v>
      </c>
      <c r="N4629" s="1">
        <v>2851.4866999999999</v>
      </c>
      <c r="O4629" s="1">
        <v>3125.11</v>
      </c>
      <c r="P4629" s="1">
        <v>2352.66</v>
      </c>
      <c r="Q4629" s="2">
        <f>-+Table1[[#This Row],[Current Record Count]]+Table1[[#This Row],[Adj Record Count]]</f>
        <v>2</v>
      </c>
      <c r="R4629" s="1">
        <f>+-Table1[[#This Row],[Current Total ADJUSTMENT_AMOUNT]]+Table1[[#This Row],[Adj Total ADJUSTMENT_AMOUNT]]</f>
        <v>6345.9599999999991</v>
      </c>
      <c r="S4629" s="1">
        <f>-Table1[[#This Row],[Current Total CHARGE_AMOUNT]]+Table1[[#This Row],[Adj Total CHARGE_AMOUNT]]</f>
        <v>9483.880000000001</v>
      </c>
      <c r="T4629" s="1">
        <f>+Table1[[#This Row],[Adj Total TOTAL_COST]]-Table1[[#This Row],[Current Total TOTAL_COST]]</f>
        <v>2345.4492</v>
      </c>
      <c r="U4629" s="1">
        <f>+Table1[[#This Row],[Adj Total CONTRIBUTION_MARGIN]]-Table1[[#This Row],[Current Total CONTRIBUTION_MARGIN]]</f>
        <v>1677.15</v>
      </c>
      <c r="V4629" s="1">
        <f>+Table1[[#This Row],[Adj Total OPERATING_MARGIN]]-Table1[[#This Row],[Current Total OPERATING_MARGIN]]</f>
        <v>1037.33</v>
      </c>
    </row>
    <row r="4630" spans="1:22" x14ac:dyDescent="0.3">
      <c r="A4630" t="s">
        <v>81</v>
      </c>
      <c r="B4630">
        <v>2020</v>
      </c>
      <c r="C4630" t="s">
        <v>29</v>
      </c>
      <c r="D4630" t="s">
        <v>106</v>
      </c>
      <c r="E4630" s="2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2">
        <v>1</v>
      </c>
      <c r="L4630" s="1">
        <v>-1717.34</v>
      </c>
      <c r="M4630" s="1">
        <v>3915.42</v>
      </c>
      <c r="N4630" s="1">
        <v>1857.6655000000001</v>
      </c>
      <c r="O4630" s="1">
        <v>2173.1799999999998</v>
      </c>
      <c r="P4630" s="1">
        <v>1039.74</v>
      </c>
      <c r="Q4630" s="2">
        <f>-+Table1[[#This Row],[Current Record Count]]+Table1[[#This Row],[Adj Record Count]]</f>
        <v>1</v>
      </c>
      <c r="R4630" s="1">
        <f>+-Table1[[#This Row],[Current Total ADJUSTMENT_AMOUNT]]+Table1[[#This Row],[Adj Total ADJUSTMENT_AMOUNT]]</f>
        <v>-1717.34</v>
      </c>
      <c r="S4630" s="1">
        <f>-Table1[[#This Row],[Current Total CHARGE_AMOUNT]]+Table1[[#This Row],[Adj Total CHARGE_AMOUNT]]</f>
        <v>3915.42</v>
      </c>
      <c r="T4630" s="1">
        <f>+Table1[[#This Row],[Adj Total TOTAL_COST]]-Table1[[#This Row],[Current Total TOTAL_COST]]</f>
        <v>1857.6655000000001</v>
      </c>
      <c r="U4630" s="1">
        <f>+Table1[[#This Row],[Adj Total CONTRIBUTION_MARGIN]]-Table1[[#This Row],[Current Total CONTRIBUTION_MARGIN]]</f>
        <v>2173.1799999999998</v>
      </c>
      <c r="V4630" s="1">
        <f>+Table1[[#This Row],[Adj Total OPERATING_MARGIN]]-Table1[[#This Row],[Current Total OPERATING_MARGIN]]</f>
        <v>1039.74</v>
      </c>
    </row>
    <row r="4631" spans="1:22" x14ac:dyDescent="0.3">
      <c r="A4631" t="s">
        <v>35</v>
      </c>
      <c r="B4631">
        <v>2023</v>
      </c>
      <c r="C4631" t="s">
        <v>53</v>
      </c>
      <c r="D4631" t="s">
        <v>53</v>
      </c>
      <c r="E4631" s="2">
        <v>8</v>
      </c>
      <c r="F4631" s="1">
        <v>11449.04</v>
      </c>
      <c r="G4631" s="1">
        <v>14142.64</v>
      </c>
      <c r="H4631" s="1">
        <v>2653.806</v>
      </c>
      <c r="I4631" s="1">
        <v>1689.33</v>
      </c>
      <c r="J4631" s="1">
        <v>646.74</v>
      </c>
      <c r="K4631" s="2">
        <v>7</v>
      </c>
      <c r="L4631" s="1">
        <v>4566.5200000000004</v>
      </c>
      <c r="M4631" s="1">
        <v>6366.4</v>
      </c>
      <c r="N4631" s="1">
        <v>734.452</v>
      </c>
      <c r="O4631" s="1">
        <v>1955.73</v>
      </c>
      <c r="P4631" s="1">
        <v>1688.96</v>
      </c>
      <c r="Q4631" s="2">
        <f>-+Table1[[#This Row],[Current Record Count]]+Table1[[#This Row],[Adj Record Count]]</f>
        <v>-1</v>
      </c>
      <c r="R4631" s="1">
        <f>+-Table1[[#This Row],[Current Total ADJUSTMENT_AMOUNT]]+Table1[[#This Row],[Adj Total ADJUSTMENT_AMOUNT]]</f>
        <v>-6882.52</v>
      </c>
      <c r="S4631" s="1">
        <f>-Table1[[#This Row],[Current Total CHARGE_AMOUNT]]+Table1[[#This Row],[Adj Total CHARGE_AMOUNT]]</f>
        <v>-7776.24</v>
      </c>
      <c r="T4631" s="1">
        <f>+Table1[[#This Row],[Adj Total TOTAL_COST]]-Table1[[#This Row],[Current Total TOTAL_COST]]</f>
        <v>-1919.354</v>
      </c>
      <c r="U4631" s="1">
        <f>+Table1[[#This Row],[Adj Total CONTRIBUTION_MARGIN]]-Table1[[#This Row],[Current Total CONTRIBUTION_MARGIN]]</f>
        <v>266.40000000000009</v>
      </c>
      <c r="V4631" s="1">
        <f>+Table1[[#This Row],[Adj Total OPERATING_MARGIN]]-Table1[[#This Row],[Current Total OPERATING_MARGIN]]</f>
        <v>1042.22</v>
      </c>
    </row>
    <row r="4632" spans="1:22" x14ac:dyDescent="0.3">
      <c r="A4632" t="s">
        <v>44</v>
      </c>
      <c r="B4632">
        <v>2021</v>
      </c>
      <c r="C4632" t="s">
        <v>17</v>
      </c>
      <c r="D4632" t="s">
        <v>85</v>
      </c>
      <c r="E4632" s="2">
        <v>12</v>
      </c>
      <c r="F4632" s="1">
        <v>17091.87</v>
      </c>
      <c r="G4632" s="1">
        <v>22207.98</v>
      </c>
      <c r="H4632" s="1">
        <v>5565.7672000000002</v>
      </c>
      <c r="I4632" s="1">
        <v>1984.9</v>
      </c>
      <c r="J4632" s="1">
        <v>216.86</v>
      </c>
      <c r="K4632" s="2">
        <v>11</v>
      </c>
      <c r="L4632" s="1">
        <v>6471.93</v>
      </c>
      <c r="M4632" s="1">
        <v>9827</v>
      </c>
      <c r="N4632" s="1">
        <v>2752.3139999999999</v>
      </c>
      <c r="O4632" s="1">
        <v>2036.45</v>
      </c>
      <c r="P4632" s="1">
        <v>1269.27</v>
      </c>
      <c r="Q4632" s="2">
        <f>-+Table1[[#This Row],[Current Record Count]]+Table1[[#This Row],[Adj Record Count]]</f>
        <v>-1</v>
      </c>
      <c r="R4632" s="1">
        <f>+-Table1[[#This Row],[Current Total ADJUSTMENT_AMOUNT]]+Table1[[#This Row],[Adj Total ADJUSTMENT_AMOUNT]]</f>
        <v>-10619.939999999999</v>
      </c>
      <c r="S4632" s="1">
        <f>-Table1[[#This Row],[Current Total CHARGE_AMOUNT]]+Table1[[#This Row],[Adj Total CHARGE_AMOUNT]]</f>
        <v>-12380.98</v>
      </c>
      <c r="T4632" s="1">
        <f>+Table1[[#This Row],[Adj Total TOTAL_COST]]-Table1[[#This Row],[Current Total TOTAL_COST]]</f>
        <v>-2813.4532000000004</v>
      </c>
      <c r="U4632" s="1">
        <f>+Table1[[#This Row],[Adj Total CONTRIBUTION_MARGIN]]-Table1[[#This Row],[Current Total CONTRIBUTION_MARGIN]]</f>
        <v>51.549999999999955</v>
      </c>
      <c r="V4632" s="1">
        <f>+Table1[[#This Row],[Adj Total OPERATING_MARGIN]]-Table1[[#This Row],[Current Total OPERATING_MARGIN]]</f>
        <v>1052.4099999999999</v>
      </c>
    </row>
    <row r="4633" spans="1:22" x14ac:dyDescent="0.3">
      <c r="A4633" t="s">
        <v>22</v>
      </c>
      <c r="B4633" t="s">
        <v>51</v>
      </c>
      <c r="C4633" t="s">
        <v>29</v>
      </c>
      <c r="D4633" t="s">
        <v>65</v>
      </c>
      <c r="E4633" s="2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2">
        <v>1</v>
      </c>
      <c r="L4633" s="1">
        <v>683.78</v>
      </c>
      <c r="M4633" s="1">
        <v>2136.85</v>
      </c>
      <c r="N4633" s="1">
        <v>690.77700000000004</v>
      </c>
      <c r="O4633" s="1">
        <v>1310.04</v>
      </c>
      <c r="P4633" s="1">
        <v>1052.9000000000001</v>
      </c>
      <c r="Q4633" s="2">
        <f>-+Table1[[#This Row],[Current Record Count]]+Table1[[#This Row],[Adj Record Count]]</f>
        <v>1</v>
      </c>
      <c r="R4633" s="1">
        <f>+-Table1[[#This Row],[Current Total ADJUSTMENT_AMOUNT]]+Table1[[#This Row],[Adj Total ADJUSTMENT_AMOUNT]]</f>
        <v>683.78</v>
      </c>
      <c r="S4633" s="1">
        <f>-Table1[[#This Row],[Current Total CHARGE_AMOUNT]]+Table1[[#This Row],[Adj Total CHARGE_AMOUNT]]</f>
        <v>2136.85</v>
      </c>
      <c r="T4633" s="1">
        <f>+Table1[[#This Row],[Adj Total TOTAL_COST]]-Table1[[#This Row],[Current Total TOTAL_COST]]</f>
        <v>690.77700000000004</v>
      </c>
      <c r="U4633" s="1">
        <f>+Table1[[#This Row],[Adj Total CONTRIBUTION_MARGIN]]-Table1[[#This Row],[Current Total CONTRIBUTION_MARGIN]]</f>
        <v>1310.04</v>
      </c>
      <c r="V4633" s="1">
        <f>+Table1[[#This Row],[Adj Total OPERATING_MARGIN]]-Table1[[#This Row],[Current Total OPERATING_MARGIN]]</f>
        <v>1052.9000000000001</v>
      </c>
    </row>
    <row r="4634" spans="1:22" x14ac:dyDescent="0.3">
      <c r="A4634" t="s">
        <v>35</v>
      </c>
      <c r="B4634">
        <v>2021</v>
      </c>
      <c r="C4634" t="s">
        <v>29</v>
      </c>
      <c r="D4634" t="s">
        <v>52</v>
      </c>
      <c r="E4634" s="2">
        <v>172</v>
      </c>
      <c r="F4634" s="1">
        <v>184367.35999999999</v>
      </c>
      <c r="G4634" s="1">
        <v>210729.16</v>
      </c>
      <c r="H4634" s="1">
        <v>41905.858999999997</v>
      </c>
      <c r="I4634" s="1">
        <v>812.23</v>
      </c>
      <c r="J4634" s="1">
        <v>-14272.44</v>
      </c>
      <c r="K4634" s="2">
        <v>141</v>
      </c>
      <c r="L4634" s="1">
        <v>104718.35</v>
      </c>
      <c r="M4634" s="1">
        <v>118075.13</v>
      </c>
      <c r="N4634" s="1">
        <v>27302.7166</v>
      </c>
      <c r="O4634" s="1">
        <v>-3096.01</v>
      </c>
      <c r="P4634" s="1">
        <v>-13216.84</v>
      </c>
      <c r="Q4634" s="2">
        <f>-+Table1[[#This Row],[Current Record Count]]+Table1[[#This Row],[Adj Record Count]]</f>
        <v>-31</v>
      </c>
      <c r="R4634" s="1">
        <f>+-Table1[[#This Row],[Current Total ADJUSTMENT_AMOUNT]]+Table1[[#This Row],[Adj Total ADJUSTMENT_AMOUNT]]</f>
        <v>-79649.00999999998</v>
      </c>
      <c r="S4634" s="1">
        <f>-Table1[[#This Row],[Current Total CHARGE_AMOUNT]]+Table1[[#This Row],[Adj Total CHARGE_AMOUNT]]</f>
        <v>-92654.03</v>
      </c>
      <c r="T4634" s="1">
        <f>+Table1[[#This Row],[Adj Total TOTAL_COST]]-Table1[[#This Row],[Current Total TOTAL_COST]]</f>
        <v>-14603.142399999997</v>
      </c>
      <c r="U4634" s="1">
        <f>+Table1[[#This Row],[Adj Total CONTRIBUTION_MARGIN]]-Table1[[#This Row],[Current Total CONTRIBUTION_MARGIN]]</f>
        <v>-3908.2400000000002</v>
      </c>
      <c r="V4634" s="1">
        <f>+Table1[[#This Row],[Adj Total OPERATING_MARGIN]]-Table1[[#This Row],[Current Total OPERATING_MARGIN]]</f>
        <v>1055.6000000000004</v>
      </c>
    </row>
    <row r="4635" spans="1:22" x14ac:dyDescent="0.3">
      <c r="A4635" t="s">
        <v>39</v>
      </c>
      <c r="B4635">
        <v>2022</v>
      </c>
      <c r="C4635" t="s">
        <v>23</v>
      </c>
      <c r="D4635" t="s">
        <v>77</v>
      </c>
      <c r="E4635" s="2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2">
        <v>3</v>
      </c>
      <c r="L4635" s="1">
        <v>6209.26</v>
      </c>
      <c r="M4635" s="1">
        <v>10799.51</v>
      </c>
      <c r="N4635" s="1">
        <v>3599.1707000000001</v>
      </c>
      <c r="O4635" s="1">
        <v>2105.79</v>
      </c>
      <c r="P4635" s="1">
        <v>1095.5999999999999</v>
      </c>
      <c r="Q4635" s="2">
        <f>-+Table1[[#This Row],[Current Record Count]]+Table1[[#This Row],[Adj Record Count]]</f>
        <v>3</v>
      </c>
      <c r="R4635" s="1">
        <f>+-Table1[[#This Row],[Current Total ADJUSTMENT_AMOUNT]]+Table1[[#This Row],[Adj Total ADJUSTMENT_AMOUNT]]</f>
        <v>6209.26</v>
      </c>
      <c r="S4635" s="1">
        <f>-Table1[[#This Row],[Current Total CHARGE_AMOUNT]]+Table1[[#This Row],[Adj Total CHARGE_AMOUNT]]</f>
        <v>10799.51</v>
      </c>
      <c r="T4635" s="1">
        <f>+Table1[[#This Row],[Adj Total TOTAL_COST]]-Table1[[#This Row],[Current Total TOTAL_COST]]</f>
        <v>3599.1707000000001</v>
      </c>
      <c r="U4635" s="1">
        <f>+Table1[[#This Row],[Adj Total CONTRIBUTION_MARGIN]]-Table1[[#This Row],[Current Total CONTRIBUTION_MARGIN]]</f>
        <v>2105.79</v>
      </c>
      <c r="V4635" s="1">
        <f>+Table1[[#This Row],[Adj Total OPERATING_MARGIN]]-Table1[[#This Row],[Current Total OPERATING_MARGIN]]</f>
        <v>1095.5999999999999</v>
      </c>
    </row>
    <row r="4636" spans="1:22" x14ac:dyDescent="0.3">
      <c r="A4636" t="s">
        <v>22</v>
      </c>
      <c r="B4636">
        <v>2024</v>
      </c>
      <c r="C4636" t="s">
        <v>20</v>
      </c>
      <c r="D4636" t="s">
        <v>103</v>
      </c>
      <c r="E4636" s="2">
        <v>1</v>
      </c>
      <c r="F4636" s="1">
        <v>5528.22</v>
      </c>
      <c r="G4636" s="1">
        <v>6387.72</v>
      </c>
      <c r="H4636" s="1">
        <v>1977.1059</v>
      </c>
      <c r="I4636" s="1">
        <v>-420.11</v>
      </c>
      <c r="J4636" s="1">
        <v>-1099.74</v>
      </c>
      <c r="K4636" s="2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2">
        <f>-+Table1[[#This Row],[Current Record Count]]+Table1[[#This Row],[Adj Record Count]]</f>
        <v>-1</v>
      </c>
      <c r="R4636" s="1">
        <f>+-Table1[[#This Row],[Current Total ADJUSTMENT_AMOUNT]]+Table1[[#This Row],[Adj Total ADJUSTMENT_AMOUNT]]</f>
        <v>-5528.22</v>
      </c>
      <c r="S4636" s="1">
        <f>-Table1[[#This Row],[Current Total CHARGE_AMOUNT]]+Table1[[#This Row],[Adj Total CHARGE_AMOUNT]]</f>
        <v>-6387.72</v>
      </c>
      <c r="T4636" s="1">
        <f>+Table1[[#This Row],[Adj Total TOTAL_COST]]-Table1[[#This Row],[Current Total TOTAL_COST]]</f>
        <v>-1977.1059</v>
      </c>
      <c r="U4636" s="1">
        <f>+Table1[[#This Row],[Adj Total CONTRIBUTION_MARGIN]]-Table1[[#This Row],[Current Total CONTRIBUTION_MARGIN]]</f>
        <v>420.11</v>
      </c>
      <c r="V4636" s="1">
        <f>+Table1[[#This Row],[Adj Total OPERATING_MARGIN]]-Table1[[#This Row],[Current Total OPERATING_MARGIN]]</f>
        <v>1099.74</v>
      </c>
    </row>
    <row r="4637" spans="1:22" x14ac:dyDescent="0.3">
      <c r="A4637" t="s">
        <v>16</v>
      </c>
      <c r="B4637">
        <v>2023</v>
      </c>
      <c r="C4637" t="s">
        <v>23</v>
      </c>
      <c r="D4637" t="s">
        <v>40</v>
      </c>
      <c r="E4637" s="2">
        <v>126</v>
      </c>
      <c r="F4637" s="1">
        <v>49539.87</v>
      </c>
      <c r="G4637" s="1">
        <v>64120.5</v>
      </c>
      <c r="H4637" s="1">
        <v>9396.9500000000007</v>
      </c>
      <c r="I4637" s="1">
        <v>12294.91</v>
      </c>
      <c r="J4637" s="1">
        <v>10023.1</v>
      </c>
      <c r="K4637" s="2">
        <v>125</v>
      </c>
      <c r="L4637" s="1">
        <v>40432.46</v>
      </c>
      <c r="M4637" s="1">
        <v>54802.1</v>
      </c>
      <c r="N4637" s="1">
        <v>8085.0537000000004</v>
      </c>
      <c r="O4637" s="1">
        <v>12980.11</v>
      </c>
      <c r="P4637" s="1">
        <v>11124.01</v>
      </c>
      <c r="Q4637" s="2">
        <f>-+Table1[[#This Row],[Current Record Count]]+Table1[[#This Row],[Adj Record Count]]</f>
        <v>-1</v>
      </c>
      <c r="R4637" s="1">
        <f>+-Table1[[#This Row],[Current Total ADJUSTMENT_AMOUNT]]+Table1[[#This Row],[Adj Total ADJUSTMENT_AMOUNT]]</f>
        <v>-9107.4100000000035</v>
      </c>
      <c r="S4637" s="1">
        <f>-Table1[[#This Row],[Current Total CHARGE_AMOUNT]]+Table1[[#This Row],[Adj Total CHARGE_AMOUNT]]</f>
        <v>-9318.4000000000015</v>
      </c>
      <c r="T4637" s="1">
        <f>+Table1[[#This Row],[Adj Total TOTAL_COST]]-Table1[[#This Row],[Current Total TOTAL_COST]]</f>
        <v>-1311.8963000000003</v>
      </c>
      <c r="U4637" s="1">
        <f>+Table1[[#This Row],[Adj Total CONTRIBUTION_MARGIN]]-Table1[[#This Row],[Current Total CONTRIBUTION_MARGIN]]</f>
        <v>685.20000000000073</v>
      </c>
      <c r="V4637" s="1">
        <f>+Table1[[#This Row],[Adj Total OPERATING_MARGIN]]-Table1[[#This Row],[Current Total OPERATING_MARGIN]]</f>
        <v>1100.9099999999999</v>
      </c>
    </row>
    <row r="4638" spans="1:22" x14ac:dyDescent="0.3">
      <c r="A4638" t="s">
        <v>16</v>
      </c>
      <c r="B4638">
        <v>2020</v>
      </c>
      <c r="C4638" t="s">
        <v>23</v>
      </c>
      <c r="D4638" t="s">
        <v>24</v>
      </c>
      <c r="E4638" s="2">
        <v>61</v>
      </c>
      <c r="F4638" s="1">
        <v>44385.45</v>
      </c>
      <c r="G4638" s="1">
        <v>58194.37</v>
      </c>
      <c r="H4638" s="1">
        <v>7744.1243000000004</v>
      </c>
      <c r="I4638" s="1">
        <v>8188.52</v>
      </c>
      <c r="J4638" s="1">
        <v>5975.16</v>
      </c>
      <c r="K4638" s="2">
        <v>52</v>
      </c>
      <c r="L4638" s="1">
        <v>12562.07</v>
      </c>
      <c r="M4638" s="1">
        <v>20439.12</v>
      </c>
      <c r="N4638" s="1">
        <v>739.16330000000005</v>
      </c>
      <c r="O4638" s="1">
        <v>7299.4</v>
      </c>
      <c r="P4638" s="1">
        <v>7081.21</v>
      </c>
      <c r="Q4638" s="2">
        <f>-+Table1[[#This Row],[Current Record Count]]+Table1[[#This Row],[Adj Record Count]]</f>
        <v>-9</v>
      </c>
      <c r="R4638" s="1">
        <f>+-Table1[[#This Row],[Current Total ADJUSTMENT_AMOUNT]]+Table1[[#This Row],[Adj Total ADJUSTMENT_AMOUNT]]</f>
        <v>-31823.379999999997</v>
      </c>
      <c r="S4638" s="1">
        <f>-Table1[[#This Row],[Current Total CHARGE_AMOUNT]]+Table1[[#This Row],[Adj Total CHARGE_AMOUNT]]</f>
        <v>-37755.25</v>
      </c>
      <c r="T4638" s="1">
        <f>+Table1[[#This Row],[Adj Total TOTAL_COST]]-Table1[[#This Row],[Current Total TOTAL_COST]]</f>
        <v>-7004.9610000000002</v>
      </c>
      <c r="U4638" s="1">
        <f>+Table1[[#This Row],[Adj Total CONTRIBUTION_MARGIN]]-Table1[[#This Row],[Current Total CONTRIBUTION_MARGIN]]</f>
        <v>-889.1200000000008</v>
      </c>
      <c r="V4638" s="1">
        <f>+Table1[[#This Row],[Adj Total OPERATING_MARGIN]]-Table1[[#This Row],[Current Total OPERATING_MARGIN]]</f>
        <v>1106.0500000000002</v>
      </c>
    </row>
    <row r="4639" spans="1:22" x14ac:dyDescent="0.3">
      <c r="A4639" t="s">
        <v>33</v>
      </c>
      <c r="B4639">
        <v>2022</v>
      </c>
      <c r="C4639" t="s">
        <v>20</v>
      </c>
      <c r="D4639" t="s">
        <v>105</v>
      </c>
      <c r="E4639" s="2">
        <v>23</v>
      </c>
      <c r="F4639" s="1">
        <v>22690.25</v>
      </c>
      <c r="G4639" s="1">
        <v>33806.639999999999</v>
      </c>
      <c r="H4639" s="1">
        <v>14411.701300000001</v>
      </c>
      <c r="I4639" s="1">
        <v>1785.5</v>
      </c>
      <c r="J4639" s="1">
        <v>-1650.44</v>
      </c>
      <c r="K4639" s="2">
        <v>4</v>
      </c>
      <c r="L4639" s="1">
        <v>976.35</v>
      </c>
      <c r="M4639" s="1">
        <v>1543.61</v>
      </c>
      <c r="N4639" s="1">
        <v>1102.3059000000001</v>
      </c>
      <c r="O4639" s="1">
        <v>-44.29</v>
      </c>
      <c r="P4639" s="1">
        <v>-529.95000000000005</v>
      </c>
      <c r="Q4639" s="2">
        <f>-+Table1[[#This Row],[Current Record Count]]+Table1[[#This Row],[Adj Record Count]]</f>
        <v>-19</v>
      </c>
      <c r="R4639" s="1">
        <f>+-Table1[[#This Row],[Current Total ADJUSTMENT_AMOUNT]]+Table1[[#This Row],[Adj Total ADJUSTMENT_AMOUNT]]</f>
        <v>-21713.9</v>
      </c>
      <c r="S4639" s="1">
        <f>-Table1[[#This Row],[Current Total CHARGE_AMOUNT]]+Table1[[#This Row],[Adj Total CHARGE_AMOUNT]]</f>
        <v>-32263.03</v>
      </c>
      <c r="T4639" s="1">
        <f>+Table1[[#This Row],[Adj Total TOTAL_COST]]-Table1[[#This Row],[Current Total TOTAL_COST]]</f>
        <v>-13309.395400000001</v>
      </c>
      <c r="U4639" s="1">
        <f>+Table1[[#This Row],[Adj Total CONTRIBUTION_MARGIN]]-Table1[[#This Row],[Current Total CONTRIBUTION_MARGIN]]</f>
        <v>-1829.79</v>
      </c>
      <c r="V4639" s="1">
        <f>+Table1[[#This Row],[Adj Total OPERATING_MARGIN]]-Table1[[#This Row],[Current Total OPERATING_MARGIN]]</f>
        <v>1120.49</v>
      </c>
    </row>
    <row r="4640" spans="1:22" x14ac:dyDescent="0.3">
      <c r="A4640" t="s">
        <v>39</v>
      </c>
      <c r="B4640">
        <v>2020</v>
      </c>
      <c r="C4640" t="s">
        <v>20</v>
      </c>
      <c r="D4640" t="s">
        <v>49</v>
      </c>
      <c r="E4640" s="2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2">
        <v>3</v>
      </c>
      <c r="L4640" s="1">
        <v>22546.16</v>
      </c>
      <c r="M4640" s="1">
        <v>30612.83</v>
      </c>
      <c r="N4640" s="1">
        <v>6939.6376</v>
      </c>
      <c r="O4640" s="1">
        <v>3264.9</v>
      </c>
      <c r="P4640" s="1">
        <v>1127.03</v>
      </c>
      <c r="Q4640" s="2">
        <f>-+Table1[[#This Row],[Current Record Count]]+Table1[[#This Row],[Adj Record Count]]</f>
        <v>3</v>
      </c>
      <c r="R4640" s="1">
        <f>+-Table1[[#This Row],[Current Total ADJUSTMENT_AMOUNT]]+Table1[[#This Row],[Adj Total ADJUSTMENT_AMOUNT]]</f>
        <v>22546.16</v>
      </c>
      <c r="S4640" s="1">
        <f>-Table1[[#This Row],[Current Total CHARGE_AMOUNT]]+Table1[[#This Row],[Adj Total CHARGE_AMOUNT]]</f>
        <v>30612.83</v>
      </c>
      <c r="T4640" s="1">
        <f>+Table1[[#This Row],[Adj Total TOTAL_COST]]-Table1[[#This Row],[Current Total TOTAL_COST]]</f>
        <v>6939.6376</v>
      </c>
      <c r="U4640" s="1">
        <f>+Table1[[#This Row],[Adj Total CONTRIBUTION_MARGIN]]-Table1[[#This Row],[Current Total CONTRIBUTION_MARGIN]]</f>
        <v>3264.9</v>
      </c>
      <c r="V4640" s="1">
        <f>+Table1[[#This Row],[Adj Total OPERATING_MARGIN]]-Table1[[#This Row],[Current Total OPERATING_MARGIN]]</f>
        <v>1127.03</v>
      </c>
    </row>
    <row r="4641" spans="1:22" x14ac:dyDescent="0.3">
      <c r="A4641" t="s">
        <v>35</v>
      </c>
      <c r="B4641">
        <v>2021</v>
      </c>
      <c r="C4641" t="s">
        <v>20</v>
      </c>
      <c r="D4641" t="s">
        <v>97</v>
      </c>
      <c r="E4641" s="2">
        <v>31</v>
      </c>
      <c r="F4641" s="1">
        <v>50060.33</v>
      </c>
      <c r="G4641" s="1">
        <v>72655.59</v>
      </c>
      <c r="H4641" s="1">
        <v>18632.731800000001</v>
      </c>
      <c r="I4641" s="1">
        <v>9489.73</v>
      </c>
      <c r="J4641" s="1">
        <v>4254.5</v>
      </c>
      <c r="K4641" s="2">
        <v>23</v>
      </c>
      <c r="L4641" s="1">
        <v>25267.21</v>
      </c>
      <c r="M4641" s="1">
        <v>36870.639999999999</v>
      </c>
      <c r="N4641" s="1">
        <v>6708.3827000000001</v>
      </c>
      <c r="O4641" s="1">
        <v>7217.27</v>
      </c>
      <c r="P4641" s="1">
        <v>5381.83</v>
      </c>
      <c r="Q4641" s="2">
        <f>-+Table1[[#This Row],[Current Record Count]]+Table1[[#This Row],[Adj Record Count]]</f>
        <v>-8</v>
      </c>
      <c r="R4641" s="1">
        <f>+-Table1[[#This Row],[Current Total ADJUSTMENT_AMOUNT]]+Table1[[#This Row],[Adj Total ADJUSTMENT_AMOUNT]]</f>
        <v>-24793.120000000003</v>
      </c>
      <c r="S4641" s="1">
        <f>-Table1[[#This Row],[Current Total CHARGE_AMOUNT]]+Table1[[#This Row],[Adj Total CHARGE_AMOUNT]]</f>
        <v>-35784.949999999997</v>
      </c>
      <c r="T4641" s="1">
        <f>+Table1[[#This Row],[Adj Total TOTAL_COST]]-Table1[[#This Row],[Current Total TOTAL_COST]]</f>
        <v>-11924.349100000001</v>
      </c>
      <c r="U4641" s="1">
        <f>+Table1[[#This Row],[Adj Total CONTRIBUTION_MARGIN]]-Table1[[#This Row],[Current Total CONTRIBUTION_MARGIN]]</f>
        <v>-2272.4599999999991</v>
      </c>
      <c r="V4641" s="1">
        <f>+Table1[[#This Row],[Adj Total OPERATING_MARGIN]]-Table1[[#This Row],[Current Total OPERATING_MARGIN]]</f>
        <v>1127.33</v>
      </c>
    </row>
    <row r="4642" spans="1:22" x14ac:dyDescent="0.3">
      <c r="A4642" t="s">
        <v>22</v>
      </c>
      <c r="B4642">
        <v>2023</v>
      </c>
      <c r="C4642" t="s">
        <v>26</v>
      </c>
      <c r="D4642" t="s">
        <v>26</v>
      </c>
      <c r="E4642" s="2">
        <v>6152</v>
      </c>
      <c r="F4642" s="1">
        <v>4566417.8899999997</v>
      </c>
      <c r="G4642" s="1">
        <v>5845169</v>
      </c>
      <c r="H4642" s="1">
        <v>2085369.7973</v>
      </c>
      <c r="I4642" s="1">
        <v>417680.1</v>
      </c>
      <c r="J4642" s="1">
        <v>-250461.94</v>
      </c>
      <c r="K4642" s="2">
        <v>6127</v>
      </c>
      <c r="L4642" s="1">
        <v>4481027.9800000004</v>
      </c>
      <c r="M4642" s="1">
        <v>5740568.0899999999</v>
      </c>
      <c r="N4642" s="1">
        <v>2063450.2257000001</v>
      </c>
      <c r="O4642" s="1">
        <v>411529.46</v>
      </c>
      <c r="P4642" s="1">
        <v>-249334.41</v>
      </c>
      <c r="Q4642" s="2">
        <f>-+Table1[[#This Row],[Current Record Count]]+Table1[[#This Row],[Adj Record Count]]</f>
        <v>-25</v>
      </c>
      <c r="R4642" s="1">
        <f>+-Table1[[#This Row],[Current Total ADJUSTMENT_AMOUNT]]+Table1[[#This Row],[Adj Total ADJUSTMENT_AMOUNT]]</f>
        <v>-85389.909999999218</v>
      </c>
      <c r="S4642" s="1">
        <f>-Table1[[#This Row],[Current Total CHARGE_AMOUNT]]+Table1[[#This Row],[Adj Total CHARGE_AMOUNT]]</f>
        <v>-104600.91000000015</v>
      </c>
      <c r="T4642" s="1">
        <f>+Table1[[#This Row],[Adj Total TOTAL_COST]]-Table1[[#This Row],[Current Total TOTAL_COST]]</f>
        <v>-21919.571599999908</v>
      </c>
      <c r="U4642" s="1">
        <f>+Table1[[#This Row],[Adj Total CONTRIBUTION_MARGIN]]-Table1[[#This Row],[Current Total CONTRIBUTION_MARGIN]]</f>
        <v>-6150.6399999999558</v>
      </c>
      <c r="V4642" s="1">
        <f>+Table1[[#This Row],[Adj Total OPERATING_MARGIN]]-Table1[[#This Row],[Current Total OPERATING_MARGIN]]</f>
        <v>1127.5299999999988</v>
      </c>
    </row>
    <row r="4643" spans="1:22" x14ac:dyDescent="0.3">
      <c r="A4643" t="s">
        <v>35</v>
      </c>
      <c r="B4643">
        <v>2021</v>
      </c>
      <c r="C4643" t="s">
        <v>29</v>
      </c>
      <c r="D4643" t="s">
        <v>73</v>
      </c>
      <c r="E4643" s="2">
        <v>2</v>
      </c>
      <c r="F4643" s="1">
        <v>9164.99</v>
      </c>
      <c r="G4643" s="1">
        <v>11937.87</v>
      </c>
      <c r="H4643" s="1">
        <v>3313.0351999999998</v>
      </c>
      <c r="I4643" s="1">
        <v>631.82000000000005</v>
      </c>
      <c r="J4643" s="1">
        <v>-493.29</v>
      </c>
      <c r="K4643" s="2">
        <v>1</v>
      </c>
      <c r="L4643" s="1">
        <v>512.52</v>
      </c>
      <c r="M4643" s="1">
        <v>1601.63</v>
      </c>
      <c r="N4643" s="1">
        <v>451.58580000000001</v>
      </c>
      <c r="O4643" s="1">
        <v>824.26</v>
      </c>
      <c r="P4643" s="1">
        <v>637.52</v>
      </c>
      <c r="Q4643" s="2">
        <f>-+Table1[[#This Row],[Current Record Count]]+Table1[[#This Row],[Adj Record Count]]</f>
        <v>-1</v>
      </c>
      <c r="R4643" s="1">
        <f>+-Table1[[#This Row],[Current Total ADJUSTMENT_AMOUNT]]+Table1[[#This Row],[Adj Total ADJUSTMENT_AMOUNT]]</f>
        <v>-8652.4699999999993</v>
      </c>
      <c r="S4643" s="1">
        <f>-Table1[[#This Row],[Current Total CHARGE_AMOUNT]]+Table1[[#This Row],[Adj Total CHARGE_AMOUNT]]</f>
        <v>-10336.240000000002</v>
      </c>
      <c r="T4643" s="1">
        <f>+Table1[[#This Row],[Adj Total TOTAL_COST]]-Table1[[#This Row],[Current Total TOTAL_COST]]</f>
        <v>-2861.4494</v>
      </c>
      <c r="U4643" s="1">
        <f>+Table1[[#This Row],[Adj Total CONTRIBUTION_MARGIN]]-Table1[[#This Row],[Current Total CONTRIBUTION_MARGIN]]</f>
        <v>192.43999999999994</v>
      </c>
      <c r="V4643" s="1">
        <f>+Table1[[#This Row],[Adj Total OPERATING_MARGIN]]-Table1[[#This Row],[Current Total OPERATING_MARGIN]]</f>
        <v>1130.81</v>
      </c>
    </row>
    <row r="4644" spans="1:22" x14ac:dyDescent="0.3">
      <c r="A4644" t="s">
        <v>74</v>
      </c>
      <c r="B4644">
        <v>2024</v>
      </c>
      <c r="C4644" t="s">
        <v>23</v>
      </c>
      <c r="D4644" t="s">
        <v>83</v>
      </c>
      <c r="E4644" s="2">
        <v>5</v>
      </c>
      <c r="F4644" s="1">
        <v>18830.8</v>
      </c>
      <c r="G4644" s="1">
        <v>23589.01</v>
      </c>
      <c r="H4644" s="1">
        <v>5909.9867000000004</v>
      </c>
      <c r="I4644" s="1">
        <v>755.19</v>
      </c>
      <c r="J4644" s="1">
        <v>-1133.22</v>
      </c>
      <c r="K4644" s="2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2">
        <f>-+Table1[[#This Row],[Current Record Count]]+Table1[[#This Row],[Adj Record Count]]</f>
        <v>-5</v>
      </c>
      <c r="R4644" s="1">
        <f>+-Table1[[#This Row],[Current Total ADJUSTMENT_AMOUNT]]+Table1[[#This Row],[Adj Total ADJUSTMENT_AMOUNT]]</f>
        <v>-18830.8</v>
      </c>
      <c r="S4644" s="1">
        <f>-Table1[[#This Row],[Current Total CHARGE_AMOUNT]]+Table1[[#This Row],[Adj Total CHARGE_AMOUNT]]</f>
        <v>-23589.01</v>
      </c>
      <c r="T4644" s="1">
        <f>+Table1[[#This Row],[Adj Total TOTAL_COST]]-Table1[[#This Row],[Current Total TOTAL_COST]]</f>
        <v>-5909.9867000000004</v>
      </c>
      <c r="U4644" s="1">
        <f>+Table1[[#This Row],[Adj Total CONTRIBUTION_MARGIN]]-Table1[[#This Row],[Current Total CONTRIBUTION_MARGIN]]</f>
        <v>-755.19</v>
      </c>
      <c r="V4644" s="1">
        <f>+Table1[[#This Row],[Adj Total OPERATING_MARGIN]]-Table1[[#This Row],[Current Total OPERATING_MARGIN]]</f>
        <v>1133.22</v>
      </c>
    </row>
    <row r="4645" spans="1:22" x14ac:dyDescent="0.3">
      <c r="A4645" t="s">
        <v>81</v>
      </c>
      <c r="B4645">
        <v>2024</v>
      </c>
      <c r="C4645" t="s">
        <v>17</v>
      </c>
      <c r="D4645" t="s">
        <v>80</v>
      </c>
      <c r="E4645" s="2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2">
        <v>2</v>
      </c>
      <c r="L4645" s="1">
        <v>3804.7</v>
      </c>
      <c r="M4645" s="1">
        <v>6321.77</v>
      </c>
      <c r="N4645" s="1">
        <v>1380.0944999999999</v>
      </c>
      <c r="O4645" s="1">
        <v>1374.57</v>
      </c>
      <c r="P4645" s="1">
        <v>1136.97</v>
      </c>
      <c r="Q4645" s="2">
        <f>-+Table1[[#This Row],[Current Record Count]]+Table1[[#This Row],[Adj Record Count]]</f>
        <v>2</v>
      </c>
      <c r="R4645" s="1">
        <f>+-Table1[[#This Row],[Current Total ADJUSTMENT_AMOUNT]]+Table1[[#This Row],[Adj Total ADJUSTMENT_AMOUNT]]</f>
        <v>3804.7</v>
      </c>
      <c r="S4645" s="1">
        <f>-Table1[[#This Row],[Current Total CHARGE_AMOUNT]]+Table1[[#This Row],[Adj Total CHARGE_AMOUNT]]</f>
        <v>6321.77</v>
      </c>
      <c r="T4645" s="1">
        <f>+Table1[[#This Row],[Adj Total TOTAL_COST]]-Table1[[#This Row],[Current Total TOTAL_COST]]</f>
        <v>1380.0944999999999</v>
      </c>
      <c r="U4645" s="1">
        <f>+Table1[[#This Row],[Adj Total CONTRIBUTION_MARGIN]]-Table1[[#This Row],[Current Total CONTRIBUTION_MARGIN]]</f>
        <v>1374.57</v>
      </c>
      <c r="V4645" s="1">
        <f>+Table1[[#This Row],[Adj Total OPERATING_MARGIN]]-Table1[[#This Row],[Current Total OPERATING_MARGIN]]</f>
        <v>1136.97</v>
      </c>
    </row>
    <row r="4646" spans="1:22" x14ac:dyDescent="0.3">
      <c r="A4646" t="s">
        <v>82</v>
      </c>
      <c r="B4646">
        <v>2021</v>
      </c>
      <c r="C4646" t="s">
        <v>17</v>
      </c>
      <c r="D4646" t="s">
        <v>45</v>
      </c>
      <c r="E4646" s="2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2">
        <v>1</v>
      </c>
      <c r="L4646" s="1">
        <v>2789.73</v>
      </c>
      <c r="M4646" s="1">
        <v>2789.73</v>
      </c>
      <c r="N4646" s="1">
        <v>2129.7388999999998</v>
      </c>
      <c r="O4646" s="1">
        <v>1581.51</v>
      </c>
      <c r="P4646" s="1">
        <v>1146.5999999999999</v>
      </c>
      <c r="Q4646" s="2">
        <f>-+Table1[[#This Row],[Current Record Count]]+Table1[[#This Row],[Adj Record Count]]</f>
        <v>1</v>
      </c>
      <c r="R4646" s="1">
        <f>+-Table1[[#This Row],[Current Total ADJUSTMENT_AMOUNT]]+Table1[[#This Row],[Adj Total ADJUSTMENT_AMOUNT]]</f>
        <v>2789.73</v>
      </c>
      <c r="S4646" s="1">
        <f>-Table1[[#This Row],[Current Total CHARGE_AMOUNT]]+Table1[[#This Row],[Adj Total CHARGE_AMOUNT]]</f>
        <v>2789.73</v>
      </c>
      <c r="T4646" s="1">
        <f>+Table1[[#This Row],[Adj Total TOTAL_COST]]-Table1[[#This Row],[Current Total TOTAL_COST]]</f>
        <v>2129.7388999999998</v>
      </c>
      <c r="U4646" s="1">
        <f>+Table1[[#This Row],[Adj Total CONTRIBUTION_MARGIN]]-Table1[[#This Row],[Current Total CONTRIBUTION_MARGIN]]</f>
        <v>1581.51</v>
      </c>
      <c r="V4646" s="1">
        <f>+Table1[[#This Row],[Adj Total OPERATING_MARGIN]]-Table1[[#This Row],[Current Total OPERATING_MARGIN]]</f>
        <v>1146.5999999999999</v>
      </c>
    </row>
    <row r="4647" spans="1:22" x14ac:dyDescent="0.3">
      <c r="A4647" t="s">
        <v>54</v>
      </c>
      <c r="B4647">
        <v>2025</v>
      </c>
      <c r="C4647" t="s">
        <v>50</v>
      </c>
      <c r="D4647" t="s">
        <v>50</v>
      </c>
      <c r="E4647" s="2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2">
        <v>2</v>
      </c>
      <c r="L4647" s="1">
        <v>2739.14</v>
      </c>
      <c r="M4647" s="1">
        <v>4847.3999999999996</v>
      </c>
      <c r="N4647" s="1">
        <v>858.99800000000005</v>
      </c>
      <c r="O4647" s="1">
        <v>1477.69</v>
      </c>
      <c r="P4647" s="1">
        <v>1157.3399999999999</v>
      </c>
      <c r="Q4647" s="2">
        <f>-+Table1[[#This Row],[Current Record Count]]+Table1[[#This Row],[Adj Record Count]]</f>
        <v>2</v>
      </c>
      <c r="R4647" s="1">
        <f>+-Table1[[#This Row],[Current Total ADJUSTMENT_AMOUNT]]+Table1[[#This Row],[Adj Total ADJUSTMENT_AMOUNT]]</f>
        <v>2739.14</v>
      </c>
      <c r="S4647" s="1">
        <f>-Table1[[#This Row],[Current Total CHARGE_AMOUNT]]+Table1[[#This Row],[Adj Total CHARGE_AMOUNT]]</f>
        <v>4847.3999999999996</v>
      </c>
      <c r="T4647" s="1">
        <f>+Table1[[#This Row],[Adj Total TOTAL_COST]]-Table1[[#This Row],[Current Total TOTAL_COST]]</f>
        <v>858.99800000000005</v>
      </c>
      <c r="U4647" s="1">
        <f>+Table1[[#This Row],[Adj Total CONTRIBUTION_MARGIN]]-Table1[[#This Row],[Current Total CONTRIBUTION_MARGIN]]</f>
        <v>1477.69</v>
      </c>
      <c r="V4647" s="1">
        <f>+Table1[[#This Row],[Adj Total OPERATING_MARGIN]]-Table1[[#This Row],[Current Total OPERATING_MARGIN]]</f>
        <v>1157.3399999999999</v>
      </c>
    </row>
    <row r="4648" spans="1:22" x14ac:dyDescent="0.3">
      <c r="A4648" t="s">
        <v>16</v>
      </c>
      <c r="B4648">
        <v>2024</v>
      </c>
      <c r="C4648" t="s">
        <v>23</v>
      </c>
      <c r="D4648" t="s">
        <v>77</v>
      </c>
      <c r="E4648" s="2">
        <v>116</v>
      </c>
      <c r="F4648" s="1">
        <v>105212.95</v>
      </c>
      <c r="G4648" s="1">
        <v>130527.66</v>
      </c>
      <c r="H4648" s="1">
        <v>30230.142800000001</v>
      </c>
      <c r="I4648" s="1">
        <v>19528.830000000002</v>
      </c>
      <c r="J4648" s="1">
        <v>7547.72</v>
      </c>
      <c r="K4648" s="2">
        <v>90</v>
      </c>
      <c r="L4648" s="1">
        <v>38729.78</v>
      </c>
      <c r="M4648" s="1">
        <v>46877.48</v>
      </c>
      <c r="N4648" s="1">
        <v>10678.015799999999</v>
      </c>
      <c r="O4648" s="1">
        <v>13434.56</v>
      </c>
      <c r="P4648" s="1">
        <v>8718.2800000000007</v>
      </c>
      <c r="Q4648" s="2">
        <f>-+Table1[[#This Row],[Current Record Count]]+Table1[[#This Row],[Adj Record Count]]</f>
        <v>-26</v>
      </c>
      <c r="R4648" s="1">
        <f>+-Table1[[#This Row],[Current Total ADJUSTMENT_AMOUNT]]+Table1[[#This Row],[Adj Total ADJUSTMENT_AMOUNT]]</f>
        <v>-66483.17</v>
      </c>
      <c r="S4648" s="1">
        <f>-Table1[[#This Row],[Current Total CHARGE_AMOUNT]]+Table1[[#This Row],[Adj Total CHARGE_AMOUNT]]</f>
        <v>-83650.179999999993</v>
      </c>
      <c r="T4648" s="1">
        <f>+Table1[[#This Row],[Adj Total TOTAL_COST]]-Table1[[#This Row],[Current Total TOTAL_COST]]</f>
        <v>-19552.127</v>
      </c>
      <c r="U4648" s="1">
        <f>+Table1[[#This Row],[Adj Total CONTRIBUTION_MARGIN]]-Table1[[#This Row],[Current Total CONTRIBUTION_MARGIN]]</f>
        <v>-6094.2700000000023</v>
      </c>
      <c r="V4648" s="1">
        <f>+Table1[[#This Row],[Adj Total OPERATING_MARGIN]]-Table1[[#This Row],[Current Total OPERATING_MARGIN]]</f>
        <v>1170.5600000000004</v>
      </c>
    </row>
    <row r="4649" spans="1:22" x14ac:dyDescent="0.3">
      <c r="A4649" t="s">
        <v>16</v>
      </c>
      <c r="B4649">
        <v>2020</v>
      </c>
      <c r="C4649" t="s">
        <v>84</v>
      </c>
      <c r="D4649" t="s">
        <v>84</v>
      </c>
      <c r="E4649" s="2">
        <v>8</v>
      </c>
      <c r="F4649" s="1">
        <v>12612.98</v>
      </c>
      <c r="G4649" s="1">
        <v>16421.849999999999</v>
      </c>
      <c r="H4649" s="1">
        <v>5156.7033000000001</v>
      </c>
      <c r="I4649" s="1">
        <v>540.76</v>
      </c>
      <c r="J4649" s="1">
        <v>-1348.53</v>
      </c>
      <c r="K4649" s="2">
        <v>6</v>
      </c>
      <c r="L4649" s="1">
        <v>2127.5700000000002</v>
      </c>
      <c r="M4649" s="1">
        <v>2244.1999999999998</v>
      </c>
      <c r="N4649" s="1">
        <v>285.03410000000002</v>
      </c>
      <c r="O4649" s="1">
        <v>-33.75</v>
      </c>
      <c r="P4649" s="1">
        <v>-169.1</v>
      </c>
      <c r="Q4649" s="2">
        <f>-+Table1[[#This Row],[Current Record Count]]+Table1[[#This Row],[Adj Record Count]]</f>
        <v>-2</v>
      </c>
      <c r="R4649" s="1">
        <f>+-Table1[[#This Row],[Current Total ADJUSTMENT_AMOUNT]]+Table1[[#This Row],[Adj Total ADJUSTMENT_AMOUNT]]</f>
        <v>-10485.41</v>
      </c>
      <c r="S4649" s="1">
        <f>-Table1[[#This Row],[Current Total CHARGE_AMOUNT]]+Table1[[#This Row],[Adj Total CHARGE_AMOUNT]]</f>
        <v>-14177.649999999998</v>
      </c>
      <c r="T4649" s="1">
        <f>+Table1[[#This Row],[Adj Total TOTAL_COST]]-Table1[[#This Row],[Current Total TOTAL_COST]]</f>
        <v>-4871.6692000000003</v>
      </c>
      <c r="U4649" s="1">
        <f>+Table1[[#This Row],[Adj Total CONTRIBUTION_MARGIN]]-Table1[[#This Row],[Current Total CONTRIBUTION_MARGIN]]</f>
        <v>-574.51</v>
      </c>
      <c r="V4649" s="1">
        <f>+Table1[[#This Row],[Adj Total OPERATING_MARGIN]]-Table1[[#This Row],[Current Total OPERATING_MARGIN]]</f>
        <v>1179.43</v>
      </c>
    </row>
    <row r="4650" spans="1:22" x14ac:dyDescent="0.3">
      <c r="A4650" t="s">
        <v>31</v>
      </c>
      <c r="B4650">
        <v>2025</v>
      </c>
      <c r="C4650" t="s">
        <v>51</v>
      </c>
      <c r="D4650" t="s">
        <v>51</v>
      </c>
      <c r="E4650" s="2">
        <v>80</v>
      </c>
      <c r="F4650" s="1">
        <v>406086.33</v>
      </c>
      <c r="G4650" s="1">
        <v>597778.6</v>
      </c>
      <c r="H4650" s="1">
        <v>100281.4455</v>
      </c>
      <c r="I4650" s="1">
        <v>33379.15</v>
      </c>
      <c r="J4650" s="1">
        <v>-1189.26</v>
      </c>
      <c r="K4650" s="2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2">
        <f>-+Table1[[#This Row],[Current Record Count]]+Table1[[#This Row],[Adj Record Count]]</f>
        <v>-80</v>
      </c>
      <c r="R4650" s="1">
        <f>+-Table1[[#This Row],[Current Total ADJUSTMENT_AMOUNT]]+Table1[[#This Row],[Adj Total ADJUSTMENT_AMOUNT]]</f>
        <v>-406086.33</v>
      </c>
      <c r="S4650" s="1">
        <f>-Table1[[#This Row],[Current Total CHARGE_AMOUNT]]+Table1[[#This Row],[Adj Total CHARGE_AMOUNT]]</f>
        <v>-597778.6</v>
      </c>
      <c r="T4650" s="1">
        <f>+Table1[[#This Row],[Adj Total TOTAL_COST]]-Table1[[#This Row],[Current Total TOTAL_COST]]</f>
        <v>-100281.4455</v>
      </c>
      <c r="U4650" s="1">
        <f>+Table1[[#This Row],[Adj Total CONTRIBUTION_MARGIN]]-Table1[[#This Row],[Current Total CONTRIBUTION_MARGIN]]</f>
        <v>-33379.15</v>
      </c>
      <c r="V4650" s="1">
        <f>+Table1[[#This Row],[Adj Total OPERATING_MARGIN]]-Table1[[#This Row],[Current Total OPERATING_MARGIN]]</f>
        <v>1189.26</v>
      </c>
    </row>
    <row r="4651" spans="1:22" x14ac:dyDescent="0.3">
      <c r="A4651" t="s">
        <v>82</v>
      </c>
      <c r="B4651">
        <v>2021</v>
      </c>
      <c r="C4651" t="s">
        <v>20</v>
      </c>
      <c r="D4651" t="s">
        <v>102</v>
      </c>
      <c r="E4651" s="2">
        <v>2</v>
      </c>
      <c r="F4651" s="1">
        <v>959.67</v>
      </c>
      <c r="G4651" s="1">
        <v>2998.98</v>
      </c>
      <c r="H4651" s="1">
        <v>450.25900000000001</v>
      </c>
      <c r="I4651" s="1">
        <v>1677.67</v>
      </c>
      <c r="J4651" s="1">
        <v>1589.05</v>
      </c>
      <c r="K4651" s="2">
        <v>7</v>
      </c>
      <c r="L4651" s="1">
        <v>34576.92</v>
      </c>
      <c r="M4651" s="1">
        <v>39363.14</v>
      </c>
      <c r="N4651" s="1">
        <v>12359.265600000001</v>
      </c>
      <c r="O4651" s="1">
        <v>6164.71</v>
      </c>
      <c r="P4651" s="1">
        <v>2783.53</v>
      </c>
      <c r="Q4651" s="2">
        <f>-+Table1[[#This Row],[Current Record Count]]+Table1[[#This Row],[Adj Record Count]]</f>
        <v>5</v>
      </c>
      <c r="R4651" s="1">
        <f>+-Table1[[#This Row],[Current Total ADJUSTMENT_AMOUNT]]+Table1[[#This Row],[Adj Total ADJUSTMENT_AMOUNT]]</f>
        <v>33617.25</v>
      </c>
      <c r="S4651" s="1">
        <f>-Table1[[#This Row],[Current Total CHARGE_AMOUNT]]+Table1[[#This Row],[Adj Total CHARGE_AMOUNT]]</f>
        <v>36364.159999999996</v>
      </c>
      <c r="T4651" s="1">
        <f>+Table1[[#This Row],[Adj Total TOTAL_COST]]-Table1[[#This Row],[Current Total TOTAL_COST]]</f>
        <v>11909.006600000001</v>
      </c>
      <c r="U4651" s="1">
        <f>+Table1[[#This Row],[Adj Total CONTRIBUTION_MARGIN]]-Table1[[#This Row],[Current Total CONTRIBUTION_MARGIN]]</f>
        <v>4487.04</v>
      </c>
      <c r="V4651" s="1">
        <f>+Table1[[#This Row],[Adj Total OPERATING_MARGIN]]-Table1[[#This Row],[Current Total OPERATING_MARGIN]]</f>
        <v>1194.4800000000002</v>
      </c>
    </row>
    <row r="4652" spans="1:22" x14ac:dyDescent="0.3">
      <c r="A4652" t="s">
        <v>44</v>
      </c>
      <c r="B4652">
        <v>2022</v>
      </c>
      <c r="C4652" t="s">
        <v>41</v>
      </c>
      <c r="D4652" t="s">
        <v>41</v>
      </c>
      <c r="E4652" s="2">
        <v>4</v>
      </c>
      <c r="F4652" s="1">
        <v>9260.2900000000009</v>
      </c>
      <c r="G4652" s="1">
        <v>10291.200000000001</v>
      </c>
      <c r="H4652" s="1">
        <v>2481.8110000000001</v>
      </c>
      <c r="I4652" s="1">
        <v>-314.83999999999997</v>
      </c>
      <c r="J4652" s="1">
        <v>-1020.73</v>
      </c>
      <c r="K4652" s="2">
        <v>1</v>
      </c>
      <c r="L4652" s="1">
        <v>279.66000000000003</v>
      </c>
      <c r="M4652" s="1">
        <v>703.7</v>
      </c>
      <c r="N4652" s="1">
        <v>244.61539999999999</v>
      </c>
      <c r="O4652" s="1">
        <v>236.62</v>
      </c>
      <c r="P4652" s="1">
        <v>179.42</v>
      </c>
      <c r="Q4652" s="2">
        <f>-+Table1[[#This Row],[Current Record Count]]+Table1[[#This Row],[Adj Record Count]]</f>
        <v>-3</v>
      </c>
      <c r="R4652" s="1">
        <f>+-Table1[[#This Row],[Current Total ADJUSTMENT_AMOUNT]]+Table1[[#This Row],[Adj Total ADJUSTMENT_AMOUNT]]</f>
        <v>-8980.630000000001</v>
      </c>
      <c r="S4652" s="1">
        <f>-Table1[[#This Row],[Current Total CHARGE_AMOUNT]]+Table1[[#This Row],[Adj Total CHARGE_AMOUNT]]</f>
        <v>-9587.5</v>
      </c>
      <c r="T4652" s="1">
        <f>+Table1[[#This Row],[Adj Total TOTAL_COST]]-Table1[[#This Row],[Current Total TOTAL_COST]]</f>
        <v>-2237.1956</v>
      </c>
      <c r="U4652" s="1">
        <f>+Table1[[#This Row],[Adj Total CONTRIBUTION_MARGIN]]-Table1[[#This Row],[Current Total CONTRIBUTION_MARGIN]]</f>
        <v>551.46</v>
      </c>
      <c r="V4652" s="1">
        <f>+Table1[[#This Row],[Adj Total OPERATING_MARGIN]]-Table1[[#This Row],[Current Total OPERATING_MARGIN]]</f>
        <v>1200.1500000000001</v>
      </c>
    </row>
    <row r="4653" spans="1:22" x14ac:dyDescent="0.3">
      <c r="A4653" t="s">
        <v>27</v>
      </c>
      <c r="B4653">
        <v>2023</v>
      </c>
      <c r="C4653" t="s">
        <v>17</v>
      </c>
      <c r="D4653" t="s">
        <v>18</v>
      </c>
      <c r="E4653" s="2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2">
        <v>1</v>
      </c>
      <c r="L4653" s="1">
        <v>34466.36</v>
      </c>
      <c r="M4653" s="1">
        <v>39081</v>
      </c>
      <c r="N4653" s="1">
        <v>3411.8984999999998</v>
      </c>
      <c r="O4653" s="1">
        <v>2623.07</v>
      </c>
      <c r="P4653" s="1">
        <v>1202.74</v>
      </c>
      <c r="Q4653" s="2">
        <f>-+Table1[[#This Row],[Current Record Count]]+Table1[[#This Row],[Adj Record Count]]</f>
        <v>1</v>
      </c>
      <c r="R4653" s="1">
        <f>+-Table1[[#This Row],[Current Total ADJUSTMENT_AMOUNT]]+Table1[[#This Row],[Adj Total ADJUSTMENT_AMOUNT]]</f>
        <v>34466.36</v>
      </c>
      <c r="S4653" s="1">
        <f>-Table1[[#This Row],[Current Total CHARGE_AMOUNT]]+Table1[[#This Row],[Adj Total CHARGE_AMOUNT]]</f>
        <v>39081</v>
      </c>
      <c r="T4653" s="1">
        <f>+Table1[[#This Row],[Adj Total TOTAL_COST]]-Table1[[#This Row],[Current Total TOTAL_COST]]</f>
        <v>3411.8984999999998</v>
      </c>
      <c r="U4653" s="1">
        <f>+Table1[[#This Row],[Adj Total CONTRIBUTION_MARGIN]]-Table1[[#This Row],[Current Total CONTRIBUTION_MARGIN]]</f>
        <v>2623.07</v>
      </c>
      <c r="V4653" s="1">
        <f>+Table1[[#This Row],[Adj Total OPERATING_MARGIN]]-Table1[[#This Row],[Current Total OPERATING_MARGIN]]</f>
        <v>1202.74</v>
      </c>
    </row>
    <row r="4654" spans="1:22" x14ac:dyDescent="0.3">
      <c r="A4654" t="s">
        <v>31</v>
      </c>
      <c r="B4654">
        <v>2022</v>
      </c>
      <c r="C4654" t="s">
        <v>17</v>
      </c>
      <c r="D4654" t="s">
        <v>96</v>
      </c>
      <c r="E4654" s="2">
        <v>1</v>
      </c>
      <c r="F4654" s="1">
        <v>5989.04</v>
      </c>
      <c r="G4654" s="1">
        <v>6287.58</v>
      </c>
      <c r="H4654" s="1">
        <v>1511.0026</v>
      </c>
      <c r="I4654" s="1">
        <v>-610.64</v>
      </c>
      <c r="J4654" s="1">
        <v>-1212.46</v>
      </c>
      <c r="K4654" s="2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2">
        <f>-+Table1[[#This Row],[Current Record Count]]+Table1[[#This Row],[Adj Record Count]]</f>
        <v>-1</v>
      </c>
      <c r="R4654" s="1">
        <f>+-Table1[[#This Row],[Current Total ADJUSTMENT_AMOUNT]]+Table1[[#This Row],[Adj Total ADJUSTMENT_AMOUNT]]</f>
        <v>-5989.04</v>
      </c>
      <c r="S4654" s="1">
        <f>-Table1[[#This Row],[Current Total CHARGE_AMOUNT]]+Table1[[#This Row],[Adj Total CHARGE_AMOUNT]]</f>
        <v>-6287.58</v>
      </c>
      <c r="T4654" s="1">
        <f>+Table1[[#This Row],[Adj Total TOTAL_COST]]-Table1[[#This Row],[Current Total TOTAL_COST]]</f>
        <v>-1511.0026</v>
      </c>
      <c r="U4654" s="1">
        <f>+Table1[[#This Row],[Adj Total CONTRIBUTION_MARGIN]]-Table1[[#This Row],[Current Total CONTRIBUTION_MARGIN]]</f>
        <v>610.64</v>
      </c>
      <c r="V4654" s="1">
        <f>+Table1[[#This Row],[Adj Total OPERATING_MARGIN]]-Table1[[#This Row],[Current Total OPERATING_MARGIN]]</f>
        <v>1212.46</v>
      </c>
    </row>
    <row r="4655" spans="1:22" x14ac:dyDescent="0.3">
      <c r="A4655" t="s">
        <v>31</v>
      </c>
      <c r="B4655">
        <v>2022</v>
      </c>
      <c r="C4655" t="s">
        <v>29</v>
      </c>
      <c r="D4655" t="s">
        <v>65</v>
      </c>
      <c r="E4655" s="2">
        <v>1</v>
      </c>
      <c r="F4655" s="1">
        <v>5948.72</v>
      </c>
      <c r="G4655" s="1">
        <v>6247.26</v>
      </c>
      <c r="H4655" s="1">
        <v>1542.3336999999999</v>
      </c>
      <c r="I4655" s="1">
        <v>-621.97</v>
      </c>
      <c r="J4655" s="1">
        <v>-1223.18</v>
      </c>
      <c r="K4655" s="2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2">
        <f>-+Table1[[#This Row],[Current Record Count]]+Table1[[#This Row],[Adj Record Count]]</f>
        <v>-1</v>
      </c>
      <c r="R4655" s="1">
        <f>+-Table1[[#This Row],[Current Total ADJUSTMENT_AMOUNT]]+Table1[[#This Row],[Adj Total ADJUSTMENT_AMOUNT]]</f>
        <v>-5948.72</v>
      </c>
      <c r="S4655" s="1">
        <f>-Table1[[#This Row],[Current Total CHARGE_AMOUNT]]+Table1[[#This Row],[Adj Total CHARGE_AMOUNT]]</f>
        <v>-6247.26</v>
      </c>
      <c r="T4655" s="1">
        <f>+Table1[[#This Row],[Adj Total TOTAL_COST]]-Table1[[#This Row],[Current Total TOTAL_COST]]</f>
        <v>-1542.3336999999999</v>
      </c>
      <c r="U4655" s="1">
        <f>+Table1[[#This Row],[Adj Total CONTRIBUTION_MARGIN]]-Table1[[#This Row],[Current Total CONTRIBUTION_MARGIN]]</f>
        <v>621.97</v>
      </c>
      <c r="V4655" s="1">
        <f>+Table1[[#This Row],[Adj Total OPERATING_MARGIN]]-Table1[[#This Row],[Current Total OPERATING_MARGIN]]</f>
        <v>1223.18</v>
      </c>
    </row>
    <row r="4656" spans="1:22" x14ac:dyDescent="0.3">
      <c r="A4656" t="s">
        <v>74</v>
      </c>
      <c r="B4656">
        <v>2021</v>
      </c>
      <c r="C4656" t="s">
        <v>67</v>
      </c>
      <c r="D4656" t="s">
        <v>67</v>
      </c>
      <c r="E4656" s="2">
        <v>76</v>
      </c>
      <c r="F4656" s="1">
        <v>12956.01</v>
      </c>
      <c r="G4656" s="1">
        <v>17850.669999999998</v>
      </c>
      <c r="H4656" s="1">
        <v>12313.622799999999</v>
      </c>
      <c r="I4656" s="1">
        <v>-656.35</v>
      </c>
      <c r="J4656" s="1">
        <v>-4294.5</v>
      </c>
      <c r="K4656" s="2">
        <v>75</v>
      </c>
      <c r="L4656" s="1">
        <v>8153.22</v>
      </c>
      <c r="M4656" s="1">
        <v>11724</v>
      </c>
      <c r="N4656" s="1">
        <v>9738.4419999999991</v>
      </c>
      <c r="O4656" s="1">
        <v>-59.56</v>
      </c>
      <c r="P4656" s="1">
        <v>-3070.98</v>
      </c>
      <c r="Q4656" s="2">
        <f>-+Table1[[#This Row],[Current Record Count]]+Table1[[#This Row],[Adj Record Count]]</f>
        <v>-1</v>
      </c>
      <c r="R4656" s="1">
        <f>+-Table1[[#This Row],[Current Total ADJUSTMENT_AMOUNT]]+Table1[[#This Row],[Adj Total ADJUSTMENT_AMOUNT]]</f>
        <v>-4802.79</v>
      </c>
      <c r="S4656" s="1">
        <f>-Table1[[#This Row],[Current Total CHARGE_AMOUNT]]+Table1[[#This Row],[Adj Total CHARGE_AMOUNT]]</f>
        <v>-6126.6699999999983</v>
      </c>
      <c r="T4656" s="1">
        <f>+Table1[[#This Row],[Adj Total TOTAL_COST]]-Table1[[#This Row],[Current Total TOTAL_COST]]</f>
        <v>-2575.1808000000001</v>
      </c>
      <c r="U4656" s="1">
        <f>+Table1[[#This Row],[Adj Total CONTRIBUTION_MARGIN]]-Table1[[#This Row],[Current Total CONTRIBUTION_MARGIN]]</f>
        <v>596.79</v>
      </c>
      <c r="V4656" s="1">
        <f>+Table1[[#This Row],[Adj Total OPERATING_MARGIN]]-Table1[[#This Row],[Current Total OPERATING_MARGIN]]</f>
        <v>1223.52</v>
      </c>
    </row>
    <row r="4657" spans="1:22" x14ac:dyDescent="0.3">
      <c r="A4657" t="s">
        <v>54</v>
      </c>
      <c r="B4657">
        <v>2022</v>
      </c>
      <c r="C4657" t="s">
        <v>17</v>
      </c>
      <c r="D4657" t="s">
        <v>66</v>
      </c>
      <c r="E4657" s="2">
        <v>1</v>
      </c>
      <c r="F4657" s="1">
        <v>1170.9000000000001</v>
      </c>
      <c r="G4657" s="1">
        <v>10644.56</v>
      </c>
      <c r="H4657" s="1">
        <v>1586.1703</v>
      </c>
      <c r="I4657" s="1">
        <v>8285.7999999999993</v>
      </c>
      <c r="J4657" s="1">
        <v>7887.49</v>
      </c>
      <c r="K4657" s="2">
        <v>13</v>
      </c>
      <c r="L4657" s="1">
        <v>29493.18</v>
      </c>
      <c r="M4657" s="1">
        <v>45298.77</v>
      </c>
      <c r="N4657" s="1">
        <v>10000.358</v>
      </c>
      <c r="O4657" s="1">
        <v>12367.72</v>
      </c>
      <c r="P4657" s="1">
        <v>9125.2800000000007</v>
      </c>
      <c r="Q4657" s="2">
        <f>-+Table1[[#This Row],[Current Record Count]]+Table1[[#This Row],[Adj Record Count]]</f>
        <v>12</v>
      </c>
      <c r="R4657" s="1">
        <f>+-Table1[[#This Row],[Current Total ADJUSTMENT_AMOUNT]]+Table1[[#This Row],[Adj Total ADJUSTMENT_AMOUNT]]</f>
        <v>28322.28</v>
      </c>
      <c r="S4657" s="1">
        <f>-Table1[[#This Row],[Current Total CHARGE_AMOUNT]]+Table1[[#This Row],[Adj Total CHARGE_AMOUNT]]</f>
        <v>34654.21</v>
      </c>
      <c r="T4657" s="1">
        <f>+Table1[[#This Row],[Adj Total TOTAL_COST]]-Table1[[#This Row],[Current Total TOTAL_COST]]</f>
        <v>8414.1877000000004</v>
      </c>
      <c r="U4657" s="1">
        <f>+Table1[[#This Row],[Adj Total CONTRIBUTION_MARGIN]]-Table1[[#This Row],[Current Total CONTRIBUTION_MARGIN]]</f>
        <v>4081.92</v>
      </c>
      <c r="V4657" s="1">
        <f>+Table1[[#This Row],[Adj Total OPERATING_MARGIN]]-Table1[[#This Row],[Current Total OPERATING_MARGIN]]</f>
        <v>1237.7900000000009</v>
      </c>
    </row>
    <row r="4658" spans="1:22" x14ac:dyDescent="0.3">
      <c r="A4658" t="s">
        <v>22</v>
      </c>
      <c r="B4658">
        <v>2021</v>
      </c>
      <c r="C4658" t="s">
        <v>20</v>
      </c>
      <c r="D4658" t="s">
        <v>71</v>
      </c>
      <c r="E4658" s="2">
        <v>3</v>
      </c>
      <c r="F4658" s="1">
        <v>6910.05</v>
      </c>
      <c r="G4658" s="1">
        <v>7180.54</v>
      </c>
      <c r="H4658" s="1">
        <v>3250.3733000000002</v>
      </c>
      <c r="I4658" s="1">
        <v>-234.88</v>
      </c>
      <c r="J4658" s="1">
        <v>-1240.72</v>
      </c>
      <c r="K4658" s="2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2">
        <f>-+Table1[[#This Row],[Current Record Count]]+Table1[[#This Row],[Adj Record Count]]</f>
        <v>-3</v>
      </c>
      <c r="R4658" s="1">
        <f>+-Table1[[#This Row],[Current Total ADJUSTMENT_AMOUNT]]+Table1[[#This Row],[Adj Total ADJUSTMENT_AMOUNT]]</f>
        <v>-6910.05</v>
      </c>
      <c r="S4658" s="1">
        <f>-Table1[[#This Row],[Current Total CHARGE_AMOUNT]]+Table1[[#This Row],[Adj Total CHARGE_AMOUNT]]</f>
        <v>-7180.54</v>
      </c>
      <c r="T4658" s="1">
        <f>+Table1[[#This Row],[Adj Total TOTAL_COST]]-Table1[[#This Row],[Current Total TOTAL_COST]]</f>
        <v>-3250.3733000000002</v>
      </c>
      <c r="U4658" s="1">
        <f>+Table1[[#This Row],[Adj Total CONTRIBUTION_MARGIN]]-Table1[[#This Row],[Current Total CONTRIBUTION_MARGIN]]</f>
        <v>234.88</v>
      </c>
      <c r="V4658" s="1">
        <f>+Table1[[#This Row],[Adj Total OPERATING_MARGIN]]-Table1[[#This Row],[Current Total OPERATING_MARGIN]]</f>
        <v>1240.72</v>
      </c>
    </row>
    <row r="4659" spans="1:22" x14ac:dyDescent="0.3">
      <c r="A4659" t="s">
        <v>22</v>
      </c>
      <c r="B4659">
        <v>2022</v>
      </c>
      <c r="C4659" t="s">
        <v>84</v>
      </c>
      <c r="D4659" t="s">
        <v>84</v>
      </c>
      <c r="E4659" s="2">
        <v>972</v>
      </c>
      <c r="F4659" s="1">
        <v>206107.55</v>
      </c>
      <c r="G4659" s="1">
        <v>295607.77</v>
      </c>
      <c r="H4659" s="1">
        <v>159426.201</v>
      </c>
      <c r="I4659" s="1">
        <v>13133.61</v>
      </c>
      <c r="J4659" s="1">
        <v>-27063.05</v>
      </c>
      <c r="K4659" s="2">
        <v>969</v>
      </c>
      <c r="L4659" s="1">
        <v>197607.26</v>
      </c>
      <c r="M4659" s="1">
        <v>286276.36</v>
      </c>
      <c r="N4659" s="1">
        <v>157332.0067</v>
      </c>
      <c r="O4659" s="1">
        <v>13688.54</v>
      </c>
      <c r="P4659" s="1">
        <v>-25819.87</v>
      </c>
      <c r="Q4659" s="2">
        <f>-+Table1[[#This Row],[Current Record Count]]+Table1[[#This Row],[Adj Record Count]]</f>
        <v>-3</v>
      </c>
      <c r="R4659" s="1">
        <f>+-Table1[[#This Row],[Current Total ADJUSTMENT_AMOUNT]]+Table1[[#This Row],[Adj Total ADJUSTMENT_AMOUNT]]</f>
        <v>-8500.289999999979</v>
      </c>
      <c r="S4659" s="1">
        <f>-Table1[[#This Row],[Current Total CHARGE_AMOUNT]]+Table1[[#This Row],[Adj Total CHARGE_AMOUNT]]</f>
        <v>-9331.4100000000326</v>
      </c>
      <c r="T4659" s="1">
        <f>+Table1[[#This Row],[Adj Total TOTAL_COST]]-Table1[[#This Row],[Current Total TOTAL_COST]]</f>
        <v>-2094.1943000000028</v>
      </c>
      <c r="U4659" s="1">
        <f>+Table1[[#This Row],[Adj Total CONTRIBUTION_MARGIN]]-Table1[[#This Row],[Current Total CONTRIBUTION_MARGIN]]</f>
        <v>554.93000000000029</v>
      </c>
      <c r="V4659" s="1">
        <f>+Table1[[#This Row],[Adj Total OPERATING_MARGIN]]-Table1[[#This Row],[Current Total OPERATING_MARGIN]]</f>
        <v>1243.1800000000003</v>
      </c>
    </row>
    <row r="4660" spans="1:22" x14ac:dyDescent="0.3">
      <c r="A4660" t="s">
        <v>25</v>
      </c>
      <c r="B4660">
        <v>2023</v>
      </c>
      <c r="C4660" t="s">
        <v>20</v>
      </c>
      <c r="D4660" t="s">
        <v>70</v>
      </c>
      <c r="E4660" s="2">
        <v>4</v>
      </c>
      <c r="F4660" s="1">
        <v>12924.85</v>
      </c>
      <c r="G4660" s="1">
        <v>24253</v>
      </c>
      <c r="H4660" s="1">
        <v>645.56230000000005</v>
      </c>
      <c r="I4660" s="1">
        <v>11055.04</v>
      </c>
      <c r="J4660" s="1">
        <v>10852.58</v>
      </c>
      <c r="K4660" s="2">
        <v>9</v>
      </c>
      <c r="L4660" s="1">
        <v>28874.66</v>
      </c>
      <c r="M4660" s="1">
        <v>42780.480000000003</v>
      </c>
      <c r="N4660" s="1">
        <v>2221.9766</v>
      </c>
      <c r="O4660" s="1">
        <v>12779.78</v>
      </c>
      <c r="P4660" s="1">
        <v>12097.69</v>
      </c>
      <c r="Q4660" s="2">
        <f>-+Table1[[#This Row],[Current Record Count]]+Table1[[#This Row],[Adj Record Count]]</f>
        <v>5</v>
      </c>
      <c r="R4660" s="1">
        <f>+-Table1[[#This Row],[Current Total ADJUSTMENT_AMOUNT]]+Table1[[#This Row],[Adj Total ADJUSTMENT_AMOUNT]]</f>
        <v>15949.81</v>
      </c>
      <c r="S4660" s="1">
        <f>-Table1[[#This Row],[Current Total CHARGE_AMOUNT]]+Table1[[#This Row],[Adj Total CHARGE_AMOUNT]]</f>
        <v>18527.480000000003</v>
      </c>
      <c r="T4660" s="1">
        <f>+Table1[[#This Row],[Adj Total TOTAL_COST]]-Table1[[#This Row],[Current Total TOTAL_COST]]</f>
        <v>1576.4142999999999</v>
      </c>
      <c r="U4660" s="1">
        <f>+Table1[[#This Row],[Adj Total CONTRIBUTION_MARGIN]]-Table1[[#This Row],[Current Total CONTRIBUTION_MARGIN]]</f>
        <v>1724.7399999999998</v>
      </c>
      <c r="V4660" s="1">
        <f>+Table1[[#This Row],[Adj Total OPERATING_MARGIN]]-Table1[[#This Row],[Current Total OPERATING_MARGIN]]</f>
        <v>1245.1100000000006</v>
      </c>
    </row>
    <row r="4661" spans="1:22" x14ac:dyDescent="0.3">
      <c r="A4661" t="s">
        <v>27</v>
      </c>
      <c r="B4661">
        <v>2025</v>
      </c>
      <c r="C4661" t="s">
        <v>29</v>
      </c>
      <c r="D4661" t="s">
        <v>87</v>
      </c>
      <c r="E4661" s="2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2">
        <v>1</v>
      </c>
      <c r="L4661" s="1">
        <v>1337.76</v>
      </c>
      <c r="M4661" s="1">
        <v>3872</v>
      </c>
      <c r="N4661" s="1">
        <v>1286.2815000000001</v>
      </c>
      <c r="O4661" s="1">
        <v>1743.73</v>
      </c>
      <c r="P4661" s="1">
        <v>1247.96</v>
      </c>
      <c r="Q4661" s="2">
        <f>-+Table1[[#This Row],[Current Record Count]]+Table1[[#This Row],[Adj Record Count]]</f>
        <v>1</v>
      </c>
      <c r="R4661" s="1">
        <f>+-Table1[[#This Row],[Current Total ADJUSTMENT_AMOUNT]]+Table1[[#This Row],[Adj Total ADJUSTMENT_AMOUNT]]</f>
        <v>1337.76</v>
      </c>
      <c r="S4661" s="1">
        <f>-Table1[[#This Row],[Current Total CHARGE_AMOUNT]]+Table1[[#This Row],[Adj Total CHARGE_AMOUNT]]</f>
        <v>3872</v>
      </c>
      <c r="T4661" s="1">
        <f>+Table1[[#This Row],[Adj Total TOTAL_COST]]-Table1[[#This Row],[Current Total TOTAL_COST]]</f>
        <v>1286.2815000000001</v>
      </c>
      <c r="U4661" s="1">
        <f>+Table1[[#This Row],[Adj Total CONTRIBUTION_MARGIN]]-Table1[[#This Row],[Current Total CONTRIBUTION_MARGIN]]</f>
        <v>1743.73</v>
      </c>
      <c r="V4661" s="1">
        <f>+Table1[[#This Row],[Adj Total OPERATING_MARGIN]]-Table1[[#This Row],[Current Total OPERATING_MARGIN]]</f>
        <v>1247.96</v>
      </c>
    </row>
    <row r="4662" spans="1:22" x14ac:dyDescent="0.3">
      <c r="A4662" t="s">
        <v>44</v>
      </c>
      <c r="B4662">
        <v>2020</v>
      </c>
      <c r="C4662" t="s">
        <v>20</v>
      </c>
      <c r="D4662" t="s">
        <v>64</v>
      </c>
      <c r="E4662" s="2">
        <v>5</v>
      </c>
      <c r="F4662" s="1">
        <v>7925.07</v>
      </c>
      <c r="G4662" s="1">
        <v>10750.25</v>
      </c>
      <c r="H4662" s="1">
        <v>5249.0794999999998</v>
      </c>
      <c r="I4662" s="1">
        <v>-784.54</v>
      </c>
      <c r="J4662" s="1">
        <v>-2429.56</v>
      </c>
      <c r="K4662" s="2">
        <v>4</v>
      </c>
      <c r="L4662" s="1">
        <v>2816.19</v>
      </c>
      <c r="M4662" s="1">
        <v>5134.0600000000004</v>
      </c>
      <c r="N4662" s="1">
        <v>3486.7046</v>
      </c>
      <c r="O4662" s="1">
        <v>-70.31</v>
      </c>
      <c r="P4662" s="1">
        <v>-1174.49</v>
      </c>
      <c r="Q4662" s="2">
        <f>-+Table1[[#This Row],[Current Record Count]]+Table1[[#This Row],[Adj Record Count]]</f>
        <v>-1</v>
      </c>
      <c r="R4662" s="1">
        <f>+-Table1[[#This Row],[Current Total ADJUSTMENT_AMOUNT]]+Table1[[#This Row],[Adj Total ADJUSTMENT_AMOUNT]]</f>
        <v>-5108.8799999999992</v>
      </c>
      <c r="S4662" s="1">
        <f>-Table1[[#This Row],[Current Total CHARGE_AMOUNT]]+Table1[[#This Row],[Adj Total CHARGE_AMOUNT]]</f>
        <v>-5616.19</v>
      </c>
      <c r="T4662" s="1">
        <f>+Table1[[#This Row],[Adj Total TOTAL_COST]]-Table1[[#This Row],[Current Total TOTAL_COST]]</f>
        <v>-1762.3748999999998</v>
      </c>
      <c r="U4662" s="1">
        <f>+Table1[[#This Row],[Adj Total CONTRIBUTION_MARGIN]]-Table1[[#This Row],[Current Total CONTRIBUTION_MARGIN]]</f>
        <v>714.23</v>
      </c>
      <c r="V4662" s="1">
        <f>+Table1[[#This Row],[Adj Total OPERATING_MARGIN]]-Table1[[#This Row],[Current Total OPERATING_MARGIN]]</f>
        <v>1255.07</v>
      </c>
    </row>
    <row r="4663" spans="1:22" x14ac:dyDescent="0.3">
      <c r="A4663" t="s">
        <v>27</v>
      </c>
      <c r="B4663">
        <v>2020</v>
      </c>
      <c r="C4663" t="s">
        <v>20</v>
      </c>
      <c r="D4663" t="s">
        <v>49</v>
      </c>
      <c r="E4663" s="2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2">
        <v>1</v>
      </c>
      <c r="L4663" s="1">
        <v>821.67</v>
      </c>
      <c r="M4663" s="1">
        <v>2489.98</v>
      </c>
      <c r="N4663" s="1">
        <v>410.42579999999998</v>
      </c>
      <c r="O4663" s="1">
        <v>1390.47</v>
      </c>
      <c r="P4663" s="1">
        <v>1257.8800000000001</v>
      </c>
      <c r="Q4663" s="2">
        <f>-+Table1[[#This Row],[Current Record Count]]+Table1[[#This Row],[Adj Record Count]]</f>
        <v>1</v>
      </c>
      <c r="R4663" s="1">
        <f>+-Table1[[#This Row],[Current Total ADJUSTMENT_AMOUNT]]+Table1[[#This Row],[Adj Total ADJUSTMENT_AMOUNT]]</f>
        <v>821.67</v>
      </c>
      <c r="S4663" s="1">
        <f>-Table1[[#This Row],[Current Total CHARGE_AMOUNT]]+Table1[[#This Row],[Adj Total CHARGE_AMOUNT]]</f>
        <v>2489.98</v>
      </c>
      <c r="T4663" s="1">
        <f>+Table1[[#This Row],[Adj Total TOTAL_COST]]-Table1[[#This Row],[Current Total TOTAL_COST]]</f>
        <v>410.42579999999998</v>
      </c>
      <c r="U4663" s="1">
        <f>+Table1[[#This Row],[Adj Total CONTRIBUTION_MARGIN]]-Table1[[#This Row],[Current Total CONTRIBUTION_MARGIN]]</f>
        <v>1390.47</v>
      </c>
      <c r="V4663" s="1">
        <f>+Table1[[#This Row],[Adj Total OPERATING_MARGIN]]-Table1[[#This Row],[Current Total OPERATING_MARGIN]]</f>
        <v>1257.8800000000001</v>
      </c>
    </row>
    <row r="4664" spans="1:22" x14ac:dyDescent="0.3">
      <c r="A4664" t="s">
        <v>74</v>
      </c>
      <c r="B4664">
        <v>2022</v>
      </c>
      <c r="C4664" t="s">
        <v>17</v>
      </c>
      <c r="D4664" t="s">
        <v>56</v>
      </c>
      <c r="E4664" s="2">
        <v>42</v>
      </c>
      <c r="F4664" s="1">
        <v>19939.490000000002</v>
      </c>
      <c r="G4664" s="1">
        <v>24666.639999999999</v>
      </c>
      <c r="H4664" s="1">
        <v>10399.4015</v>
      </c>
      <c r="I4664" s="1">
        <v>1263.53</v>
      </c>
      <c r="J4664" s="1">
        <v>-1648.44</v>
      </c>
      <c r="K4664" s="2">
        <v>41</v>
      </c>
      <c r="L4664" s="1">
        <v>14558.73</v>
      </c>
      <c r="M4664" s="1">
        <v>17962</v>
      </c>
      <c r="N4664" s="1">
        <v>7805.5830999999998</v>
      </c>
      <c r="O4664" s="1">
        <v>1771.81</v>
      </c>
      <c r="P4664" s="1">
        <v>-378.5</v>
      </c>
      <c r="Q4664" s="2">
        <f>-+Table1[[#This Row],[Current Record Count]]+Table1[[#This Row],[Adj Record Count]]</f>
        <v>-1</v>
      </c>
      <c r="R4664" s="1">
        <f>+-Table1[[#This Row],[Current Total ADJUSTMENT_AMOUNT]]+Table1[[#This Row],[Adj Total ADJUSTMENT_AMOUNT]]</f>
        <v>-5380.760000000002</v>
      </c>
      <c r="S4664" s="1">
        <f>-Table1[[#This Row],[Current Total CHARGE_AMOUNT]]+Table1[[#This Row],[Adj Total CHARGE_AMOUNT]]</f>
        <v>-6704.6399999999994</v>
      </c>
      <c r="T4664" s="1">
        <f>+Table1[[#This Row],[Adj Total TOTAL_COST]]-Table1[[#This Row],[Current Total TOTAL_COST]]</f>
        <v>-2593.8184000000001</v>
      </c>
      <c r="U4664" s="1">
        <f>+Table1[[#This Row],[Adj Total CONTRIBUTION_MARGIN]]-Table1[[#This Row],[Current Total CONTRIBUTION_MARGIN]]</f>
        <v>508.28</v>
      </c>
      <c r="V4664" s="1">
        <f>+Table1[[#This Row],[Adj Total OPERATING_MARGIN]]-Table1[[#This Row],[Current Total OPERATING_MARGIN]]</f>
        <v>1269.94</v>
      </c>
    </row>
    <row r="4665" spans="1:22" x14ac:dyDescent="0.3">
      <c r="A4665" t="s">
        <v>39</v>
      </c>
      <c r="B4665">
        <v>2024</v>
      </c>
      <c r="C4665" t="s">
        <v>17</v>
      </c>
      <c r="D4665" t="s">
        <v>68</v>
      </c>
      <c r="E4665" s="2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2">
        <v>5</v>
      </c>
      <c r="L4665" s="1">
        <v>55334.14</v>
      </c>
      <c r="M4665" s="1">
        <v>80046.55</v>
      </c>
      <c r="N4665" s="1">
        <v>21766.231100000001</v>
      </c>
      <c r="O4665" s="1">
        <v>9314.66</v>
      </c>
      <c r="P4665" s="1">
        <v>1283.8</v>
      </c>
      <c r="Q4665" s="2">
        <f>-+Table1[[#This Row],[Current Record Count]]+Table1[[#This Row],[Adj Record Count]]</f>
        <v>5</v>
      </c>
      <c r="R4665" s="1">
        <f>+-Table1[[#This Row],[Current Total ADJUSTMENT_AMOUNT]]+Table1[[#This Row],[Adj Total ADJUSTMENT_AMOUNT]]</f>
        <v>55334.14</v>
      </c>
      <c r="S4665" s="1">
        <f>-Table1[[#This Row],[Current Total CHARGE_AMOUNT]]+Table1[[#This Row],[Adj Total CHARGE_AMOUNT]]</f>
        <v>80046.55</v>
      </c>
      <c r="T4665" s="1">
        <f>+Table1[[#This Row],[Adj Total TOTAL_COST]]-Table1[[#This Row],[Current Total TOTAL_COST]]</f>
        <v>21766.231100000001</v>
      </c>
      <c r="U4665" s="1">
        <f>+Table1[[#This Row],[Adj Total CONTRIBUTION_MARGIN]]-Table1[[#This Row],[Current Total CONTRIBUTION_MARGIN]]</f>
        <v>9314.66</v>
      </c>
      <c r="V4665" s="1">
        <f>+Table1[[#This Row],[Adj Total OPERATING_MARGIN]]-Table1[[#This Row],[Current Total OPERATING_MARGIN]]</f>
        <v>1283.8</v>
      </c>
    </row>
    <row r="4666" spans="1:22" x14ac:dyDescent="0.3">
      <c r="A4666" t="s">
        <v>27</v>
      </c>
      <c r="B4666">
        <v>2020</v>
      </c>
      <c r="C4666" t="s">
        <v>20</v>
      </c>
      <c r="D4666" t="s">
        <v>97</v>
      </c>
      <c r="E4666" s="2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2">
        <v>1</v>
      </c>
      <c r="L4666" s="1">
        <v>2315.34</v>
      </c>
      <c r="M4666" s="1">
        <v>4630.7</v>
      </c>
      <c r="N4666" s="1">
        <v>1026.9219000000001</v>
      </c>
      <c r="O4666" s="1">
        <v>1607.36</v>
      </c>
      <c r="P4666" s="1">
        <v>1288.44</v>
      </c>
      <c r="Q4666" s="2">
        <f>-+Table1[[#This Row],[Current Record Count]]+Table1[[#This Row],[Adj Record Count]]</f>
        <v>1</v>
      </c>
      <c r="R4666" s="1">
        <f>+-Table1[[#This Row],[Current Total ADJUSTMENT_AMOUNT]]+Table1[[#This Row],[Adj Total ADJUSTMENT_AMOUNT]]</f>
        <v>2315.34</v>
      </c>
      <c r="S4666" s="1">
        <f>-Table1[[#This Row],[Current Total CHARGE_AMOUNT]]+Table1[[#This Row],[Adj Total CHARGE_AMOUNT]]</f>
        <v>4630.7</v>
      </c>
      <c r="T4666" s="1">
        <f>+Table1[[#This Row],[Adj Total TOTAL_COST]]-Table1[[#This Row],[Current Total TOTAL_COST]]</f>
        <v>1026.9219000000001</v>
      </c>
      <c r="U4666" s="1">
        <f>+Table1[[#This Row],[Adj Total CONTRIBUTION_MARGIN]]-Table1[[#This Row],[Current Total CONTRIBUTION_MARGIN]]</f>
        <v>1607.36</v>
      </c>
      <c r="V4666" s="1">
        <f>+Table1[[#This Row],[Adj Total OPERATING_MARGIN]]-Table1[[#This Row],[Current Total OPERATING_MARGIN]]</f>
        <v>1288.44</v>
      </c>
    </row>
    <row r="4667" spans="1:22" x14ac:dyDescent="0.3">
      <c r="A4667" t="s">
        <v>22</v>
      </c>
      <c r="B4667">
        <v>2025</v>
      </c>
      <c r="C4667" t="s">
        <v>72</v>
      </c>
      <c r="D4667" t="s">
        <v>72</v>
      </c>
      <c r="E4667" s="2">
        <v>3</v>
      </c>
      <c r="F4667" s="1">
        <v>40650.28</v>
      </c>
      <c r="G4667" s="1">
        <v>49877.9</v>
      </c>
      <c r="H4667" s="1">
        <v>7065.1313</v>
      </c>
      <c r="I4667" s="1">
        <v>3488.92</v>
      </c>
      <c r="J4667" s="1">
        <v>-163.83000000000001</v>
      </c>
      <c r="K4667" s="2">
        <v>2</v>
      </c>
      <c r="L4667" s="1">
        <v>29973.59</v>
      </c>
      <c r="M4667" s="1">
        <v>35701.89</v>
      </c>
      <c r="N4667" s="1">
        <v>1820.5719999999999</v>
      </c>
      <c r="O4667" s="1">
        <v>2020.62</v>
      </c>
      <c r="P4667" s="1">
        <v>1127.1300000000001</v>
      </c>
      <c r="Q4667" s="2">
        <f>-+Table1[[#This Row],[Current Record Count]]+Table1[[#This Row],[Adj Record Count]]</f>
        <v>-1</v>
      </c>
      <c r="R4667" s="1">
        <f>+-Table1[[#This Row],[Current Total ADJUSTMENT_AMOUNT]]+Table1[[#This Row],[Adj Total ADJUSTMENT_AMOUNT]]</f>
        <v>-10676.689999999999</v>
      </c>
      <c r="S4667" s="1">
        <f>-Table1[[#This Row],[Current Total CHARGE_AMOUNT]]+Table1[[#This Row],[Adj Total CHARGE_AMOUNT]]</f>
        <v>-14176.010000000002</v>
      </c>
      <c r="T4667" s="1">
        <f>+Table1[[#This Row],[Adj Total TOTAL_COST]]-Table1[[#This Row],[Current Total TOTAL_COST]]</f>
        <v>-5244.5592999999999</v>
      </c>
      <c r="U4667" s="1">
        <f>+Table1[[#This Row],[Adj Total CONTRIBUTION_MARGIN]]-Table1[[#This Row],[Current Total CONTRIBUTION_MARGIN]]</f>
        <v>-1468.3000000000002</v>
      </c>
      <c r="V4667" s="1">
        <f>+Table1[[#This Row],[Adj Total OPERATING_MARGIN]]-Table1[[#This Row],[Current Total OPERATING_MARGIN]]</f>
        <v>1290.96</v>
      </c>
    </row>
    <row r="4668" spans="1:22" x14ac:dyDescent="0.3">
      <c r="A4668" t="s">
        <v>78</v>
      </c>
      <c r="B4668">
        <v>2023</v>
      </c>
      <c r="C4668" t="s">
        <v>72</v>
      </c>
      <c r="D4668" t="s">
        <v>72</v>
      </c>
      <c r="E4668" s="2">
        <v>3</v>
      </c>
      <c r="F4668" s="1">
        <v>20828.39</v>
      </c>
      <c r="G4668" s="1">
        <v>26069.040000000001</v>
      </c>
      <c r="H4668" s="1">
        <v>7631.8837000000003</v>
      </c>
      <c r="I4668" s="1">
        <v>-503.49</v>
      </c>
      <c r="J4668" s="1">
        <v>-2391.2399999999998</v>
      </c>
      <c r="K4668" s="2">
        <v>2</v>
      </c>
      <c r="L4668" s="1">
        <v>13880.81</v>
      </c>
      <c r="M4668" s="1">
        <v>17360.71</v>
      </c>
      <c r="N4668" s="1">
        <v>4575.3752999999997</v>
      </c>
      <c r="O4668" s="1">
        <v>-12</v>
      </c>
      <c r="P4668" s="1">
        <v>-1095.48</v>
      </c>
      <c r="Q4668" s="2">
        <f>-+Table1[[#This Row],[Current Record Count]]+Table1[[#This Row],[Adj Record Count]]</f>
        <v>-1</v>
      </c>
      <c r="R4668" s="1">
        <f>+-Table1[[#This Row],[Current Total ADJUSTMENT_AMOUNT]]+Table1[[#This Row],[Adj Total ADJUSTMENT_AMOUNT]]</f>
        <v>-6947.58</v>
      </c>
      <c r="S4668" s="1">
        <f>-Table1[[#This Row],[Current Total CHARGE_AMOUNT]]+Table1[[#This Row],[Adj Total CHARGE_AMOUNT]]</f>
        <v>-8708.3300000000017</v>
      </c>
      <c r="T4668" s="1">
        <f>+Table1[[#This Row],[Adj Total TOTAL_COST]]-Table1[[#This Row],[Current Total TOTAL_COST]]</f>
        <v>-3056.5084000000006</v>
      </c>
      <c r="U4668" s="1">
        <f>+Table1[[#This Row],[Adj Total CONTRIBUTION_MARGIN]]-Table1[[#This Row],[Current Total CONTRIBUTION_MARGIN]]</f>
        <v>491.49</v>
      </c>
      <c r="V4668" s="1">
        <f>+Table1[[#This Row],[Adj Total OPERATING_MARGIN]]-Table1[[#This Row],[Current Total OPERATING_MARGIN]]</f>
        <v>1295.7599999999998</v>
      </c>
    </row>
    <row r="4669" spans="1:22" x14ac:dyDescent="0.3">
      <c r="A4669" t="s">
        <v>74</v>
      </c>
      <c r="B4669">
        <v>2022</v>
      </c>
      <c r="C4669" t="s">
        <v>46</v>
      </c>
      <c r="D4669" t="s">
        <v>46</v>
      </c>
      <c r="E4669" s="2">
        <v>4</v>
      </c>
      <c r="F4669" s="1">
        <v>9515.8799999999992</v>
      </c>
      <c r="G4669" s="1">
        <v>15213.31</v>
      </c>
      <c r="H4669" s="1">
        <v>3979.5439000000001</v>
      </c>
      <c r="I4669" s="1">
        <v>3041.73</v>
      </c>
      <c r="J4669" s="1">
        <v>1798.44</v>
      </c>
      <c r="K4669" s="2">
        <v>3</v>
      </c>
      <c r="L4669" s="1">
        <v>4038.47</v>
      </c>
      <c r="M4669" s="1">
        <v>8385</v>
      </c>
      <c r="N4669" s="1">
        <v>1289.6776</v>
      </c>
      <c r="O4669" s="1">
        <v>3566.63</v>
      </c>
      <c r="P4669" s="1">
        <v>3114.89</v>
      </c>
      <c r="Q4669" s="2">
        <f>-+Table1[[#This Row],[Current Record Count]]+Table1[[#This Row],[Adj Record Count]]</f>
        <v>-1</v>
      </c>
      <c r="R4669" s="1">
        <f>+-Table1[[#This Row],[Current Total ADJUSTMENT_AMOUNT]]+Table1[[#This Row],[Adj Total ADJUSTMENT_AMOUNT]]</f>
        <v>-5477.41</v>
      </c>
      <c r="S4669" s="1">
        <f>-Table1[[#This Row],[Current Total CHARGE_AMOUNT]]+Table1[[#This Row],[Adj Total CHARGE_AMOUNT]]</f>
        <v>-6828.3099999999995</v>
      </c>
      <c r="T4669" s="1">
        <f>+Table1[[#This Row],[Adj Total TOTAL_COST]]-Table1[[#This Row],[Current Total TOTAL_COST]]</f>
        <v>-2689.8663000000001</v>
      </c>
      <c r="U4669" s="1">
        <f>+Table1[[#This Row],[Adj Total CONTRIBUTION_MARGIN]]-Table1[[#This Row],[Current Total CONTRIBUTION_MARGIN]]</f>
        <v>524.90000000000009</v>
      </c>
      <c r="V4669" s="1">
        <f>+Table1[[#This Row],[Adj Total OPERATING_MARGIN]]-Table1[[#This Row],[Current Total OPERATING_MARGIN]]</f>
        <v>1316.4499999999998</v>
      </c>
    </row>
    <row r="4670" spans="1:22" x14ac:dyDescent="0.3">
      <c r="A4670" t="s">
        <v>74</v>
      </c>
      <c r="B4670">
        <v>2023</v>
      </c>
      <c r="C4670" t="s">
        <v>67</v>
      </c>
      <c r="D4670" t="s">
        <v>67</v>
      </c>
      <c r="E4670" s="2">
        <v>37</v>
      </c>
      <c r="F4670" s="1">
        <v>16444.650000000001</v>
      </c>
      <c r="G4670" s="1">
        <v>21967.5</v>
      </c>
      <c r="H4670" s="1">
        <v>8553.9771999999994</v>
      </c>
      <c r="I4670" s="1">
        <v>2943.46</v>
      </c>
      <c r="J4670" s="1">
        <v>278.62</v>
      </c>
      <c r="K4670" s="2">
        <v>35</v>
      </c>
      <c r="L4670" s="1">
        <v>2654.98</v>
      </c>
      <c r="M4670" s="1">
        <v>7131</v>
      </c>
      <c r="N4670" s="1">
        <v>3073.4634999999998</v>
      </c>
      <c r="O4670" s="1">
        <v>2427.19</v>
      </c>
      <c r="P4670" s="1">
        <v>1611.35</v>
      </c>
      <c r="Q4670" s="2">
        <f>-+Table1[[#This Row],[Current Record Count]]+Table1[[#This Row],[Adj Record Count]]</f>
        <v>-2</v>
      </c>
      <c r="R4670" s="1">
        <f>+-Table1[[#This Row],[Current Total ADJUSTMENT_AMOUNT]]+Table1[[#This Row],[Adj Total ADJUSTMENT_AMOUNT]]</f>
        <v>-13789.670000000002</v>
      </c>
      <c r="S4670" s="1">
        <f>-Table1[[#This Row],[Current Total CHARGE_AMOUNT]]+Table1[[#This Row],[Adj Total CHARGE_AMOUNT]]</f>
        <v>-14836.5</v>
      </c>
      <c r="T4670" s="1">
        <f>+Table1[[#This Row],[Adj Total TOTAL_COST]]-Table1[[#This Row],[Current Total TOTAL_COST]]</f>
        <v>-5480.5136999999995</v>
      </c>
      <c r="U4670" s="1">
        <f>+Table1[[#This Row],[Adj Total CONTRIBUTION_MARGIN]]-Table1[[#This Row],[Current Total CONTRIBUTION_MARGIN]]</f>
        <v>-516.27</v>
      </c>
      <c r="V4670" s="1">
        <f>+Table1[[#This Row],[Adj Total OPERATING_MARGIN]]-Table1[[#This Row],[Current Total OPERATING_MARGIN]]</f>
        <v>1332.73</v>
      </c>
    </row>
    <row r="4671" spans="1:22" x14ac:dyDescent="0.3">
      <c r="A4671" t="s">
        <v>74</v>
      </c>
      <c r="B4671">
        <v>2024</v>
      </c>
      <c r="C4671" t="s">
        <v>17</v>
      </c>
      <c r="D4671" t="s">
        <v>68</v>
      </c>
      <c r="E4671" s="2">
        <v>3</v>
      </c>
      <c r="F4671" s="1">
        <v>14051.35</v>
      </c>
      <c r="G4671" s="1">
        <v>16965.439999999999</v>
      </c>
      <c r="H4671" s="1">
        <v>4252.4700999999995</v>
      </c>
      <c r="I4671" s="1">
        <v>93.75</v>
      </c>
      <c r="J4671" s="1">
        <v>-1292.4100000000001</v>
      </c>
      <c r="K4671" s="2">
        <v>1</v>
      </c>
      <c r="L4671" s="1">
        <v>94.68</v>
      </c>
      <c r="M4671" s="1">
        <v>218</v>
      </c>
      <c r="N4671" s="1">
        <v>78.943200000000004</v>
      </c>
      <c r="O4671" s="1">
        <v>64.569999999999993</v>
      </c>
      <c r="P4671" s="1">
        <v>43.51</v>
      </c>
      <c r="Q4671" s="2">
        <f>-+Table1[[#This Row],[Current Record Count]]+Table1[[#This Row],[Adj Record Count]]</f>
        <v>-2</v>
      </c>
      <c r="R4671" s="1">
        <f>+-Table1[[#This Row],[Current Total ADJUSTMENT_AMOUNT]]+Table1[[#This Row],[Adj Total ADJUSTMENT_AMOUNT]]</f>
        <v>-13956.67</v>
      </c>
      <c r="S4671" s="1">
        <f>-Table1[[#This Row],[Current Total CHARGE_AMOUNT]]+Table1[[#This Row],[Adj Total CHARGE_AMOUNT]]</f>
        <v>-16747.439999999999</v>
      </c>
      <c r="T4671" s="1">
        <f>+Table1[[#This Row],[Adj Total TOTAL_COST]]-Table1[[#This Row],[Current Total TOTAL_COST]]</f>
        <v>-4173.5268999999998</v>
      </c>
      <c r="U4671" s="1">
        <f>+Table1[[#This Row],[Adj Total CONTRIBUTION_MARGIN]]-Table1[[#This Row],[Current Total CONTRIBUTION_MARGIN]]</f>
        <v>-29.180000000000007</v>
      </c>
      <c r="V4671" s="1">
        <f>+Table1[[#This Row],[Adj Total OPERATING_MARGIN]]-Table1[[#This Row],[Current Total OPERATING_MARGIN]]</f>
        <v>1335.92</v>
      </c>
    </row>
    <row r="4672" spans="1:22" x14ac:dyDescent="0.3">
      <c r="A4672" t="s">
        <v>35</v>
      </c>
      <c r="B4672">
        <v>2020</v>
      </c>
      <c r="C4672" t="s">
        <v>17</v>
      </c>
      <c r="D4672" t="s">
        <v>96</v>
      </c>
      <c r="E4672" s="2">
        <v>7</v>
      </c>
      <c r="F4672" s="1">
        <v>10748.26</v>
      </c>
      <c r="G4672" s="1">
        <v>12189.46</v>
      </c>
      <c r="H4672" s="1">
        <v>3502.2206999999999</v>
      </c>
      <c r="I4672" s="1">
        <v>-662.87</v>
      </c>
      <c r="J4672" s="1">
        <v>-2079.12</v>
      </c>
      <c r="K4672" s="2">
        <v>4</v>
      </c>
      <c r="L4672" s="1">
        <v>2328.7399999999998</v>
      </c>
      <c r="M4672" s="1">
        <v>2442</v>
      </c>
      <c r="N4672" s="1">
        <v>829.00800000000004</v>
      </c>
      <c r="O4672" s="1">
        <v>-440.27</v>
      </c>
      <c r="P4672" s="1">
        <v>-733.84</v>
      </c>
      <c r="Q4672" s="2">
        <f>-+Table1[[#This Row],[Current Record Count]]+Table1[[#This Row],[Adj Record Count]]</f>
        <v>-3</v>
      </c>
      <c r="R4672" s="1">
        <f>+-Table1[[#This Row],[Current Total ADJUSTMENT_AMOUNT]]+Table1[[#This Row],[Adj Total ADJUSTMENT_AMOUNT]]</f>
        <v>-8419.52</v>
      </c>
      <c r="S4672" s="1">
        <f>-Table1[[#This Row],[Current Total CHARGE_AMOUNT]]+Table1[[#This Row],[Adj Total CHARGE_AMOUNT]]</f>
        <v>-9747.4599999999991</v>
      </c>
      <c r="T4672" s="1">
        <f>+Table1[[#This Row],[Adj Total TOTAL_COST]]-Table1[[#This Row],[Current Total TOTAL_COST]]</f>
        <v>-2673.2127</v>
      </c>
      <c r="U4672" s="1">
        <f>+Table1[[#This Row],[Adj Total CONTRIBUTION_MARGIN]]-Table1[[#This Row],[Current Total CONTRIBUTION_MARGIN]]</f>
        <v>222.60000000000002</v>
      </c>
      <c r="V4672" s="1">
        <f>+Table1[[#This Row],[Adj Total OPERATING_MARGIN]]-Table1[[#This Row],[Current Total OPERATING_MARGIN]]</f>
        <v>1345.2799999999997</v>
      </c>
    </row>
    <row r="4673" spans="1:22" x14ac:dyDescent="0.3">
      <c r="A4673" t="s">
        <v>35</v>
      </c>
      <c r="B4673">
        <v>2024</v>
      </c>
      <c r="C4673" t="s">
        <v>20</v>
      </c>
      <c r="D4673" t="s">
        <v>21</v>
      </c>
      <c r="E4673" s="2">
        <v>17</v>
      </c>
      <c r="F4673" s="1">
        <v>84191.08</v>
      </c>
      <c r="G4673" s="1">
        <v>112762.34</v>
      </c>
      <c r="H4673" s="1">
        <v>34119.814200000001</v>
      </c>
      <c r="I4673" s="1">
        <v>7048.45</v>
      </c>
      <c r="J4673" s="1">
        <v>313.04000000000002</v>
      </c>
      <c r="K4673" s="2">
        <v>8</v>
      </c>
      <c r="L4673" s="1">
        <v>4321.9399999999996</v>
      </c>
      <c r="M4673" s="1">
        <v>6358.55</v>
      </c>
      <c r="N4673" s="1">
        <v>828.50490000000002</v>
      </c>
      <c r="O4673" s="1">
        <v>1917.02</v>
      </c>
      <c r="P4673" s="1">
        <v>1661.12</v>
      </c>
      <c r="Q4673" s="2">
        <f>-+Table1[[#This Row],[Current Record Count]]+Table1[[#This Row],[Adj Record Count]]</f>
        <v>-9</v>
      </c>
      <c r="R4673" s="1">
        <f>+-Table1[[#This Row],[Current Total ADJUSTMENT_AMOUNT]]+Table1[[#This Row],[Adj Total ADJUSTMENT_AMOUNT]]</f>
        <v>-79869.14</v>
      </c>
      <c r="S4673" s="1">
        <f>-Table1[[#This Row],[Current Total CHARGE_AMOUNT]]+Table1[[#This Row],[Adj Total CHARGE_AMOUNT]]</f>
        <v>-106403.79</v>
      </c>
      <c r="T4673" s="1">
        <f>+Table1[[#This Row],[Adj Total TOTAL_COST]]-Table1[[#This Row],[Current Total TOTAL_COST]]</f>
        <v>-33291.309300000001</v>
      </c>
      <c r="U4673" s="1">
        <f>+Table1[[#This Row],[Adj Total CONTRIBUTION_MARGIN]]-Table1[[#This Row],[Current Total CONTRIBUTION_MARGIN]]</f>
        <v>-5131.43</v>
      </c>
      <c r="V4673" s="1">
        <f>+Table1[[#This Row],[Adj Total OPERATING_MARGIN]]-Table1[[#This Row],[Current Total OPERATING_MARGIN]]</f>
        <v>1348.08</v>
      </c>
    </row>
    <row r="4674" spans="1:22" x14ac:dyDescent="0.3">
      <c r="A4674" t="s">
        <v>74</v>
      </c>
      <c r="B4674">
        <v>2020</v>
      </c>
      <c r="C4674" t="s">
        <v>95</v>
      </c>
      <c r="D4674" t="s">
        <v>95</v>
      </c>
      <c r="E4674" s="2">
        <v>1</v>
      </c>
      <c r="F4674" s="1">
        <v>3516.51</v>
      </c>
      <c r="G4674" s="1">
        <v>4776.59</v>
      </c>
      <c r="H4674" s="1">
        <v>2608.8234000000002</v>
      </c>
      <c r="I4674" s="1">
        <v>-436.2</v>
      </c>
      <c r="J4674" s="1">
        <v>-1348.74</v>
      </c>
      <c r="K4674" s="2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2">
        <f>-+Table1[[#This Row],[Current Record Count]]+Table1[[#This Row],[Adj Record Count]]</f>
        <v>-1</v>
      </c>
      <c r="R4674" s="1">
        <f>+-Table1[[#This Row],[Current Total ADJUSTMENT_AMOUNT]]+Table1[[#This Row],[Adj Total ADJUSTMENT_AMOUNT]]</f>
        <v>-3516.51</v>
      </c>
      <c r="S4674" s="1">
        <f>-Table1[[#This Row],[Current Total CHARGE_AMOUNT]]+Table1[[#This Row],[Adj Total CHARGE_AMOUNT]]</f>
        <v>-4776.59</v>
      </c>
      <c r="T4674" s="1">
        <f>+Table1[[#This Row],[Adj Total TOTAL_COST]]-Table1[[#This Row],[Current Total TOTAL_COST]]</f>
        <v>-2608.8234000000002</v>
      </c>
      <c r="U4674" s="1">
        <f>+Table1[[#This Row],[Adj Total CONTRIBUTION_MARGIN]]-Table1[[#This Row],[Current Total CONTRIBUTION_MARGIN]]</f>
        <v>436.2</v>
      </c>
      <c r="V4674" s="1">
        <f>+Table1[[#This Row],[Adj Total OPERATING_MARGIN]]-Table1[[#This Row],[Current Total OPERATING_MARGIN]]</f>
        <v>1348.74</v>
      </c>
    </row>
    <row r="4675" spans="1:22" x14ac:dyDescent="0.3">
      <c r="A4675" t="s">
        <v>33</v>
      </c>
      <c r="B4675">
        <v>2021</v>
      </c>
      <c r="C4675" t="s">
        <v>17</v>
      </c>
      <c r="D4675" t="s">
        <v>69</v>
      </c>
      <c r="E4675" s="2">
        <v>7</v>
      </c>
      <c r="F4675" s="1">
        <v>10337.370000000001</v>
      </c>
      <c r="G4675" s="1">
        <v>15724.76</v>
      </c>
      <c r="H4675" s="1">
        <v>6591.0535</v>
      </c>
      <c r="I4675" s="1">
        <v>205.44</v>
      </c>
      <c r="J4675" s="1">
        <v>-1349.64</v>
      </c>
      <c r="K4675" s="2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2">
        <f>-+Table1[[#This Row],[Current Record Count]]+Table1[[#This Row],[Adj Record Count]]</f>
        <v>-7</v>
      </c>
      <c r="R4675" s="1">
        <f>+-Table1[[#This Row],[Current Total ADJUSTMENT_AMOUNT]]+Table1[[#This Row],[Adj Total ADJUSTMENT_AMOUNT]]</f>
        <v>-10337.370000000001</v>
      </c>
      <c r="S4675" s="1">
        <f>-Table1[[#This Row],[Current Total CHARGE_AMOUNT]]+Table1[[#This Row],[Adj Total CHARGE_AMOUNT]]</f>
        <v>-15724.76</v>
      </c>
      <c r="T4675" s="1">
        <f>+Table1[[#This Row],[Adj Total TOTAL_COST]]-Table1[[#This Row],[Current Total TOTAL_COST]]</f>
        <v>-6591.0535</v>
      </c>
      <c r="U4675" s="1">
        <f>+Table1[[#This Row],[Adj Total CONTRIBUTION_MARGIN]]-Table1[[#This Row],[Current Total CONTRIBUTION_MARGIN]]</f>
        <v>-205.44</v>
      </c>
      <c r="V4675" s="1">
        <f>+Table1[[#This Row],[Adj Total OPERATING_MARGIN]]-Table1[[#This Row],[Current Total OPERATING_MARGIN]]</f>
        <v>1349.64</v>
      </c>
    </row>
    <row r="4676" spans="1:22" x14ac:dyDescent="0.3">
      <c r="A4676" t="s">
        <v>35</v>
      </c>
      <c r="B4676">
        <v>2022</v>
      </c>
      <c r="C4676" t="s">
        <v>20</v>
      </c>
      <c r="D4676" t="s">
        <v>64</v>
      </c>
      <c r="E4676" s="2">
        <v>16</v>
      </c>
      <c r="F4676" s="1">
        <v>82258.429999999993</v>
      </c>
      <c r="G4676" s="1">
        <v>119753.09</v>
      </c>
      <c r="H4676" s="1">
        <v>39842.095500000003</v>
      </c>
      <c r="I4676" s="1">
        <v>10588.07</v>
      </c>
      <c r="J4676" s="1">
        <v>-1220.3599999999999</v>
      </c>
      <c r="K4676" s="2">
        <v>8</v>
      </c>
      <c r="L4676" s="1">
        <v>8590.64</v>
      </c>
      <c r="M4676" s="1">
        <v>12683.12</v>
      </c>
      <c r="N4676" s="1">
        <v>4124.9934999999996</v>
      </c>
      <c r="O4676" s="1">
        <v>1414.64</v>
      </c>
      <c r="P4676" s="1">
        <v>134.78</v>
      </c>
      <c r="Q4676" s="2">
        <f>-+Table1[[#This Row],[Current Record Count]]+Table1[[#This Row],[Adj Record Count]]</f>
        <v>-8</v>
      </c>
      <c r="R4676" s="1">
        <f>+-Table1[[#This Row],[Current Total ADJUSTMENT_AMOUNT]]+Table1[[#This Row],[Adj Total ADJUSTMENT_AMOUNT]]</f>
        <v>-73667.789999999994</v>
      </c>
      <c r="S4676" s="1">
        <f>-Table1[[#This Row],[Current Total CHARGE_AMOUNT]]+Table1[[#This Row],[Adj Total CHARGE_AMOUNT]]</f>
        <v>-107069.97</v>
      </c>
      <c r="T4676" s="1">
        <f>+Table1[[#This Row],[Adj Total TOTAL_COST]]-Table1[[#This Row],[Current Total TOTAL_COST]]</f>
        <v>-35717.102000000006</v>
      </c>
      <c r="U4676" s="1">
        <f>+Table1[[#This Row],[Adj Total CONTRIBUTION_MARGIN]]-Table1[[#This Row],[Current Total CONTRIBUTION_MARGIN]]</f>
        <v>-9173.43</v>
      </c>
      <c r="V4676" s="1">
        <f>+Table1[[#This Row],[Adj Total OPERATING_MARGIN]]-Table1[[#This Row],[Current Total OPERATING_MARGIN]]</f>
        <v>1355.1399999999999</v>
      </c>
    </row>
    <row r="4677" spans="1:22" x14ac:dyDescent="0.3">
      <c r="A4677" t="s">
        <v>27</v>
      </c>
      <c r="B4677">
        <v>2023</v>
      </c>
      <c r="C4677" t="s">
        <v>92</v>
      </c>
      <c r="D4677" t="s">
        <v>92</v>
      </c>
      <c r="E4677" s="2">
        <v>1</v>
      </c>
      <c r="F4677" s="1">
        <v>1715.62</v>
      </c>
      <c r="G4677" s="1">
        <v>6616.56</v>
      </c>
      <c r="H4677" s="1">
        <v>552.52800000000002</v>
      </c>
      <c r="I4677" s="1">
        <v>4571.3</v>
      </c>
      <c r="J4677" s="1">
        <v>4348.41</v>
      </c>
      <c r="K4677" s="2">
        <v>3</v>
      </c>
      <c r="L4677" s="1">
        <v>31029.15</v>
      </c>
      <c r="M4677" s="1">
        <v>40866.449999999997</v>
      </c>
      <c r="N4677" s="1">
        <v>4232.4534000000003</v>
      </c>
      <c r="O4677" s="1">
        <v>7261.98</v>
      </c>
      <c r="P4677" s="1">
        <v>5709.08</v>
      </c>
      <c r="Q4677" s="2">
        <f>-+Table1[[#This Row],[Current Record Count]]+Table1[[#This Row],[Adj Record Count]]</f>
        <v>2</v>
      </c>
      <c r="R4677" s="1">
        <f>+-Table1[[#This Row],[Current Total ADJUSTMENT_AMOUNT]]+Table1[[#This Row],[Adj Total ADJUSTMENT_AMOUNT]]</f>
        <v>29313.530000000002</v>
      </c>
      <c r="S4677" s="1">
        <f>-Table1[[#This Row],[Current Total CHARGE_AMOUNT]]+Table1[[#This Row],[Adj Total CHARGE_AMOUNT]]</f>
        <v>34249.89</v>
      </c>
      <c r="T4677" s="1">
        <f>+Table1[[#This Row],[Adj Total TOTAL_COST]]-Table1[[#This Row],[Current Total TOTAL_COST]]</f>
        <v>3679.9254000000001</v>
      </c>
      <c r="U4677" s="1">
        <f>+Table1[[#This Row],[Adj Total CONTRIBUTION_MARGIN]]-Table1[[#This Row],[Current Total CONTRIBUTION_MARGIN]]</f>
        <v>2690.6799999999994</v>
      </c>
      <c r="V4677" s="1">
        <f>+Table1[[#This Row],[Adj Total OPERATING_MARGIN]]-Table1[[#This Row],[Current Total OPERATING_MARGIN]]</f>
        <v>1360.67</v>
      </c>
    </row>
    <row r="4678" spans="1:22" x14ac:dyDescent="0.3">
      <c r="A4678" t="s">
        <v>33</v>
      </c>
      <c r="B4678">
        <v>2020</v>
      </c>
      <c r="C4678" t="s">
        <v>17</v>
      </c>
      <c r="D4678" t="s">
        <v>96</v>
      </c>
      <c r="E4678" s="2">
        <v>4</v>
      </c>
      <c r="F4678" s="1">
        <v>3838.77</v>
      </c>
      <c r="G4678" s="1">
        <v>4513.8100000000004</v>
      </c>
      <c r="H4678" s="1">
        <v>2064.6097</v>
      </c>
      <c r="I4678" s="1">
        <v>-634</v>
      </c>
      <c r="J4678" s="1">
        <v>-1405.22</v>
      </c>
      <c r="K4678" s="2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2">
        <f>-+Table1[[#This Row],[Current Record Count]]+Table1[[#This Row],[Adj Record Count]]</f>
        <v>-4</v>
      </c>
      <c r="R4678" s="1">
        <f>+-Table1[[#This Row],[Current Total ADJUSTMENT_AMOUNT]]+Table1[[#This Row],[Adj Total ADJUSTMENT_AMOUNT]]</f>
        <v>-3838.77</v>
      </c>
      <c r="S4678" s="1">
        <f>-Table1[[#This Row],[Current Total CHARGE_AMOUNT]]+Table1[[#This Row],[Adj Total CHARGE_AMOUNT]]</f>
        <v>-4513.8100000000004</v>
      </c>
      <c r="T4678" s="1">
        <f>+Table1[[#This Row],[Adj Total TOTAL_COST]]-Table1[[#This Row],[Current Total TOTAL_COST]]</f>
        <v>-2064.6097</v>
      </c>
      <c r="U4678" s="1">
        <f>+Table1[[#This Row],[Adj Total CONTRIBUTION_MARGIN]]-Table1[[#This Row],[Current Total CONTRIBUTION_MARGIN]]</f>
        <v>634</v>
      </c>
      <c r="V4678" s="1">
        <f>+Table1[[#This Row],[Adj Total OPERATING_MARGIN]]-Table1[[#This Row],[Current Total OPERATING_MARGIN]]</f>
        <v>1405.22</v>
      </c>
    </row>
    <row r="4679" spans="1:22" x14ac:dyDescent="0.3">
      <c r="A4679" t="s">
        <v>74</v>
      </c>
      <c r="B4679">
        <v>2021</v>
      </c>
      <c r="C4679" t="s">
        <v>29</v>
      </c>
      <c r="D4679" t="s">
        <v>104</v>
      </c>
      <c r="E4679" s="2">
        <v>6</v>
      </c>
      <c r="F4679" s="1">
        <v>12200.72</v>
      </c>
      <c r="G4679" s="1">
        <v>15120.69</v>
      </c>
      <c r="H4679" s="1">
        <v>4684.7413999999999</v>
      </c>
      <c r="I4679" s="1">
        <v>41.29</v>
      </c>
      <c r="J4679" s="1">
        <v>-1451.12</v>
      </c>
      <c r="K4679" s="2">
        <v>2</v>
      </c>
      <c r="L4679" s="1">
        <v>219.84</v>
      </c>
      <c r="M4679" s="1">
        <v>442</v>
      </c>
      <c r="N4679" s="1">
        <v>258.8546</v>
      </c>
      <c r="O4679" s="1">
        <v>44.2</v>
      </c>
      <c r="P4679" s="1">
        <v>-34.69</v>
      </c>
      <c r="Q4679" s="2">
        <f>-+Table1[[#This Row],[Current Record Count]]+Table1[[#This Row],[Adj Record Count]]</f>
        <v>-4</v>
      </c>
      <c r="R4679" s="1">
        <f>+-Table1[[#This Row],[Current Total ADJUSTMENT_AMOUNT]]+Table1[[#This Row],[Adj Total ADJUSTMENT_AMOUNT]]</f>
        <v>-11980.88</v>
      </c>
      <c r="S4679" s="1">
        <f>-Table1[[#This Row],[Current Total CHARGE_AMOUNT]]+Table1[[#This Row],[Adj Total CHARGE_AMOUNT]]</f>
        <v>-14678.69</v>
      </c>
      <c r="T4679" s="1">
        <f>+Table1[[#This Row],[Adj Total TOTAL_COST]]-Table1[[#This Row],[Current Total TOTAL_COST]]</f>
        <v>-4425.8868000000002</v>
      </c>
      <c r="U4679" s="1">
        <f>+Table1[[#This Row],[Adj Total CONTRIBUTION_MARGIN]]-Table1[[#This Row],[Current Total CONTRIBUTION_MARGIN]]</f>
        <v>2.9100000000000037</v>
      </c>
      <c r="V4679" s="1">
        <f>+Table1[[#This Row],[Adj Total OPERATING_MARGIN]]-Table1[[#This Row],[Current Total OPERATING_MARGIN]]</f>
        <v>1416.4299999999998</v>
      </c>
    </row>
    <row r="4680" spans="1:22" x14ac:dyDescent="0.3">
      <c r="A4680" t="s">
        <v>27</v>
      </c>
      <c r="B4680">
        <v>2022</v>
      </c>
      <c r="C4680" t="s">
        <v>17</v>
      </c>
      <c r="D4680" t="s">
        <v>66</v>
      </c>
      <c r="E4680" s="2">
        <v>2</v>
      </c>
      <c r="F4680" s="1">
        <v>16896</v>
      </c>
      <c r="G4680" s="1">
        <v>18859</v>
      </c>
      <c r="H4680" s="1">
        <v>1182.6658</v>
      </c>
      <c r="I4680" s="1">
        <v>1059.08</v>
      </c>
      <c r="J4680" s="1">
        <v>759.3</v>
      </c>
      <c r="K4680" s="2">
        <v>5</v>
      </c>
      <c r="L4680" s="1">
        <v>45066.38</v>
      </c>
      <c r="M4680" s="1">
        <v>56015.4</v>
      </c>
      <c r="N4680" s="1">
        <v>4945.1904000000004</v>
      </c>
      <c r="O4680" s="1">
        <v>3508.41</v>
      </c>
      <c r="P4680" s="1">
        <v>2208.9899999999998</v>
      </c>
      <c r="Q4680" s="2">
        <f>-+Table1[[#This Row],[Current Record Count]]+Table1[[#This Row],[Adj Record Count]]</f>
        <v>3</v>
      </c>
      <c r="R4680" s="1">
        <f>+-Table1[[#This Row],[Current Total ADJUSTMENT_AMOUNT]]+Table1[[#This Row],[Adj Total ADJUSTMENT_AMOUNT]]</f>
        <v>28170.379999999997</v>
      </c>
      <c r="S4680" s="1">
        <f>-Table1[[#This Row],[Current Total CHARGE_AMOUNT]]+Table1[[#This Row],[Adj Total CHARGE_AMOUNT]]</f>
        <v>37156.400000000001</v>
      </c>
      <c r="T4680" s="1">
        <f>+Table1[[#This Row],[Adj Total TOTAL_COST]]-Table1[[#This Row],[Current Total TOTAL_COST]]</f>
        <v>3762.5246000000006</v>
      </c>
      <c r="U4680" s="1">
        <f>+Table1[[#This Row],[Adj Total CONTRIBUTION_MARGIN]]-Table1[[#This Row],[Current Total CONTRIBUTION_MARGIN]]</f>
        <v>2449.33</v>
      </c>
      <c r="V4680" s="1">
        <f>+Table1[[#This Row],[Adj Total OPERATING_MARGIN]]-Table1[[#This Row],[Current Total OPERATING_MARGIN]]</f>
        <v>1449.6899999999998</v>
      </c>
    </row>
    <row r="4681" spans="1:22" x14ac:dyDescent="0.3">
      <c r="A4681" t="s">
        <v>27</v>
      </c>
      <c r="B4681">
        <v>2021</v>
      </c>
      <c r="C4681" t="s">
        <v>29</v>
      </c>
      <c r="D4681" t="s">
        <v>87</v>
      </c>
      <c r="E4681" s="2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2">
        <v>1</v>
      </c>
      <c r="L4681" s="1">
        <v>5309.83</v>
      </c>
      <c r="M4681" s="1">
        <v>8198</v>
      </c>
      <c r="N4681" s="1">
        <v>1425.7773</v>
      </c>
      <c r="O4681" s="1">
        <v>1951.23</v>
      </c>
      <c r="P4681" s="1">
        <v>1462.39</v>
      </c>
      <c r="Q4681" s="2">
        <f>-+Table1[[#This Row],[Current Record Count]]+Table1[[#This Row],[Adj Record Count]]</f>
        <v>1</v>
      </c>
      <c r="R4681" s="1">
        <f>+-Table1[[#This Row],[Current Total ADJUSTMENT_AMOUNT]]+Table1[[#This Row],[Adj Total ADJUSTMENT_AMOUNT]]</f>
        <v>5309.83</v>
      </c>
      <c r="S4681" s="1">
        <f>-Table1[[#This Row],[Current Total CHARGE_AMOUNT]]+Table1[[#This Row],[Adj Total CHARGE_AMOUNT]]</f>
        <v>8198</v>
      </c>
      <c r="T4681" s="1">
        <f>+Table1[[#This Row],[Adj Total TOTAL_COST]]-Table1[[#This Row],[Current Total TOTAL_COST]]</f>
        <v>1425.7773</v>
      </c>
      <c r="U4681" s="1">
        <f>+Table1[[#This Row],[Adj Total CONTRIBUTION_MARGIN]]-Table1[[#This Row],[Current Total CONTRIBUTION_MARGIN]]</f>
        <v>1951.23</v>
      </c>
      <c r="V4681" s="1">
        <f>+Table1[[#This Row],[Adj Total OPERATING_MARGIN]]-Table1[[#This Row],[Current Total OPERATING_MARGIN]]</f>
        <v>1462.39</v>
      </c>
    </row>
    <row r="4682" spans="1:22" x14ac:dyDescent="0.3">
      <c r="A4682" t="s">
        <v>35</v>
      </c>
      <c r="B4682">
        <v>2025</v>
      </c>
      <c r="C4682" t="s">
        <v>92</v>
      </c>
      <c r="D4682" t="s">
        <v>92</v>
      </c>
      <c r="E4682" s="2">
        <v>10</v>
      </c>
      <c r="F4682" s="1">
        <v>12546.44</v>
      </c>
      <c r="G4682" s="1">
        <v>16479.16</v>
      </c>
      <c r="H4682" s="1">
        <v>4844.3337000000001</v>
      </c>
      <c r="I4682" s="1">
        <v>528.54999999999995</v>
      </c>
      <c r="J4682" s="1">
        <v>-950.32</v>
      </c>
      <c r="K4682" s="2">
        <v>8</v>
      </c>
      <c r="L4682" s="1">
        <v>4638.43</v>
      </c>
      <c r="M4682" s="1">
        <v>6195.35</v>
      </c>
      <c r="N4682" s="1">
        <v>1007.8158</v>
      </c>
      <c r="O4682" s="1">
        <v>875.02</v>
      </c>
      <c r="P4682" s="1">
        <v>512.62</v>
      </c>
      <c r="Q4682" s="2">
        <f>-+Table1[[#This Row],[Current Record Count]]+Table1[[#This Row],[Adj Record Count]]</f>
        <v>-2</v>
      </c>
      <c r="R4682" s="1">
        <f>+-Table1[[#This Row],[Current Total ADJUSTMENT_AMOUNT]]+Table1[[#This Row],[Adj Total ADJUSTMENT_AMOUNT]]</f>
        <v>-7908.01</v>
      </c>
      <c r="S4682" s="1">
        <f>-Table1[[#This Row],[Current Total CHARGE_AMOUNT]]+Table1[[#This Row],[Adj Total CHARGE_AMOUNT]]</f>
        <v>-10283.81</v>
      </c>
      <c r="T4682" s="1">
        <f>+Table1[[#This Row],[Adj Total TOTAL_COST]]-Table1[[#This Row],[Current Total TOTAL_COST]]</f>
        <v>-3836.5179000000003</v>
      </c>
      <c r="U4682" s="1">
        <f>+Table1[[#This Row],[Adj Total CONTRIBUTION_MARGIN]]-Table1[[#This Row],[Current Total CONTRIBUTION_MARGIN]]</f>
        <v>346.47</v>
      </c>
      <c r="V4682" s="1">
        <f>+Table1[[#This Row],[Adj Total OPERATING_MARGIN]]-Table1[[#This Row],[Current Total OPERATING_MARGIN]]</f>
        <v>1462.94</v>
      </c>
    </row>
    <row r="4683" spans="1:22" x14ac:dyDescent="0.3">
      <c r="A4683" t="s">
        <v>74</v>
      </c>
      <c r="B4683">
        <v>2023</v>
      </c>
      <c r="C4683" t="s">
        <v>17</v>
      </c>
      <c r="D4683" t="s">
        <v>68</v>
      </c>
      <c r="E4683" s="2">
        <v>1</v>
      </c>
      <c r="F4683" s="1">
        <v>5955.12</v>
      </c>
      <c r="G4683" s="1">
        <v>7178.94</v>
      </c>
      <c r="H4683" s="1">
        <v>2691.489</v>
      </c>
      <c r="I4683" s="1">
        <v>-556.79</v>
      </c>
      <c r="J4683" s="1">
        <v>-1467.67</v>
      </c>
      <c r="K4683" s="2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2">
        <f>-+Table1[[#This Row],[Current Record Count]]+Table1[[#This Row],[Adj Record Count]]</f>
        <v>-1</v>
      </c>
      <c r="R4683" s="1">
        <f>+-Table1[[#This Row],[Current Total ADJUSTMENT_AMOUNT]]+Table1[[#This Row],[Adj Total ADJUSTMENT_AMOUNT]]</f>
        <v>-5955.12</v>
      </c>
      <c r="S4683" s="1">
        <f>-Table1[[#This Row],[Current Total CHARGE_AMOUNT]]+Table1[[#This Row],[Adj Total CHARGE_AMOUNT]]</f>
        <v>-7178.94</v>
      </c>
      <c r="T4683" s="1">
        <f>+Table1[[#This Row],[Adj Total TOTAL_COST]]-Table1[[#This Row],[Current Total TOTAL_COST]]</f>
        <v>-2691.489</v>
      </c>
      <c r="U4683" s="1">
        <f>+Table1[[#This Row],[Adj Total CONTRIBUTION_MARGIN]]-Table1[[#This Row],[Current Total CONTRIBUTION_MARGIN]]</f>
        <v>556.79</v>
      </c>
      <c r="V4683" s="1">
        <f>+Table1[[#This Row],[Adj Total OPERATING_MARGIN]]-Table1[[#This Row],[Current Total OPERATING_MARGIN]]</f>
        <v>1467.67</v>
      </c>
    </row>
    <row r="4684" spans="1:22" x14ac:dyDescent="0.3">
      <c r="A4684" t="s">
        <v>44</v>
      </c>
      <c r="B4684">
        <v>2021</v>
      </c>
      <c r="C4684" t="s">
        <v>20</v>
      </c>
      <c r="D4684" t="s">
        <v>70</v>
      </c>
      <c r="E4684" s="2">
        <v>4</v>
      </c>
      <c r="F4684" s="1">
        <v>6765.94</v>
      </c>
      <c r="G4684" s="1">
        <v>7856.19</v>
      </c>
      <c r="H4684" s="1">
        <v>2146.7703000000001</v>
      </c>
      <c r="I4684" s="1">
        <v>-264.89999999999998</v>
      </c>
      <c r="J4684" s="1">
        <v>-1056.51</v>
      </c>
      <c r="K4684" s="2">
        <v>2</v>
      </c>
      <c r="L4684" s="1">
        <v>701.6</v>
      </c>
      <c r="M4684" s="1">
        <v>1479.63</v>
      </c>
      <c r="N4684" s="1">
        <v>355.12509999999997</v>
      </c>
      <c r="O4684" s="1">
        <v>517.42999999999995</v>
      </c>
      <c r="P4684" s="1">
        <v>422.91</v>
      </c>
      <c r="Q4684" s="2">
        <f>-+Table1[[#This Row],[Current Record Count]]+Table1[[#This Row],[Adj Record Count]]</f>
        <v>-2</v>
      </c>
      <c r="R4684" s="1">
        <f>+-Table1[[#This Row],[Current Total ADJUSTMENT_AMOUNT]]+Table1[[#This Row],[Adj Total ADJUSTMENT_AMOUNT]]</f>
        <v>-6064.3399999999992</v>
      </c>
      <c r="S4684" s="1">
        <f>-Table1[[#This Row],[Current Total CHARGE_AMOUNT]]+Table1[[#This Row],[Adj Total CHARGE_AMOUNT]]</f>
        <v>-6376.5599999999995</v>
      </c>
      <c r="T4684" s="1">
        <f>+Table1[[#This Row],[Adj Total TOTAL_COST]]-Table1[[#This Row],[Current Total TOTAL_COST]]</f>
        <v>-1791.6452000000002</v>
      </c>
      <c r="U4684" s="1">
        <f>+Table1[[#This Row],[Adj Total CONTRIBUTION_MARGIN]]-Table1[[#This Row],[Current Total CONTRIBUTION_MARGIN]]</f>
        <v>782.32999999999993</v>
      </c>
      <c r="V4684" s="1">
        <f>+Table1[[#This Row],[Adj Total OPERATING_MARGIN]]-Table1[[#This Row],[Current Total OPERATING_MARGIN]]</f>
        <v>1479.42</v>
      </c>
    </row>
    <row r="4685" spans="1:22" x14ac:dyDescent="0.3">
      <c r="A4685" t="s">
        <v>54</v>
      </c>
      <c r="B4685">
        <v>2023</v>
      </c>
      <c r="C4685" t="s">
        <v>29</v>
      </c>
      <c r="D4685" t="s">
        <v>104</v>
      </c>
      <c r="E4685" s="2">
        <v>2</v>
      </c>
      <c r="F4685" s="1">
        <v>138.96</v>
      </c>
      <c r="G4685" s="1">
        <v>528</v>
      </c>
      <c r="H4685" s="1">
        <v>124.21420000000001</v>
      </c>
      <c r="I4685" s="1">
        <v>299.7</v>
      </c>
      <c r="J4685" s="1">
        <v>264.82</v>
      </c>
      <c r="K4685" s="2">
        <v>47</v>
      </c>
      <c r="L4685" s="1">
        <v>454294.63</v>
      </c>
      <c r="M4685" s="1">
        <v>551368.06999999995</v>
      </c>
      <c r="N4685" s="1">
        <v>90367.807499999995</v>
      </c>
      <c r="O4685" s="1">
        <v>19543.48</v>
      </c>
      <c r="P4685" s="1">
        <v>1753.19</v>
      </c>
      <c r="Q4685" s="2">
        <f>-+Table1[[#This Row],[Current Record Count]]+Table1[[#This Row],[Adj Record Count]]</f>
        <v>45</v>
      </c>
      <c r="R4685" s="1">
        <f>+-Table1[[#This Row],[Current Total ADJUSTMENT_AMOUNT]]+Table1[[#This Row],[Adj Total ADJUSTMENT_AMOUNT]]</f>
        <v>454155.67</v>
      </c>
      <c r="S4685" s="1">
        <f>-Table1[[#This Row],[Current Total CHARGE_AMOUNT]]+Table1[[#This Row],[Adj Total CHARGE_AMOUNT]]</f>
        <v>550840.06999999995</v>
      </c>
      <c r="T4685" s="1">
        <f>+Table1[[#This Row],[Adj Total TOTAL_COST]]-Table1[[#This Row],[Current Total TOTAL_COST]]</f>
        <v>90243.593299999993</v>
      </c>
      <c r="U4685" s="1">
        <f>+Table1[[#This Row],[Adj Total CONTRIBUTION_MARGIN]]-Table1[[#This Row],[Current Total CONTRIBUTION_MARGIN]]</f>
        <v>19243.78</v>
      </c>
      <c r="V4685" s="1">
        <f>+Table1[[#This Row],[Adj Total OPERATING_MARGIN]]-Table1[[#This Row],[Current Total OPERATING_MARGIN]]</f>
        <v>1488.3700000000001</v>
      </c>
    </row>
    <row r="4686" spans="1:22" x14ac:dyDescent="0.3">
      <c r="A4686" t="s">
        <v>54</v>
      </c>
      <c r="B4686">
        <v>2024</v>
      </c>
      <c r="C4686" t="s">
        <v>58</v>
      </c>
      <c r="D4686" t="s">
        <v>58</v>
      </c>
      <c r="E4686" s="2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2">
        <v>2</v>
      </c>
      <c r="L4686" s="1">
        <v>9637.9500000000007</v>
      </c>
      <c r="M4686" s="1">
        <v>9758.35</v>
      </c>
      <c r="N4686" s="1">
        <v>2209.6030999999998</v>
      </c>
      <c r="O4686" s="1">
        <v>2189.5300000000002</v>
      </c>
      <c r="P4686" s="1">
        <v>1489.94</v>
      </c>
      <c r="Q4686" s="2">
        <f>-+Table1[[#This Row],[Current Record Count]]+Table1[[#This Row],[Adj Record Count]]</f>
        <v>2</v>
      </c>
      <c r="R4686" s="1">
        <f>+-Table1[[#This Row],[Current Total ADJUSTMENT_AMOUNT]]+Table1[[#This Row],[Adj Total ADJUSTMENT_AMOUNT]]</f>
        <v>9637.9500000000007</v>
      </c>
      <c r="S4686" s="1">
        <f>-Table1[[#This Row],[Current Total CHARGE_AMOUNT]]+Table1[[#This Row],[Adj Total CHARGE_AMOUNT]]</f>
        <v>9758.35</v>
      </c>
      <c r="T4686" s="1">
        <f>+Table1[[#This Row],[Adj Total TOTAL_COST]]-Table1[[#This Row],[Current Total TOTAL_COST]]</f>
        <v>2209.6030999999998</v>
      </c>
      <c r="U4686" s="1">
        <f>+Table1[[#This Row],[Adj Total CONTRIBUTION_MARGIN]]-Table1[[#This Row],[Current Total CONTRIBUTION_MARGIN]]</f>
        <v>2189.5300000000002</v>
      </c>
      <c r="V4686" s="1">
        <f>+Table1[[#This Row],[Adj Total OPERATING_MARGIN]]-Table1[[#This Row],[Current Total OPERATING_MARGIN]]</f>
        <v>1489.94</v>
      </c>
    </row>
    <row r="4687" spans="1:22" x14ac:dyDescent="0.3">
      <c r="A4687" t="s">
        <v>16</v>
      </c>
      <c r="B4687">
        <v>2025</v>
      </c>
      <c r="C4687" t="s">
        <v>17</v>
      </c>
      <c r="D4687" t="s">
        <v>69</v>
      </c>
      <c r="E4687" s="2">
        <v>22</v>
      </c>
      <c r="F4687" s="1">
        <v>16591.39</v>
      </c>
      <c r="G4687" s="1">
        <v>20389.37</v>
      </c>
      <c r="H4687" s="1">
        <v>3927.0432000000001</v>
      </c>
      <c r="I4687" s="1">
        <v>928.22</v>
      </c>
      <c r="J4687" s="1">
        <v>-79.2</v>
      </c>
      <c r="K4687" s="2">
        <v>17</v>
      </c>
      <c r="L4687" s="1">
        <v>5476.14</v>
      </c>
      <c r="M4687" s="1">
        <v>8115.4</v>
      </c>
      <c r="N4687" s="1">
        <v>1157.4096999999999</v>
      </c>
      <c r="O4687" s="1">
        <v>1709.37</v>
      </c>
      <c r="P4687" s="1">
        <v>1414.15</v>
      </c>
      <c r="Q4687" s="2">
        <f>-+Table1[[#This Row],[Current Record Count]]+Table1[[#This Row],[Adj Record Count]]</f>
        <v>-5</v>
      </c>
      <c r="R4687" s="1">
        <f>+-Table1[[#This Row],[Current Total ADJUSTMENT_AMOUNT]]+Table1[[#This Row],[Adj Total ADJUSTMENT_AMOUNT]]</f>
        <v>-11115.25</v>
      </c>
      <c r="S4687" s="1">
        <f>-Table1[[#This Row],[Current Total CHARGE_AMOUNT]]+Table1[[#This Row],[Adj Total CHARGE_AMOUNT]]</f>
        <v>-12273.97</v>
      </c>
      <c r="T4687" s="1">
        <f>+Table1[[#This Row],[Adj Total TOTAL_COST]]-Table1[[#This Row],[Current Total TOTAL_COST]]</f>
        <v>-2769.6334999999999</v>
      </c>
      <c r="U4687" s="1">
        <f>+Table1[[#This Row],[Adj Total CONTRIBUTION_MARGIN]]-Table1[[#This Row],[Current Total CONTRIBUTION_MARGIN]]</f>
        <v>781.14999999999986</v>
      </c>
      <c r="V4687" s="1">
        <f>+Table1[[#This Row],[Adj Total OPERATING_MARGIN]]-Table1[[#This Row],[Current Total OPERATING_MARGIN]]</f>
        <v>1493.3500000000001</v>
      </c>
    </row>
    <row r="4688" spans="1:22" x14ac:dyDescent="0.3">
      <c r="A4688" t="s">
        <v>22</v>
      </c>
      <c r="B4688">
        <v>2024</v>
      </c>
      <c r="C4688" t="s">
        <v>108</v>
      </c>
      <c r="D4688" t="s">
        <v>108</v>
      </c>
      <c r="E4688" s="2">
        <v>697</v>
      </c>
      <c r="F4688" s="1">
        <v>155040</v>
      </c>
      <c r="G4688" s="1">
        <v>203359.14</v>
      </c>
      <c r="H4688" s="1">
        <v>348610.44870000001</v>
      </c>
      <c r="I4688" s="1">
        <v>-43413.26</v>
      </c>
      <c r="J4688" s="1">
        <v>-175238.63</v>
      </c>
      <c r="K4688" s="2">
        <v>695</v>
      </c>
      <c r="L4688" s="1">
        <v>143748.21</v>
      </c>
      <c r="M4688" s="1">
        <v>189326.62</v>
      </c>
      <c r="N4688" s="1">
        <v>344332.40110000002</v>
      </c>
      <c r="O4688" s="1">
        <v>-42960.26</v>
      </c>
      <c r="P4688" s="1">
        <v>-173725.93</v>
      </c>
      <c r="Q4688" s="2">
        <f>-+Table1[[#This Row],[Current Record Count]]+Table1[[#This Row],[Adj Record Count]]</f>
        <v>-2</v>
      </c>
      <c r="R4688" s="1">
        <f>+-Table1[[#This Row],[Current Total ADJUSTMENT_AMOUNT]]+Table1[[#This Row],[Adj Total ADJUSTMENT_AMOUNT]]</f>
        <v>-11291.790000000008</v>
      </c>
      <c r="S4688" s="1">
        <f>-Table1[[#This Row],[Current Total CHARGE_AMOUNT]]+Table1[[#This Row],[Adj Total CHARGE_AMOUNT]]</f>
        <v>-14032.520000000019</v>
      </c>
      <c r="T4688" s="1">
        <f>+Table1[[#This Row],[Adj Total TOTAL_COST]]-Table1[[#This Row],[Current Total TOTAL_COST]]</f>
        <v>-4278.0475999999908</v>
      </c>
      <c r="U4688" s="1">
        <f>+Table1[[#This Row],[Adj Total CONTRIBUTION_MARGIN]]-Table1[[#This Row],[Current Total CONTRIBUTION_MARGIN]]</f>
        <v>453</v>
      </c>
      <c r="V4688" s="1">
        <f>+Table1[[#This Row],[Adj Total OPERATING_MARGIN]]-Table1[[#This Row],[Current Total OPERATING_MARGIN]]</f>
        <v>1512.7000000000116</v>
      </c>
    </row>
    <row r="4689" spans="1:22" x14ac:dyDescent="0.3">
      <c r="A4689" t="s">
        <v>74</v>
      </c>
      <c r="B4689">
        <v>2022</v>
      </c>
      <c r="C4689" t="s">
        <v>28</v>
      </c>
      <c r="D4689" t="s">
        <v>28</v>
      </c>
      <c r="E4689" s="2">
        <v>6</v>
      </c>
      <c r="F4689" s="1">
        <v>6554.55</v>
      </c>
      <c r="G4689" s="1">
        <v>7613.65</v>
      </c>
      <c r="H4689" s="1">
        <v>3038.8031999999998</v>
      </c>
      <c r="I4689" s="1">
        <v>-784.75</v>
      </c>
      <c r="J4689" s="1">
        <v>-1625.42</v>
      </c>
      <c r="K4689" s="2">
        <v>5</v>
      </c>
      <c r="L4689" s="1">
        <v>909</v>
      </c>
      <c r="M4689" s="1">
        <v>909</v>
      </c>
      <c r="N4689" s="1">
        <v>440.45330000000001</v>
      </c>
      <c r="O4689" s="1">
        <v>-30.6</v>
      </c>
      <c r="P4689" s="1">
        <v>-108.29</v>
      </c>
      <c r="Q4689" s="2">
        <f>-+Table1[[#This Row],[Current Record Count]]+Table1[[#This Row],[Adj Record Count]]</f>
        <v>-1</v>
      </c>
      <c r="R4689" s="1">
        <f>+-Table1[[#This Row],[Current Total ADJUSTMENT_AMOUNT]]+Table1[[#This Row],[Adj Total ADJUSTMENT_AMOUNT]]</f>
        <v>-5645.55</v>
      </c>
      <c r="S4689" s="1">
        <f>-Table1[[#This Row],[Current Total CHARGE_AMOUNT]]+Table1[[#This Row],[Adj Total CHARGE_AMOUNT]]</f>
        <v>-6704.65</v>
      </c>
      <c r="T4689" s="1">
        <f>+Table1[[#This Row],[Adj Total TOTAL_COST]]-Table1[[#This Row],[Current Total TOTAL_COST]]</f>
        <v>-2598.3498999999997</v>
      </c>
      <c r="U4689" s="1">
        <f>+Table1[[#This Row],[Adj Total CONTRIBUTION_MARGIN]]-Table1[[#This Row],[Current Total CONTRIBUTION_MARGIN]]</f>
        <v>754.15</v>
      </c>
      <c r="V4689" s="1">
        <f>+Table1[[#This Row],[Adj Total OPERATING_MARGIN]]-Table1[[#This Row],[Current Total OPERATING_MARGIN]]</f>
        <v>1517.13</v>
      </c>
    </row>
    <row r="4690" spans="1:22" x14ac:dyDescent="0.3">
      <c r="A4690" t="s">
        <v>33</v>
      </c>
      <c r="B4690">
        <v>2020</v>
      </c>
      <c r="C4690" t="s">
        <v>20</v>
      </c>
      <c r="D4690" t="s">
        <v>70</v>
      </c>
      <c r="E4690" s="2">
        <v>133</v>
      </c>
      <c r="F4690" s="1">
        <v>574932.51</v>
      </c>
      <c r="G4690" s="1">
        <v>853414.34</v>
      </c>
      <c r="H4690" s="1">
        <v>280214.18579999998</v>
      </c>
      <c r="I4690" s="1">
        <v>107968.21</v>
      </c>
      <c r="J4690" s="1">
        <v>-2221.44</v>
      </c>
      <c r="K4690" s="2">
        <v>11</v>
      </c>
      <c r="L4690" s="1">
        <v>1471.89</v>
      </c>
      <c r="M4690" s="1">
        <v>1515.42</v>
      </c>
      <c r="N4690" s="1">
        <v>744.02660000000003</v>
      </c>
      <c r="O4690" s="1">
        <v>-387.17</v>
      </c>
      <c r="P4690" s="1">
        <v>-700.99</v>
      </c>
      <c r="Q4690" s="2">
        <f>-+Table1[[#This Row],[Current Record Count]]+Table1[[#This Row],[Adj Record Count]]</f>
        <v>-122</v>
      </c>
      <c r="R4690" s="1">
        <f>+-Table1[[#This Row],[Current Total ADJUSTMENT_AMOUNT]]+Table1[[#This Row],[Adj Total ADJUSTMENT_AMOUNT]]</f>
        <v>-573460.62</v>
      </c>
      <c r="S4690" s="1">
        <f>-Table1[[#This Row],[Current Total CHARGE_AMOUNT]]+Table1[[#This Row],[Adj Total CHARGE_AMOUNT]]</f>
        <v>-851898.91999999993</v>
      </c>
      <c r="T4690" s="1">
        <f>+Table1[[#This Row],[Adj Total TOTAL_COST]]-Table1[[#This Row],[Current Total TOTAL_COST]]</f>
        <v>-279470.15919999999</v>
      </c>
      <c r="U4690" s="1">
        <f>+Table1[[#This Row],[Adj Total CONTRIBUTION_MARGIN]]-Table1[[#This Row],[Current Total CONTRIBUTION_MARGIN]]</f>
        <v>-108355.38</v>
      </c>
      <c r="V4690" s="1">
        <f>+Table1[[#This Row],[Adj Total OPERATING_MARGIN]]-Table1[[#This Row],[Current Total OPERATING_MARGIN]]</f>
        <v>1520.45</v>
      </c>
    </row>
    <row r="4691" spans="1:22" x14ac:dyDescent="0.3">
      <c r="A4691" t="s">
        <v>74</v>
      </c>
      <c r="B4691">
        <v>2022</v>
      </c>
      <c r="C4691" t="s">
        <v>17</v>
      </c>
      <c r="D4691" t="s">
        <v>45</v>
      </c>
      <c r="E4691" s="2">
        <v>1</v>
      </c>
      <c r="F4691" s="1">
        <v>5674.71</v>
      </c>
      <c r="G4691" s="1">
        <v>6733.81</v>
      </c>
      <c r="H4691" s="1">
        <v>2609.6037000000001</v>
      </c>
      <c r="I4691" s="1">
        <v>-764.16</v>
      </c>
      <c r="J4691" s="1">
        <v>-1528.29</v>
      </c>
      <c r="K4691" s="2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2">
        <f>-+Table1[[#This Row],[Current Record Count]]+Table1[[#This Row],[Adj Record Count]]</f>
        <v>-1</v>
      </c>
      <c r="R4691" s="1">
        <f>+-Table1[[#This Row],[Current Total ADJUSTMENT_AMOUNT]]+Table1[[#This Row],[Adj Total ADJUSTMENT_AMOUNT]]</f>
        <v>-5674.71</v>
      </c>
      <c r="S4691" s="1">
        <f>-Table1[[#This Row],[Current Total CHARGE_AMOUNT]]+Table1[[#This Row],[Adj Total CHARGE_AMOUNT]]</f>
        <v>-6733.81</v>
      </c>
      <c r="T4691" s="1">
        <f>+Table1[[#This Row],[Adj Total TOTAL_COST]]-Table1[[#This Row],[Current Total TOTAL_COST]]</f>
        <v>-2609.6037000000001</v>
      </c>
      <c r="U4691" s="1">
        <f>+Table1[[#This Row],[Adj Total CONTRIBUTION_MARGIN]]-Table1[[#This Row],[Current Total CONTRIBUTION_MARGIN]]</f>
        <v>764.16</v>
      </c>
      <c r="V4691" s="1">
        <f>+Table1[[#This Row],[Adj Total OPERATING_MARGIN]]-Table1[[#This Row],[Current Total OPERATING_MARGIN]]</f>
        <v>1528.29</v>
      </c>
    </row>
    <row r="4692" spans="1:22" x14ac:dyDescent="0.3">
      <c r="A4692" t="s">
        <v>39</v>
      </c>
      <c r="B4692">
        <v>2021</v>
      </c>
      <c r="C4692" t="s">
        <v>20</v>
      </c>
      <c r="D4692" t="s">
        <v>70</v>
      </c>
      <c r="E4692" s="2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2">
        <v>4</v>
      </c>
      <c r="L4692" s="1">
        <v>20901.41</v>
      </c>
      <c r="M4692" s="1">
        <v>43968.959999999999</v>
      </c>
      <c r="N4692" s="1">
        <v>10797.076300000001</v>
      </c>
      <c r="O4692" s="1">
        <v>4478.54</v>
      </c>
      <c r="P4692" s="1">
        <v>1528.61</v>
      </c>
      <c r="Q4692" s="2">
        <f>-+Table1[[#This Row],[Current Record Count]]+Table1[[#This Row],[Adj Record Count]]</f>
        <v>4</v>
      </c>
      <c r="R4692" s="1">
        <f>+-Table1[[#This Row],[Current Total ADJUSTMENT_AMOUNT]]+Table1[[#This Row],[Adj Total ADJUSTMENT_AMOUNT]]</f>
        <v>20901.41</v>
      </c>
      <c r="S4692" s="1">
        <f>-Table1[[#This Row],[Current Total CHARGE_AMOUNT]]+Table1[[#This Row],[Adj Total CHARGE_AMOUNT]]</f>
        <v>43968.959999999999</v>
      </c>
      <c r="T4692" s="1">
        <f>+Table1[[#This Row],[Adj Total TOTAL_COST]]-Table1[[#This Row],[Current Total TOTAL_COST]]</f>
        <v>10797.076300000001</v>
      </c>
      <c r="U4692" s="1">
        <f>+Table1[[#This Row],[Adj Total CONTRIBUTION_MARGIN]]-Table1[[#This Row],[Current Total CONTRIBUTION_MARGIN]]</f>
        <v>4478.54</v>
      </c>
      <c r="V4692" s="1">
        <f>+Table1[[#This Row],[Adj Total OPERATING_MARGIN]]-Table1[[#This Row],[Current Total OPERATING_MARGIN]]</f>
        <v>1528.61</v>
      </c>
    </row>
    <row r="4693" spans="1:22" x14ac:dyDescent="0.3">
      <c r="A4693" t="s">
        <v>33</v>
      </c>
      <c r="B4693">
        <v>2024</v>
      </c>
      <c r="C4693" t="s">
        <v>17</v>
      </c>
      <c r="D4693" t="s">
        <v>80</v>
      </c>
      <c r="E4693" s="2">
        <v>2</v>
      </c>
      <c r="F4693" s="1">
        <v>9251.93</v>
      </c>
      <c r="G4693" s="1">
        <v>9624.2800000000007</v>
      </c>
      <c r="H4693" s="1">
        <v>1943.6122</v>
      </c>
      <c r="I4693" s="1">
        <v>-943.32</v>
      </c>
      <c r="J4693" s="1">
        <v>-1555.84</v>
      </c>
      <c r="K4693" s="2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2">
        <f>-+Table1[[#This Row],[Current Record Count]]+Table1[[#This Row],[Adj Record Count]]</f>
        <v>-2</v>
      </c>
      <c r="R4693" s="1">
        <f>+-Table1[[#This Row],[Current Total ADJUSTMENT_AMOUNT]]+Table1[[#This Row],[Adj Total ADJUSTMENT_AMOUNT]]</f>
        <v>-9251.93</v>
      </c>
      <c r="S4693" s="1">
        <f>-Table1[[#This Row],[Current Total CHARGE_AMOUNT]]+Table1[[#This Row],[Adj Total CHARGE_AMOUNT]]</f>
        <v>-9624.2800000000007</v>
      </c>
      <c r="T4693" s="1">
        <f>+Table1[[#This Row],[Adj Total TOTAL_COST]]-Table1[[#This Row],[Current Total TOTAL_COST]]</f>
        <v>-1943.6122</v>
      </c>
      <c r="U4693" s="1">
        <f>+Table1[[#This Row],[Adj Total CONTRIBUTION_MARGIN]]-Table1[[#This Row],[Current Total CONTRIBUTION_MARGIN]]</f>
        <v>943.32</v>
      </c>
      <c r="V4693" s="1">
        <f>+Table1[[#This Row],[Adj Total OPERATING_MARGIN]]-Table1[[#This Row],[Current Total OPERATING_MARGIN]]</f>
        <v>1555.84</v>
      </c>
    </row>
    <row r="4694" spans="1:22" x14ac:dyDescent="0.3">
      <c r="A4694" t="s">
        <v>25</v>
      </c>
      <c r="B4694">
        <v>2025</v>
      </c>
      <c r="C4694" t="s">
        <v>53</v>
      </c>
      <c r="D4694" t="s">
        <v>53</v>
      </c>
      <c r="E4694" s="2">
        <v>34</v>
      </c>
      <c r="F4694" s="1">
        <v>79796.39</v>
      </c>
      <c r="G4694" s="1">
        <v>97763.04</v>
      </c>
      <c r="H4694" s="1">
        <v>7965.7116999999998</v>
      </c>
      <c r="I4694" s="1">
        <v>7483.08</v>
      </c>
      <c r="J4694" s="1">
        <v>5021.28</v>
      </c>
      <c r="K4694" s="2">
        <v>39</v>
      </c>
      <c r="L4694" s="1">
        <v>100307.97</v>
      </c>
      <c r="M4694" s="1">
        <v>123045.42</v>
      </c>
      <c r="N4694" s="1">
        <v>10519.3946</v>
      </c>
      <c r="O4694" s="1">
        <v>9774.83</v>
      </c>
      <c r="P4694" s="1">
        <v>6585.71</v>
      </c>
      <c r="Q4694" s="2">
        <f>-+Table1[[#This Row],[Current Record Count]]+Table1[[#This Row],[Adj Record Count]]</f>
        <v>5</v>
      </c>
      <c r="R4694" s="1">
        <f>+-Table1[[#This Row],[Current Total ADJUSTMENT_AMOUNT]]+Table1[[#This Row],[Adj Total ADJUSTMENT_AMOUNT]]</f>
        <v>20511.580000000002</v>
      </c>
      <c r="S4694" s="1">
        <f>-Table1[[#This Row],[Current Total CHARGE_AMOUNT]]+Table1[[#This Row],[Adj Total CHARGE_AMOUNT]]</f>
        <v>25282.380000000005</v>
      </c>
      <c r="T4694" s="1">
        <f>+Table1[[#This Row],[Adj Total TOTAL_COST]]-Table1[[#This Row],[Current Total TOTAL_COST]]</f>
        <v>2553.6828999999998</v>
      </c>
      <c r="U4694" s="1">
        <f>+Table1[[#This Row],[Adj Total CONTRIBUTION_MARGIN]]-Table1[[#This Row],[Current Total CONTRIBUTION_MARGIN]]</f>
        <v>2291.75</v>
      </c>
      <c r="V4694" s="1">
        <f>+Table1[[#This Row],[Adj Total OPERATING_MARGIN]]-Table1[[#This Row],[Current Total OPERATING_MARGIN]]</f>
        <v>1564.4300000000003</v>
      </c>
    </row>
    <row r="4695" spans="1:22" x14ac:dyDescent="0.3">
      <c r="A4695" t="s">
        <v>44</v>
      </c>
      <c r="B4695">
        <v>2022</v>
      </c>
      <c r="C4695" t="s">
        <v>20</v>
      </c>
      <c r="D4695" t="s">
        <v>102</v>
      </c>
      <c r="E4695" s="2">
        <v>1</v>
      </c>
      <c r="F4695" s="1">
        <v>11227.66</v>
      </c>
      <c r="G4695" s="1">
        <v>12497.36</v>
      </c>
      <c r="H4695" s="1">
        <v>2835.7656999999999</v>
      </c>
      <c r="I4695" s="1">
        <v>-1190.8599999999999</v>
      </c>
      <c r="J4695" s="1">
        <v>-1566.07</v>
      </c>
      <c r="K4695" s="2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2">
        <f>-+Table1[[#This Row],[Current Record Count]]+Table1[[#This Row],[Adj Record Count]]</f>
        <v>-1</v>
      </c>
      <c r="R4695" s="1">
        <f>+-Table1[[#This Row],[Current Total ADJUSTMENT_AMOUNT]]+Table1[[#This Row],[Adj Total ADJUSTMENT_AMOUNT]]</f>
        <v>-11227.66</v>
      </c>
      <c r="S4695" s="1">
        <f>-Table1[[#This Row],[Current Total CHARGE_AMOUNT]]+Table1[[#This Row],[Adj Total CHARGE_AMOUNT]]</f>
        <v>-12497.36</v>
      </c>
      <c r="T4695" s="1">
        <f>+Table1[[#This Row],[Adj Total TOTAL_COST]]-Table1[[#This Row],[Current Total TOTAL_COST]]</f>
        <v>-2835.7656999999999</v>
      </c>
      <c r="U4695" s="1">
        <f>+Table1[[#This Row],[Adj Total CONTRIBUTION_MARGIN]]-Table1[[#This Row],[Current Total CONTRIBUTION_MARGIN]]</f>
        <v>1190.8599999999999</v>
      </c>
      <c r="V4695" s="1">
        <f>+Table1[[#This Row],[Adj Total OPERATING_MARGIN]]-Table1[[#This Row],[Current Total OPERATING_MARGIN]]</f>
        <v>1566.07</v>
      </c>
    </row>
    <row r="4696" spans="1:22" x14ac:dyDescent="0.3">
      <c r="A4696" t="s">
        <v>82</v>
      </c>
      <c r="B4696">
        <v>2021</v>
      </c>
      <c r="C4696" t="s">
        <v>17</v>
      </c>
      <c r="D4696" t="s">
        <v>69</v>
      </c>
      <c r="E4696" s="2">
        <v>1</v>
      </c>
      <c r="F4696" s="1">
        <v>1007.28</v>
      </c>
      <c r="G4696" s="1">
        <v>1065</v>
      </c>
      <c r="H4696" s="1">
        <v>171.42500000000001</v>
      </c>
      <c r="I4696" s="1">
        <v>117.71</v>
      </c>
      <c r="J4696" s="1">
        <v>98.01</v>
      </c>
      <c r="K4696" s="2">
        <v>3</v>
      </c>
      <c r="L4696" s="1">
        <v>1982.91</v>
      </c>
      <c r="M4696" s="1">
        <v>4212.1499999999996</v>
      </c>
      <c r="N4696" s="1">
        <v>774.33759999999995</v>
      </c>
      <c r="O4696" s="1">
        <v>1816.99</v>
      </c>
      <c r="P4696" s="1">
        <v>1666.62</v>
      </c>
      <c r="Q4696" s="2">
        <f>-+Table1[[#This Row],[Current Record Count]]+Table1[[#This Row],[Adj Record Count]]</f>
        <v>2</v>
      </c>
      <c r="R4696" s="1">
        <f>+-Table1[[#This Row],[Current Total ADJUSTMENT_AMOUNT]]+Table1[[#This Row],[Adj Total ADJUSTMENT_AMOUNT]]</f>
        <v>975.63000000000011</v>
      </c>
      <c r="S4696" s="1">
        <f>-Table1[[#This Row],[Current Total CHARGE_AMOUNT]]+Table1[[#This Row],[Adj Total CHARGE_AMOUNT]]</f>
        <v>3147.1499999999996</v>
      </c>
      <c r="T4696" s="1">
        <f>+Table1[[#This Row],[Adj Total TOTAL_COST]]-Table1[[#This Row],[Current Total TOTAL_COST]]</f>
        <v>602.91259999999988</v>
      </c>
      <c r="U4696" s="1">
        <f>+Table1[[#This Row],[Adj Total CONTRIBUTION_MARGIN]]-Table1[[#This Row],[Current Total CONTRIBUTION_MARGIN]]</f>
        <v>1699.28</v>
      </c>
      <c r="V4696" s="1">
        <f>+Table1[[#This Row],[Adj Total OPERATING_MARGIN]]-Table1[[#This Row],[Current Total OPERATING_MARGIN]]</f>
        <v>1568.61</v>
      </c>
    </row>
    <row r="4697" spans="1:22" x14ac:dyDescent="0.3">
      <c r="A4697" t="s">
        <v>33</v>
      </c>
      <c r="B4697">
        <v>2022</v>
      </c>
      <c r="C4697" t="s">
        <v>17</v>
      </c>
      <c r="D4697" t="s">
        <v>18</v>
      </c>
      <c r="E4697" s="2">
        <v>48</v>
      </c>
      <c r="F4697" s="1">
        <v>102665.25</v>
      </c>
      <c r="G4697" s="1">
        <v>143567.04999999999</v>
      </c>
      <c r="H4697" s="1">
        <v>45161.731299999999</v>
      </c>
      <c r="I4697" s="1">
        <v>11089.27</v>
      </c>
      <c r="J4697" s="1">
        <v>-1488.89</v>
      </c>
      <c r="K4697" s="2">
        <v>2</v>
      </c>
      <c r="L4697" s="1">
        <v>282.20999999999998</v>
      </c>
      <c r="M4697" s="1">
        <v>425.64</v>
      </c>
      <c r="N4697" s="1">
        <v>65.622100000000003</v>
      </c>
      <c r="O4697" s="1">
        <v>96.5</v>
      </c>
      <c r="P4697" s="1">
        <v>88.43</v>
      </c>
      <c r="Q4697" s="2">
        <f>-+Table1[[#This Row],[Current Record Count]]+Table1[[#This Row],[Adj Record Count]]</f>
        <v>-46</v>
      </c>
      <c r="R4697" s="1">
        <f>+-Table1[[#This Row],[Current Total ADJUSTMENT_AMOUNT]]+Table1[[#This Row],[Adj Total ADJUSTMENT_AMOUNT]]</f>
        <v>-102383.03999999999</v>
      </c>
      <c r="S4697" s="1">
        <f>-Table1[[#This Row],[Current Total CHARGE_AMOUNT]]+Table1[[#This Row],[Adj Total CHARGE_AMOUNT]]</f>
        <v>-143141.40999999997</v>
      </c>
      <c r="T4697" s="1">
        <f>+Table1[[#This Row],[Adj Total TOTAL_COST]]-Table1[[#This Row],[Current Total TOTAL_COST]]</f>
        <v>-45096.109199999999</v>
      </c>
      <c r="U4697" s="1">
        <f>+Table1[[#This Row],[Adj Total CONTRIBUTION_MARGIN]]-Table1[[#This Row],[Current Total CONTRIBUTION_MARGIN]]</f>
        <v>-10992.77</v>
      </c>
      <c r="V4697" s="1">
        <f>+Table1[[#This Row],[Adj Total OPERATING_MARGIN]]-Table1[[#This Row],[Current Total OPERATING_MARGIN]]</f>
        <v>1577.3200000000002</v>
      </c>
    </row>
    <row r="4698" spans="1:22" x14ac:dyDescent="0.3">
      <c r="A4698" t="s">
        <v>25</v>
      </c>
      <c r="B4698">
        <v>2023</v>
      </c>
      <c r="C4698" t="s">
        <v>20</v>
      </c>
      <c r="D4698" t="s">
        <v>71</v>
      </c>
      <c r="E4698" s="2">
        <v>14</v>
      </c>
      <c r="F4698" s="1">
        <v>14517.72</v>
      </c>
      <c r="G4698" s="1">
        <v>19820</v>
      </c>
      <c r="H4698" s="1">
        <v>1611.2876000000001</v>
      </c>
      <c r="I4698" s="1">
        <v>4894.62</v>
      </c>
      <c r="J4698" s="1">
        <v>4343.8100000000004</v>
      </c>
      <c r="K4698" s="2">
        <v>17</v>
      </c>
      <c r="L4698" s="1">
        <v>17470.419999999998</v>
      </c>
      <c r="M4698" s="1">
        <v>25493.54</v>
      </c>
      <c r="N4698" s="1">
        <v>2806.0972999999999</v>
      </c>
      <c r="O4698" s="1">
        <v>6820.57</v>
      </c>
      <c r="P4698" s="1">
        <v>5922.17</v>
      </c>
      <c r="Q4698" s="2">
        <f>-+Table1[[#This Row],[Current Record Count]]+Table1[[#This Row],[Adj Record Count]]</f>
        <v>3</v>
      </c>
      <c r="R4698" s="1">
        <f>+-Table1[[#This Row],[Current Total ADJUSTMENT_AMOUNT]]+Table1[[#This Row],[Adj Total ADJUSTMENT_AMOUNT]]</f>
        <v>2952.6999999999989</v>
      </c>
      <c r="S4698" s="1">
        <f>-Table1[[#This Row],[Current Total CHARGE_AMOUNT]]+Table1[[#This Row],[Adj Total CHARGE_AMOUNT]]</f>
        <v>5673.5400000000009</v>
      </c>
      <c r="T4698" s="1">
        <f>+Table1[[#This Row],[Adj Total TOTAL_COST]]-Table1[[#This Row],[Current Total TOTAL_COST]]</f>
        <v>1194.8096999999998</v>
      </c>
      <c r="U4698" s="1">
        <f>+Table1[[#This Row],[Adj Total CONTRIBUTION_MARGIN]]-Table1[[#This Row],[Current Total CONTRIBUTION_MARGIN]]</f>
        <v>1925.9499999999998</v>
      </c>
      <c r="V4698" s="1">
        <f>+Table1[[#This Row],[Adj Total OPERATING_MARGIN]]-Table1[[#This Row],[Current Total OPERATING_MARGIN]]</f>
        <v>1578.3599999999997</v>
      </c>
    </row>
    <row r="4699" spans="1:22" x14ac:dyDescent="0.3">
      <c r="A4699" t="s">
        <v>31</v>
      </c>
      <c r="B4699">
        <v>2023</v>
      </c>
      <c r="C4699" t="s">
        <v>17</v>
      </c>
      <c r="D4699" t="s">
        <v>85</v>
      </c>
      <c r="E4699" s="2">
        <v>27</v>
      </c>
      <c r="F4699" s="1">
        <v>224366</v>
      </c>
      <c r="G4699" s="1">
        <v>296607.69</v>
      </c>
      <c r="H4699" s="1">
        <v>83880.753299999997</v>
      </c>
      <c r="I4699" s="1">
        <v>21498.46</v>
      </c>
      <c r="J4699" s="1">
        <v>-7618.55</v>
      </c>
      <c r="K4699" s="2">
        <v>3</v>
      </c>
      <c r="L4699" s="1">
        <v>18533.12</v>
      </c>
      <c r="M4699" s="1">
        <v>20630.86</v>
      </c>
      <c r="N4699" s="1">
        <v>8195.4045999999998</v>
      </c>
      <c r="O4699" s="1">
        <v>-2791.69</v>
      </c>
      <c r="P4699" s="1">
        <v>-6037.9</v>
      </c>
      <c r="Q4699" s="2">
        <f>-+Table1[[#This Row],[Current Record Count]]+Table1[[#This Row],[Adj Record Count]]</f>
        <v>-24</v>
      </c>
      <c r="R4699" s="1">
        <f>+-Table1[[#This Row],[Current Total ADJUSTMENT_AMOUNT]]+Table1[[#This Row],[Adj Total ADJUSTMENT_AMOUNT]]</f>
        <v>-205832.88</v>
      </c>
      <c r="S4699" s="1">
        <f>-Table1[[#This Row],[Current Total CHARGE_AMOUNT]]+Table1[[#This Row],[Adj Total CHARGE_AMOUNT]]</f>
        <v>-275976.83</v>
      </c>
      <c r="T4699" s="1">
        <f>+Table1[[#This Row],[Adj Total TOTAL_COST]]-Table1[[#This Row],[Current Total TOTAL_COST]]</f>
        <v>-75685.348700000002</v>
      </c>
      <c r="U4699" s="1">
        <f>+Table1[[#This Row],[Adj Total CONTRIBUTION_MARGIN]]-Table1[[#This Row],[Current Total CONTRIBUTION_MARGIN]]</f>
        <v>-24290.149999999998</v>
      </c>
      <c r="V4699" s="1">
        <f>+Table1[[#This Row],[Adj Total OPERATING_MARGIN]]-Table1[[#This Row],[Current Total OPERATING_MARGIN]]</f>
        <v>1580.6500000000005</v>
      </c>
    </row>
    <row r="4700" spans="1:22" x14ac:dyDescent="0.3">
      <c r="A4700" t="s">
        <v>22</v>
      </c>
      <c r="B4700">
        <v>2025</v>
      </c>
      <c r="C4700" t="s">
        <v>23</v>
      </c>
      <c r="D4700" t="s">
        <v>77</v>
      </c>
      <c r="E4700" s="2">
        <v>9974</v>
      </c>
      <c r="F4700" s="1">
        <v>13924824.800000001</v>
      </c>
      <c r="G4700" s="1">
        <v>18316661.07</v>
      </c>
      <c r="H4700" s="1">
        <v>4872102.2879999997</v>
      </c>
      <c r="I4700" s="1">
        <v>215520.46</v>
      </c>
      <c r="J4700" s="1">
        <v>-1141117.3899999999</v>
      </c>
      <c r="K4700" s="2">
        <v>9880</v>
      </c>
      <c r="L4700" s="1">
        <v>13455706.779999999</v>
      </c>
      <c r="M4700" s="1">
        <v>17744187.969999999</v>
      </c>
      <c r="N4700" s="1">
        <v>4808266.2657000003</v>
      </c>
      <c r="O4700" s="1">
        <v>194378.96</v>
      </c>
      <c r="P4700" s="1">
        <v>-1139525.97</v>
      </c>
      <c r="Q4700" s="2">
        <f>-+Table1[[#This Row],[Current Record Count]]+Table1[[#This Row],[Adj Record Count]]</f>
        <v>-94</v>
      </c>
      <c r="R4700" s="1">
        <f>+-Table1[[#This Row],[Current Total ADJUSTMENT_AMOUNT]]+Table1[[#This Row],[Adj Total ADJUSTMENT_AMOUNT]]</f>
        <v>-469118.02000000142</v>
      </c>
      <c r="S4700" s="1">
        <f>-Table1[[#This Row],[Current Total CHARGE_AMOUNT]]+Table1[[#This Row],[Adj Total CHARGE_AMOUNT]]</f>
        <v>-572473.10000000149</v>
      </c>
      <c r="T4700" s="1">
        <f>+Table1[[#This Row],[Adj Total TOTAL_COST]]-Table1[[#This Row],[Current Total TOTAL_COST]]</f>
        <v>-63836.022299999371</v>
      </c>
      <c r="U4700" s="1">
        <f>+Table1[[#This Row],[Adj Total CONTRIBUTION_MARGIN]]-Table1[[#This Row],[Current Total CONTRIBUTION_MARGIN]]</f>
        <v>-21141.5</v>
      </c>
      <c r="V4700" s="1">
        <f>+Table1[[#This Row],[Adj Total OPERATING_MARGIN]]-Table1[[#This Row],[Current Total OPERATING_MARGIN]]</f>
        <v>1591.4199999999255</v>
      </c>
    </row>
    <row r="4701" spans="1:22" x14ac:dyDescent="0.3">
      <c r="A4701" t="s">
        <v>16</v>
      </c>
      <c r="B4701">
        <v>2025</v>
      </c>
      <c r="C4701" t="s">
        <v>20</v>
      </c>
      <c r="D4701" t="s">
        <v>105</v>
      </c>
      <c r="E4701" s="2">
        <v>17</v>
      </c>
      <c r="F4701" s="1">
        <v>38066.49</v>
      </c>
      <c r="G4701" s="1">
        <v>56028.12</v>
      </c>
      <c r="H4701" s="1">
        <v>17258.855100000001</v>
      </c>
      <c r="I4701" s="1">
        <v>3426.37</v>
      </c>
      <c r="J4701" s="1">
        <v>724.58</v>
      </c>
      <c r="K4701" s="2">
        <v>13</v>
      </c>
      <c r="L4701" s="1">
        <v>2965.06</v>
      </c>
      <c r="M4701" s="1">
        <v>5998.45</v>
      </c>
      <c r="N4701" s="1">
        <v>884.02660000000003</v>
      </c>
      <c r="O4701" s="1">
        <v>2676.49</v>
      </c>
      <c r="P4701" s="1">
        <v>2328.54</v>
      </c>
      <c r="Q4701" s="2">
        <f>-+Table1[[#This Row],[Current Record Count]]+Table1[[#This Row],[Adj Record Count]]</f>
        <v>-4</v>
      </c>
      <c r="R4701" s="1">
        <f>+-Table1[[#This Row],[Current Total ADJUSTMENT_AMOUNT]]+Table1[[#This Row],[Adj Total ADJUSTMENT_AMOUNT]]</f>
        <v>-35101.43</v>
      </c>
      <c r="S4701" s="1">
        <f>-Table1[[#This Row],[Current Total CHARGE_AMOUNT]]+Table1[[#This Row],[Adj Total CHARGE_AMOUNT]]</f>
        <v>-50029.670000000006</v>
      </c>
      <c r="T4701" s="1">
        <f>+Table1[[#This Row],[Adj Total TOTAL_COST]]-Table1[[#This Row],[Current Total TOTAL_COST]]</f>
        <v>-16374.828500000001</v>
      </c>
      <c r="U4701" s="1">
        <f>+Table1[[#This Row],[Adj Total CONTRIBUTION_MARGIN]]-Table1[[#This Row],[Current Total CONTRIBUTION_MARGIN]]</f>
        <v>-749.88000000000011</v>
      </c>
      <c r="V4701" s="1">
        <f>+Table1[[#This Row],[Adj Total OPERATING_MARGIN]]-Table1[[#This Row],[Current Total OPERATING_MARGIN]]</f>
        <v>1603.96</v>
      </c>
    </row>
    <row r="4702" spans="1:22" x14ac:dyDescent="0.3">
      <c r="A4702" t="s">
        <v>74</v>
      </c>
      <c r="B4702">
        <v>2023</v>
      </c>
      <c r="C4702" t="s">
        <v>29</v>
      </c>
      <c r="D4702" t="s">
        <v>43</v>
      </c>
      <c r="E4702" s="2">
        <v>86</v>
      </c>
      <c r="F4702" s="1">
        <v>95465.34</v>
      </c>
      <c r="G4702" s="1">
        <v>126535.07</v>
      </c>
      <c r="H4702" s="1">
        <v>43276.859400000001</v>
      </c>
      <c r="I4702" s="1">
        <v>15043.12</v>
      </c>
      <c r="J4702" s="1">
        <v>-2461.67</v>
      </c>
      <c r="K4702" s="2">
        <v>74</v>
      </c>
      <c r="L4702" s="1">
        <v>51009.25</v>
      </c>
      <c r="M4702" s="1">
        <v>70896.08</v>
      </c>
      <c r="N4702" s="1">
        <v>24288.314200000001</v>
      </c>
      <c r="O4702" s="1">
        <v>10054.1</v>
      </c>
      <c r="P4702" s="1">
        <v>-852.12</v>
      </c>
      <c r="Q4702" s="2">
        <f>-+Table1[[#This Row],[Current Record Count]]+Table1[[#This Row],[Adj Record Count]]</f>
        <v>-12</v>
      </c>
      <c r="R4702" s="1">
        <f>+-Table1[[#This Row],[Current Total ADJUSTMENT_AMOUNT]]+Table1[[#This Row],[Adj Total ADJUSTMENT_AMOUNT]]</f>
        <v>-44456.09</v>
      </c>
      <c r="S4702" s="1">
        <f>-Table1[[#This Row],[Current Total CHARGE_AMOUNT]]+Table1[[#This Row],[Adj Total CHARGE_AMOUNT]]</f>
        <v>-55638.990000000005</v>
      </c>
      <c r="T4702" s="1">
        <f>+Table1[[#This Row],[Adj Total TOTAL_COST]]-Table1[[#This Row],[Current Total TOTAL_COST]]</f>
        <v>-18988.5452</v>
      </c>
      <c r="U4702" s="1">
        <f>+Table1[[#This Row],[Adj Total CONTRIBUTION_MARGIN]]-Table1[[#This Row],[Current Total CONTRIBUTION_MARGIN]]</f>
        <v>-4989.0200000000004</v>
      </c>
      <c r="V4702" s="1">
        <f>+Table1[[#This Row],[Adj Total OPERATING_MARGIN]]-Table1[[#This Row],[Current Total OPERATING_MARGIN]]</f>
        <v>1609.5500000000002</v>
      </c>
    </row>
    <row r="4703" spans="1:22" x14ac:dyDescent="0.3">
      <c r="A4703" t="s">
        <v>31</v>
      </c>
      <c r="B4703">
        <v>2020</v>
      </c>
      <c r="C4703" t="s">
        <v>20</v>
      </c>
      <c r="D4703" t="s">
        <v>21</v>
      </c>
      <c r="E4703" s="2">
        <v>1</v>
      </c>
      <c r="F4703" s="1">
        <v>2777.7</v>
      </c>
      <c r="G4703" s="1">
        <v>4839.2</v>
      </c>
      <c r="H4703" s="1">
        <v>3679.1572000000001</v>
      </c>
      <c r="I4703" s="1">
        <v>-21.21</v>
      </c>
      <c r="J4703" s="1">
        <v>-1617.66</v>
      </c>
      <c r="K4703" s="2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2">
        <f>-+Table1[[#This Row],[Current Record Count]]+Table1[[#This Row],[Adj Record Count]]</f>
        <v>-1</v>
      </c>
      <c r="R4703" s="1">
        <f>+-Table1[[#This Row],[Current Total ADJUSTMENT_AMOUNT]]+Table1[[#This Row],[Adj Total ADJUSTMENT_AMOUNT]]</f>
        <v>-2777.7</v>
      </c>
      <c r="S4703" s="1">
        <f>-Table1[[#This Row],[Current Total CHARGE_AMOUNT]]+Table1[[#This Row],[Adj Total CHARGE_AMOUNT]]</f>
        <v>-4839.2</v>
      </c>
      <c r="T4703" s="1">
        <f>+Table1[[#This Row],[Adj Total TOTAL_COST]]-Table1[[#This Row],[Current Total TOTAL_COST]]</f>
        <v>-3679.1572000000001</v>
      </c>
      <c r="U4703" s="1">
        <f>+Table1[[#This Row],[Adj Total CONTRIBUTION_MARGIN]]-Table1[[#This Row],[Current Total CONTRIBUTION_MARGIN]]</f>
        <v>21.21</v>
      </c>
      <c r="V4703" s="1">
        <f>+Table1[[#This Row],[Adj Total OPERATING_MARGIN]]-Table1[[#This Row],[Current Total OPERATING_MARGIN]]</f>
        <v>1617.66</v>
      </c>
    </row>
    <row r="4704" spans="1:22" x14ac:dyDescent="0.3">
      <c r="A4704" t="s">
        <v>31</v>
      </c>
      <c r="B4704">
        <v>2020</v>
      </c>
      <c r="C4704" t="s">
        <v>29</v>
      </c>
      <c r="D4704" t="s">
        <v>52</v>
      </c>
      <c r="E4704" s="2">
        <v>2</v>
      </c>
      <c r="F4704" s="1">
        <v>12338.58</v>
      </c>
      <c r="G4704" s="1">
        <v>15195.39</v>
      </c>
      <c r="H4704" s="1">
        <v>4476.1695</v>
      </c>
      <c r="I4704" s="1">
        <v>78.7</v>
      </c>
      <c r="J4704" s="1">
        <v>-1619.36</v>
      </c>
      <c r="K4704" s="2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2">
        <f>-+Table1[[#This Row],[Current Record Count]]+Table1[[#This Row],[Adj Record Count]]</f>
        <v>-2</v>
      </c>
      <c r="R4704" s="1">
        <f>+-Table1[[#This Row],[Current Total ADJUSTMENT_AMOUNT]]+Table1[[#This Row],[Adj Total ADJUSTMENT_AMOUNT]]</f>
        <v>-12338.58</v>
      </c>
      <c r="S4704" s="1">
        <f>-Table1[[#This Row],[Current Total CHARGE_AMOUNT]]+Table1[[#This Row],[Adj Total CHARGE_AMOUNT]]</f>
        <v>-15195.39</v>
      </c>
      <c r="T4704" s="1">
        <f>+Table1[[#This Row],[Adj Total TOTAL_COST]]-Table1[[#This Row],[Current Total TOTAL_COST]]</f>
        <v>-4476.1695</v>
      </c>
      <c r="U4704" s="1">
        <f>+Table1[[#This Row],[Adj Total CONTRIBUTION_MARGIN]]-Table1[[#This Row],[Current Total CONTRIBUTION_MARGIN]]</f>
        <v>-78.7</v>
      </c>
      <c r="V4704" s="1">
        <f>+Table1[[#This Row],[Adj Total OPERATING_MARGIN]]-Table1[[#This Row],[Current Total OPERATING_MARGIN]]</f>
        <v>1619.36</v>
      </c>
    </row>
    <row r="4705" spans="1:22" x14ac:dyDescent="0.3">
      <c r="A4705" t="s">
        <v>39</v>
      </c>
      <c r="B4705">
        <v>2021</v>
      </c>
      <c r="C4705" t="s">
        <v>17</v>
      </c>
      <c r="D4705" t="s">
        <v>80</v>
      </c>
      <c r="E4705" s="2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2">
        <v>1</v>
      </c>
      <c r="L4705" s="1">
        <v>13295.91</v>
      </c>
      <c r="M4705" s="1">
        <v>20297.54</v>
      </c>
      <c r="N4705" s="1">
        <v>4849.6967000000004</v>
      </c>
      <c r="O4705" s="1">
        <v>3201.75</v>
      </c>
      <c r="P4705" s="1">
        <v>1624.92</v>
      </c>
      <c r="Q4705" s="2">
        <f>-+Table1[[#This Row],[Current Record Count]]+Table1[[#This Row],[Adj Record Count]]</f>
        <v>1</v>
      </c>
      <c r="R4705" s="1">
        <f>+-Table1[[#This Row],[Current Total ADJUSTMENT_AMOUNT]]+Table1[[#This Row],[Adj Total ADJUSTMENT_AMOUNT]]</f>
        <v>13295.91</v>
      </c>
      <c r="S4705" s="1">
        <f>-Table1[[#This Row],[Current Total CHARGE_AMOUNT]]+Table1[[#This Row],[Adj Total CHARGE_AMOUNT]]</f>
        <v>20297.54</v>
      </c>
      <c r="T4705" s="1">
        <f>+Table1[[#This Row],[Adj Total TOTAL_COST]]-Table1[[#This Row],[Current Total TOTAL_COST]]</f>
        <v>4849.6967000000004</v>
      </c>
      <c r="U4705" s="1">
        <f>+Table1[[#This Row],[Adj Total CONTRIBUTION_MARGIN]]-Table1[[#This Row],[Current Total CONTRIBUTION_MARGIN]]</f>
        <v>3201.75</v>
      </c>
      <c r="V4705" s="1">
        <f>+Table1[[#This Row],[Adj Total OPERATING_MARGIN]]-Table1[[#This Row],[Current Total OPERATING_MARGIN]]</f>
        <v>1624.92</v>
      </c>
    </row>
    <row r="4706" spans="1:22" x14ac:dyDescent="0.3">
      <c r="A4706" t="s">
        <v>31</v>
      </c>
      <c r="B4706">
        <v>2022</v>
      </c>
      <c r="C4706" t="s">
        <v>29</v>
      </c>
      <c r="D4706" t="s">
        <v>36</v>
      </c>
      <c r="E4706" s="2">
        <v>2</v>
      </c>
      <c r="F4706" s="1">
        <v>3705.57</v>
      </c>
      <c r="G4706" s="1">
        <v>3994.07</v>
      </c>
      <c r="H4706" s="1">
        <v>3099.5895999999998</v>
      </c>
      <c r="I4706" s="1">
        <v>-323.88</v>
      </c>
      <c r="J4706" s="1">
        <v>-1632.17</v>
      </c>
      <c r="K4706" s="2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2">
        <f>-+Table1[[#This Row],[Current Record Count]]+Table1[[#This Row],[Adj Record Count]]</f>
        <v>-2</v>
      </c>
      <c r="R4706" s="1">
        <f>+-Table1[[#This Row],[Current Total ADJUSTMENT_AMOUNT]]+Table1[[#This Row],[Adj Total ADJUSTMENT_AMOUNT]]</f>
        <v>-3705.57</v>
      </c>
      <c r="S4706" s="1">
        <f>-Table1[[#This Row],[Current Total CHARGE_AMOUNT]]+Table1[[#This Row],[Adj Total CHARGE_AMOUNT]]</f>
        <v>-3994.07</v>
      </c>
      <c r="T4706" s="1">
        <f>+Table1[[#This Row],[Adj Total TOTAL_COST]]-Table1[[#This Row],[Current Total TOTAL_COST]]</f>
        <v>-3099.5895999999998</v>
      </c>
      <c r="U4706" s="1">
        <f>+Table1[[#This Row],[Adj Total CONTRIBUTION_MARGIN]]-Table1[[#This Row],[Current Total CONTRIBUTION_MARGIN]]</f>
        <v>323.88</v>
      </c>
      <c r="V4706" s="1">
        <f>+Table1[[#This Row],[Adj Total OPERATING_MARGIN]]-Table1[[#This Row],[Current Total OPERATING_MARGIN]]</f>
        <v>1632.17</v>
      </c>
    </row>
    <row r="4707" spans="1:22" x14ac:dyDescent="0.3">
      <c r="A4707" t="s">
        <v>35</v>
      </c>
      <c r="B4707">
        <v>2025</v>
      </c>
      <c r="C4707" t="s">
        <v>17</v>
      </c>
      <c r="D4707" t="s">
        <v>66</v>
      </c>
      <c r="E4707" s="2">
        <v>51</v>
      </c>
      <c r="F4707" s="1">
        <v>64556.6</v>
      </c>
      <c r="G4707" s="1">
        <v>75862.94</v>
      </c>
      <c r="H4707" s="1">
        <v>7663.4021000000002</v>
      </c>
      <c r="I4707" s="1">
        <v>4863.12</v>
      </c>
      <c r="J4707" s="1">
        <v>2426.63</v>
      </c>
      <c r="K4707" s="2">
        <v>47</v>
      </c>
      <c r="L4707" s="1">
        <v>15811.6</v>
      </c>
      <c r="M4707" s="1">
        <v>24001.95</v>
      </c>
      <c r="N4707" s="1">
        <v>2928.9176000000002</v>
      </c>
      <c r="O4707" s="1">
        <v>4942.66</v>
      </c>
      <c r="P4707" s="1">
        <v>4060.72</v>
      </c>
      <c r="Q4707" s="2">
        <f>-+Table1[[#This Row],[Current Record Count]]+Table1[[#This Row],[Adj Record Count]]</f>
        <v>-4</v>
      </c>
      <c r="R4707" s="1">
        <f>+-Table1[[#This Row],[Current Total ADJUSTMENT_AMOUNT]]+Table1[[#This Row],[Adj Total ADJUSTMENT_AMOUNT]]</f>
        <v>-48745</v>
      </c>
      <c r="S4707" s="1">
        <f>-Table1[[#This Row],[Current Total CHARGE_AMOUNT]]+Table1[[#This Row],[Adj Total CHARGE_AMOUNT]]</f>
        <v>-51860.990000000005</v>
      </c>
      <c r="T4707" s="1">
        <f>+Table1[[#This Row],[Adj Total TOTAL_COST]]-Table1[[#This Row],[Current Total TOTAL_COST]]</f>
        <v>-4734.4845000000005</v>
      </c>
      <c r="U4707" s="1">
        <f>+Table1[[#This Row],[Adj Total CONTRIBUTION_MARGIN]]-Table1[[#This Row],[Current Total CONTRIBUTION_MARGIN]]</f>
        <v>79.539999999999964</v>
      </c>
      <c r="V4707" s="1">
        <f>+Table1[[#This Row],[Adj Total OPERATING_MARGIN]]-Table1[[#This Row],[Current Total OPERATING_MARGIN]]</f>
        <v>1634.0899999999997</v>
      </c>
    </row>
    <row r="4708" spans="1:22" x14ac:dyDescent="0.3">
      <c r="A4708" t="s">
        <v>39</v>
      </c>
      <c r="B4708">
        <v>2023</v>
      </c>
      <c r="C4708" t="s">
        <v>29</v>
      </c>
      <c r="D4708" t="s">
        <v>65</v>
      </c>
      <c r="E4708" s="2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2">
        <v>1</v>
      </c>
      <c r="L4708" s="1">
        <v>992.93</v>
      </c>
      <c r="M4708" s="1">
        <v>2969.84</v>
      </c>
      <c r="N4708" s="1">
        <v>339.7482</v>
      </c>
      <c r="O4708" s="1">
        <v>1757.46</v>
      </c>
      <c r="P4708" s="1">
        <v>1637.16</v>
      </c>
      <c r="Q4708" s="2">
        <f>-+Table1[[#This Row],[Current Record Count]]+Table1[[#This Row],[Adj Record Count]]</f>
        <v>1</v>
      </c>
      <c r="R4708" s="1">
        <f>+-Table1[[#This Row],[Current Total ADJUSTMENT_AMOUNT]]+Table1[[#This Row],[Adj Total ADJUSTMENT_AMOUNT]]</f>
        <v>992.93</v>
      </c>
      <c r="S4708" s="1">
        <f>-Table1[[#This Row],[Current Total CHARGE_AMOUNT]]+Table1[[#This Row],[Adj Total CHARGE_AMOUNT]]</f>
        <v>2969.84</v>
      </c>
      <c r="T4708" s="1">
        <f>+Table1[[#This Row],[Adj Total TOTAL_COST]]-Table1[[#This Row],[Current Total TOTAL_COST]]</f>
        <v>339.7482</v>
      </c>
      <c r="U4708" s="1">
        <f>+Table1[[#This Row],[Adj Total CONTRIBUTION_MARGIN]]-Table1[[#This Row],[Current Total CONTRIBUTION_MARGIN]]</f>
        <v>1757.46</v>
      </c>
      <c r="V4708" s="1">
        <f>+Table1[[#This Row],[Adj Total OPERATING_MARGIN]]-Table1[[#This Row],[Current Total OPERATING_MARGIN]]</f>
        <v>1637.16</v>
      </c>
    </row>
    <row r="4709" spans="1:22" x14ac:dyDescent="0.3">
      <c r="A4709" t="s">
        <v>16</v>
      </c>
      <c r="B4709">
        <v>2023</v>
      </c>
      <c r="C4709" t="s">
        <v>20</v>
      </c>
      <c r="D4709" t="s">
        <v>100</v>
      </c>
      <c r="E4709" s="2">
        <v>295</v>
      </c>
      <c r="F4709" s="1">
        <v>483009.06</v>
      </c>
      <c r="G4709" s="1">
        <v>739871.63</v>
      </c>
      <c r="H4709" s="1">
        <v>196439.1453</v>
      </c>
      <c r="I4709" s="1">
        <v>121834.62</v>
      </c>
      <c r="J4709" s="1">
        <v>95451.33</v>
      </c>
      <c r="K4709" s="2">
        <v>288</v>
      </c>
      <c r="L4709" s="1">
        <v>407881.86</v>
      </c>
      <c r="M4709" s="1">
        <v>576173.91</v>
      </c>
      <c r="N4709" s="1">
        <v>105970.23420000001</v>
      </c>
      <c r="O4709" s="1">
        <v>114361.92</v>
      </c>
      <c r="P4709" s="1">
        <v>97096.53</v>
      </c>
      <c r="Q4709" s="2">
        <f>-+Table1[[#This Row],[Current Record Count]]+Table1[[#This Row],[Adj Record Count]]</f>
        <v>-7</v>
      </c>
      <c r="R4709" s="1">
        <f>+-Table1[[#This Row],[Current Total ADJUSTMENT_AMOUNT]]+Table1[[#This Row],[Adj Total ADJUSTMENT_AMOUNT]]</f>
        <v>-75127.200000000012</v>
      </c>
      <c r="S4709" s="1">
        <f>-Table1[[#This Row],[Current Total CHARGE_AMOUNT]]+Table1[[#This Row],[Adj Total CHARGE_AMOUNT]]</f>
        <v>-163697.71999999997</v>
      </c>
      <c r="T4709" s="1">
        <f>+Table1[[#This Row],[Adj Total TOTAL_COST]]-Table1[[#This Row],[Current Total TOTAL_COST]]</f>
        <v>-90468.911099999998</v>
      </c>
      <c r="U4709" s="1">
        <f>+Table1[[#This Row],[Adj Total CONTRIBUTION_MARGIN]]-Table1[[#This Row],[Current Total CONTRIBUTION_MARGIN]]</f>
        <v>-7472.6999999999971</v>
      </c>
      <c r="V4709" s="1">
        <f>+Table1[[#This Row],[Adj Total OPERATING_MARGIN]]-Table1[[#This Row],[Current Total OPERATING_MARGIN]]</f>
        <v>1645.1999999999971</v>
      </c>
    </row>
    <row r="4710" spans="1:22" x14ac:dyDescent="0.3">
      <c r="A4710" t="s">
        <v>27</v>
      </c>
      <c r="B4710">
        <v>2024</v>
      </c>
      <c r="C4710" t="s">
        <v>29</v>
      </c>
      <c r="D4710" t="s">
        <v>36</v>
      </c>
      <c r="E4710" s="2">
        <v>1</v>
      </c>
      <c r="F4710" s="1">
        <v>7778.86</v>
      </c>
      <c r="G4710" s="1">
        <v>8431</v>
      </c>
      <c r="H4710" s="1">
        <v>531.86170000000004</v>
      </c>
      <c r="I4710" s="1">
        <v>340.25</v>
      </c>
      <c r="J4710" s="1">
        <v>143.86000000000001</v>
      </c>
      <c r="K4710" s="2">
        <v>3</v>
      </c>
      <c r="L4710" s="1">
        <v>28527.83</v>
      </c>
      <c r="M4710" s="1">
        <v>31074.22</v>
      </c>
      <c r="N4710" s="1">
        <v>1941.4535000000001</v>
      </c>
      <c r="O4710" s="1">
        <v>2478.6999999999998</v>
      </c>
      <c r="P4710" s="1">
        <v>1791.16</v>
      </c>
      <c r="Q4710" s="2">
        <f>-+Table1[[#This Row],[Current Record Count]]+Table1[[#This Row],[Adj Record Count]]</f>
        <v>2</v>
      </c>
      <c r="R4710" s="1">
        <f>+-Table1[[#This Row],[Current Total ADJUSTMENT_AMOUNT]]+Table1[[#This Row],[Adj Total ADJUSTMENT_AMOUNT]]</f>
        <v>20748.97</v>
      </c>
      <c r="S4710" s="1">
        <f>-Table1[[#This Row],[Current Total CHARGE_AMOUNT]]+Table1[[#This Row],[Adj Total CHARGE_AMOUNT]]</f>
        <v>22643.22</v>
      </c>
      <c r="T4710" s="1">
        <f>+Table1[[#This Row],[Adj Total TOTAL_COST]]-Table1[[#This Row],[Current Total TOTAL_COST]]</f>
        <v>1409.5918000000001</v>
      </c>
      <c r="U4710" s="1">
        <f>+Table1[[#This Row],[Adj Total CONTRIBUTION_MARGIN]]-Table1[[#This Row],[Current Total CONTRIBUTION_MARGIN]]</f>
        <v>2138.4499999999998</v>
      </c>
      <c r="V4710" s="1">
        <f>+Table1[[#This Row],[Adj Total OPERATING_MARGIN]]-Table1[[#This Row],[Current Total OPERATING_MARGIN]]</f>
        <v>1647.3000000000002</v>
      </c>
    </row>
    <row r="4711" spans="1:22" x14ac:dyDescent="0.3">
      <c r="A4711" t="s">
        <v>33</v>
      </c>
      <c r="B4711">
        <v>2024</v>
      </c>
      <c r="C4711" t="s">
        <v>20</v>
      </c>
      <c r="D4711" t="s">
        <v>105</v>
      </c>
      <c r="E4711" s="2">
        <v>73</v>
      </c>
      <c r="F4711" s="1">
        <v>40975.949999999997</v>
      </c>
      <c r="G4711" s="1">
        <v>54725.94</v>
      </c>
      <c r="H4711" s="1">
        <v>27251.459900000002</v>
      </c>
      <c r="I4711" s="1">
        <v>-2429.6</v>
      </c>
      <c r="J4711" s="1">
        <v>-13462.83</v>
      </c>
      <c r="K4711" s="2">
        <v>69</v>
      </c>
      <c r="L4711" s="1">
        <v>9556.18</v>
      </c>
      <c r="M4711" s="1">
        <v>12298.29</v>
      </c>
      <c r="N4711" s="1">
        <v>14587.0263</v>
      </c>
      <c r="O4711" s="1">
        <v>-2509.98</v>
      </c>
      <c r="P4711" s="1">
        <v>-11811.77</v>
      </c>
      <c r="Q4711" s="2">
        <f>-+Table1[[#This Row],[Current Record Count]]+Table1[[#This Row],[Adj Record Count]]</f>
        <v>-4</v>
      </c>
      <c r="R4711" s="1">
        <f>+-Table1[[#This Row],[Current Total ADJUSTMENT_AMOUNT]]+Table1[[#This Row],[Adj Total ADJUSTMENT_AMOUNT]]</f>
        <v>-31419.769999999997</v>
      </c>
      <c r="S4711" s="1">
        <f>-Table1[[#This Row],[Current Total CHARGE_AMOUNT]]+Table1[[#This Row],[Adj Total CHARGE_AMOUNT]]</f>
        <v>-42427.65</v>
      </c>
      <c r="T4711" s="1">
        <f>+Table1[[#This Row],[Adj Total TOTAL_COST]]-Table1[[#This Row],[Current Total TOTAL_COST]]</f>
        <v>-12664.433600000002</v>
      </c>
      <c r="U4711" s="1">
        <f>+Table1[[#This Row],[Adj Total CONTRIBUTION_MARGIN]]-Table1[[#This Row],[Current Total CONTRIBUTION_MARGIN]]</f>
        <v>-80.380000000000109</v>
      </c>
      <c r="V4711" s="1">
        <f>+Table1[[#This Row],[Adj Total OPERATING_MARGIN]]-Table1[[#This Row],[Current Total OPERATING_MARGIN]]</f>
        <v>1651.0599999999995</v>
      </c>
    </row>
    <row r="4712" spans="1:22" x14ac:dyDescent="0.3">
      <c r="A4712" t="s">
        <v>44</v>
      </c>
      <c r="B4712">
        <v>2023</v>
      </c>
      <c r="C4712" t="s">
        <v>60</v>
      </c>
      <c r="D4712" t="s">
        <v>60</v>
      </c>
      <c r="E4712" s="2">
        <v>4</v>
      </c>
      <c r="F4712" s="1">
        <v>18411.25</v>
      </c>
      <c r="G4712" s="1">
        <v>20332.099999999999</v>
      </c>
      <c r="H4712" s="1">
        <v>4245.9314999999997</v>
      </c>
      <c r="I4712" s="1">
        <v>-1106.94</v>
      </c>
      <c r="J4712" s="1">
        <v>-2304.4499999999998</v>
      </c>
      <c r="K4712" s="2">
        <v>1</v>
      </c>
      <c r="L4712" s="1">
        <v>2171.75</v>
      </c>
      <c r="M4712" s="1">
        <v>2480.15</v>
      </c>
      <c r="N4712" s="1">
        <v>962.125</v>
      </c>
      <c r="O4712" s="1">
        <v>-326.88</v>
      </c>
      <c r="P4712" s="1">
        <v>-646.17999999999995</v>
      </c>
      <c r="Q4712" s="2">
        <f>-+Table1[[#This Row],[Current Record Count]]+Table1[[#This Row],[Adj Record Count]]</f>
        <v>-3</v>
      </c>
      <c r="R4712" s="1">
        <f>+-Table1[[#This Row],[Current Total ADJUSTMENT_AMOUNT]]+Table1[[#This Row],[Adj Total ADJUSTMENT_AMOUNT]]</f>
        <v>-16239.5</v>
      </c>
      <c r="S4712" s="1">
        <f>-Table1[[#This Row],[Current Total CHARGE_AMOUNT]]+Table1[[#This Row],[Adj Total CHARGE_AMOUNT]]</f>
        <v>-17851.949999999997</v>
      </c>
      <c r="T4712" s="1">
        <f>+Table1[[#This Row],[Adj Total TOTAL_COST]]-Table1[[#This Row],[Current Total TOTAL_COST]]</f>
        <v>-3283.8064999999997</v>
      </c>
      <c r="U4712" s="1">
        <f>+Table1[[#This Row],[Adj Total CONTRIBUTION_MARGIN]]-Table1[[#This Row],[Current Total CONTRIBUTION_MARGIN]]</f>
        <v>780.06000000000006</v>
      </c>
      <c r="V4712" s="1">
        <f>+Table1[[#This Row],[Adj Total OPERATING_MARGIN]]-Table1[[#This Row],[Current Total OPERATING_MARGIN]]</f>
        <v>1658.27</v>
      </c>
    </row>
    <row r="4713" spans="1:22" x14ac:dyDescent="0.3">
      <c r="A4713" t="s">
        <v>44</v>
      </c>
      <c r="B4713">
        <v>2021</v>
      </c>
      <c r="C4713" t="s">
        <v>41</v>
      </c>
      <c r="D4713" t="s">
        <v>41</v>
      </c>
      <c r="E4713" s="2">
        <v>4</v>
      </c>
      <c r="F4713" s="1">
        <v>11434.82</v>
      </c>
      <c r="G4713" s="1">
        <v>12902.07</v>
      </c>
      <c r="H4713" s="1">
        <v>3322.3449000000001</v>
      </c>
      <c r="I4713" s="1">
        <v>-520.08000000000004</v>
      </c>
      <c r="J4713" s="1">
        <v>-1799.37</v>
      </c>
      <c r="K4713" s="2">
        <v>2</v>
      </c>
      <c r="L4713" s="1">
        <v>516.27</v>
      </c>
      <c r="M4713" s="1">
        <v>613</v>
      </c>
      <c r="N4713" s="1">
        <v>235.04179999999999</v>
      </c>
      <c r="O4713" s="1">
        <v>-77.92</v>
      </c>
      <c r="P4713" s="1">
        <v>-138.31</v>
      </c>
      <c r="Q4713" s="2">
        <f>-+Table1[[#This Row],[Current Record Count]]+Table1[[#This Row],[Adj Record Count]]</f>
        <v>-2</v>
      </c>
      <c r="R4713" s="1">
        <f>+-Table1[[#This Row],[Current Total ADJUSTMENT_AMOUNT]]+Table1[[#This Row],[Adj Total ADJUSTMENT_AMOUNT]]</f>
        <v>-10918.55</v>
      </c>
      <c r="S4713" s="1">
        <f>-Table1[[#This Row],[Current Total CHARGE_AMOUNT]]+Table1[[#This Row],[Adj Total CHARGE_AMOUNT]]</f>
        <v>-12289.07</v>
      </c>
      <c r="T4713" s="1">
        <f>+Table1[[#This Row],[Adj Total TOTAL_COST]]-Table1[[#This Row],[Current Total TOTAL_COST]]</f>
        <v>-3087.3031000000001</v>
      </c>
      <c r="U4713" s="1">
        <f>+Table1[[#This Row],[Adj Total CONTRIBUTION_MARGIN]]-Table1[[#This Row],[Current Total CONTRIBUTION_MARGIN]]</f>
        <v>442.16</v>
      </c>
      <c r="V4713" s="1">
        <f>+Table1[[#This Row],[Adj Total OPERATING_MARGIN]]-Table1[[#This Row],[Current Total OPERATING_MARGIN]]</f>
        <v>1661.06</v>
      </c>
    </row>
    <row r="4714" spans="1:22" x14ac:dyDescent="0.3">
      <c r="A4714" t="s">
        <v>16</v>
      </c>
      <c r="B4714">
        <v>2022</v>
      </c>
      <c r="C4714" t="s">
        <v>20</v>
      </c>
      <c r="D4714" t="s">
        <v>21</v>
      </c>
      <c r="E4714" s="2">
        <v>173</v>
      </c>
      <c r="F4714" s="1">
        <v>141145.93</v>
      </c>
      <c r="G4714" s="1">
        <v>215648.52</v>
      </c>
      <c r="H4714" s="1">
        <v>51735.009899999997</v>
      </c>
      <c r="I4714" s="1">
        <v>35944.47</v>
      </c>
      <c r="J4714" s="1">
        <v>28003.360000000001</v>
      </c>
      <c r="K4714" s="2">
        <v>171</v>
      </c>
      <c r="L4714" s="1">
        <v>119892.37</v>
      </c>
      <c r="M4714" s="1">
        <v>193902.9</v>
      </c>
      <c r="N4714" s="1">
        <v>48603.611700000001</v>
      </c>
      <c r="O4714" s="1">
        <v>36605.39</v>
      </c>
      <c r="P4714" s="1">
        <v>29665.07</v>
      </c>
      <c r="Q4714" s="2">
        <f>-+Table1[[#This Row],[Current Record Count]]+Table1[[#This Row],[Adj Record Count]]</f>
        <v>-2</v>
      </c>
      <c r="R4714" s="1">
        <f>+-Table1[[#This Row],[Current Total ADJUSTMENT_AMOUNT]]+Table1[[#This Row],[Adj Total ADJUSTMENT_AMOUNT]]</f>
        <v>-21253.559999999998</v>
      </c>
      <c r="S4714" s="1">
        <f>-Table1[[#This Row],[Current Total CHARGE_AMOUNT]]+Table1[[#This Row],[Adj Total CHARGE_AMOUNT]]</f>
        <v>-21745.619999999995</v>
      </c>
      <c r="T4714" s="1">
        <f>+Table1[[#This Row],[Adj Total TOTAL_COST]]-Table1[[#This Row],[Current Total TOTAL_COST]]</f>
        <v>-3131.398199999996</v>
      </c>
      <c r="U4714" s="1">
        <f>+Table1[[#This Row],[Adj Total CONTRIBUTION_MARGIN]]-Table1[[#This Row],[Current Total CONTRIBUTION_MARGIN]]</f>
        <v>660.91999999999825</v>
      </c>
      <c r="V4714" s="1">
        <f>+Table1[[#This Row],[Adj Total OPERATING_MARGIN]]-Table1[[#This Row],[Current Total OPERATING_MARGIN]]</f>
        <v>1661.7099999999991</v>
      </c>
    </row>
    <row r="4715" spans="1:22" x14ac:dyDescent="0.3">
      <c r="A4715" t="s">
        <v>33</v>
      </c>
      <c r="B4715">
        <v>2020</v>
      </c>
      <c r="C4715" t="s">
        <v>50</v>
      </c>
      <c r="D4715" t="s">
        <v>50</v>
      </c>
      <c r="E4715" s="2">
        <v>3</v>
      </c>
      <c r="F4715" s="1">
        <v>7652.13</v>
      </c>
      <c r="G4715" s="1">
        <v>8213.49</v>
      </c>
      <c r="H4715" s="1">
        <v>2285.0246999999999</v>
      </c>
      <c r="I4715" s="1">
        <v>-1025.79</v>
      </c>
      <c r="J4715" s="1">
        <v>-1748.76</v>
      </c>
      <c r="K4715" s="2">
        <v>1</v>
      </c>
      <c r="L4715" s="1">
        <v>127.11</v>
      </c>
      <c r="M4715" s="1">
        <v>127.11</v>
      </c>
      <c r="N4715" s="1">
        <v>74.194299999999998</v>
      </c>
      <c r="O4715" s="1">
        <v>-35.75</v>
      </c>
      <c r="P4715" s="1">
        <v>-74.19</v>
      </c>
      <c r="Q4715" s="2">
        <f>-+Table1[[#This Row],[Current Record Count]]+Table1[[#This Row],[Adj Record Count]]</f>
        <v>-2</v>
      </c>
      <c r="R4715" s="1">
        <f>+-Table1[[#This Row],[Current Total ADJUSTMENT_AMOUNT]]+Table1[[#This Row],[Adj Total ADJUSTMENT_AMOUNT]]</f>
        <v>-7525.02</v>
      </c>
      <c r="S4715" s="1">
        <f>-Table1[[#This Row],[Current Total CHARGE_AMOUNT]]+Table1[[#This Row],[Adj Total CHARGE_AMOUNT]]</f>
        <v>-8086.38</v>
      </c>
      <c r="T4715" s="1">
        <f>+Table1[[#This Row],[Adj Total TOTAL_COST]]-Table1[[#This Row],[Current Total TOTAL_COST]]</f>
        <v>-2210.8303999999998</v>
      </c>
      <c r="U4715" s="1">
        <f>+Table1[[#This Row],[Adj Total CONTRIBUTION_MARGIN]]-Table1[[#This Row],[Current Total CONTRIBUTION_MARGIN]]</f>
        <v>990.04</v>
      </c>
      <c r="V4715" s="1">
        <f>+Table1[[#This Row],[Adj Total OPERATING_MARGIN]]-Table1[[#This Row],[Current Total OPERATING_MARGIN]]</f>
        <v>1674.57</v>
      </c>
    </row>
    <row r="4716" spans="1:22" x14ac:dyDescent="0.3">
      <c r="A4716" t="s">
        <v>31</v>
      </c>
      <c r="B4716">
        <v>2020</v>
      </c>
      <c r="C4716" t="s">
        <v>17</v>
      </c>
      <c r="D4716" t="s">
        <v>96</v>
      </c>
      <c r="E4716" s="2">
        <v>1</v>
      </c>
      <c r="F4716" s="1">
        <v>14807.99</v>
      </c>
      <c r="G4716" s="1">
        <v>17093.3</v>
      </c>
      <c r="H4716" s="1">
        <v>3919.3119999999999</v>
      </c>
      <c r="I4716" s="1">
        <v>-355.11</v>
      </c>
      <c r="J4716" s="1">
        <v>-1676.19</v>
      </c>
      <c r="K4716" s="2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2">
        <f>-+Table1[[#This Row],[Current Record Count]]+Table1[[#This Row],[Adj Record Count]]</f>
        <v>-1</v>
      </c>
      <c r="R4716" s="1">
        <f>+-Table1[[#This Row],[Current Total ADJUSTMENT_AMOUNT]]+Table1[[#This Row],[Adj Total ADJUSTMENT_AMOUNT]]</f>
        <v>-14807.99</v>
      </c>
      <c r="S4716" s="1">
        <f>-Table1[[#This Row],[Current Total CHARGE_AMOUNT]]+Table1[[#This Row],[Adj Total CHARGE_AMOUNT]]</f>
        <v>-17093.3</v>
      </c>
      <c r="T4716" s="1">
        <f>+Table1[[#This Row],[Adj Total TOTAL_COST]]-Table1[[#This Row],[Current Total TOTAL_COST]]</f>
        <v>-3919.3119999999999</v>
      </c>
      <c r="U4716" s="1">
        <f>+Table1[[#This Row],[Adj Total CONTRIBUTION_MARGIN]]-Table1[[#This Row],[Current Total CONTRIBUTION_MARGIN]]</f>
        <v>355.11</v>
      </c>
      <c r="V4716" s="1">
        <f>+Table1[[#This Row],[Adj Total OPERATING_MARGIN]]-Table1[[#This Row],[Current Total OPERATING_MARGIN]]</f>
        <v>1676.19</v>
      </c>
    </row>
    <row r="4717" spans="1:22" x14ac:dyDescent="0.3">
      <c r="A4717" t="s">
        <v>35</v>
      </c>
      <c r="B4717">
        <v>2023</v>
      </c>
      <c r="C4717" t="s">
        <v>17</v>
      </c>
      <c r="D4717" t="s">
        <v>18</v>
      </c>
      <c r="E4717" s="2">
        <v>325</v>
      </c>
      <c r="F4717" s="1">
        <v>335688.25</v>
      </c>
      <c r="G4717" s="1">
        <v>444242.08</v>
      </c>
      <c r="H4717" s="1">
        <v>120961.11840000001</v>
      </c>
      <c r="I4717" s="1">
        <v>60693.77</v>
      </c>
      <c r="J4717" s="1">
        <v>20192.52</v>
      </c>
      <c r="K4717" s="2">
        <v>299</v>
      </c>
      <c r="L4717" s="1">
        <v>233443.08</v>
      </c>
      <c r="M4717" s="1">
        <v>310581.2</v>
      </c>
      <c r="N4717" s="1">
        <v>84631.858800000002</v>
      </c>
      <c r="O4717" s="1">
        <v>49853.08</v>
      </c>
      <c r="P4717" s="1">
        <v>21877.119999999999</v>
      </c>
      <c r="Q4717" s="2">
        <f>-+Table1[[#This Row],[Current Record Count]]+Table1[[#This Row],[Adj Record Count]]</f>
        <v>-26</v>
      </c>
      <c r="R4717" s="1">
        <f>+-Table1[[#This Row],[Current Total ADJUSTMENT_AMOUNT]]+Table1[[#This Row],[Adj Total ADJUSTMENT_AMOUNT]]</f>
        <v>-102245.17000000001</v>
      </c>
      <c r="S4717" s="1">
        <f>-Table1[[#This Row],[Current Total CHARGE_AMOUNT]]+Table1[[#This Row],[Adj Total CHARGE_AMOUNT]]</f>
        <v>-133660.88</v>
      </c>
      <c r="T4717" s="1">
        <f>+Table1[[#This Row],[Adj Total TOTAL_COST]]-Table1[[#This Row],[Current Total TOTAL_COST]]</f>
        <v>-36329.259600000005</v>
      </c>
      <c r="U4717" s="1">
        <f>+Table1[[#This Row],[Adj Total CONTRIBUTION_MARGIN]]-Table1[[#This Row],[Current Total CONTRIBUTION_MARGIN]]</f>
        <v>-10840.689999999995</v>
      </c>
      <c r="V4717" s="1">
        <f>+Table1[[#This Row],[Adj Total OPERATING_MARGIN]]-Table1[[#This Row],[Current Total OPERATING_MARGIN]]</f>
        <v>1684.5999999999985</v>
      </c>
    </row>
    <row r="4718" spans="1:22" x14ac:dyDescent="0.3">
      <c r="A4718" t="s">
        <v>98</v>
      </c>
      <c r="B4718">
        <v>2021</v>
      </c>
      <c r="C4718" t="s">
        <v>20</v>
      </c>
      <c r="D4718" t="s">
        <v>70</v>
      </c>
      <c r="E4718" s="2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2">
        <v>5</v>
      </c>
      <c r="L4718" s="1">
        <v>48651.21</v>
      </c>
      <c r="M4718" s="1">
        <v>115173.01</v>
      </c>
      <c r="N4718" s="1">
        <v>64836.468399999998</v>
      </c>
      <c r="O4718" s="1">
        <v>15617.64</v>
      </c>
      <c r="P4718" s="1">
        <v>1685.34</v>
      </c>
      <c r="Q4718" s="2">
        <f>-+Table1[[#This Row],[Current Record Count]]+Table1[[#This Row],[Adj Record Count]]</f>
        <v>5</v>
      </c>
      <c r="R4718" s="1">
        <f>+-Table1[[#This Row],[Current Total ADJUSTMENT_AMOUNT]]+Table1[[#This Row],[Adj Total ADJUSTMENT_AMOUNT]]</f>
        <v>48651.21</v>
      </c>
      <c r="S4718" s="1">
        <f>-Table1[[#This Row],[Current Total CHARGE_AMOUNT]]+Table1[[#This Row],[Adj Total CHARGE_AMOUNT]]</f>
        <v>115173.01</v>
      </c>
      <c r="T4718" s="1">
        <f>+Table1[[#This Row],[Adj Total TOTAL_COST]]-Table1[[#This Row],[Current Total TOTAL_COST]]</f>
        <v>64836.468399999998</v>
      </c>
      <c r="U4718" s="1">
        <f>+Table1[[#This Row],[Adj Total CONTRIBUTION_MARGIN]]-Table1[[#This Row],[Current Total CONTRIBUTION_MARGIN]]</f>
        <v>15617.64</v>
      </c>
      <c r="V4718" s="1">
        <f>+Table1[[#This Row],[Adj Total OPERATING_MARGIN]]-Table1[[#This Row],[Current Total OPERATING_MARGIN]]</f>
        <v>1685.34</v>
      </c>
    </row>
    <row r="4719" spans="1:22" x14ac:dyDescent="0.3">
      <c r="A4719" t="s">
        <v>27</v>
      </c>
      <c r="B4719">
        <v>2020</v>
      </c>
      <c r="C4719" t="s">
        <v>29</v>
      </c>
      <c r="D4719" t="s">
        <v>43</v>
      </c>
      <c r="E4719" s="2">
        <v>1</v>
      </c>
      <c r="F4719" s="1">
        <v>9047.69</v>
      </c>
      <c r="G4719" s="1">
        <v>10466</v>
      </c>
      <c r="H4719" s="1">
        <v>1401.2945</v>
      </c>
      <c r="I4719" s="1">
        <v>444.04</v>
      </c>
      <c r="J4719" s="1">
        <v>17.02</v>
      </c>
      <c r="K4719" s="2">
        <v>9</v>
      </c>
      <c r="L4719" s="1">
        <v>48150.42</v>
      </c>
      <c r="M4719" s="1">
        <v>65906.95</v>
      </c>
      <c r="N4719" s="1">
        <v>16049.4617</v>
      </c>
      <c r="O4719" s="1">
        <v>5970.91</v>
      </c>
      <c r="P4719" s="1">
        <v>1707.07</v>
      </c>
      <c r="Q4719" s="2">
        <f>-+Table1[[#This Row],[Current Record Count]]+Table1[[#This Row],[Adj Record Count]]</f>
        <v>8</v>
      </c>
      <c r="R4719" s="1">
        <f>+-Table1[[#This Row],[Current Total ADJUSTMENT_AMOUNT]]+Table1[[#This Row],[Adj Total ADJUSTMENT_AMOUNT]]</f>
        <v>39102.729999999996</v>
      </c>
      <c r="S4719" s="1">
        <f>-Table1[[#This Row],[Current Total CHARGE_AMOUNT]]+Table1[[#This Row],[Adj Total CHARGE_AMOUNT]]</f>
        <v>55440.95</v>
      </c>
      <c r="T4719" s="1">
        <f>+Table1[[#This Row],[Adj Total TOTAL_COST]]-Table1[[#This Row],[Current Total TOTAL_COST]]</f>
        <v>14648.1672</v>
      </c>
      <c r="U4719" s="1">
        <f>+Table1[[#This Row],[Adj Total CONTRIBUTION_MARGIN]]-Table1[[#This Row],[Current Total CONTRIBUTION_MARGIN]]</f>
        <v>5526.87</v>
      </c>
      <c r="V4719" s="1">
        <f>+Table1[[#This Row],[Adj Total OPERATING_MARGIN]]-Table1[[#This Row],[Current Total OPERATING_MARGIN]]</f>
        <v>1690.05</v>
      </c>
    </row>
    <row r="4720" spans="1:22" x14ac:dyDescent="0.3">
      <c r="A4720" t="s">
        <v>33</v>
      </c>
      <c r="B4720">
        <v>2020</v>
      </c>
      <c r="C4720" t="s">
        <v>29</v>
      </c>
      <c r="D4720" t="s">
        <v>57</v>
      </c>
      <c r="E4720" s="2">
        <v>6</v>
      </c>
      <c r="F4720" s="1">
        <v>12394.01</v>
      </c>
      <c r="G4720" s="1">
        <v>20300.89</v>
      </c>
      <c r="H4720" s="1">
        <v>6489.7385000000004</v>
      </c>
      <c r="I4720" s="1">
        <v>-2524.5300000000002</v>
      </c>
      <c r="J4720" s="1">
        <v>-4096.82</v>
      </c>
      <c r="K4720" s="2">
        <v>2</v>
      </c>
      <c r="L4720" s="1">
        <v>8012.13</v>
      </c>
      <c r="M4720" s="1">
        <v>8168.14</v>
      </c>
      <c r="N4720" s="1">
        <v>2456.8209999999999</v>
      </c>
      <c r="O4720" s="1">
        <v>-2134.1999999999998</v>
      </c>
      <c r="P4720" s="1">
        <v>-2380.56</v>
      </c>
      <c r="Q4720" s="2">
        <f>-+Table1[[#This Row],[Current Record Count]]+Table1[[#This Row],[Adj Record Count]]</f>
        <v>-4</v>
      </c>
      <c r="R4720" s="1">
        <f>+-Table1[[#This Row],[Current Total ADJUSTMENT_AMOUNT]]+Table1[[#This Row],[Adj Total ADJUSTMENT_AMOUNT]]</f>
        <v>-4381.88</v>
      </c>
      <c r="S4720" s="1">
        <f>-Table1[[#This Row],[Current Total CHARGE_AMOUNT]]+Table1[[#This Row],[Adj Total CHARGE_AMOUNT]]</f>
        <v>-12132.75</v>
      </c>
      <c r="T4720" s="1">
        <f>+Table1[[#This Row],[Adj Total TOTAL_COST]]-Table1[[#This Row],[Current Total TOTAL_COST]]</f>
        <v>-4032.9175000000005</v>
      </c>
      <c r="U4720" s="1">
        <f>+Table1[[#This Row],[Adj Total CONTRIBUTION_MARGIN]]-Table1[[#This Row],[Current Total CONTRIBUTION_MARGIN]]</f>
        <v>390.33000000000038</v>
      </c>
      <c r="V4720" s="1">
        <f>+Table1[[#This Row],[Adj Total OPERATING_MARGIN]]-Table1[[#This Row],[Current Total OPERATING_MARGIN]]</f>
        <v>1716.2599999999998</v>
      </c>
    </row>
    <row r="4721" spans="1:22" x14ac:dyDescent="0.3">
      <c r="A4721" t="s">
        <v>74</v>
      </c>
      <c r="B4721">
        <v>2023</v>
      </c>
      <c r="C4721" t="s">
        <v>29</v>
      </c>
      <c r="D4721" t="s">
        <v>65</v>
      </c>
      <c r="E4721" s="2">
        <v>2</v>
      </c>
      <c r="F4721" s="1">
        <v>7279.87</v>
      </c>
      <c r="G4721" s="1">
        <v>8470.06</v>
      </c>
      <c r="H4721" s="1">
        <v>3047.2305000000001</v>
      </c>
      <c r="I4721" s="1">
        <v>-819</v>
      </c>
      <c r="J4721" s="1">
        <v>-1857.04</v>
      </c>
      <c r="K4721" s="2">
        <v>1</v>
      </c>
      <c r="L4721" s="1">
        <v>691.05</v>
      </c>
      <c r="M4721" s="1">
        <v>812.5</v>
      </c>
      <c r="N4721" s="1">
        <v>258.20580000000001</v>
      </c>
      <c r="O4721" s="1">
        <v>-36.840000000000003</v>
      </c>
      <c r="P4721" s="1">
        <v>-136.76</v>
      </c>
      <c r="Q4721" s="2">
        <f>-+Table1[[#This Row],[Current Record Count]]+Table1[[#This Row],[Adj Record Count]]</f>
        <v>-1</v>
      </c>
      <c r="R4721" s="1">
        <f>+-Table1[[#This Row],[Current Total ADJUSTMENT_AMOUNT]]+Table1[[#This Row],[Adj Total ADJUSTMENT_AMOUNT]]</f>
        <v>-6588.82</v>
      </c>
      <c r="S4721" s="1">
        <f>-Table1[[#This Row],[Current Total CHARGE_AMOUNT]]+Table1[[#This Row],[Adj Total CHARGE_AMOUNT]]</f>
        <v>-7657.5599999999995</v>
      </c>
      <c r="T4721" s="1">
        <f>+Table1[[#This Row],[Adj Total TOTAL_COST]]-Table1[[#This Row],[Current Total TOTAL_COST]]</f>
        <v>-2789.0246999999999</v>
      </c>
      <c r="U4721" s="1">
        <f>+Table1[[#This Row],[Adj Total CONTRIBUTION_MARGIN]]-Table1[[#This Row],[Current Total CONTRIBUTION_MARGIN]]</f>
        <v>782.16</v>
      </c>
      <c r="V4721" s="1">
        <f>+Table1[[#This Row],[Adj Total OPERATING_MARGIN]]-Table1[[#This Row],[Current Total OPERATING_MARGIN]]</f>
        <v>1720.28</v>
      </c>
    </row>
    <row r="4722" spans="1:22" x14ac:dyDescent="0.3">
      <c r="A4722" t="s">
        <v>31</v>
      </c>
      <c r="B4722">
        <v>2022</v>
      </c>
      <c r="C4722" t="s">
        <v>20</v>
      </c>
      <c r="D4722" t="s">
        <v>100</v>
      </c>
      <c r="E4722" s="2">
        <v>1</v>
      </c>
      <c r="F4722" s="1">
        <v>11118.18</v>
      </c>
      <c r="G4722" s="1">
        <v>14826.92</v>
      </c>
      <c r="H4722" s="1">
        <v>5435.5928000000004</v>
      </c>
      <c r="I4722" s="1">
        <v>-779.16</v>
      </c>
      <c r="J4722" s="1">
        <v>-1726.85</v>
      </c>
      <c r="K4722" s="2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2">
        <f>-+Table1[[#This Row],[Current Record Count]]+Table1[[#This Row],[Adj Record Count]]</f>
        <v>-1</v>
      </c>
      <c r="R4722" s="1">
        <f>+-Table1[[#This Row],[Current Total ADJUSTMENT_AMOUNT]]+Table1[[#This Row],[Adj Total ADJUSTMENT_AMOUNT]]</f>
        <v>-11118.18</v>
      </c>
      <c r="S4722" s="1">
        <f>-Table1[[#This Row],[Current Total CHARGE_AMOUNT]]+Table1[[#This Row],[Adj Total CHARGE_AMOUNT]]</f>
        <v>-14826.92</v>
      </c>
      <c r="T4722" s="1">
        <f>+Table1[[#This Row],[Adj Total TOTAL_COST]]-Table1[[#This Row],[Current Total TOTAL_COST]]</f>
        <v>-5435.5928000000004</v>
      </c>
      <c r="U4722" s="1">
        <f>+Table1[[#This Row],[Adj Total CONTRIBUTION_MARGIN]]-Table1[[#This Row],[Current Total CONTRIBUTION_MARGIN]]</f>
        <v>779.16</v>
      </c>
      <c r="V4722" s="1">
        <f>+Table1[[#This Row],[Adj Total OPERATING_MARGIN]]-Table1[[#This Row],[Current Total OPERATING_MARGIN]]</f>
        <v>1726.85</v>
      </c>
    </row>
    <row r="4723" spans="1:22" x14ac:dyDescent="0.3">
      <c r="A4723" t="s">
        <v>27</v>
      </c>
      <c r="B4723">
        <v>2020</v>
      </c>
      <c r="C4723" t="s">
        <v>23</v>
      </c>
      <c r="D4723" t="s">
        <v>94</v>
      </c>
      <c r="E4723" s="2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2">
        <v>1</v>
      </c>
      <c r="L4723" s="1">
        <v>3088.76</v>
      </c>
      <c r="M4723" s="1">
        <v>5381.12</v>
      </c>
      <c r="N4723" s="1">
        <v>557.20699999999999</v>
      </c>
      <c r="O4723" s="1">
        <v>1910.32</v>
      </c>
      <c r="P4723" s="1">
        <v>1735.15</v>
      </c>
      <c r="Q4723" s="2">
        <f>-+Table1[[#This Row],[Current Record Count]]+Table1[[#This Row],[Adj Record Count]]</f>
        <v>1</v>
      </c>
      <c r="R4723" s="1">
        <f>+-Table1[[#This Row],[Current Total ADJUSTMENT_AMOUNT]]+Table1[[#This Row],[Adj Total ADJUSTMENT_AMOUNT]]</f>
        <v>3088.76</v>
      </c>
      <c r="S4723" s="1">
        <f>-Table1[[#This Row],[Current Total CHARGE_AMOUNT]]+Table1[[#This Row],[Adj Total CHARGE_AMOUNT]]</f>
        <v>5381.12</v>
      </c>
      <c r="T4723" s="1">
        <f>+Table1[[#This Row],[Adj Total TOTAL_COST]]-Table1[[#This Row],[Current Total TOTAL_COST]]</f>
        <v>557.20699999999999</v>
      </c>
      <c r="U4723" s="1">
        <f>+Table1[[#This Row],[Adj Total CONTRIBUTION_MARGIN]]-Table1[[#This Row],[Current Total CONTRIBUTION_MARGIN]]</f>
        <v>1910.32</v>
      </c>
      <c r="V4723" s="1">
        <f>+Table1[[#This Row],[Adj Total OPERATING_MARGIN]]-Table1[[#This Row],[Current Total OPERATING_MARGIN]]</f>
        <v>1735.15</v>
      </c>
    </row>
    <row r="4724" spans="1:22" x14ac:dyDescent="0.3">
      <c r="A4724" t="s">
        <v>25</v>
      </c>
      <c r="B4724">
        <v>2022</v>
      </c>
      <c r="C4724" t="s">
        <v>20</v>
      </c>
      <c r="D4724" t="s">
        <v>55</v>
      </c>
      <c r="E4724" s="2">
        <v>25</v>
      </c>
      <c r="F4724" s="1">
        <v>111539.39</v>
      </c>
      <c r="G4724" s="1">
        <v>141578.89000000001</v>
      </c>
      <c r="H4724" s="1">
        <v>9722.1466999999993</v>
      </c>
      <c r="I4724" s="1">
        <v>25903.93</v>
      </c>
      <c r="J4724" s="1">
        <v>22715.18</v>
      </c>
      <c r="K4724" s="2">
        <v>30</v>
      </c>
      <c r="L4724" s="1">
        <v>125087.54</v>
      </c>
      <c r="M4724" s="1">
        <v>157745.34</v>
      </c>
      <c r="N4724" s="1">
        <v>10889.2508</v>
      </c>
      <c r="O4724" s="1">
        <v>27957.59</v>
      </c>
      <c r="P4724" s="1">
        <v>24450.79</v>
      </c>
      <c r="Q4724" s="2">
        <f>-+Table1[[#This Row],[Current Record Count]]+Table1[[#This Row],[Adj Record Count]]</f>
        <v>5</v>
      </c>
      <c r="R4724" s="1">
        <f>+-Table1[[#This Row],[Current Total ADJUSTMENT_AMOUNT]]+Table1[[#This Row],[Adj Total ADJUSTMENT_AMOUNT]]</f>
        <v>13548.149999999994</v>
      </c>
      <c r="S4724" s="1">
        <f>-Table1[[#This Row],[Current Total CHARGE_AMOUNT]]+Table1[[#This Row],[Adj Total CHARGE_AMOUNT]]</f>
        <v>16166.449999999983</v>
      </c>
      <c r="T4724" s="1">
        <f>+Table1[[#This Row],[Adj Total TOTAL_COST]]-Table1[[#This Row],[Current Total TOTAL_COST]]</f>
        <v>1167.1041000000005</v>
      </c>
      <c r="U4724" s="1">
        <f>+Table1[[#This Row],[Adj Total CONTRIBUTION_MARGIN]]-Table1[[#This Row],[Current Total CONTRIBUTION_MARGIN]]</f>
        <v>2053.66</v>
      </c>
      <c r="V4724" s="1">
        <f>+Table1[[#This Row],[Adj Total OPERATING_MARGIN]]-Table1[[#This Row],[Current Total OPERATING_MARGIN]]</f>
        <v>1735.6100000000006</v>
      </c>
    </row>
    <row r="4725" spans="1:22" x14ac:dyDescent="0.3">
      <c r="A4725" t="s">
        <v>78</v>
      </c>
      <c r="B4725">
        <v>2020</v>
      </c>
      <c r="C4725" t="s">
        <v>17</v>
      </c>
      <c r="D4725" t="s">
        <v>59</v>
      </c>
      <c r="E4725" s="2">
        <v>8</v>
      </c>
      <c r="F4725" s="1">
        <v>59633.41</v>
      </c>
      <c r="G4725" s="1">
        <v>82578.039999999994</v>
      </c>
      <c r="H4725" s="1">
        <v>22732.931700000001</v>
      </c>
      <c r="I4725" s="1">
        <v>8186.01</v>
      </c>
      <c r="J4725" s="1">
        <v>136.69</v>
      </c>
      <c r="K4725" s="2">
        <v>3</v>
      </c>
      <c r="L4725" s="1">
        <v>5758.97</v>
      </c>
      <c r="M4725" s="1">
        <v>11560.35</v>
      </c>
      <c r="N4725" s="1">
        <v>3853.9308000000001</v>
      </c>
      <c r="O4725" s="1">
        <v>3235.99</v>
      </c>
      <c r="P4725" s="1">
        <v>1872.45</v>
      </c>
      <c r="Q4725" s="2">
        <f>-+Table1[[#This Row],[Current Record Count]]+Table1[[#This Row],[Adj Record Count]]</f>
        <v>-5</v>
      </c>
      <c r="R4725" s="1">
        <f>+-Table1[[#This Row],[Current Total ADJUSTMENT_AMOUNT]]+Table1[[#This Row],[Adj Total ADJUSTMENT_AMOUNT]]</f>
        <v>-53874.44</v>
      </c>
      <c r="S4725" s="1">
        <f>-Table1[[#This Row],[Current Total CHARGE_AMOUNT]]+Table1[[#This Row],[Adj Total CHARGE_AMOUNT]]</f>
        <v>-71017.689999999988</v>
      </c>
      <c r="T4725" s="1">
        <f>+Table1[[#This Row],[Adj Total TOTAL_COST]]-Table1[[#This Row],[Current Total TOTAL_COST]]</f>
        <v>-18879.000899999999</v>
      </c>
      <c r="U4725" s="1">
        <f>+Table1[[#This Row],[Adj Total CONTRIBUTION_MARGIN]]-Table1[[#This Row],[Current Total CONTRIBUTION_MARGIN]]</f>
        <v>-4950.0200000000004</v>
      </c>
      <c r="V4725" s="1">
        <f>+Table1[[#This Row],[Adj Total OPERATING_MARGIN]]-Table1[[#This Row],[Current Total OPERATING_MARGIN]]</f>
        <v>1735.76</v>
      </c>
    </row>
    <row r="4726" spans="1:22" x14ac:dyDescent="0.3">
      <c r="A4726" t="s">
        <v>44</v>
      </c>
      <c r="B4726">
        <v>2020</v>
      </c>
      <c r="C4726" t="s">
        <v>17</v>
      </c>
      <c r="D4726" t="s">
        <v>56</v>
      </c>
      <c r="E4726" s="2">
        <v>2</v>
      </c>
      <c r="F4726" s="1">
        <v>24722.04</v>
      </c>
      <c r="G4726" s="1">
        <v>27127.09</v>
      </c>
      <c r="H4726" s="1">
        <v>5736.8010999999997</v>
      </c>
      <c r="I4726" s="1">
        <v>-1255.56</v>
      </c>
      <c r="J4726" s="1">
        <v>-3331.75</v>
      </c>
      <c r="K4726" s="2">
        <v>1</v>
      </c>
      <c r="L4726" s="1">
        <v>10155.299999999999</v>
      </c>
      <c r="M4726" s="1">
        <v>11140.07</v>
      </c>
      <c r="N4726" s="1">
        <v>2579.0898999999999</v>
      </c>
      <c r="O4726" s="1">
        <v>-626.83000000000004</v>
      </c>
      <c r="P4726" s="1">
        <v>-1594.32</v>
      </c>
      <c r="Q4726" s="2">
        <f>-+Table1[[#This Row],[Current Record Count]]+Table1[[#This Row],[Adj Record Count]]</f>
        <v>-1</v>
      </c>
      <c r="R4726" s="1">
        <f>+-Table1[[#This Row],[Current Total ADJUSTMENT_AMOUNT]]+Table1[[#This Row],[Adj Total ADJUSTMENT_AMOUNT]]</f>
        <v>-14566.740000000002</v>
      </c>
      <c r="S4726" s="1">
        <f>-Table1[[#This Row],[Current Total CHARGE_AMOUNT]]+Table1[[#This Row],[Adj Total CHARGE_AMOUNT]]</f>
        <v>-15987.02</v>
      </c>
      <c r="T4726" s="1">
        <f>+Table1[[#This Row],[Adj Total TOTAL_COST]]-Table1[[#This Row],[Current Total TOTAL_COST]]</f>
        <v>-3157.7111999999997</v>
      </c>
      <c r="U4726" s="1">
        <f>+Table1[[#This Row],[Adj Total CONTRIBUTION_MARGIN]]-Table1[[#This Row],[Current Total CONTRIBUTION_MARGIN]]</f>
        <v>628.7299999999999</v>
      </c>
      <c r="V4726" s="1">
        <f>+Table1[[#This Row],[Adj Total OPERATING_MARGIN]]-Table1[[#This Row],[Current Total OPERATING_MARGIN]]</f>
        <v>1737.43</v>
      </c>
    </row>
    <row r="4727" spans="1:22" x14ac:dyDescent="0.3">
      <c r="A4727" t="s">
        <v>31</v>
      </c>
      <c r="B4727">
        <v>2023</v>
      </c>
      <c r="C4727" t="s">
        <v>23</v>
      </c>
      <c r="D4727" t="s">
        <v>77</v>
      </c>
      <c r="E4727" s="2">
        <v>11</v>
      </c>
      <c r="F4727" s="1">
        <v>12882.87</v>
      </c>
      <c r="G4727" s="1">
        <v>15099.55</v>
      </c>
      <c r="H4727" s="1">
        <v>4352.7204000000002</v>
      </c>
      <c r="I4727" s="1">
        <v>-48.47</v>
      </c>
      <c r="J4727" s="1">
        <v>-1743.77</v>
      </c>
      <c r="K4727" s="2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2">
        <f>-+Table1[[#This Row],[Current Record Count]]+Table1[[#This Row],[Adj Record Count]]</f>
        <v>-11</v>
      </c>
      <c r="R4727" s="1">
        <f>+-Table1[[#This Row],[Current Total ADJUSTMENT_AMOUNT]]+Table1[[#This Row],[Adj Total ADJUSTMENT_AMOUNT]]</f>
        <v>-12882.87</v>
      </c>
      <c r="S4727" s="1">
        <f>-Table1[[#This Row],[Current Total CHARGE_AMOUNT]]+Table1[[#This Row],[Adj Total CHARGE_AMOUNT]]</f>
        <v>-15099.55</v>
      </c>
      <c r="T4727" s="1">
        <f>+Table1[[#This Row],[Adj Total TOTAL_COST]]-Table1[[#This Row],[Current Total TOTAL_COST]]</f>
        <v>-4352.7204000000002</v>
      </c>
      <c r="U4727" s="1">
        <f>+Table1[[#This Row],[Adj Total CONTRIBUTION_MARGIN]]-Table1[[#This Row],[Current Total CONTRIBUTION_MARGIN]]</f>
        <v>48.47</v>
      </c>
      <c r="V4727" s="1">
        <f>+Table1[[#This Row],[Adj Total OPERATING_MARGIN]]-Table1[[#This Row],[Current Total OPERATING_MARGIN]]</f>
        <v>1743.77</v>
      </c>
    </row>
    <row r="4728" spans="1:22" x14ac:dyDescent="0.3">
      <c r="A4728" t="s">
        <v>78</v>
      </c>
      <c r="B4728">
        <v>2020</v>
      </c>
      <c r="C4728" t="s">
        <v>20</v>
      </c>
      <c r="D4728" t="s">
        <v>93</v>
      </c>
      <c r="E4728" s="2">
        <v>102</v>
      </c>
      <c r="F4728" s="1">
        <v>137986.64000000001</v>
      </c>
      <c r="G4728" s="1">
        <v>184801.73</v>
      </c>
      <c r="H4728" s="1">
        <v>57660.631500000003</v>
      </c>
      <c r="I4728" s="1">
        <v>9757.0300000000007</v>
      </c>
      <c r="J4728" s="1">
        <v>-11008.83</v>
      </c>
      <c r="K4728" s="2">
        <v>97</v>
      </c>
      <c r="L4728" s="1">
        <v>116496.97</v>
      </c>
      <c r="M4728" s="1">
        <v>158634.04</v>
      </c>
      <c r="N4728" s="1">
        <v>51237.409</v>
      </c>
      <c r="O4728" s="1">
        <v>9234.7999999999993</v>
      </c>
      <c r="P4728" s="1">
        <v>-9263.6200000000008</v>
      </c>
      <c r="Q4728" s="2">
        <f>-+Table1[[#This Row],[Current Record Count]]+Table1[[#This Row],[Adj Record Count]]</f>
        <v>-5</v>
      </c>
      <c r="R4728" s="1">
        <f>+-Table1[[#This Row],[Current Total ADJUSTMENT_AMOUNT]]+Table1[[#This Row],[Adj Total ADJUSTMENT_AMOUNT]]</f>
        <v>-21489.670000000013</v>
      </c>
      <c r="S4728" s="1">
        <f>-Table1[[#This Row],[Current Total CHARGE_AMOUNT]]+Table1[[#This Row],[Adj Total CHARGE_AMOUNT]]</f>
        <v>-26167.690000000002</v>
      </c>
      <c r="T4728" s="1">
        <f>+Table1[[#This Row],[Adj Total TOTAL_COST]]-Table1[[#This Row],[Current Total TOTAL_COST]]</f>
        <v>-6423.2225000000035</v>
      </c>
      <c r="U4728" s="1">
        <f>+Table1[[#This Row],[Adj Total CONTRIBUTION_MARGIN]]-Table1[[#This Row],[Current Total CONTRIBUTION_MARGIN]]</f>
        <v>-522.23000000000138</v>
      </c>
      <c r="V4728" s="1">
        <f>+Table1[[#This Row],[Adj Total OPERATING_MARGIN]]-Table1[[#This Row],[Current Total OPERATING_MARGIN]]</f>
        <v>1745.2099999999991</v>
      </c>
    </row>
    <row r="4729" spans="1:22" x14ac:dyDescent="0.3">
      <c r="A4729" t="s">
        <v>35</v>
      </c>
      <c r="B4729">
        <v>2025</v>
      </c>
      <c r="C4729" t="s">
        <v>47</v>
      </c>
      <c r="D4729" t="s">
        <v>47</v>
      </c>
      <c r="E4729" s="2">
        <v>43</v>
      </c>
      <c r="F4729" s="1">
        <v>62998.86</v>
      </c>
      <c r="G4729" s="1">
        <v>74204.33</v>
      </c>
      <c r="H4729" s="1">
        <v>9597.2201999999997</v>
      </c>
      <c r="I4729" s="1">
        <v>3744.76</v>
      </c>
      <c r="J4729" s="1">
        <v>528.99</v>
      </c>
      <c r="K4729" s="2">
        <v>36</v>
      </c>
      <c r="L4729" s="1">
        <v>14394.68</v>
      </c>
      <c r="M4729" s="1">
        <v>19207.45</v>
      </c>
      <c r="N4729" s="1">
        <v>1510.8833</v>
      </c>
      <c r="O4729" s="1">
        <v>2864.83</v>
      </c>
      <c r="P4729" s="1">
        <v>2281.8200000000002</v>
      </c>
      <c r="Q4729" s="2">
        <f>-+Table1[[#This Row],[Current Record Count]]+Table1[[#This Row],[Adj Record Count]]</f>
        <v>-7</v>
      </c>
      <c r="R4729" s="1">
        <f>+-Table1[[#This Row],[Current Total ADJUSTMENT_AMOUNT]]+Table1[[#This Row],[Adj Total ADJUSTMENT_AMOUNT]]</f>
        <v>-48604.18</v>
      </c>
      <c r="S4729" s="1">
        <f>-Table1[[#This Row],[Current Total CHARGE_AMOUNT]]+Table1[[#This Row],[Adj Total CHARGE_AMOUNT]]</f>
        <v>-54996.880000000005</v>
      </c>
      <c r="T4729" s="1">
        <f>+Table1[[#This Row],[Adj Total TOTAL_COST]]-Table1[[#This Row],[Current Total TOTAL_COST]]</f>
        <v>-8086.3369000000002</v>
      </c>
      <c r="U4729" s="1">
        <f>+Table1[[#This Row],[Adj Total CONTRIBUTION_MARGIN]]-Table1[[#This Row],[Current Total CONTRIBUTION_MARGIN]]</f>
        <v>-879.93000000000029</v>
      </c>
      <c r="V4729" s="1">
        <f>+Table1[[#This Row],[Adj Total OPERATING_MARGIN]]-Table1[[#This Row],[Current Total OPERATING_MARGIN]]</f>
        <v>1752.8300000000002</v>
      </c>
    </row>
    <row r="4730" spans="1:22" x14ac:dyDescent="0.3">
      <c r="A4730" t="s">
        <v>25</v>
      </c>
      <c r="B4730">
        <v>2021</v>
      </c>
      <c r="C4730" t="s">
        <v>47</v>
      </c>
      <c r="D4730" t="s">
        <v>48</v>
      </c>
      <c r="E4730" s="2">
        <v>12</v>
      </c>
      <c r="F4730" s="1">
        <v>42516.39</v>
      </c>
      <c r="G4730" s="1">
        <v>48948</v>
      </c>
      <c r="H4730" s="1">
        <v>4852.3720000000003</v>
      </c>
      <c r="I4730" s="1">
        <v>4507.17</v>
      </c>
      <c r="J4730" s="1">
        <v>3280.95</v>
      </c>
      <c r="K4730" s="2">
        <v>13</v>
      </c>
      <c r="L4730" s="1">
        <v>47723.75</v>
      </c>
      <c r="M4730" s="1">
        <v>58083.72</v>
      </c>
      <c r="N4730" s="1">
        <v>6951.4965000000002</v>
      </c>
      <c r="O4730" s="1">
        <v>6424.7</v>
      </c>
      <c r="P4730" s="1">
        <v>5036.1899999999996</v>
      </c>
      <c r="Q4730" s="2">
        <f>-+Table1[[#This Row],[Current Record Count]]+Table1[[#This Row],[Adj Record Count]]</f>
        <v>1</v>
      </c>
      <c r="R4730" s="1">
        <f>+-Table1[[#This Row],[Current Total ADJUSTMENT_AMOUNT]]+Table1[[#This Row],[Adj Total ADJUSTMENT_AMOUNT]]</f>
        <v>5207.3600000000006</v>
      </c>
      <c r="S4730" s="1">
        <f>-Table1[[#This Row],[Current Total CHARGE_AMOUNT]]+Table1[[#This Row],[Adj Total CHARGE_AMOUNT]]</f>
        <v>9135.7200000000012</v>
      </c>
      <c r="T4730" s="1">
        <f>+Table1[[#This Row],[Adj Total TOTAL_COST]]-Table1[[#This Row],[Current Total TOTAL_COST]]</f>
        <v>2099.1244999999999</v>
      </c>
      <c r="U4730" s="1">
        <f>+Table1[[#This Row],[Adj Total CONTRIBUTION_MARGIN]]-Table1[[#This Row],[Current Total CONTRIBUTION_MARGIN]]</f>
        <v>1917.5299999999997</v>
      </c>
      <c r="V4730" s="1">
        <f>+Table1[[#This Row],[Adj Total OPERATING_MARGIN]]-Table1[[#This Row],[Current Total OPERATING_MARGIN]]</f>
        <v>1755.2399999999998</v>
      </c>
    </row>
    <row r="4731" spans="1:22" x14ac:dyDescent="0.3">
      <c r="A4731" t="s">
        <v>31</v>
      </c>
      <c r="B4731">
        <v>2020</v>
      </c>
      <c r="C4731" t="s">
        <v>29</v>
      </c>
      <c r="D4731" t="s">
        <v>30</v>
      </c>
      <c r="E4731" s="2">
        <v>180</v>
      </c>
      <c r="F4731" s="1">
        <v>1761007.16</v>
      </c>
      <c r="G4731" s="1">
        <v>2372377.77</v>
      </c>
      <c r="H4731" s="1">
        <v>592741.50060000003</v>
      </c>
      <c r="I4731" s="1">
        <v>194151.08</v>
      </c>
      <c r="J4731" s="1">
        <v>-6904.25</v>
      </c>
      <c r="K4731" s="2">
        <v>24</v>
      </c>
      <c r="L4731" s="1">
        <v>67944.649999999994</v>
      </c>
      <c r="M4731" s="1">
        <v>106129.24</v>
      </c>
      <c r="N4731" s="1">
        <v>39809.361400000002</v>
      </c>
      <c r="O4731" s="1">
        <v>8698.56</v>
      </c>
      <c r="P4731" s="1">
        <v>-5146.9399999999996</v>
      </c>
      <c r="Q4731" s="2">
        <f>-+Table1[[#This Row],[Current Record Count]]+Table1[[#This Row],[Adj Record Count]]</f>
        <v>-156</v>
      </c>
      <c r="R4731" s="1">
        <f>+-Table1[[#This Row],[Current Total ADJUSTMENT_AMOUNT]]+Table1[[#This Row],[Adj Total ADJUSTMENT_AMOUNT]]</f>
        <v>-1693062.51</v>
      </c>
      <c r="S4731" s="1">
        <f>-Table1[[#This Row],[Current Total CHARGE_AMOUNT]]+Table1[[#This Row],[Adj Total CHARGE_AMOUNT]]</f>
        <v>-2266248.5299999998</v>
      </c>
      <c r="T4731" s="1">
        <f>+Table1[[#This Row],[Adj Total TOTAL_COST]]-Table1[[#This Row],[Current Total TOTAL_COST]]</f>
        <v>-552932.13919999998</v>
      </c>
      <c r="U4731" s="1">
        <f>+Table1[[#This Row],[Adj Total CONTRIBUTION_MARGIN]]-Table1[[#This Row],[Current Total CONTRIBUTION_MARGIN]]</f>
        <v>-185452.52</v>
      </c>
      <c r="V4731" s="1">
        <f>+Table1[[#This Row],[Adj Total OPERATING_MARGIN]]-Table1[[#This Row],[Current Total OPERATING_MARGIN]]</f>
        <v>1757.3100000000004</v>
      </c>
    </row>
    <row r="4732" spans="1:22" x14ac:dyDescent="0.3">
      <c r="A4732" t="s">
        <v>25</v>
      </c>
      <c r="B4732">
        <v>2023</v>
      </c>
      <c r="C4732" t="s">
        <v>20</v>
      </c>
      <c r="D4732" t="s">
        <v>100</v>
      </c>
      <c r="E4732" s="2">
        <v>35</v>
      </c>
      <c r="F4732" s="1">
        <v>84563.57</v>
      </c>
      <c r="G4732" s="1">
        <v>111761.32</v>
      </c>
      <c r="H4732" s="1">
        <v>7711.1509999999998</v>
      </c>
      <c r="I4732" s="1">
        <v>25383.05</v>
      </c>
      <c r="J4732" s="1">
        <v>22991.33</v>
      </c>
      <c r="K4732" s="2">
        <v>51</v>
      </c>
      <c r="L4732" s="1">
        <v>108618.35</v>
      </c>
      <c r="M4732" s="1">
        <v>147501.47</v>
      </c>
      <c r="N4732" s="1">
        <v>17751.8439</v>
      </c>
      <c r="O4732" s="1">
        <v>30373.31</v>
      </c>
      <c r="P4732" s="1">
        <v>24754.38</v>
      </c>
      <c r="Q4732" s="2">
        <f>-+Table1[[#This Row],[Current Record Count]]+Table1[[#This Row],[Adj Record Count]]</f>
        <v>16</v>
      </c>
      <c r="R4732" s="1">
        <f>+-Table1[[#This Row],[Current Total ADJUSTMENT_AMOUNT]]+Table1[[#This Row],[Adj Total ADJUSTMENT_AMOUNT]]</f>
        <v>24054.78</v>
      </c>
      <c r="S4732" s="1">
        <f>-Table1[[#This Row],[Current Total CHARGE_AMOUNT]]+Table1[[#This Row],[Adj Total CHARGE_AMOUNT]]</f>
        <v>35740.149999999994</v>
      </c>
      <c r="T4732" s="1">
        <f>+Table1[[#This Row],[Adj Total TOTAL_COST]]-Table1[[#This Row],[Current Total TOTAL_COST]]</f>
        <v>10040.6929</v>
      </c>
      <c r="U4732" s="1">
        <f>+Table1[[#This Row],[Adj Total CONTRIBUTION_MARGIN]]-Table1[[#This Row],[Current Total CONTRIBUTION_MARGIN]]</f>
        <v>4990.260000000002</v>
      </c>
      <c r="V4732" s="1">
        <f>+Table1[[#This Row],[Adj Total OPERATING_MARGIN]]-Table1[[#This Row],[Current Total OPERATING_MARGIN]]</f>
        <v>1763.0499999999993</v>
      </c>
    </row>
    <row r="4733" spans="1:22" x14ac:dyDescent="0.3">
      <c r="A4733" t="s">
        <v>27</v>
      </c>
      <c r="B4733">
        <v>2022</v>
      </c>
      <c r="C4733" t="s">
        <v>23</v>
      </c>
      <c r="D4733" t="s">
        <v>83</v>
      </c>
      <c r="E4733" s="2">
        <v>1</v>
      </c>
      <c r="F4733" s="1">
        <v>8620.14</v>
      </c>
      <c r="G4733" s="1">
        <v>10046.290000000001</v>
      </c>
      <c r="H4733" s="1">
        <v>1455.011</v>
      </c>
      <c r="I4733" s="1">
        <v>373.99</v>
      </c>
      <c r="J4733" s="1">
        <v>4.28</v>
      </c>
      <c r="K4733" s="2">
        <v>6</v>
      </c>
      <c r="L4733" s="1">
        <v>26941.13</v>
      </c>
      <c r="M4733" s="1">
        <v>34816.050000000003</v>
      </c>
      <c r="N4733" s="1">
        <v>6069.2921999999999</v>
      </c>
      <c r="O4733" s="1">
        <v>3635.44</v>
      </c>
      <c r="P4733" s="1">
        <v>1801.59</v>
      </c>
      <c r="Q4733" s="2">
        <f>-+Table1[[#This Row],[Current Record Count]]+Table1[[#This Row],[Adj Record Count]]</f>
        <v>5</v>
      </c>
      <c r="R4733" s="1">
        <f>+-Table1[[#This Row],[Current Total ADJUSTMENT_AMOUNT]]+Table1[[#This Row],[Adj Total ADJUSTMENT_AMOUNT]]</f>
        <v>18320.990000000002</v>
      </c>
      <c r="S4733" s="1">
        <f>-Table1[[#This Row],[Current Total CHARGE_AMOUNT]]+Table1[[#This Row],[Adj Total CHARGE_AMOUNT]]</f>
        <v>24769.760000000002</v>
      </c>
      <c r="T4733" s="1">
        <f>+Table1[[#This Row],[Adj Total TOTAL_COST]]-Table1[[#This Row],[Current Total TOTAL_COST]]</f>
        <v>4614.2811999999994</v>
      </c>
      <c r="U4733" s="1">
        <f>+Table1[[#This Row],[Adj Total CONTRIBUTION_MARGIN]]-Table1[[#This Row],[Current Total CONTRIBUTION_MARGIN]]</f>
        <v>3261.45</v>
      </c>
      <c r="V4733" s="1">
        <f>+Table1[[#This Row],[Adj Total OPERATING_MARGIN]]-Table1[[#This Row],[Current Total OPERATING_MARGIN]]</f>
        <v>1797.31</v>
      </c>
    </row>
    <row r="4734" spans="1:22" x14ac:dyDescent="0.3">
      <c r="A4734" t="s">
        <v>27</v>
      </c>
      <c r="B4734">
        <v>2021</v>
      </c>
      <c r="C4734" t="s">
        <v>23</v>
      </c>
      <c r="D4734" t="s">
        <v>94</v>
      </c>
      <c r="E4734" s="2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2">
        <v>1</v>
      </c>
      <c r="L4734" s="1">
        <v>22470.16</v>
      </c>
      <c r="M4734" s="1">
        <v>26283</v>
      </c>
      <c r="N4734" s="1">
        <v>2124.2156</v>
      </c>
      <c r="O4734" s="1">
        <v>2340.7800000000002</v>
      </c>
      <c r="P4734" s="1">
        <v>1807.79</v>
      </c>
      <c r="Q4734" s="2">
        <f>-+Table1[[#This Row],[Current Record Count]]+Table1[[#This Row],[Adj Record Count]]</f>
        <v>1</v>
      </c>
      <c r="R4734" s="1">
        <f>+-Table1[[#This Row],[Current Total ADJUSTMENT_AMOUNT]]+Table1[[#This Row],[Adj Total ADJUSTMENT_AMOUNT]]</f>
        <v>22470.16</v>
      </c>
      <c r="S4734" s="1">
        <f>-Table1[[#This Row],[Current Total CHARGE_AMOUNT]]+Table1[[#This Row],[Adj Total CHARGE_AMOUNT]]</f>
        <v>26283</v>
      </c>
      <c r="T4734" s="1">
        <f>+Table1[[#This Row],[Adj Total TOTAL_COST]]-Table1[[#This Row],[Current Total TOTAL_COST]]</f>
        <v>2124.2156</v>
      </c>
      <c r="U4734" s="1">
        <f>+Table1[[#This Row],[Adj Total CONTRIBUTION_MARGIN]]-Table1[[#This Row],[Current Total CONTRIBUTION_MARGIN]]</f>
        <v>2340.7800000000002</v>
      </c>
      <c r="V4734" s="1">
        <f>+Table1[[#This Row],[Adj Total OPERATING_MARGIN]]-Table1[[#This Row],[Current Total OPERATING_MARGIN]]</f>
        <v>1807.79</v>
      </c>
    </row>
    <row r="4735" spans="1:22" x14ac:dyDescent="0.3">
      <c r="A4735" t="s">
        <v>37</v>
      </c>
      <c r="B4735">
        <v>2022</v>
      </c>
      <c r="C4735" t="s">
        <v>51</v>
      </c>
      <c r="D4735" t="s">
        <v>51</v>
      </c>
      <c r="E4735" s="2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2">
        <v>24</v>
      </c>
      <c r="L4735" s="1">
        <v>416482.36</v>
      </c>
      <c r="M4735" s="1">
        <v>471442.81</v>
      </c>
      <c r="N4735" s="1">
        <v>85057.343099999998</v>
      </c>
      <c r="O4735" s="1">
        <v>20020.330000000002</v>
      </c>
      <c r="P4735" s="1">
        <v>1807.93</v>
      </c>
      <c r="Q4735" s="2">
        <f>-+Table1[[#This Row],[Current Record Count]]+Table1[[#This Row],[Adj Record Count]]</f>
        <v>24</v>
      </c>
      <c r="R4735" s="1">
        <f>+-Table1[[#This Row],[Current Total ADJUSTMENT_AMOUNT]]+Table1[[#This Row],[Adj Total ADJUSTMENT_AMOUNT]]</f>
        <v>416482.36</v>
      </c>
      <c r="S4735" s="1">
        <f>-Table1[[#This Row],[Current Total CHARGE_AMOUNT]]+Table1[[#This Row],[Adj Total CHARGE_AMOUNT]]</f>
        <v>471442.81</v>
      </c>
      <c r="T4735" s="1">
        <f>+Table1[[#This Row],[Adj Total TOTAL_COST]]-Table1[[#This Row],[Current Total TOTAL_COST]]</f>
        <v>85057.343099999998</v>
      </c>
      <c r="U4735" s="1">
        <f>+Table1[[#This Row],[Adj Total CONTRIBUTION_MARGIN]]-Table1[[#This Row],[Current Total CONTRIBUTION_MARGIN]]</f>
        <v>20020.330000000002</v>
      </c>
      <c r="V4735" s="1">
        <f>+Table1[[#This Row],[Adj Total OPERATING_MARGIN]]-Table1[[#This Row],[Current Total OPERATING_MARGIN]]</f>
        <v>1807.93</v>
      </c>
    </row>
    <row r="4736" spans="1:22" x14ac:dyDescent="0.3">
      <c r="A4736" t="s">
        <v>39</v>
      </c>
      <c r="B4736">
        <v>2023</v>
      </c>
      <c r="C4736" t="s">
        <v>17</v>
      </c>
      <c r="D4736" t="s">
        <v>96</v>
      </c>
      <c r="E4736" s="2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2">
        <v>1</v>
      </c>
      <c r="L4736" s="1">
        <v>21255.17</v>
      </c>
      <c r="M4736" s="1">
        <v>22218.65</v>
      </c>
      <c r="N4736" s="1">
        <v>4765.9894999999997</v>
      </c>
      <c r="O4736" s="1">
        <v>3423.81</v>
      </c>
      <c r="P4736" s="1">
        <v>1816.8</v>
      </c>
      <c r="Q4736" s="2">
        <f>-+Table1[[#This Row],[Current Record Count]]+Table1[[#This Row],[Adj Record Count]]</f>
        <v>1</v>
      </c>
      <c r="R4736" s="1">
        <f>+-Table1[[#This Row],[Current Total ADJUSTMENT_AMOUNT]]+Table1[[#This Row],[Adj Total ADJUSTMENT_AMOUNT]]</f>
        <v>21255.17</v>
      </c>
      <c r="S4736" s="1">
        <f>-Table1[[#This Row],[Current Total CHARGE_AMOUNT]]+Table1[[#This Row],[Adj Total CHARGE_AMOUNT]]</f>
        <v>22218.65</v>
      </c>
      <c r="T4736" s="1">
        <f>+Table1[[#This Row],[Adj Total TOTAL_COST]]-Table1[[#This Row],[Current Total TOTAL_COST]]</f>
        <v>4765.9894999999997</v>
      </c>
      <c r="U4736" s="1">
        <f>+Table1[[#This Row],[Adj Total CONTRIBUTION_MARGIN]]-Table1[[#This Row],[Current Total CONTRIBUTION_MARGIN]]</f>
        <v>3423.81</v>
      </c>
      <c r="V4736" s="1">
        <f>+Table1[[#This Row],[Adj Total OPERATING_MARGIN]]-Table1[[#This Row],[Current Total OPERATING_MARGIN]]</f>
        <v>1816.8</v>
      </c>
    </row>
    <row r="4737" spans="1:22" x14ac:dyDescent="0.3">
      <c r="A4737" t="s">
        <v>31</v>
      </c>
      <c r="B4737">
        <v>2021</v>
      </c>
      <c r="C4737" t="s">
        <v>29</v>
      </c>
      <c r="D4737" t="s">
        <v>104</v>
      </c>
      <c r="E4737" s="2">
        <v>110</v>
      </c>
      <c r="F4737" s="1">
        <v>1243477.43</v>
      </c>
      <c r="G4737" s="1">
        <v>1753030.89</v>
      </c>
      <c r="H4737" s="1">
        <v>536373.99439999997</v>
      </c>
      <c r="I4737" s="1">
        <v>130724.86</v>
      </c>
      <c r="J4737" s="1">
        <v>10586.94</v>
      </c>
      <c r="K4737" s="2">
        <v>16</v>
      </c>
      <c r="L4737" s="1">
        <v>118145.1</v>
      </c>
      <c r="M4737" s="1">
        <v>194266.49</v>
      </c>
      <c r="N4737" s="1">
        <v>52135.0982</v>
      </c>
      <c r="O4737" s="1">
        <v>24970.41</v>
      </c>
      <c r="P4737" s="1">
        <v>12417.81</v>
      </c>
      <c r="Q4737" s="2">
        <f>-+Table1[[#This Row],[Current Record Count]]+Table1[[#This Row],[Adj Record Count]]</f>
        <v>-94</v>
      </c>
      <c r="R4737" s="1">
        <f>+-Table1[[#This Row],[Current Total ADJUSTMENT_AMOUNT]]+Table1[[#This Row],[Adj Total ADJUSTMENT_AMOUNT]]</f>
        <v>-1125332.3299999998</v>
      </c>
      <c r="S4737" s="1">
        <f>-Table1[[#This Row],[Current Total CHARGE_AMOUNT]]+Table1[[#This Row],[Adj Total CHARGE_AMOUNT]]</f>
        <v>-1558764.4</v>
      </c>
      <c r="T4737" s="1">
        <f>+Table1[[#This Row],[Adj Total TOTAL_COST]]-Table1[[#This Row],[Current Total TOTAL_COST]]</f>
        <v>-484238.89619999996</v>
      </c>
      <c r="U4737" s="1">
        <f>+Table1[[#This Row],[Adj Total CONTRIBUTION_MARGIN]]-Table1[[#This Row],[Current Total CONTRIBUTION_MARGIN]]</f>
        <v>-105754.45</v>
      </c>
      <c r="V4737" s="1">
        <f>+Table1[[#This Row],[Adj Total OPERATING_MARGIN]]-Table1[[#This Row],[Current Total OPERATING_MARGIN]]</f>
        <v>1830.869999999999</v>
      </c>
    </row>
    <row r="4738" spans="1:22" x14ac:dyDescent="0.3">
      <c r="A4738" t="s">
        <v>31</v>
      </c>
      <c r="B4738">
        <v>2024</v>
      </c>
      <c r="C4738" t="s">
        <v>17</v>
      </c>
      <c r="D4738" t="s">
        <v>80</v>
      </c>
      <c r="E4738" s="2">
        <v>1</v>
      </c>
      <c r="F4738" s="1">
        <v>8832.66</v>
      </c>
      <c r="G4738" s="1">
        <v>8832.66</v>
      </c>
      <c r="H4738" s="1">
        <v>1836.9884</v>
      </c>
      <c r="I4738" s="1">
        <v>-1165.32</v>
      </c>
      <c r="J4738" s="1">
        <v>-1836.99</v>
      </c>
      <c r="K4738" s="2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2">
        <f>-+Table1[[#This Row],[Current Record Count]]+Table1[[#This Row],[Adj Record Count]]</f>
        <v>-1</v>
      </c>
      <c r="R4738" s="1">
        <f>+-Table1[[#This Row],[Current Total ADJUSTMENT_AMOUNT]]+Table1[[#This Row],[Adj Total ADJUSTMENT_AMOUNT]]</f>
        <v>-8832.66</v>
      </c>
      <c r="S4738" s="1">
        <f>-Table1[[#This Row],[Current Total CHARGE_AMOUNT]]+Table1[[#This Row],[Adj Total CHARGE_AMOUNT]]</f>
        <v>-8832.66</v>
      </c>
      <c r="T4738" s="1">
        <f>+Table1[[#This Row],[Adj Total TOTAL_COST]]-Table1[[#This Row],[Current Total TOTAL_COST]]</f>
        <v>-1836.9884</v>
      </c>
      <c r="U4738" s="1">
        <f>+Table1[[#This Row],[Adj Total CONTRIBUTION_MARGIN]]-Table1[[#This Row],[Current Total CONTRIBUTION_MARGIN]]</f>
        <v>1165.32</v>
      </c>
      <c r="V4738" s="1">
        <f>+Table1[[#This Row],[Adj Total OPERATING_MARGIN]]-Table1[[#This Row],[Current Total OPERATING_MARGIN]]</f>
        <v>1836.99</v>
      </c>
    </row>
    <row r="4739" spans="1:22" x14ac:dyDescent="0.3">
      <c r="A4739" t="s">
        <v>31</v>
      </c>
      <c r="B4739">
        <v>2022</v>
      </c>
      <c r="C4739" t="s">
        <v>20</v>
      </c>
      <c r="D4739" t="s">
        <v>105</v>
      </c>
      <c r="E4739" s="2">
        <v>2</v>
      </c>
      <c r="F4739" s="1">
        <v>3685.75</v>
      </c>
      <c r="G4739" s="1">
        <v>7255.61</v>
      </c>
      <c r="H4739" s="1">
        <v>4485.6615000000002</v>
      </c>
      <c r="I4739" s="1">
        <v>-104.75</v>
      </c>
      <c r="J4739" s="1">
        <v>-1844.28</v>
      </c>
      <c r="K4739" s="2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2">
        <f>-+Table1[[#This Row],[Current Record Count]]+Table1[[#This Row],[Adj Record Count]]</f>
        <v>-2</v>
      </c>
      <c r="R4739" s="1">
        <f>+-Table1[[#This Row],[Current Total ADJUSTMENT_AMOUNT]]+Table1[[#This Row],[Adj Total ADJUSTMENT_AMOUNT]]</f>
        <v>-3685.75</v>
      </c>
      <c r="S4739" s="1">
        <f>-Table1[[#This Row],[Current Total CHARGE_AMOUNT]]+Table1[[#This Row],[Adj Total CHARGE_AMOUNT]]</f>
        <v>-7255.61</v>
      </c>
      <c r="T4739" s="1">
        <f>+Table1[[#This Row],[Adj Total TOTAL_COST]]-Table1[[#This Row],[Current Total TOTAL_COST]]</f>
        <v>-4485.6615000000002</v>
      </c>
      <c r="U4739" s="1">
        <f>+Table1[[#This Row],[Adj Total CONTRIBUTION_MARGIN]]-Table1[[#This Row],[Current Total CONTRIBUTION_MARGIN]]</f>
        <v>104.75</v>
      </c>
      <c r="V4739" s="1">
        <f>+Table1[[#This Row],[Adj Total OPERATING_MARGIN]]-Table1[[#This Row],[Current Total OPERATING_MARGIN]]</f>
        <v>1844.28</v>
      </c>
    </row>
    <row r="4740" spans="1:22" x14ac:dyDescent="0.3">
      <c r="A4740" t="s">
        <v>81</v>
      </c>
      <c r="B4740">
        <v>2023</v>
      </c>
      <c r="C4740" t="s">
        <v>20</v>
      </c>
      <c r="D4740" t="s">
        <v>89</v>
      </c>
      <c r="E4740" s="2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2">
        <v>28</v>
      </c>
      <c r="L4740" s="1">
        <v>206296.44</v>
      </c>
      <c r="M4740" s="1">
        <v>269093.05</v>
      </c>
      <c r="N4740" s="1">
        <v>111497.8633</v>
      </c>
      <c r="O4740" s="1">
        <v>33321.39</v>
      </c>
      <c r="P4740" s="1">
        <v>1849.62</v>
      </c>
      <c r="Q4740" s="2">
        <f>-+Table1[[#This Row],[Current Record Count]]+Table1[[#This Row],[Adj Record Count]]</f>
        <v>28</v>
      </c>
      <c r="R4740" s="1">
        <f>+-Table1[[#This Row],[Current Total ADJUSTMENT_AMOUNT]]+Table1[[#This Row],[Adj Total ADJUSTMENT_AMOUNT]]</f>
        <v>206296.44</v>
      </c>
      <c r="S4740" s="1">
        <f>-Table1[[#This Row],[Current Total CHARGE_AMOUNT]]+Table1[[#This Row],[Adj Total CHARGE_AMOUNT]]</f>
        <v>269093.05</v>
      </c>
      <c r="T4740" s="1">
        <f>+Table1[[#This Row],[Adj Total TOTAL_COST]]-Table1[[#This Row],[Current Total TOTAL_COST]]</f>
        <v>111497.8633</v>
      </c>
      <c r="U4740" s="1">
        <f>+Table1[[#This Row],[Adj Total CONTRIBUTION_MARGIN]]-Table1[[#This Row],[Current Total CONTRIBUTION_MARGIN]]</f>
        <v>33321.39</v>
      </c>
      <c r="V4740" s="1">
        <f>+Table1[[#This Row],[Adj Total OPERATING_MARGIN]]-Table1[[#This Row],[Current Total OPERATING_MARGIN]]</f>
        <v>1849.62</v>
      </c>
    </row>
    <row r="4741" spans="1:22" x14ac:dyDescent="0.3">
      <c r="A4741" t="s">
        <v>81</v>
      </c>
      <c r="B4741">
        <v>2022</v>
      </c>
      <c r="C4741" t="s">
        <v>20</v>
      </c>
      <c r="D4741" t="s">
        <v>76</v>
      </c>
      <c r="E4741" s="2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2">
        <v>1</v>
      </c>
      <c r="L4741" s="1">
        <v>2483.46</v>
      </c>
      <c r="M4741" s="1">
        <v>4699.9799999999996</v>
      </c>
      <c r="N4741" s="1">
        <v>365.13470000000001</v>
      </c>
      <c r="O4741" s="1">
        <v>2073.84</v>
      </c>
      <c r="P4741" s="1">
        <v>1851.39</v>
      </c>
      <c r="Q4741" s="2">
        <f>-+Table1[[#This Row],[Current Record Count]]+Table1[[#This Row],[Adj Record Count]]</f>
        <v>1</v>
      </c>
      <c r="R4741" s="1">
        <f>+-Table1[[#This Row],[Current Total ADJUSTMENT_AMOUNT]]+Table1[[#This Row],[Adj Total ADJUSTMENT_AMOUNT]]</f>
        <v>2483.46</v>
      </c>
      <c r="S4741" s="1">
        <f>-Table1[[#This Row],[Current Total CHARGE_AMOUNT]]+Table1[[#This Row],[Adj Total CHARGE_AMOUNT]]</f>
        <v>4699.9799999999996</v>
      </c>
      <c r="T4741" s="1">
        <f>+Table1[[#This Row],[Adj Total TOTAL_COST]]-Table1[[#This Row],[Current Total TOTAL_COST]]</f>
        <v>365.13470000000001</v>
      </c>
      <c r="U4741" s="1">
        <f>+Table1[[#This Row],[Adj Total CONTRIBUTION_MARGIN]]-Table1[[#This Row],[Current Total CONTRIBUTION_MARGIN]]</f>
        <v>2073.84</v>
      </c>
      <c r="V4741" s="1">
        <f>+Table1[[#This Row],[Adj Total OPERATING_MARGIN]]-Table1[[#This Row],[Current Total OPERATING_MARGIN]]</f>
        <v>1851.39</v>
      </c>
    </row>
    <row r="4742" spans="1:22" x14ac:dyDescent="0.3">
      <c r="A4742" t="s">
        <v>25</v>
      </c>
      <c r="B4742">
        <v>2020</v>
      </c>
      <c r="C4742" t="s">
        <v>72</v>
      </c>
      <c r="D4742" t="s">
        <v>72</v>
      </c>
      <c r="E4742" s="2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2">
        <v>2</v>
      </c>
      <c r="L4742" s="1">
        <v>10252.15</v>
      </c>
      <c r="M4742" s="1">
        <v>15304.51</v>
      </c>
      <c r="N4742" s="1">
        <v>3199.0075000000002</v>
      </c>
      <c r="O4742" s="1">
        <v>2700.94</v>
      </c>
      <c r="P4742" s="1">
        <v>1853.35</v>
      </c>
      <c r="Q4742" s="2">
        <f>-+Table1[[#This Row],[Current Record Count]]+Table1[[#This Row],[Adj Record Count]]</f>
        <v>2</v>
      </c>
      <c r="R4742" s="1">
        <f>+-Table1[[#This Row],[Current Total ADJUSTMENT_AMOUNT]]+Table1[[#This Row],[Adj Total ADJUSTMENT_AMOUNT]]</f>
        <v>10252.15</v>
      </c>
      <c r="S4742" s="1">
        <f>-Table1[[#This Row],[Current Total CHARGE_AMOUNT]]+Table1[[#This Row],[Adj Total CHARGE_AMOUNT]]</f>
        <v>15304.51</v>
      </c>
      <c r="T4742" s="1">
        <f>+Table1[[#This Row],[Adj Total TOTAL_COST]]-Table1[[#This Row],[Current Total TOTAL_COST]]</f>
        <v>3199.0075000000002</v>
      </c>
      <c r="U4742" s="1">
        <f>+Table1[[#This Row],[Adj Total CONTRIBUTION_MARGIN]]-Table1[[#This Row],[Current Total CONTRIBUTION_MARGIN]]</f>
        <v>2700.94</v>
      </c>
      <c r="V4742" s="1">
        <f>+Table1[[#This Row],[Adj Total OPERATING_MARGIN]]-Table1[[#This Row],[Current Total OPERATING_MARGIN]]</f>
        <v>1853.35</v>
      </c>
    </row>
    <row r="4743" spans="1:22" x14ac:dyDescent="0.3">
      <c r="A4743" t="s">
        <v>35</v>
      </c>
      <c r="B4743">
        <v>2023</v>
      </c>
      <c r="C4743" t="s">
        <v>50</v>
      </c>
      <c r="D4743" t="s">
        <v>50</v>
      </c>
      <c r="E4743" s="2">
        <v>26</v>
      </c>
      <c r="F4743" s="1">
        <v>23660.06</v>
      </c>
      <c r="G4743" s="1">
        <v>26429.05</v>
      </c>
      <c r="H4743" s="1">
        <v>3123.8126000000002</v>
      </c>
      <c r="I4743" s="1">
        <v>1565.26</v>
      </c>
      <c r="J4743" s="1">
        <v>523.73</v>
      </c>
      <c r="K4743" s="2">
        <v>23</v>
      </c>
      <c r="L4743" s="1">
        <v>11662.98</v>
      </c>
      <c r="M4743" s="1">
        <v>14336.75</v>
      </c>
      <c r="N4743" s="1">
        <v>1233.1558</v>
      </c>
      <c r="O4743" s="1">
        <v>2812.67</v>
      </c>
      <c r="P4743" s="1">
        <v>2386.9299999999998</v>
      </c>
      <c r="Q4743" s="2">
        <f>-+Table1[[#This Row],[Current Record Count]]+Table1[[#This Row],[Adj Record Count]]</f>
        <v>-3</v>
      </c>
      <c r="R4743" s="1">
        <f>+-Table1[[#This Row],[Current Total ADJUSTMENT_AMOUNT]]+Table1[[#This Row],[Adj Total ADJUSTMENT_AMOUNT]]</f>
        <v>-11997.080000000002</v>
      </c>
      <c r="S4743" s="1">
        <f>-Table1[[#This Row],[Current Total CHARGE_AMOUNT]]+Table1[[#This Row],[Adj Total CHARGE_AMOUNT]]</f>
        <v>-12092.3</v>
      </c>
      <c r="T4743" s="1">
        <f>+Table1[[#This Row],[Adj Total TOTAL_COST]]-Table1[[#This Row],[Current Total TOTAL_COST]]</f>
        <v>-1890.6568000000002</v>
      </c>
      <c r="U4743" s="1">
        <f>+Table1[[#This Row],[Adj Total CONTRIBUTION_MARGIN]]-Table1[[#This Row],[Current Total CONTRIBUTION_MARGIN]]</f>
        <v>1247.4100000000001</v>
      </c>
      <c r="V4743" s="1">
        <f>+Table1[[#This Row],[Adj Total OPERATING_MARGIN]]-Table1[[#This Row],[Current Total OPERATING_MARGIN]]</f>
        <v>1863.1999999999998</v>
      </c>
    </row>
    <row r="4744" spans="1:22" x14ac:dyDescent="0.3">
      <c r="A4744" t="s">
        <v>78</v>
      </c>
      <c r="B4744">
        <v>2024</v>
      </c>
      <c r="C4744" t="s">
        <v>23</v>
      </c>
      <c r="D4744" t="s">
        <v>77</v>
      </c>
      <c r="E4744" s="2">
        <v>304</v>
      </c>
      <c r="F4744" s="1">
        <v>678353.43</v>
      </c>
      <c r="G4744" s="1">
        <v>872336.51</v>
      </c>
      <c r="H4744" s="1">
        <v>91094.502399999998</v>
      </c>
      <c r="I4744" s="1">
        <v>181299.4</v>
      </c>
      <c r="J4744" s="1">
        <v>143709.82</v>
      </c>
      <c r="K4744" s="2">
        <v>296</v>
      </c>
      <c r="L4744" s="1">
        <v>667020.86</v>
      </c>
      <c r="M4744" s="1">
        <v>858562.2</v>
      </c>
      <c r="N4744" s="1">
        <v>85651.753500000006</v>
      </c>
      <c r="O4744" s="1">
        <v>180652.99</v>
      </c>
      <c r="P4744" s="1">
        <v>145577.24</v>
      </c>
      <c r="Q4744" s="2">
        <f>-+Table1[[#This Row],[Current Record Count]]+Table1[[#This Row],[Adj Record Count]]</f>
        <v>-8</v>
      </c>
      <c r="R4744" s="1">
        <f>+-Table1[[#This Row],[Current Total ADJUSTMENT_AMOUNT]]+Table1[[#This Row],[Adj Total ADJUSTMENT_AMOUNT]]</f>
        <v>-11332.570000000065</v>
      </c>
      <c r="S4744" s="1">
        <f>-Table1[[#This Row],[Current Total CHARGE_AMOUNT]]+Table1[[#This Row],[Adj Total CHARGE_AMOUNT]]</f>
        <v>-13774.310000000056</v>
      </c>
      <c r="T4744" s="1">
        <f>+Table1[[#This Row],[Adj Total TOTAL_COST]]-Table1[[#This Row],[Current Total TOTAL_COST]]</f>
        <v>-5442.7488999999914</v>
      </c>
      <c r="U4744" s="1">
        <f>+Table1[[#This Row],[Adj Total CONTRIBUTION_MARGIN]]-Table1[[#This Row],[Current Total CONTRIBUTION_MARGIN]]</f>
        <v>-646.41000000000349</v>
      </c>
      <c r="V4744" s="1">
        <f>+Table1[[#This Row],[Adj Total OPERATING_MARGIN]]-Table1[[#This Row],[Current Total OPERATING_MARGIN]]</f>
        <v>1867.4199999999837</v>
      </c>
    </row>
    <row r="4745" spans="1:22" x14ac:dyDescent="0.3">
      <c r="A4745" t="s">
        <v>22</v>
      </c>
      <c r="B4745" t="s">
        <v>51</v>
      </c>
      <c r="C4745" t="s">
        <v>51</v>
      </c>
      <c r="D4745" t="s">
        <v>51</v>
      </c>
      <c r="E4745" s="2">
        <v>300</v>
      </c>
      <c r="F4745" s="1">
        <v>0</v>
      </c>
      <c r="G4745" s="1">
        <v>0</v>
      </c>
      <c r="H4745" s="1">
        <v>1867.761</v>
      </c>
      <c r="I4745" s="1">
        <v>-1584.4</v>
      </c>
      <c r="J4745" s="1">
        <v>-1867.82</v>
      </c>
      <c r="K4745" s="2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2">
        <f>-+Table1[[#This Row],[Current Record Count]]+Table1[[#This Row],[Adj Record Count]]</f>
        <v>-300</v>
      </c>
      <c r="R4745" s="1">
        <f>+-Table1[[#This Row],[Current Total ADJUSTMENT_AMOUNT]]+Table1[[#This Row],[Adj Total ADJUSTMENT_AMOUNT]]</f>
        <v>0</v>
      </c>
      <c r="S4745" s="1">
        <f>-Table1[[#This Row],[Current Total CHARGE_AMOUNT]]+Table1[[#This Row],[Adj Total CHARGE_AMOUNT]]</f>
        <v>0</v>
      </c>
      <c r="T4745" s="1">
        <f>+Table1[[#This Row],[Adj Total TOTAL_COST]]-Table1[[#This Row],[Current Total TOTAL_COST]]</f>
        <v>-1867.761</v>
      </c>
      <c r="U4745" s="1">
        <f>+Table1[[#This Row],[Adj Total CONTRIBUTION_MARGIN]]-Table1[[#This Row],[Current Total CONTRIBUTION_MARGIN]]</f>
        <v>1584.4</v>
      </c>
      <c r="V4745" s="1">
        <f>+Table1[[#This Row],[Adj Total OPERATING_MARGIN]]-Table1[[#This Row],[Current Total OPERATING_MARGIN]]</f>
        <v>1867.82</v>
      </c>
    </row>
    <row r="4746" spans="1:22" x14ac:dyDescent="0.3">
      <c r="A4746" t="s">
        <v>74</v>
      </c>
      <c r="B4746">
        <v>2024</v>
      </c>
      <c r="C4746" t="s">
        <v>41</v>
      </c>
      <c r="D4746" t="s">
        <v>41</v>
      </c>
      <c r="E4746" s="2">
        <v>19</v>
      </c>
      <c r="F4746" s="1">
        <v>100684.87</v>
      </c>
      <c r="G4746" s="1">
        <v>126875.32</v>
      </c>
      <c r="H4746" s="1">
        <v>35684.203099999999</v>
      </c>
      <c r="I4746" s="1">
        <v>9695.7099999999991</v>
      </c>
      <c r="J4746" s="1">
        <v>-1882.99</v>
      </c>
      <c r="K4746" s="2">
        <v>1</v>
      </c>
      <c r="L4746" s="1">
        <v>495.37</v>
      </c>
      <c r="M4746" s="1">
        <v>662</v>
      </c>
      <c r="N4746" s="1">
        <v>176.8433</v>
      </c>
      <c r="O4746" s="1">
        <v>49.69</v>
      </c>
      <c r="P4746" s="1">
        <v>-8.36</v>
      </c>
      <c r="Q4746" s="2">
        <f>-+Table1[[#This Row],[Current Record Count]]+Table1[[#This Row],[Adj Record Count]]</f>
        <v>-18</v>
      </c>
      <c r="R4746" s="1">
        <f>+-Table1[[#This Row],[Current Total ADJUSTMENT_AMOUNT]]+Table1[[#This Row],[Adj Total ADJUSTMENT_AMOUNT]]</f>
        <v>-100189.5</v>
      </c>
      <c r="S4746" s="1">
        <f>-Table1[[#This Row],[Current Total CHARGE_AMOUNT]]+Table1[[#This Row],[Adj Total CHARGE_AMOUNT]]</f>
        <v>-126213.32</v>
      </c>
      <c r="T4746" s="1">
        <f>+Table1[[#This Row],[Adj Total TOTAL_COST]]-Table1[[#This Row],[Current Total TOTAL_COST]]</f>
        <v>-35507.359799999998</v>
      </c>
      <c r="U4746" s="1">
        <f>+Table1[[#This Row],[Adj Total CONTRIBUTION_MARGIN]]-Table1[[#This Row],[Current Total CONTRIBUTION_MARGIN]]</f>
        <v>-9646.0199999999986</v>
      </c>
      <c r="V4746" s="1">
        <f>+Table1[[#This Row],[Adj Total OPERATING_MARGIN]]-Table1[[#This Row],[Current Total OPERATING_MARGIN]]</f>
        <v>1874.63</v>
      </c>
    </row>
    <row r="4747" spans="1:22" x14ac:dyDescent="0.3">
      <c r="A4747" t="s">
        <v>75</v>
      </c>
      <c r="B4747">
        <v>2019</v>
      </c>
      <c r="C4747" t="s">
        <v>51</v>
      </c>
      <c r="D4747" t="s">
        <v>51</v>
      </c>
      <c r="E4747" s="2">
        <v>1047</v>
      </c>
      <c r="F4747" s="1">
        <v>103252.9</v>
      </c>
      <c r="G4747" s="1">
        <v>186249.5</v>
      </c>
      <c r="H4747" s="1">
        <v>1874.684</v>
      </c>
      <c r="I4747" s="1">
        <v>-1360.51</v>
      </c>
      <c r="J4747" s="1">
        <v>-1874.68</v>
      </c>
      <c r="K4747" s="2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2">
        <f>-+Table1[[#This Row],[Current Record Count]]+Table1[[#This Row],[Adj Record Count]]</f>
        <v>-1047</v>
      </c>
      <c r="R4747" s="1">
        <f>+-Table1[[#This Row],[Current Total ADJUSTMENT_AMOUNT]]+Table1[[#This Row],[Adj Total ADJUSTMENT_AMOUNT]]</f>
        <v>-103252.9</v>
      </c>
      <c r="S4747" s="1">
        <f>-Table1[[#This Row],[Current Total CHARGE_AMOUNT]]+Table1[[#This Row],[Adj Total CHARGE_AMOUNT]]</f>
        <v>-186249.5</v>
      </c>
      <c r="T4747" s="1">
        <f>+Table1[[#This Row],[Adj Total TOTAL_COST]]-Table1[[#This Row],[Current Total TOTAL_COST]]</f>
        <v>-1874.684</v>
      </c>
      <c r="U4747" s="1">
        <f>+Table1[[#This Row],[Adj Total CONTRIBUTION_MARGIN]]-Table1[[#This Row],[Current Total CONTRIBUTION_MARGIN]]</f>
        <v>1360.51</v>
      </c>
      <c r="V4747" s="1">
        <f>+Table1[[#This Row],[Adj Total OPERATING_MARGIN]]-Table1[[#This Row],[Current Total OPERATING_MARGIN]]</f>
        <v>1874.68</v>
      </c>
    </row>
    <row r="4748" spans="1:22" x14ac:dyDescent="0.3">
      <c r="A4748" t="s">
        <v>82</v>
      </c>
      <c r="B4748">
        <v>2025</v>
      </c>
      <c r="C4748" t="s">
        <v>28</v>
      </c>
      <c r="D4748" t="s">
        <v>28</v>
      </c>
      <c r="E4748" s="2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2">
        <v>1</v>
      </c>
      <c r="L4748" s="1">
        <v>1683.17</v>
      </c>
      <c r="M4748" s="1">
        <v>4611.43</v>
      </c>
      <c r="N4748" s="1">
        <v>1046.8864000000001</v>
      </c>
      <c r="O4748" s="1">
        <v>2005.44</v>
      </c>
      <c r="P4748" s="1">
        <v>1881.37</v>
      </c>
      <c r="Q4748" s="2">
        <f>-+Table1[[#This Row],[Current Record Count]]+Table1[[#This Row],[Adj Record Count]]</f>
        <v>1</v>
      </c>
      <c r="R4748" s="1">
        <f>+-Table1[[#This Row],[Current Total ADJUSTMENT_AMOUNT]]+Table1[[#This Row],[Adj Total ADJUSTMENT_AMOUNT]]</f>
        <v>1683.17</v>
      </c>
      <c r="S4748" s="1">
        <f>-Table1[[#This Row],[Current Total CHARGE_AMOUNT]]+Table1[[#This Row],[Adj Total CHARGE_AMOUNT]]</f>
        <v>4611.43</v>
      </c>
      <c r="T4748" s="1">
        <f>+Table1[[#This Row],[Adj Total TOTAL_COST]]-Table1[[#This Row],[Current Total TOTAL_COST]]</f>
        <v>1046.8864000000001</v>
      </c>
      <c r="U4748" s="1">
        <f>+Table1[[#This Row],[Adj Total CONTRIBUTION_MARGIN]]-Table1[[#This Row],[Current Total CONTRIBUTION_MARGIN]]</f>
        <v>2005.44</v>
      </c>
      <c r="V4748" s="1">
        <f>+Table1[[#This Row],[Adj Total OPERATING_MARGIN]]-Table1[[#This Row],[Current Total OPERATING_MARGIN]]</f>
        <v>1881.37</v>
      </c>
    </row>
    <row r="4749" spans="1:22" x14ac:dyDescent="0.3">
      <c r="A4749" t="s">
        <v>25</v>
      </c>
      <c r="B4749">
        <v>2023</v>
      </c>
      <c r="C4749" t="s">
        <v>20</v>
      </c>
      <c r="D4749" t="s">
        <v>76</v>
      </c>
      <c r="E4749" s="2">
        <v>15</v>
      </c>
      <c r="F4749" s="1">
        <v>29291.79</v>
      </c>
      <c r="G4749" s="1">
        <v>37821.550000000003</v>
      </c>
      <c r="H4749" s="1">
        <v>2128.9929000000002</v>
      </c>
      <c r="I4749" s="1">
        <v>8319.2199999999993</v>
      </c>
      <c r="J4749" s="1">
        <v>7480.76</v>
      </c>
      <c r="K4749" s="2">
        <v>20</v>
      </c>
      <c r="L4749" s="1">
        <v>43470.12</v>
      </c>
      <c r="M4749" s="1">
        <v>55903.54</v>
      </c>
      <c r="N4749" s="1">
        <v>4893.2847000000002</v>
      </c>
      <c r="O4749" s="1">
        <v>11089.04</v>
      </c>
      <c r="P4749" s="1">
        <v>9377.94</v>
      </c>
      <c r="Q4749" s="2">
        <f>-+Table1[[#This Row],[Current Record Count]]+Table1[[#This Row],[Adj Record Count]]</f>
        <v>5</v>
      </c>
      <c r="R4749" s="1">
        <f>+-Table1[[#This Row],[Current Total ADJUSTMENT_AMOUNT]]+Table1[[#This Row],[Adj Total ADJUSTMENT_AMOUNT]]</f>
        <v>14178.330000000002</v>
      </c>
      <c r="S4749" s="1">
        <f>-Table1[[#This Row],[Current Total CHARGE_AMOUNT]]+Table1[[#This Row],[Adj Total CHARGE_AMOUNT]]</f>
        <v>18081.989999999998</v>
      </c>
      <c r="T4749" s="1">
        <f>+Table1[[#This Row],[Adj Total TOTAL_COST]]-Table1[[#This Row],[Current Total TOTAL_COST]]</f>
        <v>2764.2918</v>
      </c>
      <c r="U4749" s="1">
        <f>+Table1[[#This Row],[Adj Total CONTRIBUTION_MARGIN]]-Table1[[#This Row],[Current Total CONTRIBUTION_MARGIN]]</f>
        <v>2769.8200000000015</v>
      </c>
      <c r="V4749" s="1">
        <f>+Table1[[#This Row],[Adj Total OPERATING_MARGIN]]-Table1[[#This Row],[Current Total OPERATING_MARGIN]]</f>
        <v>1897.1800000000003</v>
      </c>
    </row>
    <row r="4750" spans="1:22" x14ac:dyDescent="0.3">
      <c r="A4750" t="s">
        <v>31</v>
      </c>
      <c r="B4750">
        <v>2023</v>
      </c>
      <c r="C4750" t="s">
        <v>17</v>
      </c>
      <c r="D4750" t="s">
        <v>86</v>
      </c>
      <c r="E4750" s="2">
        <v>1</v>
      </c>
      <c r="F4750" s="1">
        <v>15609.89</v>
      </c>
      <c r="G4750" s="1">
        <v>16986.580000000002</v>
      </c>
      <c r="H4750" s="1">
        <v>3280.029</v>
      </c>
      <c r="I4750" s="1">
        <v>-813.08</v>
      </c>
      <c r="J4750" s="1">
        <v>-1903.34</v>
      </c>
      <c r="K4750" s="2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2">
        <f>-+Table1[[#This Row],[Current Record Count]]+Table1[[#This Row],[Adj Record Count]]</f>
        <v>-1</v>
      </c>
      <c r="R4750" s="1">
        <f>+-Table1[[#This Row],[Current Total ADJUSTMENT_AMOUNT]]+Table1[[#This Row],[Adj Total ADJUSTMENT_AMOUNT]]</f>
        <v>-15609.89</v>
      </c>
      <c r="S4750" s="1">
        <f>-Table1[[#This Row],[Current Total CHARGE_AMOUNT]]+Table1[[#This Row],[Adj Total CHARGE_AMOUNT]]</f>
        <v>-16986.580000000002</v>
      </c>
      <c r="T4750" s="1">
        <f>+Table1[[#This Row],[Adj Total TOTAL_COST]]-Table1[[#This Row],[Current Total TOTAL_COST]]</f>
        <v>-3280.029</v>
      </c>
      <c r="U4750" s="1">
        <f>+Table1[[#This Row],[Adj Total CONTRIBUTION_MARGIN]]-Table1[[#This Row],[Current Total CONTRIBUTION_MARGIN]]</f>
        <v>813.08</v>
      </c>
      <c r="V4750" s="1">
        <f>+Table1[[#This Row],[Adj Total OPERATING_MARGIN]]-Table1[[#This Row],[Current Total OPERATING_MARGIN]]</f>
        <v>1903.34</v>
      </c>
    </row>
    <row r="4751" spans="1:22" x14ac:dyDescent="0.3">
      <c r="A4751" t="s">
        <v>27</v>
      </c>
      <c r="B4751">
        <v>2021</v>
      </c>
      <c r="C4751" t="s">
        <v>46</v>
      </c>
      <c r="D4751" t="s">
        <v>46</v>
      </c>
      <c r="E4751" s="2">
        <v>3</v>
      </c>
      <c r="F4751" s="1">
        <v>19641.39</v>
      </c>
      <c r="G4751" s="1">
        <v>31159</v>
      </c>
      <c r="H4751" s="1">
        <v>3681.0209</v>
      </c>
      <c r="I4751" s="1">
        <v>10101.24</v>
      </c>
      <c r="J4751" s="1">
        <v>8761.7900000000009</v>
      </c>
      <c r="K4751" s="2">
        <v>9</v>
      </c>
      <c r="L4751" s="1">
        <v>61896.46</v>
      </c>
      <c r="M4751" s="1">
        <v>78633.17</v>
      </c>
      <c r="N4751" s="1">
        <v>12309.981599999999</v>
      </c>
      <c r="O4751" s="1">
        <v>15035.84</v>
      </c>
      <c r="P4751" s="1">
        <v>10671.97</v>
      </c>
      <c r="Q4751" s="2">
        <f>-+Table1[[#This Row],[Current Record Count]]+Table1[[#This Row],[Adj Record Count]]</f>
        <v>6</v>
      </c>
      <c r="R4751" s="1">
        <f>+-Table1[[#This Row],[Current Total ADJUSTMENT_AMOUNT]]+Table1[[#This Row],[Adj Total ADJUSTMENT_AMOUNT]]</f>
        <v>42255.07</v>
      </c>
      <c r="S4751" s="1">
        <f>-Table1[[#This Row],[Current Total CHARGE_AMOUNT]]+Table1[[#This Row],[Adj Total CHARGE_AMOUNT]]</f>
        <v>47474.17</v>
      </c>
      <c r="T4751" s="1">
        <f>+Table1[[#This Row],[Adj Total TOTAL_COST]]-Table1[[#This Row],[Current Total TOTAL_COST]]</f>
        <v>8628.9606999999996</v>
      </c>
      <c r="U4751" s="1">
        <f>+Table1[[#This Row],[Adj Total CONTRIBUTION_MARGIN]]-Table1[[#This Row],[Current Total CONTRIBUTION_MARGIN]]</f>
        <v>4934.6000000000004</v>
      </c>
      <c r="V4751" s="1">
        <f>+Table1[[#This Row],[Adj Total OPERATING_MARGIN]]-Table1[[#This Row],[Current Total OPERATING_MARGIN]]</f>
        <v>1910.1799999999985</v>
      </c>
    </row>
    <row r="4752" spans="1:22" x14ac:dyDescent="0.3">
      <c r="A4752" t="s">
        <v>22</v>
      </c>
      <c r="B4752">
        <v>2022</v>
      </c>
      <c r="C4752" t="s">
        <v>72</v>
      </c>
      <c r="D4752" t="s">
        <v>72</v>
      </c>
      <c r="E4752" s="2">
        <v>2</v>
      </c>
      <c r="F4752" s="1">
        <v>8119.84</v>
      </c>
      <c r="G4752" s="1">
        <v>15531.47</v>
      </c>
      <c r="H4752" s="1">
        <v>9316.1236000000008</v>
      </c>
      <c r="I4752" s="1">
        <v>2289.19</v>
      </c>
      <c r="J4752" s="1">
        <v>-1913.16</v>
      </c>
      <c r="K4752" s="2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2">
        <f>-+Table1[[#This Row],[Current Record Count]]+Table1[[#This Row],[Adj Record Count]]</f>
        <v>-2</v>
      </c>
      <c r="R4752" s="1">
        <f>+-Table1[[#This Row],[Current Total ADJUSTMENT_AMOUNT]]+Table1[[#This Row],[Adj Total ADJUSTMENT_AMOUNT]]</f>
        <v>-8119.84</v>
      </c>
      <c r="S4752" s="1">
        <f>-Table1[[#This Row],[Current Total CHARGE_AMOUNT]]+Table1[[#This Row],[Adj Total CHARGE_AMOUNT]]</f>
        <v>-15531.47</v>
      </c>
      <c r="T4752" s="1">
        <f>+Table1[[#This Row],[Adj Total TOTAL_COST]]-Table1[[#This Row],[Current Total TOTAL_COST]]</f>
        <v>-9316.1236000000008</v>
      </c>
      <c r="U4752" s="1">
        <f>+Table1[[#This Row],[Adj Total CONTRIBUTION_MARGIN]]-Table1[[#This Row],[Current Total CONTRIBUTION_MARGIN]]</f>
        <v>-2289.19</v>
      </c>
      <c r="V4752" s="1">
        <f>+Table1[[#This Row],[Adj Total OPERATING_MARGIN]]-Table1[[#This Row],[Current Total OPERATING_MARGIN]]</f>
        <v>1913.16</v>
      </c>
    </row>
    <row r="4753" spans="1:22" x14ac:dyDescent="0.3">
      <c r="A4753" t="s">
        <v>31</v>
      </c>
      <c r="B4753">
        <v>2021</v>
      </c>
      <c r="C4753" t="s">
        <v>26</v>
      </c>
      <c r="D4753" t="s">
        <v>26</v>
      </c>
      <c r="E4753" s="2">
        <v>9</v>
      </c>
      <c r="F4753" s="1">
        <v>11684.87</v>
      </c>
      <c r="G4753" s="1">
        <v>13419.96</v>
      </c>
      <c r="H4753" s="1">
        <v>5249.7788</v>
      </c>
      <c r="I4753" s="1">
        <v>1089.21</v>
      </c>
      <c r="J4753" s="1">
        <v>-1928.71</v>
      </c>
      <c r="K4753" s="2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2">
        <f>-+Table1[[#This Row],[Current Record Count]]+Table1[[#This Row],[Adj Record Count]]</f>
        <v>-9</v>
      </c>
      <c r="R4753" s="1">
        <f>+-Table1[[#This Row],[Current Total ADJUSTMENT_AMOUNT]]+Table1[[#This Row],[Adj Total ADJUSTMENT_AMOUNT]]</f>
        <v>-11684.87</v>
      </c>
      <c r="S4753" s="1">
        <f>-Table1[[#This Row],[Current Total CHARGE_AMOUNT]]+Table1[[#This Row],[Adj Total CHARGE_AMOUNT]]</f>
        <v>-13419.96</v>
      </c>
      <c r="T4753" s="1">
        <f>+Table1[[#This Row],[Adj Total TOTAL_COST]]-Table1[[#This Row],[Current Total TOTAL_COST]]</f>
        <v>-5249.7788</v>
      </c>
      <c r="U4753" s="1">
        <f>+Table1[[#This Row],[Adj Total CONTRIBUTION_MARGIN]]-Table1[[#This Row],[Current Total CONTRIBUTION_MARGIN]]</f>
        <v>-1089.21</v>
      </c>
      <c r="V4753" s="1">
        <f>+Table1[[#This Row],[Adj Total OPERATING_MARGIN]]-Table1[[#This Row],[Current Total OPERATING_MARGIN]]</f>
        <v>1928.71</v>
      </c>
    </row>
    <row r="4754" spans="1:22" x14ac:dyDescent="0.3">
      <c r="A4754" t="s">
        <v>39</v>
      </c>
      <c r="B4754">
        <v>2025</v>
      </c>
      <c r="C4754" t="s">
        <v>23</v>
      </c>
      <c r="D4754" t="s">
        <v>94</v>
      </c>
      <c r="E4754" s="2">
        <v>1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2">
        <v>2</v>
      </c>
      <c r="L4754" s="1">
        <v>1451.82</v>
      </c>
      <c r="M4754" s="1">
        <v>4202.08</v>
      </c>
      <c r="N4754" s="1">
        <v>819.428</v>
      </c>
      <c r="O4754" s="1">
        <v>2235.6</v>
      </c>
      <c r="P4754" s="1">
        <v>1930.83</v>
      </c>
      <c r="Q4754" s="2">
        <f>-+Table1[[#This Row],[Current Record Count]]+Table1[[#This Row],[Adj Record Count]]</f>
        <v>1</v>
      </c>
      <c r="R4754" s="1">
        <f>+-Table1[[#This Row],[Current Total ADJUSTMENT_AMOUNT]]+Table1[[#This Row],[Adj Total ADJUSTMENT_AMOUNT]]</f>
        <v>1451.82</v>
      </c>
      <c r="S4754" s="1">
        <f>-Table1[[#This Row],[Current Total CHARGE_AMOUNT]]+Table1[[#This Row],[Adj Total CHARGE_AMOUNT]]</f>
        <v>4202.08</v>
      </c>
      <c r="T4754" s="1">
        <f>+Table1[[#This Row],[Adj Total TOTAL_COST]]-Table1[[#This Row],[Current Total TOTAL_COST]]</f>
        <v>819.428</v>
      </c>
      <c r="U4754" s="1">
        <f>+Table1[[#This Row],[Adj Total CONTRIBUTION_MARGIN]]-Table1[[#This Row],[Current Total CONTRIBUTION_MARGIN]]</f>
        <v>2235.6</v>
      </c>
      <c r="V4754" s="1">
        <f>+Table1[[#This Row],[Adj Total OPERATING_MARGIN]]-Table1[[#This Row],[Current Total OPERATING_MARGIN]]</f>
        <v>1930.83</v>
      </c>
    </row>
    <row r="4755" spans="1:22" x14ac:dyDescent="0.3">
      <c r="A4755" t="s">
        <v>82</v>
      </c>
      <c r="B4755">
        <v>2024</v>
      </c>
      <c r="C4755" t="s">
        <v>34</v>
      </c>
      <c r="D4755" t="s">
        <v>34</v>
      </c>
      <c r="E4755" s="2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2">
        <v>1</v>
      </c>
      <c r="L4755" s="1">
        <v>3189.53</v>
      </c>
      <c r="M4755" s="1">
        <v>6429.86</v>
      </c>
      <c r="N4755" s="1">
        <v>1309.1001000000001</v>
      </c>
      <c r="O4755" s="1">
        <v>2320.92</v>
      </c>
      <c r="P4755" s="1">
        <v>1931.23</v>
      </c>
      <c r="Q4755" s="2">
        <f>-+Table1[[#This Row],[Current Record Count]]+Table1[[#This Row],[Adj Record Count]]</f>
        <v>1</v>
      </c>
      <c r="R4755" s="1">
        <f>+-Table1[[#This Row],[Current Total ADJUSTMENT_AMOUNT]]+Table1[[#This Row],[Adj Total ADJUSTMENT_AMOUNT]]</f>
        <v>3189.53</v>
      </c>
      <c r="S4755" s="1">
        <f>-Table1[[#This Row],[Current Total CHARGE_AMOUNT]]+Table1[[#This Row],[Adj Total CHARGE_AMOUNT]]</f>
        <v>6429.86</v>
      </c>
      <c r="T4755" s="1">
        <f>+Table1[[#This Row],[Adj Total TOTAL_COST]]-Table1[[#This Row],[Current Total TOTAL_COST]]</f>
        <v>1309.1001000000001</v>
      </c>
      <c r="U4755" s="1">
        <f>+Table1[[#This Row],[Adj Total CONTRIBUTION_MARGIN]]-Table1[[#This Row],[Current Total CONTRIBUTION_MARGIN]]</f>
        <v>2320.92</v>
      </c>
      <c r="V4755" s="1">
        <f>+Table1[[#This Row],[Adj Total OPERATING_MARGIN]]-Table1[[#This Row],[Current Total OPERATING_MARGIN]]</f>
        <v>1931.23</v>
      </c>
    </row>
    <row r="4756" spans="1:22" x14ac:dyDescent="0.3">
      <c r="A4756" t="s">
        <v>31</v>
      </c>
      <c r="B4756">
        <v>2022</v>
      </c>
      <c r="C4756" t="s">
        <v>51</v>
      </c>
      <c r="D4756" t="s">
        <v>51</v>
      </c>
      <c r="E4756" s="2">
        <v>99</v>
      </c>
      <c r="F4756" s="1">
        <v>106399.02</v>
      </c>
      <c r="G4756" s="1">
        <v>205038.89</v>
      </c>
      <c r="H4756" s="1">
        <v>110359.83470000001</v>
      </c>
      <c r="I4756" s="1">
        <v>43156.639999999999</v>
      </c>
      <c r="J4756" s="1">
        <v>-1935.16</v>
      </c>
      <c r="K4756" s="2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2">
        <f>-+Table1[[#This Row],[Current Record Count]]+Table1[[#This Row],[Adj Record Count]]</f>
        <v>-99</v>
      </c>
      <c r="R4756" s="1">
        <f>+-Table1[[#This Row],[Current Total ADJUSTMENT_AMOUNT]]+Table1[[#This Row],[Adj Total ADJUSTMENT_AMOUNT]]</f>
        <v>-106399.02</v>
      </c>
      <c r="S4756" s="1">
        <f>-Table1[[#This Row],[Current Total CHARGE_AMOUNT]]+Table1[[#This Row],[Adj Total CHARGE_AMOUNT]]</f>
        <v>-205038.89</v>
      </c>
      <c r="T4756" s="1">
        <f>+Table1[[#This Row],[Adj Total TOTAL_COST]]-Table1[[#This Row],[Current Total TOTAL_COST]]</f>
        <v>-110359.83470000001</v>
      </c>
      <c r="U4756" s="1">
        <f>+Table1[[#This Row],[Adj Total CONTRIBUTION_MARGIN]]-Table1[[#This Row],[Current Total CONTRIBUTION_MARGIN]]</f>
        <v>-43156.639999999999</v>
      </c>
      <c r="V4756" s="1">
        <f>+Table1[[#This Row],[Adj Total OPERATING_MARGIN]]-Table1[[#This Row],[Current Total OPERATING_MARGIN]]</f>
        <v>1935.16</v>
      </c>
    </row>
    <row r="4757" spans="1:22" x14ac:dyDescent="0.3">
      <c r="A4757" t="s">
        <v>25</v>
      </c>
      <c r="B4757">
        <v>2023</v>
      </c>
      <c r="C4757" t="s">
        <v>29</v>
      </c>
      <c r="D4757" t="s">
        <v>73</v>
      </c>
      <c r="E4757" s="2">
        <v>6</v>
      </c>
      <c r="F4757" s="1">
        <v>14942.3</v>
      </c>
      <c r="G4757" s="1">
        <v>19170.8</v>
      </c>
      <c r="H4757" s="1">
        <v>2194.8144000000002</v>
      </c>
      <c r="I4757" s="1">
        <v>2771.08</v>
      </c>
      <c r="J4757" s="1">
        <v>2146.48</v>
      </c>
      <c r="K4757" s="2">
        <v>31</v>
      </c>
      <c r="L4757" s="1">
        <v>96156.45</v>
      </c>
      <c r="M4757" s="1">
        <v>126006.21</v>
      </c>
      <c r="N4757" s="1">
        <v>28244.327399999998</v>
      </c>
      <c r="O4757" s="1">
        <v>11482.93</v>
      </c>
      <c r="P4757" s="1">
        <v>4084.41</v>
      </c>
      <c r="Q4757" s="2">
        <f>-+Table1[[#This Row],[Current Record Count]]+Table1[[#This Row],[Adj Record Count]]</f>
        <v>25</v>
      </c>
      <c r="R4757" s="1">
        <f>+-Table1[[#This Row],[Current Total ADJUSTMENT_AMOUNT]]+Table1[[#This Row],[Adj Total ADJUSTMENT_AMOUNT]]</f>
        <v>81214.149999999994</v>
      </c>
      <c r="S4757" s="1">
        <f>-Table1[[#This Row],[Current Total CHARGE_AMOUNT]]+Table1[[#This Row],[Adj Total CHARGE_AMOUNT]]</f>
        <v>106835.41</v>
      </c>
      <c r="T4757" s="1">
        <f>+Table1[[#This Row],[Adj Total TOTAL_COST]]-Table1[[#This Row],[Current Total TOTAL_COST]]</f>
        <v>26049.512999999999</v>
      </c>
      <c r="U4757" s="1">
        <f>+Table1[[#This Row],[Adj Total CONTRIBUTION_MARGIN]]-Table1[[#This Row],[Current Total CONTRIBUTION_MARGIN]]</f>
        <v>8711.85</v>
      </c>
      <c r="V4757" s="1">
        <f>+Table1[[#This Row],[Adj Total OPERATING_MARGIN]]-Table1[[#This Row],[Current Total OPERATING_MARGIN]]</f>
        <v>1937.9299999999998</v>
      </c>
    </row>
    <row r="4758" spans="1:22" x14ac:dyDescent="0.3">
      <c r="A4758" t="s">
        <v>16</v>
      </c>
      <c r="B4758" t="s">
        <v>51</v>
      </c>
      <c r="C4758" t="s">
        <v>51</v>
      </c>
      <c r="D4758" t="s">
        <v>51</v>
      </c>
      <c r="E4758" s="2">
        <v>11</v>
      </c>
      <c r="F4758" s="1">
        <v>0</v>
      </c>
      <c r="G4758" s="1">
        <v>8173.25</v>
      </c>
      <c r="H4758" s="1">
        <v>1941.3271999999999</v>
      </c>
      <c r="I4758" s="1">
        <v>-1189.74</v>
      </c>
      <c r="J4758" s="1">
        <v>-1941.32</v>
      </c>
      <c r="K4758" s="2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2">
        <f>-+Table1[[#This Row],[Current Record Count]]+Table1[[#This Row],[Adj Record Count]]</f>
        <v>-11</v>
      </c>
      <c r="R4758" s="1">
        <f>+-Table1[[#This Row],[Current Total ADJUSTMENT_AMOUNT]]+Table1[[#This Row],[Adj Total ADJUSTMENT_AMOUNT]]</f>
        <v>0</v>
      </c>
      <c r="S4758" s="1">
        <f>-Table1[[#This Row],[Current Total CHARGE_AMOUNT]]+Table1[[#This Row],[Adj Total CHARGE_AMOUNT]]</f>
        <v>-8173.25</v>
      </c>
      <c r="T4758" s="1">
        <f>+Table1[[#This Row],[Adj Total TOTAL_COST]]-Table1[[#This Row],[Current Total TOTAL_COST]]</f>
        <v>-1941.3271999999999</v>
      </c>
      <c r="U4758" s="1">
        <f>+Table1[[#This Row],[Adj Total CONTRIBUTION_MARGIN]]-Table1[[#This Row],[Current Total CONTRIBUTION_MARGIN]]</f>
        <v>1189.74</v>
      </c>
      <c r="V4758" s="1">
        <f>+Table1[[#This Row],[Adj Total OPERATING_MARGIN]]-Table1[[#This Row],[Current Total OPERATING_MARGIN]]</f>
        <v>1941.32</v>
      </c>
    </row>
    <row r="4759" spans="1:22" x14ac:dyDescent="0.3">
      <c r="A4759" t="s">
        <v>31</v>
      </c>
      <c r="B4759">
        <v>2023</v>
      </c>
      <c r="C4759" t="s">
        <v>29</v>
      </c>
      <c r="D4759" t="s">
        <v>52</v>
      </c>
      <c r="E4759" s="2">
        <v>2</v>
      </c>
      <c r="F4759" s="1">
        <v>22165.25</v>
      </c>
      <c r="G4759" s="1">
        <v>23637.22</v>
      </c>
      <c r="H4759" s="1">
        <v>3771.4413</v>
      </c>
      <c r="I4759" s="1">
        <v>-1076.74</v>
      </c>
      <c r="J4759" s="1">
        <v>-2363.23</v>
      </c>
      <c r="K4759" s="2">
        <v>1</v>
      </c>
      <c r="L4759" s="1">
        <v>97.36</v>
      </c>
      <c r="M4759" s="1">
        <v>220</v>
      </c>
      <c r="N4759" s="1">
        <v>532.83820000000003</v>
      </c>
      <c r="O4759" s="1">
        <v>-171.91</v>
      </c>
      <c r="P4759" s="1">
        <v>-410.2</v>
      </c>
      <c r="Q4759" s="2">
        <f>-+Table1[[#This Row],[Current Record Count]]+Table1[[#This Row],[Adj Record Count]]</f>
        <v>-1</v>
      </c>
      <c r="R4759" s="1">
        <f>+-Table1[[#This Row],[Current Total ADJUSTMENT_AMOUNT]]+Table1[[#This Row],[Adj Total ADJUSTMENT_AMOUNT]]</f>
        <v>-22067.89</v>
      </c>
      <c r="S4759" s="1">
        <f>-Table1[[#This Row],[Current Total CHARGE_AMOUNT]]+Table1[[#This Row],[Adj Total CHARGE_AMOUNT]]</f>
        <v>-23417.22</v>
      </c>
      <c r="T4759" s="1">
        <f>+Table1[[#This Row],[Adj Total TOTAL_COST]]-Table1[[#This Row],[Current Total TOTAL_COST]]</f>
        <v>-3238.6030999999998</v>
      </c>
      <c r="U4759" s="1">
        <f>+Table1[[#This Row],[Adj Total CONTRIBUTION_MARGIN]]-Table1[[#This Row],[Current Total CONTRIBUTION_MARGIN]]</f>
        <v>904.83</v>
      </c>
      <c r="V4759" s="1">
        <f>+Table1[[#This Row],[Adj Total OPERATING_MARGIN]]-Table1[[#This Row],[Current Total OPERATING_MARGIN]]</f>
        <v>1953.03</v>
      </c>
    </row>
    <row r="4760" spans="1:22" x14ac:dyDescent="0.3">
      <c r="A4760" t="s">
        <v>31</v>
      </c>
      <c r="B4760">
        <v>2021</v>
      </c>
      <c r="C4760" t="s">
        <v>29</v>
      </c>
      <c r="D4760" t="s">
        <v>73</v>
      </c>
      <c r="E4760" s="2">
        <v>4</v>
      </c>
      <c r="F4760" s="1">
        <v>97498.93</v>
      </c>
      <c r="G4760" s="1">
        <v>110200.75</v>
      </c>
      <c r="H4760" s="1">
        <v>24107.759900000001</v>
      </c>
      <c r="I4760" s="1">
        <v>6635.66</v>
      </c>
      <c r="J4760" s="1">
        <v>-1967.65</v>
      </c>
      <c r="K4760" s="2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2">
        <f>-+Table1[[#This Row],[Current Record Count]]+Table1[[#This Row],[Adj Record Count]]</f>
        <v>-4</v>
      </c>
      <c r="R4760" s="1">
        <f>+-Table1[[#This Row],[Current Total ADJUSTMENT_AMOUNT]]+Table1[[#This Row],[Adj Total ADJUSTMENT_AMOUNT]]</f>
        <v>-97498.93</v>
      </c>
      <c r="S4760" s="1">
        <f>-Table1[[#This Row],[Current Total CHARGE_AMOUNT]]+Table1[[#This Row],[Adj Total CHARGE_AMOUNT]]</f>
        <v>-110200.75</v>
      </c>
      <c r="T4760" s="1">
        <f>+Table1[[#This Row],[Adj Total TOTAL_COST]]-Table1[[#This Row],[Current Total TOTAL_COST]]</f>
        <v>-24107.759900000001</v>
      </c>
      <c r="U4760" s="1">
        <f>+Table1[[#This Row],[Adj Total CONTRIBUTION_MARGIN]]-Table1[[#This Row],[Current Total CONTRIBUTION_MARGIN]]</f>
        <v>-6635.66</v>
      </c>
      <c r="V4760" s="1">
        <f>+Table1[[#This Row],[Adj Total OPERATING_MARGIN]]-Table1[[#This Row],[Current Total OPERATING_MARGIN]]</f>
        <v>1967.65</v>
      </c>
    </row>
    <row r="4761" spans="1:22" x14ac:dyDescent="0.3">
      <c r="A4761" t="s">
        <v>27</v>
      </c>
      <c r="B4761">
        <v>2025</v>
      </c>
      <c r="C4761" t="s">
        <v>29</v>
      </c>
      <c r="D4761" t="s">
        <v>30</v>
      </c>
      <c r="E4761" s="2">
        <v>11</v>
      </c>
      <c r="F4761" s="1">
        <v>15909.77</v>
      </c>
      <c r="G4761" s="1">
        <v>38608</v>
      </c>
      <c r="H4761" s="1">
        <v>4974.6620000000003</v>
      </c>
      <c r="I4761" s="1">
        <v>10415.08</v>
      </c>
      <c r="J4761" s="1">
        <v>8643.2800000000007</v>
      </c>
      <c r="K4761" s="2">
        <v>19</v>
      </c>
      <c r="L4761" s="1">
        <v>61888.37</v>
      </c>
      <c r="M4761" s="1">
        <v>149267.85</v>
      </c>
      <c r="N4761" s="1">
        <v>24246.2071</v>
      </c>
      <c r="O4761" s="1">
        <v>18445.16</v>
      </c>
      <c r="P4761" s="1">
        <v>10616.21</v>
      </c>
      <c r="Q4761" s="2">
        <f>-+Table1[[#This Row],[Current Record Count]]+Table1[[#This Row],[Adj Record Count]]</f>
        <v>8</v>
      </c>
      <c r="R4761" s="1">
        <f>+-Table1[[#This Row],[Current Total ADJUSTMENT_AMOUNT]]+Table1[[#This Row],[Adj Total ADJUSTMENT_AMOUNT]]</f>
        <v>45978.600000000006</v>
      </c>
      <c r="S4761" s="1">
        <f>-Table1[[#This Row],[Current Total CHARGE_AMOUNT]]+Table1[[#This Row],[Adj Total CHARGE_AMOUNT]]</f>
        <v>110659.85</v>
      </c>
      <c r="T4761" s="1">
        <f>+Table1[[#This Row],[Adj Total TOTAL_COST]]-Table1[[#This Row],[Current Total TOTAL_COST]]</f>
        <v>19271.545099999999</v>
      </c>
      <c r="U4761" s="1">
        <f>+Table1[[#This Row],[Adj Total CONTRIBUTION_MARGIN]]-Table1[[#This Row],[Current Total CONTRIBUTION_MARGIN]]</f>
        <v>8030.08</v>
      </c>
      <c r="V4761" s="1">
        <f>+Table1[[#This Row],[Adj Total OPERATING_MARGIN]]-Table1[[#This Row],[Current Total OPERATING_MARGIN]]</f>
        <v>1972.9299999999985</v>
      </c>
    </row>
    <row r="4762" spans="1:22" x14ac:dyDescent="0.3">
      <c r="A4762" t="s">
        <v>31</v>
      </c>
      <c r="B4762">
        <v>2023</v>
      </c>
      <c r="C4762" t="s">
        <v>20</v>
      </c>
      <c r="D4762" t="s">
        <v>97</v>
      </c>
      <c r="E4762" s="2">
        <v>17</v>
      </c>
      <c r="F4762" s="1">
        <v>135623.38</v>
      </c>
      <c r="G4762" s="1">
        <v>176869.55</v>
      </c>
      <c r="H4762" s="1">
        <v>60980.703200000004</v>
      </c>
      <c r="I4762" s="1">
        <v>6047.06</v>
      </c>
      <c r="J4762" s="1">
        <v>-13246.35</v>
      </c>
      <c r="K4762" s="2">
        <v>10</v>
      </c>
      <c r="L4762" s="1">
        <v>61593.09</v>
      </c>
      <c r="M4762" s="1">
        <v>84515.68</v>
      </c>
      <c r="N4762" s="1">
        <v>35504.561800000003</v>
      </c>
      <c r="O4762" s="1">
        <v>-133.86000000000001</v>
      </c>
      <c r="P4762" s="1">
        <v>-11264.73</v>
      </c>
      <c r="Q4762" s="2">
        <f>-+Table1[[#This Row],[Current Record Count]]+Table1[[#This Row],[Adj Record Count]]</f>
        <v>-7</v>
      </c>
      <c r="R4762" s="1">
        <f>+-Table1[[#This Row],[Current Total ADJUSTMENT_AMOUNT]]+Table1[[#This Row],[Adj Total ADJUSTMENT_AMOUNT]]</f>
        <v>-74030.290000000008</v>
      </c>
      <c r="S4762" s="1">
        <f>-Table1[[#This Row],[Current Total CHARGE_AMOUNT]]+Table1[[#This Row],[Adj Total CHARGE_AMOUNT]]</f>
        <v>-92353.87</v>
      </c>
      <c r="T4762" s="1">
        <f>+Table1[[#This Row],[Adj Total TOTAL_COST]]-Table1[[#This Row],[Current Total TOTAL_COST]]</f>
        <v>-25476.1414</v>
      </c>
      <c r="U4762" s="1">
        <f>+Table1[[#This Row],[Adj Total CONTRIBUTION_MARGIN]]-Table1[[#This Row],[Current Total CONTRIBUTION_MARGIN]]</f>
        <v>-6180.92</v>
      </c>
      <c r="V4762" s="1">
        <f>+Table1[[#This Row],[Adj Total OPERATING_MARGIN]]-Table1[[#This Row],[Current Total OPERATING_MARGIN]]</f>
        <v>1981.6200000000008</v>
      </c>
    </row>
    <row r="4763" spans="1:22" x14ac:dyDescent="0.3">
      <c r="A4763" t="s">
        <v>39</v>
      </c>
      <c r="B4763">
        <v>2023</v>
      </c>
      <c r="C4763" t="s">
        <v>95</v>
      </c>
      <c r="D4763" t="s">
        <v>95</v>
      </c>
      <c r="E4763" s="2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2">
        <v>6</v>
      </c>
      <c r="L4763" s="1">
        <v>6037.19</v>
      </c>
      <c r="M4763" s="1">
        <v>9053</v>
      </c>
      <c r="N4763" s="1">
        <v>2129.5351999999998</v>
      </c>
      <c r="O4763" s="1">
        <v>2733.6</v>
      </c>
      <c r="P4763" s="1">
        <v>2009.26</v>
      </c>
      <c r="Q4763" s="2">
        <f>-+Table1[[#This Row],[Current Record Count]]+Table1[[#This Row],[Adj Record Count]]</f>
        <v>6</v>
      </c>
      <c r="R4763" s="1">
        <f>+-Table1[[#This Row],[Current Total ADJUSTMENT_AMOUNT]]+Table1[[#This Row],[Adj Total ADJUSTMENT_AMOUNT]]</f>
        <v>6037.19</v>
      </c>
      <c r="S4763" s="1">
        <f>-Table1[[#This Row],[Current Total CHARGE_AMOUNT]]+Table1[[#This Row],[Adj Total CHARGE_AMOUNT]]</f>
        <v>9053</v>
      </c>
      <c r="T4763" s="1">
        <f>+Table1[[#This Row],[Adj Total TOTAL_COST]]-Table1[[#This Row],[Current Total TOTAL_COST]]</f>
        <v>2129.5351999999998</v>
      </c>
      <c r="U4763" s="1">
        <f>+Table1[[#This Row],[Adj Total CONTRIBUTION_MARGIN]]-Table1[[#This Row],[Current Total CONTRIBUTION_MARGIN]]</f>
        <v>2733.6</v>
      </c>
      <c r="V4763" s="1">
        <f>+Table1[[#This Row],[Adj Total OPERATING_MARGIN]]-Table1[[#This Row],[Current Total OPERATING_MARGIN]]</f>
        <v>2009.26</v>
      </c>
    </row>
    <row r="4764" spans="1:22" x14ac:dyDescent="0.3">
      <c r="A4764" t="s">
        <v>16</v>
      </c>
      <c r="B4764">
        <v>2024</v>
      </c>
      <c r="C4764" t="s">
        <v>20</v>
      </c>
      <c r="D4764" t="s">
        <v>71</v>
      </c>
      <c r="E4764" s="2">
        <v>239</v>
      </c>
      <c r="F4764" s="1">
        <v>226058.39</v>
      </c>
      <c r="G4764" s="1">
        <v>356192.23</v>
      </c>
      <c r="H4764" s="1">
        <v>100836.34759999999</v>
      </c>
      <c r="I4764" s="1">
        <v>53093.78</v>
      </c>
      <c r="J4764" s="1">
        <v>22320.61</v>
      </c>
      <c r="K4764" s="2">
        <v>106</v>
      </c>
      <c r="L4764" s="1">
        <v>54825.27</v>
      </c>
      <c r="M4764" s="1">
        <v>79483.78</v>
      </c>
      <c r="N4764" s="1">
        <v>12917.597100000001</v>
      </c>
      <c r="O4764" s="1">
        <v>28635.45</v>
      </c>
      <c r="P4764" s="1">
        <v>24330.89</v>
      </c>
      <c r="Q4764" s="2">
        <f>-+Table1[[#This Row],[Current Record Count]]+Table1[[#This Row],[Adj Record Count]]</f>
        <v>-133</v>
      </c>
      <c r="R4764" s="1">
        <f>+-Table1[[#This Row],[Current Total ADJUSTMENT_AMOUNT]]+Table1[[#This Row],[Adj Total ADJUSTMENT_AMOUNT]]</f>
        <v>-171233.12000000002</v>
      </c>
      <c r="S4764" s="1">
        <f>-Table1[[#This Row],[Current Total CHARGE_AMOUNT]]+Table1[[#This Row],[Adj Total CHARGE_AMOUNT]]</f>
        <v>-276708.44999999995</v>
      </c>
      <c r="T4764" s="1">
        <f>+Table1[[#This Row],[Adj Total TOTAL_COST]]-Table1[[#This Row],[Current Total TOTAL_COST]]</f>
        <v>-87918.750499999995</v>
      </c>
      <c r="U4764" s="1">
        <f>+Table1[[#This Row],[Adj Total CONTRIBUTION_MARGIN]]-Table1[[#This Row],[Current Total CONTRIBUTION_MARGIN]]</f>
        <v>-24458.329999999998</v>
      </c>
      <c r="V4764" s="1">
        <f>+Table1[[#This Row],[Adj Total OPERATING_MARGIN]]-Table1[[#This Row],[Current Total OPERATING_MARGIN]]</f>
        <v>2010.2799999999988</v>
      </c>
    </row>
    <row r="4765" spans="1:22" x14ac:dyDescent="0.3">
      <c r="A4765" t="s">
        <v>16</v>
      </c>
      <c r="B4765">
        <v>2021</v>
      </c>
      <c r="C4765" t="s">
        <v>29</v>
      </c>
      <c r="D4765" t="s">
        <v>73</v>
      </c>
      <c r="E4765" s="2">
        <v>20</v>
      </c>
      <c r="F4765" s="1">
        <v>20365.419999999998</v>
      </c>
      <c r="G4765" s="1">
        <v>23534.62</v>
      </c>
      <c r="H4765" s="1">
        <v>7769.0429999999997</v>
      </c>
      <c r="I4765" s="1">
        <v>1613.98</v>
      </c>
      <c r="J4765" s="1">
        <v>-1667.96</v>
      </c>
      <c r="K4765" s="2">
        <v>13</v>
      </c>
      <c r="L4765" s="1">
        <v>2196.54</v>
      </c>
      <c r="M4765" s="1">
        <v>3615.03</v>
      </c>
      <c r="N4765" s="1">
        <v>509.72300000000001</v>
      </c>
      <c r="O4765" s="1">
        <v>483.47</v>
      </c>
      <c r="P4765" s="1">
        <v>349.09</v>
      </c>
      <c r="Q4765" s="2">
        <f>-+Table1[[#This Row],[Current Record Count]]+Table1[[#This Row],[Adj Record Count]]</f>
        <v>-7</v>
      </c>
      <c r="R4765" s="1">
        <f>+-Table1[[#This Row],[Current Total ADJUSTMENT_AMOUNT]]+Table1[[#This Row],[Adj Total ADJUSTMENT_AMOUNT]]</f>
        <v>-18168.879999999997</v>
      </c>
      <c r="S4765" s="1">
        <f>-Table1[[#This Row],[Current Total CHARGE_AMOUNT]]+Table1[[#This Row],[Adj Total CHARGE_AMOUNT]]</f>
        <v>-19919.59</v>
      </c>
      <c r="T4765" s="1">
        <f>+Table1[[#This Row],[Adj Total TOTAL_COST]]-Table1[[#This Row],[Current Total TOTAL_COST]]</f>
        <v>-7259.32</v>
      </c>
      <c r="U4765" s="1">
        <f>+Table1[[#This Row],[Adj Total CONTRIBUTION_MARGIN]]-Table1[[#This Row],[Current Total CONTRIBUTION_MARGIN]]</f>
        <v>-1130.51</v>
      </c>
      <c r="V4765" s="1">
        <f>+Table1[[#This Row],[Adj Total OPERATING_MARGIN]]-Table1[[#This Row],[Current Total OPERATING_MARGIN]]</f>
        <v>2017.05</v>
      </c>
    </row>
    <row r="4766" spans="1:22" x14ac:dyDescent="0.3">
      <c r="A4766" t="s">
        <v>35</v>
      </c>
      <c r="B4766">
        <v>2024</v>
      </c>
      <c r="C4766" t="s">
        <v>23</v>
      </c>
      <c r="D4766" t="s">
        <v>40</v>
      </c>
      <c r="E4766" s="2">
        <v>52</v>
      </c>
      <c r="F4766" s="1">
        <v>53966.63</v>
      </c>
      <c r="G4766" s="1">
        <v>68975.03</v>
      </c>
      <c r="H4766" s="1">
        <v>14164.751700000001</v>
      </c>
      <c r="I4766" s="1">
        <v>8213.0499999999993</v>
      </c>
      <c r="J4766" s="1">
        <v>4088.75</v>
      </c>
      <c r="K4766" s="2">
        <v>49</v>
      </c>
      <c r="L4766" s="1">
        <v>22860.560000000001</v>
      </c>
      <c r="M4766" s="1">
        <v>32666.5</v>
      </c>
      <c r="N4766" s="1">
        <v>6363.6785</v>
      </c>
      <c r="O4766" s="1">
        <v>8905.32</v>
      </c>
      <c r="P4766" s="1">
        <v>6112.96</v>
      </c>
      <c r="Q4766" s="2">
        <f>-+Table1[[#This Row],[Current Record Count]]+Table1[[#This Row],[Adj Record Count]]</f>
        <v>-3</v>
      </c>
      <c r="R4766" s="1">
        <f>+-Table1[[#This Row],[Current Total ADJUSTMENT_AMOUNT]]+Table1[[#This Row],[Adj Total ADJUSTMENT_AMOUNT]]</f>
        <v>-31106.069999999996</v>
      </c>
      <c r="S4766" s="1">
        <f>-Table1[[#This Row],[Current Total CHARGE_AMOUNT]]+Table1[[#This Row],[Adj Total CHARGE_AMOUNT]]</f>
        <v>-36308.53</v>
      </c>
      <c r="T4766" s="1">
        <f>+Table1[[#This Row],[Adj Total TOTAL_COST]]-Table1[[#This Row],[Current Total TOTAL_COST]]</f>
        <v>-7801.0732000000007</v>
      </c>
      <c r="U4766" s="1">
        <f>+Table1[[#This Row],[Adj Total CONTRIBUTION_MARGIN]]-Table1[[#This Row],[Current Total CONTRIBUTION_MARGIN]]</f>
        <v>692.27000000000044</v>
      </c>
      <c r="V4766" s="1">
        <f>+Table1[[#This Row],[Adj Total OPERATING_MARGIN]]-Table1[[#This Row],[Current Total OPERATING_MARGIN]]</f>
        <v>2024.21</v>
      </c>
    </row>
    <row r="4767" spans="1:22" x14ac:dyDescent="0.3">
      <c r="A4767" t="s">
        <v>78</v>
      </c>
      <c r="B4767">
        <v>2020</v>
      </c>
      <c r="C4767" t="s">
        <v>20</v>
      </c>
      <c r="D4767" t="s">
        <v>97</v>
      </c>
      <c r="E4767" s="2">
        <v>57</v>
      </c>
      <c r="F4767" s="1">
        <v>329294.99</v>
      </c>
      <c r="G4767" s="1">
        <v>424013</v>
      </c>
      <c r="H4767" s="1">
        <v>129485.8055</v>
      </c>
      <c r="I4767" s="1">
        <v>-1908.66</v>
      </c>
      <c r="J4767" s="1">
        <v>-35746.97</v>
      </c>
      <c r="K4767" s="2">
        <v>51</v>
      </c>
      <c r="L4767" s="1">
        <v>296488.15999999997</v>
      </c>
      <c r="M4767" s="1">
        <v>381722.46</v>
      </c>
      <c r="N4767" s="1">
        <v>118041.8667</v>
      </c>
      <c r="O4767" s="1">
        <v>-3116.28</v>
      </c>
      <c r="P4767" s="1">
        <v>-33708.67</v>
      </c>
      <c r="Q4767" s="2">
        <f>-+Table1[[#This Row],[Current Record Count]]+Table1[[#This Row],[Adj Record Count]]</f>
        <v>-6</v>
      </c>
      <c r="R4767" s="1">
        <f>+-Table1[[#This Row],[Current Total ADJUSTMENT_AMOUNT]]+Table1[[#This Row],[Adj Total ADJUSTMENT_AMOUNT]]</f>
        <v>-32806.830000000016</v>
      </c>
      <c r="S4767" s="1">
        <f>-Table1[[#This Row],[Current Total CHARGE_AMOUNT]]+Table1[[#This Row],[Adj Total CHARGE_AMOUNT]]</f>
        <v>-42290.539999999979</v>
      </c>
      <c r="T4767" s="1">
        <f>+Table1[[#This Row],[Adj Total TOTAL_COST]]-Table1[[#This Row],[Current Total TOTAL_COST]]</f>
        <v>-11443.938800000004</v>
      </c>
      <c r="U4767" s="1">
        <f>+Table1[[#This Row],[Adj Total CONTRIBUTION_MARGIN]]-Table1[[#This Row],[Current Total CONTRIBUTION_MARGIN]]</f>
        <v>-1207.6200000000001</v>
      </c>
      <c r="V4767" s="1">
        <f>+Table1[[#This Row],[Adj Total OPERATING_MARGIN]]-Table1[[#This Row],[Current Total OPERATING_MARGIN]]</f>
        <v>2038.3000000000029</v>
      </c>
    </row>
    <row r="4768" spans="1:22" x14ac:dyDescent="0.3">
      <c r="A4768" t="s">
        <v>44</v>
      </c>
      <c r="B4768">
        <v>2020</v>
      </c>
      <c r="C4768" t="s">
        <v>17</v>
      </c>
      <c r="D4768" t="s">
        <v>68</v>
      </c>
      <c r="E4768" s="2">
        <v>1</v>
      </c>
      <c r="F4768" s="1">
        <v>23889.25</v>
      </c>
      <c r="G4768" s="1">
        <v>25753.73</v>
      </c>
      <c r="H4768" s="1">
        <v>3903.5097000000001</v>
      </c>
      <c r="I4768" s="1">
        <v>-684.78</v>
      </c>
      <c r="J4768" s="1">
        <v>-2039.03</v>
      </c>
      <c r="K4768" s="2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2">
        <f>-+Table1[[#This Row],[Current Record Count]]+Table1[[#This Row],[Adj Record Count]]</f>
        <v>-1</v>
      </c>
      <c r="R4768" s="1">
        <f>+-Table1[[#This Row],[Current Total ADJUSTMENT_AMOUNT]]+Table1[[#This Row],[Adj Total ADJUSTMENT_AMOUNT]]</f>
        <v>-23889.25</v>
      </c>
      <c r="S4768" s="1">
        <f>-Table1[[#This Row],[Current Total CHARGE_AMOUNT]]+Table1[[#This Row],[Adj Total CHARGE_AMOUNT]]</f>
        <v>-25753.73</v>
      </c>
      <c r="T4768" s="1">
        <f>+Table1[[#This Row],[Adj Total TOTAL_COST]]-Table1[[#This Row],[Current Total TOTAL_COST]]</f>
        <v>-3903.5097000000001</v>
      </c>
      <c r="U4768" s="1">
        <f>+Table1[[#This Row],[Adj Total CONTRIBUTION_MARGIN]]-Table1[[#This Row],[Current Total CONTRIBUTION_MARGIN]]</f>
        <v>684.78</v>
      </c>
      <c r="V4768" s="1">
        <f>+Table1[[#This Row],[Adj Total OPERATING_MARGIN]]-Table1[[#This Row],[Current Total OPERATING_MARGIN]]</f>
        <v>2039.03</v>
      </c>
    </row>
    <row r="4769" spans="1:22" x14ac:dyDescent="0.3">
      <c r="A4769" t="s">
        <v>31</v>
      </c>
      <c r="B4769">
        <v>2020</v>
      </c>
      <c r="C4769" t="s">
        <v>29</v>
      </c>
      <c r="D4769" t="s">
        <v>36</v>
      </c>
      <c r="E4769" s="2">
        <v>6</v>
      </c>
      <c r="F4769" s="1">
        <v>30303.94</v>
      </c>
      <c r="G4769" s="1">
        <v>34347.910000000003</v>
      </c>
      <c r="H4769" s="1">
        <v>6091.2623999999996</v>
      </c>
      <c r="I4769" s="1">
        <v>-267.5</v>
      </c>
      <c r="J4769" s="1">
        <v>-2047.29</v>
      </c>
      <c r="K4769" s="2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2">
        <f>-+Table1[[#This Row],[Current Record Count]]+Table1[[#This Row],[Adj Record Count]]</f>
        <v>-6</v>
      </c>
      <c r="R4769" s="1">
        <f>+-Table1[[#This Row],[Current Total ADJUSTMENT_AMOUNT]]+Table1[[#This Row],[Adj Total ADJUSTMENT_AMOUNT]]</f>
        <v>-30303.94</v>
      </c>
      <c r="S4769" s="1">
        <f>-Table1[[#This Row],[Current Total CHARGE_AMOUNT]]+Table1[[#This Row],[Adj Total CHARGE_AMOUNT]]</f>
        <v>-34347.910000000003</v>
      </c>
      <c r="T4769" s="1">
        <f>+Table1[[#This Row],[Adj Total TOTAL_COST]]-Table1[[#This Row],[Current Total TOTAL_COST]]</f>
        <v>-6091.2623999999996</v>
      </c>
      <c r="U4769" s="1">
        <f>+Table1[[#This Row],[Adj Total CONTRIBUTION_MARGIN]]-Table1[[#This Row],[Current Total CONTRIBUTION_MARGIN]]</f>
        <v>267.5</v>
      </c>
      <c r="V4769" s="1">
        <f>+Table1[[#This Row],[Adj Total OPERATING_MARGIN]]-Table1[[#This Row],[Current Total OPERATING_MARGIN]]</f>
        <v>2047.29</v>
      </c>
    </row>
    <row r="4770" spans="1:22" x14ac:dyDescent="0.3">
      <c r="A4770" t="s">
        <v>22</v>
      </c>
      <c r="B4770">
        <v>2023</v>
      </c>
      <c r="C4770" t="s">
        <v>20</v>
      </c>
      <c r="D4770" t="s">
        <v>76</v>
      </c>
      <c r="E4770" s="2">
        <v>4810</v>
      </c>
      <c r="F4770" s="1">
        <v>4519028.29</v>
      </c>
      <c r="G4770" s="1">
        <v>5768612.8799999999</v>
      </c>
      <c r="H4770" s="1">
        <v>1928596.7825</v>
      </c>
      <c r="I4770" s="1">
        <v>681352.64</v>
      </c>
      <c r="J4770" s="1">
        <v>230608.05</v>
      </c>
      <c r="K4770" s="2">
        <v>4790</v>
      </c>
      <c r="L4770" s="1">
        <v>4365366.05</v>
      </c>
      <c r="M4770" s="1">
        <v>5573905.5700000003</v>
      </c>
      <c r="N4770" s="1">
        <v>1880398.5129</v>
      </c>
      <c r="O4770" s="1">
        <v>673024.12</v>
      </c>
      <c r="P4770" s="1">
        <v>232662.58</v>
      </c>
      <c r="Q4770" s="2">
        <f>-+Table1[[#This Row],[Current Record Count]]+Table1[[#This Row],[Adj Record Count]]</f>
        <v>-20</v>
      </c>
      <c r="R4770" s="1">
        <f>+-Table1[[#This Row],[Current Total ADJUSTMENT_AMOUNT]]+Table1[[#This Row],[Adj Total ADJUSTMENT_AMOUNT]]</f>
        <v>-153662.24000000022</v>
      </c>
      <c r="S4770" s="1">
        <f>-Table1[[#This Row],[Current Total CHARGE_AMOUNT]]+Table1[[#This Row],[Adj Total CHARGE_AMOUNT]]</f>
        <v>-194707.30999999959</v>
      </c>
      <c r="T4770" s="1">
        <f>+Table1[[#This Row],[Adj Total TOTAL_COST]]-Table1[[#This Row],[Current Total TOTAL_COST]]</f>
        <v>-48198.2696</v>
      </c>
      <c r="U4770" s="1">
        <f>+Table1[[#This Row],[Adj Total CONTRIBUTION_MARGIN]]-Table1[[#This Row],[Current Total CONTRIBUTION_MARGIN]]</f>
        <v>-8328.5200000000186</v>
      </c>
      <c r="V4770" s="1">
        <f>+Table1[[#This Row],[Adj Total OPERATING_MARGIN]]-Table1[[#This Row],[Current Total OPERATING_MARGIN]]</f>
        <v>2054.5299999999988</v>
      </c>
    </row>
    <row r="4771" spans="1:22" x14ac:dyDescent="0.3">
      <c r="A4771" t="s">
        <v>74</v>
      </c>
      <c r="B4771">
        <v>2021</v>
      </c>
      <c r="C4771" t="s">
        <v>29</v>
      </c>
      <c r="D4771" t="s">
        <v>43</v>
      </c>
      <c r="E4771" s="2">
        <v>24</v>
      </c>
      <c r="F4771" s="1">
        <v>96792.62</v>
      </c>
      <c r="G4771" s="1">
        <v>137143.4</v>
      </c>
      <c r="H4771" s="1">
        <v>44897.4591</v>
      </c>
      <c r="I4771" s="1">
        <v>11188.61</v>
      </c>
      <c r="J4771" s="1">
        <v>-1082.25</v>
      </c>
      <c r="K4771" s="2">
        <v>10</v>
      </c>
      <c r="L4771" s="1">
        <v>11321.85</v>
      </c>
      <c r="M4771" s="1">
        <v>17546</v>
      </c>
      <c r="N4771" s="1">
        <v>5254.8433000000005</v>
      </c>
      <c r="O4771" s="1">
        <v>2834.17</v>
      </c>
      <c r="P4771" s="1">
        <v>976.05</v>
      </c>
      <c r="Q4771" s="2">
        <f>-+Table1[[#This Row],[Current Record Count]]+Table1[[#This Row],[Adj Record Count]]</f>
        <v>-14</v>
      </c>
      <c r="R4771" s="1">
        <f>+-Table1[[#This Row],[Current Total ADJUSTMENT_AMOUNT]]+Table1[[#This Row],[Adj Total ADJUSTMENT_AMOUNT]]</f>
        <v>-85470.76999999999</v>
      </c>
      <c r="S4771" s="1">
        <f>-Table1[[#This Row],[Current Total CHARGE_AMOUNT]]+Table1[[#This Row],[Adj Total CHARGE_AMOUNT]]</f>
        <v>-119597.4</v>
      </c>
      <c r="T4771" s="1">
        <f>+Table1[[#This Row],[Adj Total TOTAL_COST]]-Table1[[#This Row],[Current Total TOTAL_COST]]</f>
        <v>-39642.6158</v>
      </c>
      <c r="U4771" s="1">
        <f>+Table1[[#This Row],[Adj Total CONTRIBUTION_MARGIN]]-Table1[[#This Row],[Current Total CONTRIBUTION_MARGIN]]</f>
        <v>-8354.44</v>
      </c>
      <c r="V4771" s="1">
        <f>+Table1[[#This Row],[Adj Total OPERATING_MARGIN]]-Table1[[#This Row],[Current Total OPERATING_MARGIN]]</f>
        <v>2058.3000000000002</v>
      </c>
    </row>
    <row r="4772" spans="1:22" x14ac:dyDescent="0.3">
      <c r="A4772" t="s">
        <v>31</v>
      </c>
      <c r="B4772">
        <v>2025</v>
      </c>
      <c r="C4772" t="s">
        <v>17</v>
      </c>
      <c r="D4772" t="s">
        <v>69</v>
      </c>
      <c r="E4772" s="2">
        <v>13</v>
      </c>
      <c r="F4772" s="1">
        <v>125034.06</v>
      </c>
      <c r="G4772" s="1">
        <v>153623.78</v>
      </c>
      <c r="H4772" s="1">
        <v>31657.477200000001</v>
      </c>
      <c r="I4772" s="1">
        <v>7528.65</v>
      </c>
      <c r="J4772" s="1">
        <v>-2877.09</v>
      </c>
      <c r="K4772" s="2">
        <v>1</v>
      </c>
      <c r="L4772" s="1">
        <v>5409.39</v>
      </c>
      <c r="M4772" s="1">
        <v>5906.86</v>
      </c>
      <c r="N4772" s="1">
        <v>1374.0551</v>
      </c>
      <c r="O4772" s="1">
        <v>-358.99</v>
      </c>
      <c r="P4772" s="1">
        <v>-816.86</v>
      </c>
      <c r="Q4772" s="2">
        <f>-+Table1[[#This Row],[Current Record Count]]+Table1[[#This Row],[Adj Record Count]]</f>
        <v>-12</v>
      </c>
      <c r="R4772" s="1">
        <f>+-Table1[[#This Row],[Current Total ADJUSTMENT_AMOUNT]]+Table1[[#This Row],[Adj Total ADJUSTMENT_AMOUNT]]</f>
        <v>-119624.67</v>
      </c>
      <c r="S4772" s="1">
        <f>-Table1[[#This Row],[Current Total CHARGE_AMOUNT]]+Table1[[#This Row],[Adj Total CHARGE_AMOUNT]]</f>
        <v>-147716.92000000001</v>
      </c>
      <c r="T4772" s="1">
        <f>+Table1[[#This Row],[Adj Total TOTAL_COST]]-Table1[[#This Row],[Current Total TOTAL_COST]]</f>
        <v>-30283.4221</v>
      </c>
      <c r="U4772" s="1">
        <f>+Table1[[#This Row],[Adj Total CONTRIBUTION_MARGIN]]-Table1[[#This Row],[Current Total CONTRIBUTION_MARGIN]]</f>
        <v>-7887.6399999999994</v>
      </c>
      <c r="V4772" s="1">
        <f>+Table1[[#This Row],[Adj Total OPERATING_MARGIN]]-Table1[[#This Row],[Current Total OPERATING_MARGIN]]</f>
        <v>2060.23</v>
      </c>
    </row>
    <row r="4773" spans="1:22" x14ac:dyDescent="0.3">
      <c r="A4773" t="s">
        <v>35</v>
      </c>
      <c r="B4773">
        <v>2021</v>
      </c>
      <c r="C4773" t="s">
        <v>72</v>
      </c>
      <c r="D4773" t="s">
        <v>72</v>
      </c>
      <c r="E4773" s="2">
        <v>2</v>
      </c>
      <c r="F4773" s="1">
        <v>13068.76</v>
      </c>
      <c r="G4773" s="1">
        <v>16905.98</v>
      </c>
      <c r="H4773" s="1">
        <v>5956.9966000000004</v>
      </c>
      <c r="I4773" s="1">
        <v>-288.93</v>
      </c>
      <c r="J4773" s="1">
        <v>-2062.91</v>
      </c>
      <c r="K4773" s="2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2">
        <f>-+Table1[[#This Row],[Current Record Count]]+Table1[[#This Row],[Adj Record Count]]</f>
        <v>-2</v>
      </c>
      <c r="R4773" s="1">
        <f>+-Table1[[#This Row],[Current Total ADJUSTMENT_AMOUNT]]+Table1[[#This Row],[Adj Total ADJUSTMENT_AMOUNT]]</f>
        <v>-13068.76</v>
      </c>
      <c r="S4773" s="1">
        <f>-Table1[[#This Row],[Current Total CHARGE_AMOUNT]]+Table1[[#This Row],[Adj Total CHARGE_AMOUNT]]</f>
        <v>-16905.98</v>
      </c>
      <c r="T4773" s="1">
        <f>+Table1[[#This Row],[Adj Total TOTAL_COST]]-Table1[[#This Row],[Current Total TOTAL_COST]]</f>
        <v>-5956.9966000000004</v>
      </c>
      <c r="U4773" s="1">
        <f>+Table1[[#This Row],[Adj Total CONTRIBUTION_MARGIN]]-Table1[[#This Row],[Current Total CONTRIBUTION_MARGIN]]</f>
        <v>288.93</v>
      </c>
      <c r="V4773" s="1">
        <f>+Table1[[#This Row],[Adj Total OPERATING_MARGIN]]-Table1[[#This Row],[Current Total OPERATING_MARGIN]]</f>
        <v>2062.91</v>
      </c>
    </row>
    <row r="4774" spans="1:22" x14ac:dyDescent="0.3">
      <c r="A4774" t="s">
        <v>78</v>
      </c>
      <c r="B4774">
        <v>2020</v>
      </c>
      <c r="C4774" t="s">
        <v>29</v>
      </c>
      <c r="D4774" t="s">
        <v>52</v>
      </c>
      <c r="E4774" s="2">
        <v>96</v>
      </c>
      <c r="F4774" s="1">
        <v>191336.02</v>
      </c>
      <c r="G4774" s="1">
        <v>230908.22</v>
      </c>
      <c r="H4774" s="1">
        <v>59127.661800000002</v>
      </c>
      <c r="I4774" s="1">
        <v>5513.09</v>
      </c>
      <c r="J4774" s="1">
        <v>-20003.8</v>
      </c>
      <c r="K4774" s="2">
        <v>84</v>
      </c>
      <c r="L4774" s="1">
        <v>134372.35999999999</v>
      </c>
      <c r="M4774" s="1">
        <v>159873.25</v>
      </c>
      <c r="N4774" s="1">
        <v>43020.4784</v>
      </c>
      <c r="O4774" s="1">
        <v>411.08</v>
      </c>
      <c r="P4774" s="1">
        <v>-17937.37</v>
      </c>
      <c r="Q4774" s="2">
        <f>-+Table1[[#This Row],[Current Record Count]]+Table1[[#This Row],[Adj Record Count]]</f>
        <v>-12</v>
      </c>
      <c r="R4774" s="1">
        <f>+-Table1[[#This Row],[Current Total ADJUSTMENT_AMOUNT]]+Table1[[#This Row],[Adj Total ADJUSTMENT_AMOUNT]]</f>
        <v>-56963.66</v>
      </c>
      <c r="S4774" s="1">
        <f>-Table1[[#This Row],[Current Total CHARGE_AMOUNT]]+Table1[[#This Row],[Adj Total CHARGE_AMOUNT]]</f>
        <v>-71034.97</v>
      </c>
      <c r="T4774" s="1">
        <f>+Table1[[#This Row],[Adj Total TOTAL_COST]]-Table1[[#This Row],[Current Total TOTAL_COST]]</f>
        <v>-16107.183400000002</v>
      </c>
      <c r="U4774" s="1">
        <f>+Table1[[#This Row],[Adj Total CONTRIBUTION_MARGIN]]-Table1[[#This Row],[Current Total CONTRIBUTION_MARGIN]]</f>
        <v>-5102.01</v>
      </c>
      <c r="V4774" s="1">
        <f>+Table1[[#This Row],[Adj Total OPERATING_MARGIN]]-Table1[[#This Row],[Current Total OPERATING_MARGIN]]</f>
        <v>2066.4300000000003</v>
      </c>
    </row>
    <row r="4775" spans="1:22" x14ac:dyDescent="0.3">
      <c r="A4775" t="s">
        <v>16</v>
      </c>
      <c r="B4775">
        <v>2022</v>
      </c>
      <c r="C4775" t="s">
        <v>20</v>
      </c>
      <c r="D4775" t="s">
        <v>93</v>
      </c>
      <c r="E4775" s="2">
        <v>12141</v>
      </c>
      <c r="F4775" s="1">
        <v>4173128.74</v>
      </c>
      <c r="G4775" s="1">
        <v>5373669.3899999997</v>
      </c>
      <c r="H4775" s="1">
        <v>507844.13219999999</v>
      </c>
      <c r="I4775" s="1">
        <v>1030381.83</v>
      </c>
      <c r="J4775" s="1">
        <v>907619.35</v>
      </c>
      <c r="K4775" s="2">
        <v>12104</v>
      </c>
      <c r="L4775" s="1">
        <v>3992531.67</v>
      </c>
      <c r="M4775" s="1">
        <v>5161424.0199999996</v>
      </c>
      <c r="N4775" s="1">
        <v>467533.44459999999</v>
      </c>
      <c r="O4775" s="1">
        <v>1025537.87</v>
      </c>
      <c r="P4775" s="1">
        <v>909688.57</v>
      </c>
      <c r="Q4775" s="2">
        <f>-+Table1[[#This Row],[Current Record Count]]+Table1[[#This Row],[Adj Record Count]]</f>
        <v>-37</v>
      </c>
      <c r="R4775" s="1">
        <f>+-Table1[[#This Row],[Current Total ADJUSTMENT_AMOUNT]]+Table1[[#This Row],[Adj Total ADJUSTMENT_AMOUNT]]</f>
        <v>-180597.0700000003</v>
      </c>
      <c r="S4775" s="1">
        <f>-Table1[[#This Row],[Current Total CHARGE_AMOUNT]]+Table1[[#This Row],[Adj Total CHARGE_AMOUNT]]</f>
        <v>-212245.37000000011</v>
      </c>
      <c r="T4775" s="1">
        <f>+Table1[[#This Row],[Adj Total TOTAL_COST]]-Table1[[#This Row],[Current Total TOTAL_COST]]</f>
        <v>-40310.687600000005</v>
      </c>
      <c r="U4775" s="1">
        <f>+Table1[[#This Row],[Adj Total CONTRIBUTION_MARGIN]]-Table1[[#This Row],[Current Total CONTRIBUTION_MARGIN]]</f>
        <v>-4843.9599999999627</v>
      </c>
      <c r="V4775" s="1">
        <f>+Table1[[#This Row],[Adj Total OPERATING_MARGIN]]-Table1[[#This Row],[Current Total OPERATING_MARGIN]]</f>
        <v>2069.2199999999721</v>
      </c>
    </row>
    <row r="4776" spans="1:22" x14ac:dyDescent="0.3">
      <c r="A4776" t="s">
        <v>39</v>
      </c>
      <c r="B4776">
        <v>2023</v>
      </c>
      <c r="C4776" t="s">
        <v>17</v>
      </c>
      <c r="D4776" t="s">
        <v>66</v>
      </c>
      <c r="E4776" s="2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2">
        <v>7</v>
      </c>
      <c r="L4776" s="1">
        <v>68803.39</v>
      </c>
      <c r="M4776" s="1">
        <v>99495.18</v>
      </c>
      <c r="N4776" s="1">
        <v>27239.052100000001</v>
      </c>
      <c r="O4776" s="1">
        <v>11739.96</v>
      </c>
      <c r="P4776" s="1">
        <v>2074.2199999999998</v>
      </c>
      <c r="Q4776" s="2">
        <f>-+Table1[[#This Row],[Current Record Count]]+Table1[[#This Row],[Adj Record Count]]</f>
        <v>7</v>
      </c>
      <c r="R4776" s="1">
        <f>+-Table1[[#This Row],[Current Total ADJUSTMENT_AMOUNT]]+Table1[[#This Row],[Adj Total ADJUSTMENT_AMOUNT]]</f>
        <v>68803.39</v>
      </c>
      <c r="S4776" s="1">
        <f>-Table1[[#This Row],[Current Total CHARGE_AMOUNT]]+Table1[[#This Row],[Adj Total CHARGE_AMOUNT]]</f>
        <v>99495.18</v>
      </c>
      <c r="T4776" s="1">
        <f>+Table1[[#This Row],[Adj Total TOTAL_COST]]-Table1[[#This Row],[Current Total TOTAL_COST]]</f>
        <v>27239.052100000001</v>
      </c>
      <c r="U4776" s="1">
        <f>+Table1[[#This Row],[Adj Total CONTRIBUTION_MARGIN]]-Table1[[#This Row],[Current Total CONTRIBUTION_MARGIN]]</f>
        <v>11739.96</v>
      </c>
      <c r="V4776" s="1">
        <f>+Table1[[#This Row],[Adj Total OPERATING_MARGIN]]-Table1[[#This Row],[Current Total OPERATING_MARGIN]]</f>
        <v>2074.2199999999998</v>
      </c>
    </row>
    <row r="4777" spans="1:22" x14ac:dyDescent="0.3">
      <c r="A4777" t="s">
        <v>54</v>
      </c>
      <c r="B4777">
        <v>2020</v>
      </c>
      <c r="C4777" t="s">
        <v>29</v>
      </c>
      <c r="D4777" t="s">
        <v>65</v>
      </c>
      <c r="E4777" s="2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2">
        <v>5</v>
      </c>
      <c r="L4777" s="1">
        <v>16394.759999999998</v>
      </c>
      <c r="M4777" s="1">
        <v>24057.95</v>
      </c>
      <c r="N4777" s="1">
        <v>5584.9898999999996</v>
      </c>
      <c r="O4777" s="1">
        <v>4011.04</v>
      </c>
      <c r="P4777" s="1">
        <v>2078.21</v>
      </c>
      <c r="Q4777" s="2">
        <f>-+Table1[[#This Row],[Current Record Count]]+Table1[[#This Row],[Adj Record Count]]</f>
        <v>5</v>
      </c>
      <c r="R4777" s="1">
        <f>+-Table1[[#This Row],[Current Total ADJUSTMENT_AMOUNT]]+Table1[[#This Row],[Adj Total ADJUSTMENT_AMOUNT]]</f>
        <v>16394.759999999998</v>
      </c>
      <c r="S4777" s="1">
        <f>-Table1[[#This Row],[Current Total CHARGE_AMOUNT]]+Table1[[#This Row],[Adj Total CHARGE_AMOUNT]]</f>
        <v>24057.95</v>
      </c>
      <c r="T4777" s="1">
        <f>+Table1[[#This Row],[Adj Total TOTAL_COST]]-Table1[[#This Row],[Current Total TOTAL_COST]]</f>
        <v>5584.9898999999996</v>
      </c>
      <c r="U4777" s="1">
        <f>+Table1[[#This Row],[Adj Total CONTRIBUTION_MARGIN]]-Table1[[#This Row],[Current Total CONTRIBUTION_MARGIN]]</f>
        <v>4011.04</v>
      </c>
      <c r="V4777" s="1">
        <f>+Table1[[#This Row],[Adj Total OPERATING_MARGIN]]-Table1[[#This Row],[Current Total OPERATING_MARGIN]]</f>
        <v>2078.21</v>
      </c>
    </row>
    <row r="4778" spans="1:22" x14ac:dyDescent="0.3">
      <c r="A4778" t="s">
        <v>78</v>
      </c>
      <c r="B4778">
        <v>2024</v>
      </c>
      <c r="C4778" t="s">
        <v>20</v>
      </c>
      <c r="D4778" t="s">
        <v>97</v>
      </c>
      <c r="E4778" s="2">
        <v>17</v>
      </c>
      <c r="F4778" s="1">
        <v>202162.43</v>
      </c>
      <c r="G4778" s="1">
        <v>291982.09000000003</v>
      </c>
      <c r="H4778" s="1">
        <v>97722.701199999996</v>
      </c>
      <c r="I4778" s="1">
        <v>19958.03</v>
      </c>
      <c r="J4778" s="1">
        <v>-68.91</v>
      </c>
      <c r="K4778" s="2">
        <v>3</v>
      </c>
      <c r="L4778" s="1">
        <v>5090.68</v>
      </c>
      <c r="M4778" s="1">
        <v>11058.64</v>
      </c>
      <c r="N4778" s="1">
        <v>3940.3270000000002</v>
      </c>
      <c r="O4778" s="1">
        <v>3371.98</v>
      </c>
      <c r="P4778" s="1">
        <v>2014.03</v>
      </c>
      <c r="Q4778" s="2">
        <f>-+Table1[[#This Row],[Current Record Count]]+Table1[[#This Row],[Adj Record Count]]</f>
        <v>-14</v>
      </c>
      <c r="R4778" s="1">
        <f>+-Table1[[#This Row],[Current Total ADJUSTMENT_AMOUNT]]+Table1[[#This Row],[Adj Total ADJUSTMENT_AMOUNT]]</f>
        <v>-197071.75</v>
      </c>
      <c r="S4778" s="1">
        <f>-Table1[[#This Row],[Current Total CHARGE_AMOUNT]]+Table1[[#This Row],[Adj Total CHARGE_AMOUNT]]</f>
        <v>-280923.45</v>
      </c>
      <c r="T4778" s="1">
        <f>+Table1[[#This Row],[Adj Total TOTAL_COST]]-Table1[[#This Row],[Current Total TOTAL_COST]]</f>
        <v>-93782.374199999991</v>
      </c>
      <c r="U4778" s="1">
        <f>+Table1[[#This Row],[Adj Total CONTRIBUTION_MARGIN]]-Table1[[#This Row],[Current Total CONTRIBUTION_MARGIN]]</f>
        <v>-16586.05</v>
      </c>
      <c r="V4778" s="1">
        <f>+Table1[[#This Row],[Adj Total OPERATING_MARGIN]]-Table1[[#This Row],[Current Total OPERATING_MARGIN]]</f>
        <v>2082.94</v>
      </c>
    </row>
    <row r="4779" spans="1:22" x14ac:dyDescent="0.3">
      <c r="A4779" t="s">
        <v>31</v>
      </c>
      <c r="B4779">
        <v>2024</v>
      </c>
      <c r="C4779" t="s">
        <v>23</v>
      </c>
      <c r="D4779" t="s">
        <v>94</v>
      </c>
      <c r="E4779" s="2">
        <v>1</v>
      </c>
      <c r="F4779" s="1">
        <v>9318.43</v>
      </c>
      <c r="G4779" s="1">
        <v>10084.91</v>
      </c>
      <c r="H4779" s="1">
        <v>2883.1988999999999</v>
      </c>
      <c r="I4779" s="1">
        <v>-1037.32</v>
      </c>
      <c r="J4779" s="1">
        <v>-2084.11</v>
      </c>
      <c r="K4779" s="2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2">
        <f>-+Table1[[#This Row],[Current Record Count]]+Table1[[#This Row],[Adj Record Count]]</f>
        <v>-1</v>
      </c>
      <c r="R4779" s="1">
        <f>+-Table1[[#This Row],[Current Total ADJUSTMENT_AMOUNT]]+Table1[[#This Row],[Adj Total ADJUSTMENT_AMOUNT]]</f>
        <v>-9318.43</v>
      </c>
      <c r="S4779" s="1">
        <f>-Table1[[#This Row],[Current Total CHARGE_AMOUNT]]+Table1[[#This Row],[Adj Total CHARGE_AMOUNT]]</f>
        <v>-10084.91</v>
      </c>
      <c r="T4779" s="1">
        <f>+Table1[[#This Row],[Adj Total TOTAL_COST]]-Table1[[#This Row],[Current Total TOTAL_COST]]</f>
        <v>-2883.1988999999999</v>
      </c>
      <c r="U4779" s="1">
        <f>+Table1[[#This Row],[Adj Total CONTRIBUTION_MARGIN]]-Table1[[#This Row],[Current Total CONTRIBUTION_MARGIN]]</f>
        <v>1037.32</v>
      </c>
      <c r="V4779" s="1">
        <f>+Table1[[#This Row],[Adj Total OPERATING_MARGIN]]-Table1[[#This Row],[Current Total OPERATING_MARGIN]]</f>
        <v>2084.11</v>
      </c>
    </row>
    <row r="4780" spans="1:22" x14ac:dyDescent="0.3">
      <c r="A4780" t="s">
        <v>39</v>
      </c>
      <c r="B4780">
        <v>2021</v>
      </c>
      <c r="C4780" t="s">
        <v>29</v>
      </c>
      <c r="D4780" t="s">
        <v>38</v>
      </c>
      <c r="E4780" s="2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2">
        <v>6</v>
      </c>
      <c r="L4780" s="1">
        <v>91667.02</v>
      </c>
      <c r="M4780" s="1">
        <v>115720.47</v>
      </c>
      <c r="N4780" s="1">
        <v>23235.2886</v>
      </c>
      <c r="O4780" s="1">
        <v>10868.56</v>
      </c>
      <c r="P4780" s="1">
        <v>2092.83</v>
      </c>
      <c r="Q4780" s="2">
        <f>-+Table1[[#This Row],[Current Record Count]]+Table1[[#This Row],[Adj Record Count]]</f>
        <v>6</v>
      </c>
      <c r="R4780" s="1">
        <f>+-Table1[[#This Row],[Current Total ADJUSTMENT_AMOUNT]]+Table1[[#This Row],[Adj Total ADJUSTMENT_AMOUNT]]</f>
        <v>91667.02</v>
      </c>
      <c r="S4780" s="1">
        <f>-Table1[[#This Row],[Current Total CHARGE_AMOUNT]]+Table1[[#This Row],[Adj Total CHARGE_AMOUNT]]</f>
        <v>115720.47</v>
      </c>
      <c r="T4780" s="1">
        <f>+Table1[[#This Row],[Adj Total TOTAL_COST]]-Table1[[#This Row],[Current Total TOTAL_COST]]</f>
        <v>23235.2886</v>
      </c>
      <c r="U4780" s="1">
        <f>+Table1[[#This Row],[Adj Total CONTRIBUTION_MARGIN]]-Table1[[#This Row],[Current Total CONTRIBUTION_MARGIN]]</f>
        <v>10868.56</v>
      </c>
      <c r="V4780" s="1">
        <f>+Table1[[#This Row],[Adj Total OPERATING_MARGIN]]-Table1[[#This Row],[Current Total OPERATING_MARGIN]]</f>
        <v>2092.83</v>
      </c>
    </row>
    <row r="4781" spans="1:22" x14ac:dyDescent="0.3">
      <c r="A4781" t="s">
        <v>35</v>
      </c>
      <c r="B4781">
        <v>2023</v>
      </c>
      <c r="C4781" t="s">
        <v>29</v>
      </c>
      <c r="D4781" t="s">
        <v>36</v>
      </c>
      <c r="E4781" s="2">
        <v>35</v>
      </c>
      <c r="F4781" s="1">
        <v>67414.070000000007</v>
      </c>
      <c r="G4781" s="1">
        <v>73621.97</v>
      </c>
      <c r="H4781" s="1">
        <v>9938.0710999999992</v>
      </c>
      <c r="I4781" s="1">
        <v>1798</v>
      </c>
      <c r="J4781" s="1">
        <v>-1335.6</v>
      </c>
      <c r="K4781" s="2">
        <v>30</v>
      </c>
      <c r="L4781" s="1">
        <v>31534.91</v>
      </c>
      <c r="M4781" s="1">
        <v>35674.980000000003</v>
      </c>
      <c r="N4781" s="1">
        <v>5644.8597</v>
      </c>
      <c r="O4781" s="1">
        <v>2536.13</v>
      </c>
      <c r="P4781" s="1">
        <v>759.61</v>
      </c>
      <c r="Q4781" s="2">
        <f>-+Table1[[#This Row],[Current Record Count]]+Table1[[#This Row],[Adj Record Count]]</f>
        <v>-5</v>
      </c>
      <c r="R4781" s="1">
        <f>+-Table1[[#This Row],[Current Total ADJUSTMENT_AMOUNT]]+Table1[[#This Row],[Adj Total ADJUSTMENT_AMOUNT]]</f>
        <v>-35879.160000000003</v>
      </c>
      <c r="S4781" s="1">
        <f>-Table1[[#This Row],[Current Total CHARGE_AMOUNT]]+Table1[[#This Row],[Adj Total CHARGE_AMOUNT]]</f>
        <v>-37946.99</v>
      </c>
      <c r="T4781" s="1">
        <f>+Table1[[#This Row],[Adj Total TOTAL_COST]]-Table1[[#This Row],[Current Total TOTAL_COST]]</f>
        <v>-4293.2113999999992</v>
      </c>
      <c r="U4781" s="1">
        <f>+Table1[[#This Row],[Adj Total CONTRIBUTION_MARGIN]]-Table1[[#This Row],[Current Total CONTRIBUTION_MARGIN]]</f>
        <v>738.13000000000011</v>
      </c>
      <c r="V4781" s="1">
        <f>+Table1[[#This Row],[Adj Total OPERATING_MARGIN]]-Table1[[#This Row],[Current Total OPERATING_MARGIN]]</f>
        <v>2095.21</v>
      </c>
    </row>
    <row r="4782" spans="1:22" x14ac:dyDescent="0.3">
      <c r="A4782" t="s">
        <v>16</v>
      </c>
      <c r="B4782">
        <v>2025</v>
      </c>
      <c r="C4782" t="s">
        <v>20</v>
      </c>
      <c r="D4782" t="s">
        <v>61</v>
      </c>
      <c r="E4782" s="2">
        <v>19</v>
      </c>
      <c r="F4782" s="1">
        <v>18983.8</v>
      </c>
      <c r="G4782" s="1">
        <v>20611.52</v>
      </c>
      <c r="H4782" s="1">
        <v>4288.7701999999999</v>
      </c>
      <c r="I4782" s="1">
        <v>-1256.1099999999999</v>
      </c>
      <c r="J4782" s="1">
        <v>-2649.47</v>
      </c>
      <c r="K4782" s="2">
        <v>18</v>
      </c>
      <c r="L4782" s="1">
        <v>11936.62</v>
      </c>
      <c r="M4782" s="1">
        <v>12842.6</v>
      </c>
      <c r="N4782" s="1">
        <v>1477.4683</v>
      </c>
      <c r="O4782" s="1">
        <v>-128.55000000000001</v>
      </c>
      <c r="P4782" s="1">
        <v>-552.91</v>
      </c>
      <c r="Q4782" s="2">
        <f>-+Table1[[#This Row],[Current Record Count]]+Table1[[#This Row],[Adj Record Count]]</f>
        <v>-1</v>
      </c>
      <c r="R4782" s="1">
        <f>+-Table1[[#This Row],[Current Total ADJUSTMENT_AMOUNT]]+Table1[[#This Row],[Adj Total ADJUSTMENT_AMOUNT]]</f>
        <v>-7047.1799999999985</v>
      </c>
      <c r="S4782" s="1">
        <f>-Table1[[#This Row],[Current Total CHARGE_AMOUNT]]+Table1[[#This Row],[Adj Total CHARGE_AMOUNT]]</f>
        <v>-7768.92</v>
      </c>
      <c r="T4782" s="1">
        <f>+Table1[[#This Row],[Adj Total TOTAL_COST]]-Table1[[#This Row],[Current Total TOTAL_COST]]</f>
        <v>-2811.3018999999999</v>
      </c>
      <c r="U4782" s="1">
        <f>+Table1[[#This Row],[Adj Total CONTRIBUTION_MARGIN]]-Table1[[#This Row],[Current Total CONTRIBUTION_MARGIN]]</f>
        <v>1127.56</v>
      </c>
      <c r="V4782" s="1">
        <f>+Table1[[#This Row],[Adj Total OPERATING_MARGIN]]-Table1[[#This Row],[Current Total OPERATING_MARGIN]]</f>
        <v>2096.56</v>
      </c>
    </row>
    <row r="4783" spans="1:22" x14ac:dyDescent="0.3">
      <c r="A4783" t="s">
        <v>54</v>
      </c>
      <c r="B4783">
        <v>2022</v>
      </c>
      <c r="C4783" t="s">
        <v>23</v>
      </c>
      <c r="D4783" t="s">
        <v>94</v>
      </c>
      <c r="E4783" s="2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2">
        <v>4</v>
      </c>
      <c r="L4783" s="1">
        <v>8708.64</v>
      </c>
      <c r="M4783" s="1">
        <v>14661.82</v>
      </c>
      <c r="N4783" s="1">
        <v>4411.6001999999999</v>
      </c>
      <c r="O4783" s="1">
        <v>3526.83</v>
      </c>
      <c r="P4783" s="1">
        <v>2097.1</v>
      </c>
      <c r="Q4783" s="2">
        <f>-+Table1[[#This Row],[Current Record Count]]+Table1[[#This Row],[Adj Record Count]]</f>
        <v>4</v>
      </c>
      <c r="R4783" s="1">
        <f>+-Table1[[#This Row],[Current Total ADJUSTMENT_AMOUNT]]+Table1[[#This Row],[Adj Total ADJUSTMENT_AMOUNT]]</f>
        <v>8708.64</v>
      </c>
      <c r="S4783" s="1">
        <f>-Table1[[#This Row],[Current Total CHARGE_AMOUNT]]+Table1[[#This Row],[Adj Total CHARGE_AMOUNT]]</f>
        <v>14661.82</v>
      </c>
      <c r="T4783" s="1">
        <f>+Table1[[#This Row],[Adj Total TOTAL_COST]]-Table1[[#This Row],[Current Total TOTAL_COST]]</f>
        <v>4411.6001999999999</v>
      </c>
      <c r="U4783" s="1">
        <f>+Table1[[#This Row],[Adj Total CONTRIBUTION_MARGIN]]-Table1[[#This Row],[Current Total CONTRIBUTION_MARGIN]]</f>
        <v>3526.83</v>
      </c>
      <c r="V4783" s="1">
        <f>+Table1[[#This Row],[Adj Total OPERATING_MARGIN]]-Table1[[#This Row],[Current Total OPERATING_MARGIN]]</f>
        <v>2097.1</v>
      </c>
    </row>
    <row r="4784" spans="1:22" x14ac:dyDescent="0.3">
      <c r="A4784" t="s">
        <v>82</v>
      </c>
      <c r="B4784">
        <v>2025</v>
      </c>
      <c r="C4784" t="s">
        <v>23</v>
      </c>
      <c r="D4784" t="s">
        <v>40</v>
      </c>
      <c r="E4784" s="2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2">
        <v>1</v>
      </c>
      <c r="L4784" s="1">
        <v>1895.86</v>
      </c>
      <c r="M4784" s="1">
        <v>5194.16</v>
      </c>
      <c r="N4784" s="1">
        <v>1180.5098</v>
      </c>
      <c r="O4784" s="1">
        <v>2263.6</v>
      </c>
      <c r="P4784" s="1">
        <v>2117.79</v>
      </c>
      <c r="Q4784" s="2">
        <f>-+Table1[[#This Row],[Current Record Count]]+Table1[[#This Row],[Adj Record Count]]</f>
        <v>1</v>
      </c>
      <c r="R4784" s="1">
        <f>+-Table1[[#This Row],[Current Total ADJUSTMENT_AMOUNT]]+Table1[[#This Row],[Adj Total ADJUSTMENT_AMOUNT]]</f>
        <v>1895.86</v>
      </c>
      <c r="S4784" s="1">
        <f>-Table1[[#This Row],[Current Total CHARGE_AMOUNT]]+Table1[[#This Row],[Adj Total CHARGE_AMOUNT]]</f>
        <v>5194.16</v>
      </c>
      <c r="T4784" s="1">
        <f>+Table1[[#This Row],[Adj Total TOTAL_COST]]-Table1[[#This Row],[Current Total TOTAL_COST]]</f>
        <v>1180.5098</v>
      </c>
      <c r="U4784" s="1">
        <f>+Table1[[#This Row],[Adj Total CONTRIBUTION_MARGIN]]-Table1[[#This Row],[Current Total CONTRIBUTION_MARGIN]]</f>
        <v>2263.6</v>
      </c>
      <c r="V4784" s="1">
        <f>+Table1[[#This Row],[Adj Total OPERATING_MARGIN]]-Table1[[#This Row],[Current Total OPERATING_MARGIN]]</f>
        <v>2117.79</v>
      </c>
    </row>
    <row r="4785" spans="1:22" x14ac:dyDescent="0.3">
      <c r="A4785" t="s">
        <v>39</v>
      </c>
      <c r="B4785">
        <v>2021</v>
      </c>
      <c r="C4785" t="s">
        <v>72</v>
      </c>
      <c r="D4785" t="s">
        <v>72</v>
      </c>
      <c r="E4785" s="2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2">
        <v>1</v>
      </c>
      <c r="L4785" s="1">
        <v>1396.94</v>
      </c>
      <c r="M4785" s="1">
        <v>4365.43</v>
      </c>
      <c r="N4785" s="1">
        <v>836.31179999999995</v>
      </c>
      <c r="O4785" s="1">
        <v>2427.6999999999998</v>
      </c>
      <c r="P4785" s="1">
        <v>2132.1799999999998</v>
      </c>
      <c r="Q4785" s="2">
        <f>-+Table1[[#This Row],[Current Record Count]]+Table1[[#This Row],[Adj Record Count]]</f>
        <v>1</v>
      </c>
      <c r="R4785" s="1">
        <f>+-Table1[[#This Row],[Current Total ADJUSTMENT_AMOUNT]]+Table1[[#This Row],[Adj Total ADJUSTMENT_AMOUNT]]</f>
        <v>1396.94</v>
      </c>
      <c r="S4785" s="1">
        <f>-Table1[[#This Row],[Current Total CHARGE_AMOUNT]]+Table1[[#This Row],[Adj Total CHARGE_AMOUNT]]</f>
        <v>4365.43</v>
      </c>
      <c r="T4785" s="1">
        <f>+Table1[[#This Row],[Adj Total TOTAL_COST]]-Table1[[#This Row],[Current Total TOTAL_COST]]</f>
        <v>836.31179999999995</v>
      </c>
      <c r="U4785" s="1">
        <f>+Table1[[#This Row],[Adj Total CONTRIBUTION_MARGIN]]-Table1[[#This Row],[Current Total CONTRIBUTION_MARGIN]]</f>
        <v>2427.6999999999998</v>
      </c>
      <c r="V4785" s="1">
        <f>+Table1[[#This Row],[Adj Total OPERATING_MARGIN]]-Table1[[#This Row],[Current Total OPERATING_MARGIN]]</f>
        <v>2132.1799999999998</v>
      </c>
    </row>
    <row r="4786" spans="1:22" x14ac:dyDescent="0.3">
      <c r="A4786" t="s">
        <v>54</v>
      </c>
      <c r="B4786">
        <v>2023</v>
      </c>
      <c r="C4786" t="s">
        <v>23</v>
      </c>
      <c r="D4786" t="s">
        <v>94</v>
      </c>
      <c r="E4786" s="2">
        <v>1</v>
      </c>
      <c r="F4786" s="1">
        <v>1646.31</v>
      </c>
      <c r="G4786" s="1">
        <v>1699.15</v>
      </c>
      <c r="H4786" s="1">
        <v>394.3528</v>
      </c>
      <c r="I4786" s="1">
        <v>-152.6</v>
      </c>
      <c r="J4786" s="1">
        <v>-285.14999999999998</v>
      </c>
      <c r="K4786" s="2">
        <v>8</v>
      </c>
      <c r="L4786" s="1">
        <v>21871.01</v>
      </c>
      <c r="M4786" s="1">
        <v>26265.360000000001</v>
      </c>
      <c r="N4786" s="1">
        <v>4161.3477999999996</v>
      </c>
      <c r="O4786" s="1">
        <v>3411.64</v>
      </c>
      <c r="P4786" s="1">
        <v>1847.81</v>
      </c>
      <c r="Q4786" s="2">
        <f>-+Table1[[#This Row],[Current Record Count]]+Table1[[#This Row],[Adj Record Count]]</f>
        <v>7</v>
      </c>
      <c r="R4786" s="1">
        <f>+-Table1[[#This Row],[Current Total ADJUSTMENT_AMOUNT]]+Table1[[#This Row],[Adj Total ADJUSTMENT_AMOUNT]]</f>
        <v>20224.699999999997</v>
      </c>
      <c r="S4786" s="1">
        <f>-Table1[[#This Row],[Current Total CHARGE_AMOUNT]]+Table1[[#This Row],[Adj Total CHARGE_AMOUNT]]</f>
        <v>24566.21</v>
      </c>
      <c r="T4786" s="1">
        <f>+Table1[[#This Row],[Adj Total TOTAL_COST]]-Table1[[#This Row],[Current Total TOTAL_COST]]</f>
        <v>3766.9949999999994</v>
      </c>
      <c r="U4786" s="1">
        <f>+Table1[[#This Row],[Adj Total CONTRIBUTION_MARGIN]]-Table1[[#This Row],[Current Total CONTRIBUTION_MARGIN]]</f>
        <v>3564.24</v>
      </c>
      <c r="V4786" s="1">
        <f>+Table1[[#This Row],[Adj Total OPERATING_MARGIN]]-Table1[[#This Row],[Current Total OPERATING_MARGIN]]</f>
        <v>2132.96</v>
      </c>
    </row>
    <row r="4787" spans="1:22" x14ac:dyDescent="0.3">
      <c r="A4787" t="s">
        <v>33</v>
      </c>
      <c r="B4787">
        <v>2020</v>
      </c>
      <c r="C4787" t="s">
        <v>47</v>
      </c>
      <c r="D4787" t="s">
        <v>47</v>
      </c>
      <c r="E4787" s="2">
        <v>28</v>
      </c>
      <c r="F4787" s="1">
        <v>36381.03</v>
      </c>
      <c r="G4787" s="1">
        <v>48750.2</v>
      </c>
      <c r="H4787" s="1">
        <v>11543.741099999999</v>
      </c>
      <c r="I4787" s="1">
        <v>-2732.66</v>
      </c>
      <c r="J4787" s="1">
        <v>-4401.2700000000004</v>
      </c>
      <c r="K4787" s="2">
        <v>25</v>
      </c>
      <c r="L4787" s="1">
        <v>28791.77</v>
      </c>
      <c r="M4787" s="1">
        <v>36741.870000000003</v>
      </c>
      <c r="N4787" s="1">
        <v>10055.0749</v>
      </c>
      <c r="O4787" s="1">
        <v>-1027.42</v>
      </c>
      <c r="P4787" s="1">
        <v>-2262.71</v>
      </c>
      <c r="Q4787" s="2">
        <f>-+Table1[[#This Row],[Current Record Count]]+Table1[[#This Row],[Adj Record Count]]</f>
        <v>-3</v>
      </c>
      <c r="R4787" s="1">
        <f>+-Table1[[#This Row],[Current Total ADJUSTMENT_AMOUNT]]+Table1[[#This Row],[Adj Total ADJUSTMENT_AMOUNT]]</f>
        <v>-7589.2599999999984</v>
      </c>
      <c r="S4787" s="1">
        <f>-Table1[[#This Row],[Current Total CHARGE_AMOUNT]]+Table1[[#This Row],[Adj Total CHARGE_AMOUNT]]</f>
        <v>-12008.329999999994</v>
      </c>
      <c r="T4787" s="1">
        <f>+Table1[[#This Row],[Adj Total TOTAL_COST]]-Table1[[#This Row],[Current Total TOTAL_COST]]</f>
        <v>-1488.6661999999997</v>
      </c>
      <c r="U4787" s="1">
        <f>+Table1[[#This Row],[Adj Total CONTRIBUTION_MARGIN]]-Table1[[#This Row],[Current Total CONTRIBUTION_MARGIN]]</f>
        <v>1705.2399999999998</v>
      </c>
      <c r="V4787" s="1">
        <f>+Table1[[#This Row],[Adj Total OPERATING_MARGIN]]-Table1[[#This Row],[Current Total OPERATING_MARGIN]]</f>
        <v>2138.5600000000004</v>
      </c>
    </row>
    <row r="4788" spans="1:22" x14ac:dyDescent="0.3">
      <c r="A4788" t="s">
        <v>81</v>
      </c>
      <c r="B4788">
        <v>2024</v>
      </c>
      <c r="C4788" t="s">
        <v>67</v>
      </c>
      <c r="D4788" t="s">
        <v>67</v>
      </c>
      <c r="E4788" s="2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2">
        <v>2</v>
      </c>
      <c r="L4788" s="1">
        <v>37106.99</v>
      </c>
      <c r="M4788" s="1">
        <v>41020.519999999997</v>
      </c>
      <c r="N4788" s="1">
        <v>6279.4220999999998</v>
      </c>
      <c r="O4788" s="1">
        <v>3116.55</v>
      </c>
      <c r="P4788" s="1">
        <v>2154.2800000000002</v>
      </c>
      <c r="Q4788" s="2">
        <f>-+Table1[[#This Row],[Current Record Count]]+Table1[[#This Row],[Adj Record Count]]</f>
        <v>2</v>
      </c>
      <c r="R4788" s="1">
        <f>+-Table1[[#This Row],[Current Total ADJUSTMENT_AMOUNT]]+Table1[[#This Row],[Adj Total ADJUSTMENT_AMOUNT]]</f>
        <v>37106.99</v>
      </c>
      <c r="S4788" s="1">
        <f>-Table1[[#This Row],[Current Total CHARGE_AMOUNT]]+Table1[[#This Row],[Adj Total CHARGE_AMOUNT]]</f>
        <v>41020.519999999997</v>
      </c>
      <c r="T4788" s="1">
        <f>+Table1[[#This Row],[Adj Total TOTAL_COST]]-Table1[[#This Row],[Current Total TOTAL_COST]]</f>
        <v>6279.4220999999998</v>
      </c>
      <c r="U4788" s="1">
        <f>+Table1[[#This Row],[Adj Total CONTRIBUTION_MARGIN]]-Table1[[#This Row],[Current Total CONTRIBUTION_MARGIN]]</f>
        <v>3116.55</v>
      </c>
      <c r="V4788" s="1">
        <f>+Table1[[#This Row],[Adj Total OPERATING_MARGIN]]-Table1[[#This Row],[Current Total OPERATING_MARGIN]]</f>
        <v>2154.2800000000002</v>
      </c>
    </row>
    <row r="4789" spans="1:22" x14ac:dyDescent="0.3">
      <c r="A4789" t="s">
        <v>51</v>
      </c>
      <c r="B4789">
        <v>2025</v>
      </c>
      <c r="C4789" t="s">
        <v>23</v>
      </c>
      <c r="D4789" t="s">
        <v>24</v>
      </c>
      <c r="E4789" s="2">
        <v>1</v>
      </c>
      <c r="F4789" s="1">
        <v>0</v>
      </c>
      <c r="G4789" s="1">
        <v>8493.92</v>
      </c>
      <c r="H4789" s="1">
        <v>2160.4996000000001</v>
      </c>
      <c r="I4789" s="1">
        <v>-1490.01</v>
      </c>
      <c r="J4789" s="1">
        <v>-2160.5</v>
      </c>
      <c r="K4789" s="2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2">
        <f>-+Table1[[#This Row],[Current Record Count]]+Table1[[#This Row],[Adj Record Count]]</f>
        <v>-1</v>
      </c>
      <c r="R4789" s="1">
        <f>+-Table1[[#This Row],[Current Total ADJUSTMENT_AMOUNT]]+Table1[[#This Row],[Adj Total ADJUSTMENT_AMOUNT]]</f>
        <v>0</v>
      </c>
      <c r="S4789" s="1">
        <f>-Table1[[#This Row],[Current Total CHARGE_AMOUNT]]+Table1[[#This Row],[Adj Total CHARGE_AMOUNT]]</f>
        <v>-8493.92</v>
      </c>
      <c r="T4789" s="1">
        <f>+Table1[[#This Row],[Adj Total TOTAL_COST]]-Table1[[#This Row],[Current Total TOTAL_COST]]</f>
        <v>-2160.4996000000001</v>
      </c>
      <c r="U4789" s="1">
        <f>+Table1[[#This Row],[Adj Total CONTRIBUTION_MARGIN]]-Table1[[#This Row],[Current Total CONTRIBUTION_MARGIN]]</f>
        <v>1490.01</v>
      </c>
      <c r="V4789" s="1">
        <f>+Table1[[#This Row],[Adj Total OPERATING_MARGIN]]-Table1[[#This Row],[Current Total OPERATING_MARGIN]]</f>
        <v>2160.5</v>
      </c>
    </row>
    <row r="4790" spans="1:22" x14ac:dyDescent="0.3">
      <c r="A4790" t="s">
        <v>39</v>
      </c>
      <c r="B4790">
        <v>2022</v>
      </c>
      <c r="C4790" t="s">
        <v>23</v>
      </c>
      <c r="D4790" t="s">
        <v>40</v>
      </c>
      <c r="E4790" s="2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2">
        <v>2</v>
      </c>
      <c r="L4790" s="1">
        <v>10724.49</v>
      </c>
      <c r="M4790" s="1">
        <v>12770.88</v>
      </c>
      <c r="N4790" s="1">
        <v>4850.8931000000002</v>
      </c>
      <c r="O4790" s="1">
        <v>3611.95</v>
      </c>
      <c r="P4790" s="1">
        <v>2167.62</v>
      </c>
      <c r="Q4790" s="2">
        <f>-+Table1[[#This Row],[Current Record Count]]+Table1[[#This Row],[Adj Record Count]]</f>
        <v>2</v>
      </c>
      <c r="R4790" s="1">
        <f>+-Table1[[#This Row],[Current Total ADJUSTMENT_AMOUNT]]+Table1[[#This Row],[Adj Total ADJUSTMENT_AMOUNT]]</f>
        <v>10724.49</v>
      </c>
      <c r="S4790" s="1">
        <f>-Table1[[#This Row],[Current Total CHARGE_AMOUNT]]+Table1[[#This Row],[Adj Total CHARGE_AMOUNT]]</f>
        <v>12770.88</v>
      </c>
      <c r="T4790" s="1">
        <f>+Table1[[#This Row],[Adj Total TOTAL_COST]]-Table1[[#This Row],[Current Total TOTAL_COST]]</f>
        <v>4850.8931000000002</v>
      </c>
      <c r="U4790" s="1">
        <f>+Table1[[#This Row],[Adj Total CONTRIBUTION_MARGIN]]-Table1[[#This Row],[Current Total CONTRIBUTION_MARGIN]]</f>
        <v>3611.95</v>
      </c>
      <c r="V4790" s="1">
        <f>+Table1[[#This Row],[Adj Total OPERATING_MARGIN]]-Table1[[#This Row],[Current Total OPERATING_MARGIN]]</f>
        <v>2167.62</v>
      </c>
    </row>
    <row r="4791" spans="1:22" x14ac:dyDescent="0.3">
      <c r="A4791" t="s">
        <v>35</v>
      </c>
      <c r="B4791">
        <v>2021</v>
      </c>
      <c r="C4791" t="s">
        <v>29</v>
      </c>
      <c r="D4791" t="s">
        <v>87</v>
      </c>
      <c r="E4791" s="2">
        <v>38</v>
      </c>
      <c r="F4791" s="1">
        <v>85317.19</v>
      </c>
      <c r="G4791" s="1">
        <v>98534.79</v>
      </c>
      <c r="H4791" s="1">
        <v>35196.494400000003</v>
      </c>
      <c r="I4791" s="1">
        <v>-9684.0400000000009</v>
      </c>
      <c r="J4791" s="1">
        <v>-22031.96</v>
      </c>
      <c r="K4791" s="2">
        <v>32</v>
      </c>
      <c r="L4791" s="1">
        <v>41974.5</v>
      </c>
      <c r="M4791" s="1">
        <v>49175.42</v>
      </c>
      <c r="N4791" s="1">
        <v>27106.053199999998</v>
      </c>
      <c r="O4791" s="1">
        <v>-9779.35</v>
      </c>
      <c r="P4791" s="1">
        <v>-19848.47</v>
      </c>
      <c r="Q4791" s="2">
        <f>-+Table1[[#This Row],[Current Record Count]]+Table1[[#This Row],[Adj Record Count]]</f>
        <v>-6</v>
      </c>
      <c r="R4791" s="1">
        <f>+-Table1[[#This Row],[Current Total ADJUSTMENT_AMOUNT]]+Table1[[#This Row],[Adj Total ADJUSTMENT_AMOUNT]]</f>
        <v>-43342.69</v>
      </c>
      <c r="S4791" s="1">
        <f>-Table1[[#This Row],[Current Total CHARGE_AMOUNT]]+Table1[[#This Row],[Adj Total CHARGE_AMOUNT]]</f>
        <v>-49359.369999999995</v>
      </c>
      <c r="T4791" s="1">
        <f>+Table1[[#This Row],[Adj Total TOTAL_COST]]-Table1[[#This Row],[Current Total TOTAL_COST]]</f>
        <v>-8090.4412000000048</v>
      </c>
      <c r="U4791" s="1">
        <f>+Table1[[#This Row],[Adj Total CONTRIBUTION_MARGIN]]-Table1[[#This Row],[Current Total CONTRIBUTION_MARGIN]]</f>
        <v>-95.309999999999491</v>
      </c>
      <c r="V4791" s="1">
        <f>+Table1[[#This Row],[Adj Total OPERATING_MARGIN]]-Table1[[#This Row],[Current Total OPERATING_MARGIN]]</f>
        <v>2183.489999999998</v>
      </c>
    </row>
    <row r="4792" spans="1:22" x14ac:dyDescent="0.3">
      <c r="A4792" t="s">
        <v>31</v>
      </c>
      <c r="B4792">
        <v>2021</v>
      </c>
      <c r="C4792" t="s">
        <v>29</v>
      </c>
      <c r="D4792" t="s">
        <v>36</v>
      </c>
      <c r="E4792" s="2">
        <v>1</v>
      </c>
      <c r="F4792" s="1">
        <v>6150</v>
      </c>
      <c r="G4792" s="1">
        <v>6895.04</v>
      </c>
      <c r="H4792" s="1">
        <v>2941.4848000000002</v>
      </c>
      <c r="I4792" s="1">
        <v>-1314.27</v>
      </c>
      <c r="J4792" s="1">
        <v>-2196.44</v>
      </c>
      <c r="K4792" s="2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2">
        <f>-+Table1[[#This Row],[Current Record Count]]+Table1[[#This Row],[Adj Record Count]]</f>
        <v>-1</v>
      </c>
      <c r="R4792" s="1">
        <f>+-Table1[[#This Row],[Current Total ADJUSTMENT_AMOUNT]]+Table1[[#This Row],[Adj Total ADJUSTMENT_AMOUNT]]</f>
        <v>-6150</v>
      </c>
      <c r="S4792" s="1">
        <f>-Table1[[#This Row],[Current Total CHARGE_AMOUNT]]+Table1[[#This Row],[Adj Total CHARGE_AMOUNT]]</f>
        <v>-6895.04</v>
      </c>
      <c r="T4792" s="1">
        <f>+Table1[[#This Row],[Adj Total TOTAL_COST]]-Table1[[#This Row],[Current Total TOTAL_COST]]</f>
        <v>-2941.4848000000002</v>
      </c>
      <c r="U4792" s="1">
        <f>+Table1[[#This Row],[Adj Total CONTRIBUTION_MARGIN]]-Table1[[#This Row],[Current Total CONTRIBUTION_MARGIN]]</f>
        <v>1314.27</v>
      </c>
      <c r="V4792" s="1">
        <f>+Table1[[#This Row],[Adj Total OPERATING_MARGIN]]-Table1[[#This Row],[Current Total OPERATING_MARGIN]]</f>
        <v>2196.44</v>
      </c>
    </row>
    <row r="4793" spans="1:22" x14ac:dyDescent="0.3">
      <c r="A4793" t="s">
        <v>35</v>
      </c>
      <c r="B4793">
        <v>2022</v>
      </c>
      <c r="C4793" t="s">
        <v>20</v>
      </c>
      <c r="D4793" t="s">
        <v>100</v>
      </c>
      <c r="E4793" s="2">
        <v>14</v>
      </c>
      <c r="F4793" s="1">
        <v>70873.91</v>
      </c>
      <c r="G4793" s="1">
        <v>77802.7</v>
      </c>
      <c r="H4793" s="1">
        <v>32758.3056</v>
      </c>
      <c r="I4793" s="1">
        <v>4393.99</v>
      </c>
      <c r="J4793" s="1">
        <v>791.65</v>
      </c>
      <c r="K4793" s="2">
        <v>10</v>
      </c>
      <c r="L4793" s="1">
        <v>6439.48</v>
      </c>
      <c r="M4793" s="1">
        <v>10860</v>
      </c>
      <c r="N4793" s="1">
        <v>1716.3267000000001</v>
      </c>
      <c r="O4793" s="1">
        <v>3462.41</v>
      </c>
      <c r="P4793" s="1">
        <v>2995.53</v>
      </c>
      <c r="Q4793" s="2">
        <f>-+Table1[[#This Row],[Current Record Count]]+Table1[[#This Row],[Adj Record Count]]</f>
        <v>-4</v>
      </c>
      <c r="R4793" s="1">
        <f>+-Table1[[#This Row],[Current Total ADJUSTMENT_AMOUNT]]+Table1[[#This Row],[Adj Total ADJUSTMENT_AMOUNT]]</f>
        <v>-64434.430000000008</v>
      </c>
      <c r="S4793" s="1">
        <f>-Table1[[#This Row],[Current Total CHARGE_AMOUNT]]+Table1[[#This Row],[Adj Total CHARGE_AMOUNT]]</f>
        <v>-66942.7</v>
      </c>
      <c r="T4793" s="1">
        <f>+Table1[[#This Row],[Adj Total TOTAL_COST]]-Table1[[#This Row],[Current Total TOTAL_COST]]</f>
        <v>-31041.978899999998</v>
      </c>
      <c r="U4793" s="1">
        <f>+Table1[[#This Row],[Adj Total CONTRIBUTION_MARGIN]]-Table1[[#This Row],[Current Total CONTRIBUTION_MARGIN]]</f>
        <v>-931.57999999999993</v>
      </c>
      <c r="V4793" s="1">
        <f>+Table1[[#This Row],[Adj Total OPERATING_MARGIN]]-Table1[[#This Row],[Current Total OPERATING_MARGIN]]</f>
        <v>2203.88</v>
      </c>
    </row>
    <row r="4794" spans="1:22" x14ac:dyDescent="0.3">
      <c r="A4794" t="s">
        <v>44</v>
      </c>
      <c r="B4794">
        <v>2021</v>
      </c>
      <c r="C4794" t="s">
        <v>29</v>
      </c>
      <c r="D4794" t="s">
        <v>38</v>
      </c>
      <c r="E4794" s="2">
        <v>2</v>
      </c>
      <c r="F4794" s="1">
        <v>24051.49</v>
      </c>
      <c r="G4794" s="1">
        <v>26518.81</v>
      </c>
      <c r="H4794" s="1">
        <v>4689.4558999999999</v>
      </c>
      <c r="I4794" s="1">
        <v>-598.07000000000005</v>
      </c>
      <c r="J4794" s="1">
        <v>-2213.39</v>
      </c>
      <c r="K4794" s="2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2">
        <f>-+Table1[[#This Row],[Current Record Count]]+Table1[[#This Row],[Adj Record Count]]</f>
        <v>-2</v>
      </c>
      <c r="R4794" s="1">
        <f>+-Table1[[#This Row],[Current Total ADJUSTMENT_AMOUNT]]+Table1[[#This Row],[Adj Total ADJUSTMENT_AMOUNT]]</f>
        <v>-24051.49</v>
      </c>
      <c r="S4794" s="1">
        <f>-Table1[[#This Row],[Current Total CHARGE_AMOUNT]]+Table1[[#This Row],[Adj Total CHARGE_AMOUNT]]</f>
        <v>-26518.81</v>
      </c>
      <c r="T4794" s="1">
        <f>+Table1[[#This Row],[Adj Total TOTAL_COST]]-Table1[[#This Row],[Current Total TOTAL_COST]]</f>
        <v>-4689.4558999999999</v>
      </c>
      <c r="U4794" s="1">
        <f>+Table1[[#This Row],[Adj Total CONTRIBUTION_MARGIN]]-Table1[[#This Row],[Current Total CONTRIBUTION_MARGIN]]</f>
        <v>598.07000000000005</v>
      </c>
      <c r="V4794" s="1">
        <f>+Table1[[#This Row],[Adj Total OPERATING_MARGIN]]-Table1[[#This Row],[Current Total OPERATING_MARGIN]]</f>
        <v>2213.39</v>
      </c>
    </row>
    <row r="4795" spans="1:22" x14ac:dyDescent="0.3">
      <c r="A4795" t="s">
        <v>74</v>
      </c>
      <c r="B4795">
        <v>2022</v>
      </c>
      <c r="C4795" t="s">
        <v>23</v>
      </c>
      <c r="D4795" t="s">
        <v>83</v>
      </c>
      <c r="E4795" s="2">
        <v>5</v>
      </c>
      <c r="F4795" s="1">
        <v>19058.04</v>
      </c>
      <c r="G4795" s="1">
        <v>22806.16</v>
      </c>
      <c r="H4795" s="1">
        <v>6018.5920999999998</v>
      </c>
      <c r="I4795" s="1">
        <v>-446.49</v>
      </c>
      <c r="J4795" s="1">
        <v>-2217.44</v>
      </c>
      <c r="K4795" s="2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2">
        <f>-+Table1[[#This Row],[Current Record Count]]+Table1[[#This Row],[Adj Record Count]]</f>
        <v>-5</v>
      </c>
      <c r="R4795" s="1">
        <f>+-Table1[[#This Row],[Current Total ADJUSTMENT_AMOUNT]]+Table1[[#This Row],[Adj Total ADJUSTMENT_AMOUNT]]</f>
        <v>-19058.04</v>
      </c>
      <c r="S4795" s="1">
        <f>-Table1[[#This Row],[Current Total CHARGE_AMOUNT]]+Table1[[#This Row],[Adj Total CHARGE_AMOUNT]]</f>
        <v>-22806.16</v>
      </c>
      <c r="T4795" s="1">
        <f>+Table1[[#This Row],[Adj Total TOTAL_COST]]-Table1[[#This Row],[Current Total TOTAL_COST]]</f>
        <v>-6018.5920999999998</v>
      </c>
      <c r="U4795" s="1">
        <f>+Table1[[#This Row],[Adj Total CONTRIBUTION_MARGIN]]-Table1[[#This Row],[Current Total CONTRIBUTION_MARGIN]]</f>
        <v>446.49</v>
      </c>
      <c r="V4795" s="1">
        <f>+Table1[[#This Row],[Adj Total OPERATING_MARGIN]]-Table1[[#This Row],[Current Total OPERATING_MARGIN]]</f>
        <v>2217.44</v>
      </c>
    </row>
    <row r="4796" spans="1:22" x14ac:dyDescent="0.3">
      <c r="A4796" t="s">
        <v>27</v>
      </c>
      <c r="B4796">
        <v>2023</v>
      </c>
      <c r="C4796" t="s">
        <v>95</v>
      </c>
      <c r="D4796" t="s">
        <v>95</v>
      </c>
      <c r="E4796" s="2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2">
        <v>3</v>
      </c>
      <c r="L4796" s="1">
        <v>37278.28</v>
      </c>
      <c r="M4796" s="1">
        <v>43485.74</v>
      </c>
      <c r="N4796" s="1">
        <v>5081.9427999999998</v>
      </c>
      <c r="O4796" s="1">
        <v>4094.41</v>
      </c>
      <c r="P4796" s="1">
        <v>2217.46</v>
      </c>
      <c r="Q4796" s="2">
        <f>-+Table1[[#This Row],[Current Record Count]]+Table1[[#This Row],[Adj Record Count]]</f>
        <v>3</v>
      </c>
      <c r="R4796" s="1">
        <f>+-Table1[[#This Row],[Current Total ADJUSTMENT_AMOUNT]]+Table1[[#This Row],[Adj Total ADJUSTMENT_AMOUNT]]</f>
        <v>37278.28</v>
      </c>
      <c r="S4796" s="1">
        <f>-Table1[[#This Row],[Current Total CHARGE_AMOUNT]]+Table1[[#This Row],[Adj Total CHARGE_AMOUNT]]</f>
        <v>43485.74</v>
      </c>
      <c r="T4796" s="1">
        <f>+Table1[[#This Row],[Adj Total TOTAL_COST]]-Table1[[#This Row],[Current Total TOTAL_COST]]</f>
        <v>5081.9427999999998</v>
      </c>
      <c r="U4796" s="1">
        <f>+Table1[[#This Row],[Adj Total CONTRIBUTION_MARGIN]]-Table1[[#This Row],[Current Total CONTRIBUTION_MARGIN]]</f>
        <v>4094.41</v>
      </c>
      <c r="V4796" s="1">
        <f>+Table1[[#This Row],[Adj Total OPERATING_MARGIN]]-Table1[[#This Row],[Current Total OPERATING_MARGIN]]</f>
        <v>2217.46</v>
      </c>
    </row>
    <row r="4797" spans="1:22" x14ac:dyDescent="0.3">
      <c r="A4797" t="s">
        <v>31</v>
      </c>
      <c r="B4797">
        <v>2021</v>
      </c>
      <c r="C4797" t="s">
        <v>29</v>
      </c>
      <c r="D4797" t="s">
        <v>87</v>
      </c>
      <c r="E4797" s="2">
        <v>20</v>
      </c>
      <c r="F4797" s="1">
        <v>194013.78</v>
      </c>
      <c r="G4797" s="1">
        <v>244659.5</v>
      </c>
      <c r="H4797" s="1">
        <v>69155.796700000006</v>
      </c>
      <c r="I4797" s="1">
        <v>25589.67</v>
      </c>
      <c r="J4797" s="1">
        <v>3726.6</v>
      </c>
      <c r="K4797" s="2">
        <v>6</v>
      </c>
      <c r="L4797" s="1">
        <v>28826.95</v>
      </c>
      <c r="M4797" s="1">
        <v>45264.93</v>
      </c>
      <c r="N4797" s="1">
        <v>10617.3231</v>
      </c>
      <c r="O4797" s="1">
        <v>9008.23</v>
      </c>
      <c r="P4797" s="1">
        <v>5951.25</v>
      </c>
      <c r="Q4797" s="2">
        <f>-+Table1[[#This Row],[Current Record Count]]+Table1[[#This Row],[Adj Record Count]]</f>
        <v>-14</v>
      </c>
      <c r="R4797" s="1">
        <f>+-Table1[[#This Row],[Current Total ADJUSTMENT_AMOUNT]]+Table1[[#This Row],[Adj Total ADJUSTMENT_AMOUNT]]</f>
        <v>-165186.82999999999</v>
      </c>
      <c r="S4797" s="1">
        <f>-Table1[[#This Row],[Current Total CHARGE_AMOUNT]]+Table1[[#This Row],[Adj Total CHARGE_AMOUNT]]</f>
        <v>-199394.57</v>
      </c>
      <c r="T4797" s="1">
        <f>+Table1[[#This Row],[Adj Total TOTAL_COST]]-Table1[[#This Row],[Current Total TOTAL_COST]]</f>
        <v>-58538.473600000005</v>
      </c>
      <c r="U4797" s="1">
        <f>+Table1[[#This Row],[Adj Total CONTRIBUTION_MARGIN]]-Table1[[#This Row],[Current Total CONTRIBUTION_MARGIN]]</f>
        <v>-16581.439999999999</v>
      </c>
      <c r="V4797" s="1">
        <f>+Table1[[#This Row],[Adj Total OPERATING_MARGIN]]-Table1[[#This Row],[Current Total OPERATING_MARGIN]]</f>
        <v>2224.65</v>
      </c>
    </row>
    <row r="4798" spans="1:22" x14ac:dyDescent="0.3">
      <c r="A4798" t="s">
        <v>22</v>
      </c>
      <c r="B4798">
        <v>2023</v>
      </c>
      <c r="C4798" t="s">
        <v>47</v>
      </c>
      <c r="D4798" t="s">
        <v>47</v>
      </c>
      <c r="E4798" s="2">
        <v>21386</v>
      </c>
      <c r="F4798" s="1">
        <v>11128311.67</v>
      </c>
      <c r="G4798" s="1">
        <v>14296227.970000001</v>
      </c>
      <c r="H4798" s="1">
        <v>6081308.2418999998</v>
      </c>
      <c r="I4798" s="1">
        <v>2300533.5299999998</v>
      </c>
      <c r="J4798" s="1">
        <v>280922.23</v>
      </c>
      <c r="K4798" s="2">
        <v>21127</v>
      </c>
      <c r="L4798" s="1">
        <v>10674999.99</v>
      </c>
      <c r="M4798" s="1">
        <v>13691176.550000001</v>
      </c>
      <c r="N4798" s="1">
        <v>5884175.4637000002</v>
      </c>
      <c r="O4798" s="1">
        <v>2245805.81</v>
      </c>
      <c r="P4798" s="1">
        <v>283173.09000000003</v>
      </c>
      <c r="Q4798" s="2">
        <f>-+Table1[[#This Row],[Current Record Count]]+Table1[[#This Row],[Adj Record Count]]</f>
        <v>-259</v>
      </c>
      <c r="R4798" s="1">
        <f>+-Table1[[#This Row],[Current Total ADJUSTMENT_AMOUNT]]+Table1[[#This Row],[Adj Total ADJUSTMENT_AMOUNT]]</f>
        <v>-453311.6799999997</v>
      </c>
      <c r="S4798" s="1">
        <f>-Table1[[#This Row],[Current Total CHARGE_AMOUNT]]+Table1[[#This Row],[Adj Total CHARGE_AMOUNT]]</f>
        <v>-605051.41999999993</v>
      </c>
      <c r="T4798" s="1">
        <f>+Table1[[#This Row],[Adj Total TOTAL_COST]]-Table1[[#This Row],[Current Total TOTAL_COST]]</f>
        <v>-197132.77819999959</v>
      </c>
      <c r="U4798" s="1">
        <f>+Table1[[#This Row],[Adj Total CONTRIBUTION_MARGIN]]-Table1[[#This Row],[Current Total CONTRIBUTION_MARGIN]]</f>
        <v>-54727.719999999739</v>
      </c>
      <c r="V4798" s="1">
        <f>+Table1[[#This Row],[Adj Total OPERATING_MARGIN]]-Table1[[#This Row],[Current Total OPERATING_MARGIN]]</f>
        <v>2250.8600000000442</v>
      </c>
    </row>
    <row r="4799" spans="1:22" x14ac:dyDescent="0.3">
      <c r="A4799" t="s">
        <v>22</v>
      </c>
      <c r="B4799">
        <v>2023</v>
      </c>
      <c r="C4799" t="s">
        <v>20</v>
      </c>
      <c r="D4799" t="s">
        <v>71</v>
      </c>
      <c r="E4799" s="2">
        <v>2101</v>
      </c>
      <c r="F4799" s="1">
        <v>860453.37</v>
      </c>
      <c r="G4799" s="1">
        <v>1184671.6599999999</v>
      </c>
      <c r="H4799" s="1">
        <v>639639.25549999997</v>
      </c>
      <c r="I4799" s="1">
        <v>249289.2</v>
      </c>
      <c r="J4799" s="1">
        <v>48507.7</v>
      </c>
      <c r="K4799" s="2">
        <v>2097</v>
      </c>
      <c r="L4799" s="1">
        <v>853664.4</v>
      </c>
      <c r="M4799" s="1">
        <v>1177406.46</v>
      </c>
      <c r="N4799" s="1">
        <v>636085.43339999998</v>
      </c>
      <c r="O4799" s="1">
        <v>250352.48</v>
      </c>
      <c r="P4799" s="1">
        <v>50777.919999999998</v>
      </c>
      <c r="Q4799" s="2">
        <f>-+Table1[[#This Row],[Current Record Count]]+Table1[[#This Row],[Adj Record Count]]</f>
        <v>-4</v>
      </c>
      <c r="R4799" s="1">
        <f>+-Table1[[#This Row],[Current Total ADJUSTMENT_AMOUNT]]+Table1[[#This Row],[Adj Total ADJUSTMENT_AMOUNT]]</f>
        <v>-6788.9699999999721</v>
      </c>
      <c r="S4799" s="1">
        <f>-Table1[[#This Row],[Current Total CHARGE_AMOUNT]]+Table1[[#This Row],[Adj Total CHARGE_AMOUNT]]</f>
        <v>-7265.1999999999534</v>
      </c>
      <c r="T4799" s="1">
        <f>+Table1[[#This Row],[Adj Total TOTAL_COST]]-Table1[[#This Row],[Current Total TOTAL_COST]]</f>
        <v>-3553.8220999999903</v>
      </c>
      <c r="U4799" s="1">
        <f>+Table1[[#This Row],[Adj Total CONTRIBUTION_MARGIN]]-Table1[[#This Row],[Current Total CONTRIBUTION_MARGIN]]</f>
        <v>1063.2799999999988</v>
      </c>
      <c r="V4799" s="1">
        <f>+Table1[[#This Row],[Adj Total OPERATING_MARGIN]]-Table1[[#This Row],[Current Total OPERATING_MARGIN]]</f>
        <v>2270.2200000000012</v>
      </c>
    </row>
    <row r="4800" spans="1:22" x14ac:dyDescent="0.3">
      <c r="A4800" t="s">
        <v>16</v>
      </c>
      <c r="B4800">
        <v>2025</v>
      </c>
      <c r="C4800" t="s">
        <v>50</v>
      </c>
      <c r="D4800" t="s">
        <v>50</v>
      </c>
      <c r="E4800" s="2">
        <v>660</v>
      </c>
      <c r="F4800" s="1">
        <v>303484.81</v>
      </c>
      <c r="G4800" s="1">
        <v>382561.64</v>
      </c>
      <c r="H4800" s="1">
        <v>52013.384299999998</v>
      </c>
      <c r="I4800" s="1">
        <v>38737.699999999997</v>
      </c>
      <c r="J4800" s="1">
        <v>19551.669999999998</v>
      </c>
      <c r="K4800" s="2">
        <v>656</v>
      </c>
      <c r="L4800" s="1">
        <v>295499.61</v>
      </c>
      <c r="M4800" s="1">
        <v>373835.28</v>
      </c>
      <c r="N4800" s="1">
        <v>49444.939700000003</v>
      </c>
      <c r="O4800" s="1">
        <v>40308.800000000003</v>
      </c>
      <c r="P4800" s="1">
        <v>21827.66</v>
      </c>
      <c r="Q4800" s="2">
        <f>-+Table1[[#This Row],[Current Record Count]]+Table1[[#This Row],[Adj Record Count]]</f>
        <v>-4</v>
      </c>
      <c r="R4800" s="1">
        <f>+-Table1[[#This Row],[Current Total ADJUSTMENT_AMOUNT]]+Table1[[#This Row],[Adj Total ADJUSTMENT_AMOUNT]]</f>
        <v>-7985.2000000000116</v>
      </c>
      <c r="S4800" s="1">
        <f>-Table1[[#This Row],[Current Total CHARGE_AMOUNT]]+Table1[[#This Row],[Adj Total CHARGE_AMOUNT]]</f>
        <v>-8726.359999999986</v>
      </c>
      <c r="T4800" s="1">
        <f>+Table1[[#This Row],[Adj Total TOTAL_COST]]-Table1[[#This Row],[Current Total TOTAL_COST]]</f>
        <v>-2568.4445999999953</v>
      </c>
      <c r="U4800" s="1">
        <f>+Table1[[#This Row],[Adj Total CONTRIBUTION_MARGIN]]-Table1[[#This Row],[Current Total CONTRIBUTION_MARGIN]]</f>
        <v>1571.1000000000058</v>
      </c>
      <c r="V4800" s="1">
        <f>+Table1[[#This Row],[Adj Total OPERATING_MARGIN]]-Table1[[#This Row],[Current Total OPERATING_MARGIN]]</f>
        <v>2275.9900000000016</v>
      </c>
    </row>
    <row r="4801" spans="1:22" x14ac:dyDescent="0.3">
      <c r="A4801" t="s">
        <v>16</v>
      </c>
      <c r="B4801">
        <v>2025</v>
      </c>
      <c r="C4801" t="s">
        <v>17</v>
      </c>
      <c r="D4801" t="s">
        <v>66</v>
      </c>
      <c r="E4801" s="2">
        <v>278</v>
      </c>
      <c r="F4801" s="1">
        <v>242267.61</v>
      </c>
      <c r="G4801" s="1">
        <v>357393.51</v>
      </c>
      <c r="H4801" s="1">
        <v>59354.367299999998</v>
      </c>
      <c r="I4801" s="1">
        <v>55773.23</v>
      </c>
      <c r="J4801" s="1">
        <v>40841.01</v>
      </c>
      <c r="K4801" s="2">
        <v>254</v>
      </c>
      <c r="L4801" s="1">
        <v>145216.1</v>
      </c>
      <c r="M4801" s="1">
        <v>225933.2</v>
      </c>
      <c r="N4801" s="1">
        <v>29688.2526</v>
      </c>
      <c r="O4801" s="1">
        <v>49726</v>
      </c>
      <c r="P4801" s="1">
        <v>43134.64</v>
      </c>
      <c r="Q4801" s="2">
        <f>-+Table1[[#This Row],[Current Record Count]]+Table1[[#This Row],[Adj Record Count]]</f>
        <v>-24</v>
      </c>
      <c r="R4801" s="1">
        <f>+-Table1[[#This Row],[Current Total ADJUSTMENT_AMOUNT]]+Table1[[#This Row],[Adj Total ADJUSTMENT_AMOUNT]]</f>
        <v>-97051.50999999998</v>
      </c>
      <c r="S4801" s="1">
        <f>-Table1[[#This Row],[Current Total CHARGE_AMOUNT]]+Table1[[#This Row],[Adj Total CHARGE_AMOUNT]]</f>
        <v>-131460.31</v>
      </c>
      <c r="T4801" s="1">
        <f>+Table1[[#This Row],[Adj Total TOTAL_COST]]-Table1[[#This Row],[Current Total TOTAL_COST]]</f>
        <v>-29666.114699999998</v>
      </c>
      <c r="U4801" s="1">
        <f>+Table1[[#This Row],[Adj Total CONTRIBUTION_MARGIN]]-Table1[[#This Row],[Current Total CONTRIBUTION_MARGIN]]</f>
        <v>-6047.2300000000032</v>
      </c>
      <c r="V4801" s="1">
        <f>+Table1[[#This Row],[Adj Total OPERATING_MARGIN]]-Table1[[#This Row],[Current Total OPERATING_MARGIN]]</f>
        <v>2293.6299999999974</v>
      </c>
    </row>
    <row r="4802" spans="1:22" x14ac:dyDescent="0.3">
      <c r="A4802" t="s">
        <v>31</v>
      </c>
      <c r="B4802">
        <v>2022</v>
      </c>
      <c r="C4802" t="s">
        <v>17</v>
      </c>
      <c r="D4802" t="s">
        <v>56</v>
      </c>
      <c r="E4802" s="2">
        <v>1</v>
      </c>
      <c r="F4802" s="1">
        <v>18111.189999999999</v>
      </c>
      <c r="G4802" s="1">
        <v>19392.099999999999</v>
      </c>
      <c r="H4802" s="1">
        <v>3651.5014999999999</v>
      </c>
      <c r="I4802" s="1">
        <v>-1221.51</v>
      </c>
      <c r="J4802" s="1">
        <v>-2306.62</v>
      </c>
      <c r="K4802" s="2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2">
        <f>-+Table1[[#This Row],[Current Record Count]]+Table1[[#This Row],[Adj Record Count]]</f>
        <v>-1</v>
      </c>
      <c r="R4802" s="1">
        <f>+-Table1[[#This Row],[Current Total ADJUSTMENT_AMOUNT]]+Table1[[#This Row],[Adj Total ADJUSTMENT_AMOUNT]]</f>
        <v>-18111.189999999999</v>
      </c>
      <c r="S4802" s="1">
        <f>-Table1[[#This Row],[Current Total CHARGE_AMOUNT]]+Table1[[#This Row],[Adj Total CHARGE_AMOUNT]]</f>
        <v>-19392.099999999999</v>
      </c>
      <c r="T4802" s="1">
        <f>+Table1[[#This Row],[Adj Total TOTAL_COST]]-Table1[[#This Row],[Current Total TOTAL_COST]]</f>
        <v>-3651.5014999999999</v>
      </c>
      <c r="U4802" s="1">
        <f>+Table1[[#This Row],[Adj Total CONTRIBUTION_MARGIN]]-Table1[[#This Row],[Current Total CONTRIBUTION_MARGIN]]</f>
        <v>1221.51</v>
      </c>
      <c r="V4802" s="1">
        <f>+Table1[[#This Row],[Adj Total OPERATING_MARGIN]]-Table1[[#This Row],[Current Total OPERATING_MARGIN]]</f>
        <v>2306.62</v>
      </c>
    </row>
    <row r="4803" spans="1:22" x14ac:dyDescent="0.3">
      <c r="A4803" t="s">
        <v>25</v>
      </c>
      <c r="B4803">
        <v>2023</v>
      </c>
      <c r="C4803" t="s">
        <v>17</v>
      </c>
      <c r="D4803" t="s">
        <v>101</v>
      </c>
      <c r="E4803" s="2">
        <v>53</v>
      </c>
      <c r="F4803" s="1">
        <v>90831.6</v>
      </c>
      <c r="G4803" s="1">
        <v>110170.42</v>
      </c>
      <c r="H4803" s="1">
        <v>8590.7670999999991</v>
      </c>
      <c r="I4803" s="1">
        <v>18882.46</v>
      </c>
      <c r="J4803" s="1">
        <v>16126.33</v>
      </c>
      <c r="K4803" s="2">
        <v>62</v>
      </c>
      <c r="L4803" s="1">
        <v>106878.06</v>
      </c>
      <c r="M4803" s="1">
        <v>128930.19</v>
      </c>
      <c r="N4803" s="1">
        <v>11259.783100000001</v>
      </c>
      <c r="O4803" s="1">
        <v>21815.61</v>
      </c>
      <c r="P4803" s="1">
        <v>18444.16</v>
      </c>
      <c r="Q4803" s="2">
        <f>-+Table1[[#This Row],[Current Record Count]]+Table1[[#This Row],[Adj Record Count]]</f>
        <v>9</v>
      </c>
      <c r="R4803" s="1">
        <f>+-Table1[[#This Row],[Current Total ADJUSTMENT_AMOUNT]]+Table1[[#This Row],[Adj Total ADJUSTMENT_AMOUNT]]</f>
        <v>16046.459999999992</v>
      </c>
      <c r="S4803" s="1">
        <f>-Table1[[#This Row],[Current Total CHARGE_AMOUNT]]+Table1[[#This Row],[Adj Total CHARGE_AMOUNT]]</f>
        <v>18759.770000000004</v>
      </c>
      <c r="T4803" s="1">
        <f>+Table1[[#This Row],[Adj Total TOTAL_COST]]-Table1[[#This Row],[Current Total TOTAL_COST]]</f>
        <v>2669.0160000000014</v>
      </c>
      <c r="U4803" s="1">
        <f>+Table1[[#This Row],[Adj Total CONTRIBUTION_MARGIN]]-Table1[[#This Row],[Current Total CONTRIBUTION_MARGIN]]</f>
        <v>2933.1500000000015</v>
      </c>
      <c r="V4803" s="1">
        <f>+Table1[[#This Row],[Adj Total OPERATING_MARGIN]]-Table1[[#This Row],[Current Total OPERATING_MARGIN]]</f>
        <v>2317.83</v>
      </c>
    </row>
    <row r="4804" spans="1:22" x14ac:dyDescent="0.3">
      <c r="A4804" t="s">
        <v>74</v>
      </c>
      <c r="B4804">
        <v>2022</v>
      </c>
      <c r="C4804" t="s">
        <v>26</v>
      </c>
      <c r="D4804" t="s">
        <v>26</v>
      </c>
      <c r="E4804" s="2">
        <v>3</v>
      </c>
      <c r="F4804" s="1">
        <v>63267.64</v>
      </c>
      <c r="G4804" s="1">
        <v>68847.710000000006</v>
      </c>
      <c r="H4804" s="1">
        <v>15807.7601</v>
      </c>
      <c r="I4804" s="1">
        <v>2634.03</v>
      </c>
      <c r="J4804" s="1">
        <v>-2336.89</v>
      </c>
      <c r="K4804" s="2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2">
        <f>-+Table1[[#This Row],[Current Record Count]]+Table1[[#This Row],[Adj Record Count]]</f>
        <v>-3</v>
      </c>
      <c r="R4804" s="1">
        <f>+-Table1[[#This Row],[Current Total ADJUSTMENT_AMOUNT]]+Table1[[#This Row],[Adj Total ADJUSTMENT_AMOUNT]]</f>
        <v>-63267.64</v>
      </c>
      <c r="S4804" s="1">
        <f>-Table1[[#This Row],[Current Total CHARGE_AMOUNT]]+Table1[[#This Row],[Adj Total CHARGE_AMOUNT]]</f>
        <v>-68847.710000000006</v>
      </c>
      <c r="T4804" s="1">
        <f>+Table1[[#This Row],[Adj Total TOTAL_COST]]-Table1[[#This Row],[Current Total TOTAL_COST]]</f>
        <v>-15807.7601</v>
      </c>
      <c r="U4804" s="1">
        <f>+Table1[[#This Row],[Adj Total CONTRIBUTION_MARGIN]]-Table1[[#This Row],[Current Total CONTRIBUTION_MARGIN]]</f>
        <v>-2634.03</v>
      </c>
      <c r="V4804" s="1">
        <f>+Table1[[#This Row],[Adj Total OPERATING_MARGIN]]-Table1[[#This Row],[Current Total OPERATING_MARGIN]]</f>
        <v>2336.89</v>
      </c>
    </row>
    <row r="4805" spans="1:22" x14ac:dyDescent="0.3">
      <c r="A4805" t="s">
        <v>78</v>
      </c>
      <c r="B4805">
        <v>2024</v>
      </c>
      <c r="C4805" t="s">
        <v>29</v>
      </c>
      <c r="D4805" t="s">
        <v>65</v>
      </c>
      <c r="E4805" s="2">
        <v>258</v>
      </c>
      <c r="F4805" s="1">
        <v>618863.71</v>
      </c>
      <c r="G4805" s="1">
        <v>787960.29</v>
      </c>
      <c r="H4805" s="1">
        <v>92330.082299999995</v>
      </c>
      <c r="I4805" s="1">
        <v>149971.09</v>
      </c>
      <c r="J4805" s="1">
        <v>118595.91</v>
      </c>
      <c r="K4805" s="2">
        <v>256</v>
      </c>
      <c r="L4805" s="1">
        <v>607540.23</v>
      </c>
      <c r="M4805" s="1">
        <v>776026.87</v>
      </c>
      <c r="N4805" s="1">
        <v>89322.696800000005</v>
      </c>
      <c r="O4805" s="1">
        <v>151333.04</v>
      </c>
      <c r="P4805" s="1">
        <v>120935.67</v>
      </c>
      <c r="Q4805" s="2">
        <f>-+Table1[[#This Row],[Current Record Count]]+Table1[[#This Row],[Adj Record Count]]</f>
        <v>-2</v>
      </c>
      <c r="R4805" s="1">
        <f>+-Table1[[#This Row],[Current Total ADJUSTMENT_AMOUNT]]+Table1[[#This Row],[Adj Total ADJUSTMENT_AMOUNT]]</f>
        <v>-11323.479999999981</v>
      </c>
      <c r="S4805" s="1">
        <f>-Table1[[#This Row],[Current Total CHARGE_AMOUNT]]+Table1[[#This Row],[Adj Total CHARGE_AMOUNT]]</f>
        <v>-11933.420000000042</v>
      </c>
      <c r="T4805" s="1">
        <f>+Table1[[#This Row],[Adj Total TOTAL_COST]]-Table1[[#This Row],[Current Total TOTAL_COST]]</f>
        <v>-3007.3854999999894</v>
      </c>
      <c r="U4805" s="1">
        <f>+Table1[[#This Row],[Adj Total CONTRIBUTION_MARGIN]]-Table1[[#This Row],[Current Total CONTRIBUTION_MARGIN]]</f>
        <v>1361.9500000000116</v>
      </c>
      <c r="V4805" s="1">
        <f>+Table1[[#This Row],[Adj Total OPERATING_MARGIN]]-Table1[[#This Row],[Current Total OPERATING_MARGIN]]</f>
        <v>2339.7599999999948</v>
      </c>
    </row>
    <row r="4806" spans="1:22" x14ac:dyDescent="0.3">
      <c r="A4806" t="s">
        <v>33</v>
      </c>
      <c r="B4806">
        <v>2023</v>
      </c>
      <c r="C4806" t="s">
        <v>20</v>
      </c>
      <c r="D4806" t="s">
        <v>49</v>
      </c>
      <c r="E4806" s="2">
        <v>12</v>
      </c>
      <c r="F4806" s="1">
        <v>102476.55</v>
      </c>
      <c r="G4806" s="1">
        <v>117570.71</v>
      </c>
      <c r="H4806" s="1">
        <v>31869.393100000001</v>
      </c>
      <c r="I4806" s="1">
        <v>8257.52</v>
      </c>
      <c r="J4806" s="1">
        <v>2668.19</v>
      </c>
      <c r="K4806" s="2">
        <v>5</v>
      </c>
      <c r="L4806" s="1">
        <v>5183.8</v>
      </c>
      <c r="M4806" s="1">
        <v>15258.31</v>
      </c>
      <c r="N4806" s="1">
        <v>5124.2578000000003</v>
      </c>
      <c r="O4806" s="1">
        <v>5377.53</v>
      </c>
      <c r="P4806" s="1">
        <v>5010.0200000000004</v>
      </c>
      <c r="Q4806" s="2">
        <f>-+Table1[[#This Row],[Current Record Count]]+Table1[[#This Row],[Adj Record Count]]</f>
        <v>-7</v>
      </c>
      <c r="R4806" s="1">
        <f>+-Table1[[#This Row],[Current Total ADJUSTMENT_AMOUNT]]+Table1[[#This Row],[Adj Total ADJUSTMENT_AMOUNT]]</f>
        <v>-97292.75</v>
      </c>
      <c r="S4806" s="1">
        <f>-Table1[[#This Row],[Current Total CHARGE_AMOUNT]]+Table1[[#This Row],[Adj Total CHARGE_AMOUNT]]</f>
        <v>-102312.40000000001</v>
      </c>
      <c r="T4806" s="1">
        <f>+Table1[[#This Row],[Adj Total TOTAL_COST]]-Table1[[#This Row],[Current Total TOTAL_COST]]</f>
        <v>-26745.135300000002</v>
      </c>
      <c r="U4806" s="1">
        <f>+Table1[[#This Row],[Adj Total CONTRIBUTION_MARGIN]]-Table1[[#This Row],[Current Total CONTRIBUTION_MARGIN]]</f>
        <v>-2879.9900000000007</v>
      </c>
      <c r="V4806" s="1">
        <f>+Table1[[#This Row],[Adj Total OPERATING_MARGIN]]-Table1[[#This Row],[Current Total OPERATING_MARGIN]]</f>
        <v>2341.8300000000004</v>
      </c>
    </row>
    <row r="4807" spans="1:22" x14ac:dyDescent="0.3">
      <c r="A4807" t="s">
        <v>35</v>
      </c>
      <c r="B4807">
        <v>2025</v>
      </c>
      <c r="C4807" t="s">
        <v>20</v>
      </c>
      <c r="D4807" t="s">
        <v>103</v>
      </c>
      <c r="E4807" s="2">
        <v>2</v>
      </c>
      <c r="F4807" s="1">
        <v>20351.71</v>
      </c>
      <c r="G4807" s="1">
        <v>23222.1</v>
      </c>
      <c r="H4807" s="1">
        <v>4856.7362000000003</v>
      </c>
      <c r="I4807" s="1">
        <v>-828.67</v>
      </c>
      <c r="J4807" s="1">
        <v>-2134.13</v>
      </c>
      <c r="K4807" s="2">
        <v>1</v>
      </c>
      <c r="L4807" s="1">
        <v>0</v>
      </c>
      <c r="M4807" s="1">
        <v>396</v>
      </c>
      <c r="N4807" s="1">
        <v>39.783799999999999</v>
      </c>
      <c r="O4807" s="1">
        <v>221.59</v>
      </c>
      <c r="P4807" s="1">
        <v>208.43</v>
      </c>
      <c r="Q4807" s="2">
        <f>-+Table1[[#This Row],[Current Record Count]]+Table1[[#This Row],[Adj Record Count]]</f>
        <v>-1</v>
      </c>
      <c r="R4807" s="1">
        <f>+-Table1[[#This Row],[Current Total ADJUSTMENT_AMOUNT]]+Table1[[#This Row],[Adj Total ADJUSTMENT_AMOUNT]]</f>
        <v>-20351.71</v>
      </c>
      <c r="S4807" s="1">
        <f>-Table1[[#This Row],[Current Total CHARGE_AMOUNT]]+Table1[[#This Row],[Adj Total CHARGE_AMOUNT]]</f>
        <v>-22826.1</v>
      </c>
      <c r="T4807" s="1">
        <f>+Table1[[#This Row],[Adj Total TOTAL_COST]]-Table1[[#This Row],[Current Total TOTAL_COST]]</f>
        <v>-4816.9524000000001</v>
      </c>
      <c r="U4807" s="1">
        <f>+Table1[[#This Row],[Adj Total CONTRIBUTION_MARGIN]]-Table1[[#This Row],[Current Total CONTRIBUTION_MARGIN]]</f>
        <v>1050.26</v>
      </c>
      <c r="V4807" s="1">
        <f>+Table1[[#This Row],[Adj Total OPERATING_MARGIN]]-Table1[[#This Row],[Current Total OPERATING_MARGIN]]</f>
        <v>2342.56</v>
      </c>
    </row>
    <row r="4808" spans="1:22" x14ac:dyDescent="0.3">
      <c r="A4808" t="s">
        <v>82</v>
      </c>
      <c r="B4808">
        <v>2024</v>
      </c>
      <c r="C4808" t="s">
        <v>23</v>
      </c>
      <c r="D4808" t="s">
        <v>40</v>
      </c>
      <c r="E4808" s="2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2">
        <v>1</v>
      </c>
      <c r="L4808" s="1">
        <v>1704.89</v>
      </c>
      <c r="M4808" s="1">
        <v>4789</v>
      </c>
      <c r="N4808" s="1">
        <v>732.60180000000003</v>
      </c>
      <c r="O4808" s="1">
        <v>2458.8000000000002</v>
      </c>
      <c r="P4808" s="1">
        <v>2351.5100000000002</v>
      </c>
      <c r="Q4808" s="2">
        <f>-+Table1[[#This Row],[Current Record Count]]+Table1[[#This Row],[Adj Record Count]]</f>
        <v>1</v>
      </c>
      <c r="R4808" s="1">
        <f>+-Table1[[#This Row],[Current Total ADJUSTMENT_AMOUNT]]+Table1[[#This Row],[Adj Total ADJUSTMENT_AMOUNT]]</f>
        <v>1704.89</v>
      </c>
      <c r="S4808" s="1">
        <f>-Table1[[#This Row],[Current Total CHARGE_AMOUNT]]+Table1[[#This Row],[Adj Total CHARGE_AMOUNT]]</f>
        <v>4789</v>
      </c>
      <c r="T4808" s="1">
        <f>+Table1[[#This Row],[Adj Total TOTAL_COST]]-Table1[[#This Row],[Current Total TOTAL_COST]]</f>
        <v>732.60180000000003</v>
      </c>
      <c r="U4808" s="1">
        <f>+Table1[[#This Row],[Adj Total CONTRIBUTION_MARGIN]]-Table1[[#This Row],[Current Total CONTRIBUTION_MARGIN]]</f>
        <v>2458.8000000000002</v>
      </c>
      <c r="V4808" s="1">
        <f>+Table1[[#This Row],[Adj Total OPERATING_MARGIN]]-Table1[[#This Row],[Current Total OPERATING_MARGIN]]</f>
        <v>2351.5100000000002</v>
      </c>
    </row>
    <row r="4809" spans="1:22" x14ac:dyDescent="0.3">
      <c r="A4809" t="s">
        <v>31</v>
      </c>
      <c r="B4809">
        <v>2020</v>
      </c>
      <c r="C4809" t="s">
        <v>29</v>
      </c>
      <c r="D4809" t="s">
        <v>32</v>
      </c>
      <c r="E4809" s="2">
        <v>1</v>
      </c>
      <c r="F4809" s="1">
        <v>6234.19</v>
      </c>
      <c r="G4809" s="1">
        <v>8004.82</v>
      </c>
      <c r="H4809" s="1">
        <v>4125.3118999999997</v>
      </c>
      <c r="I4809" s="1">
        <v>-1613.25</v>
      </c>
      <c r="J4809" s="1">
        <v>-2354.6799999999998</v>
      </c>
      <c r="K4809" s="2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2">
        <f>-+Table1[[#This Row],[Current Record Count]]+Table1[[#This Row],[Adj Record Count]]</f>
        <v>-1</v>
      </c>
      <c r="R4809" s="1">
        <f>+-Table1[[#This Row],[Current Total ADJUSTMENT_AMOUNT]]+Table1[[#This Row],[Adj Total ADJUSTMENT_AMOUNT]]</f>
        <v>-6234.19</v>
      </c>
      <c r="S4809" s="1">
        <f>-Table1[[#This Row],[Current Total CHARGE_AMOUNT]]+Table1[[#This Row],[Adj Total CHARGE_AMOUNT]]</f>
        <v>-8004.82</v>
      </c>
      <c r="T4809" s="1">
        <f>+Table1[[#This Row],[Adj Total TOTAL_COST]]-Table1[[#This Row],[Current Total TOTAL_COST]]</f>
        <v>-4125.3118999999997</v>
      </c>
      <c r="U4809" s="1">
        <f>+Table1[[#This Row],[Adj Total CONTRIBUTION_MARGIN]]-Table1[[#This Row],[Current Total CONTRIBUTION_MARGIN]]</f>
        <v>1613.25</v>
      </c>
      <c r="V4809" s="1">
        <f>+Table1[[#This Row],[Adj Total OPERATING_MARGIN]]-Table1[[#This Row],[Current Total OPERATING_MARGIN]]</f>
        <v>2354.6799999999998</v>
      </c>
    </row>
    <row r="4810" spans="1:22" x14ac:dyDescent="0.3">
      <c r="A4810" t="s">
        <v>82</v>
      </c>
      <c r="B4810">
        <v>2020</v>
      </c>
      <c r="C4810" t="s">
        <v>34</v>
      </c>
      <c r="D4810" t="s">
        <v>34</v>
      </c>
      <c r="E4810" s="2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2">
        <v>12</v>
      </c>
      <c r="L4810" s="1">
        <v>47323.23</v>
      </c>
      <c r="M4810" s="1">
        <v>55308.42</v>
      </c>
      <c r="N4810" s="1">
        <v>5591.4430000000002</v>
      </c>
      <c r="O4810" s="1">
        <v>3844.3</v>
      </c>
      <c r="P4810" s="1">
        <v>2364.09</v>
      </c>
      <c r="Q4810" s="2">
        <f>-+Table1[[#This Row],[Current Record Count]]+Table1[[#This Row],[Adj Record Count]]</f>
        <v>12</v>
      </c>
      <c r="R4810" s="1">
        <f>+-Table1[[#This Row],[Current Total ADJUSTMENT_AMOUNT]]+Table1[[#This Row],[Adj Total ADJUSTMENT_AMOUNT]]</f>
        <v>47323.23</v>
      </c>
      <c r="S4810" s="1">
        <f>-Table1[[#This Row],[Current Total CHARGE_AMOUNT]]+Table1[[#This Row],[Adj Total CHARGE_AMOUNT]]</f>
        <v>55308.42</v>
      </c>
      <c r="T4810" s="1">
        <f>+Table1[[#This Row],[Adj Total TOTAL_COST]]-Table1[[#This Row],[Current Total TOTAL_COST]]</f>
        <v>5591.4430000000002</v>
      </c>
      <c r="U4810" s="1">
        <f>+Table1[[#This Row],[Adj Total CONTRIBUTION_MARGIN]]-Table1[[#This Row],[Current Total CONTRIBUTION_MARGIN]]</f>
        <v>3844.3</v>
      </c>
      <c r="V4810" s="1">
        <f>+Table1[[#This Row],[Adj Total OPERATING_MARGIN]]-Table1[[#This Row],[Current Total OPERATING_MARGIN]]</f>
        <v>2364.09</v>
      </c>
    </row>
    <row r="4811" spans="1:22" x14ac:dyDescent="0.3">
      <c r="A4811" t="s">
        <v>44</v>
      </c>
      <c r="B4811">
        <v>2020</v>
      </c>
      <c r="C4811" t="s">
        <v>50</v>
      </c>
      <c r="D4811" t="s">
        <v>50</v>
      </c>
      <c r="E4811" s="2">
        <v>8</v>
      </c>
      <c r="F4811" s="1">
        <v>26771.94</v>
      </c>
      <c r="G4811" s="1">
        <v>35839.910000000003</v>
      </c>
      <c r="H4811" s="1">
        <v>14041.6679</v>
      </c>
      <c r="I4811" s="1">
        <v>-56.78</v>
      </c>
      <c r="J4811" s="1">
        <v>-5291.91</v>
      </c>
      <c r="K4811" s="2">
        <v>4</v>
      </c>
      <c r="L4811" s="1">
        <v>5922.78</v>
      </c>
      <c r="M4811" s="1">
        <v>6131.4</v>
      </c>
      <c r="N4811" s="1">
        <v>3136.1731</v>
      </c>
      <c r="O4811" s="1">
        <v>-1718.61</v>
      </c>
      <c r="P4811" s="1">
        <v>-2927.55</v>
      </c>
      <c r="Q4811" s="2">
        <f>-+Table1[[#This Row],[Current Record Count]]+Table1[[#This Row],[Adj Record Count]]</f>
        <v>-4</v>
      </c>
      <c r="R4811" s="1">
        <f>+-Table1[[#This Row],[Current Total ADJUSTMENT_AMOUNT]]+Table1[[#This Row],[Adj Total ADJUSTMENT_AMOUNT]]</f>
        <v>-20849.16</v>
      </c>
      <c r="S4811" s="1">
        <f>-Table1[[#This Row],[Current Total CHARGE_AMOUNT]]+Table1[[#This Row],[Adj Total CHARGE_AMOUNT]]</f>
        <v>-29708.510000000002</v>
      </c>
      <c r="T4811" s="1">
        <f>+Table1[[#This Row],[Adj Total TOTAL_COST]]-Table1[[#This Row],[Current Total TOTAL_COST]]</f>
        <v>-10905.4948</v>
      </c>
      <c r="U4811" s="1">
        <f>+Table1[[#This Row],[Adj Total CONTRIBUTION_MARGIN]]-Table1[[#This Row],[Current Total CONTRIBUTION_MARGIN]]</f>
        <v>-1661.83</v>
      </c>
      <c r="V4811" s="1">
        <f>+Table1[[#This Row],[Adj Total OPERATING_MARGIN]]-Table1[[#This Row],[Current Total OPERATING_MARGIN]]</f>
        <v>2364.3599999999997</v>
      </c>
    </row>
    <row r="4812" spans="1:22" x14ac:dyDescent="0.3">
      <c r="A4812" t="s">
        <v>35</v>
      </c>
      <c r="B4812">
        <v>2020</v>
      </c>
      <c r="C4812" t="s">
        <v>29</v>
      </c>
      <c r="D4812" t="s">
        <v>36</v>
      </c>
      <c r="E4812" s="2">
        <v>41</v>
      </c>
      <c r="F4812" s="1">
        <v>70112.75</v>
      </c>
      <c r="G4812" s="1">
        <v>87448.61</v>
      </c>
      <c r="H4812" s="1">
        <v>20654.713800000001</v>
      </c>
      <c r="I4812" s="1">
        <v>2804.55</v>
      </c>
      <c r="J4812" s="1">
        <v>-3360.51</v>
      </c>
      <c r="K4812" s="2">
        <v>29</v>
      </c>
      <c r="L4812" s="1">
        <v>20239.490000000002</v>
      </c>
      <c r="M4812" s="1">
        <v>24169.94</v>
      </c>
      <c r="N4812" s="1">
        <v>4901.5825000000004</v>
      </c>
      <c r="O4812" s="1">
        <v>654.34</v>
      </c>
      <c r="P4812" s="1">
        <v>-985.25</v>
      </c>
      <c r="Q4812" s="2">
        <f>-+Table1[[#This Row],[Current Record Count]]+Table1[[#This Row],[Adj Record Count]]</f>
        <v>-12</v>
      </c>
      <c r="R4812" s="1">
        <f>+-Table1[[#This Row],[Current Total ADJUSTMENT_AMOUNT]]+Table1[[#This Row],[Adj Total ADJUSTMENT_AMOUNT]]</f>
        <v>-49873.259999999995</v>
      </c>
      <c r="S4812" s="1">
        <f>-Table1[[#This Row],[Current Total CHARGE_AMOUNT]]+Table1[[#This Row],[Adj Total CHARGE_AMOUNT]]</f>
        <v>-63278.67</v>
      </c>
      <c r="T4812" s="1">
        <f>+Table1[[#This Row],[Adj Total TOTAL_COST]]-Table1[[#This Row],[Current Total TOTAL_COST]]</f>
        <v>-15753.131300000001</v>
      </c>
      <c r="U4812" s="1">
        <f>+Table1[[#This Row],[Adj Total CONTRIBUTION_MARGIN]]-Table1[[#This Row],[Current Total CONTRIBUTION_MARGIN]]</f>
        <v>-2150.21</v>
      </c>
      <c r="V4812" s="1">
        <f>+Table1[[#This Row],[Adj Total OPERATING_MARGIN]]-Table1[[#This Row],[Current Total OPERATING_MARGIN]]</f>
        <v>2375.2600000000002</v>
      </c>
    </row>
    <row r="4813" spans="1:22" x14ac:dyDescent="0.3">
      <c r="A4813" t="s">
        <v>33</v>
      </c>
      <c r="B4813">
        <v>2021</v>
      </c>
      <c r="C4813" t="s">
        <v>29</v>
      </c>
      <c r="D4813" t="s">
        <v>73</v>
      </c>
      <c r="E4813" s="2">
        <v>7</v>
      </c>
      <c r="F4813" s="1">
        <v>7395.57</v>
      </c>
      <c r="G4813" s="1">
        <v>10320.76</v>
      </c>
      <c r="H4813" s="1">
        <v>5846.4063999999998</v>
      </c>
      <c r="I4813" s="1">
        <v>811.14</v>
      </c>
      <c r="J4813" s="1">
        <v>-2388.71</v>
      </c>
      <c r="K4813" s="2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2">
        <f>-+Table1[[#This Row],[Current Record Count]]+Table1[[#This Row],[Adj Record Count]]</f>
        <v>-7</v>
      </c>
      <c r="R4813" s="1">
        <f>+-Table1[[#This Row],[Current Total ADJUSTMENT_AMOUNT]]+Table1[[#This Row],[Adj Total ADJUSTMENT_AMOUNT]]</f>
        <v>-7395.57</v>
      </c>
      <c r="S4813" s="1">
        <f>-Table1[[#This Row],[Current Total CHARGE_AMOUNT]]+Table1[[#This Row],[Adj Total CHARGE_AMOUNT]]</f>
        <v>-10320.76</v>
      </c>
      <c r="T4813" s="1">
        <f>+Table1[[#This Row],[Adj Total TOTAL_COST]]-Table1[[#This Row],[Current Total TOTAL_COST]]</f>
        <v>-5846.4063999999998</v>
      </c>
      <c r="U4813" s="1">
        <f>+Table1[[#This Row],[Adj Total CONTRIBUTION_MARGIN]]-Table1[[#This Row],[Current Total CONTRIBUTION_MARGIN]]</f>
        <v>-811.14</v>
      </c>
      <c r="V4813" s="1">
        <f>+Table1[[#This Row],[Adj Total OPERATING_MARGIN]]-Table1[[#This Row],[Current Total OPERATING_MARGIN]]</f>
        <v>2388.71</v>
      </c>
    </row>
    <row r="4814" spans="1:22" x14ac:dyDescent="0.3">
      <c r="A4814" t="s">
        <v>31</v>
      </c>
      <c r="B4814">
        <v>2023</v>
      </c>
      <c r="C4814" t="s">
        <v>29</v>
      </c>
      <c r="D4814" t="s">
        <v>43</v>
      </c>
      <c r="E4814" s="2">
        <v>4</v>
      </c>
      <c r="F4814" s="1">
        <v>17345.150000000001</v>
      </c>
      <c r="G4814" s="1">
        <v>18781.240000000002</v>
      </c>
      <c r="H4814" s="1">
        <v>4947.0901000000003</v>
      </c>
      <c r="I4814" s="1">
        <v>-1665.66</v>
      </c>
      <c r="J4814" s="1">
        <v>-3473.84</v>
      </c>
      <c r="K4814" s="2">
        <v>2</v>
      </c>
      <c r="L4814" s="1">
        <v>1560.73</v>
      </c>
      <c r="M4814" s="1">
        <v>1719</v>
      </c>
      <c r="N4814" s="1">
        <v>1217.1581000000001</v>
      </c>
      <c r="O4814" s="1">
        <v>-532.11</v>
      </c>
      <c r="P4814" s="1">
        <v>-1054.33</v>
      </c>
      <c r="Q4814" s="2">
        <f>-+Table1[[#This Row],[Current Record Count]]+Table1[[#This Row],[Adj Record Count]]</f>
        <v>-2</v>
      </c>
      <c r="R4814" s="1">
        <f>+-Table1[[#This Row],[Current Total ADJUSTMENT_AMOUNT]]+Table1[[#This Row],[Adj Total ADJUSTMENT_AMOUNT]]</f>
        <v>-15784.420000000002</v>
      </c>
      <c r="S4814" s="1">
        <f>-Table1[[#This Row],[Current Total CHARGE_AMOUNT]]+Table1[[#This Row],[Adj Total CHARGE_AMOUNT]]</f>
        <v>-17062.240000000002</v>
      </c>
      <c r="T4814" s="1">
        <f>+Table1[[#This Row],[Adj Total TOTAL_COST]]-Table1[[#This Row],[Current Total TOTAL_COST]]</f>
        <v>-3729.9320000000002</v>
      </c>
      <c r="U4814" s="1">
        <f>+Table1[[#This Row],[Adj Total CONTRIBUTION_MARGIN]]-Table1[[#This Row],[Current Total CONTRIBUTION_MARGIN]]</f>
        <v>1133.5500000000002</v>
      </c>
      <c r="V4814" s="1">
        <f>+Table1[[#This Row],[Adj Total OPERATING_MARGIN]]-Table1[[#This Row],[Current Total OPERATING_MARGIN]]</f>
        <v>2419.5100000000002</v>
      </c>
    </row>
    <row r="4815" spans="1:22" x14ac:dyDescent="0.3">
      <c r="A4815" t="s">
        <v>16</v>
      </c>
      <c r="B4815">
        <v>2022</v>
      </c>
      <c r="C4815" t="s">
        <v>17</v>
      </c>
      <c r="D4815" t="s">
        <v>69</v>
      </c>
      <c r="E4815" s="2">
        <v>274</v>
      </c>
      <c r="F4815" s="1">
        <v>112060.01</v>
      </c>
      <c r="G4815" s="1">
        <v>153851.51999999999</v>
      </c>
      <c r="H4815" s="1">
        <v>19776.117699999999</v>
      </c>
      <c r="I4815" s="1">
        <v>32776.04</v>
      </c>
      <c r="J4815" s="1">
        <v>27986.04</v>
      </c>
      <c r="K4815" s="2">
        <v>266</v>
      </c>
      <c r="L4815" s="1">
        <v>74984.179999999993</v>
      </c>
      <c r="M4815" s="1">
        <v>109177.5</v>
      </c>
      <c r="N4815" s="1">
        <v>7760.8212999999996</v>
      </c>
      <c r="O4815" s="1">
        <v>32295.91</v>
      </c>
      <c r="P4815" s="1">
        <v>30412.49</v>
      </c>
      <c r="Q4815" s="2">
        <f>-+Table1[[#This Row],[Current Record Count]]+Table1[[#This Row],[Adj Record Count]]</f>
        <v>-8</v>
      </c>
      <c r="R4815" s="1">
        <f>+-Table1[[#This Row],[Current Total ADJUSTMENT_AMOUNT]]+Table1[[#This Row],[Adj Total ADJUSTMENT_AMOUNT]]</f>
        <v>-37075.83</v>
      </c>
      <c r="S4815" s="1">
        <f>-Table1[[#This Row],[Current Total CHARGE_AMOUNT]]+Table1[[#This Row],[Adj Total CHARGE_AMOUNT]]</f>
        <v>-44674.01999999999</v>
      </c>
      <c r="T4815" s="1">
        <f>+Table1[[#This Row],[Adj Total TOTAL_COST]]-Table1[[#This Row],[Current Total TOTAL_COST]]</f>
        <v>-12015.296399999999</v>
      </c>
      <c r="U4815" s="1">
        <f>+Table1[[#This Row],[Adj Total CONTRIBUTION_MARGIN]]-Table1[[#This Row],[Current Total CONTRIBUTION_MARGIN]]</f>
        <v>-480.13000000000102</v>
      </c>
      <c r="V4815" s="1">
        <f>+Table1[[#This Row],[Adj Total OPERATING_MARGIN]]-Table1[[#This Row],[Current Total OPERATING_MARGIN]]</f>
        <v>2426.4500000000007</v>
      </c>
    </row>
    <row r="4816" spans="1:22" x14ac:dyDescent="0.3">
      <c r="A4816" t="s">
        <v>25</v>
      </c>
      <c r="B4816">
        <v>2024</v>
      </c>
      <c r="C4816" t="s">
        <v>20</v>
      </c>
      <c r="D4816" t="s">
        <v>105</v>
      </c>
      <c r="E4816" s="2">
        <v>3</v>
      </c>
      <c r="F4816" s="1">
        <v>4408.6499999999996</v>
      </c>
      <c r="G4816" s="1">
        <v>4472</v>
      </c>
      <c r="H4816" s="1">
        <v>449.00810000000001</v>
      </c>
      <c r="I4816" s="1">
        <v>471.87</v>
      </c>
      <c r="J4816" s="1">
        <v>330.29</v>
      </c>
      <c r="K4816" s="2">
        <v>5</v>
      </c>
      <c r="L4816" s="1">
        <v>11777.88</v>
      </c>
      <c r="M4816" s="1">
        <v>13751.5</v>
      </c>
      <c r="N4816" s="1">
        <v>1616.0890999999999</v>
      </c>
      <c r="O4816" s="1">
        <v>3340.58</v>
      </c>
      <c r="P4816" s="1">
        <v>2767.18</v>
      </c>
      <c r="Q4816" s="2">
        <f>-+Table1[[#This Row],[Current Record Count]]+Table1[[#This Row],[Adj Record Count]]</f>
        <v>2</v>
      </c>
      <c r="R4816" s="1">
        <f>+-Table1[[#This Row],[Current Total ADJUSTMENT_AMOUNT]]+Table1[[#This Row],[Adj Total ADJUSTMENT_AMOUNT]]</f>
        <v>7369.23</v>
      </c>
      <c r="S4816" s="1">
        <f>-Table1[[#This Row],[Current Total CHARGE_AMOUNT]]+Table1[[#This Row],[Adj Total CHARGE_AMOUNT]]</f>
        <v>9279.5</v>
      </c>
      <c r="T4816" s="1">
        <f>+Table1[[#This Row],[Adj Total TOTAL_COST]]-Table1[[#This Row],[Current Total TOTAL_COST]]</f>
        <v>1167.0809999999999</v>
      </c>
      <c r="U4816" s="1">
        <f>+Table1[[#This Row],[Adj Total CONTRIBUTION_MARGIN]]-Table1[[#This Row],[Current Total CONTRIBUTION_MARGIN]]</f>
        <v>2868.71</v>
      </c>
      <c r="V4816" s="1">
        <f>+Table1[[#This Row],[Adj Total OPERATING_MARGIN]]-Table1[[#This Row],[Current Total OPERATING_MARGIN]]</f>
        <v>2436.89</v>
      </c>
    </row>
    <row r="4817" spans="1:22" x14ac:dyDescent="0.3">
      <c r="A4817" t="s">
        <v>74</v>
      </c>
      <c r="B4817">
        <v>2020</v>
      </c>
      <c r="C4817" t="s">
        <v>29</v>
      </c>
      <c r="D4817" t="s">
        <v>104</v>
      </c>
      <c r="E4817" s="2">
        <v>3</v>
      </c>
      <c r="F4817" s="1">
        <v>4650.46</v>
      </c>
      <c r="G4817" s="1">
        <v>4650.46</v>
      </c>
      <c r="H4817" s="1">
        <v>2360.1849999999999</v>
      </c>
      <c r="I4817" s="1">
        <v>-1702.27</v>
      </c>
      <c r="J4817" s="1">
        <v>-2452.98</v>
      </c>
      <c r="K4817" s="2">
        <v>1</v>
      </c>
      <c r="L4817" s="1">
        <v>0</v>
      </c>
      <c r="M4817" s="1">
        <v>0</v>
      </c>
      <c r="N4817" s="1">
        <v>1.2003999999999999</v>
      </c>
      <c r="O4817" s="1">
        <v>-0.84</v>
      </c>
      <c r="P4817" s="1">
        <v>-1.25</v>
      </c>
      <c r="Q4817" s="2">
        <f>-+Table1[[#This Row],[Current Record Count]]+Table1[[#This Row],[Adj Record Count]]</f>
        <v>-2</v>
      </c>
      <c r="R4817" s="1">
        <f>+-Table1[[#This Row],[Current Total ADJUSTMENT_AMOUNT]]+Table1[[#This Row],[Adj Total ADJUSTMENT_AMOUNT]]</f>
        <v>-4650.46</v>
      </c>
      <c r="S4817" s="1">
        <f>-Table1[[#This Row],[Current Total CHARGE_AMOUNT]]+Table1[[#This Row],[Adj Total CHARGE_AMOUNT]]</f>
        <v>-4650.46</v>
      </c>
      <c r="T4817" s="1">
        <f>+Table1[[#This Row],[Adj Total TOTAL_COST]]-Table1[[#This Row],[Current Total TOTAL_COST]]</f>
        <v>-2358.9845999999998</v>
      </c>
      <c r="U4817" s="1">
        <f>+Table1[[#This Row],[Adj Total CONTRIBUTION_MARGIN]]-Table1[[#This Row],[Current Total CONTRIBUTION_MARGIN]]</f>
        <v>1701.43</v>
      </c>
      <c r="V4817" s="1">
        <f>+Table1[[#This Row],[Adj Total OPERATING_MARGIN]]-Table1[[#This Row],[Current Total OPERATING_MARGIN]]</f>
        <v>2451.73</v>
      </c>
    </row>
    <row r="4818" spans="1:22" x14ac:dyDescent="0.3">
      <c r="A4818" t="s">
        <v>31</v>
      </c>
      <c r="B4818">
        <v>2021</v>
      </c>
      <c r="C4818" t="s">
        <v>23</v>
      </c>
      <c r="D4818" t="s">
        <v>77</v>
      </c>
      <c r="E4818" s="2">
        <v>13</v>
      </c>
      <c r="F4818" s="1">
        <v>13470.05</v>
      </c>
      <c r="G4818" s="1">
        <v>14770.18</v>
      </c>
      <c r="H4818" s="1">
        <v>6056.2461000000003</v>
      </c>
      <c r="I4818" s="1">
        <v>718.82</v>
      </c>
      <c r="J4818" s="1">
        <v>-2463.12</v>
      </c>
      <c r="K4818" s="2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2">
        <f>-+Table1[[#This Row],[Current Record Count]]+Table1[[#This Row],[Adj Record Count]]</f>
        <v>-13</v>
      </c>
      <c r="R4818" s="1">
        <f>+-Table1[[#This Row],[Current Total ADJUSTMENT_AMOUNT]]+Table1[[#This Row],[Adj Total ADJUSTMENT_AMOUNT]]</f>
        <v>-13470.05</v>
      </c>
      <c r="S4818" s="1">
        <f>-Table1[[#This Row],[Current Total CHARGE_AMOUNT]]+Table1[[#This Row],[Adj Total CHARGE_AMOUNT]]</f>
        <v>-14770.18</v>
      </c>
      <c r="T4818" s="1">
        <f>+Table1[[#This Row],[Adj Total TOTAL_COST]]-Table1[[#This Row],[Current Total TOTAL_COST]]</f>
        <v>-6056.2461000000003</v>
      </c>
      <c r="U4818" s="1">
        <f>+Table1[[#This Row],[Adj Total CONTRIBUTION_MARGIN]]-Table1[[#This Row],[Current Total CONTRIBUTION_MARGIN]]</f>
        <v>-718.82</v>
      </c>
      <c r="V4818" s="1">
        <f>+Table1[[#This Row],[Adj Total OPERATING_MARGIN]]-Table1[[#This Row],[Current Total OPERATING_MARGIN]]</f>
        <v>2463.12</v>
      </c>
    </row>
    <row r="4819" spans="1:22" x14ac:dyDescent="0.3">
      <c r="A4819" t="s">
        <v>35</v>
      </c>
      <c r="B4819">
        <v>2022</v>
      </c>
      <c r="C4819" t="s">
        <v>72</v>
      </c>
      <c r="D4819" t="s">
        <v>72</v>
      </c>
      <c r="E4819" s="2">
        <v>2</v>
      </c>
      <c r="F4819" s="1">
        <v>15092.27</v>
      </c>
      <c r="G4819" s="1">
        <v>16618.46</v>
      </c>
      <c r="H4819" s="1">
        <v>4028.9</v>
      </c>
      <c r="I4819" s="1">
        <v>-1489.38</v>
      </c>
      <c r="J4819" s="1">
        <v>-2488.14</v>
      </c>
      <c r="K4819" s="2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2">
        <f>-+Table1[[#This Row],[Current Record Count]]+Table1[[#This Row],[Adj Record Count]]</f>
        <v>-2</v>
      </c>
      <c r="R4819" s="1">
        <f>+-Table1[[#This Row],[Current Total ADJUSTMENT_AMOUNT]]+Table1[[#This Row],[Adj Total ADJUSTMENT_AMOUNT]]</f>
        <v>-15092.27</v>
      </c>
      <c r="S4819" s="1">
        <f>-Table1[[#This Row],[Current Total CHARGE_AMOUNT]]+Table1[[#This Row],[Adj Total CHARGE_AMOUNT]]</f>
        <v>-16618.46</v>
      </c>
      <c r="T4819" s="1">
        <f>+Table1[[#This Row],[Adj Total TOTAL_COST]]-Table1[[#This Row],[Current Total TOTAL_COST]]</f>
        <v>-4028.9</v>
      </c>
      <c r="U4819" s="1">
        <f>+Table1[[#This Row],[Adj Total CONTRIBUTION_MARGIN]]-Table1[[#This Row],[Current Total CONTRIBUTION_MARGIN]]</f>
        <v>1489.38</v>
      </c>
      <c r="V4819" s="1">
        <f>+Table1[[#This Row],[Adj Total OPERATING_MARGIN]]-Table1[[#This Row],[Current Total OPERATING_MARGIN]]</f>
        <v>2488.14</v>
      </c>
    </row>
    <row r="4820" spans="1:22" x14ac:dyDescent="0.3">
      <c r="A4820" t="s">
        <v>22</v>
      </c>
      <c r="B4820">
        <v>2020</v>
      </c>
      <c r="C4820" t="s">
        <v>20</v>
      </c>
      <c r="D4820" t="s">
        <v>105</v>
      </c>
      <c r="E4820" s="2">
        <v>262</v>
      </c>
      <c r="F4820" s="1">
        <v>74117.86</v>
      </c>
      <c r="G4820" s="1">
        <v>123330.71</v>
      </c>
      <c r="H4820" s="1">
        <v>185152.36629999999</v>
      </c>
      <c r="I4820" s="1">
        <v>-69404.19</v>
      </c>
      <c r="J4820" s="1">
        <v>-136140.81</v>
      </c>
      <c r="K4820" s="2">
        <v>257</v>
      </c>
      <c r="L4820" s="1">
        <v>64100.39</v>
      </c>
      <c r="M4820" s="1">
        <v>108615.45</v>
      </c>
      <c r="N4820" s="1">
        <v>177986.0711</v>
      </c>
      <c r="O4820" s="1">
        <v>-69061.240000000005</v>
      </c>
      <c r="P4820" s="1">
        <v>-133652.07999999999</v>
      </c>
      <c r="Q4820" s="2">
        <f>-+Table1[[#This Row],[Current Record Count]]+Table1[[#This Row],[Adj Record Count]]</f>
        <v>-5</v>
      </c>
      <c r="R4820" s="1">
        <f>+-Table1[[#This Row],[Current Total ADJUSTMENT_AMOUNT]]+Table1[[#This Row],[Adj Total ADJUSTMENT_AMOUNT]]</f>
        <v>-10017.470000000001</v>
      </c>
      <c r="S4820" s="1">
        <f>-Table1[[#This Row],[Current Total CHARGE_AMOUNT]]+Table1[[#This Row],[Adj Total CHARGE_AMOUNT]]</f>
        <v>-14715.260000000009</v>
      </c>
      <c r="T4820" s="1">
        <f>+Table1[[#This Row],[Adj Total TOTAL_COST]]-Table1[[#This Row],[Current Total TOTAL_COST]]</f>
        <v>-7166.2951999999932</v>
      </c>
      <c r="U4820" s="1">
        <f>+Table1[[#This Row],[Adj Total CONTRIBUTION_MARGIN]]-Table1[[#This Row],[Current Total CONTRIBUTION_MARGIN]]</f>
        <v>342.94999999999709</v>
      </c>
      <c r="V4820" s="1">
        <f>+Table1[[#This Row],[Adj Total OPERATING_MARGIN]]-Table1[[#This Row],[Current Total OPERATING_MARGIN]]</f>
        <v>2488.7300000000105</v>
      </c>
    </row>
    <row r="4821" spans="1:22" x14ac:dyDescent="0.3">
      <c r="A4821" t="s">
        <v>22</v>
      </c>
      <c r="B4821">
        <v>2020</v>
      </c>
      <c r="C4821" t="s">
        <v>72</v>
      </c>
      <c r="D4821" t="s">
        <v>72</v>
      </c>
      <c r="E4821" s="2">
        <v>2</v>
      </c>
      <c r="F4821" s="1">
        <v>4392.54</v>
      </c>
      <c r="G4821" s="1">
        <v>7634.9</v>
      </c>
      <c r="H4821" s="1">
        <v>5736.5160999999998</v>
      </c>
      <c r="I4821" s="1">
        <v>424.76</v>
      </c>
      <c r="J4821" s="1">
        <v>-2494.15</v>
      </c>
      <c r="K4821" s="2">
        <v>1</v>
      </c>
      <c r="L4821" s="1">
        <v>105.39</v>
      </c>
      <c r="M4821" s="1">
        <v>166</v>
      </c>
      <c r="N4821" s="1">
        <v>56.901499999999999</v>
      </c>
      <c r="O4821" s="1">
        <v>19.350000000000001</v>
      </c>
      <c r="P4821" s="1">
        <v>3.71</v>
      </c>
      <c r="Q4821" s="2">
        <f>-+Table1[[#This Row],[Current Record Count]]+Table1[[#This Row],[Adj Record Count]]</f>
        <v>-1</v>
      </c>
      <c r="R4821" s="1">
        <f>+-Table1[[#This Row],[Current Total ADJUSTMENT_AMOUNT]]+Table1[[#This Row],[Adj Total ADJUSTMENT_AMOUNT]]</f>
        <v>-4287.1499999999996</v>
      </c>
      <c r="S4821" s="1">
        <f>-Table1[[#This Row],[Current Total CHARGE_AMOUNT]]+Table1[[#This Row],[Adj Total CHARGE_AMOUNT]]</f>
        <v>-7468.9</v>
      </c>
      <c r="T4821" s="1">
        <f>+Table1[[#This Row],[Adj Total TOTAL_COST]]-Table1[[#This Row],[Current Total TOTAL_COST]]</f>
        <v>-5679.6145999999999</v>
      </c>
      <c r="U4821" s="1">
        <f>+Table1[[#This Row],[Adj Total CONTRIBUTION_MARGIN]]-Table1[[#This Row],[Current Total CONTRIBUTION_MARGIN]]</f>
        <v>-405.40999999999997</v>
      </c>
      <c r="V4821" s="1">
        <f>+Table1[[#This Row],[Adj Total OPERATING_MARGIN]]-Table1[[#This Row],[Current Total OPERATING_MARGIN]]</f>
        <v>2497.86</v>
      </c>
    </row>
    <row r="4822" spans="1:22" x14ac:dyDescent="0.3">
      <c r="A4822" t="s">
        <v>33</v>
      </c>
      <c r="B4822">
        <v>2022</v>
      </c>
      <c r="C4822" t="s">
        <v>29</v>
      </c>
      <c r="D4822" t="s">
        <v>87</v>
      </c>
      <c r="E4822" s="2">
        <v>70</v>
      </c>
      <c r="F4822" s="1">
        <v>465353.17</v>
      </c>
      <c r="G4822" s="1">
        <v>557213.39</v>
      </c>
      <c r="H4822" s="1">
        <v>212486.95050000001</v>
      </c>
      <c r="I4822" s="1">
        <v>50067.81</v>
      </c>
      <c r="J4822" s="1">
        <v>-8938.98</v>
      </c>
      <c r="K4822" s="2">
        <v>8</v>
      </c>
      <c r="L4822" s="1">
        <v>8535.01</v>
      </c>
      <c r="M4822" s="1">
        <v>10661.25</v>
      </c>
      <c r="N4822" s="1">
        <v>8564.3008000000009</v>
      </c>
      <c r="O4822" s="1">
        <v>-3053.41</v>
      </c>
      <c r="P4822" s="1">
        <v>-6438.05</v>
      </c>
      <c r="Q4822" s="2">
        <f>-+Table1[[#This Row],[Current Record Count]]+Table1[[#This Row],[Adj Record Count]]</f>
        <v>-62</v>
      </c>
      <c r="R4822" s="1">
        <f>+-Table1[[#This Row],[Current Total ADJUSTMENT_AMOUNT]]+Table1[[#This Row],[Adj Total ADJUSTMENT_AMOUNT]]</f>
        <v>-456818.16</v>
      </c>
      <c r="S4822" s="1">
        <f>-Table1[[#This Row],[Current Total CHARGE_AMOUNT]]+Table1[[#This Row],[Adj Total CHARGE_AMOUNT]]</f>
        <v>-546552.14</v>
      </c>
      <c r="T4822" s="1">
        <f>+Table1[[#This Row],[Adj Total TOTAL_COST]]-Table1[[#This Row],[Current Total TOTAL_COST]]</f>
        <v>-203922.64970000001</v>
      </c>
      <c r="U4822" s="1">
        <f>+Table1[[#This Row],[Adj Total CONTRIBUTION_MARGIN]]-Table1[[#This Row],[Current Total CONTRIBUTION_MARGIN]]</f>
        <v>-53121.22</v>
      </c>
      <c r="V4822" s="1">
        <f>+Table1[[#This Row],[Adj Total OPERATING_MARGIN]]-Table1[[#This Row],[Current Total OPERATING_MARGIN]]</f>
        <v>2500.9299999999994</v>
      </c>
    </row>
    <row r="4823" spans="1:22" x14ac:dyDescent="0.3">
      <c r="A4823" t="s">
        <v>54</v>
      </c>
      <c r="B4823">
        <v>2022</v>
      </c>
      <c r="C4823" t="s">
        <v>17</v>
      </c>
      <c r="D4823" t="s">
        <v>80</v>
      </c>
      <c r="E4823" s="2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2">
        <v>3</v>
      </c>
      <c r="L4823" s="1">
        <v>8845.8700000000008</v>
      </c>
      <c r="M4823" s="1">
        <v>9316.4500000000007</v>
      </c>
      <c r="N4823" s="1">
        <v>6598.0996999999998</v>
      </c>
      <c r="O4823" s="1">
        <v>4391.83</v>
      </c>
      <c r="P4823" s="1">
        <v>2516.17</v>
      </c>
      <c r="Q4823" s="2">
        <f>-+Table1[[#This Row],[Current Record Count]]+Table1[[#This Row],[Adj Record Count]]</f>
        <v>3</v>
      </c>
      <c r="R4823" s="1">
        <f>+-Table1[[#This Row],[Current Total ADJUSTMENT_AMOUNT]]+Table1[[#This Row],[Adj Total ADJUSTMENT_AMOUNT]]</f>
        <v>8845.8700000000008</v>
      </c>
      <c r="S4823" s="1">
        <f>-Table1[[#This Row],[Current Total CHARGE_AMOUNT]]+Table1[[#This Row],[Adj Total CHARGE_AMOUNT]]</f>
        <v>9316.4500000000007</v>
      </c>
      <c r="T4823" s="1">
        <f>+Table1[[#This Row],[Adj Total TOTAL_COST]]-Table1[[#This Row],[Current Total TOTAL_COST]]</f>
        <v>6598.0996999999998</v>
      </c>
      <c r="U4823" s="1">
        <f>+Table1[[#This Row],[Adj Total CONTRIBUTION_MARGIN]]-Table1[[#This Row],[Current Total CONTRIBUTION_MARGIN]]</f>
        <v>4391.83</v>
      </c>
      <c r="V4823" s="1">
        <f>+Table1[[#This Row],[Adj Total OPERATING_MARGIN]]-Table1[[#This Row],[Current Total OPERATING_MARGIN]]</f>
        <v>2516.17</v>
      </c>
    </row>
    <row r="4824" spans="1:22" x14ac:dyDescent="0.3">
      <c r="A4824" t="s">
        <v>44</v>
      </c>
      <c r="B4824">
        <v>2020</v>
      </c>
      <c r="C4824" t="s">
        <v>17</v>
      </c>
      <c r="D4824" t="s">
        <v>59</v>
      </c>
      <c r="E4824" s="2">
        <v>1</v>
      </c>
      <c r="F4824" s="1">
        <v>18059.61</v>
      </c>
      <c r="G4824" s="1">
        <v>19078.740000000002</v>
      </c>
      <c r="H4824" s="1">
        <v>3540.3535000000002</v>
      </c>
      <c r="I4824" s="1">
        <v>-1320.58</v>
      </c>
      <c r="J4824" s="1">
        <v>-2521.2199999999998</v>
      </c>
      <c r="K4824" s="2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2">
        <f>-+Table1[[#This Row],[Current Record Count]]+Table1[[#This Row],[Adj Record Count]]</f>
        <v>-1</v>
      </c>
      <c r="R4824" s="1">
        <f>+-Table1[[#This Row],[Current Total ADJUSTMENT_AMOUNT]]+Table1[[#This Row],[Adj Total ADJUSTMENT_AMOUNT]]</f>
        <v>-18059.61</v>
      </c>
      <c r="S4824" s="1">
        <f>-Table1[[#This Row],[Current Total CHARGE_AMOUNT]]+Table1[[#This Row],[Adj Total CHARGE_AMOUNT]]</f>
        <v>-19078.740000000002</v>
      </c>
      <c r="T4824" s="1">
        <f>+Table1[[#This Row],[Adj Total TOTAL_COST]]-Table1[[#This Row],[Current Total TOTAL_COST]]</f>
        <v>-3540.3535000000002</v>
      </c>
      <c r="U4824" s="1">
        <f>+Table1[[#This Row],[Adj Total CONTRIBUTION_MARGIN]]-Table1[[#This Row],[Current Total CONTRIBUTION_MARGIN]]</f>
        <v>1320.58</v>
      </c>
      <c r="V4824" s="1">
        <f>+Table1[[#This Row],[Adj Total OPERATING_MARGIN]]-Table1[[#This Row],[Current Total OPERATING_MARGIN]]</f>
        <v>2521.2199999999998</v>
      </c>
    </row>
    <row r="4825" spans="1:22" x14ac:dyDescent="0.3">
      <c r="A4825" t="s">
        <v>78</v>
      </c>
      <c r="B4825">
        <v>2025</v>
      </c>
      <c r="C4825" t="s">
        <v>20</v>
      </c>
      <c r="D4825" t="s">
        <v>21</v>
      </c>
      <c r="E4825" s="2">
        <v>3</v>
      </c>
      <c r="F4825" s="1">
        <v>16555.03</v>
      </c>
      <c r="G4825" s="1">
        <v>14218.38</v>
      </c>
      <c r="H4825" s="1">
        <v>4632.9655000000002</v>
      </c>
      <c r="I4825" s="1">
        <v>-5654.77</v>
      </c>
      <c r="J4825" s="1">
        <v>-6970.78</v>
      </c>
      <c r="K4825" s="2">
        <v>2</v>
      </c>
      <c r="L4825" s="1">
        <v>6873.35</v>
      </c>
      <c r="M4825" s="1">
        <v>4536.7</v>
      </c>
      <c r="N4825" s="1">
        <v>2107.3243000000002</v>
      </c>
      <c r="O4825" s="1">
        <v>-3909.62</v>
      </c>
      <c r="P4825" s="1">
        <v>-4445.1400000000003</v>
      </c>
      <c r="Q4825" s="2">
        <f>-+Table1[[#This Row],[Current Record Count]]+Table1[[#This Row],[Adj Record Count]]</f>
        <v>-1</v>
      </c>
      <c r="R4825" s="1">
        <f>+-Table1[[#This Row],[Current Total ADJUSTMENT_AMOUNT]]+Table1[[#This Row],[Adj Total ADJUSTMENT_AMOUNT]]</f>
        <v>-9681.6799999999985</v>
      </c>
      <c r="S4825" s="1">
        <f>-Table1[[#This Row],[Current Total CHARGE_AMOUNT]]+Table1[[#This Row],[Adj Total CHARGE_AMOUNT]]</f>
        <v>-9681.68</v>
      </c>
      <c r="T4825" s="1">
        <f>+Table1[[#This Row],[Adj Total TOTAL_COST]]-Table1[[#This Row],[Current Total TOTAL_COST]]</f>
        <v>-2525.6412</v>
      </c>
      <c r="U4825" s="1">
        <f>+Table1[[#This Row],[Adj Total CONTRIBUTION_MARGIN]]-Table1[[#This Row],[Current Total CONTRIBUTION_MARGIN]]</f>
        <v>1745.1500000000005</v>
      </c>
      <c r="V4825" s="1">
        <f>+Table1[[#This Row],[Adj Total OPERATING_MARGIN]]-Table1[[#This Row],[Current Total OPERATING_MARGIN]]</f>
        <v>2525.6399999999994</v>
      </c>
    </row>
    <row r="4826" spans="1:22" x14ac:dyDescent="0.3">
      <c r="A4826" t="s">
        <v>22</v>
      </c>
      <c r="B4826">
        <v>2020</v>
      </c>
      <c r="C4826" t="s">
        <v>20</v>
      </c>
      <c r="D4826" t="s">
        <v>71</v>
      </c>
      <c r="E4826" s="2">
        <v>7</v>
      </c>
      <c r="F4826" s="1">
        <v>8006.33</v>
      </c>
      <c r="G4826" s="1">
        <v>11693.91</v>
      </c>
      <c r="H4826" s="1">
        <v>4377.1066000000001</v>
      </c>
      <c r="I4826" s="1">
        <v>497</v>
      </c>
      <c r="J4826" s="1">
        <v>-785.65</v>
      </c>
      <c r="K4826" s="2">
        <v>3</v>
      </c>
      <c r="L4826" s="1">
        <v>3169.15</v>
      </c>
      <c r="M4826" s="1">
        <v>6118.21</v>
      </c>
      <c r="N4826" s="1">
        <v>1107.2174</v>
      </c>
      <c r="O4826" s="1">
        <v>2079.06</v>
      </c>
      <c r="P4826" s="1">
        <v>1745.72</v>
      </c>
      <c r="Q4826" s="2">
        <f>-+Table1[[#This Row],[Current Record Count]]+Table1[[#This Row],[Adj Record Count]]</f>
        <v>-4</v>
      </c>
      <c r="R4826" s="1">
        <f>+-Table1[[#This Row],[Current Total ADJUSTMENT_AMOUNT]]+Table1[[#This Row],[Adj Total ADJUSTMENT_AMOUNT]]</f>
        <v>-4837.18</v>
      </c>
      <c r="S4826" s="1">
        <f>-Table1[[#This Row],[Current Total CHARGE_AMOUNT]]+Table1[[#This Row],[Adj Total CHARGE_AMOUNT]]</f>
        <v>-5575.7</v>
      </c>
      <c r="T4826" s="1">
        <f>+Table1[[#This Row],[Adj Total TOTAL_COST]]-Table1[[#This Row],[Current Total TOTAL_COST]]</f>
        <v>-3269.8892000000001</v>
      </c>
      <c r="U4826" s="1">
        <f>+Table1[[#This Row],[Adj Total CONTRIBUTION_MARGIN]]-Table1[[#This Row],[Current Total CONTRIBUTION_MARGIN]]</f>
        <v>1582.06</v>
      </c>
      <c r="V4826" s="1">
        <f>+Table1[[#This Row],[Adj Total OPERATING_MARGIN]]-Table1[[#This Row],[Current Total OPERATING_MARGIN]]</f>
        <v>2531.37</v>
      </c>
    </row>
    <row r="4827" spans="1:22" x14ac:dyDescent="0.3">
      <c r="A4827" t="s">
        <v>44</v>
      </c>
      <c r="B4827">
        <v>2022</v>
      </c>
      <c r="C4827" t="s">
        <v>46</v>
      </c>
      <c r="D4827" t="s">
        <v>46</v>
      </c>
      <c r="E4827" s="2">
        <v>19</v>
      </c>
      <c r="F4827" s="1">
        <v>31209.96</v>
      </c>
      <c r="G4827" s="1">
        <v>38678.67</v>
      </c>
      <c r="H4827" s="1">
        <v>11723.6651</v>
      </c>
      <c r="I4827" s="1">
        <v>-704.46</v>
      </c>
      <c r="J4827" s="1">
        <v>-2794.79</v>
      </c>
      <c r="K4827" s="2">
        <v>18</v>
      </c>
      <c r="L4827" s="1">
        <v>10894.49</v>
      </c>
      <c r="M4827" s="1">
        <v>15571.9</v>
      </c>
      <c r="N4827" s="1">
        <v>6387.0641999999998</v>
      </c>
      <c r="O4827" s="1">
        <v>1068.98</v>
      </c>
      <c r="P4827" s="1">
        <v>-249.49</v>
      </c>
      <c r="Q4827" s="2">
        <f>-+Table1[[#This Row],[Current Record Count]]+Table1[[#This Row],[Adj Record Count]]</f>
        <v>-1</v>
      </c>
      <c r="R4827" s="1">
        <f>+-Table1[[#This Row],[Current Total ADJUSTMENT_AMOUNT]]+Table1[[#This Row],[Adj Total ADJUSTMENT_AMOUNT]]</f>
        <v>-20315.47</v>
      </c>
      <c r="S4827" s="1">
        <f>-Table1[[#This Row],[Current Total CHARGE_AMOUNT]]+Table1[[#This Row],[Adj Total CHARGE_AMOUNT]]</f>
        <v>-23106.769999999997</v>
      </c>
      <c r="T4827" s="1">
        <f>+Table1[[#This Row],[Adj Total TOTAL_COST]]-Table1[[#This Row],[Current Total TOTAL_COST]]</f>
        <v>-5336.6009000000004</v>
      </c>
      <c r="U4827" s="1">
        <f>+Table1[[#This Row],[Adj Total CONTRIBUTION_MARGIN]]-Table1[[#This Row],[Current Total CONTRIBUTION_MARGIN]]</f>
        <v>1773.44</v>
      </c>
      <c r="V4827" s="1">
        <f>+Table1[[#This Row],[Adj Total OPERATING_MARGIN]]-Table1[[#This Row],[Current Total OPERATING_MARGIN]]</f>
        <v>2545.3000000000002</v>
      </c>
    </row>
    <row r="4828" spans="1:22" x14ac:dyDescent="0.3">
      <c r="A4828" t="s">
        <v>27</v>
      </c>
      <c r="B4828">
        <v>2024</v>
      </c>
      <c r="C4828" t="s">
        <v>17</v>
      </c>
      <c r="D4828" t="s">
        <v>107</v>
      </c>
      <c r="E4828" s="2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2">
        <v>6</v>
      </c>
      <c r="L4828" s="1">
        <v>56721.59</v>
      </c>
      <c r="M4828" s="1">
        <v>67912.11</v>
      </c>
      <c r="N4828" s="1">
        <v>9304.1897000000008</v>
      </c>
      <c r="O4828" s="1">
        <v>6195.24</v>
      </c>
      <c r="P4828" s="1">
        <v>2547.2199999999998</v>
      </c>
      <c r="Q4828" s="2">
        <f>-+Table1[[#This Row],[Current Record Count]]+Table1[[#This Row],[Adj Record Count]]</f>
        <v>6</v>
      </c>
      <c r="R4828" s="1">
        <f>+-Table1[[#This Row],[Current Total ADJUSTMENT_AMOUNT]]+Table1[[#This Row],[Adj Total ADJUSTMENT_AMOUNT]]</f>
        <v>56721.59</v>
      </c>
      <c r="S4828" s="1">
        <f>-Table1[[#This Row],[Current Total CHARGE_AMOUNT]]+Table1[[#This Row],[Adj Total CHARGE_AMOUNT]]</f>
        <v>67912.11</v>
      </c>
      <c r="T4828" s="1">
        <f>+Table1[[#This Row],[Adj Total TOTAL_COST]]-Table1[[#This Row],[Current Total TOTAL_COST]]</f>
        <v>9304.1897000000008</v>
      </c>
      <c r="U4828" s="1">
        <f>+Table1[[#This Row],[Adj Total CONTRIBUTION_MARGIN]]-Table1[[#This Row],[Current Total CONTRIBUTION_MARGIN]]</f>
        <v>6195.24</v>
      </c>
      <c r="V4828" s="1">
        <f>+Table1[[#This Row],[Adj Total OPERATING_MARGIN]]-Table1[[#This Row],[Current Total OPERATING_MARGIN]]</f>
        <v>2547.2199999999998</v>
      </c>
    </row>
    <row r="4829" spans="1:22" x14ac:dyDescent="0.3">
      <c r="A4829" t="s">
        <v>31</v>
      </c>
      <c r="B4829">
        <v>2021</v>
      </c>
      <c r="C4829" t="s">
        <v>17</v>
      </c>
      <c r="D4829" t="s">
        <v>68</v>
      </c>
      <c r="E4829" s="2">
        <v>4</v>
      </c>
      <c r="F4829" s="1">
        <v>39754</v>
      </c>
      <c r="G4829" s="1">
        <v>45066.68</v>
      </c>
      <c r="H4829" s="1">
        <v>7490.1554999999998</v>
      </c>
      <c r="I4829" s="1">
        <v>297.37</v>
      </c>
      <c r="J4829" s="1">
        <v>-2565.0500000000002</v>
      </c>
      <c r="K4829" s="2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2">
        <f>-+Table1[[#This Row],[Current Record Count]]+Table1[[#This Row],[Adj Record Count]]</f>
        <v>-4</v>
      </c>
      <c r="R4829" s="1">
        <f>+-Table1[[#This Row],[Current Total ADJUSTMENT_AMOUNT]]+Table1[[#This Row],[Adj Total ADJUSTMENT_AMOUNT]]</f>
        <v>-39754</v>
      </c>
      <c r="S4829" s="1">
        <f>-Table1[[#This Row],[Current Total CHARGE_AMOUNT]]+Table1[[#This Row],[Adj Total CHARGE_AMOUNT]]</f>
        <v>-45066.68</v>
      </c>
      <c r="T4829" s="1">
        <f>+Table1[[#This Row],[Adj Total TOTAL_COST]]-Table1[[#This Row],[Current Total TOTAL_COST]]</f>
        <v>-7490.1554999999998</v>
      </c>
      <c r="U4829" s="1">
        <f>+Table1[[#This Row],[Adj Total CONTRIBUTION_MARGIN]]-Table1[[#This Row],[Current Total CONTRIBUTION_MARGIN]]</f>
        <v>-297.37</v>
      </c>
      <c r="V4829" s="1">
        <f>+Table1[[#This Row],[Adj Total OPERATING_MARGIN]]-Table1[[#This Row],[Current Total OPERATING_MARGIN]]</f>
        <v>2565.0500000000002</v>
      </c>
    </row>
    <row r="4830" spans="1:22" x14ac:dyDescent="0.3">
      <c r="A4830" t="s">
        <v>78</v>
      </c>
      <c r="B4830">
        <v>2020</v>
      </c>
      <c r="C4830" t="s">
        <v>17</v>
      </c>
      <c r="D4830" t="s">
        <v>56</v>
      </c>
      <c r="E4830" s="2">
        <v>44</v>
      </c>
      <c r="F4830" s="1">
        <v>85371.36</v>
      </c>
      <c r="G4830" s="1">
        <v>108651.54</v>
      </c>
      <c r="H4830" s="1">
        <v>25578.488099999999</v>
      </c>
      <c r="I4830" s="1">
        <v>6431.44</v>
      </c>
      <c r="J4830" s="1">
        <v>-2499.7800000000002</v>
      </c>
      <c r="K4830" s="2">
        <v>34</v>
      </c>
      <c r="L4830" s="1">
        <v>42663.31</v>
      </c>
      <c r="M4830" s="1">
        <v>55893.63</v>
      </c>
      <c r="N4830" s="1">
        <v>13126.1255</v>
      </c>
      <c r="O4830" s="1">
        <v>5421.9</v>
      </c>
      <c r="P4830" s="1">
        <v>86.38</v>
      </c>
      <c r="Q4830" s="2">
        <f>-+Table1[[#This Row],[Current Record Count]]+Table1[[#This Row],[Adj Record Count]]</f>
        <v>-10</v>
      </c>
      <c r="R4830" s="1">
        <f>+-Table1[[#This Row],[Current Total ADJUSTMENT_AMOUNT]]+Table1[[#This Row],[Adj Total ADJUSTMENT_AMOUNT]]</f>
        <v>-42708.05</v>
      </c>
      <c r="S4830" s="1">
        <f>-Table1[[#This Row],[Current Total CHARGE_AMOUNT]]+Table1[[#This Row],[Adj Total CHARGE_AMOUNT]]</f>
        <v>-52757.909999999996</v>
      </c>
      <c r="T4830" s="1">
        <f>+Table1[[#This Row],[Adj Total TOTAL_COST]]-Table1[[#This Row],[Current Total TOTAL_COST]]</f>
        <v>-12452.362599999999</v>
      </c>
      <c r="U4830" s="1">
        <f>+Table1[[#This Row],[Adj Total CONTRIBUTION_MARGIN]]-Table1[[#This Row],[Current Total CONTRIBUTION_MARGIN]]</f>
        <v>-1009.54</v>
      </c>
      <c r="V4830" s="1">
        <f>+Table1[[#This Row],[Adj Total OPERATING_MARGIN]]-Table1[[#This Row],[Current Total OPERATING_MARGIN]]</f>
        <v>2586.1600000000003</v>
      </c>
    </row>
    <row r="4831" spans="1:22" x14ac:dyDescent="0.3">
      <c r="A4831" t="s">
        <v>82</v>
      </c>
      <c r="B4831">
        <v>2024</v>
      </c>
      <c r="C4831" t="s">
        <v>28</v>
      </c>
      <c r="D4831" t="s">
        <v>28</v>
      </c>
      <c r="E4831" s="2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2">
        <v>1</v>
      </c>
      <c r="L4831" s="1">
        <v>3139.04</v>
      </c>
      <c r="M4831" s="1">
        <v>5807.69</v>
      </c>
      <c r="N4831" s="1">
        <v>441.66070000000002</v>
      </c>
      <c r="O4831" s="1">
        <v>2629.61</v>
      </c>
      <c r="P4831" s="1">
        <v>2588.75</v>
      </c>
      <c r="Q4831" s="2">
        <f>-+Table1[[#This Row],[Current Record Count]]+Table1[[#This Row],[Adj Record Count]]</f>
        <v>1</v>
      </c>
      <c r="R4831" s="1">
        <f>+-Table1[[#This Row],[Current Total ADJUSTMENT_AMOUNT]]+Table1[[#This Row],[Adj Total ADJUSTMENT_AMOUNT]]</f>
        <v>3139.04</v>
      </c>
      <c r="S4831" s="1">
        <f>-Table1[[#This Row],[Current Total CHARGE_AMOUNT]]+Table1[[#This Row],[Adj Total CHARGE_AMOUNT]]</f>
        <v>5807.69</v>
      </c>
      <c r="T4831" s="1">
        <f>+Table1[[#This Row],[Adj Total TOTAL_COST]]-Table1[[#This Row],[Current Total TOTAL_COST]]</f>
        <v>441.66070000000002</v>
      </c>
      <c r="U4831" s="1">
        <f>+Table1[[#This Row],[Adj Total CONTRIBUTION_MARGIN]]-Table1[[#This Row],[Current Total CONTRIBUTION_MARGIN]]</f>
        <v>2629.61</v>
      </c>
      <c r="V4831" s="1">
        <f>+Table1[[#This Row],[Adj Total OPERATING_MARGIN]]-Table1[[#This Row],[Current Total OPERATING_MARGIN]]</f>
        <v>2588.75</v>
      </c>
    </row>
    <row r="4832" spans="1:22" x14ac:dyDescent="0.3">
      <c r="A4832" t="s">
        <v>27</v>
      </c>
      <c r="B4832">
        <v>2022</v>
      </c>
      <c r="C4832" t="s">
        <v>29</v>
      </c>
      <c r="D4832" t="s">
        <v>62</v>
      </c>
      <c r="E4832" s="2">
        <v>1</v>
      </c>
      <c r="F4832" s="1">
        <v>12618.96</v>
      </c>
      <c r="G4832" s="1">
        <v>13908.56</v>
      </c>
      <c r="H4832" s="1">
        <v>1788.8614</v>
      </c>
      <c r="I4832" s="1">
        <v>-66.58</v>
      </c>
      <c r="J4832" s="1">
        <v>-499.26</v>
      </c>
      <c r="K4832" s="2">
        <v>16</v>
      </c>
      <c r="L4832" s="1">
        <v>124082.58</v>
      </c>
      <c r="M4832" s="1">
        <v>147038.17000000001</v>
      </c>
      <c r="N4832" s="1">
        <v>21878.542300000001</v>
      </c>
      <c r="O4832" s="1">
        <v>8265.5400000000009</v>
      </c>
      <c r="P4832" s="1">
        <v>2111.4299999999998</v>
      </c>
      <c r="Q4832" s="2">
        <f>-+Table1[[#This Row],[Current Record Count]]+Table1[[#This Row],[Adj Record Count]]</f>
        <v>15</v>
      </c>
      <c r="R4832" s="1">
        <f>+-Table1[[#This Row],[Current Total ADJUSTMENT_AMOUNT]]+Table1[[#This Row],[Adj Total ADJUSTMENT_AMOUNT]]</f>
        <v>111463.62</v>
      </c>
      <c r="S4832" s="1">
        <f>-Table1[[#This Row],[Current Total CHARGE_AMOUNT]]+Table1[[#This Row],[Adj Total CHARGE_AMOUNT]]</f>
        <v>133129.61000000002</v>
      </c>
      <c r="T4832" s="1">
        <f>+Table1[[#This Row],[Adj Total TOTAL_COST]]-Table1[[#This Row],[Current Total TOTAL_COST]]</f>
        <v>20089.680899999999</v>
      </c>
      <c r="U4832" s="1">
        <f>+Table1[[#This Row],[Adj Total CONTRIBUTION_MARGIN]]-Table1[[#This Row],[Current Total CONTRIBUTION_MARGIN]]</f>
        <v>8332.1200000000008</v>
      </c>
      <c r="V4832" s="1">
        <f>+Table1[[#This Row],[Adj Total OPERATING_MARGIN]]-Table1[[#This Row],[Current Total OPERATING_MARGIN]]</f>
        <v>2610.6899999999996</v>
      </c>
    </row>
    <row r="4833" spans="1:22" x14ac:dyDescent="0.3">
      <c r="A4833" t="s">
        <v>31</v>
      </c>
      <c r="B4833">
        <v>2022</v>
      </c>
      <c r="C4833" t="s">
        <v>29</v>
      </c>
      <c r="D4833" t="s">
        <v>62</v>
      </c>
      <c r="E4833" s="2">
        <v>9</v>
      </c>
      <c r="F4833" s="1">
        <v>60390.16</v>
      </c>
      <c r="G4833" s="1">
        <v>72820.149999999994</v>
      </c>
      <c r="H4833" s="1">
        <v>20142.869500000001</v>
      </c>
      <c r="I4833" s="1">
        <v>1796.48</v>
      </c>
      <c r="J4833" s="1">
        <v>-4380.25</v>
      </c>
      <c r="K4833" s="2">
        <v>2</v>
      </c>
      <c r="L4833" s="1">
        <v>270</v>
      </c>
      <c r="M4833" s="1">
        <v>400</v>
      </c>
      <c r="N4833" s="1">
        <v>1841.9358</v>
      </c>
      <c r="O4833" s="1">
        <v>-909.64</v>
      </c>
      <c r="P4833" s="1">
        <v>-1764.58</v>
      </c>
      <c r="Q4833" s="2">
        <f>-+Table1[[#This Row],[Current Record Count]]+Table1[[#This Row],[Adj Record Count]]</f>
        <v>-7</v>
      </c>
      <c r="R4833" s="1">
        <f>+-Table1[[#This Row],[Current Total ADJUSTMENT_AMOUNT]]+Table1[[#This Row],[Adj Total ADJUSTMENT_AMOUNT]]</f>
        <v>-60120.160000000003</v>
      </c>
      <c r="S4833" s="1">
        <f>-Table1[[#This Row],[Current Total CHARGE_AMOUNT]]+Table1[[#This Row],[Adj Total CHARGE_AMOUNT]]</f>
        <v>-72420.149999999994</v>
      </c>
      <c r="T4833" s="1">
        <f>+Table1[[#This Row],[Adj Total TOTAL_COST]]-Table1[[#This Row],[Current Total TOTAL_COST]]</f>
        <v>-18300.933700000001</v>
      </c>
      <c r="U4833" s="1">
        <f>+Table1[[#This Row],[Adj Total CONTRIBUTION_MARGIN]]-Table1[[#This Row],[Current Total CONTRIBUTION_MARGIN]]</f>
        <v>-2706.12</v>
      </c>
      <c r="V4833" s="1">
        <f>+Table1[[#This Row],[Adj Total OPERATING_MARGIN]]-Table1[[#This Row],[Current Total OPERATING_MARGIN]]</f>
        <v>2615.67</v>
      </c>
    </row>
    <row r="4834" spans="1:22" x14ac:dyDescent="0.3">
      <c r="A4834" t="s">
        <v>25</v>
      </c>
      <c r="B4834">
        <v>2020</v>
      </c>
      <c r="C4834" t="s">
        <v>47</v>
      </c>
      <c r="D4834" t="s">
        <v>48</v>
      </c>
      <c r="E4834" s="2">
        <v>16</v>
      </c>
      <c r="F4834" s="1">
        <v>39122.67</v>
      </c>
      <c r="G4834" s="1">
        <v>59097</v>
      </c>
      <c r="H4834" s="1">
        <v>7465.8755000000001</v>
      </c>
      <c r="I4834" s="1">
        <v>14212.55</v>
      </c>
      <c r="J4834" s="1">
        <v>12287.26</v>
      </c>
      <c r="K4834" s="2">
        <v>17</v>
      </c>
      <c r="L4834" s="1">
        <v>42013.14</v>
      </c>
      <c r="M4834" s="1">
        <v>67059.72</v>
      </c>
      <c r="N4834" s="1">
        <v>9918.1772999999994</v>
      </c>
      <c r="O4834" s="1">
        <v>17188.29</v>
      </c>
      <c r="P4834" s="1">
        <v>14907.21</v>
      </c>
      <c r="Q4834" s="2">
        <f>-+Table1[[#This Row],[Current Record Count]]+Table1[[#This Row],[Adj Record Count]]</f>
        <v>1</v>
      </c>
      <c r="R4834" s="1">
        <f>+-Table1[[#This Row],[Current Total ADJUSTMENT_AMOUNT]]+Table1[[#This Row],[Adj Total ADJUSTMENT_AMOUNT]]</f>
        <v>2890.4700000000012</v>
      </c>
      <c r="S4834" s="1">
        <f>-Table1[[#This Row],[Current Total CHARGE_AMOUNT]]+Table1[[#This Row],[Adj Total CHARGE_AMOUNT]]</f>
        <v>7962.7200000000012</v>
      </c>
      <c r="T4834" s="1">
        <f>+Table1[[#This Row],[Adj Total TOTAL_COST]]-Table1[[#This Row],[Current Total TOTAL_COST]]</f>
        <v>2452.3017999999993</v>
      </c>
      <c r="U4834" s="1">
        <f>+Table1[[#This Row],[Adj Total CONTRIBUTION_MARGIN]]-Table1[[#This Row],[Current Total CONTRIBUTION_MARGIN]]</f>
        <v>2975.7400000000016</v>
      </c>
      <c r="V4834" s="1">
        <f>+Table1[[#This Row],[Adj Total OPERATING_MARGIN]]-Table1[[#This Row],[Current Total OPERATING_MARGIN]]</f>
        <v>2619.9499999999989</v>
      </c>
    </row>
    <row r="4835" spans="1:22" x14ac:dyDescent="0.3">
      <c r="A4835" t="s">
        <v>31</v>
      </c>
      <c r="B4835">
        <v>2022</v>
      </c>
      <c r="C4835" t="s">
        <v>20</v>
      </c>
      <c r="D4835" t="s">
        <v>70</v>
      </c>
      <c r="E4835" s="2">
        <v>5</v>
      </c>
      <c r="F4835" s="1">
        <v>61701.35</v>
      </c>
      <c r="G4835" s="1">
        <v>71526.350000000006</v>
      </c>
      <c r="H4835" s="1">
        <v>20656.532500000001</v>
      </c>
      <c r="I4835" s="1">
        <v>1457.88</v>
      </c>
      <c r="J4835" s="1">
        <v>-3548.7</v>
      </c>
      <c r="K4835" s="2">
        <v>1</v>
      </c>
      <c r="L4835" s="1">
        <v>4269.22</v>
      </c>
      <c r="M4835" s="1">
        <v>4320.53</v>
      </c>
      <c r="N4835" s="1">
        <v>977.86310000000003</v>
      </c>
      <c r="O4835" s="1">
        <v>-687.7</v>
      </c>
      <c r="P4835" s="1">
        <v>-926.55</v>
      </c>
      <c r="Q4835" s="2">
        <f>-+Table1[[#This Row],[Current Record Count]]+Table1[[#This Row],[Adj Record Count]]</f>
        <v>-4</v>
      </c>
      <c r="R4835" s="1">
        <f>+-Table1[[#This Row],[Current Total ADJUSTMENT_AMOUNT]]+Table1[[#This Row],[Adj Total ADJUSTMENT_AMOUNT]]</f>
        <v>-57432.13</v>
      </c>
      <c r="S4835" s="1">
        <f>-Table1[[#This Row],[Current Total CHARGE_AMOUNT]]+Table1[[#This Row],[Adj Total CHARGE_AMOUNT]]</f>
        <v>-67205.820000000007</v>
      </c>
      <c r="T4835" s="1">
        <f>+Table1[[#This Row],[Adj Total TOTAL_COST]]-Table1[[#This Row],[Current Total TOTAL_COST]]</f>
        <v>-19678.669400000002</v>
      </c>
      <c r="U4835" s="1">
        <f>+Table1[[#This Row],[Adj Total CONTRIBUTION_MARGIN]]-Table1[[#This Row],[Current Total CONTRIBUTION_MARGIN]]</f>
        <v>-2145.58</v>
      </c>
      <c r="V4835" s="1">
        <f>+Table1[[#This Row],[Adj Total OPERATING_MARGIN]]-Table1[[#This Row],[Current Total OPERATING_MARGIN]]</f>
        <v>2622.1499999999996</v>
      </c>
    </row>
    <row r="4836" spans="1:22" x14ac:dyDescent="0.3">
      <c r="A4836" t="s">
        <v>44</v>
      </c>
      <c r="B4836">
        <v>2021</v>
      </c>
      <c r="C4836" t="s">
        <v>20</v>
      </c>
      <c r="D4836" t="s">
        <v>93</v>
      </c>
      <c r="E4836" s="2">
        <v>125</v>
      </c>
      <c r="F4836" s="1">
        <v>66823.490000000005</v>
      </c>
      <c r="G4836" s="1">
        <v>84376.86</v>
      </c>
      <c r="H4836" s="1">
        <v>32188.677899999999</v>
      </c>
      <c r="I4836" s="1">
        <v>10226.33</v>
      </c>
      <c r="J4836" s="1">
        <v>1264.75</v>
      </c>
      <c r="K4836" s="2">
        <v>124</v>
      </c>
      <c r="L4836" s="1">
        <v>58700.97</v>
      </c>
      <c r="M4836" s="1">
        <v>75648.5</v>
      </c>
      <c r="N4836" s="1">
        <v>28958.912</v>
      </c>
      <c r="O4836" s="1">
        <v>11793.86</v>
      </c>
      <c r="P4836" s="1">
        <v>3888.68</v>
      </c>
      <c r="Q4836" s="2">
        <f>-+Table1[[#This Row],[Current Record Count]]+Table1[[#This Row],[Adj Record Count]]</f>
        <v>-1</v>
      </c>
      <c r="R4836" s="1">
        <f>+-Table1[[#This Row],[Current Total ADJUSTMENT_AMOUNT]]+Table1[[#This Row],[Adj Total ADJUSTMENT_AMOUNT]]</f>
        <v>-8122.5200000000041</v>
      </c>
      <c r="S4836" s="1">
        <f>-Table1[[#This Row],[Current Total CHARGE_AMOUNT]]+Table1[[#This Row],[Adj Total CHARGE_AMOUNT]]</f>
        <v>-8728.36</v>
      </c>
      <c r="T4836" s="1">
        <f>+Table1[[#This Row],[Adj Total TOTAL_COST]]-Table1[[#This Row],[Current Total TOTAL_COST]]</f>
        <v>-3229.7658999999985</v>
      </c>
      <c r="U4836" s="1">
        <f>+Table1[[#This Row],[Adj Total CONTRIBUTION_MARGIN]]-Table1[[#This Row],[Current Total CONTRIBUTION_MARGIN]]</f>
        <v>1567.5300000000007</v>
      </c>
      <c r="V4836" s="1">
        <f>+Table1[[#This Row],[Adj Total OPERATING_MARGIN]]-Table1[[#This Row],[Current Total OPERATING_MARGIN]]</f>
        <v>2623.93</v>
      </c>
    </row>
    <row r="4837" spans="1:22" x14ac:dyDescent="0.3">
      <c r="A4837" t="s">
        <v>27</v>
      </c>
      <c r="B4837">
        <v>2023</v>
      </c>
      <c r="C4837" t="s">
        <v>23</v>
      </c>
      <c r="D4837" t="s">
        <v>77</v>
      </c>
      <c r="E4837" s="2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2">
        <v>3</v>
      </c>
      <c r="L4837" s="1">
        <v>27808.95</v>
      </c>
      <c r="M4837" s="1">
        <v>35083</v>
      </c>
      <c r="N4837" s="1">
        <v>4690.5991000000004</v>
      </c>
      <c r="O4837" s="1">
        <v>4211.82</v>
      </c>
      <c r="P4837" s="1">
        <v>2627.83</v>
      </c>
      <c r="Q4837" s="2">
        <f>-+Table1[[#This Row],[Current Record Count]]+Table1[[#This Row],[Adj Record Count]]</f>
        <v>3</v>
      </c>
      <c r="R4837" s="1">
        <f>+-Table1[[#This Row],[Current Total ADJUSTMENT_AMOUNT]]+Table1[[#This Row],[Adj Total ADJUSTMENT_AMOUNT]]</f>
        <v>27808.95</v>
      </c>
      <c r="S4837" s="1">
        <f>-Table1[[#This Row],[Current Total CHARGE_AMOUNT]]+Table1[[#This Row],[Adj Total CHARGE_AMOUNT]]</f>
        <v>35083</v>
      </c>
      <c r="T4837" s="1">
        <f>+Table1[[#This Row],[Adj Total TOTAL_COST]]-Table1[[#This Row],[Current Total TOTAL_COST]]</f>
        <v>4690.5991000000004</v>
      </c>
      <c r="U4837" s="1">
        <f>+Table1[[#This Row],[Adj Total CONTRIBUTION_MARGIN]]-Table1[[#This Row],[Current Total CONTRIBUTION_MARGIN]]</f>
        <v>4211.82</v>
      </c>
      <c r="V4837" s="1">
        <f>+Table1[[#This Row],[Adj Total OPERATING_MARGIN]]-Table1[[#This Row],[Current Total OPERATING_MARGIN]]</f>
        <v>2627.83</v>
      </c>
    </row>
    <row r="4838" spans="1:22" x14ac:dyDescent="0.3">
      <c r="A4838" t="s">
        <v>82</v>
      </c>
      <c r="B4838">
        <v>2023</v>
      </c>
      <c r="C4838" t="s">
        <v>20</v>
      </c>
      <c r="D4838" t="s">
        <v>64</v>
      </c>
      <c r="E4838" s="2">
        <v>1</v>
      </c>
      <c r="F4838" s="1">
        <v>5734.75</v>
      </c>
      <c r="G4838" s="1">
        <v>5734.75</v>
      </c>
      <c r="H4838" s="1">
        <v>802.85479999999995</v>
      </c>
      <c r="I4838" s="1">
        <v>-693.15</v>
      </c>
      <c r="J4838" s="1">
        <v>-802.85</v>
      </c>
      <c r="K4838" s="2">
        <v>3</v>
      </c>
      <c r="L4838" s="1">
        <v>25206.720000000001</v>
      </c>
      <c r="M4838" s="1">
        <v>33835.31</v>
      </c>
      <c r="N4838" s="1">
        <v>6854.9354000000003</v>
      </c>
      <c r="O4838" s="1">
        <v>2825.93</v>
      </c>
      <c r="P4838" s="1">
        <v>1833.43</v>
      </c>
      <c r="Q4838" s="2">
        <f>-+Table1[[#This Row],[Current Record Count]]+Table1[[#This Row],[Adj Record Count]]</f>
        <v>2</v>
      </c>
      <c r="R4838" s="1">
        <f>+-Table1[[#This Row],[Current Total ADJUSTMENT_AMOUNT]]+Table1[[#This Row],[Adj Total ADJUSTMENT_AMOUNT]]</f>
        <v>19471.97</v>
      </c>
      <c r="S4838" s="1">
        <f>-Table1[[#This Row],[Current Total CHARGE_AMOUNT]]+Table1[[#This Row],[Adj Total CHARGE_AMOUNT]]</f>
        <v>28100.559999999998</v>
      </c>
      <c r="T4838" s="1">
        <f>+Table1[[#This Row],[Adj Total TOTAL_COST]]-Table1[[#This Row],[Current Total TOTAL_COST]]</f>
        <v>6052.0806000000002</v>
      </c>
      <c r="U4838" s="1">
        <f>+Table1[[#This Row],[Adj Total CONTRIBUTION_MARGIN]]-Table1[[#This Row],[Current Total CONTRIBUTION_MARGIN]]</f>
        <v>3519.08</v>
      </c>
      <c r="V4838" s="1">
        <f>+Table1[[#This Row],[Adj Total OPERATING_MARGIN]]-Table1[[#This Row],[Current Total OPERATING_MARGIN]]</f>
        <v>2636.28</v>
      </c>
    </row>
    <row r="4839" spans="1:22" x14ac:dyDescent="0.3">
      <c r="A4839" t="s">
        <v>74</v>
      </c>
      <c r="B4839">
        <v>2023</v>
      </c>
      <c r="C4839" t="s">
        <v>23</v>
      </c>
      <c r="D4839" t="s">
        <v>94</v>
      </c>
      <c r="E4839" s="2">
        <v>3</v>
      </c>
      <c r="F4839" s="1">
        <v>12701.02</v>
      </c>
      <c r="G4839" s="1">
        <v>13790.29</v>
      </c>
      <c r="H4839" s="1">
        <v>3752.9238</v>
      </c>
      <c r="I4839" s="1">
        <v>-1407.98</v>
      </c>
      <c r="J4839" s="1">
        <v>-2643.54</v>
      </c>
      <c r="K4839" s="2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2">
        <f>-+Table1[[#This Row],[Current Record Count]]+Table1[[#This Row],[Adj Record Count]]</f>
        <v>-3</v>
      </c>
      <c r="R4839" s="1">
        <f>+-Table1[[#This Row],[Current Total ADJUSTMENT_AMOUNT]]+Table1[[#This Row],[Adj Total ADJUSTMENT_AMOUNT]]</f>
        <v>-12701.02</v>
      </c>
      <c r="S4839" s="1">
        <f>-Table1[[#This Row],[Current Total CHARGE_AMOUNT]]+Table1[[#This Row],[Adj Total CHARGE_AMOUNT]]</f>
        <v>-13790.29</v>
      </c>
      <c r="T4839" s="1">
        <f>+Table1[[#This Row],[Adj Total TOTAL_COST]]-Table1[[#This Row],[Current Total TOTAL_COST]]</f>
        <v>-3752.9238</v>
      </c>
      <c r="U4839" s="1">
        <f>+Table1[[#This Row],[Adj Total CONTRIBUTION_MARGIN]]-Table1[[#This Row],[Current Total CONTRIBUTION_MARGIN]]</f>
        <v>1407.98</v>
      </c>
      <c r="V4839" s="1">
        <f>+Table1[[#This Row],[Adj Total OPERATING_MARGIN]]-Table1[[#This Row],[Current Total OPERATING_MARGIN]]</f>
        <v>2643.54</v>
      </c>
    </row>
    <row r="4840" spans="1:22" x14ac:dyDescent="0.3">
      <c r="A4840" t="s">
        <v>35</v>
      </c>
      <c r="B4840">
        <v>2024</v>
      </c>
      <c r="C4840" t="s">
        <v>17</v>
      </c>
      <c r="D4840" t="s">
        <v>80</v>
      </c>
      <c r="E4840" s="2">
        <v>5</v>
      </c>
      <c r="F4840" s="1">
        <v>11202.73</v>
      </c>
      <c r="G4840" s="1">
        <v>11995.99</v>
      </c>
      <c r="H4840" s="1">
        <v>4201.5279</v>
      </c>
      <c r="I4840" s="1">
        <v>-2222.2600000000002</v>
      </c>
      <c r="J4840" s="1">
        <v>-3421.83</v>
      </c>
      <c r="K4840" s="2">
        <v>4</v>
      </c>
      <c r="L4840" s="1">
        <v>3390.77</v>
      </c>
      <c r="M4840" s="1">
        <v>3714.2</v>
      </c>
      <c r="N4840" s="1">
        <v>1096.6481000000001</v>
      </c>
      <c r="O4840" s="1">
        <v>-470.05</v>
      </c>
      <c r="P4840" s="1">
        <v>-763.61</v>
      </c>
      <c r="Q4840" s="2">
        <f>-+Table1[[#This Row],[Current Record Count]]+Table1[[#This Row],[Adj Record Count]]</f>
        <v>-1</v>
      </c>
      <c r="R4840" s="1">
        <f>+-Table1[[#This Row],[Current Total ADJUSTMENT_AMOUNT]]+Table1[[#This Row],[Adj Total ADJUSTMENT_AMOUNT]]</f>
        <v>-7811.9599999999991</v>
      </c>
      <c r="S4840" s="1">
        <f>-Table1[[#This Row],[Current Total CHARGE_AMOUNT]]+Table1[[#This Row],[Adj Total CHARGE_AMOUNT]]</f>
        <v>-8281.7900000000009</v>
      </c>
      <c r="T4840" s="1">
        <f>+Table1[[#This Row],[Adj Total TOTAL_COST]]-Table1[[#This Row],[Current Total TOTAL_COST]]</f>
        <v>-3104.8797999999997</v>
      </c>
      <c r="U4840" s="1">
        <f>+Table1[[#This Row],[Adj Total CONTRIBUTION_MARGIN]]-Table1[[#This Row],[Current Total CONTRIBUTION_MARGIN]]</f>
        <v>1752.2100000000003</v>
      </c>
      <c r="V4840" s="1">
        <f>+Table1[[#This Row],[Adj Total OPERATING_MARGIN]]-Table1[[#This Row],[Current Total OPERATING_MARGIN]]</f>
        <v>2658.22</v>
      </c>
    </row>
    <row r="4841" spans="1:22" x14ac:dyDescent="0.3">
      <c r="A4841" t="s">
        <v>82</v>
      </c>
      <c r="B4841">
        <v>2024</v>
      </c>
      <c r="C4841" t="s">
        <v>67</v>
      </c>
      <c r="D4841" t="s">
        <v>67</v>
      </c>
      <c r="E4841" s="2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2">
        <v>2</v>
      </c>
      <c r="L4841" s="1">
        <v>116245.68</v>
      </c>
      <c r="M4841" s="1">
        <v>136078.70000000001</v>
      </c>
      <c r="N4841" s="1">
        <v>17541.054</v>
      </c>
      <c r="O4841" s="1">
        <v>5200.8500000000004</v>
      </c>
      <c r="P4841" s="1">
        <v>2672.55</v>
      </c>
      <c r="Q4841" s="2">
        <f>-+Table1[[#This Row],[Current Record Count]]+Table1[[#This Row],[Adj Record Count]]</f>
        <v>2</v>
      </c>
      <c r="R4841" s="1">
        <f>+-Table1[[#This Row],[Current Total ADJUSTMENT_AMOUNT]]+Table1[[#This Row],[Adj Total ADJUSTMENT_AMOUNT]]</f>
        <v>116245.68</v>
      </c>
      <c r="S4841" s="1">
        <f>-Table1[[#This Row],[Current Total CHARGE_AMOUNT]]+Table1[[#This Row],[Adj Total CHARGE_AMOUNT]]</f>
        <v>136078.70000000001</v>
      </c>
      <c r="T4841" s="1">
        <f>+Table1[[#This Row],[Adj Total TOTAL_COST]]-Table1[[#This Row],[Current Total TOTAL_COST]]</f>
        <v>17541.054</v>
      </c>
      <c r="U4841" s="1">
        <f>+Table1[[#This Row],[Adj Total CONTRIBUTION_MARGIN]]-Table1[[#This Row],[Current Total CONTRIBUTION_MARGIN]]</f>
        <v>5200.8500000000004</v>
      </c>
      <c r="V4841" s="1">
        <f>+Table1[[#This Row],[Adj Total OPERATING_MARGIN]]-Table1[[#This Row],[Current Total OPERATING_MARGIN]]</f>
        <v>2672.55</v>
      </c>
    </row>
    <row r="4842" spans="1:22" x14ac:dyDescent="0.3">
      <c r="A4842" t="s">
        <v>44</v>
      </c>
      <c r="B4842">
        <v>2020</v>
      </c>
      <c r="C4842" t="s">
        <v>17</v>
      </c>
      <c r="D4842" t="s">
        <v>85</v>
      </c>
      <c r="E4842" s="2">
        <v>7</v>
      </c>
      <c r="F4842" s="1">
        <v>11366.97</v>
      </c>
      <c r="G4842" s="1">
        <v>11954.75</v>
      </c>
      <c r="H4842" s="1">
        <v>3561.7127</v>
      </c>
      <c r="I4842" s="1">
        <v>-1764.95</v>
      </c>
      <c r="J4842" s="1">
        <v>-2988.77</v>
      </c>
      <c r="K4842" s="2">
        <v>6</v>
      </c>
      <c r="L4842" s="1">
        <v>1098.76</v>
      </c>
      <c r="M4842" s="1">
        <v>1389</v>
      </c>
      <c r="N4842" s="1">
        <v>580.49710000000005</v>
      </c>
      <c r="O4842" s="1">
        <v>-156.85</v>
      </c>
      <c r="P4842" s="1">
        <v>-305.08999999999997</v>
      </c>
      <c r="Q4842" s="2">
        <f>-+Table1[[#This Row],[Current Record Count]]+Table1[[#This Row],[Adj Record Count]]</f>
        <v>-1</v>
      </c>
      <c r="R4842" s="1">
        <f>+-Table1[[#This Row],[Current Total ADJUSTMENT_AMOUNT]]+Table1[[#This Row],[Adj Total ADJUSTMENT_AMOUNT]]</f>
        <v>-10268.209999999999</v>
      </c>
      <c r="S4842" s="1">
        <f>-Table1[[#This Row],[Current Total CHARGE_AMOUNT]]+Table1[[#This Row],[Adj Total CHARGE_AMOUNT]]</f>
        <v>-10565.75</v>
      </c>
      <c r="T4842" s="1">
        <f>+Table1[[#This Row],[Adj Total TOTAL_COST]]-Table1[[#This Row],[Current Total TOTAL_COST]]</f>
        <v>-2981.2156</v>
      </c>
      <c r="U4842" s="1">
        <f>+Table1[[#This Row],[Adj Total CONTRIBUTION_MARGIN]]-Table1[[#This Row],[Current Total CONTRIBUTION_MARGIN]]</f>
        <v>1608.1000000000001</v>
      </c>
      <c r="V4842" s="1">
        <f>+Table1[[#This Row],[Adj Total OPERATING_MARGIN]]-Table1[[#This Row],[Current Total OPERATING_MARGIN]]</f>
        <v>2683.68</v>
      </c>
    </row>
    <row r="4843" spans="1:22" x14ac:dyDescent="0.3">
      <c r="A4843" t="s">
        <v>98</v>
      </c>
      <c r="B4843">
        <v>2021</v>
      </c>
      <c r="C4843" t="s">
        <v>34</v>
      </c>
      <c r="D4843" t="s">
        <v>34</v>
      </c>
      <c r="E4843" s="2">
        <v>1</v>
      </c>
      <c r="F4843" s="1">
        <v>2700</v>
      </c>
      <c r="G4843" s="1">
        <v>18327.8</v>
      </c>
      <c r="H4843" s="1">
        <v>10185.354799999999</v>
      </c>
      <c r="I4843" s="1">
        <v>7602.93</v>
      </c>
      <c r="J4843" s="1">
        <v>5442.45</v>
      </c>
      <c r="K4843" s="2">
        <v>3</v>
      </c>
      <c r="L4843" s="1">
        <v>15139.42</v>
      </c>
      <c r="M4843" s="1">
        <v>56676.59</v>
      </c>
      <c r="N4843" s="1">
        <v>33403.911800000002</v>
      </c>
      <c r="O4843" s="1">
        <v>15287.21</v>
      </c>
      <c r="P4843" s="1">
        <v>8133.26</v>
      </c>
      <c r="Q4843" s="2">
        <f>-+Table1[[#This Row],[Current Record Count]]+Table1[[#This Row],[Adj Record Count]]</f>
        <v>2</v>
      </c>
      <c r="R4843" s="1">
        <f>+-Table1[[#This Row],[Current Total ADJUSTMENT_AMOUNT]]+Table1[[#This Row],[Adj Total ADJUSTMENT_AMOUNT]]</f>
        <v>12439.42</v>
      </c>
      <c r="S4843" s="1">
        <f>-Table1[[#This Row],[Current Total CHARGE_AMOUNT]]+Table1[[#This Row],[Adj Total CHARGE_AMOUNT]]</f>
        <v>38348.789999999994</v>
      </c>
      <c r="T4843" s="1">
        <f>+Table1[[#This Row],[Adj Total TOTAL_COST]]-Table1[[#This Row],[Current Total TOTAL_COST]]</f>
        <v>23218.557000000001</v>
      </c>
      <c r="U4843" s="1">
        <f>+Table1[[#This Row],[Adj Total CONTRIBUTION_MARGIN]]-Table1[[#This Row],[Current Total CONTRIBUTION_MARGIN]]</f>
        <v>7684.2799999999988</v>
      </c>
      <c r="V4843" s="1">
        <f>+Table1[[#This Row],[Adj Total OPERATING_MARGIN]]-Table1[[#This Row],[Current Total OPERATING_MARGIN]]</f>
        <v>2690.8100000000004</v>
      </c>
    </row>
    <row r="4844" spans="1:22" x14ac:dyDescent="0.3">
      <c r="A4844" t="s">
        <v>54</v>
      </c>
      <c r="B4844">
        <v>2025</v>
      </c>
      <c r="C4844" t="s">
        <v>17</v>
      </c>
      <c r="D4844" t="s">
        <v>18</v>
      </c>
      <c r="E4844" s="2">
        <v>19</v>
      </c>
      <c r="F4844" s="1">
        <v>4307.3999999999996</v>
      </c>
      <c r="G4844" s="1">
        <v>6275</v>
      </c>
      <c r="H4844" s="1">
        <v>4906.4090999999999</v>
      </c>
      <c r="I4844" s="1">
        <v>-1196.6300000000001</v>
      </c>
      <c r="J4844" s="1">
        <v>-2881.75</v>
      </c>
      <c r="K4844" s="2">
        <v>53</v>
      </c>
      <c r="L4844" s="1">
        <v>68917.919999999998</v>
      </c>
      <c r="M4844" s="1">
        <v>100530.39</v>
      </c>
      <c r="N4844" s="1">
        <v>30379.249899999999</v>
      </c>
      <c r="O4844" s="1">
        <v>10357.91</v>
      </c>
      <c r="P4844" s="1">
        <v>-185.33</v>
      </c>
      <c r="Q4844" s="2">
        <f>-+Table1[[#This Row],[Current Record Count]]+Table1[[#This Row],[Adj Record Count]]</f>
        <v>34</v>
      </c>
      <c r="R4844" s="1">
        <f>+-Table1[[#This Row],[Current Total ADJUSTMENT_AMOUNT]]+Table1[[#This Row],[Adj Total ADJUSTMENT_AMOUNT]]</f>
        <v>64610.52</v>
      </c>
      <c r="S4844" s="1">
        <f>-Table1[[#This Row],[Current Total CHARGE_AMOUNT]]+Table1[[#This Row],[Adj Total CHARGE_AMOUNT]]</f>
        <v>94255.39</v>
      </c>
      <c r="T4844" s="1">
        <f>+Table1[[#This Row],[Adj Total TOTAL_COST]]-Table1[[#This Row],[Current Total TOTAL_COST]]</f>
        <v>25472.840799999998</v>
      </c>
      <c r="U4844" s="1">
        <f>+Table1[[#This Row],[Adj Total CONTRIBUTION_MARGIN]]-Table1[[#This Row],[Current Total CONTRIBUTION_MARGIN]]</f>
        <v>11554.54</v>
      </c>
      <c r="V4844" s="1">
        <f>+Table1[[#This Row],[Adj Total OPERATING_MARGIN]]-Table1[[#This Row],[Current Total OPERATING_MARGIN]]</f>
        <v>2696.42</v>
      </c>
    </row>
    <row r="4845" spans="1:22" x14ac:dyDescent="0.3">
      <c r="A4845" t="s">
        <v>31</v>
      </c>
      <c r="B4845">
        <v>2025</v>
      </c>
      <c r="C4845" t="s">
        <v>20</v>
      </c>
      <c r="D4845" t="s">
        <v>99</v>
      </c>
      <c r="E4845" s="2">
        <v>1</v>
      </c>
      <c r="F4845" s="1">
        <v>14228.58</v>
      </c>
      <c r="G4845" s="1">
        <v>15670.83</v>
      </c>
      <c r="H4845" s="1">
        <v>4141.8647000000001</v>
      </c>
      <c r="I4845" s="1">
        <v>-1949.37</v>
      </c>
      <c r="J4845" s="1">
        <v>-2699.61</v>
      </c>
      <c r="K4845" s="2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2">
        <f>-+Table1[[#This Row],[Current Record Count]]+Table1[[#This Row],[Adj Record Count]]</f>
        <v>-1</v>
      </c>
      <c r="R4845" s="1">
        <f>+-Table1[[#This Row],[Current Total ADJUSTMENT_AMOUNT]]+Table1[[#This Row],[Adj Total ADJUSTMENT_AMOUNT]]</f>
        <v>-14228.58</v>
      </c>
      <c r="S4845" s="1">
        <f>-Table1[[#This Row],[Current Total CHARGE_AMOUNT]]+Table1[[#This Row],[Adj Total CHARGE_AMOUNT]]</f>
        <v>-15670.83</v>
      </c>
      <c r="T4845" s="1">
        <f>+Table1[[#This Row],[Adj Total TOTAL_COST]]-Table1[[#This Row],[Current Total TOTAL_COST]]</f>
        <v>-4141.8647000000001</v>
      </c>
      <c r="U4845" s="1">
        <f>+Table1[[#This Row],[Adj Total CONTRIBUTION_MARGIN]]-Table1[[#This Row],[Current Total CONTRIBUTION_MARGIN]]</f>
        <v>1949.37</v>
      </c>
      <c r="V4845" s="1">
        <f>+Table1[[#This Row],[Adj Total OPERATING_MARGIN]]-Table1[[#This Row],[Current Total OPERATING_MARGIN]]</f>
        <v>2699.61</v>
      </c>
    </row>
    <row r="4846" spans="1:22" x14ac:dyDescent="0.3">
      <c r="A4846" t="s">
        <v>44</v>
      </c>
      <c r="B4846">
        <v>2025</v>
      </c>
      <c r="C4846" t="s">
        <v>29</v>
      </c>
      <c r="D4846" t="s">
        <v>38</v>
      </c>
      <c r="E4846" s="2">
        <v>2</v>
      </c>
      <c r="F4846" s="1">
        <v>14755.15</v>
      </c>
      <c r="G4846" s="1">
        <v>14890.37</v>
      </c>
      <c r="H4846" s="1">
        <v>3144.2222000000002</v>
      </c>
      <c r="I4846" s="1">
        <v>-2243.67</v>
      </c>
      <c r="J4846" s="1">
        <v>-3144.23</v>
      </c>
      <c r="K4846" s="2">
        <v>1</v>
      </c>
      <c r="L4846" s="1">
        <v>1382</v>
      </c>
      <c r="M4846" s="1">
        <v>1382</v>
      </c>
      <c r="N4846" s="1">
        <v>436.68529999999998</v>
      </c>
      <c r="O4846" s="1">
        <v>-303.93</v>
      </c>
      <c r="P4846" s="1">
        <v>-436.69</v>
      </c>
      <c r="Q4846" s="2">
        <f>-+Table1[[#This Row],[Current Record Count]]+Table1[[#This Row],[Adj Record Count]]</f>
        <v>-1</v>
      </c>
      <c r="R4846" s="1">
        <f>+-Table1[[#This Row],[Current Total ADJUSTMENT_AMOUNT]]+Table1[[#This Row],[Adj Total ADJUSTMENT_AMOUNT]]</f>
        <v>-13373.15</v>
      </c>
      <c r="S4846" s="1">
        <f>-Table1[[#This Row],[Current Total CHARGE_AMOUNT]]+Table1[[#This Row],[Adj Total CHARGE_AMOUNT]]</f>
        <v>-13508.37</v>
      </c>
      <c r="T4846" s="1">
        <f>+Table1[[#This Row],[Adj Total TOTAL_COST]]-Table1[[#This Row],[Current Total TOTAL_COST]]</f>
        <v>-2707.5369000000001</v>
      </c>
      <c r="U4846" s="1">
        <f>+Table1[[#This Row],[Adj Total CONTRIBUTION_MARGIN]]-Table1[[#This Row],[Current Total CONTRIBUTION_MARGIN]]</f>
        <v>1939.74</v>
      </c>
      <c r="V4846" s="1">
        <f>+Table1[[#This Row],[Adj Total OPERATING_MARGIN]]-Table1[[#This Row],[Current Total OPERATING_MARGIN]]</f>
        <v>2707.54</v>
      </c>
    </row>
    <row r="4847" spans="1:22" x14ac:dyDescent="0.3">
      <c r="A4847" t="s">
        <v>54</v>
      </c>
      <c r="B4847">
        <v>2022</v>
      </c>
      <c r="C4847" t="s">
        <v>20</v>
      </c>
      <c r="D4847" t="s">
        <v>105</v>
      </c>
      <c r="E4847" s="2">
        <v>1</v>
      </c>
      <c r="F4847" s="1">
        <v>324.8</v>
      </c>
      <c r="G4847" s="1">
        <v>560</v>
      </c>
      <c r="H4847" s="1">
        <v>183.19159999999999</v>
      </c>
      <c r="I4847" s="1">
        <v>83.07</v>
      </c>
      <c r="J4847" s="1">
        <v>52.01</v>
      </c>
      <c r="K4847" s="2">
        <v>26</v>
      </c>
      <c r="L4847" s="1">
        <v>31195.96</v>
      </c>
      <c r="M4847" s="1">
        <v>54855.05</v>
      </c>
      <c r="N4847" s="1">
        <v>21596.641199999998</v>
      </c>
      <c r="O4847" s="1">
        <v>8326.58</v>
      </c>
      <c r="P4847" s="1">
        <v>2766.07</v>
      </c>
      <c r="Q4847" s="2">
        <f>-+Table1[[#This Row],[Current Record Count]]+Table1[[#This Row],[Adj Record Count]]</f>
        <v>25</v>
      </c>
      <c r="R4847" s="1">
        <f>+-Table1[[#This Row],[Current Total ADJUSTMENT_AMOUNT]]+Table1[[#This Row],[Adj Total ADJUSTMENT_AMOUNT]]</f>
        <v>30871.16</v>
      </c>
      <c r="S4847" s="1">
        <f>-Table1[[#This Row],[Current Total CHARGE_AMOUNT]]+Table1[[#This Row],[Adj Total CHARGE_AMOUNT]]</f>
        <v>54295.05</v>
      </c>
      <c r="T4847" s="1">
        <f>+Table1[[#This Row],[Adj Total TOTAL_COST]]-Table1[[#This Row],[Current Total TOTAL_COST]]</f>
        <v>21413.4496</v>
      </c>
      <c r="U4847" s="1">
        <f>+Table1[[#This Row],[Adj Total CONTRIBUTION_MARGIN]]-Table1[[#This Row],[Current Total CONTRIBUTION_MARGIN]]</f>
        <v>8243.51</v>
      </c>
      <c r="V4847" s="1">
        <f>+Table1[[#This Row],[Adj Total OPERATING_MARGIN]]-Table1[[#This Row],[Current Total OPERATING_MARGIN]]</f>
        <v>2714.06</v>
      </c>
    </row>
    <row r="4848" spans="1:22" x14ac:dyDescent="0.3">
      <c r="A4848" t="s">
        <v>31</v>
      </c>
      <c r="B4848">
        <v>2023</v>
      </c>
      <c r="C4848" t="s">
        <v>29</v>
      </c>
      <c r="D4848" t="s">
        <v>73</v>
      </c>
      <c r="E4848" s="2">
        <v>1</v>
      </c>
      <c r="F4848" s="1">
        <v>15199.08</v>
      </c>
      <c r="G4848" s="1">
        <v>16235.96</v>
      </c>
      <c r="H4848" s="1">
        <v>3800.8497000000002</v>
      </c>
      <c r="I4848" s="1">
        <v>-1401.51</v>
      </c>
      <c r="J4848" s="1">
        <v>-2714.56</v>
      </c>
      <c r="K4848" s="2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2">
        <f>-+Table1[[#This Row],[Current Record Count]]+Table1[[#This Row],[Adj Record Count]]</f>
        <v>-1</v>
      </c>
      <c r="R4848" s="1">
        <f>+-Table1[[#This Row],[Current Total ADJUSTMENT_AMOUNT]]+Table1[[#This Row],[Adj Total ADJUSTMENT_AMOUNT]]</f>
        <v>-15199.08</v>
      </c>
      <c r="S4848" s="1">
        <f>-Table1[[#This Row],[Current Total CHARGE_AMOUNT]]+Table1[[#This Row],[Adj Total CHARGE_AMOUNT]]</f>
        <v>-16235.96</v>
      </c>
      <c r="T4848" s="1">
        <f>+Table1[[#This Row],[Adj Total TOTAL_COST]]-Table1[[#This Row],[Current Total TOTAL_COST]]</f>
        <v>-3800.8497000000002</v>
      </c>
      <c r="U4848" s="1">
        <f>+Table1[[#This Row],[Adj Total CONTRIBUTION_MARGIN]]-Table1[[#This Row],[Current Total CONTRIBUTION_MARGIN]]</f>
        <v>1401.51</v>
      </c>
      <c r="V4848" s="1">
        <f>+Table1[[#This Row],[Adj Total OPERATING_MARGIN]]-Table1[[#This Row],[Current Total OPERATING_MARGIN]]</f>
        <v>2714.56</v>
      </c>
    </row>
    <row r="4849" spans="1:22" x14ac:dyDescent="0.3">
      <c r="A4849" t="s">
        <v>81</v>
      </c>
      <c r="B4849">
        <v>2023</v>
      </c>
      <c r="C4849" t="s">
        <v>51</v>
      </c>
      <c r="D4849" t="s">
        <v>51</v>
      </c>
      <c r="E4849" s="2">
        <v>13</v>
      </c>
      <c r="F4849" s="1">
        <v>6778.42</v>
      </c>
      <c r="G4849" s="1">
        <v>8824</v>
      </c>
      <c r="H4849" s="1">
        <v>8870.6910000000007</v>
      </c>
      <c r="I4849" s="1">
        <v>1106.07</v>
      </c>
      <c r="J4849" s="1">
        <v>-2723.76</v>
      </c>
      <c r="K4849" s="2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2">
        <f>-+Table1[[#This Row],[Current Record Count]]+Table1[[#This Row],[Adj Record Count]]</f>
        <v>-13</v>
      </c>
      <c r="R4849" s="1">
        <f>+-Table1[[#This Row],[Current Total ADJUSTMENT_AMOUNT]]+Table1[[#This Row],[Adj Total ADJUSTMENT_AMOUNT]]</f>
        <v>-6778.42</v>
      </c>
      <c r="S4849" s="1">
        <f>-Table1[[#This Row],[Current Total CHARGE_AMOUNT]]+Table1[[#This Row],[Adj Total CHARGE_AMOUNT]]</f>
        <v>-8824</v>
      </c>
      <c r="T4849" s="1">
        <f>+Table1[[#This Row],[Adj Total TOTAL_COST]]-Table1[[#This Row],[Current Total TOTAL_COST]]</f>
        <v>-8870.6910000000007</v>
      </c>
      <c r="U4849" s="1">
        <f>+Table1[[#This Row],[Adj Total CONTRIBUTION_MARGIN]]-Table1[[#This Row],[Current Total CONTRIBUTION_MARGIN]]</f>
        <v>-1106.07</v>
      </c>
      <c r="V4849" s="1">
        <f>+Table1[[#This Row],[Adj Total OPERATING_MARGIN]]-Table1[[#This Row],[Current Total OPERATING_MARGIN]]</f>
        <v>2723.76</v>
      </c>
    </row>
    <row r="4850" spans="1:22" x14ac:dyDescent="0.3">
      <c r="A4850" t="s">
        <v>27</v>
      </c>
      <c r="B4850">
        <v>2020</v>
      </c>
      <c r="C4850" t="s">
        <v>17</v>
      </c>
      <c r="D4850" t="s">
        <v>59</v>
      </c>
      <c r="E4850" s="2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2">
        <v>3</v>
      </c>
      <c r="L4850" s="1">
        <v>23971.5</v>
      </c>
      <c r="M4850" s="1">
        <v>30893.97</v>
      </c>
      <c r="N4850" s="1">
        <v>4178.4196000000002</v>
      </c>
      <c r="O4850" s="1">
        <v>3885.96</v>
      </c>
      <c r="P4850" s="1">
        <v>2744.05</v>
      </c>
      <c r="Q4850" s="2">
        <f>-+Table1[[#This Row],[Current Record Count]]+Table1[[#This Row],[Adj Record Count]]</f>
        <v>3</v>
      </c>
      <c r="R4850" s="1">
        <f>+-Table1[[#This Row],[Current Total ADJUSTMENT_AMOUNT]]+Table1[[#This Row],[Adj Total ADJUSTMENT_AMOUNT]]</f>
        <v>23971.5</v>
      </c>
      <c r="S4850" s="1">
        <f>-Table1[[#This Row],[Current Total CHARGE_AMOUNT]]+Table1[[#This Row],[Adj Total CHARGE_AMOUNT]]</f>
        <v>30893.97</v>
      </c>
      <c r="T4850" s="1">
        <f>+Table1[[#This Row],[Adj Total TOTAL_COST]]-Table1[[#This Row],[Current Total TOTAL_COST]]</f>
        <v>4178.4196000000002</v>
      </c>
      <c r="U4850" s="1">
        <f>+Table1[[#This Row],[Adj Total CONTRIBUTION_MARGIN]]-Table1[[#This Row],[Current Total CONTRIBUTION_MARGIN]]</f>
        <v>3885.96</v>
      </c>
      <c r="V4850" s="1">
        <f>+Table1[[#This Row],[Adj Total OPERATING_MARGIN]]-Table1[[#This Row],[Current Total OPERATING_MARGIN]]</f>
        <v>2744.05</v>
      </c>
    </row>
    <row r="4851" spans="1:22" x14ac:dyDescent="0.3">
      <c r="A4851" t="s">
        <v>39</v>
      </c>
      <c r="B4851">
        <v>2024</v>
      </c>
      <c r="C4851" t="s">
        <v>17</v>
      </c>
      <c r="D4851" t="s">
        <v>85</v>
      </c>
      <c r="E4851" s="2">
        <v>2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2">
        <v>35</v>
      </c>
      <c r="L4851" s="1">
        <v>321124.93</v>
      </c>
      <c r="M4851" s="1">
        <v>437838.82</v>
      </c>
      <c r="N4851" s="1">
        <v>135212.6777</v>
      </c>
      <c r="O4851" s="1">
        <v>49178.64</v>
      </c>
      <c r="P4851" s="1">
        <v>2753.22</v>
      </c>
      <c r="Q4851" s="2">
        <f>-+Table1[[#This Row],[Current Record Count]]+Table1[[#This Row],[Adj Record Count]]</f>
        <v>33</v>
      </c>
      <c r="R4851" s="1">
        <f>+-Table1[[#This Row],[Current Total ADJUSTMENT_AMOUNT]]+Table1[[#This Row],[Adj Total ADJUSTMENT_AMOUNT]]</f>
        <v>321124.93</v>
      </c>
      <c r="S4851" s="1">
        <f>-Table1[[#This Row],[Current Total CHARGE_AMOUNT]]+Table1[[#This Row],[Adj Total CHARGE_AMOUNT]]</f>
        <v>437838.82</v>
      </c>
      <c r="T4851" s="1">
        <f>+Table1[[#This Row],[Adj Total TOTAL_COST]]-Table1[[#This Row],[Current Total TOTAL_COST]]</f>
        <v>135212.6777</v>
      </c>
      <c r="U4851" s="1">
        <f>+Table1[[#This Row],[Adj Total CONTRIBUTION_MARGIN]]-Table1[[#This Row],[Current Total CONTRIBUTION_MARGIN]]</f>
        <v>49178.64</v>
      </c>
      <c r="V4851" s="1">
        <f>+Table1[[#This Row],[Adj Total OPERATING_MARGIN]]-Table1[[#This Row],[Current Total OPERATING_MARGIN]]</f>
        <v>2753.22</v>
      </c>
    </row>
    <row r="4852" spans="1:22" x14ac:dyDescent="0.3">
      <c r="A4852" t="s">
        <v>33</v>
      </c>
      <c r="B4852">
        <v>2021</v>
      </c>
      <c r="C4852" t="s">
        <v>29</v>
      </c>
      <c r="D4852" t="s">
        <v>57</v>
      </c>
      <c r="E4852" s="2">
        <v>7</v>
      </c>
      <c r="F4852" s="1">
        <v>5800.6</v>
      </c>
      <c r="G4852" s="1">
        <v>8850.25</v>
      </c>
      <c r="H4852" s="1">
        <v>5906.0285000000003</v>
      </c>
      <c r="I4852" s="1">
        <v>-1314.79</v>
      </c>
      <c r="J4852" s="1">
        <v>-2838.14</v>
      </c>
      <c r="K4852" s="2">
        <v>4</v>
      </c>
      <c r="L4852" s="1">
        <v>267.55</v>
      </c>
      <c r="M4852" s="1">
        <v>301.89</v>
      </c>
      <c r="N4852" s="1">
        <v>131.1892</v>
      </c>
      <c r="O4852" s="1">
        <v>-18.809999999999999</v>
      </c>
      <c r="P4852" s="1">
        <v>-82.05</v>
      </c>
      <c r="Q4852" s="2">
        <f>-+Table1[[#This Row],[Current Record Count]]+Table1[[#This Row],[Adj Record Count]]</f>
        <v>-3</v>
      </c>
      <c r="R4852" s="1">
        <f>+-Table1[[#This Row],[Current Total ADJUSTMENT_AMOUNT]]+Table1[[#This Row],[Adj Total ADJUSTMENT_AMOUNT]]</f>
        <v>-5533.05</v>
      </c>
      <c r="S4852" s="1">
        <f>-Table1[[#This Row],[Current Total CHARGE_AMOUNT]]+Table1[[#This Row],[Adj Total CHARGE_AMOUNT]]</f>
        <v>-8548.36</v>
      </c>
      <c r="T4852" s="1">
        <f>+Table1[[#This Row],[Adj Total TOTAL_COST]]-Table1[[#This Row],[Current Total TOTAL_COST]]</f>
        <v>-5774.8393000000005</v>
      </c>
      <c r="U4852" s="1">
        <f>+Table1[[#This Row],[Adj Total CONTRIBUTION_MARGIN]]-Table1[[#This Row],[Current Total CONTRIBUTION_MARGIN]]</f>
        <v>1295.98</v>
      </c>
      <c r="V4852" s="1">
        <f>+Table1[[#This Row],[Adj Total OPERATING_MARGIN]]-Table1[[#This Row],[Current Total OPERATING_MARGIN]]</f>
        <v>2756.0899999999997</v>
      </c>
    </row>
    <row r="4853" spans="1:22" x14ac:dyDescent="0.3">
      <c r="A4853" t="s">
        <v>78</v>
      </c>
      <c r="B4853">
        <v>2020</v>
      </c>
      <c r="C4853" t="s">
        <v>20</v>
      </c>
      <c r="D4853" t="s">
        <v>71</v>
      </c>
      <c r="E4853" s="2">
        <v>4</v>
      </c>
      <c r="F4853" s="1">
        <v>9672.2000000000007</v>
      </c>
      <c r="G4853" s="1">
        <v>11244.71</v>
      </c>
      <c r="H4853" s="1">
        <v>4330.2650999999996</v>
      </c>
      <c r="I4853" s="1">
        <v>-1367.34</v>
      </c>
      <c r="J4853" s="1">
        <v>-2767.86</v>
      </c>
      <c r="K4853" s="2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2">
        <f>-+Table1[[#This Row],[Current Record Count]]+Table1[[#This Row],[Adj Record Count]]</f>
        <v>-4</v>
      </c>
      <c r="R4853" s="1">
        <f>+-Table1[[#This Row],[Current Total ADJUSTMENT_AMOUNT]]+Table1[[#This Row],[Adj Total ADJUSTMENT_AMOUNT]]</f>
        <v>-9672.2000000000007</v>
      </c>
      <c r="S4853" s="1">
        <f>-Table1[[#This Row],[Current Total CHARGE_AMOUNT]]+Table1[[#This Row],[Adj Total CHARGE_AMOUNT]]</f>
        <v>-11244.71</v>
      </c>
      <c r="T4853" s="1">
        <f>+Table1[[#This Row],[Adj Total TOTAL_COST]]-Table1[[#This Row],[Current Total TOTAL_COST]]</f>
        <v>-4330.2650999999996</v>
      </c>
      <c r="U4853" s="1">
        <f>+Table1[[#This Row],[Adj Total CONTRIBUTION_MARGIN]]-Table1[[#This Row],[Current Total CONTRIBUTION_MARGIN]]</f>
        <v>1367.34</v>
      </c>
      <c r="V4853" s="1">
        <f>+Table1[[#This Row],[Adj Total OPERATING_MARGIN]]-Table1[[#This Row],[Current Total OPERATING_MARGIN]]</f>
        <v>2767.86</v>
      </c>
    </row>
    <row r="4854" spans="1:22" x14ac:dyDescent="0.3">
      <c r="A4854" t="s">
        <v>81</v>
      </c>
      <c r="B4854">
        <v>2021</v>
      </c>
      <c r="C4854" t="s">
        <v>17</v>
      </c>
      <c r="D4854" t="s">
        <v>85</v>
      </c>
      <c r="E4854" s="2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2">
        <v>2</v>
      </c>
      <c r="L4854" s="1">
        <v>16682.830000000002</v>
      </c>
      <c r="M4854" s="1">
        <v>27076.67</v>
      </c>
      <c r="N4854" s="1">
        <v>7659.4049999999997</v>
      </c>
      <c r="O4854" s="1">
        <v>5830.95</v>
      </c>
      <c r="P4854" s="1">
        <v>2772.3</v>
      </c>
      <c r="Q4854" s="2">
        <f>-+Table1[[#This Row],[Current Record Count]]+Table1[[#This Row],[Adj Record Count]]</f>
        <v>2</v>
      </c>
      <c r="R4854" s="1">
        <f>+-Table1[[#This Row],[Current Total ADJUSTMENT_AMOUNT]]+Table1[[#This Row],[Adj Total ADJUSTMENT_AMOUNT]]</f>
        <v>16682.830000000002</v>
      </c>
      <c r="S4854" s="1">
        <f>-Table1[[#This Row],[Current Total CHARGE_AMOUNT]]+Table1[[#This Row],[Adj Total CHARGE_AMOUNT]]</f>
        <v>27076.67</v>
      </c>
      <c r="T4854" s="1">
        <f>+Table1[[#This Row],[Adj Total TOTAL_COST]]-Table1[[#This Row],[Current Total TOTAL_COST]]</f>
        <v>7659.4049999999997</v>
      </c>
      <c r="U4854" s="1">
        <f>+Table1[[#This Row],[Adj Total CONTRIBUTION_MARGIN]]-Table1[[#This Row],[Current Total CONTRIBUTION_MARGIN]]</f>
        <v>5830.95</v>
      </c>
      <c r="V4854" s="1">
        <f>+Table1[[#This Row],[Adj Total OPERATING_MARGIN]]-Table1[[#This Row],[Current Total OPERATING_MARGIN]]</f>
        <v>2772.3</v>
      </c>
    </row>
    <row r="4855" spans="1:22" x14ac:dyDescent="0.3">
      <c r="A4855" t="s">
        <v>44</v>
      </c>
      <c r="B4855">
        <v>2022</v>
      </c>
      <c r="C4855" t="s">
        <v>29</v>
      </c>
      <c r="D4855" t="s">
        <v>62</v>
      </c>
      <c r="E4855" s="2">
        <v>3</v>
      </c>
      <c r="F4855" s="1">
        <v>24947.75</v>
      </c>
      <c r="G4855" s="1">
        <v>27665.01</v>
      </c>
      <c r="H4855" s="1">
        <v>5425.4562999999998</v>
      </c>
      <c r="I4855" s="1">
        <v>-712.56</v>
      </c>
      <c r="J4855" s="1">
        <v>-2481.3000000000002</v>
      </c>
      <c r="K4855" s="2">
        <v>2</v>
      </c>
      <c r="L4855" s="1">
        <v>3954.05</v>
      </c>
      <c r="M4855" s="1">
        <v>4586.5</v>
      </c>
      <c r="N4855" s="1">
        <v>553.87099999999998</v>
      </c>
      <c r="O4855" s="1">
        <v>441.54</v>
      </c>
      <c r="P4855" s="1">
        <v>305.48</v>
      </c>
      <c r="Q4855" s="2">
        <f>-+Table1[[#This Row],[Current Record Count]]+Table1[[#This Row],[Adj Record Count]]</f>
        <v>-1</v>
      </c>
      <c r="R4855" s="1">
        <f>+-Table1[[#This Row],[Current Total ADJUSTMENT_AMOUNT]]+Table1[[#This Row],[Adj Total ADJUSTMENT_AMOUNT]]</f>
        <v>-20993.7</v>
      </c>
      <c r="S4855" s="1">
        <f>-Table1[[#This Row],[Current Total CHARGE_AMOUNT]]+Table1[[#This Row],[Adj Total CHARGE_AMOUNT]]</f>
        <v>-23078.51</v>
      </c>
      <c r="T4855" s="1">
        <f>+Table1[[#This Row],[Adj Total TOTAL_COST]]-Table1[[#This Row],[Current Total TOTAL_COST]]</f>
        <v>-4871.5852999999997</v>
      </c>
      <c r="U4855" s="1">
        <f>+Table1[[#This Row],[Adj Total CONTRIBUTION_MARGIN]]-Table1[[#This Row],[Current Total CONTRIBUTION_MARGIN]]</f>
        <v>1154.0999999999999</v>
      </c>
      <c r="V4855" s="1">
        <f>+Table1[[#This Row],[Adj Total OPERATING_MARGIN]]-Table1[[#This Row],[Current Total OPERATING_MARGIN]]</f>
        <v>2786.78</v>
      </c>
    </row>
    <row r="4856" spans="1:22" x14ac:dyDescent="0.3">
      <c r="A4856" t="s">
        <v>16</v>
      </c>
      <c r="B4856">
        <v>2021</v>
      </c>
      <c r="C4856" t="s">
        <v>95</v>
      </c>
      <c r="D4856" t="s">
        <v>95</v>
      </c>
      <c r="E4856" s="2">
        <v>2631</v>
      </c>
      <c r="F4856" s="1">
        <v>876533.72</v>
      </c>
      <c r="G4856" s="1">
        <v>1232848.6200000001</v>
      </c>
      <c r="H4856" s="1">
        <v>169524.02669999999</v>
      </c>
      <c r="I4856" s="1">
        <v>300517.03000000003</v>
      </c>
      <c r="J4856" s="1">
        <v>246025.13</v>
      </c>
      <c r="K4856" s="2">
        <v>2602</v>
      </c>
      <c r="L4856" s="1">
        <v>794807.94</v>
      </c>
      <c r="M4856" s="1">
        <v>1107706.6200000001</v>
      </c>
      <c r="N4856" s="1">
        <v>110059.5652</v>
      </c>
      <c r="O4856" s="1">
        <v>288422.18</v>
      </c>
      <c r="P4856" s="1">
        <v>248814.65</v>
      </c>
      <c r="Q4856" s="2">
        <f>-+Table1[[#This Row],[Current Record Count]]+Table1[[#This Row],[Adj Record Count]]</f>
        <v>-29</v>
      </c>
      <c r="R4856" s="1">
        <f>+-Table1[[#This Row],[Current Total ADJUSTMENT_AMOUNT]]+Table1[[#This Row],[Adj Total ADJUSTMENT_AMOUNT]]</f>
        <v>-81725.780000000028</v>
      </c>
      <c r="S4856" s="1">
        <f>-Table1[[#This Row],[Current Total CHARGE_AMOUNT]]+Table1[[#This Row],[Adj Total CHARGE_AMOUNT]]</f>
        <v>-125142</v>
      </c>
      <c r="T4856" s="1">
        <f>+Table1[[#This Row],[Adj Total TOTAL_COST]]-Table1[[#This Row],[Current Total TOTAL_COST]]</f>
        <v>-59464.46149999999</v>
      </c>
      <c r="U4856" s="1">
        <f>+Table1[[#This Row],[Adj Total CONTRIBUTION_MARGIN]]-Table1[[#This Row],[Current Total CONTRIBUTION_MARGIN]]</f>
        <v>-12094.850000000035</v>
      </c>
      <c r="V4856" s="1">
        <f>+Table1[[#This Row],[Adj Total OPERATING_MARGIN]]-Table1[[#This Row],[Current Total OPERATING_MARGIN]]</f>
        <v>2789.5199999999895</v>
      </c>
    </row>
    <row r="4857" spans="1:22" x14ac:dyDescent="0.3">
      <c r="A4857" t="s">
        <v>82</v>
      </c>
      <c r="B4857">
        <v>2025</v>
      </c>
      <c r="C4857" t="s">
        <v>46</v>
      </c>
      <c r="D4857" t="s">
        <v>46</v>
      </c>
      <c r="E4857" s="2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2">
        <v>1</v>
      </c>
      <c r="L4857" s="1">
        <v>37983.58</v>
      </c>
      <c r="M4857" s="1">
        <v>46086.73</v>
      </c>
      <c r="N4857" s="1">
        <v>5312.6356999999998</v>
      </c>
      <c r="O4857" s="1">
        <v>4518.8</v>
      </c>
      <c r="P4857" s="1">
        <v>2790.51</v>
      </c>
      <c r="Q4857" s="2">
        <f>-+Table1[[#This Row],[Current Record Count]]+Table1[[#This Row],[Adj Record Count]]</f>
        <v>1</v>
      </c>
      <c r="R4857" s="1">
        <f>+-Table1[[#This Row],[Current Total ADJUSTMENT_AMOUNT]]+Table1[[#This Row],[Adj Total ADJUSTMENT_AMOUNT]]</f>
        <v>37983.58</v>
      </c>
      <c r="S4857" s="1">
        <f>-Table1[[#This Row],[Current Total CHARGE_AMOUNT]]+Table1[[#This Row],[Adj Total CHARGE_AMOUNT]]</f>
        <v>46086.73</v>
      </c>
      <c r="T4857" s="1">
        <f>+Table1[[#This Row],[Adj Total TOTAL_COST]]-Table1[[#This Row],[Current Total TOTAL_COST]]</f>
        <v>5312.6356999999998</v>
      </c>
      <c r="U4857" s="1">
        <f>+Table1[[#This Row],[Adj Total CONTRIBUTION_MARGIN]]-Table1[[#This Row],[Current Total CONTRIBUTION_MARGIN]]</f>
        <v>4518.8</v>
      </c>
      <c r="V4857" s="1">
        <f>+Table1[[#This Row],[Adj Total OPERATING_MARGIN]]-Table1[[#This Row],[Current Total OPERATING_MARGIN]]</f>
        <v>2790.51</v>
      </c>
    </row>
    <row r="4858" spans="1:22" x14ac:dyDescent="0.3">
      <c r="A4858" t="s">
        <v>27</v>
      </c>
      <c r="B4858">
        <v>2022</v>
      </c>
      <c r="C4858" t="s">
        <v>17</v>
      </c>
      <c r="D4858" t="s">
        <v>107</v>
      </c>
      <c r="E4858" s="2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2">
        <v>6</v>
      </c>
      <c r="L4858" s="1">
        <v>49540</v>
      </c>
      <c r="M4858" s="1">
        <v>55994.98</v>
      </c>
      <c r="N4858" s="1">
        <v>7702.6306000000004</v>
      </c>
      <c r="O4858" s="1">
        <v>4742.5600000000004</v>
      </c>
      <c r="P4858" s="1">
        <v>2791.04</v>
      </c>
      <c r="Q4858" s="2">
        <f>-+Table1[[#This Row],[Current Record Count]]+Table1[[#This Row],[Adj Record Count]]</f>
        <v>6</v>
      </c>
      <c r="R4858" s="1">
        <f>+-Table1[[#This Row],[Current Total ADJUSTMENT_AMOUNT]]+Table1[[#This Row],[Adj Total ADJUSTMENT_AMOUNT]]</f>
        <v>49540</v>
      </c>
      <c r="S4858" s="1">
        <f>-Table1[[#This Row],[Current Total CHARGE_AMOUNT]]+Table1[[#This Row],[Adj Total CHARGE_AMOUNT]]</f>
        <v>55994.98</v>
      </c>
      <c r="T4858" s="1">
        <f>+Table1[[#This Row],[Adj Total TOTAL_COST]]-Table1[[#This Row],[Current Total TOTAL_COST]]</f>
        <v>7702.6306000000004</v>
      </c>
      <c r="U4858" s="1">
        <f>+Table1[[#This Row],[Adj Total CONTRIBUTION_MARGIN]]-Table1[[#This Row],[Current Total CONTRIBUTION_MARGIN]]</f>
        <v>4742.5600000000004</v>
      </c>
      <c r="V4858" s="1">
        <f>+Table1[[#This Row],[Adj Total OPERATING_MARGIN]]-Table1[[#This Row],[Current Total OPERATING_MARGIN]]</f>
        <v>2791.04</v>
      </c>
    </row>
    <row r="4859" spans="1:22" x14ac:dyDescent="0.3">
      <c r="A4859" t="s">
        <v>78</v>
      </c>
      <c r="B4859">
        <v>2022</v>
      </c>
      <c r="C4859" t="s">
        <v>20</v>
      </c>
      <c r="D4859" t="s">
        <v>70</v>
      </c>
      <c r="E4859" s="2">
        <v>27</v>
      </c>
      <c r="F4859" s="1">
        <v>234214.21</v>
      </c>
      <c r="G4859" s="1">
        <v>315160.12</v>
      </c>
      <c r="H4859" s="1">
        <v>101474.077</v>
      </c>
      <c r="I4859" s="1">
        <v>813.62</v>
      </c>
      <c r="J4859" s="1">
        <v>-22117.59</v>
      </c>
      <c r="K4859" s="2">
        <v>16</v>
      </c>
      <c r="L4859" s="1">
        <v>107629.69</v>
      </c>
      <c r="M4859" s="1">
        <v>123572.63</v>
      </c>
      <c r="N4859" s="1">
        <v>35677.075400000002</v>
      </c>
      <c r="O4859" s="1">
        <v>-9099.5400000000009</v>
      </c>
      <c r="P4859" s="1">
        <v>-19300.310000000001</v>
      </c>
      <c r="Q4859" s="2">
        <f>-+Table1[[#This Row],[Current Record Count]]+Table1[[#This Row],[Adj Record Count]]</f>
        <v>-11</v>
      </c>
      <c r="R4859" s="1">
        <f>+-Table1[[#This Row],[Current Total ADJUSTMENT_AMOUNT]]+Table1[[#This Row],[Adj Total ADJUSTMENT_AMOUNT]]</f>
        <v>-126584.51999999999</v>
      </c>
      <c r="S4859" s="1">
        <f>-Table1[[#This Row],[Current Total CHARGE_AMOUNT]]+Table1[[#This Row],[Adj Total CHARGE_AMOUNT]]</f>
        <v>-191587.49</v>
      </c>
      <c r="T4859" s="1">
        <f>+Table1[[#This Row],[Adj Total TOTAL_COST]]-Table1[[#This Row],[Current Total TOTAL_COST]]</f>
        <v>-65797.001600000003</v>
      </c>
      <c r="U4859" s="1">
        <f>+Table1[[#This Row],[Adj Total CONTRIBUTION_MARGIN]]-Table1[[#This Row],[Current Total CONTRIBUTION_MARGIN]]</f>
        <v>-9913.1600000000017</v>
      </c>
      <c r="V4859" s="1">
        <f>+Table1[[#This Row],[Adj Total OPERATING_MARGIN]]-Table1[[#This Row],[Current Total OPERATING_MARGIN]]</f>
        <v>2817.2799999999988</v>
      </c>
    </row>
    <row r="4860" spans="1:22" x14ac:dyDescent="0.3">
      <c r="A4860" t="s">
        <v>39</v>
      </c>
      <c r="B4860">
        <v>2023</v>
      </c>
      <c r="C4860" t="s">
        <v>46</v>
      </c>
      <c r="D4860" t="s">
        <v>46</v>
      </c>
      <c r="E4860" s="2">
        <v>3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2">
        <v>71</v>
      </c>
      <c r="L4860" s="1">
        <v>1237134.24</v>
      </c>
      <c r="M4860" s="1">
        <v>1562981.73</v>
      </c>
      <c r="N4860" s="1">
        <v>331513.49369999999</v>
      </c>
      <c r="O4860" s="1">
        <v>112509.9</v>
      </c>
      <c r="P4860" s="1">
        <v>2830.77</v>
      </c>
      <c r="Q4860" s="2">
        <f>-+Table1[[#This Row],[Current Record Count]]+Table1[[#This Row],[Adj Record Count]]</f>
        <v>68</v>
      </c>
      <c r="R4860" s="1">
        <f>+-Table1[[#This Row],[Current Total ADJUSTMENT_AMOUNT]]+Table1[[#This Row],[Adj Total ADJUSTMENT_AMOUNT]]</f>
        <v>1237134.24</v>
      </c>
      <c r="S4860" s="1">
        <f>-Table1[[#This Row],[Current Total CHARGE_AMOUNT]]+Table1[[#This Row],[Adj Total CHARGE_AMOUNT]]</f>
        <v>1562981.73</v>
      </c>
      <c r="T4860" s="1">
        <f>+Table1[[#This Row],[Adj Total TOTAL_COST]]-Table1[[#This Row],[Current Total TOTAL_COST]]</f>
        <v>331513.49369999999</v>
      </c>
      <c r="U4860" s="1">
        <f>+Table1[[#This Row],[Adj Total CONTRIBUTION_MARGIN]]-Table1[[#This Row],[Current Total CONTRIBUTION_MARGIN]]</f>
        <v>112509.9</v>
      </c>
      <c r="V4860" s="1">
        <f>+Table1[[#This Row],[Adj Total OPERATING_MARGIN]]-Table1[[#This Row],[Current Total OPERATING_MARGIN]]</f>
        <v>2830.77</v>
      </c>
    </row>
    <row r="4861" spans="1:22" x14ac:dyDescent="0.3">
      <c r="A4861" t="s">
        <v>98</v>
      </c>
      <c r="B4861">
        <v>2025</v>
      </c>
      <c r="C4861" t="s">
        <v>17</v>
      </c>
      <c r="D4861" t="s">
        <v>45</v>
      </c>
      <c r="E4861" s="2">
        <v>1</v>
      </c>
      <c r="F4861" s="1">
        <v>27118.77</v>
      </c>
      <c r="G4861" s="1">
        <v>31706.5</v>
      </c>
      <c r="H4861" s="1">
        <v>12148.4095</v>
      </c>
      <c r="I4861" s="1">
        <v>-4090.23</v>
      </c>
      <c r="J4861" s="1">
        <v>-7576.53</v>
      </c>
      <c r="K4861" s="2">
        <v>12</v>
      </c>
      <c r="L4861" s="1">
        <v>417768.71</v>
      </c>
      <c r="M4861" s="1">
        <v>681488.14</v>
      </c>
      <c r="N4861" s="1">
        <v>192534.7113</v>
      </c>
      <c r="O4861" s="1">
        <v>51635.97</v>
      </c>
      <c r="P4861" s="1">
        <v>-4735.1000000000004</v>
      </c>
      <c r="Q4861" s="2">
        <f>-+Table1[[#This Row],[Current Record Count]]+Table1[[#This Row],[Adj Record Count]]</f>
        <v>11</v>
      </c>
      <c r="R4861" s="1">
        <f>+-Table1[[#This Row],[Current Total ADJUSTMENT_AMOUNT]]+Table1[[#This Row],[Adj Total ADJUSTMENT_AMOUNT]]</f>
        <v>390649.94</v>
      </c>
      <c r="S4861" s="1">
        <f>-Table1[[#This Row],[Current Total CHARGE_AMOUNT]]+Table1[[#This Row],[Adj Total CHARGE_AMOUNT]]</f>
        <v>649781.64</v>
      </c>
      <c r="T4861" s="1">
        <f>+Table1[[#This Row],[Adj Total TOTAL_COST]]-Table1[[#This Row],[Current Total TOTAL_COST]]</f>
        <v>180386.30179999999</v>
      </c>
      <c r="U4861" s="1">
        <f>+Table1[[#This Row],[Adj Total CONTRIBUTION_MARGIN]]-Table1[[#This Row],[Current Total CONTRIBUTION_MARGIN]]</f>
        <v>55726.200000000004</v>
      </c>
      <c r="V4861" s="1">
        <f>+Table1[[#This Row],[Adj Total OPERATING_MARGIN]]-Table1[[#This Row],[Current Total OPERATING_MARGIN]]</f>
        <v>2841.4299999999994</v>
      </c>
    </row>
    <row r="4862" spans="1:22" x14ac:dyDescent="0.3">
      <c r="A4862" t="s">
        <v>44</v>
      </c>
      <c r="B4862">
        <v>2020</v>
      </c>
      <c r="C4862" t="s">
        <v>17</v>
      </c>
      <c r="D4862" t="s">
        <v>66</v>
      </c>
      <c r="E4862" s="2">
        <v>4</v>
      </c>
      <c r="F4862" s="1">
        <v>10033.11</v>
      </c>
      <c r="G4862" s="1">
        <v>10971.57</v>
      </c>
      <c r="H4862" s="1">
        <v>3801.5491999999999</v>
      </c>
      <c r="I4862" s="1">
        <v>-1759.9</v>
      </c>
      <c r="J4862" s="1">
        <v>-2864.69</v>
      </c>
      <c r="K4862" s="2">
        <v>3</v>
      </c>
      <c r="L4862" s="1">
        <v>87.14</v>
      </c>
      <c r="M4862" s="1">
        <v>141</v>
      </c>
      <c r="N4862" s="1">
        <v>71.207999999999998</v>
      </c>
      <c r="O4862" s="1">
        <v>-1.38</v>
      </c>
      <c r="P4862" s="1">
        <v>-18.95</v>
      </c>
      <c r="Q4862" s="2">
        <f>-+Table1[[#This Row],[Current Record Count]]+Table1[[#This Row],[Adj Record Count]]</f>
        <v>-1</v>
      </c>
      <c r="R4862" s="1">
        <f>+-Table1[[#This Row],[Current Total ADJUSTMENT_AMOUNT]]+Table1[[#This Row],[Adj Total ADJUSTMENT_AMOUNT]]</f>
        <v>-9945.9700000000012</v>
      </c>
      <c r="S4862" s="1">
        <f>-Table1[[#This Row],[Current Total CHARGE_AMOUNT]]+Table1[[#This Row],[Adj Total CHARGE_AMOUNT]]</f>
        <v>-10830.57</v>
      </c>
      <c r="T4862" s="1">
        <f>+Table1[[#This Row],[Adj Total TOTAL_COST]]-Table1[[#This Row],[Current Total TOTAL_COST]]</f>
        <v>-3730.3411999999998</v>
      </c>
      <c r="U4862" s="1">
        <f>+Table1[[#This Row],[Adj Total CONTRIBUTION_MARGIN]]-Table1[[#This Row],[Current Total CONTRIBUTION_MARGIN]]</f>
        <v>1758.52</v>
      </c>
      <c r="V4862" s="1">
        <f>+Table1[[#This Row],[Adj Total OPERATING_MARGIN]]-Table1[[#This Row],[Current Total OPERATING_MARGIN]]</f>
        <v>2845.7400000000002</v>
      </c>
    </row>
    <row r="4863" spans="1:22" x14ac:dyDescent="0.3">
      <c r="A4863" t="s">
        <v>54</v>
      </c>
      <c r="B4863">
        <v>2020</v>
      </c>
      <c r="C4863" t="s">
        <v>17</v>
      </c>
      <c r="D4863" t="s">
        <v>18</v>
      </c>
      <c r="E4863" s="2">
        <v>6</v>
      </c>
      <c r="F4863" s="1">
        <v>975.58</v>
      </c>
      <c r="G4863" s="1">
        <v>3049</v>
      </c>
      <c r="H4863" s="1">
        <v>466.64670000000001</v>
      </c>
      <c r="I4863" s="1">
        <v>1739.62</v>
      </c>
      <c r="J4863" s="1">
        <v>1606.77</v>
      </c>
      <c r="K4863" s="2">
        <v>32</v>
      </c>
      <c r="L4863" s="1">
        <v>42808.95</v>
      </c>
      <c r="M4863" s="1">
        <v>61904.87</v>
      </c>
      <c r="N4863" s="1">
        <v>14544.5219</v>
      </c>
      <c r="O4863" s="1">
        <v>8758.99</v>
      </c>
      <c r="P4863" s="1">
        <v>4455.1000000000004</v>
      </c>
      <c r="Q4863" s="2">
        <f>-+Table1[[#This Row],[Current Record Count]]+Table1[[#This Row],[Adj Record Count]]</f>
        <v>26</v>
      </c>
      <c r="R4863" s="1">
        <f>+-Table1[[#This Row],[Current Total ADJUSTMENT_AMOUNT]]+Table1[[#This Row],[Adj Total ADJUSTMENT_AMOUNT]]</f>
        <v>41833.369999999995</v>
      </c>
      <c r="S4863" s="1">
        <f>-Table1[[#This Row],[Current Total CHARGE_AMOUNT]]+Table1[[#This Row],[Adj Total CHARGE_AMOUNT]]</f>
        <v>58855.87</v>
      </c>
      <c r="T4863" s="1">
        <f>+Table1[[#This Row],[Adj Total TOTAL_COST]]-Table1[[#This Row],[Current Total TOTAL_COST]]</f>
        <v>14077.8752</v>
      </c>
      <c r="U4863" s="1">
        <f>+Table1[[#This Row],[Adj Total CONTRIBUTION_MARGIN]]-Table1[[#This Row],[Current Total CONTRIBUTION_MARGIN]]</f>
        <v>7019.37</v>
      </c>
      <c r="V4863" s="1">
        <f>+Table1[[#This Row],[Adj Total OPERATING_MARGIN]]-Table1[[#This Row],[Current Total OPERATING_MARGIN]]</f>
        <v>2848.3300000000004</v>
      </c>
    </row>
    <row r="4864" spans="1:22" x14ac:dyDescent="0.3">
      <c r="A4864" t="s">
        <v>74</v>
      </c>
      <c r="B4864">
        <v>2020</v>
      </c>
      <c r="C4864" t="s">
        <v>67</v>
      </c>
      <c r="D4864" t="s">
        <v>67</v>
      </c>
      <c r="E4864" s="2">
        <v>28</v>
      </c>
      <c r="F4864" s="1">
        <v>10744.83</v>
      </c>
      <c r="G4864" s="1">
        <v>14656.18</v>
      </c>
      <c r="H4864" s="1">
        <v>7772.1603999999998</v>
      </c>
      <c r="I4864" s="1">
        <v>-1451.21</v>
      </c>
      <c r="J4864" s="1">
        <v>-3940.64</v>
      </c>
      <c r="K4864" s="2">
        <v>26</v>
      </c>
      <c r="L4864" s="1">
        <v>3620.93</v>
      </c>
      <c r="M4864" s="1">
        <v>5103</v>
      </c>
      <c r="N4864" s="1">
        <v>2554.5136000000002</v>
      </c>
      <c r="O4864" s="1">
        <v>-421.13</v>
      </c>
      <c r="P4864" s="1">
        <v>-1085.48</v>
      </c>
      <c r="Q4864" s="2">
        <f>-+Table1[[#This Row],[Current Record Count]]+Table1[[#This Row],[Adj Record Count]]</f>
        <v>-2</v>
      </c>
      <c r="R4864" s="1">
        <f>+-Table1[[#This Row],[Current Total ADJUSTMENT_AMOUNT]]+Table1[[#This Row],[Adj Total ADJUSTMENT_AMOUNT]]</f>
        <v>-7123.9</v>
      </c>
      <c r="S4864" s="1">
        <f>-Table1[[#This Row],[Current Total CHARGE_AMOUNT]]+Table1[[#This Row],[Adj Total CHARGE_AMOUNT]]</f>
        <v>-9553.18</v>
      </c>
      <c r="T4864" s="1">
        <f>+Table1[[#This Row],[Adj Total TOTAL_COST]]-Table1[[#This Row],[Current Total TOTAL_COST]]</f>
        <v>-5217.6467999999995</v>
      </c>
      <c r="U4864" s="1">
        <f>+Table1[[#This Row],[Adj Total CONTRIBUTION_MARGIN]]-Table1[[#This Row],[Current Total CONTRIBUTION_MARGIN]]</f>
        <v>1030.08</v>
      </c>
      <c r="V4864" s="1">
        <f>+Table1[[#This Row],[Adj Total OPERATING_MARGIN]]-Table1[[#This Row],[Current Total OPERATING_MARGIN]]</f>
        <v>2855.16</v>
      </c>
    </row>
    <row r="4865" spans="1:22" x14ac:dyDescent="0.3">
      <c r="A4865" t="s">
        <v>35</v>
      </c>
      <c r="B4865">
        <v>2024</v>
      </c>
      <c r="C4865" t="s">
        <v>20</v>
      </c>
      <c r="D4865" t="s">
        <v>99</v>
      </c>
      <c r="E4865" s="2">
        <v>16</v>
      </c>
      <c r="F4865" s="1">
        <v>180237.43</v>
      </c>
      <c r="G4865" s="1">
        <v>249947.66</v>
      </c>
      <c r="H4865" s="1">
        <v>72494.752699999997</v>
      </c>
      <c r="I4865" s="1">
        <v>18774.54</v>
      </c>
      <c r="J4865" s="1">
        <v>-3152.51</v>
      </c>
      <c r="K4865" s="2">
        <v>7</v>
      </c>
      <c r="L4865" s="1">
        <v>52437.440000000002</v>
      </c>
      <c r="M4865" s="1">
        <v>74023.77</v>
      </c>
      <c r="N4865" s="1">
        <v>21513.203099999999</v>
      </c>
      <c r="O4865" s="1">
        <v>6032.49</v>
      </c>
      <c r="P4865" s="1">
        <v>-294.85000000000002</v>
      </c>
      <c r="Q4865" s="2">
        <f>-+Table1[[#This Row],[Current Record Count]]+Table1[[#This Row],[Adj Record Count]]</f>
        <v>-9</v>
      </c>
      <c r="R4865" s="1">
        <f>+-Table1[[#This Row],[Current Total ADJUSTMENT_AMOUNT]]+Table1[[#This Row],[Adj Total ADJUSTMENT_AMOUNT]]</f>
        <v>-127799.98999999999</v>
      </c>
      <c r="S4865" s="1">
        <f>-Table1[[#This Row],[Current Total CHARGE_AMOUNT]]+Table1[[#This Row],[Adj Total CHARGE_AMOUNT]]</f>
        <v>-175923.89</v>
      </c>
      <c r="T4865" s="1">
        <f>+Table1[[#This Row],[Adj Total TOTAL_COST]]-Table1[[#This Row],[Current Total TOTAL_COST]]</f>
        <v>-50981.549599999998</v>
      </c>
      <c r="U4865" s="1">
        <f>+Table1[[#This Row],[Adj Total CONTRIBUTION_MARGIN]]-Table1[[#This Row],[Current Total CONTRIBUTION_MARGIN]]</f>
        <v>-12742.050000000001</v>
      </c>
      <c r="V4865" s="1">
        <f>+Table1[[#This Row],[Adj Total OPERATING_MARGIN]]-Table1[[#This Row],[Current Total OPERATING_MARGIN]]</f>
        <v>2857.6600000000003</v>
      </c>
    </row>
    <row r="4866" spans="1:22" x14ac:dyDescent="0.3">
      <c r="A4866" t="s">
        <v>31</v>
      </c>
      <c r="B4866">
        <v>2022</v>
      </c>
      <c r="C4866" t="s">
        <v>20</v>
      </c>
      <c r="D4866" t="s">
        <v>64</v>
      </c>
      <c r="E4866" s="2">
        <v>2</v>
      </c>
      <c r="F4866" s="1">
        <v>9715.06</v>
      </c>
      <c r="G4866" s="1">
        <v>9916.6200000000008</v>
      </c>
      <c r="H4866" s="1">
        <v>3083.5146</v>
      </c>
      <c r="I4866" s="1">
        <v>-1861.72</v>
      </c>
      <c r="J4866" s="1">
        <v>-2881.96</v>
      </c>
      <c r="K4866" s="2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2">
        <f>-+Table1[[#This Row],[Current Record Count]]+Table1[[#This Row],[Adj Record Count]]</f>
        <v>-2</v>
      </c>
      <c r="R4866" s="1">
        <f>+-Table1[[#This Row],[Current Total ADJUSTMENT_AMOUNT]]+Table1[[#This Row],[Adj Total ADJUSTMENT_AMOUNT]]</f>
        <v>-9715.06</v>
      </c>
      <c r="S4866" s="1">
        <f>-Table1[[#This Row],[Current Total CHARGE_AMOUNT]]+Table1[[#This Row],[Adj Total CHARGE_AMOUNT]]</f>
        <v>-9916.6200000000008</v>
      </c>
      <c r="T4866" s="1">
        <f>+Table1[[#This Row],[Adj Total TOTAL_COST]]-Table1[[#This Row],[Current Total TOTAL_COST]]</f>
        <v>-3083.5146</v>
      </c>
      <c r="U4866" s="1">
        <f>+Table1[[#This Row],[Adj Total CONTRIBUTION_MARGIN]]-Table1[[#This Row],[Current Total CONTRIBUTION_MARGIN]]</f>
        <v>1861.72</v>
      </c>
      <c r="V4866" s="1">
        <f>+Table1[[#This Row],[Adj Total OPERATING_MARGIN]]-Table1[[#This Row],[Current Total OPERATING_MARGIN]]</f>
        <v>2881.96</v>
      </c>
    </row>
    <row r="4867" spans="1:22" x14ac:dyDescent="0.3">
      <c r="A4867" t="s">
        <v>25</v>
      </c>
      <c r="B4867">
        <v>2021</v>
      </c>
      <c r="C4867" t="s">
        <v>53</v>
      </c>
      <c r="D4867" t="s">
        <v>53</v>
      </c>
      <c r="E4867" s="2">
        <v>23</v>
      </c>
      <c r="F4867" s="1">
        <v>37349.17</v>
      </c>
      <c r="G4867" s="1">
        <v>46319.09</v>
      </c>
      <c r="H4867" s="1">
        <v>3904.1552000000001</v>
      </c>
      <c r="I4867" s="1">
        <v>7709.49</v>
      </c>
      <c r="J4867" s="1">
        <v>6399.08</v>
      </c>
      <c r="K4867" s="2">
        <v>27</v>
      </c>
      <c r="L4867" s="1">
        <v>47370.53</v>
      </c>
      <c r="M4867" s="1">
        <v>59750.57</v>
      </c>
      <c r="N4867" s="1">
        <v>5751.8602000000001</v>
      </c>
      <c r="O4867" s="1">
        <v>11081.27</v>
      </c>
      <c r="P4867" s="1">
        <v>9286.25</v>
      </c>
      <c r="Q4867" s="2">
        <f>-+Table1[[#This Row],[Current Record Count]]+Table1[[#This Row],[Adj Record Count]]</f>
        <v>4</v>
      </c>
      <c r="R4867" s="1">
        <f>+-Table1[[#This Row],[Current Total ADJUSTMENT_AMOUNT]]+Table1[[#This Row],[Adj Total ADJUSTMENT_AMOUNT]]</f>
        <v>10021.36</v>
      </c>
      <c r="S4867" s="1">
        <f>-Table1[[#This Row],[Current Total CHARGE_AMOUNT]]+Table1[[#This Row],[Adj Total CHARGE_AMOUNT]]</f>
        <v>13431.480000000003</v>
      </c>
      <c r="T4867" s="1">
        <f>+Table1[[#This Row],[Adj Total TOTAL_COST]]-Table1[[#This Row],[Current Total TOTAL_COST]]</f>
        <v>1847.7049999999999</v>
      </c>
      <c r="U4867" s="1">
        <f>+Table1[[#This Row],[Adj Total CONTRIBUTION_MARGIN]]-Table1[[#This Row],[Current Total CONTRIBUTION_MARGIN]]</f>
        <v>3371.7800000000007</v>
      </c>
      <c r="V4867" s="1">
        <f>+Table1[[#This Row],[Adj Total OPERATING_MARGIN]]-Table1[[#This Row],[Current Total OPERATING_MARGIN]]</f>
        <v>2887.17</v>
      </c>
    </row>
    <row r="4868" spans="1:22" x14ac:dyDescent="0.3">
      <c r="A4868" t="s">
        <v>81</v>
      </c>
      <c r="B4868">
        <v>2023</v>
      </c>
      <c r="C4868" t="s">
        <v>20</v>
      </c>
      <c r="D4868" t="s">
        <v>76</v>
      </c>
      <c r="E4868" s="2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2">
        <v>4</v>
      </c>
      <c r="L4868" s="1">
        <v>41253.15</v>
      </c>
      <c r="M4868" s="1">
        <v>43005.48</v>
      </c>
      <c r="N4868" s="1">
        <v>9347.3778000000002</v>
      </c>
      <c r="O4868" s="1">
        <v>4229.74</v>
      </c>
      <c r="P4868" s="1">
        <v>2890.15</v>
      </c>
      <c r="Q4868" s="2">
        <f>-+Table1[[#This Row],[Current Record Count]]+Table1[[#This Row],[Adj Record Count]]</f>
        <v>4</v>
      </c>
      <c r="R4868" s="1">
        <f>+-Table1[[#This Row],[Current Total ADJUSTMENT_AMOUNT]]+Table1[[#This Row],[Adj Total ADJUSTMENT_AMOUNT]]</f>
        <v>41253.15</v>
      </c>
      <c r="S4868" s="1">
        <f>-Table1[[#This Row],[Current Total CHARGE_AMOUNT]]+Table1[[#This Row],[Adj Total CHARGE_AMOUNT]]</f>
        <v>43005.48</v>
      </c>
      <c r="T4868" s="1">
        <f>+Table1[[#This Row],[Adj Total TOTAL_COST]]-Table1[[#This Row],[Current Total TOTAL_COST]]</f>
        <v>9347.3778000000002</v>
      </c>
      <c r="U4868" s="1">
        <f>+Table1[[#This Row],[Adj Total CONTRIBUTION_MARGIN]]-Table1[[#This Row],[Current Total CONTRIBUTION_MARGIN]]</f>
        <v>4229.74</v>
      </c>
      <c r="V4868" s="1">
        <f>+Table1[[#This Row],[Adj Total OPERATING_MARGIN]]-Table1[[#This Row],[Current Total OPERATING_MARGIN]]</f>
        <v>2890.15</v>
      </c>
    </row>
    <row r="4869" spans="1:22" x14ac:dyDescent="0.3">
      <c r="A4869" t="s">
        <v>27</v>
      </c>
      <c r="B4869">
        <v>2020</v>
      </c>
      <c r="C4869" t="s">
        <v>29</v>
      </c>
      <c r="D4869" t="s">
        <v>57</v>
      </c>
      <c r="E4869" s="2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2">
        <v>1</v>
      </c>
      <c r="L4869" s="1">
        <v>1644.34</v>
      </c>
      <c r="M4869" s="1">
        <v>5729.42</v>
      </c>
      <c r="N4869" s="1">
        <v>1189.8524</v>
      </c>
      <c r="O4869" s="1">
        <v>3238.84</v>
      </c>
      <c r="P4869" s="1">
        <v>2895.23</v>
      </c>
      <c r="Q4869" s="2">
        <f>-+Table1[[#This Row],[Current Record Count]]+Table1[[#This Row],[Adj Record Count]]</f>
        <v>1</v>
      </c>
      <c r="R4869" s="1">
        <f>+-Table1[[#This Row],[Current Total ADJUSTMENT_AMOUNT]]+Table1[[#This Row],[Adj Total ADJUSTMENT_AMOUNT]]</f>
        <v>1644.34</v>
      </c>
      <c r="S4869" s="1">
        <f>-Table1[[#This Row],[Current Total CHARGE_AMOUNT]]+Table1[[#This Row],[Adj Total CHARGE_AMOUNT]]</f>
        <v>5729.42</v>
      </c>
      <c r="T4869" s="1">
        <f>+Table1[[#This Row],[Adj Total TOTAL_COST]]-Table1[[#This Row],[Current Total TOTAL_COST]]</f>
        <v>1189.8524</v>
      </c>
      <c r="U4869" s="1">
        <f>+Table1[[#This Row],[Adj Total CONTRIBUTION_MARGIN]]-Table1[[#This Row],[Current Total CONTRIBUTION_MARGIN]]</f>
        <v>3238.84</v>
      </c>
      <c r="V4869" s="1">
        <f>+Table1[[#This Row],[Adj Total OPERATING_MARGIN]]-Table1[[#This Row],[Current Total OPERATING_MARGIN]]</f>
        <v>2895.23</v>
      </c>
    </row>
    <row r="4870" spans="1:22" x14ac:dyDescent="0.3">
      <c r="A4870" t="s">
        <v>82</v>
      </c>
      <c r="B4870">
        <v>2024</v>
      </c>
      <c r="C4870" t="s">
        <v>29</v>
      </c>
      <c r="D4870" t="s">
        <v>104</v>
      </c>
      <c r="E4870" s="2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2">
        <v>3</v>
      </c>
      <c r="L4870" s="1">
        <v>51675.15</v>
      </c>
      <c r="M4870" s="1">
        <v>64401.8</v>
      </c>
      <c r="N4870" s="1">
        <v>9967.7450000000008</v>
      </c>
      <c r="O4870" s="1">
        <v>5032.5200000000004</v>
      </c>
      <c r="P4870" s="1">
        <v>2899.91</v>
      </c>
      <c r="Q4870" s="2">
        <f>-+Table1[[#This Row],[Current Record Count]]+Table1[[#This Row],[Adj Record Count]]</f>
        <v>3</v>
      </c>
      <c r="R4870" s="1">
        <f>+-Table1[[#This Row],[Current Total ADJUSTMENT_AMOUNT]]+Table1[[#This Row],[Adj Total ADJUSTMENT_AMOUNT]]</f>
        <v>51675.15</v>
      </c>
      <c r="S4870" s="1">
        <f>-Table1[[#This Row],[Current Total CHARGE_AMOUNT]]+Table1[[#This Row],[Adj Total CHARGE_AMOUNT]]</f>
        <v>64401.8</v>
      </c>
      <c r="T4870" s="1">
        <f>+Table1[[#This Row],[Adj Total TOTAL_COST]]-Table1[[#This Row],[Current Total TOTAL_COST]]</f>
        <v>9967.7450000000008</v>
      </c>
      <c r="U4870" s="1">
        <f>+Table1[[#This Row],[Adj Total CONTRIBUTION_MARGIN]]-Table1[[#This Row],[Current Total CONTRIBUTION_MARGIN]]</f>
        <v>5032.5200000000004</v>
      </c>
      <c r="V4870" s="1">
        <f>+Table1[[#This Row],[Adj Total OPERATING_MARGIN]]-Table1[[#This Row],[Current Total OPERATING_MARGIN]]</f>
        <v>2899.91</v>
      </c>
    </row>
    <row r="4871" spans="1:22" x14ac:dyDescent="0.3">
      <c r="A4871" t="s">
        <v>98</v>
      </c>
      <c r="B4871">
        <v>2021</v>
      </c>
      <c r="C4871" t="s">
        <v>29</v>
      </c>
      <c r="D4871" t="s">
        <v>43</v>
      </c>
      <c r="E4871" s="2">
        <v>1</v>
      </c>
      <c r="F4871" s="1">
        <v>0</v>
      </c>
      <c r="G4871" s="1">
        <v>28528.400000000001</v>
      </c>
      <c r="H4871" s="1">
        <v>13021.71</v>
      </c>
      <c r="I4871" s="1">
        <v>18268.810000000001</v>
      </c>
      <c r="J4871" s="1">
        <v>15506.69</v>
      </c>
      <c r="K4871" s="2">
        <v>3</v>
      </c>
      <c r="L4871" s="1">
        <v>12400.79</v>
      </c>
      <c r="M4871" s="1">
        <v>67496.509999999995</v>
      </c>
      <c r="N4871" s="1">
        <v>36658.065799999997</v>
      </c>
      <c r="O4871" s="1">
        <v>26273.919999999998</v>
      </c>
      <c r="P4871" s="1">
        <v>18437.66</v>
      </c>
      <c r="Q4871" s="2">
        <f>-+Table1[[#This Row],[Current Record Count]]+Table1[[#This Row],[Adj Record Count]]</f>
        <v>2</v>
      </c>
      <c r="R4871" s="1">
        <f>+-Table1[[#This Row],[Current Total ADJUSTMENT_AMOUNT]]+Table1[[#This Row],[Adj Total ADJUSTMENT_AMOUNT]]</f>
        <v>12400.79</v>
      </c>
      <c r="S4871" s="1">
        <f>-Table1[[#This Row],[Current Total CHARGE_AMOUNT]]+Table1[[#This Row],[Adj Total CHARGE_AMOUNT]]</f>
        <v>38968.109999999993</v>
      </c>
      <c r="T4871" s="1">
        <f>+Table1[[#This Row],[Adj Total TOTAL_COST]]-Table1[[#This Row],[Current Total TOTAL_COST]]</f>
        <v>23636.355799999998</v>
      </c>
      <c r="U4871" s="1">
        <f>+Table1[[#This Row],[Adj Total CONTRIBUTION_MARGIN]]-Table1[[#This Row],[Current Total CONTRIBUTION_MARGIN]]</f>
        <v>8005.1099999999969</v>
      </c>
      <c r="V4871" s="1">
        <f>+Table1[[#This Row],[Adj Total OPERATING_MARGIN]]-Table1[[#This Row],[Current Total OPERATING_MARGIN]]</f>
        <v>2930.9699999999993</v>
      </c>
    </row>
    <row r="4872" spans="1:22" x14ac:dyDescent="0.3">
      <c r="A4872" t="s">
        <v>33</v>
      </c>
      <c r="B4872">
        <v>2025</v>
      </c>
      <c r="C4872" t="s">
        <v>20</v>
      </c>
      <c r="D4872" t="s">
        <v>61</v>
      </c>
      <c r="E4872" s="2">
        <v>7</v>
      </c>
      <c r="F4872" s="1">
        <v>21548.97</v>
      </c>
      <c r="G4872" s="1">
        <v>27869.56</v>
      </c>
      <c r="H4872" s="1">
        <v>9251.6136999999999</v>
      </c>
      <c r="I4872" s="1">
        <v>-1338.1</v>
      </c>
      <c r="J4872" s="1">
        <v>-2931.41</v>
      </c>
      <c r="K4872" s="2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2">
        <f>-+Table1[[#This Row],[Current Record Count]]+Table1[[#This Row],[Adj Record Count]]</f>
        <v>-7</v>
      </c>
      <c r="R4872" s="1">
        <f>+-Table1[[#This Row],[Current Total ADJUSTMENT_AMOUNT]]+Table1[[#This Row],[Adj Total ADJUSTMENT_AMOUNT]]</f>
        <v>-21548.97</v>
      </c>
      <c r="S4872" s="1">
        <f>-Table1[[#This Row],[Current Total CHARGE_AMOUNT]]+Table1[[#This Row],[Adj Total CHARGE_AMOUNT]]</f>
        <v>-27869.56</v>
      </c>
      <c r="T4872" s="1">
        <f>+Table1[[#This Row],[Adj Total TOTAL_COST]]-Table1[[#This Row],[Current Total TOTAL_COST]]</f>
        <v>-9251.6136999999999</v>
      </c>
      <c r="U4872" s="1">
        <f>+Table1[[#This Row],[Adj Total CONTRIBUTION_MARGIN]]-Table1[[#This Row],[Current Total CONTRIBUTION_MARGIN]]</f>
        <v>1338.1</v>
      </c>
      <c r="V4872" s="1">
        <f>+Table1[[#This Row],[Adj Total OPERATING_MARGIN]]-Table1[[#This Row],[Current Total OPERATING_MARGIN]]</f>
        <v>2931.41</v>
      </c>
    </row>
    <row r="4873" spans="1:22" x14ac:dyDescent="0.3">
      <c r="A4873" t="s">
        <v>25</v>
      </c>
      <c r="B4873">
        <v>2021</v>
      </c>
      <c r="C4873" t="s">
        <v>17</v>
      </c>
      <c r="D4873" t="s">
        <v>69</v>
      </c>
      <c r="E4873" s="2">
        <v>32</v>
      </c>
      <c r="F4873" s="1">
        <v>55785.18</v>
      </c>
      <c r="G4873" s="1">
        <v>80723.289999999994</v>
      </c>
      <c r="H4873" s="1">
        <v>8724.7844000000005</v>
      </c>
      <c r="I4873" s="1">
        <v>20035.2</v>
      </c>
      <c r="J4873" s="1">
        <v>17854.88</v>
      </c>
      <c r="K4873" s="2">
        <v>134</v>
      </c>
      <c r="L4873" s="1">
        <v>283166.71000000002</v>
      </c>
      <c r="M4873" s="1">
        <v>406063.74</v>
      </c>
      <c r="N4873" s="1">
        <v>116746.57490000001</v>
      </c>
      <c r="O4873" s="1">
        <v>59941.96</v>
      </c>
      <c r="P4873" s="1">
        <v>20791.669999999998</v>
      </c>
      <c r="Q4873" s="2">
        <f>-+Table1[[#This Row],[Current Record Count]]+Table1[[#This Row],[Adj Record Count]]</f>
        <v>102</v>
      </c>
      <c r="R4873" s="1">
        <f>+-Table1[[#This Row],[Current Total ADJUSTMENT_AMOUNT]]+Table1[[#This Row],[Adj Total ADJUSTMENT_AMOUNT]]</f>
        <v>227381.53000000003</v>
      </c>
      <c r="S4873" s="1">
        <f>-Table1[[#This Row],[Current Total CHARGE_AMOUNT]]+Table1[[#This Row],[Adj Total CHARGE_AMOUNT]]</f>
        <v>325340.45</v>
      </c>
      <c r="T4873" s="1">
        <f>+Table1[[#This Row],[Adj Total TOTAL_COST]]-Table1[[#This Row],[Current Total TOTAL_COST]]</f>
        <v>108021.7905</v>
      </c>
      <c r="U4873" s="1">
        <f>+Table1[[#This Row],[Adj Total CONTRIBUTION_MARGIN]]-Table1[[#This Row],[Current Total CONTRIBUTION_MARGIN]]</f>
        <v>39906.759999999995</v>
      </c>
      <c r="V4873" s="1">
        <f>+Table1[[#This Row],[Adj Total OPERATING_MARGIN]]-Table1[[#This Row],[Current Total OPERATING_MARGIN]]</f>
        <v>2936.7899999999972</v>
      </c>
    </row>
    <row r="4874" spans="1:22" x14ac:dyDescent="0.3">
      <c r="A4874" t="s">
        <v>39</v>
      </c>
      <c r="B4874">
        <v>2023</v>
      </c>
      <c r="C4874" t="s">
        <v>20</v>
      </c>
      <c r="D4874" t="s">
        <v>64</v>
      </c>
      <c r="E4874" s="2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2">
        <v>7</v>
      </c>
      <c r="L4874" s="1">
        <v>62679.65</v>
      </c>
      <c r="M4874" s="1">
        <v>90350.53</v>
      </c>
      <c r="N4874" s="1">
        <v>29833.816599999998</v>
      </c>
      <c r="O4874" s="1">
        <v>13044.36</v>
      </c>
      <c r="P4874" s="1">
        <v>2942.45</v>
      </c>
      <c r="Q4874" s="2">
        <f>-+Table1[[#This Row],[Current Record Count]]+Table1[[#This Row],[Adj Record Count]]</f>
        <v>7</v>
      </c>
      <c r="R4874" s="1">
        <f>+-Table1[[#This Row],[Current Total ADJUSTMENT_AMOUNT]]+Table1[[#This Row],[Adj Total ADJUSTMENT_AMOUNT]]</f>
        <v>62679.65</v>
      </c>
      <c r="S4874" s="1">
        <f>-Table1[[#This Row],[Current Total CHARGE_AMOUNT]]+Table1[[#This Row],[Adj Total CHARGE_AMOUNT]]</f>
        <v>90350.53</v>
      </c>
      <c r="T4874" s="1">
        <f>+Table1[[#This Row],[Adj Total TOTAL_COST]]-Table1[[#This Row],[Current Total TOTAL_COST]]</f>
        <v>29833.816599999998</v>
      </c>
      <c r="U4874" s="1">
        <f>+Table1[[#This Row],[Adj Total CONTRIBUTION_MARGIN]]-Table1[[#This Row],[Current Total CONTRIBUTION_MARGIN]]</f>
        <v>13044.36</v>
      </c>
      <c r="V4874" s="1">
        <f>+Table1[[#This Row],[Adj Total OPERATING_MARGIN]]-Table1[[#This Row],[Current Total OPERATING_MARGIN]]</f>
        <v>2942.45</v>
      </c>
    </row>
    <row r="4875" spans="1:22" x14ac:dyDescent="0.3">
      <c r="A4875" t="s">
        <v>39</v>
      </c>
      <c r="B4875">
        <v>2020</v>
      </c>
      <c r="C4875" t="s">
        <v>29</v>
      </c>
      <c r="D4875" t="s">
        <v>73</v>
      </c>
      <c r="E4875" s="2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2">
        <v>1</v>
      </c>
      <c r="L4875" s="1">
        <v>-5040.67</v>
      </c>
      <c r="M4875" s="1">
        <v>7581</v>
      </c>
      <c r="N4875" s="1">
        <v>1980.7378000000001</v>
      </c>
      <c r="O4875" s="1">
        <v>3629.4</v>
      </c>
      <c r="P4875" s="1">
        <v>2948.53</v>
      </c>
      <c r="Q4875" s="2">
        <f>-+Table1[[#This Row],[Current Record Count]]+Table1[[#This Row],[Adj Record Count]]</f>
        <v>1</v>
      </c>
      <c r="R4875" s="1">
        <f>+-Table1[[#This Row],[Current Total ADJUSTMENT_AMOUNT]]+Table1[[#This Row],[Adj Total ADJUSTMENT_AMOUNT]]</f>
        <v>-5040.67</v>
      </c>
      <c r="S4875" s="1">
        <f>-Table1[[#This Row],[Current Total CHARGE_AMOUNT]]+Table1[[#This Row],[Adj Total CHARGE_AMOUNT]]</f>
        <v>7581</v>
      </c>
      <c r="T4875" s="1">
        <f>+Table1[[#This Row],[Adj Total TOTAL_COST]]-Table1[[#This Row],[Current Total TOTAL_COST]]</f>
        <v>1980.7378000000001</v>
      </c>
      <c r="U4875" s="1">
        <f>+Table1[[#This Row],[Adj Total CONTRIBUTION_MARGIN]]-Table1[[#This Row],[Current Total CONTRIBUTION_MARGIN]]</f>
        <v>3629.4</v>
      </c>
      <c r="V4875" s="1">
        <f>+Table1[[#This Row],[Adj Total OPERATING_MARGIN]]-Table1[[#This Row],[Current Total OPERATING_MARGIN]]</f>
        <v>2948.53</v>
      </c>
    </row>
    <row r="4876" spans="1:22" x14ac:dyDescent="0.3">
      <c r="A4876" t="s">
        <v>82</v>
      </c>
      <c r="B4876">
        <v>2020</v>
      </c>
      <c r="C4876" t="s">
        <v>51</v>
      </c>
      <c r="D4876" t="s">
        <v>51</v>
      </c>
      <c r="E4876" s="2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2">
        <v>13</v>
      </c>
      <c r="L4876" s="1">
        <v>728831.13</v>
      </c>
      <c r="M4876" s="1">
        <v>904800.52</v>
      </c>
      <c r="N4876" s="1">
        <v>172829.04610000001</v>
      </c>
      <c r="O4876" s="1">
        <v>73819.89</v>
      </c>
      <c r="P4876" s="1">
        <v>2961.68</v>
      </c>
      <c r="Q4876" s="2">
        <f>-+Table1[[#This Row],[Current Record Count]]+Table1[[#This Row],[Adj Record Count]]</f>
        <v>13</v>
      </c>
      <c r="R4876" s="1">
        <f>+-Table1[[#This Row],[Current Total ADJUSTMENT_AMOUNT]]+Table1[[#This Row],[Adj Total ADJUSTMENT_AMOUNT]]</f>
        <v>728831.13</v>
      </c>
      <c r="S4876" s="1">
        <f>-Table1[[#This Row],[Current Total CHARGE_AMOUNT]]+Table1[[#This Row],[Adj Total CHARGE_AMOUNT]]</f>
        <v>904800.52</v>
      </c>
      <c r="T4876" s="1">
        <f>+Table1[[#This Row],[Adj Total TOTAL_COST]]-Table1[[#This Row],[Current Total TOTAL_COST]]</f>
        <v>172829.04610000001</v>
      </c>
      <c r="U4876" s="1">
        <f>+Table1[[#This Row],[Adj Total CONTRIBUTION_MARGIN]]-Table1[[#This Row],[Current Total CONTRIBUTION_MARGIN]]</f>
        <v>73819.89</v>
      </c>
      <c r="V4876" s="1">
        <f>+Table1[[#This Row],[Adj Total OPERATING_MARGIN]]-Table1[[#This Row],[Current Total OPERATING_MARGIN]]</f>
        <v>2961.68</v>
      </c>
    </row>
    <row r="4877" spans="1:22" x14ac:dyDescent="0.3">
      <c r="A4877" t="s">
        <v>54</v>
      </c>
      <c r="B4877">
        <v>2024</v>
      </c>
      <c r="C4877" t="s">
        <v>29</v>
      </c>
      <c r="D4877" t="s">
        <v>62</v>
      </c>
      <c r="E4877" s="2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2">
        <v>134</v>
      </c>
      <c r="L4877" s="1">
        <v>226359.36</v>
      </c>
      <c r="M4877" s="1">
        <v>300287.21000000002</v>
      </c>
      <c r="N4877" s="1">
        <v>82431.126399999994</v>
      </c>
      <c r="O4877" s="1">
        <v>30300.05</v>
      </c>
      <c r="P4877" s="1">
        <v>2973.99</v>
      </c>
      <c r="Q4877" s="2">
        <f>-+Table1[[#This Row],[Current Record Count]]+Table1[[#This Row],[Adj Record Count]]</f>
        <v>134</v>
      </c>
      <c r="R4877" s="1">
        <f>+-Table1[[#This Row],[Current Total ADJUSTMENT_AMOUNT]]+Table1[[#This Row],[Adj Total ADJUSTMENT_AMOUNT]]</f>
        <v>226359.36</v>
      </c>
      <c r="S4877" s="1">
        <f>-Table1[[#This Row],[Current Total CHARGE_AMOUNT]]+Table1[[#This Row],[Adj Total CHARGE_AMOUNT]]</f>
        <v>300287.21000000002</v>
      </c>
      <c r="T4877" s="1">
        <f>+Table1[[#This Row],[Adj Total TOTAL_COST]]-Table1[[#This Row],[Current Total TOTAL_COST]]</f>
        <v>82431.126399999994</v>
      </c>
      <c r="U4877" s="1">
        <f>+Table1[[#This Row],[Adj Total CONTRIBUTION_MARGIN]]-Table1[[#This Row],[Current Total CONTRIBUTION_MARGIN]]</f>
        <v>30300.05</v>
      </c>
      <c r="V4877" s="1">
        <f>+Table1[[#This Row],[Adj Total OPERATING_MARGIN]]-Table1[[#This Row],[Current Total OPERATING_MARGIN]]</f>
        <v>2973.99</v>
      </c>
    </row>
    <row r="4878" spans="1:22" x14ac:dyDescent="0.3">
      <c r="A4878" t="s">
        <v>82</v>
      </c>
      <c r="B4878">
        <v>2023</v>
      </c>
      <c r="C4878" t="s">
        <v>20</v>
      </c>
      <c r="D4878" t="s">
        <v>97</v>
      </c>
      <c r="E4878" s="2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2">
        <v>1</v>
      </c>
      <c r="L4878" s="1">
        <v>16852.39</v>
      </c>
      <c r="M4878" s="1">
        <v>24912.78</v>
      </c>
      <c r="N4878" s="1">
        <v>5032.8779999999997</v>
      </c>
      <c r="O4878" s="1">
        <v>3538.77</v>
      </c>
      <c r="P4878" s="1">
        <v>2984.02</v>
      </c>
      <c r="Q4878" s="2">
        <f>-+Table1[[#This Row],[Current Record Count]]+Table1[[#This Row],[Adj Record Count]]</f>
        <v>1</v>
      </c>
      <c r="R4878" s="1">
        <f>+-Table1[[#This Row],[Current Total ADJUSTMENT_AMOUNT]]+Table1[[#This Row],[Adj Total ADJUSTMENT_AMOUNT]]</f>
        <v>16852.39</v>
      </c>
      <c r="S4878" s="1">
        <f>-Table1[[#This Row],[Current Total CHARGE_AMOUNT]]+Table1[[#This Row],[Adj Total CHARGE_AMOUNT]]</f>
        <v>24912.78</v>
      </c>
      <c r="T4878" s="1">
        <f>+Table1[[#This Row],[Adj Total TOTAL_COST]]-Table1[[#This Row],[Current Total TOTAL_COST]]</f>
        <v>5032.8779999999997</v>
      </c>
      <c r="U4878" s="1">
        <f>+Table1[[#This Row],[Adj Total CONTRIBUTION_MARGIN]]-Table1[[#This Row],[Current Total CONTRIBUTION_MARGIN]]</f>
        <v>3538.77</v>
      </c>
      <c r="V4878" s="1">
        <f>+Table1[[#This Row],[Adj Total OPERATING_MARGIN]]-Table1[[#This Row],[Current Total OPERATING_MARGIN]]</f>
        <v>2984.02</v>
      </c>
    </row>
    <row r="4879" spans="1:22" x14ac:dyDescent="0.3">
      <c r="A4879" t="s">
        <v>78</v>
      </c>
      <c r="B4879">
        <v>2020</v>
      </c>
      <c r="C4879" t="s">
        <v>20</v>
      </c>
      <c r="D4879" t="s">
        <v>99</v>
      </c>
      <c r="E4879" s="2">
        <v>155</v>
      </c>
      <c r="F4879" s="1">
        <v>221436.73</v>
      </c>
      <c r="G4879" s="1">
        <v>358322.4</v>
      </c>
      <c r="H4879" s="1">
        <v>110261.091</v>
      </c>
      <c r="I4879" s="1">
        <v>54796.84</v>
      </c>
      <c r="J4879" s="1">
        <v>26214.99</v>
      </c>
      <c r="K4879" s="2">
        <v>144</v>
      </c>
      <c r="L4879" s="1">
        <v>193350.27</v>
      </c>
      <c r="M4879" s="1">
        <v>321135.84999999998</v>
      </c>
      <c r="N4879" s="1">
        <v>98223.896999999997</v>
      </c>
      <c r="O4879" s="1">
        <v>54259.95</v>
      </c>
      <c r="P4879" s="1">
        <v>29199.25</v>
      </c>
      <c r="Q4879" s="2">
        <f>-+Table1[[#This Row],[Current Record Count]]+Table1[[#This Row],[Adj Record Count]]</f>
        <v>-11</v>
      </c>
      <c r="R4879" s="1">
        <f>+-Table1[[#This Row],[Current Total ADJUSTMENT_AMOUNT]]+Table1[[#This Row],[Adj Total ADJUSTMENT_AMOUNT]]</f>
        <v>-28086.460000000021</v>
      </c>
      <c r="S4879" s="1">
        <f>-Table1[[#This Row],[Current Total CHARGE_AMOUNT]]+Table1[[#This Row],[Adj Total CHARGE_AMOUNT]]</f>
        <v>-37186.550000000047</v>
      </c>
      <c r="T4879" s="1">
        <f>+Table1[[#This Row],[Adj Total TOTAL_COST]]-Table1[[#This Row],[Current Total TOTAL_COST]]</f>
        <v>-12037.194000000003</v>
      </c>
      <c r="U4879" s="1">
        <f>+Table1[[#This Row],[Adj Total CONTRIBUTION_MARGIN]]-Table1[[#This Row],[Current Total CONTRIBUTION_MARGIN]]</f>
        <v>-536.88999999999942</v>
      </c>
      <c r="V4879" s="1">
        <f>+Table1[[#This Row],[Adj Total OPERATING_MARGIN]]-Table1[[#This Row],[Current Total OPERATING_MARGIN]]</f>
        <v>2984.2599999999984</v>
      </c>
    </row>
    <row r="4880" spans="1:22" x14ac:dyDescent="0.3">
      <c r="A4880" t="s">
        <v>74</v>
      </c>
      <c r="B4880">
        <v>2023</v>
      </c>
      <c r="C4880" t="s">
        <v>17</v>
      </c>
      <c r="D4880" t="s">
        <v>56</v>
      </c>
      <c r="E4880" s="2">
        <v>129</v>
      </c>
      <c r="F4880" s="1">
        <v>43739.8</v>
      </c>
      <c r="G4880" s="1">
        <v>59187.09</v>
      </c>
      <c r="H4880" s="1">
        <v>23497.3681</v>
      </c>
      <c r="I4880" s="1">
        <v>5727.31</v>
      </c>
      <c r="J4880" s="1">
        <v>-2690.55</v>
      </c>
      <c r="K4880" s="2">
        <v>125</v>
      </c>
      <c r="L4880" s="1">
        <v>26804.01</v>
      </c>
      <c r="M4880" s="1">
        <v>39351</v>
      </c>
      <c r="N4880" s="1">
        <v>17610.233199999999</v>
      </c>
      <c r="O4880" s="1">
        <v>6696.01</v>
      </c>
      <c r="P4880" s="1">
        <v>296.27999999999997</v>
      </c>
      <c r="Q4880" s="2">
        <f>-+Table1[[#This Row],[Current Record Count]]+Table1[[#This Row],[Adj Record Count]]</f>
        <v>-4</v>
      </c>
      <c r="R4880" s="1">
        <f>+-Table1[[#This Row],[Current Total ADJUSTMENT_AMOUNT]]+Table1[[#This Row],[Adj Total ADJUSTMENT_AMOUNT]]</f>
        <v>-16935.790000000005</v>
      </c>
      <c r="S4880" s="1">
        <f>-Table1[[#This Row],[Current Total CHARGE_AMOUNT]]+Table1[[#This Row],[Adj Total CHARGE_AMOUNT]]</f>
        <v>-19836.089999999997</v>
      </c>
      <c r="T4880" s="1">
        <f>+Table1[[#This Row],[Adj Total TOTAL_COST]]-Table1[[#This Row],[Current Total TOTAL_COST]]</f>
        <v>-5887.1349000000009</v>
      </c>
      <c r="U4880" s="1">
        <f>+Table1[[#This Row],[Adj Total CONTRIBUTION_MARGIN]]-Table1[[#This Row],[Current Total CONTRIBUTION_MARGIN]]</f>
        <v>968.69999999999982</v>
      </c>
      <c r="V4880" s="1">
        <f>+Table1[[#This Row],[Adj Total OPERATING_MARGIN]]-Table1[[#This Row],[Current Total OPERATING_MARGIN]]</f>
        <v>2986.83</v>
      </c>
    </row>
    <row r="4881" spans="1:22" x14ac:dyDescent="0.3">
      <c r="A4881" t="s">
        <v>35</v>
      </c>
      <c r="B4881">
        <v>2024</v>
      </c>
      <c r="C4881" t="s">
        <v>29</v>
      </c>
      <c r="D4881" t="s">
        <v>87</v>
      </c>
      <c r="E4881" s="2">
        <v>20</v>
      </c>
      <c r="F4881" s="1">
        <v>44728.13</v>
      </c>
      <c r="G4881" s="1">
        <v>47543.24</v>
      </c>
      <c r="H4881" s="1">
        <v>10585.2284</v>
      </c>
      <c r="I4881" s="1">
        <v>-3877.65</v>
      </c>
      <c r="J4881" s="1">
        <v>-6723.84</v>
      </c>
      <c r="K4881" s="2">
        <v>17</v>
      </c>
      <c r="L4881" s="1">
        <v>27829.58</v>
      </c>
      <c r="M4881" s="1">
        <v>28924.5</v>
      </c>
      <c r="N4881" s="1">
        <v>4809.1458000000002</v>
      </c>
      <c r="O4881" s="1">
        <v>-2458.04</v>
      </c>
      <c r="P4881" s="1">
        <v>-3716.59</v>
      </c>
      <c r="Q4881" s="2">
        <f>-+Table1[[#This Row],[Current Record Count]]+Table1[[#This Row],[Adj Record Count]]</f>
        <v>-3</v>
      </c>
      <c r="R4881" s="1">
        <f>+-Table1[[#This Row],[Current Total ADJUSTMENT_AMOUNT]]+Table1[[#This Row],[Adj Total ADJUSTMENT_AMOUNT]]</f>
        <v>-16898.549999999996</v>
      </c>
      <c r="S4881" s="1">
        <f>-Table1[[#This Row],[Current Total CHARGE_AMOUNT]]+Table1[[#This Row],[Adj Total CHARGE_AMOUNT]]</f>
        <v>-18618.739999999998</v>
      </c>
      <c r="T4881" s="1">
        <f>+Table1[[#This Row],[Adj Total TOTAL_COST]]-Table1[[#This Row],[Current Total TOTAL_COST]]</f>
        <v>-5776.0825999999997</v>
      </c>
      <c r="U4881" s="1">
        <f>+Table1[[#This Row],[Adj Total CONTRIBUTION_MARGIN]]-Table1[[#This Row],[Current Total CONTRIBUTION_MARGIN]]</f>
        <v>1419.6100000000001</v>
      </c>
      <c r="V4881" s="1">
        <f>+Table1[[#This Row],[Adj Total OPERATING_MARGIN]]-Table1[[#This Row],[Current Total OPERATING_MARGIN]]</f>
        <v>3007.25</v>
      </c>
    </row>
    <row r="4882" spans="1:22" x14ac:dyDescent="0.3">
      <c r="A4882" t="s">
        <v>35</v>
      </c>
      <c r="B4882">
        <v>2021</v>
      </c>
      <c r="C4882" t="s">
        <v>20</v>
      </c>
      <c r="D4882" t="s">
        <v>100</v>
      </c>
      <c r="E4882" s="2">
        <v>11</v>
      </c>
      <c r="F4882" s="1">
        <v>74749.52</v>
      </c>
      <c r="G4882" s="1">
        <v>76542.649999999994</v>
      </c>
      <c r="H4882" s="1">
        <v>28886.282500000001</v>
      </c>
      <c r="I4882" s="1">
        <v>-1195.32</v>
      </c>
      <c r="J4882" s="1">
        <v>-2371.2600000000002</v>
      </c>
      <c r="K4882" s="2">
        <v>9</v>
      </c>
      <c r="L4882" s="1">
        <v>8255.8700000000008</v>
      </c>
      <c r="M4882" s="1">
        <v>10049</v>
      </c>
      <c r="N4882" s="1">
        <v>2168.4389999999999</v>
      </c>
      <c r="O4882" s="1">
        <v>1376.62</v>
      </c>
      <c r="P4882" s="1">
        <v>647.23</v>
      </c>
      <c r="Q4882" s="2">
        <f>-+Table1[[#This Row],[Current Record Count]]+Table1[[#This Row],[Adj Record Count]]</f>
        <v>-2</v>
      </c>
      <c r="R4882" s="1">
        <f>+-Table1[[#This Row],[Current Total ADJUSTMENT_AMOUNT]]+Table1[[#This Row],[Adj Total ADJUSTMENT_AMOUNT]]</f>
        <v>-66493.650000000009</v>
      </c>
      <c r="S4882" s="1">
        <f>-Table1[[#This Row],[Current Total CHARGE_AMOUNT]]+Table1[[#This Row],[Adj Total CHARGE_AMOUNT]]</f>
        <v>-66493.649999999994</v>
      </c>
      <c r="T4882" s="1">
        <f>+Table1[[#This Row],[Adj Total TOTAL_COST]]-Table1[[#This Row],[Current Total TOTAL_COST]]</f>
        <v>-26717.843500000003</v>
      </c>
      <c r="U4882" s="1">
        <f>+Table1[[#This Row],[Adj Total CONTRIBUTION_MARGIN]]-Table1[[#This Row],[Current Total CONTRIBUTION_MARGIN]]</f>
        <v>2571.9399999999996</v>
      </c>
      <c r="V4882" s="1">
        <f>+Table1[[#This Row],[Adj Total OPERATING_MARGIN]]-Table1[[#This Row],[Current Total OPERATING_MARGIN]]</f>
        <v>3018.4900000000002</v>
      </c>
    </row>
    <row r="4883" spans="1:22" x14ac:dyDescent="0.3">
      <c r="A4883" t="s">
        <v>74</v>
      </c>
      <c r="B4883">
        <v>2025</v>
      </c>
      <c r="C4883" t="s">
        <v>17</v>
      </c>
      <c r="D4883" t="s">
        <v>18</v>
      </c>
      <c r="E4883" s="2">
        <v>3</v>
      </c>
      <c r="F4883" s="1">
        <v>19393.38</v>
      </c>
      <c r="G4883" s="1">
        <v>22575</v>
      </c>
      <c r="H4883" s="1">
        <v>6197.2353000000003</v>
      </c>
      <c r="I4883" s="1">
        <v>-1085.1199999999999</v>
      </c>
      <c r="J4883" s="1">
        <v>-3030.89</v>
      </c>
      <c r="K4883" s="2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2">
        <f>-+Table1[[#This Row],[Current Record Count]]+Table1[[#This Row],[Adj Record Count]]</f>
        <v>-3</v>
      </c>
      <c r="R4883" s="1">
        <f>+-Table1[[#This Row],[Current Total ADJUSTMENT_AMOUNT]]+Table1[[#This Row],[Adj Total ADJUSTMENT_AMOUNT]]</f>
        <v>-19393.38</v>
      </c>
      <c r="S4883" s="1">
        <f>-Table1[[#This Row],[Current Total CHARGE_AMOUNT]]+Table1[[#This Row],[Adj Total CHARGE_AMOUNT]]</f>
        <v>-22575</v>
      </c>
      <c r="T4883" s="1">
        <f>+Table1[[#This Row],[Adj Total TOTAL_COST]]-Table1[[#This Row],[Current Total TOTAL_COST]]</f>
        <v>-6197.2353000000003</v>
      </c>
      <c r="U4883" s="1">
        <f>+Table1[[#This Row],[Adj Total CONTRIBUTION_MARGIN]]-Table1[[#This Row],[Current Total CONTRIBUTION_MARGIN]]</f>
        <v>1085.1199999999999</v>
      </c>
      <c r="V4883" s="1">
        <f>+Table1[[#This Row],[Adj Total OPERATING_MARGIN]]-Table1[[#This Row],[Current Total OPERATING_MARGIN]]</f>
        <v>3030.89</v>
      </c>
    </row>
    <row r="4884" spans="1:22" x14ac:dyDescent="0.3">
      <c r="A4884" t="s">
        <v>31</v>
      </c>
      <c r="B4884">
        <v>2021</v>
      </c>
      <c r="C4884" t="s">
        <v>29</v>
      </c>
      <c r="D4884" t="s">
        <v>62</v>
      </c>
      <c r="E4884" s="2">
        <v>5</v>
      </c>
      <c r="F4884" s="1">
        <v>41247.4</v>
      </c>
      <c r="G4884" s="1">
        <v>42284.67</v>
      </c>
      <c r="H4884" s="1">
        <v>15758.4128</v>
      </c>
      <c r="I4884" s="1">
        <v>2823.53</v>
      </c>
      <c r="J4884" s="1">
        <v>-3059.8</v>
      </c>
      <c r="K4884" s="2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2">
        <f>-+Table1[[#This Row],[Current Record Count]]+Table1[[#This Row],[Adj Record Count]]</f>
        <v>-5</v>
      </c>
      <c r="R4884" s="1">
        <f>+-Table1[[#This Row],[Current Total ADJUSTMENT_AMOUNT]]+Table1[[#This Row],[Adj Total ADJUSTMENT_AMOUNT]]</f>
        <v>-41247.4</v>
      </c>
      <c r="S4884" s="1">
        <f>-Table1[[#This Row],[Current Total CHARGE_AMOUNT]]+Table1[[#This Row],[Adj Total CHARGE_AMOUNT]]</f>
        <v>-42284.67</v>
      </c>
      <c r="T4884" s="1">
        <f>+Table1[[#This Row],[Adj Total TOTAL_COST]]-Table1[[#This Row],[Current Total TOTAL_COST]]</f>
        <v>-15758.4128</v>
      </c>
      <c r="U4884" s="1">
        <f>+Table1[[#This Row],[Adj Total CONTRIBUTION_MARGIN]]-Table1[[#This Row],[Current Total CONTRIBUTION_MARGIN]]</f>
        <v>-2823.53</v>
      </c>
      <c r="V4884" s="1">
        <f>+Table1[[#This Row],[Adj Total OPERATING_MARGIN]]-Table1[[#This Row],[Current Total OPERATING_MARGIN]]</f>
        <v>3059.8</v>
      </c>
    </row>
    <row r="4885" spans="1:22" x14ac:dyDescent="0.3">
      <c r="A4885" t="s">
        <v>27</v>
      </c>
      <c r="B4885">
        <v>2024</v>
      </c>
      <c r="C4885" t="s">
        <v>90</v>
      </c>
      <c r="D4885" t="s">
        <v>90</v>
      </c>
      <c r="E4885" s="2">
        <v>2</v>
      </c>
      <c r="F4885" s="1">
        <v>4688.6400000000003</v>
      </c>
      <c r="G4885" s="1">
        <v>7720</v>
      </c>
      <c r="H4885" s="1">
        <v>2372.6386000000002</v>
      </c>
      <c r="I4885" s="1">
        <v>1538.54</v>
      </c>
      <c r="J4885" s="1">
        <v>669.52</v>
      </c>
      <c r="K4885" s="2">
        <v>3</v>
      </c>
      <c r="L4885" s="1">
        <v>10760.45</v>
      </c>
      <c r="M4885" s="1">
        <v>20233.14</v>
      </c>
      <c r="N4885" s="1">
        <v>5746.1674000000003</v>
      </c>
      <c r="O4885" s="1">
        <v>5526.96</v>
      </c>
      <c r="P4885" s="1">
        <v>3737.32</v>
      </c>
      <c r="Q4885" s="2">
        <f>-+Table1[[#This Row],[Current Record Count]]+Table1[[#This Row],[Adj Record Count]]</f>
        <v>1</v>
      </c>
      <c r="R4885" s="1">
        <f>+-Table1[[#This Row],[Current Total ADJUSTMENT_AMOUNT]]+Table1[[#This Row],[Adj Total ADJUSTMENT_AMOUNT]]</f>
        <v>6071.81</v>
      </c>
      <c r="S4885" s="1">
        <f>-Table1[[#This Row],[Current Total CHARGE_AMOUNT]]+Table1[[#This Row],[Adj Total CHARGE_AMOUNT]]</f>
        <v>12513.14</v>
      </c>
      <c r="T4885" s="1">
        <f>+Table1[[#This Row],[Adj Total TOTAL_COST]]-Table1[[#This Row],[Current Total TOTAL_COST]]</f>
        <v>3373.5288</v>
      </c>
      <c r="U4885" s="1">
        <f>+Table1[[#This Row],[Adj Total CONTRIBUTION_MARGIN]]-Table1[[#This Row],[Current Total CONTRIBUTION_MARGIN]]</f>
        <v>3988.42</v>
      </c>
      <c r="V4885" s="1">
        <f>+Table1[[#This Row],[Adj Total OPERATING_MARGIN]]-Table1[[#This Row],[Current Total OPERATING_MARGIN]]</f>
        <v>3067.8</v>
      </c>
    </row>
    <row r="4886" spans="1:22" x14ac:dyDescent="0.3">
      <c r="A4886" t="s">
        <v>82</v>
      </c>
      <c r="B4886">
        <v>2023</v>
      </c>
      <c r="C4886" t="s">
        <v>20</v>
      </c>
      <c r="D4886" t="s">
        <v>102</v>
      </c>
      <c r="E4886" s="2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2">
        <v>1</v>
      </c>
      <c r="L4886" s="1">
        <v>1889.8</v>
      </c>
      <c r="M4886" s="1">
        <v>6299.38</v>
      </c>
      <c r="N4886" s="1">
        <v>1340.3784000000001</v>
      </c>
      <c r="O4886" s="1">
        <v>3312.85</v>
      </c>
      <c r="P4886" s="1">
        <v>3069.2</v>
      </c>
      <c r="Q4886" s="2">
        <f>-+Table1[[#This Row],[Current Record Count]]+Table1[[#This Row],[Adj Record Count]]</f>
        <v>1</v>
      </c>
      <c r="R4886" s="1">
        <f>+-Table1[[#This Row],[Current Total ADJUSTMENT_AMOUNT]]+Table1[[#This Row],[Adj Total ADJUSTMENT_AMOUNT]]</f>
        <v>1889.8</v>
      </c>
      <c r="S4886" s="1">
        <f>-Table1[[#This Row],[Current Total CHARGE_AMOUNT]]+Table1[[#This Row],[Adj Total CHARGE_AMOUNT]]</f>
        <v>6299.38</v>
      </c>
      <c r="T4886" s="1">
        <f>+Table1[[#This Row],[Adj Total TOTAL_COST]]-Table1[[#This Row],[Current Total TOTAL_COST]]</f>
        <v>1340.3784000000001</v>
      </c>
      <c r="U4886" s="1">
        <f>+Table1[[#This Row],[Adj Total CONTRIBUTION_MARGIN]]-Table1[[#This Row],[Current Total CONTRIBUTION_MARGIN]]</f>
        <v>3312.85</v>
      </c>
      <c r="V4886" s="1">
        <f>+Table1[[#This Row],[Adj Total OPERATING_MARGIN]]-Table1[[#This Row],[Current Total OPERATING_MARGIN]]</f>
        <v>3069.2</v>
      </c>
    </row>
    <row r="4887" spans="1:22" x14ac:dyDescent="0.3">
      <c r="A4887" t="s">
        <v>39</v>
      </c>
      <c r="B4887">
        <v>2023</v>
      </c>
      <c r="C4887" t="s">
        <v>17</v>
      </c>
      <c r="D4887" t="s">
        <v>79</v>
      </c>
      <c r="E4887" s="2">
        <v>1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2">
        <v>27</v>
      </c>
      <c r="L4887" s="1">
        <v>343046.81</v>
      </c>
      <c r="M4887" s="1">
        <v>479812.62</v>
      </c>
      <c r="N4887" s="1">
        <v>141962.00829999999</v>
      </c>
      <c r="O4887" s="1">
        <v>54776.04</v>
      </c>
      <c r="P4887" s="1">
        <v>3074.7</v>
      </c>
      <c r="Q4887" s="2">
        <f>-+Table1[[#This Row],[Current Record Count]]+Table1[[#This Row],[Adj Record Count]]</f>
        <v>26</v>
      </c>
      <c r="R4887" s="1">
        <f>+-Table1[[#This Row],[Current Total ADJUSTMENT_AMOUNT]]+Table1[[#This Row],[Adj Total ADJUSTMENT_AMOUNT]]</f>
        <v>343046.81</v>
      </c>
      <c r="S4887" s="1">
        <f>-Table1[[#This Row],[Current Total CHARGE_AMOUNT]]+Table1[[#This Row],[Adj Total CHARGE_AMOUNT]]</f>
        <v>479812.62</v>
      </c>
      <c r="T4887" s="1">
        <f>+Table1[[#This Row],[Adj Total TOTAL_COST]]-Table1[[#This Row],[Current Total TOTAL_COST]]</f>
        <v>141962.00829999999</v>
      </c>
      <c r="U4887" s="1">
        <f>+Table1[[#This Row],[Adj Total CONTRIBUTION_MARGIN]]-Table1[[#This Row],[Current Total CONTRIBUTION_MARGIN]]</f>
        <v>54776.04</v>
      </c>
      <c r="V4887" s="1">
        <f>+Table1[[#This Row],[Adj Total OPERATING_MARGIN]]-Table1[[#This Row],[Current Total OPERATING_MARGIN]]</f>
        <v>3074.7</v>
      </c>
    </row>
    <row r="4888" spans="1:22" x14ac:dyDescent="0.3">
      <c r="A4888" t="s">
        <v>44</v>
      </c>
      <c r="B4888">
        <v>2021</v>
      </c>
      <c r="C4888" t="s">
        <v>50</v>
      </c>
      <c r="D4888" t="s">
        <v>50</v>
      </c>
      <c r="E4888" s="2">
        <v>14</v>
      </c>
      <c r="F4888" s="1">
        <v>52237.38</v>
      </c>
      <c r="G4888" s="1">
        <v>58600.76</v>
      </c>
      <c r="H4888" s="1">
        <v>22004.587299999999</v>
      </c>
      <c r="I4888" s="1">
        <v>-2276.56</v>
      </c>
      <c r="J4888" s="1">
        <v>-11051.1</v>
      </c>
      <c r="K4888" s="2">
        <v>9</v>
      </c>
      <c r="L4888" s="1">
        <v>18388.43</v>
      </c>
      <c r="M4888" s="1">
        <v>19627.68</v>
      </c>
      <c r="N4888" s="1">
        <v>9742.5949000000001</v>
      </c>
      <c r="O4888" s="1">
        <v>-3917.23</v>
      </c>
      <c r="P4888" s="1">
        <v>-7972.59</v>
      </c>
      <c r="Q4888" s="2">
        <f>-+Table1[[#This Row],[Current Record Count]]+Table1[[#This Row],[Adj Record Count]]</f>
        <v>-5</v>
      </c>
      <c r="R4888" s="1">
        <f>+-Table1[[#This Row],[Current Total ADJUSTMENT_AMOUNT]]+Table1[[#This Row],[Adj Total ADJUSTMENT_AMOUNT]]</f>
        <v>-33848.949999999997</v>
      </c>
      <c r="S4888" s="1">
        <f>-Table1[[#This Row],[Current Total CHARGE_AMOUNT]]+Table1[[#This Row],[Adj Total CHARGE_AMOUNT]]</f>
        <v>-38973.08</v>
      </c>
      <c r="T4888" s="1">
        <f>+Table1[[#This Row],[Adj Total TOTAL_COST]]-Table1[[#This Row],[Current Total TOTAL_COST]]</f>
        <v>-12261.992399999999</v>
      </c>
      <c r="U4888" s="1">
        <f>+Table1[[#This Row],[Adj Total CONTRIBUTION_MARGIN]]-Table1[[#This Row],[Current Total CONTRIBUTION_MARGIN]]</f>
        <v>-1640.67</v>
      </c>
      <c r="V4888" s="1">
        <f>+Table1[[#This Row],[Adj Total OPERATING_MARGIN]]-Table1[[#This Row],[Current Total OPERATING_MARGIN]]</f>
        <v>3078.51</v>
      </c>
    </row>
    <row r="4889" spans="1:22" x14ac:dyDescent="0.3">
      <c r="A4889" t="s">
        <v>54</v>
      </c>
      <c r="B4889">
        <v>2025</v>
      </c>
      <c r="C4889" t="s">
        <v>23</v>
      </c>
      <c r="D4889" t="s">
        <v>77</v>
      </c>
      <c r="E4889" s="2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2">
        <v>16</v>
      </c>
      <c r="L4889" s="1">
        <v>97741.42</v>
      </c>
      <c r="M4889" s="1">
        <v>121004.5</v>
      </c>
      <c r="N4889" s="1">
        <v>15861.819</v>
      </c>
      <c r="O4889" s="1">
        <v>7667.54</v>
      </c>
      <c r="P4889" s="1">
        <v>3079.39</v>
      </c>
      <c r="Q4889" s="2">
        <f>-+Table1[[#This Row],[Current Record Count]]+Table1[[#This Row],[Adj Record Count]]</f>
        <v>16</v>
      </c>
      <c r="R4889" s="1">
        <f>+-Table1[[#This Row],[Current Total ADJUSTMENT_AMOUNT]]+Table1[[#This Row],[Adj Total ADJUSTMENT_AMOUNT]]</f>
        <v>97741.42</v>
      </c>
      <c r="S4889" s="1">
        <f>-Table1[[#This Row],[Current Total CHARGE_AMOUNT]]+Table1[[#This Row],[Adj Total CHARGE_AMOUNT]]</f>
        <v>121004.5</v>
      </c>
      <c r="T4889" s="1">
        <f>+Table1[[#This Row],[Adj Total TOTAL_COST]]-Table1[[#This Row],[Current Total TOTAL_COST]]</f>
        <v>15861.819</v>
      </c>
      <c r="U4889" s="1">
        <f>+Table1[[#This Row],[Adj Total CONTRIBUTION_MARGIN]]-Table1[[#This Row],[Current Total CONTRIBUTION_MARGIN]]</f>
        <v>7667.54</v>
      </c>
      <c r="V4889" s="1">
        <f>+Table1[[#This Row],[Adj Total OPERATING_MARGIN]]-Table1[[#This Row],[Current Total OPERATING_MARGIN]]</f>
        <v>3079.39</v>
      </c>
    </row>
    <row r="4890" spans="1:22" x14ac:dyDescent="0.3">
      <c r="A4890" t="s">
        <v>44</v>
      </c>
      <c r="B4890">
        <v>2020</v>
      </c>
      <c r="C4890" t="s">
        <v>17</v>
      </c>
      <c r="D4890" t="s">
        <v>18</v>
      </c>
      <c r="E4890" s="2">
        <v>3</v>
      </c>
      <c r="F4890" s="1">
        <v>43861.91</v>
      </c>
      <c r="G4890" s="1">
        <v>49068.86</v>
      </c>
      <c r="H4890" s="1">
        <v>8295.8726999999999</v>
      </c>
      <c r="I4890" s="1">
        <v>-332.03</v>
      </c>
      <c r="J4890" s="1">
        <v>-3088.93</v>
      </c>
      <c r="K4890" s="2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2">
        <f>-+Table1[[#This Row],[Current Record Count]]+Table1[[#This Row],[Adj Record Count]]</f>
        <v>-3</v>
      </c>
      <c r="R4890" s="1">
        <f>+-Table1[[#This Row],[Current Total ADJUSTMENT_AMOUNT]]+Table1[[#This Row],[Adj Total ADJUSTMENT_AMOUNT]]</f>
        <v>-43861.91</v>
      </c>
      <c r="S4890" s="1">
        <f>-Table1[[#This Row],[Current Total CHARGE_AMOUNT]]+Table1[[#This Row],[Adj Total CHARGE_AMOUNT]]</f>
        <v>-49068.86</v>
      </c>
      <c r="T4890" s="1">
        <f>+Table1[[#This Row],[Adj Total TOTAL_COST]]-Table1[[#This Row],[Current Total TOTAL_COST]]</f>
        <v>-8295.8726999999999</v>
      </c>
      <c r="U4890" s="1">
        <f>+Table1[[#This Row],[Adj Total CONTRIBUTION_MARGIN]]-Table1[[#This Row],[Current Total CONTRIBUTION_MARGIN]]</f>
        <v>332.03</v>
      </c>
      <c r="V4890" s="1">
        <f>+Table1[[#This Row],[Adj Total OPERATING_MARGIN]]-Table1[[#This Row],[Current Total OPERATING_MARGIN]]</f>
        <v>3088.93</v>
      </c>
    </row>
    <row r="4891" spans="1:22" x14ac:dyDescent="0.3">
      <c r="A4891" t="s">
        <v>27</v>
      </c>
      <c r="B4891">
        <v>2025</v>
      </c>
      <c r="C4891" t="s">
        <v>23</v>
      </c>
      <c r="D4891" t="s">
        <v>77</v>
      </c>
      <c r="E4891" s="2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2">
        <v>2</v>
      </c>
      <c r="L4891" s="1">
        <v>10127.65</v>
      </c>
      <c r="M4891" s="1">
        <v>18132.86</v>
      </c>
      <c r="N4891" s="1">
        <v>1694.3244999999999</v>
      </c>
      <c r="O4891" s="1">
        <v>3429.54</v>
      </c>
      <c r="P4891" s="1">
        <v>3098.24</v>
      </c>
      <c r="Q4891" s="2">
        <f>-+Table1[[#This Row],[Current Record Count]]+Table1[[#This Row],[Adj Record Count]]</f>
        <v>2</v>
      </c>
      <c r="R4891" s="1">
        <f>+-Table1[[#This Row],[Current Total ADJUSTMENT_AMOUNT]]+Table1[[#This Row],[Adj Total ADJUSTMENT_AMOUNT]]</f>
        <v>10127.65</v>
      </c>
      <c r="S4891" s="1">
        <f>-Table1[[#This Row],[Current Total CHARGE_AMOUNT]]+Table1[[#This Row],[Adj Total CHARGE_AMOUNT]]</f>
        <v>18132.86</v>
      </c>
      <c r="T4891" s="1">
        <f>+Table1[[#This Row],[Adj Total TOTAL_COST]]-Table1[[#This Row],[Current Total TOTAL_COST]]</f>
        <v>1694.3244999999999</v>
      </c>
      <c r="U4891" s="1">
        <f>+Table1[[#This Row],[Adj Total CONTRIBUTION_MARGIN]]-Table1[[#This Row],[Current Total CONTRIBUTION_MARGIN]]</f>
        <v>3429.54</v>
      </c>
      <c r="V4891" s="1">
        <f>+Table1[[#This Row],[Adj Total OPERATING_MARGIN]]-Table1[[#This Row],[Current Total OPERATING_MARGIN]]</f>
        <v>3098.24</v>
      </c>
    </row>
    <row r="4892" spans="1:22" x14ac:dyDescent="0.3">
      <c r="A4892" t="s">
        <v>16</v>
      </c>
      <c r="B4892">
        <v>2022</v>
      </c>
      <c r="C4892" t="s">
        <v>29</v>
      </c>
      <c r="D4892" t="s">
        <v>73</v>
      </c>
      <c r="E4892" s="2">
        <v>11</v>
      </c>
      <c r="F4892" s="1">
        <v>19948.560000000001</v>
      </c>
      <c r="G4892" s="1">
        <v>20835.18</v>
      </c>
      <c r="H4892" s="1">
        <v>7158.7731000000003</v>
      </c>
      <c r="I4892" s="1">
        <v>-2510.0100000000002</v>
      </c>
      <c r="J4892" s="1">
        <v>-3491.41</v>
      </c>
      <c r="K4892" s="2">
        <v>9</v>
      </c>
      <c r="L4892" s="1">
        <v>4149.51</v>
      </c>
      <c r="M4892" s="1">
        <v>4445.1000000000004</v>
      </c>
      <c r="N4892" s="1">
        <v>723.8066</v>
      </c>
      <c r="O4892" s="1">
        <v>-152.71</v>
      </c>
      <c r="P4892" s="1">
        <v>-365.69</v>
      </c>
      <c r="Q4892" s="2">
        <f>-+Table1[[#This Row],[Current Record Count]]+Table1[[#This Row],[Adj Record Count]]</f>
        <v>-2</v>
      </c>
      <c r="R4892" s="1">
        <f>+-Table1[[#This Row],[Current Total ADJUSTMENT_AMOUNT]]+Table1[[#This Row],[Adj Total ADJUSTMENT_AMOUNT]]</f>
        <v>-15799.050000000001</v>
      </c>
      <c r="S4892" s="1">
        <f>-Table1[[#This Row],[Current Total CHARGE_AMOUNT]]+Table1[[#This Row],[Adj Total CHARGE_AMOUNT]]</f>
        <v>-16390.080000000002</v>
      </c>
      <c r="T4892" s="1">
        <f>+Table1[[#This Row],[Adj Total TOTAL_COST]]-Table1[[#This Row],[Current Total TOTAL_COST]]</f>
        <v>-6434.9665000000005</v>
      </c>
      <c r="U4892" s="1">
        <f>+Table1[[#This Row],[Adj Total CONTRIBUTION_MARGIN]]-Table1[[#This Row],[Current Total CONTRIBUTION_MARGIN]]</f>
        <v>2357.3000000000002</v>
      </c>
      <c r="V4892" s="1">
        <f>+Table1[[#This Row],[Adj Total OPERATING_MARGIN]]-Table1[[#This Row],[Current Total OPERATING_MARGIN]]</f>
        <v>3125.72</v>
      </c>
    </row>
    <row r="4893" spans="1:22" x14ac:dyDescent="0.3">
      <c r="A4893" t="s">
        <v>25</v>
      </c>
      <c r="B4893">
        <v>2020</v>
      </c>
      <c r="C4893" t="s">
        <v>53</v>
      </c>
      <c r="D4893" t="s">
        <v>53</v>
      </c>
      <c r="E4893" s="2">
        <v>25</v>
      </c>
      <c r="F4893" s="1">
        <v>49957.96</v>
      </c>
      <c r="G4893" s="1">
        <v>65657.210000000006</v>
      </c>
      <c r="H4893" s="1">
        <v>5495.2415000000001</v>
      </c>
      <c r="I4893" s="1">
        <v>11345.31</v>
      </c>
      <c r="J4893" s="1">
        <v>9861.0499999999993</v>
      </c>
      <c r="K4893" s="2">
        <v>27</v>
      </c>
      <c r="L4893" s="1">
        <v>56267.98</v>
      </c>
      <c r="M4893" s="1">
        <v>75933.490000000005</v>
      </c>
      <c r="N4893" s="1">
        <v>6320.0165999999999</v>
      </c>
      <c r="O4893" s="1">
        <v>14737.79</v>
      </c>
      <c r="P4893" s="1">
        <v>13002.54</v>
      </c>
      <c r="Q4893" s="2">
        <f>-+Table1[[#This Row],[Current Record Count]]+Table1[[#This Row],[Adj Record Count]]</f>
        <v>2</v>
      </c>
      <c r="R4893" s="1">
        <f>+-Table1[[#This Row],[Current Total ADJUSTMENT_AMOUNT]]+Table1[[#This Row],[Adj Total ADJUSTMENT_AMOUNT]]</f>
        <v>6310.0200000000041</v>
      </c>
      <c r="S4893" s="1">
        <f>-Table1[[#This Row],[Current Total CHARGE_AMOUNT]]+Table1[[#This Row],[Adj Total CHARGE_AMOUNT]]</f>
        <v>10276.279999999999</v>
      </c>
      <c r="T4893" s="1">
        <f>+Table1[[#This Row],[Adj Total TOTAL_COST]]-Table1[[#This Row],[Current Total TOTAL_COST]]</f>
        <v>824.77509999999984</v>
      </c>
      <c r="U4893" s="1">
        <f>+Table1[[#This Row],[Adj Total CONTRIBUTION_MARGIN]]-Table1[[#This Row],[Current Total CONTRIBUTION_MARGIN]]</f>
        <v>3392.4800000000014</v>
      </c>
      <c r="V4893" s="1">
        <f>+Table1[[#This Row],[Adj Total OPERATING_MARGIN]]-Table1[[#This Row],[Current Total OPERATING_MARGIN]]</f>
        <v>3141.4900000000016</v>
      </c>
    </row>
    <row r="4894" spans="1:22" x14ac:dyDescent="0.3">
      <c r="A4894" t="s">
        <v>78</v>
      </c>
      <c r="B4894">
        <v>2021</v>
      </c>
      <c r="C4894" t="s">
        <v>20</v>
      </c>
      <c r="D4894" t="s">
        <v>55</v>
      </c>
      <c r="E4894" s="2">
        <v>20</v>
      </c>
      <c r="F4894" s="1">
        <v>228448.49</v>
      </c>
      <c r="G4894" s="1">
        <v>232895.73</v>
      </c>
      <c r="H4894" s="1">
        <v>76065.647800000006</v>
      </c>
      <c r="I4894" s="1">
        <v>20017.59</v>
      </c>
      <c r="J4894" s="1">
        <v>-1926.19</v>
      </c>
      <c r="K4894" s="2">
        <v>9</v>
      </c>
      <c r="L4894" s="1">
        <v>23034.22</v>
      </c>
      <c r="M4894" s="1">
        <v>24477</v>
      </c>
      <c r="N4894" s="1">
        <v>12514.1937</v>
      </c>
      <c r="O4894" s="1">
        <v>5529.01</v>
      </c>
      <c r="P4894" s="1">
        <v>1220.0899999999999</v>
      </c>
      <c r="Q4894" s="2">
        <f>-+Table1[[#This Row],[Current Record Count]]+Table1[[#This Row],[Adj Record Count]]</f>
        <v>-11</v>
      </c>
      <c r="R4894" s="1">
        <f>+-Table1[[#This Row],[Current Total ADJUSTMENT_AMOUNT]]+Table1[[#This Row],[Adj Total ADJUSTMENT_AMOUNT]]</f>
        <v>-205414.27</v>
      </c>
      <c r="S4894" s="1">
        <f>-Table1[[#This Row],[Current Total CHARGE_AMOUNT]]+Table1[[#This Row],[Adj Total CHARGE_AMOUNT]]</f>
        <v>-208418.73</v>
      </c>
      <c r="T4894" s="1">
        <f>+Table1[[#This Row],[Adj Total TOTAL_COST]]-Table1[[#This Row],[Current Total TOTAL_COST]]</f>
        <v>-63551.454100000003</v>
      </c>
      <c r="U4894" s="1">
        <f>+Table1[[#This Row],[Adj Total CONTRIBUTION_MARGIN]]-Table1[[#This Row],[Current Total CONTRIBUTION_MARGIN]]</f>
        <v>-14488.58</v>
      </c>
      <c r="V4894" s="1">
        <f>+Table1[[#This Row],[Adj Total OPERATING_MARGIN]]-Table1[[#This Row],[Current Total OPERATING_MARGIN]]</f>
        <v>3146.2799999999997</v>
      </c>
    </row>
    <row r="4895" spans="1:22" x14ac:dyDescent="0.3">
      <c r="A4895" t="s">
        <v>31</v>
      </c>
      <c r="B4895">
        <v>2020</v>
      </c>
      <c r="C4895" t="s">
        <v>72</v>
      </c>
      <c r="D4895" t="s">
        <v>72</v>
      </c>
      <c r="E4895" s="2">
        <v>1</v>
      </c>
      <c r="F4895" s="1">
        <v>5617.31</v>
      </c>
      <c r="G4895" s="1">
        <v>7951.91</v>
      </c>
      <c r="H4895" s="1">
        <v>5487.1990999999998</v>
      </c>
      <c r="I4895" s="1">
        <v>-364.39</v>
      </c>
      <c r="J4895" s="1">
        <v>-3152.6</v>
      </c>
      <c r="K4895" s="2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2">
        <f>-+Table1[[#This Row],[Current Record Count]]+Table1[[#This Row],[Adj Record Count]]</f>
        <v>-1</v>
      </c>
      <c r="R4895" s="1">
        <f>+-Table1[[#This Row],[Current Total ADJUSTMENT_AMOUNT]]+Table1[[#This Row],[Adj Total ADJUSTMENT_AMOUNT]]</f>
        <v>-5617.31</v>
      </c>
      <c r="S4895" s="1">
        <f>-Table1[[#This Row],[Current Total CHARGE_AMOUNT]]+Table1[[#This Row],[Adj Total CHARGE_AMOUNT]]</f>
        <v>-7951.91</v>
      </c>
      <c r="T4895" s="1">
        <f>+Table1[[#This Row],[Adj Total TOTAL_COST]]-Table1[[#This Row],[Current Total TOTAL_COST]]</f>
        <v>-5487.1990999999998</v>
      </c>
      <c r="U4895" s="1">
        <f>+Table1[[#This Row],[Adj Total CONTRIBUTION_MARGIN]]-Table1[[#This Row],[Current Total CONTRIBUTION_MARGIN]]</f>
        <v>364.39</v>
      </c>
      <c r="V4895" s="1">
        <f>+Table1[[#This Row],[Adj Total OPERATING_MARGIN]]-Table1[[#This Row],[Current Total OPERATING_MARGIN]]</f>
        <v>3152.6</v>
      </c>
    </row>
    <row r="4896" spans="1:22" x14ac:dyDescent="0.3">
      <c r="A4896" t="s">
        <v>54</v>
      </c>
      <c r="B4896">
        <v>2024</v>
      </c>
      <c r="C4896" t="s">
        <v>17</v>
      </c>
      <c r="D4896" t="s">
        <v>45</v>
      </c>
      <c r="E4896" s="2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2">
        <v>1</v>
      </c>
      <c r="L4896" s="1">
        <v>15176.54</v>
      </c>
      <c r="M4896" s="1">
        <v>15176.54</v>
      </c>
      <c r="N4896" s="1">
        <v>3926.0399000000002</v>
      </c>
      <c r="O4896" s="1">
        <v>3732.33</v>
      </c>
      <c r="P4896" s="1">
        <v>3163.27</v>
      </c>
      <c r="Q4896" s="2">
        <f>-+Table1[[#This Row],[Current Record Count]]+Table1[[#This Row],[Adj Record Count]]</f>
        <v>1</v>
      </c>
      <c r="R4896" s="1">
        <f>+-Table1[[#This Row],[Current Total ADJUSTMENT_AMOUNT]]+Table1[[#This Row],[Adj Total ADJUSTMENT_AMOUNT]]</f>
        <v>15176.54</v>
      </c>
      <c r="S4896" s="1">
        <f>-Table1[[#This Row],[Current Total CHARGE_AMOUNT]]+Table1[[#This Row],[Adj Total CHARGE_AMOUNT]]</f>
        <v>15176.54</v>
      </c>
      <c r="T4896" s="1">
        <f>+Table1[[#This Row],[Adj Total TOTAL_COST]]-Table1[[#This Row],[Current Total TOTAL_COST]]</f>
        <v>3926.0399000000002</v>
      </c>
      <c r="U4896" s="1">
        <f>+Table1[[#This Row],[Adj Total CONTRIBUTION_MARGIN]]-Table1[[#This Row],[Current Total CONTRIBUTION_MARGIN]]</f>
        <v>3732.33</v>
      </c>
      <c r="V4896" s="1">
        <f>+Table1[[#This Row],[Adj Total OPERATING_MARGIN]]-Table1[[#This Row],[Current Total OPERATING_MARGIN]]</f>
        <v>3163.27</v>
      </c>
    </row>
    <row r="4897" spans="1:22" x14ac:dyDescent="0.3">
      <c r="A4897" t="s">
        <v>31</v>
      </c>
      <c r="B4897">
        <v>2025</v>
      </c>
      <c r="C4897" t="s">
        <v>17</v>
      </c>
      <c r="D4897" t="s">
        <v>80</v>
      </c>
      <c r="E4897" s="2">
        <v>1</v>
      </c>
      <c r="F4897" s="1">
        <v>10091.25</v>
      </c>
      <c r="G4897" s="1">
        <v>17519.48</v>
      </c>
      <c r="H4897" s="1">
        <v>3164.7842999999998</v>
      </c>
      <c r="I4897" s="1">
        <v>-2013.98</v>
      </c>
      <c r="J4897" s="1">
        <v>-3164.78</v>
      </c>
      <c r="K4897" s="2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2">
        <f>-+Table1[[#This Row],[Current Record Count]]+Table1[[#This Row],[Adj Record Count]]</f>
        <v>-1</v>
      </c>
      <c r="R4897" s="1">
        <f>+-Table1[[#This Row],[Current Total ADJUSTMENT_AMOUNT]]+Table1[[#This Row],[Adj Total ADJUSTMENT_AMOUNT]]</f>
        <v>-10091.25</v>
      </c>
      <c r="S4897" s="1">
        <f>-Table1[[#This Row],[Current Total CHARGE_AMOUNT]]+Table1[[#This Row],[Adj Total CHARGE_AMOUNT]]</f>
        <v>-17519.48</v>
      </c>
      <c r="T4897" s="1">
        <f>+Table1[[#This Row],[Adj Total TOTAL_COST]]-Table1[[#This Row],[Current Total TOTAL_COST]]</f>
        <v>-3164.7842999999998</v>
      </c>
      <c r="U4897" s="1">
        <f>+Table1[[#This Row],[Adj Total CONTRIBUTION_MARGIN]]-Table1[[#This Row],[Current Total CONTRIBUTION_MARGIN]]</f>
        <v>2013.98</v>
      </c>
      <c r="V4897" s="1">
        <f>+Table1[[#This Row],[Adj Total OPERATING_MARGIN]]-Table1[[#This Row],[Current Total OPERATING_MARGIN]]</f>
        <v>3164.78</v>
      </c>
    </row>
    <row r="4898" spans="1:22" x14ac:dyDescent="0.3">
      <c r="A4898" t="s">
        <v>39</v>
      </c>
      <c r="B4898">
        <v>2020</v>
      </c>
      <c r="C4898" t="s">
        <v>90</v>
      </c>
      <c r="D4898" t="s">
        <v>90</v>
      </c>
      <c r="E4898" s="2">
        <v>2</v>
      </c>
      <c r="F4898" s="1">
        <v>8808.41</v>
      </c>
      <c r="G4898" s="1">
        <v>13763.14</v>
      </c>
      <c r="H4898" s="1">
        <v>1402.8305</v>
      </c>
      <c r="I4898" s="1">
        <v>3902.54</v>
      </c>
      <c r="J4898" s="1">
        <v>3551.9</v>
      </c>
      <c r="K4898" s="2">
        <v>8</v>
      </c>
      <c r="L4898" s="1">
        <v>36991.54</v>
      </c>
      <c r="M4898" s="1">
        <v>50216.14</v>
      </c>
      <c r="N4898" s="1">
        <v>6494.9848000000002</v>
      </c>
      <c r="O4898" s="1">
        <v>8833.39</v>
      </c>
      <c r="P4898" s="1">
        <v>6729.62</v>
      </c>
      <c r="Q4898" s="2">
        <f>-+Table1[[#This Row],[Current Record Count]]+Table1[[#This Row],[Adj Record Count]]</f>
        <v>6</v>
      </c>
      <c r="R4898" s="1">
        <f>+-Table1[[#This Row],[Current Total ADJUSTMENT_AMOUNT]]+Table1[[#This Row],[Adj Total ADJUSTMENT_AMOUNT]]</f>
        <v>28183.13</v>
      </c>
      <c r="S4898" s="1">
        <f>-Table1[[#This Row],[Current Total CHARGE_AMOUNT]]+Table1[[#This Row],[Adj Total CHARGE_AMOUNT]]</f>
        <v>36453</v>
      </c>
      <c r="T4898" s="1">
        <f>+Table1[[#This Row],[Adj Total TOTAL_COST]]-Table1[[#This Row],[Current Total TOTAL_COST]]</f>
        <v>5092.1543000000001</v>
      </c>
      <c r="U4898" s="1">
        <f>+Table1[[#This Row],[Adj Total CONTRIBUTION_MARGIN]]-Table1[[#This Row],[Current Total CONTRIBUTION_MARGIN]]</f>
        <v>4930.8499999999995</v>
      </c>
      <c r="V4898" s="1">
        <f>+Table1[[#This Row],[Adj Total OPERATING_MARGIN]]-Table1[[#This Row],[Current Total OPERATING_MARGIN]]</f>
        <v>3177.72</v>
      </c>
    </row>
    <row r="4899" spans="1:22" x14ac:dyDescent="0.3">
      <c r="A4899" t="s">
        <v>74</v>
      </c>
      <c r="B4899">
        <v>2020</v>
      </c>
      <c r="C4899" t="s">
        <v>17</v>
      </c>
      <c r="D4899" t="s">
        <v>68</v>
      </c>
      <c r="E4899" s="2">
        <v>3</v>
      </c>
      <c r="F4899" s="1">
        <v>9043.41</v>
      </c>
      <c r="G4899" s="1">
        <v>9595.4599999999991</v>
      </c>
      <c r="H4899" s="1">
        <v>3530.2366999999999</v>
      </c>
      <c r="I4899" s="1">
        <v>-1763.68</v>
      </c>
      <c r="J4899" s="1">
        <v>-2982.66</v>
      </c>
      <c r="K4899" s="2">
        <v>2</v>
      </c>
      <c r="L4899" s="1">
        <v>935.95</v>
      </c>
      <c r="M4899" s="1">
        <v>1488</v>
      </c>
      <c r="N4899" s="1">
        <v>349.66379999999998</v>
      </c>
      <c r="O4899" s="1">
        <v>287.51</v>
      </c>
      <c r="P4899" s="1">
        <v>197.91</v>
      </c>
      <c r="Q4899" s="2">
        <f>-+Table1[[#This Row],[Current Record Count]]+Table1[[#This Row],[Adj Record Count]]</f>
        <v>-1</v>
      </c>
      <c r="R4899" s="1">
        <f>+-Table1[[#This Row],[Current Total ADJUSTMENT_AMOUNT]]+Table1[[#This Row],[Adj Total ADJUSTMENT_AMOUNT]]</f>
        <v>-8107.46</v>
      </c>
      <c r="S4899" s="1">
        <f>-Table1[[#This Row],[Current Total CHARGE_AMOUNT]]+Table1[[#This Row],[Adj Total CHARGE_AMOUNT]]</f>
        <v>-8107.4599999999991</v>
      </c>
      <c r="T4899" s="1">
        <f>+Table1[[#This Row],[Adj Total TOTAL_COST]]-Table1[[#This Row],[Current Total TOTAL_COST]]</f>
        <v>-3180.5729000000001</v>
      </c>
      <c r="U4899" s="1">
        <f>+Table1[[#This Row],[Adj Total CONTRIBUTION_MARGIN]]-Table1[[#This Row],[Current Total CONTRIBUTION_MARGIN]]</f>
        <v>2051.19</v>
      </c>
      <c r="V4899" s="1">
        <f>+Table1[[#This Row],[Adj Total OPERATING_MARGIN]]-Table1[[#This Row],[Current Total OPERATING_MARGIN]]</f>
        <v>3180.5699999999997</v>
      </c>
    </row>
    <row r="4900" spans="1:22" x14ac:dyDescent="0.3">
      <c r="A4900" t="s">
        <v>25</v>
      </c>
      <c r="B4900">
        <v>2023</v>
      </c>
      <c r="C4900" t="s">
        <v>20</v>
      </c>
      <c r="D4900" t="s">
        <v>105</v>
      </c>
      <c r="E4900" s="2">
        <v>2</v>
      </c>
      <c r="F4900" s="1">
        <v>1462.14</v>
      </c>
      <c r="G4900" s="1">
        <v>3254</v>
      </c>
      <c r="H4900" s="1">
        <v>234.399</v>
      </c>
      <c r="I4900" s="1">
        <v>1766.87</v>
      </c>
      <c r="J4900" s="1">
        <v>1690.19</v>
      </c>
      <c r="K4900" s="2">
        <v>3</v>
      </c>
      <c r="L4900" s="1">
        <v>8932.9</v>
      </c>
      <c r="M4900" s="1">
        <v>17143.509999999998</v>
      </c>
      <c r="N4900" s="1">
        <v>3462.7505000000001</v>
      </c>
      <c r="O4900" s="1">
        <v>6166.31</v>
      </c>
      <c r="P4900" s="1">
        <v>4880.59</v>
      </c>
      <c r="Q4900" s="2">
        <f>-+Table1[[#This Row],[Current Record Count]]+Table1[[#This Row],[Adj Record Count]]</f>
        <v>1</v>
      </c>
      <c r="R4900" s="1">
        <f>+-Table1[[#This Row],[Current Total ADJUSTMENT_AMOUNT]]+Table1[[#This Row],[Adj Total ADJUSTMENT_AMOUNT]]</f>
        <v>7470.7599999999993</v>
      </c>
      <c r="S4900" s="1">
        <f>-Table1[[#This Row],[Current Total CHARGE_AMOUNT]]+Table1[[#This Row],[Adj Total CHARGE_AMOUNT]]</f>
        <v>13889.509999999998</v>
      </c>
      <c r="T4900" s="1">
        <f>+Table1[[#This Row],[Adj Total TOTAL_COST]]-Table1[[#This Row],[Current Total TOTAL_COST]]</f>
        <v>3228.3515000000002</v>
      </c>
      <c r="U4900" s="1">
        <f>+Table1[[#This Row],[Adj Total CONTRIBUTION_MARGIN]]-Table1[[#This Row],[Current Total CONTRIBUTION_MARGIN]]</f>
        <v>4399.4400000000005</v>
      </c>
      <c r="V4900" s="1">
        <f>+Table1[[#This Row],[Adj Total OPERATING_MARGIN]]-Table1[[#This Row],[Current Total OPERATING_MARGIN]]</f>
        <v>3190.4</v>
      </c>
    </row>
    <row r="4901" spans="1:22" x14ac:dyDescent="0.3">
      <c r="A4901" t="s">
        <v>22</v>
      </c>
      <c r="B4901">
        <v>2025</v>
      </c>
      <c r="C4901" t="s">
        <v>108</v>
      </c>
      <c r="D4901" t="s">
        <v>108</v>
      </c>
      <c r="E4901" s="2">
        <v>357</v>
      </c>
      <c r="F4901" s="1">
        <v>86765.63</v>
      </c>
      <c r="G4901" s="1">
        <v>118593.59</v>
      </c>
      <c r="H4901" s="1">
        <v>177402.44380000001</v>
      </c>
      <c r="I4901" s="1">
        <v>-83825.3</v>
      </c>
      <c r="J4901" s="1">
        <v>-149765.79999999999</v>
      </c>
      <c r="K4901" s="2">
        <v>353</v>
      </c>
      <c r="L4901" s="1">
        <v>70173.02</v>
      </c>
      <c r="M4901" s="1">
        <v>101558.55</v>
      </c>
      <c r="N4901" s="1">
        <v>173754.72560000001</v>
      </c>
      <c r="O4901" s="1">
        <v>-81819.89</v>
      </c>
      <c r="P4901" s="1">
        <v>-146560.13</v>
      </c>
      <c r="Q4901" s="2">
        <f>-+Table1[[#This Row],[Current Record Count]]+Table1[[#This Row],[Adj Record Count]]</f>
        <v>-4</v>
      </c>
      <c r="R4901" s="1">
        <f>+-Table1[[#This Row],[Current Total ADJUSTMENT_AMOUNT]]+Table1[[#This Row],[Adj Total ADJUSTMENT_AMOUNT]]</f>
        <v>-16592.61</v>
      </c>
      <c r="S4901" s="1">
        <f>-Table1[[#This Row],[Current Total CHARGE_AMOUNT]]+Table1[[#This Row],[Adj Total CHARGE_AMOUNT]]</f>
        <v>-17035.039999999994</v>
      </c>
      <c r="T4901" s="1">
        <f>+Table1[[#This Row],[Adj Total TOTAL_COST]]-Table1[[#This Row],[Current Total TOTAL_COST]]</f>
        <v>-3647.718200000003</v>
      </c>
      <c r="U4901" s="1">
        <f>+Table1[[#This Row],[Adj Total CONTRIBUTION_MARGIN]]-Table1[[#This Row],[Current Total CONTRIBUTION_MARGIN]]</f>
        <v>2005.4100000000035</v>
      </c>
      <c r="V4901" s="1">
        <f>+Table1[[#This Row],[Adj Total OPERATING_MARGIN]]-Table1[[#This Row],[Current Total OPERATING_MARGIN]]</f>
        <v>3205.6699999999837</v>
      </c>
    </row>
    <row r="4902" spans="1:22" x14ac:dyDescent="0.3">
      <c r="A4902" t="s">
        <v>78</v>
      </c>
      <c r="B4902">
        <v>2024</v>
      </c>
      <c r="C4902" t="s">
        <v>20</v>
      </c>
      <c r="D4902" t="s">
        <v>64</v>
      </c>
      <c r="E4902" s="2">
        <v>937</v>
      </c>
      <c r="F4902" s="1">
        <v>2192370.35</v>
      </c>
      <c r="G4902" s="1">
        <v>3018057.92</v>
      </c>
      <c r="H4902" s="1">
        <v>1658469.7653999999</v>
      </c>
      <c r="I4902" s="1">
        <v>521807.98</v>
      </c>
      <c r="J4902" s="1">
        <v>-43800.88</v>
      </c>
      <c r="K4902" s="2">
        <v>924</v>
      </c>
      <c r="L4902" s="1">
        <v>2070421</v>
      </c>
      <c r="M4902" s="1">
        <v>2862979.13</v>
      </c>
      <c r="N4902" s="1">
        <v>1619862.1274000001</v>
      </c>
      <c r="O4902" s="1">
        <v>513350.14</v>
      </c>
      <c r="P4902" s="1">
        <v>-40594</v>
      </c>
      <c r="Q4902" s="2">
        <f>-+Table1[[#This Row],[Current Record Count]]+Table1[[#This Row],[Adj Record Count]]</f>
        <v>-13</v>
      </c>
      <c r="R4902" s="1">
        <f>+-Table1[[#This Row],[Current Total ADJUSTMENT_AMOUNT]]+Table1[[#This Row],[Adj Total ADJUSTMENT_AMOUNT]]</f>
        <v>-121949.35000000009</v>
      </c>
      <c r="S4902" s="1">
        <f>-Table1[[#This Row],[Current Total CHARGE_AMOUNT]]+Table1[[#This Row],[Adj Total CHARGE_AMOUNT]]</f>
        <v>-155078.79000000004</v>
      </c>
      <c r="T4902" s="1">
        <f>+Table1[[#This Row],[Adj Total TOTAL_COST]]-Table1[[#This Row],[Current Total TOTAL_COST]]</f>
        <v>-38607.637999999803</v>
      </c>
      <c r="U4902" s="1">
        <f>+Table1[[#This Row],[Adj Total CONTRIBUTION_MARGIN]]-Table1[[#This Row],[Current Total CONTRIBUTION_MARGIN]]</f>
        <v>-8457.8399999999674</v>
      </c>
      <c r="V4902" s="1">
        <f>+Table1[[#This Row],[Adj Total OPERATING_MARGIN]]-Table1[[#This Row],[Current Total OPERATING_MARGIN]]</f>
        <v>3206.8799999999974</v>
      </c>
    </row>
    <row r="4903" spans="1:22" x14ac:dyDescent="0.3">
      <c r="A4903" t="s">
        <v>31</v>
      </c>
      <c r="B4903">
        <v>2025</v>
      </c>
      <c r="C4903" t="s">
        <v>51</v>
      </c>
      <c r="D4903" t="s">
        <v>51</v>
      </c>
      <c r="E4903" s="2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2">
        <v>19</v>
      </c>
      <c r="L4903" s="1">
        <v>6859.37</v>
      </c>
      <c r="M4903" s="1">
        <v>18999.849999999999</v>
      </c>
      <c r="N4903" s="1">
        <v>2338.2121999999999</v>
      </c>
      <c r="O4903" s="1">
        <v>4205.3999999999996</v>
      </c>
      <c r="P4903" s="1">
        <v>3221.3</v>
      </c>
      <c r="Q4903" s="2">
        <f>-+Table1[[#This Row],[Current Record Count]]+Table1[[#This Row],[Adj Record Count]]</f>
        <v>19</v>
      </c>
      <c r="R4903" s="1">
        <f>+-Table1[[#This Row],[Current Total ADJUSTMENT_AMOUNT]]+Table1[[#This Row],[Adj Total ADJUSTMENT_AMOUNT]]</f>
        <v>6859.37</v>
      </c>
      <c r="S4903" s="1">
        <f>-Table1[[#This Row],[Current Total CHARGE_AMOUNT]]+Table1[[#This Row],[Adj Total CHARGE_AMOUNT]]</f>
        <v>18999.849999999999</v>
      </c>
      <c r="T4903" s="1">
        <f>+Table1[[#This Row],[Adj Total TOTAL_COST]]-Table1[[#This Row],[Current Total TOTAL_COST]]</f>
        <v>2338.2121999999999</v>
      </c>
      <c r="U4903" s="1">
        <f>+Table1[[#This Row],[Adj Total CONTRIBUTION_MARGIN]]-Table1[[#This Row],[Current Total CONTRIBUTION_MARGIN]]</f>
        <v>4205.3999999999996</v>
      </c>
      <c r="V4903" s="1">
        <f>+Table1[[#This Row],[Adj Total OPERATING_MARGIN]]-Table1[[#This Row],[Current Total OPERATING_MARGIN]]</f>
        <v>3221.3</v>
      </c>
    </row>
    <row r="4904" spans="1:22" x14ac:dyDescent="0.3">
      <c r="A4904" t="s">
        <v>98</v>
      </c>
      <c r="B4904">
        <v>2022</v>
      </c>
      <c r="C4904" t="s">
        <v>26</v>
      </c>
      <c r="D4904" t="s">
        <v>26</v>
      </c>
      <c r="E4904" s="2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2">
        <v>1</v>
      </c>
      <c r="L4904" s="1">
        <v>6110</v>
      </c>
      <c r="M4904" s="1">
        <v>21103.4</v>
      </c>
      <c r="N4904" s="1">
        <v>11763.5736</v>
      </c>
      <c r="O4904" s="1">
        <v>5047.59</v>
      </c>
      <c r="P4904" s="1">
        <v>3229.83</v>
      </c>
      <c r="Q4904" s="2">
        <f>-+Table1[[#This Row],[Current Record Count]]+Table1[[#This Row],[Adj Record Count]]</f>
        <v>1</v>
      </c>
      <c r="R4904" s="1">
        <f>+-Table1[[#This Row],[Current Total ADJUSTMENT_AMOUNT]]+Table1[[#This Row],[Adj Total ADJUSTMENT_AMOUNT]]</f>
        <v>6110</v>
      </c>
      <c r="S4904" s="1">
        <f>-Table1[[#This Row],[Current Total CHARGE_AMOUNT]]+Table1[[#This Row],[Adj Total CHARGE_AMOUNT]]</f>
        <v>21103.4</v>
      </c>
      <c r="T4904" s="1">
        <f>+Table1[[#This Row],[Adj Total TOTAL_COST]]-Table1[[#This Row],[Current Total TOTAL_COST]]</f>
        <v>11763.5736</v>
      </c>
      <c r="U4904" s="1">
        <f>+Table1[[#This Row],[Adj Total CONTRIBUTION_MARGIN]]-Table1[[#This Row],[Current Total CONTRIBUTION_MARGIN]]</f>
        <v>5047.59</v>
      </c>
      <c r="V4904" s="1">
        <f>+Table1[[#This Row],[Adj Total OPERATING_MARGIN]]-Table1[[#This Row],[Current Total OPERATING_MARGIN]]</f>
        <v>3229.83</v>
      </c>
    </row>
    <row r="4905" spans="1:22" x14ac:dyDescent="0.3">
      <c r="A4905" t="s">
        <v>82</v>
      </c>
      <c r="B4905">
        <v>2020</v>
      </c>
      <c r="C4905" t="s">
        <v>17</v>
      </c>
      <c r="D4905" t="s">
        <v>79</v>
      </c>
      <c r="E4905" s="2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2">
        <v>4</v>
      </c>
      <c r="L4905" s="1">
        <v>35773.449999999997</v>
      </c>
      <c r="M4905" s="1">
        <v>44100.31</v>
      </c>
      <c r="N4905" s="1">
        <v>5085.2503999999999</v>
      </c>
      <c r="O4905" s="1">
        <v>4979.63</v>
      </c>
      <c r="P4905" s="1">
        <v>3241.61</v>
      </c>
      <c r="Q4905" s="2">
        <f>-+Table1[[#This Row],[Current Record Count]]+Table1[[#This Row],[Adj Record Count]]</f>
        <v>4</v>
      </c>
      <c r="R4905" s="1">
        <f>+-Table1[[#This Row],[Current Total ADJUSTMENT_AMOUNT]]+Table1[[#This Row],[Adj Total ADJUSTMENT_AMOUNT]]</f>
        <v>35773.449999999997</v>
      </c>
      <c r="S4905" s="1">
        <f>-Table1[[#This Row],[Current Total CHARGE_AMOUNT]]+Table1[[#This Row],[Adj Total CHARGE_AMOUNT]]</f>
        <v>44100.31</v>
      </c>
      <c r="T4905" s="1">
        <f>+Table1[[#This Row],[Adj Total TOTAL_COST]]-Table1[[#This Row],[Current Total TOTAL_COST]]</f>
        <v>5085.2503999999999</v>
      </c>
      <c r="U4905" s="1">
        <f>+Table1[[#This Row],[Adj Total CONTRIBUTION_MARGIN]]-Table1[[#This Row],[Current Total CONTRIBUTION_MARGIN]]</f>
        <v>4979.63</v>
      </c>
      <c r="V4905" s="1">
        <f>+Table1[[#This Row],[Adj Total OPERATING_MARGIN]]-Table1[[#This Row],[Current Total OPERATING_MARGIN]]</f>
        <v>3241.61</v>
      </c>
    </row>
    <row r="4906" spans="1:22" x14ac:dyDescent="0.3">
      <c r="A4906" t="s">
        <v>54</v>
      </c>
      <c r="B4906">
        <v>2020</v>
      </c>
      <c r="C4906" t="s">
        <v>29</v>
      </c>
      <c r="D4906" t="s">
        <v>57</v>
      </c>
      <c r="E4906" s="2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2">
        <v>3</v>
      </c>
      <c r="L4906" s="1">
        <v>3459.97</v>
      </c>
      <c r="M4906" s="1">
        <v>8058.1</v>
      </c>
      <c r="N4906" s="1">
        <v>1324.6554000000001</v>
      </c>
      <c r="O4906" s="1">
        <v>3797.72</v>
      </c>
      <c r="P4906" s="1">
        <v>3262.61</v>
      </c>
      <c r="Q4906" s="2">
        <f>-+Table1[[#This Row],[Current Record Count]]+Table1[[#This Row],[Adj Record Count]]</f>
        <v>3</v>
      </c>
      <c r="R4906" s="1">
        <f>+-Table1[[#This Row],[Current Total ADJUSTMENT_AMOUNT]]+Table1[[#This Row],[Adj Total ADJUSTMENT_AMOUNT]]</f>
        <v>3459.97</v>
      </c>
      <c r="S4906" s="1">
        <f>-Table1[[#This Row],[Current Total CHARGE_AMOUNT]]+Table1[[#This Row],[Adj Total CHARGE_AMOUNT]]</f>
        <v>8058.1</v>
      </c>
      <c r="T4906" s="1">
        <f>+Table1[[#This Row],[Adj Total TOTAL_COST]]-Table1[[#This Row],[Current Total TOTAL_COST]]</f>
        <v>1324.6554000000001</v>
      </c>
      <c r="U4906" s="1">
        <f>+Table1[[#This Row],[Adj Total CONTRIBUTION_MARGIN]]-Table1[[#This Row],[Current Total CONTRIBUTION_MARGIN]]</f>
        <v>3797.72</v>
      </c>
      <c r="V4906" s="1">
        <f>+Table1[[#This Row],[Adj Total OPERATING_MARGIN]]-Table1[[#This Row],[Current Total OPERATING_MARGIN]]</f>
        <v>3262.61</v>
      </c>
    </row>
    <row r="4907" spans="1:22" x14ac:dyDescent="0.3">
      <c r="A4907" t="s">
        <v>74</v>
      </c>
      <c r="B4907">
        <v>2020</v>
      </c>
      <c r="C4907" t="s">
        <v>29</v>
      </c>
      <c r="D4907" t="s">
        <v>43</v>
      </c>
      <c r="E4907" s="2">
        <v>22</v>
      </c>
      <c r="F4907" s="1">
        <v>76367.81</v>
      </c>
      <c r="G4907" s="1">
        <v>104827.84</v>
      </c>
      <c r="H4907" s="1">
        <v>34094.959999999999</v>
      </c>
      <c r="I4907" s="1">
        <v>5916.18</v>
      </c>
      <c r="J4907" s="1">
        <v>-5735.78</v>
      </c>
      <c r="K4907" s="2">
        <v>14</v>
      </c>
      <c r="L4907" s="1">
        <v>11095.68</v>
      </c>
      <c r="M4907" s="1">
        <v>14914.48</v>
      </c>
      <c r="N4907" s="1">
        <v>6188.4569000000001</v>
      </c>
      <c r="O4907" s="1">
        <v>-281.86</v>
      </c>
      <c r="P4907" s="1">
        <v>-2464.2600000000002</v>
      </c>
      <c r="Q4907" s="2">
        <f>-+Table1[[#This Row],[Current Record Count]]+Table1[[#This Row],[Adj Record Count]]</f>
        <v>-8</v>
      </c>
      <c r="R4907" s="1">
        <f>+-Table1[[#This Row],[Current Total ADJUSTMENT_AMOUNT]]+Table1[[#This Row],[Adj Total ADJUSTMENT_AMOUNT]]</f>
        <v>-65272.13</v>
      </c>
      <c r="S4907" s="1">
        <f>-Table1[[#This Row],[Current Total CHARGE_AMOUNT]]+Table1[[#This Row],[Adj Total CHARGE_AMOUNT]]</f>
        <v>-89913.36</v>
      </c>
      <c r="T4907" s="1">
        <f>+Table1[[#This Row],[Adj Total TOTAL_COST]]-Table1[[#This Row],[Current Total TOTAL_COST]]</f>
        <v>-27906.503099999998</v>
      </c>
      <c r="U4907" s="1">
        <f>+Table1[[#This Row],[Adj Total CONTRIBUTION_MARGIN]]-Table1[[#This Row],[Current Total CONTRIBUTION_MARGIN]]</f>
        <v>-6198.04</v>
      </c>
      <c r="V4907" s="1">
        <f>+Table1[[#This Row],[Adj Total OPERATING_MARGIN]]-Table1[[#This Row],[Current Total OPERATING_MARGIN]]</f>
        <v>3271.5199999999995</v>
      </c>
    </row>
    <row r="4908" spans="1:22" x14ac:dyDescent="0.3">
      <c r="A4908" t="s">
        <v>33</v>
      </c>
      <c r="B4908">
        <v>2022</v>
      </c>
      <c r="C4908" t="s">
        <v>29</v>
      </c>
      <c r="D4908" t="s">
        <v>52</v>
      </c>
      <c r="E4908" s="2">
        <v>92</v>
      </c>
      <c r="F4908" s="1">
        <v>128120.65</v>
      </c>
      <c r="G4908" s="1">
        <v>149478.85</v>
      </c>
      <c r="H4908" s="1">
        <v>22873.3606</v>
      </c>
      <c r="I4908" s="1">
        <v>5458.5</v>
      </c>
      <c r="J4908" s="1">
        <v>-1347.91</v>
      </c>
      <c r="K4908" s="2">
        <v>59</v>
      </c>
      <c r="L4908" s="1">
        <v>2116.63</v>
      </c>
      <c r="M4908" s="1">
        <v>7255.6</v>
      </c>
      <c r="N4908" s="1">
        <v>3224.0165999999999</v>
      </c>
      <c r="O4908" s="1">
        <v>3669.27</v>
      </c>
      <c r="P4908" s="1">
        <v>1925.82</v>
      </c>
      <c r="Q4908" s="2">
        <f>-+Table1[[#This Row],[Current Record Count]]+Table1[[#This Row],[Adj Record Count]]</f>
        <v>-33</v>
      </c>
      <c r="R4908" s="1">
        <f>+-Table1[[#This Row],[Current Total ADJUSTMENT_AMOUNT]]+Table1[[#This Row],[Adj Total ADJUSTMENT_AMOUNT]]</f>
        <v>-126004.01999999999</v>
      </c>
      <c r="S4908" s="1">
        <f>-Table1[[#This Row],[Current Total CHARGE_AMOUNT]]+Table1[[#This Row],[Adj Total CHARGE_AMOUNT]]</f>
        <v>-142223.25</v>
      </c>
      <c r="T4908" s="1">
        <f>+Table1[[#This Row],[Adj Total TOTAL_COST]]-Table1[[#This Row],[Current Total TOTAL_COST]]</f>
        <v>-19649.344000000001</v>
      </c>
      <c r="U4908" s="1">
        <f>+Table1[[#This Row],[Adj Total CONTRIBUTION_MARGIN]]-Table1[[#This Row],[Current Total CONTRIBUTION_MARGIN]]</f>
        <v>-1789.23</v>
      </c>
      <c r="V4908" s="1">
        <f>+Table1[[#This Row],[Adj Total OPERATING_MARGIN]]-Table1[[#This Row],[Current Total OPERATING_MARGIN]]</f>
        <v>3273.73</v>
      </c>
    </row>
    <row r="4909" spans="1:22" x14ac:dyDescent="0.3">
      <c r="A4909" t="s">
        <v>44</v>
      </c>
      <c r="B4909">
        <v>2021</v>
      </c>
      <c r="C4909" t="s">
        <v>17</v>
      </c>
      <c r="D4909" t="s">
        <v>79</v>
      </c>
      <c r="E4909" s="2">
        <v>2</v>
      </c>
      <c r="F4909" s="1">
        <v>32865.949999999997</v>
      </c>
      <c r="G4909" s="1">
        <v>35312.58</v>
      </c>
      <c r="H4909" s="1">
        <v>7051.3939</v>
      </c>
      <c r="I4909" s="1">
        <v>-1799.54</v>
      </c>
      <c r="J4909" s="1">
        <v>-4485.7700000000004</v>
      </c>
      <c r="K4909" s="2">
        <v>1</v>
      </c>
      <c r="L4909" s="1">
        <v>11591.87</v>
      </c>
      <c r="M4909" s="1">
        <v>12715.92</v>
      </c>
      <c r="N4909" s="1">
        <v>2344.3416999999999</v>
      </c>
      <c r="O4909" s="1">
        <v>-391.91</v>
      </c>
      <c r="P4909" s="1">
        <v>-1203.76</v>
      </c>
      <c r="Q4909" s="2">
        <f>-+Table1[[#This Row],[Current Record Count]]+Table1[[#This Row],[Adj Record Count]]</f>
        <v>-1</v>
      </c>
      <c r="R4909" s="1">
        <f>+-Table1[[#This Row],[Current Total ADJUSTMENT_AMOUNT]]+Table1[[#This Row],[Adj Total ADJUSTMENT_AMOUNT]]</f>
        <v>-21274.079999999994</v>
      </c>
      <c r="S4909" s="1">
        <f>-Table1[[#This Row],[Current Total CHARGE_AMOUNT]]+Table1[[#This Row],[Adj Total CHARGE_AMOUNT]]</f>
        <v>-22596.660000000003</v>
      </c>
      <c r="T4909" s="1">
        <f>+Table1[[#This Row],[Adj Total TOTAL_COST]]-Table1[[#This Row],[Current Total TOTAL_COST]]</f>
        <v>-4707.0522000000001</v>
      </c>
      <c r="U4909" s="1">
        <f>+Table1[[#This Row],[Adj Total CONTRIBUTION_MARGIN]]-Table1[[#This Row],[Current Total CONTRIBUTION_MARGIN]]</f>
        <v>1407.6299999999999</v>
      </c>
      <c r="V4909" s="1">
        <f>+Table1[[#This Row],[Adj Total OPERATING_MARGIN]]-Table1[[#This Row],[Current Total OPERATING_MARGIN]]</f>
        <v>3282.01</v>
      </c>
    </row>
    <row r="4910" spans="1:22" x14ac:dyDescent="0.3">
      <c r="A4910" t="s">
        <v>54</v>
      </c>
      <c r="B4910">
        <v>2020</v>
      </c>
      <c r="C4910" t="s">
        <v>51</v>
      </c>
      <c r="D4910" t="s">
        <v>51</v>
      </c>
      <c r="E4910" s="2">
        <v>223</v>
      </c>
      <c r="F4910" s="1">
        <v>28424.58</v>
      </c>
      <c r="G4910" s="1">
        <v>55710.01</v>
      </c>
      <c r="H4910" s="1">
        <v>30414.636600000002</v>
      </c>
      <c r="I4910" s="1">
        <v>5578.64</v>
      </c>
      <c r="J4910" s="1">
        <v>-3297.18</v>
      </c>
      <c r="K4910" s="2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2">
        <f>-+Table1[[#This Row],[Current Record Count]]+Table1[[#This Row],[Adj Record Count]]</f>
        <v>-223</v>
      </c>
      <c r="R4910" s="1">
        <f>+-Table1[[#This Row],[Current Total ADJUSTMENT_AMOUNT]]+Table1[[#This Row],[Adj Total ADJUSTMENT_AMOUNT]]</f>
        <v>-28424.58</v>
      </c>
      <c r="S4910" s="1">
        <f>-Table1[[#This Row],[Current Total CHARGE_AMOUNT]]+Table1[[#This Row],[Adj Total CHARGE_AMOUNT]]</f>
        <v>-55710.01</v>
      </c>
      <c r="T4910" s="1">
        <f>+Table1[[#This Row],[Adj Total TOTAL_COST]]-Table1[[#This Row],[Current Total TOTAL_COST]]</f>
        <v>-30414.636600000002</v>
      </c>
      <c r="U4910" s="1">
        <f>+Table1[[#This Row],[Adj Total CONTRIBUTION_MARGIN]]-Table1[[#This Row],[Current Total CONTRIBUTION_MARGIN]]</f>
        <v>-5578.64</v>
      </c>
      <c r="V4910" s="1">
        <f>+Table1[[#This Row],[Adj Total OPERATING_MARGIN]]-Table1[[#This Row],[Current Total OPERATING_MARGIN]]</f>
        <v>3297.18</v>
      </c>
    </row>
    <row r="4911" spans="1:22" x14ac:dyDescent="0.3">
      <c r="A4911" t="s">
        <v>33</v>
      </c>
      <c r="B4911">
        <v>2023</v>
      </c>
      <c r="C4911" t="s">
        <v>29</v>
      </c>
      <c r="D4911" t="s">
        <v>36</v>
      </c>
      <c r="E4911" s="2">
        <v>21</v>
      </c>
      <c r="F4911" s="1">
        <v>129843.49</v>
      </c>
      <c r="G4911" s="1">
        <v>157251.75</v>
      </c>
      <c r="H4911" s="1">
        <v>33939.208400000003</v>
      </c>
      <c r="I4911" s="1">
        <v>4210.3999999999996</v>
      </c>
      <c r="J4911" s="1">
        <v>-3317.92</v>
      </c>
      <c r="K4911" s="2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2">
        <f>-+Table1[[#This Row],[Current Record Count]]+Table1[[#This Row],[Adj Record Count]]</f>
        <v>-21</v>
      </c>
      <c r="R4911" s="1">
        <f>+-Table1[[#This Row],[Current Total ADJUSTMENT_AMOUNT]]+Table1[[#This Row],[Adj Total ADJUSTMENT_AMOUNT]]</f>
        <v>-129843.49</v>
      </c>
      <c r="S4911" s="1">
        <f>-Table1[[#This Row],[Current Total CHARGE_AMOUNT]]+Table1[[#This Row],[Adj Total CHARGE_AMOUNT]]</f>
        <v>-157251.75</v>
      </c>
      <c r="T4911" s="1">
        <f>+Table1[[#This Row],[Adj Total TOTAL_COST]]-Table1[[#This Row],[Current Total TOTAL_COST]]</f>
        <v>-33939.208400000003</v>
      </c>
      <c r="U4911" s="1">
        <f>+Table1[[#This Row],[Adj Total CONTRIBUTION_MARGIN]]-Table1[[#This Row],[Current Total CONTRIBUTION_MARGIN]]</f>
        <v>-4210.3999999999996</v>
      </c>
      <c r="V4911" s="1">
        <f>+Table1[[#This Row],[Adj Total OPERATING_MARGIN]]-Table1[[#This Row],[Current Total OPERATING_MARGIN]]</f>
        <v>3317.92</v>
      </c>
    </row>
    <row r="4912" spans="1:22" x14ac:dyDescent="0.3">
      <c r="A4912" t="s">
        <v>82</v>
      </c>
      <c r="B4912">
        <v>2023</v>
      </c>
      <c r="C4912" t="s">
        <v>46</v>
      </c>
      <c r="D4912" t="s">
        <v>46</v>
      </c>
      <c r="E4912" s="2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2">
        <v>2</v>
      </c>
      <c r="L4912" s="1">
        <v>44991.81</v>
      </c>
      <c r="M4912" s="1">
        <v>62136.2</v>
      </c>
      <c r="N4912" s="1">
        <v>13869.998299999999</v>
      </c>
      <c r="O4912" s="1">
        <v>7409.62</v>
      </c>
      <c r="P4912" s="1">
        <v>3321.96</v>
      </c>
      <c r="Q4912" s="2">
        <f>-+Table1[[#This Row],[Current Record Count]]+Table1[[#This Row],[Adj Record Count]]</f>
        <v>2</v>
      </c>
      <c r="R4912" s="1">
        <f>+-Table1[[#This Row],[Current Total ADJUSTMENT_AMOUNT]]+Table1[[#This Row],[Adj Total ADJUSTMENT_AMOUNT]]</f>
        <v>44991.81</v>
      </c>
      <c r="S4912" s="1">
        <f>-Table1[[#This Row],[Current Total CHARGE_AMOUNT]]+Table1[[#This Row],[Adj Total CHARGE_AMOUNT]]</f>
        <v>62136.2</v>
      </c>
      <c r="T4912" s="1">
        <f>+Table1[[#This Row],[Adj Total TOTAL_COST]]-Table1[[#This Row],[Current Total TOTAL_COST]]</f>
        <v>13869.998299999999</v>
      </c>
      <c r="U4912" s="1">
        <f>+Table1[[#This Row],[Adj Total CONTRIBUTION_MARGIN]]-Table1[[#This Row],[Current Total CONTRIBUTION_MARGIN]]</f>
        <v>7409.62</v>
      </c>
      <c r="V4912" s="1">
        <f>+Table1[[#This Row],[Adj Total OPERATING_MARGIN]]-Table1[[#This Row],[Current Total OPERATING_MARGIN]]</f>
        <v>3321.96</v>
      </c>
    </row>
    <row r="4913" spans="1:22" x14ac:dyDescent="0.3">
      <c r="A4913" t="s">
        <v>82</v>
      </c>
      <c r="B4913">
        <v>2022</v>
      </c>
      <c r="C4913" t="s">
        <v>29</v>
      </c>
      <c r="D4913" t="s">
        <v>30</v>
      </c>
      <c r="E4913" s="2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2">
        <v>7</v>
      </c>
      <c r="L4913" s="1">
        <v>306044.25</v>
      </c>
      <c r="M4913" s="1">
        <v>422997.81</v>
      </c>
      <c r="N4913" s="1">
        <v>115196.5183</v>
      </c>
      <c r="O4913" s="1">
        <v>36572.129999999997</v>
      </c>
      <c r="P4913" s="1">
        <v>3329.66</v>
      </c>
      <c r="Q4913" s="2">
        <f>-+Table1[[#This Row],[Current Record Count]]+Table1[[#This Row],[Adj Record Count]]</f>
        <v>7</v>
      </c>
      <c r="R4913" s="1">
        <f>+-Table1[[#This Row],[Current Total ADJUSTMENT_AMOUNT]]+Table1[[#This Row],[Adj Total ADJUSTMENT_AMOUNT]]</f>
        <v>306044.25</v>
      </c>
      <c r="S4913" s="1">
        <f>-Table1[[#This Row],[Current Total CHARGE_AMOUNT]]+Table1[[#This Row],[Adj Total CHARGE_AMOUNT]]</f>
        <v>422997.81</v>
      </c>
      <c r="T4913" s="1">
        <f>+Table1[[#This Row],[Adj Total TOTAL_COST]]-Table1[[#This Row],[Current Total TOTAL_COST]]</f>
        <v>115196.5183</v>
      </c>
      <c r="U4913" s="1">
        <f>+Table1[[#This Row],[Adj Total CONTRIBUTION_MARGIN]]-Table1[[#This Row],[Current Total CONTRIBUTION_MARGIN]]</f>
        <v>36572.129999999997</v>
      </c>
      <c r="V4913" s="1">
        <f>+Table1[[#This Row],[Adj Total OPERATING_MARGIN]]-Table1[[#This Row],[Current Total OPERATING_MARGIN]]</f>
        <v>3329.66</v>
      </c>
    </row>
    <row r="4914" spans="1:22" x14ac:dyDescent="0.3">
      <c r="A4914" t="s">
        <v>74</v>
      </c>
      <c r="B4914">
        <v>2020</v>
      </c>
      <c r="C4914" t="s">
        <v>41</v>
      </c>
      <c r="D4914" t="s">
        <v>41</v>
      </c>
      <c r="E4914" s="2">
        <v>6</v>
      </c>
      <c r="F4914" s="1">
        <v>20601.95</v>
      </c>
      <c r="G4914" s="1">
        <v>24291</v>
      </c>
      <c r="H4914" s="1">
        <v>6899.8561</v>
      </c>
      <c r="I4914" s="1">
        <v>-585.22</v>
      </c>
      <c r="J4914" s="1">
        <v>-3244.83</v>
      </c>
      <c r="K4914" s="2">
        <v>1</v>
      </c>
      <c r="L4914" s="1">
        <v>476.16</v>
      </c>
      <c r="M4914" s="1">
        <v>744</v>
      </c>
      <c r="N4914" s="1">
        <v>174.83189999999999</v>
      </c>
      <c r="O4914" s="1">
        <v>137.81</v>
      </c>
      <c r="P4914" s="1">
        <v>93.01</v>
      </c>
      <c r="Q4914" s="2">
        <f>-+Table1[[#This Row],[Current Record Count]]+Table1[[#This Row],[Adj Record Count]]</f>
        <v>-5</v>
      </c>
      <c r="R4914" s="1">
        <f>+-Table1[[#This Row],[Current Total ADJUSTMENT_AMOUNT]]+Table1[[#This Row],[Adj Total ADJUSTMENT_AMOUNT]]</f>
        <v>-20125.79</v>
      </c>
      <c r="S4914" s="1">
        <f>-Table1[[#This Row],[Current Total CHARGE_AMOUNT]]+Table1[[#This Row],[Adj Total CHARGE_AMOUNT]]</f>
        <v>-23547</v>
      </c>
      <c r="T4914" s="1">
        <f>+Table1[[#This Row],[Adj Total TOTAL_COST]]-Table1[[#This Row],[Current Total TOTAL_COST]]</f>
        <v>-6725.0241999999998</v>
      </c>
      <c r="U4914" s="1">
        <f>+Table1[[#This Row],[Adj Total CONTRIBUTION_MARGIN]]-Table1[[#This Row],[Current Total CONTRIBUTION_MARGIN]]</f>
        <v>723.03</v>
      </c>
      <c r="V4914" s="1">
        <f>+Table1[[#This Row],[Adj Total OPERATING_MARGIN]]-Table1[[#This Row],[Current Total OPERATING_MARGIN]]</f>
        <v>3337.84</v>
      </c>
    </row>
    <row r="4915" spans="1:22" x14ac:dyDescent="0.3">
      <c r="A4915" t="s">
        <v>44</v>
      </c>
      <c r="B4915">
        <v>2023</v>
      </c>
      <c r="C4915" t="s">
        <v>29</v>
      </c>
      <c r="D4915" t="s">
        <v>62</v>
      </c>
      <c r="E4915" s="2">
        <v>2</v>
      </c>
      <c r="F4915" s="1">
        <v>18143.490000000002</v>
      </c>
      <c r="G4915" s="1">
        <v>19212.939999999999</v>
      </c>
      <c r="H4915" s="1">
        <v>4468.7905000000001</v>
      </c>
      <c r="I4915" s="1">
        <v>-1771.56</v>
      </c>
      <c r="J4915" s="1">
        <v>-3364.81</v>
      </c>
      <c r="K4915" s="2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2">
        <f>-+Table1[[#This Row],[Current Record Count]]+Table1[[#This Row],[Adj Record Count]]</f>
        <v>-2</v>
      </c>
      <c r="R4915" s="1">
        <f>+-Table1[[#This Row],[Current Total ADJUSTMENT_AMOUNT]]+Table1[[#This Row],[Adj Total ADJUSTMENT_AMOUNT]]</f>
        <v>-18143.490000000002</v>
      </c>
      <c r="S4915" s="1">
        <f>-Table1[[#This Row],[Current Total CHARGE_AMOUNT]]+Table1[[#This Row],[Adj Total CHARGE_AMOUNT]]</f>
        <v>-19212.939999999999</v>
      </c>
      <c r="T4915" s="1">
        <f>+Table1[[#This Row],[Adj Total TOTAL_COST]]-Table1[[#This Row],[Current Total TOTAL_COST]]</f>
        <v>-4468.7905000000001</v>
      </c>
      <c r="U4915" s="1">
        <f>+Table1[[#This Row],[Adj Total CONTRIBUTION_MARGIN]]-Table1[[#This Row],[Current Total CONTRIBUTION_MARGIN]]</f>
        <v>1771.56</v>
      </c>
      <c r="V4915" s="1">
        <f>+Table1[[#This Row],[Adj Total OPERATING_MARGIN]]-Table1[[#This Row],[Current Total OPERATING_MARGIN]]</f>
        <v>3364.81</v>
      </c>
    </row>
    <row r="4916" spans="1:22" x14ac:dyDescent="0.3">
      <c r="A4916" t="s">
        <v>54</v>
      </c>
      <c r="B4916">
        <v>2021</v>
      </c>
      <c r="C4916" t="s">
        <v>23</v>
      </c>
      <c r="D4916" t="s">
        <v>94</v>
      </c>
      <c r="E4916" s="2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2">
        <v>3</v>
      </c>
      <c r="L4916" s="1">
        <v>2885.81</v>
      </c>
      <c r="M4916" s="1">
        <v>8734.59</v>
      </c>
      <c r="N4916" s="1">
        <v>2481.8411999999998</v>
      </c>
      <c r="O4916" s="1">
        <v>4307.6000000000004</v>
      </c>
      <c r="P4916" s="1">
        <v>3369.01</v>
      </c>
      <c r="Q4916" s="2">
        <f>-+Table1[[#This Row],[Current Record Count]]+Table1[[#This Row],[Adj Record Count]]</f>
        <v>3</v>
      </c>
      <c r="R4916" s="1">
        <f>+-Table1[[#This Row],[Current Total ADJUSTMENT_AMOUNT]]+Table1[[#This Row],[Adj Total ADJUSTMENT_AMOUNT]]</f>
        <v>2885.81</v>
      </c>
      <c r="S4916" s="1">
        <f>-Table1[[#This Row],[Current Total CHARGE_AMOUNT]]+Table1[[#This Row],[Adj Total CHARGE_AMOUNT]]</f>
        <v>8734.59</v>
      </c>
      <c r="T4916" s="1">
        <f>+Table1[[#This Row],[Adj Total TOTAL_COST]]-Table1[[#This Row],[Current Total TOTAL_COST]]</f>
        <v>2481.8411999999998</v>
      </c>
      <c r="U4916" s="1">
        <f>+Table1[[#This Row],[Adj Total CONTRIBUTION_MARGIN]]-Table1[[#This Row],[Current Total CONTRIBUTION_MARGIN]]</f>
        <v>4307.6000000000004</v>
      </c>
      <c r="V4916" s="1">
        <f>+Table1[[#This Row],[Adj Total OPERATING_MARGIN]]-Table1[[#This Row],[Current Total OPERATING_MARGIN]]</f>
        <v>3369.01</v>
      </c>
    </row>
    <row r="4917" spans="1:22" x14ac:dyDescent="0.3">
      <c r="A4917" t="s">
        <v>31</v>
      </c>
      <c r="B4917">
        <v>2021</v>
      </c>
      <c r="C4917" t="s">
        <v>20</v>
      </c>
      <c r="D4917" t="s">
        <v>64</v>
      </c>
      <c r="E4917" s="2">
        <v>2</v>
      </c>
      <c r="F4917" s="1">
        <v>13371.06</v>
      </c>
      <c r="G4917" s="1">
        <v>14401.33</v>
      </c>
      <c r="H4917" s="1">
        <v>4423.9434000000001</v>
      </c>
      <c r="I4917" s="1">
        <v>-2253.14</v>
      </c>
      <c r="J4917" s="1">
        <v>-3393.67</v>
      </c>
      <c r="K4917" s="2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2">
        <f>-+Table1[[#This Row],[Current Record Count]]+Table1[[#This Row],[Adj Record Count]]</f>
        <v>-2</v>
      </c>
      <c r="R4917" s="1">
        <f>+-Table1[[#This Row],[Current Total ADJUSTMENT_AMOUNT]]+Table1[[#This Row],[Adj Total ADJUSTMENT_AMOUNT]]</f>
        <v>-13371.06</v>
      </c>
      <c r="S4917" s="1">
        <f>-Table1[[#This Row],[Current Total CHARGE_AMOUNT]]+Table1[[#This Row],[Adj Total CHARGE_AMOUNT]]</f>
        <v>-14401.33</v>
      </c>
      <c r="T4917" s="1">
        <f>+Table1[[#This Row],[Adj Total TOTAL_COST]]-Table1[[#This Row],[Current Total TOTAL_COST]]</f>
        <v>-4423.9434000000001</v>
      </c>
      <c r="U4917" s="1">
        <f>+Table1[[#This Row],[Adj Total CONTRIBUTION_MARGIN]]-Table1[[#This Row],[Current Total CONTRIBUTION_MARGIN]]</f>
        <v>2253.14</v>
      </c>
      <c r="V4917" s="1">
        <f>+Table1[[#This Row],[Adj Total OPERATING_MARGIN]]-Table1[[#This Row],[Current Total OPERATING_MARGIN]]</f>
        <v>3393.67</v>
      </c>
    </row>
    <row r="4918" spans="1:22" x14ac:dyDescent="0.3">
      <c r="A4918" t="s">
        <v>54</v>
      </c>
      <c r="B4918">
        <v>2024</v>
      </c>
      <c r="C4918" t="s">
        <v>23</v>
      </c>
      <c r="D4918" t="s">
        <v>94</v>
      </c>
      <c r="E4918" s="2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2">
        <v>5</v>
      </c>
      <c r="L4918" s="1">
        <v>18955.009999999998</v>
      </c>
      <c r="M4918" s="1">
        <v>24962.83</v>
      </c>
      <c r="N4918" s="1">
        <v>3460.2129</v>
      </c>
      <c r="O4918" s="1">
        <v>4514.16</v>
      </c>
      <c r="P4918" s="1">
        <v>3397.92</v>
      </c>
      <c r="Q4918" s="2">
        <f>-+Table1[[#This Row],[Current Record Count]]+Table1[[#This Row],[Adj Record Count]]</f>
        <v>5</v>
      </c>
      <c r="R4918" s="1">
        <f>+-Table1[[#This Row],[Current Total ADJUSTMENT_AMOUNT]]+Table1[[#This Row],[Adj Total ADJUSTMENT_AMOUNT]]</f>
        <v>18955.009999999998</v>
      </c>
      <c r="S4918" s="1">
        <f>-Table1[[#This Row],[Current Total CHARGE_AMOUNT]]+Table1[[#This Row],[Adj Total CHARGE_AMOUNT]]</f>
        <v>24962.83</v>
      </c>
      <c r="T4918" s="1">
        <f>+Table1[[#This Row],[Adj Total TOTAL_COST]]-Table1[[#This Row],[Current Total TOTAL_COST]]</f>
        <v>3460.2129</v>
      </c>
      <c r="U4918" s="1">
        <f>+Table1[[#This Row],[Adj Total CONTRIBUTION_MARGIN]]-Table1[[#This Row],[Current Total CONTRIBUTION_MARGIN]]</f>
        <v>4514.16</v>
      </c>
      <c r="V4918" s="1">
        <f>+Table1[[#This Row],[Adj Total OPERATING_MARGIN]]-Table1[[#This Row],[Current Total OPERATING_MARGIN]]</f>
        <v>3397.92</v>
      </c>
    </row>
    <row r="4919" spans="1:22" x14ac:dyDescent="0.3">
      <c r="A4919" t="s">
        <v>81</v>
      </c>
      <c r="B4919">
        <v>2021</v>
      </c>
      <c r="C4919" t="s">
        <v>17</v>
      </c>
      <c r="D4919" t="s">
        <v>59</v>
      </c>
      <c r="E4919" s="2">
        <v>1</v>
      </c>
      <c r="F4919" s="1">
        <v>50.16</v>
      </c>
      <c r="G4919" s="1">
        <v>264</v>
      </c>
      <c r="H4919" s="1">
        <v>149.09800000000001</v>
      </c>
      <c r="I4919" s="1">
        <v>156.04</v>
      </c>
      <c r="J4919" s="1">
        <v>64.739999999999995</v>
      </c>
      <c r="K4919" s="2">
        <v>2</v>
      </c>
      <c r="L4919" s="1">
        <v>1022.19</v>
      </c>
      <c r="M4919" s="1">
        <v>5150.29</v>
      </c>
      <c r="N4919" s="1">
        <v>661.37130000000002</v>
      </c>
      <c r="O4919" s="1">
        <v>3794.33</v>
      </c>
      <c r="P4919" s="1">
        <v>3466.73</v>
      </c>
      <c r="Q4919" s="2">
        <f>-+Table1[[#This Row],[Current Record Count]]+Table1[[#This Row],[Adj Record Count]]</f>
        <v>1</v>
      </c>
      <c r="R4919" s="1">
        <f>+-Table1[[#This Row],[Current Total ADJUSTMENT_AMOUNT]]+Table1[[#This Row],[Adj Total ADJUSTMENT_AMOUNT]]</f>
        <v>972.03000000000009</v>
      </c>
      <c r="S4919" s="1">
        <f>-Table1[[#This Row],[Current Total CHARGE_AMOUNT]]+Table1[[#This Row],[Adj Total CHARGE_AMOUNT]]</f>
        <v>4886.29</v>
      </c>
      <c r="T4919" s="1">
        <f>+Table1[[#This Row],[Adj Total TOTAL_COST]]-Table1[[#This Row],[Current Total TOTAL_COST]]</f>
        <v>512.27330000000006</v>
      </c>
      <c r="U4919" s="1">
        <f>+Table1[[#This Row],[Adj Total CONTRIBUTION_MARGIN]]-Table1[[#This Row],[Current Total CONTRIBUTION_MARGIN]]</f>
        <v>3638.29</v>
      </c>
      <c r="V4919" s="1">
        <f>+Table1[[#This Row],[Adj Total OPERATING_MARGIN]]-Table1[[#This Row],[Current Total OPERATING_MARGIN]]</f>
        <v>3401.9900000000002</v>
      </c>
    </row>
    <row r="4920" spans="1:22" x14ac:dyDescent="0.3">
      <c r="A4920" t="s">
        <v>78</v>
      </c>
      <c r="B4920">
        <v>2023</v>
      </c>
      <c r="C4920" t="s">
        <v>20</v>
      </c>
      <c r="D4920" t="s">
        <v>100</v>
      </c>
      <c r="E4920" s="2">
        <v>13</v>
      </c>
      <c r="F4920" s="1">
        <v>26794.6</v>
      </c>
      <c r="G4920" s="1">
        <v>38352.82</v>
      </c>
      <c r="H4920" s="1">
        <v>11998.7714</v>
      </c>
      <c r="I4920" s="1">
        <v>2730.61</v>
      </c>
      <c r="J4920" s="1">
        <v>-52.29</v>
      </c>
      <c r="K4920" s="2">
        <v>10</v>
      </c>
      <c r="L4920" s="1">
        <v>18785.84</v>
      </c>
      <c r="M4920" s="1">
        <v>26767</v>
      </c>
      <c r="N4920" s="1">
        <v>5096.6143000000002</v>
      </c>
      <c r="O4920" s="1">
        <v>5060.4399999999996</v>
      </c>
      <c r="P4920" s="1">
        <v>3349.78</v>
      </c>
      <c r="Q4920" s="2">
        <f>-+Table1[[#This Row],[Current Record Count]]+Table1[[#This Row],[Adj Record Count]]</f>
        <v>-3</v>
      </c>
      <c r="R4920" s="1">
        <f>+-Table1[[#This Row],[Current Total ADJUSTMENT_AMOUNT]]+Table1[[#This Row],[Adj Total ADJUSTMENT_AMOUNT]]</f>
        <v>-8008.7599999999984</v>
      </c>
      <c r="S4920" s="1">
        <f>-Table1[[#This Row],[Current Total CHARGE_AMOUNT]]+Table1[[#This Row],[Adj Total CHARGE_AMOUNT]]</f>
        <v>-11585.82</v>
      </c>
      <c r="T4920" s="1">
        <f>+Table1[[#This Row],[Adj Total TOTAL_COST]]-Table1[[#This Row],[Current Total TOTAL_COST]]</f>
        <v>-6902.1570999999994</v>
      </c>
      <c r="U4920" s="1">
        <f>+Table1[[#This Row],[Adj Total CONTRIBUTION_MARGIN]]-Table1[[#This Row],[Current Total CONTRIBUTION_MARGIN]]</f>
        <v>2329.8299999999995</v>
      </c>
      <c r="V4920" s="1">
        <f>+Table1[[#This Row],[Adj Total OPERATING_MARGIN]]-Table1[[#This Row],[Current Total OPERATING_MARGIN]]</f>
        <v>3402.07</v>
      </c>
    </row>
    <row r="4921" spans="1:22" x14ac:dyDescent="0.3">
      <c r="A4921" t="s">
        <v>27</v>
      </c>
      <c r="B4921">
        <v>2025</v>
      </c>
      <c r="C4921" t="s">
        <v>29</v>
      </c>
      <c r="D4921" t="s">
        <v>43</v>
      </c>
      <c r="E4921" s="2">
        <v>1</v>
      </c>
      <c r="F4921" s="1">
        <v>10387.120000000001</v>
      </c>
      <c r="G4921" s="1">
        <v>10387.120000000001</v>
      </c>
      <c r="H4921" s="1">
        <v>1070.6856</v>
      </c>
      <c r="I4921" s="1">
        <v>-686.2</v>
      </c>
      <c r="J4921" s="1">
        <v>-1070.69</v>
      </c>
      <c r="K4921" s="2">
        <v>5</v>
      </c>
      <c r="L4921" s="1">
        <v>43106.76</v>
      </c>
      <c r="M4921" s="1">
        <v>51606.82</v>
      </c>
      <c r="N4921" s="1">
        <v>5152.1581999999999</v>
      </c>
      <c r="O4921" s="1">
        <v>4232.47</v>
      </c>
      <c r="P4921" s="1">
        <v>2336.65</v>
      </c>
      <c r="Q4921" s="2">
        <f>-+Table1[[#This Row],[Current Record Count]]+Table1[[#This Row],[Adj Record Count]]</f>
        <v>4</v>
      </c>
      <c r="R4921" s="1">
        <f>+-Table1[[#This Row],[Current Total ADJUSTMENT_AMOUNT]]+Table1[[#This Row],[Adj Total ADJUSTMENT_AMOUNT]]</f>
        <v>32719.64</v>
      </c>
      <c r="S4921" s="1">
        <f>-Table1[[#This Row],[Current Total CHARGE_AMOUNT]]+Table1[[#This Row],[Adj Total CHARGE_AMOUNT]]</f>
        <v>41219.699999999997</v>
      </c>
      <c r="T4921" s="1">
        <f>+Table1[[#This Row],[Adj Total TOTAL_COST]]-Table1[[#This Row],[Current Total TOTAL_COST]]</f>
        <v>4081.4726000000001</v>
      </c>
      <c r="U4921" s="1">
        <f>+Table1[[#This Row],[Adj Total CONTRIBUTION_MARGIN]]-Table1[[#This Row],[Current Total CONTRIBUTION_MARGIN]]</f>
        <v>4918.67</v>
      </c>
      <c r="V4921" s="1">
        <f>+Table1[[#This Row],[Adj Total OPERATING_MARGIN]]-Table1[[#This Row],[Current Total OPERATING_MARGIN]]</f>
        <v>3407.34</v>
      </c>
    </row>
    <row r="4922" spans="1:22" x14ac:dyDescent="0.3">
      <c r="A4922" t="s">
        <v>82</v>
      </c>
      <c r="B4922">
        <v>2024</v>
      </c>
      <c r="C4922" t="s">
        <v>23</v>
      </c>
      <c r="D4922" t="s">
        <v>24</v>
      </c>
      <c r="E4922" s="2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2">
        <v>3</v>
      </c>
      <c r="L4922" s="1">
        <v>7318.11</v>
      </c>
      <c r="M4922" s="1">
        <v>12866.5</v>
      </c>
      <c r="N4922" s="1">
        <v>2126.8598000000002</v>
      </c>
      <c r="O4922" s="1">
        <v>3694.43</v>
      </c>
      <c r="P4922" s="1">
        <v>3421.53</v>
      </c>
      <c r="Q4922" s="2">
        <f>-+Table1[[#This Row],[Current Record Count]]+Table1[[#This Row],[Adj Record Count]]</f>
        <v>3</v>
      </c>
      <c r="R4922" s="1">
        <f>+-Table1[[#This Row],[Current Total ADJUSTMENT_AMOUNT]]+Table1[[#This Row],[Adj Total ADJUSTMENT_AMOUNT]]</f>
        <v>7318.11</v>
      </c>
      <c r="S4922" s="1">
        <f>-Table1[[#This Row],[Current Total CHARGE_AMOUNT]]+Table1[[#This Row],[Adj Total CHARGE_AMOUNT]]</f>
        <v>12866.5</v>
      </c>
      <c r="T4922" s="1">
        <f>+Table1[[#This Row],[Adj Total TOTAL_COST]]-Table1[[#This Row],[Current Total TOTAL_COST]]</f>
        <v>2126.8598000000002</v>
      </c>
      <c r="U4922" s="1">
        <f>+Table1[[#This Row],[Adj Total CONTRIBUTION_MARGIN]]-Table1[[#This Row],[Current Total CONTRIBUTION_MARGIN]]</f>
        <v>3694.43</v>
      </c>
      <c r="V4922" s="1">
        <f>+Table1[[#This Row],[Adj Total OPERATING_MARGIN]]-Table1[[#This Row],[Current Total OPERATING_MARGIN]]</f>
        <v>3421.53</v>
      </c>
    </row>
    <row r="4923" spans="1:22" x14ac:dyDescent="0.3">
      <c r="A4923" t="s">
        <v>78</v>
      </c>
      <c r="B4923">
        <v>2021</v>
      </c>
      <c r="C4923" t="s">
        <v>17</v>
      </c>
      <c r="D4923" t="s">
        <v>59</v>
      </c>
      <c r="E4923" s="2">
        <v>16</v>
      </c>
      <c r="F4923" s="1">
        <v>70949.88</v>
      </c>
      <c r="G4923" s="1">
        <v>96278.94</v>
      </c>
      <c r="H4923" s="1">
        <v>28997.022499999999</v>
      </c>
      <c r="I4923" s="1">
        <v>6439.11</v>
      </c>
      <c r="J4923" s="1">
        <v>-2600.92</v>
      </c>
      <c r="K4923" s="2">
        <v>10</v>
      </c>
      <c r="L4923" s="1">
        <v>34991.89</v>
      </c>
      <c r="M4923" s="1">
        <v>47071.98</v>
      </c>
      <c r="N4923" s="1">
        <v>11736.0033</v>
      </c>
      <c r="O4923" s="1">
        <v>5123.54</v>
      </c>
      <c r="P4923" s="1">
        <v>822.83</v>
      </c>
      <c r="Q4923" s="2">
        <f>-+Table1[[#This Row],[Current Record Count]]+Table1[[#This Row],[Adj Record Count]]</f>
        <v>-6</v>
      </c>
      <c r="R4923" s="1">
        <f>+-Table1[[#This Row],[Current Total ADJUSTMENT_AMOUNT]]+Table1[[#This Row],[Adj Total ADJUSTMENT_AMOUNT]]</f>
        <v>-35957.990000000005</v>
      </c>
      <c r="S4923" s="1">
        <f>-Table1[[#This Row],[Current Total CHARGE_AMOUNT]]+Table1[[#This Row],[Adj Total CHARGE_AMOUNT]]</f>
        <v>-49206.96</v>
      </c>
      <c r="T4923" s="1">
        <f>+Table1[[#This Row],[Adj Total TOTAL_COST]]-Table1[[#This Row],[Current Total TOTAL_COST]]</f>
        <v>-17261.019199999999</v>
      </c>
      <c r="U4923" s="1">
        <f>+Table1[[#This Row],[Adj Total CONTRIBUTION_MARGIN]]-Table1[[#This Row],[Current Total CONTRIBUTION_MARGIN]]</f>
        <v>-1315.5699999999997</v>
      </c>
      <c r="V4923" s="1">
        <f>+Table1[[#This Row],[Adj Total OPERATING_MARGIN]]-Table1[[#This Row],[Current Total OPERATING_MARGIN]]</f>
        <v>3423.75</v>
      </c>
    </row>
    <row r="4924" spans="1:22" x14ac:dyDescent="0.3">
      <c r="A4924" t="s">
        <v>54</v>
      </c>
      <c r="B4924">
        <v>2025</v>
      </c>
      <c r="C4924" t="s">
        <v>20</v>
      </c>
      <c r="D4924" t="s">
        <v>64</v>
      </c>
      <c r="E4924" s="2">
        <v>13</v>
      </c>
      <c r="F4924" s="1">
        <v>62895.51</v>
      </c>
      <c r="G4924" s="1">
        <v>87517.37</v>
      </c>
      <c r="H4924" s="1">
        <v>8379.8665000000001</v>
      </c>
      <c r="I4924" s="1">
        <v>14340</v>
      </c>
      <c r="J4924" s="1">
        <v>12140.36</v>
      </c>
      <c r="K4924" s="2">
        <v>55</v>
      </c>
      <c r="L4924" s="1">
        <v>351637.44</v>
      </c>
      <c r="M4924" s="1">
        <v>505779.25</v>
      </c>
      <c r="N4924" s="1">
        <v>110491.356</v>
      </c>
      <c r="O4924" s="1">
        <v>38473.21</v>
      </c>
      <c r="P4924" s="1">
        <v>15569.1</v>
      </c>
      <c r="Q4924" s="2">
        <f>-+Table1[[#This Row],[Current Record Count]]+Table1[[#This Row],[Adj Record Count]]</f>
        <v>42</v>
      </c>
      <c r="R4924" s="1">
        <f>+-Table1[[#This Row],[Current Total ADJUSTMENT_AMOUNT]]+Table1[[#This Row],[Adj Total ADJUSTMENT_AMOUNT]]</f>
        <v>288741.93</v>
      </c>
      <c r="S4924" s="1">
        <f>-Table1[[#This Row],[Current Total CHARGE_AMOUNT]]+Table1[[#This Row],[Adj Total CHARGE_AMOUNT]]</f>
        <v>418261.88</v>
      </c>
      <c r="T4924" s="1">
        <f>+Table1[[#This Row],[Adj Total TOTAL_COST]]-Table1[[#This Row],[Current Total TOTAL_COST]]</f>
        <v>102111.4895</v>
      </c>
      <c r="U4924" s="1">
        <f>+Table1[[#This Row],[Adj Total CONTRIBUTION_MARGIN]]-Table1[[#This Row],[Current Total CONTRIBUTION_MARGIN]]</f>
        <v>24133.21</v>
      </c>
      <c r="V4924" s="1">
        <f>+Table1[[#This Row],[Adj Total OPERATING_MARGIN]]-Table1[[#This Row],[Current Total OPERATING_MARGIN]]</f>
        <v>3428.74</v>
      </c>
    </row>
    <row r="4925" spans="1:22" x14ac:dyDescent="0.3">
      <c r="A4925" t="s">
        <v>81</v>
      </c>
      <c r="B4925">
        <v>2023</v>
      </c>
      <c r="C4925" t="s">
        <v>23</v>
      </c>
      <c r="D4925" t="s">
        <v>83</v>
      </c>
      <c r="E4925" s="2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2">
        <v>5</v>
      </c>
      <c r="L4925" s="1">
        <v>48082.02</v>
      </c>
      <c r="M4925" s="1">
        <v>67710.81</v>
      </c>
      <c r="N4925" s="1">
        <v>16280.902700000001</v>
      </c>
      <c r="O4925" s="1">
        <v>6227.06</v>
      </c>
      <c r="P4925" s="1">
        <v>3429.65</v>
      </c>
      <c r="Q4925" s="2">
        <f>-+Table1[[#This Row],[Current Record Count]]+Table1[[#This Row],[Adj Record Count]]</f>
        <v>5</v>
      </c>
      <c r="R4925" s="1">
        <f>+-Table1[[#This Row],[Current Total ADJUSTMENT_AMOUNT]]+Table1[[#This Row],[Adj Total ADJUSTMENT_AMOUNT]]</f>
        <v>48082.02</v>
      </c>
      <c r="S4925" s="1">
        <f>-Table1[[#This Row],[Current Total CHARGE_AMOUNT]]+Table1[[#This Row],[Adj Total CHARGE_AMOUNT]]</f>
        <v>67710.81</v>
      </c>
      <c r="T4925" s="1">
        <f>+Table1[[#This Row],[Adj Total TOTAL_COST]]-Table1[[#This Row],[Current Total TOTAL_COST]]</f>
        <v>16280.902700000001</v>
      </c>
      <c r="U4925" s="1">
        <f>+Table1[[#This Row],[Adj Total CONTRIBUTION_MARGIN]]-Table1[[#This Row],[Current Total CONTRIBUTION_MARGIN]]</f>
        <v>6227.06</v>
      </c>
      <c r="V4925" s="1">
        <f>+Table1[[#This Row],[Adj Total OPERATING_MARGIN]]-Table1[[#This Row],[Current Total OPERATING_MARGIN]]</f>
        <v>3429.65</v>
      </c>
    </row>
    <row r="4926" spans="1:22" x14ac:dyDescent="0.3">
      <c r="A4926" t="s">
        <v>54</v>
      </c>
      <c r="B4926">
        <v>2022</v>
      </c>
      <c r="C4926" t="s">
        <v>29</v>
      </c>
      <c r="D4926" t="s">
        <v>43</v>
      </c>
      <c r="E4926" s="2">
        <v>14</v>
      </c>
      <c r="F4926" s="1">
        <v>1663.9</v>
      </c>
      <c r="G4926" s="1">
        <v>2600</v>
      </c>
      <c r="H4926" s="1">
        <v>2563.4549999999999</v>
      </c>
      <c r="I4926" s="1">
        <v>-390.28</v>
      </c>
      <c r="J4926" s="1">
        <v>-1041.32</v>
      </c>
      <c r="K4926" s="2">
        <v>58</v>
      </c>
      <c r="L4926" s="1">
        <v>148027.66</v>
      </c>
      <c r="M4926" s="1">
        <v>199444.37</v>
      </c>
      <c r="N4926" s="1">
        <v>53082.175999999999</v>
      </c>
      <c r="O4926" s="1">
        <v>17924.87</v>
      </c>
      <c r="P4926" s="1">
        <v>2400.02</v>
      </c>
      <c r="Q4926" s="2">
        <f>-+Table1[[#This Row],[Current Record Count]]+Table1[[#This Row],[Adj Record Count]]</f>
        <v>44</v>
      </c>
      <c r="R4926" s="1">
        <f>+-Table1[[#This Row],[Current Total ADJUSTMENT_AMOUNT]]+Table1[[#This Row],[Adj Total ADJUSTMENT_AMOUNT]]</f>
        <v>146363.76</v>
      </c>
      <c r="S4926" s="1">
        <f>-Table1[[#This Row],[Current Total CHARGE_AMOUNT]]+Table1[[#This Row],[Adj Total CHARGE_AMOUNT]]</f>
        <v>196844.37</v>
      </c>
      <c r="T4926" s="1">
        <f>+Table1[[#This Row],[Adj Total TOTAL_COST]]-Table1[[#This Row],[Current Total TOTAL_COST]]</f>
        <v>50518.720999999998</v>
      </c>
      <c r="U4926" s="1">
        <f>+Table1[[#This Row],[Adj Total CONTRIBUTION_MARGIN]]-Table1[[#This Row],[Current Total CONTRIBUTION_MARGIN]]</f>
        <v>18315.149999999998</v>
      </c>
      <c r="V4926" s="1">
        <f>+Table1[[#This Row],[Adj Total OPERATING_MARGIN]]-Table1[[#This Row],[Current Total OPERATING_MARGIN]]</f>
        <v>3441.34</v>
      </c>
    </row>
    <row r="4927" spans="1:22" x14ac:dyDescent="0.3">
      <c r="A4927" t="s">
        <v>31</v>
      </c>
      <c r="B4927">
        <v>2023</v>
      </c>
      <c r="C4927" t="s">
        <v>26</v>
      </c>
      <c r="D4927" t="s">
        <v>26</v>
      </c>
      <c r="E4927" s="2">
        <v>12</v>
      </c>
      <c r="F4927" s="1">
        <v>12022.43</v>
      </c>
      <c r="G4927" s="1">
        <v>14723.13</v>
      </c>
      <c r="H4927" s="1">
        <v>6218.4126999999999</v>
      </c>
      <c r="I4927" s="1">
        <v>-968.62</v>
      </c>
      <c r="J4927" s="1">
        <v>-3475.37</v>
      </c>
      <c r="K4927" s="2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2">
        <f>-+Table1[[#This Row],[Current Record Count]]+Table1[[#This Row],[Adj Record Count]]</f>
        <v>-12</v>
      </c>
      <c r="R4927" s="1">
        <f>+-Table1[[#This Row],[Current Total ADJUSTMENT_AMOUNT]]+Table1[[#This Row],[Adj Total ADJUSTMENT_AMOUNT]]</f>
        <v>-12022.43</v>
      </c>
      <c r="S4927" s="1">
        <f>-Table1[[#This Row],[Current Total CHARGE_AMOUNT]]+Table1[[#This Row],[Adj Total CHARGE_AMOUNT]]</f>
        <v>-14723.13</v>
      </c>
      <c r="T4927" s="1">
        <f>+Table1[[#This Row],[Adj Total TOTAL_COST]]-Table1[[#This Row],[Current Total TOTAL_COST]]</f>
        <v>-6218.4126999999999</v>
      </c>
      <c r="U4927" s="1">
        <f>+Table1[[#This Row],[Adj Total CONTRIBUTION_MARGIN]]-Table1[[#This Row],[Current Total CONTRIBUTION_MARGIN]]</f>
        <v>968.62</v>
      </c>
      <c r="V4927" s="1">
        <f>+Table1[[#This Row],[Adj Total OPERATING_MARGIN]]-Table1[[#This Row],[Current Total OPERATING_MARGIN]]</f>
        <v>3475.37</v>
      </c>
    </row>
    <row r="4928" spans="1:22" x14ac:dyDescent="0.3">
      <c r="A4928" t="s">
        <v>31</v>
      </c>
      <c r="B4928">
        <v>2020</v>
      </c>
      <c r="C4928" t="s">
        <v>29</v>
      </c>
      <c r="D4928" t="s">
        <v>43</v>
      </c>
      <c r="E4928" s="2">
        <v>3</v>
      </c>
      <c r="F4928" s="1">
        <v>14116.76</v>
      </c>
      <c r="G4928" s="1">
        <v>18296.7</v>
      </c>
      <c r="H4928" s="1">
        <v>7930.5784000000003</v>
      </c>
      <c r="I4928" s="1">
        <v>-1155.26</v>
      </c>
      <c r="J4928" s="1">
        <v>-3669.84</v>
      </c>
      <c r="K4928" s="2">
        <v>1</v>
      </c>
      <c r="L4928" s="1">
        <v>4666.24</v>
      </c>
      <c r="M4928" s="1">
        <v>7109.41</v>
      </c>
      <c r="N4928" s="1">
        <v>2626.7184000000002</v>
      </c>
      <c r="O4928" s="1">
        <v>830.05</v>
      </c>
      <c r="P4928" s="1">
        <v>-183.55</v>
      </c>
      <c r="Q4928" s="2">
        <f>-+Table1[[#This Row],[Current Record Count]]+Table1[[#This Row],[Adj Record Count]]</f>
        <v>-2</v>
      </c>
      <c r="R4928" s="1">
        <f>+-Table1[[#This Row],[Current Total ADJUSTMENT_AMOUNT]]+Table1[[#This Row],[Adj Total ADJUSTMENT_AMOUNT]]</f>
        <v>-9450.52</v>
      </c>
      <c r="S4928" s="1">
        <f>-Table1[[#This Row],[Current Total CHARGE_AMOUNT]]+Table1[[#This Row],[Adj Total CHARGE_AMOUNT]]</f>
        <v>-11187.29</v>
      </c>
      <c r="T4928" s="1">
        <f>+Table1[[#This Row],[Adj Total TOTAL_COST]]-Table1[[#This Row],[Current Total TOTAL_COST]]</f>
        <v>-5303.8600000000006</v>
      </c>
      <c r="U4928" s="1">
        <f>+Table1[[#This Row],[Adj Total CONTRIBUTION_MARGIN]]-Table1[[#This Row],[Current Total CONTRIBUTION_MARGIN]]</f>
        <v>1985.31</v>
      </c>
      <c r="V4928" s="1">
        <f>+Table1[[#This Row],[Adj Total OPERATING_MARGIN]]-Table1[[#This Row],[Current Total OPERATING_MARGIN]]</f>
        <v>3486.29</v>
      </c>
    </row>
    <row r="4929" spans="1:22" x14ac:dyDescent="0.3">
      <c r="A4929" t="s">
        <v>82</v>
      </c>
      <c r="B4929">
        <v>2024</v>
      </c>
      <c r="C4929" t="s">
        <v>20</v>
      </c>
      <c r="D4929" t="s">
        <v>102</v>
      </c>
      <c r="E4929" s="2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2">
        <v>2</v>
      </c>
      <c r="L4929" s="1">
        <v>2910.05</v>
      </c>
      <c r="M4929" s="1">
        <v>8558.9599999999991</v>
      </c>
      <c r="N4929" s="1">
        <v>2160.0522999999998</v>
      </c>
      <c r="O4929" s="1">
        <v>3749.26</v>
      </c>
      <c r="P4929" s="1">
        <v>3488.86</v>
      </c>
      <c r="Q4929" s="2">
        <f>-+Table1[[#This Row],[Current Record Count]]+Table1[[#This Row],[Adj Record Count]]</f>
        <v>2</v>
      </c>
      <c r="R4929" s="1">
        <f>+-Table1[[#This Row],[Current Total ADJUSTMENT_AMOUNT]]+Table1[[#This Row],[Adj Total ADJUSTMENT_AMOUNT]]</f>
        <v>2910.05</v>
      </c>
      <c r="S4929" s="1">
        <f>-Table1[[#This Row],[Current Total CHARGE_AMOUNT]]+Table1[[#This Row],[Adj Total CHARGE_AMOUNT]]</f>
        <v>8558.9599999999991</v>
      </c>
      <c r="T4929" s="1">
        <f>+Table1[[#This Row],[Adj Total TOTAL_COST]]-Table1[[#This Row],[Current Total TOTAL_COST]]</f>
        <v>2160.0522999999998</v>
      </c>
      <c r="U4929" s="1">
        <f>+Table1[[#This Row],[Adj Total CONTRIBUTION_MARGIN]]-Table1[[#This Row],[Current Total CONTRIBUTION_MARGIN]]</f>
        <v>3749.26</v>
      </c>
      <c r="V4929" s="1">
        <f>+Table1[[#This Row],[Adj Total OPERATING_MARGIN]]-Table1[[#This Row],[Current Total OPERATING_MARGIN]]</f>
        <v>3488.86</v>
      </c>
    </row>
    <row r="4930" spans="1:22" x14ac:dyDescent="0.3">
      <c r="A4930" t="s">
        <v>25</v>
      </c>
      <c r="B4930">
        <v>2025</v>
      </c>
      <c r="C4930" t="s">
        <v>20</v>
      </c>
      <c r="D4930" t="s">
        <v>76</v>
      </c>
      <c r="E4930" s="2">
        <v>7</v>
      </c>
      <c r="F4930" s="1">
        <v>16322.99</v>
      </c>
      <c r="G4930" s="1">
        <v>18903.78</v>
      </c>
      <c r="H4930" s="1">
        <v>1252.3503000000001</v>
      </c>
      <c r="I4930" s="1">
        <v>1816.95</v>
      </c>
      <c r="J4930" s="1">
        <v>1328.46</v>
      </c>
      <c r="K4930" s="2">
        <v>13</v>
      </c>
      <c r="L4930" s="1">
        <v>26552.47</v>
      </c>
      <c r="M4930" s="1">
        <v>38384.81</v>
      </c>
      <c r="N4930" s="1">
        <v>7030.0137000000004</v>
      </c>
      <c r="O4930" s="1">
        <v>6539.26</v>
      </c>
      <c r="P4930" s="1">
        <v>4857.37</v>
      </c>
      <c r="Q4930" s="2">
        <f>-+Table1[[#This Row],[Current Record Count]]+Table1[[#This Row],[Adj Record Count]]</f>
        <v>6</v>
      </c>
      <c r="R4930" s="1">
        <f>+-Table1[[#This Row],[Current Total ADJUSTMENT_AMOUNT]]+Table1[[#This Row],[Adj Total ADJUSTMENT_AMOUNT]]</f>
        <v>10229.480000000001</v>
      </c>
      <c r="S4930" s="1">
        <f>-Table1[[#This Row],[Current Total CHARGE_AMOUNT]]+Table1[[#This Row],[Adj Total CHARGE_AMOUNT]]</f>
        <v>19481.03</v>
      </c>
      <c r="T4930" s="1">
        <f>+Table1[[#This Row],[Adj Total TOTAL_COST]]-Table1[[#This Row],[Current Total TOTAL_COST]]</f>
        <v>5777.6634000000004</v>
      </c>
      <c r="U4930" s="1">
        <f>+Table1[[#This Row],[Adj Total CONTRIBUTION_MARGIN]]-Table1[[#This Row],[Current Total CONTRIBUTION_MARGIN]]</f>
        <v>4722.3100000000004</v>
      </c>
      <c r="V4930" s="1">
        <f>+Table1[[#This Row],[Adj Total OPERATING_MARGIN]]-Table1[[#This Row],[Current Total OPERATING_MARGIN]]</f>
        <v>3528.91</v>
      </c>
    </row>
    <row r="4931" spans="1:22" x14ac:dyDescent="0.3">
      <c r="A4931" t="s">
        <v>35</v>
      </c>
      <c r="B4931">
        <v>2022</v>
      </c>
      <c r="C4931" t="s">
        <v>67</v>
      </c>
      <c r="D4931" t="s">
        <v>67</v>
      </c>
      <c r="E4931" s="2">
        <v>21</v>
      </c>
      <c r="F4931" s="1">
        <v>80462.5</v>
      </c>
      <c r="G4931" s="1">
        <v>85871.86</v>
      </c>
      <c r="H4931" s="1">
        <v>23318.848699999999</v>
      </c>
      <c r="I4931" s="1">
        <v>4160.71</v>
      </c>
      <c r="J4931" s="1">
        <v>-2432.4699999999998</v>
      </c>
      <c r="K4931" s="2">
        <v>11</v>
      </c>
      <c r="L4931" s="1">
        <v>4136.4399999999996</v>
      </c>
      <c r="M4931" s="1">
        <v>6426</v>
      </c>
      <c r="N4931" s="1">
        <v>1398.3879999999999</v>
      </c>
      <c r="O4931" s="1">
        <v>1541.83</v>
      </c>
      <c r="P4931" s="1">
        <v>1098.74</v>
      </c>
      <c r="Q4931" s="2">
        <f>-+Table1[[#This Row],[Current Record Count]]+Table1[[#This Row],[Adj Record Count]]</f>
        <v>-10</v>
      </c>
      <c r="R4931" s="1">
        <f>+-Table1[[#This Row],[Current Total ADJUSTMENT_AMOUNT]]+Table1[[#This Row],[Adj Total ADJUSTMENT_AMOUNT]]</f>
        <v>-76326.06</v>
      </c>
      <c r="S4931" s="1">
        <f>-Table1[[#This Row],[Current Total CHARGE_AMOUNT]]+Table1[[#This Row],[Adj Total CHARGE_AMOUNT]]</f>
        <v>-79445.86</v>
      </c>
      <c r="T4931" s="1">
        <f>+Table1[[#This Row],[Adj Total TOTAL_COST]]-Table1[[#This Row],[Current Total TOTAL_COST]]</f>
        <v>-21920.4607</v>
      </c>
      <c r="U4931" s="1">
        <f>+Table1[[#This Row],[Adj Total CONTRIBUTION_MARGIN]]-Table1[[#This Row],[Current Total CONTRIBUTION_MARGIN]]</f>
        <v>-2618.88</v>
      </c>
      <c r="V4931" s="1">
        <f>+Table1[[#This Row],[Adj Total OPERATING_MARGIN]]-Table1[[#This Row],[Current Total OPERATING_MARGIN]]</f>
        <v>3531.21</v>
      </c>
    </row>
    <row r="4932" spans="1:22" x14ac:dyDescent="0.3">
      <c r="A4932" t="s">
        <v>74</v>
      </c>
      <c r="B4932">
        <v>2020</v>
      </c>
      <c r="C4932" t="s">
        <v>26</v>
      </c>
      <c r="D4932" t="s">
        <v>26</v>
      </c>
      <c r="E4932" s="2">
        <v>3</v>
      </c>
      <c r="F4932" s="1">
        <v>12467.95</v>
      </c>
      <c r="G4932" s="1">
        <v>17176.38</v>
      </c>
      <c r="H4932" s="1">
        <v>8189.0159000000003</v>
      </c>
      <c r="I4932" s="1">
        <v>-707.33</v>
      </c>
      <c r="J4932" s="1">
        <v>-3548.72</v>
      </c>
      <c r="K4932" s="2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2">
        <f>-+Table1[[#This Row],[Current Record Count]]+Table1[[#This Row],[Adj Record Count]]</f>
        <v>-3</v>
      </c>
      <c r="R4932" s="1">
        <f>+-Table1[[#This Row],[Current Total ADJUSTMENT_AMOUNT]]+Table1[[#This Row],[Adj Total ADJUSTMENT_AMOUNT]]</f>
        <v>-12467.95</v>
      </c>
      <c r="S4932" s="1">
        <f>-Table1[[#This Row],[Current Total CHARGE_AMOUNT]]+Table1[[#This Row],[Adj Total CHARGE_AMOUNT]]</f>
        <v>-17176.38</v>
      </c>
      <c r="T4932" s="1">
        <f>+Table1[[#This Row],[Adj Total TOTAL_COST]]-Table1[[#This Row],[Current Total TOTAL_COST]]</f>
        <v>-8189.0159000000003</v>
      </c>
      <c r="U4932" s="1">
        <f>+Table1[[#This Row],[Adj Total CONTRIBUTION_MARGIN]]-Table1[[#This Row],[Current Total CONTRIBUTION_MARGIN]]</f>
        <v>707.33</v>
      </c>
      <c r="V4932" s="1">
        <f>+Table1[[#This Row],[Adj Total OPERATING_MARGIN]]-Table1[[#This Row],[Current Total OPERATING_MARGIN]]</f>
        <v>3548.72</v>
      </c>
    </row>
    <row r="4933" spans="1:22" x14ac:dyDescent="0.3">
      <c r="A4933" t="s">
        <v>81</v>
      </c>
      <c r="B4933">
        <v>2024</v>
      </c>
      <c r="C4933" t="s">
        <v>51</v>
      </c>
      <c r="D4933" t="s">
        <v>51</v>
      </c>
      <c r="E4933" s="2">
        <v>14</v>
      </c>
      <c r="F4933" s="1">
        <v>3472.1</v>
      </c>
      <c r="G4933" s="1">
        <v>5417</v>
      </c>
      <c r="H4933" s="1">
        <v>7627.7740999999996</v>
      </c>
      <c r="I4933" s="1">
        <v>505.54</v>
      </c>
      <c r="J4933" s="1">
        <v>-3575.12</v>
      </c>
      <c r="K4933" s="2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2">
        <f>-+Table1[[#This Row],[Current Record Count]]+Table1[[#This Row],[Adj Record Count]]</f>
        <v>-14</v>
      </c>
      <c r="R4933" s="1">
        <f>+-Table1[[#This Row],[Current Total ADJUSTMENT_AMOUNT]]+Table1[[#This Row],[Adj Total ADJUSTMENT_AMOUNT]]</f>
        <v>-3472.1</v>
      </c>
      <c r="S4933" s="1">
        <f>-Table1[[#This Row],[Current Total CHARGE_AMOUNT]]+Table1[[#This Row],[Adj Total CHARGE_AMOUNT]]</f>
        <v>-5417</v>
      </c>
      <c r="T4933" s="1">
        <f>+Table1[[#This Row],[Adj Total TOTAL_COST]]-Table1[[#This Row],[Current Total TOTAL_COST]]</f>
        <v>-7627.7740999999996</v>
      </c>
      <c r="U4933" s="1">
        <f>+Table1[[#This Row],[Adj Total CONTRIBUTION_MARGIN]]-Table1[[#This Row],[Current Total CONTRIBUTION_MARGIN]]</f>
        <v>-505.54</v>
      </c>
      <c r="V4933" s="1">
        <f>+Table1[[#This Row],[Adj Total OPERATING_MARGIN]]-Table1[[#This Row],[Current Total OPERATING_MARGIN]]</f>
        <v>3575.12</v>
      </c>
    </row>
    <row r="4934" spans="1:22" x14ac:dyDescent="0.3">
      <c r="A4934" t="s">
        <v>44</v>
      </c>
      <c r="B4934">
        <v>2022</v>
      </c>
      <c r="C4934" t="s">
        <v>23</v>
      </c>
      <c r="D4934" t="s">
        <v>83</v>
      </c>
      <c r="E4934" s="2">
        <v>83</v>
      </c>
      <c r="F4934" s="1">
        <v>59964.62</v>
      </c>
      <c r="G4934" s="1">
        <v>77467.820000000007</v>
      </c>
      <c r="H4934" s="1">
        <v>26161.9519</v>
      </c>
      <c r="I4934" s="1">
        <v>6888.67</v>
      </c>
      <c r="J4934" s="1">
        <v>-1635.9</v>
      </c>
      <c r="K4934" s="2">
        <v>82</v>
      </c>
      <c r="L4934" s="1">
        <v>48291.16</v>
      </c>
      <c r="M4934" s="1">
        <v>64658.2</v>
      </c>
      <c r="N4934" s="1">
        <v>21407.050800000001</v>
      </c>
      <c r="O4934" s="1">
        <v>8807.74</v>
      </c>
      <c r="P4934" s="1">
        <v>1940.59</v>
      </c>
      <c r="Q4934" s="2">
        <f>-+Table1[[#This Row],[Current Record Count]]+Table1[[#This Row],[Adj Record Count]]</f>
        <v>-1</v>
      </c>
      <c r="R4934" s="1">
        <f>+-Table1[[#This Row],[Current Total ADJUSTMENT_AMOUNT]]+Table1[[#This Row],[Adj Total ADJUSTMENT_AMOUNT]]</f>
        <v>-11673.46</v>
      </c>
      <c r="S4934" s="1">
        <f>-Table1[[#This Row],[Current Total CHARGE_AMOUNT]]+Table1[[#This Row],[Adj Total CHARGE_AMOUNT]]</f>
        <v>-12809.62000000001</v>
      </c>
      <c r="T4934" s="1">
        <f>+Table1[[#This Row],[Adj Total TOTAL_COST]]-Table1[[#This Row],[Current Total TOTAL_COST]]</f>
        <v>-4754.9010999999991</v>
      </c>
      <c r="U4934" s="1">
        <f>+Table1[[#This Row],[Adj Total CONTRIBUTION_MARGIN]]-Table1[[#This Row],[Current Total CONTRIBUTION_MARGIN]]</f>
        <v>1919.0699999999997</v>
      </c>
      <c r="V4934" s="1">
        <f>+Table1[[#This Row],[Adj Total OPERATING_MARGIN]]-Table1[[#This Row],[Current Total OPERATING_MARGIN]]</f>
        <v>3576.49</v>
      </c>
    </row>
    <row r="4935" spans="1:22" x14ac:dyDescent="0.3">
      <c r="A4935" t="s">
        <v>33</v>
      </c>
      <c r="B4935">
        <v>2022</v>
      </c>
      <c r="C4935" t="s">
        <v>17</v>
      </c>
      <c r="D4935" t="s">
        <v>80</v>
      </c>
      <c r="E4935" s="2">
        <v>4</v>
      </c>
      <c r="F4935" s="1">
        <v>5171.22</v>
      </c>
      <c r="G4935" s="1">
        <v>6479.82</v>
      </c>
      <c r="H4935" s="1">
        <v>4948.3</v>
      </c>
      <c r="I4935" s="1">
        <v>-2231.37</v>
      </c>
      <c r="J4935" s="1">
        <v>-3639.7</v>
      </c>
      <c r="K4935" s="2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2">
        <f>-+Table1[[#This Row],[Current Record Count]]+Table1[[#This Row],[Adj Record Count]]</f>
        <v>-4</v>
      </c>
      <c r="R4935" s="1">
        <f>+-Table1[[#This Row],[Current Total ADJUSTMENT_AMOUNT]]+Table1[[#This Row],[Adj Total ADJUSTMENT_AMOUNT]]</f>
        <v>-5171.22</v>
      </c>
      <c r="S4935" s="1">
        <f>-Table1[[#This Row],[Current Total CHARGE_AMOUNT]]+Table1[[#This Row],[Adj Total CHARGE_AMOUNT]]</f>
        <v>-6479.82</v>
      </c>
      <c r="T4935" s="1">
        <f>+Table1[[#This Row],[Adj Total TOTAL_COST]]-Table1[[#This Row],[Current Total TOTAL_COST]]</f>
        <v>-4948.3</v>
      </c>
      <c r="U4935" s="1">
        <f>+Table1[[#This Row],[Adj Total CONTRIBUTION_MARGIN]]-Table1[[#This Row],[Current Total CONTRIBUTION_MARGIN]]</f>
        <v>2231.37</v>
      </c>
      <c r="V4935" s="1">
        <f>+Table1[[#This Row],[Adj Total OPERATING_MARGIN]]-Table1[[#This Row],[Current Total OPERATING_MARGIN]]</f>
        <v>3639.7</v>
      </c>
    </row>
    <row r="4936" spans="1:22" x14ac:dyDescent="0.3">
      <c r="A4936" t="s">
        <v>54</v>
      </c>
      <c r="B4936">
        <v>2021</v>
      </c>
      <c r="C4936" t="s">
        <v>23</v>
      </c>
      <c r="D4936" t="s">
        <v>83</v>
      </c>
      <c r="E4936" s="2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2">
        <v>17</v>
      </c>
      <c r="L4936" s="1">
        <v>26781.39</v>
      </c>
      <c r="M4936" s="1">
        <v>42346.03</v>
      </c>
      <c r="N4936" s="1">
        <v>13548.868200000001</v>
      </c>
      <c r="O4936" s="1">
        <v>8889.06</v>
      </c>
      <c r="P4936" s="1">
        <v>3661.54</v>
      </c>
      <c r="Q4936" s="2">
        <f>-+Table1[[#This Row],[Current Record Count]]+Table1[[#This Row],[Adj Record Count]]</f>
        <v>17</v>
      </c>
      <c r="R4936" s="1">
        <f>+-Table1[[#This Row],[Current Total ADJUSTMENT_AMOUNT]]+Table1[[#This Row],[Adj Total ADJUSTMENT_AMOUNT]]</f>
        <v>26781.39</v>
      </c>
      <c r="S4936" s="1">
        <f>-Table1[[#This Row],[Current Total CHARGE_AMOUNT]]+Table1[[#This Row],[Adj Total CHARGE_AMOUNT]]</f>
        <v>42346.03</v>
      </c>
      <c r="T4936" s="1">
        <f>+Table1[[#This Row],[Adj Total TOTAL_COST]]-Table1[[#This Row],[Current Total TOTAL_COST]]</f>
        <v>13548.868200000001</v>
      </c>
      <c r="U4936" s="1">
        <f>+Table1[[#This Row],[Adj Total CONTRIBUTION_MARGIN]]-Table1[[#This Row],[Current Total CONTRIBUTION_MARGIN]]</f>
        <v>8889.06</v>
      </c>
      <c r="V4936" s="1">
        <f>+Table1[[#This Row],[Adj Total OPERATING_MARGIN]]-Table1[[#This Row],[Current Total OPERATING_MARGIN]]</f>
        <v>3661.54</v>
      </c>
    </row>
    <row r="4937" spans="1:22" x14ac:dyDescent="0.3">
      <c r="A4937" t="s">
        <v>31</v>
      </c>
      <c r="B4937">
        <v>2022</v>
      </c>
      <c r="C4937" t="s">
        <v>23</v>
      </c>
      <c r="D4937" t="s">
        <v>83</v>
      </c>
      <c r="E4937" s="2">
        <v>2</v>
      </c>
      <c r="F4937" s="1">
        <v>27515.16</v>
      </c>
      <c r="G4937" s="1">
        <v>28589.02</v>
      </c>
      <c r="H4937" s="1">
        <v>4742.2929999999997</v>
      </c>
      <c r="I4937" s="1">
        <v>-2099.0100000000002</v>
      </c>
      <c r="J4937" s="1">
        <v>-3672.38</v>
      </c>
      <c r="K4937" s="2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2">
        <f>-+Table1[[#This Row],[Current Record Count]]+Table1[[#This Row],[Adj Record Count]]</f>
        <v>-2</v>
      </c>
      <c r="R4937" s="1">
        <f>+-Table1[[#This Row],[Current Total ADJUSTMENT_AMOUNT]]+Table1[[#This Row],[Adj Total ADJUSTMENT_AMOUNT]]</f>
        <v>-27515.16</v>
      </c>
      <c r="S4937" s="1">
        <f>-Table1[[#This Row],[Current Total CHARGE_AMOUNT]]+Table1[[#This Row],[Adj Total CHARGE_AMOUNT]]</f>
        <v>-28589.02</v>
      </c>
      <c r="T4937" s="1">
        <f>+Table1[[#This Row],[Adj Total TOTAL_COST]]-Table1[[#This Row],[Current Total TOTAL_COST]]</f>
        <v>-4742.2929999999997</v>
      </c>
      <c r="U4937" s="1">
        <f>+Table1[[#This Row],[Adj Total CONTRIBUTION_MARGIN]]-Table1[[#This Row],[Current Total CONTRIBUTION_MARGIN]]</f>
        <v>2099.0100000000002</v>
      </c>
      <c r="V4937" s="1">
        <f>+Table1[[#This Row],[Adj Total OPERATING_MARGIN]]-Table1[[#This Row],[Current Total OPERATING_MARGIN]]</f>
        <v>3672.38</v>
      </c>
    </row>
    <row r="4938" spans="1:22" x14ac:dyDescent="0.3">
      <c r="A4938" t="s">
        <v>74</v>
      </c>
      <c r="B4938">
        <v>2021</v>
      </c>
      <c r="C4938" t="s">
        <v>60</v>
      </c>
      <c r="D4938" t="s">
        <v>60</v>
      </c>
      <c r="E4938" s="2">
        <v>5</v>
      </c>
      <c r="F4938" s="1">
        <v>95835.08</v>
      </c>
      <c r="G4938" s="1">
        <v>105962.56</v>
      </c>
      <c r="H4938" s="1">
        <v>21255.455699999999</v>
      </c>
      <c r="I4938" s="1">
        <v>-62.81</v>
      </c>
      <c r="J4938" s="1">
        <v>-3652.37</v>
      </c>
      <c r="K4938" s="2">
        <v>1</v>
      </c>
      <c r="L4938" s="1">
        <v>16.920000000000002</v>
      </c>
      <c r="M4938" s="1">
        <v>128</v>
      </c>
      <c r="N4938" s="1">
        <v>78.114500000000007</v>
      </c>
      <c r="O4938" s="1">
        <v>57.35</v>
      </c>
      <c r="P4938" s="1">
        <v>33.549999999999997</v>
      </c>
      <c r="Q4938" s="2">
        <f>-+Table1[[#This Row],[Current Record Count]]+Table1[[#This Row],[Adj Record Count]]</f>
        <v>-4</v>
      </c>
      <c r="R4938" s="1">
        <f>+-Table1[[#This Row],[Current Total ADJUSTMENT_AMOUNT]]+Table1[[#This Row],[Adj Total ADJUSTMENT_AMOUNT]]</f>
        <v>-95818.16</v>
      </c>
      <c r="S4938" s="1">
        <f>-Table1[[#This Row],[Current Total CHARGE_AMOUNT]]+Table1[[#This Row],[Adj Total CHARGE_AMOUNT]]</f>
        <v>-105834.56</v>
      </c>
      <c r="T4938" s="1">
        <f>+Table1[[#This Row],[Adj Total TOTAL_COST]]-Table1[[#This Row],[Current Total TOTAL_COST]]</f>
        <v>-21177.341199999999</v>
      </c>
      <c r="U4938" s="1">
        <f>+Table1[[#This Row],[Adj Total CONTRIBUTION_MARGIN]]-Table1[[#This Row],[Current Total CONTRIBUTION_MARGIN]]</f>
        <v>120.16</v>
      </c>
      <c r="V4938" s="1">
        <f>+Table1[[#This Row],[Adj Total OPERATING_MARGIN]]-Table1[[#This Row],[Current Total OPERATING_MARGIN]]</f>
        <v>3685.92</v>
      </c>
    </row>
    <row r="4939" spans="1:22" x14ac:dyDescent="0.3">
      <c r="A4939" t="s">
        <v>35</v>
      </c>
      <c r="B4939">
        <v>2023</v>
      </c>
      <c r="C4939" t="s">
        <v>20</v>
      </c>
      <c r="D4939" t="s">
        <v>71</v>
      </c>
      <c r="E4939" s="2">
        <v>59</v>
      </c>
      <c r="F4939" s="1">
        <v>128984.79</v>
      </c>
      <c r="G4939" s="1">
        <v>156097.69</v>
      </c>
      <c r="H4939" s="1">
        <v>35544.750999999997</v>
      </c>
      <c r="I4939" s="1">
        <v>8255.06</v>
      </c>
      <c r="J4939" s="1">
        <v>-2710.28</v>
      </c>
      <c r="K4939" s="2">
        <v>15</v>
      </c>
      <c r="L4939" s="1">
        <v>13172.88</v>
      </c>
      <c r="M4939" s="1">
        <v>15771</v>
      </c>
      <c r="N4939" s="1">
        <v>2250.9124000000002</v>
      </c>
      <c r="O4939" s="1">
        <v>1651.13</v>
      </c>
      <c r="P4939" s="1">
        <v>978.92</v>
      </c>
      <c r="Q4939" s="2">
        <f>-+Table1[[#This Row],[Current Record Count]]+Table1[[#This Row],[Adj Record Count]]</f>
        <v>-44</v>
      </c>
      <c r="R4939" s="1">
        <f>+-Table1[[#This Row],[Current Total ADJUSTMENT_AMOUNT]]+Table1[[#This Row],[Adj Total ADJUSTMENT_AMOUNT]]</f>
        <v>-115811.90999999999</v>
      </c>
      <c r="S4939" s="1">
        <f>-Table1[[#This Row],[Current Total CHARGE_AMOUNT]]+Table1[[#This Row],[Adj Total CHARGE_AMOUNT]]</f>
        <v>-140326.69</v>
      </c>
      <c r="T4939" s="1">
        <f>+Table1[[#This Row],[Adj Total TOTAL_COST]]-Table1[[#This Row],[Current Total TOTAL_COST]]</f>
        <v>-33293.838599999995</v>
      </c>
      <c r="U4939" s="1">
        <f>+Table1[[#This Row],[Adj Total CONTRIBUTION_MARGIN]]-Table1[[#This Row],[Current Total CONTRIBUTION_MARGIN]]</f>
        <v>-6603.9299999999994</v>
      </c>
      <c r="V4939" s="1">
        <f>+Table1[[#This Row],[Adj Total OPERATING_MARGIN]]-Table1[[#This Row],[Current Total OPERATING_MARGIN]]</f>
        <v>3689.2000000000003</v>
      </c>
    </row>
    <row r="4940" spans="1:22" x14ac:dyDescent="0.3">
      <c r="A4940" t="s">
        <v>16</v>
      </c>
      <c r="B4940">
        <v>2023</v>
      </c>
      <c r="C4940" t="s">
        <v>23</v>
      </c>
      <c r="D4940" t="s">
        <v>24</v>
      </c>
      <c r="E4940" s="2">
        <v>466</v>
      </c>
      <c r="F4940" s="1">
        <v>189864.67</v>
      </c>
      <c r="G4940" s="1">
        <v>251966.13</v>
      </c>
      <c r="H4940" s="1">
        <v>44997.313199999997</v>
      </c>
      <c r="I4940" s="1">
        <v>40263.18</v>
      </c>
      <c r="J4940" s="1">
        <v>29864.51</v>
      </c>
      <c r="K4940" s="2">
        <v>459</v>
      </c>
      <c r="L4940" s="1">
        <v>140421.81</v>
      </c>
      <c r="M4940" s="1">
        <v>195325.3</v>
      </c>
      <c r="N4940" s="1">
        <v>34019.480199999998</v>
      </c>
      <c r="O4940" s="1">
        <v>40851.370000000003</v>
      </c>
      <c r="P4940" s="1">
        <v>33574.04</v>
      </c>
      <c r="Q4940" s="2">
        <f>-+Table1[[#This Row],[Current Record Count]]+Table1[[#This Row],[Adj Record Count]]</f>
        <v>-7</v>
      </c>
      <c r="R4940" s="1">
        <f>+-Table1[[#This Row],[Current Total ADJUSTMENT_AMOUNT]]+Table1[[#This Row],[Adj Total ADJUSTMENT_AMOUNT]]</f>
        <v>-49442.860000000015</v>
      </c>
      <c r="S4940" s="1">
        <f>-Table1[[#This Row],[Current Total CHARGE_AMOUNT]]+Table1[[#This Row],[Adj Total CHARGE_AMOUNT]]</f>
        <v>-56640.830000000016</v>
      </c>
      <c r="T4940" s="1">
        <f>+Table1[[#This Row],[Adj Total TOTAL_COST]]-Table1[[#This Row],[Current Total TOTAL_COST]]</f>
        <v>-10977.832999999999</v>
      </c>
      <c r="U4940" s="1">
        <f>+Table1[[#This Row],[Adj Total CONTRIBUTION_MARGIN]]-Table1[[#This Row],[Current Total CONTRIBUTION_MARGIN]]</f>
        <v>588.19000000000233</v>
      </c>
      <c r="V4940" s="1">
        <f>+Table1[[#This Row],[Adj Total OPERATING_MARGIN]]-Table1[[#This Row],[Current Total OPERATING_MARGIN]]</f>
        <v>3709.5300000000025</v>
      </c>
    </row>
    <row r="4941" spans="1:22" x14ac:dyDescent="0.3">
      <c r="A4941" t="s">
        <v>54</v>
      </c>
      <c r="B4941">
        <v>2021</v>
      </c>
      <c r="C4941" t="s">
        <v>20</v>
      </c>
      <c r="D4941" t="s">
        <v>99</v>
      </c>
      <c r="E4941" s="2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2">
        <v>15</v>
      </c>
      <c r="L4941" s="1">
        <v>125318.87</v>
      </c>
      <c r="M4941" s="1">
        <v>138006.82</v>
      </c>
      <c r="N4941" s="1">
        <v>43000.5717</v>
      </c>
      <c r="O4941" s="1">
        <v>12702.85</v>
      </c>
      <c r="P4941" s="1">
        <v>3726.36</v>
      </c>
      <c r="Q4941" s="2">
        <f>-+Table1[[#This Row],[Current Record Count]]+Table1[[#This Row],[Adj Record Count]]</f>
        <v>15</v>
      </c>
      <c r="R4941" s="1">
        <f>+-Table1[[#This Row],[Current Total ADJUSTMENT_AMOUNT]]+Table1[[#This Row],[Adj Total ADJUSTMENT_AMOUNT]]</f>
        <v>125318.87</v>
      </c>
      <c r="S4941" s="1">
        <f>-Table1[[#This Row],[Current Total CHARGE_AMOUNT]]+Table1[[#This Row],[Adj Total CHARGE_AMOUNT]]</f>
        <v>138006.82</v>
      </c>
      <c r="T4941" s="1">
        <f>+Table1[[#This Row],[Adj Total TOTAL_COST]]-Table1[[#This Row],[Current Total TOTAL_COST]]</f>
        <v>43000.5717</v>
      </c>
      <c r="U4941" s="1">
        <f>+Table1[[#This Row],[Adj Total CONTRIBUTION_MARGIN]]-Table1[[#This Row],[Current Total CONTRIBUTION_MARGIN]]</f>
        <v>12702.85</v>
      </c>
      <c r="V4941" s="1">
        <f>+Table1[[#This Row],[Adj Total OPERATING_MARGIN]]-Table1[[#This Row],[Current Total OPERATING_MARGIN]]</f>
        <v>3726.36</v>
      </c>
    </row>
    <row r="4942" spans="1:22" x14ac:dyDescent="0.3">
      <c r="A4942" t="s">
        <v>31</v>
      </c>
      <c r="B4942">
        <v>2024</v>
      </c>
      <c r="C4942" t="s">
        <v>17</v>
      </c>
      <c r="D4942" t="s">
        <v>86</v>
      </c>
      <c r="E4942" s="2">
        <v>12</v>
      </c>
      <c r="F4942" s="1">
        <v>77553.210000000006</v>
      </c>
      <c r="G4942" s="1">
        <v>89348.05</v>
      </c>
      <c r="H4942" s="1">
        <v>16244.925800000001</v>
      </c>
      <c r="I4942" s="1">
        <v>1901.85</v>
      </c>
      <c r="J4942" s="1">
        <v>-3691.21</v>
      </c>
      <c r="K4942" s="2">
        <v>1</v>
      </c>
      <c r="L4942" s="1">
        <v>28.45</v>
      </c>
      <c r="M4942" s="1">
        <v>96.1</v>
      </c>
      <c r="N4942" s="1">
        <v>20.474</v>
      </c>
      <c r="O4942" s="1">
        <v>56.55</v>
      </c>
      <c r="P4942" s="1">
        <v>47.33</v>
      </c>
      <c r="Q4942" s="2">
        <f>-+Table1[[#This Row],[Current Record Count]]+Table1[[#This Row],[Adj Record Count]]</f>
        <v>-11</v>
      </c>
      <c r="R4942" s="1">
        <f>+-Table1[[#This Row],[Current Total ADJUSTMENT_AMOUNT]]+Table1[[#This Row],[Adj Total ADJUSTMENT_AMOUNT]]</f>
        <v>-77524.760000000009</v>
      </c>
      <c r="S4942" s="1">
        <f>-Table1[[#This Row],[Current Total CHARGE_AMOUNT]]+Table1[[#This Row],[Adj Total CHARGE_AMOUNT]]</f>
        <v>-89251.95</v>
      </c>
      <c r="T4942" s="1">
        <f>+Table1[[#This Row],[Adj Total TOTAL_COST]]-Table1[[#This Row],[Current Total TOTAL_COST]]</f>
        <v>-16224.451800000001</v>
      </c>
      <c r="U4942" s="1">
        <f>+Table1[[#This Row],[Adj Total CONTRIBUTION_MARGIN]]-Table1[[#This Row],[Current Total CONTRIBUTION_MARGIN]]</f>
        <v>-1845.3</v>
      </c>
      <c r="V4942" s="1">
        <f>+Table1[[#This Row],[Adj Total OPERATING_MARGIN]]-Table1[[#This Row],[Current Total OPERATING_MARGIN]]</f>
        <v>3738.54</v>
      </c>
    </row>
    <row r="4943" spans="1:22" x14ac:dyDescent="0.3">
      <c r="A4943" t="s">
        <v>35</v>
      </c>
      <c r="B4943">
        <v>2023</v>
      </c>
      <c r="C4943" t="s">
        <v>26</v>
      </c>
      <c r="D4943" t="s">
        <v>26</v>
      </c>
      <c r="E4943" s="2">
        <v>27</v>
      </c>
      <c r="F4943" s="1">
        <v>290043.34000000003</v>
      </c>
      <c r="G4943" s="1">
        <v>349455.94</v>
      </c>
      <c r="H4943" s="1">
        <v>72385.340700000001</v>
      </c>
      <c r="I4943" s="1">
        <v>10260.450000000001</v>
      </c>
      <c r="J4943" s="1">
        <v>-3411.23</v>
      </c>
      <c r="K4943" s="2">
        <v>8</v>
      </c>
      <c r="L4943" s="1">
        <v>4737.18</v>
      </c>
      <c r="M4943" s="1">
        <v>5539.85</v>
      </c>
      <c r="N4943" s="1">
        <v>1129.8089</v>
      </c>
      <c r="O4943" s="1">
        <v>770.88</v>
      </c>
      <c r="P4943" s="1">
        <v>346.7</v>
      </c>
      <c r="Q4943" s="2">
        <f>-+Table1[[#This Row],[Current Record Count]]+Table1[[#This Row],[Adj Record Count]]</f>
        <v>-19</v>
      </c>
      <c r="R4943" s="1">
        <f>+-Table1[[#This Row],[Current Total ADJUSTMENT_AMOUNT]]+Table1[[#This Row],[Adj Total ADJUSTMENT_AMOUNT]]</f>
        <v>-285306.16000000003</v>
      </c>
      <c r="S4943" s="1">
        <f>-Table1[[#This Row],[Current Total CHARGE_AMOUNT]]+Table1[[#This Row],[Adj Total CHARGE_AMOUNT]]</f>
        <v>-343916.09</v>
      </c>
      <c r="T4943" s="1">
        <f>+Table1[[#This Row],[Adj Total TOTAL_COST]]-Table1[[#This Row],[Current Total TOTAL_COST]]</f>
        <v>-71255.531799999997</v>
      </c>
      <c r="U4943" s="1">
        <f>+Table1[[#This Row],[Adj Total CONTRIBUTION_MARGIN]]-Table1[[#This Row],[Current Total CONTRIBUTION_MARGIN]]</f>
        <v>-9489.5700000000015</v>
      </c>
      <c r="V4943" s="1">
        <f>+Table1[[#This Row],[Adj Total OPERATING_MARGIN]]-Table1[[#This Row],[Current Total OPERATING_MARGIN]]</f>
        <v>3757.93</v>
      </c>
    </row>
    <row r="4944" spans="1:22" x14ac:dyDescent="0.3">
      <c r="A4944" t="s">
        <v>39</v>
      </c>
      <c r="B4944">
        <v>2022</v>
      </c>
      <c r="C4944" t="s">
        <v>20</v>
      </c>
      <c r="D4944" t="s">
        <v>102</v>
      </c>
      <c r="E4944" s="2">
        <v>1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2">
        <v>9</v>
      </c>
      <c r="L4944" s="1">
        <v>100253.97</v>
      </c>
      <c r="M4944" s="1">
        <v>129134.54</v>
      </c>
      <c r="N4944" s="1">
        <v>36429.897299999997</v>
      </c>
      <c r="O4944" s="1">
        <v>14632.37</v>
      </c>
      <c r="P4944" s="1">
        <v>3776.01</v>
      </c>
      <c r="Q4944" s="2">
        <f>-+Table1[[#This Row],[Current Record Count]]+Table1[[#This Row],[Adj Record Count]]</f>
        <v>8</v>
      </c>
      <c r="R4944" s="1">
        <f>+-Table1[[#This Row],[Current Total ADJUSTMENT_AMOUNT]]+Table1[[#This Row],[Adj Total ADJUSTMENT_AMOUNT]]</f>
        <v>100253.97</v>
      </c>
      <c r="S4944" s="1">
        <f>-Table1[[#This Row],[Current Total CHARGE_AMOUNT]]+Table1[[#This Row],[Adj Total CHARGE_AMOUNT]]</f>
        <v>129134.54</v>
      </c>
      <c r="T4944" s="1">
        <f>+Table1[[#This Row],[Adj Total TOTAL_COST]]-Table1[[#This Row],[Current Total TOTAL_COST]]</f>
        <v>36429.897299999997</v>
      </c>
      <c r="U4944" s="1">
        <f>+Table1[[#This Row],[Adj Total CONTRIBUTION_MARGIN]]-Table1[[#This Row],[Current Total CONTRIBUTION_MARGIN]]</f>
        <v>14632.37</v>
      </c>
      <c r="V4944" s="1">
        <f>+Table1[[#This Row],[Adj Total OPERATING_MARGIN]]-Table1[[#This Row],[Current Total OPERATING_MARGIN]]</f>
        <v>3776.01</v>
      </c>
    </row>
    <row r="4945" spans="1:22" x14ac:dyDescent="0.3">
      <c r="A4945" t="s">
        <v>81</v>
      </c>
      <c r="B4945">
        <v>2025</v>
      </c>
      <c r="C4945" t="s">
        <v>92</v>
      </c>
      <c r="D4945" t="s">
        <v>92</v>
      </c>
      <c r="E4945" s="2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2">
        <v>21</v>
      </c>
      <c r="L4945" s="1">
        <v>497071.76</v>
      </c>
      <c r="M4945" s="1">
        <v>664505.46</v>
      </c>
      <c r="N4945" s="1">
        <v>75256.255399999995</v>
      </c>
      <c r="O4945" s="1">
        <v>15020.02</v>
      </c>
      <c r="P4945" s="1">
        <v>3804.16</v>
      </c>
      <c r="Q4945" s="2">
        <f>-+Table1[[#This Row],[Current Record Count]]+Table1[[#This Row],[Adj Record Count]]</f>
        <v>21</v>
      </c>
      <c r="R4945" s="1">
        <f>+-Table1[[#This Row],[Current Total ADJUSTMENT_AMOUNT]]+Table1[[#This Row],[Adj Total ADJUSTMENT_AMOUNT]]</f>
        <v>497071.76</v>
      </c>
      <c r="S4945" s="1">
        <f>-Table1[[#This Row],[Current Total CHARGE_AMOUNT]]+Table1[[#This Row],[Adj Total CHARGE_AMOUNT]]</f>
        <v>664505.46</v>
      </c>
      <c r="T4945" s="1">
        <f>+Table1[[#This Row],[Adj Total TOTAL_COST]]-Table1[[#This Row],[Current Total TOTAL_COST]]</f>
        <v>75256.255399999995</v>
      </c>
      <c r="U4945" s="1">
        <f>+Table1[[#This Row],[Adj Total CONTRIBUTION_MARGIN]]-Table1[[#This Row],[Current Total CONTRIBUTION_MARGIN]]</f>
        <v>15020.02</v>
      </c>
      <c r="V4945" s="1">
        <f>+Table1[[#This Row],[Adj Total OPERATING_MARGIN]]-Table1[[#This Row],[Current Total OPERATING_MARGIN]]</f>
        <v>3804.16</v>
      </c>
    </row>
    <row r="4946" spans="1:22" x14ac:dyDescent="0.3">
      <c r="A4946" t="s">
        <v>35</v>
      </c>
      <c r="B4946">
        <v>2023</v>
      </c>
      <c r="C4946" t="s">
        <v>29</v>
      </c>
      <c r="D4946" t="s">
        <v>65</v>
      </c>
      <c r="E4946" s="2">
        <v>120</v>
      </c>
      <c r="F4946" s="1">
        <v>181933.42</v>
      </c>
      <c r="G4946" s="1">
        <v>226147.09</v>
      </c>
      <c r="H4946" s="1">
        <v>45584.691200000001</v>
      </c>
      <c r="I4946" s="1">
        <v>27457.51</v>
      </c>
      <c r="J4946" s="1">
        <v>10352.91</v>
      </c>
      <c r="K4946" s="2">
        <v>98</v>
      </c>
      <c r="L4946" s="1">
        <v>101638.5</v>
      </c>
      <c r="M4946" s="1">
        <v>130803.4</v>
      </c>
      <c r="N4946" s="1">
        <v>23750.900600000001</v>
      </c>
      <c r="O4946" s="1">
        <v>24027.13</v>
      </c>
      <c r="P4946" s="1">
        <v>14172.3</v>
      </c>
      <c r="Q4946" s="2">
        <f>-+Table1[[#This Row],[Current Record Count]]+Table1[[#This Row],[Adj Record Count]]</f>
        <v>-22</v>
      </c>
      <c r="R4946" s="1">
        <f>+-Table1[[#This Row],[Current Total ADJUSTMENT_AMOUNT]]+Table1[[#This Row],[Adj Total ADJUSTMENT_AMOUNT]]</f>
        <v>-80294.920000000013</v>
      </c>
      <c r="S4946" s="1">
        <f>-Table1[[#This Row],[Current Total CHARGE_AMOUNT]]+Table1[[#This Row],[Adj Total CHARGE_AMOUNT]]</f>
        <v>-95343.69</v>
      </c>
      <c r="T4946" s="1">
        <f>+Table1[[#This Row],[Adj Total TOTAL_COST]]-Table1[[#This Row],[Current Total TOTAL_COST]]</f>
        <v>-21833.7906</v>
      </c>
      <c r="U4946" s="1">
        <f>+Table1[[#This Row],[Adj Total CONTRIBUTION_MARGIN]]-Table1[[#This Row],[Current Total CONTRIBUTION_MARGIN]]</f>
        <v>-3430.3799999999974</v>
      </c>
      <c r="V4946" s="1">
        <f>+Table1[[#This Row],[Adj Total OPERATING_MARGIN]]-Table1[[#This Row],[Current Total OPERATING_MARGIN]]</f>
        <v>3819.3899999999994</v>
      </c>
    </row>
    <row r="4947" spans="1:22" x14ac:dyDescent="0.3">
      <c r="A4947" t="s">
        <v>98</v>
      </c>
      <c r="B4947">
        <v>2020</v>
      </c>
      <c r="C4947" t="s">
        <v>29</v>
      </c>
      <c r="D4947" t="s">
        <v>30</v>
      </c>
      <c r="E4947" s="2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2">
        <v>1</v>
      </c>
      <c r="L4947" s="1">
        <v>3100.72</v>
      </c>
      <c r="M4947" s="1">
        <v>21293.72</v>
      </c>
      <c r="N4947" s="1">
        <v>14356.3271</v>
      </c>
      <c r="O4947" s="1">
        <v>6474.73</v>
      </c>
      <c r="P4947" s="1">
        <v>3836.67</v>
      </c>
      <c r="Q4947" s="2">
        <f>-+Table1[[#This Row],[Current Record Count]]+Table1[[#This Row],[Adj Record Count]]</f>
        <v>1</v>
      </c>
      <c r="R4947" s="1">
        <f>+-Table1[[#This Row],[Current Total ADJUSTMENT_AMOUNT]]+Table1[[#This Row],[Adj Total ADJUSTMENT_AMOUNT]]</f>
        <v>3100.72</v>
      </c>
      <c r="S4947" s="1">
        <f>-Table1[[#This Row],[Current Total CHARGE_AMOUNT]]+Table1[[#This Row],[Adj Total CHARGE_AMOUNT]]</f>
        <v>21293.72</v>
      </c>
      <c r="T4947" s="1">
        <f>+Table1[[#This Row],[Adj Total TOTAL_COST]]-Table1[[#This Row],[Current Total TOTAL_COST]]</f>
        <v>14356.3271</v>
      </c>
      <c r="U4947" s="1">
        <f>+Table1[[#This Row],[Adj Total CONTRIBUTION_MARGIN]]-Table1[[#This Row],[Current Total CONTRIBUTION_MARGIN]]</f>
        <v>6474.73</v>
      </c>
      <c r="V4947" s="1">
        <f>+Table1[[#This Row],[Adj Total OPERATING_MARGIN]]-Table1[[#This Row],[Current Total OPERATING_MARGIN]]</f>
        <v>3836.67</v>
      </c>
    </row>
    <row r="4948" spans="1:22" x14ac:dyDescent="0.3">
      <c r="A4948" t="s">
        <v>54</v>
      </c>
      <c r="B4948">
        <v>2020</v>
      </c>
      <c r="C4948" t="s">
        <v>17</v>
      </c>
      <c r="D4948" t="s">
        <v>69</v>
      </c>
      <c r="E4948" s="2">
        <v>5</v>
      </c>
      <c r="F4948" s="1">
        <v>7391.26</v>
      </c>
      <c r="G4948" s="1">
        <v>11108.14</v>
      </c>
      <c r="H4948" s="1">
        <v>840.0086</v>
      </c>
      <c r="I4948" s="1">
        <v>3085.45</v>
      </c>
      <c r="J4948" s="1">
        <v>2871.94</v>
      </c>
      <c r="K4948" s="2">
        <v>35</v>
      </c>
      <c r="L4948" s="1">
        <v>103746.6</v>
      </c>
      <c r="M4948" s="1">
        <v>141846.96</v>
      </c>
      <c r="N4948" s="1">
        <v>31164.377100000002</v>
      </c>
      <c r="O4948" s="1">
        <v>13557.72</v>
      </c>
      <c r="P4948" s="1">
        <v>6714.6</v>
      </c>
      <c r="Q4948" s="2">
        <f>-+Table1[[#This Row],[Current Record Count]]+Table1[[#This Row],[Adj Record Count]]</f>
        <v>30</v>
      </c>
      <c r="R4948" s="1">
        <f>+-Table1[[#This Row],[Current Total ADJUSTMENT_AMOUNT]]+Table1[[#This Row],[Adj Total ADJUSTMENT_AMOUNT]]</f>
        <v>96355.340000000011</v>
      </c>
      <c r="S4948" s="1">
        <f>-Table1[[#This Row],[Current Total CHARGE_AMOUNT]]+Table1[[#This Row],[Adj Total CHARGE_AMOUNT]]</f>
        <v>130738.81999999999</v>
      </c>
      <c r="T4948" s="1">
        <f>+Table1[[#This Row],[Adj Total TOTAL_COST]]-Table1[[#This Row],[Current Total TOTAL_COST]]</f>
        <v>30324.3685</v>
      </c>
      <c r="U4948" s="1">
        <f>+Table1[[#This Row],[Adj Total CONTRIBUTION_MARGIN]]-Table1[[#This Row],[Current Total CONTRIBUTION_MARGIN]]</f>
        <v>10472.27</v>
      </c>
      <c r="V4948" s="1">
        <f>+Table1[[#This Row],[Adj Total OPERATING_MARGIN]]-Table1[[#This Row],[Current Total OPERATING_MARGIN]]</f>
        <v>3842.6600000000003</v>
      </c>
    </row>
    <row r="4949" spans="1:22" x14ac:dyDescent="0.3">
      <c r="A4949" t="s">
        <v>25</v>
      </c>
      <c r="B4949">
        <v>2020</v>
      </c>
      <c r="C4949" t="s">
        <v>29</v>
      </c>
      <c r="D4949" t="s">
        <v>32</v>
      </c>
      <c r="E4949" s="2">
        <v>65</v>
      </c>
      <c r="F4949" s="1">
        <v>130516.91</v>
      </c>
      <c r="G4949" s="1">
        <v>166013.88</v>
      </c>
      <c r="H4949" s="1">
        <v>10953.393099999999</v>
      </c>
      <c r="I4949" s="1">
        <v>28165.56</v>
      </c>
      <c r="J4949" s="1">
        <v>24569.19</v>
      </c>
      <c r="K4949" s="2">
        <v>93</v>
      </c>
      <c r="L4949" s="1">
        <v>237900.97</v>
      </c>
      <c r="M4949" s="1">
        <v>317355.77</v>
      </c>
      <c r="N4949" s="1">
        <v>51019.867599999998</v>
      </c>
      <c r="O4949" s="1">
        <v>39232.239999999998</v>
      </c>
      <c r="P4949" s="1">
        <v>28429.77</v>
      </c>
      <c r="Q4949" s="2">
        <f>-+Table1[[#This Row],[Current Record Count]]+Table1[[#This Row],[Adj Record Count]]</f>
        <v>28</v>
      </c>
      <c r="R4949" s="1">
        <f>+-Table1[[#This Row],[Current Total ADJUSTMENT_AMOUNT]]+Table1[[#This Row],[Adj Total ADJUSTMENT_AMOUNT]]</f>
        <v>107384.06</v>
      </c>
      <c r="S4949" s="1">
        <f>-Table1[[#This Row],[Current Total CHARGE_AMOUNT]]+Table1[[#This Row],[Adj Total CHARGE_AMOUNT]]</f>
        <v>151341.89000000001</v>
      </c>
      <c r="T4949" s="1">
        <f>+Table1[[#This Row],[Adj Total TOTAL_COST]]-Table1[[#This Row],[Current Total TOTAL_COST]]</f>
        <v>40066.474499999997</v>
      </c>
      <c r="U4949" s="1">
        <f>+Table1[[#This Row],[Adj Total CONTRIBUTION_MARGIN]]-Table1[[#This Row],[Current Total CONTRIBUTION_MARGIN]]</f>
        <v>11066.679999999997</v>
      </c>
      <c r="V4949" s="1">
        <f>+Table1[[#This Row],[Adj Total OPERATING_MARGIN]]-Table1[[#This Row],[Current Total OPERATING_MARGIN]]</f>
        <v>3860.5800000000017</v>
      </c>
    </row>
    <row r="4950" spans="1:22" x14ac:dyDescent="0.3">
      <c r="A4950" t="s">
        <v>16</v>
      </c>
      <c r="B4950">
        <v>2024</v>
      </c>
      <c r="C4950" t="s">
        <v>47</v>
      </c>
      <c r="D4950" t="s">
        <v>47</v>
      </c>
      <c r="E4950" s="2">
        <v>7115</v>
      </c>
      <c r="F4950" s="1">
        <v>3278984.87</v>
      </c>
      <c r="G4950" s="1">
        <v>4838360.3600000003</v>
      </c>
      <c r="H4950" s="1">
        <v>809840.37060000002</v>
      </c>
      <c r="I4950" s="1">
        <v>1205847.83</v>
      </c>
      <c r="J4950" s="1">
        <v>1023687.44</v>
      </c>
      <c r="K4950" s="2">
        <v>7082</v>
      </c>
      <c r="L4950" s="1">
        <v>3015142.61</v>
      </c>
      <c r="M4950" s="1">
        <v>4513822.2300000004</v>
      </c>
      <c r="N4950" s="1">
        <v>738264.56720000005</v>
      </c>
      <c r="O4950" s="1">
        <v>1192298.8700000001</v>
      </c>
      <c r="P4950" s="1">
        <v>1027564.02</v>
      </c>
      <c r="Q4950" s="2">
        <f>-+Table1[[#This Row],[Current Record Count]]+Table1[[#This Row],[Adj Record Count]]</f>
        <v>-33</v>
      </c>
      <c r="R4950" s="1">
        <f>+-Table1[[#This Row],[Current Total ADJUSTMENT_AMOUNT]]+Table1[[#This Row],[Adj Total ADJUSTMENT_AMOUNT]]</f>
        <v>-263842.26000000024</v>
      </c>
      <c r="S4950" s="1">
        <f>-Table1[[#This Row],[Current Total CHARGE_AMOUNT]]+Table1[[#This Row],[Adj Total CHARGE_AMOUNT]]</f>
        <v>-324538.12999999989</v>
      </c>
      <c r="T4950" s="1">
        <f>+Table1[[#This Row],[Adj Total TOTAL_COST]]-Table1[[#This Row],[Current Total TOTAL_COST]]</f>
        <v>-71575.803399999975</v>
      </c>
      <c r="U4950" s="1">
        <f>+Table1[[#This Row],[Adj Total CONTRIBUTION_MARGIN]]-Table1[[#This Row],[Current Total CONTRIBUTION_MARGIN]]</f>
        <v>-13548.959999999963</v>
      </c>
      <c r="V4950" s="1">
        <f>+Table1[[#This Row],[Adj Total OPERATING_MARGIN]]-Table1[[#This Row],[Current Total OPERATING_MARGIN]]</f>
        <v>3876.5800000000745</v>
      </c>
    </row>
    <row r="4951" spans="1:22" x14ac:dyDescent="0.3">
      <c r="A4951" t="s">
        <v>22</v>
      </c>
      <c r="B4951">
        <v>2020</v>
      </c>
      <c r="C4951" t="s">
        <v>20</v>
      </c>
      <c r="D4951" t="s">
        <v>99</v>
      </c>
      <c r="E4951" s="2">
        <v>1635</v>
      </c>
      <c r="F4951" s="1">
        <v>833767.13</v>
      </c>
      <c r="G4951" s="1">
        <v>1407007.37</v>
      </c>
      <c r="H4951" s="1">
        <v>625582.42229999998</v>
      </c>
      <c r="I4951" s="1">
        <v>123910.55</v>
      </c>
      <c r="J4951" s="1">
        <v>-57390.47</v>
      </c>
      <c r="K4951" s="2">
        <v>1605</v>
      </c>
      <c r="L4951" s="1">
        <v>710858.56</v>
      </c>
      <c r="M4951" s="1">
        <v>1251370.27</v>
      </c>
      <c r="N4951" s="1">
        <v>589028.81629999995</v>
      </c>
      <c r="O4951" s="1">
        <v>119660.19</v>
      </c>
      <c r="P4951" s="1">
        <v>-53511.01</v>
      </c>
      <c r="Q4951" s="2">
        <f>-+Table1[[#This Row],[Current Record Count]]+Table1[[#This Row],[Adj Record Count]]</f>
        <v>-30</v>
      </c>
      <c r="R4951" s="1">
        <f>+-Table1[[#This Row],[Current Total ADJUSTMENT_AMOUNT]]+Table1[[#This Row],[Adj Total ADJUSTMENT_AMOUNT]]</f>
        <v>-122908.56999999995</v>
      </c>
      <c r="S4951" s="1">
        <f>-Table1[[#This Row],[Current Total CHARGE_AMOUNT]]+Table1[[#This Row],[Adj Total CHARGE_AMOUNT]]</f>
        <v>-155637.10000000009</v>
      </c>
      <c r="T4951" s="1">
        <f>+Table1[[#This Row],[Adj Total TOTAL_COST]]-Table1[[#This Row],[Current Total TOTAL_COST]]</f>
        <v>-36553.606000000029</v>
      </c>
      <c r="U4951" s="1">
        <f>+Table1[[#This Row],[Adj Total CONTRIBUTION_MARGIN]]-Table1[[#This Row],[Current Total CONTRIBUTION_MARGIN]]</f>
        <v>-4250.3600000000006</v>
      </c>
      <c r="V4951" s="1">
        <f>+Table1[[#This Row],[Adj Total OPERATING_MARGIN]]-Table1[[#This Row],[Current Total OPERATING_MARGIN]]</f>
        <v>3879.4599999999991</v>
      </c>
    </row>
    <row r="4952" spans="1:22" x14ac:dyDescent="0.3">
      <c r="A4952" t="s">
        <v>31</v>
      </c>
      <c r="B4952">
        <v>2024</v>
      </c>
      <c r="C4952" t="s">
        <v>20</v>
      </c>
      <c r="D4952" t="s">
        <v>105</v>
      </c>
      <c r="E4952" s="2">
        <v>3</v>
      </c>
      <c r="F4952" s="1">
        <v>15847.39</v>
      </c>
      <c r="G4952" s="1">
        <v>17700.02</v>
      </c>
      <c r="H4952" s="1">
        <v>5677.5204999999996</v>
      </c>
      <c r="I4952" s="1">
        <v>-3124.07</v>
      </c>
      <c r="J4952" s="1">
        <v>-3824.89</v>
      </c>
      <c r="K4952" s="2">
        <v>2</v>
      </c>
      <c r="L4952" s="1">
        <v>222.57</v>
      </c>
      <c r="M4952" s="1">
        <v>332.2</v>
      </c>
      <c r="N4952" s="1">
        <v>46.304400000000001</v>
      </c>
      <c r="O4952" s="1">
        <v>83.89</v>
      </c>
      <c r="P4952" s="1">
        <v>63.33</v>
      </c>
      <c r="Q4952" s="2">
        <f>-+Table1[[#This Row],[Current Record Count]]+Table1[[#This Row],[Adj Record Count]]</f>
        <v>-1</v>
      </c>
      <c r="R4952" s="1">
        <f>+-Table1[[#This Row],[Current Total ADJUSTMENT_AMOUNT]]+Table1[[#This Row],[Adj Total ADJUSTMENT_AMOUNT]]</f>
        <v>-15624.82</v>
      </c>
      <c r="S4952" s="1">
        <f>-Table1[[#This Row],[Current Total CHARGE_AMOUNT]]+Table1[[#This Row],[Adj Total CHARGE_AMOUNT]]</f>
        <v>-17367.82</v>
      </c>
      <c r="T4952" s="1">
        <f>+Table1[[#This Row],[Adj Total TOTAL_COST]]-Table1[[#This Row],[Current Total TOTAL_COST]]</f>
        <v>-5631.2160999999996</v>
      </c>
      <c r="U4952" s="1">
        <f>+Table1[[#This Row],[Adj Total CONTRIBUTION_MARGIN]]-Table1[[#This Row],[Current Total CONTRIBUTION_MARGIN]]</f>
        <v>3207.96</v>
      </c>
      <c r="V4952" s="1">
        <f>+Table1[[#This Row],[Adj Total OPERATING_MARGIN]]-Table1[[#This Row],[Current Total OPERATING_MARGIN]]</f>
        <v>3888.22</v>
      </c>
    </row>
    <row r="4953" spans="1:22" x14ac:dyDescent="0.3">
      <c r="A4953" t="s">
        <v>74</v>
      </c>
      <c r="B4953">
        <v>2024</v>
      </c>
      <c r="C4953" t="s">
        <v>29</v>
      </c>
      <c r="D4953" t="s">
        <v>38</v>
      </c>
      <c r="E4953" s="2">
        <v>4</v>
      </c>
      <c r="F4953" s="1">
        <v>7763.98</v>
      </c>
      <c r="G4953" s="1">
        <v>8424.7800000000007</v>
      </c>
      <c r="H4953" s="1">
        <v>4690.3141999999998</v>
      </c>
      <c r="I4953" s="1">
        <v>-2077.77</v>
      </c>
      <c r="J4953" s="1">
        <v>-3874.48</v>
      </c>
      <c r="K4953" s="2">
        <v>3</v>
      </c>
      <c r="L4953" s="1">
        <v>1617.4</v>
      </c>
      <c r="M4953" s="1">
        <v>1862.1</v>
      </c>
      <c r="N4953" s="1">
        <v>362.97739999999999</v>
      </c>
      <c r="O4953" s="1">
        <v>124.34</v>
      </c>
      <c r="P4953" s="1">
        <v>18.41</v>
      </c>
      <c r="Q4953" s="2">
        <f>-+Table1[[#This Row],[Current Record Count]]+Table1[[#This Row],[Adj Record Count]]</f>
        <v>-1</v>
      </c>
      <c r="R4953" s="1">
        <f>+-Table1[[#This Row],[Current Total ADJUSTMENT_AMOUNT]]+Table1[[#This Row],[Adj Total ADJUSTMENT_AMOUNT]]</f>
        <v>-6146.58</v>
      </c>
      <c r="S4953" s="1">
        <f>-Table1[[#This Row],[Current Total CHARGE_AMOUNT]]+Table1[[#This Row],[Adj Total CHARGE_AMOUNT]]</f>
        <v>-6562.68</v>
      </c>
      <c r="T4953" s="1">
        <f>+Table1[[#This Row],[Adj Total TOTAL_COST]]-Table1[[#This Row],[Current Total TOTAL_COST]]</f>
        <v>-4327.3368</v>
      </c>
      <c r="U4953" s="1">
        <f>+Table1[[#This Row],[Adj Total CONTRIBUTION_MARGIN]]-Table1[[#This Row],[Current Total CONTRIBUTION_MARGIN]]</f>
        <v>2202.11</v>
      </c>
      <c r="V4953" s="1">
        <f>+Table1[[#This Row],[Adj Total OPERATING_MARGIN]]-Table1[[#This Row],[Current Total OPERATING_MARGIN]]</f>
        <v>3892.89</v>
      </c>
    </row>
    <row r="4954" spans="1:22" x14ac:dyDescent="0.3">
      <c r="A4954" t="s">
        <v>33</v>
      </c>
      <c r="B4954">
        <v>2022</v>
      </c>
      <c r="C4954" t="s">
        <v>20</v>
      </c>
      <c r="D4954" t="s">
        <v>49</v>
      </c>
      <c r="E4954" s="2">
        <v>10</v>
      </c>
      <c r="F4954" s="1">
        <v>48560.04</v>
      </c>
      <c r="G4954" s="1">
        <v>68333.960000000006</v>
      </c>
      <c r="H4954" s="1">
        <v>33040.6031</v>
      </c>
      <c r="I4954" s="1">
        <v>-1157.92</v>
      </c>
      <c r="J4954" s="1">
        <v>-7287.82</v>
      </c>
      <c r="K4954" s="2">
        <v>1</v>
      </c>
      <c r="L4954" s="1">
        <v>-1733.12</v>
      </c>
      <c r="M4954" s="1">
        <v>203.04</v>
      </c>
      <c r="N4954" s="1">
        <v>5398.1226999999999</v>
      </c>
      <c r="O4954" s="1">
        <v>-3384.89</v>
      </c>
      <c r="P4954" s="1">
        <v>-3390.06</v>
      </c>
      <c r="Q4954" s="2">
        <f>-+Table1[[#This Row],[Current Record Count]]+Table1[[#This Row],[Adj Record Count]]</f>
        <v>-9</v>
      </c>
      <c r="R4954" s="1">
        <f>+-Table1[[#This Row],[Current Total ADJUSTMENT_AMOUNT]]+Table1[[#This Row],[Adj Total ADJUSTMENT_AMOUNT]]</f>
        <v>-50293.16</v>
      </c>
      <c r="S4954" s="1">
        <f>-Table1[[#This Row],[Current Total CHARGE_AMOUNT]]+Table1[[#This Row],[Adj Total CHARGE_AMOUNT]]</f>
        <v>-68130.920000000013</v>
      </c>
      <c r="T4954" s="1">
        <f>+Table1[[#This Row],[Adj Total TOTAL_COST]]-Table1[[#This Row],[Current Total TOTAL_COST]]</f>
        <v>-27642.4804</v>
      </c>
      <c r="U4954" s="1">
        <f>+Table1[[#This Row],[Adj Total CONTRIBUTION_MARGIN]]-Table1[[#This Row],[Current Total CONTRIBUTION_MARGIN]]</f>
        <v>-2226.9699999999998</v>
      </c>
      <c r="V4954" s="1">
        <f>+Table1[[#This Row],[Adj Total OPERATING_MARGIN]]-Table1[[#This Row],[Current Total OPERATING_MARGIN]]</f>
        <v>3897.7599999999998</v>
      </c>
    </row>
    <row r="4955" spans="1:22" x14ac:dyDescent="0.3">
      <c r="A4955" t="s">
        <v>74</v>
      </c>
      <c r="B4955">
        <v>2021</v>
      </c>
      <c r="C4955" t="s">
        <v>17</v>
      </c>
      <c r="D4955" t="s">
        <v>79</v>
      </c>
      <c r="E4955" s="2">
        <v>1</v>
      </c>
      <c r="F4955" s="1">
        <v>5700.49</v>
      </c>
      <c r="G4955" s="1">
        <v>6126.66</v>
      </c>
      <c r="H4955" s="1">
        <v>4325.0784000000003</v>
      </c>
      <c r="I4955" s="1">
        <v>-3273.2</v>
      </c>
      <c r="J4955" s="1">
        <v>-3898.91</v>
      </c>
      <c r="K4955" s="2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2">
        <f>-+Table1[[#This Row],[Current Record Count]]+Table1[[#This Row],[Adj Record Count]]</f>
        <v>-1</v>
      </c>
      <c r="R4955" s="1">
        <f>+-Table1[[#This Row],[Current Total ADJUSTMENT_AMOUNT]]+Table1[[#This Row],[Adj Total ADJUSTMENT_AMOUNT]]</f>
        <v>-5700.49</v>
      </c>
      <c r="S4955" s="1">
        <f>-Table1[[#This Row],[Current Total CHARGE_AMOUNT]]+Table1[[#This Row],[Adj Total CHARGE_AMOUNT]]</f>
        <v>-6126.66</v>
      </c>
      <c r="T4955" s="1">
        <f>+Table1[[#This Row],[Adj Total TOTAL_COST]]-Table1[[#This Row],[Current Total TOTAL_COST]]</f>
        <v>-4325.0784000000003</v>
      </c>
      <c r="U4955" s="1">
        <f>+Table1[[#This Row],[Adj Total CONTRIBUTION_MARGIN]]-Table1[[#This Row],[Current Total CONTRIBUTION_MARGIN]]</f>
        <v>3273.2</v>
      </c>
      <c r="V4955" s="1">
        <f>+Table1[[#This Row],[Adj Total OPERATING_MARGIN]]-Table1[[#This Row],[Current Total OPERATING_MARGIN]]</f>
        <v>3898.91</v>
      </c>
    </row>
    <row r="4956" spans="1:22" x14ac:dyDescent="0.3">
      <c r="A4956" t="s">
        <v>33</v>
      </c>
      <c r="B4956">
        <v>2020</v>
      </c>
      <c r="C4956" t="s">
        <v>67</v>
      </c>
      <c r="D4956" t="s">
        <v>67</v>
      </c>
      <c r="E4956" s="2">
        <v>41</v>
      </c>
      <c r="F4956" s="1">
        <v>49559.54</v>
      </c>
      <c r="G4956" s="1">
        <v>59278.79</v>
      </c>
      <c r="H4956" s="1">
        <v>12442.617399999999</v>
      </c>
      <c r="I4956" s="1">
        <v>-357.3</v>
      </c>
      <c r="J4956" s="1">
        <v>-3901.01</v>
      </c>
      <c r="K4956" s="2">
        <v>25</v>
      </c>
      <c r="L4956" s="1">
        <v>268.77999999999997</v>
      </c>
      <c r="M4956" s="1">
        <v>1332.75</v>
      </c>
      <c r="N4956" s="1">
        <v>0</v>
      </c>
      <c r="O4956" s="1">
        <v>0</v>
      </c>
      <c r="P4956" s="1">
        <v>0</v>
      </c>
      <c r="Q4956" s="2">
        <f>-+Table1[[#This Row],[Current Record Count]]+Table1[[#This Row],[Adj Record Count]]</f>
        <v>-16</v>
      </c>
      <c r="R4956" s="1">
        <f>+-Table1[[#This Row],[Current Total ADJUSTMENT_AMOUNT]]+Table1[[#This Row],[Adj Total ADJUSTMENT_AMOUNT]]</f>
        <v>-49290.76</v>
      </c>
      <c r="S4956" s="1">
        <f>-Table1[[#This Row],[Current Total CHARGE_AMOUNT]]+Table1[[#This Row],[Adj Total CHARGE_AMOUNT]]</f>
        <v>-57946.04</v>
      </c>
      <c r="T4956" s="1">
        <f>+Table1[[#This Row],[Adj Total TOTAL_COST]]-Table1[[#This Row],[Current Total TOTAL_COST]]</f>
        <v>-12442.617399999999</v>
      </c>
      <c r="U4956" s="1">
        <f>+Table1[[#This Row],[Adj Total CONTRIBUTION_MARGIN]]-Table1[[#This Row],[Current Total CONTRIBUTION_MARGIN]]</f>
        <v>357.3</v>
      </c>
      <c r="V4956" s="1">
        <f>+Table1[[#This Row],[Adj Total OPERATING_MARGIN]]-Table1[[#This Row],[Current Total OPERATING_MARGIN]]</f>
        <v>3901.01</v>
      </c>
    </row>
    <row r="4957" spans="1:22" x14ac:dyDescent="0.3">
      <c r="A4957" t="s">
        <v>81</v>
      </c>
      <c r="B4957">
        <v>2024</v>
      </c>
      <c r="C4957" t="s">
        <v>20</v>
      </c>
      <c r="D4957" t="s">
        <v>70</v>
      </c>
      <c r="E4957" s="2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2">
        <v>1</v>
      </c>
      <c r="L4957" s="1">
        <v>3976.21</v>
      </c>
      <c r="M4957" s="1">
        <v>16295.88</v>
      </c>
      <c r="N4957" s="1">
        <v>7474.3269</v>
      </c>
      <c r="O4957" s="1">
        <v>7362.63</v>
      </c>
      <c r="P4957" s="1">
        <v>3932.78</v>
      </c>
      <c r="Q4957" s="2">
        <f>-+Table1[[#This Row],[Current Record Count]]+Table1[[#This Row],[Adj Record Count]]</f>
        <v>1</v>
      </c>
      <c r="R4957" s="1">
        <f>+-Table1[[#This Row],[Current Total ADJUSTMENT_AMOUNT]]+Table1[[#This Row],[Adj Total ADJUSTMENT_AMOUNT]]</f>
        <v>3976.21</v>
      </c>
      <c r="S4957" s="1">
        <f>-Table1[[#This Row],[Current Total CHARGE_AMOUNT]]+Table1[[#This Row],[Adj Total CHARGE_AMOUNT]]</f>
        <v>16295.88</v>
      </c>
      <c r="T4957" s="1">
        <f>+Table1[[#This Row],[Adj Total TOTAL_COST]]-Table1[[#This Row],[Current Total TOTAL_COST]]</f>
        <v>7474.3269</v>
      </c>
      <c r="U4957" s="1">
        <f>+Table1[[#This Row],[Adj Total CONTRIBUTION_MARGIN]]-Table1[[#This Row],[Current Total CONTRIBUTION_MARGIN]]</f>
        <v>7362.63</v>
      </c>
      <c r="V4957" s="1">
        <f>+Table1[[#This Row],[Adj Total OPERATING_MARGIN]]-Table1[[#This Row],[Current Total OPERATING_MARGIN]]</f>
        <v>3932.78</v>
      </c>
    </row>
    <row r="4958" spans="1:22" x14ac:dyDescent="0.3">
      <c r="A4958" t="s">
        <v>22</v>
      </c>
      <c r="B4958">
        <v>2025</v>
      </c>
      <c r="C4958" t="s">
        <v>20</v>
      </c>
      <c r="D4958" t="s">
        <v>76</v>
      </c>
      <c r="E4958" s="2">
        <v>2581</v>
      </c>
      <c r="F4958" s="1">
        <v>2904501.27</v>
      </c>
      <c r="G4958" s="1">
        <v>3859711.81</v>
      </c>
      <c r="H4958" s="1">
        <v>1266364.1151000001</v>
      </c>
      <c r="I4958" s="1">
        <v>-199321.32</v>
      </c>
      <c r="J4958" s="1">
        <v>-509682.13</v>
      </c>
      <c r="K4958" s="2">
        <v>2576</v>
      </c>
      <c r="L4958" s="1">
        <v>2896984.22</v>
      </c>
      <c r="M4958" s="1">
        <v>3816295.33</v>
      </c>
      <c r="N4958" s="1">
        <v>1253678.0375000001</v>
      </c>
      <c r="O4958" s="1">
        <v>-197547.81</v>
      </c>
      <c r="P4958" s="1">
        <v>-505745.55</v>
      </c>
      <c r="Q4958" s="2">
        <f>-+Table1[[#This Row],[Current Record Count]]+Table1[[#This Row],[Adj Record Count]]</f>
        <v>-5</v>
      </c>
      <c r="R4958" s="1">
        <f>+-Table1[[#This Row],[Current Total ADJUSTMENT_AMOUNT]]+Table1[[#This Row],[Adj Total ADJUSTMENT_AMOUNT]]</f>
        <v>-7517.0499999998137</v>
      </c>
      <c r="S4958" s="1">
        <f>-Table1[[#This Row],[Current Total CHARGE_AMOUNT]]+Table1[[#This Row],[Adj Total CHARGE_AMOUNT]]</f>
        <v>-43416.479999999981</v>
      </c>
      <c r="T4958" s="1">
        <f>+Table1[[#This Row],[Adj Total TOTAL_COST]]-Table1[[#This Row],[Current Total TOTAL_COST]]</f>
        <v>-12686.077599999961</v>
      </c>
      <c r="U4958" s="1">
        <f>+Table1[[#This Row],[Adj Total CONTRIBUTION_MARGIN]]-Table1[[#This Row],[Current Total CONTRIBUTION_MARGIN]]</f>
        <v>1773.5100000000093</v>
      </c>
      <c r="V4958" s="1">
        <f>+Table1[[#This Row],[Adj Total OPERATING_MARGIN]]-Table1[[#This Row],[Current Total OPERATING_MARGIN]]</f>
        <v>3936.5800000000163</v>
      </c>
    </row>
    <row r="4959" spans="1:22" x14ac:dyDescent="0.3">
      <c r="A4959" t="s">
        <v>31</v>
      </c>
      <c r="B4959">
        <v>2025</v>
      </c>
      <c r="C4959" t="s">
        <v>17</v>
      </c>
      <c r="D4959" t="s">
        <v>68</v>
      </c>
      <c r="E4959" s="2">
        <v>25</v>
      </c>
      <c r="F4959" s="1">
        <v>219716</v>
      </c>
      <c r="G4959" s="1">
        <v>269505.25</v>
      </c>
      <c r="H4959" s="1">
        <v>45213.630799999999</v>
      </c>
      <c r="I4959" s="1">
        <v>15348.4</v>
      </c>
      <c r="J4959" s="1">
        <v>1386.56</v>
      </c>
      <c r="K4959" s="2">
        <v>5</v>
      </c>
      <c r="L4959" s="1">
        <v>12272.56</v>
      </c>
      <c r="M4959" s="1">
        <v>28988.99</v>
      </c>
      <c r="N4959" s="1">
        <v>11386.235699999999</v>
      </c>
      <c r="O4959" s="1">
        <v>9874.89</v>
      </c>
      <c r="P4959" s="1">
        <v>5330.2</v>
      </c>
      <c r="Q4959" s="2">
        <f>-+Table1[[#This Row],[Current Record Count]]+Table1[[#This Row],[Adj Record Count]]</f>
        <v>-20</v>
      </c>
      <c r="R4959" s="1">
        <f>+-Table1[[#This Row],[Current Total ADJUSTMENT_AMOUNT]]+Table1[[#This Row],[Adj Total ADJUSTMENT_AMOUNT]]</f>
        <v>-207443.44</v>
      </c>
      <c r="S4959" s="1">
        <f>-Table1[[#This Row],[Current Total CHARGE_AMOUNT]]+Table1[[#This Row],[Adj Total CHARGE_AMOUNT]]</f>
        <v>-240516.26</v>
      </c>
      <c r="T4959" s="1">
        <f>+Table1[[#This Row],[Adj Total TOTAL_COST]]-Table1[[#This Row],[Current Total TOTAL_COST]]</f>
        <v>-33827.395100000002</v>
      </c>
      <c r="U4959" s="1">
        <f>+Table1[[#This Row],[Adj Total CONTRIBUTION_MARGIN]]-Table1[[#This Row],[Current Total CONTRIBUTION_MARGIN]]</f>
        <v>-5473.51</v>
      </c>
      <c r="V4959" s="1">
        <f>+Table1[[#This Row],[Adj Total OPERATING_MARGIN]]-Table1[[#This Row],[Current Total OPERATING_MARGIN]]</f>
        <v>3943.64</v>
      </c>
    </row>
    <row r="4960" spans="1:22" x14ac:dyDescent="0.3">
      <c r="A4960" t="s">
        <v>27</v>
      </c>
      <c r="B4960">
        <v>2023</v>
      </c>
      <c r="C4960" t="s">
        <v>17</v>
      </c>
      <c r="D4960" t="s">
        <v>86</v>
      </c>
      <c r="E4960" s="2">
        <v>2</v>
      </c>
      <c r="F4960" s="1">
        <v>22733.919999999998</v>
      </c>
      <c r="G4960" s="1">
        <v>24978.52</v>
      </c>
      <c r="H4960" s="1">
        <v>2805.4737</v>
      </c>
      <c r="I4960" s="1">
        <v>478.47</v>
      </c>
      <c r="J4960" s="1">
        <v>-560.87</v>
      </c>
      <c r="K4960" s="2">
        <v>6</v>
      </c>
      <c r="L4960" s="1">
        <v>37079.410000000003</v>
      </c>
      <c r="M4960" s="1">
        <v>46612.52</v>
      </c>
      <c r="N4960" s="1">
        <v>6165.1562999999996</v>
      </c>
      <c r="O4960" s="1">
        <v>5628.33</v>
      </c>
      <c r="P4960" s="1">
        <v>3391.33</v>
      </c>
      <c r="Q4960" s="2">
        <f>-+Table1[[#This Row],[Current Record Count]]+Table1[[#This Row],[Adj Record Count]]</f>
        <v>4</v>
      </c>
      <c r="R4960" s="1">
        <f>+-Table1[[#This Row],[Current Total ADJUSTMENT_AMOUNT]]+Table1[[#This Row],[Adj Total ADJUSTMENT_AMOUNT]]</f>
        <v>14345.490000000005</v>
      </c>
      <c r="S4960" s="1">
        <f>-Table1[[#This Row],[Current Total CHARGE_AMOUNT]]+Table1[[#This Row],[Adj Total CHARGE_AMOUNT]]</f>
        <v>21633.999999999996</v>
      </c>
      <c r="T4960" s="1">
        <f>+Table1[[#This Row],[Adj Total TOTAL_COST]]-Table1[[#This Row],[Current Total TOTAL_COST]]</f>
        <v>3359.6825999999996</v>
      </c>
      <c r="U4960" s="1">
        <f>+Table1[[#This Row],[Adj Total CONTRIBUTION_MARGIN]]-Table1[[#This Row],[Current Total CONTRIBUTION_MARGIN]]</f>
        <v>5149.8599999999997</v>
      </c>
      <c r="V4960" s="1">
        <f>+Table1[[#This Row],[Adj Total OPERATING_MARGIN]]-Table1[[#This Row],[Current Total OPERATING_MARGIN]]</f>
        <v>3952.2</v>
      </c>
    </row>
    <row r="4961" spans="1:22" x14ac:dyDescent="0.3">
      <c r="A4961" t="s">
        <v>25</v>
      </c>
      <c r="B4961">
        <v>2024</v>
      </c>
      <c r="C4961" t="s">
        <v>17</v>
      </c>
      <c r="D4961" t="s">
        <v>107</v>
      </c>
      <c r="E4961" s="2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2">
        <v>21</v>
      </c>
      <c r="L4961" s="1">
        <v>83157.429999999993</v>
      </c>
      <c r="M4961" s="1">
        <v>107918.83</v>
      </c>
      <c r="N4961" s="1">
        <v>21512.015599999999</v>
      </c>
      <c r="O4961" s="1">
        <v>10953.26</v>
      </c>
      <c r="P4961" s="1">
        <v>3972.01</v>
      </c>
      <c r="Q4961" s="2">
        <f>-+Table1[[#This Row],[Current Record Count]]+Table1[[#This Row],[Adj Record Count]]</f>
        <v>21</v>
      </c>
      <c r="R4961" s="1">
        <f>+-Table1[[#This Row],[Current Total ADJUSTMENT_AMOUNT]]+Table1[[#This Row],[Adj Total ADJUSTMENT_AMOUNT]]</f>
        <v>83157.429999999993</v>
      </c>
      <c r="S4961" s="1">
        <f>-Table1[[#This Row],[Current Total CHARGE_AMOUNT]]+Table1[[#This Row],[Adj Total CHARGE_AMOUNT]]</f>
        <v>107918.83</v>
      </c>
      <c r="T4961" s="1">
        <f>+Table1[[#This Row],[Adj Total TOTAL_COST]]-Table1[[#This Row],[Current Total TOTAL_COST]]</f>
        <v>21512.015599999999</v>
      </c>
      <c r="U4961" s="1">
        <f>+Table1[[#This Row],[Adj Total CONTRIBUTION_MARGIN]]-Table1[[#This Row],[Current Total CONTRIBUTION_MARGIN]]</f>
        <v>10953.26</v>
      </c>
      <c r="V4961" s="1">
        <f>+Table1[[#This Row],[Adj Total OPERATING_MARGIN]]-Table1[[#This Row],[Current Total OPERATING_MARGIN]]</f>
        <v>3972.01</v>
      </c>
    </row>
    <row r="4962" spans="1:22" x14ac:dyDescent="0.3">
      <c r="A4962" t="s">
        <v>33</v>
      </c>
      <c r="B4962">
        <v>2020</v>
      </c>
      <c r="C4962" t="s">
        <v>20</v>
      </c>
      <c r="D4962" t="s">
        <v>97</v>
      </c>
      <c r="E4962" s="2">
        <v>25</v>
      </c>
      <c r="F4962" s="1">
        <v>122151.36</v>
      </c>
      <c r="G4962" s="1">
        <v>180656.67</v>
      </c>
      <c r="H4962" s="1">
        <v>63282.621800000001</v>
      </c>
      <c r="I4962" s="1">
        <v>2120.4499999999998</v>
      </c>
      <c r="J4962" s="1">
        <v>-5727.49</v>
      </c>
      <c r="K4962" s="2">
        <v>6</v>
      </c>
      <c r="L4962" s="1">
        <v>7982.85</v>
      </c>
      <c r="M4962" s="1">
        <v>14814.25</v>
      </c>
      <c r="N4962" s="1">
        <v>8079.9044000000004</v>
      </c>
      <c r="O4962" s="1">
        <v>-830.3</v>
      </c>
      <c r="P4962" s="1">
        <v>-1731.87</v>
      </c>
      <c r="Q4962" s="2">
        <f>-+Table1[[#This Row],[Current Record Count]]+Table1[[#This Row],[Adj Record Count]]</f>
        <v>-19</v>
      </c>
      <c r="R4962" s="1">
        <f>+-Table1[[#This Row],[Current Total ADJUSTMENT_AMOUNT]]+Table1[[#This Row],[Adj Total ADJUSTMENT_AMOUNT]]</f>
        <v>-114168.51</v>
      </c>
      <c r="S4962" s="1">
        <f>-Table1[[#This Row],[Current Total CHARGE_AMOUNT]]+Table1[[#This Row],[Adj Total CHARGE_AMOUNT]]</f>
        <v>-165842.42000000001</v>
      </c>
      <c r="T4962" s="1">
        <f>+Table1[[#This Row],[Adj Total TOTAL_COST]]-Table1[[#This Row],[Current Total TOTAL_COST]]</f>
        <v>-55202.717400000001</v>
      </c>
      <c r="U4962" s="1">
        <f>+Table1[[#This Row],[Adj Total CONTRIBUTION_MARGIN]]-Table1[[#This Row],[Current Total CONTRIBUTION_MARGIN]]</f>
        <v>-2950.75</v>
      </c>
      <c r="V4962" s="1">
        <f>+Table1[[#This Row],[Adj Total OPERATING_MARGIN]]-Table1[[#This Row],[Current Total OPERATING_MARGIN]]</f>
        <v>3995.62</v>
      </c>
    </row>
    <row r="4963" spans="1:22" x14ac:dyDescent="0.3">
      <c r="A4963" t="s">
        <v>39</v>
      </c>
      <c r="B4963">
        <v>2024</v>
      </c>
      <c r="C4963" t="s">
        <v>29</v>
      </c>
      <c r="D4963" t="s">
        <v>104</v>
      </c>
      <c r="E4963" s="2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2">
        <v>42</v>
      </c>
      <c r="L4963" s="1">
        <v>900527.96</v>
      </c>
      <c r="M4963" s="1">
        <v>1096297.73</v>
      </c>
      <c r="N4963" s="1">
        <v>282041.74709999998</v>
      </c>
      <c r="O4963" s="1">
        <v>78842.509999999995</v>
      </c>
      <c r="P4963" s="1">
        <v>4008.6</v>
      </c>
      <c r="Q4963" s="2">
        <f>-+Table1[[#This Row],[Current Record Count]]+Table1[[#This Row],[Adj Record Count]]</f>
        <v>42</v>
      </c>
      <c r="R4963" s="1">
        <f>+-Table1[[#This Row],[Current Total ADJUSTMENT_AMOUNT]]+Table1[[#This Row],[Adj Total ADJUSTMENT_AMOUNT]]</f>
        <v>900527.96</v>
      </c>
      <c r="S4963" s="1">
        <f>-Table1[[#This Row],[Current Total CHARGE_AMOUNT]]+Table1[[#This Row],[Adj Total CHARGE_AMOUNT]]</f>
        <v>1096297.73</v>
      </c>
      <c r="T4963" s="1">
        <f>+Table1[[#This Row],[Adj Total TOTAL_COST]]-Table1[[#This Row],[Current Total TOTAL_COST]]</f>
        <v>282041.74709999998</v>
      </c>
      <c r="U4963" s="1">
        <f>+Table1[[#This Row],[Adj Total CONTRIBUTION_MARGIN]]-Table1[[#This Row],[Current Total CONTRIBUTION_MARGIN]]</f>
        <v>78842.509999999995</v>
      </c>
      <c r="V4963" s="1">
        <f>+Table1[[#This Row],[Adj Total OPERATING_MARGIN]]-Table1[[#This Row],[Current Total OPERATING_MARGIN]]</f>
        <v>4008.6</v>
      </c>
    </row>
    <row r="4964" spans="1:22" x14ac:dyDescent="0.3">
      <c r="A4964" t="s">
        <v>25</v>
      </c>
      <c r="B4964">
        <v>2020</v>
      </c>
      <c r="C4964" t="s">
        <v>20</v>
      </c>
      <c r="D4964" t="s">
        <v>70</v>
      </c>
      <c r="E4964" s="2">
        <v>3</v>
      </c>
      <c r="F4964" s="1">
        <v>2516.69</v>
      </c>
      <c r="G4964" s="1">
        <v>6885</v>
      </c>
      <c r="H4964" s="1">
        <v>453.44819999999999</v>
      </c>
      <c r="I4964" s="1">
        <v>4042.4</v>
      </c>
      <c r="J4964" s="1">
        <v>3914.87</v>
      </c>
      <c r="K4964" s="2">
        <v>16</v>
      </c>
      <c r="L4964" s="1">
        <v>40166.800000000003</v>
      </c>
      <c r="M4964" s="1">
        <v>62393.57</v>
      </c>
      <c r="N4964" s="1">
        <v>14261.7786</v>
      </c>
      <c r="O4964" s="1">
        <v>13045.87</v>
      </c>
      <c r="P4964" s="1">
        <v>7954.94</v>
      </c>
      <c r="Q4964" s="2">
        <f>-+Table1[[#This Row],[Current Record Count]]+Table1[[#This Row],[Adj Record Count]]</f>
        <v>13</v>
      </c>
      <c r="R4964" s="1">
        <f>+-Table1[[#This Row],[Current Total ADJUSTMENT_AMOUNT]]+Table1[[#This Row],[Adj Total ADJUSTMENT_AMOUNT]]</f>
        <v>37650.11</v>
      </c>
      <c r="S4964" s="1">
        <f>-Table1[[#This Row],[Current Total CHARGE_AMOUNT]]+Table1[[#This Row],[Adj Total CHARGE_AMOUNT]]</f>
        <v>55508.57</v>
      </c>
      <c r="T4964" s="1">
        <f>+Table1[[#This Row],[Adj Total TOTAL_COST]]-Table1[[#This Row],[Current Total TOTAL_COST]]</f>
        <v>13808.330399999999</v>
      </c>
      <c r="U4964" s="1">
        <f>+Table1[[#This Row],[Adj Total CONTRIBUTION_MARGIN]]-Table1[[#This Row],[Current Total CONTRIBUTION_MARGIN]]</f>
        <v>9003.4700000000012</v>
      </c>
      <c r="V4964" s="1">
        <f>+Table1[[#This Row],[Adj Total OPERATING_MARGIN]]-Table1[[#This Row],[Current Total OPERATING_MARGIN]]</f>
        <v>4040.0699999999997</v>
      </c>
    </row>
    <row r="4965" spans="1:22" x14ac:dyDescent="0.3">
      <c r="A4965" t="s">
        <v>82</v>
      </c>
      <c r="B4965">
        <v>2020</v>
      </c>
      <c r="C4965" t="s">
        <v>46</v>
      </c>
      <c r="D4965" t="s">
        <v>46</v>
      </c>
      <c r="E4965" s="2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2">
        <v>1</v>
      </c>
      <c r="L4965" s="1">
        <v>2070.4699999999998</v>
      </c>
      <c r="M4965" s="1">
        <v>7963.35</v>
      </c>
      <c r="N4965" s="1">
        <v>1839.1650999999999</v>
      </c>
      <c r="O4965" s="1">
        <v>4659.38</v>
      </c>
      <c r="P4965" s="1">
        <v>4053.71</v>
      </c>
      <c r="Q4965" s="2">
        <f>-+Table1[[#This Row],[Current Record Count]]+Table1[[#This Row],[Adj Record Count]]</f>
        <v>1</v>
      </c>
      <c r="R4965" s="1">
        <f>+-Table1[[#This Row],[Current Total ADJUSTMENT_AMOUNT]]+Table1[[#This Row],[Adj Total ADJUSTMENT_AMOUNT]]</f>
        <v>2070.4699999999998</v>
      </c>
      <c r="S4965" s="1">
        <f>-Table1[[#This Row],[Current Total CHARGE_AMOUNT]]+Table1[[#This Row],[Adj Total CHARGE_AMOUNT]]</f>
        <v>7963.35</v>
      </c>
      <c r="T4965" s="1">
        <f>+Table1[[#This Row],[Adj Total TOTAL_COST]]-Table1[[#This Row],[Current Total TOTAL_COST]]</f>
        <v>1839.1650999999999</v>
      </c>
      <c r="U4965" s="1">
        <f>+Table1[[#This Row],[Adj Total CONTRIBUTION_MARGIN]]-Table1[[#This Row],[Current Total CONTRIBUTION_MARGIN]]</f>
        <v>4659.38</v>
      </c>
      <c r="V4965" s="1">
        <f>+Table1[[#This Row],[Adj Total OPERATING_MARGIN]]-Table1[[#This Row],[Current Total OPERATING_MARGIN]]</f>
        <v>4053.71</v>
      </c>
    </row>
    <row r="4966" spans="1:22" x14ac:dyDescent="0.3">
      <c r="A4966" t="s">
        <v>31</v>
      </c>
      <c r="B4966">
        <v>2022</v>
      </c>
      <c r="C4966" t="s">
        <v>20</v>
      </c>
      <c r="D4966" t="s">
        <v>49</v>
      </c>
      <c r="E4966" s="2">
        <v>12</v>
      </c>
      <c r="F4966" s="1">
        <v>79251.48</v>
      </c>
      <c r="G4966" s="1">
        <v>113562.86</v>
      </c>
      <c r="H4966" s="1">
        <v>41021.6535</v>
      </c>
      <c r="I4966" s="1">
        <v>7330.01</v>
      </c>
      <c r="J4966" s="1">
        <v>-5870.33</v>
      </c>
      <c r="K4966" s="2">
        <v>4</v>
      </c>
      <c r="L4966" s="1">
        <v>6062.73</v>
      </c>
      <c r="M4966" s="1">
        <v>13167.65</v>
      </c>
      <c r="N4966" s="1">
        <v>7163.4602999999997</v>
      </c>
      <c r="O4966" s="1">
        <v>859.8</v>
      </c>
      <c r="P4966" s="1">
        <v>-1807.25</v>
      </c>
      <c r="Q4966" s="2">
        <f>-+Table1[[#This Row],[Current Record Count]]+Table1[[#This Row],[Adj Record Count]]</f>
        <v>-8</v>
      </c>
      <c r="R4966" s="1">
        <f>+-Table1[[#This Row],[Current Total ADJUSTMENT_AMOUNT]]+Table1[[#This Row],[Adj Total ADJUSTMENT_AMOUNT]]</f>
        <v>-73188.75</v>
      </c>
      <c r="S4966" s="1">
        <f>-Table1[[#This Row],[Current Total CHARGE_AMOUNT]]+Table1[[#This Row],[Adj Total CHARGE_AMOUNT]]</f>
        <v>-100395.21</v>
      </c>
      <c r="T4966" s="1">
        <f>+Table1[[#This Row],[Adj Total TOTAL_COST]]-Table1[[#This Row],[Current Total TOTAL_COST]]</f>
        <v>-33858.193200000002</v>
      </c>
      <c r="U4966" s="1">
        <f>+Table1[[#This Row],[Adj Total CONTRIBUTION_MARGIN]]-Table1[[#This Row],[Current Total CONTRIBUTION_MARGIN]]</f>
        <v>-6470.21</v>
      </c>
      <c r="V4966" s="1">
        <f>+Table1[[#This Row],[Adj Total OPERATING_MARGIN]]-Table1[[#This Row],[Current Total OPERATING_MARGIN]]</f>
        <v>4063.08</v>
      </c>
    </row>
    <row r="4967" spans="1:22" x14ac:dyDescent="0.3">
      <c r="A4967" t="s">
        <v>33</v>
      </c>
      <c r="B4967">
        <v>2023</v>
      </c>
      <c r="C4967" t="s">
        <v>20</v>
      </c>
      <c r="D4967" t="s">
        <v>105</v>
      </c>
      <c r="E4967" s="2">
        <v>22</v>
      </c>
      <c r="F4967" s="1">
        <v>37156.65</v>
      </c>
      <c r="G4967" s="1">
        <v>50315.76</v>
      </c>
      <c r="H4967" s="1">
        <v>21756.946899999999</v>
      </c>
      <c r="I4967" s="1">
        <v>-2508.7800000000002</v>
      </c>
      <c r="J4967" s="1">
        <v>-8756.7999999999993</v>
      </c>
      <c r="K4967" s="2">
        <v>9</v>
      </c>
      <c r="L4967" s="1">
        <v>1057.4100000000001</v>
      </c>
      <c r="M4967" s="1">
        <v>1639.19</v>
      </c>
      <c r="N4967" s="1">
        <v>5278.2048999999997</v>
      </c>
      <c r="O4967" s="1">
        <v>-3826.62</v>
      </c>
      <c r="P4967" s="1">
        <v>-4689.55</v>
      </c>
      <c r="Q4967" s="2">
        <f>-+Table1[[#This Row],[Current Record Count]]+Table1[[#This Row],[Adj Record Count]]</f>
        <v>-13</v>
      </c>
      <c r="R4967" s="1">
        <f>+-Table1[[#This Row],[Current Total ADJUSTMENT_AMOUNT]]+Table1[[#This Row],[Adj Total ADJUSTMENT_AMOUNT]]</f>
        <v>-36099.24</v>
      </c>
      <c r="S4967" s="1">
        <f>-Table1[[#This Row],[Current Total CHARGE_AMOUNT]]+Table1[[#This Row],[Adj Total CHARGE_AMOUNT]]</f>
        <v>-48676.57</v>
      </c>
      <c r="T4967" s="1">
        <f>+Table1[[#This Row],[Adj Total TOTAL_COST]]-Table1[[#This Row],[Current Total TOTAL_COST]]</f>
        <v>-16478.741999999998</v>
      </c>
      <c r="U4967" s="1">
        <f>+Table1[[#This Row],[Adj Total CONTRIBUTION_MARGIN]]-Table1[[#This Row],[Current Total CONTRIBUTION_MARGIN]]</f>
        <v>-1317.8399999999997</v>
      </c>
      <c r="V4967" s="1">
        <f>+Table1[[#This Row],[Adj Total OPERATING_MARGIN]]-Table1[[#This Row],[Current Total OPERATING_MARGIN]]</f>
        <v>4067.2499999999991</v>
      </c>
    </row>
    <row r="4968" spans="1:22" x14ac:dyDescent="0.3">
      <c r="A4968" t="s">
        <v>54</v>
      </c>
      <c r="B4968">
        <v>2020</v>
      </c>
      <c r="C4968" t="s">
        <v>95</v>
      </c>
      <c r="D4968" t="s">
        <v>95</v>
      </c>
      <c r="E4968" s="2">
        <v>2</v>
      </c>
      <c r="F4968" s="1">
        <v>8599.73</v>
      </c>
      <c r="G4968" s="1">
        <v>10796.18</v>
      </c>
      <c r="H4968" s="1">
        <v>1267.2311999999999</v>
      </c>
      <c r="I4968" s="1">
        <v>1052.68</v>
      </c>
      <c r="J4968" s="1">
        <v>766.14</v>
      </c>
      <c r="K4968" s="2">
        <v>25</v>
      </c>
      <c r="L4968" s="1">
        <v>131611.17000000001</v>
      </c>
      <c r="M4968" s="1">
        <v>185376.99</v>
      </c>
      <c r="N4968" s="1">
        <v>48687.969599999997</v>
      </c>
      <c r="O4968" s="1">
        <v>19664.400000000001</v>
      </c>
      <c r="P4968" s="1">
        <v>4837.58</v>
      </c>
      <c r="Q4968" s="2">
        <f>-+Table1[[#This Row],[Current Record Count]]+Table1[[#This Row],[Adj Record Count]]</f>
        <v>23</v>
      </c>
      <c r="R4968" s="1">
        <f>+-Table1[[#This Row],[Current Total ADJUSTMENT_AMOUNT]]+Table1[[#This Row],[Adj Total ADJUSTMENT_AMOUNT]]</f>
        <v>123011.44000000002</v>
      </c>
      <c r="S4968" s="1">
        <f>-Table1[[#This Row],[Current Total CHARGE_AMOUNT]]+Table1[[#This Row],[Adj Total CHARGE_AMOUNT]]</f>
        <v>174580.81</v>
      </c>
      <c r="T4968" s="1">
        <f>+Table1[[#This Row],[Adj Total TOTAL_COST]]-Table1[[#This Row],[Current Total TOTAL_COST]]</f>
        <v>47420.738399999995</v>
      </c>
      <c r="U4968" s="1">
        <f>+Table1[[#This Row],[Adj Total CONTRIBUTION_MARGIN]]-Table1[[#This Row],[Current Total CONTRIBUTION_MARGIN]]</f>
        <v>18611.72</v>
      </c>
      <c r="V4968" s="1">
        <f>+Table1[[#This Row],[Adj Total OPERATING_MARGIN]]-Table1[[#This Row],[Current Total OPERATING_MARGIN]]</f>
        <v>4071.44</v>
      </c>
    </row>
    <row r="4969" spans="1:22" x14ac:dyDescent="0.3">
      <c r="A4969" t="s">
        <v>82</v>
      </c>
      <c r="B4969">
        <v>2022</v>
      </c>
      <c r="C4969" t="s">
        <v>20</v>
      </c>
      <c r="D4969" t="s">
        <v>70</v>
      </c>
      <c r="E4969" s="2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2">
        <v>2</v>
      </c>
      <c r="L4969" s="1">
        <v>12269.96</v>
      </c>
      <c r="M4969" s="1">
        <v>24586.29</v>
      </c>
      <c r="N4969" s="1">
        <v>8302.1869999999999</v>
      </c>
      <c r="O4969" s="1">
        <v>5211.26</v>
      </c>
      <c r="P4969" s="1">
        <v>4086.04</v>
      </c>
      <c r="Q4969" s="2">
        <f>-+Table1[[#This Row],[Current Record Count]]+Table1[[#This Row],[Adj Record Count]]</f>
        <v>2</v>
      </c>
      <c r="R4969" s="1">
        <f>+-Table1[[#This Row],[Current Total ADJUSTMENT_AMOUNT]]+Table1[[#This Row],[Adj Total ADJUSTMENT_AMOUNT]]</f>
        <v>12269.96</v>
      </c>
      <c r="S4969" s="1">
        <f>-Table1[[#This Row],[Current Total CHARGE_AMOUNT]]+Table1[[#This Row],[Adj Total CHARGE_AMOUNT]]</f>
        <v>24586.29</v>
      </c>
      <c r="T4969" s="1">
        <f>+Table1[[#This Row],[Adj Total TOTAL_COST]]-Table1[[#This Row],[Current Total TOTAL_COST]]</f>
        <v>8302.1869999999999</v>
      </c>
      <c r="U4969" s="1">
        <f>+Table1[[#This Row],[Adj Total CONTRIBUTION_MARGIN]]-Table1[[#This Row],[Current Total CONTRIBUTION_MARGIN]]</f>
        <v>5211.26</v>
      </c>
      <c r="V4969" s="1">
        <f>+Table1[[#This Row],[Adj Total OPERATING_MARGIN]]-Table1[[#This Row],[Current Total OPERATING_MARGIN]]</f>
        <v>4086.04</v>
      </c>
    </row>
    <row r="4970" spans="1:22" x14ac:dyDescent="0.3">
      <c r="A4970" t="s">
        <v>16</v>
      </c>
      <c r="B4970">
        <v>2021</v>
      </c>
      <c r="C4970" t="s">
        <v>92</v>
      </c>
      <c r="D4970" t="s">
        <v>92</v>
      </c>
      <c r="E4970" s="2">
        <v>3349</v>
      </c>
      <c r="F4970" s="1">
        <v>1875260.03</v>
      </c>
      <c r="G4970" s="1">
        <v>2354066.5499999998</v>
      </c>
      <c r="H4970" s="1">
        <v>318870.1298</v>
      </c>
      <c r="I4970" s="1">
        <v>321848.15000000002</v>
      </c>
      <c r="J4970" s="1">
        <v>212914.87</v>
      </c>
      <c r="K4970" s="2">
        <v>3336</v>
      </c>
      <c r="L4970" s="1">
        <v>1782446.95</v>
      </c>
      <c r="M4970" s="1">
        <v>2247730.4500000002</v>
      </c>
      <c r="N4970" s="1">
        <v>294031.27970000001</v>
      </c>
      <c r="O4970" s="1">
        <v>320407.64</v>
      </c>
      <c r="P4970" s="1">
        <v>217021.33</v>
      </c>
      <c r="Q4970" s="2">
        <f>-+Table1[[#This Row],[Current Record Count]]+Table1[[#This Row],[Adj Record Count]]</f>
        <v>-13</v>
      </c>
      <c r="R4970" s="1">
        <f>+-Table1[[#This Row],[Current Total ADJUSTMENT_AMOUNT]]+Table1[[#This Row],[Adj Total ADJUSTMENT_AMOUNT]]</f>
        <v>-92813.080000000075</v>
      </c>
      <c r="S4970" s="1">
        <f>-Table1[[#This Row],[Current Total CHARGE_AMOUNT]]+Table1[[#This Row],[Adj Total CHARGE_AMOUNT]]</f>
        <v>-106336.09999999963</v>
      </c>
      <c r="T4970" s="1">
        <f>+Table1[[#This Row],[Adj Total TOTAL_COST]]-Table1[[#This Row],[Current Total TOTAL_COST]]</f>
        <v>-24838.850099999981</v>
      </c>
      <c r="U4970" s="1">
        <f>+Table1[[#This Row],[Adj Total CONTRIBUTION_MARGIN]]-Table1[[#This Row],[Current Total CONTRIBUTION_MARGIN]]</f>
        <v>-1440.5100000000093</v>
      </c>
      <c r="V4970" s="1">
        <f>+Table1[[#This Row],[Adj Total OPERATING_MARGIN]]-Table1[[#This Row],[Current Total OPERATING_MARGIN]]</f>
        <v>4106.4599999999919</v>
      </c>
    </row>
    <row r="4971" spans="1:22" x14ac:dyDescent="0.3">
      <c r="A4971" t="s">
        <v>22</v>
      </c>
      <c r="B4971">
        <v>2024</v>
      </c>
      <c r="C4971" t="s">
        <v>17</v>
      </c>
      <c r="D4971" t="s">
        <v>79</v>
      </c>
      <c r="E4971" s="2">
        <v>1883</v>
      </c>
      <c r="F4971" s="1">
        <v>6706366.8700000001</v>
      </c>
      <c r="G4971" s="1">
        <v>8692937.0899999999</v>
      </c>
      <c r="H4971" s="1">
        <v>3291410.8209000002</v>
      </c>
      <c r="I4971" s="1">
        <v>450059.66</v>
      </c>
      <c r="J4971" s="1">
        <v>-1125823.1299999999</v>
      </c>
      <c r="K4971" s="2">
        <v>1620</v>
      </c>
      <c r="L4971" s="1">
        <v>4808742.0199999996</v>
      </c>
      <c r="M4971" s="1">
        <v>6141201.2300000004</v>
      </c>
      <c r="N4971" s="1">
        <v>2624367.6748000002</v>
      </c>
      <c r="O4971" s="1">
        <v>153949.24</v>
      </c>
      <c r="P4971" s="1">
        <v>-1121701.75</v>
      </c>
      <c r="Q4971" s="2">
        <f>-+Table1[[#This Row],[Current Record Count]]+Table1[[#This Row],[Adj Record Count]]</f>
        <v>-263</v>
      </c>
      <c r="R4971" s="1">
        <f>+-Table1[[#This Row],[Current Total ADJUSTMENT_AMOUNT]]+Table1[[#This Row],[Adj Total ADJUSTMENT_AMOUNT]]</f>
        <v>-1897624.8500000006</v>
      </c>
      <c r="S4971" s="1">
        <f>-Table1[[#This Row],[Current Total CHARGE_AMOUNT]]+Table1[[#This Row],[Adj Total CHARGE_AMOUNT]]</f>
        <v>-2551735.8599999994</v>
      </c>
      <c r="T4971" s="1">
        <f>+Table1[[#This Row],[Adj Total TOTAL_COST]]-Table1[[#This Row],[Current Total TOTAL_COST]]</f>
        <v>-667043.14610000001</v>
      </c>
      <c r="U4971" s="1">
        <f>+Table1[[#This Row],[Adj Total CONTRIBUTION_MARGIN]]-Table1[[#This Row],[Current Total CONTRIBUTION_MARGIN]]</f>
        <v>-296110.42</v>
      </c>
      <c r="V4971" s="1">
        <f>+Table1[[#This Row],[Adj Total OPERATING_MARGIN]]-Table1[[#This Row],[Current Total OPERATING_MARGIN]]</f>
        <v>4121.3799999998882</v>
      </c>
    </row>
    <row r="4972" spans="1:22" x14ac:dyDescent="0.3">
      <c r="A4972" t="s">
        <v>16</v>
      </c>
      <c r="B4972">
        <v>2021</v>
      </c>
      <c r="C4972" t="s">
        <v>23</v>
      </c>
      <c r="D4972" t="s">
        <v>24</v>
      </c>
      <c r="E4972" s="2">
        <v>805</v>
      </c>
      <c r="F4972" s="1">
        <v>327564.09000000003</v>
      </c>
      <c r="G4972" s="1">
        <v>442338.15</v>
      </c>
      <c r="H4972" s="1">
        <v>59104.964999999997</v>
      </c>
      <c r="I4972" s="1">
        <v>99954.77</v>
      </c>
      <c r="J4972" s="1">
        <v>79592.13</v>
      </c>
      <c r="K4972" s="2">
        <v>787</v>
      </c>
      <c r="L4972" s="1">
        <v>223568.67</v>
      </c>
      <c r="M4972" s="1">
        <v>318890.64</v>
      </c>
      <c r="N4972" s="1">
        <v>25357.616900000001</v>
      </c>
      <c r="O4972" s="1">
        <v>92606.99</v>
      </c>
      <c r="P4972" s="1">
        <v>83723.83</v>
      </c>
      <c r="Q4972" s="2">
        <f>-+Table1[[#This Row],[Current Record Count]]+Table1[[#This Row],[Adj Record Count]]</f>
        <v>-18</v>
      </c>
      <c r="R4972" s="1">
        <f>+-Table1[[#This Row],[Current Total ADJUSTMENT_AMOUNT]]+Table1[[#This Row],[Adj Total ADJUSTMENT_AMOUNT]]</f>
        <v>-103995.42000000001</v>
      </c>
      <c r="S4972" s="1">
        <f>-Table1[[#This Row],[Current Total CHARGE_AMOUNT]]+Table1[[#This Row],[Adj Total CHARGE_AMOUNT]]</f>
        <v>-123447.51000000001</v>
      </c>
      <c r="T4972" s="1">
        <f>+Table1[[#This Row],[Adj Total TOTAL_COST]]-Table1[[#This Row],[Current Total TOTAL_COST]]</f>
        <v>-33747.348099999996</v>
      </c>
      <c r="U4972" s="1">
        <f>+Table1[[#This Row],[Adj Total CONTRIBUTION_MARGIN]]-Table1[[#This Row],[Current Total CONTRIBUTION_MARGIN]]</f>
        <v>-7347.7799999999988</v>
      </c>
      <c r="V4972" s="1">
        <f>+Table1[[#This Row],[Adj Total OPERATING_MARGIN]]-Table1[[#This Row],[Current Total OPERATING_MARGIN]]</f>
        <v>4131.6999999999971</v>
      </c>
    </row>
    <row r="4973" spans="1:22" x14ac:dyDescent="0.3">
      <c r="A4973" t="s">
        <v>31</v>
      </c>
      <c r="B4973">
        <v>2022</v>
      </c>
      <c r="C4973" t="s">
        <v>23</v>
      </c>
      <c r="D4973" t="s">
        <v>24</v>
      </c>
      <c r="E4973" s="2">
        <v>2</v>
      </c>
      <c r="F4973" s="1">
        <v>25408.3</v>
      </c>
      <c r="G4973" s="1">
        <v>25707.79</v>
      </c>
      <c r="H4973" s="1">
        <v>8907.2479000000003</v>
      </c>
      <c r="I4973" s="1">
        <v>-1042.17</v>
      </c>
      <c r="J4973" s="1">
        <v>-4146.6099999999997</v>
      </c>
      <c r="K4973" s="2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2">
        <f>-+Table1[[#This Row],[Current Record Count]]+Table1[[#This Row],[Adj Record Count]]</f>
        <v>-2</v>
      </c>
      <c r="R4973" s="1">
        <f>+-Table1[[#This Row],[Current Total ADJUSTMENT_AMOUNT]]+Table1[[#This Row],[Adj Total ADJUSTMENT_AMOUNT]]</f>
        <v>-25408.3</v>
      </c>
      <c r="S4973" s="1">
        <f>-Table1[[#This Row],[Current Total CHARGE_AMOUNT]]+Table1[[#This Row],[Adj Total CHARGE_AMOUNT]]</f>
        <v>-25707.79</v>
      </c>
      <c r="T4973" s="1">
        <f>+Table1[[#This Row],[Adj Total TOTAL_COST]]-Table1[[#This Row],[Current Total TOTAL_COST]]</f>
        <v>-8907.2479000000003</v>
      </c>
      <c r="U4973" s="1">
        <f>+Table1[[#This Row],[Adj Total CONTRIBUTION_MARGIN]]-Table1[[#This Row],[Current Total CONTRIBUTION_MARGIN]]</f>
        <v>1042.17</v>
      </c>
      <c r="V4973" s="1">
        <f>+Table1[[#This Row],[Adj Total OPERATING_MARGIN]]-Table1[[#This Row],[Current Total OPERATING_MARGIN]]</f>
        <v>4146.6099999999997</v>
      </c>
    </row>
    <row r="4974" spans="1:22" x14ac:dyDescent="0.3">
      <c r="A4974" t="s">
        <v>74</v>
      </c>
      <c r="B4974">
        <v>2020</v>
      </c>
      <c r="C4974" t="s">
        <v>23</v>
      </c>
      <c r="D4974" t="s">
        <v>83</v>
      </c>
      <c r="E4974" s="2">
        <v>3</v>
      </c>
      <c r="F4974" s="1">
        <v>12450.39</v>
      </c>
      <c r="G4974" s="1">
        <v>16227.51</v>
      </c>
      <c r="H4974" s="1">
        <v>7929.6940000000004</v>
      </c>
      <c r="I4974" s="1">
        <v>-1345.78</v>
      </c>
      <c r="J4974" s="1">
        <v>-4152.58</v>
      </c>
      <c r="K4974" s="2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2">
        <f>-+Table1[[#This Row],[Current Record Count]]+Table1[[#This Row],[Adj Record Count]]</f>
        <v>-3</v>
      </c>
      <c r="R4974" s="1">
        <f>+-Table1[[#This Row],[Current Total ADJUSTMENT_AMOUNT]]+Table1[[#This Row],[Adj Total ADJUSTMENT_AMOUNT]]</f>
        <v>-12450.39</v>
      </c>
      <c r="S4974" s="1">
        <f>-Table1[[#This Row],[Current Total CHARGE_AMOUNT]]+Table1[[#This Row],[Adj Total CHARGE_AMOUNT]]</f>
        <v>-16227.51</v>
      </c>
      <c r="T4974" s="1">
        <f>+Table1[[#This Row],[Adj Total TOTAL_COST]]-Table1[[#This Row],[Current Total TOTAL_COST]]</f>
        <v>-7929.6940000000004</v>
      </c>
      <c r="U4974" s="1">
        <f>+Table1[[#This Row],[Adj Total CONTRIBUTION_MARGIN]]-Table1[[#This Row],[Current Total CONTRIBUTION_MARGIN]]</f>
        <v>1345.78</v>
      </c>
      <c r="V4974" s="1">
        <f>+Table1[[#This Row],[Adj Total OPERATING_MARGIN]]-Table1[[#This Row],[Current Total OPERATING_MARGIN]]</f>
        <v>4152.58</v>
      </c>
    </row>
    <row r="4975" spans="1:22" x14ac:dyDescent="0.3">
      <c r="A4975" t="s">
        <v>44</v>
      </c>
      <c r="B4975">
        <v>2020</v>
      </c>
      <c r="C4975" t="s">
        <v>20</v>
      </c>
      <c r="D4975" t="s">
        <v>93</v>
      </c>
      <c r="E4975" s="2">
        <v>46</v>
      </c>
      <c r="F4975" s="1">
        <v>30680.63</v>
      </c>
      <c r="G4975" s="1">
        <v>37175.360000000001</v>
      </c>
      <c r="H4975" s="1">
        <v>14000.7235</v>
      </c>
      <c r="I4975" s="1">
        <v>-4101.46</v>
      </c>
      <c r="J4975" s="1">
        <v>-7779.23</v>
      </c>
      <c r="K4975" s="2">
        <v>44</v>
      </c>
      <c r="L4975" s="1">
        <v>16716.080000000002</v>
      </c>
      <c r="M4975" s="1">
        <v>22449.91</v>
      </c>
      <c r="N4975" s="1">
        <v>9066.5329000000002</v>
      </c>
      <c r="O4975" s="1">
        <v>-1458.5</v>
      </c>
      <c r="P4975" s="1">
        <v>-3605.94</v>
      </c>
      <c r="Q4975" s="2">
        <f>-+Table1[[#This Row],[Current Record Count]]+Table1[[#This Row],[Adj Record Count]]</f>
        <v>-2</v>
      </c>
      <c r="R4975" s="1">
        <f>+-Table1[[#This Row],[Current Total ADJUSTMENT_AMOUNT]]+Table1[[#This Row],[Adj Total ADJUSTMENT_AMOUNT]]</f>
        <v>-13964.55</v>
      </c>
      <c r="S4975" s="1">
        <f>-Table1[[#This Row],[Current Total CHARGE_AMOUNT]]+Table1[[#This Row],[Adj Total CHARGE_AMOUNT]]</f>
        <v>-14725.45</v>
      </c>
      <c r="T4975" s="1">
        <f>+Table1[[#This Row],[Adj Total TOTAL_COST]]-Table1[[#This Row],[Current Total TOTAL_COST]]</f>
        <v>-4934.1905999999999</v>
      </c>
      <c r="U4975" s="1">
        <f>+Table1[[#This Row],[Adj Total CONTRIBUTION_MARGIN]]-Table1[[#This Row],[Current Total CONTRIBUTION_MARGIN]]</f>
        <v>2642.96</v>
      </c>
      <c r="V4975" s="1">
        <f>+Table1[[#This Row],[Adj Total OPERATING_MARGIN]]-Table1[[#This Row],[Current Total OPERATING_MARGIN]]</f>
        <v>4173.2899999999991</v>
      </c>
    </row>
    <row r="4976" spans="1:22" x14ac:dyDescent="0.3">
      <c r="A4976" t="s">
        <v>25</v>
      </c>
      <c r="B4976">
        <v>2020</v>
      </c>
      <c r="C4976" t="s">
        <v>20</v>
      </c>
      <c r="D4976" t="s">
        <v>99</v>
      </c>
      <c r="E4976" s="2">
        <v>5</v>
      </c>
      <c r="F4976" s="1">
        <v>4354.46</v>
      </c>
      <c r="G4976" s="1">
        <v>6230</v>
      </c>
      <c r="H4976" s="1">
        <v>352.88220000000001</v>
      </c>
      <c r="I4976" s="1">
        <v>1653.33</v>
      </c>
      <c r="J4976" s="1">
        <v>1522.66</v>
      </c>
      <c r="K4976" s="2">
        <v>35</v>
      </c>
      <c r="L4976" s="1">
        <v>96711.74</v>
      </c>
      <c r="M4976" s="1">
        <v>127171.57</v>
      </c>
      <c r="N4976" s="1">
        <v>23741.71</v>
      </c>
      <c r="O4976" s="1">
        <v>12321.73</v>
      </c>
      <c r="P4976" s="1">
        <v>5715.06</v>
      </c>
      <c r="Q4976" s="2">
        <f>-+Table1[[#This Row],[Current Record Count]]+Table1[[#This Row],[Adj Record Count]]</f>
        <v>30</v>
      </c>
      <c r="R4976" s="1">
        <f>+-Table1[[#This Row],[Current Total ADJUSTMENT_AMOUNT]]+Table1[[#This Row],[Adj Total ADJUSTMENT_AMOUNT]]</f>
        <v>92357.28</v>
      </c>
      <c r="S4976" s="1">
        <f>-Table1[[#This Row],[Current Total CHARGE_AMOUNT]]+Table1[[#This Row],[Adj Total CHARGE_AMOUNT]]</f>
        <v>120941.57</v>
      </c>
      <c r="T4976" s="1">
        <f>+Table1[[#This Row],[Adj Total TOTAL_COST]]-Table1[[#This Row],[Current Total TOTAL_COST]]</f>
        <v>23388.827799999999</v>
      </c>
      <c r="U4976" s="1">
        <f>+Table1[[#This Row],[Adj Total CONTRIBUTION_MARGIN]]-Table1[[#This Row],[Current Total CONTRIBUTION_MARGIN]]</f>
        <v>10668.4</v>
      </c>
      <c r="V4976" s="1">
        <f>+Table1[[#This Row],[Adj Total OPERATING_MARGIN]]-Table1[[#This Row],[Current Total OPERATING_MARGIN]]</f>
        <v>4192.4000000000005</v>
      </c>
    </row>
    <row r="4977" spans="1:22" x14ac:dyDescent="0.3">
      <c r="A4977" t="s">
        <v>74</v>
      </c>
      <c r="B4977">
        <v>2020</v>
      </c>
      <c r="C4977" t="s">
        <v>47</v>
      </c>
      <c r="D4977" t="s">
        <v>63</v>
      </c>
      <c r="E4977" s="2">
        <v>2</v>
      </c>
      <c r="F4977" s="1">
        <v>24143.05</v>
      </c>
      <c r="G4977" s="1">
        <v>30489.46</v>
      </c>
      <c r="H4977" s="1">
        <v>10546.9007</v>
      </c>
      <c r="I4977" s="1">
        <v>-729.51</v>
      </c>
      <c r="J4977" s="1">
        <v>-4200.49</v>
      </c>
      <c r="K4977" s="2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2">
        <f>-+Table1[[#This Row],[Current Record Count]]+Table1[[#This Row],[Adj Record Count]]</f>
        <v>-2</v>
      </c>
      <c r="R4977" s="1">
        <f>+-Table1[[#This Row],[Current Total ADJUSTMENT_AMOUNT]]+Table1[[#This Row],[Adj Total ADJUSTMENT_AMOUNT]]</f>
        <v>-24143.05</v>
      </c>
      <c r="S4977" s="1">
        <f>-Table1[[#This Row],[Current Total CHARGE_AMOUNT]]+Table1[[#This Row],[Adj Total CHARGE_AMOUNT]]</f>
        <v>-30489.46</v>
      </c>
      <c r="T4977" s="1">
        <f>+Table1[[#This Row],[Adj Total TOTAL_COST]]-Table1[[#This Row],[Current Total TOTAL_COST]]</f>
        <v>-10546.9007</v>
      </c>
      <c r="U4977" s="1">
        <f>+Table1[[#This Row],[Adj Total CONTRIBUTION_MARGIN]]-Table1[[#This Row],[Current Total CONTRIBUTION_MARGIN]]</f>
        <v>729.51</v>
      </c>
      <c r="V4977" s="1">
        <f>+Table1[[#This Row],[Adj Total OPERATING_MARGIN]]-Table1[[#This Row],[Current Total OPERATING_MARGIN]]</f>
        <v>4200.49</v>
      </c>
    </row>
    <row r="4978" spans="1:22" x14ac:dyDescent="0.3">
      <c r="A4978" t="s">
        <v>16</v>
      </c>
      <c r="B4978">
        <v>2025</v>
      </c>
      <c r="C4978" t="s">
        <v>20</v>
      </c>
      <c r="D4978" t="s">
        <v>71</v>
      </c>
      <c r="E4978" s="2">
        <v>65</v>
      </c>
      <c r="F4978" s="1">
        <v>58492.01</v>
      </c>
      <c r="G4978" s="1">
        <v>141988.12</v>
      </c>
      <c r="H4978" s="1">
        <v>43505.821900000003</v>
      </c>
      <c r="I4978" s="1">
        <v>8485.36</v>
      </c>
      <c r="J4978" s="1">
        <v>-4295.95</v>
      </c>
      <c r="K4978" s="2">
        <v>9</v>
      </c>
      <c r="L4978" s="1">
        <v>5743.63</v>
      </c>
      <c r="M4978" s="1">
        <v>6396</v>
      </c>
      <c r="N4978" s="1">
        <v>846.02459999999996</v>
      </c>
      <c r="O4978" s="1">
        <v>248.53</v>
      </c>
      <c r="P4978" s="1">
        <v>-74.2</v>
      </c>
      <c r="Q4978" s="2">
        <f>-+Table1[[#This Row],[Current Record Count]]+Table1[[#This Row],[Adj Record Count]]</f>
        <v>-56</v>
      </c>
      <c r="R4978" s="1">
        <f>+-Table1[[#This Row],[Current Total ADJUSTMENT_AMOUNT]]+Table1[[#This Row],[Adj Total ADJUSTMENT_AMOUNT]]</f>
        <v>-52748.380000000005</v>
      </c>
      <c r="S4978" s="1">
        <f>-Table1[[#This Row],[Current Total CHARGE_AMOUNT]]+Table1[[#This Row],[Adj Total CHARGE_AMOUNT]]</f>
        <v>-135592.12</v>
      </c>
      <c r="T4978" s="1">
        <f>+Table1[[#This Row],[Adj Total TOTAL_COST]]-Table1[[#This Row],[Current Total TOTAL_COST]]</f>
        <v>-42659.797300000006</v>
      </c>
      <c r="U4978" s="1">
        <f>+Table1[[#This Row],[Adj Total CONTRIBUTION_MARGIN]]-Table1[[#This Row],[Current Total CONTRIBUTION_MARGIN]]</f>
        <v>-8236.83</v>
      </c>
      <c r="V4978" s="1">
        <f>+Table1[[#This Row],[Adj Total OPERATING_MARGIN]]-Table1[[#This Row],[Current Total OPERATING_MARGIN]]</f>
        <v>4221.75</v>
      </c>
    </row>
    <row r="4979" spans="1:22" x14ac:dyDescent="0.3">
      <c r="A4979" t="s">
        <v>33</v>
      </c>
      <c r="B4979">
        <v>2025</v>
      </c>
      <c r="C4979" t="s">
        <v>20</v>
      </c>
      <c r="D4979" t="s">
        <v>71</v>
      </c>
      <c r="E4979" s="2">
        <v>2</v>
      </c>
      <c r="F4979" s="1">
        <v>20325.39</v>
      </c>
      <c r="G4979" s="1">
        <v>20705.71</v>
      </c>
      <c r="H4979" s="1">
        <v>4606.2502999999997</v>
      </c>
      <c r="I4979" s="1">
        <v>-2828.88</v>
      </c>
      <c r="J4979" s="1">
        <v>-4225.9399999999996</v>
      </c>
      <c r="K4979" s="2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2">
        <f>-+Table1[[#This Row],[Current Record Count]]+Table1[[#This Row],[Adj Record Count]]</f>
        <v>-2</v>
      </c>
      <c r="R4979" s="1">
        <f>+-Table1[[#This Row],[Current Total ADJUSTMENT_AMOUNT]]+Table1[[#This Row],[Adj Total ADJUSTMENT_AMOUNT]]</f>
        <v>-20325.39</v>
      </c>
      <c r="S4979" s="1">
        <f>-Table1[[#This Row],[Current Total CHARGE_AMOUNT]]+Table1[[#This Row],[Adj Total CHARGE_AMOUNT]]</f>
        <v>-20705.71</v>
      </c>
      <c r="T4979" s="1">
        <f>+Table1[[#This Row],[Adj Total TOTAL_COST]]-Table1[[#This Row],[Current Total TOTAL_COST]]</f>
        <v>-4606.2502999999997</v>
      </c>
      <c r="U4979" s="1">
        <f>+Table1[[#This Row],[Adj Total CONTRIBUTION_MARGIN]]-Table1[[#This Row],[Current Total CONTRIBUTION_MARGIN]]</f>
        <v>2828.88</v>
      </c>
      <c r="V4979" s="1">
        <f>+Table1[[#This Row],[Adj Total OPERATING_MARGIN]]-Table1[[#This Row],[Current Total OPERATING_MARGIN]]</f>
        <v>4225.9399999999996</v>
      </c>
    </row>
    <row r="4980" spans="1:22" x14ac:dyDescent="0.3">
      <c r="A4980" t="s">
        <v>82</v>
      </c>
      <c r="B4980">
        <v>2020</v>
      </c>
      <c r="C4980" t="s">
        <v>17</v>
      </c>
      <c r="D4980" t="s">
        <v>56</v>
      </c>
      <c r="E4980" s="2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2">
        <v>8</v>
      </c>
      <c r="L4980" s="1">
        <v>77387.44</v>
      </c>
      <c r="M4980" s="1">
        <v>97053.98</v>
      </c>
      <c r="N4980" s="1">
        <v>15360.410400000001</v>
      </c>
      <c r="O4980" s="1">
        <v>9012.91</v>
      </c>
      <c r="P4980" s="1">
        <v>4229.7299999999996</v>
      </c>
      <c r="Q4980" s="2">
        <f>-+Table1[[#This Row],[Current Record Count]]+Table1[[#This Row],[Adj Record Count]]</f>
        <v>8</v>
      </c>
      <c r="R4980" s="1">
        <f>+-Table1[[#This Row],[Current Total ADJUSTMENT_AMOUNT]]+Table1[[#This Row],[Adj Total ADJUSTMENT_AMOUNT]]</f>
        <v>77387.44</v>
      </c>
      <c r="S4980" s="1">
        <f>-Table1[[#This Row],[Current Total CHARGE_AMOUNT]]+Table1[[#This Row],[Adj Total CHARGE_AMOUNT]]</f>
        <v>97053.98</v>
      </c>
      <c r="T4980" s="1">
        <f>+Table1[[#This Row],[Adj Total TOTAL_COST]]-Table1[[#This Row],[Current Total TOTAL_COST]]</f>
        <v>15360.410400000001</v>
      </c>
      <c r="U4980" s="1">
        <f>+Table1[[#This Row],[Adj Total CONTRIBUTION_MARGIN]]-Table1[[#This Row],[Current Total CONTRIBUTION_MARGIN]]</f>
        <v>9012.91</v>
      </c>
      <c r="V4980" s="1">
        <f>+Table1[[#This Row],[Adj Total OPERATING_MARGIN]]-Table1[[#This Row],[Current Total OPERATING_MARGIN]]</f>
        <v>4229.7299999999996</v>
      </c>
    </row>
    <row r="4981" spans="1:22" x14ac:dyDescent="0.3">
      <c r="A4981" t="s">
        <v>35</v>
      </c>
      <c r="B4981">
        <v>2022</v>
      </c>
      <c r="C4981" t="s">
        <v>17</v>
      </c>
      <c r="D4981" t="s">
        <v>69</v>
      </c>
      <c r="E4981" s="2">
        <v>69</v>
      </c>
      <c r="F4981" s="1">
        <v>550211.77</v>
      </c>
      <c r="G4981" s="1">
        <v>698938.97</v>
      </c>
      <c r="H4981" s="1">
        <v>172019.54680000001</v>
      </c>
      <c r="I4981" s="1">
        <v>39413.89</v>
      </c>
      <c r="J4981" s="1">
        <v>-4540.29</v>
      </c>
      <c r="K4981" s="2">
        <v>11</v>
      </c>
      <c r="L4981" s="1">
        <v>17080.849999999999</v>
      </c>
      <c r="M4981" s="1">
        <v>19818.91</v>
      </c>
      <c r="N4981" s="1">
        <v>4160.2415000000001</v>
      </c>
      <c r="O4981" s="1">
        <v>746.49</v>
      </c>
      <c r="P4981" s="1">
        <v>-297.74</v>
      </c>
      <c r="Q4981" s="2">
        <f>-+Table1[[#This Row],[Current Record Count]]+Table1[[#This Row],[Adj Record Count]]</f>
        <v>-58</v>
      </c>
      <c r="R4981" s="1">
        <f>+-Table1[[#This Row],[Current Total ADJUSTMENT_AMOUNT]]+Table1[[#This Row],[Adj Total ADJUSTMENT_AMOUNT]]</f>
        <v>-533130.92000000004</v>
      </c>
      <c r="S4981" s="1">
        <f>-Table1[[#This Row],[Current Total CHARGE_AMOUNT]]+Table1[[#This Row],[Adj Total CHARGE_AMOUNT]]</f>
        <v>-679120.05999999994</v>
      </c>
      <c r="T4981" s="1">
        <f>+Table1[[#This Row],[Adj Total TOTAL_COST]]-Table1[[#This Row],[Current Total TOTAL_COST]]</f>
        <v>-167859.30530000001</v>
      </c>
      <c r="U4981" s="1">
        <f>+Table1[[#This Row],[Adj Total CONTRIBUTION_MARGIN]]-Table1[[#This Row],[Current Total CONTRIBUTION_MARGIN]]</f>
        <v>-38667.4</v>
      </c>
      <c r="V4981" s="1">
        <f>+Table1[[#This Row],[Adj Total OPERATING_MARGIN]]-Table1[[#This Row],[Current Total OPERATING_MARGIN]]</f>
        <v>4242.55</v>
      </c>
    </row>
    <row r="4982" spans="1:22" x14ac:dyDescent="0.3">
      <c r="A4982" t="s">
        <v>33</v>
      </c>
      <c r="B4982">
        <v>2025</v>
      </c>
      <c r="C4982" t="s">
        <v>29</v>
      </c>
      <c r="D4982" t="s">
        <v>87</v>
      </c>
      <c r="E4982" s="2">
        <v>27</v>
      </c>
      <c r="F4982" s="1">
        <v>230901.04</v>
      </c>
      <c r="G4982" s="1">
        <v>316254.71000000002</v>
      </c>
      <c r="H4982" s="1">
        <v>35639.5213</v>
      </c>
      <c r="I4982" s="1">
        <v>6101.05</v>
      </c>
      <c r="J4982" s="1">
        <v>-5307.98</v>
      </c>
      <c r="K4982" s="2">
        <v>3</v>
      </c>
      <c r="L4982" s="1">
        <v>6450.43</v>
      </c>
      <c r="M4982" s="1">
        <v>12881.99</v>
      </c>
      <c r="N4982" s="1">
        <v>7476.4787999999999</v>
      </c>
      <c r="O4982" s="1">
        <v>706.24</v>
      </c>
      <c r="P4982" s="1">
        <v>-1062.3599999999999</v>
      </c>
      <c r="Q4982" s="2">
        <f>-+Table1[[#This Row],[Current Record Count]]+Table1[[#This Row],[Adj Record Count]]</f>
        <v>-24</v>
      </c>
      <c r="R4982" s="1">
        <f>+-Table1[[#This Row],[Current Total ADJUSTMENT_AMOUNT]]+Table1[[#This Row],[Adj Total ADJUSTMENT_AMOUNT]]</f>
        <v>-224450.61000000002</v>
      </c>
      <c r="S4982" s="1">
        <f>-Table1[[#This Row],[Current Total CHARGE_AMOUNT]]+Table1[[#This Row],[Adj Total CHARGE_AMOUNT]]</f>
        <v>-303372.72000000003</v>
      </c>
      <c r="T4982" s="1">
        <f>+Table1[[#This Row],[Adj Total TOTAL_COST]]-Table1[[#This Row],[Current Total TOTAL_COST]]</f>
        <v>-28163.0425</v>
      </c>
      <c r="U4982" s="1">
        <f>+Table1[[#This Row],[Adj Total CONTRIBUTION_MARGIN]]-Table1[[#This Row],[Current Total CONTRIBUTION_MARGIN]]</f>
        <v>-5394.81</v>
      </c>
      <c r="V4982" s="1">
        <f>+Table1[[#This Row],[Adj Total OPERATING_MARGIN]]-Table1[[#This Row],[Current Total OPERATING_MARGIN]]</f>
        <v>4245.62</v>
      </c>
    </row>
    <row r="4983" spans="1:22" x14ac:dyDescent="0.3">
      <c r="A4983" t="s">
        <v>33</v>
      </c>
      <c r="B4983">
        <v>2020</v>
      </c>
      <c r="C4983" t="s">
        <v>29</v>
      </c>
      <c r="D4983" t="s">
        <v>36</v>
      </c>
      <c r="E4983" s="2">
        <v>385</v>
      </c>
      <c r="F4983" s="1">
        <v>226777.18</v>
      </c>
      <c r="G4983" s="1">
        <v>370694.55</v>
      </c>
      <c r="H4983" s="1">
        <v>158776.39629999999</v>
      </c>
      <c r="I4983" s="1">
        <v>10462.08</v>
      </c>
      <c r="J4983" s="1">
        <v>-12877.35</v>
      </c>
      <c r="K4983" s="2">
        <v>348</v>
      </c>
      <c r="L4983" s="1">
        <v>57159.99</v>
      </c>
      <c r="M4983" s="1">
        <v>102560.84</v>
      </c>
      <c r="N4983" s="1">
        <v>54040.064299999998</v>
      </c>
      <c r="O4983" s="1">
        <v>-3965.36</v>
      </c>
      <c r="P4983" s="1">
        <v>-8619.56</v>
      </c>
      <c r="Q4983" s="2">
        <f>-+Table1[[#This Row],[Current Record Count]]+Table1[[#This Row],[Adj Record Count]]</f>
        <v>-37</v>
      </c>
      <c r="R4983" s="1">
        <f>+-Table1[[#This Row],[Current Total ADJUSTMENT_AMOUNT]]+Table1[[#This Row],[Adj Total ADJUSTMENT_AMOUNT]]</f>
        <v>-169617.19</v>
      </c>
      <c r="S4983" s="1">
        <f>-Table1[[#This Row],[Current Total CHARGE_AMOUNT]]+Table1[[#This Row],[Adj Total CHARGE_AMOUNT]]</f>
        <v>-268133.70999999996</v>
      </c>
      <c r="T4983" s="1">
        <f>+Table1[[#This Row],[Adj Total TOTAL_COST]]-Table1[[#This Row],[Current Total TOTAL_COST]]</f>
        <v>-104736.33199999999</v>
      </c>
      <c r="U4983" s="1">
        <f>+Table1[[#This Row],[Adj Total CONTRIBUTION_MARGIN]]-Table1[[#This Row],[Current Total CONTRIBUTION_MARGIN]]</f>
        <v>-14427.44</v>
      </c>
      <c r="V4983" s="1">
        <f>+Table1[[#This Row],[Adj Total OPERATING_MARGIN]]-Table1[[#This Row],[Current Total OPERATING_MARGIN]]</f>
        <v>4257.7900000000009</v>
      </c>
    </row>
    <row r="4984" spans="1:22" x14ac:dyDescent="0.3">
      <c r="A4984" t="s">
        <v>54</v>
      </c>
      <c r="B4984">
        <v>2021</v>
      </c>
      <c r="C4984" t="s">
        <v>17</v>
      </c>
      <c r="D4984" t="s">
        <v>45</v>
      </c>
      <c r="E4984" s="2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2">
        <v>14</v>
      </c>
      <c r="L4984" s="1">
        <v>27416.78</v>
      </c>
      <c r="M4984" s="1">
        <v>42374.32</v>
      </c>
      <c r="N4984" s="1">
        <v>11902.802100000001</v>
      </c>
      <c r="O4984" s="1">
        <v>7871.26</v>
      </c>
      <c r="P4984" s="1">
        <v>4259.12</v>
      </c>
      <c r="Q4984" s="2">
        <f>-+Table1[[#This Row],[Current Record Count]]+Table1[[#This Row],[Adj Record Count]]</f>
        <v>14</v>
      </c>
      <c r="R4984" s="1">
        <f>+-Table1[[#This Row],[Current Total ADJUSTMENT_AMOUNT]]+Table1[[#This Row],[Adj Total ADJUSTMENT_AMOUNT]]</f>
        <v>27416.78</v>
      </c>
      <c r="S4984" s="1">
        <f>-Table1[[#This Row],[Current Total CHARGE_AMOUNT]]+Table1[[#This Row],[Adj Total CHARGE_AMOUNT]]</f>
        <v>42374.32</v>
      </c>
      <c r="T4984" s="1">
        <f>+Table1[[#This Row],[Adj Total TOTAL_COST]]-Table1[[#This Row],[Current Total TOTAL_COST]]</f>
        <v>11902.802100000001</v>
      </c>
      <c r="U4984" s="1">
        <f>+Table1[[#This Row],[Adj Total CONTRIBUTION_MARGIN]]-Table1[[#This Row],[Current Total CONTRIBUTION_MARGIN]]</f>
        <v>7871.26</v>
      </c>
      <c r="V4984" s="1">
        <f>+Table1[[#This Row],[Adj Total OPERATING_MARGIN]]-Table1[[#This Row],[Current Total OPERATING_MARGIN]]</f>
        <v>4259.12</v>
      </c>
    </row>
    <row r="4985" spans="1:22" x14ac:dyDescent="0.3">
      <c r="A4985" t="s">
        <v>25</v>
      </c>
      <c r="B4985">
        <v>2024</v>
      </c>
      <c r="C4985" t="s">
        <v>26</v>
      </c>
      <c r="D4985" t="s">
        <v>26</v>
      </c>
      <c r="E4985" s="2">
        <v>136</v>
      </c>
      <c r="F4985" s="1">
        <v>500245.74</v>
      </c>
      <c r="G4985" s="1">
        <v>597099.15</v>
      </c>
      <c r="H4985" s="1">
        <v>27644.262599999998</v>
      </c>
      <c r="I4985" s="1">
        <v>82103.61</v>
      </c>
      <c r="J4985" s="1">
        <v>72463.37</v>
      </c>
      <c r="K4985" s="2">
        <v>207</v>
      </c>
      <c r="L4985" s="1">
        <v>840047.85</v>
      </c>
      <c r="M4985" s="1">
        <v>994659.21</v>
      </c>
      <c r="N4985" s="1">
        <v>100154.41959999999</v>
      </c>
      <c r="O4985" s="1">
        <v>107334.47</v>
      </c>
      <c r="P4985" s="1">
        <v>76735.09</v>
      </c>
      <c r="Q4985" s="2">
        <f>-+Table1[[#This Row],[Current Record Count]]+Table1[[#This Row],[Adj Record Count]]</f>
        <v>71</v>
      </c>
      <c r="R4985" s="1">
        <f>+-Table1[[#This Row],[Current Total ADJUSTMENT_AMOUNT]]+Table1[[#This Row],[Adj Total ADJUSTMENT_AMOUNT]]</f>
        <v>339802.11</v>
      </c>
      <c r="S4985" s="1">
        <f>-Table1[[#This Row],[Current Total CHARGE_AMOUNT]]+Table1[[#This Row],[Adj Total CHARGE_AMOUNT]]</f>
        <v>397560.05999999994</v>
      </c>
      <c r="T4985" s="1">
        <f>+Table1[[#This Row],[Adj Total TOTAL_COST]]-Table1[[#This Row],[Current Total TOTAL_COST]]</f>
        <v>72510.156999999992</v>
      </c>
      <c r="U4985" s="1">
        <f>+Table1[[#This Row],[Adj Total CONTRIBUTION_MARGIN]]-Table1[[#This Row],[Current Total CONTRIBUTION_MARGIN]]</f>
        <v>25230.86</v>
      </c>
      <c r="V4985" s="1">
        <f>+Table1[[#This Row],[Adj Total OPERATING_MARGIN]]-Table1[[#This Row],[Current Total OPERATING_MARGIN]]</f>
        <v>4271.7200000000012</v>
      </c>
    </row>
    <row r="4986" spans="1:22" x14ac:dyDescent="0.3">
      <c r="A4986" t="s">
        <v>27</v>
      </c>
      <c r="B4986">
        <v>2021</v>
      </c>
      <c r="C4986" t="s">
        <v>29</v>
      </c>
      <c r="D4986" t="s">
        <v>57</v>
      </c>
      <c r="E4986" s="2">
        <v>3</v>
      </c>
      <c r="F4986" s="1">
        <v>35176.019999999997</v>
      </c>
      <c r="G4986" s="1">
        <v>38719</v>
      </c>
      <c r="H4986" s="1">
        <v>3853.4402</v>
      </c>
      <c r="I4986" s="1">
        <v>2156.85</v>
      </c>
      <c r="J4986" s="1">
        <v>754.63</v>
      </c>
      <c r="K4986" s="2">
        <v>6</v>
      </c>
      <c r="L4986" s="1">
        <v>52240.97</v>
      </c>
      <c r="M4986" s="1">
        <v>63072.42</v>
      </c>
      <c r="N4986" s="1">
        <v>6863.2524999999996</v>
      </c>
      <c r="O4986" s="1">
        <v>7452.2</v>
      </c>
      <c r="P4986" s="1">
        <v>5033.29</v>
      </c>
      <c r="Q4986" s="2">
        <f>-+Table1[[#This Row],[Current Record Count]]+Table1[[#This Row],[Adj Record Count]]</f>
        <v>3</v>
      </c>
      <c r="R4986" s="1">
        <f>+-Table1[[#This Row],[Current Total ADJUSTMENT_AMOUNT]]+Table1[[#This Row],[Adj Total ADJUSTMENT_AMOUNT]]</f>
        <v>17064.950000000004</v>
      </c>
      <c r="S4986" s="1">
        <f>-Table1[[#This Row],[Current Total CHARGE_AMOUNT]]+Table1[[#This Row],[Adj Total CHARGE_AMOUNT]]</f>
        <v>24353.42</v>
      </c>
      <c r="T4986" s="1">
        <f>+Table1[[#This Row],[Adj Total TOTAL_COST]]-Table1[[#This Row],[Current Total TOTAL_COST]]</f>
        <v>3009.8122999999996</v>
      </c>
      <c r="U4986" s="1">
        <f>+Table1[[#This Row],[Adj Total CONTRIBUTION_MARGIN]]-Table1[[#This Row],[Current Total CONTRIBUTION_MARGIN]]</f>
        <v>5295.35</v>
      </c>
      <c r="V4986" s="1">
        <f>+Table1[[#This Row],[Adj Total OPERATING_MARGIN]]-Table1[[#This Row],[Current Total OPERATING_MARGIN]]</f>
        <v>4278.66</v>
      </c>
    </row>
    <row r="4987" spans="1:22" x14ac:dyDescent="0.3">
      <c r="A4987" t="s">
        <v>81</v>
      </c>
      <c r="B4987">
        <v>2023</v>
      </c>
      <c r="C4987" t="s">
        <v>17</v>
      </c>
      <c r="D4987" t="s">
        <v>107</v>
      </c>
      <c r="E4987" s="2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2">
        <v>1</v>
      </c>
      <c r="L4987" s="1">
        <v>29219.25</v>
      </c>
      <c r="M4987" s="1">
        <v>36211.910000000003</v>
      </c>
      <c r="N4987" s="1">
        <v>2818.1118999999999</v>
      </c>
      <c r="O4987" s="1">
        <v>5418.89</v>
      </c>
      <c r="P4987" s="1">
        <v>4284.75</v>
      </c>
      <c r="Q4987" s="2">
        <f>-+Table1[[#This Row],[Current Record Count]]+Table1[[#This Row],[Adj Record Count]]</f>
        <v>1</v>
      </c>
      <c r="R4987" s="1">
        <f>+-Table1[[#This Row],[Current Total ADJUSTMENT_AMOUNT]]+Table1[[#This Row],[Adj Total ADJUSTMENT_AMOUNT]]</f>
        <v>29219.25</v>
      </c>
      <c r="S4987" s="1">
        <f>-Table1[[#This Row],[Current Total CHARGE_AMOUNT]]+Table1[[#This Row],[Adj Total CHARGE_AMOUNT]]</f>
        <v>36211.910000000003</v>
      </c>
      <c r="T4987" s="1">
        <f>+Table1[[#This Row],[Adj Total TOTAL_COST]]-Table1[[#This Row],[Current Total TOTAL_COST]]</f>
        <v>2818.1118999999999</v>
      </c>
      <c r="U4987" s="1">
        <f>+Table1[[#This Row],[Adj Total CONTRIBUTION_MARGIN]]-Table1[[#This Row],[Current Total CONTRIBUTION_MARGIN]]</f>
        <v>5418.89</v>
      </c>
      <c r="V4987" s="1">
        <f>+Table1[[#This Row],[Adj Total OPERATING_MARGIN]]-Table1[[#This Row],[Current Total OPERATING_MARGIN]]</f>
        <v>4284.75</v>
      </c>
    </row>
    <row r="4988" spans="1:22" x14ac:dyDescent="0.3">
      <c r="A4988" t="s">
        <v>54</v>
      </c>
      <c r="B4988">
        <v>2024</v>
      </c>
      <c r="C4988" t="s">
        <v>29</v>
      </c>
      <c r="D4988" t="s">
        <v>57</v>
      </c>
      <c r="E4988" s="2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2">
        <v>4</v>
      </c>
      <c r="L4988" s="1">
        <v>5204.99</v>
      </c>
      <c r="M4988" s="1">
        <v>10482.049999999999</v>
      </c>
      <c r="N4988" s="1">
        <v>2504.4303</v>
      </c>
      <c r="O4988" s="1">
        <v>5190.9399999999996</v>
      </c>
      <c r="P4988" s="1">
        <v>4297.22</v>
      </c>
      <c r="Q4988" s="2">
        <f>-+Table1[[#This Row],[Current Record Count]]+Table1[[#This Row],[Adj Record Count]]</f>
        <v>4</v>
      </c>
      <c r="R4988" s="1">
        <f>+-Table1[[#This Row],[Current Total ADJUSTMENT_AMOUNT]]+Table1[[#This Row],[Adj Total ADJUSTMENT_AMOUNT]]</f>
        <v>5204.99</v>
      </c>
      <c r="S4988" s="1">
        <f>-Table1[[#This Row],[Current Total CHARGE_AMOUNT]]+Table1[[#This Row],[Adj Total CHARGE_AMOUNT]]</f>
        <v>10482.049999999999</v>
      </c>
      <c r="T4988" s="1">
        <f>+Table1[[#This Row],[Adj Total TOTAL_COST]]-Table1[[#This Row],[Current Total TOTAL_COST]]</f>
        <v>2504.4303</v>
      </c>
      <c r="U4988" s="1">
        <f>+Table1[[#This Row],[Adj Total CONTRIBUTION_MARGIN]]-Table1[[#This Row],[Current Total CONTRIBUTION_MARGIN]]</f>
        <v>5190.9399999999996</v>
      </c>
      <c r="V4988" s="1">
        <f>+Table1[[#This Row],[Adj Total OPERATING_MARGIN]]-Table1[[#This Row],[Current Total OPERATING_MARGIN]]</f>
        <v>4297.22</v>
      </c>
    </row>
    <row r="4989" spans="1:22" x14ac:dyDescent="0.3">
      <c r="A4989" t="s">
        <v>31</v>
      </c>
      <c r="B4989">
        <v>2021</v>
      </c>
      <c r="C4989" t="s">
        <v>29</v>
      </c>
      <c r="D4989" t="s">
        <v>38</v>
      </c>
      <c r="E4989" s="2">
        <v>6</v>
      </c>
      <c r="F4989" s="1">
        <v>50683.06</v>
      </c>
      <c r="G4989" s="1">
        <v>55692.3</v>
      </c>
      <c r="H4989" s="1">
        <v>10728.5525</v>
      </c>
      <c r="I4989" s="1">
        <v>-1424.8</v>
      </c>
      <c r="J4989" s="1">
        <v>-5234.24</v>
      </c>
      <c r="K4989" s="2">
        <v>1</v>
      </c>
      <c r="L4989" s="1">
        <v>141.85</v>
      </c>
      <c r="M4989" s="1">
        <v>190</v>
      </c>
      <c r="N4989" s="1">
        <v>982.54229999999995</v>
      </c>
      <c r="O4989" s="1">
        <v>-449.69</v>
      </c>
      <c r="P4989" s="1">
        <v>-933.53</v>
      </c>
      <c r="Q4989" s="2">
        <f>-+Table1[[#This Row],[Current Record Count]]+Table1[[#This Row],[Adj Record Count]]</f>
        <v>-5</v>
      </c>
      <c r="R4989" s="1">
        <f>+-Table1[[#This Row],[Current Total ADJUSTMENT_AMOUNT]]+Table1[[#This Row],[Adj Total ADJUSTMENT_AMOUNT]]</f>
        <v>-50541.21</v>
      </c>
      <c r="S4989" s="1">
        <f>-Table1[[#This Row],[Current Total CHARGE_AMOUNT]]+Table1[[#This Row],[Adj Total CHARGE_AMOUNT]]</f>
        <v>-55502.3</v>
      </c>
      <c r="T4989" s="1">
        <f>+Table1[[#This Row],[Adj Total TOTAL_COST]]-Table1[[#This Row],[Current Total TOTAL_COST]]</f>
        <v>-9746.0102000000006</v>
      </c>
      <c r="U4989" s="1">
        <f>+Table1[[#This Row],[Adj Total CONTRIBUTION_MARGIN]]-Table1[[#This Row],[Current Total CONTRIBUTION_MARGIN]]</f>
        <v>975.1099999999999</v>
      </c>
      <c r="V4989" s="1">
        <f>+Table1[[#This Row],[Adj Total OPERATING_MARGIN]]-Table1[[#This Row],[Current Total OPERATING_MARGIN]]</f>
        <v>4300.71</v>
      </c>
    </row>
    <row r="4990" spans="1:22" x14ac:dyDescent="0.3">
      <c r="A4990" t="s">
        <v>44</v>
      </c>
      <c r="B4990">
        <v>2021</v>
      </c>
      <c r="C4990" t="s">
        <v>29</v>
      </c>
      <c r="D4990" t="s">
        <v>87</v>
      </c>
      <c r="E4990" s="2">
        <v>4</v>
      </c>
      <c r="F4990" s="1">
        <v>51829.3</v>
      </c>
      <c r="G4990" s="1">
        <v>60872.57</v>
      </c>
      <c r="H4990" s="1">
        <v>14078.5882</v>
      </c>
      <c r="I4990" s="1">
        <v>467.2</v>
      </c>
      <c r="J4990" s="1">
        <v>-5012.22</v>
      </c>
      <c r="K4990" s="2">
        <v>1</v>
      </c>
      <c r="L4990" s="1">
        <v>4759.58</v>
      </c>
      <c r="M4990" s="1">
        <v>5093.58</v>
      </c>
      <c r="N4990" s="1">
        <v>1050.6320000000001</v>
      </c>
      <c r="O4990" s="1">
        <v>-489.85</v>
      </c>
      <c r="P4990" s="1">
        <v>-693.53</v>
      </c>
      <c r="Q4990" s="2">
        <f>-+Table1[[#This Row],[Current Record Count]]+Table1[[#This Row],[Adj Record Count]]</f>
        <v>-3</v>
      </c>
      <c r="R4990" s="1">
        <f>+-Table1[[#This Row],[Current Total ADJUSTMENT_AMOUNT]]+Table1[[#This Row],[Adj Total ADJUSTMENT_AMOUNT]]</f>
        <v>-47069.72</v>
      </c>
      <c r="S4990" s="1">
        <f>-Table1[[#This Row],[Current Total CHARGE_AMOUNT]]+Table1[[#This Row],[Adj Total CHARGE_AMOUNT]]</f>
        <v>-55778.99</v>
      </c>
      <c r="T4990" s="1">
        <f>+Table1[[#This Row],[Adj Total TOTAL_COST]]-Table1[[#This Row],[Current Total TOTAL_COST]]</f>
        <v>-13027.956200000001</v>
      </c>
      <c r="U4990" s="1">
        <f>+Table1[[#This Row],[Adj Total CONTRIBUTION_MARGIN]]-Table1[[#This Row],[Current Total CONTRIBUTION_MARGIN]]</f>
        <v>-957.05</v>
      </c>
      <c r="V4990" s="1">
        <f>+Table1[[#This Row],[Adj Total OPERATING_MARGIN]]-Table1[[#This Row],[Current Total OPERATING_MARGIN]]</f>
        <v>4318.6900000000005</v>
      </c>
    </row>
    <row r="4991" spans="1:22" x14ac:dyDescent="0.3">
      <c r="A4991" t="s">
        <v>25</v>
      </c>
      <c r="B4991">
        <v>2024</v>
      </c>
      <c r="C4991" t="s">
        <v>20</v>
      </c>
      <c r="D4991" t="s">
        <v>100</v>
      </c>
      <c r="E4991" s="2">
        <v>35</v>
      </c>
      <c r="F4991" s="1">
        <v>64145.2</v>
      </c>
      <c r="G4991" s="1">
        <v>88758.74</v>
      </c>
      <c r="H4991" s="1">
        <v>8126.7209999999995</v>
      </c>
      <c r="I4991" s="1">
        <v>20711.25</v>
      </c>
      <c r="J4991" s="1">
        <v>18105.41</v>
      </c>
      <c r="K4991" s="2">
        <v>58</v>
      </c>
      <c r="L4991" s="1">
        <v>128330.19</v>
      </c>
      <c r="M4991" s="1">
        <v>176146.56</v>
      </c>
      <c r="N4991" s="1">
        <v>32815.1276</v>
      </c>
      <c r="O4991" s="1">
        <v>31980.59</v>
      </c>
      <c r="P4991" s="1">
        <v>22429.73</v>
      </c>
      <c r="Q4991" s="2">
        <f>-+Table1[[#This Row],[Current Record Count]]+Table1[[#This Row],[Adj Record Count]]</f>
        <v>23</v>
      </c>
      <c r="R4991" s="1">
        <f>+-Table1[[#This Row],[Current Total ADJUSTMENT_AMOUNT]]+Table1[[#This Row],[Adj Total ADJUSTMENT_AMOUNT]]</f>
        <v>64184.990000000005</v>
      </c>
      <c r="S4991" s="1">
        <f>-Table1[[#This Row],[Current Total CHARGE_AMOUNT]]+Table1[[#This Row],[Adj Total CHARGE_AMOUNT]]</f>
        <v>87387.819999999992</v>
      </c>
      <c r="T4991" s="1">
        <f>+Table1[[#This Row],[Adj Total TOTAL_COST]]-Table1[[#This Row],[Current Total TOTAL_COST]]</f>
        <v>24688.406600000002</v>
      </c>
      <c r="U4991" s="1">
        <f>+Table1[[#This Row],[Adj Total CONTRIBUTION_MARGIN]]-Table1[[#This Row],[Current Total CONTRIBUTION_MARGIN]]</f>
        <v>11269.34</v>
      </c>
      <c r="V4991" s="1">
        <f>+Table1[[#This Row],[Adj Total OPERATING_MARGIN]]-Table1[[#This Row],[Current Total OPERATING_MARGIN]]</f>
        <v>4324.32</v>
      </c>
    </row>
    <row r="4992" spans="1:22" x14ac:dyDescent="0.3">
      <c r="A4992" t="s">
        <v>74</v>
      </c>
      <c r="B4992">
        <v>2025</v>
      </c>
      <c r="C4992" t="s">
        <v>41</v>
      </c>
      <c r="D4992" t="s">
        <v>41</v>
      </c>
      <c r="E4992" s="2">
        <v>13</v>
      </c>
      <c r="F4992" s="1">
        <v>56361.62</v>
      </c>
      <c r="G4992" s="1">
        <v>72837.399999999994</v>
      </c>
      <c r="H4992" s="1">
        <v>20029.198</v>
      </c>
      <c r="I4992" s="1">
        <v>2568.61</v>
      </c>
      <c r="J4992" s="1">
        <v>-3805.39</v>
      </c>
      <c r="K4992" s="2">
        <v>2</v>
      </c>
      <c r="L4992" s="1">
        <v>1667.75</v>
      </c>
      <c r="M4992" s="1">
        <v>2348</v>
      </c>
      <c r="N4992" s="1">
        <v>157.15</v>
      </c>
      <c r="O4992" s="1">
        <v>583.01</v>
      </c>
      <c r="P4992" s="1">
        <v>523.1</v>
      </c>
      <c r="Q4992" s="2">
        <f>-+Table1[[#This Row],[Current Record Count]]+Table1[[#This Row],[Adj Record Count]]</f>
        <v>-11</v>
      </c>
      <c r="R4992" s="1">
        <f>+-Table1[[#This Row],[Current Total ADJUSTMENT_AMOUNT]]+Table1[[#This Row],[Adj Total ADJUSTMENT_AMOUNT]]</f>
        <v>-54693.87</v>
      </c>
      <c r="S4992" s="1">
        <f>-Table1[[#This Row],[Current Total CHARGE_AMOUNT]]+Table1[[#This Row],[Adj Total CHARGE_AMOUNT]]</f>
        <v>-70489.399999999994</v>
      </c>
      <c r="T4992" s="1">
        <f>+Table1[[#This Row],[Adj Total TOTAL_COST]]-Table1[[#This Row],[Current Total TOTAL_COST]]</f>
        <v>-19872.047999999999</v>
      </c>
      <c r="U4992" s="1">
        <f>+Table1[[#This Row],[Adj Total CONTRIBUTION_MARGIN]]-Table1[[#This Row],[Current Total CONTRIBUTION_MARGIN]]</f>
        <v>-1985.6000000000001</v>
      </c>
      <c r="V4992" s="1">
        <f>+Table1[[#This Row],[Adj Total OPERATING_MARGIN]]-Table1[[#This Row],[Current Total OPERATING_MARGIN]]</f>
        <v>4328.49</v>
      </c>
    </row>
    <row r="4993" spans="1:22" x14ac:dyDescent="0.3">
      <c r="A4993" t="s">
        <v>54</v>
      </c>
      <c r="B4993">
        <v>2024</v>
      </c>
      <c r="C4993" t="s">
        <v>20</v>
      </c>
      <c r="D4993" t="s">
        <v>99</v>
      </c>
      <c r="E4993" s="2">
        <v>1</v>
      </c>
      <c r="F4993" s="1">
        <v>8568.3700000000008</v>
      </c>
      <c r="G4993" s="1">
        <v>9121.5499999999993</v>
      </c>
      <c r="H4993" s="1">
        <v>1984.1422</v>
      </c>
      <c r="I4993" s="1">
        <v>-883.99</v>
      </c>
      <c r="J4993" s="1">
        <v>-1373.28</v>
      </c>
      <c r="K4993" s="2">
        <v>11</v>
      </c>
      <c r="L4993" s="1">
        <v>50744.71</v>
      </c>
      <c r="M4993" s="1">
        <v>62683.01</v>
      </c>
      <c r="N4993" s="1">
        <v>11353.451999999999</v>
      </c>
      <c r="O4993" s="1">
        <v>5919.09</v>
      </c>
      <c r="P4993" s="1">
        <v>2957</v>
      </c>
      <c r="Q4993" s="2">
        <f>-+Table1[[#This Row],[Current Record Count]]+Table1[[#This Row],[Adj Record Count]]</f>
        <v>10</v>
      </c>
      <c r="R4993" s="1">
        <f>+-Table1[[#This Row],[Current Total ADJUSTMENT_AMOUNT]]+Table1[[#This Row],[Adj Total ADJUSTMENT_AMOUNT]]</f>
        <v>42176.34</v>
      </c>
      <c r="S4993" s="1">
        <f>-Table1[[#This Row],[Current Total CHARGE_AMOUNT]]+Table1[[#This Row],[Adj Total CHARGE_AMOUNT]]</f>
        <v>53561.460000000006</v>
      </c>
      <c r="T4993" s="1">
        <f>+Table1[[#This Row],[Adj Total TOTAL_COST]]-Table1[[#This Row],[Current Total TOTAL_COST]]</f>
        <v>9369.3097999999991</v>
      </c>
      <c r="U4993" s="1">
        <f>+Table1[[#This Row],[Adj Total CONTRIBUTION_MARGIN]]-Table1[[#This Row],[Current Total CONTRIBUTION_MARGIN]]</f>
        <v>6803.08</v>
      </c>
      <c r="V4993" s="1">
        <f>+Table1[[#This Row],[Adj Total OPERATING_MARGIN]]-Table1[[#This Row],[Current Total OPERATING_MARGIN]]</f>
        <v>4330.28</v>
      </c>
    </row>
    <row r="4994" spans="1:22" x14ac:dyDescent="0.3">
      <c r="A4994" t="s">
        <v>78</v>
      </c>
      <c r="B4994">
        <v>2021</v>
      </c>
      <c r="C4994" t="s">
        <v>72</v>
      </c>
      <c r="D4994" t="s">
        <v>72</v>
      </c>
      <c r="E4994" s="2">
        <v>1</v>
      </c>
      <c r="F4994" s="1">
        <v>7452.65</v>
      </c>
      <c r="G4994" s="1">
        <v>10419.82</v>
      </c>
      <c r="H4994" s="1">
        <v>7358.2996999999996</v>
      </c>
      <c r="I4994" s="1">
        <v>-897.2</v>
      </c>
      <c r="J4994" s="1">
        <v>-4343.88</v>
      </c>
      <c r="K4994" s="2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2">
        <f>-+Table1[[#This Row],[Current Record Count]]+Table1[[#This Row],[Adj Record Count]]</f>
        <v>-1</v>
      </c>
      <c r="R4994" s="1">
        <f>+-Table1[[#This Row],[Current Total ADJUSTMENT_AMOUNT]]+Table1[[#This Row],[Adj Total ADJUSTMENT_AMOUNT]]</f>
        <v>-7452.65</v>
      </c>
      <c r="S4994" s="1">
        <f>-Table1[[#This Row],[Current Total CHARGE_AMOUNT]]+Table1[[#This Row],[Adj Total CHARGE_AMOUNT]]</f>
        <v>-10419.82</v>
      </c>
      <c r="T4994" s="1">
        <f>+Table1[[#This Row],[Adj Total TOTAL_COST]]-Table1[[#This Row],[Current Total TOTAL_COST]]</f>
        <v>-7358.2996999999996</v>
      </c>
      <c r="U4994" s="1">
        <f>+Table1[[#This Row],[Adj Total CONTRIBUTION_MARGIN]]-Table1[[#This Row],[Current Total CONTRIBUTION_MARGIN]]</f>
        <v>897.2</v>
      </c>
      <c r="V4994" s="1">
        <f>+Table1[[#This Row],[Adj Total OPERATING_MARGIN]]-Table1[[#This Row],[Current Total OPERATING_MARGIN]]</f>
        <v>4343.88</v>
      </c>
    </row>
    <row r="4995" spans="1:22" x14ac:dyDescent="0.3">
      <c r="A4995" t="s">
        <v>35</v>
      </c>
      <c r="B4995">
        <v>2025</v>
      </c>
      <c r="C4995" t="s">
        <v>29</v>
      </c>
      <c r="D4995" t="s">
        <v>65</v>
      </c>
      <c r="E4995" s="2">
        <v>120</v>
      </c>
      <c r="F4995" s="1">
        <v>148367.35999999999</v>
      </c>
      <c r="G4995" s="1">
        <v>188688.38</v>
      </c>
      <c r="H4995" s="1">
        <v>29685.723900000001</v>
      </c>
      <c r="I4995" s="1">
        <v>13758.33</v>
      </c>
      <c r="J4995" s="1">
        <v>2238.1</v>
      </c>
      <c r="K4995" s="2">
        <v>109</v>
      </c>
      <c r="L4995" s="1">
        <v>117598.03</v>
      </c>
      <c r="M4995" s="1">
        <v>153144.72</v>
      </c>
      <c r="N4995" s="1">
        <v>23227.5838</v>
      </c>
      <c r="O4995" s="1">
        <v>15881.3</v>
      </c>
      <c r="P4995" s="1">
        <v>6592.22</v>
      </c>
      <c r="Q4995" s="2">
        <f>-+Table1[[#This Row],[Current Record Count]]+Table1[[#This Row],[Adj Record Count]]</f>
        <v>-11</v>
      </c>
      <c r="R4995" s="1">
        <f>+-Table1[[#This Row],[Current Total ADJUSTMENT_AMOUNT]]+Table1[[#This Row],[Adj Total ADJUSTMENT_AMOUNT]]</f>
        <v>-30769.329999999987</v>
      </c>
      <c r="S4995" s="1">
        <f>-Table1[[#This Row],[Current Total CHARGE_AMOUNT]]+Table1[[#This Row],[Adj Total CHARGE_AMOUNT]]</f>
        <v>-35543.660000000003</v>
      </c>
      <c r="T4995" s="1">
        <f>+Table1[[#This Row],[Adj Total TOTAL_COST]]-Table1[[#This Row],[Current Total TOTAL_COST]]</f>
        <v>-6458.1401000000005</v>
      </c>
      <c r="U4995" s="1">
        <f>+Table1[[#This Row],[Adj Total CONTRIBUTION_MARGIN]]-Table1[[#This Row],[Current Total CONTRIBUTION_MARGIN]]</f>
        <v>2122.9699999999993</v>
      </c>
      <c r="V4995" s="1">
        <f>+Table1[[#This Row],[Adj Total OPERATING_MARGIN]]-Table1[[#This Row],[Current Total OPERATING_MARGIN]]</f>
        <v>4354.1200000000008</v>
      </c>
    </row>
    <row r="4996" spans="1:22" x14ac:dyDescent="0.3">
      <c r="A4996" t="s">
        <v>16</v>
      </c>
      <c r="B4996">
        <v>2023</v>
      </c>
      <c r="C4996" t="s">
        <v>17</v>
      </c>
      <c r="D4996" t="s">
        <v>66</v>
      </c>
      <c r="E4996" s="2">
        <v>1958</v>
      </c>
      <c r="F4996" s="1">
        <v>743200.78</v>
      </c>
      <c r="G4996" s="1">
        <v>1019245.09</v>
      </c>
      <c r="H4996" s="1">
        <v>177754.35320000001</v>
      </c>
      <c r="I4996" s="1">
        <v>210740.65</v>
      </c>
      <c r="J4996" s="1">
        <v>170944.9</v>
      </c>
      <c r="K4996" s="2">
        <v>1930</v>
      </c>
      <c r="L4996" s="1">
        <v>638897.71</v>
      </c>
      <c r="M4996" s="1">
        <v>892905.3</v>
      </c>
      <c r="N4996" s="1">
        <v>144743.7519</v>
      </c>
      <c r="O4996" s="1">
        <v>206136.25</v>
      </c>
      <c r="P4996" s="1">
        <v>175350.58</v>
      </c>
      <c r="Q4996" s="2">
        <f>-+Table1[[#This Row],[Current Record Count]]+Table1[[#This Row],[Adj Record Count]]</f>
        <v>-28</v>
      </c>
      <c r="R4996" s="1">
        <f>+-Table1[[#This Row],[Current Total ADJUSTMENT_AMOUNT]]+Table1[[#This Row],[Adj Total ADJUSTMENT_AMOUNT]]</f>
        <v>-104303.07000000007</v>
      </c>
      <c r="S4996" s="1">
        <f>-Table1[[#This Row],[Current Total CHARGE_AMOUNT]]+Table1[[#This Row],[Adj Total CHARGE_AMOUNT]]</f>
        <v>-126339.78999999992</v>
      </c>
      <c r="T4996" s="1">
        <f>+Table1[[#This Row],[Adj Total TOTAL_COST]]-Table1[[#This Row],[Current Total TOTAL_COST]]</f>
        <v>-33010.601300000009</v>
      </c>
      <c r="U4996" s="1">
        <f>+Table1[[#This Row],[Adj Total CONTRIBUTION_MARGIN]]-Table1[[#This Row],[Current Total CONTRIBUTION_MARGIN]]</f>
        <v>-4604.3999999999942</v>
      </c>
      <c r="V4996" s="1">
        <f>+Table1[[#This Row],[Adj Total OPERATING_MARGIN]]-Table1[[#This Row],[Current Total OPERATING_MARGIN]]</f>
        <v>4405.679999999993</v>
      </c>
    </row>
    <row r="4997" spans="1:22" x14ac:dyDescent="0.3">
      <c r="A4997" t="s">
        <v>82</v>
      </c>
      <c r="B4997">
        <v>2025</v>
      </c>
      <c r="C4997" t="s">
        <v>17</v>
      </c>
      <c r="D4997" t="s">
        <v>56</v>
      </c>
      <c r="E4997" s="2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2">
        <v>1</v>
      </c>
      <c r="L4997" s="1">
        <v>3032.05</v>
      </c>
      <c r="M4997" s="1">
        <v>8307.0499999999993</v>
      </c>
      <c r="N4997" s="1">
        <v>811.60490000000004</v>
      </c>
      <c r="O4997" s="1">
        <v>4650.12</v>
      </c>
      <c r="P4997" s="1">
        <v>4436.82</v>
      </c>
      <c r="Q4997" s="2">
        <f>-+Table1[[#This Row],[Current Record Count]]+Table1[[#This Row],[Adj Record Count]]</f>
        <v>1</v>
      </c>
      <c r="R4997" s="1">
        <f>+-Table1[[#This Row],[Current Total ADJUSTMENT_AMOUNT]]+Table1[[#This Row],[Adj Total ADJUSTMENT_AMOUNT]]</f>
        <v>3032.05</v>
      </c>
      <c r="S4997" s="1">
        <f>-Table1[[#This Row],[Current Total CHARGE_AMOUNT]]+Table1[[#This Row],[Adj Total CHARGE_AMOUNT]]</f>
        <v>8307.0499999999993</v>
      </c>
      <c r="T4997" s="1">
        <f>+Table1[[#This Row],[Adj Total TOTAL_COST]]-Table1[[#This Row],[Current Total TOTAL_COST]]</f>
        <v>811.60490000000004</v>
      </c>
      <c r="U4997" s="1">
        <f>+Table1[[#This Row],[Adj Total CONTRIBUTION_MARGIN]]-Table1[[#This Row],[Current Total CONTRIBUTION_MARGIN]]</f>
        <v>4650.12</v>
      </c>
      <c r="V4997" s="1">
        <f>+Table1[[#This Row],[Adj Total OPERATING_MARGIN]]-Table1[[#This Row],[Current Total OPERATING_MARGIN]]</f>
        <v>4436.82</v>
      </c>
    </row>
    <row r="4998" spans="1:22" x14ac:dyDescent="0.3">
      <c r="A4998" t="s">
        <v>82</v>
      </c>
      <c r="B4998">
        <v>2021</v>
      </c>
      <c r="C4998" t="s">
        <v>90</v>
      </c>
      <c r="D4998" t="s">
        <v>90</v>
      </c>
      <c r="E4998" s="2">
        <v>6</v>
      </c>
      <c r="F4998" s="1">
        <v>13030.34</v>
      </c>
      <c r="G4998" s="1">
        <v>18120.830000000002</v>
      </c>
      <c r="H4998" s="1">
        <v>2650.2822999999999</v>
      </c>
      <c r="I4998" s="1">
        <v>5816.76</v>
      </c>
      <c r="J4998" s="1">
        <v>5235.21</v>
      </c>
      <c r="K4998" s="2">
        <v>16</v>
      </c>
      <c r="L4998" s="1">
        <v>83994.14</v>
      </c>
      <c r="M4998" s="1">
        <v>107907.93</v>
      </c>
      <c r="N4998" s="1">
        <v>24737.605299999999</v>
      </c>
      <c r="O4998" s="1">
        <v>16690.7</v>
      </c>
      <c r="P4998" s="1">
        <v>9702.68</v>
      </c>
      <c r="Q4998" s="2">
        <f>-+Table1[[#This Row],[Current Record Count]]+Table1[[#This Row],[Adj Record Count]]</f>
        <v>10</v>
      </c>
      <c r="R4998" s="1">
        <f>+-Table1[[#This Row],[Current Total ADJUSTMENT_AMOUNT]]+Table1[[#This Row],[Adj Total ADJUSTMENT_AMOUNT]]</f>
        <v>70963.8</v>
      </c>
      <c r="S4998" s="1">
        <f>-Table1[[#This Row],[Current Total CHARGE_AMOUNT]]+Table1[[#This Row],[Adj Total CHARGE_AMOUNT]]</f>
        <v>89787.099999999991</v>
      </c>
      <c r="T4998" s="1">
        <f>+Table1[[#This Row],[Adj Total TOTAL_COST]]-Table1[[#This Row],[Current Total TOTAL_COST]]</f>
        <v>22087.323</v>
      </c>
      <c r="U4998" s="1">
        <f>+Table1[[#This Row],[Adj Total CONTRIBUTION_MARGIN]]-Table1[[#This Row],[Current Total CONTRIBUTION_MARGIN]]</f>
        <v>10873.94</v>
      </c>
      <c r="V4998" s="1">
        <f>+Table1[[#This Row],[Adj Total OPERATING_MARGIN]]-Table1[[#This Row],[Current Total OPERATING_MARGIN]]</f>
        <v>4467.47</v>
      </c>
    </row>
    <row r="4999" spans="1:22" x14ac:dyDescent="0.3">
      <c r="A4999" t="s">
        <v>27</v>
      </c>
      <c r="B4999">
        <v>2023</v>
      </c>
      <c r="C4999" t="s">
        <v>23</v>
      </c>
      <c r="D4999" t="s">
        <v>83</v>
      </c>
      <c r="E4999" s="2">
        <v>3</v>
      </c>
      <c r="F4999" s="1">
        <v>13633.13</v>
      </c>
      <c r="G4999" s="1">
        <v>14743</v>
      </c>
      <c r="H4999" s="1">
        <v>2031.7675999999999</v>
      </c>
      <c r="I4999" s="1">
        <v>-139.32</v>
      </c>
      <c r="J4999" s="1">
        <v>-898.13</v>
      </c>
      <c r="K4999" s="2">
        <v>7</v>
      </c>
      <c r="L4999" s="1">
        <v>29269.27</v>
      </c>
      <c r="M4999" s="1">
        <v>38110.5</v>
      </c>
      <c r="N4999" s="1">
        <v>5341.3496999999998</v>
      </c>
      <c r="O4999" s="1">
        <v>5677.03</v>
      </c>
      <c r="P4999" s="1">
        <v>3574.91</v>
      </c>
      <c r="Q4999" s="2">
        <f>-+Table1[[#This Row],[Current Record Count]]+Table1[[#This Row],[Adj Record Count]]</f>
        <v>4</v>
      </c>
      <c r="R4999" s="1">
        <f>+-Table1[[#This Row],[Current Total ADJUSTMENT_AMOUNT]]+Table1[[#This Row],[Adj Total ADJUSTMENT_AMOUNT]]</f>
        <v>15636.140000000001</v>
      </c>
      <c r="S4999" s="1">
        <f>-Table1[[#This Row],[Current Total CHARGE_AMOUNT]]+Table1[[#This Row],[Adj Total CHARGE_AMOUNT]]</f>
        <v>23367.5</v>
      </c>
      <c r="T4999" s="1">
        <f>+Table1[[#This Row],[Adj Total TOTAL_COST]]-Table1[[#This Row],[Current Total TOTAL_COST]]</f>
        <v>3309.5820999999996</v>
      </c>
      <c r="U4999" s="1">
        <f>+Table1[[#This Row],[Adj Total CONTRIBUTION_MARGIN]]-Table1[[#This Row],[Current Total CONTRIBUTION_MARGIN]]</f>
        <v>5816.3499999999995</v>
      </c>
      <c r="V4999" s="1">
        <f>+Table1[[#This Row],[Adj Total OPERATING_MARGIN]]-Table1[[#This Row],[Current Total OPERATING_MARGIN]]</f>
        <v>4473.04</v>
      </c>
    </row>
    <row r="5000" spans="1:22" x14ac:dyDescent="0.3">
      <c r="A5000" t="s">
        <v>39</v>
      </c>
      <c r="B5000">
        <v>2025</v>
      </c>
      <c r="C5000" t="s">
        <v>20</v>
      </c>
      <c r="D5000" t="s">
        <v>102</v>
      </c>
      <c r="E5000" s="2">
        <v>1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2">
        <v>8</v>
      </c>
      <c r="L5000" s="1">
        <v>91199.52</v>
      </c>
      <c r="M5000" s="1">
        <v>140523.53</v>
      </c>
      <c r="N5000" s="1">
        <v>40972.722399999999</v>
      </c>
      <c r="O5000" s="1">
        <v>18096.990000000002</v>
      </c>
      <c r="P5000" s="1">
        <v>4483.18</v>
      </c>
      <c r="Q5000" s="2">
        <f>-+Table1[[#This Row],[Current Record Count]]+Table1[[#This Row],[Adj Record Count]]</f>
        <v>7</v>
      </c>
      <c r="R5000" s="1">
        <f>+-Table1[[#This Row],[Current Total ADJUSTMENT_AMOUNT]]+Table1[[#This Row],[Adj Total ADJUSTMENT_AMOUNT]]</f>
        <v>91199.52</v>
      </c>
      <c r="S5000" s="1">
        <f>-Table1[[#This Row],[Current Total CHARGE_AMOUNT]]+Table1[[#This Row],[Adj Total CHARGE_AMOUNT]]</f>
        <v>140523.53</v>
      </c>
      <c r="T5000" s="1">
        <f>+Table1[[#This Row],[Adj Total TOTAL_COST]]-Table1[[#This Row],[Current Total TOTAL_COST]]</f>
        <v>40972.722399999999</v>
      </c>
      <c r="U5000" s="1">
        <f>+Table1[[#This Row],[Adj Total CONTRIBUTION_MARGIN]]-Table1[[#This Row],[Current Total CONTRIBUTION_MARGIN]]</f>
        <v>18096.990000000002</v>
      </c>
      <c r="V5000" s="1">
        <f>+Table1[[#This Row],[Adj Total OPERATING_MARGIN]]-Table1[[#This Row],[Current Total OPERATING_MARGIN]]</f>
        <v>4483.18</v>
      </c>
    </row>
    <row r="5001" spans="1:22" x14ac:dyDescent="0.3">
      <c r="A5001" t="s">
        <v>51</v>
      </c>
      <c r="B5001">
        <v>2025</v>
      </c>
      <c r="C5001" t="s">
        <v>51</v>
      </c>
      <c r="D5001" t="s">
        <v>51</v>
      </c>
      <c r="E5001" s="2">
        <v>96</v>
      </c>
      <c r="F5001" s="1">
        <v>0</v>
      </c>
      <c r="G5001" s="1">
        <v>49606.31</v>
      </c>
      <c r="H5001" s="1">
        <v>9395.8615000000009</v>
      </c>
      <c r="I5001" s="1">
        <v>-2794.62</v>
      </c>
      <c r="J5001" s="1">
        <v>-4490.4399999999996</v>
      </c>
      <c r="K5001" s="2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2">
        <f>-+Table1[[#This Row],[Current Record Count]]+Table1[[#This Row],[Adj Record Count]]</f>
        <v>-96</v>
      </c>
      <c r="R5001" s="1">
        <f>+-Table1[[#This Row],[Current Total ADJUSTMENT_AMOUNT]]+Table1[[#This Row],[Adj Total ADJUSTMENT_AMOUNT]]</f>
        <v>0</v>
      </c>
      <c r="S5001" s="1">
        <f>-Table1[[#This Row],[Current Total CHARGE_AMOUNT]]+Table1[[#This Row],[Adj Total CHARGE_AMOUNT]]</f>
        <v>-49606.31</v>
      </c>
      <c r="T5001" s="1">
        <f>+Table1[[#This Row],[Adj Total TOTAL_COST]]-Table1[[#This Row],[Current Total TOTAL_COST]]</f>
        <v>-9395.8615000000009</v>
      </c>
      <c r="U5001" s="1">
        <f>+Table1[[#This Row],[Adj Total CONTRIBUTION_MARGIN]]-Table1[[#This Row],[Current Total CONTRIBUTION_MARGIN]]</f>
        <v>2794.62</v>
      </c>
      <c r="V5001" s="1">
        <f>+Table1[[#This Row],[Adj Total OPERATING_MARGIN]]-Table1[[#This Row],[Current Total OPERATING_MARGIN]]</f>
        <v>4490.4399999999996</v>
      </c>
    </row>
    <row r="5002" spans="1:22" x14ac:dyDescent="0.3">
      <c r="A5002" t="s">
        <v>31</v>
      </c>
      <c r="B5002">
        <v>2020</v>
      </c>
      <c r="C5002" t="s">
        <v>29</v>
      </c>
      <c r="D5002" t="s">
        <v>65</v>
      </c>
      <c r="E5002" s="2">
        <v>2</v>
      </c>
      <c r="F5002" s="1">
        <v>8168.1</v>
      </c>
      <c r="G5002" s="1">
        <v>9962.36</v>
      </c>
      <c r="H5002" s="1">
        <v>6294.2786999999998</v>
      </c>
      <c r="I5002" s="1">
        <v>-1375.31</v>
      </c>
      <c r="J5002" s="1">
        <v>-4500.0200000000004</v>
      </c>
      <c r="K5002" s="2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2">
        <f>-+Table1[[#This Row],[Current Record Count]]+Table1[[#This Row],[Adj Record Count]]</f>
        <v>-2</v>
      </c>
      <c r="R5002" s="1">
        <f>+-Table1[[#This Row],[Current Total ADJUSTMENT_AMOUNT]]+Table1[[#This Row],[Adj Total ADJUSTMENT_AMOUNT]]</f>
        <v>-8168.1</v>
      </c>
      <c r="S5002" s="1">
        <f>-Table1[[#This Row],[Current Total CHARGE_AMOUNT]]+Table1[[#This Row],[Adj Total CHARGE_AMOUNT]]</f>
        <v>-9962.36</v>
      </c>
      <c r="T5002" s="1">
        <f>+Table1[[#This Row],[Adj Total TOTAL_COST]]-Table1[[#This Row],[Current Total TOTAL_COST]]</f>
        <v>-6294.2786999999998</v>
      </c>
      <c r="U5002" s="1">
        <f>+Table1[[#This Row],[Adj Total CONTRIBUTION_MARGIN]]-Table1[[#This Row],[Current Total CONTRIBUTION_MARGIN]]</f>
        <v>1375.31</v>
      </c>
      <c r="V5002" s="1">
        <f>+Table1[[#This Row],[Adj Total OPERATING_MARGIN]]-Table1[[#This Row],[Current Total OPERATING_MARGIN]]</f>
        <v>4500.0200000000004</v>
      </c>
    </row>
    <row r="5003" spans="1:22" x14ac:dyDescent="0.3">
      <c r="A5003" t="s">
        <v>82</v>
      </c>
      <c r="B5003">
        <v>2023</v>
      </c>
      <c r="C5003" t="s">
        <v>23</v>
      </c>
      <c r="D5003" t="s">
        <v>40</v>
      </c>
      <c r="E5003" s="2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2">
        <v>3</v>
      </c>
      <c r="L5003" s="1">
        <v>3926.8</v>
      </c>
      <c r="M5003" s="1">
        <v>10562.43</v>
      </c>
      <c r="N5003" s="1">
        <v>2122.0237999999999</v>
      </c>
      <c r="O5003" s="1">
        <v>4827.05</v>
      </c>
      <c r="P5003" s="1">
        <v>4513.6099999999997</v>
      </c>
      <c r="Q5003" s="2">
        <f>-+Table1[[#This Row],[Current Record Count]]+Table1[[#This Row],[Adj Record Count]]</f>
        <v>3</v>
      </c>
      <c r="R5003" s="1">
        <f>+-Table1[[#This Row],[Current Total ADJUSTMENT_AMOUNT]]+Table1[[#This Row],[Adj Total ADJUSTMENT_AMOUNT]]</f>
        <v>3926.8</v>
      </c>
      <c r="S5003" s="1">
        <f>-Table1[[#This Row],[Current Total CHARGE_AMOUNT]]+Table1[[#This Row],[Adj Total CHARGE_AMOUNT]]</f>
        <v>10562.43</v>
      </c>
      <c r="T5003" s="1">
        <f>+Table1[[#This Row],[Adj Total TOTAL_COST]]-Table1[[#This Row],[Current Total TOTAL_COST]]</f>
        <v>2122.0237999999999</v>
      </c>
      <c r="U5003" s="1">
        <f>+Table1[[#This Row],[Adj Total CONTRIBUTION_MARGIN]]-Table1[[#This Row],[Current Total CONTRIBUTION_MARGIN]]</f>
        <v>4827.05</v>
      </c>
      <c r="V5003" s="1">
        <f>+Table1[[#This Row],[Adj Total OPERATING_MARGIN]]-Table1[[#This Row],[Current Total OPERATING_MARGIN]]</f>
        <v>4513.6099999999997</v>
      </c>
    </row>
    <row r="5004" spans="1:22" x14ac:dyDescent="0.3">
      <c r="A5004" t="s">
        <v>25</v>
      </c>
      <c r="B5004">
        <v>2023</v>
      </c>
      <c r="C5004" t="s">
        <v>20</v>
      </c>
      <c r="D5004" t="s">
        <v>97</v>
      </c>
      <c r="E5004" s="2">
        <v>41</v>
      </c>
      <c r="F5004" s="1">
        <v>197564.6</v>
      </c>
      <c r="G5004" s="1">
        <v>389805.68</v>
      </c>
      <c r="H5004" s="1">
        <v>151053.8541</v>
      </c>
      <c r="I5004" s="1">
        <v>80575.88</v>
      </c>
      <c r="J5004" s="1">
        <v>42176.5</v>
      </c>
      <c r="K5004" s="2">
        <v>58</v>
      </c>
      <c r="L5004" s="1">
        <v>251431.17</v>
      </c>
      <c r="M5004" s="1">
        <v>470865.04</v>
      </c>
      <c r="N5004" s="1">
        <v>176105.79509999999</v>
      </c>
      <c r="O5004" s="1">
        <v>91801.38</v>
      </c>
      <c r="P5004" s="1">
        <v>46726.87</v>
      </c>
      <c r="Q5004" s="2">
        <f>-+Table1[[#This Row],[Current Record Count]]+Table1[[#This Row],[Adj Record Count]]</f>
        <v>17</v>
      </c>
      <c r="R5004" s="1">
        <f>+-Table1[[#This Row],[Current Total ADJUSTMENT_AMOUNT]]+Table1[[#This Row],[Adj Total ADJUSTMENT_AMOUNT]]</f>
        <v>53866.570000000007</v>
      </c>
      <c r="S5004" s="1">
        <f>-Table1[[#This Row],[Current Total CHARGE_AMOUNT]]+Table1[[#This Row],[Adj Total CHARGE_AMOUNT]]</f>
        <v>81059.359999999986</v>
      </c>
      <c r="T5004" s="1">
        <f>+Table1[[#This Row],[Adj Total TOTAL_COST]]-Table1[[#This Row],[Current Total TOTAL_COST]]</f>
        <v>25051.940999999992</v>
      </c>
      <c r="U5004" s="1">
        <f>+Table1[[#This Row],[Adj Total CONTRIBUTION_MARGIN]]-Table1[[#This Row],[Current Total CONTRIBUTION_MARGIN]]</f>
        <v>11225.5</v>
      </c>
      <c r="V5004" s="1">
        <f>+Table1[[#This Row],[Adj Total OPERATING_MARGIN]]-Table1[[#This Row],[Current Total OPERATING_MARGIN]]</f>
        <v>4550.3700000000026</v>
      </c>
    </row>
    <row r="5005" spans="1:22" x14ac:dyDescent="0.3">
      <c r="A5005" t="s">
        <v>16</v>
      </c>
      <c r="B5005">
        <v>2020</v>
      </c>
      <c r="C5005" t="s">
        <v>17</v>
      </c>
      <c r="D5005" t="s">
        <v>69</v>
      </c>
      <c r="E5005" s="2">
        <v>35</v>
      </c>
      <c r="F5005" s="1">
        <v>47186.879999999997</v>
      </c>
      <c r="G5005" s="1">
        <v>61529.82</v>
      </c>
      <c r="H5005" s="1">
        <v>15494.245699999999</v>
      </c>
      <c r="I5005" s="1">
        <v>892.25</v>
      </c>
      <c r="J5005" s="1">
        <v>-1481.75</v>
      </c>
      <c r="K5005" s="2">
        <v>30</v>
      </c>
      <c r="L5005" s="1">
        <v>14649.68</v>
      </c>
      <c r="M5005" s="1">
        <v>19302.89</v>
      </c>
      <c r="N5005" s="1">
        <v>1404.5313000000001</v>
      </c>
      <c r="O5005" s="1">
        <v>3628.28</v>
      </c>
      <c r="P5005" s="1">
        <v>3081.89</v>
      </c>
      <c r="Q5005" s="2">
        <f>-+Table1[[#This Row],[Current Record Count]]+Table1[[#This Row],[Adj Record Count]]</f>
        <v>-5</v>
      </c>
      <c r="R5005" s="1">
        <f>+-Table1[[#This Row],[Current Total ADJUSTMENT_AMOUNT]]+Table1[[#This Row],[Adj Total ADJUSTMENT_AMOUNT]]</f>
        <v>-32537.199999999997</v>
      </c>
      <c r="S5005" s="1">
        <f>-Table1[[#This Row],[Current Total CHARGE_AMOUNT]]+Table1[[#This Row],[Adj Total CHARGE_AMOUNT]]</f>
        <v>-42226.93</v>
      </c>
      <c r="T5005" s="1">
        <f>+Table1[[#This Row],[Adj Total TOTAL_COST]]-Table1[[#This Row],[Current Total TOTAL_COST]]</f>
        <v>-14089.714399999999</v>
      </c>
      <c r="U5005" s="1">
        <f>+Table1[[#This Row],[Adj Total CONTRIBUTION_MARGIN]]-Table1[[#This Row],[Current Total CONTRIBUTION_MARGIN]]</f>
        <v>2736.03</v>
      </c>
      <c r="V5005" s="1">
        <f>+Table1[[#This Row],[Adj Total OPERATING_MARGIN]]-Table1[[#This Row],[Current Total OPERATING_MARGIN]]</f>
        <v>4563.6399999999994</v>
      </c>
    </row>
    <row r="5006" spans="1:22" x14ac:dyDescent="0.3">
      <c r="A5006" t="s">
        <v>54</v>
      </c>
      <c r="B5006">
        <v>2023</v>
      </c>
      <c r="C5006" t="s">
        <v>29</v>
      </c>
      <c r="D5006" t="s">
        <v>65</v>
      </c>
      <c r="E5006" s="2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2">
        <v>5</v>
      </c>
      <c r="L5006" s="1">
        <v>13291.82</v>
      </c>
      <c r="M5006" s="1">
        <v>20404.990000000002</v>
      </c>
      <c r="N5006" s="1">
        <v>4295.9301999999998</v>
      </c>
      <c r="O5006" s="1">
        <v>6473.71</v>
      </c>
      <c r="P5006" s="1">
        <v>4565.74</v>
      </c>
      <c r="Q5006" s="2">
        <f>-+Table1[[#This Row],[Current Record Count]]+Table1[[#This Row],[Adj Record Count]]</f>
        <v>5</v>
      </c>
      <c r="R5006" s="1">
        <f>+-Table1[[#This Row],[Current Total ADJUSTMENT_AMOUNT]]+Table1[[#This Row],[Adj Total ADJUSTMENT_AMOUNT]]</f>
        <v>13291.82</v>
      </c>
      <c r="S5006" s="1">
        <f>-Table1[[#This Row],[Current Total CHARGE_AMOUNT]]+Table1[[#This Row],[Adj Total CHARGE_AMOUNT]]</f>
        <v>20404.990000000002</v>
      </c>
      <c r="T5006" s="1">
        <f>+Table1[[#This Row],[Adj Total TOTAL_COST]]-Table1[[#This Row],[Current Total TOTAL_COST]]</f>
        <v>4295.9301999999998</v>
      </c>
      <c r="U5006" s="1">
        <f>+Table1[[#This Row],[Adj Total CONTRIBUTION_MARGIN]]-Table1[[#This Row],[Current Total CONTRIBUTION_MARGIN]]</f>
        <v>6473.71</v>
      </c>
      <c r="V5006" s="1">
        <f>+Table1[[#This Row],[Adj Total OPERATING_MARGIN]]-Table1[[#This Row],[Current Total OPERATING_MARGIN]]</f>
        <v>4565.74</v>
      </c>
    </row>
    <row r="5007" spans="1:22" x14ac:dyDescent="0.3">
      <c r="A5007" t="s">
        <v>54</v>
      </c>
      <c r="B5007">
        <v>2023</v>
      </c>
      <c r="C5007" t="s">
        <v>29</v>
      </c>
      <c r="D5007" t="s">
        <v>30</v>
      </c>
      <c r="E5007" s="2">
        <v>8</v>
      </c>
      <c r="F5007" s="1">
        <v>1352.39</v>
      </c>
      <c r="G5007" s="1">
        <v>1877</v>
      </c>
      <c r="H5007" s="1">
        <v>2066.0571</v>
      </c>
      <c r="I5007" s="1">
        <v>-21.72</v>
      </c>
      <c r="J5007" s="1">
        <v>-734.2</v>
      </c>
      <c r="K5007" s="2">
        <v>56</v>
      </c>
      <c r="L5007" s="1">
        <v>155379.76</v>
      </c>
      <c r="M5007" s="1">
        <v>190727.85</v>
      </c>
      <c r="N5007" s="1">
        <v>49674.240299999998</v>
      </c>
      <c r="O5007" s="1">
        <v>21194.41</v>
      </c>
      <c r="P5007" s="1">
        <v>3836.99</v>
      </c>
      <c r="Q5007" s="2">
        <f>-+Table1[[#This Row],[Current Record Count]]+Table1[[#This Row],[Adj Record Count]]</f>
        <v>48</v>
      </c>
      <c r="R5007" s="1">
        <f>+-Table1[[#This Row],[Current Total ADJUSTMENT_AMOUNT]]+Table1[[#This Row],[Adj Total ADJUSTMENT_AMOUNT]]</f>
        <v>154027.37</v>
      </c>
      <c r="S5007" s="1">
        <f>-Table1[[#This Row],[Current Total CHARGE_AMOUNT]]+Table1[[#This Row],[Adj Total CHARGE_AMOUNT]]</f>
        <v>188850.85</v>
      </c>
      <c r="T5007" s="1">
        <f>+Table1[[#This Row],[Adj Total TOTAL_COST]]-Table1[[#This Row],[Current Total TOTAL_COST]]</f>
        <v>47608.183199999999</v>
      </c>
      <c r="U5007" s="1">
        <f>+Table1[[#This Row],[Adj Total CONTRIBUTION_MARGIN]]-Table1[[#This Row],[Current Total CONTRIBUTION_MARGIN]]</f>
        <v>21216.13</v>
      </c>
      <c r="V5007" s="1">
        <f>+Table1[[#This Row],[Adj Total OPERATING_MARGIN]]-Table1[[#This Row],[Current Total OPERATING_MARGIN]]</f>
        <v>4571.1899999999996</v>
      </c>
    </row>
    <row r="5008" spans="1:22" x14ac:dyDescent="0.3">
      <c r="A5008" t="s">
        <v>78</v>
      </c>
      <c r="B5008">
        <v>2020</v>
      </c>
      <c r="C5008" t="s">
        <v>17</v>
      </c>
      <c r="D5008" t="s">
        <v>18</v>
      </c>
      <c r="E5008" s="2">
        <v>25</v>
      </c>
      <c r="F5008" s="1">
        <v>83913.24</v>
      </c>
      <c r="G5008" s="1">
        <v>105351.11</v>
      </c>
      <c r="H5008" s="1">
        <v>26744.886399999999</v>
      </c>
      <c r="I5008" s="1">
        <v>5911.3</v>
      </c>
      <c r="J5008" s="1">
        <v>-5535.1</v>
      </c>
      <c r="K5008" s="2">
        <v>5</v>
      </c>
      <c r="L5008" s="1">
        <v>5984.51</v>
      </c>
      <c r="M5008" s="1">
        <v>6319.03</v>
      </c>
      <c r="N5008" s="1">
        <v>1274.7274</v>
      </c>
      <c r="O5008" s="1">
        <v>-457.67</v>
      </c>
      <c r="P5008" s="1">
        <v>-960.39</v>
      </c>
      <c r="Q5008" s="2">
        <f>-+Table1[[#This Row],[Current Record Count]]+Table1[[#This Row],[Adj Record Count]]</f>
        <v>-20</v>
      </c>
      <c r="R5008" s="1">
        <f>+-Table1[[#This Row],[Current Total ADJUSTMENT_AMOUNT]]+Table1[[#This Row],[Adj Total ADJUSTMENT_AMOUNT]]</f>
        <v>-77928.73000000001</v>
      </c>
      <c r="S5008" s="1">
        <f>-Table1[[#This Row],[Current Total CHARGE_AMOUNT]]+Table1[[#This Row],[Adj Total CHARGE_AMOUNT]]</f>
        <v>-99032.08</v>
      </c>
      <c r="T5008" s="1">
        <f>+Table1[[#This Row],[Adj Total TOTAL_COST]]-Table1[[#This Row],[Current Total TOTAL_COST]]</f>
        <v>-25470.159</v>
      </c>
      <c r="U5008" s="1">
        <f>+Table1[[#This Row],[Adj Total CONTRIBUTION_MARGIN]]-Table1[[#This Row],[Current Total CONTRIBUTION_MARGIN]]</f>
        <v>-6368.97</v>
      </c>
      <c r="V5008" s="1">
        <f>+Table1[[#This Row],[Adj Total OPERATING_MARGIN]]-Table1[[#This Row],[Current Total OPERATING_MARGIN]]</f>
        <v>4574.71</v>
      </c>
    </row>
    <row r="5009" spans="1:22" x14ac:dyDescent="0.3">
      <c r="A5009" t="s">
        <v>78</v>
      </c>
      <c r="B5009">
        <v>2020</v>
      </c>
      <c r="C5009" t="s">
        <v>17</v>
      </c>
      <c r="D5009" t="s">
        <v>85</v>
      </c>
      <c r="E5009" s="2">
        <v>22</v>
      </c>
      <c r="F5009" s="1">
        <v>68257.37</v>
      </c>
      <c r="G5009" s="1">
        <v>83575.02</v>
      </c>
      <c r="H5009" s="1">
        <v>19612.784100000001</v>
      </c>
      <c r="I5009" s="1">
        <v>2911.9</v>
      </c>
      <c r="J5009" s="1">
        <v>-4305.93</v>
      </c>
      <c r="K5009" s="2">
        <v>14</v>
      </c>
      <c r="L5009" s="1">
        <v>11705.49</v>
      </c>
      <c r="M5009" s="1">
        <v>15494.98</v>
      </c>
      <c r="N5009" s="1">
        <v>3461.7170000000001</v>
      </c>
      <c r="O5009" s="1">
        <v>1840.89</v>
      </c>
      <c r="P5009" s="1">
        <v>316.97000000000003</v>
      </c>
      <c r="Q5009" s="2">
        <f>-+Table1[[#This Row],[Current Record Count]]+Table1[[#This Row],[Adj Record Count]]</f>
        <v>-8</v>
      </c>
      <c r="R5009" s="1">
        <f>+-Table1[[#This Row],[Current Total ADJUSTMENT_AMOUNT]]+Table1[[#This Row],[Adj Total ADJUSTMENT_AMOUNT]]</f>
        <v>-56551.88</v>
      </c>
      <c r="S5009" s="1">
        <f>-Table1[[#This Row],[Current Total CHARGE_AMOUNT]]+Table1[[#This Row],[Adj Total CHARGE_AMOUNT]]</f>
        <v>-68080.040000000008</v>
      </c>
      <c r="T5009" s="1">
        <f>+Table1[[#This Row],[Adj Total TOTAL_COST]]-Table1[[#This Row],[Current Total TOTAL_COST]]</f>
        <v>-16151.0671</v>
      </c>
      <c r="U5009" s="1">
        <f>+Table1[[#This Row],[Adj Total CONTRIBUTION_MARGIN]]-Table1[[#This Row],[Current Total CONTRIBUTION_MARGIN]]</f>
        <v>-1071.01</v>
      </c>
      <c r="V5009" s="1">
        <f>+Table1[[#This Row],[Adj Total OPERATING_MARGIN]]-Table1[[#This Row],[Current Total OPERATING_MARGIN]]</f>
        <v>4622.9000000000005</v>
      </c>
    </row>
    <row r="5010" spans="1:22" x14ac:dyDescent="0.3">
      <c r="A5010" t="s">
        <v>19</v>
      </c>
      <c r="B5010">
        <v>2025</v>
      </c>
      <c r="C5010" t="s">
        <v>20</v>
      </c>
      <c r="D5010" t="s">
        <v>89</v>
      </c>
      <c r="E5010" s="2">
        <v>245</v>
      </c>
      <c r="F5010" s="1">
        <v>15062672</v>
      </c>
      <c r="G5010" s="1">
        <v>27398461.57</v>
      </c>
      <c r="H5010" s="1">
        <v>7659906.3273</v>
      </c>
      <c r="I5010" s="1">
        <v>4094985.16</v>
      </c>
      <c r="J5010" s="1">
        <v>2106925.6800000002</v>
      </c>
      <c r="K5010" s="2">
        <v>244</v>
      </c>
      <c r="L5010" s="1">
        <v>15062672</v>
      </c>
      <c r="M5010" s="1">
        <v>27370089.940000001</v>
      </c>
      <c r="N5010" s="1">
        <v>7652983.9012000002</v>
      </c>
      <c r="O5010" s="1">
        <v>4097800.79</v>
      </c>
      <c r="P5010" s="1">
        <v>2111575.54</v>
      </c>
      <c r="Q5010" s="2">
        <f>-+Table1[[#This Row],[Current Record Count]]+Table1[[#This Row],[Adj Record Count]]</f>
        <v>-1</v>
      </c>
      <c r="R5010" s="1">
        <f>+-Table1[[#This Row],[Current Total ADJUSTMENT_AMOUNT]]+Table1[[#This Row],[Adj Total ADJUSTMENT_AMOUNT]]</f>
        <v>0</v>
      </c>
      <c r="S5010" s="1">
        <f>-Table1[[#This Row],[Current Total CHARGE_AMOUNT]]+Table1[[#This Row],[Adj Total CHARGE_AMOUNT]]</f>
        <v>-28371.629999998957</v>
      </c>
      <c r="T5010" s="1">
        <f>+Table1[[#This Row],[Adj Total TOTAL_COST]]-Table1[[#This Row],[Current Total TOTAL_COST]]</f>
        <v>-6922.4260999998078</v>
      </c>
      <c r="U5010" s="1">
        <f>+Table1[[#This Row],[Adj Total CONTRIBUTION_MARGIN]]-Table1[[#This Row],[Current Total CONTRIBUTION_MARGIN]]</f>
        <v>2815.6299999998882</v>
      </c>
      <c r="V5010" s="1">
        <f>+Table1[[#This Row],[Adj Total OPERATING_MARGIN]]-Table1[[#This Row],[Current Total OPERATING_MARGIN]]</f>
        <v>4649.8599999998696</v>
      </c>
    </row>
    <row r="5011" spans="1:22" x14ac:dyDescent="0.3">
      <c r="A5011" t="s">
        <v>78</v>
      </c>
      <c r="B5011">
        <v>2025</v>
      </c>
      <c r="C5011" t="s">
        <v>20</v>
      </c>
      <c r="D5011" t="s">
        <v>49</v>
      </c>
      <c r="E5011" s="2">
        <v>16</v>
      </c>
      <c r="F5011" s="1">
        <v>51491.83</v>
      </c>
      <c r="G5011" s="1">
        <v>81887.53</v>
      </c>
      <c r="H5011" s="1">
        <v>39839.828200000004</v>
      </c>
      <c r="I5011" s="1">
        <v>-1989.32</v>
      </c>
      <c r="J5011" s="1">
        <v>-14103.18</v>
      </c>
      <c r="K5011" s="2">
        <v>13</v>
      </c>
      <c r="L5011" s="1">
        <v>28977.47</v>
      </c>
      <c r="M5011" s="1">
        <v>53705.26</v>
      </c>
      <c r="N5011" s="1">
        <v>29515.063999999998</v>
      </c>
      <c r="O5011" s="1">
        <v>-177.39</v>
      </c>
      <c r="P5011" s="1">
        <v>-9446.32</v>
      </c>
      <c r="Q5011" s="2">
        <f>-+Table1[[#This Row],[Current Record Count]]+Table1[[#This Row],[Adj Record Count]]</f>
        <v>-3</v>
      </c>
      <c r="R5011" s="1">
        <f>+-Table1[[#This Row],[Current Total ADJUSTMENT_AMOUNT]]+Table1[[#This Row],[Adj Total ADJUSTMENT_AMOUNT]]</f>
        <v>-22514.36</v>
      </c>
      <c r="S5011" s="1">
        <f>-Table1[[#This Row],[Current Total CHARGE_AMOUNT]]+Table1[[#This Row],[Adj Total CHARGE_AMOUNT]]</f>
        <v>-28182.269999999997</v>
      </c>
      <c r="T5011" s="1">
        <f>+Table1[[#This Row],[Adj Total TOTAL_COST]]-Table1[[#This Row],[Current Total TOTAL_COST]]</f>
        <v>-10324.764200000005</v>
      </c>
      <c r="U5011" s="1">
        <f>+Table1[[#This Row],[Adj Total CONTRIBUTION_MARGIN]]-Table1[[#This Row],[Current Total CONTRIBUTION_MARGIN]]</f>
        <v>1811.9299999999998</v>
      </c>
      <c r="V5011" s="1">
        <f>+Table1[[#This Row],[Adj Total OPERATING_MARGIN]]-Table1[[#This Row],[Current Total OPERATING_MARGIN]]</f>
        <v>4656.8600000000006</v>
      </c>
    </row>
    <row r="5012" spans="1:22" x14ac:dyDescent="0.3">
      <c r="A5012" t="s">
        <v>81</v>
      </c>
      <c r="B5012">
        <v>2022</v>
      </c>
      <c r="C5012" t="s">
        <v>51</v>
      </c>
      <c r="D5012" t="s">
        <v>51</v>
      </c>
      <c r="E5012" s="2">
        <v>16</v>
      </c>
      <c r="F5012" s="1">
        <v>2959.64</v>
      </c>
      <c r="G5012" s="1">
        <v>4572</v>
      </c>
      <c r="H5012" s="1">
        <v>9369.0414000000001</v>
      </c>
      <c r="I5012" s="1">
        <v>-592.92999999999995</v>
      </c>
      <c r="J5012" s="1">
        <v>-4664.7</v>
      </c>
      <c r="K5012" s="2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2">
        <f>-+Table1[[#This Row],[Current Record Count]]+Table1[[#This Row],[Adj Record Count]]</f>
        <v>-16</v>
      </c>
      <c r="R5012" s="1">
        <f>+-Table1[[#This Row],[Current Total ADJUSTMENT_AMOUNT]]+Table1[[#This Row],[Adj Total ADJUSTMENT_AMOUNT]]</f>
        <v>-2959.64</v>
      </c>
      <c r="S5012" s="1">
        <f>-Table1[[#This Row],[Current Total CHARGE_AMOUNT]]+Table1[[#This Row],[Adj Total CHARGE_AMOUNT]]</f>
        <v>-4572</v>
      </c>
      <c r="T5012" s="1">
        <f>+Table1[[#This Row],[Adj Total TOTAL_COST]]-Table1[[#This Row],[Current Total TOTAL_COST]]</f>
        <v>-9369.0414000000001</v>
      </c>
      <c r="U5012" s="1">
        <f>+Table1[[#This Row],[Adj Total CONTRIBUTION_MARGIN]]-Table1[[#This Row],[Current Total CONTRIBUTION_MARGIN]]</f>
        <v>592.92999999999995</v>
      </c>
      <c r="V5012" s="1">
        <f>+Table1[[#This Row],[Adj Total OPERATING_MARGIN]]-Table1[[#This Row],[Current Total OPERATING_MARGIN]]</f>
        <v>4664.7</v>
      </c>
    </row>
    <row r="5013" spans="1:22" x14ac:dyDescent="0.3">
      <c r="A5013" t="s">
        <v>25</v>
      </c>
      <c r="B5013">
        <v>2020</v>
      </c>
      <c r="C5013" t="s">
        <v>60</v>
      </c>
      <c r="D5013" t="s">
        <v>60</v>
      </c>
      <c r="E5013" s="2">
        <v>511</v>
      </c>
      <c r="F5013" s="1">
        <v>1903504.87</v>
      </c>
      <c r="G5013" s="1">
        <v>2360732.66</v>
      </c>
      <c r="H5013" s="1">
        <v>263651.90749999997</v>
      </c>
      <c r="I5013" s="1">
        <v>254926.43</v>
      </c>
      <c r="J5013" s="1">
        <v>189079.5</v>
      </c>
      <c r="K5013" s="2">
        <v>784</v>
      </c>
      <c r="L5013" s="1">
        <v>3252452.31</v>
      </c>
      <c r="M5013" s="1">
        <v>4050221.61</v>
      </c>
      <c r="N5013" s="1">
        <v>599045.50930000003</v>
      </c>
      <c r="O5013" s="1">
        <v>359339.17</v>
      </c>
      <c r="P5013" s="1">
        <v>193746.22</v>
      </c>
      <c r="Q5013" s="2">
        <f>-+Table1[[#This Row],[Current Record Count]]+Table1[[#This Row],[Adj Record Count]]</f>
        <v>273</v>
      </c>
      <c r="R5013" s="1">
        <f>+-Table1[[#This Row],[Current Total ADJUSTMENT_AMOUNT]]+Table1[[#This Row],[Adj Total ADJUSTMENT_AMOUNT]]</f>
        <v>1348947.44</v>
      </c>
      <c r="S5013" s="1">
        <f>-Table1[[#This Row],[Current Total CHARGE_AMOUNT]]+Table1[[#This Row],[Adj Total CHARGE_AMOUNT]]</f>
        <v>1689488.9499999997</v>
      </c>
      <c r="T5013" s="1">
        <f>+Table1[[#This Row],[Adj Total TOTAL_COST]]-Table1[[#This Row],[Current Total TOTAL_COST]]</f>
        <v>335393.60180000006</v>
      </c>
      <c r="U5013" s="1">
        <f>+Table1[[#This Row],[Adj Total CONTRIBUTION_MARGIN]]-Table1[[#This Row],[Current Total CONTRIBUTION_MARGIN]]</f>
        <v>104412.73999999999</v>
      </c>
      <c r="V5013" s="1">
        <f>+Table1[[#This Row],[Adj Total OPERATING_MARGIN]]-Table1[[#This Row],[Current Total OPERATING_MARGIN]]</f>
        <v>4666.7200000000012</v>
      </c>
    </row>
    <row r="5014" spans="1:22" x14ac:dyDescent="0.3">
      <c r="A5014" t="s">
        <v>78</v>
      </c>
      <c r="B5014">
        <v>2024</v>
      </c>
      <c r="C5014" t="s">
        <v>29</v>
      </c>
      <c r="D5014" t="s">
        <v>73</v>
      </c>
      <c r="E5014" s="2">
        <v>1</v>
      </c>
      <c r="F5014" s="1">
        <v>30276.63</v>
      </c>
      <c r="G5014" s="1">
        <v>31311.14</v>
      </c>
      <c r="H5014" s="1">
        <v>5794.4804000000004</v>
      </c>
      <c r="I5014" s="1">
        <v>-2823.97</v>
      </c>
      <c r="J5014" s="1">
        <v>-4672.3999999999996</v>
      </c>
      <c r="K5014" s="2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2">
        <f>-+Table1[[#This Row],[Current Record Count]]+Table1[[#This Row],[Adj Record Count]]</f>
        <v>-1</v>
      </c>
      <c r="R5014" s="1">
        <f>+-Table1[[#This Row],[Current Total ADJUSTMENT_AMOUNT]]+Table1[[#This Row],[Adj Total ADJUSTMENT_AMOUNT]]</f>
        <v>-30276.63</v>
      </c>
      <c r="S5014" s="1">
        <f>-Table1[[#This Row],[Current Total CHARGE_AMOUNT]]+Table1[[#This Row],[Adj Total CHARGE_AMOUNT]]</f>
        <v>-31311.14</v>
      </c>
      <c r="T5014" s="1">
        <f>+Table1[[#This Row],[Adj Total TOTAL_COST]]-Table1[[#This Row],[Current Total TOTAL_COST]]</f>
        <v>-5794.4804000000004</v>
      </c>
      <c r="U5014" s="1">
        <f>+Table1[[#This Row],[Adj Total CONTRIBUTION_MARGIN]]-Table1[[#This Row],[Current Total CONTRIBUTION_MARGIN]]</f>
        <v>2823.97</v>
      </c>
      <c r="V5014" s="1">
        <f>+Table1[[#This Row],[Adj Total OPERATING_MARGIN]]-Table1[[#This Row],[Current Total OPERATING_MARGIN]]</f>
        <v>4672.3999999999996</v>
      </c>
    </row>
    <row r="5015" spans="1:22" x14ac:dyDescent="0.3">
      <c r="A5015" t="s">
        <v>25</v>
      </c>
      <c r="B5015">
        <v>2022</v>
      </c>
      <c r="C5015" t="s">
        <v>29</v>
      </c>
      <c r="D5015" t="s">
        <v>73</v>
      </c>
      <c r="E5015" s="2">
        <v>42</v>
      </c>
      <c r="F5015" s="1">
        <v>87638.29</v>
      </c>
      <c r="G5015" s="1">
        <v>114750.67</v>
      </c>
      <c r="H5015" s="1">
        <v>11691.153</v>
      </c>
      <c r="I5015" s="1">
        <v>19159.150000000001</v>
      </c>
      <c r="J5015" s="1">
        <v>16282.47</v>
      </c>
      <c r="K5015" s="2">
        <v>51</v>
      </c>
      <c r="L5015" s="1">
        <v>114665.52</v>
      </c>
      <c r="M5015" s="1">
        <v>151743.48000000001</v>
      </c>
      <c r="N5015" s="1">
        <v>17247.101600000002</v>
      </c>
      <c r="O5015" s="1">
        <v>25373.46</v>
      </c>
      <c r="P5015" s="1">
        <v>20957.53</v>
      </c>
      <c r="Q5015" s="2">
        <f>-+Table1[[#This Row],[Current Record Count]]+Table1[[#This Row],[Adj Record Count]]</f>
        <v>9</v>
      </c>
      <c r="R5015" s="1">
        <f>+-Table1[[#This Row],[Current Total ADJUSTMENT_AMOUNT]]+Table1[[#This Row],[Adj Total ADJUSTMENT_AMOUNT]]</f>
        <v>27027.23000000001</v>
      </c>
      <c r="S5015" s="1">
        <f>-Table1[[#This Row],[Current Total CHARGE_AMOUNT]]+Table1[[#This Row],[Adj Total CHARGE_AMOUNT]]</f>
        <v>36992.810000000012</v>
      </c>
      <c r="T5015" s="1">
        <f>+Table1[[#This Row],[Adj Total TOTAL_COST]]-Table1[[#This Row],[Current Total TOTAL_COST]]</f>
        <v>5555.9486000000015</v>
      </c>
      <c r="U5015" s="1">
        <f>+Table1[[#This Row],[Adj Total CONTRIBUTION_MARGIN]]-Table1[[#This Row],[Current Total CONTRIBUTION_MARGIN]]</f>
        <v>6214.3099999999977</v>
      </c>
      <c r="V5015" s="1">
        <f>+Table1[[#This Row],[Adj Total OPERATING_MARGIN]]-Table1[[#This Row],[Current Total OPERATING_MARGIN]]</f>
        <v>4675.0599999999995</v>
      </c>
    </row>
    <row r="5016" spans="1:22" x14ac:dyDescent="0.3">
      <c r="A5016" t="s">
        <v>22</v>
      </c>
      <c r="B5016">
        <v>2025</v>
      </c>
      <c r="C5016" t="s">
        <v>17</v>
      </c>
      <c r="D5016" t="s">
        <v>86</v>
      </c>
      <c r="E5016" s="2">
        <v>51</v>
      </c>
      <c r="F5016" s="1">
        <v>109045.43</v>
      </c>
      <c r="G5016" s="1">
        <v>147346.29</v>
      </c>
      <c r="H5016" s="1">
        <v>53460.250200000002</v>
      </c>
      <c r="I5016" s="1">
        <v>-5584.77</v>
      </c>
      <c r="J5016" s="1">
        <v>-22898.91</v>
      </c>
      <c r="K5016" s="2">
        <v>47</v>
      </c>
      <c r="L5016" s="1">
        <v>65215.79</v>
      </c>
      <c r="M5016" s="1">
        <v>99685.1</v>
      </c>
      <c r="N5016" s="1">
        <v>44722.223100000003</v>
      </c>
      <c r="O5016" s="1">
        <v>-4107.08</v>
      </c>
      <c r="P5016" s="1">
        <v>-18209.009999999998</v>
      </c>
      <c r="Q5016" s="2">
        <f>-+Table1[[#This Row],[Current Record Count]]+Table1[[#This Row],[Adj Record Count]]</f>
        <v>-4</v>
      </c>
      <c r="R5016" s="1">
        <f>+-Table1[[#This Row],[Current Total ADJUSTMENT_AMOUNT]]+Table1[[#This Row],[Adj Total ADJUSTMENT_AMOUNT]]</f>
        <v>-43829.639999999992</v>
      </c>
      <c r="S5016" s="1">
        <f>-Table1[[#This Row],[Current Total CHARGE_AMOUNT]]+Table1[[#This Row],[Adj Total CHARGE_AMOUNT]]</f>
        <v>-47661.19</v>
      </c>
      <c r="T5016" s="1">
        <f>+Table1[[#This Row],[Adj Total TOTAL_COST]]-Table1[[#This Row],[Current Total TOTAL_COST]]</f>
        <v>-8738.0270999999993</v>
      </c>
      <c r="U5016" s="1">
        <f>+Table1[[#This Row],[Adj Total CONTRIBUTION_MARGIN]]-Table1[[#This Row],[Current Total CONTRIBUTION_MARGIN]]</f>
        <v>1477.6900000000005</v>
      </c>
      <c r="V5016" s="1">
        <f>+Table1[[#This Row],[Adj Total OPERATING_MARGIN]]-Table1[[#This Row],[Current Total OPERATING_MARGIN]]</f>
        <v>4689.9000000000015</v>
      </c>
    </row>
    <row r="5017" spans="1:22" x14ac:dyDescent="0.3">
      <c r="A5017" t="s">
        <v>16</v>
      </c>
      <c r="B5017">
        <v>2020</v>
      </c>
      <c r="C5017" t="s">
        <v>17</v>
      </c>
      <c r="D5017" t="s">
        <v>56</v>
      </c>
      <c r="E5017" s="2">
        <v>183</v>
      </c>
      <c r="F5017" s="1">
        <v>314545.84999999998</v>
      </c>
      <c r="G5017" s="1">
        <v>398801.26</v>
      </c>
      <c r="H5017" s="1">
        <v>75173.719899999996</v>
      </c>
      <c r="I5017" s="1">
        <v>25925.01</v>
      </c>
      <c r="J5017" s="1">
        <v>6195.46</v>
      </c>
      <c r="K5017" s="2">
        <v>107</v>
      </c>
      <c r="L5017" s="1">
        <v>13825.93</v>
      </c>
      <c r="M5017" s="1">
        <v>28076.560000000001</v>
      </c>
      <c r="N5017" s="1">
        <v>2543.6509999999998</v>
      </c>
      <c r="O5017" s="1">
        <v>11535.63</v>
      </c>
      <c r="P5017" s="1">
        <v>10904.22</v>
      </c>
      <c r="Q5017" s="2">
        <f>-+Table1[[#This Row],[Current Record Count]]+Table1[[#This Row],[Adj Record Count]]</f>
        <v>-76</v>
      </c>
      <c r="R5017" s="1">
        <f>+-Table1[[#This Row],[Current Total ADJUSTMENT_AMOUNT]]+Table1[[#This Row],[Adj Total ADJUSTMENT_AMOUNT]]</f>
        <v>-300719.92</v>
      </c>
      <c r="S5017" s="1">
        <f>-Table1[[#This Row],[Current Total CHARGE_AMOUNT]]+Table1[[#This Row],[Adj Total CHARGE_AMOUNT]]</f>
        <v>-370724.7</v>
      </c>
      <c r="T5017" s="1">
        <f>+Table1[[#This Row],[Adj Total TOTAL_COST]]-Table1[[#This Row],[Current Total TOTAL_COST]]</f>
        <v>-72630.068899999998</v>
      </c>
      <c r="U5017" s="1">
        <f>+Table1[[#This Row],[Adj Total CONTRIBUTION_MARGIN]]-Table1[[#This Row],[Current Total CONTRIBUTION_MARGIN]]</f>
        <v>-14389.38</v>
      </c>
      <c r="V5017" s="1">
        <f>+Table1[[#This Row],[Adj Total OPERATING_MARGIN]]-Table1[[#This Row],[Current Total OPERATING_MARGIN]]</f>
        <v>4708.7599999999993</v>
      </c>
    </row>
    <row r="5018" spans="1:22" x14ac:dyDescent="0.3">
      <c r="A5018" t="s">
        <v>33</v>
      </c>
      <c r="B5018">
        <v>2025</v>
      </c>
      <c r="C5018" t="s">
        <v>20</v>
      </c>
      <c r="D5018" t="s">
        <v>70</v>
      </c>
      <c r="E5018" s="2">
        <v>13</v>
      </c>
      <c r="F5018" s="1">
        <v>76726.960000000006</v>
      </c>
      <c r="G5018" s="1">
        <v>126458.73</v>
      </c>
      <c r="H5018" s="1">
        <v>33081.313900000001</v>
      </c>
      <c r="I5018" s="1">
        <v>16228.45</v>
      </c>
      <c r="J5018" s="1">
        <v>9861.58</v>
      </c>
      <c r="K5018" s="2">
        <v>2</v>
      </c>
      <c r="L5018" s="1">
        <v>-2397.52</v>
      </c>
      <c r="M5018" s="1">
        <v>21161.4</v>
      </c>
      <c r="N5018" s="1">
        <v>2343.0128</v>
      </c>
      <c r="O5018" s="1">
        <v>14933.46</v>
      </c>
      <c r="P5018" s="1">
        <v>14628.42</v>
      </c>
      <c r="Q5018" s="2">
        <f>-+Table1[[#This Row],[Current Record Count]]+Table1[[#This Row],[Adj Record Count]]</f>
        <v>-11</v>
      </c>
      <c r="R5018" s="1">
        <f>+-Table1[[#This Row],[Current Total ADJUSTMENT_AMOUNT]]+Table1[[#This Row],[Adj Total ADJUSTMENT_AMOUNT]]</f>
        <v>-79124.48000000001</v>
      </c>
      <c r="S5018" s="1">
        <f>-Table1[[#This Row],[Current Total CHARGE_AMOUNT]]+Table1[[#This Row],[Adj Total CHARGE_AMOUNT]]</f>
        <v>-105297.32999999999</v>
      </c>
      <c r="T5018" s="1">
        <f>+Table1[[#This Row],[Adj Total TOTAL_COST]]-Table1[[#This Row],[Current Total TOTAL_COST]]</f>
        <v>-30738.301100000001</v>
      </c>
      <c r="U5018" s="1">
        <f>+Table1[[#This Row],[Adj Total CONTRIBUTION_MARGIN]]-Table1[[#This Row],[Current Total CONTRIBUTION_MARGIN]]</f>
        <v>-1294.9900000000016</v>
      </c>
      <c r="V5018" s="1">
        <f>+Table1[[#This Row],[Adj Total OPERATING_MARGIN]]-Table1[[#This Row],[Current Total OPERATING_MARGIN]]</f>
        <v>4766.84</v>
      </c>
    </row>
    <row r="5019" spans="1:22" x14ac:dyDescent="0.3">
      <c r="A5019" t="s">
        <v>25</v>
      </c>
      <c r="B5019">
        <v>2022</v>
      </c>
      <c r="C5019" t="s">
        <v>84</v>
      </c>
      <c r="D5019" t="s">
        <v>84</v>
      </c>
      <c r="E5019" s="2">
        <v>34</v>
      </c>
      <c r="F5019" s="1">
        <v>130682.68</v>
      </c>
      <c r="G5019" s="1">
        <v>155822.72</v>
      </c>
      <c r="H5019" s="1">
        <v>10496.0807</v>
      </c>
      <c r="I5019" s="1">
        <v>20101.96</v>
      </c>
      <c r="J5019" s="1">
        <v>17013.009999999998</v>
      </c>
      <c r="K5019" s="2">
        <v>39</v>
      </c>
      <c r="L5019" s="1">
        <v>145487.54999999999</v>
      </c>
      <c r="M5019" s="1">
        <v>177367.62</v>
      </c>
      <c r="N5019" s="1">
        <v>12454.7567</v>
      </c>
      <c r="O5019" s="1">
        <v>25378.3</v>
      </c>
      <c r="P5019" s="1">
        <v>21814.26</v>
      </c>
      <c r="Q5019" s="2">
        <f>-+Table1[[#This Row],[Current Record Count]]+Table1[[#This Row],[Adj Record Count]]</f>
        <v>5</v>
      </c>
      <c r="R5019" s="1">
        <f>+-Table1[[#This Row],[Current Total ADJUSTMENT_AMOUNT]]+Table1[[#This Row],[Adj Total ADJUSTMENT_AMOUNT]]</f>
        <v>14804.869999999995</v>
      </c>
      <c r="S5019" s="1">
        <f>-Table1[[#This Row],[Current Total CHARGE_AMOUNT]]+Table1[[#This Row],[Adj Total CHARGE_AMOUNT]]</f>
        <v>21544.899999999994</v>
      </c>
      <c r="T5019" s="1">
        <f>+Table1[[#This Row],[Adj Total TOTAL_COST]]-Table1[[#This Row],[Current Total TOTAL_COST]]</f>
        <v>1958.6759999999995</v>
      </c>
      <c r="U5019" s="1">
        <f>+Table1[[#This Row],[Adj Total CONTRIBUTION_MARGIN]]-Table1[[#This Row],[Current Total CONTRIBUTION_MARGIN]]</f>
        <v>5276.34</v>
      </c>
      <c r="V5019" s="1">
        <f>+Table1[[#This Row],[Adj Total OPERATING_MARGIN]]-Table1[[#This Row],[Current Total OPERATING_MARGIN]]</f>
        <v>4801.25</v>
      </c>
    </row>
    <row r="5020" spans="1:22" x14ac:dyDescent="0.3">
      <c r="A5020" t="s">
        <v>19</v>
      </c>
      <c r="B5020">
        <v>2025</v>
      </c>
      <c r="C5020" t="s">
        <v>17</v>
      </c>
      <c r="D5020" t="s">
        <v>66</v>
      </c>
      <c r="E5020" s="2">
        <v>232</v>
      </c>
      <c r="F5020" s="1">
        <v>15026276.98</v>
      </c>
      <c r="G5020" s="1">
        <v>25563600.5</v>
      </c>
      <c r="H5020" s="1">
        <v>5671364.6107000001</v>
      </c>
      <c r="I5020" s="1">
        <v>5321625.26</v>
      </c>
      <c r="J5020" s="1">
        <v>3638256.88</v>
      </c>
      <c r="K5020" s="2">
        <v>231</v>
      </c>
      <c r="L5020" s="1">
        <v>15026276.98</v>
      </c>
      <c r="M5020" s="1">
        <v>25536006.390000001</v>
      </c>
      <c r="N5020" s="1">
        <v>5666526.5958000002</v>
      </c>
      <c r="O5020" s="1">
        <v>5325115.99</v>
      </c>
      <c r="P5020" s="1">
        <v>3643094.89</v>
      </c>
      <c r="Q5020" s="2">
        <f>-+Table1[[#This Row],[Current Record Count]]+Table1[[#This Row],[Adj Record Count]]</f>
        <v>-1</v>
      </c>
      <c r="R5020" s="1">
        <f>+-Table1[[#This Row],[Current Total ADJUSTMENT_AMOUNT]]+Table1[[#This Row],[Adj Total ADJUSTMENT_AMOUNT]]</f>
        <v>0</v>
      </c>
      <c r="S5020" s="1">
        <f>-Table1[[#This Row],[Current Total CHARGE_AMOUNT]]+Table1[[#This Row],[Adj Total CHARGE_AMOUNT]]</f>
        <v>-27594.109999999404</v>
      </c>
      <c r="T5020" s="1">
        <f>+Table1[[#This Row],[Adj Total TOTAL_COST]]-Table1[[#This Row],[Current Total TOTAL_COST]]</f>
        <v>-4838.0148999998346</v>
      </c>
      <c r="U5020" s="1">
        <f>+Table1[[#This Row],[Adj Total CONTRIBUTION_MARGIN]]-Table1[[#This Row],[Current Total CONTRIBUTION_MARGIN]]</f>
        <v>3490.730000000447</v>
      </c>
      <c r="V5020" s="1">
        <f>+Table1[[#This Row],[Adj Total OPERATING_MARGIN]]-Table1[[#This Row],[Current Total OPERATING_MARGIN]]</f>
        <v>4838.0100000002421</v>
      </c>
    </row>
    <row r="5021" spans="1:22" x14ac:dyDescent="0.3">
      <c r="A5021" t="s">
        <v>81</v>
      </c>
      <c r="B5021">
        <v>2022</v>
      </c>
      <c r="C5021" t="s">
        <v>17</v>
      </c>
      <c r="D5021" t="s">
        <v>66</v>
      </c>
      <c r="E5021" s="2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2">
        <v>4</v>
      </c>
      <c r="L5021" s="1">
        <v>11224.45</v>
      </c>
      <c r="M5021" s="1">
        <v>18521.38</v>
      </c>
      <c r="N5021" s="1">
        <v>3719.8715999999999</v>
      </c>
      <c r="O5021" s="1">
        <v>5626.43</v>
      </c>
      <c r="P5021" s="1">
        <v>4847.43</v>
      </c>
      <c r="Q5021" s="2">
        <f>-+Table1[[#This Row],[Current Record Count]]+Table1[[#This Row],[Adj Record Count]]</f>
        <v>4</v>
      </c>
      <c r="R5021" s="1">
        <f>+-Table1[[#This Row],[Current Total ADJUSTMENT_AMOUNT]]+Table1[[#This Row],[Adj Total ADJUSTMENT_AMOUNT]]</f>
        <v>11224.45</v>
      </c>
      <c r="S5021" s="1">
        <f>-Table1[[#This Row],[Current Total CHARGE_AMOUNT]]+Table1[[#This Row],[Adj Total CHARGE_AMOUNT]]</f>
        <v>18521.38</v>
      </c>
      <c r="T5021" s="1">
        <f>+Table1[[#This Row],[Adj Total TOTAL_COST]]-Table1[[#This Row],[Current Total TOTAL_COST]]</f>
        <v>3719.8715999999999</v>
      </c>
      <c r="U5021" s="1">
        <f>+Table1[[#This Row],[Adj Total CONTRIBUTION_MARGIN]]-Table1[[#This Row],[Current Total CONTRIBUTION_MARGIN]]</f>
        <v>5626.43</v>
      </c>
      <c r="V5021" s="1">
        <f>+Table1[[#This Row],[Adj Total OPERATING_MARGIN]]-Table1[[#This Row],[Current Total OPERATING_MARGIN]]</f>
        <v>4847.43</v>
      </c>
    </row>
    <row r="5022" spans="1:22" x14ac:dyDescent="0.3">
      <c r="A5022" t="s">
        <v>44</v>
      </c>
      <c r="B5022">
        <v>2024</v>
      </c>
      <c r="C5022" t="s">
        <v>23</v>
      </c>
      <c r="D5022" t="s">
        <v>83</v>
      </c>
      <c r="E5022" s="2">
        <v>191</v>
      </c>
      <c r="F5022" s="1">
        <v>255863.99</v>
      </c>
      <c r="G5022" s="1">
        <v>353636.34</v>
      </c>
      <c r="H5022" s="1">
        <v>110464.5883</v>
      </c>
      <c r="I5022" s="1">
        <v>32683.74</v>
      </c>
      <c r="J5022" s="1">
        <v>8809.41</v>
      </c>
      <c r="K5022" s="2">
        <v>186</v>
      </c>
      <c r="L5022" s="1">
        <v>206827.12</v>
      </c>
      <c r="M5022" s="1">
        <v>297880.3</v>
      </c>
      <c r="N5022" s="1">
        <v>98813.511499999993</v>
      </c>
      <c r="O5022" s="1">
        <v>33948.33</v>
      </c>
      <c r="P5022" s="1">
        <v>13659.78</v>
      </c>
      <c r="Q5022" s="2">
        <f>-+Table1[[#This Row],[Current Record Count]]+Table1[[#This Row],[Adj Record Count]]</f>
        <v>-5</v>
      </c>
      <c r="R5022" s="1">
        <f>+-Table1[[#This Row],[Current Total ADJUSTMENT_AMOUNT]]+Table1[[#This Row],[Adj Total ADJUSTMENT_AMOUNT]]</f>
        <v>-49036.869999999995</v>
      </c>
      <c r="S5022" s="1">
        <f>-Table1[[#This Row],[Current Total CHARGE_AMOUNT]]+Table1[[#This Row],[Adj Total CHARGE_AMOUNT]]</f>
        <v>-55756.040000000037</v>
      </c>
      <c r="T5022" s="1">
        <f>+Table1[[#This Row],[Adj Total TOTAL_COST]]-Table1[[#This Row],[Current Total TOTAL_COST]]</f>
        <v>-11651.07680000001</v>
      </c>
      <c r="U5022" s="1">
        <f>+Table1[[#This Row],[Adj Total CONTRIBUTION_MARGIN]]-Table1[[#This Row],[Current Total CONTRIBUTION_MARGIN]]</f>
        <v>1264.5900000000001</v>
      </c>
      <c r="V5022" s="1">
        <f>+Table1[[#This Row],[Adj Total OPERATING_MARGIN]]-Table1[[#This Row],[Current Total OPERATING_MARGIN]]</f>
        <v>4850.3700000000008</v>
      </c>
    </row>
    <row r="5023" spans="1:22" x14ac:dyDescent="0.3">
      <c r="A5023" t="s">
        <v>31</v>
      </c>
      <c r="B5023">
        <v>2020</v>
      </c>
      <c r="C5023" t="s">
        <v>67</v>
      </c>
      <c r="D5023" t="s">
        <v>67</v>
      </c>
      <c r="E5023" s="2">
        <v>1</v>
      </c>
      <c r="F5023" s="1">
        <v>12944.41</v>
      </c>
      <c r="G5023" s="1">
        <v>13194.41</v>
      </c>
      <c r="H5023" s="1">
        <v>5122.4035000000003</v>
      </c>
      <c r="I5023" s="1">
        <v>-2722.1</v>
      </c>
      <c r="J5023" s="1">
        <v>-4872.3999999999996</v>
      </c>
      <c r="K5023" s="2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2">
        <f>-+Table1[[#This Row],[Current Record Count]]+Table1[[#This Row],[Adj Record Count]]</f>
        <v>-1</v>
      </c>
      <c r="R5023" s="1">
        <f>+-Table1[[#This Row],[Current Total ADJUSTMENT_AMOUNT]]+Table1[[#This Row],[Adj Total ADJUSTMENT_AMOUNT]]</f>
        <v>-12944.41</v>
      </c>
      <c r="S5023" s="1">
        <f>-Table1[[#This Row],[Current Total CHARGE_AMOUNT]]+Table1[[#This Row],[Adj Total CHARGE_AMOUNT]]</f>
        <v>-13194.41</v>
      </c>
      <c r="T5023" s="1">
        <f>+Table1[[#This Row],[Adj Total TOTAL_COST]]-Table1[[#This Row],[Current Total TOTAL_COST]]</f>
        <v>-5122.4035000000003</v>
      </c>
      <c r="U5023" s="1">
        <f>+Table1[[#This Row],[Adj Total CONTRIBUTION_MARGIN]]-Table1[[#This Row],[Current Total CONTRIBUTION_MARGIN]]</f>
        <v>2722.1</v>
      </c>
      <c r="V5023" s="1">
        <f>+Table1[[#This Row],[Adj Total OPERATING_MARGIN]]-Table1[[#This Row],[Current Total OPERATING_MARGIN]]</f>
        <v>4872.3999999999996</v>
      </c>
    </row>
    <row r="5024" spans="1:22" x14ac:dyDescent="0.3">
      <c r="A5024" t="s">
        <v>31</v>
      </c>
      <c r="B5024">
        <v>2024</v>
      </c>
      <c r="C5024" t="s">
        <v>17</v>
      </c>
      <c r="D5024" t="s">
        <v>18</v>
      </c>
      <c r="E5024" s="2">
        <v>1</v>
      </c>
      <c r="F5024" s="1">
        <v>24758.41</v>
      </c>
      <c r="G5024" s="1">
        <v>25992.41</v>
      </c>
      <c r="H5024" s="1">
        <v>6219.1611999999996</v>
      </c>
      <c r="I5024" s="1">
        <v>-2682.61</v>
      </c>
      <c r="J5024" s="1">
        <v>-4927.4799999999996</v>
      </c>
      <c r="K5024" s="2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2">
        <f>-+Table1[[#This Row],[Current Record Count]]+Table1[[#This Row],[Adj Record Count]]</f>
        <v>-1</v>
      </c>
      <c r="R5024" s="1">
        <f>+-Table1[[#This Row],[Current Total ADJUSTMENT_AMOUNT]]+Table1[[#This Row],[Adj Total ADJUSTMENT_AMOUNT]]</f>
        <v>-24758.41</v>
      </c>
      <c r="S5024" s="1">
        <f>-Table1[[#This Row],[Current Total CHARGE_AMOUNT]]+Table1[[#This Row],[Adj Total CHARGE_AMOUNT]]</f>
        <v>-25992.41</v>
      </c>
      <c r="T5024" s="1">
        <f>+Table1[[#This Row],[Adj Total TOTAL_COST]]-Table1[[#This Row],[Current Total TOTAL_COST]]</f>
        <v>-6219.1611999999996</v>
      </c>
      <c r="U5024" s="1">
        <f>+Table1[[#This Row],[Adj Total CONTRIBUTION_MARGIN]]-Table1[[#This Row],[Current Total CONTRIBUTION_MARGIN]]</f>
        <v>2682.61</v>
      </c>
      <c r="V5024" s="1">
        <f>+Table1[[#This Row],[Adj Total OPERATING_MARGIN]]-Table1[[#This Row],[Current Total OPERATING_MARGIN]]</f>
        <v>4927.4799999999996</v>
      </c>
    </row>
    <row r="5025" spans="1:22" x14ac:dyDescent="0.3">
      <c r="A5025" t="s">
        <v>27</v>
      </c>
      <c r="B5025">
        <v>2023</v>
      </c>
      <c r="C5025" t="s">
        <v>17</v>
      </c>
      <c r="D5025" t="s">
        <v>85</v>
      </c>
      <c r="E5025" s="2">
        <v>4</v>
      </c>
      <c r="F5025" s="1">
        <v>9299.9699999999993</v>
      </c>
      <c r="G5025" s="1">
        <v>15727.34</v>
      </c>
      <c r="H5025" s="1">
        <v>1155.4066</v>
      </c>
      <c r="I5025" s="1">
        <v>5587.38</v>
      </c>
      <c r="J5025" s="1">
        <v>5274.43</v>
      </c>
      <c r="K5025" s="2">
        <v>19</v>
      </c>
      <c r="L5025" s="1">
        <v>128596.21</v>
      </c>
      <c r="M5025" s="1">
        <v>151129.84</v>
      </c>
      <c r="N5025" s="1">
        <v>16225.121999999999</v>
      </c>
      <c r="O5025" s="1">
        <v>16074.36</v>
      </c>
      <c r="P5025" s="1">
        <v>10202.969999999999</v>
      </c>
      <c r="Q5025" s="2">
        <f>-+Table1[[#This Row],[Current Record Count]]+Table1[[#This Row],[Adj Record Count]]</f>
        <v>15</v>
      </c>
      <c r="R5025" s="1">
        <f>+-Table1[[#This Row],[Current Total ADJUSTMENT_AMOUNT]]+Table1[[#This Row],[Adj Total ADJUSTMENT_AMOUNT]]</f>
        <v>119296.24</v>
      </c>
      <c r="S5025" s="1">
        <f>-Table1[[#This Row],[Current Total CHARGE_AMOUNT]]+Table1[[#This Row],[Adj Total CHARGE_AMOUNT]]</f>
        <v>135402.5</v>
      </c>
      <c r="T5025" s="1">
        <f>+Table1[[#This Row],[Adj Total TOTAL_COST]]-Table1[[#This Row],[Current Total TOTAL_COST]]</f>
        <v>15069.715399999999</v>
      </c>
      <c r="U5025" s="1">
        <f>+Table1[[#This Row],[Adj Total CONTRIBUTION_MARGIN]]-Table1[[#This Row],[Current Total CONTRIBUTION_MARGIN]]</f>
        <v>10486.98</v>
      </c>
      <c r="V5025" s="1">
        <f>+Table1[[#This Row],[Adj Total OPERATING_MARGIN]]-Table1[[#This Row],[Current Total OPERATING_MARGIN]]</f>
        <v>4928.5399999999991</v>
      </c>
    </row>
    <row r="5026" spans="1:22" x14ac:dyDescent="0.3">
      <c r="A5026" t="s">
        <v>82</v>
      </c>
      <c r="B5026">
        <v>2023</v>
      </c>
      <c r="C5026" t="s">
        <v>29</v>
      </c>
      <c r="D5026" t="s">
        <v>87</v>
      </c>
      <c r="E5026" s="2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2">
        <v>2</v>
      </c>
      <c r="L5026" s="1">
        <v>10508.64</v>
      </c>
      <c r="M5026" s="1">
        <v>17572.97</v>
      </c>
      <c r="N5026" s="1">
        <v>2130.9176000000002</v>
      </c>
      <c r="O5026" s="1">
        <v>5269.48</v>
      </c>
      <c r="P5026" s="1">
        <v>4933.41</v>
      </c>
      <c r="Q5026" s="2">
        <f>-+Table1[[#This Row],[Current Record Count]]+Table1[[#This Row],[Adj Record Count]]</f>
        <v>2</v>
      </c>
      <c r="R5026" s="1">
        <f>+-Table1[[#This Row],[Current Total ADJUSTMENT_AMOUNT]]+Table1[[#This Row],[Adj Total ADJUSTMENT_AMOUNT]]</f>
        <v>10508.64</v>
      </c>
      <c r="S5026" s="1">
        <f>-Table1[[#This Row],[Current Total CHARGE_AMOUNT]]+Table1[[#This Row],[Adj Total CHARGE_AMOUNT]]</f>
        <v>17572.97</v>
      </c>
      <c r="T5026" s="1">
        <f>+Table1[[#This Row],[Adj Total TOTAL_COST]]-Table1[[#This Row],[Current Total TOTAL_COST]]</f>
        <v>2130.9176000000002</v>
      </c>
      <c r="U5026" s="1">
        <f>+Table1[[#This Row],[Adj Total CONTRIBUTION_MARGIN]]-Table1[[#This Row],[Current Total CONTRIBUTION_MARGIN]]</f>
        <v>5269.48</v>
      </c>
      <c r="V5026" s="1">
        <f>+Table1[[#This Row],[Adj Total OPERATING_MARGIN]]-Table1[[#This Row],[Current Total OPERATING_MARGIN]]</f>
        <v>4933.41</v>
      </c>
    </row>
    <row r="5027" spans="1:22" x14ac:dyDescent="0.3">
      <c r="A5027" t="s">
        <v>33</v>
      </c>
      <c r="B5027">
        <v>2024</v>
      </c>
      <c r="C5027" t="s">
        <v>20</v>
      </c>
      <c r="D5027" t="s">
        <v>49</v>
      </c>
      <c r="E5027" s="2">
        <v>13</v>
      </c>
      <c r="F5027" s="1">
        <v>16548.25</v>
      </c>
      <c r="G5027" s="1">
        <v>19889.669999999998</v>
      </c>
      <c r="H5027" s="1">
        <v>8810.2873999999993</v>
      </c>
      <c r="I5027" s="1">
        <v>-2872.6</v>
      </c>
      <c r="J5027" s="1">
        <v>-5321.86</v>
      </c>
      <c r="K5027" s="2">
        <v>4</v>
      </c>
      <c r="L5027" s="1">
        <v>1909.92</v>
      </c>
      <c r="M5027" s="1">
        <v>1909.92</v>
      </c>
      <c r="N5027" s="1">
        <v>498.03559999999999</v>
      </c>
      <c r="O5027" s="1">
        <v>-336.67</v>
      </c>
      <c r="P5027" s="1">
        <v>-382.68</v>
      </c>
      <c r="Q5027" s="2">
        <f>-+Table1[[#This Row],[Current Record Count]]+Table1[[#This Row],[Adj Record Count]]</f>
        <v>-9</v>
      </c>
      <c r="R5027" s="1">
        <f>+-Table1[[#This Row],[Current Total ADJUSTMENT_AMOUNT]]+Table1[[#This Row],[Adj Total ADJUSTMENT_AMOUNT]]</f>
        <v>-14638.33</v>
      </c>
      <c r="S5027" s="1">
        <f>-Table1[[#This Row],[Current Total CHARGE_AMOUNT]]+Table1[[#This Row],[Adj Total CHARGE_AMOUNT]]</f>
        <v>-17979.75</v>
      </c>
      <c r="T5027" s="1">
        <f>+Table1[[#This Row],[Adj Total TOTAL_COST]]-Table1[[#This Row],[Current Total TOTAL_COST]]</f>
        <v>-8312.2518</v>
      </c>
      <c r="U5027" s="1">
        <f>+Table1[[#This Row],[Adj Total CONTRIBUTION_MARGIN]]-Table1[[#This Row],[Current Total CONTRIBUTION_MARGIN]]</f>
        <v>2535.9299999999998</v>
      </c>
      <c r="V5027" s="1">
        <f>+Table1[[#This Row],[Adj Total OPERATING_MARGIN]]-Table1[[#This Row],[Current Total OPERATING_MARGIN]]</f>
        <v>4939.1799999999994</v>
      </c>
    </row>
    <row r="5028" spans="1:22" x14ac:dyDescent="0.3">
      <c r="A5028" t="s">
        <v>27</v>
      </c>
      <c r="B5028">
        <v>2022</v>
      </c>
      <c r="C5028" t="s">
        <v>29</v>
      </c>
      <c r="D5028" t="s">
        <v>38</v>
      </c>
      <c r="E5028" s="2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2">
        <v>5</v>
      </c>
      <c r="L5028" s="1">
        <v>26740.62</v>
      </c>
      <c r="M5028" s="1">
        <v>35707.86</v>
      </c>
      <c r="N5028" s="1">
        <v>4645.1341000000002</v>
      </c>
      <c r="O5028" s="1">
        <v>6253.46</v>
      </c>
      <c r="P5028" s="1">
        <v>4965.74</v>
      </c>
      <c r="Q5028" s="2">
        <f>-+Table1[[#This Row],[Current Record Count]]+Table1[[#This Row],[Adj Record Count]]</f>
        <v>5</v>
      </c>
      <c r="R5028" s="1">
        <f>+-Table1[[#This Row],[Current Total ADJUSTMENT_AMOUNT]]+Table1[[#This Row],[Adj Total ADJUSTMENT_AMOUNT]]</f>
        <v>26740.62</v>
      </c>
      <c r="S5028" s="1">
        <f>-Table1[[#This Row],[Current Total CHARGE_AMOUNT]]+Table1[[#This Row],[Adj Total CHARGE_AMOUNT]]</f>
        <v>35707.86</v>
      </c>
      <c r="T5028" s="1">
        <f>+Table1[[#This Row],[Adj Total TOTAL_COST]]-Table1[[#This Row],[Current Total TOTAL_COST]]</f>
        <v>4645.1341000000002</v>
      </c>
      <c r="U5028" s="1">
        <f>+Table1[[#This Row],[Adj Total CONTRIBUTION_MARGIN]]-Table1[[#This Row],[Current Total CONTRIBUTION_MARGIN]]</f>
        <v>6253.46</v>
      </c>
      <c r="V5028" s="1">
        <f>+Table1[[#This Row],[Adj Total OPERATING_MARGIN]]-Table1[[#This Row],[Current Total OPERATING_MARGIN]]</f>
        <v>4965.74</v>
      </c>
    </row>
    <row r="5029" spans="1:22" x14ac:dyDescent="0.3">
      <c r="A5029" t="s">
        <v>35</v>
      </c>
      <c r="B5029">
        <v>2023</v>
      </c>
      <c r="C5029" t="s">
        <v>29</v>
      </c>
      <c r="D5029" t="s">
        <v>87</v>
      </c>
      <c r="E5029" s="2">
        <v>22</v>
      </c>
      <c r="F5029" s="1">
        <v>38497.46</v>
      </c>
      <c r="G5029" s="1">
        <v>45007.69</v>
      </c>
      <c r="H5029" s="1">
        <v>12644.562</v>
      </c>
      <c r="I5029" s="1">
        <v>-1924.58</v>
      </c>
      <c r="J5029" s="1">
        <v>-5538</v>
      </c>
      <c r="K5029" s="2">
        <v>19</v>
      </c>
      <c r="L5029" s="1">
        <v>11953.7</v>
      </c>
      <c r="M5029" s="1">
        <v>13967.6</v>
      </c>
      <c r="N5029" s="1">
        <v>3089.8130000000001</v>
      </c>
      <c r="O5029" s="1">
        <v>363.99</v>
      </c>
      <c r="P5029" s="1">
        <v>-557.20000000000005</v>
      </c>
      <c r="Q5029" s="2">
        <f>-+Table1[[#This Row],[Current Record Count]]+Table1[[#This Row],[Adj Record Count]]</f>
        <v>-3</v>
      </c>
      <c r="R5029" s="1">
        <f>+-Table1[[#This Row],[Current Total ADJUSTMENT_AMOUNT]]+Table1[[#This Row],[Adj Total ADJUSTMENT_AMOUNT]]</f>
        <v>-26543.759999999998</v>
      </c>
      <c r="S5029" s="1">
        <f>-Table1[[#This Row],[Current Total CHARGE_AMOUNT]]+Table1[[#This Row],[Adj Total CHARGE_AMOUNT]]</f>
        <v>-31040.090000000004</v>
      </c>
      <c r="T5029" s="1">
        <f>+Table1[[#This Row],[Adj Total TOTAL_COST]]-Table1[[#This Row],[Current Total TOTAL_COST]]</f>
        <v>-9554.7489999999998</v>
      </c>
      <c r="U5029" s="1">
        <f>+Table1[[#This Row],[Adj Total CONTRIBUTION_MARGIN]]-Table1[[#This Row],[Current Total CONTRIBUTION_MARGIN]]</f>
        <v>2288.5699999999997</v>
      </c>
      <c r="V5029" s="1">
        <f>+Table1[[#This Row],[Adj Total OPERATING_MARGIN]]-Table1[[#This Row],[Current Total OPERATING_MARGIN]]</f>
        <v>4980.8</v>
      </c>
    </row>
    <row r="5030" spans="1:22" x14ac:dyDescent="0.3">
      <c r="A5030" t="s">
        <v>81</v>
      </c>
      <c r="B5030">
        <v>2024</v>
      </c>
      <c r="C5030" t="s">
        <v>17</v>
      </c>
      <c r="D5030" t="s">
        <v>18</v>
      </c>
      <c r="E5030" s="2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2">
        <v>2</v>
      </c>
      <c r="L5030" s="1">
        <v>7888.28</v>
      </c>
      <c r="M5030" s="1">
        <v>15251.06</v>
      </c>
      <c r="N5030" s="1">
        <v>2364.8175999999999</v>
      </c>
      <c r="O5030" s="1">
        <v>5591.02</v>
      </c>
      <c r="P5030" s="1">
        <v>4996.08</v>
      </c>
      <c r="Q5030" s="2">
        <f>-+Table1[[#This Row],[Current Record Count]]+Table1[[#This Row],[Adj Record Count]]</f>
        <v>2</v>
      </c>
      <c r="R5030" s="1">
        <f>+-Table1[[#This Row],[Current Total ADJUSTMENT_AMOUNT]]+Table1[[#This Row],[Adj Total ADJUSTMENT_AMOUNT]]</f>
        <v>7888.28</v>
      </c>
      <c r="S5030" s="1">
        <f>-Table1[[#This Row],[Current Total CHARGE_AMOUNT]]+Table1[[#This Row],[Adj Total CHARGE_AMOUNT]]</f>
        <v>15251.06</v>
      </c>
      <c r="T5030" s="1">
        <f>+Table1[[#This Row],[Adj Total TOTAL_COST]]-Table1[[#This Row],[Current Total TOTAL_COST]]</f>
        <v>2364.8175999999999</v>
      </c>
      <c r="U5030" s="1">
        <f>+Table1[[#This Row],[Adj Total CONTRIBUTION_MARGIN]]-Table1[[#This Row],[Current Total CONTRIBUTION_MARGIN]]</f>
        <v>5591.02</v>
      </c>
      <c r="V5030" s="1">
        <f>+Table1[[#This Row],[Adj Total OPERATING_MARGIN]]-Table1[[#This Row],[Current Total OPERATING_MARGIN]]</f>
        <v>4996.08</v>
      </c>
    </row>
    <row r="5031" spans="1:22" x14ac:dyDescent="0.3">
      <c r="A5031" t="s">
        <v>44</v>
      </c>
      <c r="B5031">
        <v>2020</v>
      </c>
      <c r="C5031" t="s">
        <v>29</v>
      </c>
      <c r="D5031" t="s">
        <v>62</v>
      </c>
      <c r="E5031" s="2">
        <v>18</v>
      </c>
      <c r="F5031" s="1">
        <v>234946.53</v>
      </c>
      <c r="G5031" s="1">
        <v>270816.53999999998</v>
      </c>
      <c r="H5031" s="1">
        <v>45919.215300000003</v>
      </c>
      <c r="I5031" s="1">
        <v>5710.77</v>
      </c>
      <c r="J5031" s="1">
        <v>-10239.700000000001</v>
      </c>
      <c r="K5031" s="2">
        <v>9</v>
      </c>
      <c r="L5031" s="1">
        <v>26155.38</v>
      </c>
      <c r="M5031" s="1">
        <v>28325.67</v>
      </c>
      <c r="N5031" s="1">
        <v>7404.8078999999998</v>
      </c>
      <c r="O5031" s="1">
        <v>-2676</v>
      </c>
      <c r="P5031" s="1">
        <v>-5238.96</v>
      </c>
      <c r="Q5031" s="2">
        <f>-+Table1[[#This Row],[Current Record Count]]+Table1[[#This Row],[Adj Record Count]]</f>
        <v>-9</v>
      </c>
      <c r="R5031" s="1">
        <f>+-Table1[[#This Row],[Current Total ADJUSTMENT_AMOUNT]]+Table1[[#This Row],[Adj Total ADJUSTMENT_AMOUNT]]</f>
        <v>-208791.15</v>
      </c>
      <c r="S5031" s="1">
        <f>-Table1[[#This Row],[Current Total CHARGE_AMOUNT]]+Table1[[#This Row],[Adj Total CHARGE_AMOUNT]]</f>
        <v>-242490.87</v>
      </c>
      <c r="T5031" s="1">
        <f>+Table1[[#This Row],[Adj Total TOTAL_COST]]-Table1[[#This Row],[Current Total TOTAL_COST]]</f>
        <v>-38514.407400000004</v>
      </c>
      <c r="U5031" s="1">
        <f>+Table1[[#This Row],[Adj Total CONTRIBUTION_MARGIN]]-Table1[[#This Row],[Current Total CONTRIBUTION_MARGIN]]</f>
        <v>-8386.77</v>
      </c>
      <c r="V5031" s="1">
        <f>+Table1[[#This Row],[Adj Total OPERATING_MARGIN]]-Table1[[#This Row],[Current Total OPERATING_MARGIN]]</f>
        <v>5000.7400000000007</v>
      </c>
    </row>
    <row r="5032" spans="1:22" x14ac:dyDescent="0.3">
      <c r="A5032" t="s">
        <v>74</v>
      </c>
      <c r="B5032">
        <v>2024</v>
      </c>
      <c r="C5032" t="s">
        <v>17</v>
      </c>
      <c r="D5032" t="s">
        <v>86</v>
      </c>
      <c r="E5032" s="2">
        <v>35</v>
      </c>
      <c r="F5032" s="1">
        <v>182726.29</v>
      </c>
      <c r="G5032" s="1">
        <v>237300.84</v>
      </c>
      <c r="H5032" s="1">
        <v>69544.338799999998</v>
      </c>
      <c r="I5032" s="1">
        <v>16604.47</v>
      </c>
      <c r="J5032" s="1">
        <v>-5816.14</v>
      </c>
      <c r="K5032" s="2">
        <v>7</v>
      </c>
      <c r="L5032" s="1">
        <v>1366.09</v>
      </c>
      <c r="M5032" s="1">
        <v>1678.9</v>
      </c>
      <c r="N5032" s="1">
        <v>6355.3036000000002</v>
      </c>
      <c r="O5032" s="1">
        <v>1602.72</v>
      </c>
      <c r="P5032" s="1">
        <v>-799.98</v>
      </c>
      <c r="Q5032" s="2">
        <f>-+Table1[[#This Row],[Current Record Count]]+Table1[[#This Row],[Adj Record Count]]</f>
        <v>-28</v>
      </c>
      <c r="R5032" s="1">
        <f>+-Table1[[#This Row],[Current Total ADJUSTMENT_AMOUNT]]+Table1[[#This Row],[Adj Total ADJUSTMENT_AMOUNT]]</f>
        <v>-181360.2</v>
      </c>
      <c r="S5032" s="1">
        <f>-Table1[[#This Row],[Current Total CHARGE_AMOUNT]]+Table1[[#This Row],[Adj Total CHARGE_AMOUNT]]</f>
        <v>-235621.94</v>
      </c>
      <c r="T5032" s="1">
        <f>+Table1[[#This Row],[Adj Total TOTAL_COST]]-Table1[[#This Row],[Current Total TOTAL_COST]]</f>
        <v>-63189.035199999998</v>
      </c>
      <c r="U5032" s="1">
        <f>+Table1[[#This Row],[Adj Total CONTRIBUTION_MARGIN]]-Table1[[#This Row],[Current Total CONTRIBUTION_MARGIN]]</f>
        <v>-15001.750000000002</v>
      </c>
      <c r="V5032" s="1">
        <f>+Table1[[#This Row],[Adj Total OPERATING_MARGIN]]-Table1[[#This Row],[Current Total OPERATING_MARGIN]]</f>
        <v>5016.16</v>
      </c>
    </row>
    <row r="5033" spans="1:22" x14ac:dyDescent="0.3">
      <c r="A5033" t="s">
        <v>44</v>
      </c>
      <c r="B5033">
        <v>2020</v>
      </c>
      <c r="C5033" t="s">
        <v>20</v>
      </c>
      <c r="D5033" t="s">
        <v>99</v>
      </c>
      <c r="E5033" s="2">
        <v>5</v>
      </c>
      <c r="F5033" s="1">
        <v>27904.2</v>
      </c>
      <c r="G5033" s="1">
        <v>35169.15</v>
      </c>
      <c r="H5033" s="1">
        <v>10609.974899999999</v>
      </c>
      <c r="I5033" s="1">
        <v>-627.02</v>
      </c>
      <c r="J5033" s="1">
        <v>-3355.34</v>
      </c>
      <c r="K5033" s="2">
        <v>4</v>
      </c>
      <c r="L5033" s="1">
        <v>2237.19</v>
      </c>
      <c r="M5033" s="1">
        <v>5210.2</v>
      </c>
      <c r="N5033" s="1">
        <v>1297.0441000000001</v>
      </c>
      <c r="O5033" s="1">
        <v>2013.52</v>
      </c>
      <c r="P5033" s="1">
        <v>1665.65</v>
      </c>
      <c r="Q5033" s="2">
        <f>-+Table1[[#This Row],[Current Record Count]]+Table1[[#This Row],[Adj Record Count]]</f>
        <v>-1</v>
      </c>
      <c r="R5033" s="1">
        <f>+-Table1[[#This Row],[Current Total ADJUSTMENT_AMOUNT]]+Table1[[#This Row],[Adj Total ADJUSTMENT_AMOUNT]]</f>
        <v>-25667.010000000002</v>
      </c>
      <c r="S5033" s="1">
        <f>-Table1[[#This Row],[Current Total CHARGE_AMOUNT]]+Table1[[#This Row],[Adj Total CHARGE_AMOUNT]]</f>
        <v>-29958.95</v>
      </c>
      <c r="T5033" s="1">
        <f>+Table1[[#This Row],[Adj Total TOTAL_COST]]-Table1[[#This Row],[Current Total TOTAL_COST]]</f>
        <v>-9312.9307999999983</v>
      </c>
      <c r="U5033" s="1">
        <f>+Table1[[#This Row],[Adj Total CONTRIBUTION_MARGIN]]-Table1[[#This Row],[Current Total CONTRIBUTION_MARGIN]]</f>
        <v>2640.54</v>
      </c>
      <c r="V5033" s="1">
        <f>+Table1[[#This Row],[Adj Total OPERATING_MARGIN]]-Table1[[#This Row],[Current Total OPERATING_MARGIN]]</f>
        <v>5020.99</v>
      </c>
    </row>
    <row r="5034" spans="1:22" x14ac:dyDescent="0.3">
      <c r="A5034" t="s">
        <v>78</v>
      </c>
      <c r="B5034">
        <v>2025</v>
      </c>
      <c r="C5034" t="s">
        <v>20</v>
      </c>
      <c r="D5034" t="s">
        <v>93</v>
      </c>
      <c r="E5034" s="2">
        <v>48</v>
      </c>
      <c r="F5034" s="1">
        <v>123233.47</v>
      </c>
      <c r="G5034" s="1">
        <v>169479.4</v>
      </c>
      <c r="H5034" s="1">
        <v>38991.874499999998</v>
      </c>
      <c r="I5034" s="1">
        <v>16082.73</v>
      </c>
      <c r="J5034" s="1">
        <v>3308.75</v>
      </c>
      <c r="K5034" s="2">
        <v>41</v>
      </c>
      <c r="L5034" s="1">
        <v>65314.13</v>
      </c>
      <c r="M5034" s="1">
        <v>99332.69</v>
      </c>
      <c r="N5034" s="1">
        <v>21718.5334</v>
      </c>
      <c r="O5034" s="1">
        <v>15625.63</v>
      </c>
      <c r="P5034" s="1">
        <v>8354.7199999999993</v>
      </c>
      <c r="Q5034" s="2">
        <f>-+Table1[[#This Row],[Current Record Count]]+Table1[[#This Row],[Adj Record Count]]</f>
        <v>-7</v>
      </c>
      <c r="R5034" s="1">
        <f>+-Table1[[#This Row],[Current Total ADJUSTMENT_AMOUNT]]+Table1[[#This Row],[Adj Total ADJUSTMENT_AMOUNT]]</f>
        <v>-57919.340000000004</v>
      </c>
      <c r="S5034" s="1">
        <f>-Table1[[#This Row],[Current Total CHARGE_AMOUNT]]+Table1[[#This Row],[Adj Total CHARGE_AMOUNT]]</f>
        <v>-70146.709999999992</v>
      </c>
      <c r="T5034" s="1">
        <f>+Table1[[#This Row],[Adj Total TOTAL_COST]]-Table1[[#This Row],[Current Total TOTAL_COST]]</f>
        <v>-17273.341099999998</v>
      </c>
      <c r="U5034" s="1">
        <f>+Table1[[#This Row],[Adj Total CONTRIBUTION_MARGIN]]-Table1[[#This Row],[Current Total CONTRIBUTION_MARGIN]]</f>
        <v>-457.10000000000036</v>
      </c>
      <c r="V5034" s="1">
        <f>+Table1[[#This Row],[Adj Total OPERATING_MARGIN]]-Table1[[#This Row],[Current Total OPERATING_MARGIN]]</f>
        <v>5045.9699999999993</v>
      </c>
    </row>
    <row r="5035" spans="1:22" x14ac:dyDescent="0.3">
      <c r="A5035" t="s">
        <v>27</v>
      </c>
      <c r="B5035">
        <v>2023</v>
      </c>
      <c r="C5035" t="s">
        <v>50</v>
      </c>
      <c r="D5035" t="s">
        <v>50</v>
      </c>
      <c r="E5035" s="2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2">
        <v>5</v>
      </c>
      <c r="L5035" s="1">
        <v>49359.47</v>
      </c>
      <c r="M5035" s="1">
        <v>59342</v>
      </c>
      <c r="N5035" s="1">
        <v>5166.7443999999996</v>
      </c>
      <c r="O5035" s="1">
        <v>7046.68</v>
      </c>
      <c r="P5035" s="1">
        <v>5047.1400000000003</v>
      </c>
      <c r="Q5035" s="2">
        <f>-+Table1[[#This Row],[Current Record Count]]+Table1[[#This Row],[Adj Record Count]]</f>
        <v>5</v>
      </c>
      <c r="R5035" s="1">
        <f>+-Table1[[#This Row],[Current Total ADJUSTMENT_AMOUNT]]+Table1[[#This Row],[Adj Total ADJUSTMENT_AMOUNT]]</f>
        <v>49359.47</v>
      </c>
      <c r="S5035" s="1">
        <f>-Table1[[#This Row],[Current Total CHARGE_AMOUNT]]+Table1[[#This Row],[Adj Total CHARGE_AMOUNT]]</f>
        <v>59342</v>
      </c>
      <c r="T5035" s="1">
        <f>+Table1[[#This Row],[Adj Total TOTAL_COST]]-Table1[[#This Row],[Current Total TOTAL_COST]]</f>
        <v>5166.7443999999996</v>
      </c>
      <c r="U5035" s="1">
        <f>+Table1[[#This Row],[Adj Total CONTRIBUTION_MARGIN]]-Table1[[#This Row],[Current Total CONTRIBUTION_MARGIN]]</f>
        <v>7046.68</v>
      </c>
      <c r="V5035" s="1">
        <f>+Table1[[#This Row],[Adj Total OPERATING_MARGIN]]-Table1[[#This Row],[Current Total OPERATING_MARGIN]]</f>
        <v>5047.1400000000003</v>
      </c>
    </row>
    <row r="5036" spans="1:22" x14ac:dyDescent="0.3">
      <c r="A5036" t="s">
        <v>16</v>
      </c>
      <c r="B5036">
        <v>2023</v>
      </c>
      <c r="C5036" t="s">
        <v>84</v>
      </c>
      <c r="D5036" t="s">
        <v>84</v>
      </c>
      <c r="E5036" s="2">
        <v>41</v>
      </c>
      <c r="F5036" s="1">
        <v>39049.78</v>
      </c>
      <c r="G5036" s="1">
        <v>42455.28</v>
      </c>
      <c r="H5036" s="1">
        <v>8987.2898999999998</v>
      </c>
      <c r="I5036" s="1">
        <v>-2834.65</v>
      </c>
      <c r="J5036" s="1">
        <v>-5448.89</v>
      </c>
      <c r="K5036" s="2">
        <v>36</v>
      </c>
      <c r="L5036" s="1">
        <v>16429.38</v>
      </c>
      <c r="M5036" s="1">
        <v>17705.55</v>
      </c>
      <c r="N5036" s="1">
        <v>1722.0247999999999</v>
      </c>
      <c r="O5036" s="1">
        <v>244.45</v>
      </c>
      <c r="P5036" s="1">
        <v>-400.8</v>
      </c>
      <c r="Q5036" s="2">
        <f>-+Table1[[#This Row],[Current Record Count]]+Table1[[#This Row],[Adj Record Count]]</f>
        <v>-5</v>
      </c>
      <c r="R5036" s="1">
        <f>+-Table1[[#This Row],[Current Total ADJUSTMENT_AMOUNT]]+Table1[[#This Row],[Adj Total ADJUSTMENT_AMOUNT]]</f>
        <v>-22620.399999999998</v>
      </c>
      <c r="S5036" s="1">
        <f>-Table1[[#This Row],[Current Total CHARGE_AMOUNT]]+Table1[[#This Row],[Adj Total CHARGE_AMOUNT]]</f>
        <v>-24749.73</v>
      </c>
      <c r="T5036" s="1">
        <f>+Table1[[#This Row],[Adj Total TOTAL_COST]]-Table1[[#This Row],[Current Total TOTAL_COST]]</f>
        <v>-7265.2650999999996</v>
      </c>
      <c r="U5036" s="1">
        <f>+Table1[[#This Row],[Adj Total CONTRIBUTION_MARGIN]]-Table1[[#This Row],[Current Total CONTRIBUTION_MARGIN]]</f>
        <v>3079.1</v>
      </c>
      <c r="V5036" s="1">
        <f>+Table1[[#This Row],[Adj Total OPERATING_MARGIN]]-Table1[[#This Row],[Current Total OPERATING_MARGIN]]</f>
        <v>5048.09</v>
      </c>
    </row>
    <row r="5037" spans="1:22" x14ac:dyDescent="0.3">
      <c r="A5037" t="s">
        <v>78</v>
      </c>
      <c r="B5037">
        <v>2024</v>
      </c>
      <c r="C5037" t="s">
        <v>17</v>
      </c>
      <c r="D5037" t="s">
        <v>66</v>
      </c>
      <c r="E5037" s="2">
        <v>61</v>
      </c>
      <c r="F5037" s="1">
        <v>164291.72</v>
      </c>
      <c r="G5037" s="1">
        <v>209521.1</v>
      </c>
      <c r="H5037" s="1">
        <v>22339.014200000001</v>
      </c>
      <c r="I5037" s="1">
        <v>37831.03</v>
      </c>
      <c r="J5037" s="1">
        <v>29237.33</v>
      </c>
      <c r="K5037" s="2">
        <v>60</v>
      </c>
      <c r="L5037" s="1">
        <v>138335.82999999999</v>
      </c>
      <c r="M5037" s="1">
        <v>181391.45</v>
      </c>
      <c r="N5037" s="1">
        <v>15110.127899999999</v>
      </c>
      <c r="O5037" s="1">
        <v>40493</v>
      </c>
      <c r="P5037" s="1">
        <v>34292.46</v>
      </c>
      <c r="Q5037" s="2">
        <f>-+Table1[[#This Row],[Current Record Count]]+Table1[[#This Row],[Adj Record Count]]</f>
        <v>-1</v>
      </c>
      <c r="R5037" s="1">
        <f>+-Table1[[#This Row],[Current Total ADJUSTMENT_AMOUNT]]+Table1[[#This Row],[Adj Total ADJUSTMENT_AMOUNT]]</f>
        <v>-25955.890000000014</v>
      </c>
      <c r="S5037" s="1">
        <f>-Table1[[#This Row],[Current Total CHARGE_AMOUNT]]+Table1[[#This Row],[Adj Total CHARGE_AMOUNT]]</f>
        <v>-28129.649999999994</v>
      </c>
      <c r="T5037" s="1">
        <f>+Table1[[#This Row],[Adj Total TOTAL_COST]]-Table1[[#This Row],[Current Total TOTAL_COST]]</f>
        <v>-7228.8863000000019</v>
      </c>
      <c r="U5037" s="1">
        <f>+Table1[[#This Row],[Adj Total CONTRIBUTION_MARGIN]]-Table1[[#This Row],[Current Total CONTRIBUTION_MARGIN]]</f>
        <v>2661.9700000000012</v>
      </c>
      <c r="V5037" s="1">
        <f>+Table1[[#This Row],[Adj Total OPERATING_MARGIN]]-Table1[[#This Row],[Current Total OPERATING_MARGIN]]</f>
        <v>5055.1299999999974</v>
      </c>
    </row>
    <row r="5038" spans="1:22" x14ac:dyDescent="0.3">
      <c r="A5038" t="s">
        <v>35</v>
      </c>
      <c r="B5038">
        <v>2025</v>
      </c>
      <c r="C5038" t="s">
        <v>95</v>
      </c>
      <c r="D5038" t="s">
        <v>95</v>
      </c>
      <c r="E5038" s="2">
        <v>12</v>
      </c>
      <c r="F5038" s="1">
        <v>27615.599999999999</v>
      </c>
      <c r="G5038" s="1">
        <v>32657.200000000001</v>
      </c>
      <c r="H5038" s="1">
        <v>9552.7819999999992</v>
      </c>
      <c r="I5038" s="1">
        <v>-1286.42</v>
      </c>
      <c r="J5038" s="1">
        <v>-4787.62</v>
      </c>
      <c r="K5038" s="2">
        <v>6</v>
      </c>
      <c r="L5038" s="1">
        <v>3183.22</v>
      </c>
      <c r="M5038" s="1">
        <v>4309.8500000000004</v>
      </c>
      <c r="N5038" s="1">
        <v>714.36410000000001</v>
      </c>
      <c r="O5038" s="1">
        <v>522.49</v>
      </c>
      <c r="P5038" s="1">
        <v>280.69</v>
      </c>
      <c r="Q5038" s="2">
        <f>-+Table1[[#This Row],[Current Record Count]]+Table1[[#This Row],[Adj Record Count]]</f>
        <v>-6</v>
      </c>
      <c r="R5038" s="1">
        <f>+-Table1[[#This Row],[Current Total ADJUSTMENT_AMOUNT]]+Table1[[#This Row],[Adj Total ADJUSTMENT_AMOUNT]]</f>
        <v>-24432.379999999997</v>
      </c>
      <c r="S5038" s="1">
        <f>-Table1[[#This Row],[Current Total CHARGE_AMOUNT]]+Table1[[#This Row],[Adj Total CHARGE_AMOUNT]]</f>
        <v>-28347.35</v>
      </c>
      <c r="T5038" s="1">
        <f>+Table1[[#This Row],[Adj Total TOTAL_COST]]-Table1[[#This Row],[Current Total TOTAL_COST]]</f>
        <v>-8838.4178999999986</v>
      </c>
      <c r="U5038" s="1">
        <f>+Table1[[#This Row],[Adj Total CONTRIBUTION_MARGIN]]-Table1[[#This Row],[Current Total CONTRIBUTION_MARGIN]]</f>
        <v>1808.91</v>
      </c>
      <c r="V5038" s="1">
        <f>+Table1[[#This Row],[Adj Total OPERATING_MARGIN]]-Table1[[#This Row],[Current Total OPERATING_MARGIN]]</f>
        <v>5068.3099999999995</v>
      </c>
    </row>
    <row r="5039" spans="1:22" x14ac:dyDescent="0.3">
      <c r="A5039" t="s">
        <v>22</v>
      </c>
      <c r="B5039">
        <v>2021</v>
      </c>
      <c r="C5039" t="s">
        <v>20</v>
      </c>
      <c r="D5039" t="s">
        <v>97</v>
      </c>
      <c r="E5039" s="2">
        <v>4094</v>
      </c>
      <c r="F5039" s="1">
        <v>1887826.68</v>
      </c>
      <c r="G5039" s="1">
        <v>2887104.34</v>
      </c>
      <c r="H5039" s="1">
        <v>1294006.8372</v>
      </c>
      <c r="I5039" s="1">
        <v>397318.8</v>
      </c>
      <c r="J5039" s="1">
        <v>22533.4</v>
      </c>
      <c r="K5039" s="2">
        <v>4029</v>
      </c>
      <c r="L5039" s="1">
        <v>1491064.92</v>
      </c>
      <c r="M5039" s="1">
        <v>2338691.6</v>
      </c>
      <c r="N5039" s="1">
        <v>1099884.605</v>
      </c>
      <c r="O5039" s="1">
        <v>335712.47</v>
      </c>
      <c r="P5039" s="1">
        <v>27639.21</v>
      </c>
      <c r="Q5039" s="2">
        <f>-+Table1[[#This Row],[Current Record Count]]+Table1[[#This Row],[Adj Record Count]]</f>
        <v>-65</v>
      </c>
      <c r="R5039" s="1">
        <f>+-Table1[[#This Row],[Current Total ADJUSTMENT_AMOUNT]]+Table1[[#This Row],[Adj Total ADJUSTMENT_AMOUNT]]</f>
        <v>-396761.76</v>
      </c>
      <c r="S5039" s="1">
        <f>-Table1[[#This Row],[Current Total CHARGE_AMOUNT]]+Table1[[#This Row],[Adj Total CHARGE_AMOUNT]]</f>
        <v>-548412.73999999976</v>
      </c>
      <c r="T5039" s="1">
        <f>+Table1[[#This Row],[Adj Total TOTAL_COST]]-Table1[[#This Row],[Current Total TOTAL_COST]]</f>
        <v>-194122.23219999997</v>
      </c>
      <c r="U5039" s="1">
        <f>+Table1[[#This Row],[Adj Total CONTRIBUTION_MARGIN]]-Table1[[#This Row],[Current Total CONTRIBUTION_MARGIN]]</f>
        <v>-61606.330000000016</v>
      </c>
      <c r="V5039" s="1">
        <f>+Table1[[#This Row],[Adj Total OPERATING_MARGIN]]-Table1[[#This Row],[Current Total OPERATING_MARGIN]]</f>
        <v>5105.8099999999977</v>
      </c>
    </row>
    <row r="5040" spans="1:22" x14ac:dyDescent="0.3">
      <c r="A5040" t="s">
        <v>33</v>
      </c>
      <c r="B5040">
        <v>2025</v>
      </c>
      <c r="C5040" t="s">
        <v>17</v>
      </c>
      <c r="D5040" t="s">
        <v>80</v>
      </c>
      <c r="E5040" s="2">
        <v>4</v>
      </c>
      <c r="F5040" s="1">
        <v>19307.509999999998</v>
      </c>
      <c r="G5040" s="1">
        <v>27003.56</v>
      </c>
      <c r="H5040" s="1">
        <v>8161.4832999999999</v>
      </c>
      <c r="I5040" s="1">
        <v>-2908.06</v>
      </c>
      <c r="J5040" s="1">
        <v>-5138.8500000000004</v>
      </c>
      <c r="K5040" s="2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2">
        <f>-+Table1[[#This Row],[Current Record Count]]+Table1[[#This Row],[Adj Record Count]]</f>
        <v>-4</v>
      </c>
      <c r="R5040" s="1">
        <f>+-Table1[[#This Row],[Current Total ADJUSTMENT_AMOUNT]]+Table1[[#This Row],[Adj Total ADJUSTMENT_AMOUNT]]</f>
        <v>-19307.509999999998</v>
      </c>
      <c r="S5040" s="1">
        <f>-Table1[[#This Row],[Current Total CHARGE_AMOUNT]]+Table1[[#This Row],[Adj Total CHARGE_AMOUNT]]</f>
        <v>-27003.56</v>
      </c>
      <c r="T5040" s="1">
        <f>+Table1[[#This Row],[Adj Total TOTAL_COST]]-Table1[[#This Row],[Current Total TOTAL_COST]]</f>
        <v>-8161.4832999999999</v>
      </c>
      <c r="U5040" s="1">
        <f>+Table1[[#This Row],[Adj Total CONTRIBUTION_MARGIN]]-Table1[[#This Row],[Current Total CONTRIBUTION_MARGIN]]</f>
        <v>2908.06</v>
      </c>
      <c r="V5040" s="1">
        <f>+Table1[[#This Row],[Adj Total OPERATING_MARGIN]]-Table1[[#This Row],[Current Total OPERATING_MARGIN]]</f>
        <v>5138.8500000000004</v>
      </c>
    </row>
    <row r="5041" spans="1:22" x14ac:dyDescent="0.3">
      <c r="A5041" t="s">
        <v>35</v>
      </c>
      <c r="B5041">
        <v>2024</v>
      </c>
      <c r="C5041" t="s">
        <v>50</v>
      </c>
      <c r="D5041" t="s">
        <v>50</v>
      </c>
      <c r="E5041" s="2">
        <v>41</v>
      </c>
      <c r="F5041" s="1">
        <v>37755.57</v>
      </c>
      <c r="G5041" s="1">
        <v>42340.81</v>
      </c>
      <c r="H5041" s="1">
        <v>8786.8112000000001</v>
      </c>
      <c r="I5041" s="1">
        <v>2.4300000000000002</v>
      </c>
      <c r="J5041" s="1">
        <v>-3216.38</v>
      </c>
      <c r="K5041" s="2">
        <v>38</v>
      </c>
      <c r="L5041" s="1">
        <v>19364.189999999999</v>
      </c>
      <c r="M5041" s="1">
        <v>22674.58</v>
      </c>
      <c r="N5041" s="1">
        <v>2324.6804999999999</v>
      </c>
      <c r="O5041" s="1">
        <v>2701.53</v>
      </c>
      <c r="P5041" s="1">
        <v>1941.71</v>
      </c>
      <c r="Q5041" s="2">
        <f>-+Table1[[#This Row],[Current Record Count]]+Table1[[#This Row],[Adj Record Count]]</f>
        <v>-3</v>
      </c>
      <c r="R5041" s="1">
        <f>+-Table1[[#This Row],[Current Total ADJUSTMENT_AMOUNT]]+Table1[[#This Row],[Adj Total ADJUSTMENT_AMOUNT]]</f>
        <v>-18391.38</v>
      </c>
      <c r="S5041" s="1">
        <f>-Table1[[#This Row],[Current Total CHARGE_AMOUNT]]+Table1[[#This Row],[Adj Total CHARGE_AMOUNT]]</f>
        <v>-19666.229999999996</v>
      </c>
      <c r="T5041" s="1">
        <f>+Table1[[#This Row],[Adj Total TOTAL_COST]]-Table1[[#This Row],[Current Total TOTAL_COST]]</f>
        <v>-6462.1306999999997</v>
      </c>
      <c r="U5041" s="1">
        <f>+Table1[[#This Row],[Adj Total CONTRIBUTION_MARGIN]]-Table1[[#This Row],[Current Total CONTRIBUTION_MARGIN]]</f>
        <v>2699.1000000000004</v>
      </c>
      <c r="V5041" s="1">
        <f>+Table1[[#This Row],[Adj Total OPERATING_MARGIN]]-Table1[[#This Row],[Current Total OPERATING_MARGIN]]</f>
        <v>5158.09</v>
      </c>
    </row>
    <row r="5042" spans="1:22" x14ac:dyDescent="0.3">
      <c r="A5042" t="s">
        <v>35</v>
      </c>
      <c r="B5042">
        <v>2025</v>
      </c>
      <c r="C5042" t="s">
        <v>20</v>
      </c>
      <c r="D5042" t="s">
        <v>99</v>
      </c>
      <c r="E5042" s="2">
        <v>15</v>
      </c>
      <c r="F5042" s="1">
        <v>96829.11</v>
      </c>
      <c r="G5042" s="1">
        <v>105688.55</v>
      </c>
      <c r="H5042" s="1">
        <v>26856.340400000001</v>
      </c>
      <c r="I5042" s="1">
        <v>-11019.03</v>
      </c>
      <c r="J5042" s="1">
        <v>-18636.439999999999</v>
      </c>
      <c r="K5042" s="2">
        <v>13</v>
      </c>
      <c r="L5042" s="1">
        <v>67831.56</v>
      </c>
      <c r="M5042" s="1">
        <v>75728.31</v>
      </c>
      <c r="N5042" s="1">
        <v>20664.218400000002</v>
      </c>
      <c r="O5042" s="1">
        <v>-7577.75</v>
      </c>
      <c r="P5042" s="1">
        <v>-13466.74</v>
      </c>
      <c r="Q5042" s="2">
        <f>-+Table1[[#This Row],[Current Record Count]]+Table1[[#This Row],[Adj Record Count]]</f>
        <v>-2</v>
      </c>
      <c r="R5042" s="1">
        <f>+-Table1[[#This Row],[Current Total ADJUSTMENT_AMOUNT]]+Table1[[#This Row],[Adj Total ADJUSTMENT_AMOUNT]]</f>
        <v>-28997.550000000003</v>
      </c>
      <c r="S5042" s="1">
        <f>-Table1[[#This Row],[Current Total CHARGE_AMOUNT]]+Table1[[#This Row],[Adj Total CHARGE_AMOUNT]]</f>
        <v>-29960.240000000005</v>
      </c>
      <c r="T5042" s="1">
        <f>+Table1[[#This Row],[Adj Total TOTAL_COST]]-Table1[[#This Row],[Current Total TOTAL_COST]]</f>
        <v>-6192.1219999999994</v>
      </c>
      <c r="U5042" s="1">
        <f>+Table1[[#This Row],[Adj Total CONTRIBUTION_MARGIN]]-Table1[[#This Row],[Current Total CONTRIBUTION_MARGIN]]</f>
        <v>3441.2800000000007</v>
      </c>
      <c r="V5042" s="1">
        <f>+Table1[[#This Row],[Adj Total OPERATING_MARGIN]]-Table1[[#This Row],[Current Total OPERATING_MARGIN]]</f>
        <v>5169.6999999999989</v>
      </c>
    </row>
    <row r="5043" spans="1:22" x14ac:dyDescent="0.3">
      <c r="A5043" t="s">
        <v>44</v>
      </c>
      <c r="B5043">
        <v>2020</v>
      </c>
      <c r="C5043" t="s">
        <v>20</v>
      </c>
      <c r="D5043" t="s">
        <v>89</v>
      </c>
      <c r="E5043" s="2">
        <v>10</v>
      </c>
      <c r="F5043" s="1">
        <v>48864.69</v>
      </c>
      <c r="G5043" s="1">
        <v>94456.960000000006</v>
      </c>
      <c r="H5043" s="1">
        <v>30261.0923</v>
      </c>
      <c r="I5043" s="1">
        <v>11211.58</v>
      </c>
      <c r="J5043" s="1">
        <v>3288.39</v>
      </c>
      <c r="K5043" s="2">
        <v>4</v>
      </c>
      <c r="L5043" s="1">
        <v>5214.57</v>
      </c>
      <c r="M5043" s="1">
        <v>21502.15</v>
      </c>
      <c r="N5043" s="1">
        <v>7800.3658999999998</v>
      </c>
      <c r="O5043" s="1">
        <v>10500.35</v>
      </c>
      <c r="P5043" s="1">
        <v>8487.2199999999993</v>
      </c>
      <c r="Q5043" s="2">
        <f>-+Table1[[#This Row],[Current Record Count]]+Table1[[#This Row],[Adj Record Count]]</f>
        <v>-6</v>
      </c>
      <c r="R5043" s="1">
        <f>+-Table1[[#This Row],[Current Total ADJUSTMENT_AMOUNT]]+Table1[[#This Row],[Adj Total ADJUSTMENT_AMOUNT]]</f>
        <v>-43650.12</v>
      </c>
      <c r="S5043" s="1">
        <f>-Table1[[#This Row],[Current Total CHARGE_AMOUNT]]+Table1[[#This Row],[Adj Total CHARGE_AMOUNT]]</f>
        <v>-72954.81</v>
      </c>
      <c r="T5043" s="1">
        <f>+Table1[[#This Row],[Adj Total TOTAL_COST]]-Table1[[#This Row],[Current Total TOTAL_COST]]</f>
        <v>-22460.7264</v>
      </c>
      <c r="U5043" s="1">
        <f>+Table1[[#This Row],[Adj Total CONTRIBUTION_MARGIN]]-Table1[[#This Row],[Current Total CONTRIBUTION_MARGIN]]</f>
        <v>-711.22999999999956</v>
      </c>
      <c r="V5043" s="1">
        <f>+Table1[[#This Row],[Adj Total OPERATING_MARGIN]]-Table1[[#This Row],[Current Total OPERATING_MARGIN]]</f>
        <v>5198.83</v>
      </c>
    </row>
    <row r="5044" spans="1:22" x14ac:dyDescent="0.3">
      <c r="A5044" t="s">
        <v>27</v>
      </c>
      <c r="B5044">
        <v>2024</v>
      </c>
      <c r="C5044" t="s">
        <v>17</v>
      </c>
      <c r="D5044" t="s">
        <v>85</v>
      </c>
      <c r="E5044" s="2">
        <v>2</v>
      </c>
      <c r="F5044" s="1">
        <v>10778.3</v>
      </c>
      <c r="G5044" s="1">
        <v>11729.2</v>
      </c>
      <c r="H5044" s="1">
        <v>795.46439999999996</v>
      </c>
      <c r="I5044" s="1">
        <v>445.73</v>
      </c>
      <c r="J5044" s="1">
        <v>188.24</v>
      </c>
      <c r="K5044" s="2">
        <v>7</v>
      </c>
      <c r="L5044" s="1">
        <v>72760.28</v>
      </c>
      <c r="M5044" s="1">
        <v>84122.96</v>
      </c>
      <c r="N5044" s="1">
        <v>7879.3033999999998</v>
      </c>
      <c r="O5044" s="1">
        <v>8415.2800000000007</v>
      </c>
      <c r="P5044" s="1">
        <v>5390.96</v>
      </c>
      <c r="Q5044" s="2">
        <f>-+Table1[[#This Row],[Current Record Count]]+Table1[[#This Row],[Adj Record Count]]</f>
        <v>5</v>
      </c>
      <c r="R5044" s="1">
        <f>+-Table1[[#This Row],[Current Total ADJUSTMENT_AMOUNT]]+Table1[[#This Row],[Adj Total ADJUSTMENT_AMOUNT]]</f>
        <v>61981.979999999996</v>
      </c>
      <c r="S5044" s="1">
        <f>-Table1[[#This Row],[Current Total CHARGE_AMOUNT]]+Table1[[#This Row],[Adj Total CHARGE_AMOUNT]]</f>
        <v>72393.760000000009</v>
      </c>
      <c r="T5044" s="1">
        <f>+Table1[[#This Row],[Adj Total TOTAL_COST]]-Table1[[#This Row],[Current Total TOTAL_COST]]</f>
        <v>7083.8389999999999</v>
      </c>
      <c r="U5044" s="1">
        <f>+Table1[[#This Row],[Adj Total CONTRIBUTION_MARGIN]]-Table1[[#This Row],[Current Total CONTRIBUTION_MARGIN]]</f>
        <v>7969.5500000000011</v>
      </c>
      <c r="V5044" s="1">
        <f>+Table1[[#This Row],[Adj Total OPERATING_MARGIN]]-Table1[[#This Row],[Current Total OPERATING_MARGIN]]</f>
        <v>5202.72</v>
      </c>
    </row>
    <row r="5045" spans="1:22" x14ac:dyDescent="0.3">
      <c r="A5045" t="s">
        <v>22</v>
      </c>
      <c r="B5045">
        <v>2022</v>
      </c>
      <c r="C5045" t="s">
        <v>47</v>
      </c>
      <c r="D5045" t="s">
        <v>47</v>
      </c>
      <c r="E5045" s="2">
        <v>18644</v>
      </c>
      <c r="F5045" s="1">
        <v>9081741.1799999997</v>
      </c>
      <c r="G5045" s="1">
        <v>11802712.08</v>
      </c>
      <c r="H5045" s="1">
        <v>5983911.5504999999</v>
      </c>
      <c r="I5045" s="1">
        <v>903564.9</v>
      </c>
      <c r="J5045" s="1">
        <v>-549224.92000000004</v>
      </c>
      <c r="K5045" s="2">
        <v>18478</v>
      </c>
      <c r="L5045" s="1">
        <v>8844188.3699999992</v>
      </c>
      <c r="M5045" s="1">
        <v>11499589.970000001</v>
      </c>
      <c r="N5045" s="1">
        <v>5890098.409</v>
      </c>
      <c r="O5045" s="1">
        <v>880197.58</v>
      </c>
      <c r="P5045" s="1">
        <v>-543978.28</v>
      </c>
      <c r="Q5045" s="2">
        <f>-+Table1[[#This Row],[Current Record Count]]+Table1[[#This Row],[Adj Record Count]]</f>
        <v>-166</v>
      </c>
      <c r="R5045" s="1">
        <f>+-Table1[[#This Row],[Current Total ADJUSTMENT_AMOUNT]]+Table1[[#This Row],[Adj Total ADJUSTMENT_AMOUNT]]</f>
        <v>-237552.81000000052</v>
      </c>
      <c r="S5045" s="1">
        <f>-Table1[[#This Row],[Current Total CHARGE_AMOUNT]]+Table1[[#This Row],[Adj Total CHARGE_AMOUNT]]</f>
        <v>-303122.1099999994</v>
      </c>
      <c r="T5045" s="1">
        <f>+Table1[[#This Row],[Adj Total TOTAL_COST]]-Table1[[#This Row],[Current Total TOTAL_COST]]</f>
        <v>-93813.141499999911</v>
      </c>
      <c r="U5045" s="1">
        <f>+Table1[[#This Row],[Adj Total CONTRIBUTION_MARGIN]]-Table1[[#This Row],[Current Total CONTRIBUTION_MARGIN]]</f>
        <v>-23367.320000000065</v>
      </c>
      <c r="V5045" s="1">
        <f>+Table1[[#This Row],[Adj Total OPERATING_MARGIN]]-Table1[[#This Row],[Current Total OPERATING_MARGIN]]</f>
        <v>5246.640000000014</v>
      </c>
    </row>
    <row r="5046" spans="1:22" x14ac:dyDescent="0.3">
      <c r="A5046" t="s">
        <v>39</v>
      </c>
      <c r="B5046">
        <v>2023</v>
      </c>
      <c r="C5046" t="s">
        <v>29</v>
      </c>
      <c r="D5046" t="s">
        <v>52</v>
      </c>
      <c r="E5046" s="2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2">
        <v>2</v>
      </c>
      <c r="L5046" s="1">
        <v>27948.81</v>
      </c>
      <c r="M5046" s="1">
        <v>40714.080000000002</v>
      </c>
      <c r="N5046" s="1">
        <v>7447.6325999999999</v>
      </c>
      <c r="O5046" s="1">
        <v>7862.03</v>
      </c>
      <c r="P5046" s="1">
        <v>5253.88</v>
      </c>
      <c r="Q5046" s="2">
        <f>-+Table1[[#This Row],[Current Record Count]]+Table1[[#This Row],[Adj Record Count]]</f>
        <v>2</v>
      </c>
      <c r="R5046" s="1">
        <f>+-Table1[[#This Row],[Current Total ADJUSTMENT_AMOUNT]]+Table1[[#This Row],[Adj Total ADJUSTMENT_AMOUNT]]</f>
        <v>27948.81</v>
      </c>
      <c r="S5046" s="1">
        <f>-Table1[[#This Row],[Current Total CHARGE_AMOUNT]]+Table1[[#This Row],[Adj Total CHARGE_AMOUNT]]</f>
        <v>40714.080000000002</v>
      </c>
      <c r="T5046" s="1">
        <f>+Table1[[#This Row],[Adj Total TOTAL_COST]]-Table1[[#This Row],[Current Total TOTAL_COST]]</f>
        <v>7447.6325999999999</v>
      </c>
      <c r="U5046" s="1">
        <f>+Table1[[#This Row],[Adj Total CONTRIBUTION_MARGIN]]-Table1[[#This Row],[Current Total CONTRIBUTION_MARGIN]]</f>
        <v>7862.03</v>
      </c>
      <c r="V5046" s="1">
        <f>+Table1[[#This Row],[Adj Total OPERATING_MARGIN]]-Table1[[#This Row],[Current Total OPERATING_MARGIN]]</f>
        <v>5253.88</v>
      </c>
    </row>
    <row r="5047" spans="1:22" x14ac:dyDescent="0.3">
      <c r="A5047" t="s">
        <v>82</v>
      </c>
      <c r="B5047">
        <v>2021</v>
      </c>
      <c r="C5047" t="s">
        <v>34</v>
      </c>
      <c r="D5047" t="s">
        <v>34</v>
      </c>
      <c r="E5047" s="2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2">
        <v>5</v>
      </c>
      <c r="L5047" s="1">
        <v>12172.5</v>
      </c>
      <c r="M5047" s="1">
        <v>18890.060000000001</v>
      </c>
      <c r="N5047" s="1">
        <v>1636.2117000000001</v>
      </c>
      <c r="O5047" s="1">
        <v>5702.92</v>
      </c>
      <c r="P5047" s="1">
        <v>5302</v>
      </c>
      <c r="Q5047" s="2">
        <f>-+Table1[[#This Row],[Current Record Count]]+Table1[[#This Row],[Adj Record Count]]</f>
        <v>5</v>
      </c>
      <c r="R5047" s="1">
        <f>+-Table1[[#This Row],[Current Total ADJUSTMENT_AMOUNT]]+Table1[[#This Row],[Adj Total ADJUSTMENT_AMOUNT]]</f>
        <v>12172.5</v>
      </c>
      <c r="S5047" s="1">
        <f>-Table1[[#This Row],[Current Total CHARGE_AMOUNT]]+Table1[[#This Row],[Adj Total CHARGE_AMOUNT]]</f>
        <v>18890.060000000001</v>
      </c>
      <c r="T5047" s="1">
        <f>+Table1[[#This Row],[Adj Total TOTAL_COST]]-Table1[[#This Row],[Current Total TOTAL_COST]]</f>
        <v>1636.2117000000001</v>
      </c>
      <c r="U5047" s="1">
        <f>+Table1[[#This Row],[Adj Total CONTRIBUTION_MARGIN]]-Table1[[#This Row],[Current Total CONTRIBUTION_MARGIN]]</f>
        <v>5702.92</v>
      </c>
      <c r="V5047" s="1">
        <f>+Table1[[#This Row],[Adj Total OPERATING_MARGIN]]-Table1[[#This Row],[Current Total OPERATING_MARGIN]]</f>
        <v>5302</v>
      </c>
    </row>
    <row r="5048" spans="1:22" x14ac:dyDescent="0.3">
      <c r="A5048" t="s">
        <v>78</v>
      </c>
      <c r="B5048">
        <v>2024</v>
      </c>
      <c r="C5048" t="s">
        <v>17</v>
      </c>
      <c r="D5048" t="s">
        <v>80</v>
      </c>
      <c r="E5048" s="2">
        <v>2</v>
      </c>
      <c r="F5048" s="1">
        <v>29704.89</v>
      </c>
      <c r="G5048" s="1">
        <v>34469.800000000003</v>
      </c>
      <c r="H5048" s="1">
        <v>9648.5334000000003</v>
      </c>
      <c r="I5048" s="1">
        <v>-2432.59</v>
      </c>
      <c r="J5048" s="1">
        <v>-4909.68</v>
      </c>
      <c r="K5048" s="2">
        <v>1</v>
      </c>
      <c r="L5048" s="1">
        <v>3016.38</v>
      </c>
      <c r="M5048" s="1">
        <v>3765</v>
      </c>
      <c r="N5048" s="1">
        <v>344.98050000000001</v>
      </c>
      <c r="O5048" s="1">
        <v>505.31</v>
      </c>
      <c r="P5048" s="1">
        <v>400.64</v>
      </c>
      <c r="Q5048" s="2">
        <f>-+Table1[[#This Row],[Current Record Count]]+Table1[[#This Row],[Adj Record Count]]</f>
        <v>-1</v>
      </c>
      <c r="R5048" s="1">
        <f>+-Table1[[#This Row],[Current Total ADJUSTMENT_AMOUNT]]+Table1[[#This Row],[Adj Total ADJUSTMENT_AMOUNT]]</f>
        <v>-26688.51</v>
      </c>
      <c r="S5048" s="1">
        <f>-Table1[[#This Row],[Current Total CHARGE_AMOUNT]]+Table1[[#This Row],[Adj Total CHARGE_AMOUNT]]</f>
        <v>-30704.800000000003</v>
      </c>
      <c r="T5048" s="1">
        <f>+Table1[[#This Row],[Adj Total TOTAL_COST]]-Table1[[#This Row],[Current Total TOTAL_COST]]</f>
        <v>-9303.5529000000006</v>
      </c>
      <c r="U5048" s="1">
        <f>+Table1[[#This Row],[Adj Total CONTRIBUTION_MARGIN]]-Table1[[#This Row],[Current Total CONTRIBUTION_MARGIN]]</f>
        <v>2937.9</v>
      </c>
      <c r="V5048" s="1">
        <f>+Table1[[#This Row],[Adj Total OPERATING_MARGIN]]-Table1[[#This Row],[Current Total OPERATING_MARGIN]]</f>
        <v>5310.3200000000006</v>
      </c>
    </row>
    <row r="5049" spans="1:22" x14ac:dyDescent="0.3">
      <c r="A5049" t="s">
        <v>22</v>
      </c>
      <c r="B5049">
        <v>2025</v>
      </c>
      <c r="C5049" t="s">
        <v>67</v>
      </c>
      <c r="D5049" t="s">
        <v>67</v>
      </c>
      <c r="E5049" s="2">
        <v>9</v>
      </c>
      <c r="F5049" s="1">
        <v>36312.620000000003</v>
      </c>
      <c r="G5049" s="1">
        <v>38039.040000000001</v>
      </c>
      <c r="H5049" s="1">
        <v>7931.8059999999996</v>
      </c>
      <c r="I5049" s="1">
        <v>-3748.73</v>
      </c>
      <c r="J5049" s="1">
        <v>-6233.13</v>
      </c>
      <c r="K5049" s="2">
        <v>6</v>
      </c>
      <c r="L5049" s="1">
        <v>3105.12</v>
      </c>
      <c r="M5049" s="1">
        <v>4003.68</v>
      </c>
      <c r="N5049" s="1">
        <v>1785.7174</v>
      </c>
      <c r="O5049" s="1">
        <v>-265.08999999999997</v>
      </c>
      <c r="P5049" s="1">
        <v>-914.9</v>
      </c>
      <c r="Q5049" s="2">
        <f>-+Table1[[#This Row],[Current Record Count]]+Table1[[#This Row],[Adj Record Count]]</f>
        <v>-3</v>
      </c>
      <c r="R5049" s="1">
        <f>+-Table1[[#This Row],[Current Total ADJUSTMENT_AMOUNT]]+Table1[[#This Row],[Adj Total ADJUSTMENT_AMOUNT]]</f>
        <v>-33207.5</v>
      </c>
      <c r="S5049" s="1">
        <f>-Table1[[#This Row],[Current Total CHARGE_AMOUNT]]+Table1[[#This Row],[Adj Total CHARGE_AMOUNT]]</f>
        <v>-34035.360000000001</v>
      </c>
      <c r="T5049" s="1">
        <f>+Table1[[#This Row],[Adj Total TOTAL_COST]]-Table1[[#This Row],[Current Total TOTAL_COST]]</f>
        <v>-6146.0885999999991</v>
      </c>
      <c r="U5049" s="1">
        <f>+Table1[[#This Row],[Adj Total CONTRIBUTION_MARGIN]]-Table1[[#This Row],[Current Total CONTRIBUTION_MARGIN]]</f>
        <v>3483.64</v>
      </c>
      <c r="V5049" s="1">
        <f>+Table1[[#This Row],[Adj Total OPERATING_MARGIN]]-Table1[[#This Row],[Current Total OPERATING_MARGIN]]</f>
        <v>5318.2300000000005</v>
      </c>
    </row>
    <row r="5050" spans="1:22" x14ac:dyDescent="0.3">
      <c r="A5050" t="s">
        <v>74</v>
      </c>
      <c r="B5050">
        <v>2023</v>
      </c>
      <c r="C5050" t="s">
        <v>17</v>
      </c>
      <c r="D5050" t="s">
        <v>79</v>
      </c>
      <c r="E5050" s="2">
        <v>2</v>
      </c>
      <c r="F5050" s="1">
        <v>19217.73</v>
      </c>
      <c r="G5050" s="1">
        <v>19217.73</v>
      </c>
      <c r="H5050" s="1">
        <v>5401.6716999999999</v>
      </c>
      <c r="I5050" s="1">
        <v>-3461.15</v>
      </c>
      <c r="J5050" s="1">
        <v>-5343.19</v>
      </c>
      <c r="K5050" s="2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2">
        <f>-+Table1[[#This Row],[Current Record Count]]+Table1[[#This Row],[Adj Record Count]]</f>
        <v>-2</v>
      </c>
      <c r="R5050" s="1">
        <f>+-Table1[[#This Row],[Current Total ADJUSTMENT_AMOUNT]]+Table1[[#This Row],[Adj Total ADJUSTMENT_AMOUNT]]</f>
        <v>-19217.73</v>
      </c>
      <c r="S5050" s="1">
        <f>-Table1[[#This Row],[Current Total CHARGE_AMOUNT]]+Table1[[#This Row],[Adj Total CHARGE_AMOUNT]]</f>
        <v>-19217.73</v>
      </c>
      <c r="T5050" s="1">
        <f>+Table1[[#This Row],[Adj Total TOTAL_COST]]-Table1[[#This Row],[Current Total TOTAL_COST]]</f>
        <v>-5401.6716999999999</v>
      </c>
      <c r="U5050" s="1">
        <f>+Table1[[#This Row],[Adj Total CONTRIBUTION_MARGIN]]-Table1[[#This Row],[Current Total CONTRIBUTION_MARGIN]]</f>
        <v>3461.15</v>
      </c>
      <c r="V5050" s="1">
        <f>+Table1[[#This Row],[Adj Total OPERATING_MARGIN]]-Table1[[#This Row],[Current Total OPERATING_MARGIN]]</f>
        <v>5343.19</v>
      </c>
    </row>
    <row r="5051" spans="1:22" x14ac:dyDescent="0.3">
      <c r="A5051" t="s">
        <v>31</v>
      </c>
      <c r="B5051">
        <v>2022</v>
      </c>
      <c r="C5051" t="s">
        <v>20</v>
      </c>
      <c r="D5051" t="s">
        <v>76</v>
      </c>
      <c r="E5051" s="2">
        <v>5</v>
      </c>
      <c r="F5051" s="1">
        <v>27514.37</v>
      </c>
      <c r="G5051" s="1">
        <v>32904.06</v>
      </c>
      <c r="H5051" s="1">
        <v>12301.793</v>
      </c>
      <c r="I5051" s="1">
        <v>-3622.89</v>
      </c>
      <c r="J5051" s="1">
        <v>-6912.1</v>
      </c>
      <c r="K5051" s="2">
        <v>1</v>
      </c>
      <c r="L5051" s="1">
        <v>2826.46</v>
      </c>
      <c r="M5051" s="1">
        <v>2935.45</v>
      </c>
      <c r="N5051" s="1">
        <v>1665.4579000000001</v>
      </c>
      <c r="O5051" s="1">
        <v>-962.08</v>
      </c>
      <c r="P5051" s="1">
        <v>-1556.47</v>
      </c>
      <c r="Q5051" s="2">
        <f>-+Table1[[#This Row],[Current Record Count]]+Table1[[#This Row],[Adj Record Count]]</f>
        <v>-4</v>
      </c>
      <c r="R5051" s="1">
        <f>+-Table1[[#This Row],[Current Total ADJUSTMENT_AMOUNT]]+Table1[[#This Row],[Adj Total ADJUSTMENT_AMOUNT]]</f>
        <v>-24687.91</v>
      </c>
      <c r="S5051" s="1">
        <f>-Table1[[#This Row],[Current Total CHARGE_AMOUNT]]+Table1[[#This Row],[Adj Total CHARGE_AMOUNT]]</f>
        <v>-29968.609999999997</v>
      </c>
      <c r="T5051" s="1">
        <f>+Table1[[#This Row],[Adj Total TOTAL_COST]]-Table1[[#This Row],[Current Total TOTAL_COST]]</f>
        <v>-10636.3351</v>
      </c>
      <c r="U5051" s="1">
        <f>+Table1[[#This Row],[Adj Total CONTRIBUTION_MARGIN]]-Table1[[#This Row],[Current Total CONTRIBUTION_MARGIN]]</f>
        <v>2660.81</v>
      </c>
      <c r="V5051" s="1">
        <f>+Table1[[#This Row],[Adj Total OPERATING_MARGIN]]-Table1[[#This Row],[Current Total OPERATING_MARGIN]]</f>
        <v>5355.63</v>
      </c>
    </row>
    <row r="5052" spans="1:22" x14ac:dyDescent="0.3">
      <c r="A5052" t="s">
        <v>98</v>
      </c>
      <c r="B5052">
        <v>2020</v>
      </c>
      <c r="C5052" t="s">
        <v>34</v>
      </c>
      <c r="D5052" t="s">
        <v>34</v>
      </c>
      <c r="E5052" s="2">
        <v>1</v>
      </c>
      <c r="F5052" s="1">
        <v>2990</v>
      </c>
      <c r="G5052" s="1">
        <v>20697</v>
      </c>
      <c r="H5052" s="1">
        <v>13982.535900000001</v>
      </c>
      <c r="I5052" s="1">
        <v>6276.85</v>
      </c>
      <c r="J5052" s="1">
        <v>3724.46</v>
      </c>
      <c r="K5052" s="2">
        <v>2</v>
      </c>
      <c r="L5052" s="1">
        <v>6067.81</v>
      </c>
      <c r="M5052" s="1">
        <v>46406.61</v>
      </c>
      <c r="N5052" s="1">
        <v>31244.7084</v>
      </c>
      <c r="O5052" s="1">
        <v>14814.18</v>
      </c>
      <c r="P5052" s="1">
        <v>9094.09</v>
      </c>
      <c r="Q5052" s="2">
        <f>-+Table1[[#This Row],[Current Record Count]]+Table1[[#This Row],[Adj Record Count]]</f>
        <v>1</v>
      </c>
      <c r="R5052" s="1">
        <f>+-Table1[[#This Row],[Current Total ADJUSTMENT_AMOUNT]]+Table1[[#This Row],[Adj Total ADJUSTMENT_AMOUNT]]</f>
        <v>3077.8100000000004</v>
      </c>
      <c r="S5052" s="1">
        <f>-Table1[[#This Row],[Current Total CHARGE_AMOUNT]]+Table1[[#This Row],[Adj Total CHARGE_AMOUNT]]</f>
        <v>25709.61</v>
      </c>
      <c r="T5052" s="1">
        <f>+Table1[[#This Row],[Adj Total TOTAL_COST]]-Table1[[#This Row],[Current Total TOTAL_COST]]</f>
        <v>17262.172500000001</v>
      </c>
      <c r="U5052" s="1">
        <f>+Table1[[#This Row],[Adj Total CONTRIBUTION_MARGIN]]-Table1[[#This Row],[Current Total CONTRIBUTION_MARGIN]]</f>
        <v>8537.33</v>
      </c>
      <c r="V5052" s="1">
        <f>+Table1[[#This Row],[Adj Total OPERATING_MARGIN]]-Table1[[#This Row],[Current Total OPERATING_MARGIN]]</f>
        <v>5369.63</v>
      </c>
    </row>
    <row r="5053" spans="1:22" x14ac:dyDescent="0.3">
      <c r="A5053" t="s">
        <v>31</v>
      </c>
      <c r="B5053">
        <v>2025</v>
      </c>
      <c r="C5053" t="s">
        <v>20</v>
      </c>
      <c r="D5053" t="s">
        <v>70</v>
      </c>
      <c r="E5053" s="2">
        <v>7</v>
      </c>
      <c r="F5053" s="1">
        <v>32870.83</v>
      </c>
      <c r="G5053" s="1">
        <v>43117.9</v>
      </c>
      <c r="H5053" s="1">
        <v>8330.8731000000007</v>
      </c>
      <c r="I5053" s="1">
        <v>3819.4</v>
      </c>
      <c r="J5053" s="1">
        <v>1137.81</v>
      </c>
      <c r="K5053" s="2">
        <v>3</v>
      </c>
      <c r="L5053" s="1">
        <v>1182.5999999999999</v>
      </c>
      <c r="M5053" s="1">
        <v>10238.549999999999</v>
      </c>
      <c r="N5053" s="1">
        <v>1768.7791</v>
      </c>
      <c r="O5053" s="1">
        <v>7080.83</v>
      </c>
      <c r="P5053" s="1">
        <v>6510.2</v>
      </c>
      <c r="Q5053" s="2">
        <f>-+Table1[[#This Row],[Current Record Count]]+Table1[[#This Row],[Adj Record Count]]</f>
        <v>-4</v>
      </c>
      <c r="R5053" s="1">
        <f>+-Table1[[#This Row],[Current Total ADJUSTMENT_AMOUNT]]+Table1[[#This Row],[Adj Total ADJUSTMENT_AMOUNT]]</f>
        <v>-31688.230000000003</v>
      </c>
      <c r="S5053" s="1">
        <f>-Table1[[#This Row],[Current Total CHARGE_AMOUNT]]+Table1[[#This Row],[Adj Total CHARGE_AMOUNT]]</f>
        <v>-32879.350000000006</v>
      </c>
      <c r="T5053" s="1">
        <f>+Table1[[#This Row],[Adj Total TOTAL_COST]]-Table1[[#This Row],[Current Total TOTAL_COST]]</f>
        <v>-6562.094000000001</v>
      </c>
      <c r="U5053" s="1">
        <f>+Table1[[#This Row],[Adj Total CONTRIBUTION_MARGIN]]-Table1[[#This Row],[Current Total CONTRIBUTION_MARGIN]]</f>
        <v>3261.43</v>
      </c>
      <c r="V5053" s="1">
        <f>+Table1[[#This Row],[Adj Total OPERATING_MARGIN]]-Table1[[#This Row],[Current Total OPERATING_MARGIN]]</f>
        <v>5372.3899999999994</v>
      </c>
    </row>
    <row r="5054" spans="1:22" x14ac:dyDescent="0.3">
      <c r="A5054" t="s">
        <v>82</v>
      </c>
      <c r="B5054">
        <v>2020</v>
      </c>
      <c r="C5054" t="s">
        <v>20</v>
      </c>
      <c r="D5054" t="s">
        <v>61</v>
      </c>
      <c r="E5054" s="2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2">
        <v>2</v>
      </c>
      <c r="L5054" s="1">
        <v>13800.35</v>
      </c>
      <c r="M5054" s="1">
        <v>22741.439999999999</v>
      </c>
      <c r="N5054" s="1">
        <v>3562.9985000000001</v>
      </c>
      <c r="O5054" s="1">
        <v>6501.09</v>
      </c>
      <c r="P5054" s="1">
        <v>5378.09</v>
      </c>
      <c r="Q5054" s="2">
        <f>-+Table1[[#This Row],[Current Record Count]]+Table1[[#This Row],[Adj Record Count]]</f>
        <v>2</v>
      </c>
      <c r="R5054" s="1">
        <f>+-Table1[[#This Row],[Current Total ADJUSTMENT_AMOUNT]]+Table1[[#This Row],[Adj Total ADJUSTMENT_AMOUNT]]</f>
        <v>13800.35</v>
      </c>
      <c r="S5054" s="1">
        <f>-Table1[[#This Row],[Current Total CHARGE_AMOUNT]]+Table1[[#This Row],[Adj Total CHARGE_AMOUNT]]</f>
        <v>22741.439999999999</v>
      </c>
      <c r="T5054" s="1">
        <f>+Table1[[#This Row],[Adj Total TOTAL_COST]]-Table1[[#This Row],[Current Total TOTAL_COST]]</f>
        <v>3562.9985000000001</v>
      </c>
      <c r="U5054" s="1">
        <f>+Table1[[#This Row],[Adj Total CONTRIBUTION_MARGIN]]-Table1[[#This Row],[Current Total CONTRIBUTION_MARGIN]]</f>
        <v>6501.09</v>
      </c>
      <c r="V5054" s="1">
        <f>+Table1[[#This Row],[Adj Total OPERATING_MARGIN]]-Table1[[#This Row],[Current Total OPERATING_MARGIN]]</f>
        <v>5378.09</v>
      </c>
    </row>
    <row r="5055" spans="1:22" x14ac:dyDescent="0.3">
      <c r="A5055" t="s">
        <v>25</v>
      </c>
      <c r="B5055">
        <v>2025</v>
      </c>
      <c r="C5055" t="s">
        <v>20</v>
      </c>
      <c r="D5055" t="s">
        <v>97</v>
      </c>
      <c r="E5055" s="2">
        <v>12</v>
      </c>
      <c r="F5055" s="1">
        <v>26971.66</v>
      </c>
      <c r="G5055" s="1">
        <v>42275.1</v>
      </c>
      <c r="H5055" s="1">
        <v>2363.7719999999999</v>
      </c>
      <c r="I5055" s="1">
        <v>13245.12</v>
      </c>
      <c r="J5055" s="1">
        <v>12436.9</v>
      </c>
      <c r="K5055" s="2">
        <v>20</v>
      </c>
      <c r="L5055" s="1">
        <v>42049.14</v>
      </c>
      <c r="M5055" s="1">
        <v>67014.48</v>
      </c>
      <c r="N5055" s="1">
        <v>5637.2034000000003</v>
      </c>
      <c r="O5055" s="1">
        <v>19714.87</v>
      </c>
      <c r="P5055" s="1">
        <v>17818.91</v>
      </c>
      <c r="Q5055" s="2">
        <f>-+Table1[[#This Row],[Current Record Count]]+Table1[[#This Row],[Adj Record Count]]</f>
        <v>8</v>
      </c>
      <c r="R5055" s="1">
        <f>+-Table1[[#This Row],[Current Total ADJUSTMENT_AMOUNT]]+Table1[[#This Row],[Adj Total ADJUSTMENT_AMOUNT]]</f>
        <v>15077.48</v>
      </c>
      <c r="S5055" s="1">
        <f>-Table1[[#This Row],[Current Total CHARGE_AMOUNT]]+Table1[[#This Row],[Adj Total CHARGE_AMOUNT]]</f>
        <v>24739.379999999997</v>
      </c>
      <c r="T5055" s="1">
        <f>+Table1[[#This Row],[Adj Total TOTAL_COST]]-Table1[[#This Row],[Current Total TOTAL_COST]]</f>
        <v>3273.4314000000004</v>
      </c>
      <c r="U5055" s="1">
        <f>+Table1[[#This Row],[Adj Total CONTRIBUTION_MARGIN]]-Table1[[#This Row],[Current Total CONTRIBUTION_MARGIN]]</f>
        <v>6469.7499999999982</v>
      </c>
      <c r="V5055" s="1">
        <f>+Table1[[#This Row],[Adj Total OPERATING_MARGIN]]-Table1[[#This Row],[Current Total OPERATING_MARGIN]]</f>
        <v>5382.01</v>
      </c>
    </row>
    <row r="5056" spans="1:22" x14ac:dyDescent="0.3">
      <c r="A5056" t="s">
        <v>31</v>
      </c>
      <c r="B5056">
        <v>2023</v>
      </c>
      <c r="C5056" t="s">
        <v>47</v>
      </c>
      <c r="D5056" t="s">
        <v>63</v>
      </c>
      <c r="E5056" s="2">
        <v>13</v>
      </c>
      <c r="F5056" s="1">
        <v>176733.48</v>
      </c>
      <c r="G5056" s="1">
        <v>201379.12</v>
      </c>
      <c r="H5056" s="1">
        <v>46675.810700000002</v>
      </c>
      <c r="I5056" s="1">
        <v>7058.64</v>
      </c>
      <c r="J5056" s="1">
        <v>-5412</v>
      </c>
      <c r="K5056" s="2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2">
        <f>-+Table1[[#This Row],[Current Record Count]]+Table1[[#This Row],[Adj Record Count]]</f>
        <v>-13</v>
      </c>
      <c r="R5056" s="1">
        <f>+-Table1[[#This Row],[Current Total ADJUSTMENT_AMOUNT]]+Table1[[#This Row],[Adj Total ADJUSTMENT_AMOUNT]]</f>
        <v>-176733.48</v>
      </c>
      <c r="S5056" s="1">
        <f>-Table1[[#This Row],[Current Total CHARGE_AMOUNT]]+Table1[[#This Row],[Adj Total CHARGE_AMOUNT]]</f>
        <v>-201379.12</v>
      </c>
      <c r="T5056" s="1">
        <f>+Table1[[#This Row],[Adj Total TOTAL_COST]]-Table1[[#This Row],[Current Total TOTAL_COST]]</f>
        <v>-46675.810700000002</v>
      </c>
      <c r="U5056" s="1">
        <f>+Table1[[#This Row],[Adj Total CONTRIBUTION_MARGIN]]-Table1[[#This Row],[Current Total CONTRIBUTION_MARGIN]]</f>
        <v>-7058.64</v>
      </c>
      <c r="V5056" s="1">
        <f>+Table1[[#This Row],[Adj Total OPERATING_MARGIN]]-Table1[[#This Row],[Current Total OPERATING_MARGIN]]</f>
        <v>5412</v>
      </c>
    </row>
    <row r="5057" spans="1:22" x14ac:dyDescent="0.3">
      <c r="A5057" t="s">
        <v>35</v>
      </c>
      <c r="B5057">
        <v>2023</v>
      </c>
      <c r="C5057" t="s">
        <v>20</v>
      </c>
      <c r="D5057" t="s">
        <v>21</v>
      </c>
      <c r="E5057" s="2">
        <v>16</v>
      </c>
      <c r="F5057" s="1">
        <v>44837.89</v>
      </c>
      <c r="G5057" s="1">
        <v>55055.53</v>
      </c>
      <c r="H5057" s="1">
        <v>13193.5566</v>
      </c>
      <c r="I5057" s="1">
        <v>-651.24</v>
      </c>
      <c r="J5057" s="1">
        <v>-2804.36</v>
      </c>
      <c r="K5057" s="2">
        <v>10</v>
      </c>
      <c r="L5057" s="1">
        <v>5605.59</v>
      </c>
      <c r="M5057" s="1">
        <v>9126.0499999999993</v>
      </c>
      <c r="N5057" s="1">
        <v>1080.4070999999999</v>
      </c>
      <c r="O5057" s="1">
        <v>2948.05</v>
      </c>
      <c r="P5057" s="1">
        <v>2611.62</v>
      </c>
      <c r="Q5057" s="2">
        <f>-+Table1[[#This Row],[Current Record Count]]+Table1[[#This Row],[Adj Record Count]]</f>
        <v>-6</v>
      </c>
      <c r="R5057" s="1">
        <f>+-Table1[[#This Row],[Current Total ADJUSTMENT_AMOUNT]]+Table1[[#This Row],[Adj Total ADJUSTMENT_AMOUNT]]</f>
        <v>-39232.300000000003</v>
      </c>
      <c r="S5057" s="1">
        <f>-Table1[[#This Row],[Current Total CHARGE_AMOUNT]]+Table1[[#This Row],[Adj Total CHARGE_AMOUNT]]</f>
        <v>-45929.479999999996</v>
      </c>
      <c r="T5057" s="1">
        <f>+Table1[[#This Row],[Adj Total TOTAL_COST]]-Table1[[#This Row],[Current Total TOTAL_COST]]</f>
        <v>-12113.1495</v>
      </c>
      <c r="U5057" s="1">
        <f>+Table1[[#This Row],[Adj Total CONTRIBUTION_MARGIN]]-Table1[[#This Row],[Current Total CONTRIBUTION_MARGIN]]</f>
        <v>3599.29</v>
      </c>
      <c r="V5057" s="1">
        <f>+Table1[[#This Row],[Adj Total OPERATING_MARGIN]]-Table1[[#This Row],[Current Total OPERATING_MARGIN]]</f>
        <v>5415.98</v>
      </c>
    </row>
    <row r="5058" spans="1:22" x14ac:dyDescent="0.3">
      <c r="A5058" t="s">
        <v>39</v>
      </c>
      <c r="B5058">
        <v>2024</v>
      </c>
      <c r="C5058" t="s">
        <v>20</v>
      </c>
      <c r="D5058" t="s">
        <v>49</v>
      </c>
      <c r="E5058" s="2">
        <v>1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2">
        <v>12</v>
      </c>
      <c r="L5058" s="1">
        <v>96865.24</v>
      </c>
      <c r="M5058" s="1">
        <v>141817.70000000001</v>
      </c>
      <c r="N5058" s="1">
        <v>39581.980300000003</v>
      </c>
      <c r="O5058" s="1">
        <v>18752.439999999999</v>
      </c>
      <c r="P5058" s="1">
        <v>5419.5</v>
      </c>
      <c r="Q5058" s="2">
        <f>-+Table1[[#This Row],[Current Record Count]]+Table1[[#This Row],[Adj Record Count]]</f>
        <v>11</v>
      </c>
      <c r="R5058" s="1">
        <f>+-Table1[[#This Row],[Current Total ADJUSTMENT_AMOUNT]]+Table1[[#This Row],[Adj Total ADJUSTMENT_AMOUNT]]</f>
        <v>96865.24</v>
      </c>
      <c r="S5058" s="1">
        <f>-Table1[[#This Row],[Current Total CHARGE_AMOUNT]]+Table1[[#This Row],[Adj Total CHARGE_AMOUNT]]</f>
        <v>141817.70000000001</v>
      </c>
      <c r="T5058" s="1">
        <f>+Table1[[#This Row],[Adj Total TOTAL_COST]]-Table1[[#This Row],[Current Total TOTAL_COST]]</f>
        <v>39581.980300000003</v>
      </c>
      <c r="U5058" s="1">
        <f>+Table1[[#This Row],[Adj Total CONTRIBUTION_MARGIN]]-Table1[[#This Row],[Current Total CONTRIBUTION_MARGIN]]</f>
        <v>18752.439999999999</v>
      </c>
      <c r="V5058" s="1">
        <f>+Table1[[#This Row],[Adj Total OPERATING_MARGIN]]-Table1[[#This Row],[Current Total OPERATING_MARGIN]]</f>
        <v>5419.5</v>
      </c>
    </row>
    <row r="5059" spans="1:22" x14ac:dyDescent="0.3">
      <c r="A5059" t="s">
        <v>54</v>
      </c>
      <c r="B5059">
        <v>2022</v>
      </c>
      <c r="C5059" t="s">
        <v>17</v>
      </c>
      <c r="D5059" t="s">
        <v>86</v>
      </c>
      <c r="E5059" s="2">
        <v>1</v>
      </c>
      <c r="F5059" s="1">
        <v>7778.74</v>
      </c>
      <c r="G5059" s="1">
        <v>10644.56</v>
      </c>
      <c r="H5059" s="1">
        <v>1586.1703</v>
      </c>
      <c r="I5059" s="1">
        <v>1504.48</v>
      </c>
      <c r="J5059" s="1">
        <v>1106.17</v>
      </c>
      <c r="K5059" s="2">
        <v>5</v>
      </c>
      <c r="L5059" s="1">
        <v>24209.26</v>
      </c>
      <c r="M5059" s="1">
        <v>34976.400000000001</v>
      </c>
      <c r="N5059" s="1">
        <v>4070.7055</v>
      </c>
      <c r="O5059" s="1">
        <v>7655.46</v>
      </c>
      <c r="P5059" s="1">
        <v>6533.35</v>
      </c>
      <c r="Q5059" s="2">
        <f>-+Table1[[#This Row],[Current Record Count]]+Table1[[#This Row],[Adj Record Count]]</f>
        <v>4</v>
      </c>
      <c r="R5059" s="1">
        <f>+-Table1[[#This Row],[Current Total ADJUSTMENT_AMOUNT]]+Table1[[#This Row],[Adj Total ADJUSTMENT_AMOUNT]]</f>
        <v>16430.519999999997</v>
      </c>
      <c r="S5059" s="1">
        <f>-Table1[[#This Row],[Current Total CHARGE_AMOUNT]]+Table1[[#This Row],[Adj Total CHARGE_AMOUNT]]</f>
        <v>24331.840000000004</v>
      </c>
      <c r="T5059" s="1">
        <f>+Table1[[#This Row],[Adj Total TOTAL_COST]]-Table1[[#This Row],[Current Total TOTAL_COST]]</f>
        <v>2484.5352000000003</v>
      </c>
      <c r="U5059" s="1">
        <f>+Table1[[#This Row],[Adj Total CONTRIBUTION_MARGIN]]-Table1[[#This Row],[Current Total CONTRIBUTION_MARGIN]]</f>
        <v>6150.98</v>
      </c>
      <c r="V5059" s="1">
        <f>+Table1[[#This Row],[Adj Total OPERATING_MARGIN]]-Table1[[#This Row],[Current Total OPERATING_MARGIN]]</f>
        <v>5427.18</v>
      </c>
    </row>
    <row r="5060" spans="1:22" x14ac:dyDescent="0.3">
      <c r="A5060" t="s">
        <v>25</v>
      </c>
      <c r="B5060">
        <v>2020</v>
      </c>
      <c r="C5060" t="s">
        <v>92</v>
      </c>
      <c r="D5060" t="s">
        <v>92</v>
      </c>
      <c r="E5060" s="2">
        <v>49</v>
      </c>
      <c r="F5060" s="1">
        <v>60903.63</v>
      </c>
      <c r="G5060" s="1">
        <v>81661.66</v>
      </c>
      <c r="H5060" s="1">
        <v>10314.638999999999</v>
      </c>
      <c r="I5060" s="1">
        <v>13176.14</v>
      </c>
      <c r="J5060" s="1">
        <v>10327.68</v>
      </c>
      <c r="K5060" s="2">
        <v>106</v>
      </c>
      <c r="L5060" s="1">
        <v>191436.46</v>
      </c>
      <c r="M5060" s="1">
        <v>249465.06</v>
      </c>
      <c r="N5060" s="1">
        <v>41915.004000000001</v>
      </c>
      <c r="O5060" s="1">
        <v>27952.71</v>
      </c>
      <c r="P5060" s="1">
        <v>15807.53</v>
      </c>
      <c r="Q5060" s="2">
        <f>-+Table1[[#This Row],[Current Record Count]]+Table1[[#This Row],[Adj Record Count]]</f>
        <v>57</v>
      </c>
      <c r="R5060" s="1">
        <f>+-Table1[[#This Row],[Current Total ADJUSTMENT_AMOUNT]]+Table1[[#This Row],[Adj Total ADJUSTMENT_AMOUNT]]</f>
        <v>130532.82999999999</v>
      </c>
      <c r="S5060" s="1">
        <f>-Table1[[#This Row],[Current Total CHARGE_AMOUNT]]+Table1[[#This Row],[Adj Total CHARGE_AMOUNT]]</f>
        <v>167803.4</v>
      </c>
      <c r="T5060" s="1">
        <f>+Table1[[#This Row],[Adj Total TOTAL_COST]]-Table1[[#This Row],[Current Total TOTAL_COST]]</f>
        <v>31600.365000000002</v>
      </c>
      <c r="U5060" s="1">
        <f>+Table1[[#This Row],[Adj Total CONTRIBUTION_MARGIN]]-Table1[[#This Row],[Current Total CONTRIBUTION_MARGIN]]</f>
        <v>14776.57</v>
      </c>
      <c r="V5060" s="1">
        <f>+Table1[[#This Row],[Adj Total OPERATING_MARGIN]]-Table1[[#This Row],[Current Total OPERATING_MARGIN]]</f>
        <v>5479.85</v>
      </c>
    </row>
    <row r="5061" spans="1:22" x14ac:dyDescent="0.3">
      <c r="A5061" t="s">
        <v>54</v>
      </c>
      <c r="B5061">
        <v>2022</v>
      </c>
      <c r="C5061" t="s">
        <v>47</v>
      </c>
      <c r="D5061" t="s">
        <v>47</v>
      </c>
      <c r="E5061" s="2">
        <v>1</v>
      </c>
      <c r="F5061" s="1">
        <v>3674.94</v>
      </c>
      <c r="G5061" s="1">
        <v>5534.56</v>
      </c>
      <c r="H5061" s="1">
        <v>349.38279999999997</v>
      </c>
      <c r="I5061" s="1">
        <v>1596.28</v>
      </c>
      <c r="J5061" s="1">
        <v>1510.24</v>
      </c>
      <c r="K5061" s="2">
        <v>6</v>
      </c>
      <c r="L5061" s="1">
        <v>19973.009999999998</v>
      </c>
      <c r="M5061" s="1">
        <v>30429.42</v>
      </c>
      <c r="N5061" s="1">
        <v>3181.951</v>
      </c>
      <c r="O5061" s="1">
        <v>7817.53</v>
      </c>
      <c r="P5061" s="1">
        <v>7030.8</v>
      </c>
      <c r="Q5061" s="2">
        <f>-+Table1[[#This Row],[Current Record Count]]+Table1[[#This Row],[Adj Record Count]]</f>
        <v>5</v>
      </c>
      <c r="R5061" s="1">
        <f>+-Table1[[#This Row],[Current Total ADJUSTMENT_AMOUNT]]+Table1[[#This Row],[Adj Total ADJUSTMENT_AMOUNT]]</f>
        <v>16298.069999999998</v>
      </c>
      <c r="S5061" s="1">
        <f>-Table1[[#This Row],[Current Total CHARGE_AMOUNT]]+Table1[[#This Row],[Adj Total CHARGE_AMOUNT]]</f>
        <v>24894.859999999997</v>
      </c>
      <c r="T5061" s="1">
        <f>+Table1[[#This Row],[Adj Total TOTAL_COST]]-Table1[[#This Row],[Current Total TOTAL_COST]]</f>
        <v>2832.5682000000002</v>
      </c>
      <c r="U5061" s="1">
        <f>+Table1[[#This Row],[Adj Total CONTRIBUTION_MARGIN]]-Table1[[#This Row],[Current Total CONTRIBUTION_MARGIN]]</f>
        <v>6221.25</v>
      </c>
      <c r="V5061" s="1">
        <f>+Table1[[#This Row],[Adj Total OPERATING_MARGIN]]-Table1[[#This Row],[Current Total OPERATING_MARGIN]]</f>
        <v>5520.56</v>
      </c>
    </row>
    <row r="5062" spans="1:22" x14ac:dyDescent="0.3">
      <c r="A5062" t="s">
        <v>78</v>
      </c>
      <c r="B5062">
        <v>2020</v>
      </c>
      <c r="C5062" t="s">
        <v>20</v>
      </c>
      <c r="D5062" t="s">
        <v>49</v>
      </c>
      <c r="E5062" s="2">
        <v>20</v>
      </c>
      <c r="F5062" s="1">
        <v>44909.58</v>
      </c>
      <c r="G5062" s="1">
        <v>76034.75</v>
      </c>
      <c r="H5062" s="1">
        <v>41967.506300000001</v>
      </c>
      <c r="I5062" s="1">
        <v>2448.2199999999998</v>
      </c>
      <c r="J5062" s="1">
        <v>-10973.93</v>
      </c>
      <c r="K5062" s="2">
        <v>13</v>
      </c>
      <c r="L5062" s="1">
        <v>23124.09</v>
      </c>
      <c r="M5062" s="1">
        <v>37842.31</v>
      </c>
      <c r="N5062" s="1">
        <v>20091.500100000001</v>
      </c>
      <c r="O5062" s="1">
        <v>490.93</v>
      </c>
      <c r="P5062" s="1">
        <v>-5434.28</v>
      </c>
      <c r="Q5062" s="2">
        <f>-+Table1[[#This Row],[Current Record Count]]+Table1[[#This Row],[Adj Record Count]]</f>
        <v>-7</v>
      </c>
      <c r="R5062" s="1">
        <f>+-Table1[[#This Row],[Current Total ADJUSTMENT_AMOUNT]]+Table1[[#This Row],[Adj Total ADJUSTMENT_AMOUNT]]</f>
        <v>-21785.49</v>
      </c>
      <c r="S5062" s="1">
        <f>-Table1[[#This Row],[Current Total CHARGE_AMOUNT]]+Table1[[#This Row],[Adj Total CHARGE_AMOUNT]]</f>
        <v>-38192.44</v>
      </c>
      <c r="T5062" s="1">
        <f>+Table1[[#This Row],[Adj Total TOTAL_COST]]-Table1[[#This Row],[Current Total TOTAL_COST]]</f>
        <v>-21876.0062</v>
      </c>
      <c r="U5062" s="1">
        <f>+Table1[[#This Row],[Adj Total CONTRIBUTION_MARGIN]]-Table1[[#This Row],[Current Total CONTRIBUTION_MARGIN]]</f>
        <v>-1957.2899999999997</v>
      </c>
      <c r="V5062" s="1">
        <f>+Table1[[#This Row],[Adj Total OPERATING_MARGIN]]-Table1[[#This Row],[Current Total OPERATING_MARGIN]]</f>
        <v>5539.6500000000005</v>
      </c>
    </row>
    <row r="5063" spans="1:22" x14ac:dyDescent="0.3">
      <c r="A5063" t="s">
        <v>39</v>
      </c>
      <c r="B5063">
        <v>2021</v>
      </c>
      <c r="C5063" t="s">
        <v>23</v>
      </c>
      <c r="D5063" t="s">
        <v>94</v>
      </c>
      <c r="E5063" s="2">
        <v>1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2">
        <v>3</v>
      </c>
      <c r="L5063" s="1">
        <v>14699.33</v>
      </c>
      <c r="M5063" s="1">
        <v>21214.47</v>
      </c>
      <c r="N5063" s="1">
        <v>6257.1777000000002</v>
      </c>
      <c r="O5063" s="1">
        <v>7867.7</v>
      </c>
      <c r="P5063" s="1">
        <v>5540.51</v>
      </c>
      <c r="Q5063" s="2">
        <f>-+Table1[[#This Row],[Current Record Count]]+Table1[[#This Row],[Adj Record Count]]</f>
        <v>2</v>
      </c>
      <c r="R5063" s="1">
        <f>+-Table1[[#This Row],[Current Total ADJUSTMENT_AMOUNT]]+Table1[[#This Row],[Adj Total ADJUSTMENT_AMOUNT]]</f>
        <v>14699.33</v>
      </c>
      <c r="S5063" s="1">
        <f>-Table1[[#This Row],[Current Total CHARGE_AMOUNT]]+Table1[[#This Row],[Adj Total CHARGE_AMOUNT]]</f>
        <v>21214.47</v>
      </c>
      <c r="T5063" s="1">
        <f>+Table1[[#This Row],[Adj Total TOTAL_COST]]-Table1[[#This Row],[Current Total TOTAL_COST]]</f>
        <v>6257.1777000000002</v>
      </c>
      <c r="U5063" s="1">
        <f>+Table1[[#This Row],[Adj Total CONTRIBUTION_MARGIN]]-Table1[[#This Row],[Current Total CONTRIBUTION_MARGIN]]</f>
        <v>7867.7</v>
      </c>
      <c r="V5063" s="1">
        <f>+Table1[[#This Row],[Adj Total OPERATING_MARGIN]]-Table1[[#This Row],[Current Total OPERATING_MARGIN]]</f>
        <v>5540.51</v>
      </c>
    </row>
    <row r="5064" spans="1:22" x14ac:dyDescent="0.3">
      <c r="A5064" t="s">
        <v>25</v>
      </c>
      <c r="B5064">
        <v>2025</v>
      </c>
      <c r="C5064" t="s">
        <v>29</v>
      </c>
      <c r="D5064" t="s">
        <v>106</v>
      </c>
      <c r="E5064" s="2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2">
        <v>2</v>
      </c>
      <c r="L5064" s="1">
        <v>7096.91</v>
      </c>
      <c r="M5064" s="1">
        <v>14401.18</v>
      </c>
      <c r="N5064" s="1">
        <v>1733.1487999999999</v>
      </c>
      <c r="O5064" s="1">
        <v>6211.77</v>
      </c>
      <c r="P5064" s="1">
        <v>5543.28</v>
      </c>
      <c r="Q5064" s="2">
        <f>-+Table1[[#This Row],[Current Record Count]]+Table1[[#This Row],[Adj Record Count]]</f>
        <v>2</v>
      </c>
      <c r="R5064" s="1">
        <f>+-Table1[[#This Row],[Current Total ADJUSTMENT_AMOUNT]]+Table1[[#This Row],[Adj Total ADJUSTMENT_AMOUNT]]</f>
        <v>7096.91</v>
      </c>
      <c r="S5064" s="1">
        <f>-Table1[[#This Row],[Current Total CHARGE_AMOUNT]]+Table1[[#This Row],[Adj Total CHARGE_AMOUNT]]</f>
        <v>14401.18</v>
      </c>
      <c r="T5064" s="1">
        <f>+Table1[[#This Row],[Adj Total TOTAL_COST]]-Table1[[#This Row],[Current Total TOTAL_COST]]</f>
        <v>1733.1487999999999</v>
      </c>
      <c r="U5064" s="1">
        <f>+Table1[[#This Row],[Adj Total CONTRIBUTION_MARGIN]]-Table1[[#This Row],[Current Total CONTRIBUTION_MARGIN]]</f>
        <v>6211.77</v>
      </c>
      <c r="V5064" s="1">
        <f>+Table1[[#This Row],[Adj Total OPERATING_MARGIN]]-Table1[[#This Row],[Current Total OPERATING_MARGIN]]</f>
        <v>5543.28</v>
      </c>
    </row>
    <row r="5065" spans="1:22" x14ac:dyDescent="0.3">
      <c r="A5065" t="s">
        <v>82</v>
      </c>
      <c r="B5065">
        <v>2023</v>
      </c>
      <c r="C5065" t="s">
        <v>58</v>
      </c>
      <c r="D5065" t="s">
        <v>58</v>
      </c>
      <c r="E5065" s="2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2">
        <v>41</v>
      </c>
      <c r="L5065" s="1">
        <v>1442913.87</v>
      </c>
      <c r="M5065" s="1">
        <v>1747250.04</v>
      </c>
      <c r="N5065" s="1">
        <v>347033.81770000001</v>
      </c>
      <c r="O5065" s="1">
        <v>102182.7</v>
      </c>
      <c r="P5065" s="1">
        <v>5583.06</v>
      </c>
      <c r="Q5065" s="2">
        <f>-+Table1[[#This Row],[Current Record Count]]+Table1[[#This Row],[Adj Record Count]]</f>
        <v>41</v>
      </c>
      <c r="R5065" s="1">
        <f>+-Table1[[#This Row],[Current Total ADJUSTMENT_AMOUNT]]+Table1[[#This Row],[Adj Total ADJUSTMENT_AMOUNT]]</f>
        <v>1442913.87</v>
      </c>
      <c r="S5065" s="1">
        <f>-Table1[[#This Row],[Current Total CHARGE_AMOUNT]]+Table1[[#This Row],[Adj Total CHARGE_AMOUNT]]</f>
        <v>1747250.04</v>
      </c>
      <c r="T5065" s="1">
        <f>+Table1[[#This Row],[Adj Total TOTAL_COST]]-Table1[[#This Row],[Current Total TOTAL_COST]]</f>
        <v>347033.81770000001</v>
      </c>
      <c r="U5065" s="1">
        <f>+Table1[[#This Row],[Adj Total CONTRIBUTION_MARGIN]]-Table1[[#This Row],[Current Total CONTRIBUTION_MARGIN]]</f>
        <v>102182.7</v>
      </c>
      <c r="V5065" s="1">
        <f>+Table1[[#This Row],[Adj Total OPERATING_MARGIN]]-Table1[[#This Row],[Current Total OPERATING_MARGIN]]</f>
        <v>5583.06</v>
      </c>
    </row>
    <row r="5066" spans="1:22" x14ac:dyDescent="0.3">
      <c r="A5066" t="s">
        <v>22</v>
      </c>
      <c r="B5066">
        <v>2021</v>
      </c>
      <c r="C5066" t="s">
        <v>20</v>
      </c>
      <c r="D5066" t="s">
        <v>61</v>
      </c>
      <c r="E5066" s="2">
        <v>1770</v>
      </c>
      <c r="F5066" s="1">
        <v>1425001.25</v>
      </c>
      <c r="G5066" s="1">
        <v>2336786.0499999998</v>
      </c>
      <c r="H5066" s="1">
        <v>771179.23670000001</v>
      </c>
      <c r="I5066" s="1">
        <v>415990.59</v>
      </c>
      <c r="J5066" s="1">
        <v>169299.06</v>
      </c>
      <c r="K5066" s="2">
        <v>1705</v>
      </c>
      <c r="L5066" s="1">
        <v>853770.22</v>
      </c>
      <c r="M5066" s="1">
        <v>1560370.91</v>
      </c>
      <c r="N5066" s="1">
        <v>539717.80160000001</v>
      </c>
      <c r="O5066" s="1">
        <v>343014.83</v>
      </c>
      <c r="P5066" s="1">
        <v>174883.71</v>
      </c>
      <c r="Q5066" s="2">
        <f>-+Table1[[#This Row],[Current Record Count]]+Table1[[#This Row],[Adj Record Count]]</f>
        <v>-65</v>
      </c>
      <c r="R5066" s="1">
        <f>+-Table1[[#This Row],[Current Total ADJUSTMENT_AMOUNT]]+Table1[[#This Row],[Adj Total ADJUSTMENT_AMOUNT]]</f>
        <v>-571231.03</v>
      </c>
      <c r="S5066" s="1">
        <f>-Table1[[#This Row],[Current Total CHARGE_AMOUNT]]+Table1[[#This Row],[Adj Total CHARGE_AMOUNT]]</f>
        <v>-776415.1399999999</v>
      </c>
      <c r="T5066" s="1">
        <f>+Table1[[#This Row],[Adj Total TOTAL_COST]]-Table1[[#This Row],[Current Total TOTAL_COST]]</f>
        <v>-231461.4351</v>
      </c>
      <c r="U5066" s="1">
        <f>+Table1[[#This Row],[Adj Total CONTRIBUTION_MARGIN]]-Table1[[#This Row],[Current Total CONTRIBUTION_MARGIN]]</f>
        <v>-72975.760000000009</v>
      </c>
      <c r="V5066" s="1">
        <f>+Table1[[#This Row],[Adj Total OPERATING_MARGIN]]-Table1[[#This Row],[Current Total OPERATING_MARGIN]]</f>
        <v>5584.6499999999942</v>
      </c>
    </row>
    <row r="5067" spans="1:22" x14ac:dyDescent="0.3">
      <c r="A5067" t="s">
        <v>54</v>
      </c>
      <c r="B5067">
        <v>2025</v>
      </c>
      <c r="C5067" t="s">
        <v>17</v>
      </c>
      <c r="D5067" t="s">
        <v>91</v>
      </c>
      <c r="E5067" s="2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2">
        <v>6</v>
      </c>
      <c r="L5067" s="1">
        <v>32744.35</v>
      </c>
      <c r="M5067" s="1">
        <v>45663.75</v>
      </c>
      <c r="N5067" s="1">
        <v>7387.9345000000003</v>
      </c>
      <c r="O5067" s="1">
        <v>8246.48</v>
      </c>
      <c r="P5067" s="1">
        <v>5591.2</v>
      </c>
      <c r="Q5067" s="2">
        <f>-+Table1[[#This Row],[Current Record Count]]+Table1[[#This Row],[Adj Record Count]]</f>
        <v>6</v>
      </c>
      <c r="R5067" s="1">
        <f>+-Table1[[#This Row],[Current Total ADJUSTMENT_AMOUNT]]+Table1[[#This Row],[Adj Total ADJUSTMENT_AMOUNT]]</f>
        <v>32744.35</v>
      </c>
      <c r="S5067" s="1">
        <f>-Table1[[#This Row],[Current Total CHARGE_AMOUNT]]+Table1[[#This Row],[Adj Total CHARGE_AMOUNT]]</f>
        <v>45663.75</v>
      </c>
      <c r="T5067" s="1">
        <f>+Table1[[#This Row],[Adj Total TOTAL_COST]]-Table1[[#This Row],[Current Total TOTAL_COST]]</f>
        <v>7387.9345000000003</v>
      </c>
      <c r="U5067" s="1">
        <f>+Table1[[#This Row],[Adj Total CONTRIBUTION_MARGIN]]-Table1[[#This Row],[Current Total CONTRIBUTION_MARGIN]]</f>
        <v>8246.48</v>
      </c>
      <c r="V5067" s="1">
        <f>+Table1[[#This Row],[Adj Total OPERATING_MARGIN]]-Table1[[#This Row],[Current Total OPERATING_MARGIN]]</f>
        <v>5591.2</v>
      </c>
    </row>
    <row r="5068" spans="1:22" x14ac:dyDescent="0.3">
      <c r="A5068" t="s">
        <v>25</v>
      </c>
      <c r="B5068">
        <v>2021</v>
      </c>
      <c r="C5068" t="s">
        <v>29</v>
      </c>
      <c r="D5068" t="s">
        <v>73</v>
      </c>
      <c r="E5068" s="2">
        <v>10</v>
      </c>
      <c r="F5068" s="1">
        <v>30378.05</v>
      </c>
      <c r="G5068" s="1">
        <v>32173.51</v>
      </c>
      <c r="H5068" s="1">
        <v>6528.5478999999996</v>
      </c>
      <c r="I5068" s="1">
        <v>4084.48</v>
      </c>
      <c r="J5068" s="1">
        <v>2254.17</v>
      </c>
      <c r="K5068" s="2">
        <v>17</v>
      </c>
      <c r="L5068" s="1">
        <v>100331.99</v>
      </c>
      <c r="M5068" s="1">
        <v>120546.33</v>
      </c>
      <c r="N5068" s="1">
        <v>21018.8056</v>
      </c>
      <c r="O5068" s="1">
        <v>13729.91</v>
      </c>
      <c r="P5068" s="1">
        <v>7863.64</v>
      </c>
      <c r="Q5068" s="2">
        <f>-+Table1[[#This Row],[Current Record Count]]+Table1[[#This Row],[Adj Record Count]]</f>
        <v>7</v>
      </c>
      <c r="R5068" s="1">
        <f>+-Table1[[#This Row],[Current Total ADJUSTMENT_AMOUNT]]+Table1[[#This Row],[Adj Total ADJUSTMENT_AMOUNT]]</f>
        <v>69953.94</v>
      </c>
      <c r="S5068" s="1">
        <f>-Table1[[#This Row],[Current Total CHARGE_AMOUNT]]+Table1[[#This Row],[Adj Total CHARGE_AMOUNT]]</f>
        <v>88372.82</v>
      </c>
      <c r="T5068" s="1">
        <f>+Table1[[#This Row],[Adj Total TOTAL_COST]]-Table1[[#This Row],[Current Total TOTAL_COST]]</f>
        <v>14490.2577</v>
      </c>
      <c r="U5068" s="1">
        <f>+Table1[[#This Row],[Adj Total CONTRIBUTION_MARGIN]]-Table1[[#This Row],[Current Total CONTRIBUTION_MARGIN]]</f>
        <v>9645.43</v>
      </c>
      <c r="V5068" s="1">
        <f>+Table1[[#This Row],[Adj Total OPERATING_MARGIN]]-Table1[[#This Row],[Current Total OPERATING_MARGIN]]</f>
        <v>5609.47</v>
      </c>
    </row>
    <row r="5069" spans="1:22" x14ac:dyDescent="0.3">
      <c r="A5069" t="s">
        <v>27</v>
      </c>
      <c r="B5069">
        <v>2024</v>
      </c>
      <c r="C5069" t="s">
        <v>20</v>
      </c>
      <c r="D5069" t="s">
        <v>89</v>
      </c>
      <c r="E5069" s="2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2">
        <v>5</v>
      </c>
      <c r="L5069" s="1">
        <v>29437.34</v>
      </c>
      <c r="M5069" s="1">
        <v>52865.11</v>
      </c>
      <c r="N5069" s="1">
        <v>17818.039000000001</v>
      </c>
      <c r="O5069" s="1">
        <v>15934.28</v>
      </c>
      <c r="P5069" s="1">
        <v>5609.73</v>
      </c>
      <c r="Q5069" s="2">
        <f>-+Table1[[#This Row],[Current Record Count]]+Table1[[#This Row],[Adj Record Count]]</f>
        <v>5</v>
      </c>
      <c r="R5069" s="1">
        <f>+-Table1[[#This Row],[Current Total ADJUSTMENT_AMOUNT]]+Table1[[#This Row],[Adj Total ADJUSTMENT_AMOUNT]]</f>
        <v>29437.34</v>
      </c>
      <c r="S5069" s="1">
        <f>-Table1[[#This Row],[Current Total CHARGE_AMOUNT]]+Table1[[#This Row],[Adj Total CHARGE_AMOUNT]]</f>
        <v>52865.11</v>
      </c>
      <c r="T5069" s="1">
        <f>+Table1[[#This Row],[Adj Total TOTAL_COST]]-Table1[[#This Row],[Current Total TOTAL_COST]]</f>
        <v>17818.039000000001</v>
      </c>
      <c r="U5069" s="1">
        <f>+Table1[[#This Row],[Adj Total CONTRIBUTION_MARGIN]]-Table1[[#This Row],[Current Total CONTRIBUTION_MARGIN]]</f>
        <v>15934.28</v>
      </c>
      <c r="V5069" s="1">
        <f>+Table1[[#This Row],[Adj Total OPERATING_MARGIN]]-Table1[[#This Row],[Current Total OPERATING_MARGIN]]</f>
        <v>5609.73</v>
      </c>
    </row>
    <row r="5070" spans="1:22" x14ac:dyDescent="0.3">
      <c r="A5070" t="s">
        <v>44</v>
      </c>
      <c r="B5070">
        <v>2023</v>
      </c>
      <c r="C5070" t="s">
        <v>23</v>
      </c>
      <c r="D5070" t="s">
        <v>40</v>
      </c>
      <c r="E5070" s="2">
        <v>209</v>
      </c>
      <c r="F5070" s="1">
        <v>112699.95</v>
      </c>
      <c r="G5070" s="1">
        <v>153552.17000000001</v>
      </c>
      <c r="H5070" s="1">
        <v>74370.422000000006</v>
      </c>
      <c r="I5070" s="1">
        <v>5444.75</v>
      </c>
      <c r="J5070" s="1">
        <v>-12063</v>
      </c>
      <c r="K5070" s="2">
        <v>207</v>
      </c>
      <c r="L5070" s="1">
        <v>89577.17</v>
      </c>
      <c r="M5070" s="1">
        <v>125299.05</v>
      </c>
      <c r="N5070" s="1">
        <v>63682.242899999997</v>
      </c>
      <c r="O5070" s="1">
        <v>7791.21</v>
      </c>
      <c r="P5070" s="1">
        <v>-6446.2</v>
      </c>
      <c r="Q5070" s="2">
        <f>-+Table1[[#This Row],[Current Record Count]]+Table1[[#This Row],[Adj Record Count]]</f>
        <v>-2</v>
      </c>
      <c r="R5070" s="1">
        <f>+-Table1[[#This Row],[Current Total ADJUSTMENT_AMOUNT]]+Table1[[#This Row],[Adj Total ADJUSTMENT_AMOUNT]]</f>
        <v>-23122.78</v>
      </c>
      <c r="S5070" s="1">
        <f>-Table1[[#This Row],[Current Total CHARGE_AMOUNT]]+Table1[[#This Row],[Adj Total CHARGE_AMOUNT]]</f>
        <v>-28253.12000000001</v>
      </c>
      <c r="T5070" s="1">
        <f>+Table1[[#This Row],[Adj Total TOTAL_COST]]-Table1[[#This Row],[Current Total TOTAL_COST]]</f>
        <v>-10688.179100000008</v>
      </c>
      <c r="U5070" s="1">
        <f>+Table1[[#This Row],[Adj Total CONTRIBUTION_MARGIN]]-Table1[[#This Row],[Current Total CONTRIBUTION_MARGIN]]</f>
        <v>2346.46</v>
      </c>
      <c r="V5070" s="1">
        <f>+Table1[[#This Row],[Adj Total OPERATING_MARGIN]]-Table1[[#This Row],[Current Total OPERATING_MARGIN]]</f>
        <v>5616.8</v>
      </c>
    </row>
    <row r="5071" spans="1:22" x14ac:dyDescent="0.3">
      <c r="A5071" t="s">
        <v>78</v>
      </c>
      <c r="B5071">
        <v>2022</v>
      </c>
      <c r="C5071" t="s">
        <v>20</v>
      </c>
      <c r="D5071" t="s">
        <v>49</v>
      </c>
      <c r="E5071" s="2">
        <v>25</v>
      </c>
      <c r="F5071" s="1">
        <v>80602.009999999995</v>
      </c>
      <c r="G5071" s="1">
        <v>100106.64</v>
      </c>
      <c r="H5071" s="1">
        <v>43630.921000000002</v>
      </c>
      <c r="I5071" s="1">
        <v>3484.62</v>
      </c>
      <c r="J5071" s="1">
        <v>-10807.72</v>
      </c>
      <c r="K5071" s="2">
        <v>15</v>
      </c>
      <c r="L5071" s="1">
        <v>34742.71</v>
      </c>
      <c r="M5071" s="1">
        <v>39055.449999999997</v>
      </c>
      <c r="N5071" s="1">
        <v>20442.901000000002</v>
      </c>
      <c r="O5071" s="1">
        <v>1275.4000000000001</v>
      </c>
      <c r="P5071" s="1">
        <v>-5170.93</v>
      </c>
      <c r="Q5071" s="2">
        <f>-+Table1[[#This Row],[Current Record Count]]+Table1[[#This Row],[Adj Record Count]]</f>
        <v>-10</v>
      </c>
      <c r="R5071" s="1">
        <f>+-Table1[[#This Row],[Current Total ADJUSTMENT_AMOUNT]]+Table1[[#This Row],[Adj Total ADJUSTMENT_AMOUNT]]</f>
        <v>-45859.299999999996</v>
      </c>
      <c r="S5071" s="1">
        <f>-Table1[[#This Row],[Current Total CHARGE_AMOUNT]]+Table1[[#This Row],[Adj Total CHARGE_AMOUNT]]</f>
        <v>-61051.19</v>
      </c>
      <c r="T5071" s="1">
        <f>+Table1[[#This Row],[Adj Total TOTAL_COST]]-Table1[[#This Row],[Current Total TOTAL_COST]]</f>
        <v>-23188.02</v>
      </c>
      <c r="U5071" s="1">
        <f>+Table1[[#This Row],[Adj Total CONTRIBUTION_MARGIN]]-Table1[[#This Row],[Current Total CONTRIBUTION_MARGIN]]</f>
        <v>-2209.2199999999998</v>
      </c>
      <c r="V5071" s="1">
        <f>+Table1[[#This Row],[Adj Total OPERATING_MARGIN]]-Table1[[#This Row],[Current Total OPERATING_MARGIN]]</f>
        <v>5636.7899999999991</v>
      </c>
    </row>
    <row r="5072" spans="1:22" x14ac:dyDescent="0.3">
      <c r="A5072" t="s">
        <v>98</v>
      </c>
      <c r="B5072">
        <v>2025</v>
      </c>
      <c r="C5072" t="s">
        <v>28</v>
      </c>
      <c r="D5072" t="s">
        <v>28</v>
      </c>
      <c r="E5072" s="2">
        <v>1</v>
      </c>
      <c r="F5072" s="1">
        <v>25392.51</v>
      </c>
      <c r="G5072" s="1">
        <v>29789.200000000001</v>
      </c>
      <c r="H5072" s="1">
        <v>11422.6479</v>
      </c>
      <c r="I5072" s="1">
        <v>-3762.83</v>
      </c>
      <c r="J5072" s="1">
        <v>-7040.86</v>
      </c>
      <c r="K5072" s="2">
        <v>2</v>
      </c>
      <c r="L5072" s="1">
        <v>72936.53</v>
      </c>
      <c r="M5072" s="1">
        <v>111624.43</v>
      </c>
      <c r="N5072" s="1">
        <v>40063.225700000003</v>
      </c>
      <c r="O5072" s="1">
        <v>10503.93</v>
      </c>
      <c r="P5072" s="1">
        <v>-1390.23</v>
      </c>
      <c r="Q5072" s="2">
        <f>-+Table1[[#This Row],[Current Record Count]]+Table1[[#This Row],[Adj Record Count]]</f>
        <v>1</v>
      </c>
      <c r="R5072" s="1">
        <f>+-Table1[[#This Row],[Current Total ADJUSTMENT_AMOUNT]]+Table1[[#This Row],[Adj Total ADJUSTMENT_AMOUNT]]</f>
        <v>47544.020000000004</v>
      </c>
      <c r="S5072" s="1">
        <f>-Table1[[#This Row],[Current Total CHARGE_AMOUNT]]+Table1[[#This Row],[Adj Total CHARGE_AMOUNT]]</f>
        <v>81835.23</v>
      </c>
      <c r="T5072" s="1">
        <f>+Table1[[#This Row],[Adj Total TOTAL_COST]]-Table1[[#This Row],[Current Total TOTAL_COST]]</f>
        <v>28640.577800000003</v>
      </c>
      <c r="U5072" s="1">
        <f>+Table1[[#This Row],[Adj Total CONTRIBUTION_MARGIN]]-Table1[[#This Row],[Current Total CONTRIBUTION_MARGIN]]</f>
        <v>14266.76</v>
      </c>
      <c r="V5072" s="1">
        <f>+Table1[[#This Row],[Adj Total OPERATING_MARGIN]]-Table1[[#This Row],[Current Total OPERATING_MARGIN]]</f>
        <v>5650.6299999999992</v>
      </c>
    </row>
    <row r="5073" spans="1:22" x14ac:dyDescent="0.3">
      <c r="A5073" t="s">
        <v>82</v>
      </c>
      <c r="B5073">
        <v>2021</v>
      </c>
      <c r="C5073" t="s">
        <v>17</v>
      </c>
      <c r="D5073" t="s">
        <v>86</v>
      </c>
      <c r="E5073" s="2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2">
        <v>9</v>
      </c>
      <c r="L5073" s="1">
        <v>223866.71</v>
      </c>
      <c r="M5073" s="1">
        <v>279010.67</v>
      </c>
      <c r="N5073" s="1">
        <v>50187.439899999998</v>
      </c>
      <c r="O5073" s="1">
        <v>17112.91</v>
      </c>
      <c r="P5073" s="1">
        <v>5667.58</v>
      </c>
      <c r="Q5073" s="2">
        <f>-+Table1[[#This Row],[Current Record Count]]+Table1[[#This Row],[Adj Record Count]]</f>
        <v>9</v>
      </c>
      <c r="R5073" s="1">
        <f>+-Table1[[#This Row],[Current Total ADJUSTMENT_AMOUNT]]+Table1[[#This Row],[Adj Total ADJUSTMENT_AMOUNT]]</f>
        <v>223866.71</v>
      </c>
      <c r="S5073" s="1">
        <f>-Table1[[#This Row],[Current Total CHARGE_AMOUNT]]+Table1[[#This Row],[Adj Total CHARGE_AMOUNT]]</f>
        <v>279010.67</v>
      </c>
      <c r="T5073" s="1">
        <f>+Table1[[#This Row],[Adj Total TOTAL_COST]]-Table1[[#This Row],[Current Total TOTAL_COST]]</f>
        <v>50187.439899999998</v>
      </c>
      <c r="U5073" s="1">
        <f>+Table1[[#This Row],[Adj Total CONTRIBUTION_MARGIN]]-Table1[[#This Row],[Current Total CONTRIBUTION_MARGIN]]</f>
        <v>17112.91</v>
      </c>
      <c r="V5073" s="1">
        <f>+Table1[[#This Row],[Adj Total OPERATING_MARGIN]]-Table1[[#This Row],[Current Total OPERATING_MARGIN]]</f>
        <v>5667.58</v>
      </c>
    </row>
    <row r="5074" spans="1:22" x14ac:dyDescent="0.3">
      <c r="A5074" t="s">
        <v>81</v>
      </c>
      <c r="B5074">
        <v>2025</v>
      </c>
      <c r="C5074" t="s">
        <v>17</v>
      </c>
      <c r="D5074" t="s">
        <v>59</v>
      </c>
      <c r="E5074" s="2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2">
        <v>3</v>
      </c>
      <c r="L5074" s="1">
        <v>30716.79</v>
      </c>
      <c r="M5074" s="1">
        <v>47297.81</v>
      </c>
      <c r="N5074" s="1">
        <v>6453.0877</v>
      </c>
      <c r="O5074" s="1">
        <v>7208.01</v>
      </c>
      <c r="P5074" s="1">
        <v>5684.74</v>
      </c>
      <c r="Q5074" s="2">
        <f>-+Table1[[#This Row],[Current Record Count]]+Table1[[#This Row],[Adj Record Count]]</f>
        <v>3</v>
      </c>
      <c r="R5074" s="1">
        <f>+-Table1[[#This Row],[Current Total ADJUSTMENT_AMOUNT]]+Table1[[#This Row],[Adj Total ADJUSTMENT_AMOUNT]]</f>
        <v>30716.79</v>
      </c>
      <c r="S5074" s="1">
        <f>-Table1[[#This Row],[Current Total CHARGE_AMOUNT]]+Table1[[#This Row],[Adj Total CHARGE_AMOUNT]]</f>
        <v>47297.81</v>
      </c>
      <c r="T5074" s="1">
        <f>+Table1[[#This Row],[Adj Total TOTAL_COST]]-Table1[[#This Row],[Current Total TOTAL_COST]]</f>
        <v>6453.0877</v>
      </c>
      <c r="U5074" s="1">
        <f>+Table1[[#This Row],[Adj Total CONTRIBUTION_MARGIN]]-Table1[[#This Row],[Current Total CONTRIBUTION_MARGIN]]</f>
        <v>7208.01</v>
      </c>
      <c r="V5074" s="1">
        <f>+Table1[[#This Row],[Adj Total OPERATING_MARGIN]]-Table1[[#This Row],[Current Total OPERATING_MARGIN]]</f>
        <v>5684.74</v>
      </c>
    </row>
    <row r="5075" spans="1:22" x14ac:dyDescent="0.3">
      <c r="A5075" t="s">
        <v>33</v>
      </c>
      <c r="B5075">
        <v>2021</v>
      </c>
      <c r="C5075" t="s">
        <v>92</v>
      </c>
      <c r="D5075" t="s">
        <v>92</v>
      </c>
      <c r="E5075" s="2">
        <v>17</v>
      </c>
      <c r="F5075" s="1">
        <v>124405.91</v>
      </c>
      <c r="G5075" s="1">
        <v>192165.99</v>
      </c>
      <c r="H5075" s="1">
        <v>74052.581099999996</v>
      </c>
      <c r="I5075" s="1">
        <v>23356.82</v>
      </c>
      <c r="J5075" s="1">
        <v>-5702.03</v>
      </c>
      <c r="K5075" s="2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2">
        <f>-+Table1[[#This Row],[Current Record Count]]+Table1[[#This Row],[Adj Record Count]]</f>
        <v>-17</v>
      </c>
      <c r="R5075" s="1">
        <f>+-Table1[[#This Row],[Current Total ADJUSTMENT_AMOUNT]]+Table1[[#This Row],[Adj Total ADJUSTMENT_AMOUNT]]</f>
        <v>-124405.91</v>
      </c>
      <c r="S5075" s="1">
        <f>-Table1[[#This Row],[Current Total CHARGE_AMOUNT]]+Table1[[#This Row],[Adj Total CHARGE_AMOUNT]]</f>
        <v>-192165.99</v>
      </c>
      <c r="T5075" s="1">
        <f>+Table1[[#This Row],[Adj Total TOTAL_COST]]-Table1[[#This Row],[Current Total TOTAL_COST]]</f>
        <v>-74052.581099999996</v>
      </c>
      <c r="U5075" s="1">
        <f>+Table1[[#This Row],[Adj Total CONTRIBUTION_MARGIN]]-Table1[[#This Row],[Current Total CONTRIBUTION_MARGIN]]</f>
        <v>-23356.82</v>
      </c>
      <c r="V5075" s="1">
        <f>+Table1[[#This Row],[Adj Total OPERATING_MARGIN]]-Table1[[#This Row],[Current Total OPERATING_MARGIN]]</f>
        <v>5702.03</v>
      </c>
    </row>
    <row r="5076" spans="1:22" x14ac:dyDescent="0.3">
      <c r="A5076" t="s">
        <v>33</v>
      </c>
      <c r="B5076">
        <v>2025</v>
      </c>
      <c r="C5076" t="s">
        <v>17</v>
      </c>
      <c r="D5076" t="s">
        <v>45</v>
      </c>
      <c r="E5076" s="2">
        <v>28</v>
      </c>
      <c r="F5076" s="1">
        <v>197755.51</v>
      </c>
      <c r="G5076" s="1">
        <v>236210.72</v>
      </c>
      <c r="H5076" s="1">
        <v>37538.427000000003</v>
      </c>
      <c r="I5076" s="1">
        <v>4143.1000000000004</v>
      </c>
      <c r="J5076" s="1">
        <v>-5737.93</v>
      </c>
      <c r="K5076" s="2">
        <v>2</v>
      </c>
      <c r="L5076" s="1">
        <v>174.47</v>
      </c>
      <c r="M5076" s="1">
        <v>174.47</v>
      </c>
      <c r="N5076" s="1">
        <v>20.966100000000001</v>
      </c>
      <c r="O5076" s="1">
        <v>-17.88</v>
      </c>
      <c r="P5076" s="1">
        <v>-20.97</v>
      </c>
      <c r="Q5076" s="2">
        <f>-+Table1[[#This Row],[Current Record Count]]+Table1[[#This Row],[Adj Record Count]]</f>
        <v>-26</v>
      </c>
      <c r="R5076" s="1">
        <f>+-Table1[[#This Row],[Current Total ADJUSTMENT_AMOUNT]]+Table1[[#This Row],[Adj Total ADJUSTMENT_AMOUNT]]</f>
        <v>-197581.04</v>
      </c>
      <c r="S5076" s="1">
        <f>-Table1[[#This Row],[Current Total CHARGE_AMOUNT]]+Table1[[#This Row],[Adj Total CHARGE_AMOUNT]]</f>
        <v>-236036.25</v>
      </c>
      <c r="T5076" s="1">
        <f>+Table1[[#This Row],[Adj Total TOTAL_COST]]-Table1[[#This Row],[Current Total TOTAL_COST]]</f>
        <v>-37517.460900000005</v>
      </c>
      <c r="U5076" s="1">
        <f>+Table1[[#This Row],[Adj Total CONTRIBUTION_MARGIN]]-Table1[[#This Row],[Current Total CONTRIBUTION_MARGIN]]</f>
        <v>-4160.9800000000005</v>
      </c>
      <c r="V5076" s="1">
        <f>+Table1[[#This Row],[Adj Total OPERATING_MARGIN]]-Table1[[#This Row],[Current Total OPERATING_MARGIN]]</f>
        <v>5716.96</v>
      </c>
    </row>
    <row r="5077" spans="1:22" x14ac:dyDescent="0.3">
      <c r="A5077" t="s">
        <v>74</v>
      </c>
      <c r="B5077">
        <v>2022</v>
      </c>
      <c r="C5077" t="s">
        <v>29</v>
      </c>
      <c r="D5077" t="s">
        <v>87</v>
      </c>
      <c r="E5077" s="2">
        <v>6</v>
      </c>
      <c r="F5077" s="1">
        <v>19293.54</v>
      </c>
      <c r="G5077" s="1">
        <v>21239.26</v>
      </c>
      <c r="H5077" s="1">
        <v>7287.9333999999999</v>
      </c>
      <c r="I5077" s="1">
        <v>-3032.63</v>
      </c>
      <c r="J5077" s="1">
        <v>-5021.58</v>
      </c>
      <c r="K5077" s="2">
        <v>4</v>
      </c>
      <c r="L5077" s="1">
        <v>2646.78</v>
      </c>
      <c r="M5077" s="1">
        <v>4592.5</v>
      </c>
      <c r="N5077" s="1">
        <v>1565.578</v>
      </c>
      <c r="O5077" s="1">
        <v>1128.23</v>
      </c>
      <c r="P5077" s="1">
        <v>700.78</v>
      </c>
      <c r="Q5077" s="2">
        <f>-+Table1[[#This Row],[Current Record Count]]+Table1[[#This Row],[Adj Record Count]]</f>
        <v>-2</v>
      </c>
      <c r="R5077" s="1">
        <f>+-Table1[[#This Row],[Current Total ADJUSTMENT_AMOUNT]]+Table1[[#This Row],[Adj Total ADJUSTMENT_AMOUNT]]</f>
        <v>-16646.760000000002</v>
      </c>
      <c r="S5077" s="1">
        <f>-Table1[[#This Row],[Current Total CHARGE_AMOUNT]]+Table1[[#This Row],[Adj Total CHARGE_AMOUNT]]</f>
        <v>-16646.759999999998</v>
      </c>
      <c r="T5077" s="1">
        <f>+Table1[[#This Row],[Adj Total TOTAL_COST]]-Table1[[#This Row],[Current Total TOTAL_COST]]</f>
        <v>-5722.3554000000004</v>
      </c>
      <c r="U5077" s="1">
        <f>+Table1[[#This Row],[Adj Total CONTRIBUTION_MARGIN]]-Table1[[#This Row],[Current Total CONTRIBUTION_MARGIN]]</f>
        <v>4160.8600000000006</v>
      </c>
      <c r="V5077" s="1">
        <f>+Table1[[#This Row],[Adj Total OPERATING_MARGIN]]-Table1[[#This Row],[Current Total OPERATING_MARGIN]]</f>
        <v>5722.36</v>
      </c>
    </row>
    <row r="5078" spans="1:22" x14ac:dyDescent="0.3">
      <c r="A5078" t="s">
        <v>33</v>
      </c>
      <c r="B5078">
        <v>2021</v>
      </c>
      <c r="C5078" t="s">
        <v>29</v>
      </c>
      <c r="D5078" t="s">
        <v>52</v>
      </c>
      <c r="E5078" s="2">
        <v>118</v>
      </c>
      <c r="F5078" s="1">
        <v>145791.93</v>
      </c>
      <c r="G5078" s="1">
        <v>169726.25</v>
      </c>
      <c r="H5078" s="1">
        <v>25314.344799999999</v>
      </c>
      <c r="I5078" s="1">
        <v>6401.68</v>
      </c>
      <c r="J5078" s="1">
        <v>-2391.84</v>
      </c>
      <c r="K5078" s="2">
        <v>80</v>
      </c>
      <c r="L5078" s="1">
        <v>3408.36</v>
      </c>
      <c r="M5078" s="1">
        <v>9755.9500000000007</v>
      </c>
      <c r="N5078" s="1">
        <v>1640.3177000000001</v>
      </c>
      <c r="O5078" s="1">
        <v>4195.67</v>
      </c>
      <c r="P5078" s="1">
        <v>3334.28</v>
      </c>
      <c r="Q5078" s="2">
        <f>-+Table1[[#This Row],[Current Record Count]]+Table1[[#This Row],[Adj Record Count]]</f>
        <v>-38</v>
      </c>
      <c r="R5078" s="1">
        <f>+-Table1[[#This Row],[Current Total ADJUSTMENT_AMOUNT]]+Table1[[#This Row],[Adj Total ADJUSTMENT_AMOUNT]]</f>
        <v>-142383.57</v>
      </c>
      <c r="S5078" s="1">
        <f>-Table1[[#This Row],[Current Total CHARGE_AMOUNT]]+Table1[[#This Row],[Adj Total CHARGE_AMOUNT]]</f>
        <v>-159970.29999999999</v>
      </c>
      <c r="T5078" s="1">
        <f>+Table1[[#This Row],[Adj Total TOTAL_COST]]-Table1[[#This Row],[Current Total TOTAL_COST]]</f>
        <v>-23674.027099999999</v>
      </c>
      <c r="U5078" s="1">
        <f>+Table1[[#This Row],[Adj Total CONTRIBUTION_MARGIN]]-Table1[[#This Row],[Current Total CONTRIBUTION_MARGIN]]</f>
        <v>-2206.0100000000002</v>
      </c>
      <c r="V5078" s="1">
        <f>+Table1[[#This Row],[Adj Total OPERATING_MARGIN]]-Table1[[#This Row],[Current Total OPERATING_MARGIN]]</f>
        <v>5726.1200000000008</v>
      </c>
    </row>
    <row r="5079" spans="1:22" x14ac:dyDescent="0.3">
      <c r="A5079" t="s">
        <v>54</v>
      </c>
      <c r="B5079">
        <v>2022</v>
      </c>
      <c r="C5079" t="s">
        <v>95</v>
      </c>
      <c r="D5079" t="s">
        <v>95</v>
      </c>
      <c r="E5079" s="2">
        <v>2</v>
      </c>
      <c r="F5079" s="1">
        <v>17954.5</v>
      </c>
      <c r="G5079" s="1">
        <v>17954.5</v>
      </c>
      <c r="H5079" s="1">
        <v>1547.325</v>
      </c>
      <c r="I5079" s="1">
        <v>131.46</v>
      </c>
      <c r="J5079" s="1">
        <v>-258.20999999999998</v>
      </c>
      <c r="K5079" s="2">
        <v>43</v>
      </c>
      <c r="L5079" s="1">
        <v>522427.82</v>
      </c>
      <c r="M5079" s="1">
        <v>562397.32999999996</v>
      </c>
      <c r="N5079" s="1">
        <v>98549.965299999996</v>
      </c>
      <c r="O5079" s="1">
        <v>22701.84</v>
      </c>
      <c r="P5079" s="1">
        <v>5473</v>
      </c>
      <c r="Q5079" s="2">
        <f>-+Table1[[#This Row],[Current Record Count]]+Table1[[#This Row],[Adj Record Count]]</f>
        <v>41</v>
      </c>
      <c r="R5079" s="1">
        <f>+-Table1[[#This Row],[Current Total ADJUSTMENT_AMOUNT]]+Table1[[#This Row],[Adj Total ADJUSTMENT_AMOUNT]]</f>
        <v>504473.32</v>
      </c>
      <c r="S5079" s="1">
        <f>-Table1[[#This Row],[Current Total CHARGE_AMOUNT]]+Table1[[#This Row],[Adj Total CHARGE_AMOUNT]]</f>
        <v>544442.82999999996</v>
      </c>
      <c r="T5079" s="1">
        <f>+Table1[[#This Row],[Adj Total TOTAL_COST]]-Table1[[#This Row],[Current Total TOTAL_COST]]</f>
        <v>97002.640299999999</v>
      </c>
      <c r="U5079" s="1">
        <f>+Table1[[#This Row],[Adj Total CONTRIBUTION_MARGIN]]-Table1[[#This Row],[Current Total CONTRIBUTION_MARGIN]]</f>
        <v>22570.38</v>
      </c>
      <c r="V5079" s="1">
        <f>+Table1[[#This Row],[Adj Total OPERATING_MARGIN]]-Table1[[#This Row],[Current Total OPERATING_MARGIN]]</f>
        <v>5731.21</v>
      </c>
    </row>
    <row r="5080" spans="1:22" x14ac:dyDescent="0.3">
      <c r="A5080" t="s">
        <v>39</v>
      </c>
      <c r="B5080">
        <v>2023</v>
      </c>
      <c r="C5080" t="s">
        <v>23</v>
      </c>
      <c r="D5080" t="s">
        <v>77</v>
      </c>
      <c r="E5080" s="2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2">
        <v>4</v>
      </c>
      <c r="L5080" s="1">
        <v>43672.82</v>
      </c>
      <c r="M5080" s="1">
        <v>58643.06</v>
      </c>
      <c r="N5080" s="1">
        <v>11119.8773</v>
      </c>
      <c r="O5080" s="1">
        <v>9595.5300000000007</v>
      </c>
      <c r="P5080" s="1">
        <v>5740.23</v>
      </c>
      <c r="Q5080" s="2">
        <f>-+Table1[[#This Row],[Current Record Count]]+Table1[[#This Row],[Adj Record Count]]</f>
        <v>4</v>
      </c>
      <c r="R5080" s="1">
        <f>+-Table1[[#This Row],[Current Total ADJUSTMENT_AMOUNT]]+Table1[[#This Row],[Adj Total ADJUSTMENT_AMOUNT]]</f>
        <v>43672.82</v>
      </c>
      <c r="S5080" s="1">
        <f>-Table1[[#This Row],[Current Total CHARGE_AMOUNT]]+Table1[[#This Row],[Adj Total CHARGE_AMOUNT]]</f>
        <v>58643.06</v>
      </c>
      <c r="T5080" s="1">
        <f>+Table1[[#This Row],[Adj Total TOTAL_COST]]-Table1[[#This Row],[Current Total TOTAL_COST]]</f>
        <v>11119.8773</v>
      </c>
      <c r="U5080" s="1">
        <f>+Table1[[#This Row],[Adj Total CONTRIBUTION_MARGIN]]-Table1[[#This Row],[Current Total CONTRIBUTION_MARGIN]]</f>
        <v>9595.5300000000007</v>
      </c>
      <c r="V5080" s="1">
        <f>+Table1[[#This Row],[Adj Total OPERATING_MARGIN]]-Table1[[#This Row],[Current Total OPERATING_MARGIN]]</f>
        <v>5740.23</v>
      </c>
    </row>
    <row r="5081" spans="1:22" x14ac:dyDescent="0.3">
      <c r="A5081" t="s">
        <v>33</v>
      </c>
      <c r="B5081">
        <v>2023</v>
      </c>
      <c r="C5081" t="s">
        <v>29</v>
      </c>
      <c r="D5081" t="s">
        <v>52</v>
      </c>
      <c r="E5081" s="2">
        <v>202</v>
      </c>
      <c r="F5081" s="1">
        <v>178693.32</v>
      </c>
      <c r="G5081" s="1">
        <v>213142.14</v>
      </c>
      <c r="H5081" s="1">
        <v>92581.095400000006</v>
      </c>
      <c r="I5081" s="1">
        <v>-42145.03</v>
      </c>
      <c r="J5081" s="1">
        <v>-57782.26</v>
      </c>
      <c r="K5081" s="2">
        <v>159</v>
      </c>
      <c r="L5081" s="1">
        <v>24783.43</v>
      </c>
      <c r="M5081" s="1">
        <v>40355.1</v>
      </c>
      <c r="N5081" s="1">
        <v>67723.4136</v>
      </c>
      <c r="O5081" s="1">
        <v>-42847.32</v>
      </c>
      <c r="P5081" s="1">
        <v>-52031.09</v>
      </c>
      <c r="Q5081" s="2">
        <f>-+Table1[[#This Row],[Current Record Count]]+Table1[[#This Row],[Adj Record Count]]</f>
        <v>-43</v>
      </c>
      <c r="R5081" s="1">
        <f>+-Table1[[#This Row],[Current Total ADJUSTMENT_AMOUNT]]+Table1[[#This Row],[Adj Total ADJUSTMENT_AMOUNT]]</f>
        <v>-153909.89000000001</v>
      </c>
      <c r="S5081" s="1">
        <f>-Table1[[#This Row],[Current Total CHARGE_AMOUNT]]+Table1[[#This Row],[Adj Total CHARGE_AMOUNT]]</f>
        <v>-172787.04</v>
      </c>
      <c r="T5081" s="1">
        <f>+Table1[[#This Row],[Adj Total TOTAL_COST]]-Table1[[#This Row],[Current Total TOTAL_COST]]</f>
        <v>-24857.681800000006</v>
      </c>
      <c r="U5081" s="1">
        <f>+Table1[[#This Row],[Adj Total CONTRIBUTION_MARGIN]]-Table1[[#This Row],[Current Total CONTRIBUTION_MARGIN]]</f>
        <v>-702.29000000000087</v>
      </c>
      <c r="V5081" s="1">
        <f>+Table1[[#This Row],[Adj Total OPERATING_MARGIN]]-Table1[[#This Row],[Current Total OPERATING_MARGIN]]</f>
        <v>5751.1700000000055</v>
      </c>
    </row>
    <row r="5082" spans="1:22" x14ac:dyDescent="0.3">
      <c r="A5082" t="s">
        <v>44</v>
      </c>
      <c r="B5082">
        <v>2021</v>
      </c>
      <c r="C5082" t="s">
        <v>20</v>
      </c>
      <c r="D5082" t="s">
        <v>99</v>
      </c>
      <c r="E5082" s="2">
        <v>21</v>
      </c>
      <c r="F5082" s="1">
        <v>64094.75</v>
      </c>
      <c r="G5082" s="1">
        <v>80135.960000000006</v>
      </c>
      <c r="H5082" s="1">
        <v>37107.331299999998</v>
      </c>
      <c r="I5082" s="1">
        <v>-10211.92</v>
      </c>
      <c r="J5082" s="1">
        <v>-20013.689999999999</v>
      </c>
      <c r="K5082" s="2">
        <v>20</v>
      </c>
      <c r="L5082" s="1">
        <v>45781.94</v>
      </c>
      <c r="M5082" s="1">
        <v>60936.98</v>
      </c>
      <c r="N5082" s="1">
        <v>30444.34</v>
      </c>
      <c r="O5082" s="1">
        <v>-6185.97</v>
      </c>
      <c r="P5082" s="1">
        <v>-14236.87</v>
      </c>
      <c r="Q5082" s="2">
        <f>-+Table1[[#This Row],[Current Record Count]]+Table1[[#This Row],[Adj Record Count]]</f>
        <v>-1</v>
      </c>
      <c r="R5082" s="1">
        <f>+-Table1[[#This Row],[Current Total ADJUSTMENT_AMOUNT]]+Table1[[#This Row],[Adj Total ADJUSTMENT_AMOUNT]]</f>
        <v>-18312.809999999998</v>
      </c>
      <c r="S5082" s="1">
        <f>-Table1[[#This Row],[Current Total CHARGE_AMOUNT]]+Table1[[#This Row],[Adj Total CHARGE_AMOUNT]]</f>
        <v>-19198.980000000003</v>
      </c>
      <c r="T5082" s="1">
        <f>+Table1[[#This Row],[Adj Total TOTAL_COST]]-Table1[[#This Row],[Current Total TOTAL_COST]]</f>
        <v>-6662.9912999999979</v>
      </c>
      <c r="U5082" s="1">
        <f>+Table1[[#This Row],[Adj Total CONTRIBUTION_MARGIN]]-Table1[[#This Row],[Current Total CONTRIBUTION_MARGIN]]</f>
        <v>4025.95</v>
      </c>
      <c r="V5082" s="1">
        <f>+Table1[[#This Row],[Adj Total OPERATING_MARGIN]]-Table1[[#This Row],[Current Total OPERATING_MARGIN]]</f>
        <v>5776.8199999999979</v>
      </c>
    </row>
    <row r="5083" spans="1:22" x14ac:dyDescent="0.3">
      <c r="A5083" t="s">
        <v>27</v>
      </c>
      <c r="B5083">
        <v>2024</v>
      </c>
      <c r="C5083" t="s">
        <v>17</v>
      </c>
      <c r="D5083" t="s">
        <v>56</v>
      </c>
      <c r="E5083" s="2">
        <v>2</v>
      </c>
      <c r="F5083" s="1">
        <v>6179.56</v>
      </c>
      <c r="G5083" s="1">
        <v>6759</v>
      </c>
      <c r="H5083" s="1">
        <v>1078.5025000000001</v>
      </c>
      <c r="I5083" s="1">
        <v>-142.29</v>
      </c>
      <c r="J5083" s="1">
        <v>-500.75</v>
      </c>
      <c r="K5083" s="2">
        <v>4</v>
      </c>
      <c r="L5083" s="1">
        <v>20227</v>
      </c>
      <c r="M5083" s="1">
        <v>29622.67</v>
      </c>
      <c r="N5083" s="1">
        <v>4143.4516999999996</v>
      </c>
      <c r="O5083" s="1">
        <v>6695.54</v>
      </c>
      <c r="P5083" s="1">
        <v>5281.9</v>
      </c>
      <c r="Q5083" s="2">
        <f>-+Table1[[#This Row],[Current Record Count]]+Table1[[#This Row],[Adj Record Count]]</f>
        <v>2</v>
      </c>
      <c r="R5083" s="1">
        <f>+-Table1[[#This Row],[Current Total ADJUSTMENT_AMOUNT]]+Table1[[#This Row],[Adj Total ADJUSTMENT_AMOUNT]]</f>
        <v>14047.439999999999</v>
      </c>
      <c r="S5083" s="1">
        <f>-Table1[[#This Row],[Current Total CHARGE_AMOUNT]]+Table1[[#This Row],[Adj Total CHARGE_AMOUNT]]</f>
        <v>22863.67</v>
      </c>
      <c r="T5083" s="1">
        <f>+Table1[[#This Row],[Adj Total TOTAL_COST]]-Table1[[#This Row],[Current Total TOTAL_COST]]</f>
        <v>3064.9491999999996</v>
      </c>
      <c r="U5083" s="1">
        <f>+Table1[[#This Row],[Adj Total CONTRIBUTION_MARGIN]]-Table1[[#This Row],[Current Total CONTRIBUTION_MARGIN]]</f>
        <v>6837.83</v>
      </c>
      <c r="V5083" s="1">
        <f>+Table1[[#This Row],[Adj Total OPERATING_MARGIN]]-Table1[[#This Row],[Current Total OPERATING_MARGIN]]</f>
        <v>5782.65</v>
      </c>
    </row>
    <row r="5084" spans="1:22" x14ac:dyDescent="0.3">
      <c r="A5084" t="s">
        <v>35</v>
      </c>
      <c r="B5084">
        <v>2025</v>
      </c>
      <c r="C5084" t="s">
        <v>20</v>
      </c>
      <c r="D5084" t="s">
        <v>76</v>
      </c>
      <c r="E5084" s="2">
        <v>4</v>
      </c>
      <c r="F5084" s="1">
        <v>29163.9</v>
      </c>
      <c r="G5084" s="1">
        <v>31306.38</v>
      </c>
      <c r="H5084" s="1">
        <v>7973.7389000000003</v>
      </c>
      <c r="I5084" s="1">
        <v>-4746.01</v>
      </c>
      <c r="J5084" s="1">
        <v>-6055.26</v>
      </c>
      <c r="K5084" s="2">
        <v>3</v>
      </c>
      <c r="L5084" s="1">
        <v>2647.75</v>
      </c>
      <c r="M5084" s="1">
        <v>3309.1</v>
      </c>
      <c r="N5084" s="1">
        <v>704.8066</v>
      </c>
      <c r="O5084" s="1">
        <v>-113.22</v>
      </c>
      <c r="P5084" s="1">
        <v>-267.45999999999998</v>
      </c>
      <c r="Q5084" s="2">
        <f>-+Table1[[#This Row],[Current Record Count]]+Table1[[#This Row],[Adj Record Count]]</f>
        <v>-1</v>
      </c>
      <c r="R5084" s="1">
        <f>+-Table1[[#This Row],[Current Total ADJUSTMENT_AMOUNT]]+Table1[[#This Row],[Adj Total ADJUSTMENT_AMOUNT]]</f>
        <v>-26516.15</v>
      </c>
      <c r="S5084" s="1">
        <f>-Table1[[#This Row],[Current Total CHARGE_AMOUNT]]+Table1[[#This Row],[Adj Total CHARGE_AMOUNT]]</f>
        <v>-27997.280000000002</v>
      </c>
      <c r="T5084" s="1">
        <f>+Table1[[#This Row],[Adj Total TOTAL_COST]]-Table1[[#This Row],[Current Total TOTAL_COST]]</f>
        <v>-7268.9323000000004</v>
      </c>
      <c r="U5084" s="1">
        <f>+Table1[[#This Row],[Adj Total CONTRIBUTION_MARGIN]]-Table1[[#This Row],[Current Total CONTRIBUTION_MARGIN]]</f>
        <v>4632.79</v>
      </c>
      <c r="V5084" s="1">
        <f>+Table1[[#This Row],[Adj Total OPERATING_MARGIN]]-Table1[[#This Row],[Current Total OPERATING_MARGIN]]</f>
        <v>5787.8</v>
      </c>
    </row>
    <row r="5085" spans="1:22" x14ac:dyDescent="0.3">
      <c r="A5085" t="s">
        <v>35</v>
      </c>
      <c r="B5085">
        <v>2021</v>
      </c>
      <c r="C5085" t="s">
        <v>20</v>
      </c>
      <c r="D5085" t="s">
        <v>49</v>
      </c>
      <c r="E5085" s="2">
        <v>32</v>
      </c>
      <c r="F5085" s="1">
        <v>205245.95</v>
      </c>
      <c r="G5085" s="1">
        <v>261990.44</v>
      </c>
      <c r="H5085" s="1">
        <v>75269.092199999999</v>
      </c>
      <c r="I5085" s="1">
        <v>15540.75</v>
      </c>
      <c r="J5085" s="1">
        <v>-9219.33</v>
      </c>
      <c r="K5085" s="2">
        <v>3</v>
      </c>
      <c r="L5085" s="1">
        <v>15672.7</v>
      </c>
      <c r="M5085" s="1">
        <v>17194.45</v>
      </c>
      <c r="N5085" s="1">
        <v>5163.9813999999997</v>
      </c>
      <c r="O5085" s="1">
        <v>-2060.12</v>
      </c>
      <c r="P5085" s="1">
        <v>-3430.52</v>
      </c>
      <c r="Q5085" s="2">
        <f>-+Table1[[#This Row],[Current Record Count]]+Table1[[#This Row],[Adj Record Count]]</f>
        <v>-29</v>
      </c>
      <c r="R5085" s="1">
        <f>+-Table1[[#This Row],[Current Total ADJUSTMENT_AMOUNT]]+Table1[[#This Row],[Adj Total ADJUSTMENT_AMOUNT]]</f>
        <v>-189573.25</v>
      </c>
      <c r="S5085" s="1">
        <f>-Table1[[#This Row],[Current Total CHARGE_AMOUNT]]+Table1[[#This Row],[Adj Total CHARGE_AMOUNT]]</f>
        <v>-244795.99</v>
      </c>
      <c r="T5085" s="1">
        <f>+Table1[[#This Row],[Adj Total TOTAL_COST]]-Table1[[#This Row],[Current Total TOTAL_COST]]</f>
        <v>-70105.110799999995</v>
      </c>
      <c r="U5085" s="1">
        <f>+Table1[[#This Row],[Adj Total CONTRIBUTION_MARGIN]]-Table1[[#This Row],[Current Total CONTRIBUTION_MARGIN]]</f>
        <v>-17600.87</v>
      </c>
      <c r="V5085" s="1">
        <f>+Table1[[#This Row],[Adj Total OPERATING_MARGIN]]-Table1[[#This Row],[Current Total OPERATING_MARGIN]]</f>
        <v>5788.8099999999995</v>
      </c>
    </row>
    <row r="5086" spans="1:22" x14ac:dyDescent="0.3">
      <c r="A5086" t="s">
        <v>78</v>
      </c>
      <c r="B5086">
        <v>2020</v>
      </c>
      <c r="C5086" t="s">
        <v>29</v>
      </c>
      <c r="D5086" t="s">
        <v>57</v>
      </c>
      <c r="E5086" s="2">
        <v>3</v>
      </c>
      <c r="F5086" s="1">
        <v>22305.43</v>
      </c>
      <c r="G5086" s="1">
        <v>24100.82</v>
      </c>
      <c r="H5086" s="1">
        <v>6213.3909000000003</v>
      </c>
      <c r="I5086" s="1">
        <v>-2540.79</v>
      </c>
      <c r="J5086" s="1">
        <v>-4411.42</v>
      </c>
      <c r="K5086" s="2">
        <v>2</v>
      </c>
      <c r="L5086" s="1">
        <v>1389.61</v>
      </c>
      <c r="M5086" s="1">
        <v>3185</v>
      </c>
      <c r="N5086" s="1">
        <v>424.06110000000001</v>
      </c>
      <c r="O5086" s="1">
        <v>1570.64</v>
      </c>
      <c r="P5086" s="1">
        <v>1377.91</v>
      </c>
      <c r="Q5086" s="2">
        <f>-+Table1[[#This Row],[Current Record Count]]+Table1[[#This Row],[Adj Record Count]]</f>
        <v>-1</v>
      </c>
      <c r="R5086" s="1">
        <f>+-Table1[[#This Row],[Current Total ADJUSTMENT_AMOUNT]]+Table1[[#This Row],[Adj Total ADJUSTMENT_AMOUNT]]</f>
        <v>-20915.82</v>
      </c>
      <c r="S5086" s="1">
        <f>-Table1[[#This Row],[Current Total CHARGE_AMOUNT]]+Table1[[#This Row],[Adj Total CHARGE_AMOUNT]]</f>
        <v>-20915.82</v>
      </c>
      <c r="T5086" s="1">
        <f>+Table1[[#This Row],[Adj Total TOTAL_COST]]-Table1[[#This Row],[Current Total TOTAL_COST]]</f>
        <v>-5789.3298000000004</v>
      </c>
      <c r="U5086" s="1">
        <f>+Table1[[#This Row],[Adj Total CONTRIBUTION_MARGIN]]-Table1[[#This Row],[Current Total CONTRIBUTION_MARGIN]]</f>
        <v>4111.43</v>
      </c>
      <c r="V5086" s="1">
        <f>+Table1[[#This Row],[Adj Total OPERATING_MARGIN]]-Table1[[#This Row],[Current Total OPERATING_MARGIN]]</f>
        <v>5789.33</v>
      </c>
    </row>
    <row r="5087" spans="1:22" x14ac:dyDescent="0.3">
      <c r="A5087" t="s">
        <v>39</v>
      </c>
      <c r="B5087">
        <v>2022</v>
      </c>
      <c r="C5087" t="s">
        <v>17</v>
      </c>
      <c r="D5087" t="s">
        <v>45</v>
      </c>
      <c r="E5087" s="2">
        <v>3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2">
        <v>400</v>
      </c>
      <c r="L5087" s="1">
        <v>6903105.8799999999</v>
      </c>
      <c r="M5087" s="1">
        <v>8373440.5700000003</v>
      </c>
      <c r="N5087" s="1">
        <v>1572148.2220000001</v>
      </c>
      <c r="O5087" s="1">
        <v>485084.67</v>
      </c>
      <c r="P5087" s="1">
        <v>5866.22</v>
      </c>
      <c r="Q5087" s="2">
        <f>-+Table1[[#This Row],[Current Record Count]]+Table1[[#This Row],[Adj Record Count]]</f>
        <v>397</v>
      </c>
      <c r="R5087" s="1">
        <f>+-Table1[[#This Row],[Current Total ADJUSTMENT_AMOUNT]]+Table1[[#This Row],[Adj Total ADJUSTMENT_AMOUNT]]</f>
        <v>6903105.8799999999</v>
      </c>
      <c r="S5087" s="1">
        <f>-Table1[[#This Row],[Current Total CHARGE_AMOUNT]]+Table1[[#This Row],[Adj Total CHARGE_AMOUNT]]</f>
        <v>8373440.5700000003</v>
      </c>
      <c r="T5087" s="1">
        <f>+Table1[[#This Row],[Adj Total TOTAL_COST]]-Table1[[#This Row],[Current Total TOTAL_COST]]</f>
        <v>1572148.2220000001</v>
      </c>
      <c r="U5087" s="1">
        <f>+Table1[[#This Row],[Adj Total CONTRIBUTION_MARGIN]]-Table1[[#This Row],[Current Total CONTRIBUTION_MARGIN]]</f>
        <v>485084.67</v>
      </c>
      <c r="V5087" s="1">
        <f>+Table1[[#This Row],[Adj Total OPERATING_MARGIN]]-Table1[[#This Row],[Current Total OPERATING_MARGIN]]</f>
        <v>5866.22</v>
      </c>
    </row>
    <row r="5088" spans="1:22" x14ac:dyDescent="0.3">
      <c r="A5088" t="s">
        <v>22</v>
      </c>
      <c r="B5088">
        <v>2020</v>
      </c>
      <c r="C5088" t="s">
        <v>20</v>
      </c>
      <c r="D5088" t="s">
        <v>55</v>
      </c>
      <c r="E5088" s="2">
        <v>868</v>
      </c>
      <c r="F5088" s="1">
        <v>402496.27</v>
      </c>
      <c r="G5088" s="1">
        <v>638283.92000000004</v>
      </c>
      <c r="H5088" s="1">
        <v>181064.36720000001</v>
      </c>
      <c r="I5088" s="1">
        <v>100775.12</v>
      </c>
      <c r="J5088" s="1">
        <v>56645.05</v>
      </c>
      <c r="K5088" s="2">
        <v>840</v>
      </c>
      <c r="L5088" s="1">
        <v>249789.71</v>
      </c>
      <c r="M5088" s="1">
        <v>419924.8</v>
      </c>
      <c r="N5088" s="1">
        <v>106422.99890000001</v>
      </c>
      <c r="O5088" s="1">
        <v>97471.15</v>
      </c>
      <c r="P5088" s="1">
        <v>62521.71</v>
      </c>
      <c r="Q5088" s="2">
        <f>-+Table1[[#This Row],[Current Record Count]]+Table1[[#This Row],[Adj Record Count]]</f>
        <v>-28</v>
      </c>
      <c r="R5088" s="1">
        <f>+-Table1[[#This Row],[Current Total ADJUSTMENT_AMOUNT]]+Table1[[#This Row],[Adj Total ADJUSTMENT_AMOUNT]]</f>
        <v>-152706.56000000003</v>
      </c>
      <c r="S5088" s="1">
        <f>-Table1[[#This Row],[Current Total CHARGE_AMOUNT]]+Table1[[#This Row],[Adj Total CHARGE_AMOUNT]]</f>
        <v>-218359.12000000005</v>
      </c>
      <c r="T5088" s="1">
        <f>+Table1[[#This Row],[Adj Total TOTAL_COST]]-Table1[[#This Row],[Current Total TOTAL_COST]]</f>
        <v>-74641.368300000002</v>
      </c>
      <c r="U5088" s="1">
        <f>+Table1[[#This Row],[Adj Total CONTRIBUTION_MARGIN]]-Table1[[#This Row],[Current Total CONTRIBUTION_MARGIN]]</f>
        <v>-3303.9700000000012</v>
      </c>
      <c r="V5088" s="1">
        <f>+Table1[[#This Row],[Adj Total OPERATING_MARGIN]]-Table1[[#This Row],[Current Total OPERATING_MARGIN]]</f>
        <v>5876.6599999999962</v>
      </c>
    </row>
    <row r="5089" spans="1:22" x14ac:dyDescent="0.3">
      <c r="A5089" t="s">
        <v>16</v>
      </c>
      <c r="B5089">
        <v>2023</v>
      </c>
      <c r="C5089" t="s">
        <v>29</v>
      </c>
      <c r="D5089" t="s">
        <v>43</v>
      </c>
      <c r="E5089" s="2">
        <v>4257</v>
      </c>
      <c r="F5089" s="1">
        <v>3825480.62</v>
      </c>
      <c r="G5089" s="1">
        <v>4851005.59</v>
      </c>
      <c r="H5089" s="1">
        <v>1273091.7254000001</v>
      </c>
      <c r="I5089" s="1">
        <v>422282.06</v>
      </c>
      <c r="J5089" s="1">
        <v>-63081.26</v>
      </c>
      <c r="K5089" s="2">
        <v>3919</v>
      </c>
      <c r="L5089" s="1">
        <v>1657503.09</v>
      </c>
      <c r="M5089" s="1">
        <v>2128079.2400000002</v>
      </c>
      <c r="N5089" s="1">
        <v>568788.15509999997</v>
      </c>
      <c r="O5089" s="1">
        <v>170435.88</v>
      </c>
      <c r="P5089" s="1">
        <v>-57199.62</v>
      </c>
      <c r="Q5089" s="2">
        <f>-+Table1[[#This Row],[Current Record Count]]+Table1[[#This Row],[Adj Record Count]]</f>
        <v>-338</v>
      </c>
      <c r="R5089" s="1">
        <f>+-Table1[[#This Row],[Current Total ADJUSTMENT_AMOUNT]]+Table1[[#This Row],[Adj Total ADJUSTMENT_AMOUNT]]</f>
        <v>-2167977.5300000003</v>
      </c>
      <c r="S5089" s="1">
        <f>-Table1[[#This Row],[Current Total CHARGE_AMOUNT]]+Table1[[#This Row],[Adj Total CHARGE_AMOUNT]]</f>
        <v>-2722926.3499999996</v>
      </c>
      <c r="T5089" s="1">
        <f>+Table1[[#This Row],[Adj Total TOTAL_COST]]-Table1[[#This Row],[Current Total TOTAL_COST]]</f>
        <v>-704303.57030000014</v>
      </c>
      <c r="U5089" s="1">
        <f>+Table1[[#This Row],[Adj Total CONTRIBUTION_MARGIN]]-Table1[[#This Row],[Current Total CONTRIBUTION_MARGIN]]</f>
        <v>-251846.18</v>
      </c>
      <c r="V5089" s="1">
        <f>+Table1[[#This Row],[Adj Total OPERATING_MARGIN]]-Table1[[#This Row],[Current Total OPERATING_MARGIN]]</f>
        <v>5881.6399999999994</v>
      </c>
    </row>
    <row r="5090" spans="1:22" x14ac:dyDescent="0.3">
      <c r="A5090" t="s">
        <v>25</v>
      </c>
      <c r="B5090">
        <v>2022</v>
      </c>
      <c r="C5090" t="s">
        <v>20</v>
      </c>
      <c r="D5090" t="s">
        <v>21</v>
      </c>
      <c r="E5090" s="2">
        <v>7</v>
      </c>
      <c r="F5090" s="1">
        <v>18921.45</v>
      </c>
      <c r="G5090" s="1">
        <v>29642</v>
      </c>
      <c r="H5090" s="1">
        <v>2053.1909000000001</v>
      </c>
      <c r="I5090" s="1">
        <v>9199.6200000000008</v>
      </c>
      <c r="J5090" s="1">
        <v>8673.4599999999991</v>
      </c>
      <c r="K5090" s="2">
        <v>28</v>
      </c>
      <c r="L5090" s="1">
        <v>156638.87</v>
      </c>
      <c r="M5090" s="1">
        <v>229664.71</v>
      </c>
      <c r="N5090" s="1">
        <v>60231.133800000003</v>
      </c>
      <c r="O5090" s="1">
        <v>26524.12</v>
      </c>
      <c r="P5090" s="1">
        <v>14557.11</v>
      </c>
      <c r="Q5090" s="2">
        <f>-+Table1[[#This Row],[Current Record Count]]+Table1[[#This Row],[Adj Record Count]]</f>
        <v>21</v>
      </c>
      <c r="R5090" s="1">
        <f>+-Table1[[#This Row],[Current Total ADJUSTMENT_AMOUNT]]+Table1[[#This Row],[Adj Total ADJUSTMENT_AMOUNT]]</f>
        <v>137717.41999999998</v>
      </c>
      <c r="S5090" s="1">
        <f>-Table1[[#This Row],[Current Total CHARGE_AMOUNT]]+Table1[[#This Row],[Adj Total CHARGE_AMOUNT]]</f>
        <v>200022.71</v>
      </c>
      <c r="T5090" s="1">
        <f>+Table1[[#This Row],[Adj Total TOTAL_COST]]-Table1[[#This Row],[Current Total TOTAL_COST]]</f>
        <v>58177.942900000002</v>
      </c>
      <c r="U5090" s="1">
        <f>+Table1[[#This Row],[Adj Total CONTRIBUTION_MARGIN]]-Table1[[#This Row],[Current Total CONTRIBUTION_MARGIN]]</f>
        <v>17324.5</v>
      </c>
      <c r="V5090" s="1">
        <f>+Table1[[#This Row],[Adj Total OPERATING_MARGIN]]-Table1[[#This Row],[Current Total OPERATING_MARGIN]]</f>
        <v>5883.6500000000015</v>
      </c>
    </row>
    <row r="5091" spans="1:22" x14ac:dyDescent="0.3">
      <c r="A5091" t="s">
        <v>16</v>
      </c>
      <c r="B5091">
        <v>2025</v>
      </c>
      <c r="C5091" t="s">
        <v>26</v>
      </c>
      <c r="D5091" t="s">
        <v>26</v>
      </c>
      <c r="E5091" s="2">
        <v>40</v>
      </c>
      <c r="F5091" s="1">
        <v>68396.17</v>
      </c>
      <c r="G5091" s="1">
        <v>101491.52</v>
      </c>
      <c r="H5091" s="1">
        <v>16705.962</v>
      </c>
      <c r="I5091" s="1">
        <v>-249.04</v>
      </c>
      <c r="J5091" s="1">
        <v>-5175.21</v>
      </c>
      <c r="K5091" s="2">
        <v>27</v>
      </c>
      <c r="L5091" s="1">
        <v>11355.2</v>
      </c>
      <c r="M5091" s="1">
        <v>13163.65</v>
      </c>
      <c r="N5091" s="1">
        <v>1113.1043999999999</v>
      </c>
      <c r="O5091" s="1">
        <v>1097.6199999999999</v>
      </c>
      <c r="P5091" s="1">
        <v>717.46</v>
      </c>
      <c r="Q5091" s="2">
        <f>-+Table1[[#This Row],[Current Record Count]]+Table1[[#This Row],[Adj Record Count]]</f>
        <v>-13</v>
      </c>
      <c r="R5091" s="1">
        <f>+-Table1[[#This Row],[Current Total ADJUSTMENT_AMOUNT]]+Table1[[#This Row],[Adj Total ADJUSTMENT_AMOUNT]]</f>
        <v>-57040.97</v>
      </c>
      <c r="S5091" s="1">
        <f>-Table1[[#This Row],[Current Total CHARGE_AMOUNT]]+Table1[[#This Row],[Adj Total CHARGE_AMOUNT]]</f>
        <v>-88327.87000000001</v>
      </c>
      <c r="T5091" s="1">
        <f>+Table1[[#This Row],[Adj Total TOTAL_COST]]-Table1[[#This Row],[Current Total TOTAL_COST]]</f>
        <v>-15592.857599999999</v>
      </c>
      <c r="U5091" s="1">
        <f>+Table1[[#This Row],[Adj Total CONTRIBUTION_MARGIN]]-Table1[[#This Row],[Current Total CONTRIBUTION_MARGIN]]</f>
        <v>1346.6599999999999</v>
      </c>
      <c r="V5091" s="1">
        <f>+Table1[[#This Row],[Adj Total OPERATING_MARGIN]]-Table1[[#This Row],[Current Total OPERATING_MARGIN]]</f>
        <v>5892.67</v>
      </c>
    </row>
    <row r="5092" spans="1:22" x14ac:dyDescent="0.3">
      <c r="A5092" t="s">
        <v>25</v>
      </c>
      <c r="B5092">
        <v>2024</v>
      </c>
      <c r="C5092" t="s">
        <v>53</v>
      </c>
      <c r="D5092" t="s">
        <v>53</v>
      </c>
      <c r="E5092" s="2">
        <v>21</v>
      </c>
      <c r="F5092" s="1">
        <v>44914.14</v>
      </c>
      <c r="G5092" s="1">
        <v>56977.58</v>
      </c>
      <c r="H5092" s="1">
        <v>3376.1444999999999</v>
      </c>
      <c r="I5092" s="1">
        <v>12769.13</v>
      </c>
      <c r="J5092" s="1">
        <v>11730</v>
      </c>
      <c r="K5092" s="2">
        <v>26</v>
      </c>
      <c r="L5092" s="1">
        <v>67950.990000000005</v>
      </c>
      <c r="M5092" s="1">
        <v>85456.55</v>
      </c>
      <c r="N5092" s="1">
        <v>5867.0127000000002</v>
      </c>
      <c r="O5092" s="1">
        <v>19217.11</v>
      </c>
      <c r="P5092" s="1">
        <v>17626.77</v>
      </c>
      <c r="Q5092" s="2">
        <f>-+Table1[[#This Row],[Current Record Count]]+Table1[[#This Row],[Adj Record Count]]</f>
        <v>5</v>
      </c>
      <c r="R5092" s="1">
        <f>+-Table1[[#This Row],[Current Total ADJUSTMENT_AMOUNT]]+Table1[[#This Row],[Adj Total ADJUSTMENT_AMOUNT]]</f>
        <v>23036.850000000006</v>
      </c>
      <c r="S5092" s="1">
        <f>-Table1[[#This Row],[Current Total CHARGE_AMOUNT]]+Table1[[#This Row],[Adj Total CHARGE_AMOUNT]]</f>
        <v>28478.97</v>
      </c>
      <c r="T5092" s="1">
        <f>+Table1[[#This Row],[Adj Total TOTAL_COST]]-Table1[[#This Row],[Current Total TOTAL_COST]]</f>
        <v>2490.8682000000003</v>
      </c>
      <c r="U5092" s="1">
        <f>+Table1[[#This Row],[Adj Total CONTRIBUTION_MARGIN]]-Table1[[#This Row],[Current Total CONTRIBUTION_MARGIN]]</f>
        <v>6447.9800000000014</v>
      </c>
      <c r="V5092" s="1">
        <f>+Table1[[#This Row],[Adj Total OPERATING_MARGIN]]-Table1[[#This Row],[Current Total OPERATING_MARGIN]]</f>
        <v>5896.77</v>
      </c>
    </row>
    <row r="5093" spans="1:22" x14ac:dyDescent="0.3">
      <c r="A5093" t="s">
        <v>33</v>
      </c>
      <c r="B5093">
        <v>2023</v>
      </c>
      <c r="C5093" t="s">
        <v>84</v>
      </c>
      <c r="D5093" t="s">
        <v>84</v>
      </c>
      <c r="E5093" s="2">
        <v>43</v>
      </c>
      <c r="F5093" s="1">
        <v>30515.11</v>
      </c>
      <c r="G5093" s="1">
        <v>40519.040000000001</v>
      </c>
      <c r="H5093" s="1">
        <v>16683.6672</v>
      </c>
      <c r="I5093" s="1">
        <v>733.9</v>
      </c>
      <c r="J5093" s="1">
        <v>-5900.66</v>
      </c>
      <c r="K5093" s="2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2">
        <f>-+Table1[[#This Row],[Current Record Count]]+Table1[[#This Row],[Adj Record Count]]</f>
        <v>-43</v>
      </c>
      <c r="R5093" s="1">
        <f>+-Table1[[#This Row],[Current Total ADJUSTMENT_AMOUNT]]+Table1[[#This Row],[Adj Total ADJUSTMENT_AMOUNT]]</f>
        <v>-30515.11</v>
      </c>
      <c r="S5093" s="1">
        <f>-Table1[[#This Row],[Current Total CHARGE_AMOUNT]]+Table1[[#This Row],[Adj Total CHARGE_AMOUNT]]</f>
        <v>-40519.040000000001</v>
      </c>
      <c r="T5093" s="1">
        <f>+Table1[[#This Row],[Adj Total TOTAL_COST]]-Table1[[#This Row],[Current Total TOTAL_COST]]</f>
        <v>-16683.6672</v>
      </c>
      <c r="U5093" s="1">
        <f>+Table1[[#This Row],[Adj Total CONTRIBUTION_MARGIN]]-Table1[[#This Row],[Current Total CONTRIBUTION_MARGIN]]</f>
        <v>-733.9</v>
      </c>
      <c r="V5093" s="1">
        <f>+Table1[[#This Row],[Adj Total OPERATING_MARGIN]]-Table1[[#This Row],[Current Total OPERATING_MARGIN]]</f>
        <v>5900.66</v>
      </c>
    </row>
    <row r="5094" spans="1:22" x14ac:dyDescent="0.3">
      <c r="A5094" t="s">
        <v>25</v>
      </c>
      <c r="B5094">
        <v>2020</v>
      </c>
      <c r="C5094" t="s">
        <v>20</v>
      </c>
      <c r="D5094" t="s">
        <v>61</v>
      </c>
      <c r="E5094" s="2">
        <v>4</v>
      </c>
      <c r="F5094" s="1">
        <v>7232.49</v>
      </c>
      <c r="G5094" s="1">
        <v>14329</v>
      </c>
      <c r="H5094" s="1">
        <v>1338.0835999999999</v>
      </c>
      <c r="I5094" s="1">
        <v>6137.17</v>
      </c>
      <c r="J5094" s="1">
        <v>5758.43</v>
      </c>
      <c r="K5094" s="2">
        <v>54</v>
      </c>
      <c r="L5094" s="1">
        <v>205160.23</v>
      </c>
      <c r="M5094" s="1">
        <v>285862.58</v>
      </c>
      <c r="N5094" s="1">
        <v>69177.9663</v>
      </c>
      <c r="O5094" s="1">
        <v>33874.239999999998</v>
      </c>
      <c r="P5094" s="1">
        <v>11678.41</v>
      </c>
      <c r="Q5094" s="2">
        <f>-+Table1[[#This Row],[Current Record Count]]+Table1[[#This Row],[Adj Record Count]]</f>
        <v>50</v>
      </c>
      <c r="R5094" s="1">
        <f>+-Table1[[#This Row],[Current Total ADJUSTMENT_AMOUNT]]+Table1[[#This Row],[Adj Total ADJUSTMENT_AMOUNT]]</f>
        <v>197927.74000000002</v>
      </c>
      <c r="S5094" s="1">
        <f>-Table1[[#This Row],[Current Total CHARGE_AMOUNT]]+Table1[[#This Row],[Adj Total CHARGE_AMOUNT]]</f>
        <v>271533.58</v>
      </c>
      <c r="T5094" s="1">
        <f>+Table1[[#This Row],[Adj Total TOTAL_COST]]-Table1[[#This Row],[Current Total TOTAL_COST]]</f>
        <v>67839.882700000002</v>
      </c>
      <c r="U5094" s="1">
        <f>+Table1[[#This Row],[Adj Total CONTRIBUTION_MARGIN]]-Table1[[#This Row],[Current Total CONTRIBUTION_MARGIN]]</f>
        <v>27737.07</v>
      </c>
      <c r="V5094" s="1">
        <f>+Table1[[#This Row],[Adj Total OPERATING_MARGIN]]-Table1[[#This Row],[Current Total OPERATING_MARGIN]]</f>
        <v>5919.98</v>
      </c>
    </row>
    <row r="5095" spans="1:22" x14ac:dyDescent="0.3">
      <c r="A5095" t="s">
        <v>44</v>
      </c>
      <c r="B5095">
        <v>2020</v>
      </c>
      <c r="C5095" t="s">
        <v>20</v>
      </c>
      <c r="D5095" t="s">
        <v>100</v>
      </c>
      <c r="E5095" s="2">
        <v>2</v>
      </c>
      <c r="F5095" s="1">
        <v>17826.060000000001</v>
      </c>
      <c r="G5095" s="1">
        <v>17826.060000000001</v>
      </c>
      <c r="H5095" s="1">
        <v>5799.8234000000002</v>
      </c>
      <c r="I5095" s="1">
        <v>-5366.38</v>
      </c>
      <c r="J5095" s="1">
        <v>-5948.3</v>
      </c>
      <c r="K5095" s="2">
        <v>1</v>
      </c>
      <c r="L5095" s="1">
        <v>0</v>
      </c>
      <c r="M5095" s="1">
        <v>0</v>
      </c>
      <c r="N5095" s="1">
        <v>1.3169999999999999</v>
      </c>
      <c r="O5095" s="1">
        <v>-0.47</v>
      </c>
      <c r="P5095" s="1">
        <v>-1.32</v>
      </c>
      <c r="Q5095" s="2">
        <f>-+Table1[[#This Row],[Current Record Count]]+Table1[[#This Row],[Adj Record Count]]</f>
        <v>-1</v>
      </c>
      <c r="R5095" s="1">
        <f>+-Table1[[#This Row],[Current Total ADJUSTMENT_AMOUNT]]+Table1[[#This Row],[Adj Total ADJUSTMENT_AMOUNT]]</f>
        <v>-17826.060000000001</v>
      </c>
      <c r="S5095" s="1">
        <f>-Table1[[#This Row],[Current Total CHARGE_AMOUNT]]+Table1[[#This Row],[Adj Total CHARGE_AMOUNT]]</f>
        <v>-17826.060000000001</v>
      </c>
      <c r="T5095" s="1">
        <f>+Table1[[#This Row],[Adj Total TOTAL_COST]]-Table1[[#This Row],[Current Total TOTAL_COST]]</f>
        <v>-5798.5064000000002</v>
      </c>
      <c r="U5095" s="1">
        <f>+Table1[[#This Row],[Adj Total CONTRIBUTION_MARGIN]]-Table1[[#This Row],[Current Total CONTRIBUTION_MARGIN]]</f>
        <v>5365.91</v>
      </c>
      <c r="V5095" s="1">
        <f>+Table1[[#This Row],[Adj Total OPERATING_MARGIN]]-Table1[[#This Row],[Current Total OPERATING_MARGIN]]</f>
        <v>5946.9800000000005</v>
      </c>
    </row>
    <row r="5096" spans="1:22" x14ac:dyDescent="0.3">
      <c r="A5096" t="s">
        <v>74</v>
      </c>
      <c r="B5096">
        <v>2024</v>
      </c>
      <c r="C5096" t="s">
        <v>17</v>
      </c>
      <c r="D5096" t="s">
        <v>79</v>
      </c>
      <c r="E5096" s="2">
        <v>3</v>
      </c>
      <c r="F5096" s="1">
        <v>21888.32</v>
      </c>
      <c r="G5096" s="1">
        <v>21888.32</v>
      </c>
      <c r="H5096" s="1">
        <v>6005.2565000000004</v>
      </c>
      <c r="I5096" s="1">
        <v>-4031.71</v>
      </c>
      <c r="J5096" s="1">
        <v>-5963.35</v>
      </c>
      <c r="K5096" s="2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2">
        <f>-+Table1[[#This Row],[Current Record Count]]+Table1[[#This Row],[Adj Record Count]]</f>
        <v>-3</v>
      </c>
      <c r="R5096" s="1">
        <f>+-Table1[[#This Row],[Current Total ADJUSTMENT_AMOUNT]]+Table1[[#This Row],[Adj Total ADJUSTMENT_AMOUNT]]</f>
        <v>-21888.32</v>
      </c>
      <c r="S5096" s="1">
        <f>-Table1[[#This Row],[Current Total CHARGE_AMOUNT]]+Table1[[#This Row],[Adj Total CHARGE_AMOUNT]]</f>
        <v>-21888.32</v>
      </c>
      <c r="T5096" s="1">
        <f>+Table1[[#This Row],[Adj Total TOTAL_COST]]-Table1[[#This Row],[Current Total TOTAL_COST]]</f>
        <v>-6005.2565000000004</v>
      </c>
      <c r="U5096" s="1">
        <f>+Table1[[#This Row],[Adj Total CONTRIBUTION_MARGIN]]-Table1[[#This Row],[Current Total CONTRIBUTION_MARGIN]]</f>
        <v>4031.71</v>
      </c>
      <c r="V5096" s="1">
        <f>+Table1[[#This Row],[Adj Total OPERATING_MARGIN]]-Table1[[#This Row],[Current Total OPERATING_MARGIN]]</f>
        <v>5963.35</v>
      </c>
    </row>
    <row r="5097" spans="1:22" x14ac:dyDescent="0.3">
      <c r="A5097" t="s">
        <v>25</v>
      </c>
      <c r="B5097">
        <v>2020</v>
      </c>
      <c r="C5097" t="s">
        <v>29</v>
      </c>
      <c r="D5097" t="s">
        <v>36</v>
      </c>
      <c r="E5097" s="2">
        <v>240</v>
      </c>
      <c r="F5097" s="1">
        <v>670148.30000000005</v>
      </c>
      <c r="G5097" s="1">
        <v>871130.62</v>
      </c>
      <c r="H5097" s="1">
        <v>84752.733800000002</v>
      </c>
      <c r="I5097" s="1">
        <v>135669.78</v>
      </c>
      <c r="J5097" s="1">
        <v>113410</v>
      </c>
      <c r="K5097" s="2">
        <v>503</v>
      </c>
      <c r="L5097" s="1">
        <v>1660924.16</v>
      </c>
      <c r="M5097" s="1">
        <v>2244883.54</v>
      </c>
      <c r="N5097" s="1">
        <v>453720.5576</v>
      </c>
      <c r="O5097" s="1">
        <v>253039.18</v>
      </c>
      <c r="P5097" s="1">
        <v>119373.71</v>
      </c>
      <c r="Q5097" s="2">
        <f>-+Table1[[#This Row],[Current Record Count]]+Table1[[#This Row],[Adj Record Count]]</f>
        <v>263</v>
      </c>
      <c r="R5097" s="1">
        <f>+-Table1[[#This Row],[Current Total ADJUSTMENT_AMOUNT]]+Table1[[#This Row],[Adj Total ADJUSTMENT_AMOUNT]]</f>
        <v>990775.85999999987</v>
      </c>
      <c r="S5097" s="1">
        <f>-Table1[[#This Row],[Current Total CHARGE_AMOUNT]]+Table1[[#This Row],[Adj Total CHARGE_AMOUNT]]</f>
        <v>1373752.92</v>
      </c>
      <c r="T5097" s="1">
        <f>+Table1[[#This Row],[Adj Total TOTAL_COST]]-Table1[[#This Row],[Current Total TOTAL_COST]]</f>
        <v>368967.82380000001</v>
      </c>
      <c r="U5097" s="1">
        <f>+Table1[[#This Row],[Adj Total CONTRIBUTION_MARGIN]]-Table1[[#This Row],[Current Total CONTRIBUTION_MARGIN]]</f>
        <v>117369.4</v>
      </c>
      <c r="V5097" s="1">
        <f>+Table1[[#This Row],[Adj Total OPERATING_MARGIN]]-Table1[[#This Row],[Current Total OPERATING_MARGIN]]</f>
        <v>5963.7100000000064</v>
      </c>
    </row>
    <row r="5098" spans="1:22" x14ac:dyDescent="0.3">
      <c r="A5098" t="s">
        <v>54</v>
      </c>
      <c r="B5098">
        <v>2025</v>
      </c>
      <c r="C5098" t="s">
        <v>23</v>
      </c>
      <c r="D5098" t="s">
        <v>94</v>
      </c>
      <c r="E5098" s="2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2">
        <v>6</v>
      </c>
      <c r="L5098" s="1">
        <v>13851.6</v>
      </c>
      <c r="M5098" s="1">
        <v>22682.63</v>
      </c>
      <c r="N5098" s="1">
        <v>2858.5702000000001</v>
      </c>
      <c r="O5098" s="1">
        <v>7004.2</v>
      </c>
      <c r="P5098" s="1">
        <v>5970.46</v>
      </c>
      <c r="Q5098" s="2">
        <f>-+Table1[[#This Row],[Current Record Count]]+Table1[[#This Row],[Adj Record Count]]</f>
        <v>6</v>
      </c>
      <c r="R5098" s="1">
        <f>+-Table1[[#This Row],[Current Total ADJUSTMENT_AMOUNT]]+Table1[[#This Row],[Adj Total ADJUSTMENT_AMOUNT]]</f>
        <v>13851.6</v>
      </c>
      <c r="S5098" s="1">
        <f>-Table1[[#This Row],[Current Total CHARGE_AMOUNT]]+Table1[[#This Row],[Adj Total CHARGE_AMOUNT]]</f>
        <v>22682.63</v>
      </c>
      <c r="T5098" s="1">
        <f>+Table1[[#This Row],[Adj Total TOTAL_COST]]-Table1[[#This Row],[Current Total TOTAL_COST]]</f>
        <v>2858.5702000000001</v>
      </c>
      <c r="U5098" s="1">
        <f>+Table1[[#This Row],[Adj Total CONTRIBUTION_MARGIN]]-Table1[[#This Row],[Current Total CONTRIBUTION_MARGIN]]</f>
        <v>7004.2</v>
      </c>
      <c r="V5098" s="1">
        <f>+Table1[[#This Row],[Adj Total OPERATING_MARGIN]]-Table1[[#This Row],[Current Total OPERATING_MARGIN]]</f>
        <v>5970.46</v>
      </c>
    </row>
    <row r="5099" spans="1:22" x14ac:dyDescent="0.3">
      <c r="A5099" t="s">
        <v>35</v>
      </c>
      <c r="B5099">
        <v>2020</v>
      </c>
      <c r="C5099" t="s">
        <v>20</v>
      </c>
      <c r="D5099" t="s">
        <v>99</v>
      </c>
      <c r="E5099" s="2">
        <v>20</v>
      </c>
      <c r="F5099" s="1">
        <v>75989.83</v>
      </c>
      <c r="G5099" s="1">
        <v>93229.759999999995</v>
      </c>
      <c r="H5099" s="1">
        <v>28066.103999999999</v>
      </c>
      <c r="I5099" s="1">
        <v>-5028.5200000000004</v>
      </c>
      <c r="J5099" s="1">
        <v>-11862.96</v>
      </c>
      <c r="K5099" s="2">
        <v>7</v>
      </c>
      <c r="L5099" s="1">
        <v>16095.2</v>
      </c>
      <c r="M5099" s="1">
        <v>17559.29</v>
      </c>
      <c r="N5099" s="1">
        <v>7347.4817000000003</v>
      </c>
      <c r="O5099" s="1">
        <v>-4158.76</v>
      </c>
      <c r="P5099" s="1">
        <v>-5886.35</v>
      </c>
      <c r="Q5099" s="2">
        <f>-+Table1[[#This Row],[Current Record Count]]+Table1[[#This Row],[Adj Record Count]]</f>
        <v>-13</v>
      </c>
      <c r="R5099" s="1">
        <f>+-Table1[[#This Row],[Current Total ADJUSTMENT_AMOUNT]]+Table1[[#This Row],[Adj Total ADJUSTMENT_AMOUNT]]</f>
        <v>-59894.630000000005</v>
      </c>
      <c r="S5099" s="1">
        <f>-Table1[[#This Row],[Current Total CHARGE_AMOUNT]]+Table1[[#This Row],[Adj Total CHARGE_AMOUNT]]</f>
        <v>-75670.47</v>
      </c>
      <c r="T5099" s="1">
        <f>+Table1[[#This Row],[Adj Total TOTAL_COST]]-Table1[[#This Row],[Current Total TOTAL_COST]]</f>
        <v>-20718.622299999999</v>
      </c>
      <c r="U5099" s="1">
        <f>+Table1[[#This Row],[Adj Total CONTRIBUTION_MARGIN]]-Table1[[#This Row],[Current Total CONTRIBUTION_MARGIN]]</f>
        <v>869.76000000000022</v>
      </c>
      <c r="V5099" s="1">
        <f>+Table1[[#This Row],[Adj Total OPERATING_MARGIN]]-Table1[[#This Row],[Current Total OPERATING_MARGIN]]</f>
        <v>5976.6099999999988</v>
      </c>
    </row>
    <row r="5100" spans="1:22" x14ac:dyDescent="0.3">
      <c r="A5100" t="s">
        <v>39</v>
      </c>
      <c r="B5100">
        <v>2024</v>
      </c>
      <c r="C5100" t="s">
        <v>17</v>
      </c>
      <c r="D5100" t="s">
        <v>80</v>
      </c>
      <c r="E5100" s="2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2">
        <v>3</v>
      </c>
      <c r="L5100" s="1">
        <v>40153.54</v>
      </c>
      <c r="M5100" s="1">
        <v>74533.72</v>
      </c>
      <c r="N5100" s="1">
        <v>28380.8711</v>
      </c>
      <c r="O5100" s="1">
        <v>15593.88</v>
      </c>
      <c r="P5100" s="1">
        <v>5999.3</v>
      </c>
      <c r="Q5100" s="2">
        <f>-+Table1[[#This Row],[Current Record Count]]+Table1[[#This Row],[Adj Record Count]]</f>
        <v>3</v>
      </c>
      <c r="R5100" s="1">
        <f>+-Table1[[#This Row],[Current Total ADJUSTMENT_AMOUNT]]+Table1[[#This Row],[Adj Total ADJUSTMENT_AMOUNT]]</f>
        <v>40153.54</v>
      </c>
      <c r="S5100" s="1">
        <f>-Table1[[#This Row],[Current Total CHARGE_AMOUNT]]+Table1[[#This Row],[Adj Total CHARGE_AMOUNT]]</f>
        <v>74533.72</v>
      </c>
      <c r="T5100" s="1">
        <f>+Table1[[#This Row],[Adj Total TOTAL_COST]]-Table1[[#This Row],[Current Total TOTAL_COST]]</f>
        <v>28380.8711</v>
      </c>
      <c r="U5100" s="1">
        <f>+Table1[[#This Row],[Adj Total CONTRIBUTION_MARGIN]]-Table1[[#This Row],[Current Total CONTRIBUTION_MARGIN]]</f>
        <v>15593.88</v>
      </c>
      <c r="V5100" s="1">
        <f>+Table1[[#This Row],[Adj Total OPERATING_MARGIN]]-Table1[[#This Row],[Current Total OPERATING_MARGIN]]</f>
        <v>5999.3</v>
      </c>
    </row>
    <row r="5101" spans="1:22" x14ac:dyDescent="0.3">
      <c r="A5101" t="s">
        <v>82</v>
      </c>
      <c r="B5101">
        <v>2023</v>
      </c>
      <c r="C5101" t="s">
        <v>28</v>
      </c>
      <c r="D5101" t="s">
        <v>28</v>
      </c>
      <c r="E5101" s="2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2">
        <v>5</v>
      </c>
      <c r="L5101" s="1">
        <v>16466.07</v>
      </c>
      <c r="M5101" s="1">
        <v>25069.27</v>
      </c>
      <c r="N5101" s="1">
        <v>4485.3573999999999</v>
      </c>
      <c r="O5101" s="1">
        <v>6604.61</v>
      </c>
      <c r="P5101" s="1">
        <v>6026.64</v>
      </c>
      <c r="Q5101" s="2">
        <f>-+Table1[[#This Row],[Current Record Count]]+Table1[[#This Row],[Adj Record Count]]</f>
        <v>5</v>
      </c>
      <c r="R5101" s="1">
        <f>+-Table1[[#This Row],[Current Total ADJUSTMENT_AMOUNT]]+Table1[[#This Row],[Adj Total ADJUSTMENT_AMOUNT]]</f>
        <v>16466.07</v>
      </c>
      <c r="S5101" s="1">
        <f>-Table1[[#This Row],[Current Total CHARGE_AMOUNT]]+Table1[[#This Row],[Adj Total CHARGE_AMOUNT]]</f>
        <v>25069.27</v>
      </c>
      <c r="T5101" s="1">
        <f>+Table1[[#This Row],[Adj Total TOTAL_COST]]-Table1[[#This Row],[Current Total TOTAL_COST]]</f>
        <v>4485.3573999999999</v>
      </c>
      <c r="U5101" s="1">
        <f>+Table1[[#This Row],[Adj Total CONTRIBUTION_MARGIN]]-Table1[[#This Row],[Current Total CONTRIBUTION_MARGIN]]</f>
        <v>6604.61</v>
      </c>
      <c r="V5101" s="1">
        <f>+Table1[[#This Row],[Adj Total OPERATING_MARGIN]]-Table1[[#This Row],[Current Total OPERATING_MARGIN]]</f>
        <v>6026.64</v>
      </c>
    </row>
    <row r="5102" spans="1:22" x14ac:dyDescent="0.3">
      <c r="A5102" t="s">
        <v>25</v>
      </c>
      <c r="B5102">
        <v>2025</v>
      </c>
      <c r="C5102" t="s">
        <v>20</v>
      </c>
      <c r="D5102" t="s">
        <v>64</v>
      </c>
      <c r="E5102" s="2">
        <v>42</v>
      </c>
      <c r="F5102" s="1">
        <v>275683.06</v>
      </c>
      <c r="G5102" s="1">
        <v>409648.79</v>
      </c>
      <c r="H5102" s="1">
        <v>42438.226699999999</v>
      </c>
      <c r="I5102" s="1">
        <v>90910.28</v>
      </c>
      <c r="J5102" s="1">
        <v>78494.47</v>
      </c>
      <c r="K5102" s="2">
        <v>90</v>
      </c>
      <c r="L5102" s="1">
        <v>614047.22</v>
      </c>
      <c r="M5102" s="1">
        <v>867608.21</v>
      </c>
      <c r="N5102" s="1">
        <v>144185.88810000001</v>
      </c>
      <c r="O5102" s="1">
        <v>131736.89000000001</v>
      </c>
      <c r="P5102" s="1">
        <v>84530.82</v>
      </c>
      <c r="Q5102" s="2">
        <f>-+Table1[[#This Row],[Current Record Count]]+Table1[[#This Row],[Adj Record Count]]</f>
        <v>48</v>
      </c>
      <c r="R5102" s="1">
        <f>+-Table1[[#This Row],[Current Total ADJUSTMENT_AMOUNT]]+Table1[[#This Row],[Adj Total ADJUSTMENT_AMOUNT]]</f>
        <v>338364.15999999997</v>
      </c>
      <c r="S5102" s="1">
        <f>-Table1[[#This Row],[Current Total CHARGE_AMOUNT]]+Table1[[#This Row],[Adj Total CHARGE_AMOUNT]]</f>
        <v>457959.42</v>
      </c>
      <c r="T5102" s="1">
        <f>+Table1[[#This Row],[Adj Total TOTAL_COST]]-Table1[[#This Row],[Current Total TOTAL_COST]]</f>
        <v>101747.66140000001</v>
      </c>
      <c r="U5102" s="1">
        <f>+Table1[[#This Row],[Adj Total CONTRIBUTION_MARGIN]]-Table1[[#This Row],[Current Total CONTRIBUTION_MARGIN]]</f>
        <v>40826.610000000015</v>
      </c>
      <c r="V5102" s="1">
        <f>+Table1[[#This Row],[Adj Total OPERATING_MARGIN]]-Table1[[#This Row],[Current Total OPERATING_MARGIN]]</f>
        <v>6036.3500000000058</v>
      </c>
    </row>
    <row r="5103" spans="1:22" x14ac:dyDescent="0.3">
      <c r="A5103" t="s">
        <v>31</v>
      </c>
      <c r="B5103">
        <v>2021</v>
      </c>
      <c r="C5103" t="s">
        <v>29</v>
      </c>
      <c r="D5103" t="s">
        <v>43</v>
      </c>
      <c r="E5103" s="2">
        <v>6</v>
      </c>
      <c r="F5103" s="1">
        <v>53196.33</v>
      </c>
      <c r="G5103" s="1">
        <v>57080.02</v>
      </c>
      <c r="H5103" s="1">
        <v>36744.867100000003</v>
      </c>
      <c r="I5103" s="1">
        <v>9849.18</v>
      </c>
      <c r="J5103" s="1">
        <v>-6984.65</v>
      </c>
      <c r="K5103" s="2">
        <v>2</v>
      </c>
      <c r="L5103" s="1">
        <v>156.68</v>
      </c>
      <c r="M5103" s="1">
        <v>280</v>
      </c>
      <c r="N5103" s="1">
        <v>1057.0422000000001</v>
      </c>
      <c r="O5103" s="1">
        <v>-416.15</v>
      </c>
      <c r="P5103" s="1">
        <v>-932.45</v>
      </c>
      <c r="Q5103" s="2">
        <f>-+Table1[[#This Row],[Current Record Count]]+Table1[[#This Row],[Adj Record Count]]</f>
        <v>-4</v>
      </c>
      <c r="R5103" s="1">
        <f>+-Table1[[#This Row],[Current Total ADJUSTMENT_AMOUNT]]+Table1[[#This Row],[Adj Total ADJUSTMENT_AMOUNT]]</f>
        <v>-53039.65</v>
      </c>
      <c r="S5103" s="1">
        <f>-Table1[[#This Row],[Current Total CHARGE_AMOUNT]]+Table1[[#This Row],[Adj Total CHARGE_AMOUNT]]</f>
        <v>-56800.02</v>
      </c>
      <c r="T5103" s="1">
        <f>+Table1[[#This Row],[Adj Total TOTAL_COST]]-Table1[[#This Row],[Current Total TOTAL_COST]]</f>
        <v>-35687.8249</v>
      </c>
      <c r="U5103" s="1">
        <f>+Table1[[#This Row],[Adj Total CONTRIBUTION_MARGIN]]-Table1[[#This Row],[Current Total CONTRIBUTION_MARGIN]]</f>
        <v>-10265.33</v>
      </c>
      <c r="V5103" s="1">
        <f>+Table1[[#This Row],[Adj Total OPERATING_MARGIN]]-Table1[[#This Row],[Current Total OPERATING_MARGIN]]</f>
        <v>6052.2</v>
      </c>
    </row>
    <row r="5104" spans="1:22" x14ac:dyDescent="0.3">
      <c r="A5104" t="s">
        <v>33</v>
      </c>
      <c r="B5104">
        <v>2021</v>
      </c>
      <c r="C5104" t="s">
        <v>29</v>
      </c>
      <c r="D5104" t="s">
        <v>32</v>
      </c>
      <c r="E5104" s="2">
        <v>85</v>
      </c>
      <c r="F5104" s="1">
        <v>15389.26</v>
      </c>
      <c r="G5104" s="1">
        <v>33150.81</v>
      </c>
      <c r="H5104" s="1">
        <v>15743.9789</v>
      </c>
      <c r="I5104" s="1">
        <v>12285.12</v>
      </c>
      <c r="J5104" s="1">
        <v>3335.01</v>
      </c>
      <c r="K5104" s="2">
        <v>65</v>
      </c>
      <c r="L5104" s="1">
        <v>8193.68</v>
      </c>
      <c r="M5104" s="1">
        <v>20052.09</v>
      </c>
      <c r="N5104" s="1">
        <v>3755.2404000000001</v>
      </c>
      <c r="O5104" s="1">
        <v>11053.77</v>
      </c>
      <c r="P5104" s="1">
        <v>9395.58</v>
      </c>
      <c r="Q5104" s="2">
        <f>-+Table1[[#This Row],[Current Record Count]]+Table1[[#This Row],[Adj Record Count]]</f>
        <v>-20</v>
      </c>
      <c r="R5104" s="1">
        <f>+-Table1[[#This Row],[Current Total ADJUSTMENT_AMOUNT]]+Table1[[#This Row],[Adj Total ADJUSTMENT_AMOUNT]]</f>
        <v>-7195.58</v>
      </c>
      <c r="S5104" s="1">
        <f>-Table1[[#This Row],[Current Total CHARGE_AMOUNT]]+Table1[[#This Row],[Adj Total CHARGE_AMOUNT]]</f>
        <v>-13098.719999999998</v>
      </c>
      <c r="T5104" s="1">
        <f>+Table1[[#This Row],[Adj Total TOTAL_COST]]-Table1[[#This Row],[Current Total TOTAL_COST]]</f>
        <v>-11988.738499999999</v>
      </c>
      <c r="U5104" s="1">
        <f>+Table1[[#This Row],[Adj Total CONTRIBUTION_MARGIN]]-Table1[[#This Row],[Current Total CONTRIBUTION_MARGIN]]</f>
        <v>-1231.3500000000004</v>
      </c>
      <c r="V5104" s="1">
        <f>+Table1[[#This Row],[Adj Total OPERATING_MARGIN]]-Table1[[#This Row],[Current Total OPERATING_MARGIN]]</f>
        <v>6060.57</v>
      </c>
    </row>
    <row r="5105" spans="1:22" x14ac:dyDescent="0.3">
      <c r="A5105" t="s">
        <v>98</v>
      </c>
      <c r="B5105">
        <v>2024</v>
      </c>
      <c r="C5105" t="s">
        <v>20</v>
      </c>
      <c r="D5105" t="s">
        <v>97</v>
      </c>
      <c r="E5105" s="2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2">
        <v>1</v>
      </c>
      <c r="L5105" s="1">
        <v>9294.9699999999993</v>
      </c>
      <c r="M5105" s="1">
        <v>23508.54</v>
      </c>
      <c r="N5105" s="1">
        <v>8121.8702999999996</v>
      </c>
      <c r="O5105" s="1">
        <v>8998.83</v>
      </c>
      <c r="P5105" s="1">
        <v>6091.7</v>
      </c>
      <c r="Q5105" s="2">
        <f>-+Table1[[#This Row],[Current Record Count]]+Table1[[#This Row],[Adj Record Count]]</f>
        <v>1</v>
      </c>
      <c r="R5105" s="1">
        <f>+-Table1[[#This Row],[Current Total ADJUSTMENT_AMOUNT]]+Table1[[#This Row],[Adj Total ADJUSTMENT_AMOUNT]]</f>
        <v>9294.9699999999993</v>
      </c>
      <c r="S5105" s="1">
        <f>-Table1[[#This Row],[Current Total CHARGE_AMOUNT]]+Table1[[#This Row],[Adj Total CHARGE_AMOUNT]]</f>
        <v>23508.54</v>
      </c>
      <c r="T5105" s="1">
        <f>+Table1[[#This Row],[Adj Total TOTAL_COST]]-Table1[[#This Row],[Current Total TOTAL_COST]]</f>
        <v>8121.8702999999996</v>
      </c>
      <c r="U5105" s="1">
        <f>+Table1[[#This Row],[Adj Total CONTRIBUTION_MARGIN]]-Table1[[#This Row],[Current Total CONTRIBUTION_MARGIN]]</f>
        <v>8998.83</v>
      </c>
      <c r="V5105" s="1">
        <f>+Table1[[#This Row],[Adj Total OPERATING_MARGIN]]-Table1[[#This Row],[Current Total OPERATING_MARGIN]]</f>
        <v>6091.7</v>
      </c>
    </row>
    <row r="5106" spans="1:22" x14ac:dyDescent="0.3">
      <c r="A5106" t="s">
        <v>44</v>
      </c>
      <c r="B5106">
        <v>2020</v>
      </c>
      <c r="C5106" t="s">
        <v>20</v>
      </c>
      <c r="D5106" t="s">
        <v>102</v>
      </c>
      <c r="E5106" s="2">
        <v>7</v>
      </c>
      <c r="F5106" s="1">
        <v>33990.94</v>
      </c>
      <c r="G5106" s="1">
        <v>39936.61</v>
      </c>
      <c r="H5106" s="1">
        <v>13454.9395</v>
      </c>
      <c r="I5106" s="1">
        <v>-2828.16</v>
      </c>
      <c r="J5106" s="1">
        <v>-7509.33</v>
      </c>
      <c r="K5106" s="2">
        <v>5</v>
      </c>
      <c r="L5106" s="1">
        <v>3607.33</v>
      </c>
      <c r="M5106" s="1">
        <v>7608.05</v>
      </c>
      <c r="N5106" s="1">
        <v>5416.8739999999998</v>
      </c>
      <c r="O5106" s="1">
        <v>734.88</v>
      </c>
      <c r="P5106" s="1">
        <v>-1416.21</v>
      </c>
      <c r="Q5106" s="2">
        <f>-+Table1[[#This Row],[Current Record Count]]+Table1[[#This Row],[Adj Record Count]]</f>
        <v>-2</v>
      </c>
      <c r="R5106" s="1">
        <f>+-Table1[[#This Row],[Current Total ADJUSTMENT_AMOUNT]]+Table1[[#This Row],[Adj Total ADJUSTMENT_AMOUNT]]</f>
        <v>-30383.61</v>
      </c>
      <c r="S5106" s="1">
        <f>-Table1[[#This Row],[Current Total CHARGE_AMOUNT]]+Table1[[#This Row],[Adj Total CHARGE_AMOUNT]]</f>
        <v>-32328.560000000001</v>
      </c>
      <c r="T5106" s="1">
        <f>+Table1[[#This Row],[Adj Total TOTAL_COST]]-Table1[[#This Row],[Current Total TOTAL_COST]]</f>
        <v>-8038.0655000000006</v>
      </c>
      <c r="U5106" s="1">
        <f>+Table1[[#This Row],[Adj Total CONTRIBUTION_MARGIN]]-Table1[[#This Row],[Current Total CONTRIBUTION_MARGIN]]</f>
        <v>3563.04</v>
      </c>
      <c r="V5106" s="1">
        <f>+Table1[[#This Row],[Adj Total OPERATING_MARGIN]]-Table1[[#This Row],[Current Total OPERATING_MARGIN]]</f>
        <v>6093.12</v>
      </c>
    </row>
    <row r="5107" spans="1:22" x14ac:dyDescent="0.3">
      <c r="A5107" t="s">
        <v>25</v>
      </c>
      <c r="B5107">
        <v>2022</v>
      </c>
      <c r="C5107" t="s">
        <v>67</v>
      </c>
      <c r="D5107" t="s">
        <v>67</v>
      </c>
      <c r="E5107" s="2">
        <v>475</v>
      </c>
      <c r="F5107" s="1">
        <v>897306.06</v>
      </c>
      <c r="G5107" s="1">
        <v>1125189.44</v>
      </c>
      <c r="H5107" s="1">
        <v>100350.7304</v>
      </c>
      <c r="I5107" s="1">
        <v>193873.91</v>
      </c>
      <c r="J5107" s="1">
        <v>165402.29999999999</v>
      </c>
      <c r="K5107" s="2">
        <v>515</v>
      </c>
      <c r="L5107" s="1">
        <v>1074984.75</v>
      </c>
      <c r="M5107" s="1">
        <v>1332185.3799999999</v>
      </c>
      <c r="N5107" s="1">
        <v>140551.0907</v>
      </c>
      <c r="O5107" s="1">
        <v>211578.93</v>
      </c>
      <c r="P5107" s="1">
        <v>171498.95</v>
      </c>
      <c r="Q5107" s="2">
        <f>-+Table1[[#This Row],[Current Record Count]]+Table1[[#This Row],[Adj Record Count]]</f>
        <v>40</v>
      </c>
      <c r="R5107" s="1">
        <f>+-Table1[[#This Row],[Current Total ADJUSTMENT_AMOUNT]]+Table1[[#This Row],[Adj Total ADJUSTMENT_AMOUNT]]</f>
        <v>177678.68999999994</v>
      </c>
      <c r="S5107" s="1">
        <f>-Table1[[#This Row],[Current Total CHARGE_AMOUNT]]+Table1[[#This Row],[Adj Total CHARGE_AMOUNT]]</f>
        <v>206995.93999999994</v>
      </c>
      <c r="T5107" s="1">
        <f>+Table1[[#This Row],[Adj Total TOTAL_COST]]-Table1[[#This Row],[Current Total TOTAL_COST]]</f>
        <v>40200.3603</v>
      </c>
      <c r="U5107" s="1">
        <f>+Table1[[#This Row],[Adj Total CONTRIBUTION_MARGIN]]-Table1[[#This Row],[Current Total CONTRIBUTION_MARGIN]]</f>
        <v>17705.01999999999</v>
      </c>
      <c r="V5107" s="1">
        <f>+Table1[[#This Row],[Adj Total OPERATING_MARGIN]]-Table1[[#This Row],[Current Total OPERATING_MARGIN]]</f>
        <v>6096.6500000000233</v>
      </c>
    </row>
    <row r="5108" spans="1:22" x14ac:dyDescent="0.3">
      <c r="A5108" t="s">
        <v>54</v>
      </c>
      <c r="B5108">
        <v>2022</v>
      </c>
      <c r="C5108" t="s">
        <v>23</v>
      </c>
      <c r="D5108" t="s">
        <v>83</v>
      </c>
      <c r="E5108" s="2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2">
        <v>18</v>
      </c>
      <c r="L5108" s="1">
        <v>49295.26</v>
      </c>
      <c r="M5108" s="1">
        <v>65571.199999999997</v>
      </c>
      <c r="N5108" s="1">
        <v>14684.734899999999</v>
      </c>
      <c r="O5108" s="1">
        <v>11536.04</v>
      </c>
      <c r="P5108" s="1">
        <v>6110.2</v>
      </c>
      <c r="Q5108" s="2">
        <f>-+Table1[[#This Row],[Current Record Count]]+Table1[[#This Row],[Adj Record Count]]</f>
        <v>18</v>
      </c>
      <c r="R5108" s="1">
        <f>+-Table1[[#This Row],[Current Total ADJUSTMENT_AMOUNT]]+Table1[[#This Row],[Adj Total ADJUSTMENT_AMOUNT]]</f>
        <v>49295.26</v>
      </c>
      <c r="S5108" s="1">
        <f>-Table1[[#This Row],[Current Total CHARGE_AMOUNT]]+Table1[[#This Row],[Adj Total CHARGE_AMOUNT]]</f>
        <v>65571.199999999997</v>
      </c>
      <c r="T5108" s="1">
        <f>+Table1[[#This Row],[Adj Total TOTAL_COST]]-Table1[[#This Row],[Current Total TOTAL_COST]]</f>
        <v>14684.734899999999</v>
      </c>
      <c r="U5108" s="1">
        <f>+Table1[[#This Row],[Adj Total CONTRIBUTION_MARGIN]]-Table1[[#This Row],[Current Total CONTRIBUTION_MARGIN]]</f>
        <v>11536.04</v>
      </c>
      <c r="V5108" s="1">
        <f>+Table1[[#This Row],[Adj Total OPERATING_MARGIN]]-Table1[[#This Row],[Current Total OPERATING_MARGIN]]</f>
        <v>6110.2</v>
      </c>
    </row>
    <row r="5109" spans="1:22" x14ac:dyDescent="0.3">
      <c r="A5109" t="s">
        <v>54</v>
      </c>
      <c r="B5109">
        <v>2022</v>
      </c>
      <c r="C5109" t="s">
        <v>90</v>
      </c>
      <c r="D5109" t="s">
        <v>90</v>
      </c>
      <c r="E5109" s="2">
        <v>2</v>
      </c>
      <c r="F5109" s="1">
        <v>1941.16</v>
      </c>
      <c r="G5109" s="1">
        <v>5676.25</v>
      </c>
      <c r="H5109" s="1">
        <v>435.60879999999997</v>
      </c>
      <c r="I5109" s="1">
        <v>3473.26</v>
      </c>
      <c r="J5109" s="1">
        <v>3366.44</v>
      </c>
      <c r="K5109" s="2">
        <v>13</v>
      </c>
      <c r="L5109" s="1">
        <v>51568.95</v>
      </c>
      <c r="M5109" s="1">
        <v>76995.87</v>
      </c>
      <c r="N5109" s="1">
        <v>18215.9643</v>
      </c>
      <c r="O5109" s="1">
        <v>16130.95</v>
      </c>
      <c r="P5109" s="1">
        <v>9490.99</v>
      </c>
      <c r="Q5109" s="2">
        <f>-+Table1[[#This Row],[Current Record Count]]+Table1[[#This Row],[Adj Record Count]]</f>
        <v>11</v>
      </c>
      <c r="R5109" s="1">
        <f>+-Table1[[#This Row],[Current Total ADJUSTMENT_AMOUNT]]+Table1[[#This Row],[Adj Total ADJUSTMENT_AMOUNT]]</f>
        <v>49627.789999999994</v>
      </c>
      <c r="S5109" s="1">
        <f>-Table1[[#This Row],[Current Total CHARGE_AMOUNT]]+Table1[[#This Row],[Adj Total CHARGE_AMOUNT]]</f>
        <v>71319.62</v>
      </c>
      <c r="T5109" s="1">
        <f>+Table1[[#This Row],[Adj Total TOTAL_COST]]-Table1[[#This Row],[Current Total TOTAL_COST]]</f>
        <v>17780.355499999998</v>
      </c>
      <c r="U5109" s="1">
        <f>+Table1[[#This Row],[Adj Total CONTRIBUTION_MARGIN]]-Table1[[#This Row],[Current Total CONTRIBUTION_MARGIN]]</f>
        <v>12657.69</v>
      </c>
      <c r="V5109" s="1">
        <f>+Table1[[#This Row],[Adj Total OPERATING_MARGIN]]-Table1[[#This Row],[Current Total OPERATING_MARGIN]]</f>
        <v>6124.5499999999993</v>
      </c>
    </row>
    <row r="5110" spans="1:22" x14ac:dyDescent="0.3">
      <c r="A5110" t="s">
        <v>74</v>
      </c>
      <c r="B5110">
        <v>2023</v>
      </c>
      <c r="C5110" t="s">
        <v>47</v>
      </c>
      <c r="D5110" t="s">
        <v>63</v>
      </c>
      <c r="E5110" s="2">
        <v>3</v>
      </c>
      <c r="F5110" s="1">
        <v>29995.47</v>
      </c>
      <c r="G5110" s="1">
        <v>32222.02</v>
      </c>
      <c r="H5110" s="1">
        <v>8464.6995000000006</v>
      </c>
      <c r="I5110" s="1">
        <v>-3182.47</v>
      </c>
      <c r="J5110" s="1">
        <v>-6134.92</v>
      </c>
      <c r="K5110" s="2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2">
        <f>-+Table1[[#This Row],[Current Record Count]]+Table1[[#This Row],[Adj Record Count]]</f>
        <v>-3</v>
      </c>
      <c r="R5110" s="1">
        <f>+-Table1[[#This Row],[Current Total ADJUSTMENT_AMOUNT]]+Table1[[#This Row],[Adj Total ADJUSTMENT_AMOUNT]]</f>
        <v>-29995.47</v>
      </c>
      <c r="S5110" s="1">
        <f>-Table1[[#This Row],[Current Total CHARGE_AMOUNT]]+Table1[[#This Row],[Adj Total CHARGE_AMOUNT]]</f>
        <v>-32222.02</v>
      </c>
      <c r="T5110" s="1">
        <f>+Table1[[#This Row],[Adj Total TOTAL_COST]]-Table1[[#This Row],[Current Total TOTAL_COST]]</f>
        <v>-8464.6995000000006</v>
      </c>
      <c r="U5110" s="1">
        <f>+Table1[[#This Row],[Adj Total CONTRIBUTION_MARGIN]]-Table1[[#This Row],[Current Total CONTRIBUTION_MARGIN]]</f>
        <v>3182.47</v>
      </c>
      <c r="V5110" s="1">
        <f>+Table1[[#This Row],[Adj Total OPERATING_MARGIN]]-Table1[[#This Row],[Current Total OPERATING_MARGIN]]</f>
        <v>6134.92</v>
      </c>
    </row>
    <row r="5111" spans="1:22" x14ac:dyDescent="0.3">
      <c r="A5111" t="s">
        <v>82</v>
      </c>
      <c r="B5111">
        <v>2020</v>
      </c>
      <c r="C5111" t="s">
        <v>60</v>
      </c>
      <c r="D5111" t="s">
        <v>60</v>
      </c>
      <c r="E5111" s="2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2">
        <v>1</v>
      </c>
      <c r="L5111" s="1">
        <v>13879.42</v>
      </c>
      <c r="M5111" s="1">
        <v>21464.87</v>
      </c>
      <c r="N5111" s="1">
        <v>1449.9127000000001</v>
      </c>
      <c r="O5111" s="1">
        <v>6542.58</v>
      </c>
      <c r="P5111" s="1">
        <v>6135.54</v>
      </c>
      <c r="Q5111" s="2">
        <f>-+Table1[[#This Row],[Current Record Count]]+Table1[[#This Row],[Adj Record Count]]</f>
        <v>1</v>
      </c>
      <c r="R5111" s="1">
        <f>+-Table1[[#This Row],[Current Total ADJUSTMENT_AMOUNT]]+Table1[[#This Row],[Adj Total ADJUSTMENT_AMOUNT]]</f>
        <v>13879.42</v>
      </c>
      <c r="S5111" s="1">
        <f>-Table1[[#This Row],[Current Total CHARGE_AMOUNT]]+Table1[[#This Row],[Adj Total CHARGE_AMOUNT]]</f>
        <v>21464.87</v>
      </c>
      <c r="T5111" s="1">
        <f>+Table1[[#This Row],[Adj Total TOTAL_COST]]-Table1[[#This Row],[Current Total TOTAL_COST]]</f>
        <v>1449.9127000000001</v>
      </c>
      <c r="U5111" s="1">
        <f>+Table1[[#This Row],[Adj Total CONTRIBUTION_MARGIN]]-Table1[[#This Row],[Current Total CONTRIBUTION_MARGIN]]</f>
        <v>6542.58</v>
      </c>
      <c r="V5111" s="1">
        <f>+Table1[[#This Row],[Adj Total OPERATING_MARGIN]]-Table1[[#This Row],[Current Total OPERATING_MARGIN]]</f>
        <v>6135.54</v>
      </c>
    </row>
    <row r="5112" spans="1:22" x14ac:dyDescent="0.3">
      <c r="A5112" t="s">
        <v>74</v>
      </c>
      <c r="B5112">
        <v>2024</v>
      </c>
      <c r="C5112" t="s">
        <v>29</v>
      </c>
      <c r="D5112" t="s">
        <v>30</v>
      </c>
      <c r="E5112" s="2">
        <v>4517</v>
      </c>
      <c r="F5112" s="1">
        <v>2501807.85</v>
      </c>
      <c r="G5112" s="1">
        <v>3381450.76</v>
      </c>
      <c r="H5112" s="1">
        <v>1116693.3456999999</v>
      </c>
      <c r="I5112" s="1">
        <v>552544.78</v>
      </c>
      <c r="J5112" s="1">
        <v>187888.02</v>
      </c>
      <c r="K5112" s="2">
        <v>4274</v>
      </c>
      <c r="L5112" s="1">
        <v>781538.89</v>
      </c>
      <c r="M5112" s="1">
        <v>1242917.45</v>
      </c>
      <c r="N5112" s="1">
        <v>495746.36300000001</v>
      </c>
      <c r="O5112" s="1">
        <v>352995.87</v>
      </c>
      <c r="P5112" s="1">
        <v>194067.04</v>
      </c>
      <c r="Q5112" s="2">
        <f>-+Table1[[#This Row],[Current Record Count]]+Table1[[#This Row],[Adj Record Count]]</f>
        <v>-243</v>
      </c>
      <c r="R5112" s="1">
        <f>+-Table1[[#This Row],[Current Total ADJUSTMENT_AMOUNT]]+Table1[[#This Row],[Adj Total ADJUSTMENT_AMOUNT]]</f>
        <v>-1720268.96</v>
      </c>
      <c r="S5112" s="1">
        <f>-Table1[[#This Row],[Current Total CHARGE_AMOUNT]]+Table1[[#This Row],[Adj Total CHARGE_AMOUNT]]</f>
        <v>-2138533.3099999996</v>
      </c>
      <c r="T5112" s="1">
        <f>+Table1[[#This Row],[Adj Total TOTAL_COST]]-Table1[[#This Row],[Current Total TOTAL_COST]]</f>
        <v>-620946.98269999993</v>
      </c>
      <c r="U5112" s="1">
        <f>+Table1[[#This Row],[Adj Total CONTRIBUTION_MARGIN]]-Table1[[#This Row],[Current Total CONTRIBUTION_MARGIN]]</f>
        <v>-199548.91000000003</v>
      </c>
      <c r="V5112" s="1">
        <f>+Table1[[#This Row],[Adj Total OPERATING_MARGIN]]-Table1[[#This Row],[Current Total OPERATING_MARGIN]]</f>
        <v>6179.0200000000186</v>
      </c>
    </row>
    <row r="5113" spans="1:22" x14ac:dyDescent="0.3">
      <c r="A5113" t="s">
        <v>27</v>
      </c>
      <c r="B5113">
        <v>2021</v>
      </c>
      <c r="C5113" t="s">
        <v>17</v>
      </c>
      <c r="D5113" t="s">
        <v>68</v>
      </c>
      <c r="E5113" s="2">
        <v>6</v>
      </c>
      <c r="F5113" s="1">
        <v>30975.13</v>
      </c>
      <c r="G5113" s="1">
        <v>50485.65</v>
      </c>
      <c r="H5113" s="1">
        <v>4089.1709999999998</v>
      </c>
      <c r="I5113" s="1">
        <v>16956.62</v>
      </c>
      <c r="J5113" s="1">
        <v>15470.63</v>
      </c>
      <c r="K5113" s="2">
        <v>12</v>
      </c>
      <c r="L5113" s="1">
        <v>91321.82</v>
      </c>
      <c r="M5113" s="1">
        <v>123712.22</v>
      </c>
      <c r="N5113" s="1">
        <v>14456.053099999999</v>
      </c>
      <c r="O5113" s="1">
        <v>27042.26</v>
      </c>
      <c r="P5113" s="1">
        <v>21650.560000000001</v>
      </c>
      <c r="Q5113" s="2">
        <f>-+Table1[[#This Row],[Current Record Count]]+Table1[[#This Row],[Adj Record Count]]</f>
        <v>6</v>
      </c>
      <c r="R5113" s="1">
        <f>+-Table1[[#This Row],[Current Total ADJUSTMENT_AMOUNT]]+Table1[[#This Row],[Adj Total ADJUSTMENT_AMOUNT]]</f>
        <v>60346.69</v>
      </c>
      <c r="S5113" s="1">
        <f>-Table1[[#This Row],[Current Total CHARGE_AMOUNT]]+Table1[[#This Row],[Adj Total CHARGE_AMOUNT]]</f>
        <v>73226.570000000007</v>
      </c>
      <c r="T5113" s="1">
        <f>+Table1[[#This Row],[Adj Total TOTAL_COST]]-Table1[[#This Row],[Current Total TOTAL_COST]]</f>
        <v>10366.882099999999</v>
      </c>
      <c r="U5113" s="1">
        <f>+Table1[[#This Row],[Adj Total CONTRIBUTION_MARGIN]]-Table1[[#This Row],[Current Total CONTRIBUTION_MARGIN]]</f>
        <v>10085.64</v>
      </c>
      <c r="V5113" s="1">
        <f>+Table1[[#This Row],[Adj Total OPERATING_MARGIN]]-Table1[[#This Row],[Current Total OPERATING_MARGIN]]</f>
        <v>6179.9300000000021</v>
      </c>
    </row>
    <row r="5114" spans="1:22" x14ac:dyDescent="0.3">
      <c r="A5114" t="s">
        <v>16</v>
      </c>
      <c r="B5114">
        <v>2025</v>
      </c>
      <c r="C5114" t="s">
        <v>17</v>
      </c>
      <c r="D5114" t="s">
        <v>86</v>
      </c>
      <c r="E5114" s="2">
        <v>291</v>
      </c>
      <c r="F5114" s="1">
        <v>329680.71000000002</v>
      </c>
      <c r="G5114" s="1">
        <v>419408.1</v>
      </c>
      <c r="H5114" s="1">
        <v>141976.0128</v>
      </c>
      <c r="I5114" s="1">
        <v>-32462.17</v>
      </c>
      <c r="J5114" s="1">
        <v>-68099.95</v>
      </c>
      <c r="K5114" s="2">
        <v>276</v>
      </c>
      <c r="L5114" s="1">
        <v>243005.84</v>
      </c>
      <c r="M5114" s="1">
        <v>323092</v>
      </c>
      <c r="N5114" s="1">
        <v>128351.6029</v>
      </c>
      <c r="O5114" s="1">
        <v>-31197.05</v>
      </c>
      <c r="P5114" s="1">
        <v>-61892.800000000003</v>
      </c>
      <c r="Q5114" s="2">
        <f>-+Table1[[#This Row],[Current Record Count]]+Table1[[#This Row],[Adj Record Count]]</f>
        <v>-15</v>
      </c>
      <c r="R5114" s="1">
        <f>+-Table1[[#This Row],[Current Total ADJUSTMENT_AMOUNT]]+Table1[[#This Row],[Adj Total ADJUSTMENT_AMOUNT]]</f>
        <v>-86674.870000000024</v>
      </c>
      <c r="S5114" s="1">
        <f>-Table1[[#This Row],[Current Total CHARGE_AMOUNT]]+Table1[[#This Row],[Adj Total CHARGE_AMOUNT]]</f>
        <v>-96316.099999999977</v>
      </c>
      <c r="T5114" s="1">
        <f>+Table1[[#This Row],[Adj Total TOTAL_COST]]-Table1[[#This Row],[Current Total TOTAL_COST]]</f>
        <v>-13624.409899999999</v>
      </c>
      <c r="U5114" s="1">
        <f>+Table1[[#This Row],[Adj Total CONTRIBUTION_MARGIN]]-Table1[[#This Row],[Current Total CONTRIBUTION_MARGIN]]</f>
        <v>1265.119999999999</v>
      </c>
      <c r="V5114" s="1">
        <f>+Table1[[#This Row],[Adj Total OPERATING_MARGIN]]-Table1[[#This Row],[Current Total OPERATING_MARGIN]]</f>
        <v>6207.1499999999942</v>
      </c>
    </row>
    <row r="5115" spans="1:22" x14ac:dyDescent="0.3">
      <c r="A5115" t="s">
        <v>31</v>
      </c>
      <c r="B5115">
        <v>2021</v>
      </c>
      <c r="C5115" t="s">
        <v>46</v>
      </c>
      <c r="D5115" t="s">
        <v>46</v>
      </c>
      <c r="E5115" s="2">
        <v>14</v>
      </c>
      <c r="F5115" s="1">
        <v>200677.82</v>
      </c>
      <c r="G5115" s="1">
        <v>228056.65</v>
      </c>
      <c r="H5115" s="1">
        <v>62981.389499999997</v>
      </c>
      <c r="I5115" s="1">
        <v>14347.34</v>
      </c>
      <c r="J5115" s="1">
        <v>-7686.18</v>
      </c>
      <c r="K5115" s="2">
        <v>2</v>
      </c>
      <c r="L5115" s="1">
        <v>5615.63</v>
      </c>
      <c r="M5115" s="1">
        <v>6171.47</v>
      </c>
      <c r="N5115" s="1">
        <v>2018.1994</v>
      </c>
      <c r="O5115" s="1">
        <v>-640.91</v>
      </c>
      <c r="P5115" s="1">
        <v>-1443.61</v>
      </c>
      <c r="Q5115" s="2">
        <f>-+Table1[[#This Row],[Current Record Count]]+Table1[[#This Row],[Adj Record Count]]</f>
        <v>-12</v>
      </c>
      <c r="R5115" s="1">
        <f>+-Table1[[#This Row],[Current Total ADJUSTMENT_AMOUNT]]+Table1[[#This Row],[Adj Total ADJUSTMENT_AMOUNT]]</f>
        <v>-195062.19</v>
      </c>
      <c r="S5115" s="1">
        <f>-Table1[[#This Row],[Current Total CHARGE_AMOUNT]]+Table1[[#This Row],[Adj Total CHARGE_AMOUNT]]</f>
        <v>-221885.18</v>
      </c>
      <c r="T5115" s="1">
        <f>+Table1[[#This Row],[Adj Total TOTAL_COST]]-Table1[[#This Row],[Current Total TOTAL_COST]]</f>
        <v>-60963.1901</v>
      </c>
      <c r="U5115" s="1">
        <f>+Table1[[#This Row],[Adj Total CONTRIBUTION_MARGIN]]-Table1[[#This Row],[Current Total CONTRIBUTION_MARGIN]]</f>
        <v>-14988.25</v>
      </c>
      <c r="V5115" s="1">
        <f>+Table1[[#This Row],[Adj Total OPERATING_MARGIN]]-Table1[[#This Row],[Current Total OPERATING_MARGIN]]</f>
        <v>6242.5700000000006</v>
      </c>
    </row>
    <row r="5116" spans="1:22" x14ac:dyDescent="0.3">
      <c r="A5116" t="s">
        <v>81</v>
      </c>
      <c r="B5116">
        <v>2021</v>
      </c>
      <c r="C5116" t="s">
        <v>51</v>
      </c>
      <c r="D5116" t="s">
        <v>51</v>
      </c>
      <c r="E5116" s="2">
        <v>24</v>
      </c>
      <c r="F5116" s="1">
        <v>4784.38</v>
      </c>
      <c r="G5116" s="1">
        <v>7254</v>
      </c>
      <c r="H5116" s="1">
        <v>11307.6536</v>
      </c>
      <c r="I5116" s="1">
        <v>251.14</v>
      </c>
      <c r="J5116" s="1">
        <v>-6246.83</v>
      </c>
      <c r="K5116" s="2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2">
        <f>-+Table1[[#This Row],[Current Record Count]]+Table1[[#This Row],[Adj Record Count]]</f>
        <v>-24</v>
      </c>
      <c r="R5116" s="1">
        <f>+-Table1[[#This Row],[Current Total ADJUSTMENT_AMOUNT]]+Table1[[#This Row],[Adj Total ADJUSTMENT_AMOUNT]]</f>
        <v>-4784.38</v>
      </c>
      <c r="S5116" s="1">
        <f>-Table1[[#This Row],[Current Total CHARGE_AMOUNT]]+Table1[[#This Row],[Adj Total CHARGE_AMOUNT]]</f>
        <v>-7254</v>
      </c>
      <c r="T5116" s="1">
        <f>+Table1[[#This Row],[Adj Total TOTAL_COST]]-Table1[[#This Row],[Current Total TOTAL_COST]]</f>
        <v>-11307.6536</v>
      </c>
      <c r="U5116" s="1">
        <f>+Table1[[#This Row],[Adj Total CONTRIBUTION_MARGIN]]-Table1[[#This Row],[Current Total CONTRIBUTION_MARGIN]]</f>
        <v>-251.14</v>
      </c>
      <c r="V5116" s="1">
        <f>+Table1[[#This Row],[Adj Total OPERATING_MARGIN]]-Table1[[#This Row],[Current Total OPERATING_MARGIN]]</f>
        <v>6246.83</v>
      </c>
    </row>
    <row r="5117" spans="1:22" x14ac:dyDescent="0.3">
      <c r="A5117" t="s">
        <v>31</v>
      </c>
      <c r="B5117">
        <v>2023</v>
      </c>
      <c r="C5117" t="s">
        <v>92</v>
      </c>
      <c r="D5117" t="s">
        <v>92</v>
      </c>
      <c r="E5117" s="2">
        <v>1</v>
      </c>
      <c r="F5117" s="1">
        <v>645.94000000000005</v>
      </c>
      <c r="G5117" s="1">
        <v>2036.56</v>
      </c>
      <c r="H5117" s="1">
        <v>7610.9066999999995</v>
      </c>
      <c r="I5117" s="1">
        <v>-5540.6</v>
      </c>
      <c r="J5117" s="1">
        <v>-6286.06</v>
      </c>
      <c r="K5117" s="2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2">
        <f>-+Table1[[#This Row],[Current Record Count]]+Table1[[#This Row],[Adj Record Count]]</f>
        <v>-1</v>
      </c>
      <c r="R5117" s="1">
        <f>+-Table1[[#This Row],[Current Total ADJUSTMENT_AMOUNT]]+Table1[[#This Row],[Adj Total ADJUSTMENT_AMOUNT]]</f>
        <v>-645.94000000000005</v>
      </c>
      <c r="S5117" s="1">
        <f>-Table1[[#This Row],[Current Total CHARGE_AMOUNT]]+Table1[[#This Row],[Adj Total CHARGE_AMOUNT]]</f>
        <v>-2036.56</v>
      </c>
      <c r="T5117" s="1">
        <f>+Table1[[#This Row],[Adj Total TOTAL_COST]]-Table1[[#This Row],[Current Total TOTAL_COST]]</f>
        <v>-7610.9066999999995</v>
      </c>
      <c r="U5117" s="1">
        <f>+Table1[[#This Row],[Adj Total CONTRIBUTION_MARGIN]]-Table1[[#This Row],[Current Total CONTRIBUTION_MARGIN]]</f>
        <v>5540.6</v>
      </c>
      <c r="V5117" s="1">
        <f>+Table1[[#This Row],[Adj Total OPERATING_MARGIN]]-Table1[[#This Row],[Current Total OPERATING_MARGIN]]</f>
        <v>6286.06</v>
      </c>
    </row>
    <row r="5118" spans="1:22" x14ac:dyDescent="0.3">
      <c r="A5118" t="s">
        <v>16</v>
      </c>
      <c r="B5118">
        <v>2024</v>
      </c>
      <c r="C5118" t="s">
        <v>95</v>
      </c>
      <c r="D5118" t="s">
        <v>95</v>
      </c>
      <c r="E5118" s="2">
        <v>383</v>
      </c>
      <c r="F5118" s="1">
        <v>350946.89</v>
      </c>
      <c r="G5118" s="1">
        <v>436719.93</v>
      </c>
      <c r="H5118" s="1">
        <v>106027.37089999999</v>
      </c>
      <c r="I5118" s="1">
        <v>30388.9</v>
      </c>
      <c r="J5118" s="1">
        <v>-3776.82</v>
      </c>
      <c r="K5118" s="2">
        <v>374</v>
      </c>
      <c r="L5118" s="1">
        <v>295132.34999999998</v>
      </c>
      <c r="M5118" s="1">
        <v>364703.04</v>
      </c>
      <c r="N5118" s="1">
        <v>83146.124299999996</v>
      </c>
      <c r="O5118" s="1">
        <v>29004.11</v>
      </c>
      <c r="P5118" s="1">
        <v>2510.54</v>
      </c>
      <c r="Q5118" s="2">
        <f>-+Table1[[#This Row],[Current Record Count]]+Table1[[#This Row],[Adj Record Count]]</f>
        <v>-9</v>
      </c>
      <c r="R5118" s="1">
        <f>+-Table1[[#This Row],[Current Total ADJUSTMENT_AMOUNT]]+Table1[[#This Row],[Adj Total ADJUSTMENT_AMOUNT]]</f>
        <v>-55814.540000000037</v>
      </c>
      <c r="S5118" s="1">
        <f>-Table1[[#This Row],[Current Total CHARGE_AMOUNT]]+Table1[[#This Row],[Adj Total CHARGE_AMOUNT]]</f>
        <v>-72016.890000000014</v>
      </c>
      <c r="T5118" s="1">
        <f>+Table1[[#This Row],[Adj Total TOTAL_COST]]-Table1[[#This Row],[Current Total TOTAL_COST]]</f>
        <v>-22881.246599999999</v>
      </c>
      <c r="U5118" s="1">
        <f>+Table1[[#This Row],[Adj Total CONTRIBUTION_MARGIN]]-Table1[[#This Row],[Current Total CONTRIBUTION_MARGIN]]</f>
        <v>-1384.7900000000009</v>
      </c>
      <c r="V5118" s="1">
        <f>+Table1[[#This Row],[Adj Total OPERATING_MARGIN]]-Table1[[#This Row],[Current Total OPERATING_MARGIN]]</f>
        <v>6287.3600000000006</v>
      </c>
    </row>
    <row r="5119" spans="1:22" x14ac:dyDescent="0.3">
      <c r="A5119" t="s">
        <v>27</v>
      </c>
      <c r="B5119">
        <v>2024</v>
      </c>
      <c r="C5119" t="s">
        <v>50</v>
      </c>
      <c r="D5119" t="s">
        <v>50</v>
      </c>
      <c r="E5119" s="2">
        <v>1</v>
      </c>
      <c r="F5119" s="1">
        <v>3651</v>
      </c>
      <c r="G5119" s="1">
        <v>3651</v>
      </c>
      <c r="H5119" s="1">
        <v>110.78449999999999</v>
      </c>
      <c r="I5119" s="1">
        <v>47.32</v>
      </c>
      <c r="J5119" s="1">
        <v>0.2</v>
      </c>
      <c r="K5119" s="2">
        <v>5</v>
      </c>
      <c r="L5119" s="1">
        <v>103107.76</v>
      </c>
      <c r="M5119" s="1">
        <v>109369.25</v>
      </c>
      <c r="N5119" s="1">
        <v>9517.8330000000005</v>
      </c>
      <c r="O5119" s="1">
        <v>10453.68</v>
      </c>
      <c r="P5119" s="1">
        <v>6305.71</v>
      </c>
      <c r="Q5119" s="2">
        <f>-+Table1[[#This Row],[Current Record Count]]+Table1[[#This Row],[Adj Record Count]]</f>
        <v>4</v>
      </c>
      <c r="R5119" s="1">
        <f>+-Table1[[#This Row],[Current Total ADJUSTMENT_AMOUNT]]+Table1[[#This Row],[Adj Total ADJUSTMENT_AMOUNT]]</f>
        <v>99456.76</v>
      </c>
      <c r="S5119" s="1">
        <f>-Table1[[#This Row],[Current Total CHARGE_AMOUNT]]+Table1[[#This Row],[Adj Total CHARGE_AMOUNT]]</f>
        <v>105718.25</v>
      </c>
      <c r="T5119" s="1">
        <f>+Table1[[#This Row],[Adj Total TOTAL_COST]]-Table1[[#This Row],[Current Total TOTAL_COST]]</f>
        <v>9407.0485000000008</v>
      </c>
      <c r="U5119" s="1">
        <f>+Table1[[#This Row],[Adj Total CONTRIBUTION_MARGIN]]-Table1[[#This Row],[Current Total CONTRIBUTION_MARGIN]]</f>
        <v>10406.36</v>
      </c>
      <c r="V5119" s="1">
        <f>+Table1[[#This Row],[Adj Total OPERATING_MARGIN]]-Table1[[#This Row],[Current Total OPERATING_MARGIN]]</f>
        <v>6305.51</v>
      </c>
    </row>
    <row r="5120" spans="1:22" x14ac:dyDescent="0.3">
      <c r="A5120" t="s">
        <v>54</v>
      </c>
      <c r="B5120">
        <v>2020</v>
      </c>
      <c r="C5120" t="s">
        <v>20</v>
      </c>
      <c r="D5120" t="s">
        <v>49</v>
      </c>
      <c r="E5120" s="2">
        <v>2</v>
      </c>
      <c r="F5120" s="1">
        <v>0</v>
      </c>
      <c r="G5120" s="1">
        <v>0</v>
      </c>
      <c r="H5120" s="1">
        <v>200.0076</v>
      </c>
      <c r="I5120" s="1">
        <v>-154.38999999999999</v>
      </c>
      <c r="J5120" s="1">
        <v>-203.93</v>
      </c>
      <c r="K5120" s="2">
        <v>317</v>
      </c>
      <c r="L5120" s="1">
        <v>2310274.64</v>
      </c>
      <c r="M5120" s="1">
        <v>3656460.48</v>
      </c>
      <c r="N5120" s="1">
        <v>1329613.3322000001</v>
      </c>
      <c r="O5120" s="1">
        <v>180197.97</v>
      </c>
      <c r="P5120" s="1">
        <v>6172.6</v>
      </c>
      <c r="Q5120" s="2">
        <f>-+Table1[[#This Row],[Current Record Count]]+Table1[[#This Row],[Adj Record Count]]</f>
        <v>315</v>
      </c>
      <c r="R5120" s="1">
        <f>+-Table1[[#This Row],[Current Total ADJUSTMENT_AMOUNT]]+Table1[[#This Row],[Adj Total ADJUSTMENT_AMOUNT]]</f>
        <v>2310274.64</v>
      </c>
      <c r="S5120" s="1">
        <f>-Table1[[#This Row],[Current Total CHARGE_AMOUNT]]+Table1[[#This Row],[Adj Total CHARGE_AMOUNT]]</f>
        <v>3656460.48</v>
      </c>
      <c r="T5120" s="1">
        <f>+Table1[[#This Row],[Adj Total TOTAL_COST]]-Table1[[#This Row],[Current Total TOTAL_COST]]</f>
        <v>1329413.3246000002</v>
      </c>
      <c r="U5120" s="1">
        <f>+Table1[[#This Row],[Adj Total CONTRIBUTION_MARGIN]]-Table1[[#This Row],[Current Total CONTRIBUTION_MARGIN]]</f>
        <v>180352.36000000002</v>
      </c>
      <c r="V5120" s="1">
        <f>+Table1[[#This Row],[Adj Total OPERATING_MARGIN]]-Table1[[#This Row],[Current Total OPERATING_MARGIN]]</f>
        <v>6376.5300000000007</v>
      </c>
    </row>
    <row r="5121" spans="1:22" x14ac:dyDescent="0.3">
      <c r="A5121" t="s">
        <v>82</v>
      </c>
      <c r="B5121">
        <v>2021</v>
      </c>
      <c r="C5121" t="s">
        <v>20</v>
      </c>
      <c r="D5121" t="s">
        <v>61</v>
      </c>
      <c r="E5121" s="2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2">
        <v>2</v>
      </c>
      <c r="L5121" s="1">
        <v>10320.219999999999</v>
      </c>
      <c r="M5121" s="1">
        <v>23419.61</v>
      </c>
      <c r="N5121" s="1">
        <v>6686.8091999999997</v>
      </c>
      <c r="O5121" s="1">
        <v>8206.77</v>
      </c>
      <c r="P5121" s="1">
        <v>6412.58</v>
      </c>
      <c r="Q5121" s="2">
        <f>-+Table1[[#This Row],[Current Record Count]]+Table1[[#This Row],[Adj Record Count]]</f>
        <v>2</v>
      </c>
      <c r="R5121" s="1">
        <f>+-Table1[[#This Row],[Current Total ADJUSTMENT_AMOUNT]]+Table1[[#This Row],[Adj Total ADJUSTMENT_AMOUNT]]</f>
        <v>10320.219999999999</v>
      </c>
      <c r="S5121" s="1">
        <f>-Table1[[#This Row],[Current Total CHARGE_AMOUNT]]+Table1[[#This Row],[Adj Total CHARGE_AMOUNT]]</f>
        <v>23419.61</v>
      </c>
      <c r="T5121" s="1">
        <f>+Table1[[#This Row],[Adj Total TOTAL_COST]]-Table1[[#This Row],[Current Total TOTAL_COST]]</f>
        <v>6686.8091999999997</v>
      </c>
      <c r="U5121" s="1">
        <f>+Table1[[#This Row],[Adj Total CONTRIBUTION_MARGIN]]-Table1[[#This Row],[Current Total CONTRIBUTION_MARGIN]]</f>
        <v>8206.77</v>
      </c>
      <c r="V5121" s="1">
        <f>+Table1[[#This Row],[Adj Total OPERATING_MARGIN]]-Table1[[#This Row],[Current Total OPERATING_MARGIN]]</f>
        <v>6412.58</v>
      </c>
    </row>
    <row r="5122" spans="1:22" x14ac:dyDescent="0.3">
      <c r="A5122" t="s">
        <v>27</v>
      </c>
      <c r="B5122">
        <v>2022</v>
      </c>
      <c r="C5122" t="s">
        <v>23</v>
      </c>
      <c r="D5122" t="s">
        <v>77</v>
      </c>
      <c r="E5122" s="2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2">
        <v>12</v>
      </c>
      <c r="L5122" s="1">
        <v>60496.43</v>
      </c>
      <c r="M5122" s="1">
        <v>75188.55</v>
      </c>
      <c r="N5122" s="1">
        <v>12595.1945</v>
      </c>
      <c r="O5122" s="1">
        <v>9683.9500000000007</v>
      </c>
      <c r="P5122" s="1">
        <v>6426.67</v>
      </c>
      <c r="Q5122" s="2">
        <f>-+Table1[[#This Row],[Current Record Count]]+Table1[[#This Row],[Adj Record Count]]</f>
        <v>12</v>
      </c>
      <c r="R5122" s="1">
        <f>+-Table1[[#This Row],[Current Total ADJUSTMENT_AMOUNT]]+Table1[[#This Row],[Adj Total ADJUSTMENT_AMOUNT]]</f>
        <v>60496.43</v>
      </c>
      <c r="S5122" s="1">
        <f>-Table1[[#This Row],[Current Total CHARGE_AMOUNT]]+Table1[[#This Row],[Adj Total CHARGE_AMOUNT]]</f>
        <v>75188.55</v>
      </c>
      <c r="T5122" s="1">
        <f>+Table1[[#This Row],[Adj Total TOTAL_COST]]-Table1[[#This Row],[Current Total TOTAL_COST]]</f>
        <v>12595.1945</v>
      </c>
      <c r="U5122" s="1">
        <f>+Table1[[#This Row],[Adj Total CONTRIBUTION_MARGIN]]-Table1[[#This Row],[Current Total CONTRIBUTION_MARGIN]]</f>
        <v>9683.9500000000007</v>
      </c>
      <c r="V5122" s="1">
        <f>+Table1[[#This Row],[Adj Total OPERATING_MARGIN]]-Table1[[#This Row],[Current Total OPERATING_MARGIN]]</f>
        <v>6426.67</v>
      </c>
    </row>
    <row r="5123" spans="1:22" x14ac:dyDescent="0.3">
      <c r="A5123" t="s">
        <v>44</v>
      </c>
      <c r="B5123">
        <v>2022</v>
      </c>
      <c r="C5123" t="s">
        <v>20</v>
      </c>
      <c r="D5123" t="s">
        <v>61</v>
      </c>
      <c r="E5123" s="2">
        <v>3</v>
      </c>
      <c r="F5123" s="1">
        <v>21268.799999999999</v>
      </c>
      <c r="G5123" s="1">
        <v>21565.08</v>
      </c>
      <c r="H5123" s="1">
        <v>8719.9971000000005</v>
      </c>
      <c r="I5123" s="1">
        <v>-3965.2</v>
      </c>
      <c r="J5123" s="1">
        <v>-6442.92</v>
      </c>
      <c r="K5123" s="2">
        <v>1</v>
      </c>
      <c r="L5123" s="1">
        <v>126.09</v>
      </c>
      <c r="M5123" s="1">
        <v>135</v>
      </c>
      <c r="N5123" s="1">
        <v>28.268899999999999</v>
      </c>
      <c r="O5123" s="1">
        <v>10.69</v>
      </c>
      <c r="P5123" s="1">
        <v>4.24</v>
      </c>
      <c r="Q5123" s="2">
        <f>-+Table1[[#This Row],[Current Record Count]]+Table1[[#This Row],[Adj Record Count]]</f>
        <v>-2</v>
      </c>
      <c r="R5123" s="1">
        <f>+-Table1[[#This Row],[Current Total ADJUSTMENT_AMOUNT]]+Table1[[#This Row],[Adj Total ADJUSTMENT_AMOUNT]]</f>
        <v>-21142.71</v>
      </c>
      <c r="S5123" s="1">
        <f>-Table1[[#This Row],[Current Total CHARGE_AMOUNT]]+Table1[[#This Row],[Adj Total CHARGE_AMOUNT]]</f>
        <v>-21430.080000000002</v>
      </c>
      <c r="T5123" s="1">
        <f>+Table1[[#This Row],[Adj Total TOTAL_COST]]-Table1[[#This Row],[Current Total TOTAL_COST]]</f>
        <v>-8691.7282000000014</v>
      </c>
      <c r="U5123" s="1">
        <f>+Table1[[#This Row],[Adj Total CONTRIBUTION_MARGIN]]-Table1[[#This Row],[Current Total CONTRIBUTION_MARGIN]]</f>
        <v>3975.89</v>
      </c>
      <c r="V5123" s="1">
        <f>+Table1[[#This Row],[Adj Total OPERATING_MARGIN]]-Table1[[#This Row],[Current Total OPERATING_MARGIN]]</f>
        <v>6447.16</v>
      </c>
    </row>
    <row r="5124" spans="1:22" x14ac:dyDescent="0.3">
      <c r="A5124" t="s">
        <v>16</v>
      </c>
      <c r="B5124">
        <v>2020</v>
      </c>
      <c r="C5124" t="s">
        <v>29</v>
      </c>
      <c r="D5124" t="s">
        <v>32</v>
      </c>
      <c r="E5124" s="2">
        <v>58</v>
      </c>
      <c r="F5124" s="1">
        <v>32117.05</v>
      </c>
      <c r="G5124" s="1">
        <v>47655.51</v>
      </c>
      <c r="H5124" s="1">
        <v>21685.2621</v>
      </c>
      <c r="I5124" s="1">
        <v>2878.84</v>
      </c>
      <c r="J5124" s="1">
        <v>-6207.36</v>
      </c>
      <c r="K5124" s="2">
        <v>33</v>
      </c>
      <c r="L5124" s="1">
        <v>13490.53</v>
      </c>
      <c r="M5124" s="1">
        <v>18253.759999999998</v>
      </c>
      <c r="N5124" s="1">
        <v>4471.6871000000001</v>
      </c>
      <c r="O5124" s="1">
        <v>1413.04</v>
      </c>
      <c r="P5124" s="1">
        <v>249.76</v>
      </c>
      <c r="Q5124" s="2">
        <f>-+Table1[[#This Row],[Current Record Count]]+Table1[[#This Row],[Adj Record Count]]</f>
        <v>-25</v>
      </c>
      <c r="R5124" s="1">
        <f>+-Table1[[#This Row],[Current Total ADJUSTMENT_AMOUNT]]+Table1[[#This Row],[Adj Total ADJUSTMENT_AMOUNT]]</f>
        <v>-18626.519999999997</v>
      </c>
      <c r="S5124" s="1">
        <f>-Table1[[#This Row],[Current Total CHARGE_AMOUNT]]+Table1[[#This Row],[Adj Total CHARGE_AMOUNT]]</f>
        <v>-29401.750000000004</v>
      </c>
      <c r="T5124" s="1">
        <f>+Table1[[#This Row],[Adj Total TOTAL_COST]]-Table1[[#This Row],[Current Total TOTAL_COST]]</f>
        <v>-17213.575000000001</v>
      </c>
      <c r="U5124" s="1">
        <f>+Table1[[#This Row],[Adj Total CONTRIBUTION_MARGIN]]-Table1[[#This Row],[Current Total CONTRIBUTION_MARGIN]]</f>
        <v>-1465.8000000000002</v>
      </c>
      <c r="V5124" s="1">
        <f>+Table1[[#This Row],[Adj Total OPERATING_MARGIN]]-Table1[[#This Row],[Current Total OPERATING_MARGIN]]</f>
        <v>6457.12</v>
      </c>
    </row>
    <row r="5125" spans="1:22" x14ac:dyDescent="0.3">
      <c r="A5125" t="s">
        <v>74</v>
      </c>
      <c r="B5125">
        <v>2025</v>
      </c>
      <c r="C5125" t="s">
        <v>29</v>
      </c>
      <c r="D5125" t="s">
        <v>87</v>
      </c>
      <c r="E5125" s="2">
        <v>11</v>
      </c>
      <c r="F5125" s="1">
        <v>38431.74</v>
      </c>
      <c r="G5125" s="1">
        <v>43168.55</v>
      </c>
      <c r="H5125" s="1">
        <v>12457.152</v>
      </c>
      <c r="I5125" s="1">
        <v>-3767.25</v>
      </c>
      <c r="J5125" s="1">
        <v>-7607.45</v>
      </c>
      <c r="K5125" s="2">
        <v>5</v>
      </c>
      <c r="L5125" s="1">
        <v>3992.41</v>
      </c>
      <c r="M5125" s="1">
        <v>4740</v>
      </c>
      <c r="N5125" s="1">
        <v>1882.018</v>
      </c>
      <c r="O5125" s="1">
        <v>-622.6</v>
      </c>
      <c r="P5125" s="1">
        <v>-1134.05</v>
      </c>
      <c r="Q5125" s="2">
        <f>-+Table1[[#This Row],[Current Record Count]]+Table1[[#This Row],[Adj Record Count]]</f>
        <v>-6</v>
      </c>
      <c r="R5125" s="1">
        <f>+-Table1[[#This Row],[Current Total ADJUSTMENT_AMOUNT]]+Table1[[#This Row],[Adj Total ADJUSTMENT_AMOUNT]]</f>
        <v>-34439.33</v>
      </c>
      <c r="S5125" s="1">
        <f>-Table1[[#This Row],[Current Total CHARGE_AMOUNT]]+Table1[[#This Row],[Adj Total CHARGE_AMOUNT]]</f>
        <v>-38428.550000000003</v>
      </c>
      <c r="T5125" s="1">
        <f>+Table1[[#This Row],[Adj Total TOTAL_COST]]-Table1[[#This Row],[Current Total TOTAL_COST]]</f>
        <v>-10575.134</v>
      </c>
      <c r="U5125" s="1">
        <f>+Table1[[#This Row],[Adj Total CONTRIBUTION_MARGIN]]-Table1[[#This Row],[Current Total CONTRIBUTION_MARGIN]]</f>
        <v>3144.65</v>
      </c>
      <c r="V5125" s="1">
        <f>+Table1[[#This Row],[Adj Total OPERATING_MARGIN]]-Table1[[#This Row],[Current Total OPERATING_MARGIN]]</f>
        <v>6473.4</v>
      </c>
    </row>
    <row r="5126" spans="1:22" x14ac:dyDescent="0.3">
      <c r="A5126" t="s">
        <v>78</v>
      </c>
      <c r="B5126">
        <v>2024</v>
      </c>
      <c r="C5126" t="s">
        <v>20</v>
      </c>
      <c r="D5126" t="s">
        <v>70</v>
      </c>
      <c r="E5126" s="2">
        <v>12</v>
      </c>
      <c r="F5126" s="1">
        <v>129900.85</v>
      </c>
      <c r="G5126" s="1">
        <v>169992.98</v>
      </c>
      <c r="H5126" s="1">
        <v>68255.463000000003</v>
      </c>
      <c r="I5126" s="1">
        <v>11700.63</v>
      </c>
      <c r="J5126" s="1">
        <v>-7175.96</v>
      </c>
      <c r="K5126" s="2">
        <v>2</v>
      </c>
      <c r="L5126" s="1">
        <v>9063.61</v>
      </c>
      <c r="M5126" s="1">
        <v>9957.11</v>
      </c>
      <c r="N5126" s="1">
        <v>1591.8704</v>
      </c>
      <c r="O5126" s="1">
        <v>-119.33</v>
      </c>
      <c r="P5126" s="1">
        <v>-691.64</v>
      </c>
      <c r="Q5126" s="2">
        <f>-+Table1[[#This Row],[Current Record Count]]+Table1[[#This Row],[Adj Record Count]]</f>
        <v>-10</v>
      </c>
      <c r="R5126" s="1">
        <f>+-Table1[[#This Row],[Current Total ADJUSTMENT_AMOUNT]]+Table1[[#This Row],[Adj Total ADJUSTMENT_AMOUNT]]</f>
        <v>-120837.24</v>
      </c>
      <c r="S5126" s="1">
        <f>-Table1[[#This Row],[Current Total CHARGE_AMOUNT]]+Table1[[#This Row],[Adj Total CHARGE_AMOUNT]]</f>
        <v>-160035.87</v>
      </c>
      <c r="T5126" s="1">
        <f>+Table1[[#This Row],[Adj Total TOTAL_COST]]-Table1[[#This Row],[Current Total TOTAL_COST]]</f>
        <v>-66663.592600000004</v>
      </c>
      <c r="U5126" s="1">
        <f>+Table1[[#This Row],[Adj Total CONTRIBUTION_MARGIN]]-Table1[[#This Row],[Current Total CONTRIBUTION_MARGIN]]</f>
        <v>-11819.96</v>
      </c>
      <c r="V5126" s="1">
        <f>+Table1[[#This Row],[Adj Total OPERATING_MARGIN]]-Table1[[#This Row],[Current Total OPERATING_MARGIN]]</f>
        <v>6484.32</v>
      </c>
    </row>
    <row r="5127" spans="1:22" x14ac:dyDescent="0.3">
      <c r="A5127" t="s">
        <v>27</v>
      </c>
      <c r="B5127">
        <v>2021</v>
      </c>
      <c r="C5127" t="s">
        <v>17</v>
      </c>
      <c r="D5127" t="s">
        <v>56</v>
      </c>
      <c r="E5127" s="2">
        <v>3</v>
      </c>
      <c r="F5127" s="1">
        <v>6053.7</v>
      </c>
      <c r="G5127" s="1">
        <v>9650.2800000000007</v>
      </c>
      <c r="H5127" s="1">
        <v>1750.7464</v>
      </c>
      <c r="I5127" s="1">
        <v>2330.11</v>
      </c>
      <c r="J5127" s="1">
        <v>1868.48</v>
      </c>
      <c r="K5127" s="2">
        <v>4</v>
      </c>
      <c r="L5127" s="1">
        <v>9573.58</v>
      </c>
      <c r="M5127" s="1">
        <v>20649.91</v>
      </c>
      <c r="N5127" s="1">
        <v>2730.7966999999999</v>
      </c>
      <c r="O5127" s="1">
        <v>9186.44</v>
      </c>
      <c r="P5127" s="1">
        <v>8368.18</v>
      </c>
      <c r="Q5127" s="2">
        <f>-+Table1[[#This Row],[Current Record Count]]+Table1[[#This Row],[Adj Record Count]]</f>
        <v>1</v>
      </c>
      <c r="R5127" s="1">
        <f>+-Table1[[#This Row],[Current Total ADJUSTMENT_AMOUNT]]+Table1[[#This Row],[Adj Total ADJUSTMENT_AMOUNT]]</f>
        <v>3519.88</v>
      </c>
      <c r="S5127" s="1">
        <f>-Table1[[#This Row],[Current Total CHARGE_AMOUNT]]+Table1[[#This Row],[Adj Total CHARGE_AMOUNT]]</f>
        <v>10999.63</v>
      </c>
      <c r="T5127" s="1">
        <f>+Table1[[#This Row],[Adj Total TOTAL_COST]]-Table1[[#This Row],[Current Total TOTAL_COST]]</f>
        <v>980.05029999999988</v>
      </c>
      <c r="U5127" s="1">
        <f>+Table1[[#This Row],[Adj Total CONTRIBUTION_MARGIN]]-Table1[[#This Row],[Current Total CONTRIBUTION_MARGIN]]</f>
        <v>6856.33</v>
      </c>
      <c r="V5127" s="1">
        <f>+Table1[[#This Row],[Adj Total OPERATING_MARGIN]]-Table1[[#This Row],[Current Total OPERATING_MARGIN]]</f>
        <v>6499.7000000000007</v>
      </c>
    </row>
    <row r="5128" spans="1:22" x14ac:dyDescent="0.3">
      <c r="A5128" t="s">
        <v>81</v>
      </c>
      <c r="B5128">
        <v>2021</v>
      </c>
      <c r="C5128" t="s">
        <v>28</v>
      </c>
      <c r="D5128" t="s">
        <v>28</v>
      </c>
      <c r="E5128" s="2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2">
        <v>2</v>
      </c>
      <c r="L5128" s="1">
        <v>17221.23</v>
      </c>
      <c r="M5128" s="1">
        <v>25847.31</v>
      </c>
      <c r="N5128" s="1">
        <v>2344.4065999999998</v>
      </c>
      <c r="O5128" s="1">
        <v>7393.99</v>
      </c>
      <c r="P5128" s="1">
        <v>6516.69</v>
      </c>
      <c r="Q5128" s="2">
        <f>-+Table1[[#This Row],[Current Record Count]]+Table1[[#This Row],[Adj Record Count]]</f>
        <v>2</v>
      </c>
      <c r="R5128" s="1">
        <f>+-Table1[[#This Row],[Current Total ADJUSTMENT_AMOUNT]]+Table1[[#This Row],[Adj Total ADJUSTMENT_AMOUNT]]</f>
        <v>17221.23</v>
      </c>
      <c r="S5128" s="1">
        <f>-Table1[[#This Row],[Current Total CHARGE_AMOUNT]]+Table1[[#This Row],[Adj Total CHARGE_AMOUNT]]</f>
        <v>25847.31</v>
      </c>
      <c r="T5128" s="1">
        <f>+Table1[[#This Row],[Adj Total TOTAL_COST]]-Table1[[#This Row],[Current Total TOTAL_COST]]</f>
        <v>2344.4065999999998</v>
      </c>
      <c r="U5128" s="1">
        <f>+Table1[[#This Row],[Adj Total CONTRIBUTION_MARGIN]]-Table1[[#This Row],[Current Total CONTRIBUTION_MARGIN]]</f>
        <v>7393.99</v>
      </c>
      <c r="V5128" s="1">
        <f>+Table1[[#This Row],[Adj Total OPERATING_MARGIN]]-Table1[[#This Row],[Current Total OPERATING_MARGIN]]</f>
        <v>6516.69</v>
      </c>
    </row>
    <row r="5129" spans="1:22" x14ac:dyDescent="0.3">
      <c r="A5129" t="s">
        <v>33</v>
      </c>
      <c r="B5129">
        <v>2025</v>
      </c>
      <c r="C5129" t="s">
        <v>72</v>
      </c>
      <c r="D5129" t="s">
        <v>72</v>
      </c>
      <c r="E5129" s="2">
        <v>5</v>
      </c>
      <c r="F5129" s="1">
        <v>37114.46</v>
      </c>
      <c r="G5129" s="1">
        <v>59887.21</v>
      </c>
      <c r="H5129" s="1">
        <v>29282.8478</v>
      </c>
      <c r="I5129" s="1">
        <v>7979.21</v>
      </c>
      <c r="J5129" s="1">
        <v>-6517.24</v>
      </c>
      <c r="K5129" s="2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2">
        <f>-+Table1[[#This Row],[Current Record Count]]+Table1[[#This Row],[Adj Record Count]]</f>
        <v>-5</v>
      </c>
      <c r="R5129" s="1">
        <f>+-Table1[[#This Row],[Current Total ADJUSTMENT_AMOUNT]]+Table1[[#This Row],[Adj Total ADJUSTMENT_AMOUNT]]</f>
        <v>-37114.46</v>
      </c>
      <c r="S5129" s="1">
        <f>-Table1[[#This Row],[Current Total CHARGE_AMOUNT]]+Table1[[#This Row],[Adj Total CHARGE_AMOUNT]]</f>
        <v>-59887.21</v>
      </c>
      <c r="T5129" s="1">
        <f>+Table1[[#This Row],[Adj Total TOTAL_COST]]-Table1[[#This Row],[Current Total TOTAL_COST]]</f>
        <v>-29282.8478</v>
      </c>
      <c r="U5129" s="1">
        <f>+Table1[[#This Row],[Adj Total CONTRIBUTION_MARGIN]]-Table1[[#This Row],[Current Total CONTRIBUTION_MARGIN]]</f>
        <v>-7979.21</v>
      </c>
      <c r="V5129" s="1">
        <f>+Table1[[#This Row],[Adj Total OPERATING_MARGIN]]-Table1[[#This Row],[Current Total OPERATING_MARGIN]]</f>
        <v>6517.24</v>
      </c>
    </row>
    <row r="5130" spans="1:22" x14ac:dyDescent="0.3">
      <c r="A5130" t="s">
        <v>25</v>
      </c>
      <c r="B5130">
        <v>2021</v>
      </c>
      <c r="C5130" t="s">
        <v>20</v>
      </c>
      <c r="D5130" t="s">
        <v>100</v>
      </c>
      <c r="E5130" s="2">
        <v>21</v>
      </c>
      <c r="F5130" s="1">
        <v>22682.26</v>
      </c>
      <c r="G5130" s="1">
        <v>29304</v>
      </c>
      <c r="H5130" s="1">
        <v>2522.3249000000001</v>
      </c>
      <c r="I5130" s="1">
        <v>5959.17</v>
      </c>
      <c r="J5130" s="1">
        <v>5052.08</v>
      </c>
      <c r="K5130" s="2">
        <v>36</v>
      </c>
      <c r="L5130" s="1">
        <v>57959.44</v>
      </c>
      <c r="M5130" s="1">
        <v>78282.95</v>
      </c>
      <c r="N5130" s="1">
        <v>10953.950800000001</v>
      </c>
      <c r="O5130" s="1">
        <v>14618.05</v>
      </c>
      <c r="P5130" s="1">
        <v>11597.65</v>
      </c>
      <c r="Q5130" s="2">
        <f>-+Table1[[#This Row],[Current Record Count]]+Table1[[#This Row],[Adj Record Count]]</f>
        <v>15</v>
      </c>
      <c r="R5130" s="1">
        <f>+-Table1[[#This Row],[Current Total ADJUSTMENT_AMOUNT]]+Table1[[#This Row],[Adj Total ADJUSTMENT_AMOUNT]]</f>
        <v>35277.180000000008</v>
      </c>
      <c r="S5130" s="1">
        <f>-Table1[[#This Row],[Current Total CHARGE_AMOUNT]]+Table1[[#This Row],[Adj Total CHARGE_AMOUNT]]</f>
        <v>48978.95</v>
      </c>
      <c r="T5130" s="1">
        <f>+Table1[[#This Row],[Adj Total TOTAL_COST]]-Table1[[#This Row],[Current Total TOTAL_COST]]</f>
        <v>8431.6259000000009</v>
      </c>
      <c r="U5130" s="1">
        <f>+Table1[[#This Row],[Adj Total CONTRIBUTION_MARGIN]]-Table1[[#This Row],[Current Total CONTRIBUTION_MARGIN]]</f>
        <v>8658.8799999999992</v>
      </c>
      <c r="V5130" s="1">
        <f>+Table1[[#This Row],[Adj Total OPERATING_MARGIN]]-Table1[[#This Row],[Current Total OPERATING_MARGIN]]</f>
        <v>6545.57</v>
      </c>
    </row>
    <row r="5131" spans="1:22" x14ac:dyDescent="0.3">
      <c r="A5131" t="s">
        <v>31</v>
      </c>
      <c r="B5131">
        <v>2022</v>
      </c>
      <c r="C5131" t="s">
        <v>29</v>
      </c>
      <c r="D5131" t="s">
        <v>52</v>
      </c>
      <c r="E5131" s="2">
        <v>4</v>
      </c>
      <c r="F5131" s="1">
        <v>36878.080000000002</v>
      </c>
      <c r="G5131" s="1">
        <v>38765.18</v>
      </c>
      <c r="H5131" s="1">
        <v>9567.2396000000008</v>
      </c>
      <c r="I5131" s="1">
        <v>-4499.7700000000004</v>
      </c>
      <c r="J5131" s="1">
        <v>-7531.75</v>
      </c>
      <c r="K5131" s="2">
        <v>2</v>
      </c>
      <c r="L5131" s="1">
        <v>1167.6199999999999</v>
      </c>
      <c r="M5131" s="1">
        <v>1391</v>
      </c>
      <c r="N5131" s="1">
        <v>1213.6223</v>
      </c>
      <c r="O5131" s="1">
        <v>-464.79</v>
      </c>
      <c r="P5131" s="1">
        <v>-985.65</v>
      </c>
      <c r="Q5131" s="2">
        <f>-+Table1[[#This Row],[Current Record Count]]+Table1[[#This Row],[Adj Record Count]]</f>
        <v>-2</v>
      </c>
      <c r="R5131" s="1">
        <f>+-Table1[[#This Row],[Current Total ADJUSTMENT_AMOUNT]]+Table1[[#This Row],[Adj Total ADJUSTMENT_AMOUNT]]</f>
        <v>-35710.46</v>
      </c>
      <c r="S5131" s="1">
        <f>-Table1[[#This Row],[Current Total CHARGE_AMOUNT]]+Table1[[#This Row],[Adj Total CHARGE_AMOUNT]]</f>
        <v>-37374.18</v>
      </c>
      <c r="T5131" s="1">
        <f>+Table1[[#This Row],[Adj Total TOTAL_COST]]-Table1[[#This Row],[Current Total TOTAL_COST]]</f>
        <v>-8353.6173000000017</v>
      </c>
      <c r="U5131" s="1">
        <f>+Table1[[#This Row],[Adj Total CONTRIBUTION_MARGIN]]-Table1[[#This Row],[Current Total CONTRIBUTION_MARGIN]]</f>
        <v>4034.9800000000005</v>
      </c>
      <c r="V5131" s="1">
        <f>+Table1[[#This Row],[Adj Total OPERATING_MARGIN]]-Table1[[#This Row],[Current Total OPERATING_MARGIN]]</f>
        <v>6546.1</v>
      </c>
    </row>
    <row r="5132" spans="1:22" x14ac:dyDescent="0.3">
      <c r="A5132" t="s">
        <v>54</v>
      </c>
      <c r="B5132">
        <v>2020</v>
      </c>
      <c r="C5132" t="s">
        <v>29</v>
      </c>
      <c r="D5132" t="s">
        <v>43</v>
      </c>
      <c r="E5132" s="2">
        <v>14</v>
      </c>
      <c r="F5132" s="1">
        <v>3073.52</v>
      </c>
      <c r="G5132" s="1">
        <v>3836</v>
      </c>
      <c r="H5132" s="1">
        <v>872.5924</v>
      </c>
      <c r="I5132" s="1">
        <v>138.28</v>
      </c>
      <c r="J5132" s="1">
        <v>-110.12</v>
      </c>
      <c r="K5132" s="2">
        <v>36</v>
      </c>
      <c r="L5132" s="1">
        <v>45385.31</v>
      </c>
      <c r="M5132" s="1">
        <v>68068.820000000007</v>
      </c>
      <c r="N5132" s="1">
        <v>16265.6273</v>
      </c>
      <c r="O5132" s="1">
        <v>11564.81</v>
      </c>
      <c r="P5132" s="1">
        <v>6445.51</v>
      </c>
      <c r="Q5132" s="2">
        <f>-+Table1[[#This Row],[Current Record Count]]+Table1[[#This Row],[Adj Record Count]]</f>
        <v>22</v>
      </c>
      <c r="R5132" s="1">
        <f>+-Table1[[#This Row],[Current Total ADJUSTMENT_AMOUNT]]+Table1[[#This Row],[Adj Total ADJUSTMENT_AMOUNT]]</f>
        <v>42311.79</v>
      </c>
      <c r="S5132" s="1">
        <f>-Table1[[#This Row],[Current Total CHARGE_AMOUNT]]+Table1[[#This Row],[Adj Total CHARGE_AMOUNT]]</f>
        <v>64232.820000000007</v>
      </c>
      <c r="T5132" s="1">
        <f>+Table1[[#This Row],[Adj Total TOTAL_COST]]-Table1[[#This Row],[Current Total TOTAL_COST]]</f>
        <v>15393.034900000001</v>
      </c>
      <c r="U5132" s="1">
        <f>+Table1[[#This Row],[Adj Total CONTRIBUTION_MARGIN]]-Table1[[#This Row],[Current Total CONTRIBUTION_MARGIN]]</f>
        <v>11426.529999999999</v>
      </c>
      <c r="V5132" s="1">
        <f>+Table1[[#This Row],[Adj Total OPERATING_MARGIN]]-Table1[[#This Row],[Current Total OPERATING_MARGIN]]</f>
        <v>6555.63</v>
      </c>
    </row>
    <row r="5133" spans="1:22" x14ac:dyDescent="0.3">
      <c r="A5133" t="s">
        <v>25</v>
      </c>
      <c r="B5133">
        <v>2025</v>
      </c>
      <c r="C5133" t="s">
        <v>20</v>
      </c>
      <c r="D5133" t="s">
        <v>105</v>
      </c>
      <c r="E5133" s="2">
        <v>2</v>
      </c>
      <c r="F5133" s="1">
        <v>1199.4000000000001</v>
      </c>
      <c r="G5133" s="1">
        <v>2195</v>
      </c>
      <c r="H5133" s="1">
        <v>337.27030000000002</v>
      </c>
      <c r="I5133" s="1">
        <v>770.38</v>
      </c>
      <c r="J5133" s="1">
        <v>657.83</v>
      </c>
      <c r="K5133" s="2">
        <v>4</v>
      </c>
      <c r="L5133" s="1">
        <v>9183.7000000000007</v>
      </c>
      <c r="M5133" s="1">
        <v>19583</v>
      </c>
      <c r="N5133" s="1">
        <v>3241.3247999999999</v>
      </c>
      <c r="O5133" s="1">
        <v>8335.2800000000007</v>
      </c>
      <c r="P5133" s="1">
        <v>7217.2</v>
      </c>
      <c r="Q5133" s="2">
        <f>-+Table1[[#This Row],[Current Record Count]]+Table1[[#This Row],[Adj Record Count]]</f>
        <v>2</v>
      </c>
      <c r="R5133" s="1">
        <f>+-Table1[[#This Row],[Current Total ADJUSTMENT_AMOUNT]]+Table1[[#This Row],[Adj Total ADJUSTMENT_AMOUNT]]</f>
        <v>7984.3000000000011</v>
      </c>
      <c r="S5133" s="1">
        <f>-Table1[[#This Row],[Current Total CHARGE_AMOUNT]]+Table1[[#This Row],[Adj Total CHARGE_AMOUNT]]</f>
        <v>17388</v>
      </c>
      <c r="T5133" s="1">
        <f>+Table1[[#This Row],[Adj Total TOTAL_COST]]-Table1[[#This Row],[Current Total TOTAL_COST]]</f>
        <v>2904.0544999999997</v>
      </c>
      <c r="U5133" s="1">
        <f>+Table1[[#This Row],[Adj Total CONTRIBUTION_MARGIN]]-Table1[[#This Row],[Current Total CONTRIBUTION_MARGIN]]</f>
        <v>7564.9000000000005</v>
      </c>
      <c r="V5133" s="1">
        <f>+Table1[[#This Row],[Adj Total OPERATING_MARGIN]]-Table1[[#This Row],[Current Total OPERATING_MARGIN]]</f>
        <v>6559.37</v>
      </c>
    </row>
    <row r="5134" spans="1:22" x14ac:dyDescent="0.3">
      <c r="A5134" t="s">
        <v>27</v>
      </c>
      <c r="B5134">
        <v>2020</v>
      </c>
      <c r="C5134" t="s">
        <v>17</v>
      </c>
      <c r="D5134" t="s">
        <v>107</v>
      </c>
      <c r="E5134" s="2">
        <v>5</v>
      </c>
      <c r="F5134" s="1">
        <v>18170.439999999999</v>
      </c>
      <c r="G5134" s="1">
        <v>24210</v>
      </c>
      <c r="H5134" s="1">
        <v>4328.79</v>
      </c>
      <c r="I5134" s="1">
        <v>3029.9</v>
      </c>
      <c r="J5134" s="1">
        <v>1710.76</v>
      </c>
      <c r="K5134" s="2">
        <v>12</v>
      </c>
      <c r="L5134" s="1">
        <v>37888.559999999998</v>
      </c>
      <c r="M5134" s="1">
        <v>57342</v>
      </c>
      <c r="N5134" s="1">
        <v>11161.2359</v>
      </c>
      <c r="O5134" s="1">
        <v>11635.27</v>
      </c>
      <c r="P5134" s="1">
        <v>8275.02</v>
      </c>
      <c r="Q5134" s="2">
        <f>-+Table1[[#This Row],[Current Record Count]]+Table1[[#This Row],[Adj Record Count]]</f>
        <v>7</v>
      </c>
      <c r="R5134" s="1">
        <f>+-Table1[[#This Row],[Current Total ADJUSTMENT_AMOUNT]]+Table1[[#This Row],[Adj Total ADJUSTMENT_AMOUNT]]</f>
        <v>19718.12</v>
      </c>
      <c r="S5134" s="1">
        <f>-Table1[[#This Row],[Current Total CHARGE_AMOUNT]]+Table1[[#This Row],[Adj Total CHARGE_AMOUNT]]</f>
        <v>33132</v>
      </c>
      <c r="T5134" s="1">
        <f>+Table1[[#This Row],[Adj Total TOTAL_COST]]-Table1[[#This Row],[Current Total TOTAL_COST]]</f>
        <v>6832.4458999999997</v>
      </c>
      <c r="U5134" s="1">
        <f>+Table1[[#This Row],[Adj Total CONTRIBUTION_MARGIN]]-Table1[[#This Row],[Current Total CONTRIBUTION_MARGIN]]</f>
        <v>8605.3700000000008</v>
      </c>
      <c r="V5134" s="1">
        <f>+Table1[[#This Row],[Adj Total OPERATING_MARGIN]]-Table1[[#This Row],[Current Total OPERATING_MARGIN]]</f>
        <v>6564.26</v>
      </c>
    </row>
    <row r="5135" spans="1:22" x14ac:dyDescent="0.3">
      <c r="A5135" t="s">
        <v>78</v>
      </c>
      <c r="B5135">
        <v>2020</v>
      </c>
      <c r="C5135" t="s">
        <v>23</v>
      </c>
      <c r="D5135" t="s">
        <v>77</v>
      </c>
      <c r="E5135" s="2">
        <v>288</v>
      </c>
      <c r="F5135" s="1">
        <v>472856.5</v>
      </c>
      <c r="G5135" s="1">
        <v>666436.64</v>
      </c>
      <c r="H5135" s="1">
        <v>117760.6694</v>
      </c>
      <c r="I5135" s="1">
        <v>130607.56</v>
      </c>
      <c r="J5135" s="1">
        <v>76182.05</v>
      </c>
      <c r="K5135" s="2">
        <v>278</v>
      </c>
      <c r="L5135" s="1">
        <v>461241.45</v>
      </c>
      <c r="M5135" s="1">
        <v>653967.35</v>
      </c>
      <c r="N5135" s="1">
        <v>110370.8371</v>
      </c>
      <c r="O5135" s="1">
        <v>133192.67000000001</v>
      </c>
      <c r="P5135" s="1">
        <v>82754.89</v>
      </c>
      <c r="Q5135" s="2">
        <f>-+Table1[[#This Row],[Current Record Count]]+Table1[[#This Row],[Adj Record Count]]</f>
        <v>-10</v>
      </c>
      <c r="R5135" s="1">
        <f>+-Table1[[#This Row],[Current Total ADJUSTMENT_AMOUNT]]+Table1[[#This Row],[Adj Total ADJUSTMENT_AMOUNT]]</f>
        <v>-11615.049999999988</v>
      </c>
      <c r="S5135" s="1">
        <f>-Table1[[#This Row],[Current Total CHARGE_AMOUNT]]+Table1[[#This Row],[Adj Total CHARGE_AMOUNT]]</f>
        <v>-12469.290000000037</v>
      </c>
      <c r="T5135" s="1">
        <f>+Table1[[#This Row],[Adj Total TOTAL_COST]]-Table1[[#This Row],[Current Total TOTAL_COST]]</f>
        <v>-7389.8322999999946</v>
      </c>
      <c r="U5135" s="1">
        <f>+Table1[[#This Row],[Adj Total CONTRIBUTION_MARGIN]]-Table1[[#This Row],[Current Total CONTRIBUTION_MARGIN]]</f>
        <v>2585.1100000000151</v>
      </c>
      <c r="V5135" s="1">
        <f>+Table1[[#This Row],[Adj Total OPERATING_MARGIN]]-Table1[[#This Row],[Current Total OPERATING_MARGIN]]</f>
        <v>6572.8399999999965</v>
      </c>
    </row>
    <row r="5136" spans="1:22" x14ac:dyDescent="0.3">
      <c r="A5136" t="s">
        <v>44</v>
      </c>
      <c r="B5136">
        <v>2021</v>
      </c>
      <c r="C5136" t="s">
        <v>29</v>
      </c>
      <c r="D5136" t="s">
        <v>43</v>
      </c>
      <c r="E5136" s="2">
        <v>5</v>
      </c>
      <c r="F5136" s="1">
        <v>37587.5</v>
      </c>
      <c r="G5136" s="1">
        <v>41243.26</v>
      </c>
      <c r="H5136" s="1">
        <v>11663.343699999999</v>
      </c>
      <c r="I5136" s="1">
        <v>-2761.71</v>
      </c>
      <c r="J5136" s="1">
        <v>-6721.92</v>
      </c>
      <c r="K5136" s="2">
        <v>1</v>
      </c>
      <c r="L5136" s="1">
        <v>635</v>
      </c>
      <c r="M5136" s="1">
        <v>635</v>
      </c>
      <c r="N5136" s="1">
        <v>639.44510000000002</v>
      </c>
      <c r="O5136" s="1">
        <v>-10.33</v>
      </c>
      <c r="P5136" s="1">
        <v>-72.239999999999995</v>
      </c>
      <c r="Q5136" s="2">
        <f>-+Table1[[#This Row],[Current Record Count]]+Table1[[#This Row],[Adj Record Count]]</f>
        <v>-4</v>
      </c>
      <c r="R5136" s="1">
        <f>+-Table1[[#This Row],[Current Total ADJUSTMENT_AMOUNT]]+Table1[[#This Row],[Adj Total ADJUSTMENT_AMOUNT]]</f>
        <v>-36952.5</v>
      </c>
      <c r="S5136" s="1">
        <f>-Table1[[#This Row],[Current Total CHARGE_AMOUNT]]+Table1[[#This Row],[Adj Total CHARGE_AMOUNT]]</f>
        <v>-40608.26</v>
      </c>
      <c r="T5136" s="1">
        <f>+Table1[[#This Row],[Adj Total TOTAL_COST]]-Table1[[#This Row],[Current Total TOTAL_COST]]</f>
        <v>-11023.898599999999</v>
      </c>
      <c r="U5136" s="1">
        <f>+Table1[[#This Row],[Adj Total CONTRIBUTION_MARGIN]]-Table1[[#This Row],[Current Total CONTRIBUTION_MARGIN]]</f>
        <v>2751.38</v>
      </c>
      <c r="V5136" s="1">
        <f>+Table1[[#This Row],[Adj Total OPERATING_MARGIN]]-Table1[[#This Row],[Current Total OPERATING_MARGIN]]</f>
        <v>6649.68</v>
      </c>
    </row>
    <row r="5137" spans="1:22" x14ac:dyDescent="0.3">
      <c r="A5137" t="s">
        <v>39</v>
      </c>
      <c r="B5137">
        <v>2021</v>
      </c>
      <c r="C5137" t="s">
        <v>29</v>
      </c>
      <c r="D5137" t="s">
        <v>57</v>
      </c>
      <c r="E5137" s="2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2">
        <v>1</v>
      </c>
      <c r="L5137" s="1">
        <v>3055.41</v>
      </c>
      <c r="M5137" s="1">
        <v>10912.17</v>
      </c>
      <c r="N5137" s="1">
        <v>1198.836</v>
      </c>
      <c r="O5137" s="1">
        <v>7037.1</v>
      </c>
      <c r="P5137" s="1">
        <v>6657.92</v>
      </c>
      <c r="Q5137" s="2">
        <f>-+Table1[[#This Row],[Current Record Count]]+Table1[[#This Row],[Adj Record Count]]</f>
        <v>1</v>
      </c>
      <c r="R5137" s="1">
        <f>+-Table1[[#This Row],[Current Total ADJUSTMENT_AMOUNT]]+Table1[[#This Row],[Adj Total ADJUSTMENT_AMOUNT]]</f>
        <v>3055.41</v>
      </c>
      <c r="S5137" s="1">
        <f>-Table1[[#This Row],[Current Total CHARGE_AMOUNT]]+Table1[[#This Row],[Adj Total CHARGE_AMOUNT]]</f>
        <v>10912.17</v>
      </c>
      <c r="T5137" s="1">
        <f>+Table1[[#This Row],[Adj Total TOTAL_COST]]-Table1[[#This Row],[Current Total TOTAL_COST]]</f>
        <v>1198.836</v>
      </c>
      <c r="U5137" s="1">
        <f>+Table1[[#This Row],[Adj Total CONTRIBUTION_MARGIN]]-Table1[[#This Row],[Current Total CONTRIBUTION_MARGIN]]</f>
        <v>7037.1</v>
      </c>
      <c r="V5137" s="1">
        <f>+Table1[[#This Row],[Adj Total OPERATING_MARGIN]]-Table1[[#This Row],[Current Total OPERATING_MARGIN]]</f>
        <v>6657.92</v>
      </c>
    </row>
    <row r="5138" spans="1:22" x14ac:dyDescent="0.3">
      <c r="A5138" t="s">
        <v>25</v>
      </c>
      <c r="B5138">
        <v>2021</v>
      </c>
      <c r="C5138" t="s">
        <v>50</v>
      </c>
      <c r="D5138" t="s">
        <v>50</v>
      </c>
      <c r="E5138" s="2">
        <v>21</v>
      </c>
      <c r="F5138" s="1">
        <v>87915.49</v>
      </c>
      <c r="G5138" s="1">
        <v>103833.81</v>
      </c>
      <c r="H5138" s="1">
        <v>12089.073700000001</v>
      </c>
      <c r="I5138" s="1">
        <v>9179.34</v>
      </c>
      <c r="J5138" s="1">
        <v>5628.5</v>
      </c>
      <c r="K5138" s="2">
        <v>47</v>
      </c>
      <c r="L5138" s="1">
        <v>216869.24</v>
      </c>
      <c r="M5138" s="1">
        <v>252000.76</v>
      </c>
      <c r="N5138" s="1">
        <v>40672.142800000001</v>
      </c>
      <c r="O5138" s="1">
        <v>24587.119999999999</v>
      </c>
      <c r="P5138" s="1">
        <v>12288.61</v>
      </c>
      <c r="Q5138" s="2">
        <f>-+Table1[[#This Row],[Current Record Count]]+Table1[[#This Row],[Adj Record Count]]</f>
        <v>26</v>
      </c>
      <c r="R5138" s="1">
        <f>+-Table1[[#This Row],[Current Total ADJUSTMENT_AMOUNT]]+Table1[[#This Row],[Adj Total ADJUSTMENT_AMOUNT]]</f>
        <v>128953.74999999999</v>
      </c>
      <c r="S5138" s="1">
        <f>-Table1[[#This Row],[Current Total CHARGE_AMOUNT]]+Table1[[#This Row],[Adj Total CHARGE_AMOUNT]]</f>
        <v>148166.95000000001</v>
      </c>
      <c r="T5138" s="1">
        <f>+Table1[[#This Row],[Adj Total TOTAL_COST]]-Table1[[#This Row],[Current Total TOTAL_COST]]</f>
        <v>28583.069100000001</v>
      </c>
      <c r="U5138" s="1">
        <f>+Table1[[#This Row],[Adj Total CONTRIBUTION_MARGIN]]-Table1[[#This Row],[Current Total CONTRIBUTION_MARGIN]]</f>
        <v>15407.779999999999</v>
      </c>
      <c r="V5138" s="1">
        <f>+Table1[[#This Row],[Adj Total OPERATING_MARGIN]]-Table1[[#This Row],[Current Total OPERATING_MARGIN]]</f>
        <v>6660.1100000000006</v>
      </c>
    </row>
    <row r="5139" spans="1:22" x14ac:dyDescent="0.3">
      <c r="A5139" t="s">
        <v>78</v>
      </c>
      <c r="B5139">
        <v>2025</v>
      </c>
      <c r="C5139" t="s">
        <v>17</v>
      </c>
      <c r="D5139" t="s">
        <v>66</v>
      </c>
      <c r="E5139" s="2">
        <v>45</v>
      </c>
      <c r="F5139" s="1">
        <v>109461.77</v>
      </c>
      <c r="G5139" s="1">
        <v>152878.07999999999</v>
      </c>
      <c r="H5139" s="1">
        <v>21388.209800000001</v>
      </c>
      <c r="I5139" s="1">
        <v>18001.98</v>
      </c>
      <c r="J5139" s="1">
        <v>10467.280000000001</v>
      </c>
      <c r="K5139" s="2">
        <v>41</v>
      </c>
      <c r="L5139" s="1">
        <v>71722.210000000006</v>
      </c>
      <c r="M5139" s="1">
        <v>112054.25</v>
      </c>
      <c r="N5139" s="1">
        <v>11620.6016</v>
      </c>
      <c r="O5139" s="1">
        <v>21907.14</v>
      </c>
      <c r="P5139" s="1">
        <v>17147.2</v>
      </c>
      <c r="Q5139" s="2">
        <f>-+Table1[[#This Row],[Current Record Count]]+Table1[[#This Row],[Adj Record Count]]</f>
        <v>-4</v>
      </c>
      <c r="R5139" s="1">
        <f>+-Table1[[#This Row],[Current Total ADJUSTMENT_AMOUNT]]+Table1[[#This Row],[Adj Total ADJUSTMENT_AMOUNT]]</f>
        <v>-37739.56</v>
      </c>
      <c r="S5139" s="1">
        <f>-Table1[[#This Row],[Current Total CHARGE_AMOUNT]]+Table1[[#This Row],[Adj Total CHARGE_AMOUNT]]</f>
        <v>-40823.829999999987</v>
      </c>
      <c r="T5139" s="1">
        <f>+Table1[[#This Row],[Adj Total TOTAL_COST]]-Table1[[#This Row],[Current Total TOTAL_COST]]</f>
        <v>-9767.6082000000006</v>
      </c>
      <c r="U5139" s="1">
        <f>+Table1[[#This Row],[Adj Total CONTRIBUTION_MARGIN]]-Table1[[#This Row],[Current Total CONTRIBUTION_MARGIN]]</f>
        <v>3905.16</v>
      </c>
      <c r="V5139" s="1">
        <f>+Table1[[#This Row],[Adj Total OPERATING_MARGIN]]-Table1[[#This Row],[Current Total OPERATING_MARGIN]]</f>
        <v>6679.92</v>
      </c>
    </row>
    <row r="5140" spans="1:22" x14ac:dyDescent="0.3">
      <c r="A5140" t="s">
        <v>35</v>
      </c>
      <c r="B5140">
        <v>2022</v>
      </c>
      <c r="C5140" t="s">
        <v>29</v>
      </c>
      <c r="D5140" t="s">
        <v>65</v>
      </c>
      <c r="E5140" s="2">
        <v>130</v>
      </c>
      <c r="F5140" s="1">
        <v>191300.88</v>
      </c>
      <c r="G5140" s="1">
        <v>245282.06</v>
      </c>
      <c r="H5140" s="1">
        <v>58605.832699999999</v>
      </c>
      <c r="I5140" s="1">
        <v>20860.919999999998</v>
      </c>
      <c r="J5140" s="1">
        <v>2416.0300000000002</v>
      </c>
      <c r="K5140" s="2">
        <v>103</v>
      </c>
      <c r="L5140" s="1">
        <v>98613.25</v>
      </c>
      <c r="M5140" s="1">
        <v>124275.6</v>
      </c>
      <c r="N5140" s="1">
        <v>22699.856500000002</v>
      </c>
      <c r="O5140" s="1">
        <v>16185.76</v>
      </c>
      <c r="P5140" s="1">
        <v>9137.02</v>
      </c>
      <c r="Q5140" s="2">
        <f>-+Table1[[#This Row],[Current Record Count]]+Table1[[#This Row],[Adj Record Count]]</f>
        <v>-27</v>
      </c>
      <c r="R5140" s="1">
        <f>+-Table1[[#This Row],[Current Total ADJUSTMENT_AMOUNT]]+Table1[[#This Row],[Adj Total ADJUSTMENT_AMOUNT]]</f>
        <v>-92687.63</v>
      </c>
      <c r="S5140" s="1">
        <f>-Table1[[#This Row],[Current Total CHARGE_AMOUNT]]+Table1[[#This Row],[Adj Total CHARGE_AMOUNT]]</f>
        <v>-121006.45999999999</v>
      </c>
      <c r="T5140" s="1">
        <f>+Table1[[#This Row],[Adj Total TOTAL_COST]]-Table1[[#This Row],[Current Total TOTAL_COST]]</f>
        <v>-35905.976199999997</v>
      </c>
      <c r="U5140" s="1">
        <f>+Table1[[#This Row],[Adj Total CONTRIBUTION_MARGIN]]-Table1[[#This Row],[Current Total CONTRIBUTION_MARGIN]]</f>
        <v>-4675.159999999998</v>
      </c>
      <c r="V5140" s="1">
        <f>+Table1[[#This Row],[Adj Total OPERATING_MARGIN]]-Table1[[#This Row],[Current Total OPERATING_MARGIN]]</f>
        <v>6720.99</v>
      </c>
    </row>
    <row r="5141" spans="1:22" x14ac:dyDescent="0.3">
      <c r="A5141" t="s">
        <v>27</v>
      </c>
      <c r="B5141">
        <v>2025</v>
      </c>
      <c r="C5141" t="s">
        <v>17</v>
      </c>
      <c r="D5141" t="s">
        <v>66</v>
      </c>
      <c r="E5141" s="2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2">
        <v>2</v>
      </c>
      <c r="L5141" s="1">
        <v>21024.63</v>
      </c>
      <c r="M5141" s="1">
        <v>31816.21</v>
      </c>
      <c r="N5141" s="1">
        <v>4044.3622</v>
      </c>
      <c r="O5141" s="1">
        <v>7872.28</v>
      </c>
      <c r="P5141" s="1">
        <v>6747.22</v>
      </c>
      <c r="Q5141" s="2">
        <f>-+Table1[[#This Row],[Current Record Count]]+Table1[[#This Row],[Adj Record Count]]</f>
        <v>2</v>
      </c>
      <c r="R5141" s="1">
        <f>+-Table1[[#This Row],[Current Total ADJUSTMENT_AMOUNT]]+Table1[[#This Row],[Adj Total ADJUSTMENT_AMOUNT]]</f>
        <v>21024.63</v>
      </c>
      <c r="S5141" s="1">
        <f>-Table1[[#This Row],[Current Total CHARGE_AMOUNT]]+Table1[[#This Row],[Adj Total CHARGE_AMOUNT]]</f>
        <v>31816.21</v>
      </c>
      <c r="T5141" s="1">
        <f>+Table1[[#This Row],[Adj Total TOTAL_COST]]-Table1[[#This Row],[Current Total TOTAL_COST]]</f>
        <v>4044.3622</v>
      </c>
      <c r="U5141" s="1">
        <f>+Table1[[#This Row],[Adj Total CONTRIBUTION_MARGIN]]-Table1[[#This Row],[Current Total CONTRIBUTION_MARGIN]]</f>
        <v>7872.28</v>
      </c>
      <c r="V5141" s="1">
        <f>+Table1[[#This Row],[Adj Total OPERATING_MARGIN]]-Table1[[#This Row],[Current Total OPERATING_MARGIN]]</f>
        <v>6747.22</v>
      </c>
    </row>
    <row r="5142" spans="1:22" x14ac:dyDescent="0.3">
      <c r="A5142" t="s">
        <v>22</v>
      </c>
      <c r="B5142">
        <v>2020</v>
      </c>
      <c r="C5142" t="s">
        <v>17</v>
      </c>
      <c r="D5142" t="s">
        <v>91</v>
      </c>
      <c r="E5142" s="2">
        <v>6588</v>
      </c>
      <c r="F5142" s="1">
        <v>2155709.09</v>
      </c>
      <c r="G5142" s="1">
        <v>4074823.51</v>
      </c>
      <c r="H5142" s="1">
        <v>2409882.4155999999</v>
      </c>
      <c r="I5142" s="1">
        <v>77719.09</v>
      </c>
      <c r="J5142" s="1">
        <v>-618990.1</v>
      </c>
      <c r="K5142" s="2">
        <v>6517</v>
      </c>
      <c r="L5142" s="1">
        <v>1881734.89</v>
      </c>
      <c r="M5142" s="1">
        <v>3607864.49</v>
      </c>
      <c r="N5142" s="1">
        <v>2210240.9259000001</v>
      </c>
      <c r="O5142" s="1">
        <v>7416.48</v>
      </c>
      <c r="P5142" s="1">
        <v>-612236.73</v>
      </c>
      <c r="Q5142" s="2">
        <f>-+Table1[[#This Row],[Current Record Count]]+Table1[[#This Row],[Adj Record Count]]</f>
        <v>-71</v>
      </c>
      <c r="R5142" s="1">
        <f>+-Table1[[#This Row],[Current Total ADJUSTMENT_AMOUNT]]+Table1[[#This Row],[Adj Total ADJUSTMENT_AMOUNT]]</f>
        <v>-273974.19999999995</v>
      </c>
      <c r="S5142" s="1">
        <f>-Table1[[#This Row],[Current Total CHARGE_AMOUNT]]+Table1[[#This Row],[Adj Total CHARGE_AMOUNT]]</f>
        <v>-466959.01999999955</v>
      </c>
      <c r="T5142" s="1">
        <f>+Table1[[#This Row],[Adj Total TOTAL_COST]]-Table1[[#This Row],[Current Total TOTAL_COST]]</f>
        <v>-199641.4896999998</v>
      </c>
      <c r="U5142" s="1">
        <f>+Table1[[#This Row],[Adj Total CONTRIBUTION_MARGIN]]-Table1[[#This Row],[Current Total CONTRIBUTION_MARGIN]]</f>
        <v>-70302.61</v>
      </c>
      <c r="V5142" s="1">
        <f>+Table1[[#This Row],[Adj Total OPERATING_MARGIN]]-Table1[[#This Row],[Current Total OPERATING_MARGIN]]</f>
        <v>6753.3699999999953</v>
      </c>
    </row>
    <row r="5143" spans="1:22" x14ac:dyDescent="0.3">
      <c r="A5143" t="s">
        <v>25</v>
      </c>
      <c r="B5143">
        <v>2025</v>
      </c>
      <c r="C5143" t="s">
        <v>20</v>
      </c>
      <c r="D5143" t="s">
        <v>55</v>
      </c>
      <c r="E5143" s="2">
        <v>14</v>
      </c>
      <c r="F5143" s="1">
        <v>41925.43</v>
      </c>
      <c r="G5143" s="1">
        <v>74816.78</v>
      </c>
      <c r="H5143" s="1">
        <v>5648.5969999999998</v>
      </c>
      <c r="I5143" s="1">
        <v>27951.37</v>
      </c>
      <c r="J5143" s="1">
        <v>26085.17</v>
      </c>
      <c r="K5143" s="2">
        <v>18</v>
      </c>
      <c r="L5143" s="1">
        <v>51543.68</v>
      </c>
      <c r="M5143" s="1">
        <v>93883.01</v>
      </c>
      <c r="N5143" s="1">
        <v>8342.3186000000005</v>
      </c>
      <c r="O5143" s="1">
        <v>35532.639999999999</v>
      </c>
      <c r="P5143" s="1">
        <v>32839.43</v>
      </c>
      <c r="Q5143" s="2">
        <f>-+Table1[[#This Row],[Current Record Count]]+Table1[[#This Row],[Adj Record Count]]</f>
        <v>4</v>
      </c>
      <c r="R5143" s="1">
        <f>+-Table1[[#This Row],[Current Total ADJUSTMENT_AMOUNT]]+Table1[[#This Row],[Adj Total ADJUSTMENT_AMOUNT]]</f>
        <v>9618.25</v>
      </c>
      <c r="S5143" s="1">
        <f>-Table1[[#This Row],[Current Total CHARGE_AMOUNT]]+Table1[[#This Row],[Adj Total CHARGE_AMOUNT]]</f>
        <v>19066.229999999996</v>
      </c>
      <c r="T5143" s="1">
        <f>+Table1[[#This Row],[Adj Total TOTAL_COST]]-Table1[[#This Row],[Current Total TOTAL_COST]]</f>
        <v>2693.7216000000008</v>
      </c>
      <c r="U5143" s="1">
        <f>+Table1[[#This Row],[Adj Total CONTRIBUTION_MARGIN]]-Table1[[#This Row],[Current Total CONTRIBUTION_MARGIN]]</f>
        <v>7581.27</v>
      </c>
      <c r="V5143" s="1">
        <f>+Table1[[#This Row],[Adj Total OPERATING_MARGIN]]-Table1[[#This Row],[Current Total OPERATING_MARGIN]]</f>
        <v>6754.260000000002</v>
      </c>
    </row>
    <row r="5144" spans="1:22" x14ac:dyDescent="0.3">
      <c r="A5144" t="s">
        <v>31</v>
      </c>
      <c r="B5144">
        <v>2021</v>
      </c>
      <c r="C5144" t="s">
        <v>51</v>
      </c>
      <c r="D5144" t="s">
        <v>51</v>
      </c>
      <c r="E5144" s="2">
        <v>23</v>
      </c>
      <c r="F5144" s="1">
        <v>18058.43</v>
      </c>
      <c r="G5144" s="1">
        <v>20634.09</v>
      </c>
      <c r="H5144" s="1">
        <v>10782.213299999999</v>
      </c>
      <c r="I5144" s="1">
        <v>-2175.0100000000002</v>
      </c>
      <c r="J5144" s="1">
        <v>-6759.07</v>
      </c>
      <c r="K5144" s="2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2">
        <f>-+Table1[[#This Row],[Current Record Count]]+Table1[[#This Row],[Adj Record Count]]</f>
        <v>-23</v>
      </c>
      <c r="R5144" s="1">
        <f>+-Table1[[#This Row],[Current Total ADJUSTMENT_AMOUNT]]+Table1[[#This Row],[Adj Total ADJUSTMENT_AMOUNT]]</f>
        <v>-18058.43</v>
      </c>
      <c r="S5144" s="1">
        <f>-Table1[[#This Row],[Current Total CHARGE_AMOUNT]]+Table1[[#This Row],[Adj Total CHARGE_AMOUNT]]</f>
        <v>-20634.09</v>
      </c>
      <c r="T5144" s="1">
        <f>+Table1[[#This Row],[Adj Total TOTAL_COST]]-Table1[[#This Row],[Current Total TOTAL_COST]]</f>
        <v>-10782.213299999999</v>
      </c>
      <c r="U5144" s="1">
        <f>+Table1[[#This Row],[Adj Total CONTRIBUTION_MARGIN]]-Table1[[#This Row],[Current Total CONTRIBUTION_MARGIN]]</f>
        <v>2175.0100000000002</v>
      </c>
      <c r="V5144" s="1">
        <f>+Table1[[#This Row],[Adj Total OPERATING_MARGIN]]-Table1[[#This Row],[Current Total OPERATING_MARGIN]]</f>
        <v>6759.07</v>
      </c>
    </row>
    <row r="5145" spans="1:22" x14ac:dyDescent="0.3">
      <c r="A5145" t="s">
        <v>74</v>
      </c>
      <c r="B5145">
        <v>2025</v>
      </c>
      <c r="C5145" t="s">
        <v>29</v>
      </c>
      <c r="D5145" t="s">
        <v>52</v>
      </c>
      <c r="E5145" s="2">
        <v>353</v>
      </c>
      <c r="F5145" s="1">
        <v>134726.44</v>
      </c>
      <c r="G5145" s="1">
        <v>187784.35</v>
      </c>
      <c r="H5145" s="1">
        <v>43132.880400000002</v>
      </c>
      <c r="I5145" s="1">
        <v>23230.639999999999</v>
      </c>
      <c r="J5145" s="1">
        <v>9998.5</v>
      </c>
      <c r="K5145" s="2">
        <v>340</v>
      </c>
      <c r="L5145" s="1">
        <v>65737.850000000006</v>
      </c>
      <c r="M5145" s="1">
        <v>102072.95</v>
      </c>
      <c r="N5145" s="1">
        <v>19584.602900000002</v>
      </c>
      <c r="O5145" s="1">
        <v>22590.799999999999</v>
      </c>
      <c r="P5145" s="1">
        <v>16770.990000000002</v>
      </c>
      <c r="Q5145" s="2">
        <f>-+Table1[[#This Row],[Current Record Count]]+Table1[[#This Row],[Adj Record Count]]</f>
        <v>-13</v>
      </c>
      <c r="R5145" s="1">
        <f>+-Table1[[#This Row],[Current Total ADJUSTMENT_AMOUNT]]+Table1[[#This Row],[Adj Total ADJUSTMENT_AMOUNT]]</f>
        <v>-68988.59</v>
      </c>
      <c r="S5145" s="1">
        <f>-Table1[[#This Row],[Current Total CHARGE_AMOUNT]]+Table1[[#This Row],[Adj Total CHARGE_AMOUNT]]</f>
        <v>-85711.400000000009</v>
      </c>
      <c r="T5145" s="1">
        <f>+Table1[[#This Row],[Adj Total TOTAL_COST]]-Table1[[#This Row],[Current Total TOTAL_COST]]</f>
        <v>-23548.2775</v>
      </c>
      <c r="U5145" s="1">
        <f>+Table1[[#This Row],[Adj Total CONTRIBUTION_MARGIN]]-Table1[[#This Row],[Current Total CONTRIBUTION_MARGIN]]</f>
        <v>-639.84000000000015</v>
      </c>
      <c r="V5145" s="1">
        <f>+Table1[[#This Row],[Adj Total OPERATING_MARGIN]]-Table1[[#This Row],[Current Total OPERATING_MARGIN]]</f>
        <v>6772.4900000000016</v>
      </c>
    </row>
    <row r="5146" spans="1:22" x14ac:dyDescent="0.3">
      <c r="A5146" t="s">
        <v>31</v>
      </c>
      <c r="B5146">
        <v>2025</v>
      </c>
      <c r="C5146" t="s">
        <v>29</v>
      </c>
      <c r="D5146" t="s">
        <v>43</v>
      </c>
      <c r="E5146" s="2">
        <v>6</v>
      </c>
      <c r="F5146" s="1">
        <v>35140.71</v>
      </c>
      <c r="G5146" s="1">
        <v>39026.550000000003</v>
      </c>
      <c r="H5146" s="1">
        <v>10562.927</v>
      </c>
      <c r="I5146" s="1">
        <v>-4584.01</v>
      </c>
      <c r="J5146" s="1">
        <v>-6779.54</v>
      </c>
      <c r="K5146" s="2">
        <v>2</v>
      </c>
      <c r="L5146" s="1">
        <v>0</v>
      </c>
      <c r="M5146" s="1">
        <v>0</v>
      </c>
      <c r="N5146" s="1">
        <v>2.5836000000000001</v>
      </c>
      <c r="O5146" s="1">
        <v>-0.7</v>
      </c>
      <c r="P5146" s="1">
        <v>-2.58</v>
      </c>
      <c r="Q5146" s="2">
        <f>-+Table1[[#This Row],[Current Record Count]]+Table1[[#This Row],[Adj Record Count]]</f>
        <v>-4</v>
      </c>
      <c r="R5146" s="1">
        <f>+-Table1[[#This Row],[Current Total ADJUSTMENT_AMOUNT]]+Table1[[#This Row],[Adj Total ADJUSTMENT_AMOUNT]]</f>
        <v>-35140.71</v>
      </c>
      <c r="S5146" s="1">
        <f>-Table1[[#This Row],[Current Total CHARGE_AMOUNT]]+Table1[[#This Row],[Adj Total CHARGE_AMOUNT]]</f>
        <v>-39026.550000000003</v>
      </c>
      <c r="T5146" s="1">
        <f>+Table1[[#This Row],[Adj Total TOTAL_COST]]-Table1[[#This Row],[Current Total TOTAL_COST]]</f>
        <v>-10560.3434</v>
      </c>
      <c r="U5146" s="1">
        <f>+Table1[[#This Row],[Adj Total CONTRIBUTION_MARGIN]]-Table1[[#This Row],[Current Total CONTRIBUTION_MARGIN]]</f>
        <v>4583.3100000000004</v>
      </c>
      <c r="V5146" s="1">
        <f>+Table1[[#This Row],[Adj Total OPERATING_MARGIN]]-Table1[[#This Row],[Current Total OPERATING_MARGIN]]</f>
        <v>6776.96</v>
      </c>
    </row>
    <row r="5147" spans="1:22" x14ac:dyDescent="0.3">
      <c r="A5147" t="s">
        <v>39</v>
      </c>
      <c r="B5147">
        <v>2025</v>
      </c>
      <c r="C5147" t="s">
        <v>41</v>
      </c>
      <c r="D5147" t="s">
        <v>41</v>
      </c>
      <c r="E5147" s="2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2">
        <v>12</v>
      </c>
      <c r="L5147" s="1">
        <v>139065.65</v>
      </c>
      <c r="M5147" s="1">
        <v>192342.61</v>
      </c>
      <c r="N5147" s="1">
        <v>46091.057999999997</v>
      </c>
      <c r="O5147" s="1">
        <v>22334.240000000002</v>
      </c>
      <c r="P5147" s="1">
        <v>6777.19</v>
      </c>
      <c r="Q5147" s="2">
        <f>-+Table1[[#This Row],[Current Record Count]]+Table1[[#This Row],[Adj Record Count]]</f>
        <v>12</v>
      </c>
      <c r="R5147" s="1">
        <f>+-Table1[[#This Row],[Current Total ADJUSTMENT_AMOUNT]]+Table1[[#This Row],[Adj Total ADJUSTMENT_AMOUNT]]</f>
        <v>139065.65</v>
      </c>
      <c r="S5147" s="1">
        <f>-Table1[[#This Row],[Current Total CHARGE_AMOUNT]]+Table1[[#This Row],[Adj Total CHARGE_AMOUNT]]</f>
        <v>192342.61</v>
      </c>
      <c r="T5147" s="1">
        <f>+Table1[[#This Row],[Adj Total TOTAL_COST]]-Table1[[#This Row],[Current Total TOTAL_COST]]</f>
        <v>46091.057999999997</v>
      </c>
      <c r="U5147" s="1">
        <f>+Table1[[#This Row],[Adj Total CONTRIBUTION_MARGIN]]-Table1[[#This Row],[Current Total CONTRIBUTION_MARGIN]]</f>
        <v>22334.240000000002</v>
      </c>
      <c r="V5147" s="1">
        <f>+Table1[[#This Row],[Adj Total OPERATING_MARGIN]]-Table1[[#This Row],[Current Total OPERATING_MARGIN]]</f>
        <v>6777.19</v>
      </c>
    </row>
    <row r="5148" spans="1:22" x14ac:dyDescent="0.3">
      <c r="A5148" t="s">
        <v>44</v>
      </c>
      <c r="B5148">
        <v>2020</v>
      </c>
      <c r="C5148" t="s">
        <v>95</v>
      </c>
      <c r="D5148" t="s">
        <v>95</v>
      </c>
      <c r="E5148" s="2">
        <v>1</v>
      </c>
      <c r="F5148" s="1">
        <v>17890.48</v>
      </c>
      <c r="G5148" s="1">
        <v>19948.91</v>
      </c>
      <c r="H5148" s="1">
        <v>8868.8333999999995</v>
      </c>
      <c r="I5148" s="1">
        <v>-3481.74</v>
      </c>
      <c r="J5148" s="1">
        <v>-6810.4</v>
      </c>
      <c r="K5148" s="2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2">
        <f>-+Table1[[#This Row],[Current Record Count]]+Table1[[#This Row],[Adj Record Count]]</f>
        <v>-1</v>
      </c>
      <c r="R5148" s="1">
        <f>+-Table1[[#This Row],[Current Total ADJUSTMENT_AMOUNT]]+Table1[[#This Row],[Adj Total ADJUSTMENT_AMOUNT]]</f>
        <v>-17890.48</v>
      </c>
      <c r="S5148" s="1">
        <f>-Table1[[#This Row],[Current Total CHARGE_AMOUNT]]+Table1[[#This Row],[Adj Total CHARGE_AMOUNT]]</f>
        <v>-19948.91</v>
      </c>
      <c r="T5148" s="1">
        <f>+Table1[[#This Row],[Adj Total TOTAL_COST]]-Table1[[#This Row],[Current Total TOTAL_COST]]</f>
        <v>-8868.8333999999995</v>
      </c>
      <c r="U5148" s="1">
        <f>+Table1[[#This Row],[Adj Total CONTRIBUTION_MARGIN]]-Table1[[#This Row],[Current Total CONTRIBUTION_MARGIN]]</f>
        <v>3481.74</v>
      </c>
      <c r="V5148" s="1">
        <f>+Table1[[#This Row],[Adj Total OPERATING_MARGIN]]-Table1[[#This Row],[Current Total OPERATING_MARGIN]]</f>
        <v>6810.4</v>
      </c>
    </row>
    <row r="5149" spans="1:22" x14ac:dyDescent="0.3">
      <c r="A5149" t="s">
        <v>78</v>
      </c>
      <c r="B5149">
        <v>2024</v>
      </c>
      <c r="C5149" t="s">
        <v>17</v>
      </c>
      <c r="D5149" t="s">
        <v>56</v>
      </c>
      <c r="E5149" s="2">
        <v>462</v>
      </c>
      <c r="F5149" s="1">
        <v>1312507.0900000001</v>
      </c>
      <c r="G5149" s="1">
        <v>1595210.38</v>
      </c>
      <c r="H5149" s="1">
        <v>298134.22440000001</v>
      </c>
      <c r="I5149" s="1">
        <v>122660.95</v>
      </c>
      <c r="J5149" s="1">
        <v>33197.85</v>
      </c>
      <c r="K5149" s="2">
        <v>420</v>
      </c>
      <c r="L5149" s="1">
        <v>928697.2</v>
      </c>
      <c r="M5149" s="1">
        <v>1154377.07</v>
      </c>
      <c r="N5149" s="1">
        <v>227805.78969999999</v>
      </c>
      <c r="O5149" s="1">
        <v>107540.28</v>
      </c>
      <c r="P5149" s="1">
        <v>40060.15</v>
      </c>
      <c r="Q5149" s="2">
        <f>-+Table1[[#This Row],[Current Record Count]]+Table1[[#This Row],[Adj Record Count]]</f>
        <v>-42</v>
      </c>
      <c r="R5149" s="1">
        <f>+-Table1[[#This Row],[Current Total ADJUSTMENT_AMOUNT]]+Table1[[#This Row],[Adj Total ADJUSTMENT_AMOUNT]]</f>
        <v>-383809.89000000013</v>
      </c>
      <c r="S5149" s="1">
        <f>-Table1[[#This Row],[Current Total CHARGE_AMOUNT]]+Table1[[#This Row],[Adj Total CHARGE_AMOUNT]]</f>
        <v>-440833.30999999982</v>
      </c>
      <c r="T5149" s="1">
        <f>+Table1[[#This Row],[Adj Total TOTAL_COST]]-Table1[[#This Row],[Current Total TOTAL_COST]]</f>
        <v>-70328.434700000013</v>
      </c>
      <c r="U5149" s="1">
        <f>+Table1[[#This Row],[Adj Total CONTRIBUTION_MARGIN]]-Table1[[#This Row],[Current Total CONTRIBUTION_MARGIN]]</f>
        <v>-15120.669999999998</v>
      </c>
      <c r="V5149" s="1">
        <f>+Table1[[#This Row],[Adj Total OPERATING_MARGIN]]-Table1[[#This Row],[Current Total OPERATING_MARGIN]]</f>
        <v>6862.3000000000029</v>
      </c>
    </row>
    <row r="5150" spans="1:22" x14ac:dyDescent="0.3">
      <c r="A5150" t="s">
        <v>78</v>
      </c>
      <c r="B5150">
        <v>2024</v>
      </c>
      <c r="C5150" t="s">
        <v>20</v>
      </c>
      <c r="D5150" t="s">
        <v>49</v>
      </c>
      <c r="E5150" s="2">
        <v>35</v>
      </c>
      <c r="F5150" s="1">
        <v>112217.29</v>
      </c>
      <c r="G5150" s="1">
        <v>145549.18</v>
      </c>
      <c r="H5150" s="1">
        <v>63847.457199999997</v>
      </c>
      <c r="I5150" s="1">
        <v>8539.5400000000009</v>
      </c>
      <c r="J5150" s="1">
        <v>-12686.5</v>
      </c>
      <c r="K5150" s="2">
        <v>21</v>
      </c>
      <c r="L5150" s="1">
        <v>40908.379999999997</v>
      </c>
      <c r="M5150" s="1">
        <v>51855.94</v>
      </c>
      <c r="N5150" s="1">
        <v>30797.9352</v>
      </c>
      <c r="O5150" s="1">
        <v>4439.8599999999997</v>
      </c>
      <c r="P5150" s="1">
        <v>-5822.97</v>
      </c>
      <c r="Q5150" s="2">
        <f>-+Table1[[#This Row],[Current Record Count]]+Table1[[#This Row],[Adj Record Count]]</f>
        <v>-14</v>
      </c>
      <c r="R5150" s="1">
        <f>+-Table1[[#This Row],[Current Total ADJUSTMENT_AMOUNT]]+Table1[[#This Row],[Adj Total ADJUSTMENT_AMOUNT]]</f>
        <v>-71308.91</v>
      </c>
      <c r="S5150" s="1">
        <f>-Table1[[#This Row],[Current Total CHARGE_AMOUNT]]+Table1[[#This Row],[Adj Total CHARGE_AMOUNT]]</f>
        <v>-93693.239999999991</v>
      </c>
      <c r="T5150" s="1">
        <f>+Table1[[#This Row],[Adj Total TOTAL_COST]]-Table1[[#This Row],[Current Total TOTAL_COST]]</f>
        <v>-33049.521999999997</v>
      </c>
      <c r="U5150" s="1">
        <f>+Table1[[#This Row],[Adj Total CONTRIBUTION_MARGIN]]-Table1[[#This Row],[Current Total CONTRIBUTION_MARGIN]]</f>
        <v>-4099.6800000000012</v>
      </c>
      <c r="V5150" s="1">
        <f>+Table1[[#This Row],[Adj Total OPERATING_MARGIN]]-Table1[[#This Row],[Current Total OPERATING_MARGIN]]</f>
        <v>6863.53</v>
      </c>
    </row>
    <row r="5151" spans="1:22" x14ac:dyDescent="0.3">
      <c r="A5151" t="s">
        <v>31</v>
      </c>
      <c r="B5151">
        <v>2022</v>
      </c>
      <c r="C5151" t="s">
        <v>50</v>
      </c>
      <c r="D5151" t="s">
        <v>50</v>
      </c>
      <c r="E5151" s="2">
        <v>10</v>
      </c>
      <c r="F5151" s="1">
        <v>44160.13</v>
      </c>
      <c r="G5151" s="1">
        <v>46328.45</v>
      </c>
      <c r="H5151" s="1">
        <v>14506.1963</v>
      </c>
      <c r="I5151" s="1">
        <v>-4575.7</v>
      </c>
      <c r="J5151" s="1">
        <v>-9927.08</v>
      </c>
      <c r="K5151" s="2">
        <v>5</v>
      </c>
      <c r="L5151" s="1">
        <v>11051.23</v>
      </c>
      <c r="M5151" s="1">
        <v>11241.55</v>
      </c>
      <c r="N5151" s="1">
        <v>5434.5321000000004</v>
      </c>
      <c r="O5151" s="1">
        <v>-852.33</v>
      </c>
      <c r="P5151" s="1">
        <v>-3060.29</v>
      </c>
      <c r="Q5151" s="2">
        <f>-+Table1[[#This Row],[Current Record Count]]+Table1[[#This Row],[Adj Record Count]]</f>
        <v>-5</v>
      </c>
      <c r="R5151" s="1">
        <f>+-Table1[[#This Row],[Current Total ADJUSTMENT_AMOUNT]]+Table1[[#This Row],[Adj Total ADJUSTMENT_AMOUNT]]</f>
        <v>-33108.899999999994</v>
      </c>
      <c r="S5151" s="1">
        <f>-Table1[[#This Row],[Current Total CHARGE_AMOUNT]]+Table1[[#This Row],[Adj Total CHARGE_AMOUNT]]</f>
        <v>-35086.899999999994</v>
      </c>
      <c r="T5151" s="1">
        <f>+Table1[[#This Row],[Adj Total TOTAL_COST]]-Table1[[#This Row],[Current Total TOTAL_COST]]</f>
        <v>-9071.6641999999993</v>
      </c>
      <c r="U5151" s="1">
        <f>+Table1[[#This Row],[Adj Total CONTRIBUTION_MARGIN]]-Table1[[#This Row],[Current Total CONTRIBUTION_MARGIN]]</f>
        <v>3723.37</v>
      </c>
      <c r="V5151" s="1">
        <f>+Table1[[#This Row],[Adj Total OPERATING_MARGIN]]-Table1[[#This Row],[Current Total OPERATING_MARGIN]]</f>
        <v>6866.79</v>
      </c>
    </row>
    <row r="5152" spans="1:22" x14ac:dyDescent="0.3">
      <c r="A5152" t="s">
        <v>25</v>
      </c>
      <c r="B5152">
        <v>2025</v>
      </c>
      <c r="C5152" t="s">
        <v>17</v>
      </c>
      <c r="D5152" t="s">
        <v>91</v>
      </c>
      <c r="E5152" s="2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2">
        <v>23</v>
      </c>
      <c r="L5152" s="1">
        <v>84303.54</v>
      </c>
      <c r="M5152" s="1">
        <v>108261.23</v>
      </c>
      <c r="N5152" s="1">
        <v>16543.610700000001</v>
      </c>
      <c r="O5152" s="1">
        <v>12600.2</v>
      </c>
      <c r="P5152" s="1">
        <v>6925.11</v>
      </c>
      <c r="Q5152" s="2">
        <f>-+Table1[[#This Row],[Current Record Count]]+Table1[[#This Row],[Adj Record Count]]</f>
        <v>23</v>
      </c>
      <c r="R5152" s="1">
        <f>+-Table1[[#This Row],[Current Total ADJUSTMENT_AMOUNT]]+Table1[[#This Row],[Adj Total ADJUSTMENT_AMOUNT]]</f>
        <v>84303.54</v>
      </c>
      <c r="S5152" s="1">
        <f>-Table1[[#This Row],[Current Total CHARGE_AMOUNT]]+Table1[[#This Row],[Adj Total CHARGE_AMOUNT]]</f>
        <v>108261.23</v>
      </c>
      <c r="T5152" s="1">
        <f>+Table1[[#This Row],[Adj Total TOTAL_COST]]-Table1[[#This Row],[Current Total TOTAL_COST]]</f>
        <v>16543.610700000001</v>
      </c>
      <c r="U5152" s="1">
        <f>+Table1[[#This Row],[Adj Total CONTRIBUTION_MARGIN]]-Table1[[#This Row],[Current Total CONTRIBUTION_MARGIN]]</f>
        <v>12600.2</v>
      </c>
      <c r="V5152" s="1">
        <f>+Table1[[#This Row],[Adj Total OPERATING_MARGIN]]-Table1[[#This Row],[Current Total OPERATING_MARGIN]]</f>
        <v>6925.11</v>
      </c>
    </row>
    <row r="5153" spans="1:22" x14ac:dyDescent="0.3">
      <c r="A5153" t="s">
        <v>16</v>
      </c>
      <c r="B5153">
        <v>2021</v>
      </c>
      <c r="C5153" t="s">
        <v>20</v>
      </c>
      <c r="D5153" t="s">
        <v>100</v>
      </c>
      <c r="E5153" s="2">
        <v>261</v>
      </c>
      <c r="F5153" s="1">
        <v>713365.11</v>
      </c>
      <c r="G5153" s="1">
        <v>929779.21</v>
      </c>
      <c r="H5153" s="1">
        <v>317459.7133</v>
      </c>
      <c r="I5153" s="1">
        <v>27448.5</v>
      </c>
      <c r="J5153" s="1">
        <v>-18015.53</v>
      </c>
      <c r="K5153" s="2">
        <v>250</v>
      </c>
      <c r="L5153" s="1">
        <v>573068.86</v>
      </c>
      <c r="M5153" s="1">
        <v>785959.06</v>
      </c>
      <c r="N5153" s="1">
        <v>260634.72750000001</v>
      </c>
      <c r="O5153" s="1">
        <v>32174.61</v>
      </c>
      <c r="P5153" s="1">
        <v>-11086.83</v>
      </c>
      <c r="Q5153" s="2">
        <f>-+Table1[[#This Row],[Current Record Count]]+Table1[[#This Row],[Adj Record Count]]</f>
        <v>-11</v>
      </c>
      <c r="R5153" s="1">
        <f>+-Table1[[#This Row],[Current Total ADJUSTMENT_AMOUNT]]+Table1[[#This Row],[Adj Total ADJUSTMENT_AMOUNT]]</f>
        <v>-140296.25</v>
      </c>
      <c r="S5153" s="1">
        <f>-Table1[[#This Row],[Current Total CHARGE_AMOUNT]]+Table1[[#This Row],[Adj Total CHARGE_AMOUNT]]</f>
        <v>-143820.14999999991</v>
      </c>
      <c r="T5153" s="1">
        <f>+Table1[[#This Row],[Adj Total TOTAL_COST]]-Table1[[#This Row],[Current Total TOTAL_COST]]</f>
        <v>-56824.985799999995</v>
      </c>
      <c r="U5153" s="1">
        <f>+Table1[[#This Row],[Adj Total CONTRIBUTION_MARGIN]]-Table1[[#This Row],[Current Total CONTRIBUTION_MARGIN]]</f>
        <v>4726.1100000000006</v>
      </c>
      <c r="V5153" s="1">
        <f>+Table1[[#This Row],[Adj Total OPERATING_MARGIN]]-Table1[[#This Row],[Current Total OPERATING_MARGIN]]</f>
        <v>6928.6999999999989</v>
      </c>
    </row>
    <row r="5154" spans="1:22" x14ac:dyDescent="0.3">
      <c r="A5154" t="s">
        <v>31</v>
      </c>
      <c r="B5154">
        <v>2024</v>
      </c>
      <c r="C5154" t="s">
        <v>95</v>
      </c>
      <c r="D5154" t="s">
        <v>95</v>
      </c>
      <c r="E5154" s="2">
        <v>3</v>
      </c>
      <c r="F5154" s="1">
        <v>16615.77</v>
      </c>
      <c r="G5154" s="1">
        <v>21423.22</v>
      </c>
      <c r="H5154" s="1">
        <v>11841.4002</v>
      </c>
      <c r="I5154" s="1">
        <v>-1763.4</v>
      </c>
      <c r="J5154" s="1">
        <v>-6968.64</v>
      </c>
      <c r="K5154" s="2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2">
        <f>-+Table1[[#This Row],[Current Record Count]]+Table1[[#This Row],[Adj Record Count]]</f>
        <v>-3</v>
      </c>
      <c r="R5154" s="1">
        <f>+-Table1[[#This Row],[Current Total ADJUSTMENT_AMOUNT]]+Table1[[#This Row],[Adj Total ADJUSTMENT_AMOUNT]]</f>
        <v>-16615.77</v>
      </c>
      <c r="S5154" s="1">
        <f>-Table1[[#This Row],[Current Total CHARGE_AMOUNT]]+Table1[[#This Row],[Adj Total CHARGE_AMOUNT]]</f>
        <v>-21423.22</v>
      </c>
      <c r="T5154" s="1">
        <f>+Table1[[#This Row],[Adj Total TOTAL_COST]]-Table1[[#This Row],[Current Total TOTAL_COST]]</f>
        <v>-11841.4002</v>
      </c>
      <c r="U5154" s="1">
        <f>+Table1[[#This Row],[Adj Total CONTRIBUTION_MARGIN]]-Table1[[#This Row],[Current Total CONTRIBUTION_MARGIN]]</f>
        <v>1763.4</v>
      </c>
      <c r="V5154" s="1">
        <f>+Table1[[#This Row],[Adj Total OPERATING_MARGIN]]-Table1[[#This Row],[Current Total OPERATING_MARGIN]]</f>
        <v>6968.64</v>
      </c>
    </row>
    <row r="5155" spans="1:22" x14ac:dyDescent="0.3">
      <c r="A5155" t="s">
        <v>98</v>
      </c>
      <c r="B5155">
        <v>2022</v>
      </c>
      <c r="C5155" t="s">
        <v>51</v>
      </c>
      <c r="D5155" t="s">
        <v>51</v>
      </c>
      <c r="E5155" s="2">
        <v>7</v>
      </c>
      <c r="F5155" s="1">
        <v>83980.69</v>
      </c>
      <c r="G5155" s="1">
        <v>161663.20000000001</v>
      </c>
      <c r="H5155" s="1">
        <v>84728.961899999995</v>
      </c>
      <c r="I5155" s="1">
        <v>6005.88</v>
      </c>
      <c r="J5155" s="1">
        <v>-6969.21</v>
      </c>
      <c r="K5155" s="2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2">
        <f>-+Table1[[#This Row],[Current Record Count]]+Table1[[#This Row],[Adj Record Count]]</f>
        <v>-7</v>
      </c>
      <c r="R5155" s="1">
        <f>+-Table1[[#This Row],[Current Total ADJUSTMENT_AMOUNT]]+Table1[[#This Row],[Adj Total ADJUSTMENT_AMOUNT]]</f>
        <v>-83980.69</v>
      </c>
      <c r="S5155" s="1">
        <f>-Table1[[#This Row],[Current Total CHARGE_AMOUNT]]+Table1[[#This Row],[Adj Total CHARGE_AMOUNT]]</f>
        <v>-161663.20000000001</v>
      </c>
      <c r="T5155" s="1">
        <f>+Table1[[#This Row],[Adj Total TOTAL_COST]]-Table1[[#This Row],[Current Total TOTAL_COST]]</f>
        <v>-84728.961899999995</v>
      </c>
      <c r="U5155" s="1">
        <f>+Table1[[#This Row],[Adj Total CONTRIBUTION_MARGIN]]-Table1[[#This Row],[Current Total CONTRIBUTION_MARGIN]]</f>
        <v>-6005.88</v>
      </c>
      <c r="V5155" s="1">
        <f>+Table1[[#This Row],[Adj Total OPERATING_MARGIN]]-Table1[[#This Row],[Current Total OPERATING_MARGIN]]</f>
        <v>6969.21</v>
      </c>
    </row>
    <row r="5156" spans="1:22" x14ac:dyDescent="0.3">
      <c r="A5156" t="s">
        <v>22</v>
      </c>
      <c r="B5156">
        <v>2020</v>
      </c>
      <c r="C5156" t="s">
        <v>29</v>
      </c>
      <c r="D5156" t="s">
        <v>65</v>
      </c>
      <c r="E5156" s="2">
        <v>5238</v>
      </c>
      <c r="F5156" s="1">
        <v>2655584.5699999998</v>
      </c>
      <c r="G5156" s="1">
        <v>3738024.58</v>
      </c>
      <c r="H5156" s="1">
        <v>1858819.439</v>
      </c>
      <c r="I5156" s="1">
        <v>-76214.94</v>
      </c>
      <c r="J5156" s="1">
        <v>-782754.89</v>
      </c>
      <c r="K5156" s="2">
        <v>5190</v>
      </c>
      <c r="L5156" s="1">
        <v>2556384.33</v>
      </c>
      <c r="M5156" s="1">
        <v>3610160.4</v>
      </c>
      <c r="N5156" s="1">
        <v>1823213.5928</v>
      </c>
      <c r="O5156" s="1">
        <v>-81372.320000000007</v>
      </c>
      <c r="P5156" s="1">
        <v>-775785.03</v>
      </c>
      <c r="Q5156" s="2">
        <f>-+Table1[[#This Row],[Current Record Count]]+Table1[[#This Row],[Adj Record Count]]</f>
        <v>-48</v>
      </c>
      <c r="R5156" s="1">
        <f>+-Table1[[#This Row],[Current Total ADJUSTMENT_AMOUNT]]+Table1[[#This Row],[Adj Total ADJUSTMENT_AMOUNT]]</f>
        <v>-99200.239999999758</v>
      </c>
      <c r="S5156" s="1">
        <f>-Table1[[#This Row],[Current Total CHARGE_AMOUNT]]+Table1[[#This Row],[Adj Total CHARGE_AMOUNT]]</f>
        <v>-127864.18000000017</v>
      </c>
      <c r="T5156" s="1">
        <f>+Table1[[#This Row],[Adj Total TOTAL_COST]]-Table1[[#This Row],[Current Total TOTAL_COST]]</f>
        <v>-35605.846200000029</v>
      </c>
      <c r="U5156" s="1">
        <f>+Table1[[#This Row],[Adj Total CONTRIBUTION_MARGIN]]-Table1[[#This Row],[Current Total CONTRIBUTION_MARGIN]]</f>
        <v>-5157.3800000000047</v>
      </c>
      <c r="V5156" s="1">
        <f>+Table1[[#This Row],[Adj Total OPERATING_MARGIN]]-Table1[[#This Row],[Current Total OPERATING_MARGIN]]</f>
        <v>6969.859999999986</v>
      </c>
    </row>
    <row r="5157" spans="1:22" x14ac:dyDescent="0.3">
      <c r="A5157" t="s">
        <v>54</v>
      </c>
      <c r="B5157">
        <v>2020</v>
      </c>
      <c r="C5157" t="s">
        <v>17</v>
      </c>
      <c r="D5157" t="s">
        <v>56</v>
      </c>
      <c r="E5157" s="2">
        <v>3</v>
      </c>
      <c r="F5157" s="1">
        <v>262.86</v>
      </c>
      <c r="G5157" s="1">
        <v>498</v>
      </c>
      <c r="H5157" s="1">
        <v>121.6482</v>
      </c>
      <c r="I5157" s="1">
        <v>148.11000000000001</v>
      </c>
      <c r="J5157" s="1">
        <v>113.49</v>
      </c>
      <c r="K5157" s="2">
        <v>12</v>
      </c>
      <c r="L5157" s="1">
        <v>41731.089999999997</v>
      </c>
      <c r="M5157" s="1">
        <v>56576.82</v>
      </c>
      <c r="N5157" s="1">
        <v>7755.1691000000001</v>
      </c>
      <c r="O5157" s="1">
        <v>9367.35</v>
      </c>
      <c r="P5157" s="1">
        <v>7090.55</v>
      </c>
      <c r="Q5157" s="2">
        <f>-+Table1[[#This Row],[Current Record Count]]+Table1[[#This Row],[Adj Record Count]]</f>
        <v>9</v>
      </c>
      <c r="R5157" s="1">
        <f>+-Table1[[#This Row],[Current Total ADJUSTMENT_AMOUNT]]+Table1[[#This Row],[Adj Total ADJUSTMENT_AMOUNT]]</f>
        <v>41468.229999999996</v>
      </c>
      <c r="S5157" s="1">
        <f>-Table1[[#This Row],[Current Total CHARGE_AMOUNT]]+Table1[[#This Row],[Adj Total CHARGE_AMOUNT]]</f>
        <v>56078.82</v>
      </c>
      <c r="T5157" s="1">
        <f>+Table1[[#This Row],[Adj Total TOTAL_COST]]-Table1[[#This Row],[Current Total TOTAL_COST]]</f>
        <v>7633.5209000000004</v>
      </c>
      <c r="U5157" s="1">
        <f>+Table1[[#This Row],[Adj Total CONTRIBUTION_MARGIN]]-Table1[[#This Row],[Current Total CONTRIBUTION_MARGIN]]</f>
        <v>9219.24</v>
      </c>
      <c r="V5157" s="1">
        <f>+Table1[[#This Row],[Adj Total OPERATING_MARGIN]]-Table1[[#This Row],[Current Total OPERATING_MARGIN]]</f>
        <v>6977.06</v>
      </c>
    </row>
    <row r="5158" spans="1:22" x14ac:dyDescent="0.3">
      <c r="A5158" t="s">
        <v>25</v>
      </c>
      <c r="B5158">
        <v>2022</v>
      </c>
      <c r="C5158" t="s">
        <v>92</v>
      </c>
      <c r="D5158" t="s">
        <v>92</v>
      </c>
      <c r="E5158" s="2">
        <v>82</v>
      </c>
      <c r="F5158" s="1">
        <v>188563.19</v>
      </c>
      <c r="G5158" s="1">
        <v>250978.3</v>
      </c>
      <c r="H5158" s="1">
        <v>15658.3586</v>
      </c>
      <c r="I5158" s="1">
        <v>54790.96</v>
      </c>
      <c r="J5158" s="1">
        <v>50483.79</v>
      </c>
      <c r="K5158" s="2">
        <v>186</v>
      </c>
      <c r="L5158" s="1">
        <v>468175.55</v>
      </c>
      <c r="M5158" s="1">
        <v>576759.43000000005</v>
      </c>
      <c r="N5158" s="1">
        <v>60551.484400000001</v>
      </c>
      <c r="O5158" s="1">
        <v>74271.649999999994</v>
      </c>
      <c r="P5158" s="1">
        <v>57465.31</v>
      </c>
      <c r="Q5158" s="2">
        <f>-+Table1[[#This Row],[Current Record Count]]+Table1[[#This Row],[Adj Record Count]]</f>
        <v>104</v>
      </c>
      <c r="R5158" s="1">
        <f>+-Table1[[#This Row],[Current Total ADJUSTMENT_AMOUNT]]+Table1[[#This Row],[Adj Total ADJUSTMENT_AMOUNT]]</f>
        <v>279612.36</v>
      </c>
      <c r="S5158" s="1">
        <f>-Table1[[#This Row],[Current Total CHARGE_AMOUNT]]+Table1[[#This Row],[Adj Total CHARGE_AMOUNT]]</f>
        <v>325781.13000000006</v>
      </c>
      <c r="T5158" s="1">
        <f>+Table1[[#This Row],[Adj Total TOTAL_COST]]-Table1[[#This Row],[Current Total TOTAL_COST]]</f>
        <v>44893.125800000002</v>
      </c>
      <c r="U5158" s="1">
        <f>+Table1[[#This Row],[Adj Total CONTRIBUTION_MARGIN]]-Table1[[#This Row],[Current Total CONTRIBUTION_MARGIN]]</f>
        <v>19480.689999999995</v>
      </c>
      <c r="V5158" s="1">
        <f>+Table1[[#This Row],[Adj Total OPERATING_MARGIN]]-Table1[[#This Row],[Current Total OPERATING_MARGIN]]</f>
        <v>6981.5199999999968</v>
      </c>
    </row>
    <row r="5159" spans="1:22" x14ac:dyDescent="0.3">
      <c r="A5159" t="s">
        <v>74</v>
      </c>
      <c r="B5159">
        <v>2021</v>
      </c>
      <c r="C5159" t="s">
        <v>41</v>
      </c>
      <c r="D5159" t="s">
        <v>41</v>
      </c>
      <c r="E5159" s="2">
        <v>16</v>
      </c>
      <c r="F5159" s="1">
        <v>49271.13</v>
      </c>
      <c r="G5159" s="1">
        <v>70941.39</v>
      </c>
      <c r="H5159" s="1">
        <v>30487.3325</v>
      </c>
      <c r="I5159" s="1">
        <v>883.91</v>
      </c>
      <c r="J5159" s="1">
        <v>-6853.72</v>
      </c>
      <c r="K5159" s="2">
        <v>3</v>
      </c>
      <c r="L5159" s="1">
        <v>1154.99</v>
      </c>
      <c r="M5159" s="1">
        <v>1747.63</v>
      </c>
      <c r="N5159" s="1">
        <v>440.14420000000001</v>
      </c>
      <c r="O5159" s="1">
        <v>272.92</v>
      </c>
      <c r="P5159" s="1">
        <v>132.91999999999999</v>
      </c>
      <c r="Q5159" s="2">
        <f>-+Table1[[#This Row],[Current Record Count]]+Table1[[#This Row],[Adj Record Count]]</f>
        <v>-13</v>
      </c>
      <c r="R5159" s="1">
        <f>+-Table1[[#This Row],[Current Total ADJUSTMENT_AMOUNT]]+Table1[[#This Row],[Adj Total ADJUSTMENT_AMOUNT]]</f>
        <v>-48116.14</v>
      </c>
      <c r="S5159" s="1">
        <f>-Table1[[#This Row],[Current Total CHARGE_AMOUNT]]+Table1[[#This Row],[Adj Total CHARGE_AMOUNT]]</f>
        <v>-69193.759999999995</v>
      </c>
      <c r="T5159" s="1">
        <f>+Table1[[#This Row],[Adj Total TOTAL_COST]]-Table1[[#This Row],[Current Total TOTAL_COST]]</f>
        <v>-30047.188300000002</v>
      </c>
      <c r="U5159" s="1">
        <f>+Table1[[#This Row],[Adj Total CONTRIBUTION_MARGIN]]-Table1[[#This Row],[Current Total CONTRIBUTION_MARGIN]]</f>
        <v>-610.99</v>
      </c>
      <c r="V5159" s="1">
        <f>+Table1[[#This Row],[Adj Total OPERATING_MARGIN]]-Table1[[#This Row],[Current Total OPERATING_MARGIN]]</f>
        <v>6986.64</v>
      </c>
    </row>
    <row r="5160" spans="1:22" x14ac:dyDescent="0.3">
      <c r="A5160" t="s">
        <v>31</v>
      </c>
      <c r="B5160">
        <v>2022</v>
      </c>
      <c r="C5160" t="s">
        <v>17</v>
      </c>
      <c r="D5160" t="s">
        <v>86</v>
      </c>
      <c r="E5160" s="2">
        <v>6</v>
      </c>
      <c r="F5160" s="1">
        <v>61281.79</v>
      </c>
      <c r="G5160" s="1">
        <v>67270.47</v>
      </c>
      <c r="H5160" s="1">
        <v>19389.874299999999</v>
      </c>
      <c r="I5160" s="1">
        <v>-4430.54</v>
      </c>
      <c r="J5160" s="1">
        <v>-10877.17</v>
      </c>
      <c r="K5160" s="2">
        <v>2</v>
      </c>
      <c r="L5160" s="1">
        <v>15872.8</v>
      </c>
      <c r="M5160" s="1">
        <v>17835.150000000001</v>
      </c>
      <c r="N5160" s="1">
        <v>5840.6453000000001</v>
      </c>
      <c r="O5160" s="1">
        <v>-1819.26</v>
      </c>
      <c r="P5160" s="1">
        <v>-3878.29</v>
      </c>
      <c r="Q5160" s="2">
        <f>-+Table1[[#This Row],[Current Record Count]]+Table1[[#This Row],[Adj Record Count]]</f>
        <v>-4</v>
      </c>
      <c r="R5160" s="1">
        <f>+-Table1[[#This Row],[Current Total ADJUSTMENT_AMOUNT]]+Table1[[#This Row],[Adj Total ADJUSTMENT_AMOUNT]]</f>
        <v>-45408.990000000005</v>
      </c>
      <c r="S5160" s="1">
        <f>-Table1[[#This Row],[Current Total CHARGE_AMOUNT]]+Table1[[#This Row],[Adj Total CHARGE_AMOUNT]]</f>
        <v>-49435.32</v>
      </c>
      <c r="T5160" s="1">
        <f>+Table1[[#This Row],[Adj Total TOTAL_COST]]-Table1[[#This Row],[Current Total TOTAL_COST]]</f>
        <v>-13549.228999999999</v>
      </c>
      <c r="U5160" s="1">
        <f>+Table1[[#This Row],[Adj Total CONTRIBUTION_MARGIN]]-Table1[[#This Row],[Current Total CONTRIBUTION_MARGIN]]</f>
        <v>2611.2799999999997</v>
      </c>
      <c r="V5160" s="1">
        <f>+Table1[[#This Row],[Adj Total OPERATING_MARGIN]]-Table1[[#This Row],[Current Total OPERATING_MARGIN]]</f>
        <v>6998.88</v>
      </c>
    </row>
    <row r="5161" spans="1:22" x14ac:dyDescent="0.3">
      <c r="A5161" t="s">
        <v>22</v>
      </c>
      <c r="B5161">
        <v>2024</v>
      </c>
      <c r="C5161" t="s">
        <v>17</v>
      </c>
      <c r="D5161" t="s">
        <v>59</v>
      </c>
      <c r="E5161" s="2">
        <v>129</v>
      </c>
      <c r="F5161" s="1">
        <v>266990.38</v>
      </c>
      <c r="G5161" s="1">
        <v>338566.62</v>
      </c>
      <c r="H5161" s="1">
        <v>117947.1115</v>
      </c>
      <c r="I5161" s="1">
        <v>17163.23</v>
      </c>
      <c r="J5161" s="1">
        <v>-22572.82</v>
      </c>
      <c r="K5161" s="2">
        <v>112</v>
      </c>
      <c r="L5161" s="1">
        <v>102000.5</v>
      </c>
      <c r="M5161" s="1">
        <v>133694.79999999999</v>
      </c>
      <c r="N5161" s="1">
        <v>69958.243100000007</v>
      </c>
      <c r="O5161" s="1">
        <v>8946.06</v>
      </c>
      <c r="P5161" s="1">
        <v>-15563.12</v>
      </c>
      <c r="Q5161" s="2">
        <f>-+Table1[[#This Row],[Current Record Count]]+Table1[[#This Row],[Adj Record Count]]</f>
        <v>-17</v>
      </c>
      <c r="R5161" s="1">
        <f>+-Table1[[#This Row],[Current Total ADJUSTMENT_AMOUNT]]+Table1[[#This Row],[Adj Total ADJUSTMENT_AMOUNT]]</f>
        <v>-164989.88</v>
      </c>
      <c r="S5161" s="1">
        <f>-Table1[[#This Row],[Current Total CHARGE_AMOUNT]]+Table1[[#This Row],[Adj Total CHARGE_AMOUNT]]</f>
        <v>-204871.82</v>
      </c>
      <c r="T5161" s="1">
        <f>+Table1[[#This Row],[Adj Total TOTAL_COST]]-Table1[[#This Row],[Current Total TOTAL_COST]]</f>
        <v>-47988.868399999992</v>
      </c>
      <c r="U5161" s="1">
        <f>+Table1[[#This Row],[Adj Total CONTRIBUTION_MARGIN]]-Table1[[#This Row],[Current Total CONTRIBUTION_MARGIN]]</f>
        <v>-8217.17</v>
      </c>
      <c r="V5161" s="1">
        <f>+Table1[[#This Row],[Adj Total OPERATING_MARGIN]]-Table1[[#This Row],[Current Total OPERATING_MARGIN]]</f>
        <v>7009.6999999999989</v>
      </c>
    </row>
    <row r="5162" spans="1:22" x14ac:dyDescent="0.3">
      <c r="A5162" t="s">
        <v>25</v>
      </c>
      <c r="B5162">
        <v>2023</v>
      </c>
      <c r="C5162" t="s">
        <v>47</v>
      </c>
      <c r="D5162" t="s">
        <v>48</v>
      </c>
      <c r="E5162" s="2">
        <v>18</v>
      </c>
      <c r="F5162" s="1">
        <v>53917.65</v>
      </c>
      <c r="G5162" s="1">
        <v>81887</v>
      </c>
      <c r="H5162" s="1">
        <v>4202.3904000000002</v>
      </c>
      <c r="I5162" s="1">
        <v>29682.7</v>
      </c>
      <c r="J5162" s="1">
        <v>28400.98</v>
      </c>
      <c r="K5162" s="2">
        <v>20</v>
      </c>
      <c r="L5162" s="1">
        <v>86286.55</v>
      </c>
      <c r="M5162" s="1">
        <v>122423.62</v>
      </c>
      <c r="N5162" s="1">
        <v>9619.4577000000008</v>
      </c>
      <c r="O5162" s="1">
        <v>38318.32</v>
      </c>
      <c r="P5162" s="1">
        <v>35413.99</v>
      </c>
      <c r="Q5162" s="2">
        <f>-+Table1[[#This Row],[Current Record Count]]+Table1[[#This Row],[Adj Record Count]]</f>
        <v>2</v>
      </c>
      <c r="R5162" s="1">
        <f>+-Table1[[#This Row],[Current Total ADJUSTMENT_AMOUNT]]+Table1[[#This Row],[Adj Total ADJUSTMENT_AMOUNT]]</f>
        <v>32368.9</v>
      </c>
      <c r="S5162" s="1">
        <f>-Table1[[#This Row],[Current Total CHARGE_AMOUNT]]+Table1[[#This Row],[Adj Total CHARGE_AMOUNT]]</f>
        <v>40536.619999999995</v>
      </c>
      <c r="T5162" s="1">
        <f>+Table1[[#This Row],[Adj Total TOTAL_COST]]-Table1[[#This Row],[Current Total TOTAL_COST]]</f>
        <v>5417.0673000000006</v>
      </c>
      <c r="U5162" s="1">
        <f>+Table1[[#This Row],[Adj Total CONTRIBUTION_MARGIN]]-Table1[[#This Row],[Current Total CONTRIBUTION_MARGIN]]</f>
        <v>8635.619999999999</v>
      </c>
      <c r="V5162" s="1">
        <f>+Table1[[#This Row],[Adj Total OPERATING_MARGIN]]-Table1[[#This Row],[Current Total OPERATING_MARGIN]]</f>
        <v>7013.0099999999984</v>
      </c>
    </row>
    <row r="5163" spans="1:22" x14ac:dyDescent="0.3">
      <c r="A5163" t="s">
        <v>31</v>
      </c>
      <c r="B5163">
        <v>2020</v>
      </c>
      <c r="C5163" t="s">
        <v>20</v>
      </c>
      <c r="D5163" t="s">
        <v>97</v>
      </c>
      <c r="E5163" s="2">
        <v>23</v>
      </c>
      <c r="F5163" s="1">
        <v>22778.39</v>
      </c>
      <c r="G5163" s="1">
        <v>26158.6</v>
      </c>
      <c r="H5163" s="1">
        <v>29044.0219</v>
      </c>
      <c r="I5163" s="1">
        <v>-13830.51</v>
      </c>
      <c r="J5163" s="1">
        <v>-25857.360000000001</v>
      </c>
      <c r="K5163" s="2">
        <v>19</v>
      </c>
      <c r="L5163" s="1">
        <v>937.71</v>
      </c>
      <c r="M5163" s="1">
        <v>2988</v>
      </c>
      <c r="N5163" s="1">
        <v>20797.167600000001</v>
      </c>
      <c r="O5163" s="1">
        <v>-9218.07</v>
      </c>
      <c r="P5163" s="1">
        <v>-18835.650000000001</v>
      </c>
      <c r="Q5163" s="2">
        <f>-+Table1[[#This Row],[Current Record Count]]+Table1[[#This Row],[Adj Record Count]]</f>
        <v>-4</v>
      </c>
      <c r="R5163" s="1">
        <f>+-Table1[[#This Row],[Current Total ADJUSTMENT_AMOUNT]]+Table1[[#This Row],[Adj Total ADJUSTMENT_AMOUNT]]</f>
        <v>-21840.68</v>
      </c>
      <c r="S5163" s="1">
        <f>-Table1[[#This Row],[Current Total CHARGE_AMOUNT]]+Table1[[#This Row],[Adj Total CHARGE_AMOUNT]]</f>
        <v>-23170.6</v>
      </c>
      <c r="T5163" s="1">
        <f>+Table1[[#This Row],[Adj Total TOTAL_COST]]-Table1[[#This Row],[Current Total TOTAL_COST]]</f>
        <v>-8246.8542999999991</v>
      </c>
      <c r="U5163" s="1">
        <f>+Table1[[#This Row],[Adj Total CONTRIBUTION_MARGIN]]-Table1[[#This Row],[Current Total CONTRIBUTION_MARGIN]]</f>
        <v>4612.4400000000005</v>
      </c>
      <c r="V5163" s="1">
        <f>+Table1[[#This Row],[Adj Total OPERATING_MARGIN]]-Table1[[#This Row],[Current Total OPERATING_MARGIN]]</f>
        <v>7021.7099999999991</v>
      </c>
    </row>
    <row r="5164" spans="1:22" x14ac:dyDescent="0.3">
      <c r="A5164" t="s">
        <v>31</v>
      </c>
      <c r="B5164">
        <v>2024</v>
      </c>
      <c r="C5164" t="s">
        <v>29</v>
      </c>
      <c r="D5164" t="s">
        <v>73</v>
      </c>
      <c r="E5164" s="2">
        <v>3</v>
      </c>
      <c r="F5164" s="1">
        <v>31114.35</v>
      </c>
      <c r="G5164" s="1">
        <v>32227.06</v>
      </c>
      <c r="H5164" s="1">
        <v>9316.5364000000009</v>
      </c>
      <c r="I5164" s="1">
        <v>-4933.76</v>
      </c>
      <c r="J5164" s="1">
        <v>-8068.81</v>
      </c>
      <c r="K5164" s="2">
        <v>1</v>
      </c>
      <c r="L5164" s="1">
        <v>4500.83</v>
      </c>
      <c r="M5164" s="1">
        <v>4576.66</v>
      </c>
      <c r="N5164" s="1">
        <v>1178.4883</v>
      </c>
      <c r="O5164" s="1">
        <v>-646.04</v>
      </c>
      <c r="P5164" s="1">
        <v>-1044.98</v>
      </c>
      <c r="Q5164" s="2">
        <f>-+Table1[[#This Row],[Current Record Count]]+Table1[[#This Row],[Adj Record Count]]</f>
        <v>-2</v>
      </c>
      <c r="R5164" s="1">
        <f>+-Table1[[#This Row],[Current Total ADJUSTMENT_AMOUNT]]+Table1[[#This Row],[Adj Total ADJUSTMENT_AMOUNT]]</f>
        <v>-26613.519999999997</v>
      </c>
      <c r="S5164" s="1">
        <f>-Table1[[#This Row],[Current Total CHARGE_AMOUNT]]+Table1[[#This Row],[Adj Total CHARGE_AMOUNT]]</f>
        <v>-27650.400000000001</v>
      </c>
      <c r="T5164" s="1">
        <f>+Table1[[#This Row],[Adj Total TOTAL_COST]]-Table1[[#This Row],[Current Total TOTAL_COST]]</f>
        <v>-8138.0481000000009</v>
      </c>
      <c r="U5164" s="1">
        <f>+Table1[[#This Row],[Adj Total CONTRIBUTION_MARGIN]]-Table1[[#This Row],[Current Total CONTRIBUTION_MARGIN]]</f>
        <v>4287.72</v>
      </c>
      <c r="V5164" s="1">
        <f>+Table1[[#This Row],[Adj Total OPERATING_MARGIN]]-Table1[[#This Row],[Current Total OPERATING_MARGIN]]</f>
        <v>7023.83</v>
      </c>
    </row>
    <row r="5165" spans="1:22" x14ac:dyDescent="0.3">
      <c r="A5165" t="s">
        <v>74</v>
      </c>
      <c r="B5165">
        <v>2025</v>
      </c>
      <c r="C5165" t="s">
        <v>17</v>
      </c>
      <c r="D5165" t="s">
        <v>79</v>
      </c>
      <c r="E5165" s="2">
        <v>4</v>
      </c>
      <c r="F5165" s="1">
        <v>29201.89</v>
      </c>
      <c r="G5165" s="1">
        <v>31016</v>
      </c>
      <c r="H5165" s="1">
        <v>8929.3660999999993</v>
      </c>
      <c r="I5165" s="1">
        <v>-4217.84</v>
      </c>
      <c r="J5165" s="1">
        <v>-7060.62</v>
      </c>
      <c r="K5165" s="2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2">
        <f>-+Table1[[#This Row],[Current Record Count]]+Table1[[#This Row],[Adj Record Count]]</f>
        <v>-4</v>
      </c>
      <c r="R5165" s="1">
        <f>+-Table1[[#This Row],[Current Total ADJUSTMENT_AMOUNT]]+Table1[[#This Row],[Adj Total ADJUSTMENT_AMOUNT]]</f>
        <v>-29201.89</v>
      </c>
      <c r="S5165" s="1">
        <f>-Table1[[#This Row],[Current Total CHARGE_AMOUNT]]+Table1[[#This Row],[Adj Total CHARGE_AMOUNT]]</f>
        <v>-31016</v>
      </c>
      <c r="T5165" s="1">
        <f>+Table1[[#This Row],[Adj Total TOTAL_COST]]-Table1[[#This Row],[Current Total TOTAL_COST]]</f>
        <v>-8929.3660999999993</v>
      </c>
      <c r="U5165" s="1">
        <f>+Table1[[#This Row],[Adj Total CONTRIBUTION_MARGIN]]-Table1[[#This Row],[Current Total CONTRIBUTION_MARGIN]]</f>
        <v>4217.84</v>
      </c>
      <c r="V5165" s="1">
        <f>+Table1[[#This Row],[Adj Total OPERATING_MARGIN]]-Table1[[#This Row],[Current Total OPERATING_MARGIN]]</f>
        <v>7060.62</v>
      </c>
    </row>
    <row r="5166" spans="1:22" x14ac:dyDescent="0.3">
      <c r="A5166" t="s">
        <v>25</v>
      </c>
      <c r="B5166">
        <v>2025</v>
      </c>
      <c r="C5166" t="s">
        <v>20</v>
      </c>
      <c r="D5166" t="s">
        <v>99</v>
      </c>
      <c r="E5166" s="2">
        <v>9</v>
      </c>
      <c r="F5166" s="1">
        <v>10410.93</v>
      </c>
      <c r="G5166" s="1">
        <v>19275</v>
      </c>
      <c r="H5166" s="1">
        <v>910.71820000000002</v>
      </c>
      <c r="I5166" s="1">
        <v>7517.65</v>
      </c>
      <c r="J5166" s="1">
        <v>7218.91</v>
      </c>
      <c r="K5166" s="2">
        <v>22</v>
      </c>
      <c r="L5166" s="1">
        <v>57640.53</v>
      </c>
      <c r="M5166" s="1">
        <v>84778.1</v>
      </c>
      <c r="N5166" s="1">
        <v>12054.388000000001</v>
      </c>
      <c r="O5166" s="1">
        <v>18358.18</v>
      </c>
      <c r="P5166" s="1">
        <v>14304.81</v>
      </c>
      <c r="Q5166" s="2">
        <f>-+Table1[[#This Row],[Current Record Count]]+Table1[[#This Row],[Adj Record Count]]</f>
        <v>13</v>
      </c>
      <c r="R5166" s="1">
        <f>+-Table1[[#This Row],[Current Total ADJUSTMENT_AMOUNT]]+Table1[[#This Row],[Adj Total ADJUSTMENT_AMOUNT]]</f>
        <v>47229.599999999999</v>
      </c>
      <c r="S5166" s="1">
        <f>-Table1[[#This Row],[Current Total CHARGE_AMOUNT]]+Table1[[#This Row],[Adj Total CHARGE_AMOUNT]]</f>
        <v>65503.100000000006</v>
      </c>
      <c r="T5166" s="1">
        <f>+Table1[[#This Row],[Adj Total TOTAL_COST]]-Table1[[#This Row],[Current Total TOTAL_COST]]</f>
        <v>11143.669800000001</v>
      </c>
      <c r="U5166" s="1">
        <f>+Table1[[#This Row],[Adj Total CONTRIBUTION_MARGIN]]-Table1[[#This Row],[Current Total CONTRIBUTION_MARGIN]]</f>
        <v>10840.53</v>
      </c>
      <c r="V5166" s="1">
        <f>+Table1[[#This Row],[Adj Total OPERATING_MARGIN]]-Table1[[#This Row],[Current Total OPERATING_MARGIN]]</f>
        <v>7085.9</v>
      </c>
    </row>
    <row r="5167" spans="1:22" x14ac:dyDescent="0.3">
      <c r="A5167" t="s">
        <v>54</v>
      </c>
      <c r="B5167">
        <v>2025</v>
      </c>
      <c r="C5167" t="s">
        <v>20</v>
      </c>
      <c r="D5167" t="s">
        <v>99</v>
      </c>
      <c r="E5167" s="2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2">
        <v>20</v>
      </c>
      <c r="L5167" s="1">
        <v>120199.14</v>
      </c>
      <c r="M5167" s="1">
        <v>180655.25</v>
      </c>
      <c r="N5167" s="1">
        <v>39340.218200000003</v>
      </c>
      <c r="O5167" s="1">
        <v>15957.82</v>
      </c>
      <c r="P5167" s="1">
        <v>7109.91</v>
      </c>
      <c r="Q5167" s="2">
        <f>-+Table1[[#This Row],[Current Record Count]]+Table1[[#This Row],[Adj Record Count]]</f>
        <v>20</v>
      </c>
      <c r="R5167" s="1">
        <f>+-Table1[[#This Row],[Current Total ADJUSTMENT_AMOUNT]]+Table1[[#This Row],[Adj Total ADJUSTMENT_AMOUNT]]</f>
        <v>120199.14</v>
      </c>
      <c r="S5167" s="1">
        <f>-Table1[[#This Row],[Current Total CHARGE_AMOUNT]]+Table1[[#This Row],[Adj Total CHARGE_AMOUNT]]</f>
        <v>180655.25</v>
      </c>
      <c r="T5167" s="1">
        <f>+Table1[[#This Row],[Adj Total TOTAL_COST]]-Table1[[#This Row],[Current Total TOTAL_COST]]</f>
        <v>39340.218200000003</v>
      </c>
      <c r="U5167" s="1">
        <f>+Table1[[#This Row],[Adj Total CONTRIBUTION_MARGIN]]-Table1[[#This Row],[Current Total CONTRIBUTION_MARGIN]]</f>
        <v>15957.82</v>
      </c>
      <c r="V5167" s="1">
        <f>+Table1[[#This Row],[Adj Total OPERATING_MARGIN]]-Table1[[#This Row],[Current Total OPERATING_MARGIN]]</f>
        <v>7109.91</v>
      </c>
    </row>
    <row r="5168" spans="1:22" x14ac:dyDescent="0.3">
      <c r="A5168" t="s">
        <v>31</v>
      </c>
      <c r="B5168">
        <v>2023</v>
      </c>
      <c r="C5168" t="s">
        <v>60</v>
      </c>
      <c r="D5168" t="s">
        <v>60</v>
      </c>
      <c r="E5168" s="2">
        <v>30</v>
      </c>
      <c r="F5168" s="1">
        <v>272196.84000000003</v>
      </c>
      <c r="G5168" s="1">
        <v>334085.44</v>
      </c>
      <c r="H5168" s="1">
        <v>75545.431400000001</v>
      </c>
      <c r="I5168" s="1">
        <v>11651.85</v>
      </c>
      <c r="J5168" s="1">
        <v>-7136.98</v>
      </c>
      <c r="K5168" s="2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2">
        <f>-+Table1[[#This Row],[Current Record Count]]+Table1[[#This Row],[Adj Record Count]]</f>
        <v>-30</v>
      </c>
      <c r="R5168" s="1">
        <f>+-Table1[[#This Row],[Current Total ADJUSTMENT_AMOUNT]]+Table1[[#This Row],[Adj Total ADJUSTMENT_AMOUNT]]</f>
        <v>-272196.84000000003</v>
      </c>
      <c r="S5168" s="1">
        <f>-Table1[[#This Row],[Current Total CHARGE_AMOUNT]]+Table1[[#This Row],[Adj Total CHARGE_AMOUNT]]</f>
        <v>-334085.44</v>
      </c>
      <c r="T5168" s="1">
        <f>+Table1[[#This Row],[Adj Total TOTAL_COST]]-Table1[[#This Row],[Current Total TOTAL_COST]]</f>
        <v>-75545.431400000001</v>
      </c>
      <c r="U5168" s="1">
        <f>+Table1[[#This Row],[Adj Total CONTRIBUTION_MARGIN]]-Table1[[#This Row],[Current Total CONTRIBUTION_MARGIN]]</f>
        <v>-11651.85</v>
      </c>
      <c r="V5168" s="1">
        <f>+Table1[[#This Row],[Adj Total OPERATING_MARGIN]]-Table1[[#This Row],[Current Total OPERATING_MARGIN]]</f>
        <v>7136.98</v>
      </c>
    </row>
    <row r="5169" spans="1:22" x14ac:dyDescent="0.3">
      <c r="A5169" t="s">
        <v>31</v>
      </c>
      <c r="B5169">
        <v>2020</v>
      </c>
      <c r="C5169" t="s">
        <v>20</v>
      </c>
      <c r="D5169" t="s">
        <v>93</v>
      </c>
      <c r="E5169" s="2">
        <v>21</v>
      </c>
      <c r="F5169" s="1">
        <v>89083.9</v>
      </c>
      <c r="G5169" s="1">
        <v>113037.11</v>
      </c>
      <c r="H5169" s="1">
        <v>37393.9234</v>
      </c>
      <c r="I5169" s="1">
        <v>-1204.3800000000001</v>
      </c>
      <c r="J5169" s="1">
        <v>-13496.86</v>
      </c>
      <c r="K5169" s="2">
        <v>10</v>
      </c>
      <c r="L5169" s="1">
        <v>24997.79</v>
      </c>
      <c r="M5169" s="1">
        <v>35107.71</v>
      </c>
      <c r="N5169" s="1">
        <v>16428.509900000001</v>
      </c>
      <c r="O5169" s="1">
        <v>-639.03</v>
      </c>
      <c r="P5169" s="1">
        <v>-6318.6</v>
      </c>
      <c r="Q5169" s="2">
        <f>-+Table1[[#This Row],[Current Record Count]]+Table1[[#This Row],[Adj Record Count]]</f>
        <v>-11</v>
      </c>
      <c r="R5169" s="1">
        <f>+-Table1[[#This Row],[Current Total ADJUSTMENT_AMOUNT]]+Table1[[#This Row],[Adj Total ADJUSTMENT_AMOUNT]]</f>
        <v>-64086.109999999993</v>
      </c>
      <c r="S5169" s="1">
        <f>-Table1[[#This Row],[Current Total CHARGE_AMOUNT]]+Table1[[#This Row],[Adj Total CHARGE_AMOUNT]]</f>
        <v>-77929.399999999994</v>
      </c>
      <c r="T5169" s="1">
        <f>+Table1[[#This Row],[Adj Total TOTAL_COST]]-Table1[[#This Row],[Current Total TOTAL_COST]]</f>
        <v>-20965.413499999999</v>
      </c>
      <c r="U5169" s="1">
        <f>+Table1[[#This Row],[Adj Total CONTRIBUTION_MARGIN]]-Table1[[#This Row],[Current Total CONTRIBUTION_MARGIN]]</f>
        <v>565.35000000000014</v>
      </c>
      <c r="V5169" s="1">
        <f>+Table1[[#This Row],[Adj Total OPERATING_MARGIN]]-Table1[[#This Row],[Current Total OPERATING_MARGIN]]</f>
        <v>7178.26</v>
      </c>
    </row>
    <row r="5170" spans="1:22" x14ac:dyDescent="0.3">
      <c r="A5170" t="s">
        <v>27</v>
      </c>
      <c r="B5170">
        <v>2023</v>
      </c>
      <c r="C5170" t="s">
        <v>17</v>
      </c>
      <c r="D5170" t="s">
        <v>45</v>
      </c>
      <c r="E5170" s="2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2">
        <v>2</v>
      </c>
      <c r="L5170" s="1">
        <v>6068.87</v>
      </c>
      <c r="M5170" s="1">
        <v>14829.71</v>
      </c>
      <c r="N5170" s="1">
        <v>1567.19</v>
      </c>
      <c r="O5170" s="1">
        <v>7822.95</v>
      </c>
      <c r="P5170" s="1">
        <v>7193.65</v>
      </c>
      <c r="Q5170" s="2">
        <f>-+Table1[[#This Row],[Current Record Count]]+Table1[[#This Row],[Adj Record Count]]</f>
        <v>2</v>
      </c>
      <c r="R5170" s="1">
        <f>+-Table1[[#This Row],[Current Total ADJUSTMENT_AMOUNT]]+Table1[[#This Row],[Adj Total ADJUSTMENT_AMOUNT]]</f>
        <v>6068.87</v>
      </c>
      <c r="S5170" s="1">
        <f>-Table1[[#This Row],[Current Total CHARGE_AMOUNT]]+Table1[[#This Row],[Adj Total CHARGE_AMOUNT]]</f>
        <v>14829.71</v>
      </c>
      <c r="T5170" s="1">
        <f>+Table1[[#This Row],[Adj Total TOTAL_COST]]-Table1[[#This Row],[Current Total TOTAL_COST]]</f>
        <v>1567.19</v>
      </c>
      <c r="U5170" s="1">
        <f>+Table1[[#This Row],[Adj Total CONTRIBUTION_MARGIN]]-Table1[[#This Row],[Current Total CONTRIBUTION_MARGIN]]</f>
        <v>7822.95</v>
      </c>
      <c r="V5170" s="1">
        <f>+Table1[[#This Row],[Adj Total OPERATING_MARGIN]]-Table1[[#This Row],[Current Total OPERATING_MARGIN]]</f>
        <v>7193.65</v>
      </c>
    </row>
    <row r="5171" spans="1:22" x14ac:dyDescent="0.3">
      <c r="A5171" t="s">
        <v>31</v>
      </c>
      <c r="B5171">
        <v>2024</v>
      </c>
      <c r="C5171" t="s">
        <v>17</v>
      </c>
      <c r="D5171" t="s">
        <v>66</v>
      </c>
      <c r="E5171" s="2">
        <v>8</v>
      </c>
      <c r="F5171" s="1">
        <v>63168.58</v>
      </c>
      <c r="G5171" s="1">
        <v>74828.08</v>
      </c>
      <c r="H5171" s="1">
        <v>19853.580099999999</v>
      </c>
      <c r="I5171" s="1">
        <v>-1412.91</v>
      </c>
      <c r="J5171" s="1">
        <v>-8097.6</v>
      </c>
      <c r="K5171" s="2">
        <v>2</v>
      </c>
      <c r="L5171" s="1">
        <v>297.48</v>
      </c>
      <c r="M5171" s="1">
        <v>297.48</v>
      </c>
      <c r="N5171" s="1">
        <v>887.96180000000004</v>
      </c>
      <c r="O5171" s="1">
        <v>-443.74</v>
      </c>
      <c r="P5171" s="1">
        <v>-887.79</v>
      </c>
      <c r="Q5171" s="2">
        <f>-+Table1[[#This Row],[Current Record Count]]+Table1[[#This Row],[Adj Record Count]]</f>
        <v>-6</v>
      </c>
      <c r="R5171" s="1">
        <f>+-Table1[[#This Row],[Current Total ADJUSTMENT_AMOUNT]]+Table1[[#This Row],[Adj Total ADJUSTMENT_AMOUNT]]</f>
        <v>-62871.1</v>
      </c>
      <c r="S5171" s="1">
        <f>-Table1[[#This Row],[Current Total CHARGE_AMOUNT]]+Table1[[#This Row],[Adj Total CHARGE_AMOUNT]]</f>
        <v>-74530.600000000006</v>
      </c>
      <c r="T5171" s="1">
        <f>+Table1[[#This Row],[Adj Total TOTAL_COST]]-Table1[[#This Row],[Current Total TOTAL_COST]]</f>
        <v>-18965.618299999998</v>
      </c>
      <c r="U5171" s="1">
        <f>+Table1[[#This Row],[Adj Total CONTRIBUTION_MARGIN]]-Table1[[#This Row],[Current Total CONTRIBUTION_MARGIN]]</f>
        <v>969.17000000000007</v>
      </c>
      <c r="V5171" s="1">
        <f>+Table1[[#This Row],[Adj Total OPERATING_MARGIN]]-Table1[[#This Row],[Current Total OPERATING_MARGIN]]</f>
        <v>7209.81</v>
      </c>
    </row>
    <row r="5172" spans="1:22" x14ac:dyDescent="0.3">
      <c r="A5172" t="s">
        <v>54</v>
      </c>
      <c r="B5172">
        <v>2023</v>
      </c>
      <c r="C5172" t="s">
        <v>51</v>
      </c>
      <c r="D5172" t="s">
        <v>51</v>
      </c>
      <c r="E5172" s="2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2">
        <v>700</v>
      </c>
      <c r="L5172" s="1">
        <v>1545563.83</v>
      </c>
      <c r="M5172" s="1">
        <v>2055489.75</v>
      </c>
      <c r="N5172" s="1">
        <v>657566.07409999997</v>
      </c>
      <c r="O5172" s="1">
        <v>184024.64</v>
      </c>
      <c r="P5172" s="1">
        <v>7218.07</v>
      </c>
      <c r="Q5172" s="2">
        <f>-+Table1[[#This Row],[Current Record Count]]+Table1[[#This Row],[Adj Record Count]]</f>
        <v>700</v>
      </c>
      <c r="R5172" s="1">
        <f>+-Table1[[#This Row],[Current Total ADJUSTMENT_AMOUNT]]+Table1[[#This Row],[Adj Total ADJUSTMENT_AMOUNT]]</f>
        <v>1545563.83</v>
      </c>
      <c r="S5172" s="1">
        <f>-Table1[[#This Row],[Current Total CHARGE_AMOUNT]]+Table1[[#This Row],[Adj Total CHARGE_AMOUNT]]</f>
        <v>2055489.75</v>
      </c>
      <c r="T5172" s="1">
        <f>+Table1[[#This Row],[Adj Total TOTAL_COST]]-Table1[[#This Row],[Current Total TOTAL_COST]]</f>
        <v>657566.07409999997</v>
      </c>
      <c r="U5172" s="1">
        <f>+Table1[[#This Row],[Adj Total CONTRIBUTION_MARGIN]]-Table1[[#This Row],[Current Total CONTRIBUTION_MARGIN]]</f>
        <v>184024.64</v>
      </c>
      <c r="V5172" s="1">
        <f>+Table1[[#This Row],[Adj Total OPERATING_MARGIN]]-Table1[[#This Row],[Current Total OPERATING_MARGIN]]</f>
        <v>7218.07</v>
      </c>
    </row>
    <row r="5173" spans="1:22" x14ac:dyDescent="0.3">
      <c r="A5173" t="s">
        <v>54</v>
      </c>
      <c r="B5173">
        <v>2021</v>
      </c>
      <c r="C5173" t="s">
        <v>17</v>
      </c>
      <c r="D5173" t="s">
        <v>56</v>
      </c>
      <c r="E5173" s="2">
        <v>2</v>
      </c>
      <c r="F5173" s="1">
        <v>149.80000000000001</v>
      </c>
      <c r="G5173" s="1">
        <v>380</v>
      </c>
      <c r="H5173" s="1">
        <v>379.26839999999999</v>
      </c>
      <c r="I5173" s="1">
        <v>-33.520000000000003</v>
      </c>
      <c r="J5173" s="1">
        <v>-149.06</v>
      </c>
      <c r="K5173" s="2">
        <v>13</v>
      </c>
      <c r="L5173" s="1">
        <v>37789.279999999999</v>
      </c>
      <c r="M5173" s="1">
        <v>51355.17</v>
      </c>
      <c r="N5173" s="1">
        <v>7060.2878000000001</v>
      </c>
      <c r="O5173" s="1">
        <v>9068.5300000000007</v>
      </c>
      <c r="P5173" s="1">
        <v>7147.92</v>
      </c>
      <c r="Q5173" s="2">
        <f>-+Table1[[#This Row],[Current Record Count]]+Table1[[#This Row],[Adj Record Count]]</f>
        <v>11</v>
      </c>
      <c r="R5173" s="1">
        <f>+-Table1[[#This Row],[Current Total ADJUSTMENT_AMOUNT]]+Table1[[#This Row],[Adj Total ADJUSTMENT_AMOUNT]]</f>
        <v>37639.479999999996</v>
      </c>
      <c r="S5173" s="1">
        <f>-Table1[[#This Row],[Current Total CHARGE_AMOUNT]]+Table1[[#This Row],[Adj Total CHARGE_AMOUNT]]</f>
        <v>50975.17</v>
      </c>
      <c r="T5173" s="1">
        <f>+Table1[[#This Row],[Adj Total TOTAL_COST]]-Table1[[#This Row],[Current Total TOTAL_COST]]</f>
        <v>6681.0194000000001</v>
      </c>
      <c r="U5173" s="1">
        <f>+Table1[[#This Row],[Adj Total CONTRIBUTION_MARGIN]]-Table1[[#This Row],[Current Total CONTRIBUTION_MARGIN]]</f>
        <v>9102.0500000000011</v>
      </c>
      <c r="V5173" s="1">
        <f>+Table1[[#This Row],[Adj Total OPERATING_MARGIN]]-Table1[[#This Row],[Current Total OPERATING_MARGIN]]</f>
        <v>7296.9800000000005</v>
      </c>
    </row>
    <row r="5174" spans="1:22" x14ac:dyDescent="0.3">
      <c r="A5174" t="s">
        <v>74</v>
      </c>
      <c r="B5174">
        <v>2024</v>
      </c>
      <c r="C5174" t="s">
        <v>29</v>
      </c>
      <c r="D5174" t="s">
        <v>43</v>
      </c>
      <c r="E5174" s="2">
        <v>131</v>
      </c>
      <c r="F5174" s="1">
        <v>217170.6</v>
      </c>
      <c r="G5174" s="1">
        <v>275150.24</v>
      </c>
      <c r="H5174" s="1">
        <v>92655.882700000002</v>
      </c>
      <c r="I5174" s="1">
        <v>15746.24</v>
      </c>
      <c r="J5174" s="1">
        <v>-25565.78</v>
      </c>
      <c r="K5174" s="2">
        <v>120</v>
      </c>
      <c r="L5174" s="1">
        <v>93436.77</v>
      </c>
      <c r="M5174" s="1">
        <v>126294.87</v>
      </c>
      <c r="N5174" s="1">
        <v>54377.681600000004</v>
      </c>
      <c r="O5174" s="1">
        <v>8400.7199999999993</v>
      </c>
      <c r="P5174" s="1">
        <v>-18240.63</v>
      </c>
      <c r="Q5174" s="2">
        <f>-+Table1[[#This Row],[Current Record Count]]+Table1[[#This Row],[Adj Record Count]]</f>
        <v>-11</v>
      </c>
      <c r="R5174" s="1">
        <f>+-Table1[[#This Row],[Current Total ADJUSTMENT_AMOUNT]]+Table1[[#This Row],[Adj Total ADJUSTMENT_AMOUNT]]</f>
        <v>-123733.83</v>
      </c>
      <c r="S5174" s="1">
        <f>-Table1[[#This Row],[Current Total CHARGE_AMOUNT]]+Table1[[#This Row],[Adj Total CHARGE_AMOUNT]]</f>
        <v>-148855.37</v>
      </c>
      <c r="T5174" s="1">
        <f>+Table1[[#This Row],[Adj Total TOTAL_COST]]-Table1[[#This Row],[Current Total TOTAL_COST]]</f>
        <v>-38278.201099999998</v>
      </c>
      <c r="U5174" s="1">
        <f>+Table1[[#This Row],[Adj Total CONTRIBUTION_MARGIN]]-Table1[[#This Row],[Current Total CONTRIBUTION_MARGIN]]</f>
        <v>-7345.52</v>
      </c>
      <c r="V5174" s="1">
        <f>+Table1[[#This Row],[Adj Total OPERATING_MARGIN]]-Table1[[#This Row],[Current Total OPERATING_MARGIN]]</f>
        <v>7325.1499999999978</v>
      </c>
    </row>
    <row r="5175" spans="1:22" x14ac:dyDescent="0.3">
      <c r="A5175" t="s">
        <v>39</v>
      </c>
      <c r="B5175">
        <v>2021</v>
      </c>
      <c r="C5175" t="s">
        <v>17</v>
      </c>
      <c r="D5175" t="s">
        <v>68</v>
      </c>
      <c r="E5175" s="2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2">
        <v>6</v>
      </c>
      <c r="L5175" s="1">
        <v>47204.57</v>
      </c>
      <c r="M5175" s="1">
        <v>66765.69</v>
      </c>
      <c r="N5175" s="1">
        <v>13103.817499999999</v>
      </c>
      <c r="O5175" s="1">
        <v>12003.97</v>
      </c>
      <c r="P5175" s="1">
        <v>7339.37</v>
      </c>
      <c r="Q5175" s="2">
        <f>-+Table1[[#This Row],[Current Record Count]]+Table1[[#This Row],[Adj Record Count]]</f>
        <v>6</v>
      </c>
      <c r="R5175" s="1">
        <f>+-Table1[[#This Row],[Current Total ADJUSTMENT_AMOUNT]]+Table1[[#This Row],[Adj Total ADJUSTMENT_AMOUNT]]</f>
        <v>47204.57</v>
      </c>
      <c r="S5175" s="1">
        <f>-Table1[[#This Row],[Current Total CHARGE_AMOUNT]]+Table1[[#This Row],[Adj Total CHARGE_AMOUNT]]</f>
        <v>66765.69</v>
      </c>
      <c r="T5175" s="1">
        <f>+Table1[[#This Row],[Adj Total TOTAL_COST]]-Table1[[#This Row],[Current Total TOTAL_COST]]</f>
        <v>13103.817499999999</v>
      </c>
      <c r="U5175" s="1">
        <f>+Table1[[#This Row],[Adj Total CONTRIBUTION_MARGIN]]-Table1[[#This Row],[Current Total CONTRIBUTION_MARGIN]]</f>
        <v>12003.97</v>
      </c>
      <c r="V5175" s="1">
        <f>+Table1[[#This Row],[Adj Total OPERATING_MARGIN]]-Table1[[#This Row],[Current Total OPERATING_MARGIN]]</f>
        <v>7339.37</v>
      </c>
    </row>
    <row r="5176" spans="1:22" x14ac:dyDescent="0.3">
      <c r="A5176" t="s">
        <v>22</v>
      </c>
      <c r="B5176">
        <v>2022</v>
      </c>
      <c r="C5176" t="s">
        <v>92</v>
      </c>
      <c r="D5176" t="s">
        <v>92</v>
      </c>
      <c r="E5176" s="2">
        <v>39530</v>
      </c>
      <c r="F5176" s="1">
        <v>21927471.649999999</v>
      </c>
      <c r="G5176" s="1">
        <v>29852679.02</v>
      </c>
      <c r="H5176" s="1">
        <v>8332834.6058999998</v>
      </c>
      <c r="I5176" s="1">
        <v>3163790.04</v>
      </c>
      <c r="J5176" s="1">
        <v>956795.88</v>
      </c>
      <c r="K5176" s="2">
        <v>39417</v>
      </c>
      <c r="L5176" s="1">
        <v>21564943.66</v>
      </c>
      <c r="M5176" s="1">
        <v>29401859.620000001</v>
      </c>
      <c r="N5176" s="1">
        <v>8231139.4603000004</v>
      </c>
      <c r="O5176" s="1">
        <v>3138737.29</v>
      </c>
      <c r="P5176" s="1">
        <v>964162.2</v>
      </c>
      <c r="Q5176" s="2">
        <f>-+Table1[[#This Row],[Current Record Count]]+Table1[[#This Row],[Adj Record Count]]</f>
        <v>-113</v>
      </c>
      <c r="R5176" s="1">
        <f>+-Table1[[#This Row],[Current Total ADJUSTMENT_AMOUNT]]+Table1[[#This Row],[Adj Total ADJUSTMENT_AMOUNT]]</f>
        <v>-362527.98999999836</v>
      </c>
      <c r="S5176" s="1">
        <f>-Table1[[#This Row],[Current Total CHARGE_AMOUNT]]+Table1[[#This Row],[Adj Total CHARGE_AMOUNT]]</f>
        <v>-450819.39999999851</v>
      </c>
      <c r="T5176" s="1">
        <f>+Table1[[#This Row],[Adj Total TOTAL_COST]]-Table1[[#This Row],[Current Total TOTAL_COST]]</f>
        <v>-101695.14559999947</v>
      </c>
      <c r="U5176" s="1">
        <f>+Table1[[#This Row],[Adj Total CONTRIBUTION_MARGIN]]-Table1[[#This Row],[Current Total CONTRIBUTION_MARGIN]]</f>
        <v>-25052.75</v>
      </c>
      <c r="V5176" s="1">
        <f>+Table1[[#This Row],[Adj Total OPERATING_MARGIN]]-Table1[[#This Row],[Current Total OPERATING_MARGIN]]</f>
        <v>7366.3199999999488</v>
      </c>
    </row>
    <row r="5177" spans="1:22" x14ac:dyDescent="0.3">
      <c r="A5177" t="s">
        <v>74</v>
      </c>
      <c r="B5177">
        <v>2023</v>
      </c>
      <c r="C5177" t="s">
        <v>29</v>
      </c>
      <c r="D5177" t="s">
        <v>87</v>
      </c>
      <c r="E5177" s="2">
        <v>4</v>
      </c>
      <c r="F5177" s="1">
        <v>21319.52</v>
      </c>
      <c r="G5177" s="1">
        <v>21620.52</v>
      </c>
      <c r="H5177" s="1">
        <v>7745.2754999999997</v>
      </c>
      <c r="I5177" s="1">
        <v>-4398.5</v>
      </c>
      <c r="J5177" s="1">
        <v>-7026.63</v>
      </c>
      <c r="K5177" s="2">
        <v>1</v>
      </c>
      <c r="L5177" s="1">
        <v>628</v>
      </c>
      <c r="M5177" s="1">
        <v>929</v>
      </c>
      <c r="N5177" s="1">
        <v>353.80070000000001</v>
      </c>
      <c r="O5177" s="1">
        <v>434.44</v>
      </c>
      <c r="P5177" s="1">
        <v>342.99</v>
      </c>
      <c r="Q5177" s="2">
        <f>-+Table1[[#This Row],[Current Record Count]]+Table1[[#This Row],[Adj Record Count]]</f>
        <v>-3</v>
      </c>
      <c r="R5177" s="1">
        <f>+-Table1[[#This Row],[Current Total ADJUSTMENT_AMOUNT]]+Table1[[#This Row],[Adj Total ADJUSTMENT_AMOUNT]]</f>
        <v>-20691.52</v>
      </c>
      <c r="S5177" s="1">
        <f>-Table1[[#This Row],[Current Total CHARGE_AMOUNT]]+Table1[[#This Row],[Adj Total CHARGE_AMOUNT]]</f>
        <v>-20691.52</v>
      </c>
      <c r="T5177" s="1">
        <f>+Table1[[#This Row],[Adj Total TOTAL_COST]]-Table1[[#This Row],[Current Total TOTAL_COST]]</f>
        <v>-7391.4748</v>
      </c>
      <c r="U5177" s="1">
        <f>+Table1[[#This Row],[Adj Total CONTRIBUTION_MARGIN]]-Table1[[#This Row],[Current Total CONTRIBUTION_MARGIN]]</f>
        <v>4832.9399999999996</v>
      </c>
      <c r="V5177" s="1">
        <f>+Table1[[#This Row],[Adj Total OPERATING_MARGIN]]-Table1[[#This Row],[Current Total OPERATING_MARGIN]]</f>
        <v>7369.62</v>
      </c>
    </row>
    <row r="5178" spans="1:22" x14ac:dyDescent="0.3">
      <c r="A5178" t="s">
        <v>39</v>
      </c>
      <c r="B5178">
        <v>2020</v>
      </c>
      <c r="C5178" t="s">
        <v>20</v>
      </c>
      <c r="D5178" t="s">
        <v>102</v>
      </c>
      <c r="E5178" s="2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2">
        <v>8</v>
      </c>
      <c r="L5178" s="1">
        <v>77285.22</v>
      </c>
      <c r="M5178" s="1">
        <v>124557.98</v>
      </c>
      <c r="N5178" s="1">
        <v>39661.973299999998</v>
      </c>
      <c r="O5178" s="1">
        <v>20998.29</v>
      </c>
      <c r="P5178" s="1">
        <v>7408.32</v>
      </c>
      <c r="Q5178" s="2">
        <f>-+Table1[[#This Row],[Current Record Count]]+Table1[[#This Row],[Adj Record Count]]</f>
        <v>8</v>
      </c>
      <c r="R5178" s="1">
        <f>+-Table1[[#This Row],[Current Total ADJUSTMENT_AMOUNT]]+Table1[[#This Row],[Adj Total ADJUSTMENT_AMOUNT]]</f>
        <v>77285.22</v>
      </c>
      <c r="S5178" s="1">
        <f>-Table1[[#This Row],[Current Total CHARGE_AMOUNT]]+Table1[[#This Row],[Adj Total CHARGE_AMOUNT]]</f>
        <v>124557.98</v>
      </c>
      <c r="T5178" s="1">
        <f>+Table1[[#This Row],[Adj Total TOTAL_COST]]-Table1[[#This Row],[Current Total TOTAL_COST]]</f>
        <v>39661.973299999998</v>
      </c>
      <c r="U5178" s="1">
        <f>+Table1[[#This Row],[Adj Total CONTRIBUTION_MARGIN]]-Table1[[#This Row],[Current Total CONTRIBUTION_MARGIN]]</f>
        <v>20998.29</v>
      </c>
      <c r="V5178" s="1">
        <f>+Table1[[#This Row],[Adj Total OPERATING_MARGIN]]-Table1[[#This Row],[Current Total OPERATING_MARGIN]]</f>
        <v>7408.32</v>
      </c>
    </row>
    <row r="5179" spans="1:22" x14ac:dyDescent="0.3">
      <c r="A5179" t="s">
        <v>44</v>
      </c>
      <c r="B5179">
        <v>2025</v>
      </c>
      <c r="C5179" t="s">
        <v>20</v>
      </c>
      <c r="D5179" t="s">
        <v>21</v>
      </c>
      <c r="E5179" s="2">
        <v>12</v>
      </c>
      <c r="F5179" s="1">
        <v>32224.39</v>
      </c>
      <c r="G5179" s="1">
        <v>37343.620000000003</v>
      </c>
      <c r="H5179" s="1">
        <v>12128.462799999999</v>
      </c>
      <c r="I5179" s="1">
        <v>-5368.69</v>
      </c>
      <c r="J5179" s="1">
        <v>-8155.66</v>
      </c>
      <c r="K5179" s="2">
        <v>11</v>
      </c>
      <c r="L5179" s="1">
        <v>9240.91</v>
      </c>
      <c r="M5179" s="1">
        <v>13575.15</v>
      </c>
      <c r="N5179" s="1">
        <v>3933.9241999999999</v>
      </c>
      <c r="O5179" s="1">
        <v>-44.11</v>
      </c>
      <c r="P5179" s="1">
        <v>-746.11</v>
      </c>
      <c r="Q5179" s="2">
        <f>-+Table1[[#This Row],[Current Record Count]]+Table1[[#This Row],[Adj Record Count]]</f>
        <v>-1</v>
      </c>
      <c r="R5179" s="1">
        <f>+-Table1[[#This Row],[Current Total ADJUSTMENT_AMOUNT]]+Table1[[#This Row],[Adj Total ADJUSTMENT_AMOUNT]]</f>
        <v>-22983.48</v>
      </c>
      <c r="S5179" s="1">
        <f>-Table1[[#This Row],[Current Total CHARGE_AMOUNT]]+Table1[[#This Row],[Adj Total CHARGE_AMOUNT]]</f>
        <v>-23768.47</v>
      </c>
      <c r="T5179" s="1">
        <f>+Table1[[#This Row],[Adj Total TOTAL_COST]]-Table1[[#This Row],[Current Total TOTAL_COST]]</f>
        <v>-8194.5385999999999</v>
      </c>
      <c r="U5179" s="1">
        <f>+Table1[[#This Row],[Adj Total CONTRIBUTION_MARGIN]]-Table1[[#This Row],[Current Total CONTRIBUTION_MARGIN]]</f>
        <v>5324.58</v>
      </c>
      <c r="V5179" s="1">
        <f>+Table1[[#This Row],[Adj Total OPERATING_MARGIN]]-Table1[[#This Row],[Current Total OPERATING_MARGIN]]</f>
        <v>7409.55</v>
      </c>
    </row>
    <row r="5180" spans="1:22" x14ac:dyDescent="0.3">
      <c r="A5180" t="s">
        <v>82</v>
      </c>
      <c r="B5180">
        <v>2022</v>
      </c>
      <c r="C5180" t="s">
        <v>17</v>
      </c>
      <c r="D5180" t="s">
        <v>79</v>
      </c>
      <c r="E5180" s="2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2">
        <v>2</v>
      </c>
      <c r="L5180" s="1">
        <v>32605.02</v>
      </c>
      <c r="M5180" s="1">
        <v>50022.94</v>
      </c>
      <c r="N5180" s="1">
        <v>10074.4107</v>
      </c>
      <c r="O5180" s="1">
        <v>9785.8700000000008</v>
      </c>
      <c r="P5180" s="1">
        <v>7422.76</v>
      </c>
      <c r="Q5180" s="2">
        <f>-+Table1[[#This Row],[Current Record Count]]+Table1[[#This Row],[Adj Record Count]]</f>
        <v>2</v>
      </c>
      <c r="R5180" s="1">
        <f>+-Table1[[#This Row],[Current Total ADJUSTMENT_AMOUNT]]+Table1[[#This Row],[Adj Total ADJUSTMENT_AMOUNT]]</f>
        <v>32605.02</v>
      </c>
      <c r="S5180" s="1">
        <f>-Table1[[#This Row],[Current Total CHARGE_AMOUNT]]+Table1[[#This Row],[Adj Total CHARGE_AMOUNT]]</f>
        <v>50022.94</v>
      </c>
      <c r="T5180" s="1">
        <f>+Table1[[#This Row],[Adj Total TOTAL_COST]]-Table1[[#This Row],[Current Total TOTAL_COST]]</f>
        <v>10074.4107</v>
      </c>
      <c r="U5180" s="1">
        <f>+Table1[[#This Row],[Adj Total CONTRIBUTION_MARGIN]]-Table1[[#This Row],[Current Total CONTRIBUTION_MARGIN]]</f>
        <v>9785.8700000000008</v>
      </c>
      <c r="V5180" s="1">
        <f>+Table1[[#This Row],[Adj Total OPERATING_MARGIN]]-Table1[[#This Row],[Current Total OPERATING_MARGIN]]</f>
        <v>7422.76</v>
      </c>
    </row>
    <row r="5181" spans="1:22" x14ac:dyDescent="0.3">
      <c r="A5181" t="s">
        <v>82</v>
      </c>
      <c r="B5181">
        <v>2020</v>
      </c>
      <c r="C5181" t="s">
        <v>28</v>
      </c>
      <c r="D5181" t="s">
        <v>28</v>
      </c>
      <c r="E5181" s="2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2">
        <v>1</v>
      </c>
      <c r="L5181" s="1">
        <v>17845.18</v>
      </c>
      <c r="M5181" s="1">
        <v>27883.1</v>
      </c>
      <c r="N5181" s="1">
        <v>2610.7334999999998</v>
      </c>
      <c r="O5181" s="1">
        <v>8051.37</v>
      </c>
      <c r="P5181" s="1">
        <v>7427.19</v>
      </c>
      <c r="Q5181" s="2">
        <f>-+Table1[[#This Row],[Current Record Count]]+Table1[[#This Row],[Adj Record Count]]</f>
        <v>1</v>
      </c>
      <c r="R5181" s="1">
        <f>+-Table1[[#This Row],[Current Total ADJUSTMENT_AMOUNT]]+Table1[[#This Row],[Adj Total ADJUSTMENT_AMOUNT]]</f>
        <v>17845.18</v>
      </c>
      <c r="S5181" s="1">
        <f>-Table1[[#This Row],[Current Total CHARGE_AMOUNT]]+Table1[[#This Row],[Adj Total CHARGE_AMOUNT]]</f>
        <v>27883.1</v>
      </c>
      <c r="T5181" s="1">
        <f>+Table1[[#This Row],[Adj Total TOTAL_COST]]-Table1[[#This Row],[Current Total TOTAL_COST]]</f>
        <v>2610.7334999999998</v>
      </c>
      <c r="U5181" s="1">
        <f>+Table1[[#This Row],[Adj Total CONTRIBUTION_MARGIN]]-Table1[[#This Row],[Current Total CONTRIBUTION_MARGIN]]</f>
        <v>8051.37</v>
      </c>
      <c r="V5181" s="1">
        <f>+Table1[[#This Row],[Adj Total OPERATING_MARGIN]]-Table1[[#This Row],[Current Total OPERATING_MARGIN]]</f>
        <v>7427.19</v>
      </c>
    </row>
    <row r="5182" spans="1:22" x14ac:dyDescent="0.3">
      <c r="A5182" t="s">
        <v>54</v>
      </c>
      <c r="B5182">
        <v>2024</v>
      </c>
      <c r="C5182" t="s">
        <v>20</v>
      </c>
      <c r="D5182" t="s">
        <v>71</v>
      </c>
      <c r="E5182" s="2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2">
        <v>3</v>
      </c>
      <c r="L5182" s="1">
        <v>9897.6299999999992</v>
      </c>
      <c r="M5182" s="1">
        <v>22179.360000000001</v>
      </c>
      <c r="N5182" s="1">
        <v>4764.6638000000003</v>
      </c>
      <c r="O5182" s="1">
        <v>9004.31</v>
      </c>
      <c r="P5182" s="1">
        <v>7428.93</v>
      </c>
      <c r="Q5182" s="2">
        <f>-+Table1[[#This Row],[Current Record Count]]+Table1[[#This Row],[Adj Record Count]]</f>
        <v>3</v>
      </c>
      <c r="R5182" s="1">
        <f>+-Table1[[#This Row],[Current Total ADJUSTMENT_AMOUNT]]+Table1[[#This Row],[Adj Total ADJUSTMENT_AMOUNT]]</f>
        <v>9897.6299999999992</v>
      </c>
      <c r="S5182" s="1">
        <f>-Table1[[#This Row],[Current Total CHARGE_AMOUNT]]+Table1[[#This Row],[Adj Total CHARGE_AMOUNT]]</f>
        <v>22179.360000000001</v>
      </c>
      <c r="T5182" s="1">
        <f>+Table1[[#This Row],[Adj Total TOTAL_COST]]-Table1[[#This Row],[Current Total TOTAL_COST]]</f>
        <v>4764.6638000000003</v>
      </c>
      <c r="U5182" s="1">
        <f>+Table1[[#This Row],[Adj Total CONTRIBUTION_MARGIN]]-Table1[[#This Row],[Current Total CONTRIBUTION_MARGIN]]</f>
        <v>9004.31</v>
      </c>
      <c r="V5182" s="1">
        <f>+Table1[[#This Row],[Adj Total OPERATING_MARGIN]]-Table1[[#This Row],[Current Total OPERATING_MARGIN]]</f>
        <v>7428.93</v>
      </c>
    </row>
    <row r="5183" spans="1:22" x14ac:dyDescent="0.3">
      <c r="A5183" t="s">
        <v>35</v>
      </c>
      <c r="B5183">
        <v>2023</v>
      </c>
      <c r="C5183" t="s">
        <v>29</v>
      </c>
      <c r="D5183" t="s">
        <v>52</v>
      </c>
      <c r="E5183" s="2">
        <v>153</v>
      </c>
      <c r="F5183" s="1">
        <v>191710.36</v>
      </c>
      <c r="G5183" s="1">
        <v>230816.48</v>
      </c>
      <c r="H5183" s="1">
        <v>49712.2713</v>
      </c>
      <c r="I5183" s="1">
        <v>6431.8</v>
      </c>
      <c r="J5183" s="1">
        <v>-8876.15</v>
      </c>
      <c r="K5183" s="2">
        <v>117</v>
      </c>
      <c r="L5183" s="1">
        <v>74897.100000000006</v>
      </c>
      <c r="M5183" s="1">
        <v>88101.42</v>
      </c>
      <c r="N5183" s="1">
        <v>15457.966200000001</v>
      </c>
      <c r="O5183" s="1">
        <v>3583.16</v>
      </c>
      <c r="P5183" s="1">
        <v>-1377.37</v>
      </c>
      <c r="Q5183" s="2">
        <f>-+Table1[[#This Row],[Current Record Count]]+Table1[[#This Row],[Adj Record Count]]</f>
        <v>-36</v>
      </c>
      <c r="R5183" s="1">
        <f>+-Table1[[#This Row],[Current Total ADJUSTMENT_AMOUNT]]+Table1[[#This Row],[Adj Total ADJUSTMENT_AMOUNT]]</f>
        <v>-116813.25999999998</v>
      </c>
      <c r="S5183" s="1">
        <f>-Table1[[#This Row],[Current Total CHARGE_AMOUNT]]+Table1[[#This Row],[Adj Total CHARGE_AMOUNT]]</f>
        <v>-142715.06</v>
      </c>
      <c r="T5183" s="1">
        <f>+Table1[[#This Row],[Adj Total TOTAL_COST]]-Table1[[#This Row],[Current Total TOTAL_COST]]</f>
        <v>-34254.305099999998</v>
      </c>
      <c r="U5183" s="1">
        <f>+Table1[[#This Row],[Adj Total CONTRIBUTION_MARGIN]]-Table1[[#This Row],[Current Total CONTRIBUTION_MARGIN]]</f>
        <v>-2848.6400000000003</v>
      </c>
      <c r="V5183" s="1">
        <f>+Table1[[#This Row],[Adj Total OPERATING_MARGIN]]-Table1[[#This Row],[Current Total OPERATING_MARGIN]]</f>
        <v>7498.78</v>
      </c>
    </row>
    <row r="5184" spans="1:22" x14ac:dyDescent="0.3">
      <c r="A5184" t="s">
        <v>35</v>
      </c>
      <c r="B5184">
        <v>2020</v>
      </c>
      <c r="C5184" t="s">
        <v>29</v>
      </c>
      <c r="D5184" t="s">
        <v>87</v>
      </c>
      <c r="E5184" s="2">
        <v>22</v>
      </c>
      <c r="F5184" s="1">
        <v>96563.09</v>
      </c>
      <c r="G5184" s="1">
        <v>117491.04</v>
      </c>
      <c r="H5184" s="1">
        <v>31219.692800000001</v>
      </c>
      <c r="I5184" s="1">
        <v>672.33</v>
      </c>
      <c r="J5184" s="1">
        <v>-10530.4</v>
      </c>
      <c r="K5184" s="2">
        <v>10</v>
      </c>
      <c r="L5184" s="1">
        <v>17060.669999999998</v>
      </c>
      <c r="M5184" s="1">
        <v>17205.09</v>
      </c>
      <c r="N5184" s="1">
        <v>3168.6664999999998</v>
      </c>
      <c r="O5184" s="1">
        <v>-1961</v>
      </c>
      <c r="P5184" s="1">
        <v>-3024.25</v>
      </c>
      <c r="Q5184" s="2">
        <f>-+Table1[[#This Row],[Current Record Count]]+Table1[[#This Row],[Adj Record Count]]</f>
        <v>-12</v>
      </c>
      <c r="R5184" s="1">
        <f>+-Table1[[#This Row],[Current Total ADJUSTMENT_AMOUNT]]+Table1[[#This Row],[Adj Total ADJUSTMENT_AMOUNT]]</f>
        <v>-79502.42</v>
      </c>
      <c r="S5184" s="1">
        <f>-Table1[[#This Row],[Current Total CHARGE_AMOUNT]]+Table1[[#This Row],[Adj Total CHARGE_AMOUNT]]</f>
        <v>-100285.95</v>
      </c>
      <c r="T5184" s="1">
        <f>+Table1[[#This Row],[Adj Total TOTAL_COST]]-Table1[[#This Row],[Current Total TOTAL_COST]]</f>
        <v>-28051.026300000001</v>
      </c>
      <c r="U5184" s="1">
        <f>+Table1[[#This Row],[Adj Total CONTRIBUTION_MARGIN]]-Table1[[#This Row],[Current Total CONTRIBUTION_MARGIN]]</f>
        <v>-2633.33</v>
      </c>
      <c r="V5184" s="1">
        <f>+Table1[[#This Row],[Adj Total OPERATING_MARGIN]]-Table1[[#This Row],[Current Total OPERATING_MARGIN]]</f>
        <v>7506.15</v>
      </c>
    </row>
    <row r="5185" spans="1:22" x14ac:dyDescent="0.3">
      <c r="A5185" t="s">
        <v>31</v>
      </c>
      <c r="B5185">
        <v>2020</v>
      </c>
      <c r="C5185" t="s">
        <v>17</v>
      </c>
      <c r="D5185" t="s">
        <v>18</v>
      </c>
      <c r="E5185" s="2">
        <v>8</v>
      </c>
      <c r="F5185" s="1">
        <v>70460.98</v>
      </c>
      <c r="G5185" s="1">
        <v>83971.01</v>
      </c>
      <c r="H5185" s="1">
        <v>21025.931199999999</v>
      </c>
      <c r="I5185" s="1">
        <v>-517.78</v>
      </c>
      <c r="J5185" s="1">
        <v>-7515.9</v>
      </c>
      <c r="K5185" s="2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2">
        <f>-+Table1[[#This Row],[Current Record Count]]+Table1[[#This Row],[Adj Record Count]]</f>
        <v>-8</v>
      </c>
      <c r="R5185" s="1">
        <f>+-Table1[[#This Row],[Current Total ADJUSTMENT_AMOUNT]]+Table1[[#This Row],[Adj Total ADJUSTMENT_AMOUNT]]</f>
        <v>-70460.98</v>
      </c>
      <c r="S5185" s="1">
        <f>-Table1[[#This Row],[Current Total CHARGE_AMOUNT]]+Table1[[#This Row],[Adj Total CHARGE_AMOUNT]]</f>
        <v>-83971.01</v>
      </c>
      <c r="T5185" s="1">
        <f>+Table1[[#This Row],[Adj Total TOTAL_COST]]-Table1[[#This Row],[Current Total TOTAL_COST]]</f>
        <v>-21025.931199999999</v>
      </c>
      <c r="U5185" s="1">
        <f>+Table1[[#This Row],[Adj Total CONTRIBUTION_MARGIN]]-Table1[[#This Row],[Current Total CONTRIBUTION_MARGIN]]</f>
        <v>517.78</v>
      </c>
      <c r="V5185" s="1">
        <f>+Table1[[#This Row],[Adj Total OPERATING_MARGIN]]-Table1[[#This Row],[Current Total OPERATING_MARGIN]]</f>
        <v>7515.9</v>
      </c>
    </row>
    <row r="5186" spans="1:22" x14ac:dyDescent="0.3">
      <c r="A5186" t="s">
        <v>78</v>
      </c>
      <c r="B5186">
        <v>2025</v>
      </c>
      <c r="C5186" t="s">
        <v>17</v>
      </c>
      <c r="D5186" t="s">
        <v>79</v>
      </c>
      <c r="E5186" s="2">
        <v>37</v>
      </c>
      <c r="F5186" s="1">
        <v>229186.88</v>
      </c>
      <c r="G5186" s="1">
        <v>280392.65000000002</v>
      </c>
      <c r="H5186" s="1">
        <v>42821.149299999997</v>
      </c>
      <c r="I5186" s="1">
        <v>2475.0300000000002</v>
      </c>
      <c r="J5186" s="1">
        <v>-9795.0400000000009</v>
      </c>
      <c r="K5186" s="2">
        <v>19</v>
      </c>
      <c r="L5186" s="1">
        <v>69521.69</v>
      </c>
      <c r="M5186" s="1">
        <v>78618.75</v>
      </c>
      <c r="N5186" s="1">
        <v>9479.4999000000007</v>
      </c>
      <c r="O5186" s="1">
        <v>431.95</v>
      </c>
      <c r="P5186" s="1">
        <v>-2251.64</v>
      </c>
      <c r="Q5186" s="2">
        <f>-+Table1[[#This Row],[Current Record Count]]+Table1[[#This Row],[Adj Record Count]]</f>
        <v>-18</v>
      </c>
      <c r="R5186" s="1">
        <f>+-Table1[[#This Row],[Current Total ADJUSTMENT_AMOUNT]]+Table1[[#This Row],[Adj Total ADJUSTMENT_AMOUNT]]</f>
        <v>-159665.19</v>
      </c>
      <c r="S5186" s="1">
        <f>-Table1[[#This Row],[Current Total CHARGE_AMOUNT]]+Table1[[#This Row],[Adj Total CHARGE_AMOUNT]]</f>
        <v>-201773.90000000002</v>
      </c>
      <c r="T5186" s="1">
        <f>+Table1[[#This Row],[Adj Total TOTAL_COST]]-Table1[[#This Row],[Current Total TOTAL_COST]]</f>
        <v>-33341.649399999995</v>
      </c>
      <c r="U5186" s="1">
        <f>+Table1[[#This Row],[Adj Total CONTRIBUTION_MARGIN]]-Table1[[#This Row],[Current Total CONTRIBUTION_MARGIN]]</f>
        <v>-2043.0800000000002</v>
      </c>
      <c r="V5186" s="1">
        <f>+Table1[[#This Row],[Adj Total OPERATING_MARGIN]]-Table1[[#This Row],[Current Total OPERATING_MARGIN]]</f>
        <v>7543.4000000000015</v>
      </c>
    </row>
    <row r="5187" spans="1:22" x14ac:dyDescent="0.3">
      <c r="A5187" t="s">
        <v>31</v>
      </c>
      <c r="B5187">
        <v>2025</v>
      </c>
      <c r="C5187" t="s">
        <v>20</v>
      </c>
      <c r="D5187" t="s">
        <v>76</v>
      </c>
      <c r="E5187" s="2">
        <v>17</v>
      </c>
      <c r="F5187" s="1">
        <v>128849.28</v>
      </c>
      <c r="G5187" s="1">
        <v>166070.89000000001</v>
      </c>
      <c r="H5187" s="1">
        <v>41599.847399999999</v>
      </c>
      <c r="I5187" s="1">
        <v>2599.84</v>
      </c>
      <c r="J5187" s="1">
        <v>-4579.6899999999996</v>
      </c>
      <c r="K5187" s="2">
        <v>3</v>
      </c>
      <c r="L5187" s="1">
        <v>11063.7</v>
      </c>
      <c r="M5187" s="1">
        <v>16407.55</v>
      </c>
      <c r="N5187" s="1">
        <v>2421.9551999999999</v>
      </c>
      <c r="O5187" s="1">
        <v>3429.7</v>
      </c>
      <c r="P5187" s="1">
        <v>2981.62</v>
      </c>
      <c r="Q5187" s="2">
        <f>-+Table1[[#This Row],[Current Record Count]]+Table1[[#This Row],[Adj Record Count]]</f>
        <v>-14</v>
      </c>
      <c r="R5187" s="1">
        <f>+-Table1[[#This Row],[Current Total ADJUSTMENT_AMOUNT]]+Table1[[#This Row],[Adj Total ADJUSTMENT_AMOUNT]]</f>
        <v>-117785.58</v>
      </c>
      <c r="S5187" s="1">
        <f>-Table1[[#This Row],[Current Total CHARGE_AMOUNT]]+Table1[[#This Row],[Adj Total CHARGE_AMOUNT]]</f>
        <v>-149663.34000000003</v>
      </c>
      <c r="T5187" s="1">
        <f>+Table1[[#This Row],[Adj Total TOTAL_COST]]-Table1[[#This Row],[Current Total TOTAL_COST]]</f>
        <v>-39177.892200000002</v>
      </c>
      <c r="U5187" s="1">
        <f>+Table1[[#This Row],[Adj Total CONTRIBUTION_MARGIN]]-Table1[[#This Row],[Current Total CONTRIBUTION_MARGIN]]</f>
        <v>829.85999999999967</v>
      </c>
      <c r="V5187" s="1">
        <f>+Table1[[#This Row],[Adj Total OPERATING_MARGIN]]-Table1[[#This Row],[Current Total OPERATING_MARGIN]]</f>
        <v>7561.3099999999995</v>
      </c>
    </row>
    <row r="5188" spans="1:22" x14ac:dyDescent="0.3">
      <c r="A5188" t="s">
        <v>78</v>
      </c>
      <c r="B5188">
        <v>2025</v>
      </c>
      <c r="C5188" t="s">
        <v>23</v>
      </c>
      <c r="D5188" t="s">
        <v>24</v>
      </c>
      <c r="E5188" s="2">
        <v>23</v>
      </c>
      <c r="F5188" s="1">
        <v>75091.679999999993</v>
      </c>
      <c r="G5188" s="1">
        <v>91960.53</v>
      </c>
      <c r="H5188" s="1">
        <v>14940.1877</v>
      </c>
      <c r="I5188" s="1">
        <v>5533.7</v>
      </c>
      <c r="J5188" s="1">
        <v>-153.18</v>
      </c>
      <c r="K5188" s="2">
        <v>22</v>
      </c>
      <c r="L5188" s="1">
        <v>51178.97</v>
      </c>
      <c r="M5188" s="1">
        <v>67813.2</v>
      </c>
      <c r="N5188" s="1">
        <v>7371.8320000000003</v>
      </c>
      <c r="O5188" s="1">
        <v>10463.620000000001</v>
      </c>
      <c r="P5188" s="1">
        <v>7415.18</v>
      </c>
      <c r="Q5188" s="2">
        <f>-+Table1[[#This Row],[Current Record Count]]+Table1[[#This Row],[Adj Record Count]]</f>
        <v>-1</v>
      </c>
      <c r="R5188" s="1">
        <f>+-Table1[[#This Row],[Current Total ADJUSTMENT_AMOUNT]]+Table1[[#This Row],[Adj Total ADJUSTMENT_AMOUNT]]</f>
        <v>-23912.709999999992</v>
      </c>
      <c r="S5188" s="1">
        <f>-Table1[[#This Row],[Current Total CHARGE_AMOUNT]]+Table1[[#This Row],[Adj Total CHARGE_AMOUNT]]</f>
        <v>-24147.33</v>
      </c>
      <c r="T5188" s="1">
        <f>+Table1[[#This Row],[Adj Total TOTAL_COST]]-Table1[[#This Row],[Current Total TOTAL_COST]]</f>
        <v>-7568.3557000000001</v>
      </c>
      <c r="U5188" s="1">
        <f>+Table1[[#This Row],[Adj Total CONTRIBUTION_MARGIN]]-Table1[[#This Row],[Current Total CONTRIBUTION_MARGIN]]</f>
        <v>4929.920000000001</v>
      </c>
      <c r="V5188" s="1">
        <f>+Table1[[#This Row],[Adj Total OPERATING_MARGIN]]-Table1[[#This Row],[Current Total OPERATING_MARGIN]]</f>
        <v>7568.3600000000006</v>
      </c>
    </row>
    <row r="5189" spans="1:22" x14ac:dyDescent="0.3">
      <c r="A5189" t="s">
        <v>44</v>
      </c>
      <c r="B5189">
        <v>2025</v>
      </c>
      <c r="C5189" t="s">
        <v>20</v>
      </c>
      <c r="D5189" t="s">
        <v>70</v>
      </c>
      <c r="E5189" s="2">
        <v>3</v>
      </c>
      <c r="F5189" s="1">
        <v>8559.19</v>
      </c>
      <c r="G5189" s="1">
        <v>8974.3799999999992</v>
      </c>
      <c r="H5189" s="1">
        <v>8123.1804000000002</v>
      </c>
      <c r="I5189" s="1">
        <v>-5739.88</v>
      </c>
      <c r="J5189" s="1">
        <v>-7707.99</v>
      </c>
      <c r="K5189" s="2">
        <v>1</v>
      </c>
      <c r="L5189" s="1">
        <v>637.44000000000005</v>
      </c>
      <c r="M5189" s="1">
        <v>764</v>
      </c>
      <c r="N5189" s="1">
        <v>258.91320000000002</v>
      </c>
      <c r="O5189" s="1">
        <v>-76.16</v>
      </c>
      <c r="P5189" s="1">
        <v>-132.35</v>
      </c>
      <c r="Q5189" s="2">
        <f>-+Table1[[#This Row],[Current Record Count]]+Table1[[#This Row],[Adj Record Count]]</f>
        <v>-2</v>
      </c>
      <c r="R5189" s="1">
        <f>+-Table1[[#This Row],[Current Total ADJUSTMENT_AMOUNT]]+Table1[[#This Row],[Adj Total ADJUSTMENT_AMOUNT]]</f>
        <v>-7921.75</v>
      </c>
      <c r="S5189" s="1">
        <f>-Table1[[#This Row],[Current Total CHARGE_AMOUNT]]+Table1[[#This Row],[Adj Total CHARGE_AMOUNT]]</f>
        <v>-8210.3799999999992</v>
      </c>
      <c r="T5189" s="1">
        <f>+Table1[[#This Row],[Adj Total TOTAL_COST]]-Table1[[#This Row],[Current Total TOTAL_COST]]</f>
        <v>-7864.2672000000002</v>
      </c>
      <c r="U5189" s="1">
        <f>+Table1[[#This Row],[Adj Total CONTRIBUTION_MARGIN]]-Table1[[#This Row],[Current Total CONTRIBUTION_MARGIN]]</f>
        <v>5663.72</v>
      </c>
      <c r="V5189" s="1">
        <f>+Table1[[#This Row],[Adj Total OPERATING_MARGIN]]-Table1[[#This Row],[Current Total OPERATING_MARGIN]]</f>
        <v>7575.6399999999994</v>
      </c>
    </row>
    <row r="5190" spans="1:22" x14ac:dyDescent="0.3">
      <c r="A5190" t="s">
        <v>81</v>
      </c>
      <c r="B5190">
        <v>2024</v>
      </c>
      <c r="C5190" t="s">
        <v>29</v>
      </c>
      <c r="D5190" t="s">
        <v>30</v>
      </c>
      <c r="E5190" s="2">
        <v>11</v>
      </c>
      <c r="F5190" s="1">
        <v>6882.58</v>
      </c>
      <c r="G5190" s="1">
        <v>9299</v>
      </c>
      <c r="H5190" s="1">
        <v>11418.965</v>
      </c>
      <c r="I5190" s="1">
        <v>3308.4</v>
      </c>
      <c r="J5190" s="1">
        <v>-2814.46</v>
      </c>
      <c r="K5190" s="2">
        <v>91</v>
      </c>
      <c r="L5190" s="1">
        <v>316052.12</v>
      </c>
      <c r="M5190" s="1">
        <v>415999.34</v>
      </c>
      <c r="N5190" s="1">
        <v>155868.79120000001</v>
      </c>
      <c r="O5190" s="1">
        <v>55101.35</v>
      </c>
      <c r="P5190" s="1">
        <v>4764.2299999999996</v>
      </c>
      <c r="Q5190" s="2">
        <f>-+Table1[[#This Row],[Current Record Count]]+Table1[[#This Row],[Adj Record Count]]</f>
        <v>80</v>
      </c>
      <c r="R5190" s="1">
        <f>+-Table1[[#This Row],[Current Total ADJUSTMENT_AMOUNT]]+Table1[[#This Row],[Adj Total ADJUSTMENT_AMOUNT]]</f>
        <v>309169.53999999998</v>
      </c>
      <c r="S5190" s="1">
        <f>-Table1[[#This Row],[Current Total CHARGE_AMOUNT]]+Table1[[#This Row],[Adj Total CHARGE_AMOUNT]]</f>
        <v>406700.34</v>
      </c>
      <c r="T5190" s="1">
        <f>+Table1[[#This Row],[Adj Total TOTAL_COST]]-Table1[[#This Row],[Current Total TOTAL_COST]]</f>
        <v>144449.82620000001</v>
      </c>
      <c r="U5190" s="1">
        <f>+Table1[[#This Row],[Adj Total CONTRIBUTION_MARGIN]]-Table1[[#This Row],[Current Total CONTRIBUTION_MARGIN]]</f>
        <v>51792.95</v>
      </c>
      <c r="V5190" s="1">
        <f>+Table1[[#This Row],[Adj Total OPERATING_MARGIN]]-Table1[[#This Row],[Current Total OPERATING_MARGIN]]</f>
        <v>7578.69</v>
      </c>
    </row>
    <row r="5191" spans="1:22" x14ac:dyDescent="0.3">
      <c r="A5191" t="s">
        <v>39</v>
      </c>
      <c r="B5191">
        <v>2024</v>
      </c>
      <c r="C5191" t="s">
        <v>20</v>
      </c>
      <c r="D5191" t="s">
        <v>93</v>
      </c>
      <c r="E5191" s="2">
        <v>1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2">
        <v>18</v>
      </c>
      <c r="L5191" s="1">
        <v>147462.32</v>
      </c>
      <c r="M5191" s="1">
        <v>208997.61</v>
      </c>
      <c r="N5191" s="1">
        <v>54199.5144</v>
      </c>
      <c r="O5191" s="1">
        <v>25474.94</v>
      </c>
      <c r="P5191" s="1">
        <v>7659.72</v>
      </c>
      <c r="Q5191" s="2">
        <f>-+Table1[[#This Row],[Current Record Count]]+Table1[[#This Row],[Adj Record Count]]</f>
        <v>17</v>
      </c>
      <c r="R5191" s="1">
        <f>+-Table1[[#This Row],[Current Total ADJUSTMENT_AMOUNT]]+Table1[[#This Row],[Adj Total ADJUSTMENT_AMOUNT]]</f>
        <v>147462.32</v>
      </c>
      <c r="S5191" s="1">
        <f>-Table1[[#This Row],[Current Total CHARGE_AMOUNT]]+Table1[[#This Row],[Adj Total CHARGE_AMOUNT]]</f>
        <v>208997.61</v>
      </c>
      <c r="T5191" s="1">
        <f>+Table1[[#This Row],[Adj Total TOTAL_COST]]-Table1[[#This Row],[Current Total TOTAL_COST]]</f>
        <v>54199.5144</v>
      </c>
      <c r="U5191" s="1">
        <f>+Table1[[#This Row],[Adj Total CONTRIBUTION_MARGIN]]-Table1[[#This Row],[Current Total CONTRIBUTION_MARGIN]]</f>
        <v>25474.94</v>
      </c>
      <c r="V5191" s="1">
        <f>+Table1[[#This Row],[Adj Total OPERATING_MARGIN]]-Table1[[#This Row],[Current Total OPERATING_MARGIN]]</f>
        <v>7659.72</v>
      </c>
    </row>
    <row r="5192" spans="1:22" x14ac:dyDescent="0.3">
      <c r="A5192" t="s">
        <v>35</v>
      </c>
      <c r="B5192">
        <v>2021</v>
      </c>
      <c r="C5192" t="s">
        <v>20</v>
      </c>
      <c r="D5192" t="s">
        <v>55</v>
      </c>
      <c r="E5192" s="2">
        <v>6</v>
      </c>
      <c r="F5192" s="1">
        <v>47659.91</v>
      </c>
      <c r="G5192" s="1">
        <v>54223.91</v>
      </c>
      <c r="H5192" s="1">
        <v>14757.836300000001</v>
      </c>
      <c r="I5192" s="1">
        <v>-4916.3100000000004</v>
      </c>
      <c r="J5192" s="1">
        <v>-7394.55</v>
      </c>
      <c r="K5192" s="2">
        <v>2</v>
      </c>
      <c r="L5192" s="1">
        <v>674.7</v>
      </c>
      <c r="M5192" s="1">
        <v>1074</v>
      </c>
      <c r="N5192" s="1">
        <v>132.20830000000001</v>
      </c>
      <c r="O5192" s="1">
        <v>314.06</v>
      </c>
      <c r="P5192" s="1">
        <v>267.08999999999997</v>
      </c>
      <c r="Q5192" s="2">
        <f>-+Table1[[#This Row],[Current Record Count]]+Table1[[#This Row],[Adj Record Count]]</f>
        <v>-4</v>
      </c>
      <c r="R5192" s="1">
        <f>+-Table1[[#This Row],[Current Total ADJUSTMENT_AMOUNT]]+Table1[[#This Row],[Adj Total ADJUSTMENT_AMOUNT]]</f>
        <v>-46985.210000000006</v>
      </c>
      <c r="S5192" s="1">
        <f>-Table1[[#This Row],[Current Total CHARGE_AMOUNT]]+Table1[[#This Row],[Adj Total CHARGE_AMOUNT]]</f>
        <v>-53149.91</v>
      </c>
      <c r="T5192" s="1">
        <f>+Table1[[#This Row],[Adj Total TOTAL_COST]]-Table1[[#This Row],[Current Total TOTAL_COST]]</f>
        <v>-14625.628000000001</v>
      </c>
      <c r="U5192" s="1">
        <f>+Table1[[#This Row],[Adj Total CONTRIBUTION_MARGIN]]-Table1[[#This Row],[Current Total CONTRIBUTION_MARGIN]]</f>
        <v>5230.3700000000008</v>
      </c>
      <c r="V5192" s="1">
        <f>+Table1[[#This Row],[Adj Total OPERATING_MARGIN]]-Table1[[#This Row],[Current Total OPERATING_MARGIN]]</f>
        <v>7661.64</v>
      </c>
    </row>
    <row r="5193" spans="1:22" x14ac:dyDescent="0.3">
      <c r="A5193" t="s">
        <v>16</v>
      </c>
      <c r="B5193">
        <v>2023</v>
      </c>
      <c r="C5193" t="s">
        <v>20</v>
      </c>
      <c r="D5193" t="s">
        <v>21</v>
      </c>
      <c r="E5193" s="2">
        <v>147</v>
      </c>
      <c r="F5193" s="1">
        <v>287081.40999999997</v>
      </c>
      <c r="G5193" s="1">
        <v>469653.15</v>
      </c>
      <c r="H5193" s="1">
        <v>171800.7432</v>
      </c>
      <c r="I5193" s="1">
        <v>38015.65</v>
      </c>
      <c r="J5193" s="1">
        <v>16660.93</v>
      </c>
      <c r="K5193" s="2">
        <v>132</v>
      </c>
      <c r="L5193" s="1">
        <v>130749.83</v>
      </c>
      <c r="M5193" s="1">
        <v>190240.24</v>
      </c>
      <c r="N5193" s="1">
        <v>44787.991199999997</v>
      </c>
      <c r="O5193" s="1">
        <v>32432.71</v>
      </c>
      <c r="P5193" s="1">
        <v>24333.43</v>
      </c>
      <c r="Q5193" s="2">
        <f>-+Table1[[#This Row],[Current Record Count]]+Table1[[#This Row],[Adj Record Count]]</f>
        <v>-15</v>
      </c>
      <c r="R5193" s="1">
        <f>+-Table1[[#This Row],[Current Total ADJUSTMENT_AMOUNT]]+Table1[[#This Row],[Adj Total ADJUSTMENT_AMOUNT]]</f>
        <v>-156331.57999999996</v>
      </c>
      <c r="S5193" s="1">
        <f>-Table1[[#This Row],[Current Total CHARGE_AMOUNT]]+Table1[[#This Row],[Adj Total CHARGE_AMOUNT]]</f>
        <v>-279412.91000000003</v>
      </c>
      <c r="T5193" s="1">
        <f>+Table1[[#This Row],[Adj Total TOTAL_COST]]-Table1[[#This Row],[Current Total TOTAL_COST]]</f>
        <v>-127012.75200000001</v>
      </c>
      <c r="U5193" s="1">
        <f>+Table1[[#This Row],[Adj Total CONTRIBUTION_MARGIN]]-Table1[[#This Row],[Current Total CONTRIBUTION_MARGIN]]</f>
        <v>-5582.9400000000023</v>
      </c>
      <c r="V5193" s="1">
        <f>+Table1[[#This Row],[Adj Total OPERATING_MARGIN]]-Table1[[#This Row],[Current Total OPERATING_MARGIN]]</f>
        <v>7672.5</v>
      </c>
    </row>
    <row r="5194" spans="1:22" x14ac:dyDescent="0.3">
      <c r="A5194" t="s">
        <v>54</v>
      </c>
      <c r="B5194">
        <v>2025</v>
      </c>
      <c r="C5194" t="s">
        <v>90</v>
      </c>
      <c r="D5194" t="s">
        <v>90</v>
      </c>
      <c r="E5194" s="2">
        <v>5</v>
      </c>
      <c r="F5194" s="1">
        <v>23811.9</v>
      </c>
      <c r="G5194" s="1">
        <v>35598.21</v>
      </c>
      <c r="H5194" s="1">
        <v>4885.5246999999999</v>
      </c>
      <c r="I5194" s="1">
        <v>7997.19</v>
      </c>
      <c r="J5194" s="1">
        <v>6662.45</v>
      </c>
      <c r="K5194" s="2">
        <v>11</v>
      </c>
      <c r="L5194" s="1">
        <v>51312.75</v>
      </c>
      <c r="M5194" s="1">
        <v>79015.58</v>
      </c>
      <c r="N5194" s="1">
        <v>13225.681399999999</v>
      </c>
      <c r="O5194" s="1">
        <v>18174.62</v>
      </c>
      <c r="P5194" s="1">
        <v>14341.25</v>
      </c>
      <c r="Q5194" s="2">
        <f>-+Table1[[#This Row],[Current Record Count]]+Table1[[#This Row],[Adj Record Count]]</f>
        <v>6</v>
      </c>
      <c r="R5194" s="1">
        <f>+-Table1[[#This Row],[Current Total ADJUSTMENT_AMOUNT]]+Table1[[#This Row],[Adj Total ADJUSTMENT_AMOUNT]]</f>
        <v>27500.85</v>
      </c>
      <c r="S5194" s="1">
        <f>-Table1[[#This Row],[Current Total CHARGE_AMOUNT]]+Table1[[#This Row],[Adj Total CHARGE_AMOUNT]]</f>
        <v>43417.37</v>
      </c>
      <c r="T5194" s="1">
        <f>+Table1[[#This Row],[Adj Total TOTAL_COST]]-Table1[[#This Row],[Current Total TOTAL_COST]]</f>
        <v>8340.1566999999995</v>
      </c>
      <c r="U5194" s="1">
        <f>+Table1[[#This Row],[Adj Total CONTRIBUTION_MARGIN]]-Table1[[#This Row],[Current Total CONTRIBUTION_MARGIN]]</f>
        <v>10177.43</v>
      </c>
      <c r="V5194" s="1">
        <f>+Table1[[#This Row],[Adj Total OPERATING_MARGIN]]-Table1[[#This Row],[Current Total OPERATING_MARGIN]]</f>
        <v>7678.8</v>
      </c>
    </row>
    <row r="5195" spans="1:22" x14ac:dyDescent="0.3">
      <c r="A5195" t="s">
        <v>78</v>
      </c>
      <c r="B5195">
        <v>2021</v>
      </c>
      <c r="C5195" t="s">
        <v>29</v>
      </c>
      <c r="D5195" t="s">
        <v>52</v>
      </c>
      <c r="E5195" s="2">
        <v>129</v>
      </c>
      <c r="F5195" s="1">
        <v>274172.2</v>
      </c>
      <c r="G5195" s="1">
        <v>328480.12</v>
      </c>
      <c r="H5195" s="1">
        <v>57172.580199999997</v>
      </c>
      <c r="I5195" s="1">
        <v>16924.8</v>
      </c>
      <c r="J5195" s="1">
        <v>-1514.65</v>
      </c>
      <c r="K5195" s="2">
        <v>115</v>
      </c>
      <c r="L5195" s="1">
        <v>215823.42</v>
      </c>
      <c r="M5195" s="1">
        <v>253473.98</v>
      </c>
      <c r="N5195" s="1">
        <v>33265.271699999998</v>
      </c>
      <c r="O5195" s="1">
        <v>17932.95</v>
      </c>
      <c r="P5195" s="1">
        <v>6175.1</v>
      </c>
      <c r="Q5195" s="2">
        <f>-+Table1[[#This Row],[Current Record Count]]+Table1[[#This Row],[Adj Record Count]]</f>
        <v>-14</v>
      </c>
      <c r="R5195" s="1">
        <f>+-Table1[[#This Row],[Current Total ADJUSTMENT_AMOUNT]]+Table1[[#This Row],[Adj Total ADJUSTMENT_AMOUNT]]</f>
        <v>-58348.78</v>
      </c>
      <c r="S5195" s="1">
        <f>-Table1[[#This Row],[Current Total CHARGE_AMOUNT]]+Table1[[#This Row],[Adj Total CHARGE_AMOUNT]]</f>
        <v>-75006.139999999985</v>
      </c>
      <c r="T5195" s="1">
        <f>+Table1[[#This Row],[Adj Total TOTAL_COST]]-Table1[[#This Row],[Current Total TOTAL_COST]]</f>
        <v>-23907.308499999999</v>
      </c>
      <c r="U5195" s="1">
        <f>+Table1[[#This Row],[Adj Total CONTRIBUTION_MARGIN]]-Table1[[#This Row],[Current Total CONTRIBUTION_MARGIN]]</f>
        <v>1008.1500000000015</v>
      </c>
      <c r="V5195" s="1">
        <f>+Table1[[#This Row],[Adj Total OPERATING_MARGIN]]-Table1[[#This Row],[Current Total OPERATING_MARGIN]]</f>
        <v>7689.75</v>
      </c>
    </row>
    <row r="5196" spans="1:22" x14ac:dyDescent="0.3">
      <c r="A5196" t="s">
        <v>74</v>
      </c>
      <c r="B5196">
        <v>2020</v>
      </c>
      <c r="C5196" t="s">
        <v>29</v>
      </c>
      <c r="D5196" t="s">
        <v>52</v>
      </c>
      <c r="E5196" s="2">
        <v>270</v>
      </c>
      <c r="F5196" s="1">
        <v>40389.980000000003</v>
      </c>
      <c r="G5196" s="1">
        <v>71815.78</v>
      </c>
      <c r="H5196" s="1">
        <v>37927.349499999997</v>
      </c>
      <c r="I5196" s="1">
        <v>4557.3999999999996</v>
      </c>
      <c r="J5196" s="1">
        <v>-6520.47</v>
      </c>
      <c r="K5196" s="2">
        <v>265</v>
      </c>
      <c r="L5196" s="1">
        <v>20146.68</v>
      </c>
      <c r="M5196" s="1">
        <v>45666.3</v>
      </c>
      <c r="N5196" s="1">
        <v>24240.1443</v>
      </c>
      <c r="O5196" s="1">
        <v>7588.12</v>
      </c>
      <c r="P5196" s="1">
        <v>1260.55</v>
      </c>
      <c r="Q5196" s="2">
        <f>-+Table1[[#This Row],[Current Record Count]]+Table1[[#This Row],[Adj Record Count]]</f>
        <v>-5</v>
      </c>
      <c r="R5196" s="1">
        <f>+-Table1[[#This Row],[Current Total ADJUSTMENT_AMOUNT]]+Table1[[#This Row],[Adj Total ADJUSTMENT_AMOUNT]]</f>
        <v>-20243.300000000003</v>
      </c>
      <c r="S5196" s="1">
        <f>-Table1[[#This Row],[Current Total CHARGE_AMOUNT]]+Table1[[#This Row],[Adj Total CHARGE_AMOUNT]]</f>
        <v>-26149.479999999996</v>
      </c>
      <c r="T5196" s="1">
        <f>+Table1[[#This Row],[Adj Total TOTAL_COST]]-Table1[[#This Row],[Current Total TOTAL_COST]]</f>
        <v>-13687.205199999997</v>
      </c>
      <c r="U5196" s="1">
        <f>+Table1[[#This Row],[Adj Total CONTRIBUTION_MARGIN]]-Table1[[#This Row],[Current Total CONTRIBUTION_MARGIN]]</f>
        <v>3030.7200000000003</v>
      </c>
      <c r="V5196" s="1">
        <f>+Table1[[#This Row],[Adj Total OPERATING_MARGIN]]-Table1[[#This Row],[Current Total OPERATING_MARGIN]]</f>
        <v>7781.02</v>
      </c>
    </row>
    <row r="5197" spans="1:22" x14ac:dyDescent="0.3">
      <c r="A5197" t="s">
        <v>82</v>
      </c>
      <c r="B5197">
        <v>2024</v>
      </c>
      <c r="C5197" t="s">
        <v>90</v>
      </c>
      <c r="D5197" t="s">
        <v>90</v>
      </c>
      <c r="E5197" s="2">
        <v>1</v>
      </c>
      <c r="F5197" s="1">
        <v>2017.16</v>
      </c>
      <c r="G5197" s="1">
        <v>2017.16</v>
      </c>
      <c r="H5197" s="1">
        <v>314.23289999999997</v>
      </c>
      <c r="I5197" s="1">
        <v>301.86</v>
      </c>
      <c r="J5197" s="1">
        <v>250.39</v>
      </c>
      <c r="K5197" s="2">
        <v>7</v>
      </c>
      <c r="L5197" s="1">
        <v>23061.27</v>
      </c>
      <c r="M5197" s="1">
        <v>35783.040000000001</v>
      </c>
      <c r="N5197" s="1">
        <v>8187.8401999999996</v>
      </c>
      <c r="O5197" s="1">
        <v>9863.64</v>
      </c>
      <c r="P5197" s="1">
        <v>8041.68</v>
      </c>
      <c r="Q5197" s="2">
        <f>-+Table1[[#This Row],[Current Record Count]]+Table1[[#This Row],[Adj Record Count]]</f>
        <v>6</v>
      </c>
      <c r="R5197" s="1">
        <f>+-Table1[[#This Row],[Current Total ADJUSTMENT_AMOUNT]]+Table1[[#This Row],[Adj Total ADJUSTMENT_AMOUNT]]</f>
        <v>21044.11</v>
      </c>
      <c r="S5197" s="1">
        <f>-Table1[[#This Row],[Current Total CHARGE_AMOUNT]]+Table1[[#This Row],[Adj Total CHARGE_AMOUNT]]</f>
        <v>33765.879999999997</v>
      </c>
      <c r="T5197" s="1">
        <f>+Table1[[#This Row],[Adj Total TOTAL_COST]]-Table1[[#This Row],[Current Total TOTAL_COST]]</f>
        <v>7873.6072999999997</v>
      </c>
      <c r="U5197" s="1">
        <f>+Table1[[#This Row],[Adj Total CONTRIBUTION_MARGIN]]-Table1[[#This Row],[Current Total CONTRIBUTION_MARGIN]]</f>
        <v>9561.7799999999988</v>
      </c>
      <c r="V5197" s="1">
        <f>+Table1[[#This Row],[Adj Total OPERATING_MARGIN]]-Table1[[#This Row],[Current Total OPERATING_MARGIN]]</f>
        <v>7791.29</v>
      </c>
    </row>
    <row r="5198" spans="1:22" x14ac:dyDescent="0.3">
      <c r="A5198" t="s">
        <v>33</v>
      </c>
      <c r="B5198">
        <v>2020</v>
      </c>
      <c r="C5198" t="s">
        <v>20</v>
      </c>
      <c r="D5198" t="s">
        <v>89</v>
      </c>
      <c r="E5198" s="2">
        <v>216</v>
      </c>
      <c r="F5198" s="1">
        <v>1252574.8500000001</v>
      </c>
      <c r="G5198" s="1">
        <v>2127860.87</v>
      </c>
      <c r="H5198" s="1">
        <v>845425.76150000002</v>
      </c>
      <c r="I5198" s="1">
        <v>168273.82</v>
      </c>
      <c r="J5198" s="1">
        <v>26938.45</v>
      </c>
      <c r="K5198" s="2">
        <v>26</v>
      </c>
      <c r="L5198" s="1">
        <v>20745.349999999999</v>
      </c>
      <c r="M5198" s="1">
        <v>246822.31</v>
      </c>
      <c r="N5198" s="1">
        <v>189716.20800000001</v>
      </c>
      <c r="O5198" s="1">
        <v>66827.070000000007</v>
      </c>
      <c r="P5198" s="1">
        <v>34739.22</v>
      </c>
      <c r="Q5198" s="2">
        <f>-+Table1[[#This Row],[Current Record Count]]+Table1[[#This Row],[Adj Record Count]]</f>
        <v>-190</v>
      </c>
      <c r="R5198" s="1">
        <f>+-Table1[[#This Row],[Current Total ADJUSTMENT_AMOUNT]]+Table1[[#This Row],[Adj Total ADJUSTMENT_AMOUNT]]</f>
        <v>-1231829.5</v>
      </c>
      <c r="S5198" s="1">
        <f>-Table1[[#This Row],[Current Total CHARGE_AMOUNT]]+Table1[[#This Row],[Adj Total CHARGE_AMOUNT]]</f>
        <v>-1881038.56</v>
      </c>
      <c r="T5198" s="1">
        <f>+Table1[[#This Row],[Adj Total TOTAL_COST]]-Table1[[#This Row],[Current Total TOTAL_COST]]</f>
        <v>-655709.55350000004</v>
      </c>
      <c r="U5198" s="1">
        <f>+Table1[[#This Row],[Adj Total CONTRIBUTION_MARGIN]]-Table1[[#This Row],[Current Total CONTRIBUTION_MARGIN]]</f>
        <v>-101446.75</v>
      </c>
      <c r="V5198" s="1">
        <f>+Table1[[#This Row],[Adj Total OPERATING_MARGIN]]-Table1[[#This Row],[Current Total OPERATING_MARGIN]]</f>
        <v>7800.77</v>
      </c>
    </row>
    <row r="5199" spans="1:22" x14ac:dyDescent="0.3">
      <c r="A5199" t="s">
        <v>27</v>
      </c>
      <c r="B5199">
        <v>2021</v>
      </c>
      <c r="C5199" t="s">
        <v>23</v>
      </c>
      <c r="D5199" t="s">
        <v>83</v>
      </c>
      <c r="E5199" s="2">
        <v>1</v>
      </c>
      <c r="F5199" s="1">
        <v>2695.97</v>
      </c>
      <c r="G5199" s="1">
        <v>2740</v>
      </c>
      <c r="H5199" s="1">
        <v>201.48320000000001</v>
      </c>
      <c r="I5199" s="1">
        <v>65.88</v>
      </c>
      <c r="J5199" s="1">
        <v>54.26</v>
      </c>
      <c r="K5199" s="2">
        <v>9</v>
      </c>
      <c r="L5199" s="1">
        <v>144479.89000000001</v>
      </c>
      <c r="M5199" s="1">
        <v>161600.29999999999</v>
      </c>
      <c r="N5199" s="1">
        <v>15157.6734</v>
      </c>
      <c r="O5199" s="1">
        <v>12613.54</v>
      </c>
      <c r="P5199" s="1">
        <v>7873.14</v>
      </c>
      <c r="Q5199" s="2">
        <f>-+Table1[[#This Row],[Current Record Count]]+Table1[[#This Row],[Adj Record Count]]</f>
        <v>8</v>
      </c>
      <c r="R5199" s="1">
        <f>+-Table1[[#This Row],[Current Total ADJUSTMENT_AMOUNT]]+Table1[[#This Row],[Adj Total ADJUSTMENT_AMOUNT]]</f>
        <v>141783.92000000001</v>
      </c>
      <c r="S5199" s="1">
        <f>-Table1[[#This Row],[Current Total CHARGE_AMOUNT]]+Table1[[#This Row],[Adj Total CHARGE_AMOUNT]]</f>
        <v>158860.29999999999</v>
      </c>
      <c r="T5199" s="1">
        <f>+Table1[[#This Row],[Adj Total TOTAL_COST]]-Table1[[#This Row],[Current Total TOTAL_COST]]</f>
        <v>14956.190199999999</v>
      </c>
      <c r="U5199" s="1">
        <f>+Table1[[#This Row],[Adj Total CONTRIBUTION_MARGIN]]-Table1[[#This Row],[Current Total CONTRIBUTION_MARGIN]]</f>
        <v>12547.660000000002</v>
      </c>
      <c r="V5199" s="1">
        <f>+Table1[[#This Row],[Adj Total OPERATING_MARGIN]]-Table1[[#This Row],[Current Total OPERATING_MARGIN]]</f>
        <v>7818.88</v>
      </c>
    </row>
    <row r="5200" spans="1:22" x14ac:dyDescent="0.3">
      <c r="A5200" t="s">
        <v>33</v>
      </c>
      <c r="B5200">
        <v>2024</v>
      </c>
      <c r="C5200" t="s">
        <v>29</v>
      </c>
      <c r="D5200" t="s">
        <v>87</v>
      </c>
      <c r="E5200" s="2">
        <v>22</v>
      </c>
      <c r="F5200" s="1">
        <v>154733.51</v>
      </c>
      <c r="G5200" s="1">
        <v>196732.66</v>
      </c>
      <c r="H5200" s="1">
        <v>58259.1351</v>
      </c>
      <c r="I5200" s="1">
        <v>11453.91</v>
      </c>
      <c r="J5200" s="1">
        <v>-7826.5</v>
      </c>
      <c r="K5200" s="2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2">
        <f>-+Table1[[#This Row],[Current Record Count]]+Table1[[#This Row],[Adj Record Count]]</f>
        <v>-22</v>
      </c>
      <c r="R5200" s="1">
        <f>+-Table1[[#This Row],[Current Total ADJUSTMENT_AMOUNT]]+Table1[[#This Row],[Adj Total ADJUSTMENT_AMOUNT]]</f>
        <v>-154733.51</v>
      </c>
      <c r="S5200" s="1">
        <f>-Table1[[#This Row],[Current Total CHARGE_AMOUNT]]+Table1[[#This Row],[Adj Total CHARGE_AMOUNT]]</f>
        <v>-196732.66</v>
      </c>
      <c r="T5200" s="1">
        <f>+Table1[[#This Row],[Adj Total TOTAL_COST]]-Table1[[#This Row],[Current Total TOTAL_COST]]</f>
        <v>-58259.1351</v>
      </c>
      <c r="U5200" s="1">
        <f>+Table1[[#This Row],[Adj Total CONTRIBUTION_MARGIN]]-Table1[[#This Row],[Current Total CONTRIBUTION_MARGIN]]</f>
        <v>-11453.91</v>
      </c>
      <c r="V5200" s="1">
        <f>+Table1[[#This Row],[Adj Total OPERATING_MARGIN]]-Table1[[#This Row],[Current Total OPERATING_MARGIN]]</f>
        <v>7826.5</v>
      </c>
    </row>
    <row r="5201" spans="1:22" x14ac:dyDescent="0.3">
      <c r="A5201" t="s">
        <v>22</v>
      </c>
      <c r="B5201">
        <v>2023</v>
      </c>
      <c r="C5201" t="s">
        <v>29</v>
      </c>
      <c r="D5201" t="s">
        <v>36</v>
      </c>
      <c r="E5201" s="2">
        <v>7852</v>
      </c>
      <c r="F5201" s="1">
        <v>7105391.6600000001</v>
      </c>
      <c r="G5201" s="1">
        <v>9208116.5299999993</v>
      </c>
      <c r="H5201" s="1">
        <v>7383454.3684</v>
      </c>
      <c r="I5201" s="1">
        <v>-27438.67</v>
      </c>
      <c r="J5201" s="1">
        <v>-2485406.7999999998</v>
      </c>
      <c r="K5201" s="2">
        <v>7722</v>
      </c>
      <c r="L5201" s="1">
        <v>6581967.2300000004</v>
      </c>
      <c r="M5201" s="1">
        <v>8511830.3000000007</v>
      </c>
      <c r="N5201" s="1">
        <v>7177860.3257999998</v>
      </c>
      <c r="O5201" s="1">
        <v>-85672.31</v>
      </c>
      <c r="P5201" s="1">
        <v>-2477577.54</v>
      </c>
      <c r="Q5201" s="2">
        <f>-+Table1[[#This Row],[Current Record Count]]+Table1[[#This Row],[Adj Record Count]]</f>
        <v>-130</v>
      </c>
      <c r="R5201" s="1">
        <f>+-Table1[[#This Row],[Current Total ADJUSTMENT_AMOUNT]]+Table1[[#This Row],[Adj Total ADJUSTMENT_AMOUNT]]</f>
        <v>-523424.4299999997</v>
      </c>
      <c r="S5201" s="1">
        <f>-Table1[[#This Row],[Current Total CHARGE_AMOUNT]]+Table1[[#This Row],[Adj Total CHARGE_AMOUNT]]</f>
        <v>-696286.22999999858</v>
      </c>
      <c r="T5201" s="1">
        <f>+Table1[[#This Row],[Adj Total TOTAL_COST]]-Table1[[#This Row],[Current Total TOTAL_COST]]</f>
        <v>-205594.04260000028</v>
      </c>
      <c r="U5201" s="1">
        <f>+Table1[[#This Row],[Adj Total CONTRIBUTION_MARGIN]]-Table1[[#This Row],[Current Total CONTRIBUTION_MARGIN]]</f>
        <v>-58233.64</v>
      </c>
      <c r="V5201" s="1">
        <f>+Table1[[#This Row],[Adj Total OPERATING_MARGIN]]-Table1[[#This Row],[Current Total OPERATING_MARGIN]]</f>
        <v>7829.2599999997765</v>
      </c>
    </row>
    <row r="5202" spans="1:22" x14ac:dyDescent="0.3">
      <c r="A5202" t="s">
        <v>33</v>
      </c>
      <c r="B5202">
        <v>2022</v>
      </c>
      <c r="C5202" t="s">
        <v>20</v>
      </c>
      <c r="D5202" t="s">
        <v>21</v>
      </c>
      <c r="E5202" s="2">
        <v>13</v>
      </c>
      <c r="F5202" s="1">
        <v>92791.88</v>
      </c>
      <c r="G5202" s="1">
        <v>118165.19</v>
      </c>
      <c r="H5202" s="1">
        <v>41062.067000000003</v>
      </c>
      <c r="I5202" s="1">
        <v>-1418.91</v>
      </c>
      <c r="J5202" s="1">
        <v>-7855.45</v>
      </c>
      <c r="K5202" s="2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2">
        <f>-+Table1[[#This Row],[Current Record Count]]+Table1[[#This Row],[Adj Record Count]]</f>
        <v>-13</v>
      </c>
      <c r="R5202" s="1">
        <f>+-Table1[[#This Row],[Current Total ADJUSTMENT_AMOUNT]]+Table1[[#This Row],[Adj Total ADJUSTMENT_AMOUNT]]</f>
        <v>-92791.88</v>
      </c>
      <c r="S5202" s="1">
        <f>-Table1[[#This Row],[Current Total CHARGE_AMOUNT]]+Table1[[#This Row],[Adj Total CHARGE_AMOUNT]]</f>
        <v>-118165.19</v>
      </c>
      <c r="T5202" s="1">
        <f>+Table1[[#This Row],[Adj Total TOTAL_COST]]-Table1[[#This Row],[Current Total TOTAL_COST]]</f>
        <v>-41062.067000000003</v>
      </c>
      <c r="U5202" s="1">
        <f>+Table1[[#This Row],[Adj Total CONTRIBUTION_MARGIN]]-Table1[[#This Row],[Current Total CONTRIBUTION_MARGIN]]</f>
        <v>1418.91</v>
      </c>
      <c r="V5202" s="1">
        <f>+Table1[[#This Row],[Adj Total OPERATING_MARGIN]]-Table1[[#This Row],[Current Total OPERATING_MARGIN]]</f>
        <v>7855.45</v>
      </c>
    </row>
    <row r="5203" spans="1:22" x14ac:dyDescent="0.3">
      <c r="A5203" t="s">
        <v>81</v>
      </c>
      <c r="B5203">
        <v>2023</v>
      </c>
      <c r="C5203" t="s">
        <v>29</v>
      </c>
      <c r="D5203" t="s">
        <v>38</v>
      </c>
      <c r="E5203" s="2">
        <v>43</v>
      </c>
      <c r="F5203" s="1">
        <v>11581.21</v>
      </c>
      <c r="G5203" s="1">
        <v>15874</v>
      </c>
      <c r="H5203" s="1">
        <v>16157.0872</v>
      </c>
      <c r="I5203" s="1">
        <v>5444.47</v>
      </c>
      <c r="J5203" s="1">
        <v>-2077.5700000000002</v>
      </c>
      <c r="K5203" s="2">
        <v>148</v>
      </c>
      <c r="L5203" s="1">
        <v>898223.39</v>
      </c>
      <c r="M5203" s="1">
        <v>1321200</v>
      </c>
      <c r="N5203" s="1">
        <v>459951.01120000001</v>
      </c>
      <c r="O5203" s="1">
        <v>101803.39</v>
      </c>
      <c r="P5203" s="1">
        <v>5787.53</v>
      </c>
      <c r="Q5203" s="2">
        <f>-+Table1[[#This Row],[Current Record Count]]+Table1[[#This Row],[Adj Record Count]]</f>
        <v>105</v>
      </c>
      <c r="R5203" s="1">
        <f>+-Table1[[#This Row],[Current Total ADJUSTMENT_AMOUNT]]+Table1[[#This Row],[Adj Total ADJUSTMENT_AMOUNT]]</f>
        <v>886642.18</v>
      </c>
      <c r="S5203" s="1">
        <f>-Table1[[#This Row],[Current Total CHARGE_AMOUNT]]+Table1[[#This Row],[Adj Total CHARGE_AMOUNT]]</f>
        <v>1305326</v>
      </c>
      <c r="T5203" s="1">
        <f>+Table1[[#This Row],[Adj Total TOTAL_COST]]-Table1[[#This Row],[Current Total TOTAL_COST]]</f>
        <v>443793.924</v>
      </c>
      <c r="U5203" s="1">
        <f>+Table1[[#This Row],[Adj Total CONTRIBUTION_MARGIN]]-Table1[[#This Row],[Current Total CONTRIBUTION_MARGIN]]</f>
        <v>96358.92</v>
      </c>
      <c r="V5203" s="1">
        <f>+Table1[[#This Row],[Adj Total OPERATING_MARGIN]]-Table1[[#This Row],[Current Total OPERATING_MARGIN]]</f>
        <v>7865.1</v>
      </c>
    </row>
    <row r="5204" spans="1:22" x14ac:dyDescent="0.3">
      <c r="A5204" t="s">
        <v>31</v>
      </c>
      <c r="B5204">
        <v>2020</v>
      </c>
      <c r="C5204" t="s">
        <v>51</v>
      </c>
      <c r="D5204" t="s">
        <v>51</v>
      </c>
      <c r="E5204" s="2">
        <v>51</v>
      </c>
      <c r="F5204" s="1">
        <v>125185.65</v>
      </c>
      <c r="G5204" s="1">
        <v>168781.79</v>
      </c>
      <c r="H5204" s="1">
        <v>50673.2186</v>
      </c>
      <c r="I5204" s="1">
        <v>10610.57</v>
      </c>
      <c r="J5204" s="1">
        <v>-7873.69</v>
      </c>
      <c r="K5204" s="2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2">
        <f>-+Table1[[#This Row],[Current Record Count]]+Table1[[#This Row],[Adj Record Count]]</f>
        <v>-51</v>
      </c>
      <c r="R5204" s="1">
        <f>+-Table1[[#This Row],[Current Total ADJUSTMENT_AMOUNT]]+Table1[[#This Row],[Adj Total ADJUSTMENT_AMOUNT]]</f>
        <v>-125185.65</v>
      </c>
      <c r="S5204" s="1">
        <f>-Table1[[#This Row],[Current Total CHARGE_AMOUNT]]+Table1[[#This Row],[Adj Total CHARGE_AMOUNT]]</f>
        <v>-168781.79</v>
      </c>
      <c r="T5204" s="1">
        <f>+Table1[[#This Row],[Adj Total TOTAL_COST]]-Table1[[#This Row],[Current Total TOTAL_COST]]</f>
        <v>-50673.2186</v>
      </c>
      <c r="U5204" s="1">
        <f>+Table1[[#This Row],[Adj Total CONTRIBUTION_MARGIN]]-Table1[[#This Row],[Current Total CONTRIBUTION_MARGIN]]</f>
        <v>-10610.57</v>
      </c>
      <c r="V5204" s="1">
        <f>+Table1[[#This Row],[Adj Total OPERATING_MARGIN]]-Table1[[#This Row],[Current Total OPERATING_MARGIN]]</f>
        <v>7873.69</v>
      </c>
    </row>
    <row r="5205" spans="1:22" x14ac:dyDescent="0.3">
      <c r="A5205" t="s">
        <v>39</v>
      </c>
      <c r="B5205">
        <v>2025</v>
      </c>
      <c r="C5205" t="s">
        <v>17</v>
      </c>
      <c r="D5205" t="s">
        <v>18</v>
      </c>
      <c r="E5205" s="2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2">
        <v>3</v>
      </c>
      <c r="L5205" s="1">
        <v>46181.4</v>
      </c>
      <c r="M5205" s="1">
        <v>72373.25</v>
      </c>
      <c r="N5205" s="1">
        <v>17778.632000000001</v>
      </c>
      <c r="O5205" s="1">
        <v>13942.27</v>
      </c>
      <c r="P5205" s="1">
        <v>7893.87</v>
      </c>
      <c r="Q5205" s="2">
        <f>-+Table1[[#This Row],[Current Record Count]]+Table1[[#This Row],[Adj Record Count]]</f>
        <v>3</v>
      </c>
      <c r="R5205" s="1">
        <f>+-Table1[[#This Row],[Current Total ADJUSTMENT_AMOUNT]]+Table1[[#This Row],[Adj Total ADJUSTMENT_AMOUNT]]</f>
        <v>46181.4</v>
      </c>
      <c r="S5205" s="1">
        <f>-Table1[[#This Row],[Current Total CHARGE_AMOUNT]]+Table1[[#This Row],[Adj Total CHARGE_AMOUNT]]</f>
        <v>72373.25</v>
      </c>
      <c r="T5205" s="1">
        <f>+Table1[[#This Row],[Adj Total TOTAL_COST]]-Table1[[#This Row],[Current Total TOTAL_COST]]</f>
        <v>17778.632000000001</v>
      </c>
      <c r="U5205" s="1">
        <f>+Table1[[#This Row],[Adj Total CONTRIBUTION_MARGIN]]-Table1[[#This Row],[Current Total CONTRIBUTION_MARGIN]]</f>
        <v>13942.27</v>
      </c>
      <c r="V5205" s="1">
        <f>+Table1[[#This Row],[Adj Total OPERATING_MARGIN]]-Table1[[#This Row],[Current Total OPERATING_MARGIN]]</f>
        <v>7893.87</v>
      </c>
    </row>
    <row r="5206" spans="1:22" x14ac:dyDescent="0.3">
      <c r="A5206" t="s">
        <v>25</v>
      </c>
      <c r="B5206">
        <v>2020</v>
      </c>
      <c r="C5206" t="s">
        <v>20</v>
      </c>
      <c r="D5206" t="s">
        <v>97</v>
      </c>
      <c r="E5206" s="2">
        <v>23</v>
      </c>
      <c r="F5206" s="1">
        <v>51378.26</v>
      </c>
      <c r="G5206" s="1">
        <v>76362.5</v>
      </c>
      <c r="H5206" s="1">
        <v>34090.639199999998</v>
      </c>
      <c r="I5206" s="1">
        <v>5212.3599999999997</v>
      </c>
      <c r="J5206" s="1">
        <v>-9818.1299999999992</v>
      </c>
      <c r="K5206" s="2">
        <v>55</v>
      </c>
      <c r="L5206" s="1">
        <v>118083.26</v>
      </c>
      <c r="M5206" s="1">
        <v>174377.78</v>
      </c>
      <c r="N5206" s="1">
        <v>57340.274799999999</v>
      </c>
      <c r="O5206" s="1">
        <v>19954.57</v>
      </c>
      <c r="P5206" s="1">
        <v>-1920.09</v>
      </c>
      <c r="Q5206" s="2">
        <f>-+Table1[[#This Row],[Current Record Count]]+Table1[[#This Row],[Adj Record Count]]</f>
        <v>32</v>
      </c>
      <c r="R5206" s="1">
        <f>+-Table1[[#This Row],[Current Total ADJUSTMENT_AMOUNT]]+Table1[[#This Row],[Adj Total ADJUSTMENT_AMOUNT]]</f>
        <v>66705</v>
      </c>
      <c r="S5206" s="1">
        <f>-Table1[[#This Row],[Current Total CHARGE_AMOUNT]]+Table1[[#This Row],[Adj Total CHARGE_AMOUNT]]</f>
        <v>98015.28</v>
      </c>
      <c r="T5206" s="1">
        <f>+Table1[[#This Row],[Adj Total TOTAL_COST]]-Table1[[#This Row],[Current Total TOTAL_COST]]</f>
        <v>23249.635600000001</v>
      </c>
      <c r="U5206" s="1">
        <f>+Table1[[#This Row],[Adj Total CONTRIBUTION_MARGIN]]-Table1[[#This Row],[Current Total CONTRIBUTION_MARGIN]]</f>
        <v>14742.21</v>
      </c>
      <c r="V5206" s="1">
        <f>+Table1[[#This Row],[Adj Total OPERATING_MARGIN]]-Table1[[#This Row],[Current Total OPERATING_MARGIN]]</f>
        <v>7898.0399999999991</v>
      </c>
    </row>
    <row r="5207" spans="1:22" x14ac:dyDescent="0.3">
      <c r="A5207" t="s">
        <v>54</v>
      </c>
      <c r="B5207">
        <v>2021</v>
      </c>
      <c r="C5207" t="s">
        <v>29</v>
      </c>
      <c r="D5207" t="s">
        <v>30</v>
      </c>
      <c r="E5207" s="2">
        <v>9</v>
      </c>
      <c r="F5207" s="1">
        <v>7831.14</v>
      </c>
      <c r="G5207" s="1">
        <v>11353</v>
      </c>
      <c r="H5207" s="1">
        <v>3489.9141</v>
      </c>
      <c r="I5207" s="1">
        <v>2640.38</v>
      </c>
      <c r="J5207" s="1">
        <v>1539.06</v>
      </c>
      <c r="K5207" s="2">
        <v>49</v>
      </c>
      <c r="L5207" s="1">
        <v>169111.84</v>
      </c>
      <c r="M5207" s="1">
        <v>212327.51</v>
      </c>
      <c r="N5207" s="1">
        <v>56950.019500000002</v>
      </c>
      <c r="O5207" s="1">
        <v>26458.71</v>
      </c>
      <c r="P5207" s="1">
        <v>9437.75</v>
      </c>
      <c r="Q5207" s="2">
        <f>-+Table1[[#This Row],[Current Record Count]]+Table1[[#This Row],[Adj Record Count]]</f>
        <v>40</v>
      </c>
      <c r="R5207" s="1">
        <f>+-Table1[[#This Row],[Current Total ADJUSTMENT_AMOUNT]]+Table1[[#This Row],[Adj Total ADJUSTMENT_AMOUNT]]</f>
        <v>161280.69999999998</v>
      </c>
      <c r="S5207" s="1">
        <f>-Table1[[#This Row],[Current Total CHARGE_AMOUNT]]+Table1[[#This Row],[Adj Total CHARGE_AMOUNT]]</f>
        <v>200974.51</v>
      </c>
      <c r="T5207" s="1">
        <f>+Table1[[#This Row],[Adj Total TOTAL_COST]]-Table1[[#This Row],[Current Total TOTAL_COST]]</f>
        <v>53460.1054</v>
      </c>
      <c r="U5207" s="1">
        <f>+Table1[[#This Row],[Adj Total CONTRIBUTION_MARGIN]]-Table1[[#This Row],[Current Total CONTRIBUTION_MARGIN]]</f>
        <v>23818.329999999998</v>
      </c>
      <c r="V5207" s="1">
        <f>+Table1[[#This Row],[Adj Total OPERATING_MARGIN]]-Table1[[#This Row],[Current Total OPERATING_MARGIN]]</f>
        <v>7898.6900000000005</v>
      </c>
    </row>
    <row r="5208" spans="1:22" x14ac:dyDescent="0.3">
      <c r="A5208" t="s">
        <v>16</v>
      </c>
      <c r="B5208">
        <v>2021</v>
      </c>
      <c r="C5208" t="s">
        <v>26</v>
      </c>
      <c r="D5208" t="s">
        <v>26</v>
      </c>
      <c r="E5208" s="2">
        <v>191</v>
      </c>
      <c r="F5208" s="1">
        <v>132425.9</v>
      </c>
      <c r="G5208" s="1">
        <v>171845.33</v>
      </c>
      <c r="H5208" s="1">
        <v>42426.340700000001</v>
      </c>
      <c r="I5208" s="1">
        <v>25603.75</v>
      </c>
      <c r="J5208" s="1">
        <v>8589.02</v>
      </c>
      <c r="K5208" s="2">
        <v>149</v>
      </c>
      <c r="L5208" s="1">
        <v>42290.7</v>
      </c>
      <c r="M5208" s="1">
        <v>59984.99</v>
      </c>
      <c r="N5208" s="1">
        <v>5501.8058000000001</v>
      </c>
      <c r="O5208" s="1">
        <v>18337.62</v>
      </c>
      <c r="P5208" s="1">
        <v>16488.580000000002</v>
      </c>
      <c r="Q5208" s="2">
        <f>-+Table1[[#This Row],[Current Record Count]]+Table1[[#This Row],[Adj Record Count]]</f>
        <v>-42</v>
      </c>
      <c r="R5208" s="1">
        <f>+-Table1[[#This Row],[Current Total ADJUSTMENT_AMOUNT]]+Table1[[#This Row],[Adj Total ADJUSTMENT_AMOUNT]]</f>
        <v>-90135.2</v>
      </c>
      <c r="S5208" s="1">
        <f>-Table1[[#This Row],[Current Total CHARGE_AMOUNT]]+Table1[[#This Row],[Adj Total CHARGE_AMOUNT]]</f>
        <v>-111860.34</v>
      </c>
      <c r="T5208" s="1">
        <f>+Table1[[#This Row],[Adj Total TOTAL_COST]]-Table1[[#This Row],[Current Total TOTAL_COST]]</f>
        <v>-36924.534899999999</v>
      </c>
      <c r="U5208" s="1">
        <f>+Table1[[#This Row],[Adj Total CONTRIBUTION_MARGIN]]-Table1[[#This Row],[Current Total CONTRIBUTION_MARGIN]]</f>
        <v>-7266.130000000001</v>
      </c>
      <c r="V5208" s="1">
        <f>+Table1[[#This Row],[Adj Total OPERATING_MARGIN]]-Table1[[#This Row],[Current Total OPERATING_MARGIN]]</f>
        <v>7899.5600000000013</v>
      </c>
    </row>
    <row r="5209" spans="1:22" x14ac:dyDescent="0.3">
      <c r="A5209" t="s">
        <v>39</v>
      </c>
      <c r="B5209">
        <v>2024</v>
      </c>
      <c r="C5209" t="s">
        <v>60</v>
      </c>
      <c r="D5209" t="s">
        <v>60</v>
      </c>
      <c r="E5209" s="2">
        <v>1</v>
      </c>
      <c r="F5209" s="1">
        <v>434.38</v>
      </c>
      <c r="G5209" s="1">
        <v>1174</v>
      </c>
      <c r="H5209" s="1">
        <v>62.946899999999999</v>
      </c>
      <c r="I5209" s="1">
        <v>686.94</v>
      </c>
      <c r="J5209" s="1">
        <v>662.46</v>
      </c>
      <c r="K5209" s="2">
        <v>3</v>
      </c>
      <c r="L5209" s="1">
        <v>42855.44</v>
      </c>
      <c r="M5209" s="1">
        <v>47828.06</v>
      </c>
      <c r="N5209" s="1">
        <v>6278.31</v>
      </c>
      <c r="O5209" s="1">
        <v>10785.96</v>
      </c>
      <c r="P5209" s="1">
        <v>8591.17</v>
      </c>
      <c r="Q5209" s="2">
        <f>-+Table1[[#This Row],[Current Record Count]]+Table1[[#This Row],[Adj Record Count]]</f>
        <v>2</v>
      </c>
      <c r="R5209" s="1">
        <f>+-Table1[[#This Row],[Current Total ADJUSTMENT_AMOUNT]]+Table1[[#This Row],[Adj Total ADJUSTMENT_AMOUNT]]</f>
        <v>42421.060000000005</v>
      </c>
      <c r="S5209" s="1">
        <f>-Table1[[#This Row],[Current Total CHARGE_AMOUNT]]+Table1[[#This Row],[Adj Total CHARGE_AMOUNT]]</f>
        <v>46654.06</v>
      </c>
      <c r="T5209" s="1">
        <f>+Table1[[#This Row],[Adj Total TOTAL_COST]]-Table1[[#This Row],[Current Total TOTAL_COST]]</f>
        <v>6215.3631000000005</v>
      </c>
      <c r="U5209" s="1">
        <f>+Table1[[#This Row],[Adj Total CONTRIBUTION_MARGIN]]-Table1[[#This Row],[Current Total CONTRIBUTION_MARGIN]]</f>
        <v>10099.019999999999</v>
      </c>
      <c r="V5209" s="1">
        <f>+Table1[[#This Row],[Adj Total OPERATING_MARGIN]]-Table1[[#This Row],[Current Total OPERATING_MARGIN]]</f>
        <v>7928.71</v>
      </c>
    </row>
    <row r="5210" spans="1:22" x14ac:dyDescent="0.3">
      <c r="A5210" t="s">
        <v>81</v>
      </c>
      <c r="B5210">
        <v>2024</v>
      </c>
      <c r="C5210" t="s">
        <v>34</v>
      </c>
      <c r="D5210" t="s">
        <v>34</v>
      </c>
      <c r="E5210" s="2">
        <v>3</v>
      </c>
      <c r="F5210" s="1">
        <v>815.52</v>
      </c>
      <c r="G5210" s="1">
        <v>909</v>
      </c>
      <c r="H5210" s="1">
        <v>801.05539999999996</v>
      </c>
      <c r="I5210" s="1">
        <v>-97.66</v>
      </c>
      <c r="J5210" s="1">
        <v>-508.44</v>
      </c>
      <c r="K5210" s="2">
        <v>42</v>
      </c>
      <c r="L5210" s="1">
        <v>314871.18</v>
      </c>
      <c r="M5210" s="1">
        <v>374470.06</v>
      </c>
      <c r="N5210" s="1">
        <v>109634.75780000001</v>
      </c>
      <c r="O5210" s="1">
        <v>25733.279999999999</v>
      </c>
      <c r="P5210" s="1">
        <v>7427.53</v>
      </c>
      <c r="Q5210" s="2">
        <f>-+Table1[[#This Row],[Current Record Count]]+Table1[[#This Row],[Adj Record Count]]</f>
        <v>39</v>
      </c>
      <c r="R5210" s="1">
        <f>+-Table1[[#This Row],[Current Total ADJUSTMENT_AMOUNT]]+Table1[[#This Row],[Adj Total ADJUSTMENT_AMOUNT]]</f>
        <v>314055.65999999997</v>
      </c>
      <c r="S5210" s="1">
        <f>-Table1[[#This Row],[Current Total CHARGE_AMOUNT]]+Table1[[#This Row],[Adj Total CHARGE_AMOUNT]]</f>
        <v>373561.06</v>
      </c>
      <c r="T5210" s="1">
        <f>+Table1[[#This Row],[Adj Total TOTAL_COST]]-Table1[[#This Row],[Current Total TOTAL_COST]]</f>
        <v>108833.70240000001</v>
      </c>
      <c r="U5210" s="1">
        <f>+Table1[[#This Row],[Adj Total CONTRIBUTION_MARGIN]]-Table1[[#This Row],[Current Total CONTRIBUTION_MARGIN]]</f>
        <v>25830.94</v>
      </c>
      <c r="V5210" s="1">
        <f>+Table1[[#This Row],[Adj Total OPERATING_MARGIN]]-Table1[[#This Row],[Current Total OPERATING_MARGIN]]</f>
        <v>7935.9699999999993</v>
      </c>
    </row>
    <row r="5211" spans="1:22" x14ac:dyDescent="0.3">
      <c r="A5211" t="s">
        <v>27</v>
      </c>
      <c r="B5211">
        <v>2021</v>
      </c>
      <c r="C5211" t="s">
        <v>17</v>
      </c>
      <c r="D5211" t="s">
        <v>107</v>
      </c>
      <c r="E5211" s="2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2">
        <v>7</v>
      </c>
      <c r="L5211" s="1">
        <v>61659.71</v>
      </c>
      <c r="M5211" s="1">
        <v>79413.67</v>
      </c>
      <c r="N5211" s="1">
        <v>10893.7691</v>
      </c>
      <c r="O5211" s="1">
        <v>11559.96</v>
      </c>
      <c r="P5211" s="1">
        <v>7946.87</v>
      </c>
      <c r="Q5211" s="2">
        <f>-+Table1[[#This Row],[Current Record Count]]+Table1[[#This Row],[Adj Record Count]]</f>
        <v>7</v>
      </c>
      <c r="R5211" s="1">
        <f>+-Table1[[#This Row],[Current Total ADJUSTMENT_AMOUNT]]+Table1[[#This Row],[Adj Total ADJUSTMENT_AMOUNT]]</f>
        <v>61659.71</v>
      </c>
      <c r="S5211" s="1">
        <f>-Table1[[#This Row],[Current Total CHARGE_AMOUNT]]+Table1[[#This Row],[Adj Total CHARGE_AMOUNT]]</f>
        <v>79413.67</v>
      </c>
      <c r="T5211" s="1">
        <f>+Table1[[#This Row],[Adj Total TOTAL_COST]]-Table1[[#This Row],[Current Total TOTAL_COST]]</f>
        <v>10893.7691</v>
      </c>
      <c r="U5211" s="1">
        <f>+Table1[[#This Row],[Adj Total CONTRIBUTION_MARGIN]]-Table1[[#This Row],[Current Total CONTRIBUTION_MARGIN]]</f>
        <v>11559.96</v>
      </c>
      <c r="V5211" s="1">
        <f>+Table1[[#This Row],[Adj Total OPERATING_MARGIN]]-Table1[[#This Row],[Current Total OPERATING_MARGIN]]</f>
        <v>7946.87</v>
      </c>
    </row>
    <row r="5212" spans="1:22" x14ac:dyDescent="0.3">
      <c r="A5212" t="s">
        <v>81</v>
      </c>
      <c r="B5212">
        <v>2021</v>
      </c>
      <c r="C5212" t="s">
        <v>50</v>
      </c>
      <c r="D5212" t="s">
        <v>50</v>
      </c>
      <c r="E5212" s="2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2">
        <v>17</v>
      </c>
      <c r="L5212" s="1">
        <v>133580.20000000001</v>
      </c>
      <c r="M5212" s="1">
        <v>221713.64</v>
      </c>
      <c r="N5212" s="1">
        <v>91611.162899999996</v>
      </c>
      <c r="O5212" s="1">
        <v>23070.3</v>
      </c>
      <c r="P5212" s="1">
        <v>7958.21</v>
      </c>
      <c r="Q5212" s="2">
        <f>-+Table1[[#This Row],[Current Record Count]]+Table1[[#This Row],[Adj Record Count]]</f>
        <v>17</v>
      </c>
      <c r="R5212" s="1">
        <f>+-Table1[[#This Row],[Current Total ADJUSTMENT_AMOUNT]]+Table1[[#This Row],[Adj Total ADJUSTMENT_AMOUNT]]</f>
        <v>133580.20000000001</v>
      </c>
      <c r="S5212" s="1">
        <f>-Table1[[#This Row],[Current Total CHARGE_AMOUNT]]+Table1[[#This Row],[Adj Total CHARGE_AMOUNT]]</f>
        <v>221713.64</v>
      </c>
      <c r="T5212" s="1">
        <f>+Table1[[#This Row],[Adj Total TOTAL_COST]]-Table1[[#This Row],[Current Total TOTAL_COST]]</f>
        <v>91611.162899999996</v>
      </c>
      <c r="U5212" s="1">
        <f>+Table1[[#This Row],[Adj Total CONTRIBUTION_MARGIN]]-Table1[[#This Row],[Current Total CONTRIBUTION_MARGIN]]</f>
        <v>23070.3</v>
      </c>
      <c r="V5212" s="1">
        <f>+Table1[[#This Row],[Adj Total OPERATING_MARGIN]]-Table1[[#This Row],[Current Total OPERATING_MARGIN]]</f>
        <v>7958.21</v>
      </c>
    </row>
    <row r="5213" spans="1:22" x14ac:dyDescent="0.3">
      <c r="A5213" t="s">
        <v>39</v>
      </c>
      <c r="B5213">
        <v>2022</v>
      </c>
      <c r="C5213" t="s">
        <v>17</v>
      </c>
      <c r="D5213" t="s">
        <v>80</v>
      </c>
      <c r="E5213" s="2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2">
        <v>3</v>
      </c>
      <c r="L5213" s="1">
        <v>31090.77</v>
      </c>
      <c r="M5213" s="1">
        <v>52549.95</v>
      </c>
      <c r="N5213" s="1">
        <v>13577.438599999999</v>
      </c>
      <c r="O5213" s="1">
        <v>12447.87</v>
      </c>
      <c r="P5213" s="1">
        <v>7970.08</v>
      </c>
      <c r="Q5213" s="2">
        <f>-+Table1[[#This Row],[Current Record Count]]+Table1[[#This Row],[Adj Record Count]]</f>
        <v>3</v>
      </c>
      <c r="R5213" s="1">
        <f>+-Table1[[#This Row],[Current Total ADJUSTMENT_AMOUNT]]+Table1[[#This Row],[Adj Total ADJUSTMENT_AMOUNT]]</f>
        <v>31090.77</v>
      </c>
      <c r="S5213" s="1">
        <f>-Table1[[#This Row],[Current Total CHARGE_AMOUNT]]+Table1[[#This Row],[Adj Total CHARGE_AMOUNT]]</f>
        <v>52549.95</v>
      </c>
      <c r="T5213" s="1">
        <f>+Table1[[#This Row],[Adj Total TOTAL_COST]]-Table1[[#This Row],[Current Total TOTAL_COST]]</f>
        <v>13577.438599999999</v>
      </c>
      <c r="U5213" s="1">
        <f>+Table1[[#This Row],[Adj Total CONTRIBUTION_MARGIN]]-Table1[[#This Row],[Current Total CONTRIBUTION_MARGIN]]</f>
        <v>12447.87</v>
      </c>
      <c r="V5213" s="1">
        <f>+Table1[[#This Row],[Adj Total OPERATING_MARGIN]]-Table1[[#This Row],[Current Total OPERATING_MARGIN]]</f>
        <v>7970.08</v>
      </c>
    </row>
    <row r="5214" spans="1:22" x14ac:dyDescent="0.3">
      <c r="A5214" t="s">
        <v>16</v>
      </c>
      <c r="B5214">
        <v>2023</v>
      </c>
      <c r="C5214" t="s">
        <v>23</v>
      </c>
      <c r="D5214" t="s">
        <v>77</v>
      </c>
      <c r="E5214" s="2">
        <v>202</v>
      </c>
      <c r="F5214" s="1">
        <v>169068.7</v>
      </c>
      <c r="G5214" s="1">
        <v>205942.19</v>
      </c>
      <c r="H5214" s="1">
        <v>47629.757700000002</v>
      </c>
      <c r="I5214" s="1">
        <v>9581.41</v>
      </c>
      <c r="J5214" s="1">
        <v>-2298.67</v>
      </c>
      <c r="K5214" s="2">
        <v>172</v>
      </c>
      <c r="L5214" s="1">
        <v>62140.47</v>
      </c>
      <c r="M5214" s="1">
        <v>75854.850000000006</v>
      </c>
      <c r="N5214" s="1">
        <v>12444.7107</v>
      </c>
      <c r="O5214" s="1">
        <v>9444.51</v>
      </c>
      <c r="P5214" s="1">
        <v>5678</v>
      </c>
      <c r="Q5214" s="2">
        <f>-+Table1[[#This Row],[Current Record Count]]+Table1[[#This Row],[Adj Record Count]]</f>
        <v>-30</v>
      </c>
      <c r="R5214" s="1">
        <f>+-Table1[[#This Row],[Current Total ADJUSTMENT_AMOUNT]]+Table1[[#This Row],[Adj Total ADJUSTMENT_AMOUNT]]</f>
        <v>-106928.23000000001</v>
      </c>
      <c r="S5214" s="1">
        <f>-Table1[[#This Row],[Current Total CHARGE_AMOUNT]]+Table1[[#This Row],[Adj Total CHARGE_AMOUNT]]</f>
        <v>-130087.34</v>
      </c>
      <c r="T5214" s="1">
        <f>+Table1[[#This Row],[Adj Total TOTAL_COST]]-Table1[[#This Row],[Current Total TOTAL_COST]]</f>
        <v>-35185.047000000006</v>
      </c>
      <c r="U5214" s="1">
        <f>+Table1[[#This Row],[Adj Total CONTRIBUTION_MARGIN]]-Table1[[#This Row],[Current Total CONTRIBUTION_MARGIN]]</f>
        <v>-136.89999999999964</v>
      </c>
      <c r="V5214" s="1">
        <f>+Table1[[#This Row],[Adj Total OPERATING_MARGIN]]-Table1[[#This Row],[Current Total OPERATING_MARGIN]]</f>
        <v>7976.67</v>
      </c>
    </row>
    <row r="5215" spans="1:22" x14ac:dyDescent="0.3">
      <c r="A5215" t="s">
        <v>54</v>
      </c>
      <c r="B5215">
        <v>2024</v>
      </c>
      <c r="C5215" t="s">
        <v>29</v>
      </c>
      <c r="D5215" t="s">
        <v>65</v>
      </c>
      <c r="E5215" s="2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2">
        <v>4</v>
      </c>
      <c r="L5215" s="1">
        <v>26678.26</v>
      </c>
      <c r="M5215" s="1">
        <v>33458.550000000003</v>
      </c>
      <c r="N5215" s="1">
        <v>10023.6342</v>
      </c>
      <c r="O5215" s="1">
        <v>12762.28</v>
      </c>
      <c r="P5215" s="1">
        <v>7981.53</v>
      </c>
      <c r="Q5215" s="2">
        <f>-+Table1[[#This Row],[Current Record Count]]+Table1[[#This Row],[Adj Record Count]]</f>
        <v>4</v>
      </c>
      <c r="R5215" s="1">
        <f>+-Table1[[#This Row],[Current Total ADJUSTMENT_AMOUNT]]+Table1[[#This Row],[Adj Total ADJUSTMENT_AMOUNT]]</f>
        <v>26678.26</v>
      </c>
      <c r="S5215" s="1">
        <f>-Table1[[#This Row],[Current Total CHARGE_AMOUNT]]+Table1[[#This Row],[Adj Total CHARGE_AMOUNT]]</f>
        <v>33458.550000000003</v>
      </c>
      <c r="T5215" s="1">
        <f>+Table1[[#This Row],[Adj Total TOTAL_COST]]-Table1[[#This Row],[Current Total TOTAL_COST]]</f>
        <v>10023.6342</v>
      </c>
      <c r="U5215" s="1">
        <f>+Table1[[#This Row],[Adj Total CONTRIBUTION_MARGIN]]-Table1[[#This Row],[Current Total CONTRIBUTION_MARGIN]]</f>
        <v>12762.28</v>
      </c>
      <c r="V5215" s="1">
        <f>+Table1[[#This Row],[Adj Total OPERATING_MARGIN]]-Table1[[#This Row],[Current Total OPERATING_MARGIN]]</f>
        <v>7981.53</v>
      </c>
    </row>
    <row r="5216" spans="1:22" x14ac:dyDescent="0.3">
      <c r="A5216" t="s">
        <v>39</v>
      </c>
      <c r="B5216">
        <v>2020</v>
      </c>
      <c r="C5216" t="s">
        <v>17</v>
      </c>
      <c r="D5216" t="s">
        <v>80</v>
      </c>
      <c r="E5216" s="2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2">
        <v>1</v>
      </c>
      <c r="L5216" s="1">
        <v>7322.3</v>
      </c>
      <c r="M5216" s="1">
        <v>22188.85</v>
      </c>
      <c r="N5216" s="1">
        <v>6884.7560000000003</v>
      </c>
      <c r="O5216" s="1">
        <v>10299.469999999999</v>
      </c>
      <c r="P5216" s="1">
        <v>7981.79</v>
      </c>
      <c r="Q5216" s="2">
        <f>-+Table1[[#This Row],[Current Record Count]]+Table1[[#This Row],[Adj Record Count]]</f>
        <v>1</v>
      </c>
      <c r="R5216" s="1">
        <f>+-Table1[[#This Row],[Current Total ADJUSTMENT_AMOUNT]]+Table1[[#This Row],[Adj Total ADJUSTMENT_AMOUNT]]</f>
        <v>7322.3</v>
      </c>
      <c r="S5216" s="1">
        <f>-Table1[[#This Row],[Current Total CHARGE_AMOUNT]]+Table1[[#This Row],[Adj Total CHARGE_AMOUNT]]</f>
        <v>22188.85</v>
      </c>
      <c r="T5216" s="1">
        <f>+Table1[[#This Row],[Adj Total TOTAL_COST]]-Table1[[#This Row],[Current Total TOTAL_COST]]</f>
        <v>6884.7560000000003</v>
      </c>
      <c r="U5216" s="1">
        <f>+Table1[[#This Row],[Adj Total CONTRIBUTION_MARGIN]]-Table1[[#This Row],[Current Total CONTRIBUTION_MARGIN]]</f>
        <v>10299.469999999999</v>
      </c>
      <c r="V5216" s="1">
        <f>+Table1[[#This Row],[Adj Total OPERATING_MARGIN]]-Table1[[#This Row],[Current Total OPERATING_MARGIN]]</f>
        <v>7981.79</v>
      </c>
    </row>
    <row r="5217" spans="1:22" x14ac:dyDescent="0.3">
      <c r="A5217" t="s">
        <v>54</v>
      </c>
      <c r="B5217">
        <v>2025</v>
      </c>
      <c r="C5217" t="s">
        <v>17</v>
      </c>
      <c r="D5217" t="s">
        <v>86</v>
      </c>
      <c r="E5217" s="2">
        <v>5</v>
      </c>
      <c r="F5217" s="1">
        <v>24341.42</v>
      </c>
      <c r="G5217" s="1">
        <v>47014.46</v>
      </c>
      <c r="H5217" s="1">
        <v>3297.0821999999998</v>
      </c>
      <c r="I5217" s="1">
        <v>20258.3</v>
      </c>
      <c r="J5217" s="1">
        <v>19368.05</v>
      </c>
      <c r="K5217" s="2">
        <v>10</v>
      </c>
      <c r="L5217" s="1">
        <v>40429.14</v>
      </c>
      <c r="M5217" s="1">
        <v>73868.320000000007</v>
      </c>
      <c r="N5217" s="1">
        <v>5861.6689999999999</v>
      </c>
      <c r="O5217" s="1">
        <v>29086.959999999999</v>
      </c>
      <c r="P5217" s="1">
        <v>27353.24</v>
      </c>
      <c r="Q5217" s="2">
        <f>-+Table1[[#This Row],[Current Record Count]]+Table1[[#This Row],[Adj Record Count]]</f>
        <v>5</v>
      </c>
      <c r="R5217" s="1">
        <f>+-Table1[[#This Row],[Current Total ADJUSTMENT_AMOUNT]]+Table1[[#This Row],[Adj Total ADJUSTMENT_AMOUNT]]</f>
        <v>16087.720000000001</v>
      </c>
      <c r="S5217" s="1">
        <f>-Table1[[#This Row],[Current Total CHARGE_AMOUNT]]+Table1[[#This Row],[Adj Total CHARGE_AMOUNT]]</f>
        <v>26853.860000000008</v>
      </c>
      <c r="T5217" s="1">
        <f>+Table1[[#This Row],[Adj Total TOTAL_COST]]-Table1[[#This Row],[Current Total TOTAL_COST]]</f>
        <v>2564.5868</v>
      </c>
      <c r="U5217" s="1">
        <f>+Table1[[#This Row],[Adj Total CONTRIBUTION_MARGIN]]-Table1[[#This Row],[Current Total CONTRIBUTION_MARGIN]]</f>
        <v>8828.66</v>
      </c>
      <c r="V5217" s="1">
        <f>+Table1[[#This Row],[Adj Total OPERATING_MARGIN]]-Table1[[#This Row],[Current Total OPERATING_MARGIN]]</f>
        <v>7985.1900000000023</v>
      </c>
    </row>
    <row r="5218" spans="1:22" x14ac:dyDescent="0.3">
      <c r="A5218" t="s">
        <v>44</v>
      </c>
      <c r="B5218">
        <v>2025</v>
      </c>
      <c r="C5218" t="s">
        <v>28</v>
      </c>
      <c r="D5218" t="s">
        <v>28</v>
      </c>
      <c r="E5218" s="2">
        <v>16</v>
      </c>
      <c r="F5218" s="1">
        <v>159070.07</v>
      </c>
      <c r="G5218" s="1">
        <v>215814.2</v>
      </c>
      <c r="H5218" s="1">
        <v>63033.374100000001</v>
      </c>
      <c r="I5218" s="1">
        <v>11439.62</v>
      </c>
      <c r="J5218" s="1">
        <v>-7759.55</v>
      </c>
      <c r="K5218" s="2">
        <v>8</v>
      </c>
      <c r="L5218" s="1">
        <v>2763.5</v>
      </c>
      <c r="M5218" s="1">
        <v>4088.9</v>
      </c>
      <c r="N5218" s="1">
        <v>1095.6509000000001</v>
      </c>
      <c r="O5218" s="1">
        <v>486.17</v>
      </c>
      <c r="P5218" s="1">
        <v>228.94</v>
      </c>
      <c r="Q5218" s="2">
        <f>-+Table1[[#This Row],[Current Record Count]]+Table1[[#This Row],[Adj Record Count]]</f>
        <v>-8</v>
      </c>
      <c r="R5218" s="1">
        <f>+-Table1[[#This Row],[Current Total ADJUSTMENT_AMOUNT]]+Table1[[#This Row],[Adj Total ADJUSTMENT_AMOUNT]]</f>
        <v>-156306.57</v>
      </c>
      <c r="S5218" s="1">
        <f>-Table1[[#This Row],[Current Total CHARGE_AMOUNT]]+Table1[[#This Row],[Adj Total CHARGE_AMOUNT]]</f>
        <v>-211725.30000000002</v>
      </c>
      <c r="T5218" s="1">
        <f>+Table1[[#This Row],[Adj Total TOTAL_COST]]-Table1[[#This Row],[Current Total TOTAL_COST]]</f>
        <v>-61937.7232</v>
      </c>
      <c r="U5218" s="1">
        <f>+Table1[[#This Row],[Adj Total CONTRIBUTION_MARGIN]]-Table1[[#This Row],[Current Total CONTRIBUTION_MARGIN]]</f>
        <v>-10953.45</v>
      </c>
      <c r="V5218" s="1">
        <f>+Table1[[#This Row],[Adj Total OPERATING_MARGIN]]-Table1[[#This Row],[Current Total OPERATING_MARGIN]]</f>
        <v>7988.49</v>
      </c>
    </row>
    <row r="5219" spans="1:22" x14ac:dyDescent="0.3">
      <c r="A5219" t="s">
        <v>74</v>
      </c>
      <c r="B5219">
        <v>2022</v>
      </c>
      <c r="C5219" t="s">
        <v>17</v>
      </c>
      <c r="D5219" t="s">
        <v>79</v>
      </c>
      <c r="E5219" s="2">
        <v>5</v>
      </c>
      <c r="F5219" s="1">
        <v>35899.35</v>
      </c>
      <c r="G5219" s="1">
        <v>38818.080000000002</v>
      </c>
      <c r="H5219" s="1">
        <v>10910.136200000001</v>
      </c>
      <c r="I5219" s="1">
        <v>-4623.6099999999997</v>
      </c>
      <c r="J5219" s="1">
        <v>-7909.88</v>
      </c>
      <c r="K5219" s="2">
        <v>1</v>
      </c>
      <c r="L5219" s="1">
        <v>547.03</v>
      </c>
      <c r="M5219" s="1">
        <v>818</v>
      </c>
      <c r="N5219" s="1">
        <v>183.4648</v>
      </c>
      <c r="O5219" s="1">
        <v>155.78</v>
      </c>
      <c r="P5219" s="1">
        <v>90.21</v>
      </c>
      <c r="Q5219" s="2">
        <f>-+Table1[[#This Row],[Current Record Count]]+Table1[[#This Row],[Adj Record Count]]</f>
        <v>-4</v>
      </c>
      <c r="R5219" s="1">
        <f>+-Table1[[#This Row],[Current Total ADJUSTMENT_AMOUNT]]+Table1[[#This Row],[Adj Total ADJUSTMENT_AMOUNT]]</f>
        <v>-35352.32</v>
      </c>
      <c r="S5219" s="1">
        <f>-Table1[[#This Row],[Current Total CHARGE_AMOUNT]]+Table1[[#This Row],[Adj Total CHARGE_AMOUNT]]</f>
        <v>-38000.080000000002</v>
      </c>
      <c r="T5219" s="1">
        <f>+Table1[[#This Row],[Adj Total TOTAL_COST]]-Table1[[#This Row],[Current Total TOTAL_COST]]</f>
        <v>-10726.671400000001</v>
      </c>
      <c r="U5219" s="1">
        <f>+Table1[[#This Row],[Adj Total CONTRIBUTION_MARGIN]]-Table1[[#This Row],[Current Total CONTRIBUTION_MARGIN]]</f>
        <v>4779.3899999999994</v>
      </c>
      <c r="V5219" s="1">
        <f>+Table1[[#This Row],[Adj Total OPERATING_MARGIN]]-Table1[[#This Row],[Current Total OPERATING_MARGIN]]</f>
        <v>8000.09</v>
      </c>
    </row>
    <row r="5220" spans="1:22" x14ac:dyDescent="0.3">
      <c r="A5220" t="s">
        <v>39</v>
      </c>
      <c r="B5220">
        <v>2020</v>
      </c>
      <c r="C5220" t="s">
        <v>17</v>
      </c>
      <c r="D5220" t="s">
        <v>66</v>
      </c>
      <c r="E5220" s="2">
        <v>1</v>
      </c>
      <c r="F5220" s="1">
        <v>54.95</v>
      </c>
      <c r="G5220" s="1">
        <v>54.95</v>
      </c>
      <c r="H5220" s="1">
        <v>19.4892</v>
      </c>
      <c r="I5220" s="1">
        <v>-13.07</v>
      </c>
      <c r="J5220" s="1">
        <v>-19.489999999999998</v>
      </c>
      <c r="K5220" s="2">
        <v>6</v>
      </c>
      <c r="L5220" s="1">
        <v>18457.71</v>
      </c>
      <c r="M5220" s="1">
        <v>37870.54</v>
      </c>
      <c r="N5220" s="1">
        <v>11425.0327</v>
      </c>
      <c r="O5220" s="1">
        <v>11678.06</v>
      </c>
      <c r="P5220" s="1">
        <v>7995.16</v>
      </c>
      <c r="Q5220" s="2">
        <f>-+Table1[[#This Row],[Current Record Count]]+Table1[[#This Row],[Adj Record Count]]</f>
        <v>5</v>
      </c>
      <c r="R5220" s="1">
        <f>+-Table1[[#This Row],[Current Total ADJUSTMENT_AMOUNT]]+Table1[[#This Row],[Adj Total ADJUSTMENT_AMOUNT]]</f>
        <v>18402.759999999998</v>
      </c>
      <c r="S5220" s="1">
        <f>-Table1[[#This Row],[Current Total CHARGE_AMOUNT]]+Table1[[#This Row],[Adj Total CHARGE_AMOUNT]]</f>
        <v>37815.590000000004</v>
      </c>
      <c r="T5220" s="1">
        <f>+Table1[[#This Row],[Adj Total TOTAL_COST]]-Table1[[#This Row],[Current Total TOTAL_COST]]</f>
        <v>11405.5435</v>
      </c>
      <c r="U5220" s="1">
        <f>+Table1[[#This Row],[Adj Total CONTRIBUTION_MARGIN]]-Table1[[#This Row],[Current Total CONTRIBUTION_MARGIN]]</f>
        <v>11691.13</v>
      </c>
      <c r="V5220" s="1">
        <f>+Table1[[#This Row],[Adj Total OPERATING_MARGIN]]-Table1[[#This Row],[Current Total OPERATING_MARGIN]]</f>
        <v>8014.65</v>
      </c>
    </row>
    <row r="5221" spans="1:22" x14ac:dyDescent="0.3">
      <c r="A5221" t="s">
        <v>27</v>
      </c>
      <c r="B5221">
        <v>2020</v>
      </c>
      <c r="C5221" t="s">
        <v>20</v>
      </c>
      <c r="D5221" t="s">
        <v>89</v>
      </c>
      <c r="E5221" s="2">
        <v>1</v>
      </c>
      <c r="F5221" s="1">
        <v>1473.12</v>
      </c>
      <c r="G5221" s="1">
        <v>4464</v>
      </c>
      <c r="H5221" s="1">
        <v>474.21499999999997</v>
      </c>
      <c r="I5221" s="1">
        <v>2661.17</v>
      </c>
      <c r="J5221" s="1">
        <v>2516.67</v>
      </c>
      <c r="K5221" s="2">
        <v>5</v>
      </c>
      <c r="L5221" s="1">
        <v>13591.73</v>
      </c>
      <c r="M5221" s="1">
        <v>30811.8</v>
      </c>
      <c r="N5221" s="1">
        <v>6681.3672999999999</v>
      </c>
      <c r="O5221" s="1">
        <v>12237.37</v>
      </c>
      <c r="P5221" s="1">
        <v>10538.71</v>
      </c>
      <c r="Q5221" s="2">
        <f>-+Table1[[#This Row],[Current Record Count]]+Table1[[#This Row],[Adj Record Count]]</f>
        <v>4</v>
      </c>
      <c r="R5221" s="1">
        <f>+-Table1[[#This Row],[Current Total ADJUSTMENT_AMOUNT]]+Table1[[#This Row],[Adj Total ADJUSTMENT_AMOUNT]]</f>
        <v>12118.61</v>
      </c>
      <c r="S5221" s="1">
        <f>-Table1[[#This Row],[Current Total CHARGE_AMOUNT]]+Table1[[#This Row],[Adj Total CHARGE_AMOUNT]]</f>
        <v>26347.8</v>
      </c>
      <c r="T5221" s="1">
        <f>+Table1[[#This Row],[Adj Total TOTAL_COST]]-Table1[[#This Row],[Current Total TOTAL_COST]]</f>
        <v>6207.1522999999997</v>
      </c>
      <c r="U5221" s="1">
        <f>+Table1[[#This Row],[Adj Total CONTRIBUTION_MARGIN]]-Table1[[#This Row],[Current Total CONTRIBUTION_MARGIN]]</f>
        <v>9576.2000000000007</v>
      </c>
      <c r="V5221" s="1">
        <f>+Table1[[#This Row],[Adj Total OPERATING_MARGIN]]-Table1[[#This Row],[Current Total OPERATING_MARGIN]]</f>
        <v>8022.0399999999991</v>
      </c>
    </row>
    <row r="5222" spans="1:22" x14ac:dyDescent="0.3">
      <c r="A5222" t="s">
        <v>81</v>
      </c>
      <c r="B5222">
        <v>2020</v>
      </c>
      <c r="C5222" t="s">
        <v>51</v>
      </c>
      <c r="D5222" t="s">
        <v>51</v>
      </c>
      <c r="E5222" s="2">
        <v>19</v>
      </c>
      <c r="F5222" s="1">
        <v>1797.04</v>
      </c>
      <c r="G5222" s="1">
        <v>3933</v>
      </c>
      <c r="H5222" s="1">
        <v>10127.4918</v>
      </c>
      <c r="I5222" s="1">
        <v>-2338.63</v>
      </c>
      <c r="J5222" s="1">
        <v>-8057.03</v>
      </c>
      <c r="K5222" s="2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2">
        <f>-+Table1[[#This Row],[Current Record Count]]+Table1[[#This Row],[Adj Record Count]]</f>
        <v>-19</v>
      </c>
      <c r="R5222" s="1">
        <f>+-Table1[[#This Row],[Current Total ADJUSTMENT_AMOUNT]]+Table1[[#This Row],[Adj Total ADJUSTMENT_AMOUNT]]</f>
        <v>-1797.04</v>
      </c>
      <c r="S5222" s="1">
        <f>-Table1[[#This Row],[Current Total CHARGE_AMOUNT]]+Table1[[#This Row],[Adj Total CHARGE_AMOUNT]]</f>
        <v>-3933</v>
      </c>
      <c r="T5222" s="1">
        <f>+Table1[[#This Row],[Adj Total TOTAL_COST]]-Table1[[#This Row],[Current Total TOTAL_COST]]</f>
        <v>-10127.4918</v>
      </c>
      <c r="U5222" s="1">
        <f>+Table1[[#This Row],[Adj Total CONTRIBUTION_MARGIN]]-Table1[[#This Row],[Current Total CONTRIBUTION_MARGIN]]</f>
        <v>2338.63</v>
      </c>
      <c r="V5222" s="1">
        <f>+Table1[[#This Row],[Adj Total OPERATING_MARGIN]]-Table1[[#This Row],[Current Total OPERATING_MARGIN]]</f>
        <v>8057.03</v>
      </c>
    </row>
    <row r="5223" spans="1:22" x14ac:dyDescent="0.3">
      <c r="A5223" t="s">
        <v>39</v>
      </c>
      <c r="B5223">
        <v>2021</v>
      </c>
      <c r="C5223" t="s">
        <v>29</v>
      </c>
      <c r="D5223" t="s">
        <v>73</v>
      </c>
      <c r="E5223" s="2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2">
        <v>9</v>
      </c>
      <c r="L5223" s="1">
        <v>148322.76999999999</v>
      </c>
      <c r="M5223" s="1">
        <v>198485.54</v>
      </c>
      <c r="N5223" s="1">
        <v>51934.878499999999</v>
      </c>
      <c r="O5223" s="1">
        <v>27871.34</v>
      </c>
      <c r="P5223" s="1">
        <v>8099.15</v>
      </c>
      <c r="Q5223" s="2">
        <f>-+Table1[[#This Row],[Current Record Count]]+Table1[[#This Row],[Adj Record Count]]</f>
        <v>9</v>
      </c>
      <c r="R5223" s="1">
        <f>+-Table1[[#This Row],[Current Total ADJUSTMENT_AMOUNT]]+Table1[[#This Row],[Adj Total ADJUSTMENT_AMOUNT]]</f>
        <v>148322.76999999999</v>
      </c>
      <c r="S5223" s="1">
        <f>-Table1[[#This Row],[Current Total CHARGE_AMOUNT]]+Table1[[#This Row],[Adj Total CHARGE_AMOUNT]]</f>
        <v>198485.54</v>
      </c>
      <c r="T5223" s="1">
        <f>+Table1[[#This Row],[Adj Total TOTAL_COST]]-Table1[[#This Row],[Current Total TOTAL_COST]]</f>
        <v>51934.878499999999</v>
      </c>
      <c r="U5223" s="1">
        <f>+Table1[[#This Row],[Adj Total CONTRIBUTION_MARGIN]]-Table1[[#This Row],[Current Total CONTRIBUTION_MARGIN]]</f>
        <v>27871.34</v>
      </c>
      <c r="V5223" s="1">
        <f>+Table1[[#This Row],[Adj Total OPERATING_MARGIN]]-Table1[[#This Row],[Current Total OPERATING_MARGIN]]</f>
        <v>8099.15</v>
      </c>
    </row>
    <row r="5224" spans="1:22" x14ac:dyDescent="0.3">
      <c r="A5224" t="s">
        <v>78</v>
      </c>
      <c r="B5224">
        <v>2020</v>
      </c>
      <c r="C5224" t="s">
        <v>67</v>
      </c>
      <c r="D5224" t="s">
        <v>67</v>
      </c>
      <c r="E5224" s="2">
        <v>61</v>
      </c>
      <c r="F5224" s="1">
        <v>110251.16</v>
      </c>
      <c r="G5224" s="1">
        <v>128514.59</v>
      </c>
      <c r="H5224" s="1">
        <v>34022.1152</v>
      </c>
      <c r="I5224" s="1">
        <v>-2021.69</v>
      </c>
      <c r="J5224" s="1">
        <v>-16050.62</v>
      </c>
      <c r="K5224" s="2">
        <v>51</v>
      </c>
      <c r="L5224" s="1">
        <v>51995.39</v>
      </c>
      <c r="M5224" s="1">
        <v>61141.4</v>
      </c>
      <c r="N5224" s="1">
        <v>16822.582600000002</v>
      </c>
      <c r="O5224" s="1">
        <v>-341.71</v>
      </c>
      <c r="P5224" s="1">
        <v>-7930.91</v>
      </c>
      <c r="Q5224" s="2">
        <f>-+Table1[[#This Row],[Current Record Count]]+Table1[[#This Row],[Adj Record Count]]</f>
        <v>-10</v>
      </c>
      <c r="R5224" s="1">
        <f>+-Table1[[#This Row],[Current Total ADJUSTMENT_AMOUNT]]+Table1[[#This Row],[Adj Total ADJUSTMENT_AMOUNT]]</f>
        <v>-58255.770000000004</v>
      </c>
      <c r="S5224" s="1">
        <f>-Table1[[#This Row],[Current Total CHARGE_AMOUNT]]+Table1[[#This Row],[Adj Total CHARGE_AMOUNT]]</f>
        <v>-67373.19</v>
      </c>
      <c r="T5224" s="1">
        <f>+Table1[[#This Row],[Adj Total TOTAL_COST]]-Table1[[#This Row],[Current Total TOTAL_COST]]</f>
        <v>-17199.532599999999</v>
      </c>
      <c r="U5224" s="1">
        <f>+Table1[[#This Row],[Adj Total CONTRIBUTION_MARGIN]]-Table1[[#This Row],[Current Total CONTRIBUTION_MARGIN]]</f>
        <v>1679.98</v>
      </c>
      <c r="V5224" s="1">
        <f>+Table1[[#This Row],[Adj Total OPERATING_MARGIN]]-Table1[[#This Row],[Current Total OPERATING_MARGIN]]</f>
        <v>8119.7100000000009</v>
      </c>
    </row>
    <row r="5225" spans="1:22" x14ac:dyDescent="0.3">
      <c r="A5225" t="s">
        <v>27</v>
      </c>
      <c r="B5225">
        <v>2023</v>
      </c>
      <c r="C5225" t="s">
        <v>17</v>
      </c>
      <c r="D5225" t="s">
        <v>68</v>
      </c>
      <c r="E5225" s="2">
        <v>5</v>
      </c>
      <c r="F5225" s="1">
        <v>23101.54</v>
      </c>
      <c r="G5225" s="1">
        <v>24182.21</v>
      </c>
      <c r="H5225" s="1">
        <v>3707.3602000000001</v>
      </c>
      <c r="I5225" s="1">
        <v>595.01</v>
      </c>
      <c r="J5225" s="1">
        <v>-616.6</v>
      </c>
      <c r="K5225" s="2">
        <v>11</v>
      </c>
      <c r="L5225" s="1">
        <v>56242.73</v>
      </c>
      <c r="M5225" s="1">
        <v>70077.570000000007</v>
      </c>
      <c r="N5225" s="1">
        <v>10357.921700000001</v>
      </c>
      <c r="O5225" s="1">
        <v>11076.5</v>
      </c>
      <c r="P5225" s="1">
        <v>7513.3</v>
      </c>
      <c r="Q5225" s="2">
        <f>-+Table1[[#This Row],[Current Record Count]]+Table1[[#This Row],[Adj Record Count]]</f>
        <v>6</v>
      </c>
      <c r="R5225" s="1">
        <f>+-Table1[[#This Row],[Current Total ADJUSTMENT_AMOUNT]]+Table1[[#This Row],[Adj Total ADJUSTMENT_AMOUNT]]</f>
        <v>33141.19</v>
      </c>
      <c r="S5225" s="1">
        <f>-Table1[[#This Row],[Current Total CHARGE_AMOUNT]]+Table1[[#This Row],[Adj Total CHARGE_AMOUNT]]</f>
        <v>45895.360000000008</v>
      </c>
      <c r="T5225" s="1">
        <f>+Table1[[#This Row],[Adj Total TOTAL_COST]]-Table1[[#This Row],[Current Total TOTAL_COST]]</f>
        <v>6650.5615000000007</v>
      </c>
      <c r="U5225" s="1">
        <f>+Table1[[#This Row],[Adj Total CONTRIBUTION_MARGIN]]-Table1[[#This Row],[Current Total CONTRIBUTION_MARGIN]]</f>
        <v>10481.49</v>
      </c>
      <c r="V5225" s="1">
        <f>+Table1[[#This Row],[Adj Total OPERATING_MARGIN]]-Table1[[#This Row],[Current Total OPERATING_MARGIN]]</f>
        <v>8129.9000000000005</v>
      </c>
    </row>
    <row r="5226" spans="1:22" x14ac:dyDescent="0.3">
      <c r="A5226" t="s">
        <v>82</v>
      </c>
      <c r="B5226">
        <v>2020</v>
      </c>
      <c r="C5226" t="s">
        <v>17</v>
      </c>
      <c r="D5226" t="s">
        <v>86</v>
      </c>
      <c r="E5226" s="2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2">
        <v>17</v>
      </c>
      <c r="L5226" s="1">
        <v>493303.74</v>
      </c>
      <c r="M5226" s="1">
        <v>599732.22</v>
      </c>
      <c r="N5226" s="1">
        <v>97999.069300000003</v>
      </c>
      <c r="O5226" s="1">
        <v>40706.14</v>
      </c>
      <c r="P5226" s="1">
        <v>8157.68</v>
      </c>
      <c r="Q5226" s="2">
        <f>-+Table1[[#This Row],[Current Record Count]]+Table1[[#This Row],[Adj Record Count]]</f>
        <v>17</v>
      </c>
      <c r="R5226" s="1">
        <f>+-Table1[[#This Row],[Current Total ADJUSTMENT_AMOUNT]]+Table1[[#This Row],[Adj Total ADJUSTMENT_AMOUNT]]</f>
        <v>493303.74</v>
      </c>
      <c r="S5226" s="1">
        <f>-Table1[[#This Row],[Current Total CHARGE_AMOUNT]]+Table1[[#This Row],[Adj Total CHARGE_AMOUNT]]</f>
        <v>599732.22</v>
      </c>
      <c r="T5226" s="1">
        <f>+Table1[[#This Row],[Adj Total TOTAL_COST]]-Table1[[#This Row],[Current Total TOTAL_COST]]</f>
        <v>97999.069300000003</v>
      </c>
      <c r="U5226" s="1">
        <f>+Table1[[#This Row],[Adj Total CONTRIBUTION_MARGIN]]-Table1[[#This Row],[Current Total CONTRIBUTION_MARGIN]]</f>
        <v>40706.14</v>
      </c>
      <c r="V5226" s="1">
        <f>+Table1[[#This Row],[Adj Total OPERATING_MARGIN]]-Table1[[#This Row],[Current Total OPERATING_MARGIN]]</f>
        <v>8157.68</v>
      </c>
    </row>
    <row r="5227" spans="1:22" x14ac:dyDescent="0.3">
      <c r="A5227" t="s">
        <v>35</v>
      </c>
      <c r="B5227">
        <v>2024</v>
      </c>
      <c r="C5227" t="s">
        <v>17</v>
      </c>
      <c r="D5227" t="s">
        <v>86</v>
      </c>
      <c r="E5227" s="2">
        <v>231</v>
      </c>
      <c r="F5227" s="1">
        <v>359731.46</v>
      </c>
      <c r="G5227" s="1">
        <v>425612.48</v>
      </c>
      <c r="H5227" s="1">
        <v>113918.3193</v>
      </c>
      <c r="I5227" s="1">
        <v>166.95</v>
      </c>
      <c r="J5227" s="1">
        <v>-30148.69</v>
      </c>
      <c r="K5227" s="2">
        <v>223</v>
      </c>
      <c r="L5227" s="1">
        <v>278628.28000000003</v>
      </c>
      <c r="M5227" s="1">
        <v>338110.8</v>
      </c>
      <c r="N5227" s="1">
        <v>98235.325899999996</v>
      </c>
      <c r="O5227" s="1">
        <v>3055.6</v>
      </c>
      <c r="P5227" s="1">
        <v>-21983.759999999998</v>
      </c>
      <c r="Q5227" s="2">
        <f>-+Table1[[#This Row],[Current Record Count]]+Table1[[#This Row],[Adj Record Count]]</f>
        <v>-8</v>
      </c>
      <c r="R5227" s="1">
        <f>+-Table1[[#This Row],[Current Total ADJUSTMENT_AMOUNT]]+Table1[[#This Row],[Adj Total ADJUSTMENT_AMOUNT]]</f>
        <v>-81103.179999999993</v>
      </c>
      <c r="S5227" s="1">
        <f>-Table1[[#This Row],[Current Total CHARGE_AMOUNT]]+Table1[[#This Row],[Adj Total CHARGE_AMOUNT]]</f>
        <v>-87501.68</v>
      </c>
      <c r="T5227" s="1">
        <f>+Table1[[#This Row],[Adj Total TOTAL_COST]]-Table1[[#This Row],[Current Total TOTAL_COST]]</f>
        <v>-15682.993400000007</v>
      </c>
      <c r="U5227" s="1">
        <f>+Table1[[#This Row],[Adj Total CONTRIBUTION_MARGIN]]-Table1[[#This Row],[Current Total CONTRIBUTION_MARGIN]]</f>
        <v>2888.65</v>
      </c>
      <c r="V5227" s="1">
        <f>+Table1[[#This Row],[Adj Total OPERATING_MARGIN]]-Table1[[#This Row],[Current Total OPERATING_MARGIN]]</f>
        <v>8164.93</v>
      </c>
    </row>
    <row r="5228" spans="1:22" x14ac:dyDescent="0.3">
      <c r="A5228" t="s">
        <v>31</v>
      </c>
      <c r="B5228">
        <v>2024</v>
      </c>
      <c r="C5228" t="s">
        <v>17</v>
      </c>
      <c r="D5228" t="s">
        <v>59</v>
      </c>
      <c r="E5228" s="2">
        <v>12</v>
      </c>
      <c r="F5228" s="1">
        <v>169137.99</v>
      </c>
      <c r="G5228" s="1">
        <v>199386.08</v>
      </c>
      <c r="H5228" s="1">
        <v>45286.144200000002</v>
      </c>
      <c r="I5228" s="1">
        <v>8025.77</v>
      </c>
      <c r="J5228" s="1">
        <v>-6866.71</v>
      </c>
      <c r="K5228" s="2">
        <v>1</v>
      </c>
      <c r="L5228" s="1">
        <v>4036.8</v>
      </c>
      <c r="M5228" s="1">
        <v>8346.4699999999993</v>
      </c>
      <c r="N5228" s="1">
        <v>3004.7878000000001</v>
      </c>
      <c r="O5228" s="1">
        <v>2409.8200000000002</v>
      </c>
      <c r="P5228" s="1">
        <v>1304.8800000000001</v>
      </c>
      <c r="Q5228" s="2">
        <f>-+Table1[[#This Row],[Current Record Count]]+Table1[[#This Row],[Adj Record Count]]</f>
        <v>-11</v>
      </c>
      <c r="R5228" s="1">
        <f>+-Table1[[#This Row],[Current Total ADJUSTMENT_AMOUNT]]+Table1[[#This Row],[Adj Total ADJUSTMENT_AMOUNT]]</f>
        <v>-165101.19</v>
      </c>
      <c r="S5228" s="1">
        <f>-Table1[[#This Row],[Current Total CHARGE_AMOUNT]]+Table1[[#This Row],[Adj Total CHARGE_AMOUNT]]</f>
        <v>-191039.61</v>
      </c>
      <c r="T5228" s="1">
        <f>+Table1[[#This Row],[Adj Total TOTAL_COST]]-Table1[[#This Row],[Current Total TOTAL_COST]]</f>
        <v>-42281.356400000004</v>
      </c>
      <c r="U5228" s="1">
        <f>+Table1[[#This Row],[Adj Total CONTRIBUTION_MARGIN]]-Table1[[#This Row],[Current Total CONTRIBUTION_MARGIN]]</f>
        <v>-5615.9500000000007</v>
      </c>
      <c r="V5228" s="1">
        <f>+Table1[[#This Row],[Adj Total OPERATING_MARGIN]]-Table1[[#This Row],[Current Total OPERATING_MARGIN]]</f>
        <v>8171.59</v>
      </c>
    </row>
    <row r="5229" spans="1:22" x14ac:dyDescent="0.3">
      <c r="A5229" t="s">
        <v>39</v>
      </c>
      <c r="B5229">
        <v>2022</v>
      </c>
      <c r="C5229" t="s">
        <v>23</v>
      </c>
      <c r="D5229" t="s">
        <v>24</v>
      </c>
      <c r="E5229" s="2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2">
        <v>10</v>
      </c>
      <c r="L5229" s="1">
        <v>121305.82</v>
      </c>
      <c r="M5229" s="1">
        <v>178383.82</v>
      </c>
      <c r="N5229" s="1">
        <v>62059.072699999997</v>
      </c>
      <c r="O5229" s="1">
        <v>29406.21</v>
      </c>
      <c r="P5229" s="1">
        <v>8183.74</v>
      </c>
      <c r="Q5229" s="2">
        <f>-+Table1[[#This Row],[Current Record Count]]+Table1[[#This Row],[Adj Record Count]]</f>
        <v>10</v>
      </c>
      <c r="R5229" s="1">
        <f>+-Table1[[#This Row],[Current Total ADJUSTMENT_AMOUNT]]+Table1[[#This Row],[Adj Total ADJUSTMENT_AMOUNT]]</f>
        <v>121305.82</v>
      </c>
      <c r="S5229" s="1">
        <f>-Table1[[#This Row],[Current Total CHARGE_AMOUNT]]+Table1[[#This Row],[Adj Total CHARGE_AMOUNT]]</f>
        <v>178383.82</v>
      </c>
      <c r="T5229" s="1">
        <f>+Table1[[#This Row],[Adj Total TOTAL_COST]]-Table1[[#This Row],[Current Total TOTAL_COST]]</f>
        <v>62059.072699999997</v>
      </c>
      <c r="U5229" s="1">
        <f>+Table1[[#This Row],[Adj Total CONTRIBUTION_MARGIN]]-Table1[[#This Row],[Current Total CONTRIBUTION_MARGIN]]</f>
        <v>29406.21</v>
      </c>
      <c r="V5229" s="1">
        <f>+Table1[[#This Row],[Adj Total OPERATING_MARGIN]]-Table1[[#This Row],[Current Total OPERATING_MARGIN]]</f>
        <v>8183.74</v>
      </c>
    </row>
    <row r="5230" spans="1:22" x14ac:dyDescent="0.3">
      <c r="A5230" t="s">
        <v>19</v>
      </c>
      <c r="B5230">
        <v>2025</v>
      </c>
      <c r="C5230" t="s">
        <v>23</v>
      </c>
      <c r="D5230" t="s">
        <v>83</v>
      </c>
      <c r="E5230" s="2">
        <v>757</v>
      </c>
      <c r="F5230" s="1">
        <v>68810745.109999999</v>
      </c>
      <c r="G5230" s="1">
        <v>103999629.15000001</v>
      </c>
      <c r="H5230" s="1">
        <v>23779310.627599999</v>
      </c>
      <c r="I5230" s="1">
        <v>13064311.109999999</v>
      </c>
      <c r="J5230" s="1">
        <v>6113889.4900000002</v>
      </c>
      <c r="K5230" s="2">
        <v>756</v>
      </c>
      <c r="L5230" s="1">
        <v>68810745.109999999</v>
      </c>
      <c r="M5230" s="1">
        <v>103890442.40000001</v>
      </c>
      <c r="N5230" s="1">
        <v>23761058.7302</v>
      </c>
      <c r="O5230" s="1">
        <v>13067531.67</v>
      </c>
      <c r="P5230" s="1">
        <v>6122122.9400000004</v>
      </c>
      <c r="Q5230" s="2">
        <f>-+Table1[[#This Row],[Current Record Count]]+Table1[[#This Row],[Adj Record Count]]</f>
        <v>-1</v>
      </c>
      <c r="R5230" s="1">
        <f>+-Table1[[#This Row],[Current Total ADJUSTMENT_AMOUNT]]+Table1[[#This Row],[Adj Total ADJUSTMENT_AMOUNT]]</f>
        <v>0</v>
      </c>
      <c r="S5230" s="1">
        <f>-Table1[[#This Row],[Current Total CHARGE_AMOUNT]]+Table1[[#This Row],[Adj Total CHARGE_AMOUNT]]</f>
        <v>-109186.75</v>
      </c>
      <c r="T5230" s="1">
        <f>+Table1[[#This Row],[Adj Total TOTAL_COST]]-Table1[[#This Row],[Current Total TOTAL_COST]]</f>
        <v>-18251.897399999201</v>
      </c>
      <c r="U5230" s="1">
        <f>+Table1[[#This Row],[Adj Total CONTRIBUTION_MARGIN]]-Table1[[#This Row],[Current Total CONTRIBUTION_MARGIN]]</f>
        <v>3220.5600000005215</v>
      </c>
      <c r="V5230" s="1">
        <f>+Table1[[#This Row],[Adj Total OPERATING_MARGIN]]-Table1[[#This Row],[Current Total OPERATING_MARGIN]]</f>
        <v>8233.4500000001863</v>
      </c>
    </row>
    <row r="5231" spans="1:22" x14ac:dyDescent="0.3">
      <c r="A5231" t="s">
        <v>78</v>
      </c>
      <c r="B5231">
        <v>2024</v>
      </c>
      <c r="C5231" t="s">
        <v>17</v>
      </c>
      <c r="D5231" t="s">
        <v>85</v>
      </c>
      <c r="E5231" s="2">
        <v>33</v>
      </c>
      <c r="F5231" s="1">
        <v>78130.559999999998</v>
      </c>
      <c r="G5231" s="1">
        <v>109104.82</v>
      </c>
      <c r="H5231" s="1">
        <v>31647.6976</v>
      </c>
      <c r="I5231" s="1">
        <v>10797.64</v>
      </c>
      <c r="J5231" s="1">
        <v>468.72</v>
      </c>
      <c r="K5231" s="2">
        <v>28</v>
      </c>
      <c r="L5231" s="1">
        <v>34551.4</v>
      </c>
      <c r="M5231" s="1">
        <v>47732.29</v>
      </c>
      <c r="N5231" s="1">
        <v>10125.971</v>
      </c>
      <c r="O5231" s="1">
        <v>11983.43</v>
      </c>
      <c r="P5231" s="1">
        <v>8715.2099999999991</v>
      </c>
      <c r="Q5231" s="2">
        <f>-+Table1[[#This Row],[Current Record Count]]+Table1[[#This Row],[Adj Record Count]]</f>
        <v>-5</v>
      </c>
      <c r="R5231" s="1">
        <f>+-Table1[[#This Row],[Current Total ADJUSTMENT_AMOUNT]]+Table1[[#This Row],[Adj Total ADJUSTMENT_AMOUNT]]</f>
        <v>-43579.159999999996</v>
      </c>
      <c r="S5231" s="1">
        <f>-Table1[[#This Row],[Current Total CHARGE_AMOUNT]]+Table1[[#This Row],[Adj Total CHARGE_AMOUNT]]</f>
        <v>-61372.530000000006</v>
      </c>
      <c r="T5231" s="1">
        <f>+Table1[[#This Row],[Adj Total TOTAL_COST]]-Table1[[#This Row],[Current Total TOTAL_COST]]</f>
        <v>-21521.726600000002</v>
      </c>
      <c r="U5231" s="1">
        <f>+Table1[[#This Row],[Adj Total CONTRIBUTION_MARGIN]]-Table1[[#This Row],[Current Total CONTRIBUTION_MARGIN]]</f>
        <v>1185.7900000000009</v>
      </c>
      <c r="V5231" s="1">
        <f>+Table1[[#This Row],[Adj Total OPERATING_MARGIN]]-Table1[[#This Row],[Current Total OPERATING_MARGIN]]</f>
        <v>8246.49</v>
      </c>
    </row>
    <row r="5232" spans="1:22" x14ac:dyDescent="0.3">
      <c r="A5232" t="s">
        <v>27</v>
      </c>
      <c r="B5232">
        <v>2021</v>
      </c>
      <c r="C5232" t="s">
        <v>17</v>
      </c>
      <c r="D5232" t="s">
        <v>85</v>
      </c>
      <c r="E5232" s="2">
        <v>2</v>
      </c>
      <c r="F5232" s="1">
        <v>2420.4</v>
      </c>
      <c r="G5232" s="1">
        <v>3850</v>
      </c>
      <c r="H5232" s="1">
        <v>1039.7559000000001</v>
      </c>
      <c r="I5232" s="1">
        <v>621.72</v>
      </c>
      <c r="J5232" s="1">
        <v>243.38</v>
      </c>
      <c r="K5232" s="2">
        <v>10</v>
      </c>
      <c r="L5232" s="1">
        <v>72837.53</v>
      </c>
      <c r="M5232" s="1">
        <v>93267.26</v>
      </c>
      <c r="N5232" s="1">
        <v>11718.3673</v>
      </c>
      <c r="O5232" s="1">
        <v>12690.66</v>
      </c>
      <c r="P5232" s="1">
        <v>8495.5400000000009</v>
      </c>
      <c r="Q5232" s="2">
        <f>-+Table1[[#This Row],[Current Record Count]]+Table1[[#This Row],[Adj Record Count]]</f>
        <v>8</v>
      </c>
      <c r="R5232" s="1">
        <f>+-Table1[[#This Row],[Current Total ADJUSTMENT_AMOUNT]]+Table1[[#This Row],[Adj Total ADJUSTMENT_AMOUNT]]</f>
        <v>70417.13</v>
      </c>
      <c r="S5232" s="1">
        <f>-Table1[[#This Row],[Current Total CHARGE_AMOUNT]]+Table1[[#This Row],[Adj Total CHARGE_AMOUNT]]</f>
        <v>89417.26</v>
      </c>
      <c r="T5232" s="1">
        <f>+Table1[[#This Row],[Adj Total TOTAL_COST]]-Table1[[#This Row],[Current Total TOTAL_COST]]</f>
        <v>10678.6114</v>
      </c>
      <c r="U5232" s="1">
        <f>+Table1[[#This Row],[Adj Total CONTRIBUTION_MARGIN]]-Table1[[#This Row],[Current Total CONTRIBUTION_MARGIN]]</f>
        <v>12068.94</v>
      </c>
      <c r="V5232" s="1">
        <f>+Table1[[#This Row],[Adj Total OPERATING_MARGIN]]-Table1[[#This Row],[Current Total OPERATING_MARGIN]]</f>
        <v>8252.1600000000017</v>
      </c>
    </row>
    <row r="5233" spans="1:22" x14ac:dyDescent="0.3">
      <c r="A5233" t="s">
        <v>25</v>
      </c>
      <c r="B5233">
        <v>2025</v>
      </c>
      <c r="C5233" t="s">
        <v>20</v>
      </c>
      <c r="D5233" t="s">
        <v>61</v>
      </c>
      <c r="E5233" s="2">
        <v>4</v>
      </c>
      <c r="F5233" s="1">
        <v>13946.4</v>
      </c>
      <c r="G5233" s="1">
        <v>14454.42</v>
      </c>
      <c r="H5233" s="1">
        <v>394.19229999999999</v>
      </c>
      <c r="I5233" s="1">
        <v>226.75</v>
      </c>
      <c r="J5233" s="1">
        <v>113.83</v>
      </c>
      <c r="K5233" s="2">
        <v>45</v>
      </c>
      <c r="L5233" s="1">
        <v>219036.18</v>
      </c>
      <c r="M5233" s="1">
        <v>282836.26</v>
      </c>
      <c r="N5233" s="1">
        <v>48287.556499999999</v>
      </c>
      <c r="O5233" s="1">
        <v>22605.11</v>
      </c>
      <c r="P5233" s="1">
        <v>8376.14</v>
      </c>
      <c r="Q5233" s="2">
        <f>-+Table1[[#This Row],[Current Record Count]]+Table1[[#This Row],[Adj Record Count]]</f>
        <v>41</v>
      </c>
      <c r="R5233" s="1">
        <f>+-Table1[[#This Row],[Current Total ADJUSTMENT_AMOUNT]]+Table1[[#This Row],[Adj Total ADJUSTMENT_AMOUNT]]</f>
        <v>205089.78</v>
      </c>
      <c r="S5233" s="1">
        <f>-Table1[[#This Row],[Current Total CHARGE_AMOUNT]]+Table1[[#This Row],[Adj Total CHARGE_AMOUNT]]</f>
        <v>268381.84000000003</v>
      </c>
      <c r="T5233" s="1">
        <f>+Table1[[#This Row],[Adj Total TOTAL_COST]]-Table1[[#This Row],[Current Total TOTAL_COST]]</f>
        <v>47893.364199999996</v>
      </c>
      <c r="U5233" s="1">
        <f>+Table1[[#This Row],[Adj Total CONTRIBUTION_MARGIN]]-Table1[[#This Row],[Current Total CONTRIBUTION_MARGIN]]</f>
        <v>22378.36</v>
      </c>
      <c r="V5233" s="1">
        <f>+Table1[[#This Row],[Adj Total OPERATING_MARGIN]]-Table1[[#This Row],[Current Total OPERATING_MARGIN]]</f>
        <v>8262.31</v>
      </c>
    </row>
    <row r="5234" spans="1:22" x14ac:dyDescent="0.3">
      <c r="A5234" t="s">
        <v>27</v>
      </c>
      <c r="B5234">
        <v>2021</v>
      </c>
      <c r="C5234" t="s">
        <v>29</v>
      </c>
      <c r="D5234" t="s">
        <v>43</v>
      </c>
      <c r="E5234" s="2">
        <v>1</v>
      </c>
      <c r="F5234" s="1">
        <v>2620.62</v>
      </c>
      <c r="G5234" s="1">
        <v>2740</v>
      </c>
      <c r="H5234" s="1">
        <v>114.9755</v>
      </c>
      <c r="I5234" s="1">
        <v>46.01</v>
      </c>
      <c r="J5234" s="1">
        <v>4.4000000000000004</v>
      </c>
      <c r="K5234" s="2">
        <v>16</v>
      </c>
      <c r="L5234" s="1">
        <v>77730.2</v>
      </c>
      <c r="M5234" s="1">
        <v>106815.75</v>
      </c>
      <c r="N5234" s="1">
        <v>24559.154600000002</v>
      </c>
      <c r="O5234" s="1">
        <v>16918.939999999999</v>
      </c>
      <c r="P5234" s="1">
        <v>8272.99</v>
      </c>
      <c r="Q5234" s="2">
        <f>-+Table1[[#This Row],[Current Record Count]]+Table1[[#This Row],[Adj Record Count]]</f>
        <v>15</v>
      </c>
      <c r="R5234" s="1">
        <f>+-Table1[[#This Row],[Current Total ADJUSTMENT_AMOUNT]]+Table1[[#This Row],[Adj Total ADJUSTMENT_AMOUNT]]</f>
        <v>75109.58</v>
      </c>
      <c r="S5234" s="1">
        <f>-Table1[[#This Row],[Current Total CHARGE_AMOUNT]]+Table1[[#This Row],[Adj Total CHARGE_AMOUNT]]</f>
        <v>104075.75</v>
      </c>
      <c r="T5234" s="1">
        <f>+Table1[[#This Row],[Adj Total TOTAL_COST]]-Table1[[#This Row],[Current Total TOTAL_COST]]</f>
        <v>24444.179100000001</v>
      </c>
      <c r="U5234" s="1">
        <f>+Table1[[#This Row],[Adj Total CONTRIBUTION_MARGIN]]-Table1[[#This Row],[Current Total CONTRIBUTION_MARGIN]]</f>
        <v>16872.93</v>
      </c>
      <c r="V5234" s="1">
        <f>+Table1[[#This Row],[Adj Total OPERATING_MARGIN]]-Table1[[#This Row],[Current Total OPERATING_MARGIN]]</f>
        <v>8268.59</v>
      </c>
    </row>
    <row r="5235" spans="1:22" x14ac:dyDescent="0.3">
      <c r="A5235" t="s">
        <v>27</v>
      </c>
      <c r="B5235">
        <v>2024</v>
      </c>
      <c r="C5235" t="s">
        <v>20</v>
      </c>
      <c r="D5235" t="s">
        <v>97</v>
      </c>
      <c r="E5235" s="2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2">
        <v>2</v>
      </c>
      <c r="L5235" s="1">
        <v>17442.61</v>
      </c>
      <c r="M5235" s="1">
        <v>28547.15</v>
      </c>
      <c r="N5235" s="1">
        <v>2834.7467000000001</v>
      </c>
      <c r="O5235" s="1">
        <v>9373.4599999999991</v>
      </c>
      <c r="P5235" s="1">
        <v>8269.7999999999993</v>
      </c>
      <c r="Q5235" s="2">
        <f>-+Table1[[#This Row],[Current Record Count]]+Table1[[#This Row],[Adj Record Count]]</f>
        <v>2</v>
      </c>
      <c r="R5235" s="1">
        <f>+-Table1[[#This Row],[Current Total ADJUSTMENT_AMOUNT]]+Table1[[#This Row],[Adj Total ADJUSTMENT_AMOUNT]]</f>
        <v>17442.61</v>
      </c>
      <c r="S5235" s="1">
        <f>-Table1[[#This Row],[Current Total CHARGE_AMOUNT]]+Table1[[#This Row],[Adj Total CHARGE_AMOUNT]]</f>
        <v>28547.15</v>
      </c>
      <c r="T5235" s="1">
        <f>+Table1[[#This Row],[Adj Total TOTAL_COST]]-Table1[[#This Row],[Current Total TOTAL_COST]]</f>
        <v>2834.7467000000001</v>
      </c>
      <c r="U5235" s="1">
        <f>+Table1[[#This Row],[Adj Total CONTRIBUTION_MARGIN]]-Table1[[#This Row],[Current Total CONTRIBUTION_MARGIN]]</f>
        <v>9373.4599999999991</v>
      </c>
      <c r="V5235" s="1">
        <f>+Table1[[#This Row],[Adj Total OPERATING_MARGIN]]-Table1[[#This Row],[Current Total OPERATING_MARGIN]]</f>
        <v>8269.7999999999993</v>
      </c>
    </row>
    <row r="5236" spans="1:22" x14ac:dyDescent="0.3">
      <c r="A5236" t="s">
        <v>25</v>
      </c>
      <c r="B5236">
        <v>2022</v>
      </c>
      <c r="C5236" t="s">
        <v>29</v>
      </c>
      <c r="D5236" t="s">
        <v>57</v>
      </c>
      <c r="E5236" s="2">
        <v>1415</v>
      </c>
      <c r="F5236" s="1">
        <v>4125889.45</v>
      </c>
      <c r="G5236" s="1">
        <v>5286190.6900000004</v>
      </c>
      <c r="H5236" s="1">
        <v>1581089.7101</v>
      </c>
      <c r="I5236" s="1">
        <v>280364.74</v>
      </c>
      <c r="J5236" s="1">
        <v>-171048.88</v>
      </c>
      <c r="K5236" s="2">
        <v>2053</v>
      </c>
      <c r="L5236" s="1">
        <v>6098285.0700000003</v>
      </c>
      <c r="M5236" s="1">
        <v>7832252.3399999999</v>
      </c>
      <c r="N5236" s="1">
        <v>2276310.6534000002</v>
      </c>
      <c r="O5236" s="1">
        <v>456927.24</v>
      </c>
      <c r="P5236" s="1">
        <v>-162775.29</v>
      </c>
      <c r="Q5236" s="2">
        <f>-+Table1[[#This Row],[Current Record Count]]+Table1[[#This Row],[Adj Record Count]]</f>
        <v>638</v>
      </c>
      <c r="R5236" s="1">
        <f>+-Table1[[#This Row],[Current Total ADJUSTMENT_AMOUNT]]+Table1[[#This Row],[Adj Total ADJUSTMENT_AMOUNT]]</f>
        <v>1972395.62</v>
      </c>
      <c r="S5236" s="1">
        <f>-Table1[[#This Row],[Current Total CHARGE_AMOUNT]]+Table1[[#This Row],[Adj Total CHARGE_AMOUNT]]</f>
        <v>2546061.6499999994</v>
      </c>
      <c r="T5236" s="1">
        <f>+Table1[[#This Row],[Adj Total TOTAL_COST]]-Table1[[#This Row],[Current Total TOTAL_COST]]</f>
        <v>695220.94330000016</v>
      </c>
      <c r="U5236" s="1">
        <f>+Table1[[#This Row],[Adj Total CONTRIBUTION_MARGIN]]-Table1[[#This Row],[Current Total CONTRIBUTION_MARGIN]]</f>
        <v>176562.5</v>
      </c>
      <c r="V5236" s="1">
        <f>+Table1[[#This Row],[Adj Total OPERATING_MARGIN]]-Table1[[#This Row],[Current Total OPERATING_MARGIN]]</f>
        <v>8273.5899999999965</v>
      </c>
    </row>
    <row r="5237" spans="1:22" x14ac:dyDescent="0.3">
      <c r="A5237" t="s">
        <v>54</v>
      </c>
      <c r="B5237">
        <v>2020</v>
      </c>
      <c r="C5237" t="s">
        <v>17</v>
      </c>
      <c r="D5237" t="s">
        <v>66</v>
      </c>
      <c r="E5237" s="2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2">
        <v>11</v>
      </c>
      <c r="L5237" s="1">
        <v>17704.82</v>
      </c>
      <c r="M5237" s="1">
        <v>33916.660000000003</v>
      </c>
      <c r="N5237" s="1">
        <v>7908.4018999999998</v>
      </c>
      <c r="O5237" s="1">
        <v>11668.73</v>
      </c>
      <c r="P5237" s="1">
        <v>8280.36</v>
      </c>
      <c r="Q5237" s="2">
        <f>-+Table1[[#This Row],[Current Record Count]]+Table1[[#This Row],[Adj Record Count]]</f>
        <v>11</v>
      </c>
      <c r="R5237" s="1">
        <f>+-Table1[[#This Row],[Current Total ADJUSTMENT_AMOUNT]]+Table1[[#This Row],[Adj Total ADJUSTMENT_AMOUNT]]</f>
        <v>17704.82</v>
      </c>
      <c r="S5237" s="1">
        <f>-Table1[[#This Row],[Current Total CHARGE_AMOUNT]]+Table1[[#This Row],[Adj Total CHARGE_AMOUNT]]</f>
        <v>33916.660000000003</v>
      </c>
      <c r="T5237" s="1">
        <f>+Table1[[#This Row],[Adj Total TOTAL_COST]]-Table1[[#This Row],[Current Total TOTAL_COST]]</f>
        <v>7908.4018999999998</v>
      </c>
      <c r="U5237" s="1">
        <f>+Table1[[#This Row],[Adj Total CONTRIBUTION_MARGIN]]-Table1[[#This Row],[Current Total CONTRIBUTION_MARGIN]]</f>
        <v>11668.73</v>
      </c>
      <c r="V5237" s="1">
        <f>+Table1[[#This Row],[Adj Total OPERATING_MARGIN]]-Table1[[#This Row],[Current Total OPERATING_MARGIN]]</f>
        <v>8280.36</v>
      </c>
    </row>
    <row r="5238" spans="1:22" x14ac:dyDescent="0.3">
      <c r="A5238" t="s">
        <v>25</v>
      </c>
      <c r="B5238">
        <v>2022</v>
      </c>
      <c r="C5238" t="s">
        <v>17</v>
      </c>
      <c r="D5238" t="s">
        <v>18</v>
      </c>
      <c r="E5238" s="2">
        <v>231</v>
      </c>
      <c r="F5238" s="1">
        <v>622313.82999999996</v>
      </c>
      <c r="G5238" s="1">
        <v>818144.25</v>
      </c>
      <c r="H5238" s="1">
        <v>85547.371899999998</v>
      </c>
      <c r="I5238" s="1">
        <v>154345.54</v>
      </c>
      <c r="J5238" s="1">
        <v>128962.14</v>
      </c>
      <c r="K5238" s="2">
        <v>390</v>
      </c>
      <c r="L5238" s="1">
        <v>1241305.08</v>
      </c>
      <c r="M5238" s="1">
        <v>1606811.86</v>
      </c>
      <c r="N5238" s="1">
        <v>279671.70870000002</v>
      </c>
      <c r="O5238" s="1">
        <v>220456.66</v>
      </c>
      <c r="P5238" s="1">
        <v>137256.18</v>
      </c>
      <c r="Q5238" s="2">
        <f>-+Table1[[#This Row],[Current Record Count]]+Table1[[#This Row],[Adj Record Count]]</f>
        <v>159</v>
      </c>
      <c r="R5238" s="1">
        <f>+-Table1[[#This Row],[Current Total ADJUSTMENT_AMOUNT]]+Table1[[#This Row],[Adj Total ADJUSTMENT_AMOUNT]]</f>
        <v>618991.25000000012</v>
      </c>
      <c r="S5238" s="1">
        <f>-Table1[[#This Row],[Current Total CHARGE_AMOUNT]]+Table1[[#This Row],[Adj Total CHARGE_AMOUNT]]</f>
        <v>788667.6100000001</v>
      </c>
      <c r="T5238" s="1">
        <f>+Table1[[#This Row],[Adj Total TOTAL_COST]]-Table1[[#This Row],[Current Total TOTAL_COST]]</f>
        <v>194124.33680000002</v>
      </c>
      <c r="U5238" s="1">
        <f>+Table1[[#This Row],[Adj Total CONTRIBUTION_MARGIN]]-Table1[[#This Row],[Current Total CONTRIBUTION_MARGIN]]</f>
        <v>66111.12</v>
      </c>
      <c r="V5238" s="1">
        <f>+Table1[[#This Row],[Adj Total OPERATING_MARGIN]]-Table1[[#This Row],[Current Total OPERATING_MARGIN]]</f>
        <v>8294.0399999999936</v>
      </c>
    </row>
    <row r="5239" spans="1:22" x14ac:dyDescent="0.3">
      <c r="A5239" t="s">
        <v>44</v>
      </c>
      <c r="B5239">
        <v>2020</v>
      </c>
      <c r="C5239" t="s">
        <v>67</v>
      </c>
      <c r="D5239" t="s">
        <v>67</v>
      </c>
      <c r="E5239" s="2">
        <v>4</v>
      </c>
      <c r="F5239" s="1">
        <v>44365.01</v>
      </c>
      <c r="G5239" s="1">
        <v>47959.51</v>
      </c>
      <c r="H5239" s="1">
        <v>11843.741900000001</v>
      </c>
      <c r="I5239" s="1">
        <v>-3920.36</v>
      </c>
      <c r="J5239" s="1">
        <v>-8249.24</v>
      </c>
      <c r="K5239" s="2">
        <v>1</v>
      </c>
      <c r="L5239" s="1">
        <v>441</v>
      </c>
      <c r="M5239" s="1">
        <v>689.06</v>
      </c>
      <c r="N5239" s="1">
        <v>182.70769999999999</v>
      </c>
      <c r="O5239" s="1">
        <v>110.39</v>
      </c>
      <c r="P5239" s="1">
        <v>65.349999999999994</v>
      </c>
      <c r="Q5239" s="2">
        <f>-+Table1[[#This Row],[Current Record Count]]+Table1[[#This Row],[Adj Record Count]]</f>
        <v>-3</v>
      </c>
      <c r="R5239" s="1">
        <f>+-Table1[[#This Row],[Current Total ADJUSTMENT_AMOUNT]]+Table1[[#This Row],[Adj Total ADJUSTMENT_AMOUNT]]</f>
        <v>-43924.01</v>
      </c>
      <c r="S5239" s="1">
        <f>-Table1[[#This Row],[Current Total CHARGE_AMOUNT]]+Table1[[#This Row],[Adj Total CHARGE_AMOUNT]]</f>
        <v>-47270.450000000004</v>
      </c>
      <c r="T5239" s="1">
        <f>+Table1[[#This Row],[Adj Total TOTAL_COST]]-Table1[[#This Row],[Current Total TOTAL_COST]]</f>
        <v>-11661.0342</v>
      </c>
      <c r="U5239" s="1">
        <f>+Table1[[#This Row],[Adj Total CONTRIBUTION_MARGIN]]-Table1[[#This Row],[Current Total CONTRIBUTION_MARGIN]]</f>
        <v>4030.75</v>
      </c>
      <c r="V5239" s="1">
        <f>+Table1[[#This Row],[Adj Total OPERATING_MARGIN]]-Table1[[#This Row],[Current Total OPERATING_MARGIN]]</f>
        <v>8314.59</v>
      </c>
    </row>
    <row r="5240" spans="1:22" x14ac:dyDescent="0.3">
      <c r="A5240" t="s">
        <v>39</v>
      </c>
      <c r="B5240">
        <v>2020</v>
      </c>
      <c r="C5240" t="s">
        <v>17</v>
      </c>
      <c r="D5240" t="s">
        <v>79</v>
      </c>
      <c r="E5240" s="2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2">
        <v>25</v>
      </c>
      <c r="L5240" s="1">
        <v>180225.32</v>
      </c>
      <c r="M5240" s="1">
        <v>234332.46</v>
      </c>
      <c r="N5240" s="1">
        <v>45787.064899999998</v>
      </c>
      <c r="O5240" s="1">
        <v>23583.360000000001</v>
      </c>
      <c r="P5240" s="1">
        <v>8320.08</v>
      </c>
      <c r="Q5240" s="2">
        <f>-+Table1[[#This Row],[Current Record Count]]+Table1[[#This Row],[Adj Record Count]]</f>
        <v>25</v>
      </c>
      <c r="R5240" s="1">
        <f>+-Table1[[#This Row],[Current Total ADJUSTMENT_AMOUNT]]+Table1[[#This Row],[Adj Total ADJUSTMENT_AMOUNT]]</f>
        <v>180225.32</v>
      </c>
      <c r="S5240" s="1">
        <f>-Table1[[#This Row],[Current Total CHARGE_AMOUNT]]+Table1[[#This Row],[Adj Total CHARGE_AMOUNT]]</f>
        <v>234332.46</v>
      </c>
      <c r="T5240" s="1">
        <f>+Table1[[#This Row],[Adj Total TOTAL_COST]]-Table1[[#This Row],[Current Total TOTAL_COST]]</f>
        <v>45787.064899999998</v>
      </c>
      <c r="U5240" s="1">
        <f>+Table1[[#This Row],[Adj Total CONTRIBUTION_MARGIN]]-Table1[[#This Row],[Current Total CONTRIBUTION_MARGIN]]</f>
        <v>23583.360000000001</v>
      </c>
      <c r="V5240" s="1">
        <f>+Table1[[#This Row],[Adj Total OPERATING_MARGIN]]-Table1[[#This Row],[Current Total OPERATING_MARGIN]]</f>
        <v>8320.08</v>
      </c>
    </row>
    <row r="5241" spans="1:22" x14ac:dyDescent="0.3">
      <c r="A5241" t="s">
        <v>33</v>
      </c>
      <c r="B5241">
        <v>2024</v>
      </c>
      <c r="C5241" t="s">
        <v>20</v>
      </c>
      <c r="D5241" t="s">
        <v>21</v>
      </c>
      <c r="E5241" s="2">
        <v>141</v>
      </c>
      <c r="F5241" s="1">
        <v>1090053.8899999999</v>
      </c>
      <c r="G5241" s="1">
        <v>1457043.06</v>
      </c>
      <c r="H5241" s="1">
        <v>514530.8677</v>
      </c>
      <c r="I5241" s="1">
        <v>84947.49</v>
      </c>
      <c r="J5241" s="1">
        <v>-10154.74</v>
      </c>
      <c r="K5241" s="2">
        <v>5</v>
      </c>
      <c r="L5241" s="1">
        <v>35110.199999999997</v>
      </c>
      <c r="M5241" s="1">
        <v>42717.919999999998</v>
      </c>
      <c r="N5241" s="1">
        <v>13448.6682</v>
      </c>
      <c r="O5241" s="1">
        <v>-585.46</v>
      </c>
      <c r="P5241" s="1">
        <v>-1828.75</v>
      </c>
      <c r="Q5241" s="2">
        <f>-+Table1[[#This Row],[Current Record Count]]+Table1[[#This Row],[Adj Record Count]]</f>
        <v>-136</v>
      </c>
      <c r="R5241" s="1">
        <f>+-Table1[[#This Row],[Current Total ADJUSTMENT_AMOUNT]]+Table1[[#This Row],[Adj Total ADJUSTMENT_AMOUNT]]</f>
        <v>-1054943.69</v>
      </c>
      <c r="S5241" s="1">
        <f>-Table1[[#This Row],[Current Total CHARGE_AMOUNT]]+Table1[[#This Row],[Adj Total CHARGE_AMOUNT]]</f>
        <v>-1414325.1400000001</v>
      </c>
      <c r="T5241" s="1">
        <f>+Table1[[#This Row],[Adj Total TOTAL_COST]]-Table1[[#This Row],[Current Total TOTAL_COST]]</f>
        <v>-501082.19949999999</v>
      </c>
      <c r="U5241" s="1">
        <f>+Table1[[#This Row],[Adj Total CONTRIBUTION_MARGIN]]-Table1[[#This Row],[Current Total CONTRIBUTION_MARGIN]]</f>
        <v>-85532.950000000012</v>
      </c>
      <c r="V5241" s="1">
        <f>+Table1[[#This Row],[Adj Total OPERATING_MARGIN]]-Table1[[#This Row],[Current Total OPERATING_MARGIN]]</f>
        <v>8325.99</v>
      </c>
    </row>
    <row r="5242" spans="1:22" x14ac:dyDescent="0.3">
      <c r="A5242" t="s">
        <v>27</v>
      </c>
      <c r="B5242">
        <v>2021</v>
      </c>
      <c r="C5242" t="s">
        <v>29</v>
      </c>
      <c r="D5242" t="s">
        <v>30</v>
      </c>
      <c r="E5242" s="2">
        <v>14</v>
      </c>
      <c r="F5242" s="1">
        <v>57244.73</v>
      </c>
      <c r="G5242" s="1">
        <v>84554.01</v>
      </c>
      <c r="H5242" s="1">
        <v>9906.3580000000002</v>
      </c>
      <c r="I5242" s="1">
        <v>20990.16</v>
      </c>
      <c r="J5242" s="1">
        <v>17474.259999999998</v>
      </c>
      <c r="K5242" s="2">
        <v>29</v>
      </c>
      <c r="L5242" s="1">
        <v>252545.92000000001</v>
      </c>
      <c r="M5242" s="1">
        <v>331132.65999999997</v>
      </c>
      <c r="N5242" s="1">
        <v>51787.847800000003</v>
      </c>
      <c r="O5242" s="1">
        <v>36496.54</v>
      </c>
      <c r="P5242" s="1">
        <v>25805.08</v>
      </c>
      <c r="Q5242" s="2">
        <f>-+Table1[[#This Row],[Current Record Count]]+Table1[[#This Row],[Adj Record Count]]</f>
        <v>15</v>
      </c>
      <c r="R5242" s="1">
        <f>+-Table1[[#This Row],[Current Total ADJUSTMENT_AMOUNT]]+Table1[[#This Row],[Adj Total ADJUSTMENT_AMOUNT]]</f>
        <v>195301.19</v>
      </c>
      <c r="S5242" s="1">
        <f>-Table1[[#This Row],[Current Total CHARGE_AMOUNT]]+Table1[[#This Row],[Adj Total CHARGE_AMOUNT]]</f>
        <v>246578.64999999997</v>
      </c>
      <c r="T5242" s="1">
        <f>+Table1[[#This Row],[Adj Total TOTAL_COST]]-Table1[[#This Row],[Current Total TOTAL_COST]]</f>
        <v>41881.489800000003</v>
      </c>
      <c r="U5242" s="1">
        <f>+Table1[[#This Row],[Adj Total CONTRIBUTION_MARGIN]]-Table1[[#This Row],[Current Total CONTRIBUTION_MARGIN]]</f>
        <v>15506.380000000001</v>
      </c>
      <c r="V5242" s="1">
        <f>+Table1[[#This Row],[Adj Total OPERATING_MARGIN]]-Table1[[#This Row],[Current Total OPERATING_MARGIN]]</f>
        <v>8330.8200000000033</v>
      </c>
    </row>
    <row r="5243" spans="1:22" x14ac:dyDescent="0.3">
      <c r="A5243" t="s">
        <v>25</v>
      </c>
      <c r="B5243">
        <v>2020</v>
      </c>
      <c r="C5243" t="s">
        <v>20</v>
      </c>
      <c r="D5243" t="s">
        <v>55</v>
      </c>
      <c r="E5243" s="2">
        <v>15</v>
      </c>
      <c r="F5243" s="1">
        <v>44118.04</v>
      </c>
      <c r="G5243" s="1">
        <v>81613.66</v>
      </c>
      <c r="H5243" s="1">
        <v>6090.9750999999997</v>
      </c>
      <c r="I5243" s="1">
        <v>31160.16</v>
      </c>
      <c r="J5243" s="1">
        <v>29776.959999999999</v>
      </c>
      <c r="K5243" s="2">
        <v>24</v>
      </c>
      <c r="L5243" s="1">
        <v>65338.66</v>
      </c>
      <c r="M5243" s="1">
        <v>117383.03999999999</v>
      </c>
      <c r="N5243" s="1">
        <v>12271.0412</v>
      </c>
      <c r="O5243" s="1">
        <v>41366.769999999997</v>
      </c>
      <c r="P5243" s="1">
        <v>38127.370000000003</v>
      </c>
      <c r="Q5243" s="2">
        <f>-+Table1[[#This Row],[Current Record Count]]+Table1[[#This Row],[Adj Record Count]]</f>
        <v>9</v>
      </c>
      <c r="R5243" s="1">
        <f>+-Table1[[#This Row],[Current Total ADJUSTMENT_AMOUNT]]+Table1[[#This Row],[Adj Total ADJUSTMENT_AMOUNT]]</f>
        <v>21220.620000000003</v>
      </c>
      <c r="S5243" s="1">
        <f>-Table1[[#This Row],[Current Total CHARGE_AMOUNT]]+Table1[[#This Row],[Adj Total CHARGE_AMOUNT]]</f>
        <v>35769.37999999999</v>
      </c>
      <c r="T5243" s="1">
        <f>+Table1[[#This Row],[Adj Total TOTAL_COST]]-Table1[[#This Row],[Current Total TOTAL_COST]]</f>
        <v>6180.0661</v>
      </c>
      <c r="U5243" s="1">
        <f>+Table1[[#This Row],[Adj Total CONTRIBUTION_MARGIN]]-Table1[[#This Row],[Current Total CONTRIBUTION_MARGIN]]</f>
        <v>10206.609999999997</v>
      </c>
      <c r="V5243" s="1">
        <f>+Table1[[#This Row],[Adj Total OPERATING_MARGIN]]-Table1[[#This Row],[Current Total OPERATING_MARGIN]]</f>
        <v>8350.4100000000035</v>
      </c>
    </row>
    <row r="5244" spans="1:22" x14ac:dyDescent="0.3">
      <c r="A5244" t="s">
        <v>39</v>
      </c>
      <c r="B5244">
        <v>2025</v>
      </c>
      <c r="C5244" t="s">
        <v>17</v>
      </c>
      <c r="D5244" t="s">
        <v>66</v>
      </c>
      <c r="E5244" s="2">
        <v>1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2">
        <v>9</v>
      </c>
      <c r="L5244" s="1">
        <v>71377.240000000005</v>
      </c>
      <c r="M5244" s="1">
        <v>103154.47</v>
      </c>
      <c r="N5244" s="1">
        <v>23218.435000000001</v>
      </c>
      <c r="O5244" s="1">
        <v>16073.43</v>
      </c>
      <c r="P5244" s="1">
        <v>8379.75</v>
      </c>
      <c r="Q5244" s="2">
        <f>-+Table1[[#This Row],[Current Record Count]]+Table1[[#This Row],[Adj Record Count]]</f>
        <v>8</v>
      </c>
      <c r="R5244" s="1">
        <f>+-Table1[[#This Row],[Current Total ADJUSTMENT_AMOUNT]]+Table1[[#This Row],[Adj Total ADJUSTMENT_AMOUNT]]</f>
        <v>71377.240000000005</v>
      </c>
      <c r="S5244" s="1">
        <f>-Table1[[#This Row],[Current Total CHARGE_AMOUNT]]+Table1[[#This Row],[Adj Total CHARGE_AMOUNT]]</f>
        <v>103154.47</v>
      </c>
      <c r="T5244" s="1">
        <f>+Table1[[#This Row],[Adj Total TOTAL_COST]]-Table1[[#This Row],[Current Total TOTAL_COST]]</f>
        <v>23218.435000000001</v>
      </c>
      <c r="U5244" s="1">
        <f>+Table1[[#This Row],[Adj Total CONTRIBUTION_MARGIN]]-Table1[[#This Row],[Current Total CONTRIBUTION_MARGIN]]</f>
        <v>16073.43</v>
      </c>
      <c r="V5244" s="1">
        <f>+Table1[[#This Row],[Adj Total OPERATING_MARGIN]]-Table1[[#This Row],[Current Total OPERATING_MARGIN]]</f>
        <v>8379.75</v>
      </c>
    </row>
    <row r="5245" spans="1:22" x14ac:dyDescent="0.3">
      <c r="A5245" t="s">
        <v>74</v>
      </c>
      <c r="B5245">
        <v>2025</v>
      </c>
      <c r="C5245" t="s">
        <v>26</v>
      </c>
      <c r="D5245" t="s">
        <v>26</v>
      </c>
      <c r="E5245" s="2">
        <v>9</v>
      </c>
      <c r="F5245" s="1">
        <v>48736.01</v>
      </c>
      <c r="G5245" s="1">
        <v>55406.5</v>
      </c>
      <c r="H5245" s="1">
        <v>15274.0543</v>
      </c>
      <c r="I5245" s="1">
        <v>-3675.12</v>
      </c>
      <c r="J5245" s="1">
        <v>-8495.2999999999993</v>
      </c>
      <c r="K5245" s="2">
        <v>2</v>
      </c>
      <c r="L5245" s="1">
        <v>1547.1</v>
      </c>
      <c r="M5245" s="1">
        <v>1620</v>
      </c>
      <c r="N5245" s="1">
        <v>240.3862</v>
      </c>
      <c r="O5245" s="1">
        <v>-33.83</v>
      </c>
      <c r="P5245" s="1">
        <v>-107.76</v>
      </c>
      <c r="Q5245" s="2">
        <f>-+Table1[[#This Row],[Current Record Count]]+Table1[[#This Row],[Adj Record Count]]</f>
        <v>-7</v>
      </c>
      <c r="R5245" s="1">
        <f>+-Table1[[#This Row],[Current Total ADJUSTMENT_AMOUNT]]+Table1[[#This Row],[Adj Total ADJUSTMENT_AMOUNT]]</f>
        <v>-47188.91</v>
      </c>
      <c r="S5245" s="1">
        <f>-Table1[[#This Row],[Current Total CHARGE_AMOUNT]]+Table1[[#This Row],[Adj Total CHARGE_AMOUNT]]</f>
        <v>-53786.5</v>
      </c>
      <c r="T5245" s="1">
        <f>+Table1[[#This Row],[Adj Total TOTAL_COST]]-Table1[[#This Row],[Current Total TOTAL_COST]]</f>
        <v>-15033.668099999999</v>
      </c>
      <c r="U5245" s="1">
        <f>+Table1[[#This Row],[Adj Total CONTRIBUTION_MARGIN]]-Table1[[#This Row],[Current Total CONTRIBUTION_MARGIN]]</f>
        <v>3641.29</v>
      </c>
      <c r="V5245" s="1">
        <f>+Table1[[#This Row],[Adj Total OPERATING_MARGIN]]-Table1[[#This Row],[Current Total OPERATING_MARGIN]]</f>
        <v>8387.5399999999991</v>
      </c>
    </row>
    <row r="5246" spans="1:22" x14ac:dyDescent="0.3">
      <c r="A5246" t="s">
        <v>22</v>
      </c>
      <c r="B5246">
        <v>2025</v>
      </c>
      <c r="C5246" t="s">
        <v>17</v>
      </c>
      <c r="D5246" t="s">
        <v>56</v>
      </c>
      <c r="E5246" s="2">
        <v>1209</v>
      </c>
      <c r="F5246" s="1">
        <v>2189454.21</v>
      </c>
      <c r="G5246" s="1">
        <v>2798276.97</v>
      </c>
      <c r="H5246" s="1">
        <v>673567.1348</v>
      </c>
      <c r="I5246" s="1">
        <v>88950.85</v>
      </c>
      <c r="J5246" s="1">
        <v>-141081.09</v>
      </c>
      <c r="K5246" s="2">
        <v>1081</v>
      </c>
      <c r="L5246" s="1">
        <v>1125798.04</v>
      </c>
      <c r="M5246" s="1">
        <v>1543628.19</v>
      </c>
      <c r="N5246" s="1">
        <v>511143.69179999997</v>
      </c>
      <c r="O5246" s="1">
        <v>43318.34</v>
      </c>
      <c r="P5246" s="1">
        <v>-132651.28</v>
      </c>
      <c r="Q5246" s="2">
        <f>-+Table1[[#This Row],[Current Record Count]]+Table1[[#This Row],[Adj Record Count]]</f>
        <v>-128</v>
      </c>
      <c r="R5246" s="1">
        <f>+-Table1[[#This Row],[Current Total ADJUSTMENT_AMOUNT]]+Table1[[#This Row],[Adj Total ADJUSTMENT_AMOUNT]]</f>
        <v>-1063656.17</v>
      </c>
      <c r="S5246" s="1">
        <f>-Table1[[#This Row],[Current Total CHARGE_AMOUNT]]+Table1[[#This Row],[Adj Total CHARGE_AMOUNT]]</f>
        <v>-1254648.7800000003</v>
      </c>
      <c r="T5246" s="1">
        <f>+Table1[[#This Row],[Adj Total TOTAL_COST]]-Table1[[#This Row],[Current Total TOTAL_COST]]</f>
        <v>-162423.44300000003</v>
      </c>
      <c r="U5246" s="1">
        <f>+Table1[[#This Row],[Adj Total CONTRIBUTION_MARGIN]]-Table1[[#This Row],[Current Total CONTRIBUTION_MARGIN]]</f>
        <v>-45632.510000000009</v>
      </c>
      <c r="V5246" s="1">
        <f>+Table1[[#This Row],[Adj Total OPERATING_MARGIN]]-Table1[[#This Row],[Current Total OPERATING_MARGIN]]</f>
        <v>8429.8099999999977</v>
      </c>
    </row>
    <row r="5247" spans="1:22" x14ac:dyDescent="0.3">
      <c r="A5247" t="s">
        <v>31</v>
      </c>
      <c r="B5247">
        <v>2020</v>
      </c>
      <c r="C5247" t="s">
        <v>41</v>
      </c>
      <c r="D5247" t="s">
        <v>41</v>
      </c>
      <c r="E5247" s="2">
        <v>51</v>
      </c>
      <c r="F5247" s="1">
        <v>359219.71</v>
      </c>
      <c r="G5247" s="1">
        <v>482048.91</v>
      </c>
      <c r="H5247" s="1">
        <v>127692.39380000001</v>
      </c>
      <c r="I5247" s="1">
        <v>38664.11</v>
      </c>
      <c r="J5247" s="1">
        <v>-7659.2</v>
      </c>
      <c r="K5247" s="2">
        <v>4</v>
      </c>
      <c r="L5247" s="1">
        <v>9331.18</v>
      </c>
      <c r="M5247" s="1">
        <v>15946.89</v>
      </c>
      <c r="N5247" s="1">
        <v>5812.3050999999996</v>
      </c>
      <c r="O5247" s="1">
        <v>3121.91</v>
      </c>
      <c r="P5247" s="1">
        <v>803.41</v>
      </c>
      <c r="Q5247" s="2">
        <f>-+Table1[[#This Row],[Current Record Count]]+Table1[[#This Row],[Adj Record Count]]</f>
        <v>-47</v>
      </c>
      <c r="R5247" s="1">
        <f>+-Table1[[#This Row],[Current Total ADJUSTMENT_AMOUNT]]+Table1[[#This Row],[Adj Total ADJUSTMENT_AMOUNT]]</f>
        <v>-349888.53</v>
      </c>
      <c r="S5247" s="1">
        <f>-Table1[[#This Row],[Current Total CHARGE_AMOUNT]]+Table1[[#This Row],[Adj Total CHARGE_AMOUNT]]</f>
        <v>-466102.01999999996</v>
      </c>
      <c r="T5247" s="1">
        <f>+Table1[[#This Row],[Adj Total TOTAL_COST]]-Table1[[#This Row],[Current Total TOTAL_COST]]</f>
        <v>-121880.08870000001</v>
      </c>
      <c r="U5247" s="1">
        <f>+Table1[[#This Row],[Adj Total CONTRIBUTION_MARGIN]]-Table1[[#This Row],[Current Total CONTRIBUTION_MARGIN]]</f>
        <v>-35542.199999999997</v>
      </c>
      <c r="V5247" s="1">
        <f>+Table1[[#This Row],[Adj Total OPERATING_MARGIN]]-Table1[[#This Row],[Current Total OPERATING_MARGIN]]</f>
        <v>8462.61</v>
      </c>
    </row>
    <row r="5248" spans="1:22" x14ac:dyDescent="0.3">
      <c r="A5248" t="s">
        <v>35</v>
      </c>
      <c r="B5248">
        <v>2021</v>
      </c>
      <c r="C5248" t="s">
        <v>17</v>
      </c>
      <c r="D5248" t="s">
        <v>18</v>
      </c>
      <c r="E5248" s="2">
        <v>168</v>
      </c>
      <c r="F5248" s="1">
        <v>186829.87</v>
      </c>
      <c r="G5248" s="1">
        <v>253160.67</v>
      </c>
      <c r="H5248" s="1">
        <v>83437.1682</v>
      </c>
      <c r="I5248" s="1">
        <v>32167.19</v>
      </c>
      <c r="J5248" s="1">
        <v>4056.3</v>
      </c>
      <c r="K5248" s="2">
        <v>145</v>
      </c>
      <c r="L5248" s="1">
        <v>105984.44</v>
      </c>
      <c r="M5248" s="1">
        <v>154166.04999999999</v>
      </c>
      <c r="N5248" s="1">
        <v>44945.138599999998</v>
      </c>
      <c r="O5248" s="1">
        <v>27912.720000000001</v>
      </c>
      <c r="P5248" s="1">
        <v>12558.2</v>
      </c>
      <c r="Q5248" s="2">
        <f>-+Table1[[#This Row],[Current Record Count]]+Table1[[#This Row],[Adj Record Count]]</f>
        <v>-23</v>
      </c>
      <c r="R5248" s="1">
        <f>+-Table1[[#This Row],[Current Total ADJUSTMENT_AMOUNT]]+Table1[[#This Row],[Adj Total ADJUSTMENT_AMOUNT]]</f>
        <v>-80845.429999999993</v>
      </c>
      <c r="S5248" s="1">
        <f>-Table1[[#This Row],[Current Total CHARGE_AMOUNT]]+Table1[[#This Row],[Adj Total CHARGE_AMOUNT]]</f>
        <v>-98994.620000000024</v>
      </c>
      <c r="T5248" s="1">
        <f>+Table1[[#This Row],[Adj Total TOTAL_COST]]-Table1[[#This Row],[Current Total TOTAL_COST]]</f>
        <v>-38492.029600000002</v>
      </c>
      <c r="U5248" s="1">
        <f>+Table1[[#This Row],[Adj Total CONTRIBUTION_MARGIN]]-Table1[[#This Row],[Current Total CONTRIBUTION_MARGIN]]</f>
        <v>-4254.4699999999975</v>
      </c>
      <c r="V5248" s="1">
        <f>+Table1[[#This Row],[Adj Total OPERATING_MARGIN]]-Table1[[#This Row],[Current Total OPERATING_MARGIN]]</f>
        <v>8501.9000000000015</v>
      </c>
    </row>
    <row r="5249" spans="1:22" x14ac:dyDescent="0.3">
      <c r="A5249" t="s">
        <v>39</v>
      </c>
      <c r="B5249">
        <v>2023</v>
      </c>
      <c r="C5249" t="s">
        <v>17</v>
      </c>
      <c r="D5249" t="s">
        <v>86</v>
      </c>
      <c r="E5249" s="2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2">
        <v>5</v>
      </c>
      <c r="L5249" s="1">
        <v>59675.47</v>
      </c>
      <c r="M5249" s="1">
        <v>82977.3</v>
      </c>
      <c r="N5249" s="1">
        <v>16888.862099999998</v>
      </c>
      <c r="O5249" s="1">
        <v>14405.84</v>
      </c>
      <c r="P5249" s="1">
        <v>8537.9500000000007</v>
      </c>
      <c r="Q5249" s="2">
        <f>-+Table1[[#This Row],[Current Record Count]]+Table1[[#This Row],[Adj Record Count]]</f>
        <v>5</v>
      </c>
      <c r="R5249" s="1">
        <f>+-Table1[[#This Row],[Current Total ADJUSTMENT_AMOUNT]]+Table1[[#This Row],[Adj Total ADJUSTMENT_AMOUNT]]</f>
        <v>59675.47</v>
      </c>
      <c r="S5249" s="1">
        <f>-Table1[[#This Row],[Current Total CHARGE_AMOUNT]]+Table1[[#This Row],[Adj Total CHARGE_AMOUNT]]</f>
        <v>82977.3</v>
      </c>
      <c r="T5249" s="1">
        <f>+Table1[[#This Row],[Adj Total TOTAL_COST]]-Table1[[#This Row],[Current Total TOTAL_COST]]</f>
        <v>16888.862099999998</v>
      </c>
      <c r="U5249" s="1">
        <f>+Table1[[#This Row],[Adj Total CONTRIBUTION_MARGIN]]-Table1[[#This Row],[Current Total CONTRIBUTION_MARGIN]]</f>
        <v>14405.84</v>
      </c>
      <c r="V5249" s="1">
        <f>+Table1[[#This Row],[Adj Total OPERATING_MARGIN]]-Table1[[#This Row],[Current Total OPERATING_MARGIN]]</f>
        <v>8537.9500000000007</v>
      </c>
    </row>
    <row r="5250" spans="1:22" x14ac:dyDescent="0.3">
      <c r="A5250" t="s">
        <v>27</v>
      </c>
      <c r="B5250">
        <v>2022</v>
      </c>
      <c r="C5250" t="s">
        <v>50</v>
      </c>
      <c r="D5250" t="s">
        <v>50</v>
      </c>
      <c r="E5250" s="2">
        <v>1</v>
      </c>
      <c r="F5250" s="1">
        <v>3187.68</v>
      </c>
      <c r="G5250" s="1">
        <v>5496</v>
      </c>
      <c r="H5250" s="1">
        <v>356.32130000000001</v>
      </c>
      <c r="I5250" s="1">
        <v>2039.51</v>
      </c>
      <c r="J5250" s="1">
        <v>1952</v>
      </c>
      <c r="K5250" s="2">
        <v>18</v>
      </c>
      <c r="L5250" s="1">
        <v>53705.39</v>
      </c>
      <c r="M5250" s="1">
        <v>76532</v>
      </c>
      <c r="N5250" s="1">
        <v>14487.876099999999</v>
      </c>
      <c r="O5250" s="1">
        <v>15027.11</v>
      </c>
      <c r="P5250" s="1">
        <v>10520.06</v>
      </c>
      <c r="Q5250" s="2">
        <f>-+Table1[[#This Row],[Current Record Count]]+Table1[[#This Row],[Adj Record Count]]</f>
        <v>17</v>
      </c>
      <c r="R5250" s="1">
        <f>+-Table1[[#This Row],[Current Total ADJUSTMENT_AMOUNT]]+Table1[[#This Row],[Adj Total ADJUSTMENT_AMOUNT]]</f>
        <v>50517.71</v>
      </c>
      <c r="S5250" s="1">
        <f>-Table1[[#This Row],[Current Total CHARGE_AMOUNT]]+Table1[[#This Row],[Adj Total CHARGE_AMOUNT]]</f>
        <v>71036</v>
      </c>
      <c r="T5250" s="1">
        <f>+Table1[[#This Row],[Adj Total TOTAL_COST]]-Table1[[#This Row],[Current Total TOTAL_COST]]</f>
        <v>14131.5548</v>
      </c>
      <c r="U5250" s="1">
        <f>+Table1[[#This Row],[Adj Total CONTRIBUTION_MARGIN]]-Table1[[#This Row],[Current Total CONTRIBUTION_MARGIN]]</f>
        <v>12987.6</v>
      </c>
      <c r="V5250" s="1">
        <f>+Table1[[#This Row],[Adj Total OPERATING_MARGIN]]-Table1[[#This Row],[Current Total OPERATING_MARGIN]]</f>
        <v>8568.06</v>
      </c>
    </row>
    <row r="5251" spans="1:22" x14ac:dyDescent="0.3">
      <c r="A5251" t="s">
        <v>16</v>
      </c>
      <c r="B5251">
        <v>2020</v>
      </c>
      <c r="C5251" t="s">
        <v>29</v>
      </c>
      <c r="D5251" t="s">
        <v>52</v>
      </c>
      <c r="E5251" s="2">
        <v>2865</v>
      </c>
      <c r="F5251" s="1">
        <v>969350.76</v>
      </c>
      <c r="G5251" s="1">
        <v>1114545.58</v>
      </c>
      <c r="H5251" s="1">
        <v>156631.25330000001</v>
      </c>
      <c r="I5251" s="1">
        <v>50344.62</v>
      </c>
      <c r="J5251" s="1">
        <v>-11747.93</v>
      </c>
      <c r="K5251" s="2">
        <v>2824</v>
      </c>
      <c r="L5251" s="1">
        <v>849309.67</v>
      </c>
      <c r="M5251" s="1">
        <v>978780.2</v>
      </c>
      <c r="N5251" s="1">
        <v>132825.00159999999</v>
      </c>
      <c r="O5251" s="1">
        <v>51949.5</v>
      </c>
      <c r="P5251" s="1">
        <v>-3163.17</v>
      </c>
      <c r="Q5251" s="2">
        <f>-+Table1[[#This Row],[Current Record Count]]+Table1[[#This Row],[Adj Record Count]]</f>
        <v>-41</v>
      </c>
      <c r="R5251" s="1">
        <f>+-Table1[[#This Row],[Current Total ADJUSTMENT_AMOUNT]]+Table1[[#This Row],[Adj Total ADJUSTMENT_AMOUNT]]</f>
        <v>-120041.08999999997</v>
      </c>
      <c r="S5251" s="1">
        <f>-Table1[[#This Row],[Current Total CHARGE_AMOUNT]]+Table1[[#This Row],[Adj Total CHARGE_AMOUNT]]</f>
        <v>-135765.38000000012</v>
      </c>
      <c r="T5251" s="1">
        <f>+Table1[[#This Row],[Adj Total TOTAL_COST]]-Table1[[#This Row],[Current Total TOTAL_COST]]</f>
        <v>-23806.251700000023</v>
      </c>
      <c r="U5251" s="1">
        <f>+Table1[[#This Row],[Adj Total CONTRIBUTION_MARGIN]]-Table1[[#This Row],[Current Total CONTRIBUTION_MARGIN]]</f>
        <v>1604.8799999999974</v>
      </c>
      <c r="V5251" s="1">
        <f>+Table1[[#This Row],[Adj Total OPERATING_MARGIN]]-Table1[[#This Row],[Current Total OPERATING_MARGIN]]</f>
        <v>8584.76</v>
      </c>
    </row>
    <row r="5252" spans="1:22" x14ac:dyDescent="0.3">
      <c r="A5252" t="s">
        <v>74</v>
      </c>
      <c r="B5252">
        <v>2020</v>
      </c>
      <c r="C5252" t="s">
        <v>29</v>
      </c>
      <c r="D5252" t="s">
        <v>87</v>
      </c>
      <c r="E5252" s="2">
        <v>8</v>
      </c>
      <c r="F5252" s="1">
        <v>43801.45</v>
      </c>
      <c r="G5252" s="1">
        <v>57307.26</v>
      </c>
      <c r="H5252" s="1">
        <v>22217.426899999999</v>
      </c>
      <c r="I5252" s="1">
        <v>-1543.69</v>
      </c>
      <c r="J5252" s="1">
        <v>-8907.7999999999993</v>
      </c>
      <c r="K5252" s="2">
        <v>3</v>
      </c>
      <c r="L5252" s="1">
        <v>765</v>
      </c>
      <c r="M5252" s="1">
        <v>765</v>
      </c>
      <c r="N5252" s="1">
        <v>318.1105</v>
      </c>
      <c r="O5252" s="1">
        <v>-234.16</v>
      </c>
      <c r="P5252" s="1">
        <v>-318.18</v>
      </c>
      <c r="Q5252" s="2">
        <f>-+Table1[[#This Row],[Current Record Count]]+Table1[[#This Row],[Adj Record Count]]</f>
        <v>-5</v>
      </c>
      <c r="R5252" s="1">
        <f>+-Table1[[#This Row],[Current Total ADJUSTMENT_AMOUNT]]+Table1[[#This Row],[Adj Total ADJUSTMENT_AMOUNT]]</f>
        <v>-43036.45</v>
      </c>
      <c r="S5252" s="1">
        <f>-Table1[[#This Row],[Current Total CHARGE_AMOUNT]]+Table1[[#This Row],[Adj Total CHARGE_AMOUNT]]</f>
        <v>-56542.26</v>
      </c>
      <c r="T5252" s="1">
        <f>+Table1[[#This Row],[Adj Total TOTAL_COST]]-Table1[[#This Row],[Current Total TOTAL_COST]]</f>
        <v>-21899.3164</v>
      </c>
      <c r="U5252" s="1">
        <f>+Table1[[#This Row],[Adj Total CONTRIBUTION_MARGIN]]-Table1[[#This Row],[Current Total CONTRIBUTION_MARGIN]]</f>
        <v>1309.53</v>
      </c>
      <c r="V5252" s="1">
        <f>+Table1[[#This Row],[Adj Total OPERATING_MARGIN]]-Table1[[#This Row],[Current Total OPERATING_MARGIN]]</f>
        <v>8589.619999999999</v>
      </c>
    </row>
    <row r="5253" spans="1:22" x14ac:dyDescent="0.3">
      <c r="A5253" t="s">
        <v>39</v>
      </c>
      <c r="B5253">
        <v>2025</v>
      </c>
      <c r="C5253" t="s">
        <v>17</v>
      </c>
      <c r="D5253" t="s">
        <v>69</v>
      </c>
      <c r="E5253" s="2">
        <v>1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2">
        <v>31</v>
      </c>
      <c r="L5253" s="1">
        <v>370741.76000000001</v>
      </c>
      <c r="M5253" s="1">
        <v>515547.36</v>
      </c>
      <c r="N5253" s="1">
        <v>116632.8222</v>
      </c>
      <c r="O5253" s="1">
        <v>47815.59</v>
      </c>
      <c r="P5253" s="1">
        <v>8612.14</v>
      </c>
      <c r="Q5253" s="2">
        <f>-+Table1[[#This Row],[Current Record Count]]+Table1[[#This Row],[Adj Record Count]]</f>
        <v>30</v>
      </c>
      <c r="R5253" s="1">
        <f>+-Table1[[#This Row],[Current Total ADJUSTMENT_AMOUNT]]+Table1[[#This Row],[Adj Total ADJUSTMENT_AMOUNT]]</f>
        <v>370741.76000000001</v>
      </c>
      <c r="S5253" s="1">
        <f>-Table1[[#This Row],[Current Total CHARGE_AMOUNT]]+Table1[[#This Row],[Adj Total CHARGE_AMOUNT]]</f>
        <v>515547.36</v>
      </c>
      <c r="T5253" s="1">
        <f>+Table1[[#This Row],[Adj Total TOTAL_COST]]-Table1[[#This Row],[Current Total TOTAL_COST]]</f>
        <v>116632.8222</v>
      </c>
      <c r="U5253" s="1">
        <f>+Table1[[#This Row],[Adj Total CONTRIBUTION_MARGIN]]-Table1[[#This Row],[Current Total CONTRIBUTION_MARGIN]]</f>
        <v>47815.59</v>
      </c>
      <c r="V5253" s="1">
        <f>+Table1[[#This Row],[Adj Total OPERATING_MARGIN]]-Table1[[#This Row],[Current Total OPERATING_MARGIN]]</f>
        <v>8612.14</v>
      </c>
    </row>
    <row r="5254" spans="1:22" x14ac:dyDescent="0.3">
      <c r="A5254" t="s">
        <v>98</v>
      </c>
      <c r="B5254">
        <v>2025</v>
      </c>
      <c r="C5254" t="s">
        <v>20</v>
      </c>
      <c r="D5254" t="s">
        <v>70</v>
      </c>
      <c r="E5254" s="2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2">
        <v>34</v>
      </c>
      <c r="L5254" s="1">
        <v>748800.45</v>
      </c>
      <c r="M5254" s="1">
        <v>1262494.8700000001</v>
      </c>
      <c r="N5254" s="1">
        <v>481057.2746</v>
      </c>
      <c r="O5254" s="1">
        <v>146411.12</v>
      </c>
      <c r="P5254" s="1">
        <v>8627.02</v>
      </c>
      <c r="Q5254" s="2">
        <f>-+Table1[[#This Row],[Current Record Count]]+Table1[[#This Row],[Adj Record Count]]</f>
        <v>34</v>
      </c>
      <c r="R5254" s="1">
        <f>+-Table1[[#This Row],[Current Total ADJUSTMENT_AMOUNT]]+Table1[[#This Row],[Adj Total ADJUSTMENT_AMOUNT]]</f>
        <v>748800.45</v>
      </c>
      <c r="S5254" s="1">
        <f>-Table1[[#This Row],[Current Total CHARGE_AMOUNT]]+Table1[[#This Row],[Adj Total CHARGE_AMOUNT]]</f>
        <v>1262494.8700000001</v>
      </c>
      <c r="T5254" s="1">
        <f>+Table1[[#This Row],[Adj Total TOTAL_COST]]-Table1[[#This Row],[Current Total TOTAL_COST]]</f>
        <v>481057.2746</v>
      </c>
      <c r="U5254" s="1">
        <f>+Table1[[#This Row],[Adj Total CONTRIBUTION_MARGIN]]-Table1[[#This Row],[Current Total CONTRIBUTION_MARGIN]]</f>
        <v>146411.12</v>
      </c>
      <c r="V5254" s="1">
        <f>+Table1[[#This Row],[Adj Total OPERATING_MARGIN]]-Table1[[#This Row],[Current Total OPERATING_MARGIN]]</f>
        <v>8627.02</v>
      </c>
    </row>
    <row r="5255" spans="1:22" x14ac:dyDescent="0.3">
      <c r="A5255" t="s">
        <v>74</v>
      </c>
      <c r="B5255">
        <v>2023</v>
      </c>
      <c r="C5255" t="s">
        <v>17</v>
      </c>
      <c r="D5255" t="s">
        <v>18</v>
      </c>
      <c r="E5255" s="2">
        <v>13</v>
      </c>
      <c r="F5255" s="1">
        <v>65297.58</v>
      </c>
      <c r="G5255" s="1">
        <v>84016.95</v>
      </c>
      <c r="H5255" s="1">
        <v>30522.8442</v>
      </c>
      <c r="I5255" s="1">
        <v>1146.46</v>
      </c>
      <c r="J5255" s="1">
        <v>-9301.6299999999992</v>
      </c>
      <c r="K5255" s="2">
        <v>1</v>
      </c>
      <c r="L5255" s="1">
        <v>2078.91</v>
      </c>
      <c r="M5255" s="1">
        <v>2361</v>
      </c>
      <c r="N5255" s="1">
        <v>933.06640000000004</v>
      </c>
      <c r="O5255" s="1">
        <v>-254.61</v>
      </c>
      <c r="P5255" s="1">
        <v>-650.98</v>
      </c>
      <c r="Q5255" s="2">
        <f>-+Table1[[#This Row],[Current Record Count]]+Table1[[#This Row],[Adj Record Count]]</f>
        <v>-12</v>
      </c>
      <c r="R5255" s="1">
        <f>+-Table1[[#This Row],[Current Total ADJUSTMENT_AMOUNT]]+Table1[[#This Row],[Adj Total ADJUSTMENT_AMOUNT]]</f>
        <v>-63218.67</v>
      </c>
      <c r="S5255" s="1">
        <f>-Table1[[#This Row],[Current Total CHARGE_AMOUNT]]+Table1[[#This Row],[Adj Total CHARGE_AMOUNT]]</f>
        <v>-81655.95</v>
      </c>
      <c r="T5255" s="1">
        <f>+Table1[[#This Row],[Adj Total TOTAL_COST]]-Table1[[#This Row],[Current Total TOTAL_COST]]</f>
        <v>-29589.7778</v>
      </c>
      <c r="U5255" s="1">
        <f>+Table1[[#This Row],[Adj Total CONTRIBUTION_MARGIN]]-Table1[[#This Row],[Current Total CONTRIBUTION_MARGIN]]</f>
        <v>-1401.0700000000002</v>
      </c>
      <c r="V5255" s="1">
        <f>+Table1[[#This Row],[Adj Total OPERATING_MARGIN]]-Table1[[#This Row],[Current Total OPERATING_MARGIN]]</f>
        <v>8650.65</v>
      </c>
    </row>
    <row r="5256" spans="1:22" x14ac:dyDescent="0.3">
      <c r="A5256" t="s">
        <v>74</v>
      </c>
      <c r="B5256">
        <v>2022</v>
      </c>
      <c r="C5256" t="s">
        <v>17</v>
      </c>
      <c r="D5256" t="s">
        <v>18</v>
      </c>
      <c r="E5256" s="2">
        <v>22</v>
      </c>
      <c r="F5256" s="1">
        <v>118101.21</v>
      </c>
      <c r="G5256" s="1">
        <v>144645.92000000001</v>
      </c>
      <c r="H5256" s="1">
        <v>53492.611799999999</v>
      </c>
      <c r="I5256" s="1">
        <v>7052.04</v>
      </c>
      <c r="J5256" s="1">
        <v>-8696.5300000000007</v>
      </c>
      <c r="K5256" s="2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2">
        <f>-+Table1[[#This Row],[Current Record Count]]+Table1[[#This Row],[Adj Record Count]]</f>
        <v>-22</v>
      </c>
      <c r="R5256" s="1">
        <f>+-Table1[[#This Row],[Current Total ADJUSTMENT_AMOUNT]]+Table1[[#This Row],[Adj Total ADJUSTMENT_AMOUNT]]</f>
        <v>-118101.21</v>
      </c>
      <c r="S5256" s="1">
        <f>-Table1[[#This Row],[Current Total CHARGE_AMOUNT]]+Table1[[#This Row],[Adj Total CHARGE_AMOUNT]]</f>
        <v>-144645.92000000001</v>
      </c>
      <c r="T5256" s="1">
        <f>+Table1[[#This Row],[Adj Total TOTAL_COST]]-Table1[[#This Row],[Current Total TOTAL_COST]]</f>
        <v>-53492.611799999999</v>
      </c>
      <c r="U5256" s="1">
        <f>+Table1[[#This Row],[Adj Total CONTRIBUTION_MARGIN]]-Table1[[#This Row],[Current Total CONTRIBUTION_MARGIN]]</f>
        <v>-7052.04</v>
      </c>
      <c r="V5256" s="1">
        <f>+Table1[[#This Row],[Adj Total OPERATING_MARGIN]]-Table1[[#This Row],[Current Total OPERATING_MARGIN]]</f>
        <v>8696.5300000000007</v>
      </c>
    </row>
    <row r="5257" spans="1:22" x14ac:dyDescent="0.3">
      <c r="A5257" t="s">
        <v>54</v>
      </c>
      <c r="B5257">
        <v>2024</v>
      </c>
      <c r="C5257" t="s">
        <v>26</v>
      </c>
      <c r="D5257" t="s">
        <v>26</v>
      </c>
      <c r="E5257" s="2">
        <v>4</v>
      </c>
      <c r="F5257" s="1">
        <v>3650.28</v>
      </c>
      <c r="G5257" s="1">
        <v>3763</v>
      </c>
      <c r="H5257" s="1">
        <v>20.954000000000001</v>
      </c>
      <c r="I5257" s="1">
        <v>154.80000000000001</v>
      </c>
      <c r="J5257" s="1">
        <v>148.9</v>
      </c>
      <c r="K5257" s="2">
        <v>10</v>
      </c>
      <c r="L5257" s="1">
        <v>68203.13</v>
      </c>
      <c r="M5257" s="1">
        <v>70218.13</v>
      </c>
      <c r="N5257" s="1">
        <v>15714.669900000001</v>
      </c>
      <c r="O5257" s="1">
        <v>11629</v>
      </c>
      <c r="P5257" s="1">
        <v>8848.61</v>
      </c>
      <c r="Q5257" s="2">
        <f>-+Table1[[#This Row],[Current Record Count]]+Table1[[#This Row],[Adj Record Count]]</f>
        <v>6</v>
      </c>
      <c r="R5257" s="1">
        <f>+-Table1[[#This Row],[Current Total ADJUSTMENT_AMOUNT]]+Table1[[#This Row],[Adj Total ADJUSTMENT_AMOUNT]]</f>
        <v>64552.850000000006</v>
      </c>
      <c r="S5257" s="1">
        <f>-Table1[[#This Row],[Current Total CHARGE_AMOUNT]]+Table1[[#This Row],[Adj Total CHARGE_AMOUNT]]</f>
        <v>66455.13</v>
      </c>
      <c r="T5257" s="1">
        <f>+Table1[[#This Row],[Adj Total TOTAL_COST]]-Table1[[#This Row],[Current Total TOTAL_COST]]</f>
        <v>15693.715900000001</v>
      </c>
      <c r="U5257" s="1">
        <f>+Table1[[#This Row],[Adj Total CONTRIBUTION_MARGIN]]-Table1[[#This Row],[Current Total CONTRIBUTION_MARGIN]]</f>
        <v>11474.2</v>
      </c>
      <c r="V5257" s="1">
        <f>+Table1[[#This Row],[Adj Total OPERATING_MARGIN]]-Table1[[#This Row],[Current Total OPERATING_MARGIN]]</f>
        <v>8699.7100000000009</v>
      </c>
    </row>
    <row r="5258" spans="1:22" x14ac:dyDescent="0.3">
      <c r="A5258" t="s">
        <v>98</v>
      </c>
      <c r="B5258">
        <v>2020</v>
      </c>
      <c r="C5258" t="s">
        <v>20</v>
      </c>
      <c r="D5258" t="s">
        <v>103</v>
      </c>
      <c r="E5258" s="2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2">
        <v>2</v>
      </c>
      <c r="L5258" s="1">
        <v>10282.290000000001</v>
      </c>
      <c r="M5258" s="1">
        <v>53115.89</v>
      </c>
      <c r="N5258" s="1">
        <v>34132.983399999997</v>
      </c>
      <c r="O5258" s="1">
        <v>14820.47</v>
      </c>
      <c r="P5258" s="1">
        <v>8700.6200000000008</v>
      </c>
      <c r="Q5258" s="2">
        <f>-+Table1[[#This Row],[Current Record Count]]+Table1[[#This Row],[Adj Record Count]]</f>
        <v>2</v>
      </c>
      <c r="R5258" s="1">
        <f>+-Table1[[#This Row],[Current Total ADJUSTMENT_AMOUNT]]+Table1[[#This Row],[Adj Total ADJUSTMENT_AMOUNT]]</f>
        <v>10282.290000000001</v>
      </c>
      <c r="S5258" s="1">
        <f>-Table1[[#This Row],[Current Total CHARGE_AMOUNT]]+Table1[[#This Row],[Adj Total CHARGE_AMOUNT]]</f>
        <v>53115.89</v>
      </c>
      <c r="T5258" s="1">
        <f>+Table1[[#This Row],[Adj Total TOTAL_COST]]-Table1[[#This Row],[Current Total TOTAL_COST]]</f>
        <v>34132.983399999997</v>
      </c>
      <c r="U5258" s="1">
        <f>+Table1[[#This Row],[Adj Total CONTRIBUTION_MARGIN]]-Table1[[#This Row],[Current Total CONTRIBUTION_MARGIN]]</f>
        <v>14820.47</v>
      </c>
      <c r="V5258" s="1">
        <f>+Table1[[#This Row],[Adj Total OPERATING_MARGIN]]-Table1[[#This Row],[Current Total OPERATING_MARGIN]]</f>
        <v>8700.6200000000008</v>
      </c>
    </row>
    <row r="5259" spans="1:22" x14ac:dyDescent="0.3">
      <c r="A5259" t="s">
        <v>82</v>
      </c>
      <c r="B5259">
        <v>2022</v>
      </c>
      <c r="C5259" t="s">
        <v>17</v>
      </c>
      <c r="D5259" t="s">
        <v>86</v>
      </c>
      <c r="E5259" s="2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2">
        <v>1</v>
      </c>
      <c r="L5259" s="1">
        <v>18675.52</v>
      </c>
      <c r="M5259" s="1">
        <v>31931.58</v>
      </c>
      <c r="N5259" s="1">
        <v>4552.2924999999996</v>
      </c>
      <c r="O5259" s="1">
        <v>9592.01</v>
      </c>
      <c r="P5259" s="1">
        <v>8703.77</v>
      </c>
      <c r="Q5259" s="2">
        <f>-+Table1[[#This Row],[Current Record Count]]+Table1[[#This Row],[Adj Record Count]]</f>
        <v>1</v>
      </c>
      <c r="R5259" s="1">
        <f>+-Table1[[#This Row],[Current Total ADJUSTMENT_AMOUNT]]+Table1[[#This Row],[Adj Total ADJUSTMENT_AMOUNT]]</f>
        <v>18675.52</v>
      </c>
      <c r="S5259" s="1">
        <f>-Table1[[#This Row],[Current Total CHARGE_AMOUNT]]+Table1[[#This Row],[Adj Total CHARGE_AMOUNT]]</f>
        <v>31931.58</v>
      </c>
      <c r="T5259" s="1">
        <f>+Table1[[#This Row],[Adj Total TOTAL_COST]]-Table1[[#This Row],[Current Total TOTAL_COST]]</f>
        <v>4552.2924999999996</v>
      </c>
      <c r="U5259" s="1">
        <f>+Table1[[#This Row],[Adj Total CONTRIBUTION_MARGIN]]-Table1[[#This Row],[Current Total CONTRIBUTION_MARGIN]]</f>
        <v>9592.01</v>
      </c>
      <c r="V5259" s="1">
        <f>+Table1[[#This Row],[Adj Total OPERATING_MARGIN]]-Table1[[#This Row],[Current Total OPERATING_MARGIN]]</f>
        <v>8703.77</v>
      </c>
    </row>
    <row r="5260" spans="1:22" x14ac:dyDescent="0.3">
      <c r="A5260" t="s">
        <v>25</v>
      </c>
      <c r="B5260">
        <v>2024</v>
      </c>
      <c r="C5260" t="s">
        <v>20</v>
      </c>
      <c r="D5260" t="s">
        <v>70</v>
      </c>
      <c r="E5260" s="2">
        <v>10</v>
      </c>
      <c r="F5260" s="1">
        <v>31149.23</v>
      </c>
      <c r="G5260" s="1">
        <v>34581</v>
      </c>
      <c r="H5260" s="1">
        <v>2633.1062999999999</v>
      </c>
      <c r="I5260" s="1">
        <v>2938.84</v>
      </c>
      <c r="J5260" s="1">
        <v>2154.11</v>
      </c>
      <c r="K5260" s="2">
        <v>15</v>
      </c>
      <c r="L5260" s="1">
        <v>49466.36</v>
      </c>
      <c r="M5260" s="1">
        <v>64788.53</v>
      </c>
      <c r="N5260" s="1">
        <v>5877.3391000000001</v>
      </c>
      <c r="O5260" s="1">
        <v>12690.52</v>
      </c>
      <c r="P5260" s="1">
        <v>10861.77</v>
      </c>
      <c r="Q5260" s="2">
        <f>-+Table1[[#This Row],[Current Record Count]]+Table1[[#This Row],[Adj Record Count]]</f>
        <v>5</v>
      </c>
      <c r="R5260" s="1">
        <f>+-Table1[[#This Row],[Current Total ADJUSTMENT_AMOUNT]]+Table1[[#This Row],[Adj Total ADJUSTMENT_AMOUNT]]</f>
        <v>18317.13</v>
      </c>
      <c r="S5260" s="1">
        <f>-Table1[[#This Row],[Current Total CHARGE_AMOUNT]]+Table1[[#This Row],[Adj Total CHARGE_AMOUNT]]</f>
        <v>30207.53</v>
      </c>
      <c r="T5260" s="1">
        <f>+Table1[[#This Row],[Adj Total TOTAL_COST]]-Table1[[#This Row],[Current Total TOTAL_COST]]</f>
        <v>3244.2328000000002</v>
      </c>
      <c r="U5260" s="1">
        <f>+Table1[[#This Row],[Adj Total CONTRIBUTION_MARGIN]]-Table1[[#This Row],[Current Total CONTRIBUTION_MARGIN]]</f>
        <v>9751.68</v>
      </c>
      <c r="V5260" s="1">
        <f>+Table1[[#This Row],[Adj Total OPERATING_MARGIN]]-Table1[[#This Row],[Current Total OPERATING_MARGIN]]</f>
        <v>8707.66</v>
      </c>
    </row>
    <row r="5261" spans="1:22" x14ac:dyDescent="0.3">
      <c r="A5261" t="s">
        <v>35</v>
      </c>
      <c r="B5261">
        <v>2022</v>
      </c>
      <c r="C5261" t="s">
        <v>20</v>
      </c>
      <c r="D5261" t="s">
        <v>99</v>
      </c>
      <c r="E5261" s="2">
        <v>22</v>
      </c>
      <c r="F5261" s="1">
        <v>99158.89</v>
      </c>
      <c r="G5261" s="1">
        <v>132983.18</v>
      </c>
      <c r="H5261" s="1">
        <v>50141.643799999998</v>
      </c>
      <c r="I5261" s="1">
        <v>-2653.72</v>
      </c>
      <c r="J5261" s="1">
        <v>-16571.099999999999</v>
      </c>
      <c r="K5261" s="2">
        <v>14</v>
      </c>
      <c r="L5261" s="1">
        <v>41328.74</v>
      </c>
      <c r="M5261" s="1">
        <v>57157.18</v>
      </c>
      <c r="N5261" s="1">
        <v>24154.240900000001</v>
      </c>
      <c r="O5261" s="1">
        <v>-1091.49</v>
      </c>
      <c r="P5261" s="1">
        <v>-7843.07</v>
      </c>
      <c r="Q5261" s="2">
        <f>-+Table1[[#This Row],[Current Record Count]]+Table1[[#This Row],[Adj Record Count]]</f>
        <v>-8</v>
      </c>
      <c r="R5261" s="1">
        <f>+-Table1[[#This Row],[Current Total ADJUSTMENT_AMOUNT]]+Table1[[#This Row],[Adj Total ADJUSTMENT_AMOUNT]]</f>
        <v>-57830.15</v>
      </c>
      <c r="S5261" s="1">
        <f>-Table1[[#This Row],[Current Total CHARGE_AMOUNT]]+Table1[[#This Row],[Adj Total CHARGE_AMOUNT]]</f>
        <v>-75826</v>
      </c>
      <c r="T5261" s="1">
        <f>+Table1[[#This Row],[Adj Total TOTAL_COST]]-Table1[[#This Row],[Current Total TOTAL_COST]]</f>
        <v>-25987.402899999997</v>
      </c>
      <c r="U5261" s="1">
        <f>+Table1[[#This Row],[Adj Total CONTRIBUTION_MARGIN]]-Table1[[#This Row],[Current Total CONTRIBUTION_MARGIN]]</f>
        <v>1562.2299999999998</v>
      </c>
      <c r="V5261" s="1">
        <f>+Table1[[#This Row],[Adj Total OPERATING_MARGIN]]-Table1[[#This Row],[Current Total OPERATING_MARGIN]]</f>
        <v>8728.0299999999988</v>
      </c>
    </row>
    <row r="5262" spans="1:22" x14ac:dyDescent="0.3">
      <c r="A5262" t="s">
        <v>54</v>
      </c>
      <c r="B5262">
        <v>2023</v>
      </c>
      <c r="C5262" t="s">
        <v>17</v>
      </c>
      <c r="D5262" t="s">
        <v>18</v>
      </c>
      <c r="E5262" s="2">
        <v>14</v>
      </c>
      <c r="F5262" s="1">
        <v>1906.16</v>
      </c>
      <c r="G5262" s="1">
        <v>3080</v>
      </c>
      <c r="H5262" s="1">
        <v>3772.1034</v>
      </c>
      <c r="I5262" s="1">
        <v>-254.84</v>
      </c>
      <c r="J5262" s="1">
        <v>-1521.42</v>
      </c>
      <c r="K5262" s="2">
        <v>62</v>
      </c>
      <c r="L5262" s="1">
        <v>82399.740000000005</v>
      </c>
      <c r="M5262" s="1">
        <v>108286.51</v>
      </c>
      <c r="N5262" s="1">
        <v>26854.508300000001</v>
      </c>
      <c r="O5262" s="1">
        <v>16358.26</v>
      </c>
      <c r="P5262" s="1">
        <v>7265.66</v>
      </c>
      <c r="Q5262" s="2">
        <f>-+Table1[[#This Row],[Current Record Count]]+Table1[[#This Row],[Adj Record Count]]</f>
        <v>48</v>
      </c>
      <c r="R5262" s="1">
        <f>+-Table1[[#This Row],[Current Total ADJUSTMENT_AMOUNT]]+Table1[[#This Row],[Adj Total ADJUSTMENT_AMOUNT]]</f>
        <v>80493.58</v>
      </c>
      <c r="S5262" s="1">
        <f>-Table1[[#This Row],[Current Total CHARGE_AMOUNT]]+Table1[[#This Row],[Adj Total CHARGE_AMOUNT]]</f>
        <v>105206.51</v>
      </c>
      <c r="T5262" s="1">
        <f>+Table1[[#This Row],[Adj Total TOTAL_COST]]-Table1[[#This Row],[Current Total TOTAL_COST]]</f>
        <v>23082.404900000001</v>
      </c>
      <c r="U5262" s="1">
        <f>+Table1[[#This Row],[Adj Total CONTRIBUTION_MARGIN]]-Table1[[#This Row],[Current Total CONTRIBUTION_MARGIN]]</f>
        <v>16613.099999999999</v>
      </c>
      <c r="V5262" s="1">
        <f>+Table1[[#This Row],[Adj Total OPERATING_MARGIN]]-Table1[[#This Row],[Current Total OPERATING_MARGIN]]</f>
        <v>8787.08</v>
      </c>
    </row>
    <row r="5263" spans="1:22" x14ac:dyDescent="0.3">
      <c r="A5263" t="s">
        <v>81</v>
      </c>
      <c r="B5263">
        <v>2024</v>
      </c>
      <c r="C5263" t="s">
        <v>29</v>
      </c>
      <c r="D5263" t="s">
        <v>57</v>
      </c>
      <c r="E5263" s="2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2">
        <v>14</v>
      </c>
      <c r="L5263" s="1">
        <v>125745.96</v>
      </c>
      <c r="M5263" s="1">
        <v>163635.35</v>
      </c>
      <c r="N5263" s="1">
        <v>35350.3367</v>
      </c>
      <c r="O5263" s="1">
        <v>15456.76</v>
      </c>
      <c r="P5263" s="1">
        <v>8793.43</v>
      </c>
      <c r="Q5263" s="2">
        <f>-+Table1[[#This Row],[Current Record Count]]+Table1[[#This Row],[Adj Record Count]]</f>
        <v>14</v>
      </c>
      <c r="R5263" s="1">
        <f>+-Table1[[#This Row],[Current Total ADJUSTMENT_AMOUNT]]+Table1[[#This Row],[Adj Total ADJUSTMENT_AMOUNT]]</f>
        <v>125745.96</v>
      </c>
      <c r="S5263" s="1">
        <f>-Table1[[#This Row],[Current Total CHARGE_AMOUNT]]+Table1[[#This Row],[Adj Total CHARGE_AMOUNT]]</f>
        <v>163635.35</v>
      </c>
      <c r="T5263" s="1">
        <f>+Table1[[#This Row],[Adj Total TOTAL_COST]]-Table1[[#This Row],[Current Total TOTAL_COST]]</f>
        <v>35350.3367</v>
      </c>
      <c r="U5263" s="1">
        <f>+Table1[[#This Row],[Adj Total CONTRIBUTION_MARGIN]]-Table1[[#This Row],[Current Total CONTRIBUTION_MARGIN]]</f>
        <v>15456.76</v>
      </c>
      <c r="V5263" s="1">
        <f>+Table1[[#This Row],[Adj Total OPERATING_MARGIN]]-Table1[[#This Row],[Current Total OPERATING_MARGIN]]</f>
        <v>8793.43</v>
      </c>
    </row>
    <row r="5264" spans="1:22" x14ac:dyDescent="0.3">
      <c r="A5264" t="s">
        <v>25</v>
      </c>
      <c r="B5264">
        <v>2024</v>
      </c>
      <c r="C5264" t="s">
        <v>20</v>
      </c>
      <c r="D5264" t="s">
        <v>55</v>
      </c>
      <c r="E5264" s="2">
        <v>25</v>
      </c>
      <c r="F5264" s="1">
        <v>115583.02</v>
      </c>
      <c r="G5264" s="1">
        <v>142197.84</v>
      </c>
      <c r="H5264" s="1">
        <v>6512.5237999999999</v>
      </c>
      <c r="I5264" s="1">
        <v>24150.57</v>
      </c>
      <c r="J5264" s="1">
        <v>22074.27</v>
      </c>
      <c r="K5264" s="2">
        <v>30</v>
      </c>
      <c r="L5264" s="1">
        <v>128346.74</v>
      </c>
      <c r="M5264" s="1">
        <v>164149.65</v>
      </c>
      <c r="N5264" s="1">
        <v>8358.2916999999998</v>
      </c>
      <c r="O5264" s="1">
        <v>33583.46</v>
      </c>
      <c r="P5264" s="1">
        <v>30868.27</v>
      </c>
      <c r="Q5264" s="2">
        <f>-+Table1[[#This Row],[Current Record Count]]+Table1[[#This Row],[Adj Record Count]]</f>
        <v>5</v>
      </c>
      <c r="R5264" s="1">
        <f>+-Table1[[#This Row],[Current Total ADJUSTMENT_AMOUNT]]+Table1[[#This Row],[Adj Total ADJUSTMENT_AMOUNT]]</f>
        <v>12763.720000000001</v>
      </c>
      <c r="S5264" s="1">
        <f>-Table1[[#This Row],[Current Total CHARGE_AMOUNT]]+Table1[[#This Row],[Adj Total CHARGE_AMOUNT]]</f>
        <v>21951.809999999998</v>
      </c>
      <c r="T5264" s="1">
        <f>+Table1[[#This Row],[Adj Total TOTAL_COST]]-Table1[[#This Row],[Current Total TOTAL_COST]]</f>
        <v>1845.7678999999998</v>
      </c>
      <c r="U5264" s="1">
        <f>+Table1[[#This Row],[Adj Total CONTRIBUTION_MARGIN]]-Table1[[#This Row],[Current Total CONTRIBUTION_MARGIN]]</f>
        <v>9432.89</v>
      </c>
      <c r="V5264" s="1">
        <f>+Table1[[#This Row],[Adj Total OPERATING_MARGIN]]-Table1[[#This Row],[Current Total OPERATING_MARGIN]]</f>
        <v>8794</v>
      </c>
    </row>
    <row r="5265" spans="1:22" x14ac:dyDescent="0.3">
      <c r="A5265" t="s">
        <v>25</v>
      </c>
      <c r="B5265">
        <v>2021</v>
      </c>
      <c r="C5265" t="s">
        <v>20</v>
      </c>
      <c r="D5265" t="s">
        <v>99</v>
      </c>
      <c r="E5265" s="2">
        <v>7</v>
      </c>
      <c r="F5265" s="1">
        <v>10165.27</v>
      </c>
      <c r="G5265" s="1">
        <v>14083</v>
      </c>
      <c r="H5265" s="1">
        <v>1047.3671999999999</v>
      </c>
      <c r="I5265" s="1">
        <v>3635.21</v>
      </c>
      <c r="J5265" s="1">
        <v>3353.24</v>
      </c>
      <c r="K5265" s="2">
        <v>29</v>
      </c>
      <c r="L5265" s="1">
        <v>89521.67</v>
      </c>
      <c r="M5265" s="1">
        <v>119464.83</v>
      </c>
      <c r="N5265" s="1">
        <v>19623.562900000001</v>
      </c>
      <c r="O5265" s="1">
        <v>17084.04</v>
      </c>
      <c r="P5265" s="1">
        <v>12185.37</v>
      </c>
      <c r="Q5265" s="2">
        <f>-+Table1[[#This Row],[Current Record Count]]+Table1[[#This Row],[Adj Record Count]]</f>
        <v>22</v>
      </c>
      <c r="R5265" s="1">
        <f>+-Table1[[#This Row],[Current Total ADJUSTMENT_AMOUNT]]+Table1[[#This Row],[Adj Total ADJUSTMENT_AMOUNT]]</f>
        <v>79356.399999999994</v>
      </c>
      <c r="S5265" s="1">
        <f>-Table1[[#This Row],[Current Total CHARGE_AMOUNT]]+Table1[[#This Row],[Adj Total CHARGE_AMOUNT]]</f>
        <v>105381.83</v>
      </c>
      <c r="T5265" s="1">
        <f>+Table1[[#This Row],[Adj Total TOTAL_COST]]-Table1[[#This Row],[Current Total TOTAL_COST]]</f>
        <v>18576.1957</v>
      </c>
      <c r="U5265" s="1">
        <f>+Table1[[#This Row],[Adj Total CONTRIBUTION_MARGIN]]-Table1[[#This Row],[Current Total CONTRIBUTION_MARGIN]]</f>
        <v>13448.830000000002</v>
      </c>
      <c r="V5265" s="1">
        <f>+Table1[[#This Row],[Adj Total OPERATING_MARGIN]]-Table1[[#This Row],[Current Total OPERATING_MARGIN]]</f>
        <v>8832.130000000001</v>
      </c>
    </row>
    <row r="5266" spans="1:22" x14ac:dyDescent="0.3">
      <c r="A5266" t="s">
        <v>16</v>
      </c>
      <c r="B5266">
        <v>2025</v>
      </c>
      <c r="C5266" t="s">
        <v>92</v>
      </c>
      <c r="D5266" t="s">
        <v>92</v>
      </c>
      <c r="E5266" s="2">
        <v>2866</v>
      </c>
      <c r="F5266" s="1">
        <v>2152754.27</v>
      </c>
      <c r="G5266" s="1">
        <v>2751931.69</v>
      </c>
      <c r="H5266" s="1">
        <v>333677.72120000003</v>
      </c>
      <c r="I5266" s="1">
        <v>326867.73</v>
      </c>
      <c r="J5266" s="1">
        <v>239215.88</v>
      </c>
      <c r="K5266" s="2">
        <v>2843</v>
      </c>
      <c r="L5266" s="1">
        <v>1851813.21</v>
      </c>
      <c r="M5266" s="1">
        <v>2362227.7799999998</v>
      </c>
      <c r="N5266" s="1">
        <v>237776.30360000001</v>
      </c>
      <c r="O5266" s="1">
        <v>320541.81</v>
      </c>
      <c r="P5266" s="1">
        <v>248048.61</v>
      </c>
      <c r="Q5266" s="2">
        <f>-+Table1[[#This Row],[Current Record Count]]+Table1[[#This Row],[Adj Record Count]]</f>
        <v>-23</v>
      </c>
      <c r="R5266" s="1">
        <f>+-Table1[[#This Row],[Current Total ADJUSTMENT_AMOUNT]]+Table1[[#This Row],[Adj Total ADJUSTMENT_AMOUNT]]</f>
        <v>-300941.06000000006</v>
      </c>
      <c r="S5266" s="1">
        <f>-Table1[[#This Row],[Current Total CHARGE_AMOUNT]]+Table1[[#This Row],[Adj Total CHARGE_AMOUNT]]</f>
        <v>-389703.91000000015</v>
      </c>
      <c r="T5266" s="1">
        <f>+Table1[[#This Row],[Adj Total TOTAL_COST]]-Table1[[#This Row],[Current Total TOTAL_COST]]</f>
        <v>-95901.417600000015</v>
      </c>
      <c r="U5266" s="1">
        <f>+Table1[[#This Row],[Adj Total CONTRIBUTION_MARGIN]]-Table1[[#This Row],[Current Total CONTRIBUTION_MARGIN]]</f>
        <v>-6325.9199999999837</v>
      </c>
      <c r="V5266" s="1">
        <f>+Table1[[#This Row],[Adj Total OPERATING_MARGIN]]-Table1[[#This Row],[Current Total OPERATING_MARGIN]]</f>
        <v>8832.7299999999814</v>
      </c>
    </row>
    <row r="5267" spans="1:22" x14ac:dyDescent="0.3">
      <c r="A5267" t="s">
        <v>16</v>
      </c>
      <c r="B5267">
        <v>2022</v>
      </c>
      <c r="C5267" t="s">
        <v>29</v>
      </c>
      <c r="D5267" t="s">
        <v>52</v>
      </c>
      <c r="E5267" s="2">
        <v>3638</v>
      </c>
      <c r="F5267" s="1">
        <v>1720994.15</v>
      </c>
      <c r="G5267" s="1">
        <v>1962719.21</v>
      </c>
      <c r="H5267" s="1">
        <v>271623.51650000003</v>
      </c>
      <c r="I5267" s="1">
        <v>56258.16</v>
      </c>
      <c r="J5267" s="1">
        <v>-19183.88</v>
      </c>
      <c r="K5267" s="2">
        <v>3583</v>
      </c>
      <c r="L5267" s="1">
        <v>1456175.5</v>
      </c>
      <c r="M5267" s="1">
        <v>1667016.38</v>
      </c>
      <c r="N5267" s="1">
        <v>226923.7237</v>
      </c>
      <c r="O5267" s="1">
        <v>55231.29</v>
      </c>
      <c r="P5267" s="1">
        <v>-10340.74</v>
      </c>
      <c r="Q5267" s="2">
        <f>-+Table1[[#This Row],[Current Record Count]]+Table1[[#This Row],[Adj Record Count]]</f>
        <v>-55</v>
      </c>
      <c r="R5267" s="1">
        <f>+-Table1[[#This Row],[Current Total ADJUSTMENT_AMOUNT]]+Table1[[#This Row],[Adj Total ADJUSTMENT_AMOUNT]]</f>
        <v>-264818.64999999991</v>
      </c>
      <c r="S5267" s="1">
        <f>-Table1[[#This Row],[Current Total CHARGE_AMOUNT]]+Table1[[#This Row],[Adj Total CHARGE_AMOUNT]]</f>
        <v>-295702.83000000007</v>
      </c>
      <c r="T5267" s="1">
        <f>+Table1[[#This Row],[Adj Total TOTAL_COST]]-Table1[[#This Row],[Current Total TOTAL_COST]]</f>
        <v>-44699.792800000025</v>
      </c>
      <c r="U5267" s="1">
        <f>+Table1[[#This Row],[Adj Total CONTRIBUTION_MARGIN]]-Table1[[#This Row],[Current Total CONTRIBUTION_MARGIN]]</f>
        <v>-1026.8700000000026</v>
      </c>
      <c r="V5267" s="1">
        <f>+Table1[[#This Row],[Adj Total OPERATING_MARGIN]]-Table1[[#This Row],[Current Total OPERATING_MARGIN]]</f>
        <v>8843.1400000000012</v>
      </c>
    </row>
    <row r="5268" spans="1:22" x14ac:dyDescent="0.3">
      <c r="A5268" t="s">
        <v>31</v>
      </c>
      <c r="B5268">
        <v>2025</v>
      </c>
      <c r="C5268" t="s">
        <v>72</v>
      </c>
      <c r="D5268" t="s">
        <v>72</v>
      </c>
      <c r="E5268" s="2">
        <v>5</v>
      </c>
      <c r="F5268" s="1">
        <v>23201.54</v>
      </c>
      <c r="G5268" s="1">
        <v>33937.79</v>
      </c>
      <c r="H5268" s="1">
        <v>20105.4686</v>
      </c>
      <c r="I5268" s="1">
        <v>664.32</v>
      </c>
      <c r="J5268" s="1">
        <v>-9304.5</v>
      </c>
      <c r="K5268" s="2">
        <v>1</v>
      </c>
      <c r="L5268" s="1">
        <v>1870.07</v>
      </c>
      <c r="M5268" s="1">
        <v>1870.07</v>
      </c>
      <c r="N5268" s="1">
        <v>516.2473</v>
      </c>
      <c r="O5268" s="1">
        <v>-261.69</v>
      </c>
      <c r="P5268" s="1">
        <v>-456.52</v>
      </c>
      <c r="Q5268" s="2">
        <f>-+Table1[[#This Row],[Current Record Count]]+Table1[[#This Row],[Adj Record Count]]</f>
        <v>-4</v>
      </c>
      <c r="R5268" s="1">
        <f>+-Table1[[#This Row],[Current Total ADJUSTMENT_AMOUNT]]+Table1[[#This Row],[Adj Total ADJUSTMENT_AMOUNT]]</f>
        <v>-21331.47</v>
      </c>
      <c r="S5268" s="1">
        <f>-Table1[[#This Row],[Current Total CHARGE_AMOUNT]]+Table1[[#This Row],[Adj Total CHARGE_AMOUNT]]</f>
        <v>-32067.72</v>
      </c>
      <c r="T5268" s="1">
        <f>+Table1[[#This Row],[Adj Total TOTAL_COST]]-Table1[[#This Row],[Current Total TOTAL_COST]]</f>
        <v>-19589.221300000001</v>
      </c>
      <c r="U5268" s="1">
        <f>+Table1[[#This Row],[Adj Total CONTRIBUTION_MARGIN]]-Table1[[#This Row],[Current Total CONTRIBUTION_MARGIN]]</f>
        <v>-926.01</v>
      </c>
      <c r="V5268" s="1">
        <f>+Table1[[#This Row],[Adj Total OPERATING_MARGIN]]-Table1[[#This Row],[Current Total OPERATING_MARGIN]]</f>
        <v>8847.98</v>
      </c>
    </row>
    <row r="5269" spans="1:22" x14ac:dyDescent="0.3">
      <c r="A5269" t="s">
        <v>33</v>
      </c>
      <c r="B5269">
        <v>2020</v>
      </c>
      <c r="C5269" t="s">
        <v>29</v>
      </c>
      <c r="D5269" t="s">
        <v>73</v>
      </c>
      <c r="E5269" s="2">
        <v>28</v>
      </c>
      <c r="F5269" s="1">
        <v>24965.919999999998</v>
      </c>
      <c r="G5269" s="1">
        <v>36218.559999999998</v>
      </c>
      <c r="H5269" s="1">
        <v>20144.0059</v>
      </c>
      <c r="I5269" s="1">
        <v>1309.8499999999999</v>
      </c>
      <c r="J5269" s="1">
        <v>-8891.4</v>
      </c>
      <c r="K5269" s="2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2">
        <f>-+Table1[[#This Row],[Current Record Count]]+Table1[[#This Row],[Adj Record Count]]</f>
        <v>-28</v>
      </c>
      <c r="R5269" s="1">
        <f>+-Table1[[#This Row],[Current Total ADJUSTMENT_AMOUNT]]+Table1[[#This Row],[Adj Total ADJUSTMENT_AMOUNT]]</f>
        <v>-24965.919999999998</v>
      </c>
      <c r="S5269" s="1">
        <f>-Table1[[#This Row],[Current Total CHARGE_AMOUNT]]+Table1[[#This Row],[Adj Total CHARGE_AMOUNT]]</f>
        <v>-36218.559999999998</v>
      </c>
      <c r="T5269" s="1">
        <f>+Table1[[#This Row],[Adj Total TOTAL_COST]]-Table1[[#This Row],[Current Total TOTAL_COST]]</f>
        <v>-20144.0059</v>
      </c>
      <c r="U5269" s="1">
        <f>+Table1[[#This Row],[Adj Total CONTRIBUTION_MARGIN]]-Table1[[#This Row],[Current Total CONTRIBUTION_MARGIN]]</f>
        <v>-1309.8499999999999</v>
      </c>
      <c r="V5269" s="1">
        <f>+Table1[[#This Row],[Adj Total OPERATING_MARGIN]]-Table1[[#This Row],[Current Total OPERATING_MARGIN]]</f>
        <v>8891.4</v>
      </c>
    </row>
    <row r="5270" spans="1:22" x14ac:dyDescent="0.3">
      <c r="A5270" t="s">
        <v>39</v>
      </c>
      <c r="B5270">
        <v>2020</v>
      </c>
      <c r="C5270" t="s">
        <v>20</v>
      </c>
      <c r="D5270" t="s">
        <v>89</v>
      </c>
      <c r="E5270" s="2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2">
        <v>20</v>
      </c>
      <c r="L5270" s="1">
        <v>176919.12</v>
      </c>
      <c r="M5270" s="1">
        <v>256117.14</v>
      </c>
      <c r="N5270" s="1">
        <v>70253.119999999995</v>
      </c>
      <c r="O5270" s="1">
        <v>29957.85</v>
      </c>
      <c r="P5270" s="1">
        <v>8894.02</v>
      </c>
      <c r="Q5270" s="2">
        <f>-+Table1[[#This Row],[Current Record Count]]+Table1[[#This Row],[Adj Record Count]]</f>
        <v>20</v>
      </c>
      <c r="R5270" s="1">
        <f>+-Table1[[#This Row],[Current Total ADJUSTMENT_AMOUNT]]+Table1[[#This Row],[Adj Total ADJUSTMENT_AMOUNT]]</f>
        <v>176919.12</v>
      </c>
      <c r="S5270" s="1">
        <f>-Table1[[#This Row],[Current Total CHARGE_AMOUNT]]+Table1[[#This Row],[Adj Total CHARGE_AMOUNT]]</f>
        <v>256117.14</v>
      </c>
      <c r="T5270" s="1">
        <f>+Table1[[#This Row],[Adj Total TOTAL_COST]]-Table1[[#This Row],[Current Total TOTAL_COST]]</f>
        <v>70253.119999999995</v>
      </c>
      <c r="U5270" s="1">
        <f>+Table1[[#This Row],[Adj Total CONTRIBUTION_MARGIN]]-Table1[[#This Row],[Current Total CONTRIBUTION_MARGIN]]</f>
        <v>29957.85</v>
      </c>
      <c r="V5270" s="1">
        <f>+Table1[[#This Row],[Adj Total OPERATING_MARGIN]]-Table1[[#This Row],[Current Total OPERATING_MARGIN]]</f>
        <v>8894.02</v>
      </c>
    </row>
    <row r="5271" spans="1:22" x14ac:dyDescent="0.3">
      <c r="A5271" t="s">
        <v>19</v>
      </c>
      <c r="B5271">
        <v>2024</v>
      </c>
      <c r="C5271" t="s">
        <v>51</v>
      </c>
      <c r="D5271" t="s">
        <v>51</v>
      </c>
      <c r="E5271" s="2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2">
        <v>9</v>
      </c>
      <c r="L5271" s="1">
        <v>33042.99</v>
      </c>
      <c r="M5271" s="1">
        <v>48089.79</v>
      </c>
      <c r="N5271" s="1">
        <v>10797.222900000001</v>
      </c>
      <c r="O5271" s="1">
        <v>11974.94</v>
      </c>
      <c r="P5271" s="1">
        <v>8906.14</v>
      </c>
      <c r="Q5271" s="2">
        <f>-+Table1[[#This Row],[Current Record Count]]+Table1[[#This Row],[Adj Record Count]]</f>
        <v>9</v>
      </c>
      <c r="R5271" s="1">
        <f>+-Table1[[#This Row],[Current Total ADJUSTMENT_AMOUNT]]+Table1[[#This Row],[Adj Total ADJUSTMENT_AMOUNT]]</f>
        <v>33042.99</v>
      </c>
      <c r="S5271" s="1">
        <f>-Table1[[#This Row],[Current Total CHARGE_AMOUNT]]+Table1[[#This Row],[Adj Total CHARGE_AMOUNT]]</f>
        <v>48089.79</v>
      </c>
      <c r="T5271" s="1">
        <f>+Table1[[#This Row],[Adj Total TOTAL_COST]]-Table1[[#This Row],[Current Total TOTAL_COST]]</f>
        <v>10797.222900000001</v>
      </c>
      <c r="U5271" s="1">
        <f>+Table1[[#This Row],[Adj Total CONTRIBUTION_MARGIN]]-Table1[[#This Row],[Current Total CONTRIBUTION_MARGIN]]</f>
        <v>11974.94</v>
      </c>
      <c r="V5271" s="1">
        <f>+Table1[[#This Row],[Adj Total OPERATING_MARGIN]]-Table1[[#This Row],[Current Total OPERATING_MARGIN]]</f>
        <v>8906.14</v>
      </c>
    </row>
    <row r="5272" spans="1:22" x14ac:dyDescent="0.3">
      <c r="A5272" t="s">
        <v>35</v>
      </c>
      <c r="B5272">
        <v>2022</v>
      </c>
      <c r="C5272" t="s">
        <v>29</v>
      </c>
      <c r="D5272" t="s">
        <v>52</v>
      </c>
      <c r="E5272" s="2">
        <v>140</v>
      </c>
      <c r="F5272" s="1">
        <v>175455.01</v>
      </c>
      <c r="G5272" s="1">
        <v>211295.73</v>
      </c>
      <c r="H5272" s="1">
        <v>62128.733099999998</v>
      </c>
      <c r="I5272" s="1">
        <v>-7153.18</v>
      </c>
      <c r="J5272" s="1">
        <v>-26080.720000000001</v>
      </c>
      <c r="K5272" s="2">
        <v>101</v>
      </c>
      <c r="L5272" s="1">
        <v>69780.210000000006</v>
      </c>
      <c r="M5272" s="1">
        <v>78587.3</v>
      </c>
      <c r="N5272" s="1">
        <v>26253.815200000001</v>
      </c>
      <c r="O5272" s="1">
        <v>-8651</v>
      </c>
      <c r="P5272" s="1">
        <v>-17168.64</v>
      </c>
      <c r="Q5272" s="2">
        <f>-+Table1[[#This Row],[Current Record Count]]+Table1[[#This Row],[Adj Record Count]]</f>
        <v>-39</v>
      </c>
      <c r="R5272" s="1">
        <f>+-Table1[[#This Row],[Current Total ADJUSTMENT_AMOUNT]]+Table1[[#This Row],[Adj Total ADJUSTMENT_AMOUNT]]</f>
        <v>-105674.8</v>
      </c>
      <c r="S5272" s="1">
        <f>-Table1[[#This Row],[Current Total CHARGE_AMOUNT]]+Table1[[#This Row],[Adj Total CHARGE_AMOUNT]]</f>
        <v>-132708.43</v>
      </c>
      <c r="T5272" s="1">
        <f>+Table1[[#This Row],[Adj Total TOTAL_COST]]-Table1[[#This Row],[Current Total TOTAL_COST]]</f>
        <v>-35874.9179</v>
      </c>
      <c r="U5272" s="1">
        <f>+Table1[[#This Row],[Adj Total CONTRIBUTION_MARGIN]]-Table1[[#This Row],[Current Total CONTRIBUTION_MARGIN]]</f>
        <v>-1497.8199999999997</v>
      </c>
      <c r="V5272" s="1">
        <f>+Table1[[#This Row],[Adj Total OPERATING_MARGIN]]-Table1[[#This Row],[Current Total OPERATING_MARGIN]]</f>
        <v>8912.0800000000017</v>
      </c>
    </row>
    <row r="5273" spans="1:22" x14ac:dyDescent="0.3">
      <c r="A5273" t="s">
        <v>35</v>
      </c>
      <c r="B5273">
        <v>2025</v>
      </c>
      <c r="C5273" t="s">
        <v>20</v>
      </c>
      <c r="D5273" t="s">
        <v>55</v>
      </c>
      <c r="E5273" s="2">
        <v>2</v>
      </c>
      <c r="F5273" s="1">
        <v>14177.74</v>
      </c>
      <c r="G5273" s="1">
        <v>14482.74</v>
      </c>
      <c r="H5273" s="1">
        <v>9064.2379999999994</v>
      </c>
      <c r="I5273" s="1">
        <v>-7148.53</v>
      </c>
      <c r="J5273" s="1">
        <v>-8759.23</v>
      </c>
      <c r="K5273" s="2">
        <v>1</v>
      </c>
      <c r="L5273" s="1">
        <v>161</v>
      </c>
      <c r="M5273" s="1">
        <v>466</v>
      </c>
      <c r="N5273" s="1">
        <v>104.49469999999999</v>
      </c>
      <c r="O5273" s="1">
        <v>241.14</v>
      </c>
      <c r="P5273" s="1">
        <v>200.51</v>
      </c>
      <c r="Q5273" s="2">
        <f>-+Table1[[#This Row],[Current Record Count]]+Table1[[#This Row],[Adj Record Count]]</f>
        <v>-1</v>
      </c>
      <c r="R5273" s="1">
        <f>+-Table1[[#This Row],[Current Total ADJUSTMENT_AMOUNT]]+Table1[[#This Row],[Adj Total ADJUSTMENT_AMOUNT]]</f>
        <v>-14016.74</v>
      </c>
      <c r="S5273" s="1">
        <f>-Table1[[#This Row],[Current Total CHARGE_AMOUNT]]+Table1[[#This Row],[Adj Total CHARGE_AMOUNT]]</f>
        <v>-14016.74</v>
      </c>
      <c r="T5273" s="1">
        <f>+Table1[[#This Row],[Adj Total TOTAL_COST]]-Table1[[#This Row],[Current Total TOTAL_COST]]</f>
        <v>-8959.7433000000001</v>
      </c>
      <c r="U5273" s="1">
        <f>+Table1[[#This Row],[Adj Total CONTRIBUTION_MARGIN]]-Table1[[#This Row],[Current Total CONTRIBUTION_MARGIN]]</f>
        <v>7389.67</v>
      </c>
      <c r="V5273" s="1">
        <f>+Table1[[#This Row],[Adj Total OPERATING_MARGIN]]-Table1[[#This Row],[Current Total OPERATING_MARGIN]]</f>
        <v>8959.74</v>
      </c>
    </row>
    <row r="5274" spans="1:22" x14ac:dyDescent="0.3">
      <c r="A5274" t="s">
        <v>16</v>
      </c>
      <c r="B5274">
        <v>2021</v>
      </c>
      <c r="C5274" t="s">
        <v>29</v>
      </c>
      <c r="D5274" t="s">
        <v>32</v>
      </c>
      <c r="E5274" s="2">
        <v>384</v>
      </c>
      <c r="F5274" s="1">
        <v>190013.43</v>
      </c>
      <c r="G5274" s="1">
        <v>240581.28</v>
      </c>
      <c r="H5274" s="1">
        <v>60863.801099999997</v>
      </c>
      <c r="I5274" s="1">
        <v>28061.06</v>
      </c>
      <c r="J5274" s="1">
        <v>7253.36</v>
      </c>
      <c r="K5274" s="2">
        <v>354</v>
      </c>
      <c r="L5274" s="1">
        <v>154736.01</v>
      </c>
      <c r="M5274" s="1">
        <v>196784.54</v>
      </c>
      <c r="N5274" s="1">
        <v>42721.230499999998</v>
      </c>
      <c r="O5274" s="1">
        <v>27045</v>
      </c>
      <c r="P5274" s="1">
        <v>16217.45</v>
      </c>
      <c r="Q5274" s="2">
        <f>-+Table1[[#This Row],[Current Record Count]]+Table1[[#This Row],[Adj Record Count]]</f>
        <v>-30</v>
      </c>
      <c r="R5274" s="1">
        <f>+-Table1[[#This Row],[Current Total ADJUSTMENT_AMOUNT]]+Table1[[#This Row],[Adj Total ADJUSTMENT_AMOUNT]]</f>
        <v>-35277.419999999984</v>
      </c>
      <c r="S5274" s="1">
        <f>-Table1[[#This Row],[Current Total CHARGE_AMOUNT]]+Table1[[#This Row],[Adj Total CHARGE_AMOUNT]]</f>
        <v>-43796.739999999991</v>
      </c>
      <c r="T5274" s="1">
        <f>+Table1[[#This Row],[Adj Total TOTAL_COST]]-Table1[[#This Row],[Current Total TOTAL_COST]]</f>
        <v>-18142.570599999999</v>
      </c>
      <c r="U5274" s="1">
        <f>+Table1[[#This Row],[Adj Total CONTRIBUTION_MARGIN]]-Table1[[#This Row],[Current Total CONTRIBUTION_MARGIN]]</f>
        <v>-1016.0600000000013</v>
      </c>
      <c r="V5274" s="1">
        <f>+Table1[[#This Row],[Adj Total OPERATING_MARGIN]]-Table1[[#This Row],[Current Total OPERATING_MARGIN]]</f>
        <v>8964.09</v>
      </c>
    </row>
    <row r="5275" spans="1:22" x14ac:dyDescent="0.3">
      <c r="A5275" t="s">
        <v>22</v>
      </c>
      <c r="B5275">
        <v>2021</v>
      </c>
      <c r="C5275" t="s">
        <v>67</v>
      </c>
      <c r="D5275" t="s">
        <v>67</v>
      </c>
      <c r="E5275" s="2">
        <v>145</v>
      </c>
      <c r="F5275" s="1">
        <v>174853.35</v>
      </c>
      <c r="G5275" s="1">
        <v>200027.56</v>
      </c>
      <c r="H5275" s="1">
        <v>58718.701000000001</v>
      </c>
      <c r="I5275" s="1">
        <v>-825.5</v>
      </c>
      <c r="J5275" s="1">
        <v>-19139.41</v>
      </c>
      <c r="K5275" s="2">
        <v>139</v>
      </c>
      <c r="L5275" s="1">
        <v>100986.68</v>
      </c>
      <c r="M5275" s="1">
        <v>122702.28</v>
      </c>
      <c r="N5275" s="1">
        <v>44199.890200000002</v>
      </c>
      <c r="O5275" s="1">
        <v>3256.48</v>
      </c>
      <c r="P5275" s="1">
        <v>-10162.469999999999</v>
      </c>
      <c r="Q5275" s="2">
        <f>-+Table1[[#This Row],[Current Record Count]]+Table1[[#This Row],[Adj Record Count]]</f>
        <v>-6</v>
      </c>
      <c r="R5275" s="1">
        <f>+-Table1[[#This Row],[Current Total ADJUSTMENT_AMOUNT]]+Table1[[#This Row],[Adj Total ADJUSTMENT_AMOUNT]]</f>
        <v>-73866.670000000013</v>
      </c>
      <c r="S5275" s="1">
        <f>-Table1[[#This Row],[Current Total CHARGE_AMOUNT]]+Table1[[#This Row],[Adj Total CHARGE_AMOUNT]]</f>
        <v>-77325.279999999999</v>
      </c>
      <c r="T5275" s="1">
        <f>+Table1[[#This Row],[Adj Total TOTAL_COST]]-Table1[[#This Row],[Current Total TOTAL_COST]]</f>
        <v>-14518.810799999999</v>
      </c>
      <c r="U5275" s="1">
        <f>+Table1[[#This Row],[Adj Total CONTRIBUTION_MARGIN]]-Table1[[#This Row],[Current Total CONTRIBUTION_MARGIN]]</f>
        <v>4081.98</v>
      </c>
      <c r="V5275" s="1">
        <f>+Table1[[#This Row],[Adj Total OPERATING_MARGIN]]-Table1[[#This Row],[Current Total OPERATING_MARGIN]]</f>
        <v>8976.94</v>
      </c>
    </row>
    <row r="5276" spans="1:22" x14ac:dyDescent="0.3">
      <c r="A5276" t="s">
        <v>54</v>
      </c>
      <c r="B5276">
        <v>2024</v>
      </c>
      <c r="C5276" t="s">
        <v>17</v>
      </c>
      <c r="D5276" t="s">
        <v>107</v>
      </c>
      <c r="E5276" s="2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2">
        <v>3</v>
      </c>
      <c r="L5276" s="1">
        <v>9360.7800000000007</v>
      </c>
      <c r="M5276" s="1">
        <v>22696.68</v>
      </c>
      <c r="N5276" s="1">
        <v>4362.6320999999998</v>
      </c>
      <c r="O5276" s="1">
        <v>10540.85</v>
      </c>
      <c r="P5276" s="1">
        <v>8983.0400000000009</v>
      </c>
      <c r="Q5276" s="2">
        <f>-+Table1[[#This Row],[Current Record Count]]+Table1[[#This Row],[Adj Record Count]]</f>
        <v>3</v>
      </c>
      <c r="R5276" s="1">
        <f>+-Table1[[#This Row],[Current Total ADJUSTMENT_AMOUNT]]+Table1[[#This Row],[Adj Total ADJUSTMENT_AMOUNT]]</f>
        <v>9360.7800000000007</v>
      </c>
      <c r="S5276" s="1">
        <f>-Table1[[#This Row],[Current Total CHARGE_AMOUNT]]+Table1[[#This Row],[Adj Total CHARGE_AMOUNT]]</f>
        <v>22696.68</v>
      </c>
      <c r="T5276" s="1">
        <f>+Table1[[#This Row],[Adj Total TOTAL_COST]]-Table1[[#This Row],[Current Total TOTAL_COST]]</f>
        <v>4362.6320999999998</v>
      </c>
      <c r="U5276" s="1">
        <f>+Table1[[#This Row],[Adj Total CONTRIBUTION_MARGIN]]-Table1[[#This Row],[Current Total CONTRIBUTION_MARGIN]]</f>
        <v>10540.85</v>
      </c>
      <c r="V5276" s="1">
        <f>+Table1[[#This Row],[Adj Total OPERATING_MARGIN]]-Table1[[#This Row],[Current Total OPERATING_MARGIN]]</f>
        <v>8983.0400000000009</v>
      </c>
    </row>
    <row r="5277" spans="1:22" x14ac:dyDescent="0.3">
      <c r="A5277" t="s">
        <v>44</v>
      </c>
      <c r="B5277">
        <v>2021</v>
      </c>
      <c r="C5277" t="s">
        <v>17</v>
      </c>
      <c r="D5277" t="s">
        <v>86</v>
      </c>
      <c r="E5277" s="2">
        <v>6</v>
      </c>
      <c r="F5277" s="1">
        <v>54657.59</v>
      </c>
      <c r="G5277" s="1">
        <v>62766.01</v>
      </c>
      <c r="H5277" s="1">
        <v>17566.222000000002</v>
      </c>
      <c r="I5277" s="1">
        <v>-3120.02</v>
      </c>
      <c r="J5277" s="1">
        <v>-9400.2900000000009</v>
      </c>
      <c r="K5277" s="2">
        <v>4</v>
      </c>
      <c r="L5277" s="1">
        <v>3471.57</v>
      </c>
      <c r="M5277" s="1">
        <v>4002</v>
      </c>
      <c r="N5277" s="1">
        <v>1347.203</v>
      </c>
      <c r="O5277" s="1">
        <v>-6.89</v>
      </c>
      <c r="P5277" s="1">
        <v>-377.41</v>
      </c>
      <c r="Q5277" s="2">
        <f>-+Table1[[#This Row],[Current Record Count]]+Table1[[#This Row],[Adj Record Count]]</f>
        <v>-2</v>
      </c>
      <c r="R5277" s="1">
        <f>+-Table1[[#This Row],[Current Total ADJUSTMENT_AMOUNT]]+Table1[[#This Row],[Adj Total ADJUSTMENT_AMOUNT]]</f>
        <v>-51186.02</v>
      </c>
      <c r="S5277" s="1">
        <f>-Table1[[#This Row],[Current Total CHARGE_AMOUNT]]+Table1[[#This Row],[Adj Total CHARGE_AMOUNT]]</f>
        <v>-58764.01</v>
      </c>
      <c r="T5277" s="1">
        <f>+Table1[[#This Row],[Adj Total TOTAL_COST]]-Table1[[#This Row],[Current Total TOTAL_COST]]</f>
        <v>-16219.019000000002</v>
      </c>
      <c r="U5277" s="1">
        <f>+Table1[[#This Row],[Adj Total CONTRIBUTION_MARGIN]]-Table1[[#This Row],[Current Total CONTRIBUTION_MARGIN]]</f>
        <v>3113.13</v>
      </c>
      <c r="V5277" s="1">
        <f>+Table1[[#This Row],[Adj Total OPERATING_MARGIN]]-Table1[[#This Row],[Current Total OPERATING_MARGIN]]</f>
        <v>9022.880000000001</v>
      </c>
    </row>
    <row r="5278" spans="1:22" x14ac:dyDescent="0.3">
      <c r="A5278" t="s">
        <v>27</v>
      </c>
      <c r="B5278">
        <v>2022</v>
      </c>
      <c r="C5278" t="s">
        <v>20</v>
      </c>
      <c r="D5278" t="s">
        <v>97</v>
      </c>
      <c r="E5278" s="2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2">
        <v>1</v>
      </c>
      <c r="L5278" s="1">
        <v>5048.82</v>
      </c>
      <c r="M5278" s="1">
        <v>15299.5</v>
      </c>
      <c r="N5278" s="1">
        <v>1213.3314</v>
      </c>
      <c r="O5278" s="1">
        <v>9347.4</v>
      </c>
      <c r="P5278" s="1">
        <v>9037.35</v>
      </c>
      <c r="Q5278" s="2">
        <f>-+Table1[[#This Row],[Current Record Count]]+Table1[[#This Row],[Adj Record Count]]</f>
        <v>1</v>
      </c>
      <c r="R5278" s="1">
        <f>+-Table1[[#This Row],[Current Total ADJUSTMENT_AMOUNT]]+Table1[[#This Row],[Adj Total ADJUSTMENT_AMOUNT]]</f>
        <v>5048.82</v>
      </c>
      <c r="S5278" s="1">
        <f>-Table1[[#This Row],[Current Total CHARGE_AMOUNT]]+Table1[[#This Row],[Adj Total CHARGE_AMOUNT]]</f>
        <v>15299.5</v>
      </c>
      <c r="T5278" s="1">
        <f>+Table1[[#This Row],[Adj Total TOTAL_COST]]-Table1[[#This Row],[Current Total TOTAL_COST]]</f>
        <v>1213.3314</v>
      </c>
      <c r="U5278" s="1">
        <f>+Table1[[#This Row],[Adj Total CONTRIBUTION_MARGIN]]-Table1[[#This Row],[Current Total CONTRIBUTION_MARGIN]]</f>
        <v>9347.4</v>
      </c>
      <c r="V5278" s="1">
        <f>+Table1[[#This Row],[Adj Total OPERATING_MARGIN]]-Table1[[#This Row],[Current Total OPERATING_MARGIN]]</f>
        <v>9037.35</v>
      </c>
    </row>
    <row r="5279" spans="1:22" x14ac:dyDescent="0.3">
      <c r="A5279" t="s">
        <v>35</v>
      </c>
      <c r="B5279">
        <v>2025</v>
      </c>
      <c r="C5279" t="s">
        <v>17</v>
      </c>
      <c r="D5279" t="s">
        <v>69</v>
      </c>
      <c r="E5279" s="2">
        <v>22</v>
      </c>
      <c r="F5279" s="1">
        <v>216242.71</v>
      </c>
      <c r="G5279" s="1">
        <v>266651.33</v>
      </c>
      <c r="H5279" s="1">
        <v>56555.294600000001</v>
      </c>
      <c r="I5279" s="1">
        <v>8953.4500000000007</v>
      </c>
      <c r="J5279" s="1">
        <v>-8741.23</v>
      </c>
      <c r="K5279" s="2">
        <v>6</v>
      </c>
      <c r="L5279" s="1">
        <v>5173.57</v>
      </c>
      <c r="M5279" s="1">
        <v>6135</v>
      </c>
      <c r="N5279" s="1">
        <v>640.36310000000003</v>
      </c>
      <c r="O5279" s="1">
        <v>592.79999999999995</v>
      </c>
      <c r="P5279" s="1">
        <v>380.8</v>
      </c>
      <c r="Q5279" s="2">
        <f>-+Table1[[#This Row],[Current Record Count]]+Table1[[#This Row],[Adj Record Count]]</f>
        <v>-16</v>
      </c>
      <c r="R5279" s="1">
        <f>+-Table1[[#This Row],[Current Total ADJUSTMENT_AMOUNT]]+Table1[[#This Row],[Adj Total ADJUSTMENT_AMOUNT]]</f>
        <v>-211069.13999999998</v>
      </c>
      <c r="S5279" s="1">
        <f>-Table1[[#This Row],[Current Total CHARGE_AMOUNT]]+Table1[[#This Row],[Adj Total CHARGE_AMOUNT]]</f>
        <v>-260516.33000000002</v>
      </c>
      <c r="T5279" s="1">
        <f>+Table1[[#This Row],[Adj Total TOTAL_COST]]-Table1[[#This Row],[Current Total TOTAL_COST]]</f>
        <v>-55914.931499999999</v>
      </c>
      <c r="U5279" s="1">
        <f>+Table1[[#This Row],[Adj Total CONTRIBUTION_MARGIN]]-Table1[[#This Row],[Current Total CONTRIBUTION_MARGIN]]</f>
        <v>-8360.6500000000015</v>
      </c>
      <c r="V5279" s="1">
        <f>+Table1[[#This Row],[Adj Total OPERATING_MARGIN]]-Table1[[#This Row],[Current Total OPERATING_MARGIN]]</f>
        <v>9122.0299999999988</v>
      </c>
    </row>
    <row r="5280" spans="1:22" x14ac:dyDescent="0.3">
      <c r="A5280" t="s">
        <v>25</v>
      </c>
      <c r="B5280">
        <v>2024</v>
      </c>
      <c r="C5280" t="s">
        <v>17</v>
      </c>
      <c r="D5280" t="s">
        <v>18</v>
      </c>
      <c r="E5280" s="2">
        <v>278</v>
      </c>
      <c r="F5280" s="1">
        <v>848738.21</v>
      </c>
      <c r="G5280" s="1">
        <v>1084120.6399999999</v>
      </c>
      <c r="H5280" s="1">
        <v>136575.72070000001</v>
      </c>
      <c r="I5280" s="1">
        <v>170751.71</v>
      </c>
      <c r="J5280" s="1">
        <v>132755.29999999999</v>
      </c>
      <c r="K5280" s="2">
        <v>405</v>
      </c>
      <c r="L5280" s="1">
        <v>1421024.08</v>
      </c>
      <c r="M5280" s="1">
        <v>1803481.11</v>
      </c>
      <c r="N5280" s="1">
        <v>288990.01669999998</v>
      </c>
      <c r="O5280" s="1">
        <v>226300.41</v>
      </c>
      <c r="P5280" s="1">
        <v>141880.24</v>
      </c>
      <c r="Q5280" s="2">
        <f>-+Table1[[#This Row],[Current Record Count]]+Table1[[#This Row],[Adj Record Count]]</f>
        <v>127</v>
      </c>
      <c r="R5280" s="1">
        <f>+-Table1[[#This Row],[Current Total ADJUSTMENT_AMOUNT]]+Table1[[#This Row],[Adj Total ADJUSTMENT_AMOUNT]]</f>
        <v>572285.87000000011</v>
      </c>
      <c r="S5280" s="1">
        <f>-Table1[[#This Row],[Current Total CHARGE_AMOUNT]]+Table1[[#This Row],[Adj Total CHARGE_AMOUNT]]</f>
        <v>719360.4700000002</v>
      </c>
      <c r="T5280" s="1">
        <f>+Table1[[#This Row],[Adj Total TOTAL_COST]]-Table1[[#This Row],[Current Total TOTAL_COST]]</f>
        <v>152414.29599999997</v>
      </c>
      <c r="U5280" s="1">
        <f>+Table1[[#This Row],[Adj Total CONTRIBUTION_MARGIN]]-Table1[[#This Row],[Current Total CONTRIBUTION_MARGIN]]</f>
        <v>55548.700000000012</v>
      </c>
      <c r="V5280" s="1">
        <f>+Table1[[#This Row],[Adj Total OPERATING_MARGIN]]-Table1[[#This Row],[Current Total OPERATING_MARGIN]]</f>
        <v>9124.9400000000023</v>
      </c>
    </row>
    <row r="5281" spans="1:22" x14ac:dyDescent="0.3">
      <c r="A5281" t="s">
        <v>27</v>
      </c>
      <c r="B5281">
        <v>2024</v>
      </c>
      <c r="C5281" t="s">
        <v>23</v>
      </c>
      <c r="D5281" t="s">
        <v>83</v>
      </c>
      <c r="E5281" s="2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2">
        <v>6</v>
      </c>
      <c r="L5281" s="1">
        <v>85757.08</v>
      </c>
      <c r="M5281" s="1">
        <v>100002.03</v>
      </c>
      <c r="N5281" s="1">
        <v>10317.927299999999</v>
      </c>
      <c r="O5281" s="1">
        <v>13384.02</v>
      </c>
      <c r="P5281" s="1">
        <v>9206.43</v>
      </c>
      <c r="Q5281" s="2">
        <f>-+Table1[[#This Row],[Current Record Count]]+Table1[[#This Row],[Adj Record Count]]</f>
        <v>6</v>
      </c>
      <c r="R5281" s="1">
        <f>+-Table1[[#This Row],[Current Total ADJUSTMENT_AMOUNT]]+Table1[[#This Row],[Adj Total ADJUSTMENT_AMOUNT]]</f>
        <v>85757.08</v>
      </c>
      <c r="S5281" s="1">
        <f>-Table1[[#This Row],[Current Total CHARGE_AMOUNT]]+Table1[[#This Row],[Adj Total CHARGE_AMOUNT]]</f>
        <v>100002.03</v>
      </c>
      <c r="T5281" s="1">
        <f>+Table1[[#This Row],[Adj Total TOTAL_COST]]-Table1[[#This Row],[Current Total TOTAL_COST]]</f>
        <v>10317.927299999999</v>
      </c>
      <c r="U5281" s="1">
        <f>+Table1[[#This Row],[Adj Total CONTRIBUTION_MARGIN]]-Table1[[#This Row],[Current Total CONTRIBUTION_MARGIN]]</f>
        <v>13384.02</v>
      </c>
      <c r="V5281" s="1">
        <f>+Table1[[#This Row],[Adj Total OPERATING_MARGIN]]-Table1[[#This Row],[Current Total OPERATING_MARGIN]]</f>
        <v>9206.43</v>
      </c>
    </row>
    <row r="5282" spans="1:22" x14ac:dyDescent="0.3">
      <c r="A5282" t="s">
        <v>22</v>
      </c>
      <c r="B5282">
        <v>2024</v>
      </c>
      <c r="C5282" t="s">
        <v>26</v>
      </c>
      <c r="D5282" t="s">
        <v>26</v>
      </c>
      <c r="E5282" s="2">
        <v>9003</v>
      </c>
      <c r="F5282" s="1">
        <v>7698053.2000000002</v>
      </c>
      <c r="G5282" s="1">
        <v>9785319.0199999996</v>
      </c>
      <c r="H5282" s="1">
        <v>3346082.5794000002</v>
      </c>
      <c r="I5282" s="1">
        <v>636268.44999999995</v>
      </c>
      <c r="J5282" s="1">
        <v>-348327.06</v>
      </c>
      <c r="K5282" s="2">
        <v>8955</v>
      </c>
      <c r="L5282" s="1">
        <v>7515857.1500000004</v>
      </c>
      <c r="M5282" s="1">
        <v>9570035.7799999993</v>
      </c>
      <c r="N5282" s="1">
        <v>3295173.8224999998</v>
      </c>
      <c r="O5282" s="1">
        <v>629537.86</v>
      </c>
      <c r="P5282" s="1">
        <v>-339061.34</v>
      </c>
      <c r="Q5282" s="2">
        <f>-+Table1[[#This Row],[Current Record Count]]+Table1[[#This Row],[Adj Record Count]]</f>
        <v>-48</v>
      </c>
      <c r="R5282" s="1">
        <f>+-Table1[[#This Row],[Current Total ADJUSTMENT_AMOUNT]]+Table1[[#This Row],[Adj Total ADJUSTMENT_AMOUNT]]</f>
        <v>-182196.04999999981</v>
      </c>
      <c r="S5282" s="1">
        <f>-Table1[[#This Row],[Current Total CHARGE_AMOUNT]]+Table1[[#This Row],[Adj Total CHARGE_AMOUNT]]</f>
        <v>-215283.24000000022</v>
      </c>
      <c r="T5282" s="1">
        <f>+Table1[[#This Row],[Adj Total TOTAL_COST]]-Table1[[#This Row],[Current Total TOTAL_COST]]</f>
        <v>-50908.756900000386</v>
      </c>
      <c r="U5282" s="1">
        <f>+Table1[[#This Row],[Adj Total CONTRIBUTION_MARGIN]]-Table1[[#This Row],[Current Total CONTRIBUTION_MARGIN]]</f>
        <v>-6730.5899999999674</v>
      </c>
      <c r="V5282" s="1">
        <f>+Table1[[#This Row],[Adj Total OPERATING_MARGIN]]-Table1[[#This Row],[Current Total OPERATING_MARGIN]]</f>
        <v>9265.7199999999721</v>
      </c>
    </row>
    <row r="5283" spans="1:22" x14ac:dyDescent="0.3">
      <c r="A5283" t="s">
        <v>25</v>
      </c>
      <c r="B5283">
        <v>2025</v>
      </c>
      <c r="C5283" t="s">
        <v>17</v>
      </c>
      <c r="D5283" t="s">
        <v>69</v>
      </c>
      <c r="E5283" s="2">
        <v>30</v>
      </c>
      <c r="F5283" s="1">
        <v>56345.13</v>
      </c>
      <c r="G5283" s="1">
        <v>73846.23</v>
      </c>
      <c r="H5283" s="1">
        <v>6498.4416000000001</v>
      </c>
      <c r="I5283" s="1">
        <v>5237.88</v>
      </c>
      <c r="J5283" s="1">
        <v>3403.97</v>
      </c>
      <c r="K5283" s="2">
        <v>61</v>
      </c>
      <c r="L5283" s="1">
        <v>146250.4</v>
      </c>
      <c r="M5283" s="1">
        <v>192966.52</v>
      </c>
      <c r="N5283" s="1">
        <v>24218.1908</v>
      </c>
      <c r="O5283" s="1">
        <v>20172.509999999998</v>
      </c>
      <c r="P5283" s="1">
        <v>12787.86</v>
      </c>
      <c r="Q5283" s="2">
        <f>-+Table1[[#This Row],[Current Record Count]]+Table1[[#This Row],[Adj Record Count]]</f>
        <v>31</v>
      </c>
      <c r="R5283" s="1">
        <f>+-Table1[[#This Row],[Current Total ADJUSTMENT_AMOUNT]]+Table1[[#This Row],[Adj Total ADJUSTMENT_AMOUNT]]</f>
        <v>89905.26999999999</v>
      </c>
      <c r="S5283" s="1">
        <f>-Table1[[#This Row],[Current Total CHARGE_AMOUNT]]+Table1[[#This Row],[Adj Total CHARGE_AMOUNT]]</f>
        <v>119120.29</v>
      </c>
      <c r="T5283" s="1">
        <f>+Table1[[#This Row],[Adj Total TOTAL_COST]]-Table1[[#This Row],[Current Total TOTAL_COST]]</f>
        <v>17719.749199999998</v>
      </c>
      <c r="U5283" s="1">
        <f>+Table1[[#This Row],[Adj Total CONTRIBUTION_MARGIN]]-Table1[[#This Row],[Current Total CONTRIBUTION_MARGIN]]</f>
        <v>14934.629999999997</v>
      </c>
      <c r="V5283" s="1">
        <f>+Table1[[#This Row],[Adj Total OPERATING_MARGIN]]-Table1[[#This Row],[Current Total OPERATING_MARGIN]]</f>
        <v>9383.8900000000012</v>
      </c>
    </row>
    <row r="5284" spans="1:22" x14ac:dyDescent="0.3">
      <c r="A5284" t="s">
        <v>33</v>
      </c>
      <c r="B5284">
        <v>2021</v>
      </c>
      <c r="C5284" t="s">
        <v>17</v>
      </c>
      <c r="D5284" t="s">
        <v>56</v>
      </c>
      <c r="E5284" s="2">
        <v>29</v>
      </c>
      <c r="F5284" s="1">
        <v>105296.63</v>
      </c>
      <c r="G5284" s="1">
        <v>165151.67000000001</v>
      </c>
      <c r="H5284" s="1">
        <v>71287.631399999998</v>
      </c>
      <c r="I5284" s="1">
        <v>21887.74</v>
      </c>
      <c r="J5284" s="1">
        <v>-9404.75</v>
      </c>
      <c r="K5284" s="2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2">
        <f>-+Table1[[#This Row],[Current Record Count]]+Table1[[#This Row],[Adj Record Count]]</f>
        <v>-29</v>
      </c>
      <c r="R5284" s="1">
        <f>+-Table1[[#This Row],[Current Total ADJUSTMENT_AMOUNT]]+Table1[[#This Row],[Adj Total ADJUSTMENT_AMOUNT]]</f>
        <v>-105296.63</v>
      </c>
      <c r="S5284" s="1">
        <f>-Table1[[#This Row],[Current Total CHARGE_AMOUNT]]+Table1[[#This Row],[Adj Total CHARGE_AMOUNT]]</f>
        <v>-165151.67000000001</v>
      </c>
      <c r="T5284" s="1">
        <f>+Table1[[#This Row],[Adj Total TOTAL_COST]]-Table1[[#This Row],[Current Total TOTAL_COST]]</f>
        <v>-71287.631399999998</v>
      </c>
      <c r="U5284" s="1">
        <f>+Table1[[#This Row],[Adj Total CONTRIBUTION_MARGIN]]-Table1[[#This Row],[Current Total CONTRIBUTION_MARGIN]]</f>
        <v>-21887.74</v>
      </c>
      <c r="V5284" s="1">
        <f>+Table1[[#This Row],[Adj Total OPERATING_MARGIN]]-Table1[[#This Row],[Current Total OPERATING_MARGIN]]</f>
        <v>9404.75</v>
      </c>
    </row>
    <row r="5285" spans="1:22" x14ac:dyDescent="0.3">
      <c r="A5285" t="s">
        <v>31</v>
      </c>
      <c r="B5285">
        <v>2025</v>
      </c>
      <c r="C5285" t="s">
        <v>17</v>
      </c>
      <c r="D5285" t="s">
        <v>45</v>
      </c>
      <c r="E5285" s="2">
        <v>101</v>
      </c>
      <c r="F5285" s="1">
        <v>290835.23</v>
      </c>
      <c r="G5285" s="1">
        <v>413710.03</v>
      </c>
      <c r="H5285" s="1">
        <v>117270.09329999999</v>
      </c>
      <c r="I5285" s="1">
        <v>32832.839999999997</v>
      </c>
      <c r="J5285" s="1">
        <v>-9575.51</v>
      </c>
      <c r="K5285" s="2">
        <v>93</v>
      </c>
      <c r="L5285" s="1">
        <v>149910.10999999999</v>
      </c>
      <c r="M5285" s="1">
        <v>218753.93</v>
      </c>
      <c r="N5285" s="1">
        <v>63836.5674</v>
      </c>
      <c r="O5285" s="1">
        <v>23618.57</v>
      </c>
      <c r="P5285" s="1">
        <v>-123.4</v>
      </c>
      <c r="Q5285" s="2">
        <f>-+Table1[[#This Row],[Current Record Count]]+Table1[[#This Row],[Adj Record Count]]</f>
        <v>-8</v>
      </c>
      <c r="R5285" s="1">
        <f>+-Table1[[#This Row],[Current Total ADJUSTMENT_AMOUNT]]+Table1[[#This Row],[Adj Total ADJUSTMENT_AMOUNT]]</f>
        <v>-140925.12</v>
      </c>
      <c r="S5285" s="1">
        <f>-Table1[[#This Row],[Current Total CHARGE_AMOUNT]]+Table1[[#This Row],[Adj Total CHARGE_AMOUNT]]</f>
        <v>-194956.10000000003</v>
      </c>
      <c r="T5285" s="1">
        <f>+Table1[[#This Row],[Adj Total TOTAL_COST]]-Table1[[#This Row],[Current Total TOTAL_COST]]</f>
        <v>-53433.525899999993</v>
      </c>
      <c r="U5285" s="1">
        <f>+Table1[[#This Row],[Adj Total CONTRIBUTION_MARGIN]]-Table1[[#This Row],[Current Total CONTRIBUTION_MARGIN]]</f>
        <v>-9214.2699999999968</v>
      </c>
      <c r="V5285" s="1">
        <f>+Table1[[#This Row],[Adj Total OPERATING_MARGIN]]-Table1[[#This Row],[Current Total OPERATING_MARGIN]]</f>
        <v>9452.11</v>
      </c>
    </row>
    <row r="5286" spans="1:22" x14ac:dyDescent="0.3">
      <c r="A5286" t="s">
        <v>27</v>
      </c>
      <c r="B5286">
        <v>2021</v>
      </c>
      <c r="C5286" t="s">
        <v>47</v>
      </c>
      <c r="D5286" t="s">
        <v>47</v>
      </c>
      <c r="E5286" s="2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2">
        <v>1</v>
      </c>
      <c r="L5286" s="1">
        <v>5492.52</v>
      </c>
      <c r="M5286" s="1">
        <v>16644</v>
      </c>
      <c r="N5286" s="1">
        <v>1696.6785</v>
      </c>
      <c r="O5286" s="1">
        <v>10073</v>
      </c>
      <c r="P5286" s="1">
        <v>9454.7999999999993</v>
      </c>
      <c r="Q5286" s="2">
        <f>-+Table1[[#This Row],[Current Record Count]]+Table1[[#This Row],[Adj Record Count]]</f>
        <v>1</v>
      </c>
      <c r="R5286" s="1">
        <f>+-Table1[[#This Row],[Current Total ADJUSTMENT_AMOUNT]]+Table1[[#This Row],[Adj Total ADJUSTMENT_AMOUNT]]</f>
        <v>5492.52</v>
      </c>
      <c r="S5286" s="1">
        <f>-Table1[[#This Row],[Current Total CHARGE_AMOUNT]]+Table1[[#This Row],[Adj Total CHARGE_AMOUNT]]</f>
        <v>16644</v>
      </c>
      <c r="T5286" s="1">
        <f>+Table1[[#This Row],[Adj Total TOTAL_COST]]-Table1[[#This Row],[Current Total TOTAL_COST]]</f>
        <v>1696.6785</v>
      </c>
      <c r="U5286" s="1">
        <f>+Table1[[#This Row],[Adj Total CONTRIBUTION_MARGIN]]-Table1[[#This Row],[Current Total CONTRIBUTION_MARGIN]]</f>
        <v>10073</v>
      </c>
      <c r="V5286" s="1">
        <f>+Table1[[#This Row],[Adj Total OPERATING_MARGIN]]-Table1[[#This Row],[Current Total OPERATING_MARGIN]]</f>
        <v>9454.7999999999993</v>
      </c>
    </row>
    <row r="5287" spans="1:22" x14ac:dyDescent="0.3">
      <c r="A5287" t="s">
        <v>27</v>
      </c>
      <c r="B5287">
        <v>2023</v>
      </c>
      <c r="C5287" t="s">
        <v>29</v>
      </c>
      <c r="D5287" t="s">
        <v>38</v>
      </c>
      <c r="E5287" s="2">
        <v>1</v>
      </c>
      <c r="F5287" s="1">
        <v>8491.16</v>
      </c>
      <c r="G5287" s="1">
        <v>9208.9699999999993</v>
      </c>
      <c r="H5287" s="1">
        <v>1100.0655999999999</v>
      </c>
      <c r="I5287" s="1">
        <v>-29.12</v>
      </c>
      <c r="J5287" s="1">
        <v>-414.07</v>
      </c>
      <c r="K5287" s="2">
        <v>6</v>
      </c>
      <c r="L5287" s="1">
        <v>33144.300000000003</v>
      </c>
      <c r="M5287" s="1">
        <v>49760.6</v>
      </c>
      <c r="N5287" s="1">
        <v>7587.9553999999998</v>
      </c>
      <c r="O5287" s="1">
        <v>11807.55</v>
      </c>
      <c r="P5287" s="1">
        <v>9041.42</v>
      </c>
      <c r="Q5287" s="2">
        <f>-+Table1[[#This Row],[Current Record Count]]+Table1[[#This Row],[Adj Record Count]]</f>
        <v>5</v>
      </c>
      <c r="R5287" s="1">
        <f>+-Table1[[#This Row],[Current Total ADJUSTMENT_AMOUNT]]+Table1[[#This Row],[Adj Total ADJUSTMENT_AMOUNT]]</f>
        <v>24653.140000000003</v>
      </c>
      <c r="S5287" s="1">
        <f>-Table1[[#This Row],[Current Total CHARGE_AMOUNT]]+Table1[[#This Row],[Adj Total CHARGE_AMOUNT]]</f>
        <v>40551.629999999997</v>
      </c>
      <c r="T5287" s="1">
        <f>+Table1[[#This Row],[Adj Total TOTAL_COST]]-Table1[[#This Row],[Current Total TOTAL_COST]]</f>
        <v>6487.8897999999999</v>
      </c>
      <c r="U5287" s="1">
        <f>+Table1[[#This Row],[Adj Total CONTRIBUTION_MARGIN]]-Table1[[#This Row],[Current Total CONTRIBUTION_MARGIN]]</f>
        <v>11836.67</v>
      </c>
      <c r="V5287" s="1">
        <f>+Table1[[#This Row],[Adj Total OPERATING_MARGIN]]-Table1[[#This Row],[Current Total OPERATING_MARGIN]]</f>
        <v>9455.49</v>
      </c>
    </row>
    <row r="5288" spans="1:22" x14ac:dyDescent="0.3">
      <c r="A5288" t="s">
        <v>44</v>
      </c>
      <c r="B5288">
        <v>2021</v>
      </c>
      <c r="C5288" t="s">
        <v>23</v>
      </c>
      <c r="D5288" t="s">
        <v>40</v>
      </c>
      <c r="E5288" s="2">
        <v>185</v>
      </c>
      <c r="F5288" s="1">
        <v>151292.04</v>
      </c>
      <c r="G5288" s="1">
        <v>190645.75</v>
      </c>
      <c r="H5288" s="1">
        <v>97693.362599999993</v>
      </c>
      <c r="I5288" s="1">
        <v>4113.63</v>
      </c>
      <c r="J5288" s="1">
        <v>-23714.79</v>
      </c>
      <c r="K5288" s="2">
        <v>176</v>
      </c>
      <c r="L5288" s="1">
        <v>69761.149999999994</v>
      </c>
      <c r="M5288" s="1">
        <v>88932</v>
      </c>
      <c r="N5288" s="1">
        <v>64446.432999999997</v>
      </c>
      <c r="O5288" s="1">
        <v>2600.1</v>
      </c>
      <c r="P5288" s="1">
        <v>-14254.3</v>
      </c>
      <c r="Q5288" s="2">
        <f>-+Table1[[#This Row],[Current Record Count]]+Table1[[#This Row],[Adj Record Count]]</f>
        <v>-9</v>
      </c>
      <c r="R5288" s="1">
        <f>+-Table1[[#This Row],[Current Total ADJUSTMENT_AMOUNT]]+Table1[[#This Row],[Adj Total ADJUSTMENT_AMOUNT]]</f>
        <v>-81530.890000000014</v>
      </c>
      <c r="S5288" s="1">
        <f>-Table1[[#This Row],[Current Total CHARGE_AMOUNT]]+Table1[[#This Row],[Adj Total CHARGE_AMOUNT]]</f>
        <v>-101713.75</v>
      </c>
      <c r="T5288" s="1">
        <f>+Table1[[#This Row],[Adj Total TOTAL_COST]]-Table1[[#This Row],[Current Total TOTAL_COST]]</f>
        <v>-33246.929599999996</v>
      </c>
      <c r="U5288" s="1">
        <f>+Table1[[#This Row],[Adj Total CONTRIBUTION_MARGIN]]-Table1[[#This Row],[Current Total CONTRIBUTION_MARGIN]]</f>
        <v>-1513.5300000000002</v>
      </c>
      <c r="V5288" s="1">
        <f>+Table1[[#This Row],[Adj Total OPERATING_MARGIN]]-Table1[[#This Row],[Current Total OPERATING_MARGIN]]</f>
        <v>9460.4900000000016</v>
      </c>
    </row>
    <row r="5289" spans="1:22" x14ac:dyDescent="0.3">
      <c r="A5289" t="s">
        <v>27</v>
      </c>
      <c r="B5289">
        <v>2025</v>
      </c>
      <c r="C5289" t="s">
        <v>23</v>
      </c>
      <c r="D5289" t="s">
        <v>83</v>
      </c>
      <c r="E5289" s="2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2">
        <v>3</v>
      </c>
      <c r="L5289" s="1">
        <v>36768.120000000003</v>
      </c>
      <c r="M5289" s="1">
        <v>52326.400000000001</v>
      </c>
      <c r="N5289" s="1">
        <v>6097.3978999999999</v>
      </c>
      <c r="O5289" s="1">
        <v>11998.54</v>
      </c>
      <c r="P5289" s="1">
        <v>9467.75</v>
      </c>
      <c r="Q5289" s="2">
        <f>-+Table1[[#This Row],[Current Record Count]]+Table1[[#This Row],[Adj Record Count]]</f>
        <v>3</v>
      </c>
      <c r="R5289" s="1">
        <f>+-Table1[[#This Row],[Current Total ADJUSTMENT_AMOUNT]]+Table1[[#This Row],[Adj Total ADJUSTMENT_AMOUNT]]</f>
        <v>36768.120000000003</v>
      </c>
      <c r="S5289" s="1">
        <f>-Table1[[#This Row],[Current Total CHARGE_AMOUNT]]+Table1[[#This Row],[Adj Total CHARGE_AMOUNT]]</f>
        <v>52326.400000000001</v>
      </c>
      <c r="T5289" s="1">
        <f>+Table1[[#This Row],[Adj Total TOTAL_COST]]-Table1[[#This Row],[Current Total TOTAL_COST]]</f>
        <v>6097.3978999999999</v>
      </c>
      <c r="U5289" s="1">
        <f>+Table1[[#This Row],[Adj Total CONTRIBUTION_MARGIN]]-Table1[[#This Row],[Current Total CONTRIBUTION_MARGIN]]</f>
        <v>11998.54</v>
      </c>
      <c r="V5289" s="1">
        <f>+Table1[[#This Row],[Adj Total OPERATING_MARGIN]]-Table1[[#This Row],[Current Total OPERATING_MARGIN]]</f>
        <v>9467.75</v>
      </c>
    </row>
    <row r="5290" spans="1:22" x14ac:dyDescent="0.3">
      <c r="A5290" t="s">
        <v>25</v>
      </c>
      <c r="B5290">
        <v>2021</v>
      </c>
      <c r="C5290" t="s">
        <v>67</v>
      </c>
      <c r="D5290" t="s">
        <v>67</v>
      </c>
      <c r="E5290" s="2">
        <v>425</v>
      </c>
      <c r="F5290" s="1">
        <v>672959.1</v>
      </c>
      <c r="G5290" s="1">
        <v>877825.46</v>
      </c>
      <c r="H5290" s="1">
        <v>98891.515100000004</v>
      </c>
      <c r="I5290" s="1">
        <v>172773.47</v>
      </c>
      <c r="J5290" s="1">
        <v>142497.29999999999</v>
      </c>
      <c r="K5290" s="2">
        <v>470</v>
      </c>
      <c r="L5290" s="1">
        <v>823644.95</v>
      </c>
      <c r="M5290" s="1">
        <v>1069962.3500000001</v>
      </c>
      <c r="N5290" s="1">
        <v>139049.21230000001</v>
      </c>
      <c r="O5290" s="1">
        <v>194754.05</v>
      </c>
      <c r="P5290" s="1">
        <v>151971.01</v>
      </c>
      <c r="Q5290" s="2">
        <f>-+Table1[[#This Row],[Current Record Count]]+Table1[[#This Row],[Adj Record Count]]</f>
        <v>45</v>
      </c>
      <c r="R5290" s="1">
        <f>+-Table1[[#This Row],[Current Total ADJUSTMENT_AMOUNT]]+Table1[[#This Row],[Adj Total ADJUSTMENT_AMOUNT]]</f>
        <v>150685.84999999998</v>
      </c>
      <c r="S5290" s="1">
        <f>-Table1[[#This Row],[Current Total CHARGE_AMOUNT]]+Table1[[#This Row],[Adj Total CHARGE_AMOUNT]]</f>
        <v>192136.89000000013</v>
      </c>
      <c r="T5290" s="1">
        <f>+Table1[[#This Row],[Adj Total TOTAL_COST]]-Table1[[#This Row],[Current Total TOTAL_COST]]</f>
        <v>40157.69720000001</v>
      </c>
      <c r="U5290" s="1">
        <f>+Table1[[#This Row],[Adj Total CONTRIBUTION_MARGIN]]-Table1[[#This Row],[Current Total CONTRIBUTION_MARGIN]]</f>
        <v>21980.579999999987</v>
      </c>
      <c r="V5290" s="1">
        <f>+Table1[[#This Row],[Adj Total OPERATING_MARGIN]]-Table1[[#This Row],[Current Total OPERATING_MARGIN]]</f>
        <v>9473.710000000021</v>
      </c>
    </row>
    <row r="5291" spans="1:22" x14ac:dyDescent="0.3">
      <c r="A5291" t="s">
        <v>22</v>
      </c>
      <c r="B5291">
        <v>2020</v>
      </c>
      <c r="C5291" t="s">
        <v>29</v>
      </c>
      <c r="D5291" t="s">
        <v>57</v>
      </c>
      <c r="E5291" s="2">
        <v>10355</v>
      </c>
      <c r="F5291" s="1">
        <v>6563783.5800000001</v>
      </c>
      <c r="G5291" s="1">
        <v>9575394.6400000006</v>
      </c>
      <c r="H5291" s="1">
        <v>5458161.3074000003</v>
      </c>
      <c r="I5291" s="1">
        <v>-810495.61</v>
      </c>
      <c r="J5291" s="1">
        <v>-2466057.75</v>
      </c>
      <c r="K5291" s="2">
        <v>9871</v>
      </c>
      <c r="L5291" s="1">
        <v>5621740.1500000004</v>
      </c>
      <c r="M5291" s="1">
        <v>8276965</v>
      </c>
      <c r="N5291" s="1">
        <v>5095157.9221999999</v>
      </c>
      <c r="O5291" s="1">
        <v>-912181.79</v>
      </c>
      <c r="P5291" s="1">
        <v>-2456582.34</v>
      </c>
      <c r="Q5291" s="2">
        <f>-+Table1[[#This Row],[Current Record Count]]+Table1[[#This Row],[Adj Record Count]]</f>
        <v>-484</v>
      </c>
      <c r="R5291" s="1">
        <f>+-Table1[[#This Row],[Current Total ADJUSTMENT_AMOUNT]]+Table1[[#This Row],[Adj Total ADJUSTMENT_AMOUNT]]</f>
        <v>-942043.4299999997</v>
      </c>
      <c r="S5291" s="1">
        <f>-Table1[[#This Row],[Current Total CHARGE_AMOUNT]]+Table1[[#This Row],[Adj Total CHARGE_AMOUNT]]</f>
        <v>-1298429.6400000006</v>
      </c>
      <c r="T5291" s="1">
        <f>+Table1[[#This Row],[Adj Total TOTAL_COST]]-Table1[[#This Row],[Current Total TOTAL_COST]]</f>
        <v>-363003.38520000037</v>
      </c>
      <c r="U5291" s="1">
        <f>+Table1[[#This Row],[Adj Total CONTRIBUTION_MARGIN]]-Table1[[#This Row],[Current Total CONTRIBUTION_MARGIN]]</f>
        <v>-101686.18000000005</v>
      </c>
      <c r="V5291" s="1">
        <f>+Table1[[#This Row],[Adj Total OPERATING_MARGIN]]-Table1[[#This Row],[Current Total OPERATING_MARGIN]]</f>
        <v>9475.410000000149</v>
      </c>
    </row>
    <row r="5292" spans="1:22" x14ac:dyDescent="0.3">
      <c r="A5292" t="s">
        <v>54</v>
      </c>
      <c r="B5292">
        <v>2021</v>
      </c>
      <c r="C5292" t="s">
        <v>26</v>
      </c>
      <c r="D5292" t="s">
        <v>26</v>
      </c>
      <c r="E5292" s="2">
        <v>1</v>
      </c>
      <c r="F5292" s="1">
        <v>845.13</v>
      </c>
      <c r="G5292" s="1">
        <v>2561</v>
      </c>
      <c r="H5292" s="1">
        <v>670.67070000000001</v>
      </c>
      <c r="I5292" s="1">
        <v>1258.01</v>
      </c>
      <c r="J5292" s="1">
        <v>1045.2</v>
      </c>
      <c r="K5292" s="2">
        <v>79</v>
      </c>
      <c r="L5292" s="1">
        <v>65831.78</v>
      </c>
      <c r="M5292" s="1">
        <v>118420.42</v>
      </c>
      <c r="N5292" s="1">
        <v>45415.645499999999</v>
      </c>
      <c r="O5292" s="1">
        <v>30232.36</v>
      </c>
      <c r="P5292" s="1">
        <v>10544.31</v>
      </c>
      <c r="Q5292" s="2">
        <f>-+Table1[[#This Row],[Current Record Count]]+Table1[[#This Row],[Adj Record Count]]</f>
        <v>78</v>
      </c>
      <c r="R5292" s="1">
        <f>+-Table1[[#This Row],[Current Total ADJUSTMENT_AMOUNT]]+Table1[[#This Row],[Adj Total ADJUSTMENT_AMOUNT]]</f>
        <v>64986.65</v>
      </c>
      <c r="S5292" s="1">
        <f>-Table1[[#This Row],[Current Total CHARGE_AMOUNT]]+Table1[[#This Row],[Adj Total CHARGE_AMOUNT]]</f>
        <v>115859.42</v>
      </c>
      <c r="T5292" s="1">
        <f>+Table1[[#This Row],[Adj Total TOTAL_COST]]-Table1[[#This Row],[Current Total TOTAL_COST]]</f>
        <v>44744.974799999996</v>
      </c>
      <c r="U5292" s="1">
        <f>+Table1[[#This Row],[Adj Total CONTRIBUTION_MARGIN]]-Table1[[#This Row],[Current Total CONTRIBUTION_MARGIN]]</f>
        <v>28974.350000000002</v>
      </c>
      <c r="V5292" s="1">
        <f>+Table1[[#This Row],[Adj Total OPERATING_MARGIN]]-Table1[[#This Row],[Current Total OPERATING_MARGIN]]</f>
        <v>9499.1099999999988</v>
      </c>
    </row>
    <row r="5293" spans="1:22" x14ac:dyDescent="0.3">
      <c r="A5293" t="s">
        <v>54</v>
      </c>
      <c r="B5293">
        <v>2023</v>
      </c>
      <c r="C5293" t="s">
        <v>20</v>
      </c>
      <c r="D5293" t="s">
        <v>99</v>
      </c>
      <c r="E5293" s="2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2">
        <v>10</v>
      </c>
      <c r="L5293" s="1">
        <v>54727.78</v>
      </c>
      <c r="M5293" s="1">
        <v>74746.149999999994</v>
      </c>
      <c r="N5293" s="1">
        <v>13248.120500000001</v>
      </c>
      <c r="O5293" s="1">
        <v>13760.71</v>
      </c>
      <c r="P5293" s="1">
        <v>9512.17</v>
      </c>
      <c r="Q5293" s="2">
        <f>-+Table1[[#This Row],[Current Record Count]]+Table1[[#This Row],[Adj Record Count]]</f>
        <v>10</v>
      </c>
      <c r="R5293" s="1">
        <f>+-Table1[[#This Row],[Current Total ADJUSTMENT_AMOUNT]]+Table1[[#This Row],[Adj Total ADJUSTMENT_AMOUNT]]</f>
        <v>54727.78</v>
      </c>
      <c r="S5293" s="1">
        <f>-Table1[[#This Row],[Current Total CHARGE_AMOUNT]]+Table1[[#This Row],[Adj Total CHARGE_AMOUNT]]</f>
        <v>74746.149999999994</v>
      </c>
      <c r="T5293" s="1">
        <f>+Table1[[#This Row],[Adj Total TOTAL_COST]]-Table1[[#This Row],[Current Total TOTAL_COST]]</f>
        <v>13248.120500000001</v>
      </c>
      <c r="U5293" s="1">
        <f>+Table1[[#This Row],[Adj Total CONTRIBUTION_MARGIN]]-Table1[[#This Row],[Current Total CONTRIBUTION_MARGIN]]</f>
        <v>13760.71</v>
      </c>
      <c r="V5293" s="1">
        <f>+Table1[[#This Row],[Adj Total OPERATING_MARGIN]]-Table1[[#This Row],[Current Total OPERATING_MARGIN]]</f>
        <v>9512.17</v>
      </c>
    </row>
    <row r="5294" spans="1:22" x14ac:dyDescent="0.3">
      <c r="A5294" t="s">
        <v>54</v>
      </c>
      <c r="B5294">
        <v>2025</v>
      </c>
      <c r="C5294" t="s">
        <v>20</v>
      </c>
      <c r="D5294" t="s">
        <v>93</v>
      </c>
      <c r="E5294" s="2">
        <v>8</v>
      </c>
      <c r="F5294" s="1">
        <v>31622.36</v>
      </c>
      <c r="G5294" s="1">
        <v>45515.32</v>
      </c>
      <c r="H5294" s="1">
        <v>8481.8742999999995</v>
      </c>
      <c r="I5294" s="1">
        <v>1560.99</v>
      </c>
      <c r="J5294" s="1">
        <v>-701.76</v>
      </c>
      <c r="K5294" s="2">
        <v>65</v>
      </c>
      <c r="L5294" s="1">
        <v>331562.25</v>
      </c>
      <c r="M5294" s="1">
        <v>489517.99</v>
      </c>
      <c r="N5294" s="1">
        <v>130381.03690000001</v>
      </c>
      <c r="O5294" s="1">
        <v>36875.39</v>
      </c>
      <c r="P5294" s="1">
        <v>8833.07</v>
      </c>
      <c r="Q5294" s="2">
        <f>-+Table1[[#This Row],[Current Record Count]]+Table1[[#This Row],[Adj Record Count]]</f>
        <v>57</v>
      </c>
      <c r="R5294" s="1">
        <f>+-Table1[[#This Row],[Current Total ADJUSTMENT_AMOUNT]]+Table1[[#This Row],[Adj Total ADJUSTMENT_AMOUNT]]</f>
        <v>299939.89</v>
      </c>
      <c r="S5294" s="1">
        <f>-Table1[[#This Row],[Current Total CHARGE_AMOUNT]]+Table1[[#This Row],[Adj Total CHARGE_AMOUNT]]</f>
        <v>444002.67</v>
      </c>
      <c r="T5294" s="1">
        <f>+Table1[[#This Row],[Adj Total TOTAL_COST]]-Table1[[#This Row],[Current Total TOTAL_COST]]</f>
        <v>121899.16260000001</v>
      </c>
      <c r="U5294" s="1">
        <f>+Table1[[#This Row],[Adj Total CONTRIBUTION_MARGIN]]-Table1[[#This Row],[Current Total CONTRIBUTION_MARGIN]]</f>
        <v>35314.400000000001</v>
      </c>
      <c r="V5294" s="1">
        <f>+Table1[[#This Row],[Adj Total OPERATING_MARGIN]]-Table1[[#This Row],[Current Total OPERATING_MARGIN]]</f>
        <v>9534.83</v>
      </c>
    </row>
    <row r="5295" spans="1:22" x14ac:dyDescent="0.3">
      <c r="A5295" t="s">
        <v>31</v>
      </c>
      <c r="B5295">
        <v>2020</v>
      </c>
      <c r="C5295" t="s">
        <v>50</v>
      </c>
      <c r="D5295" t="s">
        <v>50</v>
      </c>
      <c r="E5295" s="2">
        <v>13</v>
      </c>
      <c r="F5295" s="1">
        <v>61258.71</v>
      </c>
      <c r="G5295" s="1">
        <v>70259.39</v>
      </c>
      <c r="H5295" s="1">
        <v>25252.113099999999</v>
      </c>
      <c r="I5295" s="1">
        <v>-6521.5</v>
      </c>
      <c r="J5295" s="1">
        <v>-16423.48</v>
      </c>
      <c r="K5295" s="2">
        <v>5</v>
      </c>
      <c r="L5295" s="1">
        <v>12835.58</v>
      </c>
      <c r="M5295" s="1">
        <v>12886.89</v>
      </c>
      <c r="N5295" s="1">
        <v>6933.6926999999996</v>
      </c>
      <c r="O5295" s="1">
        <v>-3964.79</v>
      </c>
      <c r="P5295" s="1">
        <v>-6882.38</v>
      </c>
      <c r="Q5295" s="2">
        <f>-+Table1[[#This Row],[Current Record Count]]+Table1[[#This Row],[Adj Record Count]]</f>
        <v>-8</v>
      </c>
      <c r="R5295" s="1">
        <f>+-Table1[[#This Row],[Current Total ADJUSTMENT_AMOUNT]]+Table1[[#This Row],[Adj Total ADJUSTMENT_AMOUNT]]</f>
        <v>-48423.13</v>
      </c>
      <c r="S5295" s="1">
        <f>-Table1[[#This Row],[Current Total CHARGE_AMOUNT]]+Table1[[#This Row],[Adj Total CHARGE_AMOUNT]]</f>
        <v>-57372.5</v>
      </c>
      <c r="T5295" s="1">
        <f>+Table1[[#This Row],[Adj Total TOTAL_COST]]-Table1[[#This Row],[Current Total TOTAL_COST]]</f>
        <v>-18318.420399999999</v>
      </c>
      <c r="U5295" s="1">
        <f>+Table1[[#This Row],[Adj Total CONTRIBUTION_MARGIN]]-Table1[[#This Row],[Current Total CONTRIBUTION_MARGIN]]</f>
        <v>2556.71</v>
      </c>
      <c r="V5295" s="1">
        <f>+Table1[[#This Row],[Adj Total OPERATING_MARGIN]]-Table1[[#This Row],[Current Total OPERATING_MARGIN]]</f>
        <v>9541.0999999999985</v>
      </c>
    </row>
    <row r="5296" spans="1:22" x14ac:dyDescent="0.3">
      <c r="A5296" t="s">
        <v>22</v>
      </c>
      <c r="B5296">
        <v>2020</v>
      </c>
      <c r="C5296" t="s">
        <v>29</v>
      </c>
      <c r="D5296" t="s">
        <v>32</v>
      </c>
      <c r="E5296" s="2">
        <v>9019</v>
      </c>
      <c r="F5296" s="1">
        <v>12641720.66</v>
      </c>
      <c r="G5296" s="1">
        <v>17991018.690000001</v>
      </c>
      <c r="H5296" s="1">
        <v>6463843.0454000002</v>
      </c>
      <c r="I5296" s="1">
        <v>-70466.460000000006</v>
      </c>
      <c r="J5296" s="1">
        <v>-1158348.52</v>
      </c>
      <c r="K5296" s="2">
        <v>8985</v>
      </c>
      <c r="L5296" s="1">
        <v>12505467.49</v>
      </c>
      <c r="M5296" s="1">
        <v>17801289.879999999</v>
      </c>
      <c r="N5296" s="1">
        <v>6404658.3673</v>
      </c>
      <c r="O5296" s="1">
        <v>-72070.55</v>
      </c>
      <c r="P5296" s="1">
        <v>-1148795.31</v>
      </c>
      <c r="Q5296" s="2">
        <f>-+Table1[[#This Row],[Current Record Count]]+Table1[[#This Row],[Adj Record Count]]</f>
        <v>-34</v>
      </c>
      <c r="R5296" s="1">
        <f>+-Table1[[#This Row],[Current Total ADJUSTMENT_AMOUNT]]+Table1[[#This Row],[Adj Total ADJUSTMENT_AMOUNT]]</f>
        <v>-136253.16999999993</v>
      </c>
      <c r="S5296" s="1">
        <f>-Table1[[#This Row],[Current Total CHARGE_AMOUNT]]+Table1[[#This Row],[Adj Total CHARGE_AMOUNT]]</f>
        <v>-189728.81000000238</v>
      </c>
      <c r="T5296" s="1">
        <f>+Table1[[#This Row],[Adj Total TOTAL_COST]]-Table1[[#This Row],[Current Total TOTAL_COST]]</f>
        <v>-59184.678100000136</v>
      </c>
      <c r="U5296" s="1">
        <f>+Table1[[#This Row],[Adj Total CONTRIBUTION_MARGIN]]-Table1[[#This Row],[Current Total CONTRIBUTION_MARGIN]]</f>
        <v>-1604.0899999999965</v>
      </c>
      <c r="V5296" s="1">
        <f>+Table1[[#This Row],[Adj Total OPERATING_MARGIN]]-Table1[[#This Row],[Current Total OPERATING_MARGIN]]</f>
        <v>9553.2099999999627</v>
      </c>
    </row>
    <row r="5297" spans="1:22" x14ac:dyDescent="0.3">
      <c r="A5297" t="s">
        <v>31</v>
      </c>
      <c r="B5297">
        <v>2021</v>
      </c>
      <c r="C5297" t="s">
        <v>50</v>
      </c>
      <c r="D5297" t="s">
        <v>50</v>
      </c>
      <c r="E5297" s="2">
        <v>10</v>
      </c>
      <c r="F5297" s="1">
        <v>46429.98</v>
      </c>
      <c r="G5297" s="1">
        <v>49115.5</v>
      </c>
      <c r="H5297" s="1">
        <v>15808.1032</v>
      </c>
      <c r="I5297" s="1">
        <v>-5702.45</v>
      </c>
      <c r="J5297" s="1">
        <v>-12371.32</v>
      </c>
      <c r="K5297" s="2">
        <v>3</v>
      </c>
      <c r="L5297" s="1">
        <v>5949.61</v>
      </c>
      <c r="M5297" s="1">
        <v>5949.61</v>
      </c>
      <c r="N5297" s="1">
        <v>3017.7862</v>
      </c>
      <c r="O5297" s="1">
        <v>-1497.01</v>
      </c>
      <c r="P5297" s="1">
        <v>-2795.84</v>
      </c>
      <c r="Q5297" s="2">
        <f>-+Table1[[#This Row],[Current Record Count]]+Table1[[#This Row],[Adj Record Count]]</f>
        <v>-7</v>
      </c>
      <c r="R5297" s="1">
        <f>+-Table1[[#This Row],[Current Total ADJUSTMENT_AMOUNT]]+Table1[[#This Row],[Adj Total ADJUSTMENT_AMOUNT]]</f>
        <v>-40480.370000000003</v>
      </c>
      <c r="S5297" s="1">
        <f>-Table1[[#This Row],[Current Total CHARGE_AMOUNT]]+Table1[[#This Row],[Adj Total CHARGE_AMOUNT]]</f>
        <v>-43165.89</v>
      </c>
      <c r="T5297" s="1">
        <f>+Table1[[#This Row],[Adj Total TOTAL_COST]]-Table1[[#This Row],[Current Total TOTAL_COST]]</f>
        <v>-12790.316999999999</v>
      </c>
      <c r="U5297" s="1">
        <f>+Table1[[#This Row],[Adj Total CONTRIBUTION_MARGIN]]-Table1[[#This Row],[Current Total CONTRIBUTION_MARGIN]]</f>
        <v>4205.4399999999996</v>
      </c>
      <c r="V5297" s="1">
        <f>+Table1[[#This Row],[Adj Total OPERATING_MARGIN]]-Table1[[#This Row],[Current Total OPERATING_MARGIN]]</f>
        <v>9575.48</v>
      </c>
    </row>
    <row r="5298" spans="1:22" x14ac:dyDescent="0.3">
      <c r="A5298" t="s">
        <v>82</v>
      </c>
      <c r="B5298">
        <v>2022</v>
      </c>
      <c r="C5298" t="s">
        <v>20</v>
      </c>
      <c r="D5298" t="s">
        <v>64</v>
      </c>
      <c r="E5298" s="2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2">
        <v>4</v>
      </c>
      <c r="L5298" s="1">
        <v>12484.92</v>
      </c>
      <c r="M5298" s="1">
        <v>30638.91</v>
      </c>
      <c r="N5298" s="1">
        <v>10952.850200000001</v>
      </c>
      <c r="O5298" s="1">
        <v>10857.73</v>
      </c>
      <c r="P5298" s="1">
        <v>9585.33</v>
      </c>
      <c r="Q5298" s="2">
        <f>-+Table1[[#This Row],[Current Record Count]]+Table1[[#This Row],[Adj Record Count]]</f>
        <v>4</v>
      </c>
      <c r="R5298" s="1">
        <f>+-Table1[[#This Row],[Current Total ADJUSTMENT_AMOUNT]]+Table1[[#This Row],[Adj Total ADJUSTMENT_AMOUNT]]</f>
        <v>12484.92</v>
      </c>
      <c r="S5298" s="1">
        <f>-Table1[[#This Row],[Current Total CHARGE_AMOUNT]]+Table1[[#This Row],[Adj Total CHARGE_AMOUNT]]</f>
        <v>30638.91</v>
      </c>
      <c r="T5298" s="1">
        <f>+Table1[[#This Row],[Adj Total TOTAL_COST]]-Table1[[#This Row],[Current Total TOTAL_COST]]</f>
        <v>10952.850200000001</v>
      </c>
      <c r="U5298" s="1">
        <f>+Table1[[#This Row],[Adj Total CONTRIBUTION_MARGIN]]-Table1[[#This Row],[Current Total CONTRIBUTION_MARGIN]]</f>
        <v>10857.73</v>
      </c>
      <c r="V5298" s="1">
        <f>+Table1[[#This Row],[Adj Total OPERATING_MARGIN]]-Table1[[#This Row],[Current Total OPERATING_MARGIN]]</f>
        <v>9585.33</v>
      </c>
    </row>
    <row r="5299" spans="1:22" x14ac:dyDescent="0.3">
      <c r="A5299" t="s">
        <v>54</v>
      </c>
      <c r="B5299">
        <v>2020</v>
      </c>
      <c r="C5299" t="s">
        <v>17</v>
      </c>
      <c r="D5299" t="s">
        <v>45</v>
      </c>
      <c r="E5299" s="2">
        <v>1</v>
      </c>
      <c r="F5299" s="1">
        <v>-15.19</v>
      </c>
      <c r="G5299" s="1">
        <v>166</v>
      </c>
      <c r="H5299" s="1">
        <v>49.536000000000001</v>
      </c>
      <c r="I5299" s="1">
        <v>153.62</v>
      </c>
      <c r="J5299" s="1">
        <v>131.65</v>
      </c>
      <c r="K5299" s="2">
        <v>5</v>
      </c>
      <c r="L5299" s="1">
        <v>10029.629999999999</v>
      </c>
      <c r="M5299" s="1">
        <v>22337.49</v>
      </c>
      <c r="N5299" s="1">
        <v>2453.0816</v>
      </c>
      <c r="O5299" s="1">
        <v>10585.63</v>
      </c>
      <c r="P5299" s="1">
        <v>9735.48</v>
      </c>
      <c r="Q5299" s="2">
        <f>-+Table1[[#This Row],[Current Record Count]]+Table1[[#This Row],[Adj Record Count]]</f>
        <v>4</v>
      </c>
      <c r="R5299" s="1">
        <f>+-Table1[[#This Row],[Current Total ADJUSTMENT_AMOUNT]]+Table1[[#This Row],[Adj Total ADJUSTMENT_AMOUNT]]</f>
        <v>10044.82</v>
      </c>
      <c r="S5299" s="1">
        <f>-Table1[[#This Row],[Current Total CHARGE_AMOUNT]]+Table1[[#This Row],[Adj Total CHARGE_AMOUNT]]</f>
        <v>22171.49</v>
      </c>
      <c r="T5299" s="1">
        <f>+Table1[[#This Row],[Adj Total TOTAL_COST]]-Table1[[#This Row],[Current Total TOTAL_COST]]</f>
        <v>2403.5455999999999</v>
      </c>
      <c r="U5299" s="1">
        <f>+Table1[[#This Row],[Adj Total CONTRIBUTION_MARGIN]]-Table1[[#This Row],[Current Total CONTRIBUTION_MARGIN]]</f>
        <v>10432.009999999998</v>
      </c>
      <c r="V5299" s="1">
        <f>+Table1[[#This Row],[Adj Total OPERATING_MARGIN]]-Table1[[#This Row],[Current Total OPERATING_MARGIN]]</f>
        <v>9603.83</v>
      </c>
    </row>
    <row r="5300" spans="1:22" x14ac:dyDescent="0.3">
      <c r="A5300" t="s">
        <v>54</v>
      </c>
      <c r="B5300">
        <v>2022</v>
      </c>
      <c r="C5300" t="s">
        <v>17</v>
      </c>
      <c r="D5300" t="s">
        <v>18</v>
      </c>
      <c r="E5300" s="2">
        <v>9</v>
      </c>
      <c r="F5300" s="1">
        <v>5557.49</v>
      </c>
      <c r="G5300" s="1">
        <v>7217</v>
      </c>
      <c r="H5300" s="1">
        <v>2566.4760999999999</v>
      </c>
      <c r="I5300" s="1">
        <v>261.22000000000003</v>
      </c>
      <c r="J5300" s="1">
        <v>-391.95</v>
      </c>
      <c r="K5300" s="2">
        <v>36</v>
      </c>
      <c r="L5300" s="1">
        <v>60836.77</v>
      </c>
      <c r="M5300" s="1">
        <v>85534.51</v>
      </c>
      <c r="N5300" s="1">
        <v>18463.071100000001</v>
      </c>
      <c r="O5300" s="1">
        <v>14510.3</v>
      </c>
      <c r="P5300" s="1">
        <v>9249.18</v>
      </c>
      <c r="Q5300" s="2">
        <f>-+Table1[[#This Row],[Current Record Count]]+Table1[[#This Row],[Adj Record Count]]</f>
        <v>27</v>
      </c>
      <c r="R5300" s="1">
        <f>+-Table1[[#This Row],[Current Total ADJUSTMENT_AMOUNT]]+Table1[[#This Row],[Adj Total ADJUSTMENT_AMOUNT]]</f>
        <v>55279.28</v>
      </c>
      <c r="S5300" s="1">
        <f>-Table1[[#This Row],[Current Total CHARGE_AMOUNT]]+Table1[[#This Row],[Adj Total CHARGE_AMOUNT]]</f>
        <v>78317.509999999995</v>
      </c>
      <c r="T5300" s="1">
        <f>+Table1[[#This Row],[Adj Total TOTAL_COST]]-Table1[[#This Row],[Current Total TOTAL_COST]]</f>
        <v>15896.595000000001</v>
      </c>
      <c r="U5300" s="1">
        <f>+Table1[[#This Row],[Adj Total CONTRIBUTION_MARGIN]]-Table1[[#This Row],[Current Total CONTRIBUTION_MARGIN]]</f>
        <v>14249.08</v>
      </c>
      <c r="V5300" s="1">
        <f>+Table1[[#This Row],[Adj Total OPERATING_MARGIN]]-Table1[[#This Row],[Current Total OPERATING_MARGIN]]</f>
        <v>9641.130000000001</v>
      </c>
    </row>
    <row r="5301" spans="1:22" x14ac:dyDescent="0.3">
      <c r="A5301" t="s">
        <v>35</v>
      </c>
      <c r="B5301">
        <v>2020</v>
      </c>
      <c r="C5301" t="s">
        <v>29</v>
      </c>
      <c r="D5301" t="s">
        <v>52</v>
      </c>
      <c r="E5301" s="2">
        <v>126</v>
      </c>
      <c r="F5301" s="1">
        <v>157243.73000000001</v>
      </c>
      <c r="G5301" s="1">
        <v>178471.45</v>
      </c>
      <c r="H5301" s="1">
        <v>38039.980799999998</v>
      </c>
      <c r="I5301" s="1">
        <v>-2032.84</v>
      </c>
      <c r="J5301" s="1">
        <v>-16816.41</v>
      </c>
      <c r="K5301" s="2">
        <v>104</v>
      </c>
      <c r="L5301" s="1">
        <v>68048.53</v>
      </c>
      <c r="M5301" s="1">
        <v>77904.14</v>
      </c>
      <c r="N5301" s="1">
        <v>17010.655200000001</v>
      </c>
      <c r="O5301" s="1">
        <v>-131.30000000000001</v>
      </c>
      <c r="P5301" s="1">
        <v>-7159.19</v>
      </c>
      <c r="Q5301" s="2">
        <f>-+Table1[[#This Row],[Current Record Count]]+Table1[[#This Row],[Adj Record Count]]</f>
        <v>-22</v>
      </c>
      <c r="R5301" s="1">
        <f>+-Table1[[#This Row],[Current Total ADJUSTMENT_AMOUNT]]+Table1[[#This Row],[Adj Total ADJUSTMENT_AMOUNT]]</f>
        <v>-89195.200000000012</v>
      </c>
      <c r="S5301" s="1">
        <f>-Table1[[#This Row],[Current Total CHARGE_AMOUNT]]+Table1[[#This Row],[Adj Total CHARGE_AMOUNT]]</f>
        <v>-100567.31000000001</v>
      </c>
      <c r="T5301" s="1">
        <f>+Table1[[#This Row],[Adj Total TOTAL_COST]]-Table1[[#This Row],[Current Total TOTAL_COST]]</f>
        <v>-21029.325599999996</v>
      </c>
      <c r="U5301" s="1">
        <f>+Table1[[#This Row],[Adj Total CONTRIBUTION_MARGIN]]-Table1[[#This Row],[Current Total CONTRIBUTION_MARGIN]]</f>
        <v>1901.54</v>
      </c>
      <c r="V5301" s="1">
        <f>+Table1[[#This Row],[Adj Total OPERATING_MARGIN]]-Table1[[#This Row],[Current Total OPERATING_MARGIN]]</f>
        <v>9657.2200000000012</v>
      </c>
    </row>
    <row r="5302" spans="1:22" x14ac:dyDescent="0.3">
      <c r="A5302" t="s">
        <v>78</v>
      </c>
      <c r="B5302">
        <v>2025</v>
      </c>
      <c r="C5302" t="s">
        <v>72</v>
      </c>
      <c r="D5302" t="s">
        <v>72</v>
      </c>
      <c r="E5302" s="2">
        <v>1</v>
      </c>
      <c r="F5302" s="1">
        <v>17176.48</v>
      </c>
      <c r="G5302" s="1">
        <v>19341.34</v>
      </c>
      <c r="H5302" s="1">
        <v>11865.2968</v>
      </c>
      <c r="I5302" s="1">
        <v>-3490.44</v>
      </c>
      <c r="J5302" s="1">
        <v>-9708.18</v>
      </c>
      <c r="K5302" s="2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2">
        <f>-+Table1[[#This Row],[Current Record Count]]+Table1[[#This Row],[Adj Record Count]]</f>
        <v>-1</v>
      </c>
      <c r="R5302" s="1">
        <f>+-Table1[[#This Row],[Current Total ADJUSTMENT_AMOUNT]]+Table1[[#This Row],[Adj Total ADJUSTMENT_AMOUNT]]</f>
        <v>-17176.48</v>
      </c>
      <c r="S5302" s="1">
        <f>-Table1[[#This Row],[Current Total CHARGE_AMOUNT]]+Table1[[#This Row],[Adj Total CHARGE_AMOUNT]]</f>
        <v>-19341.34</v>
      </c>
      <c r="T5302" s="1">
        <f>+Table1[[#This Row],[Adj Total TOTAL_COST]]-Table1[[#This Row],[Current Total TOTAL_COST]]</f>
        <v>-11865.2968</v>
      </c>
      <c r="U5302" s="1">
        <f>+Table1[[#This Row],[Adj Total CONTRIBUTION_MARGIN]]-Table1[[#This Row],[Current Total CONTRIBUTION_MARGIN]]</f>
        <v>3490.44</v>
      </c>
      <c r="V5302" s="1">
        <f>+Table1[[#This Row],[Adj Total OPERATING_MARGIN]]-Table1[[#This Row],[Current Total OPERATING_MARGIN]]</f>
        <v>9708.18</v>
      </c>
    </row>
    <row r="5303" spans="1:22" x14ac:dyDescent="0.3">
      <c r="A5303" t="s">
        <v>81</v>
      </c>
      <c r="B5303">
        <v>2022</v>
      </c>
      <c r="C5303" t="s">
        <v>29</v>
      </c>
      <c r="D5303" t="s">
        <v>32</v>
      </c>
      <c r="E5303" s="2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2">
        <v>9</v>
      </c>
      <c r="L5303" s="1">
        <v>68912.899999999994</v>
      </c>
      <c r="M5303" s="1">
        <v>115239.02</v>
      </c>
      <c r="N5303" s="1">
        <v>36614.131800000003</v>
      </c>
      <c r="O5303" s="1">
        <v>14097.76</v>
      </c>
      <c r="P5303" s="1">
        <v>9711.98</v>
      </c>
      <c r="Q5303" s="2">
        <f>-+Table1[[#This Row],[Current Record Count]]+Table1[[#This Row],[Adj Record Count]]</f>
        <v>9</v>
      </c>
      <c r="R5303" s="1">
        <f>+-Table1[[#This Row],[Current Total ADJUSTMENT_AMOUNT]]+Table1[[#This Row],[Adj Total ADJUSTMENT_AMOUNT]]</f>
        <v>68912.899999999994</v>
      </c>
      <c r="S5303" s="1">
        <f>-Table1[[#This Row],[Current Total CHARGE_AMOUNT]]+Table1[[#This Row],[Adj Total CHARGE_AMOUNT]]</f>
        <v>115239.02</v>
      </c>
      <c r="T5303" s="1">
        <f>+Table1[[#This Row],[Adj Total TOTAL_COST]]-Table1[[#This Row],[Current Total TOTAL_COST]]</f>
        <v>36614.131800000003</v>
      </c>
      <c r="U5303" s="1">
        <f>+Table1[[#This Row],[Adj Total CONTRIBUTION_MARGIN]]-Table1[[#This Row],[Current Total CONTRIBUTION_MARGIN]]</f>
        <v>14097.76</v>
      </c>
      <c r="V5303" s="1">
        <f>+Table1[[#This Row],[Adj Total OPERATING_MARGIN]]-Table1[[#This Row],[Current Total OPERATING_MARGIN]]</f>
        <v>9711.98</v>
      </c>
    </row>
    <row r="5304" spans="1:22" x14ac:dyDescent="0.3">
      <c r="A5304" t="s">
        <v>16</v>
      </c>
      <c r="B5304">
        <v>2022</v>
      </c>
      <c r="C5304" t="s">
        <v>95</v>
      </c>
      <c r="D5304" t="s">
        <v>95</v>
      </c>
      <c r="E5304" s="2">
        <v>2220</v>
      </c>
      <c r="F5304" s="1">
        <v>842688.08</v>
      </c>
      <c r="G5304" s="1">
        <v>1118290.98</v>
      </c>
      <c r="H5304" s="1">
        <v>204032.68700000001</v>
      </c>
      <c r="I5304" s="1">
        <v>177120.48</v>
      </c>
      <c r="J5304" s="1">
        <v>123668.93</v>
      </c>
      <c r="K5304" s="2">
        <v>2189</v>
      </c>
      <c r="L5304" s="1">
        <v>731570.46</v>
      </c>
      <c r="M5304" s="1">
        <v>978788.23</v>
      </c>
      <c r="N5304" s="1">
        <v>142041.42430000001</v>
      </c>
      <c r="O5304" s="1">
        <v>172158.66</v>
      </c>
      <c r="P5304" s="1">
        <v>133452.21</v>
      </c>
      <c r="Q5304" s="2">
        <f>-+Table1[[#This Row],[Current Record Count]]+Table1[[#This Row],[Adj Record Count]]</f>
        <v>-31</v>
      </c>
      <c r="R5304" s="1">
        <f>+-Table1[[#This Row],[Current Total ADJUSTMENT_AMOUNT]]+Table1[[#This Row],[Adj Total ADJUSTMENT_AMOUNT]]</f>
        <v>-111117.62</v>
      </c>
      <c r="S5304" s="1">
        <f>-Table1[[#This Row],[Current Total CHARGE_AMOUNT]]+Table1[[#This Row],[Adj Total CHARGE_AMOUNT]]</f>
        <v>-139502.75</v>
      </c>
      <c r="T5304" s="1">
        <f>+Table1[[#This Row],[Adj Total TOTAL_COST]]-Table1[[#This Row],[Current Total TOTAL_COST]]</f>
        <v>-61991.262699999992</v>
      </c>
      <c r="U5304" s="1">
        <f>+Table1[[#This Row],[Adj Total CONTRIBUTION_MARGIN]]-Table1[[#This Row],[Current Total CONTRIBUTION_MARGIN]]</f>
        <v>-4961.820000000007</v>
      </c>
      <c r="V5304" s="1">
        <f>+Table1[[#This Row],[Adj Total OPERATING_MARGIN]]-Table1[[#This Row],[Current Total OPERATING_MARGIN]]</f>
        <v>9783.2799999999988</v>
      </c>
    </row>
    <row r="5305" spans="1:22" x14ac:dyDescent="0.3">
      <c r="A5305" t="s">
        <v>35</v>
      </c>
      <c r="B5305">
        <v>2024</v>
      </c>
      <c r="C5305" t="s">
        <v>29</v>
      </c>
      <c r="D5305" t="s">
        <v>52</v>
      </c>
      <c r="E5305" s="2">
        <v>173</v>
      </c>
      <c r="F5305" s="1">
        <v>259379.73</v>
      </c>
      <c r="G5305" s="1">
        <v>286513.90000000002</v>
      </c>
      <c r="H5305" s="1">
        <v>44890.229700000004</v>
      </c>
      <c r="I5305" s="1">
        <v>-1857.51</v>
      </c>
      <c r="J5305" s="1">
        <v>-16559.37</v>
      </c>
      <c r="K5305" s="2">
        <v>138</v>
      </c>
      <c r="L5305" s="1">
        <v>118776.9</v>
      </c>
      <c r="M5305" s="1">
        <v>133034.51999999999</v>
      </c>
      <c r="N5305" s="1">
        <v>21681.0766</v>
      </c>
      <c r="O5305" s="1">
        <v>738.57</v>
      </c>
      <c r="P5305" s="1">
        <v>-6753.11</v>
      </c>
      <c r="Q5305" s="2">
        <f>-+Table1[[#This Row],[Current Record Count]]+Table1[[#This Row],[Adj Record Count]]</f>
        <v>-35</v>
      </c>
      <c r="R5305" s="1">
        <f>+-Table1[[#This Row],[Current Total ADJUSTMENT_AMOUNT]]+Table1[[#This Row],[Adj Total ADJUSTMENT_AMOUNT]]</f>
        <v>-140602.83000000002</v>
      </c>
      <c r="S5305" s="1">
        <f>-Table1[[#This Row],[Current Total CHARGE_AMOUNT]]+Table1[[#This Row],[Adj Total CHARGE_AMOUNT]]</f>
        <v>-153479.38000000003</v>
      </c>
      <c r="T5305" s="1">
        <f>+Table1[[#This Row],[Adj Total TOTAL_COST]]-Table1[[#This Row],[Current Total TOTAL_COST]]</f>
        <v>-23209.153100000003</v>
      </c>
      <c r="U5305" s="1">
        <f>+Table1[[#This Row],[Adj Total CONTRIBUTION_MARGIN]]-Table1[[#This Row],[Current Total CONTRIBUTION_MARGIN]]</f>
        <v>2596.08</v>
      </c>
      <c r="V5305" s="1">
        <f>+Table1[[#This Row],[Adj Total OPERATING_MARGIN]]-Table1[[#This Row],[Current Total OPERATING_MARGIN]]</f>
        <v>9806.2599999999984</v>
      </c>
    </row>
    <row r="5306" spans="1:22" x14ac:dyDescent="0.3">
      <c r="A5306" t="s">
        <v>81</v>
      </c>
      <c r="B5306">
        <v>2025</v>
      </c>
      <c r="C5306" t="s">
        <v>17</v>
      </c>
      <c r="D5306" t="s">
        <v>107</v>
      </c>
      <c r="E5306" s="2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2">
        <v>1</v>
      </c>
      <c r="L5306" s="1">
        <v>39372.29</v>
      </c>
      <c r="M5306" s="1">
        <v>51035.13</v>
      </c>
      <c r="N5306" s="1">
        <v>1843.1875</v>
      </c>
      <c r="O5306" s="1">
        <v>10821.66</v>
      </c>
      <c r="P5306" s="1">
        <v>9831.81</v>
      </c>
      <c r="Q5306" s="2">
        <f>-+Table1[[#This Row],[Current Record Count]]+Table1[[#This Row],[Adj Record Count]]</f>
        <v>1</v>
      </c>
      <c r="R5306" s="1">
        <f>+-Table1[[#This Row],[Current Total ADJUSTMENT_AMOUNT]]+Table1[[#This Row],[Adj Total ADJUSTMENT_AMOUNT]]</f>
        <v>39372.29</v>
      </c>
      <c r="S5306" s="1">
        <f>-Table1[[#This Row],[Current Total CHARGE_AMOUNT]]+Table1[[#This Row],[Adj Total CHARGE_AMOUNT]]</f>
        <v>51035.13</v>
      </c>
      <c r="T5306" s="1">
        <f>+Table1[[#This Row],[Adj Total TOTAL_COST]]-Table1[[#This Row],[Current Total TOTAL_COST]]</f>
        <v>1843.1875</v>
      </c>
      <c r="U5306" s="1">
        <f>+Table1[[#This Row],[Adj Total CONTRIBUTION_MARGIN]]-Table1[[#This Row],[Current Total CONTRIBUTION_MARGIN]]</f>
        <v>10821.66</v>
      </c>
      <c r="V5306" s="1">
        <f>+Table1[[#This Row],[Adj Total OPERATING_MARGIN]]-Table1[[#This Row],[Current Total OPERATING_MARGIN]]</f>
        <v>9831.81</v>
      </c>
    </row>
    <row r="5307" spans="1:22" x14ac:dyDescent="0.3">
      <c r="A5307" t="s">
        <v>44</v>
      </c>
      <c r="B5307">
        <v>2020</v>
      </c>
      <c r="C5307" t="s">
        <v>23</v>
      </c>
      <c r="D5307" t="s">
        <v>24</v>
      </c>
      <c r="E5307" s="2">
        <v>7</v>
      </c>
      <c r="F5307" s="1">
        <v>68514.39</v>
      </c>
      <c r="G5307" s="1">
        <v>77319.41</v>
      </c>
      <c r="H5307" s="1">
        <v>19648.595399999998</v>
      </c>
      <c r="I5307" s="1">
        <v>-4024.26</v>
      </c>
      <c r="J5307" s="1">
        <v>-10945.35</v>
      </c>
      <c r="K5307" s="2">
        <v>2</v>
      </c>
      <c r="L5307" s="1">
        <v>6169</v>
      </c>
      <c r="M5307" s="1">
        <v>6169</v>
      </c>
      <c r="N5307" s="1">
        <v>1064.1305</v>
      </c>
      <c r="O5307" s="1">
        <v>-754.99</v>
      </c>
      <c r="P5307" s="1">
        <v>-1091.3800000000001</v>
      </c>
      <c r="Q5307" s="2">
        <f>-+Table1[[#This Row],[Current Record Count]]+Table1[[#This Row],[Adj Record Count]]</f>
        <v>-5</v>
      </c>
      <c r="R5307" s="1">
        <f>+-Table1[[#This Row],[Current Total ADJUSTMENT_AMOUNT]]+Table1[[#This Row],[Adj Total ADJUSTMENT_AMOUNT]]</f>
        <v>-62345.39</v>
      </c>
      <c r="S5307" s="1">
        <f>-Table1[[#This Row],[Current Total CHARGE_AMOUNT]]+Table1[[#This Row],[Adj Total CHARGE_AMOUNT]]</f>
        <v>-71150.41</v>
      </c>
      <c r="T5307" s="1">
        <f>+Table1[[#This Row],[Adj Total TOTAL_COST]]-Table1[[#This Row],[Current Total TOTAL_COST]]</f>
        <v>-18584.464899999999</v>
      </c>
      <c r="U5307" s="1">
        <f>+Table1[[#This Row],[Adj Total CONTRIBUTION_MARGIN]]-Table1[[#This Row],[Current Total CONTRIBUTION_MARGIN]]</f>
        <v>3269.2700000000004</v>
      </c>
      <c r="V5307" s="1">
        <f>+Table1[[#This Row],[Adj Total OPERATING_MARGIN]]-Table1[[#This Row],[Current Total OPERATING_MARGIN]]</f>
        <v>9853.9700000000012</v>
      </c>
    </row>
    <row r="5308" spans="1:22" x14ac:dyDescent="0.3">
      <c r="A5308" t="s">
        <v>16</v>
      </c>
      <c r="B5308">
        <v>2020</v>
      </c>
      <c r="C5308" t="s">
        <v>95</v>
      </c>
      <c r="D5308" t="s">
        <v>95</v>
      </c>
      <c r="E5308" s="2">
        <v>259</v>
      </c>
      <c r="F5308" s="1">
        <v>127895.82</v>
      </c>
      <c r="G5308" s="1">
        <v>190830.09</v>
      </c>
      <c r="H5308" s="1">
        <v>42254.727599999998</v>
      </c>
      <c r="I5308" s="1">
        <v>31295.75</v>
      </c>
      <c r="J5308" s="1">
        <v>19377.509999999998</v>
      </c>
      <c r="K5308" s="2">
        <v>234</v>
      </c>
      <c r="L5308" s="1">
        <v>69000.06</v>
      </c>
      <c r="M5308" s="1">
        <v>109118.39999999999</v>
      </c>
      <c r="N5308" s="1">
        <v>9660.9156999999996</v>
      </c>
      <c r="O5308" s="1">
        <v>31903.49</v>
      </c>
      <c r="P5308" s="1">
        <v>29236.99</v>
      </c>
      <c r="Q5308" s="2">
        <f>-+Table1[[#This Row],[Current Record Count]]+Table1[[#This Row],[Adj Record Count]]</f>
        <v>-25</v>
      </c>
      <c r="R5308" s="1">
        <f>+-Table1[[#This Row],[Current Total ADJUSTMENT_AMOUNT]]+Table1[[#This Row],[Adj Total ADJUSTMENT_AMOUNT]]</f>
        <v>-58895.760000000009</v>
      </c>
      <c r="S5308" s="1">
        <f>-Table1[[#This Row],[Current Total CHARGE_AMOUNT]]+Table1[[#This Row],[Adj Total CHARGE_AMOUNT]]</f>
        <v>-81711.69</v>
      </c>
      <c r="T5308" s="1">
        <f>+Table1[[#This Row],[Adj Total TOTAL_COST]]-Table1[[#This Row],[Current Total TOTAL_COST]]</f>
        <v>-32593.811900000001</v>
      </c>
      <c r="U5308" s="1">
        <f>+Table1[[#This Row],[Adj Total CONTRIBUTION_MARGIN]]-Table1[[#This Row],[Current Total CONTRIBUTION_MARGIN]]</f>
        <v>607.7400000000016</v>
      </c>
      <c r="V5308" s="1">
        <f>+Table1[[#This Row],[Adj Total OPERATING_MARGIN]]-Table1[[#This Row],[Current Total OPERATING_MARGIN]]</f>
        <v>9859.4800000000032</v>
      </c>
    </row>
    <row r="5309" spans="1:22" x14ac:dyDescent="0.3">
      <c r="A5309" t="s">
        <v>78</v>
      </c>
      <c r="B5309">
        <v>2023</v>
      </c>
      <c r="C5309" t="s">
        <v>17</v>
      </c>
      <c r="D5309" t="s">
        <v>59</v>
      </c>
      <c r="E5309" s="2">
        <v>15</v>
      </c>
      <c r="F5309" s="1">
        <v>90093.09</v>
      </c>
      <c r="G5309" s="1">
        <v>101796.61</v>
      </c>
      <c r="H5309" s="1">
        <v>23339.786199999999</v>
      </c>
      <c r="I5309" s="1">
        <v>-2615.38</v>
      </c>
      <c r="J5309" s="1">
        <v>-10738.71</v>
      </c>
      <c r="K5309" s="2">
        <v>7</v>
      </c>
      <c r="L5309" s="1">
        <v>15182.78</v>
      </c>
      <c r="M5309" s="1">
        <v>19569.669999999998</v>
      </c>
      <c r="N5309" s="1">
        <v>5550.0209000000004</v>
      </c>
      <c r="O5309" s="1">
        <v>1117.7</v>
      </c>
      <c r="P5309" s="1">
        <v>-836.28</v>
      </c>
      <c r="Q5309" s="2">
        <f>-+Table1[[#This Row],[Current Record Count]]+Table1[[#This Row],[Adj Record Count]]</f>
        <v>-8</v>
      </c>
      <c r="R5309" s="1">
        <f>+-Table1[[#This Row],[Current Total ADJUSTMENT_AMOUNT]]+Table1[[#This Row],[Adj Total ADJUSTMENT_AMOUNT]]</f>
        <v>-74910.31</v>
      </c>
      <c r="S5309" s="1">
        <f>-Table1[[#This Row],[Current Total CHARGE_AMOUNT]]+Table1[[#This Row],[Adj Total CHARGE_AMOUNT]]</f>
        <v>-82226.94</v>
      </c>
      <c r="T5309" s="1">
        <f>+Table1[[#This Row],[Adj Total TOTAL_COST]]-Table1[[#This Row],[Current Total TOTAL_COST]]</f>
        <v>-17789.765299999999</v>
      </c>
      <c r="U5309" s="1">
        <f>+Table1[[#This Row],[Adj Total CONTRIBUTION_MARGIN]]-Table1[[#This Row],[Current Total CONTRIBUTION_MARGIN]]</f>
        <v>3733.08</v>
      </c>
      <c r="V5309" s="1">
        <f>+Table1[[#This Row],[Adj Total OPERATING_MARGIN]]-Table1[[#This Row],[Current Total OPERATING_MARGIN]]</f>
        <v>9902.4299999999985</v>
      </c>
    </row>
    <row r="5310" spans="1:22" x14ac:dyDescent="0.3">
      <c r="A5310" t="s">
        <v>25</v>
      </c>
      <c r="B5310">
        <v>2023</v>
      </c>
      <c r="C5310" t="s">
        <v>20</v>
      </c>
      <c r="D5310" t="s">
        <v>21</v>
      </c>
      <c r="E5310" s="2">
        <v>6</v>
      </c>
      <c r="F5310" s="1">
        <v>23460.57</v>
      </c>
      <c r="G5310" s="1">
        <v>29179</v>
      </c>
      <c r="H5310" s="1">
        <v>2783.8121999999998</v>
      </c>
      <c r="I5310" s="1">
        <v>3856.74</v>
      </c>
      <c r="J5310" s="1">
        <v>2924.73</v>
      </c>
      <c r="K5310" s="2">
        <v>22</v>
      </c>
      <c r="L5310" s="1">
        <v>75567</v>
      </c>
      <c r="M5310" s="1">
        <v>99744.35</v>
      </c>
      <c r="N5310" s="1">
        <v>20447.212899999999</v>
      </c>
      <c r="O5310" s="1">
        <v>19878.2</v>
      </c>
      <c r="P5310" s="1">
        <v>12853.52</v>
      </c>
      <c r="Q5310" s="2">
        <f>-+Table1[[#This Row],[Current Record Count]]+Table1[[#This Row],[Adj Record Count]]</f>
        <v>16</v>
      </c>
      <c r="R5310" s="1">
        <f>+-Table1[[#This Row],[Current Total ADJUSTMENT_AMOUNT]]+Table1[[#This Row],[Adj Total ADJUSTMENT_AMOUNT]]</f>
        <v>52106.43</v>
      </c>
      <c r="S5310" s="1">
        <f>-Table1[[#This Row],[Current Total CHARGE_AMOUNT]]+Table1[[#This Row],[Adj Total CHARGE_AMOUNT]]</f>
        <v>70565.350000000006</v>
      </c>
      <c r="T5310" s="1">
        <f>+Table1[[#This Row],[Adj Total TOTAL_COST]]-Table1[[#This Row],[Current Total TOTAL_COST]]</f>
        <v>17663.400699999998</v>
      </c>
      <c r="U5310" s="1">
        <f>+Table1[[#This Row],[Adj Total CONTRIBUTION_MARGIN]]-Table1[[#This Row],[Current Total CONTRIBUTION_MARGIN]]</f>
        <v>16021.460000000001</v>
      </c>
      <c r="V5310" s="1">
        <f>+Table1[[#This Row],[Adj Total OPERATING_MARGIN]]-Table1[[#This Row],[Current Total OPERATING_MARGIN]]</f>
        <v>9928.7900000000009</v>
      </c>
    </row>
    <row r="5311" spans="1:22" x14ac:dyDescent="0.3">
      <c r="A5311" t="s">
        <v>33</v>
      </c>
      <c r="B5311">
        <v>2021</v>
      </c>
      <c r="C5311" t="s">
        <v>20</v>
      </c>
      <c r="D5311" t="s">
        <v>21</v>
      </c>
      <c r="E5311" s="2">
        <v>11</v>
      </c>
      <c r="F5311" s="1">
        <v>58146.27</v>
      </c>
      <c r="G5311" s="1">
        <v>70810.789999999994</v>
      </c>
      <c r="H5311" s="1">
        <v>37879.806900000003</v>
      </c>
      <c r="I5311" s="1">
        <v>-1346.66</v>
      </c>
      <c r="J5311" s="1">
        <v>-9960.6299999999992</v>
      </c>
      <c r="K5311" s="2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2">
        <f>-+Table1[[#This Row],[Current Record Count]]+Table1[[#This Row],[Adj Record Count]]</f>
        <v>-11</v>
      </c>
      <c r="R5311" s="1">
        <f>+-Table1[[#This Row],[Current Total ADJUSTMENT_AMOUNT]]+Table1[[#This Row],[Adj Total ADJUSTMENT_AMOUNT]]</f>
        <v>-58146.27</v>
      </c>
      <c r="S5311" s="1">
        <f>-Table1[[#This Row],[Current Total CHARGE_AMOUNT]]+Table1[[#This Row],[Adj Total CHARGE_AMOUNT]]</f>
        <v>-70810.789999999994</v>
      </c>
      <c r="T5311" s="1">
        <f>+Table1[[#This Row],[Adj Total TOTAL_COST]]-Table1[[#This Row],[Current Total TOTAL_COST]]</f>
        <v>-37879.806900000003</v>
      </c>
      <c r="U5311" s="1">
        <f>+Table1[[#This Row],[Adj Total CONTRIBUTION_MARGIN]]-Table1[[#This Row],[Current Total CONTRIBUTION_MARGIN]]</f>
        <v>1346.66</v>
      </c>
      <c r="V5311" s="1">
        <f>+Table1[[#This Row],[Adj Total OPERATING_MARGIN]]-Table1[[#This Row],[Current Total OPERATING_MARGIN]]</f>
        <v>9960.6299999999992</v>
      </c>
    </row>
    <row r="5312" spans="1:22" x14ac:dyDescent="0.3">
      <c r="A5312" t="s">
        <v>39</v>
      </c>
      <c r="B5312">
        <v>2023</v>
      </c>
      <c r="C5312" t="s">
        <v>23</v>
      </c>
      <c r="D5312" t="s">
        <v>24</v>
      </c>
      <c r="E5312" s="2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2">
        <v>5</v>
      </c>
      <c r="L5312" s="1">
        <v>47240.19</v>
      </c>
      <c r="M5312" s="1">
        <v>85789.21</v>
      </c>
      <c r="N5312" s="1">
        <v>28679.030500000001</v>
      </c>
      <c r="O5312" s="1">
        <v>19862.11</v>
      </c>
      <c r="P5312" s="1">
        <v>9979.23</v>
      </c>
      <c r="Q5312" s="2">
        <f>-+Table1[[#This Row],[Current Record Count]]+Table1[[#This Row],[Adj Record Count]]</f>
        <v>5</v>
      </c>
      <c r="R5312" s="1">
        <f>+-Table1[[#This Row],[Current Total ADJUSTMENT_AMOUNT]]+Table1[[#This Row],[Adj Total ADJUSTMENT_AMOUNT]]</f>
        <v>47240.19</v>
      </c>
      <c r="S5312" s="1">
        <f>-Table1[[#This Row],[Current Total CHARGE_AMOUNT]]+Table1[[#This Row],[Adj Total CHARGE_AMOUNT]]</f>
        <v>85789.21</v>
      </c>
      <c r="T5312" s="1">
        <f>+Table1[[#This Row],[Adj Total TOTAL_COST]]-Table1[[#This Row],[Current Total TOTAL_COST]]</f>
        <v>28679.030500000001</v>
      </c>
      <c r="U5312" s="1">
        <f>+Table1[[#This Row],[Adj Total CONTRIBUTION_MARGIN]]-Table1[[#This Row],[Current Total CONTRIBUTION_MARGIN]]</f>
        <v>19862.11</v>
      </c>
      <c r="V5312" s="1">
        <f>+Table1[[#This Row],[Adj Total OPERATING_MARGIN]]-Table1[[#This Row],[Current Total OPERATING_MARGIN]]</f>
        <v>9979.23</v>
      </c>
    </row>
    <row r="5313" spans="1:22" x14ac:dyDescent="0.3">
      <c r="A5313" t="s">
        <v>27</v>
      </c>
      <c r="B5313">
        <v>2023</v>
      </c>
      <c r="C5313" t="s">
        <v>47</v>
      </c>
      <c r="D5313" t="s">
        <v>63</v>
      </c>
      <c r="E5313" s="2">
        <v>2</v>
      </c>
      <c r="F5313" s="1">
        <v>21781.51</v>
      </c>
      <c r="G5313" s="1">
        <v>25525.32</v>
      </c>
      <c r="H5313" s="1">
        <v>1839.7348</v>
      </c>
      <c r="I5313" s="1">
        <v>2589.65</v>
      </c>
      <c r="J5313" s="1">
        <v>1931.88</v>
      </c>
      <c r="K5313" s="2">
        <v>7</v>
      </c>
      <c r="L5313" s="1">
        <v>53119.87</v>
      </c>
      <c r="M5313" s="1">
        <v>71473.210000000006</v>
      </c>
      <c r="N5313" s="1">
        <v>6483.6673000000001</v>
      </c>
      <c r="O5313" s="1">
        <v>14145.51</v>
      </c>
      <c r="P5313" s="1">
        <v>11913.23</v>
      </c>
      <c r="Q5313" s="2">
        <f>-+Table1[[#This Row],[Current Record Count]]+Table1[[#This Row],[Adj Record Count]]</f>
        <v>5</v>
      </c>
      <c r="R5313" s="1">
        <f>+-Table1[[#This Row],[Current Total ADJUSTMENT_AMOUNT]]+Table1[[#This Row],[Adj Total ADJUSTMENT_AMOUNT]]</f>
        <v>31338.360000000004</v>
      </c>
      <c r="S5313" s="1">
        <f>-Table1[[#This Row],[Current Total CHARGE_AMOUNT]]+Table1[[#This Row],[Adj Total CHARGE_AMOUNT]]</f>
        <v>45947.890000000007</v>
      </c>
      <c r="T5313" s="1">
        <f>+Table1[[#This Row],[Adj Total TOTAL_COST]]-Table1[[#This Row],[Current Total TOTAL_COST]]</f>
        <v>4643.9324999999999</v>
      </c>
      <c r="U5313" s="1">
        <f>+Table1[[#This Row],[Adj Total CONTRIBUTION_MARGIN]]-Table1[[#This Row],[Current Total CONTRIBUTION_MARGIN]]</f>
        <v>11555.86</v>
      </c>
      <c r="V5313" s="1">
        <f>+Table1[[#This Row],[Adj Total OPERATING_MARGIN]]-Table1[[#This Row],[Current Total OPERATING_MARGIN]]</f>
        <v>9981.3499999999985</v>
      </c>
    </row>
    <row r="5314" spans="1:22" x14ac:dyDescent="0.3">
      <c r="A5314" t="s">
        <v>22</v>
      </c>
      <c r="B5314">
        <v>2023</v>
      </c>
      <c r="C5314" t="s">
        <v>29</v>
      </c>
      <c r="D5314" t="s">
        <v>52</v>
      </c>
      <c r="E5314" s="2">
        <v>6450</v>
      </c>
      <c r="F5314" s="1">
        <v>3336973.82</v>
      </c>
      <c r="G5314" s="1">
        <v>3957936.12</v>
      </c>
      <c r="H5314" s="1">
        <v>2640502.8739999998</v>
      </c>
      <c r="I5314" s="1">
        <v>-1041894.6</v>
      </c>
      <c r="J5314" s="1">
        <v>-1985796.76</v>
      </c>
      <c r="K5314" s="2">
        <v>6416</v>
      </c>
      <c r="L5314" s="1">
        <v>3221903.22</v>
      </c>
      <c r="M5314" s="1">
        <v>3828296.63</v>
      </c>
      <c r="N5314" s="1">
        <v>2615558.0071</v>
      </c>
      <c r="O5314" s="1">
        <v>-1040706.93</v>
      </c>
      <c r="P5314" s="1">
        <v>-1975805.72</v>
      </c>
      <c r="Q5314" s="2">
        <f>-+Table1[[#This Row],[Current Record Count]]+Table1[[#This Row],[Adj Record Count]]</f>
        <v>-34</v>
      </c>
      <c r="R5314" s="1">
        <f>+-Table1[[#This Row],[Current Total ADJUSTMENT_AMOUNT]]+Table1[[#This Row],[Adj Total ADJUSTMENT_AMOUNT]]</f>
        <v>-115070.59999999963</v>
      </c>
      <c r="S5314" s="1">
        <f>-Table1[[#This Row],[Current Total CHARGE_AMOUNT]]+Table1[[#This Row],[Adj Total CHARGE_AMOUNT]]</f>
        <v>-129639.49000000022</v>
      </c>
      <c r="T5314" s="1">
        <f>+Table1[[#This Row],[Adj Total TOTAL_COST]]-Table1[[#This Row],[Current Total TOTAL_COST]]</f>
        <v>-24944.86689999979</v>
      </c>
      <c r="U5314" s="1">
        <f>+Table1[[#This Row],[Adj Total CONTRIBUTION_MARGIN]]-Table1[[#This Row],[Current Total CONTRIBUTION_MARGIN]]</f>
        <v>1187.6699999999255</v>
      </c>
      <c r="V5314" s="1">
        <f>+Table1[[#This Row],[Adj Total OPERATING_MARGIN]]-Table1[[#This Row],[Current Total OPERATING_MARGIN]]</f>
        <v>9991.0400000000373</v>
      </c>
    </row>
    <row r="5315" spans="1:22" x14ac:dyDescent="0.3">
      <c r="A5315" t="s">
        <v>31</v>
      </c>
      <c r="B5315">
        <v>2025</v>
      </c>
      <c r="C5315" t="s">
        <v>29</v>
      </c>
      <c r="D5315" t="s">
        <v>87</v>
      </c>
      <c r="E5315" s="2">
        <v>15</v>
      </c>
      <c r="F5315" s="1">
        <v>188388.32</v>
      </c>
      <c r="G5315" s="1">
        <v>202364.48</v>
      </c>
      <c r="H5315" s="1">
        <v>45582.8053</v>
      </c>
      <c r="I5315" s="1">
        <v>-3158.19</v>
      </c>
      <c r="J5315" s="1">
        <v>-18891.63</v>
      </c>
      <c r="K5315" s="2">
        <v>4</v>
      </c>
      <c r="L5315" s="1">
        <v>27870.33</v>
      </c>
      <c r="M5315" s="1">
        <v>28596.76</v>
      </c>
      <c r="N5315" s="1">
        <v>9385.8116000000009</v>
      </c>
      <c r="O5315" s="1">
        <v>-5524.06</v>
      </c>
      <c r="P5315" s="1">
        <v>-8899.09</v>
      </c>
      <c r="Q5315" s="2">
        <f>-+Table1[[#This Row],[Current Record Count]]+Table1[[#This Row],[Adj Record Count]]</f>
        <v>-11</v>
      </c>
      <c r="R5315" s="1">
        <f>+-Table1[[#This Row],[Current Total ADJUSTMENT_AMOUNT]]+Table1[[#This Row],[Adj Total ADJUSTMENT_AMOUNT]]</f>
        <v>-160517.99</v>
      </c>
      <c r="S5315" s="1">
        <f>-Table1[[#This Row],[Current Total CHARGE_AMOUNT]]+Table1[[#This Row],[Adj Total CHARGE_AMOUNT]]</f>
        <v>-173767.72</v>
      </c>
      <c r="T5315" s="1">
        <f>+Table1[[#This Row],[Adj Total TOTAL_COST]]-Table1[[#This Row],[Current Total TOTAL_COST]]</f>
        <v>-36196.993699999999</v>
      </c>
      <c r="U5315" s="1">
        <f>+Table1[[#This Row],[Adj Total CONTRIBUTION_MARGIN]]-Table1[[#This Row],[Current Total CONTRIBUTION_MARGIN]]</f>
        <v>-2365.8700000000003</v>
      </c>
      <c r="V5315" s="1">
        <f>+Table1[[#This Row],[Adj Total OPERATING_MARGIN]]-Table1[[#This Row],[Current Total OPERATING_MARGIN]]</f>
        <v>9992.5400000000009</v>
      </c>
    </row>
    <row r="5316" spans="1:22" x14ac:dyDescent="0.3">
      <c r="A5316" t="s">
        <v>35</v>
      </c>
      <c r="B5316">
        <v>2025</v>
      </c>
      <c r="C5316" t="s">
        <v>20</v>
      </c>
      <c r="D5316" t="s">
        <v>71</v>
      </c>
      <c r="E5316" s="2">
        <v>39</v>
      </c>
      <c r="F5316" s="1">
        <v>88635.19</v>
      </c>
      <c r="G5316" s="1">
        <v>110151.19</v>
      </c>
      <c r="H5316" s="1">
        <v>25628.270199999999</v>
      </c>
      <c r="I5316" s="1">
        <v>-1011.63</v>
      </c>
      <c r="J5316" s="1">
        <v>-9137.15</v>
      </c>
      <c r="K5316" s="2">
        <v>7</v>
      </c>
      <c r="L5316" s="1">
        <v>6977.12</v>
      </c>
      <c r="M5316" s="1">
        <v>8706</v>
      </c>
      <c r="N5316" s="1">
        <v>885.64520000000005</v>
      </c>
      <c r="O5316" s="1">
        <v>1196.42</v>
      </c>
      <c r="P5316" s="1">
        <v>903.51</v>
      </c>
      <c r="Q5316" s="2">
        <f>-+Table1[[#This Row],[Current Record Count]]+Table1[[#This Row],[Adj Record Count]]</f>
        <v>-32</v>
      </c>
      <c r="R5316" s="1">
        <f>+-Table1[[#This Row],[Current Total ADJUSTMENT_AMOUNT]]+Table1[[#This Row],[Adj Total ADJUSTMENT_AMOUNT]]</f>
        <v>-81658.070000000007</v>
      </c>
      <c r="S5316" s="1">
        <f>-Table1[[#This Row],[Current Total CHARGE_AMOUNT]]+Table1[[#This Row],[Adj Total CHARGE_AMOUNT]]</f>
        <v>-101445.19</v>
      </c>
      <c r="T5316" s="1">
        <f>+Table1[[#This Row],[Adj Total TOTAL_COST]]-Table1[[#This Row],[Current Total TOTAL_COST]]</f>
        <v>-24742.625</v>
      </c>
      <c r="U5316" s="1">
        <f>+Table1[[#This Row],[Adj Total CONTRIBUTION_MARGIN]]-Table1[[#This Row],[Current Total CONTRIBUTION_MARGIN]]</f>
        <v>2208.0500000000002</v>
      </c>
      <c r="V5316" s="1">
        <f>+Table1[[#This Row],[Adj Total OPERATING_MARGIN]]-Table1[[#This Row],[Current Total OPERATING_MARGIN]]</f>
        <v>10040.66</v>
      </c>
    </row>
    <row r="5317" spans="1:22" x14ac:dyDescent="0.3">
      <c r="A5317" t="s">
        <v>81</v>
      </c>
      <c r="B5317">
        <v>2024</v>
      </c>
      <c r="C5317" t="s">
        <v>29</v>
      </c>
      <c r="D5317" t="s">
        <v>36</v>
      </c>
      <c r="E5317" s="2">
        <v>5</v>
      </c>
      <c r="F5317" s="1">
        <v>1604.5</v>
      </c>
      <c r="G5317" s="1">
        <v>2195</v>
      </c>
      <c r="H5317" s="1">
        <v>3458.0259999999998</v>
      </c>
      <c r="I5317" s="1">
        <v>-1007.2</v>
      </c>
      <c r="J5317" s="1">
        <v>-2861.4</v>
      </c>
      <c r="K5317" s="2">
        <v>23</v>
      </c>
      <c r="L5317" s="1">
        <v>208547.81</v>
      </c>
      <c r="M5317" s="1">
        <v>308355.65000000002</v>
      </c>
      <c r="N5317" s="1">
        <v>99146.104999999996</v>
      </c>
      <c r="O5317" s="1">
        <v>22576.87</v>
      </c>
      <c r="P5317" s="1">
        <v>7187.84</v>
      </c>
      <c r="Q5317" s="2">
        <f>-+Table1[[#This Row],[Current Record Count]]+Table1[[#This Row],[Adj Record Count]]</f>
        <v>18</v>
      </c>
      <c r="R5317" s="1">
        <f>+-Table1[[#This Row],[Current Total ADJUSTMENT_AMOUNT]]+Table1[[#This Row],[Adj Total ADJUSTMENT_AMOUNT]]</f>
        <v>206943.31</v>
      </c>
      <c r="S5317" s="1">
        <f>-Table1[[#This Row],[Current Total CHARGE_AMOUNT]]+Table1[[#This Row],[Adj Total CHARGE_AMOUNT]]</f>
        <v>306160.65000000002</v>
      </c>
      <c r="T5317" s="1">
        <f>+Table1[[#This Row],[Adj Total TOTAL_COST]]-Table1[[#This Row],[Current Total TOTAL_COST]]</f>
        <v>95688.078999999998</v>
      </c>
      <c r="U5317" s="1">
        <f>+Table1[[#This Row],[Adj Total CONTRIBUTION_MARGIN]]-Table1[[#This Row],[Current Total CONTRIBUTION_MARGIN]]</f>
        <v>23584.07</v>
      </c>
      <c r="V5317" s="1">
        <f>+Table1[[#This Row],[Adj Total OPERATING_MARGIN]]-Table1[[#This Row],[Current Total OPERATING_MARGIN]]</f>
        <v>10049.24</v>
      </c>
    </row>
    <row r="5318" spans="1:22" x14ac:dyDescent="0.3">
      <c r="A5318" t="s">
        <v>35</v>
      </c>
      <c r="B5318">
        <v>2022</v>
      </c>
      <c r="C5318" t="s">
        <v>17</v>
      </c>
      <c r="D5318" t="s">
        <v>86</v>
      </c>
      <c r="E5318" s="2">
        <v>315</v>
      </c>
      <c r="F5318" s="1">
        <v>425505.21</v>
      </c>
      <c r="G5318" s="1">
        <v>537930.27</v>
      </c>
      <c r="H5318" s="1">
        <v>150666.6421</v>
      </c>
      <c r="I5318" s="1">
        <v>890.29</v>
      </c>
      <c r="J5318" s="1">
        <v>-34613.32</v>
      </c>
      <c r="K5318" s="2">
        <v>305</v>
      </c>
      <c r="L5318" s="1">
        <v>339635.07</v>
      </c>
      <c r="M5318" s="1">
        <v>445508.18</v>
      </c>
      <c r="N5318" s="1">
        <v>133786.44779999999</v>
      </c>
      <c r="O5318" s="1">
        <v>5991.34</v>
      </c>
      <c r="P5318" s="1">
        <v>-24559.27</v>
      </c>
      <c r="Q5318" s="2">
        <f>-+Table1[[#This Row],[Current Record Count]]+Table1[[#This Row],[Adj Record Count]]</f>
        <v>-10</v>
      </c>
      <c r="R5318" s="1">
        <f>+-Table1[[#This Row],[Current Total ADJUSTMENT_AMOUNT]]+Table1[[#This Row],[Adj Total ADJUSTMENT_AMOUNT]]</f>
        <v>-85870.140000000014</v>
      </c>
      <c r="S5318" s="1">
        <f>-Table1[[#This Row],[Current Total CHARGE_AMOUNT]]+Table1[[#This Row],[Adj Total CHARGE_AMOUNT]]</f>
        <v>-92422.090000000026</v>
      </c>
      <c r="T5318" s="1">
        <f>+Table1[[#This Row],[Adj Total TOTAL_COST]]-Table1[[#This Row],[Current Total TOTAL_COST]]</f>
        <v>-16880.194300000003</v>
      </c>
      <c r="U5318" s="1">
        <f>+Table1[[#This Row],[Adj Total CONTRIBUTION_MARGIN]]-Table1[[#This Row],[Current Total CONTRIBUTION_MARGIN]]</f>
        <v>5101.05</v>
      </c>
      <c r="V5318" s="1">
        <f>+Table1[[#This Row],[Adj Total OPERATING_MARGIN]]-Table1[[#This Row],[Current Total OPERATING_MARGIN]]</f>
        <v>10054.049999999999</v>
      </c>
    </row>
    <row r="5319" spans="1:22" x14ac:dyDescent="0.3">
      <c r="A5319" t="s">
        <v>16</v>
      </c>
      <c r="B5319">
        <v>2025</v>
      </c>
      <c r="C5319" t="s">
        <v>20</v>
      </c>
      <c r="D5319" t="s">
        <v>21</v>
      </c>
      <c r="E5319" s="2">
        <v>77</v>
      </c>
      <c r="F5319" s="1">
        <v>211135.76</v>
      </c>
      <c r="G5319" s="1">
        <v>245445.09</v>
      </c>
      <c r="H5319" s="1">
        <v>55632.167999999998</v>
      </c>
      <c r="I5319" s="1">
        <v>-16278.65</v>
      </c>
      <c r="J5319" s="1">
        <v>-28927.279999999999</v>
      </c>
      <c r="K5319" s="2">
        <v>62</v>
      </c>
      <c r="L5319" s="1">
        <v>117920.37</v>
      </c>
      <c r="M5319" s="1">
        <v>121830.85</v>
      </c>
      <c r="N5319" s="1">
        <v>28166.4643</v>
      </c>
      <c r="O5319" s="1">
        <v>-13878.05</v>
      </c>
      <c r="P5319" s="1">
        <v>-18867.34</v>
      </c>
      <c r="Q5319" s="2">
        <f>-+Table1[[#This Row],[Current Record Count]]+Table1[[#This Row],[Adj Record Count]]</f>
        <v>-15</v>
      </c>
      <c r="R5319" s="1">
        <f>+-Table1[[#This Row],[Current Total ADJUSTMENT_AMOUNT]]+Table1[[#This Row],[Adj Total ADJUSTMENT_AMOUNT]]</f>
        <v>-93215.390000000014</v>
      </c>
      <c r="S5319" s="1">
        <f>-Table1[[#This Row],[Current Total CHARGE_AMOUNT]]+Table1[[#This Row],[Adj Total CHARGE_AMOUNT]]</f>
        <v>-123614.23999999999</v>
      </c>
      <c r="T5319" s="1">
        <f>+Table1[[#This Row],[Adj Total TOTAL_COST]]-Table1[[#This Row],[Current Total TOTAL_COST]]</f>
        <v>-27465.703699999998</v>
      </c>
      <c r="U5319" s="1">
        <f>+Table1[[#This Row],[Adj Total CONTRIBUTION_MARGIN]]-Table1[[#This Row],[Current Total CONTRIBUTION_MARGIN]]</f>
        <v>2400.6000000000004</v>
      </c>
      <c r="V5319" s="1">
        <f>+Table1[[#This Row],[Adj Total OPERATING_MARGIN]]-Table1[[#This Row],[Current Total OPERATING_MARGIN]]</f>
        <v>10059.939999999999</v>
      </c>
    </row>
    <row r="5320" spans="1:22" x14ac:dyDescent="0.3">
      <c r="A5320" t="s">
        <v>78</v>
      </c>
      <c r="B5320">
        <v>2022</v>
      </c>
      <c r="C5320" t="s">
        <v>17</v>
      </c>
      <c r="D5320" t="s">
        <v>79</v>
      </c>
      <c r="E5320" s="2">
        <v>30</v>
      </c>
      <c r="F5320" s="1">
        <v>193009.49</v>
      </c>
      <c r="G5320" s="1">
        <v>291647.86</v>
      </c>
      <c r="H5320" s="1">
        <v>99761.722500000003</v>
      </c>
      <c r="I5320" s="1">
        <v>27260.63</v>
      </c>
      <c r="J5320" s="1">
        <v>-2745.71</v>
      </c>
      <c r="K5320" s="2">
        <v>17</v>
      </c>
      <c r="L5320" s="1">
        <v>60616.13</v>
      </c>
      <c r="M5320" s="1">
        <v>78800.539999999994</v>
      </c>
      <c r="N5320" s="1">
        <v>14561.447099999999</v>
      </c>
      <c r="O5320" s="1">
        <v>11978.82</v>
      </c>
      <c r="P5320" s="1">
        <v>7322.08</v>
      </c>
      <c r="Q5320" s="2">
        <f>-+Table1[[#This Row],[Current Record Count]]+Table1[[#This Row],[Adj Record Count]]</f>
        <v>-13</v>
      </c>
      <c r="R5320" s="1">
        <f>+-Table1[[#This Row],[Current Total ADJUSTMENT_AMOUNT]]+Table1[[#This Row],[Adj Total ADJUSTMENT_AMOUNT]]</f>
        <v>-132393.35999999999</v>
      </c>
      <c r="S5320" s="1">
        <f>-Table1[[#This Row],[Current Total CHARGE_AMOUNT]]+Table1[[#This Row],[Adj Total CHARGE_AMOUNT]]</f>
        <v>-212847.32</v>
      </c>
      <c r="T5320" s="1">
        <f>+Table1[[#This Row],[Adj Total TOTAL_COST]]-Table1[[#This Row],[Current Total TOTAL_COST]]</f>
        <v>-85200.275399999999</v>
      </c>
      <c r="U5320" s="1">
        <f>+Table1[[#This Row],[Adj Total CONTRIBUTION_MARGIN]]-Table1[[#This Row],[Current Total CONTRIBUTION_MARGIN]]</f>
        <v>-15281.810000000001</v>
      </c>
      <c r="V5320" s="1">
        <f>+Table1[[#This Row],[Adj Total OPERATING_MARGIN]]-Table1[[#This Row],[Current Total OPERATING_MARGIN]]</f>
        <v>10067.790000000001</v>
      </c>
    </row>
    <row r="5321" spans="1:22" x14ac:dyDescent="0.3">
      <c r="A5321" t="s">
        <v>25</v>
      </c>
      <c r="B5321">
        <v>2025</v>
      </c>
      <c r="C5321" t="s">
        <v>23</v>
      </c>
      <c r="D5321" t="s">
        <v>40</v>
      </c>
      <c r="E5321" s="2">
        <v>60</v>
      </c>
      <c r="F5321" s="1">
        <v>213523.88</v>
      </c>
      <c r="G5321" s="1">
        <v>337602</v>
      </c>
      <c r="H5321" s="1">
        <v>22157.3482</v>
      </c>
      <c r="I5321" s="1">
        <v>88102.88</v>
      </c>
      <c r="J5321" s="1">
        <v>81307.37</v>
      </c>
      <c r="K5321" s="2">
        <v>119</v>
      </c>
      <c r="L5321" s="1">
        <v>291730.02</v>
      </c>
      <c r="M5321" s="1">
        <v>447840.67</v>
      </c>
      <c r="N5321" s="1">
        <v>43134.394500000002</v>
      </c>
      <c r="O5321" s="1">
        <v>105195.37</v>
      </c>
      <c r="P5321" s="1">
        <v>91488.05</v>
      </c>
      <c r="Q5321" s="2">
        <f>-+Table1[[#This Row],[Current Record Count]]+Table1[[#This Row],[Adj Record Count]]</f>
        <v>59</v>
      </c>
      <c r="R5321" s="1">
        <f>+-Table1[[#This Row],[Current Total ADJUSTMENT_AMOUNT]]+Table1[[#This Row],[Adj Total ADJUSTMENT_AMOUNT]]</f>
        <v>78206.140000000014</v>
      </c>
      <c r="S5321" s="1">
        <f>-Table1[[#This Row],[Current Total CHARGE_AMOUNT]]+Table1[[#This Row],[Adj Total CHARGE_AMOUNT]]</f>
        <v>110238.66999999998</v>
      </c>
      <c r="T5321" s="1">
        <f>+Table1[[#This Row],[Adj Total TOTAL_COST]]-Table1[[#This Row],[Current Total TOTAL_COST]]</f>
        <v>20977.046300000002</v>
      </c>
      <c r="U5321" s="1">
        <f>+Table1[[#This Row],[Adj Total CONTRIBUTION_MARGIN]]-Table1[[#This Row],[Current Total CONTRIBUTION_MARGIN]]</f>
        <v>17092.489999999991</v>
      </c>
      <c r="V5321" s="1">
        <f>+Table1[[#This Row],[Adj Total OPERATING_MARGIN]]-Table1[[#This Row],[Current Total OPERATING_MARGIN]]</f>
        <v>10180.680000000008</v>
      </c>
    </row>
    <row r="5322" spans="1:22" x14ac:dyDescent="0.3">
      <c r="A5322" t="s">
        <v>33</v>
      </c>
      <c r="B5322">
        <v>2022</v>
      </c>
      <c r="C5322" t="s">
        <v>95</v>
      </c>
      <c r="D5322" t="s">
        <v>95</v>
      </c>
      <c r="E5322" s="2">
        <v>35</v>
      </c>
      <c r="F5322" s="1">
        <v>515998</v>
      </c>
      <c r="G5322" s="1">
        <v>550197.07999999996</v>
      </c>
      <c r="H5322" s="1">
        <v>115413.8481</v>
      </c>
      <c r="I5322" s="1">
        <v>16441.72</v>
      </c>
      <c r="J5322" s="1">
        <v>-10475.41</v>
      </c>
      <c r="K5322" s="2">
        <v>3</v>
      </c>
      <c r="L5322" s="1">
        <v>1106.54</v>
      </c>
      <c r="M5322" s="1">
        <v>1106.54</v>
      </c>
      <c r="N5322" s="1">
        <v>298.2475</v>
      </c>
      <c r="O5322" s="1">
        <v>-267.01</v>
      </c>
      <c r="P5322" s="1">
        <v>-294.60000000000002</v>
      </c>
      <c r="Q5322" s="2">
        <f>-+Table1[[#This Row],[Current Record Count]]+Table1[[#This Row],[Adj Record Count]]</f>
        <v>-32</v>
      </c>
      <c r="R5322" s="1">
        <f>+-Table1[[#This Row],[Current Total ADJUSTMENT_AMOUNT]]+Table1[[#This Row],[Adj Total ADJUSTMENT_AMOUNT]]</f>
        <v>-514891.46</v>
      </c>
      <c r="S5322" s="1">
        <f>-Table1[[#This Row],[Current Total CHARGE_AMOUNT]]+Table1[[#This Row],[Adj Total CHARGE_AMOUNT]]</f>
        <v>-549090.53999999992</v>
      </c>
      <c r="T5322" s="1">
        <f>+Table1[[#This Row],[Adj Total TOTAL_COST]]-Table1[[#This Row],[Current Total TOTAL_COST]]</f>
        <v>-115115.60060000001</v>
      </c>
      <c r="U5322" s="1">
        <f>+Table1[[#This Row],[Adj Total CONTRIBUTION_MARGIN]]-Table1[[#This Row],[Current Total CONTRIBUTION_MARGIN]]</f>
        <v>-16708.73</v>
      </c>
      <c r="V5322" s="1">
        <f>+Table1[[#This Row],[Adj Total OPERATING_MARGIN]]-Table1[[#This Row],[Current Total OPERATING_MARGIN]]</f>
        <v>10180.81</v>
      </c>
    </row>
    <row r="5323" spans="1:22" x14ac:dyDescent="0.3">
      <c r="A5323" t="s">
        <v>25</v>
      </c>
      <c r="B5323">
        <v>2023</v>
      </c>
      <c r="C5323" t="s">
        <v>17</v>
      </c>
      <c r="D5323" t="s">
        <v>79</v>
      </c>
      <c r="E5323" s="2">
        <v>97</v>
      </c>
      <c r="F5323" s="1">
        <v>332841.57</v>
      </c>
      <c r="G5323" s="1">
        <v>417847.78</v>
      </c>
      <c r="H5323" s="1">
        <v>43270.115700000002</v>
      </c>
      <c r="I5323" s="1">
        <v>59576.83</v>
      </c>
      <c r="J5323" s="1">
        <v>46795.34</v>
      </c>
      <c r="K5323" s="2">
        <v>411</v>
      </c>
      <c r="L5323" s="1">
        <v>2840909.7</v>
      </c>
      <c r="M5323" s="1">
        <v>3693325</v>
      </c>
      <c r="N5323" s="1">
        <v>794067.0551</v>
      </c>
      <c r="O5323" s="1">
        <v>323991.51</v>
      </c>
      <c r="P5323" s="1">
        <v>56993.45</v>
      </c>
      <c r="Q5323" s="2">
        <f>-+Table1[[#This Row],[Current Record Count]]+Table1[[#This Row],[Adj Record Count]]</f>
        <v>314</v>
      </c>
      <c r="R5323" s="1">
        <f>+-Table1[[#This Row],[Current Total ADJUSTMENT_AMOUNT]]+Table1[[#This Row],[Adj Total ADJUSTMENT_AMOUNT]]</f>
        <v>2508068.1300000004</v>
      </c>
      <c r="S5323" s="1">
        <f>-Table1[[#This Row],[Current Total CHARGE_AMOUNT]]+Table1[[#This Row],[Adj Total CHARGE_AMOUNT]]</f>
        <v>3275477.2199999997</v>
      </c>
      <c r="T5323" s="1">
        <f>+Table1[[#This Row],[Adj Total TOTAL_COST]]-Table1[[#This Row],[Current Total TOTAL_COST]]</f>
        <v>750796.93940000003</v>
      </c>
      <c r="U5323" s="1">
        <f>+Table1[[#This Row],[Adj Total CONTRIBUTION_MARGIN]]-Table1[[#This Row],[Current Total CONTRIBUTION_MARGIN]]</f>
        <v>264414.68</v>
      </c>
      <c r="V5323" s="1">
        <f>+Table1[[#This Row],[Adj Total OPERATING_MARGIN]]-Table1[[#This Row],[Current Total OPERATING_MARGIN]]</f>
        <v>10198.11</v>
      </c>
    </row>
    <row r="5324" spans="1:22" x14ac:dyDescent="0.3">
      <c r="A5324" t="s">
        <v>33</v>
      </c>
      <c r="B5324">
        <v>2021</v>
      </c>
      <c r="C5324" t="s">
        <v>20</v>
      </c>
      <c r="D5324" t="s">
        <v>49</v>
      </c>
      <c r="E5324" s="2">
        <v>7</v>
      </c>
      <c r="F5324" s="1">
        <v>24787.82</v>
      </c>
      <c r="G5324" s="1">
        <v>33904.61</v>
      </c>
      <c r="H5324" s="1">
        <v>20172.186699999998</v>
      </c>
      <c r="I5324" s="1">
        <v>-3353.18</v>
      </c>
      <c r="J5324" s="1">
        <v>-10238.77</v>
      </c>
      <c r="K5324" s="2">
        <v>1</v>
      </c>
      <c r="L5324" s="1">
        <v>20.329999999999998</v>
      </c>
      <c r="M5324" s="1">
        <v>20.329999999999998</v>
      </c>
      <c r="N5324" s="1">
        <v>34.2532</v>
      </c>
      <c r="O5324" s="1">
        <v>-15.97</v>
      </c>
      <c r="P5324" s="1">
        <v>-34.25</v>
      </c>
      <c r="Q5324" s="2">
        <f>-+Table1[[#This Row],[Current Record Count]]+Table1[[#This Row],[Adj Record Count]]</f>
        <v>-6</v>
      </c>
      <c r="R5324" s="1">
        <f>+-Table1[[#This Row],[Current Total ADJUSTMENT_AMOUNT]]+Table1[[#This Row],[Adj Total ADJUSTMENT_AMOUNT]]</f>
        <v>-24767.489999999998</v>
      </c>
      <c r="S5324" s="1">
        <f>-Table1[[#This Row],[Current Total CHARGE_AMOUNT]]+Table1[[#This Row],[Adj Total CHARGE_AMOUNT]]</f>
        <v>-33884.28</v>
      </c>
      <c r="T5324" s="1">
        <f>+Table1[[#This Row],[Adj Total TOTAL_COST]]-Table1[[#This Row],[Current Total TOTAL_COST]]</f>
        <v>-20137.933499999999</v>
      </c>
      <c r="U5324" s="1">
        <f>+Table1[[#This Row],[Adj Total CONTRIBUTION_MARGIN]]-Table1[[#This Row],[Current Total CONTRIBUTION_MARGIN]]</f>
        <v>3337.21</v>
      </c>
      <c r="V5324" s="1">
        <f>+Table1[[#This Row],[Adj Total OPERATING_MARGIN]]-Table1[[#This Row],[Current Total OPERATING_MARGIN]]</f>
        <v>10204.52</v>
      </c>
    </row>
    <row r="5325" spans="1:22" x14ac:dyDescent="0.3">
      <c r="A5325" t="s">
        <v>82</v>
      </c>
      <c r="B5325">
        <v>2024</v>
      </c>
      <c r="C5325" t="s">
        <v>29</v>
      </c>
      <c r="D5325" t="s">
        <v>43</v>
      </c>
      <c r="E5325" s="2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2">
        <v>12</v>
      </c>
      <c r="L5325" s="1">
        <v>308370.07</v>
      </c>
      <c r="M5325" s="1">
        <v>376618.05</v>
      </c>
      <c r="N5325" s="1">
        <v>58000.8361</v>
      </c>
      <c r="O5325" s="1">
        <v>21331.26</v>
      </c>
      <c r="P5325" s="1">
        <v>10220.52</v>
      </c>
      <c r="Q5325" s="2">
        <f>-+Table1[[#This Row],[Current Record Count]]+Table1[[#This Row],[Adj Record Count]]</f>
        <v>12</v>
      </c>
      <c r="R5325" s="1">
        <f>+-Table1[[#This Row],[Current Total ADJUSTMENT_AMOUNT]]+Table1[[#This Row],[Adj Total ADJUSTMENT_AMOUNT]]</f>
        <v>308370.07</v>
      </c>
      <c r="S5325" s="1">
        <f>-Table1[[#This Row],[Current Total CHARGE_AMOUNT]]+Table1[[#This Row],[Adj Total CHARGE_AMOUNT]]</f>
        <v>376618.05</v>
      </c>
      <c r="T5325" s="1">
        <f>+Table1[[#This Row],[Adj Total TOTAL_COST]]-Table1[[#This Row],[Current Total TOTAL_COST]]</f>
        <v>58000.8361</v>
      </c>
      <c r="U5325" s="1">
        <f>+Table1[[#This Row],[Adj Total CONTRIBUTION_MARGIN]]-Table1[[#This Row],[Current Total CONTRIBUTION_MARGIN]]</f>
        <v>21331.26</v>
      </c>
      <c r="V5325" s="1">
        <f>+Table1[[#This Row],[Adj Total OPERATING_MARGIN]]-Table1[[#This Row],[Current Total OPERATING_MARGIN]]</f>
        <v>10220.52</v>
      </c>
    </row>
    <row r="5326" spans="1:22" x14ac:dyDescent="0.3">
      <c r="A5326" t="s">
        <v>25</v>
      </c>
      <c r="B5326">
        <v>2021</v>
      </c>
      <c r="C5326" t="s">
        <v>20</v>
      </c>
      <c r="D5326" t="s">
        <v>105</v>
      </c>
      <c r="E5326" s="2">
        <v>1</v>
      </c>
      <c r="F5326" s="1">
        <v>361.92</v>
      </c>
      <c r="G5326" s="1">
        <v>1131</v>
      </c>
      <c r="H5326" s="1">
        <v>89.964699999999993</v>
      </c>
      <c r="I5326" s="1">
        <v>1484.21</v>
      </c>
      <c r="J5326" s="1">
        <v>1448.2</v>
      </c>
      <c r="K5326" s="2">
        <v>7</v>
      </c>
      <c r="L5326" s="1">
        <v>15139.07</v>
      </c>
      <c r="M5326" s="1">
        <v>31609.77</v>
      </c>
      <c r="N5326" s="1">
        <v>5537.8101999999999</v>
      </c>
      <c r="O5326" s="1">
        <v>13851.97</v>
      </c>
      <c r="P5326" s="1">
        <v>11701.97</v>
      </c>
      <c r="Q5326" s="2">
        <f>-+Table1[[#This Row],[Current Record Count]]+Table1[[#This Row],[Adj Record Count]]</f>
        <v>6</v>
      </c>
      <c r="R5326" s="1">
        <f>+-Table1[[#This Row],[Current Total ADJUSTMENT_AMOUNT]]+Table1[[#This Row],[Adj Total ADJUSTMENT_AMOUNT]]</f>
        <v>14777.15</v>
      </c>
      <c r="S5326" s="1">
        <f>-Table1[[#This Row],[Current Total CHARGE_AMOUNT]]+Table1[[#This Row],[Adj Total CHARGE_AMOUNT]]</f>
        <v>30478.77</v>
      </c>
      <c r="T5326" s="1">
        <f>+Table1[[#This Row],[Adj Total TOTAL_COST]]-Table1[[#This Row],[Current Total TOTAL_COST]]</f>
        <v>5447.8454999999994</v>
      </c>
      <c r="U5326" s="1">
        <f>+Table1[[#This Row],[Adj Total CONTRIBUTION_MARGIN]]-Table1[[#This Row],[Current Total CONTRIBUTION_MARGIN]]</f>
        <v>12367.759999999998</v>
      </c>
      <c r="V5326" s="1">
        <f>+Table1[[#This Row],[Adj Total OPERATING_MARGIN]]-Table1[[#This Row],[Current Total OPERATING_MARGIN]]</f>
        <v>10253.769999999999</v>
      </c>
    </row>
    <row r="5327" spans="1:22" x14ac:dyDescent="0.3">
      <c r="A5327" t="s">
        <v>39</v>
      </c>
      <c r="B5327">
        <v>2020</v>
      </c>
      <c r="C5327" t="s">
        <v>23</v>
      </c>
      <c r="D5327" t="s">
        <v>40</v>
      </c>
      <c r="E5327" s="2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2">
        <v>4</v>
      </c>
      <c r="L5327" s="1">
        <v>22325.37</v>
      </c>
      <c r="M5327" s="1">
        <v>45383.5</v>
      </c>
      <c r="N5327" s="1">
        <v>12782.307000000001</v>
      </c>
      <c r="O5327" s="1">
        <v>14576.78</v>
      </c>
      <c r="P5327" s="1">
        <v>10275.82</v>
      </c>
      <c r="Q5327" s="2">
        <f>-+Table1[[#This Row],[Current Record Count]]+Table1[[#This Row],[Adj Record Count]]</f>
        <v>4</v>
      </c>
      <c r="R5327" s="1">
        <f>+-Table1[[#This Row],[Current Total ADJUSTMENT_AMOUNT]]+Table1[[#This Row],[Adj Total ADJUSTMENT_AMOUNT]]</f>
        <v>22325.37</v>
      </c>
      <c r="S5327" s="1">
        <f>-Table1[[#This Row],[Current Total CHARGE_AMOUNT]]+Table1[[#This Row],[Adj Total CHARGE_AMOUNT]]</f>
        <v>45383.5</v>
      </c>
      <c r="T5327" s="1">
        <f>+Table1[[#This Row],[Adj Total TOTAL_COST]]-Table1[[#This Row],[Current Total TOTAL_COST]]</f>
        <v>12782.307000000001</v>
      </c>
      <c r="U5327" s="1">
        <f>+Table1[[#This Row],[Adj Total CONTRIBUTION_MARGIN]]-Table1[[#This Row],[Current Total CONTRIBUTION_MARGIN]]</f>
        <v>14576.78</v>
      </c>
      <c r="V5327" s="1">
        <f>+Table1[[#This Row],[Adj Total OPERATING_MARGIN]]-Table1[[#This Row],[Current Total OPERATING_MARGIN]]</f>
        <v>10275.82</v>
      </c>
    </row>
    <row r="5328" spans="1:22" x14ac:dyDescent="0.3">
      <c r="A5328" t="s">
        <v>81</v>
      </c>
      <c r="B5328">
        <v>2023</v>
      </c>
      <c r="C5328" t="s">
        <v>50</v>
      </c>
      <c r="D5328" t="s">
        <v>50</v>
      </c>
      <c r="E5328" s="2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2">
        <v>9</v>
      </c>
      <c r="L5328" s="1">
        <v>73452.100000000006</v>
      </c>
      <c r="M5328" s="1">
        <v>102391.7</v>
      </c>
      <c r="N5328" s="1">
        <v>33679.371700000003</v>
      </c>
      <c r="O5328" s="1">
        <v>14533.95</v>
      </c>
      <c r="P5328" s="1">
        <v>10310.19</v>
      </c>
      <c r="Q5328" s="2">
        <f>-+Table1[[#This Row],[Current Record Count]]+Table1[[#This Row],[Adj Record Count]]</f>
        <v>9</v>
      </c>
      <c r="R5328" s="1">
        <f>+-Table1[[#This Row],[Current Total ADJUSTMENT_AMOUNT]]+Table1[[#This Row],[Adj Total ADJUSTMENT_AMOUNT]]</f>
        <v>73452.100000000006</v>
      </c>
      <c r="S5328" s="1">
        <f>-Table1[[#This Row],[Current Total CHARGE_AMOUNT]]+Table1[[#This Row],[Adj Total CHARGE_AMOUNT]]</f>
        <v>102391.7</v>
      </c>
      <c r="T5328" s="1">
        <f>+Table1[[#This Row],[Adj Total TOTAL_COST]]-Table1[[#This Row],[Current Total TOTAL_COST]]</f>
        <v>33679.371700000003</v>
      </c>
      <c r="U5328" s="1">
        <f>+Table1[[#This Row],[Adj Total CONTRIBUTION_MARGIN]]-Table1[[#This Row],[Current Total CONTRIBUTION_MARGIN]]</f>
        <v>14533.95</v>
      </c>
      <c r="V5328" s="1">
        <f>+Table1[[#This Row],[Adj Total OPERATING_MARGIN]]-Table1[[#This Row],[Current Total OPERATING_MARGIN]]</f>
        <v>10310.19</v>
      </c>
    </row>
    <row r="5329" spans="1:22" x14ac:dyDescent="0.3">
      <c r="A5329" t="s">
        <v>25</v>
      </c>
      <c r="B5329">
        <v>2023</v>
      </c>
      <c r="C5329" t="s">
        <v>20</v>
      </c>
      <c r="D5329" t="s">
        <v>99</v>
      </c>
      <c r="E5329" s="2">
        <v>18</v>
      </c>
      <c r="F5329" s="1">
        <v>27057.22</v>
      </c>
      <c r="G5329" s="1">
        <v>40499</v>
      </c>
      <c r="H5329" s="1">
        <v>2256.7761</v>
      </c>
      <c r="I5329" s="1">
        <v>13076.08</v>
      </c>
      <c r="J5329" s="1">
        <v>12258.73</v>
      </c>
      <c r="K5329" s="2">
        <v>50</v>
      </c>
      <c r="L5329" s="1">
        <v>178335.18</v>
      </c>
      <c r="M5329" s="1">
        <v>235611.4</v>
      </c>
      <c r="N5329" s="1">
        <v>43824.882599999997</v>
      </c>
      <c r="O5329" s="1">
        <v>36541.99</v>
      </c>
      <c r="P5329" s="1">
        <v>22584.89</v>
      </c>
      <c r="Q5329" s="2">
        <f>-+Table1[[#This Row],[Current Record Count]]+Table1[[#This Row],[Adj Record Count]]</f>
        <v>32</v>
      </c>
      <c r="R5329" s="1">
        <f>+-Table1[[#This Row],[Current Total ADJUSTMENT_AMOUNT]]+Table1[[#This Row],[Adj Total ADJUSTMENT_AMOUNT]]</f>
        <v>151277.96</v>
      </c>
      <c r="S5329" s="1">
        <f>-Table1[[#This Row],[Current Total CHARGE_AMOUNT]]+Table1[[#This Row],[Adj Total CHARGE_AMOUNT]]</f>
        <v>195112.4</v>
      </c>
      <c r="T5329" s="1">
        <f>+Table1[[#This Row],[Adj Total TOTAL_COST]]-Table1[[#This Row],[Current Total TOTAL_COST]]</f>
        <v>41568.106499999994</v>
      </c>
      <c r="U5329" s="1">
        <f>+Table1[[#This Row],[Adj Total CONTRIBUTION_MARGIN]]-Table1[[#This Row],[Current Total CONTRIBUTION_MARGIN]]</f>
        <v>23465.909999999996</v>
      </c>
      <c r="V5329" s="1">
        <f>+Table1[[#This Row],[Adj Total OPERATING_MARGIN]]-Table1[[#This Row],[Current Total OPERATING_MARGIN]]</f>
        <v>10326.16</v>
      </c>
    </row>
    <row r="5330" spans="1:22" x14ac:dyDescent="0.3">
      <c r="A5330" t="s">
        <v>78</v>
      </c>
      <c r="B5330">
        <v>2023</v>
      </c>
      <c r="C5330" t="s">
        <v>17</v>
      </c>
      <c r="D5330" t="s">
        <v>18</v>
      </c>
      <c r="E5330" s="2">
        <v>94</v>
      </c>
      <c r="F5330" s="1">
        <v>207434.39</v>
      </c>
      <c r="G5330" s="1">
        <v>260567.78</v>
      </c>
      <c r="H5330" s="1">
        <v>70035.8603</v>
      </c>
      <c r="I5330" s="1">
        <v>15179.72</v>
      </c>
      <c r="J5330" s="1">
        <v>-7880.33</v>
      </c>
      <c r="K5330" s="2">
        <v>79</v>
      </c>
      <c r="L5330" s="1">
        <v>87035.98</v>
      </c>
      <c r="M5330" s="1">
        <v>119721.41</v>
      </c>
      <c r="N5330" s="1">
        <v>38178.607900000003</v>
      </c>
      <c r="O5330" s="1">
        <v>15419.21</v>
      </c>
      <c r="P5330" s="1">
        <v>2446.41</v>
      </c>
      <c r="Q5330" s="2">
        <f>-+Table1[[#This Row],[Current Record Count]]+Table1[[#This Row],[Adj Record Count]]</f>
        <v>-15</v>
      </c>
      <c r="R5330" s="1">
        <f>+-Table1[[#This Row],[Current Total ADJUSTMENT_AMOUNT]]+Table1[[#This Row],[Adj Total ADJUSTMENT_AMOUNT]]</f>
        <v>-120398.41000000002</v>
      </c>
      <c r="S5330" s="1">
        <f>-Table1[[#This Row],[Current Total CHARGE_AMOUNT]]+Table1[[#This Row],[Adj Total CHARGE_AMOUNT]]</f>
        <v>-140846.37</v>
      </c>
      <c r="T5330" s="1">
        <f>+Table1[[#This Row],[Adj Total TOTAL_COST]]-Table1[[#This Row],[Current Total TOTAL_COST]]</f>
        <v>-31857.252399999998</v>
      </c>
      <c r="U5330" s="1">
        <f>+Table1[[#This Row],[Adj Total CONTRIBUTION_MARGIN]]-Table1[[#This Row],[Current Total CONTRIBUTION_MARGIN]]</f>
        <v>239.48999999999978</v>
      </c>
      <c r="V5330" s="1">
        <f>+Table1[[#This Row],[Adj Total OPERATING_MARGIN]]-Table1[[#This Row],[Current Total OPERATING_MARGIN]]</f>
        <v>10326.74</v>
      </c>
    </row>
    <row r="5331" spans="1:22" x14ac:dyDescent="0.3">
      <c r="A5331" t="s">
        <v>78</v>
      </c>
      <c r="B5331">
        <v>2024</v>
      </c>
      <c r="C5331" t="s">
        <v>17</v>
      </c>
      <c r="D5331" t="s">
        <v>79</v>
      </c>
      <c r="E5331" s="2">
        <v>58</v>
      </c>
      <c r="F5331" s="1">
        <v>466040.99</v>
      </c>
      <c r="G5331" s="1">
        <v>582624.15</v>
      </c>
      <c r="H5331" s="1">
        <v>144534.02299999999</v>
      </c>
      <c r="I5331" s="1">
        <v>11559.68</v>
      </c>
      <c r="J5331" s="1">
        <v>-32377.47</v>
      </c>
      <c r="K5331" s="2">
        <v>36</v>
      </c>
      <c r="L5331" s="1">
        <v>201643.83</v>
      </c>
      <c r="M5331" s="1">
        <v>228471.05</v>
      </c>
      <c r="N5331" s="1">
        <v>47510.339</v>
      </c>
      <c r="O5331" s="1">
        <v>-10495.16</v>
      </c>
      <c r="P5331" s="1">
        <v>-22035.31</v>
      </c>
      <c r="Q5331" s="2">
        <f>-+Table1[[#This Row],[Current Record Count]]+Table1[[#This Row],[Adj Record Count]]</f>
        <v>-22</v>
      </c>
      <c r="R5331" s="1">
        <f>+-Table1[[#This Row],[Current Total ADJUSTMENT_AMOUNT]]+Table1[[#This Row],[Adj Total ADJUSTMENT_AMOUNT]]</f>
        <v>-264397.16000000003</v>
      </c>
      <c r="S5331" s="1">
        <f>-Table1[[#This Row],[Current Total CHARGE_AMOUNT]]+Table1[[#This Row],[Adj Total CHARGE_AMOUNT]]</f>
        <v>-354153.10000000003</v>
      </c>
      <c r="T5331" s="1">
        <f>+Table1[[#This Row],[Adj Total TOTAL_COST]]-Table1[[#This Row],[Current Total TOTAL_COST]]</f>
        <v>-97023.683999999979</v>
      </c>
      <c r="U5331" s="1">
        <f>+Table1[[#This Row],[Adj Total CONTRIBUTION_MARGIN]]-Table1[[#This Row],[Current Total CONTRIBUTION_MARGIN]]</f>
        <v>-22054.84</v>
      </c>
      <c r="V5331" s="1">
        <f>+Table1[[#This Row],[Adj Total OPERATING_MARGIN]]-Table1[[#This Row],[Current Total OPERATING_MARGIN]]</f>
        <v>10342.16</v>
      </c>
    </row>
    <row r="5332" spans="1:22" x14ac:dyDescent="0.3">
      <c r="A5332" t="s">
        <v>25</v>
      </c>
      <c r="B5332">
        <v>2024</v>
      </c>
      <c r="C5332" t="s">
        <v>58</v>
      </c>
      <c r="D5332" t="s">
        <v>58</v>
      </c>
      <c r="E5332" s="2">
        <v>82</v>
      </c>
      <c r="F5332" s="1">
        <v>255903.68</v>
      </c>
      <c r="G5332" s="1">
        <v>318355.15999999997</v>
      </c>
      <c r="H5332" s="1">
        <v>29724.833200000001</v>
      </c>
      <c r="I5332" s="1">
        <v>40291.730000000003</v>
      </c>
      <c r="J5332" s="1">
        <v>32352.94</v>
      </c>
      <c r="K5332" s="2">
        <v>115</v>
      </c>
      <c r="L5332" s="1">
        <v>398377.17</v>
      </c>
      <c r="M5332" s="1">
        <v>509356.67</v>
      </c>
      <c r="N5332" s="1">
        <v>69510.446599999996</v>
      </c>
      <c r="O5332" s="1">
        <v>60923.35</v>
      </c>
      <c r="P5332" s="1">
        <v>42743.29</v>
      </c>
      <c r="Q5332" s="2">
        <f>-+Table1[[#This Row],[Current Record Count]]+Table1[[#This Row],[Adj Record Count]]</f>
        <v>33</v>
      </c>
      <c r="R5332" s="1">
        <f>+-Table1[[#This Row],[Current Total ADJUSTMENT_AMOUNT]]+Table1[[#This Row],[Adj Total ADJUSTMENT_AMOUNT]]</f>
        <v>142473.49</v>
      </c>
      <c r="S5332" s="1">
        <f>-Table1[[#This Row],[Current Total CHARGE_AMOUNT]]+Table1[[#This Row],[Adj Total CHARGE_AMOUNT]]</f>
        <v>191001.51</v>
      </c>
      <c r="T5332" s="1">
        <f>+Table1[[#This Row],[Adj Total TOTAL_COST]]-Table1[[#This Row],[Current Total TOTAL_COST]]</f>
        <v>39785.613399999995</v>
      </c>
      <c r="U5332" s="1">
        <f>+Table1[[#This Row],[Adj Total CONTRIBUTION_MARGIN]]-Table1[[#This Row],[Current Total CONTRIBUTION_MARGIN]]</f>
        <v>20631.619999999995</v>
      </c>
      <c r="V5332" s="1">
        <f>+Table1[[#This Row],[Adj Total OPERATING_MARGIN]]-Table1[[#This Row],[Current Total OPERATING_MARGIN]]</f>
        <v>10390.350000000002</v>
      </c>
    </row>
    <row r="5333" spans="1:22" x14ac:dyDescent="0.3">
      <c r="A5333" t="s">
        <v>81</v>
      </c>
      <c r="B5333">
        <v>2022</v>
      </c>
      <c r="C5333" t="s">
        <v>50</v>
      </c>
      <c r="D5333" t="s">
        <v>50</v>
      </c>
      <c r="E5333" s="2">
        <v>2</v>
      </c>
      <c r="F5333" s="1">
        <v>334</v>
      </c>
      <c r="G5333" s="1">
        <v>400</v>
      </c>
      <c r="H5333" s="1">
        <v>2109.5967999999998</v>
      </c>
      <c r="I5333" s="1">
        <v>-460.52</v>
      </c>
      <c r="J5333" s="1">
        <v>-1187.76</v>
      </c>
      <c r="K5333" s="2">
        <v>17</v>
      </c>
      <c r="L5333" s="1">
        <v>81475.72</v>
      </c>
      <c r="M5333" s="1">
        <v>116524</v>
      </c>
      <c r="N5333" s="1">
        <v>31805.618399999999</v>
      </c>
      <c r="O5333" s="1">
        <v>16711.28</v>
      </c>
      <c r="P5333" s="1">
        <v>9241.89</v>
      </c>
      <c r="Q5333" s="2">
        <f>-+Table1[[#This Row],[Current Record Count]]+Table1[[#This Row],[Adj Record Count]]</f>
        <v>15</v>
      </c>
      <c r="R5333" s="1">
        <f>+-Table1[[#This Row],[Current Total ADJUSTMENT_AMOUNT]]+Table1[[#This Row],[Adj Total ADJUSTMENT_AMOUNT]]</f>
        <v>81141.72</v>
      </c>
      <c r="S5333" s="1">
        <f>-Table1[[#This Row],[Current Total CHARGE_AMOUNT]]+Table1[[#This Row],[Adj Total CHARGE_AMOUNT]]</f>
        <v>116124</v>
      </c>
      <c r="T5333" s="1">
        <f>+Table1[[#This Row],[Adj Total TOTAL_COST]]-Table1[[#This Row],[Current Total TOTAL_COST]]</f>
        <v>29696.0216</v>
      </c>
      <c r="U5333" s="1">
        <f>+Table1[[#This Row],[Adj Total CONTRIBUTION_MARGIN]]-Table1[[#This Row],[Current Total CONTRIBUTION_MARGIN]]</f>
        <v>17171.8</v>
      </c>
      <c r="V5333" s="1">
        <f>+Table1[[#This Row],[Adj Total OPERATING_MARGIN]]-Table1[[#This Row],[Current Total OPERATING_MARGIN]]</f>
        <v>10429.65</v>
      </c>
    </row>
    <row r="5334" spans="1:22" x14ac:dyDescent="0.3">
      <c r="A5334" t="s">
        <v>27</v>
      </c>
      <c r="B5334">
        <v>2021</v>
      </c>
      <c r="C5334" t="s">
        <v>17</v>
      </c>
      <c r="D5334" t="s">
        <v>59</v>
      </c>
      <c r="E5334" s="2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2">
        <v>1</v>
      </c>
      <c r="L5334" s="1">
        <v>6112.92</v>
      </c>
      <c r="M5334" s="1">
        <v>18524</v>
      </c>
      <c r="N5334" s="1">
        <v>1971.8302000000001</v>
      </c>
      <c r="O5334" s="1">
        <v>11116.57</v>
      </c>
      <c r="P5334" s="1">
        <v>10439.25</v>
      </c>
      <c r="Q5334" s="2">
        <f>-+Table1[[#This Row],[Current Record Count]]+Table1[[#This Row],[Adj Record Count]]</f>
        <v>1</v>
      </c>
      <c r="R5334" s="1">
        <f>+-Table1[[#This Row],[Current Total ADJUSTMENT_AMOUNT]]+Table1[[#This Row],[Adj Total ADJUSTMENT_AMOUNT]]</f>
        <v>6112.92</v>
      </c>
      <c r="S5334" s="1">
        <f>-Table1[[#This Row],[Current Total CHARGE_AMOUNT]]+Table1[[#This Row],[Adj Total CHARGE_AMOUNT]]</f>
        <v>18524</v>
      </c>
      <c r="T5334" s="1">
        <f>+Table1[[#This Row],[Adj Total TOTAL_COST]]-Table1[[#This Row],[Current Total TOTAL_COST]]</f>
        <v>1971.8302000000001</v>
      </c>
      <c r="U5334" s="1">
        <f>+Table1[[#This Row],[Adj Total CONTRIBUTION_MARGIN]]-Table1[[#This Row],[Current Total CONTRIBUTION_MARGIN]]</f>
        <v>11116.57</v>
      </c>
      <c r="V5334" s="1">
        <f>+Table1[[#This Row],[Adj Total OPERATING_MARGIN]]-Table1[[#This Row],[Current Total OPERATING_MARGIN]]</f>
        <v>10439.25</v>
      </c>
    </row>
    <row r="5335" spans="1:22" x14ac:dyDescent="0.3">
      <c r="A5335" t="s">
        <v>81</v>
      </c>
      <c r="B5335">
        <v>2022</v>
      </c>
      <c r="C5335" t="s">
        <v>17</v>
      </c>
      <c r="D5335" t="s">
        <v>56</v>
      </c>
      <c r="E5335" s="2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2">
        <v>1</v>
      </c>
      <c r="L5335" s="1">
        <v>25752.560000000001</v>
      </c>
      <c r="M5335" s="1">
        <v>53751.95</v>
      </c>
      <c r="N5335" s="1">
        <v>17554.771000000001</v>
      </c>
      <c r="O5335" s="1">
        <v>11870.81</v>
      </c>
      <c r="P5335" s="1">
        <v>10444.620000000001</v>
      </c>
      <c r="Q5335" s="2">
        <f>-+Table1[[#This Row],[Current Record Count]]+Table1[[#This Row],[Adj Record Count]]</f>
        <v>1</v>
      </c>
      <c r="R5335" s="1">
        <f>+-Table1[[#This Row],[Current Total ADJUSTMENT_AMOUNT]]+Table1[[#This Row],[Adj Total ADJUSTMENT_AMOUNT]]</f>
        <v>25752.560000000001</v>
      </c>
      <c r="S5335" s="1">
        <f>-Table1[[#This Row],[Current Total CHARGE_AMOUNT]]+Table1[[#This Row],[Adj Total CHARGE_AMOUNT]]</f>
        <v>53751.95</v>
      </c>
      <c r="T5335" s="1">
        <f>+Table1[[#This Row],[Adj Total TOTAL_COST]]-Table1[[#This Row],[Current Total TOTAL_COST]]</f>
        <v>17554.771000000001</v>
      </c>
      <c r="U5335" s="1">
        <f>+Table1[[#This Row],[Adj Total CONTRIBUTION_MARGIN]]-Table1[[#This Row],[Current Total CONTRIBUTION_MARGIN]]</f>
        <v>11870.81</v>
      </c>
      <c r="V5335" s="1">
        <f>+Table1[[#This Row],[Adj Total OPERATING_MARGIN]]-Table1[[#This Row],[Current Total OPERATING_MARGIN]]</f>
        <v>10444.620000000001</v>
      </c>
    </row>
    <row r="5336" spans="1:22" x14ac:dyDescent="0.3">
      <c r="A5336" t="s">
        <v>35</v>
      </c>
      <c r="B5336">
        <v>2024</v>
      </c>
      <c r="C5336" t="s">
        <v>20</v>
      </c>
      <c r="D5336" t="s">
        <v>97</v>
      </c>
      <c r="E5336" s="2">
        <v>34</v>
      </c>
      <c r="F5336" s="1">
        <v>73822.320000000007</v>
      </c>
      <c r="G5336" s="1">
        <v>91457.75</v>
      </c>
      <c r="H5336" s="1">
        <v>19651.702300000001</v>
      </c>
      <c r="I5336" s="1">
        <v>4464.79</v>
      </c>
      <c r="J5336" s="1">
        <v>-409.69</v>
      </c>
      <c r="K5336" s="2">
        <v>30</v>
      </c>
      <c r="L5336" s="1">
        <v>25423.32</v>
      </c>
      <c r="M5336" s="1">
        <v>39439.599999999999</v>
      </c>
      <c r="N5336" s="1">
        <v>5573.9218000000001</v>
      </c>
      <c r="O5336" s="1">
        <v>11692.51</v>
      </c>
      <c r="P5336" s="1">
        <v>10048.94</v>
      </c>
      <c r="Q5336" s="2">
        <f>-+Table1[[#This Row],[Current Record Count]]+Table1[[#This Row],[Adj Record Count]]</f>
        <v>-4</v>
      </c>
      <c r="R5336" s="1">
        <f>+-Table1[[#This Row],[Current Total ADJUSTMENT_AMOUNT]]+Table1[[#This Row],[Adj Total ADJUSTMENT_AMOUNT]]</f>
        <v>-48399.000000000007</v>
      </c>
      <c r="S5336" s="1">
        <f>-Table1[[#This Row],[Current Total CHARGE_AMOUNT]]+Table1[[#This Row],[Adj Total CHARGE_AMOUNT]]</f>
        <v>-52018.15</v>
      </c>
      <c r="T5336" s="1">
        <f>+Table1[[#This Row],[Adj Total TOTAL_COST]]-Table1[[#This Row],[Current Total TOTAL_COST]]</f>
        <v>-14077.780500000001</v>
      </c>
      <c r="U5336" s="1">
        <f>+Table1[[#This Row],[Adj Total CONTRIBUTION_MARGIN]]-Table1[[#This Row],[Current Total CONTRIBUTION_MARGIN]]</f>
        <v>7227.72</v>
      </c>
      <c r="V5336" s="1">
        <f>+Table1[[#This Row],[Adj Total OPERATING_MARGIN]]-Table1[[#This Row],[Current Total OPERATING_MARGIN]]</f>
        <v>10458.630000000001</v>
      </c>
    </row>
    <row r="5337" spans="1:22" x14ac:dyDescent="0.3">
      <c r="A5337" t="s">
        <v>82</v>
      </c>
      <c r="B5337">
        <v>2020</v>
      </c>
      <c r="C5337" t="s">
        <v>29</v>
      </c>
      <c r="D5337" t="s">
        <v>43</v>
      </c>
      <c r="E5337" s="2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2">
        <v>7</v>
      </c>
      <c r="L5337" s="1">
        <v>125778</v>
      </c>
      <c r="M5337" s="1">
        <v>168250.46</v>
      </c>
      <c r="N5337" s="1">
        <v>31994.403900000001</v>
      </c>
      <c r="O5337" s="1">
        <v>20806</v>
      </c>
      <c r="P5337" s="1">
        <v>10478.06</v>
      </c>
      <c r="Q5337" s="2">
        <f>-+Table1[[#This Row],[Current Record Count]]+Table1[[#This Row],[Adj Record Count]]</f>
        <v>7</v>
      </c>
      <c r="R5337" s="1">
        <f>+-Table1[[#This Row],[Current Total ADJUSTMENT_AMOUNT]]+Table1[[#This Row],[Adj Total ADJUSTMENT_AMOUNT]]</f>
        <v>125778</v>
      </c>
      <c r="S5337" s="1">
        <f>-Table1[[#This Row],[Current Total CHARGE_AMOUNT]]+Table1[[#This Row],[Adj Total CHARGE_AMOUNT]]</f>
        <v>168250.46</v>
      </c>
      <c r="T5337" s="1">
        <f>+Table1[[#This Row],[Adj Total TOTAL_COST]]-Table1[[#This Row],[Current Total TOTAL_COST]]</f>
        <v>31994.403900000001</v>
      </c>
      <c r="U5337" s="1">
        <f>+Table1[[#This Row],[Adj Total CONTRIBUTION_MARGIN]]-Table1[[#This Row],[Current Total CONTRIBUTION_MARGIN]]</f>
        <v>20806</v>
      </c>
      <c r="V5337" s="1">
        <f>+Table1[[#This Row],[Adj Total OPERATING_MARGIN]]-Table1[[#This Row],[Current Total OPERATING_MARGIN]]</f>
        <v>10478.06</v>
      </c>
    </row>
    <row r="5338" spans="1:22" x14ac:dyDescent="0.3">
      <c r="A5338" t="s">
        <v>78</v>
      </c>
      <c r="B5338">
        <v>2024</v>
      </c>
      <c r="C5338" t="s">
        <v>20</v>
      </c>
      <c r="D5338" t="s">
        <v>93</v>
      </c>
      <c r="E5338" s="2">
        <v>116</v>
      </c>
      <c r="F5338" s="1">
        <v>264739.24</v>
      </c>
      <c r="G5338" s="1">
        <v>351298.01</v>
      </c>
      <c r="H5338" s="1">
        <v>88032.094800000006</v>
      </c>
      <c r="I5338" s="1">
        <v>78659.570000000007</v>
      </c>
      <c r="J5338" s="1">
        <v>49441.83</v>
      </c>
      <c r="K5338" s="2">
        <v>104</v>
      </c>
      <c r="L5338" s="1">
        <v>180267.77</v>
      </c>
      <c r="M5338" s="1">
        <v>248528.07</v>
      </c>
      <c r="N5338" s="1">
        <v>59122.051099999997</v>
      </c>
      <c r="O5338" s="1">
        <v>79575.399999999994</v>
      </c>
      <c r="P5338" s="1">
        <v>59932.03</v>
      </c>
      <c r="Q5338" s="2">
        <f>-+Table1[[#This Row],[Current Record Count]]+Table1[[#This Row],[Adj Record Count]]</f>
        <v>-12</v>
      </c>
      <c r="R5338" s="1">
        <f>+-Table1[[#This Row],[Current Total ADJUSTMENT_AMOUNT]]+Table1[[#This Row],[Adj Total ADJUSTMENT_AMOUNT]]</f>
        <v>-84471.47</v>
      </c>
      <c r="S5338" s="1">
        <f>-Table1[[#This Row],[Current Total CHARGE_AMOUNT]]+Table1[[#This Row],[Adj Total CHARGE_AMOUNT]]</f>
        <v>-102769.94</v>
      </c>
      <c r="T5338" s="1">
        <f>+Table1[[#This Row],[Adj Total TOTAL_COST]]-Table1[[#This Row],[Current Total TOTAL_COST]]</f>
        <v>-28910.043700000009</v>
      </c>
      <c r="U5338" s="1">
        <f>+Table1[[#This Row],[Adj Total CONTRIBUTION_MARGIN]]-Table1[[#This Row],[Current Total CONTRIBUTION_MARGIN]]</f>
        <v>915.82999999998719</v>
      </c>
      <c r="V5338" s="1">
        <f>+Table1[[#This Row],[Adj Total OPERATING_MARGIN]]-Table1[[#This Row],[Current Total OPERATING_MARGIN]]</f>
        <v>10490.199999999997</v>
      </c>
    </row>
    <row r="5339" spans="1:22" x14ac:dyDescent="0.3">
      <c r="A5339" t="s">
        <v>27</v>
      </c>
      <c r="B5339">
        <v>2020</v>
      </c>
      <c r="C5339" t="s">
        <v>17</v>
      </c>
      <c r="D5339" t="s">
        <v>85</v>
      </c>
      <c r="E5339" s="2">
        <v>2</v>
      </c>
      <c r="F5339" s="1">
        <v>14428.21</v>
      </c>
      <c r="G5339" s="1">
        <v>16517</v>
      </c>
      <c r="H5339" s="1">
        <v>1475.1433</v>
      </c>
      <c r="I5339" s="1">
        <v>1063.54</v>
      </c>
      <c r="J5339" s="1">
        <v>613.65</v>
      </c>
      <c r="K5339" s="2">
        <v>11</v>
      </c>
      <c r="L5339" s="1">
        <v>44897.19</v>
      </c>
      <c r="M5339" s="1">
        <v>65521.01</v>
      </c>
      <c r="N5339" s="1">
        <v>9465.3462999999992</v>
      </c>
      <c r="O5339" s="1">
        <v>13861.46</v>
      </c>
      <c r="P5339" s="1">
        <v>11158.48</v>
      </c>
      <c r="Q5339" s="2">
        <f>-+Table1[[#This Row],[Current Record Count]]+Table1[[#This Row],[Adj Record Count]]</f>
        <v>9</v>
      </c>
      <c r="R5339" s="1">
        <f>+-Table1[[#This Row],[Current Total ADJUSTMENT_AMOUNT]]+Table1[[#This Row],[Adj Total ADJUSTMENT_AMOUNT]]</f>
        <v>30468.980000000003</v>
      </c>
      <c r="S5339" s="1">
        <f>-Table1[[#This Row],[Current Total CHARGE_AMOUNT]]+Table1[[#This Row],[Adj Total CHARGE_AMOUNT]]</f>
        <v>49004.01</v>
      </c>
      <c r="T5339" s="1">
        <f>+Table1[[#This Row],[Adj Total TOTAL_COST]]-Table1[[#This Row],[Current Total TOTAL_COST]]</f>
        <v>7990.2029999999995</v>
      </c>
      <c r="U5339" s="1">
        <f>+Table1[[#This Row],[Adj Total CONTRIBUTION_MARGIN]]-Table1[[#This Row],[Current Total CONTRIBUTION_MARGIN]]</f>
        <v>12797.919999999998</v>
      </c>
      <c r="V5339" s="1">
        <f>+Table1[[#This Row],[Adj Total OPERATING_MARGIN]]-Table1[[#This Row],[Current Total OPERATING_MARGIN]]</f>
        <v>10544.83</v>
      </c>
    </row>
    <row r="5340" spans="1:22" x14ac:dyDescent="0.3">
      <c r="A5340" t="s">
        <v>78</v>
      </c>
      <c r="B5340">
        <v>2024</v>
      </c>
      <c r="C5340" t="s">
        <v>41</v>
      </c>
      <c r="D5340" t="s">
        <v>41</v>
      </c>
      <c r="E5340" s="2">
        <v>596</v>
      </c>
      <c r="F5340" s="1">
        <v>1230040.0900000001</v>
      </c>
      <c r="G5340" s="1">
        <v>1561516.16</v>
      </c>
      <c r="H5340" s="1">
        <v>377663.20270000002</v>
      </c>
      <c r="I5340" s="1">
        <v>106298.02</v>
      </c>
      <c r="J5340" s="1">
        <v>-16481.37</v>
      </c>
      <c r="K5340" s="2">
        <v>55</v>
      </c>
      <c r="L5340" s="1">
        <v>118685.85</v>
      </c>
      <c r="M5340" s="1">
        <v>136531.79999999999</v>
      </c>
      <c r="N5340" s="1">
        <v>25852.418300000001</v>
      </c>
      <c r="O5340" s="1">
        <v>2518.17</v>
      </c>
      <c r="P5340" s="1">
        <v>-5866.92</v>
      </c>
      <c r="Q5340" s="2">
        <f>-+Table1[[#This Row],[Current Record Count]]+Table1[[#This Row],[Adj Record Count]]</f>
        <v>-541</v>
      </c>
      <c r="R5340" s="1">
        <f>+-Table1[[#This Row],[Current Total ADJUSTMENT_AMOUNT]]+Table1[[#This Row],[Adj Total ADJUSTMENT_AMOUNT]]</f>
        <v>-1111354.24</v>
      </c>
      <c r="S5340" s="1">
        <f>-Table1[[#This Row],[Current Total CHARGE_AMOUNT]]+Table1[[#This Row],[Adj Total CHARGE_AMOUNT]]</f>
        <v>-1424984.3599999999</v>
      </c>
      <c r="T5340" s="1">
        <f>+Table1[[#This Row],[Adj Total TOTAL_COST]]-Table1[[#This Row],[Current Total TOTAL_COST]]</f>
        <v>-351810.7844</v>
      </c>
      <c r="U5340" s="1">
        <f>+Table1[[#This Row],[Adj Total CONTRIBUTION_MARGIN]]-Table1[[#This Row],[Current Total CONTRIBUTION_MARGIN]]</f>
        <v>-103779.85</v>
      </c>
      <c r="V5340" s="1">
        <f>+Table1[[#This Row],[Adj Total OPERATING_MARGIN]]-Table1[[#This Row],[Current Total OPERATING_MARGIN]]</f>
        <v>10614.449999999999</v>
      </c>
    </row>
    <row r="5341" spans="1:22" x14ac:dyDescent="0.3">
      <c r="A5341" t="s">
        <v>25</v>
      </c>
      <c r="B5341">
        <v>2021</v>
      </c>
      <c r="C5341" t="s">
        <v>17</v>
      </c>
      <c r="D5341" t="s">
        <v>96</v>
      </c>
      <c r="E5341" s="2">
        <v>120</v>
      </c>
      <c r="F5341" s="1">
        <v>352173.48</v>
      </c>
      <c r="G5341" s="1">
        <v>428439.4</v>
      </c>
      <c r="H5341" s="1">
        <v>66124.756099999999</v>
      </c>
      <c r="I5341" s="1">
        <v>52811.18</v>
      </c>
      <c r="J5341" s="1">
        <v>34311.269999999997</v>
      </c>
      <c r="K5341" s="2">
        <v>144</v>
      </c>
      <c r="L5341" s="1">
        <v>448323.13</v>
      </c>
      <c r="M5341" s="1">
        <v>552919.74</v>
      </c>
      <c r="N5341" s="1">
        <v>85239.668399999995</v>
      </c>
      <c r="O5341" s="1">
        <v>69971.98</v>
      </c>
      <c r="P5341" s="1">
        <v>44956.04</v>
      </c>
      <c r="Q5341" s="2">
        <f>-+Table1[[#This Row],[Current Record Count]]+Table1[[#This Row],[Adj Record Count]]</f>
        <v>24</v>
      </c>
      <c r="R5341" s="1">
        <f>+-Table1[[#This Row],[Current Total ADJUSTMENT_AMOUNT]]+Table1[[#This Row],[Adj Total ADJUSTMENT_AMOUNT]]</f>
        <v>96149.650000000023</v>
      </c>
      <c r="S5341" s="1">
        <f>-Table1[[#This Row],[Current Total CHARGE_AMOUNT]]+Table1[[#This Row],[Adj Total CHARGE_AMOUNT]]</f>
        <v>124480.33999999997</v>
      </c>
      <c r="T5341" s="1">
        <f>+Table1[[#This Row],[Adj Total TOTAL_COST]]-Table1[[#This Row],[Current Total TOTAL_COST]]</f>
        <v>19114.912299999996</v>
      </c>
      <c r="U5341" s="1">
        <f>+Table1[[#This Row],[Adj Total CONTRIBUTION_MARGIN]]-Table1[[#This Row],[Current Total CONTRIBUTION_MARGIN]]</f>
        <v>17160.799999999996</v>
      </c>
      <c r="V5341" s="1">
        <f>+Table1[[#This Row],[Adj Total OPERATING_MARGIN]]-Table1[[#This Row],[Current Total OPERATING_MARGIN]]</f>
        <v>10644.770000000004</v>
      </c>
    </row>
    <row r="5342" spans="1:22" x14ac:dyDescent="0.3">
      <c r="A5342" t="s">
        <v>35</v>
      </c>
      <c r="B5342">
        <v>2022</v>
      </c>
      <c r="C5342" t="s">
        <v>60</v>
      </c>
      <c r="D5342" t="s">
        <v>60</v>
      </c>
      <c r="E5342" s="2">
        <v>81</v>
      </c>
      <c r="F5342" s="1">
        <v>339614.69</v>
      </c>
      <c r="G5342" s="1">
        <v>413731.72</v>
      </c>
      <c r="H5342" s="1">
        <v>86866.591899999999</v>
      </c>
      <c r="I5342" s="1">
        <v>12279.02</v>
      </c>
      <c r="J5342" s="1">
        <v>-10368.73</v>
      </c>
      <c r="K5342" s="2">
        <v>10</v>
      </c>
      <c r="L5342" s="1">
        <v>3891.59</v>
      </c>
      <c r="M5342" s="1">
        <v>4812.7299999999996</v>
      </c>
      <c r="N5342" s="1">
        <v>625.84109999999998</v>
      </c>
      <c r="O5342" s="1">
        <v>544.94000000000005</v>
      </c>
      <c r="P5342" s="1">
        <v>339.58</v>
      </c>
      <c r="Q5342" s="2">
        <f>-+Table1[[#This Row],[Current Record Count]]+Table1[[#This Row],[Adj Record Count]]</f>
        <v>-71</v>
      </c>
      <c r="R5342" s="1">
        <f>+-Table1[[#This Row],[Current Total ADJUSTMENT_AMOUNT]]+Table1[[#This Row],[Adj Total ADJUSTMENT_AMOUNT]]</f>
        <v>-335723.1</v>
      </c>
      <c r="S5342" s="1">
        <f>-Table1[[#This Row],[Current Total CHARGE_AMOUNT]]+Table1[[#This Row],[Adj Total CHARGE_AMOUNT]]</f>
        <v>-408918.99</v>
      </c>
      <c r="T5342" s="1">
        <f>+Table1[[#This Row],[Adj Total TOTAL_COST]]-Table1[[#This Row],[Current Total TOTAL_COST]]</f>
        <v>-86240.750799999994</v>
      </c>
      <c r="U5342" s="1">
        <f>+Table1[[#This Row],[Adj Total CONTRIBUTION_MARGIN]]-Table1[[#This Row],[Current Total CONTRIBUTION_MARGIN]]</f>
        <v>-11734.08</v>
      </c>
      <c r="V5342" s="1">
        <f>+Table1[[#This Row],[Adj Total OPERATING_MARGIN]]-Table1[[#This Row],[Current Total OPERATING_MARGIN]]</f>
        <v>10708.31</v>
      </c>
    </row>
    <row r="5343" spans="1:22" x14ac:dyDescent="0.3">
      <c r="A5343" t="s">
        <v>16</v>
      </c>
      <c r="B5343">
        <v>2020</v>
      </c>
      <c r="C5343" t="s">
        <v>20</v>
      </c>
      <c r="D5343" t="s">
        <v>97</v>
      </c>
      <c r="E5343" s="2">
        <v>133</v>
      </c>
      <c r="F5343" s="1">
        <v>417425.4</v>
      </c>
      <c r="G5343" s="1">
        <v>642724.25</v>
      </c>
      <c r="H5343" s="1">
        <v>200172.46840000001</v>
      </c>
      <c r="I5343" s="1">
        <v>28307.32</v>
      </c>
      <c r="J5343" s="1">
        <v>-4283.9399999999996</v>
      </c>
      <c r="K5343" s="2">
        <v>56</v>
      </c>
      <c r="L5343" s="1">
        <v>22393.279999999999</v>
      </c>
      <c r="M5343" s="1">
        <v>34655.769999999997</v>
      </c>
      <c r="N5343" s="1">
        <v>5731.9565000000002</v>
      </c>
      <c r="O5343" s="1">
        <v>8008.93</v>
      </c>
      <c r="P5343" s="1">
        <v>6436.32</v>
      </c>
      <c r="Q5343" s="2">
        <f>-+Table1[[#This Row],[Current Record Count]]+Table1[[#This Row],[Adj Record Count]]</f>
        <v>-77</v>
      </c>
      <c r="R5343" s="1">
        <f>+-Table1[[#This Row],[Current Total ADJUSTMENT_AMOUNT]]+Table1[[#This Row],[Adj Total ADJUSTMENT_AMOUNT]]</f>
        <v>-395032.12</v>
      </c>
      <c r="S5343" s="1">
        <f>-Table1[[#This Row],[Current Total CHARGE_AMOUNT]]+Table1[[#This Row],[Adj Total CHARGE_AMOUNT]]</f>
        <v>-608068.48</v>
      </c>
      <c r="T5343" s="1">
        <f>+Table1[[#This Row],[Adj Total TOTAL_COST]]-Table1[[#This Row],[Current Total TOTAL_COST]]</f>
        <v>-194440.51190000001</v>
      </c>
      <c r="U5343" s="1">
        <f>+Table1[[#This Row],[Adj Total CONTRIBUTION_MARGIN]]-Table1[[#This Row],[Current Total CONTRIBUTION_MARGIN]]</f>
        <v>-20298.39</v>
      </c>
      <c r="V5343" s="1">
        <f>+Table1[[#This Row],[Adj Total OPERATING_MARGIN]]-Table1[[#This Row],[Current Total OPERATING_MARGIN]]</f>
        <v>10720.259999999998</v>
      </c>
    </row>
    <row r="5344" spans="1:22" x14ac:dyDescent="0.3">
      <c r="A5344" t="s">
        <v>25</v>
      </c>
      <c r="B5344">
        <v>2024</v>
      </c>
      <c r="C5344" t="s">
        <v>29</v>
      </c>
      <c r="D5344" t="s">
        <v>32</v>
      </c>
      <c r="E5344" s="2">
        <v>69</v>
      </c>
      <c r="F5344" s="1">
        <v>142955.92000000001</v>
      </c>
      <c r="G5344" s="1">
        <v>170454.08</v>
      </c>
      <c r="H5344" s="1">
        <v>10589.6263</v>
      </c>
      <c r="I5344" s="1">
        <v>26689.06</v>
      </c>
      <c r="J5344" s="1">
        <v>22631.94</v>
      </c>
      <c r="K5344" s="2">
        <v>94</v>
      </c>
      <c r="L5344" s="1">
        <v>269710.94</v>
      </c>
      <c r="M5344" s="1">
        <v>340694.42</v>
      </c>
      <c r="N5344" s="1">
        <v>47872.400399999999</v>
      </c>
      <c r="O5344" s="1">
        <v>43474.06</v>
      </c>
      <c r="P5344" s="1">
        <v>33356.629999999997</v>
      </c>
      <c r="Q5344" s="2">
        <f>-+Table1[[#This Row],[Current Record Count]]+Table1[[#This Row],[Adj Record Count]]</f>
        <v>25</v>
      </c>
      <c r="R5344" s="1">
        <f>+-Table1[[#This Row],[Current Total ADJUSTMENT_AMOUNT]]+Table1[[#This Row],[Adj Total ADJUSTMENT_AMOUNT]]</f>
        <v>126755.01999999999</v>
      </c>
      <c r="S5344" s="1">
        <f>-Table1[[#This Row],[Current Total CHARGE_AMOUNT]]+Table1[[#This Row],[Adj Total CHARGE_AMOUNT]]</f>
        <v>170240.34</v>
      </c>
      <c r="T5344" s="1">
        <f>+Table1[[#This Row],[Adj Total TOTAL_COST]]-Table1[[#This Row],[Current Total TOTAL_COST]]</f>
        <v>37282.774099999995</v>
      </c>
      <c r="U5344" s="1">
        <f>+Table1[[#This Row],[Adj Total CONTRIBUTION_MARGIN]]-Table1[[#This Row],[Current Total CONTRIBUTION_MARGIN]]</f>
        <v>16784.999999999996</v>
      </c>
      <c r="V5344" s="1">
        <f>+Table1[[#This Row],[Adj Total OPERATING_MARGIN]]-Table1[[#This Row],[Current Total OPERATING_MARGIN]]</f>
        <v>10724.689999999999</v>
      </c>
    </row>
    <row r="5345" spans="1:22" x14ac:dyDescent="0.3">
      <c r="A5345" t="s">
        <v>22</v>
      </c>
      <c r="B5345">
        <v>2024</v>
      </c>
      <c r="C5345" t="s">
        <v>29</v>
      </c>
      <c r="D5345" t="s">
        <v>57</v>
      </c>
      <c r="E5345" s="2">
        <v>10570</v>
      </c>
      <c r="F5345" s="1">
        <v>9226135.5700000003</v>
      </c>
      <c r="G5345" s="1">
        <v>12052944.5</v>
      </c>
      <c r="H5345" s="1">
        <v>7158463.0620999997</v>
      </c>
      <c r="I5345" s="1">
        <v>-68427.02</v>
      </c>
      <c r="J5345" s="1">
        <v>-2263983.2000000002</v>
      </c>
      <c r="K5345" s="2">
        <v>10215</v>
      </c>
      <c r="L5345" s="1">
        <v>8201563.1799999997</v>
      </c>
      <c r="M5345" s="1">
        <v>10731508.130000001</v>
      </c>
      <c r="N5345" s="1">
        <v>6755622.7887000004</v>
      </c>
      <c r="O5345" s="1">
        <v>-163845.32999999999</v>
      </c>
      <c r="P5345" s="1">
        <v>-2253223.3199999998</v>
      </c>
      <c r="Q5345" s="2">
        <f>-+Table1[[#This Row],[Current Record Count]]+Table1[[#This Row],[Adj Record Count]]</f>
        <v>-355</v>
      </c>
      <c r="R5345" s="1">
        <f>+-Table1[[#This Row],[Current Total ADJUSTMENT_AMOUNT]]+Table1[[#This Row],[Adj Total ADJUSTMENT_AMOUNT]]</f>
        <v>-1024572.3900000006</v>
      </c>
      <c r="S5345" s="1">
        <f>-Table1[[#This Row],[Current Total CHARGE_AMOUNT]]+Table1[[#This Row],[Adj Total CHARGE_AMOUNT]]</f>
        <v>-1321436.3699999992</v>
      </c>
      <c r="T5345" s="1">
        <f>+Table1[[#This Row],[Adj Total TOTAL_COST]]-Table1[[#This Row],[Current Total TOTAL_COST]]</f>
        <v>-402840.27339999937</v>
      </c>
      <c r="U5345" s="1">
        <f>+Table1[[#This Row],[Adj Total CONTRIBUTION_MARGIN]]-Table1[[#This Row],[Current Total CONTRIBUTION_MARGIN]]</f>
        <v>-95418.309999999983</v>
      </c>
      <c r="V5345" s="1">
        <f>+Table1[[#This Row],[Adj Total OPERATING_MARGIN]]-Table1[[#This Row],[Current Total OPERATING_MARGIN]]</f>
        <v>10759.880000000354</v>
      </c>
    </row>
    <row r="5346" spans="1:22" x14ac:dyDescent="0.3">
      <c r="A5346" t="s">
        <v>78</v>
      </c>
      <c r="B5346">
        <v>2025</v>
      </c>
      <c r="C5346" t="s">
        <v>29</v>
      </c>
      <c r="D5346" t="s">
        <v>38</v>
      </c>
      <c r="E5346" s="2">
        <v>82</v>
      </c>
      <c r="F5346" s="1">
        <v>274581.77</v>
      </c>
      <c r="G5346" s="1">
        <v>337933.12</v>
      </c>
      <c r="H5346" s="1">
        <v>65205.8724</v>
      </c>
      <c r="I5346" s="1">
        <v>7611.34</v>
      </c>
      <c r="J5346" s="1">
        <v>-10404.549999999999</v>
      </c>
      <c r="K5346" s="2">
        <v>71</v>
      </c>
      <c r="L5346" s="1">
        <v>99037.03</v>
      </c>
      <c r="M5346" s="1">
        <v>129983.41</v>
      </c>
      <c r="N5346" s="1">
        <v>22705.9545</v>
      </c>
      <c r="O5346" s="1">
        <v>7417.18</v>
      </c>
      <c r="P5346" s="1">
        <v>363.75</v>
      </c>
      <c r="Q5346" s="2">
        <f>-+Table1[[#This Row],[Current Record Count]]+Table1[[#This Row],[Adj Record Count]]</f>
        <v>-11</v>
      </c>
      <c r="R5346" s="1">
        <f>+-Table1[[#This Row],[Current Total ADJUSTMENT_AMOUNT]]+Table1[[#This Row],[Adj Total ADJUSTMENT_AMOUNT]]</f>
        <v>-175544.74000000002</v>
      </c>
      <c r="S5346" s="1">
        <f>-Table1[[#This Row],[Current Total CHARGE_AMOUNT]]+Table1[[#This Row],[Adj Total CHARGE_AMOUNT]]</f>
        <v>-207949.71</v>
      </c>
      <c r="T5346" s="1">
        <f>+Table1[[#This Row],[Adj Total TOTAL_COST]]-Table1[[#This Row],[Current Total TOTAL_COST]]</f>
        <v>-42499.9179</v>
      </c>
      <c r="U5346" s="1">
        <f>+Table1[[#This Row],[Adj Total CONTRIBUTION_MARGIN]]-Table1[[#This Row],[Current Total CONTRIBUTION_MARGIN]]</f>
        <v>-194.15999999999985</v>
      </c>
      <c r="V5346" s="1">
        <f>+Table1[[#This Row],[Adj Total OPERATING_MARGIN]]-Table1[[#This Row],[Current Total OPERATING_MARGIN]]</f>
        <v>10768.3</v>
      </c>
    </row>
    <row r="5347" spans="1:22" x14ac:dyDescent="0.3">
      <c r="A5347" t="s">
        <v>27</v>
      </c>
      <c r="B5347">
        <v>2023</v>
      </c>
      <c r="C5347" t="s">
        <v>29</v>
      </c>
      <c r="D5347" t="s">
        <v>73</v>
      </c>
      <c r="E5347" s="2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2">
        <v>2</v>
      </c>
      <c r="L5347" s="1">
        <v>19885.310000000001</v>
      </c>
      <c r="M5347" s="1">
        <v>32168</v>
      </c>
      <c r="N5347" s="1">
        <v>2781.44</v>
      </c>
      <c r="O5347" s="1">
        <v>11860.51</v>
      </c>
      <c r="P5347" s="1">
        <v>10789.94</v>
      </c>
      <c r="Q5347" s="2">
        <f>-+Table1[[#This Row],[Current Record Count]]+Table1[[#This Row],[Adj Record Count]]</f>
        <v>2</v>
      </c>
      <c r="R5347" s="1">
        <f>+-Table1[[#This Row],[Current Total ADJUSTMENT_AMOUNT]]+Table1[[#This Row],[Adj Total ADJUSTMENT_AMOUNT]]</f>
        <v>19885.310000000001</v>
      </c>
      <c r="S5347" s="1">
        <f>-Table1[[#This Row],[Current Total CHARGE_AMOUNT]]+Table1[[#This Row],[Adj Total CHARGE_AMOUNT]]</f>
        <v>32168</v>
      </c>
      <c r="T5347" s="1">
        <f>+Table1[[#This Row],[Adj Total TOTAL_COST]]-Table1[[#This Row],[Current Total TOTAL_COST]]</f>
        <v>2781.44</v>
      </c>
      <c r="U5347" s="1">
        <f>+Table1[[#This Row],[Adj Total CONTRIBUTION_MARGIN]]-Table1[[#This Row],[Current Total CONTRIBUTION_MARGIN]]</f>
        <v>11860.51</v>
      </c>
      <c r="V5347" s="1">
        <f>+Table1[[#This Row],[Adj Total OPERATING_MARGIN]]-Table1[[#This Row],[Current Total OPERATING_MARGIN]]</f>
        <v>10789.94</v>
      </c>
    </row>
    <row r="5348" spans="1:22" x14ac:dyDescent="0.3">
      <c r="A5348" t="s">
        <v>31</v>
      </c>
      <c r="B5348">
        <v>2022</v>
      </c>
      <c r="C5348" t="s">
        <v>20</v>
      </c>
      <c r="D5348" t="s">
        <v>93</v>
      </c>
      <c r="E5348" s="2">
        <v>24</v>
      </c>
      <c r="F5348" s="1">
        <v>186831.83</v>
      </c>
      <c r="G5348" s="1">
        <v>230697.59</v>
      </c>
      <c r="H5348" s="1">
        <v>76877.380600000004</v>
      </c>
      <c r="I5348" s="1">
        <v>14142.47</v>
      </c>
      <c r="J5348" s="1">
        <v>-9168.2900000000009</v>
      </c>
      <c r="K5348" s="2">
        <v>7</v>
      </c>
      <c r="L5348" s="1">
        <v>21576.15</v>
      </c>
      <c r="M5348" s="1">
        <v>39197.06</v>
      </c>
      <c r="N5348" s="1">
        <v>14411.829</v>
      </c>
      <c r="O5348" s="1">
        <v>6124.46</v>
      </c>
      <c r="P5348" s="1">
        <v>1636.19</v>
      </c>
      <c r="Q5348" s="2">
        <f>-+Table1[[#This Row],[Current Record Count]]+Table1[[#This Row],[Adj Record Count]]</f>
        <v>-17</v>
      </c>
      <c r="R5348" s="1">
        <f>+-Table1[[#This Row],[Current Total ADJUSTMENT_AMOUNT]]+Table1[[#This Row],[Adj Total ADJUSTMENT_AMOUNT]]</f>
        <v>-165255.67999999999</v>
      </c>
      <c r="S5348" s="1">
        <f>-Table1[[#This Row],[Current Total CHARGE_AMOUNT]]+Table1[[#This Row],[Adj Total CHARGE_AMOUNT]]</f>
        <v>-191500.53</v>
      </c>
      <c r="T5348" s="1">
        <f>+Table1[[#This Row],[Adj Total TOTAL_COST]]-Table1[[#This Row],[Current Total TOTAL_COST]]</f>
        <v>-62465.551600000006</v>
      </c>
      <c r="U5348" s="1">
        <f>+Table1[[#This Row],[Adj Total CONTRIBUTION_MARGIN]]-Table1[[#This Row],[Current Total CONTRIBUTION_MARGIN]]</f>
        <v>-8018.0099999999993</v>
      </c>
      <c r="V5348" s="1">
        <f>+Table1[[#This Row],[Adj Total OPERATING_MARGIN]]-Table1[[#This Row],[Current Total OPERATING_MARGIN]]</f>
        <v>10804.480000000001</v>
      </c>
    </row>
    <row r="5349" spans="1:22" x14ac:dyDescent="0.3">
      <c r="A5349" t="s">
        <v>35</v>
      </c>
      <c r="B5349">
        <v>2024</v>
      </c>
      <c r="C5349" t="s">
        <v>60</v>
      </c>
      <c r="D5349" t="s">
        <v>60</v>
      </c>
      <c r="E5349" s="2">
        <v>102</v>
      </c>
      <c r="F5349" s="1">
        <v>468026.41</v>
      </c>
      <c r="G5349" s="1">
        <v>560677.6</v>
      </c>
      <c r="H5349" s="1">
        <v>115323.5067</v>
      </c>
      <c r="I5349" s="1">
        <v>24811.58</v>
      </c>
      <c r="J5349" s="1">
        <v>-10091.719999999999</v>
      </c>
      <c r="K5349" s="2">
        <v>15</v>
      </c>
      <c r="L5349" s="1">
        <v>7410.26</v>
      </c>
      <c r="M5349" s="1">
        <v>9256.0400000000009</v>
      </c>
      <c r="N5349" s="1">
        <v>1393.3779999999999</v>
      </c>
      <c r="O5349" s="1">
        <v>1128.51</v>
      </c>
      <c r="P5349" s="1">
        <v>719.37</v>
      </c>
      <c r="Q5349" s="2">
        <f>-+Table1[[#This Row],[Current Record Count]]+Table1[[#This Row],[Adj Record Count]]</f>
        <v>-87</v>
      </c>
      <c r="R5349" s="1">
        <f>+-Table1[[#This Row],[Current Total ADJUSTMENT_AMOUNT]]+Table1[[#This Row],[Adj Total ADJUSTMENT_AMOUNT]]</f>
        <v>-460616.14999999997</v>
      </c>
      <c r="S5349" s="1">
        <f>-Table1[[#This Row],[Current Total CHARGE_AMOUNT]]+Table1[[#This Row],[Adj Total CHARGE_AMOUNT]]</f>
        <v>-551421.55999999994</v>
      </c>
      <c r="T5349" s="1">
        <f>+Table1[[#This Row],[Adj Total TOTAL_COST]]-Table1[[#This Row],[Current Total TOTAL_COST]]</f>
        <v>-113930.1287</v>
      </c>
      <c r="U5349" s="1">
        <f>+Table1[[#This Row],[Adj Total CONTRIBUTION_MARGIN]]-Table1[[#This Row],[Current Total CONTRIBUTION_MARGIN]]</f>
        <v>-23683.070000000003</v>
      </c>
      <c r="V5349" s="1">
        <f>+Table1[[#This Row],[Adj Total OPERATING_MARGIN]]-Table1[[#This Row],[Current Total OPERATING_MARGIN]]</f>
        <v>10811.09</v>
      </c>
    </row>
    <row r="5350" spans="1:22" x14ac:dyDescent="0.3">
      <c r="A5350" t="s">
        <v>78</v>
      </c>
      <c r="B5350">
        <v>2022</v>
      </c>
      <c r="C5350" t="s">
        <v>20</v>
      </c>
      <c r="D5350" t="s">
        <v>76</v>
      </c>
      <c r="E5350" s="2">
        <v>123</v>
      </c>
      <c r="F5350" s="1">
        <v>86177.31</v>
      </c>
      <c r="G5350" s="1">
        <v>125037.33</v>
      </c>
      <c r="H5350" s="1">
        <v>54291.808100000002</v>
      </c>
      <c r="I5350" s="1">
        <v>12324.24</v>
      </c>
      <c r="J5350" s="1">
        <v>-8961.69</v>
      </c>
      <c r="K5350" s="2">
        <v>118</v>
      </c>
      <c r="L5350" s="1">
        <v>54445.37</v>
      </c>
      <c r="M5350" s="1">
        <v>77183.350000000006</v>
      </c>
      <c r="N5350" s="1">
        <v>25812.319200000002</v>
      </c>
      <c r="O5350" s="1">
        <v>10777.61</v>
      </c>
      <c r="P5350" s="1">
        <v>1898.79</v>
      </c>
      <c r="Q5350" s="2">
        <f>-+Table1[[#This Row],[Current Record Count]]+Table1[[#This Row],[Adj Record Count]]</f>
        <v>-5</v>
      </c>
      <c r="R5350" s="1">
        <f>+-Table1[[#This Row],[Current Total ADJUSTMENT_AMOUNT]]+Table1[[#This Row],[Adj Total ADJUSTMENT_AMOUNT]]</f>
        <v>-31731.939999999995</v>
      </c>
      <c r="S5350" s="1">
        <f>-Table1[[#This Row],[Current Total CHARGE_AMOUNT]]+Table1[[#This Row],[Adj Total CHARGE_AMOUNT]]</f>
        <v>-47853.979999999996</v>
      </c>
      <c r="T5350" s="1">
        <f>+Table1[[#This Row],[Adj Total TOTAL_COST]]-Table1[[#This Row],[Current Total TOTAL_COST]]</f>
        <v>-28479.4889</v>
      </c>
      <c r="U5350" s="1">
        <f>+Table1[[#This Row],[Adj Total CONTRIBUTION_MARGIN]]-Table1[[#This Row],[Current Total CONTRIBUTION_MARGIN]]</f>
        <v>-1546.6299999999992</v>
      </c>
      <c r="V5350" s="1">
        <f>+Table1[[#This Row],[Adj Total OPERATING_MARGIN]]-Table1[[#This Row],[Current Total OPERATING_MARGIN]]</f>
        <v>10860.48</v>
      </c>
    </row>
    <row r="5351" spans="1:22" x14ac:dyDescent="0.3">
      <c r="A5351" t="s">
        <v>35</v>
      </c>
      <c r="B5351">
        <v>2023</v>
      </c>
      <c r="C5351" t="s">
        <v>90</v>
      </c>
      <c r="D5351" t="s">
        <v>90</v>
      </c>
      <c r="E5351" s="2">
        <v>152</v>
      </c>
      <c r="F5351" s="1">
        <v>734241.55</v>
      </c>
      <c r="G5351" s="1">
        <v>969673.42</v>
      </c>
      <c r="H5351" s="1">
        <v>290456.35090000002</v>
      </c>
      <c r="I5351" s="1">
        <v>72310.03</v>
      </c>
      <c r="J5351" s="1">
        <v>-9275.93</v>
      </c>
      <c r="K5351" s="2">
        <v>11</v>
      </c>
      <c r="L5351" s="1">
        <v>3803.14</v>
      </c>
      <c r="M5351" s="1">
        <v>6700.89</v>
      </c>
      <c r="N5351" s="1">
        <v>1309.7345</v>
      </c>
      <c r="O5351" s="1">
        <v>1950.63</v>
      </c>
      <c r="P5351" s="1">
        <v>1588.31</v>
      </c>
      <c r="Q5351" s="2">
        <f>-+Table1[[#This Row],[Current Record Count]]+Table1[[#This Row],[Adj Record Count]]</f>
        <v>-141</v>
      </c>
      <c r="R5351" s="1">
        <f>+-Table1[[#This Row],[Current Total ADJUSTMENT_AMOUNT]]+Table1[[#This Row],[Adj Total ADJUSTMENT_AMOUNT]]</f>
        <v>-730438.41</v>
      </c>
      <c r="S5351" s="1">
        <f>-Table1[[#This Row],[Current Total CHARGE_AMOUNT]]+Table1[[#This Row],[Adj Total CHARGE_AMOUNT]]</f>
        <v>-962972.53</v>
      </c>
      <c r="T5351" s="1">
        <f>+Table1[[#This Row],[Adj Total TOTAL_COST]]-Table1[[#This Row],[Current Total TOTAL_COST]]</f>
        <v>-289146.6164</v>
      </c>
      <c r="U5351" s="1">
        <f>+Table1[[#This Row],[Adj Total CONTRIBUTION_MARGIN]]-Table1[[#This Row],[Current Total CONTRIBUTION_MARGIN]]</f>
        <v>-70359.399999999994</v>
      </c>
      <c r="V5351" s="1">
        <f>+Table1[[#This Row],[Adj Total OPERATING_MARGIN]]-Table1[[#This Row],[Current Total OPERATING_MARGIN]]</f>
        <v>10864.24</v>
      </c>
    </row>
    <row r="5352" spans="1:22" x14ac:dyDescent="0.3">
      <c r="A5352" t="s">
        <v>78</v>
      </c>
      <c r="B5352">
        <v>2023</v>
      </c>
      <c r="C5352" t="s">
        <v>20</v>
      </c>
      <c r="D5352" t="s">
        <v>93</v>
      </c>
      <c r="E5352" s="2">
        <v>118</v>
      </c>
      <c r="F5352" s="1">
        <v>231054.06</v>
      </c>
      <c r="G5352" s="1">
        <v>316224.39</v>
      </c>
      <c r="H5352" s="1">
        <v>63422.202499999999</v>
      </c>
      <c r="I5352" s="1">
        <v>64243.76</v>
      </c>
      <c r="J5352" s="1">
        <v>42658.2</v>
      </c>
      <c r="K5352" s="2">
        <v>110</v>
      </c>
      <c r="L5352" s="1">
        <v>168856.92</v>
      </c>
      <c r="M5352" s="1">
        <v>249720.36</v>
      </c>
      <c r="N5352" s="1">
        <v>47479.445800000001</v>
      </c>
      <c r="O5352" s="1">
        <v>69862.62</v>
      </c>
      <c r="P5352" s="1">
        <v>53522.91</v>
      </c>
      <c r="Q5352" s="2">
        <f>-+Table1[[#This Row],[Current Record Count]]+Table1[[#This Row],[Adj Record Count]]</f>
        <v>-8</v>
      </c>
      <c r="R5352" s="1">
        <f>+-Table1[[#This Row],[Current Total ADJUSTMENT_AMOUNT]]+Table1[[#This Row],[Adj Total ADJUSTMENT_AMOUNT]]</f>
        <v>-62197.139999999985</v>
      </c>
      <c r="S5352" s="1">
        <f>-Table1[[#This Row],[Current Total CHARGE_AMOUNT]]+Table1[[#This Row],[Adj Total CHARGE_AMOUNT]]</f>
        <v>-66504.030000000028</v>
      </c>
      <c r="T5352" s="1">
        <f>+Table1[[#This Row],[Adj Total TOTAL_COST]]-Table1[[#This Row],[Current Total TOTAL_COST]]</f>
        <v>-15942.756699999998</v>
      </c>
      <c r="U5352" s="1">
        <f>+Table1[[#This Row],[Adj Total CONTRIBUTION_MARGIN]]-Table1[[#This Row],[Current Total CONTRIBUTION_MARGIN]]</f>
        <v>5618.8599999999933</v>
      </c>
      <c r="V5352" s="1">
        <f>+Table1[[#This Row],[Adj Total OPERATING_MARGIN]]-Table1[[#This Row],[Current Total OPERATING_MARGIN]]</f>
        <v>10864.710000000006</v>
      </c>
    </row>
    <row r="5353" spans="1:22" x14ac:dyDescent="0.3">
      <c r="A5353" t="s">
        <v>81</v>
      </c>
      <c r="B5353">
        <v>2024</v>
      </c>
      <c r="C5353" t="s">
        <v>17</v>
      </c>
      <c r="D5353" t="s">
        <v>85</v>
      </c>
      <c r="E5353" s="2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2">
        <v>10</v>
      </c>
      <c r="L5353" s="1">
        <v>134988.88</v>
      </c>
      <c r="M5353" s="1">
        <v>147346.45000000001</v>
      </c>
      <c r="N5353" s="1">
        <v>32466.258999999998</v>
      </c>
      <c r="O5353" s="1">
        <v>16023.01</v>
      </c>
      <c r="P5353" s="1">
        <v>10876.25</v>
      </c>
      <c r="Q5353" s="2">
        <f>-+Table1[[#This Row],[Current Record Count]]+Table1[[#This Row],[Adj Record Count]]</f>
        <v>10</v>
      </c>
      <c r="R5353" s="1">
        <f>+-Table1[[#This Row],[Current Total ADJUSTMENT_AMOUNT]]+Table1[[#This Row],[Adj Total ADJUSTMENT_AMOUNT]]</f>
        <v>134988.88</v>
      </c>
      <c r="S5353" s="1">
        <f>-Table1[[#This Row],[Current Total CHARGE_AMOUNT]]+Table1[[#This Row],[Adj Total CHARGE_AMOUNT]]</f>
        <v>147346.45000000001</v>
      </c>
      <c r="T5353" s="1">
        <f>+Table1[[#This Row],[Adj Total TOTAL_COST]]-Table1[[#This Row],[Current Total TOTAL_COST]]</f>
        <v>32466.258999999998</v>
      </c>
      <c r="U5353" s="1">
        <f>+Table1[[#This Row],[Adj Total CONTRIBUTION_MARGIN]]-Table1[[#This Row],[Current Total CONTRIBUTION_MARGIN]]</f>
        <v>16023.01</v>
      </c>
      <c r="V5353" s="1">
        <f>+Table1[[#This Row],[Adj Total OPERATING_MARGIN]]-Table1[[#This Row],[Current Total OPERATING_MARGIN]]</f>
        <v>10876.25</v>
      </c>
    </row>
    <row r="5354" spans="1:22" x14ac:dyDescent="0.3">
      <c r="A5354" t="s">
        <v>27</v>
      </c>
      <c r="B5354">
        <v>2022</v>
      </c>
      <c r="C5354" t="s">
        <v>17</v>
      </c>
      <c r="D5354" t="s">
        <v>59</v>
      </c>
      <c r="E5354" s="2">
        <v>1</v>
      </c>
      <c r="F5354" s="1">
        <v>6264.02</v>
      </c>
      <c r="G5354" s="1">
        <v>6766.74</v>
      </c>
      <c r="H5354" s="1">
        <v>1828.0195000000001</v>
      </c>
      <c r="I5354" s="1">
        <v>-607.54</v>
      </c>
      <c r="J5354" s="1">
        <v>-1325.3</v>
      </c>
      <c r="K5354" s="2">
        <v>4</v>
      </c>
      <c r="L5354" s="1">
        <v>13838.07</v>
      </c>
      <c r="M5354" s="1">
        <v>27816.1</v>
      </c>
      <c r="N5354" s="1">
        <v>4403.2237999999998</v>
      </c>
      <c r="O5354" s="1">
        <v>10885.17</v>
      </c>
      <c r="P5354" s="1">
        <v>9574.7999999999993</v>
      </c>
      <c r="Q5354" s="2">
        <f>-+Table1[[#This Row],[Current Record Count]]+Table1[[#This Row],[Adj Record Count]]</f>
        <v>3</v>
      </c>
      <c r="R5354" s="1">
        <f>+-Table1[[#This Row],[Current Total ADJUSTMENT_AMOUNT]]+Table1[[#This Row],[Adj Total ADJUSTMENT_AMOUNT]]</f>
        <v>7574.0499999999993</v>
      </c>
      <c r="S5354" s="1">
        <f>-Table1[[#This Row],[Current Total CHARGE_AMOUNT]]+Table1[[#This Row],[Adj Total CHARGE_AMOUNT]]</f>
        <v>21049.360000000001</v>
      </c>
      <c r="T5354" s="1">
        <f>+Table1[[#This Row],[Adj Total TOTAL_COST]]-Table1[[#This Row],[Current Total TOTAL_COST]]</f>
        <v>2575.2042999999994</v>
      </c>
      <c r="U5354" s="1">
        <f>+Table1[[#This Row],[Adj Total CONTRIBUTION_MARGIN]]-Table1[[#This Row],[Current Total CONTRIBUTION_MARGIN]]</f>
        <v>11492.71</v>
      </c>
      <c r="V5354" s="1">
        <f>+Table1[[#This Row],[Adj Total OPERATING_MARGIN]]-Table1[[#This Row],[Current Total OPERATING_MARGIN]]</f>
        <v>10900.099999999999</v>
      </c>
    </row>
    <row r="5355" spans="1:22" x14ac:dyDescent="0.3">
      <c r="A5355" t="s">
        <v>54</v>
      </c>
      <c r="B5355">
        <v>2023</v>
      </c>
      <c r="C5355" t="s">
        <v>17</v>
      </c>
      <c r="D5355" t="s">
        <v>91</v>
      </c>
      <c r="E5355" s="2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2">
        <v>8</v>
      </c>
      <c r="L5355" s="1">
        <v>36177.75</v>
      </c>
      <c r="M5355" s="1">
        <v>70706.58</v>
      </c>
      <c r="N5355" s="1">
        <v>24633.0121</v>
      </c>
      <c r="O5355" s="1">
        <v>17702.88</v>
      </c>
      <c r="P5355" s="1">
        <v>10908.2</v>
      </c>
      <c r="Q5355" s="2">
        <f>-+Table1[[#This Row],[Current Record Count]]+Table1[[#This Row],[Adj Record Count]]</f>
        <v>8</v>
      </c>
      <c r="R5355" s="1">
        <f>+-Table1[[#This Row],[Current Total ADJUSTMENT_AMOUNT]]+Table1[[#This Row],[Adj Total ADJUSTMENT_AMOUNT]]</f>
        <v>36177.75</v>
      </c>
      <c r="S5355" s="1">
        <f>-Table1[[#This Row],[Current Total CHARGE_AMOUNT]]+Table1[[#This Row],[Adj Total CHARGE_AMOUNT]]</f>
        <v>70706.58</v>
      </c>
      <c r="T5355" s="1">
        <f>+Table1[[#This Row],[Adj Total TOTAL_COST]]-Table1[[#This Row],[Current Total TOTAL_COST]]</f>
        <v>24633.0121</v>
      </c>
      <c r="U5355" s="1">
        <f>+Table1[[#This Row],[Adj Total CONTRIBUTION_MARGIN]]-Table1[[#This Row],[Current Total CONTRIBUTION_MARGIN]]</f>
        <v>17702.88</v>
      </c>
      <c r="V5355" s="1">
        <f>+Table1[[#This Row],[Adj Total OPERATING_MARGIN]]-Table1[[#This Row],[Current Total OPERATING_MARGIN]]</f>
        <v>10908.2</v>
      </c>
    </row>
    <row r="5356" spans="1:22" x14ac:dyDescent="0.3">
      <c r="A5356" t="s">
        <v>31</v>
      </c>
      <c r="B5356">
        <v>2022</v>
      </c>
      <c r="C5356" t="s">
        <v>47</v>
      </c>
      <c r="D5356" t="s">
        <v>63</v>
      </c>
      <c r="E5356" s="2">
        <v>28</v>
      </c>
      <c r="F5356" s="1">
        <v>225688.24</v>
      </c>
      <c r="G5356" s="1">
        <v>279943.33</v>
      </c>
      <c r="H5356" s="1">
        <v>91120.61</v>
      </c>
      <c r="I5356" s="1">
        <v>16696.45</v>
      </c>
      <c r="J5356" s="1">
        <v>-13074.32</v>
      </c>
      <c r="K5356" s="2">
        <v>2</v>
      </c>
      <c r="L5356" s="1">
        <v>1292.31</v>
      </c>
      <c r="M5356" s="1">
        <v>1632.5</v>
      </c>
      <c r="N5356" s="1">
        <v>2447.1190000000001</v>
      </c>
      <c r="O5356" s="1">
        <v>-1057.3800000000001</v>
      </c>
      <c r="P5356" s="1">
        <v>-2106.9299999999998</v>
      </c>
      <c r="Q5356" s="2">
        <f>-+Table1[[#This Row],[Current Record Count]]+Table1[[#This Row],[Adj Record Count]]</f>
        <v>-26</v>
      </c>
      <c r="R5356" s="1">
        <f>+-Table1[[#This Row],[Current Total ADJUSTMENT_AMOUNT]]+Table1[[#This Row],[Adj Total ADJUSTMENT_AMOUNT]]</f>
        <v>-224395.93</v>
      </c>
      <c r="S5356" s="1">
        <f>-Table1[[#This Row],[Current Total CHARGE_AMOUNT]]+Table1[[#This Row],[Adj Total CHARGE_AMOUNT]]</f>
        <v>-278310.83</v>
      </c>
      <c r="T5356" s="1">
        <f>+Table1[[#This Row],[Adj Total TOTAL_COST]]-Table1[[#This Row],[Current Total TOTAL_COST]]</f>
        <v>-88673.490999999995</v>
      </c>
      <c r="U5356" s="1">
        <f>+Table1[[#This Row],[Adj Total CONTRIBUTION_MARGIN]]-Table1[[#This Row],[Current Total CONTRIBUTION_MARGIN]]</f>
        <v>-17753.830000000002</v>
      </c>
      <c r="V5356" s="1">
        <f>+Table1[[#This Row],[Adj Total OPERATING_MARGIN]]-Table1[[#This Row],[Current Total OPERATING_MARGIN]]</f>
        <v>10967.39</v>
      </c>
    </row>
    <row r="5357" spans="1:22" x14ac:dyDescent="0.3">
      <c r="A5357" t="s">
        <v>54</v>
      </c>
      <c r="B5357">
        <v>2021</v>
      </c>
      <c r="C5357" t="s">
        <v>29</v>
      </c>
      <c r="D5357" t="s">
        <v>62</v>
      </c>
      <c r="E5357" s="2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2">
        <v>180</v>
      </c>
      <c r="L5357" s="1">
        <v>177324.79999999999</v>
      </c>
      <c r="M5357" s="1">
        <v>241765.22</v>
      </c>
      <c r="N5357" s="1">
        <v>62359.461000000003</v>
      </c>
      <c r="O5357" s="1">
        <v>34949.699999999997</v>
      </c>
      <c r="P5357" s="1">
        <v>10975.94</v>
      </c>
      <c r="Q5357" s="2">
        <f>-+Table1[[#This Row],[Current Record Count]]+Table1[[#This Row],[Adj Record Count]]</f>
        <v>180</v>
      </c>
      <c r="R5357" s="1">
        <f>+-Table1[[#This Row],[Current Total ADJUSTMENT_AMOUNT]]+Table1[[#This Row],[Adj Total ADJUSTMENT_AMOUNT]]</f>
        <v>177324.79999999999</v>
      </c>
      <c r="S5357" s="1">
        <f>-Table1[[#This Row],[Current Total CHARGE_AMOUNT]]+Table1[[#This Row],[Adj Total CHARGE_AMOUNT]]</f>
        <v>241765.22</v>
      </c>
      <c r="T5357" s="1">
        <f>+Table1[[#This Row],[Adj Total TOTAL_COST]]-Table1[[#This Row],[Current Total TOTAL_COST]]</f>
        <v>62359.461000000003</v>
      </c>
      <c r="U5357" s="1">
        <f>+Table1[[#This Row],[Adj Total CONTRIBUTION_MARGIN]]-Table1[[#This Row],[Current Total CONTRIBUTION_MARGIN]]</f>
        <v>34949.699999999997</v>
      </c>
      <c r="V5357" s="1">
        <f>+Table1[[#This Row],[Adj Total OPERATING_MARGIN]]-Table1[[#This Row],[Current Total OPERATING_MARGIN]]</f>
        <v>10975.94</v>
      </c>
    </row>
    <row r="5358" spans="1:22" x14ac:dyDescent="0.3">
      <c r="A5358" t="s">
        <v>27</v>
      </c>
      <c r="B5358">
        <v>2025</v>
      </c>
      <c r="C5358" t="s">
        <v>17</v>
      </c>
      <c r="D5358" t="s">
        <v>68</v>
      </c>
      <c r="E5358" s="2">
        <v>4</v>
      </c>
      <c r="F5358" s="1">
        <v>10617.7</v>
      </c>
      <c r="G5358" s="1">
        <v>13827.12</v>
      </c>
      <c r="H5358" s="1">
        <v>1789.0082</v>
      </c>
      <c r="I5358" s="1">
        <v>1920.9</v>
      </c>
      <c r="J5358" s="1">
        <v>1331.59</v>
      </c>
      <c r="K5358" s="2">
        <v>6</v>
      </c>
      <c r="L5358" s="1">
        <v>19506.21</v>
      </c>
      <c r="M5358" s="1">
        <v>36457.69</v>
      </c>
      <c r="N5358" s="1">
        <v>4540.8146999999999</v>
      </c>
      <c r="O5358" s="1">
        <v>13917.73</v>
      </c>
      <c r="P5358" s="1">
        <v>12321.84</v>
      </c>
      <c r="Q5358" s="2">
        <f>-+Table1[[#This Row],[Current Record Count]]+Table1[[#This Row],[Adj Record Count]]</f>
        <v>2</v>
      </c>
      <c r="R5358" s="1">
        <f>+-Table1[[#This Row],[Current Total ADJUSTMENT_AMOUNT]]+Table1[[#This Row],[Adj Total ADJUSTMENT_AMOUNT]]</f>
        <v>8888.5099999999984</v>
      </c>
      <c r="S5358" s="1">
        <f>-Table1[[#This Row],[Current Total CHARGE_AMOUNT]]+Table1[[#This Row],[Adj Total CHARGE_AMOUNT]]</f>
        <v>22630.57</v>
      </c>
      <c r="T5358" s="1">
        <f>+Table1[[#This Row],[Adj Total TOTAL_COST]]-Table1[[#This Row],[Current Total TOTAL_COST]]</f>
        <v>2751.8064999999997</v>
      </c>
      <c r="U5358" s="1">
        <f>+Table1[[#This Row],[Adj Total CONTRIBUTION_MARGIN]]-Table1[[#This Row],[Current Total CONTRIBUTION_MARGIN]]</f>
        <v>11996.83</v>
      </c>
      <c r="V5358" s="1">
        <f>+Table1[[#This Row],[Adj Total OPERATING_MARGIN]]-Table1[[#This Row],[Current Total OPERATING_MARGIN]]</f>
        <v>10990.25</v>
      </c>
    </row>
    <row r="5359" spans="1:22" x14ac:dyDescent="0.3">
      <c r="A5359" t="s">
        <v>74</v>
      </c>
      <c r="B5359">
        <v>2021</v>
      </c>
      <c r="C5359" t="s">
        <v>17</v>
      </c>
      <c r="D5359" t="s">
        <v>86</v>
      </c>
      <c r="E5359" s="2">
        <v>14</v>
      </c>
      <c r="F5359" s="1">
        <v>58831.15</v>
      </c>
      <c r="G5359" s="1">
        <v>74021.14</v>
      </c>
      <c r="H5359" s="1">
        <v>31028.6976</v>
      </c>
      <c r="I5359" s="1">
        <v>-3429.29</v>
      </c>
      <c r="J5359" s="1">
        <v>-10992.94</v>
      </c>
      <c r="K5359" s="2">
        <v>2</v>
      </c>
      <c r="L5359" s="1">
        <v>128</v>
      </c>
      <c r="M5359" s="1">
        <v>128</v>
      </c>
      <c r="N5359" s="1">
        <v>79.656499999999994</v>
      </c>
      <c r="O5359" s="1">
        <v>64.849999999999994</v>
      </c>
      <c r="P5359" s="1">
        <v>40.51</v>
      </c>
      <c r="Q5359" s="2">
        <f>-+Table1[[#This Row],[Current Record Count]]+Table1[[#This Row],[Adj Record Count]]</f>
        <v>-12</v>
      </c>
      <c r="R5359" s="1">
        <f>+-Table1[[#This Row],[Current Total ADJUSTMENT_AMOUNT]]+Table1[[#This Row],[Adj Total ADJUSTMENT_AMOUNT]]</f>
        <v>-58703.15</v>
      </c>
      <c r="S5359" s="1">
        <f>-Table1[[#This Row],[Current Total CHARGE_AMOUNT]]+Table1[[#This Row],[Adj Total CHARGE_AMOUNT]]</f>
        <v>-73893.14</v>
      </c>
      <c r="T5359" s="1">
        <f>+Table1[[#This Row],[Adj Total TOTAL_COST]]-Table1[[#This Row],[Current Total TOTAL_COST]]</f>
        <v>-30949.041099999999</v>
      </c>
      <c r="U5359" s="1">
        <f>+Table1[[#This Row],[Adj Total CONTRIBUTION_MARGIN]]-Table1[[#This Row],[Current Total CONTRIBUTION_MARGIN]]</f>
        <v>3494.14</v>
      </c>
      <c r="V5359" s="1">
        <f>+Table1[[#This Row],[Adj Total OPERATING_MARGIN]]-Table1[[#This Row],[Current Total OPERATING_MARGIN]]</f>
        <v>11033.45</v>
      </c>
    </row>
    <row r="5360" spans="1:22" x14ac:dyDescent="0.3">
      <c r="A5360" t="s">
        <v>25</v>
      </c>
      <c r="B5360">
        <v>2022</v>
      </c>
      <c r="C5360" t="s">
        <v>20</v>
      </c>
      <c r="D5360" t="s">
        <v>97</v>
      </c>
      <c r="E5360" s="2">
        <v>29</v>
      </c>
      <c r="F5360" s="1">
        <v>107929.98</v>
      </c>
      <c r="G5360" s="1">
        <v>118469.48</v>
      </c>
      <c r="H5360" s="1">
        <v>34881.451399999998</v>
      </c>
      <c r="I5360" s="1">
        <v>29828.36</v>
      </c>
      <c r="J5360" s="1">
        <v>20090.580000000002</v>
      </c>
      <c r="K5360" s="2">
        <v>48</v>
      </c>
      <c r="L5360" s="1">
        <v>165580.82</v>
      </c>
      <c r="M5360" s="1">
        <v>207777.49</v>
      </c>
      <c r="N5360" s="1">
        <v>59702.8246</v>
      </c>
      <c r="O5360" s="1">
        <v>48387.66</v>
      </c>
      <c r="P5360" s="1">
        <v>31221.81</v>
      </c>
      <c r="Q5360" s="2">
        <f>-+Table1[[#This Row],[Current Record Count]]+Table1[[#This Row],[Adj Record Count]]</f>
        <v>19</v>
      </c>
      <c r="R5360" s="1">
        <f>+-Table1[[#This Row],[Current Total ADJUSTMENT_AMOUNT]]+Table1[[#This Row],[Adj Total ADJUSTMENT_AMOUNT]]</f>
        <v>57650.840000000011</v>
      </c>
      <c r="S5360" s="1">
        <f>-Table1[[#This Row],[Current Total CHARGE_AMOUNT]]+Table1[[#This Row],[Adj Total CHARGE_AMOUNT]]</f>
        <v>89308.01</v>
      </c>
      <c r="T5360" s="1">
        <f>+Table1[[#This Row],[Adj Total TOTAL_COST]]-Table1[[#This Row],[Current Total TOTAL_COST]]</f>
        <v>24821.373200000002</v>
      </c>
      <c r="U5360" s="1">
        <f>+Table1[[#This Row],[Adj Total CONTRIBUTION_MARGIN]]-Table1[[#This Row],[Current Total CONTRIBUTION_MARGIN]]</f>
        <v>18559.300000000003</v>
      </c>
      <c r="V5360" s="1">
        <f>+Table1[[#This Row],[Adj Total OPERATING_MARGIN]]-Table1[[#This Row],[Current Total OPERATING_MARGIN]]</f>
        <v>11131.23</v>
      </c>
    </row>
    <row r="5361" spans="1:22" x14ac:dyDescent="0.3">
      <c r="A5361" t="s">
        <v>35</v>
      </c>
      <c r="B5361">
        <v>2020</v>
      </c>
      <c r="C5361" t="s">
        <v>20</v>
      </c>
      <c r="D5361" t="s">
        <v>71</v>
      </c>
      <c r="E5361" s="2">
        <v>83</v>
      </c>
      <c r="F5361" s="1">
        <v>145453.25</v>
      </c>
      <c r="G5361" s="1">
        <v>180671.99</v>
      </c>
      <c r="H5361" s="1">
        <v>45780.189700000003</v>
      </c>
      <c r="I5361" s="1">
        <v>4208.37</v>
      </c>
      <c r="J5361" s="1">
        <v>-11072.06</v>
      </c>
      <c r="K5361" s="2">
        <v>20</v>
      </c>
      <c r="L5361" s="1">
        <v>17199.48</v>
      </c>
      <c r="M5361" s="1">
        <v>20704</v>
      </c>
      <c r="N5361" s="1">
        <v>3775.1224999999999</v>
      </c>
      <c r="O5361" s="1">
        <v>1093.76</v>
      </c>
      <c r="P5361" s="1">
        <v>65.55</v>
      </c>
      <c r="Q5361" s="2">
        <f>-+Table1[[#This Row],[Current Record Count]]+Table1[[#This Row],[Adj Record Count]]</f>
        <v>-63</v>
      </c>
      <c r="R5361" s="1">
        <f>+-Table1[[#This Row],[Current Total ADJUSTMENT_AMOUNT]]+Table1[[#This Row],[Adj Total ADJUSTMENT_AMOUNT]]</f>
        <v>-128253.77</v>
      </c>
      <c r="S5361" s="1">
        <f>-Table1[[#This Row],[Current Total CHARGE_AMOUNT]]+Table1[[#This Row],[Adj Total CHARGE_AMOUNT]]</f>
        <v>-159967.99</v>
      </c>
      <c r="T5361" s="1">
        <f>+Table1[[#This Row],[Adj Total TOTAL_COST]]-Table1[[#This Row],[Current Total TOTAL_COST]]</f>
        <v>-42005.067200000005</v>
      </c>
      <c r="U5361" s="1">
        <f>+Table1[[#This Row],[Adj Total CONTRIBUTION_MARGIN]]-Table1[[#This Row],[Current Total CONTRIBUTION_MARGIN]]</f>
        <v>-3114.6099999999997</v>
      </c>
      <c r="V5361" s="1">
        <f>+Table1[[#This Row],[Adj Total OPERATING_MARGIN]]-Table1[[#This Row],[Current Total OPERATING_MARGIN]]</f>
        <v>11137.609999999999</v>
      </c>
    </row>
    <row r="5362" spans="1:22" x14ac:dyDescent="0.3">
      <c r="A5362" t="s">
        <v>31</v>
      </c>
      <c r="B5362">
        <v>2023</v>
      </c>
      <c r="C5362" t="s">
        <v>51</v>
      </c>
      <c r="D5362" t="s">
        <v>51</v>
      </c>
      <c r="E5362" s="2">
        <v>95</v>
      </c>
      <c r="F5362" s="1">
        <v>79099.72</v>
      </c>
      <c r="G5362" s="1">
        <v>109792.87</v>
      </c>
      <c r="H5362" s="1">
        <v>50312.432099999998</v>
      </c>
      <c r="I5362" s="1">
        <v>9038.77</v>
      </c>
      <c r="J5362" s="1">
        <v>-11162.98</v>
      </c>
      <c r="K5362" s="2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2">
        <f>-+Table1[[#This Row],[Current Record Count]]+Table1[[#This Row],[Adj Record Count]]</f>
        <v>-95</v>
      </c>
      <c r="R5362" s="1">
        <f>+-Table1[[#This Row],[Current Total ADJUSTMENT_AMOUNT]]+Table1[[#This Row],[Adj Total ADJUSTMENT_AMOUNT]]</f>
        <v>-79099.72</v>
      </c>
      <c r="S5362" s="1">
        <f>-Table1[[#This Row],[Current Total CHARGE_AMOUNT]]+Table1[[#This Row],[Adj Total CHARGE_AMOUNT]]</f>
        <v>-109792.87</v>
      </c>
      <c r="T5362" s="1">
        <f>+Table1[[#This Row],[Adj Total TOTAL_COST]]-Table1[[#This Row],[Current Total TOTAL_COST]]</f>
        <v>-50312.432099999998</v>
      </c>
      <c r="U5362" s="1">
        <f>+Table1[[#This Row],[Adj Total CONTRIBUTION_MARGIN]]-Table1[[#This Row],[Current Total CONTRIBUTION_MARGIN]]</f>
        <v>-9038.77</v>
      </c>
      <c r="V5362" s="1">
        <f>+Table1[[#This Row],[Adj Total OPERATING_MARGIN]]-Table1[[#This Row],[Current Total OPERATING_MARGIN]]</f>
        <v>11162.98</v>
      </c>
    </row>
    <row r="5363" spans="1:22" x14ac:dyDescent="0.3">
      <c r="A5363" t="s">
        <v>39</v>
      </c>
      <c r="B5363">
        <v>2021</v>
      </c>
      <c r="C5363" t="s">
        <v>29</v>
      </c>
      <c r="D5363" t="s">
        <v>52</v>
      </c>
      <c r="E5363" s="2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2">
        <v>7</v>
      </c>
      <c r="L5363" s="1">
        <v>54411.12</v>
      </c>
      <c r="M5363" s="1">
        <v>84359.28</v>
      </c>
      <c r="N5363" s="1">
        <v>21665.5494</v>
      </c>
      <c r="O5363" s="1">
        <v>18935.79</v>
      </c>
      <c r="P5363" s="1">
        <v>11179.57</v>
      </c>
      <c r="Q5363" s="2">
        <f>-+Table1[[#This Row],[Current Record Count]]+Table1[[#This Row],[Adj Record Count]]</f>
        <v>7</v>
      </c>
      <c r="R5363" s="1">
        <f>+-Table1[[#This Row],[Current Total ADJUSTMENT_AMOUNT]]+Table1[[#This Row],[Adj Total ADJUSTMENT_AMOUNT]]</f>
        <v>54411.12</v>
      </c>
      <c r="S5363" s="1">
        <f>-Table1[[#This Row],[Current Total CHARGE_AMOUNT]]+Table1[[#This Row],[Adj Total CHARGE_AMOUNT]]</f>
        <v>84359.28</v>
      </c>
      <c r="T5363" s="1">
        <f>+Table1[[#This Row],[Adj Total TOTAL_COST]]-Table1[[#This Row],[Current Total TOTAL_COST]]</f>
        <v>21665.5494</v>
      </c>
      <c r="U5363" s="1">
        <f>+Table1[[#This Row],[Adj Total CONTRIBUTION_MARGIN]]-Table1[[#This Row],[Current Total CONTRIBUTION_MARGIN]]</f>
        <v>18935.79</v>
      </c>
      <c r="V5363" s="1">
        <f>+Table1[[#This Row],[Adj Total OPERATING_MARGIN]]-Table1[[#This Row],[Current Total OPERATING_MARGIN]]</f>
        <v>11179.57</v>
      </c>
    </row>
    <row r="5364" spans="1:22" x14ac:dyDescent="0.3">
      <c r="A5364" t="s">
        <v>74</v>
      </c>
      <c r="B5364">
        <v>2023</v>
      </c>
      <c r="C5364" t="s">
        <v>17</v>
      </c>
      <c r="D5364" t="s">
        <v>86</v>
      </c>
      <c r="E5364" s="2">
        <v>20</v>
      </c>
      <c r="F5364" s="1">
        <v>115174.99</v>
      </c>
      <c r="G5364" s="1">
        <v>145007.91</v>
      </c>
      <c r="H5364" s="1">
        <v>48706.474099999999</v>
      </c>
      <c r="I5364" s="1">
        <v>4667.55</v>
      </c>
      <c r="J5364" s="1">
        <v>-11659.07</v>
      </c>
      <c r="K5364" s="2">
        <v>3</v>
      </c>
      <c r="L5364" s="1">
        <v>593.29</v>
      </c>
      <c r="M5364" s="1">
        <v>847</v>
      </c>
      <c r="N5364" s="1">
        <v>724.22850000000005</v>
      </c>
      <c r="O5364" s="1">
        <v>-250.57</v>
      </c>
      <c r="P5364" s="1">
        <v>-467.93</v>
      </c>
      <c r="Q5364" s="2">
        <f>-+Table1[[#This Row],[Current Record Count]]+Table1[[#This Row],[Adj Record Count]]</f>
        <v>-17</v>
      </c>
      <c r="R5364" s="1">
        <f>+-Table1[[#This Row],[Current Total ADJUSTMENT_AMOUNT]]+Table1[[#This Row],[Adj Total ADJUSTMENT_AMOUNT]]</f>
        <v>-114581.70000000001</v>
      </c>
      <c r="S5364" s="1">
        <f>-Table1[[#This Row],[Current Total CHARGE_AMOUNT]]+Table1[[#This Row],[Adj Total CHARGE_AMOUNT]]</f>
        <v>-144160.91</v>
      </c>
      <c r="T5364" s="1">
        <f>+Table1[[#This Row],[Adj Total TOTAL_COST]]-Table1[[#This Row],[Current Total TOTAL_COST]]</f>
        <v>-47982.245600000002</v>
      </c>
      <c r="U5364" s="1">
        <f>+Table1[[#This Row],[Adj Total CONTRIBUTION_MARGIN]]-Table1[[#This Row],[Current Total CONTRIBUTION_MARGIN]]</f>
        <v>-4918.12</v>
      </c>
      <c r="V5364" s="1">
        <f>+Table1[[#This Row],[Adj Total OPERATING_MARGIN]]-Table1[[#This Row],[Current Total OPERATING_MARGIN]]</f>
        <v>11191.14</v>
      </c>
    </row>
    <row r="5365" spans="1:22" x14ac:dyDescent="0.3">
      <c r="A5365" t="s">
        <v>35</v>
      </c>
      <c r="B5365">
        <v>2025</v>
      </c>
      <c r="C5365" t="s">
        <v>72</v>
      </c>
      <c r="D5365" t="s">
        <v>72</v>
      </c>
      <c r="E5365" s="2">
        <v>3</v>
      </c>
      <c r="F5365" s="1">
        <v>44422.71</v>
      </c>
      <c r="G5365" s="1">
        <v>49490.09</v>
      </c>
      <c r="H5365" s="1">
        <v>16002.3349</v>
      </c>
      <c r="I5365" s="1">
        <v>-5618.47</v>
      </c>
      <c r="J5365" s="1">
        <v>-11221.46</v>
      </c>
      <c r="K5365" s="2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2">
        <f>-+Table1[[#This Row],[Current Record Count]]+Table1[[#This Row],[Adj Record Count]]</f>
        <v>-3</v>
      </c>
      <c r="R5365" s="1">
        <f>+-Table1[[#This Row],[Current Total ADJUSTMENT_AMOUNT]]+Table1[[#This Row],[Adj Total ADJUSTMENT_AMOUNT]]</f>
        <v>-44422.71</v>
      </c>
      <c r="S5365" s="1">
        <f>-Table1[[#This Row],[Current Total CHARGE_AMOUNT]]+Table1[[#This Row],[Adj Total CHARGE_AMOUNT]]</f>
        <v>-49490.09</v>
      </c>
      <c r="T5365" s="1">
        <f>+Table1[[#This Row],[Adj Total TOTAL_COST]]-Table1[[#This Row],[Current Total TOTAL_COST]]</f>
        <v>-16002.3349</v>
      </c>
      <c r="U5365" s="1">
        <f>+Table1[[#This Row],[Adj Total CONTRIBUTION_MARGIN]]-Table1[[#This Row],[Current Total CONTRIBUTION_MARGIN]]</f>
        <v>5618.47</v>
      </c>
      <c r="V5365" s="1">
        <f>+Table1[[#This Row],[Adj Total OPERATING_MARGIN]]-Table1[[#This Row],[Current Total OPERATING_MARGIN]]</f>
        <v>11221.46</v>
      </c>
    </row>
    <row r="5366" spans="1:22" x14ac:dyDescent="0.3">
      <c r="A5366" t="s">
        <v>27</v>
      </c>
      <c r="B5366">
        <v>2020</v>
      </c>
      <c r="C5366" t="s">
        <v>41</v>
      </c>
      <c r="D5366" t="s">
        <v>41</v>
      </c>
      <c r="E5366" s="2">
        <v>3</v>
      </c>
      <c r="F5366" s="1">
        <v>9292.3700000000008</v>
      </c>
      <c r="G5366" s="1">
        <v>10104.52</v>
      </c>
      <c r="H5366" s="1">
        <v>1241.9242999999999</v>
      </c>
      <c r="I5366" s="1">
        <v>-47.69</v>
      </c>
      <c r="J5366" s="1">
        <v>-429.77</v>
      </c>
      <c r="K5366" s="2">
        <v>7</v>
      </c>
      <c r="L5366" s="1">
        <v>27556.77</v>
      </c>
      <c r="M5366" s="1">
        <v>44457.47</v>
      </c>
      <c r="N5366" s="1">
        <v>6049.5308000000005</v>
      </c>
      <c r="O5366" s="1">
        <v>12572.71</v>
      </c>
      <c r="P5366" s="1">
        <v>10851.17</v>
      </c>
      <c r="Q5366" s="2">
        <f>-+Table1[[#This Row],[Current Record Count]]+Table1[[#This Row],[Adj Record Count]]</f>
        <v>4</v>
      </c>
      <c r="R5366" s="1">
        <f>+-Table1[[#This Row],[Current Total ADJUSTMENT_AMOUNT]]+Table1[[#This Row],[Adj Total ADJUSTMENT_AMOUNT]]</f>
        <v>18264.400000000001</v>
      </c>
      <c r="S5366" s="1">
        <f>-Table1[[#This Row],[Current Total CHARGE_AMOUNT]]+Table1[[#This Row],[Adj Total CHARGE_AMOUNT]]</f>
        <v>34352.949999999997</v>
      </c>
      <c r="T5366" s="1">
        <f>+Table1[[#This Row],[Adj Total TOTAL_COST]]-Table1[[#This Row],[Current Total TOTAL_COST]]</f>
        <v>4807.6065000000008</v>
      </c>
      <c r="U5366" s="1">
        <f>+Table1[[#This Row],[Adj Total CONTRIBUTION_MARGIN]]-Table1[[#This Row],[Current Total CONTRIBUTION_MARGIN]]</f>
        <v>12620.4</v>
      </c>
      <c r="V5366" s="1">
        <f>+Table1[[#This Row],[Adj Total OPERATING_MARGIN]]-Table1[[#This Row],[Current Total OPERATING_MARGIN]]</f>
        <v>11280.94</v>
      </c>
    </row>
    <row r="5367" spans="1:22" x14ac:dyDescent="0.3">
      <c r="A5367" t="s">
        <v>16</v>
      </c>
      <c r="B5367">
        <v>2023</v>
      </c>
      <c r="C5367" t="s">
        <v>20</v>
      </c>
      <c r="D5367" t="s">
        <v>105</v>
      </c>
      <c r="E5367" s="2">
        <v>62</v>
      </c>
      <c r="F5367" s="1">
        <v>50450.47</v>
      </c>
      <c r="G5367" s="1">
        <v>65072.04</v>
      </c>
      <c r="H5367" s="1">
        <v>28604.174999999999</v>
      </c>
      <c r="I5367" s="1">
        <v>3999.76</v>
      </c>
      <c r="J5367" s="1">
        <v>-6525.98</v>
      </c>
      <c r="K5367" s="2">
        <v>55</v>
      </c>
      <c r="L5367" s="1">
        <v>32141.94</v>
      </c>
      <c r="M5367" s="1">
        <v>40987.89</v>
      </c>
      <c r="N5367" s="1">
        <v>6826.4979999999996</v>
      </c>
      <c r="O5367" s="1">
        <v>6447.03</v>
      </c>
      <c r="P5367" s="1">
        <v>4770.67</v>
      </c>
      <c r="Q5367" s="2">
        <f>-+Table1[[#This Row],[Current Record Count]]+Table1[[#This Row],[Adj Record Count]]</f>
        <v>-7</v>
      </c>
      <c r="R5367" s="1">
        <f>+-Table1[[#This Row],[Current Total ADJUSTMENT_AMOUNT]]+Table1[[#This Row],[Adj Total ADJUSTMENT_AMOUNT]]</f>
        <v>-18308.530000000002</v>
      </c>
      <c r="S5367" s="1">
        <f>-Table1[[#This Row],[Current Total CHARGE_AMOUNT]]+Table1[[#This Row],[Adj Total CHARGE_AMOUNT]]</f>
        <v>-24084.15</v>
      </c>
      <c r="T5367" s="1">
        <f>+Table1[[#This Row],[Adj Total TOTAL_COST]]-Table1[[#This Row],[Current Total TOTAL_COST]]</f>
        <v>-21777.677</v>
      </c>
      <c r="U5367" s="1">
        <f>+Table1[[#This Row],[Adj Total CONTRIBUTION_MARGIN]]-Table1[[#This Row],[Current Total CONTRIBUTION_MARGIN]]</f>
        <v>2447.2699999999995</v>
      </c>
      <c r="V5367" s="1">
        <f>+Table1[[#This Row],[Adj Total OPERATING_MARGIN]]-Table1[[#This Row],[Current Total OPERATING_MARGIN]]</f>
        <v>11296.65</v>
      </c>
    </row>
    <row r="5368" spans="1:22" x14ac:dyDescent="0.3">
      <c r="A5368" t="s">
        <v>54</v>
      </c>
      <c r="B5368">
        <v>2021</v>
      </c>
      <c r="C5368" t="s">
        <v>17</v>
      </c>
      <c r="D5368" t="s">
        <v>18</v>
      </c>
      <c r="E5368" s="2">
        <v>16</v>
      </c>
      <c r="F5368" s="1">
        <v>3249.19</v>
      </c>
      <c r="G5368" s="1">
        <v>4940</v>
      </c>
      <c r="H5368" s="1">
        <v>3430.1217000000001</v>
      </c>
      <c r="I5368" s="1">
        <v>156.55000000000001</v>
      </c>
      <c r="J5368" s="1">
        <v>-884.92</v>
      </c>
      <c r="K5368" s="2">
        <v>43</v>
      </c>
      <c r="L5368" s="1">
        <v>64248.04</v>
      </c>
      <c r="M5368" s="1">
        <v>92714.26</v>
      </c>
      <c r="N5368" s="1">
        <v>21268.807799999999</v>
      </c>
      <c r="O5368" s="1">
        <v>17199</v>
      </c>
      <c r="P5368" s="1">
        <v>10442.44</v>
      </c>
      <c r="Q5368" s="2">
        <f>-+Table1[[#This Row],[Current Record Count]]+Table1[[#This Row],[Adj Record Count]]</f>
        <v>27</v>
      </c>
      <c r="R5368" s="1">
        <f>+-Table1[[#This Row],[Current Total ADJUSTMENT_AMOUNT]]+Table1[[#This Row],[Adj Total ADJUSTMENT_AMOUNT]]</f>
        <v>60998.85</v>
      </c>
      <c r="S5368" s="1">
        <f>-Table1[[#This Row],[Current Total CHARGE_AMOUNT]]+Table1[[#This Row],[Adj Total CHARGE_AMOUNT]]</f>
        <v>87774.26</v>
      </c>
      <c r="T5368" s="1">
        <f>+Table1[[#This Row],[Adj Total TOTAL_COST]]-Table1[[#This Row],[Current Total TOTAL_COST]]</f>
        <v>17838.686099999999</v>
      </c>
      <c r="U5368" s="1">
        <f>+Table1[[#This Row],[Adj Total CONTRIBUTION_MARGIN]]-Table1[[#This Row],[Current Total CONTRIBUTION_MARGIN]]</f>
        <v>17042.45</v>
      </c>
      <c r="V5368" s="1">
        <f>+Table1[[#This Row],[Adj Total OPERATING_MARGIN]]-Table1[[#This Row],[Current Total OPERATING_MARGIN]]</f>
        <v>11327.36</v>
      </c>
    </row>
    <row r="5369" spans="1:22" x14ac:dyDescent="0.3">
      <c r="A5369" t="s">
        <v>54</v>
      </c>
      <c r="B5369">
        <v>2024</v>
      </c>
      <c r="C5369" t="s">
        <v>17</v>
      </c>
      <c r="D5369" t="s">
        <v>18</v>
      </c>
      <c r="E5369" s="2">
        <v>27</v>
      </c>
      <c r="F5369" s="1">
        <v>4464.9799999999996</v>
      </c>
      <c r="G5369" s="1">
        <v>6345</v>
      </c>
      <c r="H5369" s="1">
        <v>6235.9416000000001</v>
      </c>
      <c r="I5369" s="1">
        <v>-618.33000000000004</v>
      </c>
      <c r="J5369" s="1">
        <v>-2721.09</v>
      </c>
      <c r="K5369" s="2">
        <v>96</v>
      </c>
      <c r="L5369" s="1">
        <v>121788.72</v>
      </c>
      <c r="M5369" s="1">
        <v>162791.57</v>
      </c>
      <c r="N5369" s="1">
        <v>47214.408300000003</v>
      </c>
      <c r="O5369" s="1">
        <v>24537.47</v>
      </c>
      <c r="P5369" s="1">
        <v>8609.52</v>
      </c>
      <c r="Q5369" s="2">
        <f>-+Table1[[#This Row],[Current Record Count]]+Table1[[#This Row],[Adj Record Count]]</f>
        <v>69</v>
      </c>
      <c r="R5369" s="1">
        <f>+-Table1[[#This Row],[Current Total ADJUSTMENT_AMOUNT]]+Table1[[#This Row],[Adj Total ADJUSTMENT_AMOUNT]]</f>
        <v>117323.74</v>
      </c>
      <c r="S5369" s="1">
        <f>-Table1[[#This Row],[Current Total CHARGE_AMOUNT]]+Table1[[#This Row],[Adj Total CHARGE_AMOUNT]]</f>
        <v>156446.57</v>
      </c>
      <c r="T5369" s="1">
        <f>+Table1[[#This Row],[Adj Total TOTAL_COST]]-Table1[[#This Row],[Current Total TOTAL_COST]]</f>
        <v>40978.466700000004</v>
      </c>
      <c r="U5369" s="1">
        <f>+Table1[[#This Row],[Adj Total CONTRIBUTION_MARGIN]]-Table1[[#This Row],[Current Total CONTRIBUTION_MARGIN]]</f>
        <v>25155.800000000003</v>
      </c>
      <c r="V5369" s="1">
        <f>+Table1[[#This Row],[Adj Total OPERATING_MARGIN]]-Table1[[#This Row],[Current Total OPERATING_MARGIN]]</f>
        <v>11330.61</v>
      </c>
    </row>
    <row r="5370" spans="1:22" x14ac:dyDescent="0.3">
      <c r="A5370" t="s">
        <v>39</v>
      </c>
      <c r="B5370">
        <v>2021</v>
      </c>
      <c r="C5370" t="s">
        <v>17</v>
      </c>
      <c r="D5370" t="s">
        <v>66</v>
      </c>
      <c r="E5370" s="2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2">
        <v>5</v>
      </c>
      <c r="L5370" s="1">
        <v>48721.86</v>
      </c>
      <c r="M5370" s="1">
        <v>78012.759999999995</v>
      </c>
      <c r="N5370" s="1">
        <v>17949.700199999999</v>
      </c>
      <c r="O5370" s="1">
        <v>18558.52</v>
      </c>
      <c r="P5370" s="1">
        <v>11341.2</v>
      </c>
      <c r="Q5370" s="2">
        <f>-+Table1[[#This Row],[Current Record Count]]+Table1[[#This Row],[Adj Record Count]]</f>
        <v>5</v>
      </c>
      <c r="R5370" s="1">
        <f>+-Table1[[#This Row],[Current Total ADJUSTMENT_AMOUNT]]+Table1[[#This Row],[Adj Total ADJUSTMENT_AMOUNT]]</f>
        <v>48721.86</v>
      </c>
      <c r="S5370" s="1">
        <f>-Table1[[#This Row],[Current Total CHARGE_AMOUNT]]+Table1[[#This Row],[Adj Total CHARGE_AMOUNT]]</f>
        <v>78012.759999999995</v>
      </c>
      <c r="T5370" s="1">
        <f>+Table1[[#This Row],[Adj Total TOTAL_COST]]-Table1[[#This Row],[Current Total TOTAL_COST]]</f>
        <v>17949.700199999999</v>
      </c>
      <c r="U5370" s="1">
        <f>+Table1[[#This Row],[Adj Total CONTRIBUTION_MARGIN]]-Table1[[#This Row],[Current Total CONTRIBUTION_MARGIN]]</f>
        <v>18558.52</v>
      </c>
      <c r="V5370" s="1">
        <f>+Table1[[#This Row],[Adj Total OPERATING_MARGIN]]-Table1[[#This Row],[Current Total OPERATING_MARGIN]]</f>
        <v>11341.2</v>
      </c>
    </row>
    <row r="5371" spans="1:22" x14ac:dyDescent="0.3">
      <c r="A5371" t="s">
        <v>44</v>
      </c>
      <c r="B5371">
        <v>2025</v>
      </c>
      <c r="C5371" t="s">
        <v>17</v>
      </c>
      <c r="D5371" t="s">
        <v>45</v>
      </c>
      <c r="E5371" s="2">
        <v>3</v>
      </c>
      <c r="F5371" s="1">
        <v>52553.279999999999</v>
      </c>
      <c r="G5371" s="1">
        <v>55553.09</v>
      </c>
      <c r="H5371" s="1">
        <v>14351.472599999999</v>
      </c>
      <c r="I5371" s="1">
        <v>-6769.67</v>
      </c>
      <c r="J5371" s="1">
        <v>-11383.95</v>
      </c>
      <c r="K5371" s="2">
        <v>1</v>
      </c>
      <c r="L5371" s="1">
        <v>129.22</v>
      </c>
      <c r="M5371" s="1">
        <v>187</v>
      </c>
      <c r="N5371" s="1">
        <v>82.186800000000005</v>
      </c>
      <c r="O5371" s="1">
        <v>-3.96</v>
      </c>
      <c r="P5371" s="1">
        <v>-24.41</v>
      </c>
      <c r="Q5371" s="2">
        <f>-+Table1[[#This Row],[Current Record Count]]+Table1[[#This Row],[Adj Record Count]]</f>
        <v>-2</v>
      </c>
      <c r="R5371" s="1">
        <f>+-Table1[[#This Row],[Current Total ADJUSTMENT_AMOUNT]]+Table1[[#This Row],[Adj Total ADJUSTMENT_AMOUNT]]</f>
        <v>-52424.06</v>
      </c>
      <c r="S5371" s="1">
        <f>-Table1[[#This Row],[Current Total CHARGE_AMOUNT]]+Table1[[#This Row],[Adj Total CHARGE_AMOUNT]]</f>
        <v>-55366.09</v>
      </c>
      <c r="T5371" s="1">
        <f>+Table1[[#This Row],[Adj Total TOTAL_COST]]-Table1[[#This Row],[Current Total TOTAL_COST]]</f>
        <v>-14269.2858</v>
      </c>
      <c r="U5371" s="1">
        <f>+Table1[[#This Row],[Adj Total CONTRIBUTION_MARGIN]]-Table1[[#This Row],[Current Total CONTRIBUTION_MARGIN]]</f>
        <v>6765.71</v>
      </c>
      <c r="V5371" s="1">
        <f>+Table1[[#This Row],[Adj Total OPERATING_MARGIN]]-Table1[[#This Row],[Current Total OPERATING_MARGIN]]</f>
        <v>11359.54</v>
      </c>
    </row>
    <row r="5372" spans="1:22" x14ac:dyDescent="0.3">
      <c r="A5372" t="s">
        <v>25</v>
      </c>
      <c r="B5372">
        <v>2025</v>
      </c>
      <c r="C5372" t="s">
        <v>20</v>
      </c>
      <c r="D5372" t="s">
        <v>102</v>
      </c>
      <c r="E5372" s="2">
        <v>72</v>
      </c>
      <c r="F5372" s="1">
        <v>131451.07</v>
      </c>
      <c r="G5372" s="1">
        <v>171243.48</v>
      </c>
      <c r="H5372" s="1">
        <v>18181.162499999999</v>
      </c>
      <c r="I5372" s="1">
        <v>25374.83</v>
      </c>
      <c r="J5372" s="1">
        <v>20228.13</v>
      </c>
      <c r="K5372" s="2">
        <v>129</v>
      </c>
      <c r="L5372" s="1">
        <v>355138.9</v>
      </c>
      <c r="M5372" s="1">
        <v>467112.59</v>
      </c>
      <c r="N5372" s="1">
        <v>75999.691200000001</v>
      </c>
      <c r="O5372" s="1">
        <v>60768.56</v>
      </c>
      <c r="P5372" s="1">
        <v>31621.72</v>
      </c>
      <c r="Q5372" s="2">
        <f>-+Table1[[#This Row],[Current Record Count]]+Table1[[#This Row],[Adj Record Count]]</f>
        <v>57</v>
      </c>
      <c r="R5372" s="1">
        <f>+-Table1[[#This Row],[Current Total ADJUSTMENT_AMOUNT]]+Table1[[#This Row],[Adj Total ADJUSTMENT_AMOUNT]]</f>
        <v>223687.83000000002</v>
      </c>
      <c r="S5372" s="1">
        <f>-Table1[[#This Row],[Current Total CHARGE_AMOUNT]]+Table1[[#This Row],[Adj Total CHARGE_AMOUNT]]</f>
        <v>295869.11</v>
      </c>
      <c r="T5372" s="1">
        <f>+Table1[[#This Row],[Adj Total TOTAL_COST]]-Table1[[#This Row],[Current Total TOTAL_COST]]</f>
        <v>57818.528700000003</v>
      </c>
      <c r="U5372" s="1">
        <f>+Table1[[#This Row],[Adj Total CONTRIBUTION_MARGIN]]-Table1[[#This Row],[Current Total CONTRIBUTION_MARGIN]]</f>
        <v>35393.729999999996</v>
      </c>
      <c r="V5372" s="1">
        <f>+Table1[[#This Row],[Adj Total OPERATING_MARGIN]]-Table1[[#This Row],[Current Total OPERATING_MARGIN]]</f>
        <v>11393.59</v>
      </c>
    </row>
    <row r="5373" spans="1:22" x14ac:dyDescent="0.3">
      <c r="A5373" t="s">
        <v>54</v>
      </c>
      <c r="B5373">
        <v>2022</v>
      </c>
      <c r="C5373" t="s">
        <v>20</v>
      </c>
      <c r="D5373" t="s">
        <v>93</v>
      </c>
      <c r="E5373" s="2">
        <v>2</v>
      </c>
      <c r="F5373" s="1">
        <v>6132.75</v>
      </c>
      <c r="G5373" s="1">
        <v>7734.85</v>
      </c>
      <c r="H5373" s="1">
        <v>1592.7686000000001</v>
      </c>
      <c r="I5373" s="1">
        <v>624.54999999999995</v>
      </c>
      <c r="J5373" s="1">
        <v>222.81</v>
      </c>
      <c r="K5373" s="2">
        <v>39</v>
      </c>
      <c r="L5373" s="1">
        <v>315065.84000000003</v>
      </c>
      <c r="M5373" s="1">
        <v>376662.74</v>
      </c>
      <c r="N5373" s="1">
        <v>89383.345499999996</v>
      </c>
      <c r="O5373" s="1">
        <v>28975.97</v>
      </c>
      <c r="P5373" s="1">
        <v>11617.42</v>
      </c>
      <c r="Q5373" s="2">
        <f>-+Table1[[#This Row],[Current Record Count]]+Table1[[#This Row],[Adj Record Count]]</f>
        <v>37</v>
      </c>
      <c r="R5373" s="1">
        <f>+-Table1[[#This Row],[Current Total ADJUSTMENT_AMOUNT]]+Table1[[#This Row],[Adj Total ADJUSTMENT_AMOUNT]]</f>
        <v>308933.09000000003</v>
      </c>
      <c r="S5373" s="1">
        <f>-Table1[[#This Row],[Current Total CHARGE_AMOUNT]]+Table1[[#This Row],[Adj Total CHARGE_AMOUNT]]</f>
        <v>368927.89</v>
      </c>
      <c r="T5373" s="1">
        <f>+Table1[[#This Row],[Adj Total TOTAL_COST]]-Table1[[#This Row],[Current Total TOTAL_COST]]</f>
        <v>87790.5769</v>
      </c>
      <c r="U5373" s="1">
        <f>+Table1[[#This Row],[Adj Total CONTRIBUTION_MARGIN]]-Table1[[#This Row],[Current Total CONTRIBUTION_MARGIN]]</f>
        <v>28351.420000000002</v>
      </c>
      <c r="V5373" s="1">
        <f>+Table1[[#This Row],[Adj Total OPERATING_MARGIN]]-Table1[[#This Row],[Current Total OPERATING_MARGIN]]</f>
        <v>11394.61</v>
      </c>
    </row>
    <row r="5374" spans="1:22" x14ac:dyDescent="0.3">
      <c r="A5374" t="s">
        <v>27</v>
      </c>
      <c r="B5374">
        <v>2023</v>
      </c>
      <c r="C5374" t="s">
        <v>29</v>
      </c>
      <c r="D5374" t="s">
        <v>30</v>
      </c>
      <c r="E5374" s="2">
        <v>17</v>
      </c>
      <c r="F5374" s="1">
        <v>73803.89</v>
      </c>
      <c r="G5374" s="1">
        <v>81806.009999999995</v>
      </c>
      <c r="H5374" s="1">
        <v>10824.9241</v>
      </c>
      <c r="I5374" s="1">
        <v>1512.44</v>
      </c>
      <c r="J5374" s="1">
        <v>-2156.02</v>
      </c>
      <c r="K5374" s="2">
        <v>33</v>
      </c>
      <c r="L5374" s="1">
        <v>308760.25</v>
      </c>
      <c r="M5374" s="1">
        <v>370282.67</v>
      </c>
      <c r="N5374" s="1">
        <v>61684.180999999997</v>
      </c>
      <c r="O5374" s="1">
        <v>29438.76</v>
      </c>
      <c r="P5374" s="1">
        <v>9263.2099999999991</v>
      </c>
      <c r="Q5374" s="2">
        <f>-+Table1[[#This Row],[Current Record Count]]+Table1[[#This Row],[Adj Record Count]]</f>
        <v>16</v>
      </c>
      <c r="R5374" s="1">
        <f>+-Table1[[#This Row],[Current Total ADJUSTMENT_AMOUNT]]+Table1[[#This Row],[Adj Total ADJUSTMENT_AMOUNT]]</f>
        <v>234956.36</v>
      </c>
      <c r="S5374" s="1">
        <f>-Table1[[#This Row],[Current Total CHARGE_AMOUNT]]+Table1[[#This Row],[Adj Total CHARGE_AMOUNT]]</f>
        <v>288476.65999999997</v>
      </c>
      <c r="T5374" s="1">
        <f>+Table1[[#This Row],[Adj Total TOTAL_COST]]-Table1[[#This Row],[Current Total TOTAL_COST]]</f>
        <v>50859.256899999993</v>
      </c>
      <c r="U5374" s="1">
        <f>+Table1[[#This Row],[Adj Total CONTRIBUTION_MARGIN]]-Table1[[#This Row],[Current Total CONTRIBUTION_MARGIN]]</f>
        <v>27926.32</v>
      </c>
      <c r="V5374" s="1">
        <f>+Table1[[#This Row],[Adj Total OPERATING_MARGIN]]-Table1[[#This Row],[Current Total OPERATING_MARGIN]]</f>
        <v>11419.23</v>
      </c>
    </row>
    <row r="5375" spans="1:22" x14ac:dyDescent="0.3">
      <c r="A5375" t="s">
        <v>74</v>
      </c>
      <c r="B5375">
        <v>2023</v>
      </c>
      <c r="C5375" t="s">
        <v>41</v>
      </c>
      <c r="D5375" t="s">
        <v>41</v>
      </c>
      <c r="E5375" s="2">
        <v>30</v>
      </c>
      <c r="F5375" s="1">
        <v>123477.25</v>
      </c>
      <c r="G5375" s="1">
        <v>167071.06</v>
      </c>
      <c r="H5375" s="1">
        <v>66500.118300000002</v>
      </c>
      <c r="I5375" s="1">
        <v>11545.35</v>
      </c>
      <c r="J5375" s="1">
        <v>-11354.13</v>
      </c>
      <c r="K5375" s="2">
        <v>3</v>
      </c>
      <c r="L5375" s="1">
        <v>1297.3900000000001</v>
      </c>
      <c r="M5375" s="1">
        <v>1778</v>
      </c>
      <c r="N5375" s="1">
        <v>418.61509999999998</v>
      </c>
      <c r="O5375" s="1">
        <v>208.02</v>
      </c>
      <c r="P5375" s="1">
        <v>67.400000000000006</v>
      </c>
      <c r="Q5375" s="2">
        <f>-+Table1[[#This Row],[Current Record Count]]+Table1[[#This Row],[Adj Record Count]]</f>
        <v>-27</v>
      </c>
      <c r="R5375" s="1">
        <f>+-Table1[[#This Row],[Current Total ADJUSTMENT_AMOUNT]]+Table1[[#This Row],[Adj Total ADJUSTMENT_AMOUNT]]</f>
        <v>-122179.86</v>
      </c>
      <c r="S5375" s="1">
        <f>-Table1[[#This Row],[Current Total CHARGE_AMOUNT]]+Table1[[#This Row],[Adj Total CHARGE_AMOUNT]]</f>
        <v>-165293.06</v>
      </c>
      <c r="T5375" s="1">
        <f>+Table1[[#This Row],[Adj Total TOTAL_COST]]-Table1[[#This Row],[Current Total TOTAL_COST]]</f>
        <v>-66081.503200000006</v>
      </c>
      <c r="U5375" s="1">
        <f>+Table1[[#This Row],[Adj Total CONTRIBUTION_MARGIN]]-Table1[[#This Row],[Current Total CONTRIBUTION_MARGIN]]</f>
        <v>-11337.33</v>
      </c>
      <c r="V5375" s="1">
        <f>+Table1[[#This Row],[Adj Total OPERATING_MARGIN]]-Table1[[#This Row],[Current Total OPERATING_MARGIN]]</f>
        <v>11421.529999999999</v>
      </c>
    </row>
    <row r="5376" spans="1:22" x14ac:dyDescent="0.3">
      <c r="A5376" t="s">
        <v>31</v>
      </c>
      <c r="B5376">
        <v>2022</v>
      </c>
      <c r="C5376" t="s">
        <v>46</v>
      </c>
      <c r="D5376" t="s">
        <v>46</v>
      </c>
      <c r="E5376" s="2">
        <v>36</v>
      </c>
      <c r="F5376" s="1">
        <v>371249.87</v>
      </c>
      <c r="G5376" s="1">
        <v>474710.82</v>
      </c>
      <c r="H5376" s="1">
        <v>130538.8967</v>
      </c>
      <c r="I5376" s="1">
        <v>30256.33</v>
      </c>
      <c r="J5376" s="1">
        <v>-15403.22</v>
      </c>
      <c r="K5376" s="2">
        <v>5</v>
      </c>
      <c r="L5376" s="1">
        <v>6349.37</v>
      </c>
      <c r="M5376" s="1">
        <v>8800.7000000000007</v>
      </c>
      <c r="N5376" s="1">
        <v>6165.723</v>
      </c>
      <c r="O5376" s="1">
        <v>-1563.48</v>
      </c>
      <c r="P5376" s="1">
        <v>-3922.55</v>
      </c>
      <c r="Q5376" s="2">
        <f>-+Table1[[#This Row],[Current Record Count]]+Table1[[#This Row],[Adj Record Count]]</f>
        <v>-31</v>
      </c>
      <c r="R5376" s="1">
        <f>+-Table1[[#This Row],[Current Total ADJUSTMENT_AMOUNT]]+Table1[[#This Row],[Adj Total ADJUSTMENT_AMOUNT]]</f>
        <v>-364900.5</v>
      </c>
      <c r="S5376" s="1">
        <f>-Table1[[#This Row],[Current Total CHARGE_AMOUNT]]+Table1[[#This Row],[Adj Total CHARGE_AMOUNT]]</f>
        <v>-465910.12</v>
      </c>
      <c r="T5376" s="1">
        <f>+Table1[[#This Row],[Adj Total TOTAL_COST]]-Table1[[#This Row],[Current Total TOTAL_COST]]</f>
        <v>-124373.1737</v>
      </c>
      <c r="U5376" s="1">
        <f>+Table1[[#This Row],[Adj Total CONTRIBUTION_MARGIN]]-Table1[[#This Row],[Current Total CONTRIBUTION_MARGIN]]</f>
        <v>-31819.81</v>
      </c>
      <c r="V5376" s="1">
        <f>+Table1[[#This Row],[Adj Total OPERATING_MARGIN]]-Table1[[#This Row],[Current Total OPERATING_MARGIN]]</f>
        <v>11480.669999999998</v>
      </c>
    </row>
    <row r="5377" spans="1:22" x14ac:dyDescent="0.3">
      <c r="A5377" t="s">
        <v>25</v>
      </c>
      <c r="B5377">
        <v>2025</v>
      </c>
      <c r="C5377" t="s">
        <v>17</v>
      </c>
      <c r="D5377" t="s">
        <v>96</v>
      </c>
      <c r="E5377" s="2">
        <v>190</v>
      </c>
      <c r="F5377" s="1">
        <v>617420.12</v>
      </c>
      <c r="G5377" s="1">
        <v>795164</v>
      </c>
      <c r="H5377" s="1">
        <v>68251.9084</v>
      </c>
      <c r="I5377" s="1">
        <v>105849.71</v>
      </c>
      <c r="J5377" s="1">
        <v>84443.66</v>
      </c>
      <c r="K5377" s="2">
        <v>213</v>
      </c>
      <c r="L5377" s="1">
        <v>739939.26</v>
      </c>
      <c r="M5377" s="1">
        <v>946165.9</v>
      </c>
      <c r="N5377" s="1">
        <v>84271.349400000006</v>
      </c>
      <c r="O5377" s="1">
        <v>121715.15</v>
      </c>
      <c r="P5377" s="1">
        <v>95949.9</v>
      </c>
      <c r="Q5377" s="2">
        <f>-+Table1[[#This Row],[Current Record Count]]+Table1[[#This Row],[Adj Record Count]]</f>
        <v>23</v>
      </c>
      <c r="R5377" s="1">
        <f>+-Table1[[#This Row],[Current Total ADJUSTMENT_AMOUNT]]+Table1[[#This Row],[Adj Total ADJUSTMENT_AMOUNT]]</f>
        <v>122519.14000000001</v>
      </c>
      <c r="S5377" s="1">
        <f>-Table1[[#This Row],[Current Total CHARGE_AMOUNT]]+Table1[[#This Row],[Adj Total CHARGE_AMOUNT]]</f>
        <v>151001.90000000002</v>
      </c>
      <c r="T5377" s="1">
        <f>+Table1[[#This Row],[Adj Total TOTAL_COST]]-Table1[[#This Row],[Current Total TOTAL_COST]]</f>
        <v>16019.441000000006</v>
      </c>
      <c r="U5377" s="1">
        <f>+Table1[[#This Row],[Adj Total CONTRIBUTION_MARGIN]]-Table1[[#This Row],[Current Total CONTRIBUTION_MARGIN]]</f>
        <v>15865.439999999988</v>
      </c>
      <c r="V5377" s="1">
        <f>+Table1[[#This Row],[Adj Total OPERATING_MARGIN]]-Table1[[#This Row],[Current Total OPERATING_MARGIN]]</f>
        <v>11506.239999999991</v>
      </c>
    </row>
    <row r="5378" spans="1:22" x14ac:dyDescent="0.3">
      <c r="A5378" t="s">
        <v>81</v>
      </c>
      <c r="B5378">
        <v>2024</v>
      </c>
      <c r="C5378" t="s">
        <v>23</v>
      </c>
      <c r="D5378" t="s">
        <v>94</v>
      </c>
      <c r="E5378" s="2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2">
        <v>3</v>
      </c>
      <c r="L5378" s="1">
        <v>50534.86</v>
      </c>
      <c r="M5378" s="1">
        <v>70409.66</v>
      </c>
      <c r="N5378" s="1">
        <v>9264.2999</v>
      </c>
      <c r="O5378" s="1">
        <v>12976.26</v>
      </c>
      <c r="P5378" s="1">
        <v>11528.41</v>
      </c>
      <c r="Q5378" s="2">
        <f>-+Table1[[#This Row],[Current Record Count]]+Table1[[#This Row],[Adj Record Count]]</f>
        <v>3</v>
      </c>
      <c r="R5378" s="1">
        <f>+-Table1[[#This Row],[Current Total ADJUSTMENT_AMOUNT]]+Table1[[#This Row],[Adj Total ADJUSTMENT_AMOUNT]]</f>
        <v>50534.86</v>
      </c>
      <c r="S5378" s="1">
        <f>-Table1[[#This Row],[Current Total CHARGE_AMOUNT]]+Table1[[#This Row],[Adj Total CHARGE_AMOUNT]]</f>
        <v>70409.66</v>
      </c>
      <c r="T5378" s="1">
        <f>+Table1[[#This Row],[Adj Total TOTAL_COST]]-Table1[[#This Row],[Current Total TOTAL_COST]]</f>
        <v>9264.2999</v>
      </c>
      <c r="U5378" s="1">
        <f>+Table1[[#This Row],[Adj Total CONTRIBUTION_MARGIN]]-Table1[[#This Row],[Current Total CONTRIBUTION_MARGIN]]</f>
        <v>12976.26</v>
      </c>
      <c r="V5378" s="1">
        <f>+Table1[[#This Row],[Adj Total OPERATING_MARGIN]]-Table1[[#This Row],[Current Total OPERATING_MARGIN]]</f>
        <v>11528.41</v>
      </c>
    </row>
    <row r="5379" spans="1:22" x14ac:dyDescent="0.3">
      <c r="A5379" t="s">
        <v>16</v>
      </c>
      <c r="B5379">
        <v>2025</v>
      </c>
      <c r="C5379" t="s">
        <v>29</v>
      </c>
      <c r="D5379" t="s">
        <v>73</v>
      </c>
      <c r="E5379" s="2">
        <v>24</v>
      </c>
      <c r="F5379" s="1">
        <v>116440.07</v>
      </c>
      <c r="G5379" s="1">
        <v>132935.69</v>
      </c>
      <c r="H5379" s="1">
        <v>27234.988000000001</v>
      </c>
      <c r="I5379" s="1">
        <v>-6659.52</v>
      </c>
      <c r="J5379" s="1">
        <v>-11516.29</v>
      </c>
      <c r="K5379" s="2">
        <v>14</v>
      </c>
      <c r="L5379" s="1">
        <v>7464.08</v>
      </c>
      <c r="M5379" s="1">
        <v>9713.7000000000007</v>
      </c>
      <c r="N5379" s="1">
        <v>1352.1081999999999</v>
      </c>
      <c r="O5379" s="1">
        <v>553.6</v>
      </c>
      <c r="P5379" s="1">
        <v>60.6</v>
      </c>
      <c r="Q5379" s="2">
        <f>-+Table1[[#This Row],[Current Record Count]]+Table1[[#This Row],[Adj Record Count]]</f>
        <v>-10</v>
      </c>
      <c r="R5379" s="1">
        <f>+-Table1[[#This Row],[Current Total ADJUSTMENT_AMOUNT]]+Table1[[#This Row],[Adj Total ADJUSTMENT_AMOUNT]]</f>
        <v>-108975.99</v>
      </c>
      <c r="S5379" s="1">
        <f>-Table1[[#This Row],[Current Total CHARGE_AMOUNT]]+Table1[[#This Row],[Adj Total CHARGE_AMOUNT]]</f>
        <v>-123221.99</v>
      </c>
      <c r="T5379" s="1">
        <f>+Table1[[#This Row],[Adj Total TOTAL_COST]]-Table1[[#This Row],[Current Total TOTAL_COST]]</f>
        <v>-25882.879800000002</v>
      </c>
      <c r="U5379" s="1">
        <f>+Table1[[#This Row],[Adj Total CONTRIBUTION_MARGIN]]-Table1[[#This Row],[Current Total CONTRIBUTION_MARGIN]]</f>
        <v>7213.1200000000008</v>
      </c>
      <c r="V5379" s="1">
        <f>+Table1[[#This Row],[Adj Total OPERATING_MARGIN]]-Table1[[#This Row],[Current Total OPERATING_MARGIN]]</f>
        <v>11576.890000000001</v>
      </c>
    </row>
    <row r="5380" spans="1:22" x14ac:dyDescent="0.3">
      <c r="A5380" t="s">
        <v>16</v>
      </c>
      <c r="B5380">
        <v>2022</v>
      </c>
      <c r="C5380" t="s">
        <v>92</v>
      </c>
      <c r="D5380" t="s">
        <v>92</v>
      </c>
      <c r="E5380" s="2">
        <v>2646</v>
      </c>
      <c r="F5380" s="1">
        <v>1458651.59</v>
      </c>
      <c r="G5380" s="1">
        <v>1763490.03</v>
      </c>
      <c r="H5380" s="1">
        <v>248021.40590000001</v>
      </c>
      <c r="I5380" s="1">
        <v>138932.65</v>
      </c>
      <c r="J5380" s="1">
        <v>72976.759999999995</v>
      </c>
      <c r="K5380" s="2">
        <v>2630</v>
      </c>
      <c r="L5380" s="1">
        <v>1348155.13</v>
      </c>
      <c r="M5380" s="1">
        <v>1628744.06</v>
      </c>
      <c r="N5380" s="1">
        <v>210655.47390000001</v>
      </c>
      <c r="O5380" s="1">
        <v>137760.42000000001</v>
      </c>
      <c r="P5380" s="1">
        <v>84558.03</v>
      </c>
      <c r="Q5380" s="2">
        <f>-+Table1[[#This Row],[Current Record Count]]+Table1[[#This Row],[Adj Record Count]]</f>
        <v>-16</v>
      </c>
      <c r="R5380" s="1">
        <f>+-Table1[[#This Row],[Current Total ADJUSTMENT_AMOUNT]]+Table1[[#This Row],[Adj Total ADJUSTMENT_AMOUNT]]</f>
        <v>-110496.4600000002</v>
      </c>
      <c r="S5380" s="1">
        <f>-Table1[[#This Row],[Current Total CHARGE_AMOUNT]]+Table1[[#This Row],[Adj Total CHARGE_AMOUNT]]</f>
        <v>-134745.96999999997</v>
      </c>
      <c r="T5380" s="1">
        <f>+Table1[[#This Row],[Adj Total TOTAL_COST]]-Table1[[#This Row],[Current Total TOTAL_COST]]</f>
        <v>-37365.932000000001</v>
      </c>
      <c r="U5380" s="1">
        <f>+Table1[[#This Row],[Adj Total CONTRIBUTION_MARGIN]]-Table1[[#This Row],[Current Total CONTRIBUTION_MARGIN]]</f>
        <v>-1172.2299999999814</v>
      </c>
      <c r="V5380" s="1">
        <f>+Table1[[#This Row],[Adj Total OPERATING_MARGIN]]-Table1[[#This Row],[Current Total OPERATING_MARGIN]]</f>
        <v>11581.270000000004</v>
      </c>
    </row>
    <row r="5381" spans="1:22" x14ac:dyDescent="0.3">
      <c r="A5381" t="s">
        <v>25</v>
      </c>
      <c r="B5381">
        <v>2021</v>
      </c>
      <c r="C5381" t="s">
        <v>17</v>
      </c>
      <c r="D5381" t="s">
        <v>107</v>
      </c>
      <c r="E5381" s="2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2">
        <v>28</v>
      </c>
      <c r="L5381" s="1">
        <v>66921.67</v>
      </c>
      <c r="M5381" s="1">
        <v>97381.87</v>
      </c>
      <c r="N5381" s="1">
        <v>20199.4476</v>
      </c>
      <c r="O5381" s="1">
        <v>17418.46</v>
      </c>
      <c r="P5381" s="1">
        <v>11584.93</v>
      </c>
      <c r="Q5381" s="2">
        <f>-+Table1[[#This Row],[Current Record Count]]+Table1[[#This Row],[Adj Record Count]]</f>
        <v>28</v>
      </c>
      <c r="R5381" s="1">
        <f>+-Table1[[#This Row],[Current Total ADJUSTMENT_AMOUNT]]+Table1[[#This Row],[Adj Total ADJUSTMENT_AMOUNT]]</f>
        <v>66921.67</v>
      </c>
      <c r="S5381" s="1">
        <f>-Table1[[#This Row],[Current Total CHARGE_AMOUNT]]+Table1[[#This Row],[Adj Total CHARGE_AMOUNT]]</f>
        <v>97381.87</v>
      </c>
      <c r="T5381" s="1">
        <f>+Table1[[#This Row],[Adj Total TOTAL_COST]]-Table1[[#This Row],[Current Total TOTAL_COST]]</f>
        <v>20199.4476</v>
      </c>
      <c r="U5381" s="1">
        <f>+Table1[[#This Row],[Adj Total CONTRIBUTION_MARGIN]]-Table1[[#This Row],[Current Total CONTRIBUTION_MARGIN]]</f>
        <v>17418.46</v>
      </c>
      <c r="V5381" s="1">
        <f>+Table1[[#This Row],[Adj Total OPERATING_MARGIN]]-Table1[[#This Row],[Current Total OPERATING_MARGIN]]</f>
        <v>11584.93</v>
      </c>
    </row>
    <row r="5382" spans="1:22" x14ac:dyDescent="0.3">
      <c r="A5382" t="s">
        <v>54</v>
      </c>
      <c r="B5382">
        <v>2023</v>
      </c>
      <c r="C5382" t="s">
        <v>23</v>
      </c>
      <c r="D5382" t="s">
        <v>24</v>
      </c>
      <c r="E5382" s="2">
        <v>2</v>
      </c>
      <c r="F5382" s="1">
        <v>10146.92</v>
      </c>
      <c r="G5382" s="1">
        <v>10479.83</v>
      </c>
      <c r="H5382" s="1">
        <v>2846.9841000000001</v>
      </c>
      <c r="I5382" s="1">
        <v>-1532.5</v>
      </c>
      <c r="J5382" s="1">
        <v>-2407.04</v>
      </c>
      <c r="K5382" s="2">
        <v>21</v>
      </c>
      <c r="L5382" s="1">
        <v>127747.76</v>
      </c>
      <c r="M5382" s="1">
        <v>158223.01999999999</v>
      </c>
      <c r="N5382" s="1">
        <v>24711.843700000001</v>
      </c>
      <c r="O5382" s="1">
        <v>16824.580000000002</v>
      </c>
      <c r="P5382" s="1">
        <v>9234.4</v>
      </c>
      <c r="Q5382" s="2">
        <f>-+Table1[[#This Row],[Current Record Count]]+Table1[[#This Row],[Adj Record Count]]</f>
        <v>19</v>
      </c>
      <c r="R5382" s="1">
        <f>+-Table1[[#This Row],[Current Total ADJUSTMENT_AMOUNT]]+Table1[[#This Row],[Adj Total ADJUSTMENT_AMOUNT]]</f>
        <v>117600.84</v>
      </c>
      <c r="S5382" s="1">
        <f>-Table1[[#This Row],[Current Total CHARGE_AMOUNT]]+Table1[[#This Row],[Adj Total CHARGE_AMOUNT]]</f>
        <v>147743.19</v>
      </c>
      <c r="T5382" s="1">
        <f>+Table1[[#This Row],[Adj Total TOTAL_COST]]-Table1[[#This Row],[Current Total TOTAL_COST]]</f>
        <v>21864.8596</v>
      </c>
      <c r="U5382" s="1">
        <f>+Table1[[#This Row],[Adj Total CONTRIBUTION_MARGIN]]-Table1[[#This Row],[Current Total CONTRIBUTION_MARGIN]]</f>
        <v>18357.080000000002</v>
      </c>
      <c r="V5382" s="1">
        <f>+Table1[[#This Row],[Adj Total OPERATING_MARGIN]]-Table1[[#This Row],[Current Total OPERATING_MARGIN]]</f>
        <v>11641.439999999999</v>
      </c>
    </row>
    <row r="5383" spans="1:22" x14ac:dyDescent="0.3">
      <c r="A5383" t="s">
        <v>81</v>
      </c>
      <c r="B5383">
        <v>2022</v>
      </c>
      <c r="C5383" t="s">
        <v>29</v>
      </c>
      <c r="D5383" t="s">
        <v>73</v>
      </c>
      <c r="E5383" s="2">
        <v>1</v>
      </c>
      <c r="F5383" s="1">
        <v>103.7</v>
      </c>
      <c r="G5383" s="1">
        <v>200</v>
      </c>
      <c r="H5383" s="1">
        <v>1054.7983999999999</v>
      </c>
      <c r="I5383" s="1">
        <v>-594.22</v>
      </c>
      <c r="J5383" s="1">
        <v>-957.84</v>
      </c>
      <c r="K5383" s="2">
        <v>10</v>
      </c>
      <c r="L5383" s="1">
        <v>97014.35</v>
      </c>
      <c r="M5383" s="1">
        <v>147042.48000000001</v>
      </c>
      <c r="N5383" s="1">
        <v>45807.123399999997</v>
      </c>
      <c r="O5383" s="1">
        <v>15594.68</v>
      </c>
      <c r="P5383" s="1">
        <v>10706.02</v>
      </c>
      <c r="Q5383" s="2">
        <f>-+Table1[[#This Row],[Current Record Count]]+Table1[[#This Row],[Adj Record Count]]</f>
        <v>9</v>
      </c>
      <c r="R5383" s="1">
        <f>+-Table1[[#This Row],[Current Total ADJUSTMENT_AMOUNT]]+Table1[[#This Row],[Adj Total ADJUSTMENT_AMOUNT]]</f>
        <v>96910.650000000009</v>
      </c>
      <c r="S5383" s="1">
        <f>-Table1[[#This Row],[Current Total CHARGE_AMOUNT]]+Table1[[#This Row],[Adj Total CHARGE_AMOUNT]]</f>
        <v>146842.48000000001</v>
      </c>
      <c r="T5383" s="1">
        <f>+Table1[[#This Row],[Adj Total TOTAL_COST]]-Table1[[#This Row],[Current Total TOTAL_COST]]</f>
        <v>44752.324999999997</v>
      </c>
      <c r="U5383" s="1">
        <f>+Table1[[#This Row],[Adj Total CONTRIBUTION_MARGIN]]-Table1[[#This Row],[Current Total CONTRIBUTION_MARGIN]]</f>
        <v>16188.9</v>
      </c>
      <c r="V5383" s="1">
        <f>+Table1[[#This Row],[Adj Total OPERATING_MARGIN]]-Table1[[#This Row],[Current Total OPERATING_MARGIN]]</f>
        <v>11663.86</v>
      </c>
    </row>
    <row r="5384" spans="1:22" x14ac:dyDescent="0.3">
      <c r="A5384" t="s">
        <v>78</v>
      </c>
      <c r="B5384">
        <v>2025</v>
      </c>
      <c r="C5384" t="s">
        <v>17</v>
      </c>
      <c r="D5384" t="s">
        <v>18</v>
      </c>
      <c r="E5384" s="2">
        <v>64</v>
      </c>
      <c r="F5384" s="1">
        <v>171095.76</v>
      </c>
      <c r="G5384" s="1">
        <v>216589.62</v>
      </c>
      <c r="H5384" s="1">
        <v>59145.697699999997</v>
      </c>
      <c r="I5384" s="1">
        <v>-9385.0300000000007</v>
      </c>
      <c r="J5384" s="1">
        <v>-27939.35</v>
      </c>
      <c r="K5384" s="2">
        <v>56</v>
      </c>
      <c r="L5384" s="1">
        <v>83362.149999999994</v>
      </c>
      <c r="M5384" s="1">
        <v>116145.25</v>
      </c>
      <c r="N5384" s="1">
        <v>35562.3897</v>
      </c>
      <c r="O5384" s="1">
        <v>-4450.24</v>
      </c>
      <c r="P5384" s="1">
        <v>-16196.59</v>
      </c>
      <c r="Q5384" s="2">
        <f>-+Table1[[#This Row],[Current Record Count]]+Table1[[#This Row],[Adj Record Count]]</f>
        <v>-8</v>
      </c>
      <c r="R5384" s="1">
        <f>+-Table1[[#This Row],[Current Total ADJUSTMENT_AMOUNT]]+Table1[[#This Row],[Adj Total ADJUSTMENT_AMOUNT]]</f>
        <v>-87733.610000000015</v>
      </c>
      <c r="S5384" s="1">
        <f>-Table1[[#This Row],[Current Total CHARGE_AMOUNT]]+Table1[[#This Row],[Adj Total CHARGE_AMOUNT]]</f>
        <v>-100444.37</v>
      </c>
      <c r="T5384" s="1">
        <f>+Table1[[#This Row],[Adj Total TOTAL_COST]]-Table1[[#This Row],[Current Total TOTAL_COST]]</f>
        <v>-23583.307999999997</v>
      </c>
      <c r="U5384" s="1">
        <f>+Table1[[#This Row],[Adj Total CONTRIBUTION_MARGIN]]-Table1[[#This Row],[Current Total CONTRIBUTION_MARGIN]]</f>
        <v>4934.7900000000009</v>
      </c>
      <c r="V5384" s="1">
        <f>+Table1[[#This Row],[Adj Total OPERATING_MARGIN]]-Table1[[#This Row],[Current Total OPERATING_MARGIN]]</f>
        <v>11742.759999999998</v>
      </c>
    </row>
    <row r="5385" spans="1:22" x14ac:dyDescent="0.3">
      <c r="A5385" t="s">
        <v>54</v>
      </c>
      <c r="B5385">
        <v>2023</v>
      </c>
      <c r="C5385" t="s">
        <v>17</v>
      </c>
      <c r="D5385" t="s">
        <v>79</v>
      </c>
      <c r="E5385" s="2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2">
        <v>91</v>
      </c>
      <c r="L5385" s="1">
        <v>433694.58</v>
      </c>
      <c r="M5385" s="1">
        <v>684378.96</v>
      </c>
      <c r="N5385" s="1">
        <v>254275.02009999999</v>
      </c>
      <c r="O5385" s="1">
        <v>161907.79999999999</v>
      </c>
      <c r="P5385" s="1">
        <v>11777.93</v>
      </c>
      <c r="Q5385" s="2">
        <f>-+Table1[[#This Row],[Current Record Count]]+Table1[[#This Row],[Adj Record Count]]</f>
        <v>91</v>
      </c>
      <c r="R5385" s="1">
        <f>+-Table1[[#This Row],[Current Total ADJUSTMENT_AMOUNT]]+Table1[[#This Row],[Adj Total ADJUSTMENT_AMOUNT]]</f>
        <v>433694.58</v>
      </c>
      <c r="S5385" s="1">
        <f>-Table1[[#This Row],[Current Total CHARGE_AMOUNT]]+Table1[[#This Row],[Adj Total CHARGE_AMOUNT]]</f>
        <v>684378.96</v>
      </c>
      <c r="T5385" s="1">
        <f>+Table1[[#This Row],[Adj Total TOTAL_COST]]-Table1[[#This Row],[Current Total TOTAL_COST]]</f>
        <v>254275.02009999999</v>
      </c>
      <c r="U5385" s="1">
        <f>+Table1[[#This Row],[Adj Total CONTRIBUTION_MARGIN]]-Table1[[#This Row],[Current Total CONTRIBUTION_MARGIN]]</f>
        <v>161907.79999999999</v>
      </c>
      <c r="V5385" s="1">
        <f>+Table1[[#This Row],[Adj Total OPERATING_MARGIN]]-Table1[[#This Row],[Current Total OPERATING_MARGIN]]</f>
        <v>11777.93</v>
      </c>
    </row>
    <row r="5386" spans="1:22" x14ac:dyDescent="0.3">
      <c r="A5386" t="s">
        <v>54</v>
      </c>
      <c r="B5386">
        <v>2020</v>
      </c>
      <c r="C5386" t="s">
        <v>26</v>
      </c>
      <c r="D5386" t="s">
        <v>26</v>
      </c>
      <c r="E5386" s="2">
        <v>2</v>
      </c>
      <c r="F5386" s="1">
        <v>13406.07</v>
      </c>
      <c r="G5386" s="1">
        <v>22536.04</v>
      </c>
      <c r="H5386" s="1">
        <v>2583.77</v>
      </c>
      <c r="I5386" s="1">
        <v>7145.69</v>
      </c>
      <c r="J5386" s="1">
        <v>6514.73</v>
      </c>
      <c r="K5386" s="2">
        <v>50</v>
      </c>
      <c r="L5386" s="1">
        <v>56729.18</v>
      </c>
      <c r="M5386" s="1">
        <v>100637.89</v>
      </c>
      <c r="N5386" s="1">
        <v>25131.498500000002</v>
      </c>
      <c r="O5386" s="1">
        <v>27220.26</v>
      </c>
      <c r="P5386" s="1">
        <v>18294.2</v>
      </c>
      <c r="Q5386" s="2">
        <f>-+Table1[[#This Row],[Current Record Count]]+Table1[[#This Row],[Adj Record Count]]</f>
        <v>48</v>
      </c>
      <c r="R5386" s="1">
        <f>+-Table1[[#This Row],[Current Total ADJUSTMENT_AMOUNT]]+Table1[[#This Row],[Adj Total ADJUSTMENT_AMOUNT]]</f>
        <v>43323.11</v>
      </c>
      <c r="S5386" s="1">
        <f>-Table1[[#This Row],[Current Total CHARGE_AMOUNT]]+Table1[[#This Row],[Adj Total CHARGE_AMOUNT]]</f>
        <v>78101.850000000006</v>
      </c>
      <c r="T5386" s="1">
        <f>+Table1[[#This Row],[Adj Total TOTAL_COST]]-Table1[[#This Row],[Current Total TOTAL_COST]]</f>
        <v>22547.728500000001</v>
      </c>
      <c r="U5386" s="1">
        <f>+Table1[[#This Row],[Adj Total CONTRIBUTION_MARGIN]]-Table1[[#This Row],[Current Total CONTRIBUTION_MARGIN]]</f>
        <v>20074.57</v>
      </c>
      <c r="V5386" s="1">
        <f>+Table1[[#This Row],[Adj Total OPERATING_MARGIN]]-Table1[[#This Row],[Current Total OPERATING_MARGIN]]</f>
        <v>11779.470000000001</v>
      </c>
    </row>
    <row r="5387" spans="1:22" x14ac:dyDescent="0.3">
      <c r="A5387" t="s">
        <v>22</v>
      </c>
      <c r="B5387">
        <v>2025</v>
      </c>
      <c r="C5387" t="s">
        <v>29</v>
      </c>
      <c r="D5387" t="s">
        <v>52</v>
      </c>
      <c r="E5387" s="2">
        <v>3990</v>
      </c>
      <c r="F5387" s="1">
        <v>2573252.15</v>
      </c>
      <c r="G5387" s="1">
        <v>3138470.04</v>
      </c>
      <c r="H5387" s="1">
        <v>2006850.5245999999</v>
      </c>
      <c r="I5387" s="1">
        <v>-918386.78</v>
      </c>
      <c r="J5387" s="1">
        <v>-1601859.47</v>
      </c>
      <c r="K5387" s="2">
        <v>3966</v>
      </c>
      <c r="L5387" s="1">
        <v>2431778.2999999998</v>
      </c>
      <c r="M5387" s="1">
        <v>2972091.65</v>
      </c>
      <c r="N5387" s="1">
        <v>1969019.8082999999</v>
      </c>
      <c r="O5387" s="1">
        <v>-915568.22</v>
      </c>
      <c r="P5387" s="1">
        <v>-1589991.65</v>
      </c>
      <c r="Q5387" s="2">
        <f>-+Table1[[#This Row],[Current Record Count]]+Table1[[#This Row],[Adj Record Count]]</f>
        <v>-24</v>
      </c>
      <c r="R5387" s="1">
        <f>+-Table1[[#This Row],[Current Total ADJUSTMENT_AMOUNT]]+Table1[[#This Row],[Adj Total ADJUSTMENT_AMOUNT]]</f>
        <v>-141473.85000000009</v>
      </c>
      <c r="S5387" s="1">
        <f>-Table1[[#This Row],[Current Total CHARGE_AMOUNT]]+Table1[[#This Row],[Adj Total CHARGE_AMOUNT]]</f>
        <v>-166378.39000000013</v>
      </c>
      <c r="T5387" s="1">
        <f>+Table1[[#This Row],[Adj Total TOTAL_COST]]-Table1[[#This Row],[Current Total TOTAL_COST]]</f>
        <v>-37830.716299999971</v>
      </c>
      <c r="U5387" s="1">
        <f>+Table1[[#This Row],[Adj Total CONTRIBUTION_MARGIN]]-Table1[[#This Row],[Current Total CONTRIBUTION_MARGIN]]</f>
        <v>2818.5600000000559</v>
      </c>
      <c r="V5387" s="1">
        <f>+Table1[[#This Row],[Adj Total OPERATING_MARGIN]]-Table1[[#This Row],[Current Total OPERATING_MARGIN]]</f>
        <v>11867.820000000065</v>
      </c>
    </row>
    <row r="5388" spans="1:22" x14ac:dyDescent="0.3">
      <c r="A5388" t="s">
        <v>44</v>
      </c>
      <c r="B5388">
        <v>2024</v>
      </c>
      <c r="C5388" t="s">
        <v>46</v>
      </c>
      <c r="D5388" t="s">
        <v>46</v>
      </c>
      <c r="E5388" s="2">
        <v>37</v>
      </c>
      <c r="F5388" s="1">
        <v>155874.29</v>
      </c>
      <c r="G5388" s="1">
        <v>181776.18</v>
      </c>
      <c r="H5388" s="1">
        <v>47754.116000000002</v>
      </c>
      <c r="I5388" s="1">
        <v>1986.45</v>
      </c>
      <c r="J5388" s="1">
        <v>-12081.66</v>
      </c>
      <c r="K5388" s="2">
        <v>33</v>
      </c>
      <c r="L5388" s="1">
        <v>59782.17</v>
      </c>
      <c r="M5388" s="1">
        <v>79966.63</v>
      </c>
      <c r="N5388" s="1">
        <v>22409.897799999999</v>
      </c>
      <c r="O5388" s="1">
        <v>5374.77</v>
      </c>
      <c r="P5388" s="1">
        <v>-195.96</v>
      </c>
      <c r="Q5388" s="2">
        <f>-+Table1[[#This Row],[Current Record Count]]+Table1[[#This Row],[Adj Record Count]]</f>
        <v>-4</v>
      </c>
      <c r="R5388" s="1">
        <f>+-Table1[[#This Row],[Current Total ADJUSTMENT_AMOUNT]]+Table1[[#This Row],[Adj Total ADJUSTMENT_AMOUNT]]</f>
        <v>-96092.12000000001</v>
      </c>
      <c r="S5388" s="1">
        <f>-Table1[[#This Row],[Current Total CHARGE_AMOUNT]]+Table1[[#This Row],[Adj Total CHARGE_AMOUNT]]</f>
        <v>-101809.54999999999</v>
      </c>
      <c r="T5388" s="1">
        <f>+Table1[[#This Row],[Adj Total TOTAL_COST]]-Table1[[#This Row],[Current Total TOTAL_COST]]</f>
        <v>-25344.218200000003</v>
      </c>
      <c r="U5388" s="1">
        <f>+Table1[[#This Row],[Adj Total CONTRIBUTION_MARGIN]]-Table1[[#This Row],[Current Total CONTRIBUTION_MARGIN]]</f>
        <v>3388.3200000000006</v>
      </c>
      <c r="V5388" s="1">
        <f>+Table1[[#This Row],[Adj Total OPERATING_MARGIN]]-Table1[[#This Row],[Current Total OPERATING_MARGIN]]</f>
        <v>11885.7</v>
      </c>
    </row>
    <row r="5389" spans="1:22" x14ac:dyDescent="0.3">
      <c r="A5389" t="s">
        <v>78</v>
      </c>
      <c r="B5389">
        <v>2022</v>
      </c>
      <c r="C5389" t="s">
        <v>20</v>
      </c>
      <c r="D5389" t="s">
        <v>89</v>
      </c>
      <c r="E5389" s="2">
        <v>23</v>
      </c>
      <c r="F5389" s="1">
        <v>154352.19</v>
      </c>
      <c r="G5389" s="1">
        <v>225807.14</v>
      </c>
      <c r="H5389" s="1">
        <v>96812.010999999999</v>
      </c>
      <c r="I5389" s="1">
        <v>9637.2099999999991</v>
      </c>
      <c r="J5389" s="1">
        <v>-14033.23</v>
      </c>
      <c r="K5389" s="2">
        <v>10</v>
      </c>
      <c r="L5389" s="1">
        <v>11732.81</v>
      </c>
      <c r="M5389" s="1">
        <v>18997</v>
      </c>
      <c r="N5389" s="1">
        <v>11279.158600000001</v>
      </c>
      <c r="O5389" s="1">
        <v>1474.22</v>
      </c>
      <c r="P5389" s="1">
        <v>-2133.5700000000002</v>
      </c>
      <c r="Q5389" s="2">
        <f>-+Table1[[#This Row],[Current Record Count]]+Table1[[#This Row],[Adj Record Count]]</f>
        <v>-13</v>
      </c>
      <c r="R5389" s="1">
        <f>+-Table1[[#This Row],[Current Total ADJUSTMENT_AMOUNT]]+Table1[[#This Row],[Adj Total ADJUSTMENT_AMOUNT]]</f>
        <v>-142619.38</v>
      </c>
      <c r="S5389" s="1">
        <f>-Table1[[#This Row],[Current Total CHARGE_AMOUNT]]+Table1[[#This Row],[Adj Total CHARGE_AMOUNT]]</f>
        <v>-206810.14</v>
      </c>
      <c r="T5389" s="1">
        <f>+Table1[[#This Row],[Adj Total TOTAL_COST]]-Table1[[#This Row],[Current Total TOTAL_COST]]</f>
        <v>-85532.852400000003</v>
      </c>
      <c r="U5389" s="1">
        <f>+Table1[[#This Row],[Adj Total CONTRIBUTION_MARGIN]]-Table1[[#This Row],[Current Total CONTRIBUTION_MARGIN]]</f>
        <v>-8162.9899999999989</v>
      </c>
      <c r="V5389" s="1">
        <f>+Table1[[#This Row],[Adj Total OPERATING_MARGIN]]-Table1[[#This Row],[Current Total OPERATING_MARGIN]]</f>
        <v>11899.66</v>
      </c>
    </row>
    <row r="5390" spans="1:22" x14ac:dyDescent="0.3">
      <c r="A5390" t="s">
        <v>25</v>
      </c>
      <c r="B5390">
        <v>2021</v>
      </c>
      <c r="C5390" t="s">
        <v>92</v>
      </c>
      <c r="D5390" t="s">
        <v>92</v>
      </c>
      <c r="E5390" s="2">
        <v>84</v>
      </c>
      <c r="F5390" s="1">
        <v>168841.38</v>
      </c>
      <c r="G5390" s="1">
        <v>231374.14</v>
      </c>
      <c r="H5390" s="1">
        <v>29357.7742</v>
      </c>
      <c r="I5390" s="1">
        <v>48403.94</v>
      </c>
      <c r="J5390" s="1">
        <v>39741.410000000003</v>
      </c>
      <c r="K5390" s="2">
        <v>163</v>
      </c>
      <c r="L5390" s="1">
        <v>321381.18</v>
      </c>
      <c r="M5390" s="1">
        <v>414412.56</v>
      </c>
      <c r="N5390" s="1">
        <v>59878.305800000002</v>
      </c>
      <c r="O5390" s="1">
        <v>70447.95</v>
      </c>
      <c r="P5390" s="1">
        <v>51684.99</v>
      </c>
      <c r="Q5390" s="2">
        <f>-+Table1[[#This Row],[Current Record Count]]+Table1[[#This Row],[Adj Record Count]]</f>
        <v>79</v>
      </c>
      <c r="R5390" s="1">
        <f>+-Table1[[#This Row],[Current Total ADJUSTMENT_AMOUNT]]+Table1[[#This Row],[Adj Total ADJUSTMENT_AMOUNT]]</f>
        <v>152539.79999999999</v>
      </c>
      <c r="S5390" s="1">
        <f>-Table1[[#This Row],[Current Total CHARGE_AMOUNT]]+Table1[[#This Row],[Adj Total CHARGE_AMOUNT]]</f>
        <v>183038.41999999998</v>
      </c>
      <c r="T5390" s="1">
        <f>+Table1[[#This Row],[Adj Total TOTAL_COST]]-Table1[[#This Row],[Current Total TOTAL_COST]]</f>
        <v>30520.531600000002</v>
      </c>
      <c r="U5390" s="1">
        <f>+Table1[[#This Row],[Adj Total CONTRIBUTION_MARGIN]]-Table1[[#This Row],[Current Total CONTRIBUTION_MARGIN]]</f>
        <v>22044.009999999995</v>
      </c>
      <c r="V5390" s="1">
        <f>+Table1[[#This Row],[Adj Total OPERATING_MARGIN]]-Table1[[#This Row],[Current Total OPERATING_MARGIN]]</f>
        <v>11943.579999999994</v>
      </c>
    </row>
    <row r="5391" spans="1:22" x14ac:dyDescent="0.3">
      <c r="A5391" t="s">
        <v>82</v>
      </c>
      <c r="B5391">
        <v>2023</v>
      </c>
      <c r="C5391" t="s">
        <v>26</v>
      </c>
      <c r="D5391" t="s">
        <v>26</v>
      </c>
      <c r="E5391" s="2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2">
        <v>9</v>
      </c>
      <c r="L5391" s="1">
        <v>255195.46</v>
      </c>
      <c r="M5391" s="1">
        <v>330587.24</v>
      </c>
      <c r="N5391" s="1">
        <v>67955.894</v>
      </c>
      <c r="O5391" s="1">
        <v>23095.919999999998</v>
      </c>
      <c r="P5391" s="1">
        <v>11950.6</v>
      </c>
      <c r="Q5391" s="2">
        <f>-+Table1[[#This Row],[Current Record Count]]+Table1[[#This Row],[Adj Record Count]]</f>
        <v>9</v>
      </c>
      <c r="R5391" s="1">
        <f>+-Table1[[#This Row],[Current Total ADJUSTMENT_AMOUNT]]+Table1[[#This Row],[Adj Total ADJUSTMENT_AMOUNT]]</f>
        <v>255195.46</v>
      </c>
      <c r="S5391" s="1">
        <f>-Table1[[#This Row],[Current Total CHARGE_AMOUNT]]+Table1[[#This Row],[Adj Total CHARGE_AMOUNT]]</f>
        <v>330587.24</v>
      </c>
      <c r="T5391" s="1">
        <f>+Table1[[#This Row],[Adj Total TOTAL_COST]]-Table1[[#This Row],[Current Total TOTAL_COST]]</f>
        <v>67955.894</v>
      </c>
      <c r="U5391" s="1">
        <f>+Table1[[#This Row],[Adj Total CONTRIBUTION_MARGIN]]-Table1[[#This Row],[Current Total CONTRIBUTION_MARGIN]]</f>
        <v>23095.919999999998</v>
      </c>
      <c r="V5391" s="1">
        <f>+Table1[[#This Row],[Adj Total OPERATING_MARGIN]]-Table1[[#This Row],[Current Total OPERATING_MARGIN]]</f>
        <v>11950.6</v>
      </c>
    </row>
    <row r="5392" spans="1:22" x14ac:dyDescent="0.3">
      <c r="A5392" t="s">
        <v>22</v>
      </c>
      <c r="B5392">
        <v>2022</v>
      </c>
      <c r="C5392" t="s">
        <v>29</v>
      </c>
      <c r="D5392" t="s">
        <v>52</v>
      </c>
      <c r="E5392" s="2">
        <v>4943</v>
      </c>
      <c r="F5392" s="1">
        <v>2157887.5</v>
      </c>
      <c r="G5392" s="1">
        <v>2623930.98</v>
      </c>
      <c r="H5392" s="1">
        <v>2350790.2681999998</v>
      </c>
      <c r="I5392" s="1">
        <v>-1258510.74</v>
      </c>
      <c r="J5392" s="1">
        <v>-1858340.74</v>
      </c>
      <c r="K5392" s="2">
        <v>4906</v>
      </c>
      <c r="L5392" s="1">
        <v>2064838.81</v>
      </c>
      <c r="M5392" s="1">
        <v>2515720.12</v>
      </c>
      <c r="N5392" s="1">
        <v>2323505.7828000002</v>
      </c>
      <c r="O5392" s="1">
        <v>-1254131.77</v>
      </c>
      <c r="P5392" s="1">
        <v>-1846374.26</v>
      </c>
      <c r="Q5392" s="2">
        <f>-+Table1[[#This Row],[Current Record Count]]+Table1[[#This Row],[Adj Record Count]]</f>
        <v>-37</v>
      </c>
      <c r="R5392" s="1">
        <f>+-Table1[[#This Row],[Current Total ADJUSTMENT_AMOUNT]]+Table1[[#This Row],[Adj Total ADJUSTMENT_AMOUNT]]</f>
        <v>-93048.689999999944</v>
      </c>
      <c r="S5392" s="1">
        <f>-Table1[[#This Row],[Current Total CHARGE_AMOUNT]]+Table1[[#This Row],[Adj Total CHARGE_AMOUNT]]</f>
        <v>-108210.85999999987</v>
      </c>
      <c r="T5392" s="1">
        <f>+Table1[[#This Row],[Adj Total TOTAL_COST]]-Table1[[#This Row],[Current Total TOTAL_COST]]</f>
        <v>-27284.485399999656</v>
      </c>
      <c r="U5392" s="1">
        <f>+Table1[[#This Row],[Adj Total CONTRIBUTION_MARGIN]]-Table1[[#This Row],[Current Total CONTRIBUTION_MARGIN]]</f>
        <v>4378.9699999999721</v>
      </c>
      <c r="V5392" s="1">
        <f>+Table1[[#This Row],[Adj Total OPERATING_MARGIN]]-Table1[[#This Row],[Current Total OPERATING_MARGIN]]</f>
        <v>11966.479999999981</v>
      </c>
    </row>
    <row r="5393" spans="1:22" x14ac:dyDescent="0.3">
      <c r="A5393" t="s">
        <v>39</v>
      </c>
      <c r="B5393">
        <v>2021</v>
      </c>
      <c r="C5393" t="s">
        <v>47</v>
      </c>
      <c r="D5393" t="s">
        <v>47</v>
      </c>
      <c r="E5393" s="2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2">
        <v>2</v>
      </c>
      <c r="L5393" s="1">
        <v>18392.759999999998</v>
      </c>
      <c r="M5393" s="1">
        <v>39983.279999999999</v>
      </c>
      <c r="N5393" s="1">
        <v>9231.3660999999993</v>
      </c>
      <c r="O5393" s="1">
        <v>15684.73</v>
      </c>
      <c r="P5393" s="1">
        <v>12106.35</v>
      </c>
      <c r="Q5393" s="2">
        <f>-+Table1[[#This Row],[Current Record Count]]+Table1[[#This Row],[Adj Record Count]]</f>
        <v>2</v>
      </c>
      <c r="R5393" s="1">
        <f>+-Table1[[#This Row],[Current Total ADJUSTMENT_AMOUNT]]+Table1[[#This Row],[Adj Total ADJUSTMENT_AMOUNT]]</f>
        <v>18392.759999999998</v>
      </c>
      <c r="S5393" s="1">
        <f>-Table1[[#This Row],[Current Total CHARGE_AMOUNT]]+Table1[[#This Row],[Adj Total CHARGE_AMOUNT]]</f>
        <v>39983.279999999999</v>
      </c>
      <c r="T5393" s="1">
        <f>+Table1[[#This Row],[Adj Total TOTAL_COST]]-Table1[[#This Row],[Current Total TOTAL_COST]]</f>
        <v>9231.3660999999993</v>
      </c>
      <c r="U5393" s="1">
        <f>+Table1[[#This Row],[Adj Total CONTRIBUTION_MARGIN]]-Table1[[#This Row],[Current Total CONTRIBUTION_MARGIN]]</f>
        <v>15684.73</v>
      </c>
      <c r="V5393" s="1">
        <f>+Table1[[#This Row],[Adj Total OPERATING_MARGIN]]-Table1[[#This Row],[Current Total OPERATING_MARGIN]]</f>
        <v>12106.35</v>
      </c>
    </row>
    <row r="5394" spans="1:22" x14ac:dyDescent="0.3">
      <c r="A5394" t="s">
        <v>19</v>
      </c>
      <c r="B5394">
        <v>2025</v>
      </c>
      <c r="C5394" t="s">
        <v>58</v>
      </c>
      <c r="D5394" t="s">
        <v>58</v>
      </c>
      <c r="E5394" s="2">
        <v>39</v>
      </c>
      <c r="F5394" s="1">
        <v>4011651.33</v>
      </c>
      <c r="G5394" s="1">
        <v>5462342.0700000003</v>
      </c>
      <c r="H5394" s="1">
        <v>1450514.9735999999</v>
      </c>
      <c r="I5394" s="1">
        <v>353218.25</v>
      </c>
      <c r="J5394" s="1">
        <v>-75743.88</v>
      </c>
      <c r="K5394" s="2">
        <v>43</v>
      </c>
      <c r="L5394" s="1">
        <v>4011651.33</v>
      </c>
      <c r="M5394" s="1">
        <v>5521081.0300000003</v>
      </c>
      <c r="N5394" s="1">
        <v>1459662.9994000001</v>
      </c>
      <c r="O5394" s="1">
        <v>367064.1</v>
      </c>
      <c r="P5394" s="1">
        <v>-63610.04</v>
      </c>
      <c r="Q5394" s="2">
        <f>-+Table1[[#This Row],[Current Record Count]]+Table1[[#This Row],[Adj Record Count]]</f>
        <v>4</v>
      </c>
      <c r="R5394" s="1">
        <f>+-Table1[[#This Row],[Current Total ADJUSTMENT_AMOUNT]]+Table1[[#This Row],[Adj Total ADJUSTMENT_AMOUNT]]</f>
        <v>0</v>
      </c>
      <c r="S5394" s="1">
        <f>-Table1[[#This Row],[Current Total CHARGE_AMOUNT]]+Table1[[#This Row],[Adj Total CHARGE_AMOUNT]]</f>
        <v>58738.959999999963</v>
      </c>
      <c r="T5394" s="1">
        <f>+Table1[[#This Row],[Adj Total TOTAL_COST]]-Table1[[#This Row],[Current Total TOTAL_COST]]</f>
        <v>9148.0258000001777</v>
      </c>
      <c r="U5394" s="1">
        <f>+Table1[[#This Row],[Adj Total CONTRIBUTION_MARGIN]]-Table1[[#This Row],[Current Total CONTRIBUTION_MARGIN]]</f>
        <v>13845.849999999977</v>
      </c>
      <c r="V5394" s="1">
        <f>+Table1[[#This Row],[Adj Total OPERATING_MARGIN]]-Table1[[#This Row],[Current Total OPERATING_MARGIN]]</f>
        <v>12133.840000000004</v>
      </c>
    </row>
    <row r="5395" spans="1:22" x14ac:dyDescent="0.3">
      <c r="A5395" t="s">
        <v>25</v>
      </c>
      <c r="B5395">
        <v>2021</v>
      </c>
      <c r="C5395" t="s">
        <v>20</v>
      </c>
      <c r="D5395" t="s">
        <v>70</v>
      </c>
      <c r="E5395" s="2">
        <v>2</v>
      </c>
      <c r="F5395" s="1">
        <v>6405.2</v>
      </c>
      <c r="G5395" s="1">
        <v>6562</v>
      </c>
      <c r="H5395" s="1">
        <v>84.695800000000006</v>
      </c>
      <c r="I5395" s="1">
        <v>238.09</v>
      </c>
      <c r="J5395" s="1">
        <v>205.78</v>
      </c>
      <c r="K5395" s="2">
        <v>8</v>
      </c>
      <c r="L5395" s="1">
        <v>24463.47</v>
      </c>
      <c r="M5395" s="1">
        <v>44777.35</v>
      </c>
      <c r="N5395" s="1">
        <v>8246.1854000000003</v>
      </c>
      <c r="O5395" s="1">
        <v>14849.99</v>
      </c>
      <c r="P5395" s="1">
        <v>12351.89</v>
      </c>
      <c r="Q5395" s="2">
        <f>-+Table1[[#This Row],[Current Record Count]]+Table1[[#This Row],[Adj Record Count]]</f>
        <v>6</v>
      </c>
      <c r="R5395" s="1">
        <f>+-Table1[[#This Row],[Current Total ADJUSTMENT_AMOUNT]]+Table1[[#This Row],[Adj Total ADJUSTMENT_AMOUNT]]</f>
        <v>18058.27</v>
      </c>
      <c r="S5395" s="1">
        <f>-Table1[[#This Row],[Current Total CHARGE_AMOUNT]]+Table1[[#This Row],[Adj Total CHARGE_AMOUNT]]</f>
        <v>38215.35</v>
      </c>
      <c r="T5395" s="1">
        <f>+Table1[[#This Row],[Adj Total TOTAL_COST]]-Table1[[#This Row],[Current Total TOTAL_COST]]</f>
        <v>8161.4895999999999</v>
      </c>
      <c r="U5395" s="1">
        <f>+Table1[[#This Row],[Adj Total CONTRIBUTION_MARGIN]]-Table1[[#This Row],[Current Total CONTRIBUTION_MARGIN]]</f>
        <v>14611.9</v>
      </c>
      <c r="V5395" s="1">
        <f>+Table1[[#This Row],[Adj Total OPERATING_MARGIN]]-Table1[[#This Row],[Current Total OPERATING_MARGIN]]</f>
        <v>12146.109999999999</v>
      </c>
    </row>
    <row r="5396" spans="1:22" x14ac:dyDescent="0.3">
      <c r="A5396" t="s">
        <v>54</v>
      </c>
      <c r="B5396">
        <v>2023</v>
      </c>
      <c r="C5396" t="s">
        <v>90</v>
      </c>
      <c r="D5396" t="s">
        <v>90</v>
      </c>
      <c r="E5396" s="2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2">
        <v>15</v>
      </c>
      <c r="L5396" s="1">
        <v>59838.559999999998</v>
      </c>
      <c r="M5396" s="1">
        <v>84816.06</v>
      </c>
      <c r="N5396" s="1">
        <v>14944.579599999999</v>
      </c>
      <c r="O5396" s="1">
        <v>16733.669999999998</v>
      </c>
      <c r="P5396" s="1">
        <v>12159.3</v>
      </c>
      <c r="Q5396" s="2">
        <f>-+Table1[[#This Row],[Current Record Count]]+Table1[[#This Row],[Adj Record Count]]</f>
        <v>15</v>
      </c>
      <c r="R5396" s="1">
        <f>+-Table1[[#This Row],[Current Total ADJUSTMENT_AMOUNT]]+Table1[[#This Row],[Adj Total ADJUSTMENT_AMOUNT]]</f>
        <v>59838.559999999998</v>
      </c>
      <c r="S5396" s="1">
        <f>-Table1[[#This Row],[Current Total CHARGE_AMOUNT]]+Table1[[#This Row],[Adj Total CHARGE_AMOUNT]]</f>
        <v>84816.06</v>
      </c>
      <c r="T5396" s="1">
        <f>+Table1[[#This Row],[Adj Total TOTAL_COST]]-Table1[[#This Row],[Current Total TOTAL_COST]]</f>
        <v>14944.579599999999</v>
      </c>
      <c r="U5396" s="1">
        <f>+Table1[[#This Row],[Adj Total CONTRIBUTION_MARGIN]]-Table1[[#This Row],[Current Total CONTRIBUTION_MARGIN]]</f>
        <v>16733.669999999998</v>
      </c>
      <c r="V5396" s="1">
        <f>+Table1[[#This Row],[Adj Total OPERATING_MARGIN]]-Table1[[#This Row],[Current Total OPERATING_MARGIN]]</f>
        <v>12159.3</v>
      </c>
    </row>
    <row r="5397" spans="1:22" x14ac:dyDescent="0.3">
      <c r="A5397" t="s">
        <v>74</v>
      </c>
      <c r="B5397">
        <v>2024</v>
      </c>
      <c r="C5397" t="s">
        <v>29</v>
      </c>
      <c r="D5397" t="s">
        <v>87</v>
      </c>
      <c r="E5397" s="2">
        <v>15</v>
      </c>
      <c r="F5397" s="1">
        <v>62176.46</v>
      </c>
      <c r="G5397" s="1">
        <v>69962.91</v>
      </c>
      <c r="H5397" s="1">
        <v>19316.706200000001</v>
      </c>
      <c r="I5397" s="1">
        <v>-5302.78</v>
      </c>
      <c r="J5397" s="1">
        <v>-11501.31</v>
      </c>
      <c r="K5397" s="2">
        <v>6</v>
      </c>
      <c r="L5397" s="1">
        <v>4778.55</v>
      </c>
      <c r="M5397" s="1">
        <v>6901.6</v>
      </c>
      <c r="N5397" s="1">
        <v>1431.3526999999999</v>
      </c>
      <c r="O5397" s="1">
        <v>1154.3599999999999</v>
      </c>
      <c r="P5397" s="1">
        <v>701.34</v>
      </c>
      <c r="Q5397" s="2">
        <f>-+Table1[[#This Row],[Current Record Count]]+Table1[[#This Row],[Adj Record Count]]</f>
        <v>-9</v>
      </c>
      <c r="R5397" s="1">
        <f>+-Table1[[#This Row],[Current Total ADJUSTMENT_AMOUNT]]+Table1[[#This Row],[Adj Total ADJUSTMENT_AMOUNT]]</f>
        <v>-57397.909999999996</v>
      </c>
      <c r="S5397" s="1">
        <f>-Table1[[#This Row],[Current Total CHARGE_AMOUNT]]+Table1[[#This Row],[Adj Total CHARGE_AMOUNT]]</f>
        <v>-63061.310000000005</v>
      </c>
      <c r="T5397" s="1">
        <f>+Table1[[#This Row],[Adj Total TOTAL_COST]]-Table1[[#This Row],[Current Total TOTAL_COST]]</f>
        <v>-17885.353500000001</v>
      </c>
      <c r="U5397" s="1">
        <f>+Table1[[#This Row],[Adj Total CONTRIBUTION_MARGIN]]-Table1[[#This Row],[Current Total CONTRIBUTION_MARGIN]]</f>
        <v>6457.1399999999994</v>
      </c>
      <c r="V5397" s="1">
        <f>+Table1[[#This Row],[Adj Total OPERATING_MARGIN]]-Table1[[#This Row],[Current Total OPERATING_MARGIN]]</f>
        <v>12202.65</v>
      </c>
    </row>
    <row r="5398" spans="1:22" x14ac:dyDescent="0.3">
      <c r="A5398" t="s">
        <v>98</v>
      </c>
      <c r="B5398">
        <v>2021</v>
      </c>
      <c r="C5398" t="s">
        <v>17</v>
      </c>
      <c r="D5398" t="s">
        <v>69</v>
      </c>
      <c r="E5398" s="2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2">
        <v>4</v>
      </c>
      <c r="L5398" s="1">
        <v>113922.91</v>
      </c>
      <c r="M5398" s="1">
        <v>200038.43</v>
      </c>
      <c r="N5398" s="1">
        <v>72020.885500000004</v>
      </c>
      <c r="O5398" s="1">
        <v>29391.599999999999</v>
      </c>
      <c r="P5398" s="1">
        <v>12314.08</v>
      </c>
      <c r="Q5398" s="2">
        <f>-+Table1[[#This Row],[Current Record Count]]+Table1[[#This Row],[Adj Record Count]]</f>
        <v>4</v>
      </c>
      <c r="R5398" s="1">
        <f>+-Table1[[#This Row],[Current Total ADJUSTMENT_AMOUNT]]+Table1[[#This Row],[Adj Total ADJUSTMENT_AMOUNT]]</f>
        <v>113922.91</v>
      </c>
      <c r="S5398" s="1">
        <f>-Table1[[#This Row],[Current Total CHARGE_AMOUNT]]+Table1[[#This Row],[Adj Total CHARGE_AMOUNT]]</f>
        <v>200038.43</v>
      </c>
      <c r="T5398" s="1">
        <f>+Table1[[#This Row],[Adj Total TOTAL_COST]]-Table1[[#This Row],[Current Total TOTAL_COST]]</f>
        <v>72020.885500000004</v>
      </c>
      <c r="U5398" s="1">
        <f>+Table1[[#This Row],[Adj Total CONTRIBUTION_MARGIN]]-Table1[[#This Row],[Current Total CONTRIBUTION_MARGIN]]</f>
        <v>29391.599999999999</v>
      </c>
      <c r="V5398" s="1">
        <f>+Table1[[#This Row],[Adj Total OPERATING_MARGIN]]-Table1[[#This Row],[Current Total OPERATING_MARGIN]]</f>
        <v>12314.08</v>
      </c>
    </row>
    <row r="5399" spans="1:22" x14ac:dyDescent="0.3">
      <c r="A5399" t="s">
        <v>44</v>
      </c>
      <c r="B5399">
        <v>2021</v>
      </c>
      <c r="C5399" t="s">
        <v>29</v>
      </c>
      <c r="D5399" t="s">
        <v>62</v>
      </c>
      <c r="E5399" s="2">
        <v>17</v>
      </c>
      <c r="F5399" s="1">
        <v>163320.35999999999</v>
      </c>
      <c r="G5399" s="1">
        <v>187014.23</v>
      </c>
      <c r="H5399" s="1">
        <v>37393.269500000002</v>
      </c>
      <c r="I5399" s="1">
        <v>986.91</v>
      </c>
      <c r="J5399" s="1">
        <v>-11767.98</v>
      </c>
      <c r="K5399" s="2">
        <v>8</v>
      </c>
      <c r="L5399" s="1">
        <v>18003.830000000002</v>
      </c>
      <c r="M5399" s="1">
        <v>21192.61</v>
      </c>
      <c r="N5399" s="1">
        <v>4362.3117000000002</v>
      </c>
      <c r="O5399" s="1">
        <v>2010.32</v>
      </c>
      <c r="P5399" s="1">
        <v>567.35</v>
      </c>
      <c r="Q5399" s="2">
        <f>-+Table1[[#This Row],[Current Record Count]]+Table1[[#This Row],[Adj Record Count]]</f>
        <v>-9</v>
      </c>
      <c r="R5399" s="1">
        <f>+-Table1[[#This Row],[Current Total ADJUSTMENT_AMOUNT]]+Table1[[#This Row],[Adj Total ADJUSTMENT_AMOUNT]]</f>
        <v>-145316.52999999997</v>
      </c>
      <c r="S5399" s="1">
        <f>-Table1[[#This Row],[Current Total CHARGE_AMOUNT]]+Table1[[#This Row],[Adj Total CHARGE_AMOUNT]]</f>
        <v>-165821.62</v>
      </c>
      <c r="T5399" s="1">
        <f>+Table1[[#This Row],[Adj Total TOTAL_COST]]-Table1[[#This Row],[Current Total TOTAL_COST]]</f>
        <v>-33030.957800000004</v>
      </c>
      <c r="U5399" s="1">
        <f>+Table1[[#This Row],[Adj Total CONTRIBUTION_MARGIN]]-Table1[[#This Row],[Current Total CONTRIBUTION_MARGIN]]</f>
        <v>1023.41</v>
      </c>
      <c r="V5399" s="1">
        <f>+Table1[[#This Row],[Adj Total OPERATING_MARGIN]]-Table1[[#This Row],[Current Total OPERATING_MARGIN]]</f>
        <v>12335.33</v>
      </c>
    </row>
    <row r="5400" spans="1:22" x14ac:dyDescent="0.3">
      <c r="A5400" t="s">
        <v>16</v>
      </c>
      <c r="B5400">
        <v>2020</v>
      </c>
      <c r="C5400" t="s">
        <v>29</v>
      </c>
      <c r="D5400" t="s">
        <v>73</v>
      </c>
      <c r="E5400" s="2">
        <v>12</v>
      </c>
      <c r="F5400" s="1">
        <v>56968.66</v>
      </c>
      <c r="G5400" s="1">
        <v>69180.94</v>
      </c>
      <c r="H5400" s="1">
        <v>24517.715700000001</v>
      </c>
      <c r="I5400" s="1">
        <v>-6380</v>
      </c>
      <c r="J5400" s="1">
        <v>-12389.58</v>
      </c>
      <c r="K5400" s="2">
        <v>3</v>
      </c>
      <c r="L5400" s="1">
        <v>1351.6</v>
      </c>
      <c r="M5400" s="1">
        <v>1442.95</v>
      </c>
      <c r="N5400" s="1">
        <v>127.6254</v>
      </c>
      <c r="O5400" s="1">
        <v>14.4</v>
      </c>
      <c r="P5400" s="1">
        <v>-36.85</v>
      </c>
      <c r="Q5400" s="2">
        <f>-+Table1[[#This Row],[Current Record Count]]+Table1[[#This Row],[Adj Record Count]]</f>
        <v>-9</v>
      </c>
      <c r="R5400" s="1">
        <f>+-Table1[[#This Row],[Current Total ADJUSTMENT_AMOUNT]]+Table1[[#This Row],[Adj Total ADJUSTMENT_AMOUNT]]</f>
        <v>-55617.060000000005</v>
      </c>
      <c r="S5400" s="1">
        <f>-Table1[[#This Row],[Current Total CHARGE_AMOUNT]]+Table1[[#This Row],[Adj Total CHARGE_AMOUNT]]</f>
        <v>-67737.990000000005</v>
      </c>
      <c r="T5400" s="1">
        <f>+Table1[[#This Row],[Adj Total TOTAL_COST]]-Table1[[#This Row],[Current Total TOTAL_COST]]</f>
        <v>-24390.0903</v>
      </c>
      <c r="U5400" s="1">
        <f>+Table1[[#This Row],[Adj Total CONTRIBUTION_MARGIN]]-Table1[[#This Row],[Current Total CONTRIBUTION_MARGIN]]</f>
        <v>6394.4</v>
      </c>
      <c r="V5400" s="1">
        <f>+Table1[[#This Row],[Adj Total OPERATING_MARGIN]]-Table1[[#This Row],[Current Total OPERATING_MARGIN]]</f>
        <v>12352.73</v>
      </c>
    </row>
    <row r="5401" spans="1:22" x14ac:dyDescent="0.3">
      <c r="A5401" t="s">
        <v>27</v>
      </c>
      <c r="B5401">
        <v>2025</v>
      </c>
      <c r="C5401" t="s">
        <v>17</v>
      </c>
      <c r="D5401" t="s">
        <v>107</v>
      </c>
      <c r="E5401" s="2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2">
        <v>3</v>
      </c>
      <c r="L5401" s="1">
        <v>23025.07</v>
      </c>
      <c r="M5401" s="1">
        <v>25752</v>
      </c>
      <c r="N5401" s="1">
        <v>2012.5682999999999</v>
      </c>
      <c r="O5401" s="1">
        <v>13076.36</v>
      </c>
      <c r="P5401" s="1">
        <v>12376.06</v>
      </c>
      <c r="Q5401" s="2">
        <f>-+Table1[[#This Row],[Current Record Count]]+Table1[[#This Row],[Adj Record Count]]</f>
        <v>3</v>
      </c>
      <c r="R5401" s="1">
        <f>+-Table1[[#This Row],[Current Total ADJUSTMENT_AMOUNT]]+Table1[[#This Row],[Adj Total ADJUSTMENT_AMOUNT]]</f>
        <v>23025.07</v>
      </c>
      <c r="S5401" s="1">
        <f>-Table1[[#This Row],[Current Total CHARGE_AMOUNT]]+Table1[[#This Row],[Adj Total CHARGE_AMOUNT]]</f>
        <v>25752</v>
      </c>
      <c r="T5401" s="1">
        <f>+Table1[[#This Row],[Adj Total TOTAL_COST]]-Table1[[#This Row],[Current Total TOTAL_COST]]</f>
        <v>2012.5682999999999</v>
      </c>
      <c r="U5401" s="1">
        <f>+Table1[[#This Row],[Adj Total CONTRIBUTION_MARGIN]]-Table1[[#This Row],[Current Total CONTRIBUTION_MARGIN]]</f>
        <v>13076.36</v>
      </c>
      <c r="V5401" s="1">
        <f>+Table1[[#This Row],[Adj Total OPERATING_MARGIN]]-Table1[[#This Row],[Current Total OPERATING_MARGIN]]</f>
        <v>12376.06</v>
      </c>
    </row>
    <row r="5402" spans="1:22" x14ac:dyDescent="0.3">
      <c r="A5402" t="s">
        <v>31</v>
      </c>
      <c r="B5402">
        <v>2023</v>
      </c>
      <c r="C5402" t="s">
        <v>20</v>
      </c>
      <c r="D5402" t="s">
        <v>55</v>
      </c>
      <c r="E5402" s="2">
        <v>3</v>
      </c>
      <c r="F5402" s="1">
        <v>8119.02</v>
      </c>
      <c r="G5402" s="1">
        <v>17288.97</v>
      </c>
      <c r="H5402" s="1">
        <v>21403.993600000002</v>
      </c>
      <c r="I5402" s="1">
        <v>-10271.14</v>
      </c>
      <c r="J5402" s="1">
        <v>-12392.44</v>
      </c>
      <c r="K5402" s="2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2">
        <f>-+Table1[[#This Row],[Current Record Count]]+Table1[[#This Row],[Adj Record Count]]</f>
        <v>-3</v>
      </c>
      <c r="R5402" s="1">
        <f>+-Table1[[#This Row],[Current Total ADJUSTMENT_AMOUNT]]+Table1[[#This Row],[Adj Total ADJUSTMENT_AMOUNT]]</f>
        <v>-8119.02</v>
      </c>
      <c r="S5402" s="1">
        <f>-Table1[[#This Row],[Current Total CHARGE_AMOUNT]]+Table1[[#This Row],[Adj Total CHARGE_AMOUNT]]</f>
        <v>-17288.97</v>
      </c>
      <c r="T5402" s="1">
        <f>+Table1[[#This Row],[Adj Total TOTAL_COST]]-Table1[[#This Row],[Current Total TOTAL_COST]]</f>
        <v>-21403.993600000002</v>
      </c>
      <c r="U5402" s="1">
        <f>+Table1[[#This Row],[Adj Total CONTRIBUTION_MARGIN]]-Table1[[#This Row],[Current Total CONTRIBUTION_MARGIN]]</f>
        <v>10271.14</v>
      </c>
      <c r="V5402" s="1">
        <f>+Table1[[#This Row],[Adj Total OPERATING_MARGIN]]-Table1[[#This Row],[Current Total OPERATING_MARGIN]]</f>
        <v>12392.44</v>
      </c>
    </row>
    <row r="5403" spans="1:22" x14ac:dyDescent="0.3">
      <c r="A5403" t="s">
        <v>74</v>
      </c>
      <c r="B5403">
        <v>2022</v>
      </c>
      <c r="C5403" t="s">
        <v>17</v>
      </c>
      <c r="D5403" t="s">
        <v>86</v>
      </c>
      <c r="E5403" s="2">
        <v>19</v>
      </c>
      <c r="F5403" s="1">
        <v>75832.17</v>
      </c>
      <c r="G5403" s="1">
        <v>93281.24</v>
      </c>
      <c r="H5403" s="1">
        <v>36637.526899999997</v>
      </c>
      <c r="I5403" s="1">
        <v>-2560.64</v>
      </c>
      <c r="J5403" s="1">
        <v>-13329.92</v>
      </c>
      <c r="K5403" s="2">
        <v>6</v>
      </c>
      <c r="L5403" s="1">
        <v>3447.72</v>
      </c>
      <c r="M5403" s="1">
        <v>4688</v>
      </c>
      <c r="N5403" s="1">
        <v>2207.0369999999998</v>
      </c>
      <c r="O5403" s="1">
        <v>-219</v>
      </c>
      <c r="P5403" s="1">
        <v>-908.42</v>
      </c>
      <c r="Q5403" s="2">
        <f>-+Table1[[#This Row],[Current Record Count]]+Table1[[#This Row],[Adj Record Count]]</f>
        <v>-13</v>
      </c>
      <c r="R5403" s="1">
        <f>+-Table1[[#This Row],[Current Total ADJUSTMENT_AMOUNT]]+Table1[[#This Row],[Adj Total ADJUSTMENT_AMOUNT]]</f>
        <v>-72384.45</v>
      </c>
      <c r="S5403" s="1">
        <f>-Table1[[#This Row],[Current Total CHARGE_AMOUNT]]+Table1[[#This Row],[Adj Total CHARGE_AMOUNT]]</f>
        <v>-88593.24</v>
      </c>
      <c r="T5403" s="1">
        <f>+Table1[[#This Row],[Adj Total TOTAL_COST]]-Table1[[#This Row],[Current Total TOTAL_COST]]</f>
        <v>-34430.4899</v>
      </c>
      <c r="U5403" s="1">
        <f>+Table1[[#This Row],[Adj Total CONTRIBUTION_MARGIN]]-Table1[[#This Row],[Current Total CONTRIBUTION_MARGIN]]</f>
        <v>2341.64</v>
      </c>
      <c r="V5403" s="1">
        <f>+Table1[[#This Row],[Adj Total OPERATING_MARGIN]]-Table1[[#This Row],[Current Total OPERATING_MARGIN]]</f>
        <v>12421.5</v>
      </c>
    </row>
    <row r="5404" spans="1:22" x14ac:dyDescent="0.3">
      <c r="A5404" t="s">
        <v>39</v>
      </c>
      <c r="B5404">
        <v>2022</v>
      </c>
      <c r="C5404" t="s">
        <v>17</v>
      </c>
      <c r="D5404" t="s">
        <v>66</v>
      </c>
      <c r="E5404" s="2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2">
        <v>4</v>
      </c>
      <c r="L5404" s="1">
        <v>23379.06</v>
      </c>
      <c r="M5404" s="1">
        <v>46383.56</v>
      </c>
      <c r="N5404" s="1">
        <v>13049.022999999999</v>
      </c>
      <c r="O5404" s="1">
        <v>16855.77</v>
      </c>
      <c r="P5404" s="1">
        <v>12449.95</v>
      </c>
      <c r="Q5404" s="2">
        <f>-+Table1[[#This Row],[Current Record Count]]+Table1[[#This Row],[Adj Record Count]]</f>
        <v>4</v>
      </c>
      <c r="R5404" s="1">
        <f>+-Table1[[#This Row],[Current Total ADJUSTMENT_AMOUNT]]+Table1[[#This Row],[Adj Total ADJUSTMENT_AMOUNT]]</f>
        <v>23379.06</v>
      </c>
      <c r="S5404" s="1">
        <f>-Table1[[#This Row],[Current Total CHARGE_AMOUNT]]+Table1[[#This Row],[Adj Total CHARGE_AMOUNT]]</f>
        <v>46383.56</v>
      </c>
      <c r="T5404" s="1">
        <f>+Table1[[#This Row],[Adj Total TOTAL_COST]]-Table1[[#This Row],[Current Total TOTAL_COST]]</f>
        <v>13049.022999999999</v>
      </c>
      <c r="U5404" s="1">
        <f>+Table1[[#This Row],[Adj Total CONTRIBUTION_MARGIN]]-Table1[[#This Row],[Current Total CONTRIBUTION_MARGIN]]</f>
        <v>16855.77</v>
      </c>
      <c r="V5404" s="1">
        <f>+Table1[[#This Row],[Adj Total OPERATING_MARGIN]]-Table1[[#This Row],[Current Total OPERATING_MARGIN]]</f>
        <v>12449.95</v>
      </c>
    </row>
    <row r="5405" spans="1:22" x14ac:dyDescent="0.3">
      <c r="A5405" t="s">
        <v>25</v>
      </c>
      <c r="B5405">
        <v>2024</v>
      </c>
      <c r="C5405" t="s">
        <v>20</v>
      </c>
      <c r="D5405" t="s">
        <v>97</v>
      </c>
      <c r="E5405" s="2">
        <v>37</v>
      </c>
      <c r="F5405" s="1">
        <v>99918.91</v>
      </c>
      <c r="G5405" s="1">
        <v>162368.28</v>
      </c>
      <c r="H5405" s="1">
        <v>44226.998500000002</v>
      </c>
      <c r="I5405" s="1">
        <v>32279.58</v>
      </c>
      <c r="J5405" s="1">
        <v>20937.27</v>
      </c>
      <c r="K5405" s="2">
        <v>63</v>
      </c>
      <c r="L5405" s="1">
        <v>204443.56</v>
      </c>
      <c r="M5405" s="1">
        <v>307904.55</v>
      </c>
      <c r="N5405" s="1">
        <v>77134.790999999997</v>
      </c>
      <c r="O5405" s="1">
        <v>53576.45</v>
      </c>
      <c r="P5405" s="1">
        <v>33542.730000000003</v>
      </c>
      <c r="Q5405" s="2">
        <f>-+Table1[[#This Row],[Current Record Count]]+Table1[[#This Row],[Adj Record Count]]</f>
        <v>26</v>
      </c>
      <c r="R5405" s="1">
        <f>+-Table1[[#This Row],[Current Total ADJUSTMENT_AMOUNT]]+Table1[[#This Row],[Adj Total ADJUSTMENT_AMOUNT]]</f>
        <v>104524.65</v>
      </c>
      <c r="S5405" s="1">
        <f>-Table1[[#This Row],[Current Total CHARGE_AMOUNT]]+Table1[[#This Row],[Adj Total CHARGE_AMOUNT]]</f>
        <v>145536.26999999999</v>
      </c>
      <c r="T5405" s="1">
        <f>+Table1[[#This Row],[Adj Total TOTAL_COST]]-Table1[[#This Row],[Current Total TOTAL_COST]]</f>
        <v>32907.792499999996</v>
      </c>
      <c r="U5405" s="1">
        <f>+Table1[[#This Row],[Adj Total CONTRIBUTION_MARGIN]]-Table1[[#This Row],[Current Total CONTRIBUTION_MARGIN]]</f>
        <v>21296.869999999995</v>
      </c>
      <c r="V5405" s="1">
        <f>+Table1[[#This Row],[Adj Total OPERATING_MARGIN]]-Table1[[#This Row],[Current Total OPERATING_MARGIN]]</f>
        <v>12605.460000000003</v>
      </c>
    </row>
    <row r="5406" spans="1:22" x14ac:dyDescent="0.3">
      <c r="A5406" t="s">
        <v>25</v>
      </c>
      <c r="B5406">
        <v>2024</v>
      </c>
      <c r="C5406" t="s">
        <v>29</v>
      </c>
      <c r="D5406" t="s">
        <v>36</v>
      </c>
      <c r="E5406" s="2">
        <v>224</v>
      </c>
      <c r="F5406" s="1">
        <v>731213.39</v>
      </c>
      <c r="G5406" s="1">
        <v>870531.92</v>
      </c>
      <c r="H5406" s="1">
        <v>57400.287499999999</v>
      </c>
      <c r="I5406" s="1">
        <v>100826.33</v>
      </c>
      <c r="J5406" s="1">
        <v>82000.06</v>
      </c>
      <c r="K5406" s="2">
        <v>387</v>
      </c>
      <c r="L5406" s="1">
        <v>1591688.13</v>
      </c>
      <c r="M5406" s="1">
        <v>1945694.39</v>
      </c>
      <c r="N5406" s="1">
        <v>332190.48749999999</v>
      </c>
      <c r="O5406" s="1">
        <v>202665.38</v>
      </c>
      <c r="P5406" s="1">
        <v>94606.74</v>
      </c>
      <c r="Q5406" s="2">
        <f>-+Table1[[#This Row],[Current Record Count]]+Table1[[#This Row],[Adj Record Count]]</f>
        <v>163</v>
      </c>
      <c r="R5406" s="1">
        <f>+-Table1[[#This Row],[Current Total ADJUSTMENT_AMOUNT]]+Table1[[#This Row],[Adj Total ADJUSTMENT_AMOUNT]]</f>
        <v>860474.73999999987</v>
      </c>
      <c r="S5406" s="1">
        <f>-Table1[[#This Row],[Current Total CHARGE_AMOUNT]]+Table1[[#This Row],[Adj Total CHARGE_AMOUNT]]</f>
        <v>1075162.4699999997</v>
      </c>
      <c r="T5406" s="1">
        <f>+Table1[[#This Row],[Adj Total TOTAL_COST]]-Table1[[#This Row],[Current Total TOTAL_COST]]</f>
        <v>274790.2</v>
      </c>
      <c r="U5406" s="1">
        <f>+Table1[[#This Row],[Adj Total CONTRIBUTION_MARGIN]]-Table1[[#This Row],[Current Total CONTRIBUTION_MARGIN]]</f>
        <v>101839.05</v>
      </c>
      <c r="V5406" s="1">
        <f>+Table1[[#This Row],[Adj Total OPERATING_MARGIN]]-Table1[[#This Row],[Current Total OPERATING_MARGIN]]</f>
        <v>12606.680000000008</v>
      </c>
    </row>
    <row r="5407" spans="1:22" x14ac:dyDescent="0.3">
      <c r="A5407" t="s">
        <v>27</v>
      </c>
      <c r="B5407">
        <v>2021</v>
      </c>
      <c r="C5407" t="s">
        <v>50</v>
      </c>
      <c r="D5407" t="s">
        <v>50</v>
      </c>
      <c r="E5407" s="2">
        <v>19</v>
      </c>
      <c r="F5407" s="1">
        <v>95215.71</v>
      </c>
      <c r="G5407" s="1">
        <v>107633</v>
      </c>
      <c r="H5407" s="1">
        <v>13187.5429</v>
      </c>
      <c r="I5407" s="1">
        <v>10029.9</v>
      </c>
      <c r="J5407" s="1">
        <v>5481.38</v>
      </c>
      <c r="K5407" s="2">
        <v>39</v>
      </c>
      <c r="L5407" s="1">
        <v>192322.85</v>
      </c>
      <c r="M5407" s="1">
        <v>227333.38</v>
      </c>
      <c r="N5407" s="1">
        <v>29329.220700000002</v>
      </c>
      <c r="O5407" s="1">
        <v>28386.04</v>
      </c>
      <c r="P5407" s="1">
        <v>18177.02</v>
      </c>
      <c r="Q5407" s="2">
        <f>-+Table1[[#This Row],[Current Record Count]]+Table1[[#This Row],[Adj Record Count]]</f>
        <v>20</v>
      </c>
      <c r="R5407" s="1">
        <f>+-Table1[[#This Row],[Current Total ADJUSTMENT_AMOUNT]]+Table1[[#This Row],[Adj Total ADJUSTMENT_AMOUNT]]</f>
        <v>97107.14</v>
      </c>
      <c r="S5407" s="1">
        <f>-Table1[[#This Row],[Current Total CHARGE_AMOUNT]]+Table1[[#This Row],[Adj Total CHARGE_AMOUNT]]</f>
        <v>119700.38</v>
      </c>
      <c r="T5407" s="1">
        <f>+Table1[[#This Row],[Adj Total TOTAL_COST]]-Table1[[#This Row],[Current Total TOTAL_COST]]</f>
        <v>16141.677800000001</v>
      </c>
      <c r="U5407" s="1">
        <f>+Table1[[#This Row],[Adj Total CONTRIBUTION_MARGIN]]-Table1[[#This Row],[Current Total CONTRIBUTION_MARGIN]]</f>
        <v>18356.14</v>
      </c>
      <c r="V5407" s="1">
        <f>+Table1[[#This Row],[Adj Total OPERATING_MARGIN]]-Table1[[#This Row],[Current Total OPERATING_MARGIN]]</f>
        <v>12695.64</v>
      </c>
    </row>
    <row r="5408" spans="1:22" x14ac:dyDescent="0.3">
      <c r="A5408" t="s">
        <v>33</v>
      </c>
      <c r="B5408">
        <v>2021</v>
      </c>
      <c r="C5408" t="s">
        <v>17</v>
      </c>
      <c r="D5408" t="s">
        <v>18</v>
      </c>
      <c r="E5408" s="2">
        <v>58</v>
      </c>
      <c r="F5408" s="1">
        <v>163838.41</v>
      </c>
      <c r="G5408" s="1">
        <v>216313.58</v>
      </c>
      <c r="H5408" s="1">
        <v>73926.242599999998</v>
      </c>
      <c r="I5408" s="1">
        <v>8044.12</v>
      </c>
      <c r="J5408" s="1">
        <v>-12719.25</v>
      </c>
      <c r="K5408" s="2">
        <v>1</v>
      </c>
      <c r="L5408" s="1">
        <v>73.099999999999994</v>
      </c>
      <c r="M5408" s="1">
        <v>73.099999999999994</v>
      </c>
      <c r="N5408" s="1">
        <v>14.238099999999999</v>
      </c>
      <c r="O5408" s="1">
        <v>-11.29</v>
      </c>
      <c r="P5408" s="1">
        <v>-13.91</v>
      </c>
      <c r="Q5408" s="2">
        <f>-+Table1[[#This Row],[Current Record Count]]+Table1[[#This Row],[Adj Record Count]]</f>
        <v>-57</v>
      </c>
      <c r="R5408" s="1">
        <f>+-Table1[[#This Row],[Current Total ADJUSTMENT_AMOUNT]]+Table1[[#This Row],[Adj Total ADJUSTMENT_AMOUNT]]</f>
        <v>-163765.31</v>
      </c>
      <c r="S5408" s="1">
        <f>-Table1[[#This Row],[Current Total CHARGE_AMOUNT]]+Table1[[#This Row],[Adj Total CHARGE_AMOUNT]]</f>
        <v>-216240.47999999998</v>
      </c>
      <c r="T5408" s="1">
        <f>+Table1[[#This Row],[Adj Total TOTAL_COST]]-Table1[[#This Row],[Current Total TOTAL_COST]]</f>
        <v>-73912.004499999995</v>
      </c>
      <c r="U5408" s="1">
        <f>+Table1[[#This Row],[Adj Total CONTRIBUTION_MARGIN]]-Table1[[#This Row],[Current Total CONTRIBUTION_MARGIN]]</f>
        <v>-8055.41</v>
      </c>
      <c r="V5408" s="1">
        <f>+Table1[[#This Row],[Adj Total OPERATING_MARGIN]]-Table1[[#This Row],[Current Total OPERATING_MARGIN]]</f>
        <v>12705.34</v>
      </c>
    </row>
    <row r="5409" spans="1:22" x14ac:dyDescent="0.3">
      <c r="A5409" t="s">
        <v>82</v>
      </c>
      <c r="B5409">
        <v>2025</v>
      </c>
      <c r="C5409" t="s">
        <v>90</v>
      </c>
      <c r="D5409" t="s">
        <v>90</v>
      </c>
      <c r="E5409" s="2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2">
        <v>2</v>
      </c>
      <c r="L5409" s="1">
        <v>12761.71</v>
      </c>
      <c r="M5409" s="1">
        <v>36566.51</v>
      </c>
      <c r="N5409" s="1">
        <v>11077.0036</v>
      </c>
      <c r="O5409" s="1">
        <v>15723.21</v>
      </c>
      <c r="P5409" s="1">
        <v>12727.8</v>
      </c>
      <c r="Q5409" s="2">
        <f>-+Table1[[#This Row],[Current Record Count]]+Table1[[#This Row],[Adj Record Count]]</f>
        <v>2</v>
      </c>
      <c r="R5409" s="1">
        <f>+-Table1[[#This Row],[Current Total ADJUSTMENT_AMOUNT]]+Table1[[#This Row],[Adj Total ADJUSTMENT_AMOUNT]]</f>
        <v>12761.71</v>
      </c>
      <c r="S5409" s="1">
        <f>-Table1[[#This Row],[Current Total CHARGE_AMOUNT]]+Table1[[#This Row],[Adj Total CHARGE_AMOUNT]]</f>
        <v>36566.51</v>
      </c>
      <c r="T5409" s="1">
        <f>+Table1[[#This Row],[Adj Total TOTAL_COST]]-Table1[[#This Row],[Current Total TOTAL_COST]]</f>
        <v>11077.0036</v>
      </c>
      <c r="U5409" s="1">
        <f>+Table1[[#This Row],[Adj Total CONTRIBUTION_MARGIN]]-Table1[[#This Row],[Current Total CONTRIBUTION_MARGIN]]</f>
        <v>15723.21</v>
      </c>
      <c r="V5409" s="1">
        <f>+Table1[[#This Row],[Adj Total OPERATING_MARGIN]]-Table1[[#This Row],[Current Total OPERATING_MARGIN]]</f>
        <v>12727.8</v>
      </c>
    </row>
    <row r="5410" spans="1:22" x14ac:dyDescent="0.3">
      <c r="A5410" t="s">
        <v>81</v>
      </c>
      <c r="B5410">
        <v>2024</v>
      </c>
      <c r="C5410" t="s">
        <v>28</v>
      </c>
      <c r="D5410" t="s">
        <v>28</v>
      </c>
      <c r="E5410" s="2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2">
        <v>3</v>
      </c>
      <c r="L5410" s="1">
        <v>34181.58</v>
      </c>
      <c r="M5410" s="1">
        <v>60605.46</v>
      </c>
      <c r="N5410" s="1">
        <v>13665.885700000001</v>
      </c>
      <c r="O5410" s="1">
        <v>14613.51</v>
      </c>
      <c r="P5410" s="1">
        <v>12774.32</v>
      </c>
      <c r="Q5410" s="2">
        <f>-+Table1[[#This Row],[Current Record Count]]+Table1[[#This Row],[Adj Record Count]]</f>
        <v>3</v>
      </c>
      <c r="R5410" s="1">
        <f>+-Table1[[#This Row],[Current Total ADJUSTMENT_AMOUNT]]+Table1[[#This Row],[Adj Total ADJUSTMENT_AMOUNT]]</f>
        <v>34181.58</v>
      </c>
      <c r="S5410" s="1">
        <f>-Table1[[#This Row],[Current Total CHARGE_AMOUNT]]+Table1[[#This Row],[Adj Total CHARGE_AMOUNT]]</f>
        <v>60605.46</v>
      </c>
      <c r="T5410" s="1">
        <f>+Table1[[#This Row],[Adj Total TOTAL_COST]]-Table1[[#This Row],[Current Total TOTAL_COST]]</f>
        <v>13665.885700000001</v>
      </c>
      <c r="U5410" s="1">
        <f>+Table1[[#This Row],[Adj Total CONTRIBUTION_MARGIN]]-Table1[[#This Row],[Current Total CONTRIBUTION_MARGIN]]</f>
        <v>14613.51</v>
      </c>
      <c r="V5410" s="1">
        <f>+Table1[[#This Row],[Adj Total OPERATING_MARGIN]]-Table1[[#This Row],[Current Total OPERATING_MARGIN]]</f>
        <v>12774.32</v>
      </c>
    </row>
    <row r="5411" spans="1:22" x14ac:dyDescent="0.3">
      <c r="A5411" t="s">
        <v>19</v>
      </c>
      <c r="B5411">
        <v>2023</v>
      </c>
      <c r="C5411" t="s">
        <v>51</v>
      </c>
      <c r="D5411" t="s">
        <v>51</v>
      </c>
      <c r="E5411" s="2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2">
        <v>17</v>
      </c>
      <c r="L5411" s="1">
        <v>179265.45</v>
      </c>
      <c r="M5411" s="1">
        <v>221159.16</v>
      </c>
      <c r="N5411" s="1">
        <v>40208.006399999998</v>
      </c>
      <c r="O5411" s="1">
        <v>23625.31</v>
      </c>
      <c r="P5411" s="1">
        <v>12861.84</v>
      </c>
      <c r="Q5411" s="2">
        <f>-+Table1[[#This Row],[Current Record Count]]+Table1[[#This Row],[Adj Record Count]]</f>
        <v>17</v>
      </c>
      <c r="R5411" s="1">
        <f>+-Table1[[#This Row],[Current Total ADJUSTMENT_AMOUNT]]+Table1[[#This Row],[Adj Total ADJUSTMENT_AMOUNT]]</f>
        <v>179265.45</v>
      </c>
      <c r="S5411" s="1">
        <f>-Table1[[#This Row],[Current Total CHARGE_AMOUNT]]+Table1[[#This Row],[Adj Total CHARGE_AMOUNT]]</f>
        <v>221159.16</v>
      </c>
      <c r="T5411" s="1">
        <f>+Table1[[#This Row],[Adj Total TOTAL_COST]]-Table1[[#This Row],[Current Total TOTAL_COST]]</f>
        <v>40208.006399999998</v>
      </c>
      <c r="U5411" s="1">
        <f>+Table1[[#This Row],[Adj Total CONTRIBUTION_MARGIN]]-Table1[[#This Row],[Current Total CONTRIBUTION_MARGIN]]</f>
        <v>23625.31</v>
      </c>
      <c r="V5411" s="1">
        <f>+Table1[[#This Row],[Adj Total OPERATING_MARGIN]]-Table1[[#This Row],[Current Total OPERATING_MARGIN]]</f>
        <v>12861.84</v>
      </c>
    </row>
    <row r="5412" spans="1:22" x14ac:dyDescent="0.3">
      <c r="A5412" t="s">
        <v>54</v>
      </c>
      <c r="B5412">
        <v>2024</v>
      </c>
      <c r="C5412" t="s">
        <v>29</v>
      </c>
      <c r="D5412" t="s">
        <v>30</v>
      </c>
      <c r="E5412" s="2">
        <v>24</v>
      </c>
      <c r="F5412" s="1">
        <v>11157.62</v>
      </c>
      <c r="G5412" s="1">
        <v>17307.95</v>
      </c>
      <c r="H5412" s="1">
        <v>7756.0135</v>
      </c>
      <c r="I5412" s="1">
        <v>2885.62</v>
      </c>
      <c r="J5412" s="1">
        <v>23.69</v>
      </c>
      <c r="K5412" s="2">
        <v>81</v>
      </c>
      <c r="L5412" s="1">
        <v>236188.29</v>
      </c>
      <c r="M5412" s="1">
        <v>282283.76</v>
      </c>
      <c r="N5412" s="1">
        <v>62762.957999999999</v>
      </c>
      <c r="O5412" s="1">
        <v>33441.08</v>
      </c>
      <c r="P5412" s="1">
        <v>12885.81</v>
      </c>
      <c r="Q5412" s="2">
        <f>-+Table1[[#This Row],[Current Record Count]]+Table1[[#This Row],[Adj Record Count]]</f>
        <v>57</v>
      </c>
      <c r="R5412" s="1">
        <f>+-Table1[[#This Row],[Current Total ADJUSTMENT_AMOUNT]]+Table1[[#This Row],[Adj Total ADJUSTMENT_AMOUNT]]</f>
        <v>225030.67</v>
      </c>
      <c r="S5412" s="1">
        <f>-Table1[[#This Row],[Current Total CHARGE_AMOUNT]]+Table1[[#This Row],[Adj Total CHARGE_AMOUNT]]</f>
        <v>264975.81</v>
      </c>
      <c r="T5412" s="1">
        <f>+Table1[[#This Row],[Adj Total TOTAL_COST]]-Table1[[#This Row],[Current Total TOTAL_COST]]</f>
        <v>55006.944499999998</v>
      </c>
      <c r="U5412" s="1">
        <f>+Table1[[#This Row],[Adj Total CONTRIBUTION_MARGIN]]-Table1[[#This Row],[Current Total CONTRIBUTION_MARGIN]]</f>
        <v>30555.460000000003</v>
      </c>
      <c r="V5412" s="1">
        <f>+Table1[[#This Row],[Adj Total OPERATING_MARGIN]]-Table1[[#This Row],[Current Total OPERATING_MARGIN]]</f>
        <v>12862.119999999999</v>
      </c>
    </row>
    <row r="5413" spans="1:22" x14ac:dyDescent="0.3">
      <c r="A5413" t="s">
        <v>25</v>
      </c>
      <c r="B5413">
        <v>2022</v>
      </c>
      <c r="C5413" t="s">
        <v>20</v>
      </c>
      <c r="D5413" t="s">
        <v>103</v>
      </c>
      <c r="E5413" s="2">
        <v>1</v>
      </c>
      <c r="F5413" s="1">
        <v>4006.94</v>
      </c>
      <c r="G5413" s="1">
        <v>4097</v>
      </c>
      <c r="H5413" s="1">
        <v>175.5684</v>
      </c>
      <c r="I5413" s="1">
        <v>13.46</v>
      </c>
      <c r="J5413" s="1">
        <v>-32.56</v>
      </c>
      <c r="K5413" s="2">
        <v>2</v>
      </c>
      <c r="L5413" s="1">
        <v>17948.18</v>
      </c>
      <c r="M5413" s="1">
        <v>46343.199999999997</v>
      </c>
      <c r="N5413" s="1">
        <v>15562.7731</v>
      </c>
      <c r="O5413" s="1">
        <v>17048.939999999999</v>
      </c>
      <c r="P5413" s="1">
        <v>12885.2</v>
      </c>
      <c r="Q5413" s="2">
        <f>-+Table1[[#This Row],[Current Record Count]]+Table1[[#This Row],[Adj Record Count]]</f>
        <v>1</v>
      </c>
      <c r="R5413" s="1">
        <f>+-Table1[[#This Row],[Current Total ADJUSTMENT_AMOUNT]]+Table1[[#This Row],[Adj Total ADJUSTMENT_AMOUNT]]</f>
        <v>13941.24</v>
      </c>
      <c r="S5413" s="1">
        <f>-Table1[[#This Row],[Current Total CHARGE_AMOUNT]]+Table1[[#This Row],[Adj Total CHARGE_AMOUNT]]</f>
        <v>42246.2</v>
      </c>
      <c r="T5413" s="1">
        <f>+Table1[[#This Row],[Adj Total TOTAL_COST]]-Table1[[#This Row],[Current Total TOTAL_COST]]</f>
        <v>15387.2047</v>
      </c>
      <c r="U5413" s="1">
        <f>+Table1[[#This Row],[Adj Total CONTRIBUTION_MARGIN]]-Table1[[#This Row],[Current Total CONTRIBUTION_MARGIN]]</f>
        <v>17035.48</v>
      </c>
      <c r="V5413" s="1">
        <f>+Table1[[#This Row],[Adj Total OPERATING_MARGIN]]-Table1[[#This Row],[Current Total OPERATING_MARGIN]]</f>
        <v>12917.76</v>
      </c>
    </row>
    <row r="5414" spans="1:22" x14ac:dyDescent="0.3">
      <c r="A5414" t="s">
        <v>74</v>
      </c>
      <c r="B5414">
        <v>2025</v>
      </c>
      <c r="C5414" t="s">
        <v>17</v>
      </c>
      <c r="D5414" t="s">
        <v>86</v>
      </c>
      <c r="E5414" s="2">
        <v>34</v>
      </c>
      <c r="F5414" s="1">
        <v>83745.62</v>
      </c>
      <c r="G5414" s="1">
        <v>100355.62</v>
      </c>
      <c r="H5414" s="1">
        <v>40310.573499999999</v>
      </c>
      <c r="I5414" s="1">
        <v>-12783.4</v>
      </c>
      <c r="J5414" s="1">
        <v>-26384.59</v>
      </c>
      <c r="K5414" s="2">
        <v>23</v>
      </c>
      <c r="L5414" s="1">
        <v>5632.89</v>
      </c>
      <c r="M5414" s="1">
        <v>7279.35</v>
      </c>
      <c r="N5414" s="1">
        <v>14978.282999999999</v>
      </c>
      <c r="O5414" s="1">
        <v>-7931.5</v>
      </c>
      <c r="P5414" s="1">
        <v>-13415.17</v>
      </c>
      <c r="Q5414" s="2">
        <f>-+Table1[[#This Row],[Current Record Count]]+Table1[[#This Row],[Adj Record Count]]</f>
        <v>-11</v>
      </c>
      <c r="R5414" s="1">
        <f>+-Table1[[#This Row],[Current Total ADJUSTMENT_AMOUNT]]+Table1[[#This Row],[Adj Total ADJUSTMENT_AMOUNT]]</f>
        <v>-78112.73</v>
      </c>
      <c r="S5414" s="1">
        <f>-Table1[[#This Row],[Current Total CHARGE_AMOUNT]]+Table1[[#This Row],[Adj Total CHARGE_AMOUNT]]</f>
        <v>-93076.26999999999</v>
      </c>
      <c r="T5414" s="1">
        <f>+Table1[[#This Row],[Adj Total TOTAL_COST]]-Table1[[#This Row],[Current Total TOTAL_COST]]</f>
        <v>-25332.290499999999</v>
      </c>
      <c r="U5414" s="1">
        <f>+Table1[[#This Row],[Adj Total CONTRIBUTION_MARGIN]]-Table1[[#This Row],[Current Total CONTRIBUTION_MARGIN]]</f>
        <v>4851.8999999999996</v>
      </c>
      <c r="V5414" s="1">
        <f>+Table1[[#This Row],[Adj Total OPERATING_MARGIN]]-Table1[[#This Row],[Current Total OPERATING_MARGIN]]</f>
        <v>12969.42</v>
      </c>
    </row>
    <row r="5415" spans="1:22" x14ac:dyDescent="0.3">
      <c r="A5415" t="s">
        <v>27</v>
      </c>
      <c r="B5415">
        <v>2022</v>
      </c>
      <c r="C5415" t="s">
        <v>20</v>
      </c>
      <c r="D5415" t="s">
        <v>100</v>
      </c>
      <c r="E5415" s="2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2">
        <v>1</v>
      </c>
      <c r="L5415" s="1">
        <v>7250.24</v>
      </c>
      <c r="M5415" s="1">
        <v>22657</v>
      </c>
      <c r="N5415" s="1">
        <v>2420.4265</v>
      </c>
      <c r="O5415" s="1">
        <v>13510.9</v>
      </c>
      <c r="P5415" s="1">
        <v>12986.33</v>
      </c>
      <c r="Q5415" s="2">
        <f>-+Table1[[#This Row],[Current Record Count]]+Table1[[#This Row],[Adj Record Count]]</f>
        <v>1</v>
      </c>
      <c r="R5415" s="1">
        <f>+-Table1[[#This Row],[Current Total ADJUSTMENT_AMOUNT]]+Table1[[#This Row],[Adj Total ADJUSTMENT_AMOUNT]]</f>
        <v>7250.24</v>
      </c>
      <c r="S5415" s="1">
        <f>-Table1[[#This Row],[Current Total CHARGE_AMOUNT]]+Table1[[#This Row],[Adj Total CHARGE_AMOUNT]]</f>
        <v>22657</v>
      </c>
      <c r="T5415" s="1">
        <f>+Table1[[#This Row],[Adj Total TOTAL_COST]]-Table1[[#This Row],[Current Total TOTAL_COST]]</f>
        <v>2420.4265</v>
      </c>
      <c r="U5415" s="1">
        <f>+Table1[[#This Row],[Adj Total CONTRIBUTION_MARGIN]]-Table1[[#This Row],[Current Total CONTRIBUTION_MARGIN]]</f>
        <v>13510.9</v>
      </c>
      <c r="V5415" s="1">
        <f>+Table1[[#This Row],[Adj Total OPERATING_MARGIN]]-Table1[[#This Row],[Current Total OPERATING_MARGIN]]</f>
        <v>12986.33</v>
      </c>
    </row>
    <row r="5416" spans="1:22" x14ac:dyDescent="0.3">
      <c r="A5416" t="s">
        <v>44</v>
      </c>
      <c r="B5416">
        <v>2024</v>
      </c>
      <c r="C5416" t="s">
        <v>23</v>
      </c>
      <c r="D5416" t="s">
        <v>24</v>
      </c>
      <c r="E5416" s="2">
        <v>9</v>
      </c>
      <c r="F5416" s="1">
        <v>85874.53</v>
      </c>
      <c r="G5416" s="1">
        <v>99679.08</v>
      </c>
      <c r="H5416" s="1">
        <v>25515.631700000002</v>
      </c>
      <c r="I5416" s="1">
        <v>-3510.21</v>
      </c>
      <c r="J5416" s="1">
        <v>-11745.62</v>
      </c>
      <c r="K5416" s="2">
        <v>6</v>
      </c>
      <c r="L5416" s="1">
        <v>2978.2</v>
      </c>
      <c r="M5416" s="1">
        <v>5839.05</v>
      </c>
      <c r="N5416" s="1">
        <v>1779.3056999999999</v>
      </c>
      <c r="O5416" s="1">
        <v>1884.62</v>
      </c>
      <c r="P5416" s="1">
        <v>1320.12</v>
      </c>
      <c r="Q5416" s="2">
        <f>-+Table1[[#This Row],[Current Record Count]]+Table1[[#This Row],[Adj Record Count]]</f>
        <v>-3</v>
      </c>
      <c r="R5416" s="1">
        <f>+-Table1[[#This Row],[Current Total ADJUSTMENT_AMOUNT]]+Table1[[#This Row],[Adj Total ADJUSTMENT_AMOUNT]]</f>
        <v>-82896.33</v>
      </c>
      <c r="S5416" s="1">
        <f>-Table1[[#This Row],[Current Total CHARGE_AMOUNT]]+Table1[[#This Row],[Adj Total CHARGE_AMOUNT]]</f>
        <v>-93840.03</v>
      </c>
      <c r="T5416" s="1">
        <f>+Table1[[#This Row],[Adj Total TOTAL_COST]]-Table1[[#This Row],[Current Total TOTAL_COST]]</f>
        <v>-23736.326000000001</v>
      </c>
      <c r="U5416" s="1">
        <f>+Table1[[#This Row],[Adj Total CONTRIBUTION_MARGIN]]-Table1[[#This Row],[Current Total CONTRIBUTION_MARGIN]]</f>
        <v>5394.83</v>
      </c>
      <c r="V5416" s="1">
        <f>+Table1[[#This Row],[Adj Total OPERATING_MARGIN]]-Table1[[#This Row],[Current Total OPERATING_MARGIN]]</f>
        <v>13065.740000000002</v>
      </c>
    </row>
    <row r="5417" spans="1:22" x14ac:dyDescent="0.3">
      <c r="A5417" t="s">
        <v>44</v>
      </c>
      <c r="B5417">
        <v>2021</v>
      </c>
      <c r="C5417" t="s">
        <v>20</v>
      </c>
      <c r="D5417" t="s">
        <v>97</v>
      </c>
      <c r="E5417" s="2">
        <v>666</v>
      </c>
      <c r="F5417" s="1">
        <v>282551.92</v>
      </c>
      <c r="G5417" s="1">
        <v>377718.88</v>
      </c>
      <c r="H5417" s="1">
        <v>275099.67129999999</v>
      </c>
      <c r="I5417" s="1">
        <v>-18887.25</v>
      </c>
      <c r="J5417" s="1">
        <v>-84389.39</v>
      </c>
      <c r="K5417" s="2">
        <v>664</v>
      </c>
      <c r="L5417" s="1">
        <v>203420.85</v>
      </c>
      <c r="M5417" s="1">
        <v>282952.74</v>
      </c>
      <c r="N5417" s="1">
        <v>246383.61439999999</v>
      </c>
      <c r="O5417" s="1">
        <v>-6456.14</v>
      </c>
      <c r="P5417" s="1">
        <v>-71308.399999999994</v>
      </c>
      <c r="Q5417" s="2">
        <f>-+Table1[[#This Row],[Current Record Count]]+Table1[[#This Row],[Adj Record Count]]</f>
        <v>-2</v>
      </c>
      <c r="R5417" s="1">
        <f>+-Table1[[#This Row],[Current Total ADJUSTMENT_AMOUNT]]+Table1[[#This Row],[Adj Total ADJUSTMENT_AMOUNT]]</f>
        <v>-79131.069999999978</v>
      </c>
      <c r="S5417" s="1">
        <f>-Table1[[#This Row],[Current Total CHARGE_AMOUNT]]+Table1[[#This Row],[Adj Total CHARGE_AMOUNT]]</f>
        <v>-94766.140000000014</v>
      </c>
      <c r="T5417" s="1">
        <f>+Table1[[#This Row],[Adj Total TOTAL_COST]]-Table1[[#This Row],[Current Total TOTAL_COST]]</f>
        <v>-28716.056899999996</v>
      </c>
      <c r="U5417" s="1">
        <f>+Table1[[#This Row],[Adj Total CONTRIBUTION_MARGIN]]-Table1[[#This Row],[Current Total CONTRIBUTION_MARGIN]]</f>
        <v>12431.11</v>
      </c>
      <c r="V5417" s="1">
        <f>+Table1[[#This Row],[Adj Total OPERATING_MARGIN]]-Table1[[#This Row],[Current Total OPERATING_MARGIN]]</f>
        <v>13080.990000000005</v>
      </c>
    </row>
    <row r="5418" spans="1:22" x14ac:dyDescent="0.3">
      <c r="A5418" t="s">
        <v>39</v>
      </c>
      <c r="B5418">
        <v>2020</v>
      </c>
      <c r="C5418" t="s">
        <v>41</v>
      </c>
      <c r="D5418" t="s">
        <v>41</v>
      </c>
      <c r="E5418" s="2">
        <v>2</v>
      </c>
      <c r="F5418" s="1">
        <v>36.5</v>
      </c>
      <c r="G5418" s="1">
        <v>36.5</v>
      </c>
      <c r="H5418" s="1">
        <v>0.37659999999999999</v>
      </c>
      <c r="I5418" s="1">
        <v>-0.27</v>
      </c>
      <c r="J5418" s="1">
        <v>-0.38</v>
      </c>
      <c r="K5418" s="2">
        <v>24</v>
      </c>
      <c r="L5418" s="1">
        <v>175683.77</v>
      </c>
      <c r="M5418" s="1">
        <v>244489.32</v>
      </c>
      <c r="N5418" s="1">
        <v>53392.5245</v>
      </c>
      <c r="O5418" s="1">
        <v>32727.119999999999</v>
      </c>
      <c r="P5418" s="1">
        <v>13085.52</v>
      </c>
      <c r="Q5418" s="2">
        <f>-+Table1[[#This Row],[Current Record Count]]+Table1[[#This Row],[Adj Record Count]]</f>
        <v>22</v>
      </c>
      <c r="R5418" s="1">
        <f>+-Table1[[#This Row],[Current Total ADJUSTMENT_AMOUNT]]+Table1[[#This Row],[Adj Total ADJUSTMENT_AMOUNT]]</f>
        <v>175647.27</v>
      </c>
      <c r="S5418" s="1">
        <f>-Table1[[#This Row],[Current Total CHARGE_AMOUNT]]+Table1[[#This Row],[Adj Total CHARGE_AMOUNT]]</f>
        <v>244452.82</v>
      </c>
      <c r="T5418" s="1">
        <f>+Table1[[#This Row],[Adj Total TOTAL_COST]]-Table1[[#This Row],[Current Total TOTAL_COST]]</f>
        <v>53392.147899999996</v>
      </c>
      <c r="U5418" s="1">
        <f>+Table1[[#This Row],[Adj Total CONTRIBUTION_MARGIN]]-Table1[[#This Row],[Current Total CONTRIBUTION_MARGIN]]</f>
        <v>32727.39</v>
      </c>
      <c r="V5418" s="1">
        <f>+Table1[[#This Row],[Adj Total OPERATING_MARGIN]]-Table1[[#This Row],[Current Total OPERATING_MARGIN]]</f>
        <v>13085.9</v>
      </c>
    </row>
    <row r="5419" spans="1:22" x14ac:dyDescent="0.3">
      <c r="A5419" t="s">
        <v>31</v>
      </c>
      <c r="B5419">
        <v>2024</v>
      </c>
      <c r="C5419" t="s">
        <v>20</v>
      </c>
      <c r="D5419" t="s">
        <v>89</v>
      </c>
      <c r="E5419" s="2">
        <v>112</v>
      </c>
      <c r="F5419" s="1">
        <v>1005904.79</v>
      </c>
      <c r="G5419" s="1">
        <v>1442079.21</v>
      </c>
      <c r="H5419" s="1">
        <v>494708.41619999998</v>
      </c>
      <c r="I5419" s="1">
        <v>128241.62</v>
      </c>
      <c r="J5419" s="1">
        <v>16531.14</v>
      </c>
      <c r="K5419" s="2">
        <v>31</v>
      </c>
      <c r="L5419" s="1">
        <v>283219.21000000002</v>
      </c>
      <c r="M5419" s="1">
        <v>475746.6</v>
      </c>
      <c r="N5419" s="1">
        <v>170803.12169999999</v>
      </c>
      <c r="O5419" s="1">
        <v>57420.57</v>
      </c>
      <c r="P5419" s="1">
        <v>29661.88</v>
      </c>
      <c r="Q5419" s="2">
        <f>-+Table1[[#This Row],[Current Record Count]]+Table1[[#This Row],[Adj Record Count]]</f>
        <v>-81</v>
      </c>
      <c r="R5419" s="1">
        <f>+-Table1[[#This Row],[Current Total ADJUSTMENT_AMOUNT]]+Table1[[#This Row],[Adj Total ADJUSTMENT_AMOUNT]]</f>
        <v>-722685.58000000007</v>
      </c>
      <c r="S5419" s="1">
        <f>-Table1[[#This Row],[Current Total CHARGE_AMOUNT]]+Table1[[#This Row],[Adj Total CHARGE_AMOUNT]]</f>
        <v>-966332.61</v>
      </c>
      <c r="T5419" s="1">
        <f>+Table1[[#This Row],[Adj Total TOTAL_COST]]-Table1[[#This Row],[Current Total TOTAL_COST]]</f>
        <v>-323905.29449999996</v>
      </c>
      <c r="U5419" s="1">
        <f>+Table1[[#This Row],[Adj Total CONTRIBUTION_MARGIN]]-Table1[[#This Row],[Current Total CONTRIBUTION_MARGIN]]</f>
        <v>-70821.049999999988</v>
      </c>
      <c r="V5419" s="1">
        <f>+Table1[[#This Row],[Adj Total OPERATING_MARGIN]]-Table1[[#This Row],[Current Total OPERATING_MARGIN]]</f>
        <v>13130.740000000002</v>
      </c>
    </row>
    <row r="5420" spans="1:22" x14ac:dyDescent="0.3">
      <c r="A5420" t="s">
        <v>54</v>
      </c>
      <c r="B5420">
        <v>2022</v>
      </c>
      <c r="C5420" t="s">
        <v>60</v>
      </c>
      <c r="D5420" t="s">
        <v>60</v>
      </c>
      <c r="E5420" s="2">
        <v>26</v>
      </c>
      <c r="F5420" s="1">
        <v>27532.880000000001</v>
      </c>
      <c r="G5420" s="1">
        <v>43089.84</v>
      </c>
      <c r="H5420" s="1">
        <v>9528.5494999999992</v>
      </c>
      <c r="I5420" s="1">
        <v>9265.57</v>
      </c>
      <c r="J5420" s="1">
        <v>6263.75</v>
      </c>
      <c r="K5420" s="2">
        <v>57</v>
      </c>
      <c r="L5420" s="1">
        <v>180166.63</v>
      </c>
      <c r="M5420" s="1">
        <v>228527.45</v>
      </c>
      <c r="N5420" s="1">
        <v>32532.824000000001</v>
      </c>
      <c r="O5420" s="1">
        <v>29054.639999999999</v>
      </c>
      <c r="P5420" s="1">
        <v>19421.72</v>
      </c>
      <c r="Q5420" s="2">
        <f>-+Table1[[#This Row],[Current Record Count]]+Table1[[#This Row],[Adj Record Count]]</f>
        <v>31</v>
      </c>
      <c r="R5420" s="1">
        <f>+-Table1[[#This Row],[Current Total ADJUSTMENT_AMOUNT]]+Table1[[#This Row],[Adj Total ADJUSTMENT_AMOUNT]]</f>
        <v>152633.75</v>
      </c>
      <c r="S5420" s="1">
        <f>-Table1[[#This Row],[Current Total CHARGE_AMOUNT]]+Table1[[#This Row],[Adj Total CHARGE_AMOUNT]]</f>
        <v>185437.61000000002</v>
      </c>
      <c r="T5420" s="1">
        <f>+Table1[[#This Row],[Adj Total TOTAL_COST]]-Table1[[#This Row],[Current Total TOTAL_COST]]</f>
        <v>23004.2745</v>
      </c>
      <c r="U5420" s="1">
        <f>+Table1[[#This Row],[Adj Total CONTRIBUTION_MARGIN]]-Table1[[#This Row],[Current Total CONTRIBUTION_MARGIN]]</f>
        <v>19789.07</v>
      </c>
      <c r="V5420" s="1">
        <f>+Table1[[#This Row],[Adj Total OPERATING_MARGIN]]-Table1[[#This Row],[Current Total OPERATING_MARGIN]]</f>
        <v>13157.970000000001</v>
      </c>
    </row>
    <row r="5421" spans="1:22" x14ac:dyDescent="0.3">
      <c r="A5421" t="s">
        <v>82</v>
      </c>
      <c r="B5421">
        <v>2021</v>
      </c>
      <c r="C5421" t="s">
        <v>17</v>
      </c>
      <c r="D5421" t="s">
        <v>56</v>
      </c>
      <c r="E5421" s="2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2">
        <v>6</v>
      </c>
      <c r="L5421" s="1">
        <v>58432.3</v>
      </c>
      <c r="M5421" s="1">
        <v>89880.39</v>
      </c>
      <c r="N5421" s="1">
        <v>18522.063900000001</v>
      </c>
      <c r="O5421" s="1">
        <v>17206.05</v>
      </c>
      <c r="P5421" s="1">
        <v>13185.61</v>
      </c>
      <c r="Q5421" s="2">
        <f>-+Table1[[#This Row],[Current Record Count]]+Table1[[#This Row],[Adj Record Count]]</f>
        <v>6</v>
      </c>
      <c r="R5421" s="1">
        <f>+-Table1[[#This Row],[Current Total ADJUSTMENT_AMOUNT]]+Table1[[#This Row],[Adj Total ADJUSTMENT_AMOUNT]]</f>
        <v>58432.3</v>
      </c>
      <c r="S5421" s="1">
        <f>-Table1[[#This Row],[Current Total CHARGE_AMOUNT]]+Table1[[#This Row],[Adj Total CHARGE_AMOUNT]]</f>
        <v>89880.39</v>
      </c>
      <c r="T5421" s="1">
        <f>+Table1[[#This Row],[Adj Total TOTAL_COST]]-Table1[[#This Row],[Current Total TOTAL_COST]]</f>
        <v>18522.063900000001</v>
      </c>
      <c r="U5421" s="1">
        <f>+Table1[[#This Row],[Adj Total CONTRIBUTION_MARGIN]]-Table1[[#This Row],[Current Total CONTRIBUTION_MARGIN]]</f>
        <v>17206.05</v>
      </c>
      <c r="V5421" s="1">
        <f>+Table1[[#This Row],[Adj Total OPERATING_MARGIN]]-Table1[[#This Row],[Current Total OPERATING_MARGIN]]</f>
        <v>13185.61</v>
      </c>
    </row>
    <row r="5422" spans="1:22" x14ac:dyDescent="0.3">
      <c r="A5422" t="s">
        <v>33</v>
      </c>
      <c r="B5422">
        <v>2023</v>
      </c>
      <c r="C5422" t="s">
        <v>20</v>
      </c>
      <c r="D5422" t="s">
        <v>103</v>
      </c>
      <c r="E5422" s="2">
        <v>9</v>
      </c>
      <c r="F5422" s="1">
        <v>79251.48</v>
      </c>
      <c r="G5422" s="1">
        <v>85583.48</v>
      </c>
      <c r="H5422" s="1">
        <v>21235.517400000001</v>
      </c>
      <c r="I5422" s="1">
        <v>-8225.7099999999991</v>
      </c>
      <c r="J5422" s="1">
        <v>-13338.49</v>
      </c>
      <c r="K5422" s="2">
        <v>6</v>
      </c>
      <c r="L5422" s="1">
        <v>1138.01</v>
      </c>
      <c r="M5422" s="1">
        <v>1218.96</v>
      </c>
      <c r="N5422" s="1">
        <v>215.6771</v>
      </c>
      <c r="O5422" s="1">
        <v>-116.35</v>
      </c>
      <c r="P5422" s="1">
        <v>-134.72999999999999</v>
      </c>
      <c r="Q5422" s="2">
        <f>-+Table1[[#This Row],[Current Record Count]]+Table1[[#This Row],[Adj Record Count]]</f>
        <v>-3</v>
      </c>
      <c r="R5422" s="1">
        <f>+-Table1[[#This Row],[Current Total ADJUSTMENT_AMOUNT]]+Table1[[#This Row],[Adj Total ADJUSTMENT_AMOUNT]]</f>
        <v>-78113.47</v>
      </c>
      <c r="S5422" s="1">
        <f>-Table1[[#This Row],[Current Total CHARGE_AMOUNT]]+Table1[[#This Row],[Adj Total CHARGE_AMOUNT]]</f>
        <v>-84364.51999999999</v>
      </c>
      <c r="T5422" s="1">
        <f>+Table1[[#This Row],[Adj Total TOTAL_COST]]-Table1[[#This Row],[Current Total TOTAL_COST]]</f>
        <v>-21019.8403</v>
      </c>
      <c r="U5422" s="1">
        <f>+Table1[[#This Row],[Adj Total CONTRIBUTION_MARGIN]]-Table1[[#This Row],[Current Total CONTRIBUTION_MARGIN]]</f>
        <v>8109.3599999999988</v>
      </c>
      <c r="V5422" s="1">
        <f>+Table1[[#This Row],[Adj Total OPERATING_MARGIN]]-Table1[[#This Row],[Current Total OPERATING_MARGIN]]</f>
        <v>13203.76</v>
      </c>
    </row>
    <row r="5423" spans="1:22" x14ac:dyDescent="0.3">
      <c r="A5423" t="s">
        <v>22</v>
      </c>
      <c r="B5423">
        <v>2020</v>
      </c>
      <c r="C5423" t="s">
        <v>20</v>
      </c>
      <c r="D5423" t="s">
        <v>100</v>
      </c>
      <c r="E5423" s="2">
        <v>1430</v>
      </c>
      <c r="F5423" s="1">
        <v>658030.61</v>
      </c>
      <c r="G5423" s="1">
        <v>1026662.3</v>
      </c>
      <c r="H5423" s="1">
        <v>1066283.8798</v>
      </c>
      <c r="I5423" s="1">
        <v>-524855.42000000004</v>
      </c>
      <c r="J5423" s="1">
        <v>-702505.86</v>
      </c>
      <c r="K5423" s="2">
        <v>1416</v>
      </c>
      <c r="L5423" s="1">
        <v>408096.82</v>
      </c>
      <c r="M5423" s="1">
        <v>671735.81</v>
      </c>
      <c r="N5423" s="1">
        <v>948615.75459999999</v>
      </c>
      <c r="O5423" s="1">
        <v>-524056.78</v>
      </c>
      <c r="P5423" s="1">
        <v>-689279.06</v>
      </c>
      <c r="Q5423" s="2">
        <f>-+Table1[[#This Row],[Current Record Count]]+Table1[[#This Row],[Adj Record Count]]</f>
        <v>-14</v>
      </c>
      <c r="R5423" s="1">
        <f>+-Table1[[#This Row],[Current Total ADJUSTMENT_AMOUNT]]+Table1[[#This Row],[Adj Total ADJUSTMENT_AMOUNT]]</f>
        <v>-249933.78999999998</v>
      </c>
      <c r="S5423" s="1">
        <f>-Table1[[#This Row],[Current Total CHARGE_AMOUNT]]+Table1[[#This Row],[Adj Total CHARGE_AMOUNT]]</f>
        <v>-354926.49</v>
      </c>
      <c r="T5423" s="1">
        <f>+Table1[[#This Row],[Adj Total TOTAL_COST]]-Table1[[#This Row],[Current Total TOTAL_COST]]</f>
        <v>-117668.12520000001</v>
      </c>
      <c r="U5423" s="1">
        <f>+Table1[[#This Row],[Adj Total CONTRIBUTION_MARGIN]]-Table1[[#This Row],[Current Total CONTRIBUTION_MARGIN]]</f>
        <v>798.64000000001397</v>
      </c>
      <c r="V5423" s="1">
        <f>+Table1[[#This Row],[Adj Total OPERATING_MARGIN]]-Table1[[#This Row],[Current Total OPERATING_MARGIN]]</f>
        <v>13226.79999999993</v>
      </c>
    </row>
    <row r="5424" spans="1:22" x14ac:dyDescent="0.3">
      <c r="A5424" t="s">
        <v>35</v>
      </c>
      <c r="B5424">
        <v>2025</v>
      </c>
      <c r="C5424" t="s">
        <v>20</v>
      </c>
      <c r="D5424" t="s">
        <v>70</v>
      </c>
      <c r="E5424" s="2">
        <v>9</v>
      </c>
      <c r="F5424" s="1">
        <v>120975.61</v>
      </c>
      <c r="G5424" s="1">
        <v>127859.14</v>
      </c>
      <c r="H5424" s="1">
        <v>26360.363499999999</v>
      </c>
      <c r="I5424" s="1">
        <v>-12236.31</v>
      </c>
      <c r="J5424" s="1">
        <v>-19524.330000000002</v>
      </c>
      <c r="K5424" s="2">
        <v>1</v>
      </c>
      <c r="L5424" s="1">
        <v>31746.04</v>
      </c>
      <c r="M5424" s="1">
        <v>33424.01</v>
      </c>
      <c r="N5424" s="1">
        <v>8012.6724999999997</v>
      </c>
      <c r="O5424" s="1">
        <v>-4340.0200000000004</v>
      </c>
      <c r="P5424" s="1">
        <v>-6259.74</v>
      </c>
      <c r="Q5424" s="2">
        <f>-+Table1[[#This Row],[Current Record Count]]+Table1[[#This Row],[Adj Record Count]]</f>
        <v>-8</v>
      </c>
      <c r="R5424" s="1">
        <f>+-Table1[[#This Row],[Current Total ADJUSTMENT_AMOUNT]]+Table1[[#This Row],[Adj Total ADJUSTMENT_AMOUNT]]</f>
        <v>-89229.57</v>
      </c>
      <c r="S5424" s="1">
        <f>-Table1[[#This Row],[Current Total CHARGE_AMOUNT]]+Table1[[#This Row],[Adj Total CHARGE_AMOUNT]]</f>
        <v>-94435.13</v>
      </c>
      <c r="T5424" s="1">
        <f>+Table1[[#This Row],[Adj Total TOTAL_COST]]-Table1[[#This Row],[Current Total TOTAL_COST]]</f>
        <v>-18347.690999999999</v>
      </c>
      <c r="U5424" s="1">
        <f>+Table1[[#This Row],[Adj Total CONTRIBUTION_MARGIN]]-Table1[[#This Row],[Current Total CONTRIBUTION_MARGIN]]</f>
        <v>7896.2899999999991</v>
      </c>
      <c r="V5424" s="1">
        <f>+Table1[[#This Row],[Adj Total OPERATING_MARGIN]]-Table1[[#This Row],[Current Total OPERATING_MARGIN]]</f>
        <v>13264.590000000002</v>
      </c>
    </row>
    <row r="5425" spans="1:22" x14ac:dyDescent="0.3">
      <c r="A5425" t="s">
        <v>33</v>
      </c>
      <c r="B5425">
        <v>2025</v>
      </c>
      <c r="C5425" t="s">
        <v>29</v>
      </c>
      <c r="D5425" t="s">
        <v>52</v>
      </c>
      <c r="E5425" s="2">
        <v>141</v>
      </c>
      <c r="F5425" s="1">
        <v>207120.82</v>
      </c>
      <c r="G5425" s="1">
        <v>335108.19</v>
      </c>
      <c r="H5425" s="1">
        <v>92767.706699999995</v>
      </c>
      <c r="I5425" s="1">
        <v>21362.23</v>
      </c>
      <c r="J5425" s="1">
        <v>-1730.76</v>
      </c>
      <c r="K5425" s="2">
        <v>97</v>
      </c>
      <c r="L5425" s="1">
        <v>2048.6</v>
      </c>
      <c r="M5425" s="1">
        <v>14054</v>
      </c>
      <c r="N5425" s="1">
        <v>295.06279999999998</v>
      </c>
      <c r="O5425" s="1">
        <v>11638.44</v>
      </c>
      <c r="P5425" s="1">
        <v>11595.25</v>
      </c>
      <c r="Q5425" s="2">
        <f>-+Table1[[#This Row],[Current Record Count]]+Table1[[#This Row],[Adj Record Count]]</f>
        <v>-44</v>
      </c>
      <c r="R5425" s="1">
        <f>+-Table1[[#This Row],[Current Total ADJUSTMENT_AMOUNT]]+Table1[[#This Row],[Adj Total ADJUSTMENT_AMOUNT]]</f>
        <v>-205072.22</v>
      </c>
      <c r="S5425" s="1">
        <f>-Table1[[#This Row],[Current Total CHARGE_AMOUNT]]+Table1[[#This Row],[Adj Total CHARGE_AMOUNT]]</f>
        <v>-321054.19</v>
      </c>
      <c r="T5425" s="1">
        <f>+Table1[[#This Row],[Adj Total TOTAL_COST]]-Table1[[#This Row],[Current Total TOTAL_COST]]</f>
        <v>-92472.643899999995</v>
      </c>
      <c r="U5425" s="1">
        <f>+Table1[[#This Row],[Adj Total CONTRIBUTION_MARGIN]]-Table1[[#This Row],[Current Total CONTRIBUTION_MARGIN]]</f>
        <v>-9723.7899999999991</v>
      </c>
      <c r="V5425" s="1">
        <f>+Table1[[#This Row],[Adj Total OPERATING_MARGIN]]-Table1[[#This Row],[Current Total OPERATING_MARGIN]]</f>
        <v>13326.01</v>
      </c>
    </row>
    <row r="5426" spans="1:22" x14ac:dyDescent="0.3">
      <c r="A5426" t="s">
        <v>54</v>
      </c>
      <c r="B5426">
        <v>2025</v>
      </c>
      <c r="C5426" t="s">
        <v>29</v>
      </c>
      <c r="D5426" t="s">
        <v>87</v>
      </c>
      <c r="E5426" s="2">
        <v>84</v>
      </c>
      <c r="F5426" s="1">
        <v>13391.3</v>
      </c>
      <c r="G5426" s="1">
        <v>21144</v>
      </c>
      <c r="H5426" s="1">
        <v>18898.653900000001</v>
      </c>
      <c r="I5426" s="1">
        <v>-3290.67</v>
      </c>
      <c r="J5426" s="1">
        <v>-11229.8</v>
      </c>
      <c r="K5426" s="2">
        <v>155</v>
      </c>
      <c r="L5426" s="1">
        <v>432583.75</v>
      </c>
      <c r="M5426" s="1">
        <v>622535.93000000005</v>
      </c>
      <c r="N5426" s="1">
        <v>176355.23480000001</v>
      </c>
      <c r="O5426" s="1">
        <v>84782.38</v>
      </c>
      <c r="P5426" s="1">
        <v>2098.36</v>
      </c>
      <c r="Q5426" s="2">
        <f>-+Table1[[#This Row],[Current Record Count]]+Table1[[#This Row],[Adj Record Count]]</f>
        <v>71</v>
      </c>
      <c r="R5426" s="1">
        <f>+-Table1[[#This Row],[Current Total ADJUSTMENT_AMOUNT]]+Table1[[#This Row],[Adj Total ADJUSTMENT_AMOUNT]]</f>
        <v>419192.45</v>
      </c>
      <c r="S5426" s="1">
        <f>-Table1[[#This Row],[Current Total CHARGE_AMOUNT]]+Table1[[#This Row],[Adj Total CHARGE_AMOUNT]]</f>
        <v>601391.93000000005</v>
      </c>
      <c r="T5426" s="1">
        <f>+Table1[[#This Row],[Adj Total TOTAL_COST]]-Table1[[#This Row],[Current Total TOTAL_COST]]</f>
        <v>157456.5809</v>
      </c>
      <c r="U5426" s="1">
        <f>+Table1[[#This Row],[Adj Total CONTRIBUTION_MARGIN]]-Table1[[#This Row],[Current Total CONTRIBUTION_MARGIN]]</f>
        <v>88073.05</v>
      </c>
      <c r="V5426" s="1">
        <f>+Table1[[#This Row],[Adj Total OPERATING_MARGIN]]-Table1[[#This Row],[Current Total OPERATING_MARGIN]]</f>
        <v>13328.16</v>
      </c>
    </row>
    <row r="5427" spans="1:22" x14ac:dyDescent="0.3">
      <c r="A5427" t="s">
        <v>44</v>
      </c>
      <c r="B5427">
        <v>2020</v>
      </c>
      <c r="C5427" t="s">
        <v>17</v>
      </c>
      <c r="D5427" t="s">
        <v>45</v>
      </c>
      <c r="E5427" s="2">
        <v>134</v>
      </c>
      <c r="F5427" s="1">
        <v>2111252.5499999998</v>
      </c>
      <c r="G5427" s="1">
        <v>2648997.6800000002</v>
      </c>
      <c r="H5427" s="1">
        <v>504150.13630000001</v>
      </c>
      <c r="I5427" s="1">
        <v>154516.69</v>
      </c>
      <c r="J5427" s="1">
        <v>-9516.7099999999991</v>
      </c>
      <c r="K5427" s="2">
        <v>34</v>
      </c>
      <c r="L5427" s="1">
        <v>84579.92</v>
      </c>
      <c r="M5427" s="1">
        <v>125091.75</v>
      </c>
      <c r="N5427" s="1">
        <v>35291.003100000002</v>
      </c>
      <c r="O5427" s="1">
        <v>16003.75</v>
      </c>
      <c r="P5427" s="1">
        <v>3924.07</v>
      </c>
      <c r="Q5427" s="2">
        <f>-+Table1[[#This Row],[Current Record Count]]+Table1[[#This Row],[Adj Record Count]]</f>
        <v>-100</v>
      </c>
      <c r="R5427" s="1">
        <f>+-Table1[[#This Row],[Current Total ADJUSTMENT_AMOUNT]]+Table1[[#This Row],[Adj Total ADJUSTMENT_AMOUNT]]</f>
        <v>-2026672.63</v>
      </c>
      <c r="S5427" s="1">
        <f>-Table1[[#This Row],[Current Total CHARGE_AMOUNT]]+Table1[[#This Row],[Adj Total CHARGE_AMOUNT]]</f>
        <v>-2523905.9300000002</v>
      </c>
      <c r="T5427" s="1">
        <f>+Table1[[#This Row],[Adj Total TOTAL_COST]]-Table1[[#This Row],[Current Total TOTAL_COST]]</f>
        <v>-468859.13320000004</v>
      </c>
      <c r="U5427" s="1">
        <f>+Table1[[#This Row],[Adj Total CONTRIBUTION_MARGIN]]-Table1[[#This Row],[Current Total CONTRIBUTION_MARGIN]]</f>
        <v>-138512.94</v>
      </c>
      <c r="V5427" s="1">
        <f>+Table1[[#This Row],[Adj Total OPERATING_MARGIN]]-Table1[[#This Row],[Current Total OPERATING_MARGIN]]</f>
        <v>13440.779999999999</v>
      </c>
    </row>
    <row r="5428" spans="1:22" x14ac:dyDescent="0.3">
      <c r="A5428" t="s">
        <v>27</v>
      </c>
      <c r="B5428">
        <v>2024</v>
      </c>
      <c r="C5428" t="s">
        <v>95</v>
      </c>
      <c r="D5428" t="s">
        <v>95</v>
      </c>
      <c r="E5428" s="2">
        <v>1</v>
      </c>
      <c r="F5428" s="1">
        <v>13304.15</v>
      </c>
      <c r="G5428" s="1">
        <v>15541</v>
      </c>
      <c r="H5428" s="1">
        <v>1654.7863</v>
      </c>
      <c r="I5428" s="1">
        <v>1268.8800000000001</v>
      </c>
      <c r="J5428" s="1">
        <v>625.53</v>
      </c>
      <c r="K5428" s="2">
        <v>8</v>
      </c>
      <c r="L5428" s="1">
        <v>136937.1</v>
      </c>
      <c r="M5428" s="1">
        <v>156887</v>
      </c>
      <c r="N5428" s="1">
        <v>18675.0504</v>
      </c>
      <c r="O5428" s="1">
        <v>19951.89</v>
      </c>
      <c r="P5428" s="1">
        <v>14070.46</v>
      </c>
      <c r="Q5428" s="2">
        <f>-+Table1[[#This Row],[Current Record Count]]+Table1[[#This Row],[Adj Record Count]]</f>
        <v>7</v>
      </c>
      <c r="R5428" s="1">
        <f>+-Table1[[#This Row],[Current Total ADJUSTMENT_AMOUNT]]+Table1[[#This Row],[Adj Total ADJUSTMENT_AMOUNT]]</f>
        <v>123632.95000000001</v>
      </c>
      <c r="S5428" s="1">
        <f>-Table1[[#This Row],[Current Total CHARGE_AMOUNT]]+Table1[[#This Row],[Adj Total CHARGE_AMOUNT]]</f>
        <v>141346</v>
      </c>
      <c r="T5428" s="1">
        <f>+Table1[[#This Row],[Adj Total TOTAL_COST]]-Table1[[#This Row],[Current Total TOTAL_COST]]</f>
        <v>17020.2641</v>
      </c>
      <c r="U5428" s="1">
        <f>+Table1[[#This Row],[Adj Total CONTRIBUTION_MARGIN]]-Table1[[#This Row],[Current Total CONTRIBUTION_MARGIN]]</f>
        <v>18683.009999999998</v>
      </c>
      <c r="V5428" s="1">
        <f>+Table1[[#This Row],[Adj Total OPERATING_MARGIN]]-Table1[[#This Row],[Current Total OPERATING_MARGIN]]</f>
        <v>13444.929999999998</v>
      </c>
    </row>
    <row r="5429" spans="1:22" x14ac:dyDescent="0.3">
      <c r="A5429" t="s">
        <v>22</v>
      </c>
      <c r="B5429">
        <v>2023</v>
      </c>
      <c r="C5429" t="s">
        <v>20</v>
      </c>
      <c r="D5429" t="s">
        <v>99</v>
      </c>
      <c r="E5429" s="2">
        <v>2217</v>
      </c>
      <c r="F5429" s="1">
        <v>1719359.54</v>
      </c>
      <c r="G5429" s="1">
        <v>2502824.5099999998</v>
      </c>
      <c r="H5429" s="1">
        <v>972081.78659999999</v>
      </c>
      <c r="I5429" s="1">
        <v>321856.46999999997</v>
      </c>
      <c r="J5429" s="1">
        <v>-7202.79</v>
      </c>
      <c r="K5429" s="2">
        <v>2184</v>
      </c>
      <c r="L5429" s="1">
        <v>1465293.6</v>
      </c>
      <c r="M5429" s="1">
        <v>2190453.9300000002</v>
      </c>
      <c r="N5429" s="1">
        <v>888127.71499999997</v>
      </c>
      <c r="O5429" s="1">
        <v>309195.44</v>
      </c>
      <c r="P5429" s="1">
        <v>6264.5</v>
      </c>
      <c r="Q5429" s="2">
        <f>-+Table1[[#This Row],[Current Record Count]]+Table1[[#This Row],[Adj Record Count]]</f>
        <v>-33</v>
      </c>
      <c r="R5429" s="1">
        <f>+-Table1[[#This Row],[Current Total ADJUSTMENT_AMOUNT]]+Table1[[#This Row],[Adj Total ADJUSTMENT_AMOUNT]]</f>
        <v>-254065.93999999994</v>
      </c>
      <c r="S5429" s="1">
        <f>-Table1[[#This Row],[Current Total CHARGE_AMOUNT]]+Table1[[#This Row],[Adj Total CHARGE_AMOUNT]]</f>
        <v>-312370.57999999961</v>
      </c>
      <c r="T5429" s="1">
        <f>+Table1[[#This Row],[Adj Total TOTAL_COST]]-Table1[[#This Row],[Current Total TOTAL_COST]]</f>
        <v>-83954.071600000025</v>
      </c>
      <c r="U5429" s="1">
        <f>+Table1[[#This Row],[Adj Total CONTRIBUTION_MARGIN]]-Table1[[#This Row],[Current Total CONTRIBUTION_MARGIN]]</f>
        <v>-12661.02999999997</v>
      </c>
      <c r="V5429" s="1">
        <f>+Table1[[#This Row],[Adj Total OPERATING_MARGIN]]-Table1[[#This Row],[Current Total OPERATING_MARGIN]]</f>
        <v>13467.29</v>
      </c>
    </row>
    <row r="5430" spans="1:22" x14ac:dyDescent="0.3">
      <c r="A5430" t="s">
        <v>27</v>
      </c>
      <c r="B5430">
        <v>2025</v>
      </c>
      <c r="C5430" t="s">
        <v>92</v>
      </c>
      <c r="D5430" t="s">
        <v>92</v>
      </c>
      <c r="E5430" s="2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2">
        <v>1</v>
      </c>
      <c r="L5430" s="1">
        <v>8758.5</v>
      </c>
      <c r="M5430" s="1">
        <v>23995.91</v>
      </c>
      <c r="N5430" s="1">
        <v>1329.1841999999999</v>
      </c>
      <c r="O5430" s="1">
        <v>14083.25</v>
      </c>
      <c r="P5430" s="1">
        <v>13570.87</v>
      </c>
      <c r="Q5430" s="2">
        <f>-+Table1[[#This Row],[Current Record Count]]+Table1[[#This Row],[Adj Record Count]]</f>
        <v>1</v>
      </c>
      <c r="R5430" s="1">
        <f>+-Table1[[#This Row],[Current Total ADJUSTMENT_AMOUNT]]+Table1[[#This Row],[Adj Total ADJUSTMENT_AMOUNT]]</f>
        <v>8758.5</v>
      </c>
      <c r="S5430" s="1">
        <f>-Table1[[#This Row],[Current Total CHARGE_AMOUNT]]+Table1[[#This Row],[Adj Total CHARGE_AMOUNT]]</f>
        <v>23995.91</v>
      </c>
      <c r="T5430" s="1">
        <f>+Table1[[#This Row],[Adj Total TOTAL_COST]]-Table1[[#This Row],[Current Total TOTAL_COST]]</f>
        <v>1329.1841999999999</v>
      </c>
      <c r="U5430" s="1">
        <f>+Table1[[#This Row],[Adj Total CONTRIBUTION_MARGIN]]-Table1[[#This Row],[Current Total CONTRIBUTION_MARGIN]]</f>
        <v>14083.25</v>
      </c>
      <c r="V5430" s="1">
        <f>+Table1[[#This Row],[Adj Total OPERATING_MARGIN]]-Table1[[#This Row],[Current Total OPERATING_MARGIN]]</f>
        <v>13570.87</v>
      </c>
    </row>
    <row r="5431" spans="1:22" x14ac:dyDescent="0.3">
      <c r="A5431" t="s">
        <v>27</v>
      </c>
      <c r="B5431">
        <v>2023</v>
      </c>
      <c r="C5431" t="s">
        <v>17</v>
      </c>
      <c r="D5431" t="s">
        <v>66</v>
      </c>
      <c r="E5431" s="2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2">
        <v>1</v>
      </c>
      <c r="L5431" s="1">
        <v>10743.86</v>
      </c>
      <c r="M5431" s="1">
        <v>26954</v>
      </c>
      <c r="N5431" s="1">
        <v>2636.7415000000001</v>
      </c>
      <c r="O5431" s="1">
        <v>14600.72</v>
      </c>
      <c r="P5431" s="1">
        <v>13573.4</v>
      </c>
      <c r="Q5431" s="2">
        <f>-+Table1[[#This Row],[Current Record Count]]+Table1[[#This Row],[Adj Record Count]]</f>
        <v>1</v>
      </c>
      <c r="R5431" s="1">
        <f>+-Table1[[#This Row],[Current Total ADJUSTMENT_AMOUNT]]+Table1[[#This Row],[Adj Total ADJUSTMENT_AMOUNT]]</f>
        <v>10743.86</v>
      </c>
      <c r="S5431" s="1">
        <f>-Table1[[#This Row],[Current Total CHARGE_AMOUNT]]+Table1[[#This Row],[Adj Total CHARGE_AMOUNT]]</f>
        <v>26954</v>
      </c>
      <c r="T5431" s="1">
        <f>+Table1[[#This Row],[Adj Total TOTAL_COST]]-Table1[[#This Row],[Current Total TOTAL_COST]]</f>
        <v>2636.7415000000001</v>
      </c>
      <c r="U5431" s="1">
        <f>+Table1[[#This Row],[Adj Total CONTRIBUTION_MARGIN]]-Table1[[#This Row],[Current Total CONTRIBUTION_MARGIN]]</f>
        <v>14600.72</v>
      </c>
      <c r="V5431" s="1">
        <f>+Table1[[#This Row],[Adj Total OPERATING_MARGIN]]-Table1[[#This Row],[Current Total OPERATING_MARGIN]]</f>
        <v>13573.4</v>
      </c>
    </row>
    <row r="5432" spans="1:22" x14ac:dyDescent="0.3">
      <c r="A5432" t="s">
        <v>39</v>
      </c>
      <c r="B5432">
        <v>2024</v>
      </c>
      <c r="C5432" t="s">
        <v>17</v>
      </c>
      <c r="D5432" t="s">
        <v>18</v>
      </c>
      <c r="E5432" s="2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2">
        <v>4</v>
      </c>
      <c r="L5432" s="1">
        <v>132216.81</v>
      </c>
      <c r="M5432" s="1">
        <v>143529.51</v>
      </c>
      <c r="N5432" s="1">
        <v>41551.157700000003</v>
      </c>
      <c r="O5432" s="1">
        <v>27775.83</v>
      </c>
      <c r="P5432" s="1">
        <v>13585.88</v>
      </c>
      <c r="Q5432" s="2">
        <f>-+Table1[[#This Row],[Current Record Count]]+Table1[[#This Row],[Adj Record Count]]</f>
        <v>4</v>
      </c>
      <c r="R5432" s="1">
        <f>+-Table1[[#This Row],[Current Total ADJUSTMENT_AMOUNT]]+Table1[[#This Row],[Adj Total ADJUSTMENT_AMOUNT]]</f>
        <v>132216.81</v>
      </c>
      <c r="S5432" s="1">
        <f>-Table1[[#This Row],[Current Total CHARGE_AMOUNT]]+Table1[[#This Row],[Adj Total CHARGE_AMOUNT]]</f>
        <v>143529.51</v>
      </c>
      <c r="T5432" s="1">
        <f>+Table1[[#This Row],[Adj Total TOTAL_COST]]-Table1[[#This Row],[Current Total TOTAL_COST]]</f>
        <v>41551.157700000003</v>
      </c>
      <c r="U5432" s="1">
        <f>+Table1[[#This Row],[Adj Total CONTRIBUTION_MARGIN]]-Table1[[#This Row],[Current Total CONTRIBUTION_MARGIN]]</f>
        <v>27775.83</v>
      </c>
      <c r="V5432" s="1">
        <f>+Table1[[#This Row],[Adj Total OPERATING_MARGIN]]-Table1[[#This Row],[Current Total OPERATING_MARGIN]]</f>
        <v>13585.88</v>
      </c>
    </row>
    <row r="5433" spans="1:22" x14ac:dyDescent="0.3">
      <c r="A5433" t="s">
        <v>25</v>
      </c>
      <c r="B5433">
        <v>2024</v>
      </c>
      <c r="C5433" t="s">
        <v>17</v>
      </c>
      <c r="D5433" t="s">
        <v>91</v>
      </c>
      <c r="E5433" s="2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2">
        <v>35</v>
      </c>
      <c r="L5433" s="1">
        <v>125441.71</v>
      </c>
      <c r="M5433" s="1">
        <v>161850</v>
      </c>
      <c r="N5433" s="1">
        <v>27046.1747</v>
      </c>
      <c r="O5433" s="1">
        <v>22022.12</v>
      </c>
      <c r="P5433" s="1">
        <v>13627.35</v>
      </c>
      <c r="Q5433" s="2">
        <f>-+Table1[[#This Row],[Current Record Count]]+Table1[[#This Row],[Adj Record Count]]</f>
        <v>35</v>
      </c>
      <c r="R5433" s="1">
        <f>+-Table1[[#This Row],[Current Total ADJUSTMENT_AMOUNT]]+Table1[[#This Row],[Adj Total ADJUSTMENT_AMOUNT]]</f>
        <v>125441.71</v>
      </c>
      <c r="S5433" s="1">
        <f>-Table1[[#This Row],[Current Total CHARGE_AMOUNT]]+Table1[[#This Row],[Adj Total CHARGE_AMOUNT]]</f>
        <v>161850</v>
      </c>
      <c r="T5433" s="1">
        <f>+Table1[[#This Row],[Adj Total TOTAL_COST]]-Table1[[#This Row],[Current Total TOTAL_COST]]</f>
        <v>27046.1747</v>
      </c>
      <c r="U5433" s="1">
        <f>+Table1[[#This Row],[Adj Total CONTRIBUTION_MARGIN]]-Table1[[#This Row],[Current Total CONTRIBUTION_MARGIN]]</f>
        <v>22022.12</v>
      </c>
      <c r="V5433" s="1">
        <f>+Table1[[#This Row],[Adj Total OPERATING_MARGIN]]-Table1[[#This Row],[Current Total OPERATING_MARGIN]]</f>
        <v>13627.35</v>
      </c>
    </row>
    <row r="5434" spans="1:22" x14ac:dyDescent="0.3">
      <c r="A5434" t="s">
        <v>16</v>
      </c>
      <c r="B5434">
        <v>2023</v>
      </c>
      <c r="C5434" t="s">
        <v>26</v>
      </c>
      <c r="D5434" t="s">
        <v>26</v>
      </c>
      <c r="E5434" s="2">
        <v>151</v>
      </c>
      <c r="F5434" s="1">
        <v>231451.19</v>
      </c>
      <c r="G5434" s="1">
        <v>274246.57</v>
      </c>
      <c r="H5434" s="1">
        <v>69839.917499999996</v>
      </c>
      <c r="I5434" s="1">
        <v>10320.870000000001</v>
      </c>
      <c r="J5434" s="1">
        <v>-7043.93</v>
      </c>
      <c r="K5434" s="2">
        <v>128</v>
      </c>
      <c r="L5434" s="1">
        <v>42217.760000000002</v>
      </c>
      <c r="M5434" s="1">
        <v>56297.41</v>
      </c>
      <c r="N5434" s="1">
        <v>9794.8014000000003</v>
      </c>
      <c r="O5434" s="1">
        <v>8853.66</v>
      </c>
      <c r="P5434" s="1">
        <v>6591.75</v>
      </c>
      <c r="Q5434" s="2">
        <f>-+Table1[[#This Row],[Current Record Count]]+Table1[[#This Row],[Adj Record Count]]</f>
        <v>-23</v>
      </c>
      <c r="R5434" s="1">
        <f>+-Table1[[#This Row],[Current Total ADJUSTMENT_AMOUNT]]+Table1[[#This Row],[Adj Total ADJUSTMENT_AMOUNT]]</f>
        <v>-189233.43</v>
      </c>
      <c r="S5434" s="1">
        <f>-Table1[[#This Row],[Current Total CHARGE_AMOUNT]]+Table1[[#This Row],[Adj Total CHARGE_AMOUNT]]</f>
        <v>-217949.16</v>
      </c>
      <c r="T5434" s="1">
        <f>+Table1[[#This Row],[Adj Total TOTAL_COST]]-Table1[[#This Row],[Current Total TOTAL_COST]]</f>
        <v>-60045.116099999999</v>
      </c>
      <c r="U5434" s="1">
        <f>+Table1[[#This Row],[Adj Total CONTRIBUTION_MARGIN]]-Table1[[#This Row],[Current Total CONTRIBUTION_MARGIN]]</f>
        <v>-1467.2100000000009</v>
      </c>
      <c r="V5434" s="1">
        <f>+Table1[[#This Row],[Adj Total OPERATING_MARGIN]]-Table1[[#This Row],[Current Total OPERATING_MARGIN]]</f>
        <v>13635.68</v>
      </c>
    </row>
    <row r="5435" spans="1:22" x14ac:dyDescent="0.3">
      <c r="A5435" t="s">
        <v>16</v>
      </c>
      <c r="B5435">
        <v>2021</v>
      </c>
      <c r="C5435" t="s">
        <v>20</v>
      </c>
      <c r="D5435" t="s">
        <v>76</v>
      </c>
      <c r="E5435" s="2">
        <v>584</v>
      </c>
      <c r="F5435" s="1">
        <v>753477.92</v>
      </c>
      <c r="G5435" s="1">
        <v>1075171.1200000001</v>
      </c>
      <c r="H5435" s="1">
        <v>318010.46090000001</v>
      </c>
      <c r="I5435" s="1">
        <v>108557.59</v>
      </c>
      <c r="J5435" s="1">
        <v>42054.07</v>
      </c>
      <c r="K5435" s="2">
        <v>512</v>
      </c>
      <c r="L5435" s="1">
        <v>216275.71</v>
      </c>
      <c r="M5435" s="1">
        <v>315028.90000000002</v>
      </c>
      <c r="N5435" s="1">
        <v>67738.428499999995</v>
      </c>
      <c r="O5435" s="1">
        <v>70652.62</v>
      </c>
      <c r="P5435" s="1">
        <v>55690.76</v>
      </c>
      <c r="Q5435" s="2">
        <f>-+Table1[[#This Row],[Current Record Count]]+Table1[[#This Row],[Adj Record Count]]</f>
        <v>-72</v>
      </c>
      <c r="R5435" s="1">
        <f>+-Table1[[#This Row],[Current Total ADJUSTMENT_AMOUNT]]+Table1[[#This Row],[Adj Total ADJUSTMENT_AMOUNT]]</f>
        <v>-537202.21000000008</v>
      </c>
      <c r="S5435" s="1">
        <f>-Table1[[#This Row],[Current Total CHARGE_AMOUNT]]+Table1[[#This Row],[Adj Total CHARGE_AMOUNT]]</f>
        <v>-760142.22000000009</v>
      </c>
      <c r="T5435" s="1">
        <f>+Table1[[#This Row],[Adj Total TOTAL_COST]]-Table1[[#This Row],[Current Total TOTAL_COST]]</f>
        <v>-250272.03240000003</v>
      </c>
      <c r="U5435" s="1">
        <f>+Table1[[#This Row],[Adj Total CONTRIBUTION_MARGIN]]-Table1[[#This Row],[Current Total CONTRIBUTION_MARGIN]]</f>
        <v>-37904.97</v>
      </c>
      <c r="V5435" s="1">
        <f>+Table1[[#This Row],[Adj Total OPERATING_MARGIN]]-Table1[[#This Row],[Current Total OPERATING_MARGIN]]</f>
        <v>13636.690000000002</v>
      </c>
    </row>
    <row r="5436" spans="1:22" x14ac:dyDescent="0.3">
      <c r="A5436" t="s">
        <v>27</v>
      </c>
      <c r="B5436">
        <v>2022</v>
      </c>
      <c r="C5436" t="s">
        <v>28</v>
      </c>
      <c r="D5436" t="s">
        <v>28</v>
      </c>
      <c r="E5436" s="2">
        <v>3</v>
      </c>
      <c r="F5436" s="1">
        <v>23142.13</v>
      </c>
      <c r="G5436" s="1">
        <v>29567.07</v>
      </c>
      <c r="H5436" s="1">
        <v>4189.3768</v>
      </c>
      <c r="I5436" s="1">
        <v>3360.15</v>
      </c>
      <c r="J5436" s="1">
        <v>2329.0500000000002</v>
      </c>
      <c r="K5436" s="2">
        <v>29</v>
      </c>
      <c r="L5436" s="1">
        <v>456478.46</v>
      </c>
      <c r="M5436" s="1">
        <v>593947.35</v>
      </c>
      <c r="N5436" s="1">
        <v>137698.73319999999</v>
      </c>
      <c r="O5436" s="1">
        <v>94720.38</v>
      </c>
      <c r="P5436" s="1">
        <v>16014.71</v>
      </c>
      <c r="Q5436" s="2">
        <f>-+Table1[[#This Row],[Current Record Count]]+Table1[[#This Row],[Adj Record Count]]</f>
        <v>26</v>
      </c>
      <c r="R5436" s="1">
        <f>+-Table1[[#This Row],[Current Total ADJUSTMENT_AMOUNT]]+Table1[[#This Row],[Adj Total ADJUSTMENT_AMOUNT]]</f>
        <v>433336.33</v>
      </c>
      <c r="S5436" s="1">
        <f>-Table1[[#This Row],[Current Total CHARGE_AMOUNT]]+Table1[[#This Row],[Adj Total CHARGE_AMOUNT]]</f>
        <v>564380.28</v>
      </c>
      <c r="T5436" s="1">
        <f>+Table1[[#This Row],[Adj Total TOTAL_COST]]-Table1[[#This Row],[Current Total TOTAL_COST]]</f>
        <v>133509.35639999999</v>
      </c>
      <c r="U5436" s="1">
        <f>+Table1[[#This Row],[Adj Total CONTRIBUTION_MARGIN]]-Table1[[#This Row],[Current Total CONTRIBUTION_MARGIN]]</f>
        <v>91360.23000000001</v>
      </c>
      <c r="V5436" s="1">
        <f>+Table1[[#This Row],[Adj Total OPERATING_MARGIN]]-Table1[[#This Row],[Current Total OPERATING_MARGIN]]</f>
        <v>13685.66</v>
      </c>
    </row>
    <row r="5437" spans="1:22" x14ac:dyDescent="0.3">
      <c r="A5437" t="s">
        <v>16</v>
      </c>
      <c r="B5437">
        <v>2022</v>
      </c>
      <c r="C5437" t="s">
        <v>20</v>
      </c>
      <c r="D5437" t="s">
        <v>71</v>
      </c>
      <c r="E5437" s="2">
        <v>136</v>
      </c>
      <c r="F5437" s="1">
        <v>180326.57</v>
      </c>
      <c r="G5437" s="1">
        <v>243832.46</v>
      </c>
      <c r="H5437" s="1">
        <v>94709.887900000002</v>
      </c>
      <c r="I5437" s="1">
        <v>10405.450000000001</v>
      </c>
      <c r="J5437" s="1">
        <v>-13251.17</v>
      </c>
      <c r="K5437" s="2">
        <v>13</v>
      </c>
      <c r="L5437" s="1">
        <v>8060.84</v>
      </c>
      <c r="M5437" s="1">
        <v>9706.35</v>
      </c>
      <c r="N5437" s="1">
        <v>2154.5477999999998</v>
      </c>
      <c r="O5437" s="1">
        <v>828.92</v>
      </c>
      <c r="P5437" s="1">
        <v>466.84</v>
      </c>
      <c r="Q5437" s="2">
        <f>-+Table1[[#This Row],[Current Record Count]]+Table1[[#This Row],[Adj Record Count]]</f>
        <v>-123</v>
      </c>
      <c r="R5437" s="1">
        <f>+-Table1[[#This Row],[Current Total ADJUSTMENT_AMOUNT]]+Table1[[#This Row],[Adj Total ADJUSTMENT_AMOUNT]]</f>
        <v>-172265.73</v>
      </c>
      <c r="S5437" s="1">
        <f>-Table1[[#This Row],[Current Total CHARGE_AMOUNT]]+Table1[[#This Row],[Adj Total CHARGE_AMOUNT]]</f>
        <v>-234126.11</v>
      </c>
      <c r="T5437" s="1">
        <f>+Table1[[#This Row],[Adj Total TOTAL_COST]]-Table1[[#This Row],[Current Total TOTAL_COST]]</f>
        <v>-92555.340100000001</v>
      </c>
      <c r="U5437" s="1">
        <f>+Table1[[#This Row],[Adj Total CONTRIBUTION_MARGIN]]-Table1[[#This Row],[Current Total CONTRIBUTION_MARGIN]]</f>
        <v>-9576.5300000000007</v>
      </c>
      <c r="V5437" s="1">
        <f>+Table1[[#This Row],[Adj Total OPERATING_MARGIN]]-Table1[[#This Row],[Current Total OPERATING_MARGIN]]</f>
        <v>13718.01</v>
      </c>
    </row>
    <row r="5438" spans="1:22" x14ac:dyDescent="0.3">
      <c r="A5438" t="s">
        <v>35</v>
      </c>
      <c r="B5438">
        <v>2025</v>
      </c>
      <c r="C5438" t="s">
        <v>60</v>
      </c>
      <c r="D5438" t="s">
        <v>60</v>
      </c>
      <c r="E5438" s="2">
        <v>69</v>
      </c>
      <c r="F5438" s="1">
        <v>438884.86</v>
      </c>
      <c r="G5438" s="1">
        <v>594202.24</v>
      </c>
      <c r="H5438" s="1">
        <v>82797.828999999998</v>
      </c>
      <c r="I5438" s="1">
        <v>11528.26</v>
      </c>
      <c r="J5438" s="1">
        <v>-13796.92</v>
      </c>
      <c r="K5438" s="2">
        <v>4</v>
      </c>
      <c r="L5438" s="1">
        <v>2519.62</v>
      </c>
      <c r="M5438" s="1">
        <v>2832.85</v>
      </c>
      <c r="N5438" s="1">
        <v>255.9622</v>
      </c>
      <c r="O5438" s="1">
        <v>54.71</v>
      </c>
      <c r="P5438" s="1">
        <v>-28.83</v>
      </c>
      <c r="Q5438" s="2">
        <f>-+Table1[[#This Row],[Current Record Count]]+Table1[[#This Row],[Adj Record Count]]</f>
        <v>-65</v>
      </c>
      <c r="R5438" s="1">
        <f>+-Table1[[#This Row],[Current Total ADJUSTMENT_AMOUNT]]+Table1[[#This Row],[Adj Total ADJUSTMENT_AMOUNT]]</f>
        <v>-436365.24</v>
      </c>
      <c r="S5438" s="1">
        <f>-Table1[[#This Row],[Current Total CHARGE_AMOUNT]]+Table1[[#This Row],[Adj Total CHARGE_AMOUNT]]</f>
        <v>-591369.39</v>
      </c>
      <c r="T5438" s="1">
        <f>+Table1[[#This Row],[Adj Total TOTAL_COST]]-Table1[[#This Row],[Current Total TOTAL_COST]]</f>
        <v>-82541.866800000003</v>
      </c>
      <c r="U5438" s="1">
        <f>+Table1[[#This Row],[Adj Total CONTRIBUTION_MARGIN]]-Table1[[#This Row],[Current Total CONTRIBUTION_MARGIN]]</f>
        <v>-11473.550000000001</v>
      </c>
      <c r="V5438" s="1">
        <f>+Table1[[#This Row],[Adj Total OPERATING_MARGIN]]-Table1[[#This Row],[Current Total OPERATING_MARGIN]]</f>
        <v>13768.09</v>
      </c>
    </row>
    <row r="5439" spans="1:22" x14ac:dyDescent="0.3">
      <c r="A5439" t="s">
        <v>27</v>
      </c>
      <c r="B5439">
        <v>2025</v>
      </c>
      <c r="C5439" t="s">
        <v>29</v>
      </c>
      <c r="D5439" t="s">
        <v>62</v>
      </c>
      <c r="E5439" s="2">
        <v>1</v>
      </c>
      <c r="F5439" s="1">
        <v>20698.97</v>
      </c>
      <c r="G5439" s="1">
        <v>22996.35</v>
      </c>
      <c r="H5439" s="1">
        <v>2041.6120000000001</v>
      </c>
      <c r="I5439" s="1">
        <v>1047.8599999999999</v>
      </c>
      <c r="J5439" s="1">
        <v>255.77</v>
      </c>
      <c r="K5439" s="2">
        <v>11</v>
      </c>
      <c r="L5439" s="1">
        <v>123747.62</v>
      </c>
      <c r="M5439" s="1">
        <v>169550.23</v>
      </c>
      <c r="N5439" s="1">
        <v>31615.437000000002</v>
      </c>
      <c r="O5439" s="1">
        <v>27516.48</v>
      </c>
      <c r="P5439" s="1">
        <v>14027</v>
      </c>
      <c r="Q5439" s="2">
        <f>-+Table1[[#This Row],[Current Record Count]]+Table1[[#This Row],[Adj Record Count]]</f>
        <v>10</v>
      </c>
      <c r="R5439" s="1">
        <f>+-Table1[[#This Row],[Current Total ADJUSTMENT_AMOUNT]]+Table1[[#This Row],[Adj Total ADJUSTMENT_AMOUNT]]</f>
        <v>103048.65</v>
      </c>
      <c r="S5439" s="1">
        <f>-Table1[[#This Row],[Current Total CHARGE_AMOUNT]]+Table1[[#This Row],[Adj Total CHARGE_AMOUNT]]</f>
        <v>146553.88</v>
      </c>
      <c r="T5439" s="1">
        <f>+Table1[[#This Row],[Adj Total TOTAL_COST]]-Table1[[#This Row],[Current Total TOTAL_COST]]</f>
        <v>29573.825000000001</v>
      </c>
      <c r="U5439" s="1">
        <f>+Table1[[#This Row],[Adj Total CONTRIBUTION_MARGIN]]-Table1[[#This Row],[Current Total CONTRIBUTION_MARGIN]]</f>
        <v>26468.62</v>
      </c>
      <c r="V5439" s="1">
        <f>+Table1[[#This Row],[Adj Total OPERATING_MARGIN]]-Table1[[#This Row],[Current Total OPERATING_MARGIN]]</f>
        <v>13771.23</v>
      </c>
    </row>
    <row r="5440" spans="1:22" x14ac:dyDescent="0.3">
      <c r="A5440" t="s">
        <v>31</v>
      </c>
      <c r="B5440">
        <v>2024</v>
      </c>
      <c r="C5440" t="s">
        <v>29</v>
      </c>
      <c r="D5440" t="s">
        <v>52</v>
      </c>
      <c r="E5440" s="2">
        <v>3</v>
      </c>
      <c r="F5440" s="1">
        <v>41863.480000000003</v>
      </c>
      <c r="G5440" s="1">
        <v>59164.5</v>
      </c>
      <c r="H5440" s="1">
        <v>17843.829000000002</v>
      </c>
      <c r="I5440" s="1">
        <v>-8763.98</v>
      </c>
      <c r="J5440" s="1">
        <v>-13837.23</v>
      </c>
      <c r="K5440" s="2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2">
        <f>-+Table1[[#This Row],[Current Record Count]]+Table1[[#This Row],[Adj Record Count]]</f>
        <v>-3</v>
      </c>
      <c r="R5440" s="1">
        <f>+-Table1[[#This Row],[Current Total ADJUSTMENT_AMOUNT]]+Table1[[#This Row],[Adj Total ADJUSTMENT_AMOUNT]]</f>
        <v>-41863.480000000003</v>
      </c>
      <c r="S5440" s="1">
        <f>-Table1[[#This Row],[Current Total CHARGE_AMOUNT]]+Table1[[#This Row],[Adj Total CHARGE_AMOUNT]]</f>
        <v>-59164.5</v>
      </c>
      <c r="T5440" s="1">
        <f>+Table1[[#This Row],[Adj Total TOTAL_COST]]-Table1[[#This Row],[Current Total TOTAL_COST]]</f>
        <v>-17843.829000000002</v>
      </c>
      <c r="U5440" s="1">
        <f>+Table1[[#This Row],[Adj Total CONTRIBUTION_MARGIN]]-Table1[[#This Row],[Current Total CONTRIBUTION_MARGIN]]</f>
        <v>8763.98</v>
      </c>
      <c r="V5440" s="1">
        <f>+Table1[[#This Row],[Adj Total OPERATING_MARGIN]]-Table1[[#This Row],[Current Total OPERATING_MARGIN]]</f>
        <v>13837.23</v>
      </c>
    </row>
    <row r="5441" spans="1:22" x14ac:dyDescent="0.3">
      <c r="A5441" t="s">
        <v>82</v>
      </c>
      <c r="B5441">
        <v>2024</v>
      </c>
      <c r="C5441" t="s">
        <v>51</v>
      </c>
      <c r="D5441" t="s">
        <v>51</v>
      </c>
      <c r="E5441" s="2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2">
        <v>12</v>
      </c>
      <c r="L5441" s="1">
        <v>1062833.24</v>
      </c>
      <c r="M5441" s="1">
        <v>1328587.18</v>
      </c>
      <c r="N5441" s="1">
        <v>251989.1305</v>
      </c>
      <c r="O5441" s="1">
        <v>98648.46</v>
      </c>
      <c r="P5441" s="1">
        <v>13868.63</v>
      </c>
      <c r="Q5441" s="2">
        <f>-+Table1[[#This Row],[Current Record Count]]+Table1[[#This Row],[Adj Record Count]]</f>
        <v>12</v>
      </c>
      <c r="R5441" s="1">
        <f>+-Table1[[#This Row],[Current Total ADJUSTMENT_AMOUNT]]+Table1[[#This Row],[Adj Total ADJUSTMENT_AMOUNT]]</f>
        <v>1062833.24</v>
      </c>
      <c r="S5441" s="1">
        <f>-Table1[[#This Row],[Current Total CHARGE_AMOUNT]]+Table1[[#This Row],[Adj Total CHARGE_AMOUNT]]</f>
        <v>1328587.18</v>
      </c>
      <c r="T5441" s="1">
        <f>+Table1[[#This Row],[Adj Total TOTAL_COST]]-Table1[[#This Row],[Current Total TOTAL_COST]]</f>
        <v>251989.1305</v>
      </c>
      <c r="U5441" s="1">
        <f>+Table1[[#This Row],[Adj Total CONTRIBUTION_MARGIN]]-Table1[[#This Row],[Current Total CONTRIBUTION_MARGIN]]</f>
        <v>98648.46</v>
      </c>
      <c r="V5441" s="1">
        <f>+Table1[[#This Row],[Adj Total OPERATING_MARGIN]]-Table1[[#This Row],[Current Total OPERATING_MARGIN]]</f>
        <v>13868.63</v>
      </c>
    </row>
    <row r="5442" spans="1:22" x14ac:dyDescent="0.3">
      <c r="A5442" t="s">
        <v>74</v>
      </c>
      <c r="B5442">
        <v>2022</v>
      </c>
      <c r="C5442" t="s">
        <v>41</v>
      </c>
      <c r="D5442" t="s">
        <v>41</v>
      </c>
      <c r="E5442" s="2">
        <v>23</v>
      </c>
      <c r="F5442" s="1">
        <v>102930.69</v>
      </c>
      <c r="G5442" s="1">
        <v>127222.35</v>
      </c>
      <c r="H5442" s="1">
        <v>46750.382299999997</v>
      </c>
      <c r="I5442" s="1">
        <v>-11</v>
      </c>
      <c r="J5442" s="1">
        <v>-13914.03</v>
      </c>
      <c r="K5442" s="2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2">
        <f>-+Table1[[#This Row],[Current Record Count]]+Table1[[#This Row],[Adj Record Count]]</f>
        <v>-23</v>
      </c>
      <c r="R5442" s="1">
        <f>+-Table1[[#This Row],[Current Total ADJUSTMENT_AMOUNT]]+Table1[[#This Row],[Adj Total ADJUSTMENT_AMOUNT]]</f>
        <v>-102930.69</v>
      </c>
      <c r="S5442" s="1">
        <f>-Table1[[#This Row],[Current Total CHARGE_AMOUNT]]+Table1[[#This Row],[Adj Total CHARGE_AMOUNT]]</f>
        <v>-127222.35</v>
      </c>
      <c r="T5442" s="1">
        <f>+Table1[[#This Row],[Adj Total TOTAL_COST]]-Table1[[#This Row],[Current Total TOTAL_COST]]</f>
        <v>-46750.382299999997</v>
      </c>
      <c r="U5442" s="1">
        <f>+Table1[[#This Row],[Adj Total CONTRIBUTION_MARGIN]]-Table1[[#This Row],[Current Total CONTRIBUTION_MARGIN]]</f>
        <v>11</v>
      </c>
      <c r="V5442" s="1">
        <f>+Table1[[#This Row],[Adj Total OPERATING_MARGIN]]-Table1[[#This Row],[Current Total OPERATING_MARGIN]]</f>
        <v>13914.03</v>
      </c>
    </row>
    <row r="5443" spans="1:22" x14ac:dyDescent="0.3">
      <c r="A5443" t="s">
        <v>35</v>
      </c>
      <c r="B5443">
        <v>2025</v>
      </c>
      <c r="C5443" t="s">
        <v>20</v>
      </c>
      <c r="D5443" t="s">
        <v>93</v>
      </c>
      <c r="E5443" s="2">
        <v>298</v>
      </c>
      <c r="F5443" s="1">
        <v>741739.03</v>
      </c>
      <c r="G5443" s="1">
        <v>987434.94</v>
      </c>
      <c r="H5443" s="1">
        <v>202273.47020000001</v>
      </c>
      <c r="I5443" s="1">
        <v>52353.24</v>
      </c>
      <c r="J5443" s="1">
        <v>-11722.26</v>
      </c>
      <c r="K5443" s="2">
        <v>137</v>
      </c>
      <c r="L5443" s="1">
        <v>78619.61</v>
      </c>
      <c r="M5443" s="1">
        <v>110587.84</v>
      </c>
      <c r="N5443" s="1">
        <v>23003.595099999999</v>
      </c>
      <c r="O5443" s="1">
        <v>8691</v>
      </c>
      <c r="P5443" s="1">
        <v>2211.4</v>
      </c>
      <c r="Q5443" s="2">
        <f>-+Table1[[#This Row],[Current Record Count]]+Table1[[#This Row],[Adj Record Count]]</f>
        <v>-161</v>
      </c>
      <c r="R5443" s="1">
        <f>+-Table1[[#This Row],[Current Total ADJUSTMENT_AMOUNT]]+Table1[[#This Row],[Adj Total ADJUSTMENT_AMOUNT]]</f>
        <v>-663119.42000000004</v>
      </c>
      <c r="S5443" s="1">
        <f>-Table1[[#This Row],[Current Total CHARGE_AMOUNT]]+Table1[[#This Row],[Adj Total CHARGE_AMOUNT]]</f>
        <v>-876847.1</v>
      </c>
      <c r="T5443" s="1">
        <f>+Table1[[#This Row],[Adj Total TOTAL_COST]]-Table1[[#This Row],[Current Total TOTAL_COST]]</f>
        <v>-179269.8751</v>
      </c>
      <c r="U5443" s="1">
        <f>+Table1[[#This Row],[Adj Total CONTRIBUTION_MARGIN]]-Table1[[#This Row],[Current Total CONTRIBUTION_MARGIN]]</f>
        <v>-43662.239999999998</v>
      </c>
      <c r="V5443" s="1">
        <f>+Table1[[#This Row],[Adj Total OPERATING_MARGIN]]-Table1[[#This Row],[Current Total OPERATING_MARGIN]]</f>
        <v>13933.66</v>
      </c>
    </row>
    <row r="5444" spans="1:22" x14ac:dyDescent="0.3">
      <c r="A5444" t="s">
        <v>27</v>
      </c>
      <c r="B5444">
        <v>2023</v>
      </c>
      <c r="C5444" t="s">
        <v>90</v>
      </c>
      <c r="D5444" t="s">
        <v>90</v>
      </c>
      <c r="E5444" s="2">
        <v>3</v>
      </c>
      <c r="F5444" s="1">
        <v>21310.18</v>
      </c>
      <c r="G5444" s="1">
        <v>32085.5</v>
      </c>
      <c r="H5444" s="1">
        <v>3722.8915999999999</v>
      </c>
      <c r="I5444" s="1">
        <v>9867.89</v>
      </c>
      <c r="J5444" s="1">
        <v>8572.16</v>
      </c>
      <c r="K5444" s="2">
        <v>6</v>
      </c>
      <c r="L5444" s="1">
        <v>98798.77</v>
      </c>
      <c r="M5444" s="1">
        <v>150542.91</v>
      </c>
      <c r="N5444" s="1">
        <v>30917.105599999999</v>
      </c>
      <c r="O5444" s="1">
        <v>30756.91</v>
      </c>
      <c r="P5444" s="1">
        <v>22562.400000000001</v>
      </c>
      <c r="Q5444" s="2">
        <f>-+Table1[[#This Row],[Current Record Count]]+Table1[[#This Row],[Adj Record Count]]</f>
        <v>3</v>
      </c>
      <c r="R5444" s="1">
        <f>+-Table1[[#This Row],[Current Total ADJUSTMENT_AMOUNT]]+Table1[[#This Row],[Adj Total ADJUSTMENT_AMOUNT]]</f>
        <v>77488.59</v>
      </c>
      <c r="S5444" s="1">
        <f>-Table1[[#This Row],[Current Total CHARGE_AMOUNT]]+Table1[[#This Row],[Adj Total CHARGE_AMOUNT]]</f>
        <v>118457.41</v>
      </c>
      <c r="T5444" s="1">
        <f>+Table1[[#This Row],[Adj Total TOTAL_COST]]-Table1[[#This Row],[Current Total TOTAL_COST]]</f>
        <v>27194.214</v>
      </c>
      <c r="U5444" s="1">
        <f>+Table1[[#This Row],[Adj Total CONTRIBUTION_MARGIN]]-Table1[[#This Row],[Current Total CONTRIBUTION_MARGIN]]</f>
        <v>20889.02</v>
      </c>
      <c r="V5444" s="1">
        <f>+Table1[[#This Row],[Adj Total OPERATING_MARGIN]]-Table1[[#This Row],[Current Total OPERATING_MARGIN]]</f>
        <v>13990.240000000002</v>
      </c>
    </row>
    <row r="5445" spans="1:22" x14ac:dyDescent="0.3">
      <c r="A5445" t="s">
        <v>22</v>
      </c>
      <c r="B5445">
        <v>2023</v>
      </c>
      <c r="C5445" t="s">
        <v>17</v>
      </c>
      <c r="D5445" t="s">
        <v>69</v>
      </c>
      <c r="E5445" s="2">
        <v>2887</v>
      </c>
      <c r="F5445" s="1">
        <v>1550040.67</v>
      </c>
      <c r="G5445" s="1">
        <v>2511912.1</v>
      </c>
      <c r="H5445" s="1">
        <v>1455654.7202999999</v>
      </c>
      <c r="I5445" s="1">
        <v>193491.59</v>
      </c>
      <c r="J5445" s="1">
        <v>-361222.75</v>
      </c>
      <c r="K5445" s="2">
        <v>2791</v>
      </c>
      <c r="L5445" s="1">
        <v>937877.74</v>
      </c>
      <c r="M5445" s="1">
        <v>1716081.68</v>
      </c>
      <c r="N5445" s="1">
        <v>1246933.709</v>
      </c>
      <c r="O5445" s="1">
        <v>138413.13</v>
      </c>
      <c r="P5445" s="1">
        <v>-347090.67</v>
      </c>
      <c r="Q5445" s="2">
        <f>-+Table1[[#This Row],[Current Record Count]]+Table1[[#This Row],[Adj Record Count]]</f>
        <v>-96</v>
      </c>
      <c r="R5445" s="1">
        <f>+-Table1[[#This Row],[Current Total ADJUSTMENT_AMOUNT]]+Table1[[#This Row],[Adj Total ADJUSTMENT_AMOUNT]]</f>
        <v>-612162.92999999993</v>
      </c>
      <c r="S5445" s="1">
        <f>-Table1[[#This Row],[Current Total CHARGE_AMOUNT]]+Table1[[#This Row],[Adj Total CHARGE_AMOUNT]]</f>
        <v>-795830.42000000016</v>
      </c>
      <c r="T5445" s="1">
        <f>+Table1[[#This Row],[Adj Total TOTAL_COST]]-Table1[[#This Row],[Current Total TOTAL_COST]]</f>
        <v>-208721.0112999999</v>
      </c>
      <c r="U5445" s="1">
        <f>+Table1[[#This Row],[Adj Total CONTRIBUTION_MARGIN]]-Table1[[#This Row],[Current Total CONTRIBUTION_MARGIN]]</f>
        <v>-55078.459999999992</v>
      </c>
      <c r="V5445" s="1">
        <f>+Table1[[#This Row],[Adj Total OPERATING_MARGIN]]-Table1[[#This Row],[Current Total OPERATING_MARGIN]]</f>
        <v>14132.080000000016</v>
      </c>
    </row>
    <row r="5446" spans="1:22" x14ac:dyDescent="0.3">
      <c r="A5446" t="s">
        <v>22</v>
      </c>
      <c r="B5446">
        <v>2024</v>
      </c>
      <c r="C5446" t="s">
        <v>72</v>
      </c>
      <c r="D5446" t="s">
        <v>72</v>
      </c>
      <c r="E5446" s="2">
        <v>3</v>
      </c>
      <c r="F5446" s="1">
        <v>21877.54</v>
      </c>
      <c r="G5446" s="1">
        <v>30739.81</v>
      </c>
      <c r="H5446" s="1">
        <v>22722.063600000001</v>
      </c>
      <c r="I5446" s="1">
        <v>-3315.48</v>
      </c>
      <c r="J5446" s="1">
        <v>-14325.08</v>
      </c>
      <c r="K5446" s="2">
        <v>1</v>
      </c>
      <c r="L5446" s="1">
        <v>4490.01</v>
      </c>
      <c r="M5446" s="1">
        <v>5356.5</v>
      </c>
      <c r="N5446" s="1">
        <v>1049.5003999999999</v>
      </c>
      <c r="O5446" s="1">
        <v>112.32</v>
      </c>
      <c r="P5446" s="1">
        <v>-192.11</v>
      </c>
      <c r="Q5446" s="2">
        <f>-+Table1[[#This Row],[Current Record Count]]+Table1[[#This Row],[Adj Record Count]]</f>
        <v>-2</v>
      </c>
      <c r="R5446" s="1">
        <f>+-Table1[[#This Row],[Current Total ADJUSTMENT_AMOUNT]]+Table1[[#This Row],[Adj Total ADJUSTMENT_AMOUNT]]</f>
        <v>-17387.53</v>
      </c>
      <c r="S5446" s="1">
        <f>-Table1[[#This Row],[Current Total CHARGE_AMOUNT]]+Table1[[#This Row],[Adj Total CHARGE_AMOUNT]]</f>
        <v>-25383.31</v>
      </c>
      <c r="T5446" s="1">
        <f>+Table1[[#This Row],[Adj Total TOTAL_COST]]-Table1[[#This Row],[Current Total TOTAL_COST]]</f>
        <v>-21672.563200000001</v>
      </c>
      <c r="U5446" s="1">
        <f>+Table1[[#This Row],[Adj Total CONTRIBUTION_MARGIN]]-Table1[[#This Row],[Current Total CONTRIBUTION_MARGIN]]</f>
        <v>3427.8</v>
      </c>
      <c r="V5446" s="1">
        <f>+Table1[[#This Row],[Adj Total OPERATING_MARGIN]]-Table1[[#This Row],[Current Total OPERATING_MARGIN]]</f>
        <v>14132.97</v>
      </c>
    </row>
    <row r="5447" spans="1:22" x14ac:dyDescent="0.3">
      <c r="A5447" t="s">
        <v>25</v>
      </c>
      <c r="B5447">
        <v>2022</v>
      </c>
      <c r="C5447" t="s">
        <v>17</v>
      </c>
      <c r="D5447" t="s">
        <v>107</v>
      </c>
      <c r="E5447" s="2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2">
        <v>28</v>
      </c>
      <c r="L5447" s="1">
        <v>99769.04</v>
      </c>
      <c r="M5447" s="1">
        <v>137329.34</v>
      </c>
      <c r="N5447" s="1">
        <v>24187.549500000001</v>
      </c>
      <c r="O5447" s="1">
        <v>21021.89</v>
      </c>
      <c r="P5447" s="1">
        <v>14142.04</v>
      </c>
      <c r="Q5447" s="2">
        <f>-+Table1[[#This Row],[Current Record Count]]+Table1[[#This Row],[Adj Record Count]]</f>
        <v>28</v>
      </c>
      <c r="R5447" s="1">
        <f>+-Table1[[#This Row],[Current Total ADJUSTMENT_AMOUNT]]+Table1[[#This Row],[Adj Total ADJUSTMENT_AMOUNT]]</f>
        <v>99769.04</v>
      </c>
      <c r="S5447" s="1">
        <f>-Table1[[#This Row],[Current Total CHARGE_AMOUNT]]+Table1[[#This Row],[Adj Total CHARGE_AMOUNT]]</f>
        <v>137329.34</v>
      </c>
      <c r="T5447" s="1">
        <f>+Table1[[#This Row],[Adj Total TOTAL_COST]]-Table1[[#This Row],[Current Total TOTAL_COST]]</f>
        <v>24187.549500000001</v>
      </c>
      <c r="U5447" s="1">
        <f>+Table1[[#This Row],[Adj Total CONTRIBUTION_MARGIN]]-Table1[[#This Row],[Current Total CONTRIBUTION_MARGIN]]</f>
        <v>21021.89</v>
      </c>
      <c r="V5447" s="1">
        <f>+Table1[[#This Row],[Adj Total OPERATING_MARGIN]]-Table1[[#This Row],[Current Total OPERATING_MARGIN]]</f>
        <v>14142.04</v>
      </c>
    </row>
    <row r="5448" spans="1:22" x14ac:dyDescent="0.3">
      <c r="A5448" t="s">
        <v>54</v>
      </c>
      <c r="B5448">
        <v>2022</v>
      </c>
      <c r="C5448" t="s">
        <v>23</v>
      </c>
      <c r="D5448" t="s">
        <v>40</v>
      </c>
      <c r="E5448" s="2">
        <v>1</v>
      </c>
      <c r="F5448" s="1">
        <v>1635.23</v>
      </c>
      <c r="G5448" s="1">
        <v>4955.2700000000004</v>
      </c>
      <c r="H5448" s="1">
        <v>311.0847</v>
      </c>
      <c r="I5448" s="1">
        <v>3085.78</v>
      </c>
      <c r="J5448" s="1">
        <v>3008.96</v>
      </c>
      <c r="K5448" s="2">
        <v>15</v>
      </c>
      <c r="L5448" s="1">
        <v>137725.21</v>
      </c>
      <c r="M5448" s="1">
        <v>179066.37</v>
      </c>
      <c r="N5448" s="1">
        <v>26647.140299999999</v>
      </c>
      <c r="O5448" s="1">
        <v>26123.75</v>
      </c>
      <c r="P5448" s="1">
        <v>17208.86</v>
      </c>
      <c r="Q5448" s="2">
        <f>-+Table1[[#This Row],[Current Record Count]]+Table1[[#This Row],[Adj Record Count]]</f>
        <v>14</v>
      </c>
      <c r="R5448" s="1">
        <f>+-Table1[[#This Row],[Current Total ADJUSTMENT_AMOUNT]]+Table1[[#This Row],[Adj Total ADJUSTMENT_AMOUNT]]</f>
        <v>136089.97999999998</v>
      </c>
      <c r="S5448" s="1">
        <f>-Table1[[#This Row],[Current Total CHARGE_AMOUNT]]+Table1[[#This Row],[Adj Total CHARGE_AMOUNT]]</f>
        <v>174111.1</v>
      </c>
      <c r="T5448" s="1">
        <f>+Table1[[#This Row],[Adj Total TOTAL_COST]]-Table1[[#This Row],[Current Total TOTAL_COST]]</f>
        <v>26336.0556</v>
      </c>
      <c r="U5448" s="1">
        <f>+Table1[[#This Row],[Adj Total CONTRIBUTION_MARGIN]]-Table1[[#This Row],[Current Total CONTRIBUTION_MARGIN]]</f>
        <v>23037.97</v>
      </c>
      <c r="V5448" s="1">
        <f>+Table1[[#This Row],[Adj Total OPERATING_MARGIN]]-Table1[[#This Row],[Current Total OPERATING_MARGIN]]</f>
        <v>14199.900000000001</v>
      </c>
    </row>
    <row r="5449" spans="1:22" x14ac:dyDescent="0.3">
      <c r="A5449" t="s">
        <v>25</v>
      </c>
      <c r="B5449">
        <v>2025</v>
      </c>
      <c r="C5449" t="s">
        <v>26</v>
      </c>
      <c r="D5449" t="s">
        <v>26</v>
      </c>
      <c r="E5449" s="2">
        <v>109</v>
      </c>
      <c r="F5449" s="1">
        <v>404941.87</v>
      </c>
      <c r="G5449" s="1">
        <v>506250.25</v>
      </c>
      <c r="H5449" s="1">
        <v>25959.207600000002</v>
      </c>
      <c r="I5449" s="1">
        <v>51406.54</v>
      </c>
      <c r="J5449" s="1">
        <v>43465.09</v>
      </c>
      <c r="K5449" s="2">
        <v>240</v>
      </c>
      <c r="L5449" s="1">
        <v>1044423.21</v>
      </c>
      <c r="M5449" s="1">
        <v>1377840.43</v>
      </c>
      <c r="N5449" s="1">
        <v>127714.9773</v>
      </c>
      <c r="O5449" s="1">
        <v>95812.53</v>
      </c>
      <c r="P5449" s="1">
        <v>57686.84</v>
      </c>
      <c r="Q5449" s="2">
        <f>-+Table1[[#This Row],[Current Record Count]]+Table1[[#This Row],[Adj Record Count]]</f>
        <v>131</v>
      </c>
      <c r="R5449" s="1">
        <f>+-Table1[[#This Row],[Current Total ADJUSTMENT_AMOUNT]]+Table1[[#This Row],[Adj Total ADJUSTMENT_AMOUNT]]</f>
        <v>639481.34</v>
      </c>
      <c r="S5449" s="1">
        <f>-Table1[[#This Row],[Current Total CHARGE_AMOUNT]]+Table1[[#This Row],[Adj Total CHARGE_AMOUNT]]</f>
        <v>871590.17999999993</v>
      </c>
      <c r="T5449" s="1">
        <f>+Table1[[#This Row],[Adj Total TOTAL_COST]]-Table1[[#This Row],[Current Total TOTAL_COST]]</f>
        <v>101755.7697</v>
      </c>
      <c r="U5449" s="1">
        <f>+Table1[[#This Row],[Adj Total CONTRIBUTION_MARGIN]]-Table1[[#This Row],[Current Total CONTRIBUTION_MARGIN]]</f>
        <v>44405.99</v>
      </c>
      <c r="V5449" s="1">
        <f>+Table1[[#This Row],[Adj Total OPERATING_MARGIN]]-Table1[[#This Row],[Current Total OPERATING_MARGIN]]</f>
        <v>14221.75</v>
      </c>
    </row>
    <row r="5450" spans="1:22" x14ac:dyDescent="0.3">
      <c r="A5450" t="s">
        <v>25</v>
      </c>
      <c r="B5450">
        <v>2021</v>
      </c>
      <c r="C5450" t="s">
        <v>26</v>
      </c>
      <c r="D5450" t="s">
        <v>26</v>
      </c>
      <c r="E5450" s="2">
        <v>139</v>
      </c>
      <c r="F5450" s="1">
        <v>566905.16</v>
      </c>
      <c r="G5450" s="1">
        <v>656689.91</v>
      </c>
      <c r="H5450" s="1">
        <v>48670.509899999997</v>
      </c>
      <c r="I5450" s="1">
        <v>69535.350000000006</v>
      </c>
      <c r="J5450" s="1">
        <v>54123.83</v>
      </c>
      <c r="K5450" s="2">
        <v>197</v>
      </c>
      <c r="L5450" s="1">
        <v>775884.7</v>
      </c>
      <c r="M5450" s="1">
        <v>918875.56</v>
      </c>
      <c r="N5450" s="1">
        <v>105452.1263</v>
      </c>
      <c r="O5450" s="1">
        <v>101352.78</v>
      </c>
      <c r="P5450" s="1">
        <v>68355.5</v>
      </c>
      <c r="Q5450" s="2">
        <f>-+Table1[[#This Row],[Current Record Count]]+Table1[[#This Row],[Adj Record Count]]</f>
        <v>58</v>
      </c>
      <c r="R5450" s="1">
        <f>+-Table1[[#This Row],[Current Total ADJUSTMENT_AMOUNT]]+Table1[[#This Row],[Adj Total ADJUSTMENT_AMOUNT]]</f>
        <v>208979.53999999992</v>
      </c>
      <c r="S5450" s="1">
        <f>-Table1[[#This Row],[Current Total CHARGE_AMOUNT]]+Table1[[#This Row],[Adj Total CHARGE_AMOUNT]]</f>
        <v>262185.65000000002</v>
      </c>
      <c r="T5450" s="1">
        <f>+Table1[[#This Row],[Adj Total TOTAL_COST]]-Table1[[#This Row],[Current Total TOTAL_COST]]</f>
        <v>56781.616400000006</v>
      </c>
      <c r="U5450" s="1">
        <f>+Table1[[#This Row],[Adj Total CONTRIBUTION_MARGIN]]-Table1[[#This Row],[Current Total CONTRIBUTION_MARGIN]]</f>
        <v>31817.429999999993</v>
      </c>
      <c r="V5450" s="1">
        <f>+Table1[[#This Row],[Adj Total OPERATING_MARGIN]]-Table1[[#This Row],[Current Total OPERATING_MARGIN]]</f>
        <v>14231.669999999998</v>
      </c>
    </row>
    <row r="5451" spans="1:22" x14ac:dyDescent="0.3">
      <c r="A5451" t="s">
        <v>33</v>
      </c>
      <c r="B5451">
        <v>2020</v>
      </c>
      <c r="C5451" t="s">
        <v>17</v>
      </c>
      <c r="D5451" t="s">
        <v>68</v>
      </c>
      <c r="E5451" s="2">
        <v>39</v>
      </c>
      <c r="F5451" s="1">
        <v>171803.05</v>
      </c>
      <c r="G5451" s="1">
        <v>237109.25</v>
      </c>
      <c r="H5451" s="1">
        <v>77850.109599999996</v>
      </c>
      <c r="I5451" s="1">
        <v>4467.8500000000004</v>
      </c>
      <c r="J5451" s="1">
        <v>-14233.21</v>
      </c>
      <c r="K5451" s="2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2">
        <f>-+Table1[[#This Row],[Current Record Count]]+Table1[[#This Row],[Adj Record Count]]</f>
        <v>-39</v>
      </c>
      <c r="R5451" s="1">
        <f>+-Table1[[#This Row],[Current Total ADJUSTMENT_AMOUNT]]+Table1[[#This Row],[Adj Total ADJUSTMENT_AMOUNT]]</f>
        <v>-171803.05</v>
      </c>
      <c r="S5451" s="1">
        <f>-Table1[[#This Row],[Current Total CHARGE_AMOUNT]]+Table1[[#This Row],[Adj Total CHARGE_AMOUNT]]</f>
        <v>-237109.25</v>
      </c>
      <c r="T5451" s="1">
        <f>+Table1[[#This Row],[Adj Total TOTAL_COST]]-Table1[[#This Row],[Current Total TOTAL_COST]]</f>
        <v>-77850.109599999996</v>
      </c>
      <c r="U5451" s="1">
        <f>+Table1[[#This Row],[Adj Total CONTRIBUTION_MARGIN]]-Table1[[#This Row],[Current Total CONTRIBUTION_MARGIN]]</f>
        <v>-4467.8500000000004</v>
      </c>
      <c r="V5451" s="1">
        <f>+Table1[[#This Row],[Adj Total OPERATING_MARGIN]]-Table1[[#This Row],[Current Total OPERATING_MARGIN]]</f>
        <v>14233.21</v>
      </c>
    </row>
    <row r="5452" spans="1:22" x14ac:dyDescent="0.3">
      <c r="A5452" t="s">
        <v>35</v>
      </c>
      <c r="B5452">
        <v>2024</v>
      </c>
      <c r="C5452" t="s">
        <v>20</v>
      </c>
      <c r="D5452" t="s">
        <v>71</v>
      </c>
      <c r="E5452" s="2">
        <v>80</v>
      </c>
      <c r="F5452" s="1">
        <v>171516.08</v>
      </c>
      <c r="G5452" s="1">
        <v>206986.74</v>
      </c>
      <c r="H5452" s="1">
        <v>46094.244500000001</v>
      </c>
      <c r="I5452" s="1">
        <v>5273.33</v>
      </c>
      <c r="J5452" s="1">
        <v>-9916.9599999999991</v>
      </c>
      <c r="K5452" s="2">
        <v>20</v>
      </c>
      <c r="L5452" s="1">
        <v>17076.16</v>
      </c>
      <c r="M5452" s="1">
        <v>23313.37</v>
      </c>
      <c r="N5452" s="1">
        <v>3074.9124000000002</v>
      </c>
      <c r="O5452" s="1">
        <v>5358.07</v>
      </c>
      <c r="P5452" s="1">
        <v>4356.91</v>
      </c>
      <c r="Q5452" s="2">
        <f>-+Table1[[#This Row],[Current Record Count]]+Table1[[#This Row],[Adj Record Count]]</f>
        <v>-60</v>
      </c>
      <c r="R5452" s="1">
        <f>+-Table1[[#This Row],[Current Total ADJUSTMENT_AMOUNT]]+Table1[[#This Row],[Adj Total ADJUSTMENT_AMOUNT]]</f>
        <v>-154439.91999999998</v>
      </c>
      <c r="S5452" s="1">
        <f>-Table1[[#This Row],[Current Total CHARGE_AMOUNT]]+Table1[[#This Row],[Adj Total CHARGE_AMOUNT]]</f>
        <v>-183673.37</v>
      </c>
      <c r="T5452" s="1">
        <f>+Table1[[#This Row],[Adj Total TOTAL_COST]]-Table1[[#This Row],[Current Total TOTAL_COST]]</f>
        <v>-43019.3321</v>
      </c>
      <c r="U5452" s="1">
        <f>+Table1[[#This Row],[Adj Total CONTRIBUTION_MARGIN]]-Table1[[#This Row],[Current Total CONTRIBUTION_MARGIN]]</f>
        <v>84.739999999999782</v>
      </c>
      <c r="V5452" s="1">
        <f>+Table1[[#This Row],[Adj Total OPERATING_MARGIN]]-Table1[[#This Row],[Current Total OPERATING_MARGIN]]</f>
        <v>14273.869999999999</v>
      </c>
    </row>
    <row r="5453" spans="1:22" x14ac:dyDescent="0.3">
      <c r="A5453" t="s">
        <v>33</v>
      </c>
      <c r="B5453">
        <v>2020</v>
      </c>
      <c r="C5453" t="s">
        <v>72</v>
      </c>
      <c r="D5453" t="s">
        <v>72</v>
      </c>
      <c r="E5453" s="2">
        <v>4</v>
      </c>
      <c r="F5453" s="1">
        <v>21187.040000000001</v>
      </c>
      <c r="G5453" s="1">
        <v>34301.47</v>
      </c>
      <c r="H5453" s="1">
        <v>27395.575199999999</v>
      </c>
      <c r="I5453" s="1">
        <v>333.65</v>
      </c>
      <c r="J5453" s="1">
        <v>-14281.15</v>
      </c>
      <c r="K5453" s="2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2">
        <f>-+Table1[[#This Row],[Current Record Count]]+Table1[[#This Row],[Adj Record Count]]</f>
        <v>-4</v>
      </c>
      <c r="R5453" s="1">
        <f>+-Table1[[#This Row],[Current Total ADJUSTMENT_AMOUNT]]+Table1[[#This Row],[Adj Total ADJUSTMENT_AMOUNT]]</f>
        <v>-21187.040000000001</v>
      </c>
      <c r="S5453" s="1">
        <f>-Table1[[#This Row],[Current Total CHARGE_AMOUNT]]+Table1[[#This Row],[Adj Total CHARGE_AMOUNT]]</f>
        <v>-34301.47</v>
      </c>
      <c r="T5453" s="1">
        <f>+Table1[[#This Row],[Adj Total TOTAL_COST]]-Table1[[#This Row],[Current Total TOTAL_COST]]</f>
        <v>-27395.575199999999</v>
      </c>
      <c r="U5453" s="1">
        <f>+Table1[[#This Row],[Adj Total CONTRIBUTION_MARGIN]]-Table1[[#This Row],[Current Total CONTRIBUTION_MARGIN]]</f>
        <v>-333.65</v>
      </c>
      <c r="V5453" s="1">
        <f>+Table1[[#This Row],[Adj Total OPERATING_MARGIN]]-Table1[[#This Row],[Current Total OPERATING_MARGIN]]</f>
        <v>14281.15</v>
      </c>
    </row>
    <row r="5454" spans="1:22" x14ac:dyDescent="0.3">
      <c r="A5454" t="s">
        <v>27</v>
      </c>
      <c r="B5454">
        <v>2022</v>
      </c>
      <c r="C5454" t="s">
        <v>41</v>
      </c>
      <c r="D5454" t="s">
        <v>41</v>
      </c>
      <c r="E5454" s="2">
        <v>3</v>
      </c>
      <c r="F5454" s="1">
        <v>13231.46</v>
      </c>
      <c r="G5454" s="1">
        <v>15582.62</v>
      </c>
      <c r="H5454" s="1">
        <v>3526.7665000000002</v>
      </c>
      <c r="I5454" s="1">
        <v>-267.76</v>
      </c>
      <c r="J5454" s="1">
        <v>-1156.45</v>
      </c>
      <c r="K5454" s="2">
        <v>7</v>
      </c>
      <c r="L5454" s="1">
        <v>52454.32</v>
      </c>
      <c r="M5454" s="1">
        <v>73714.42</v>
      </c>
      <c r="N5454" s="1">
        <v>8159.1728999999996</v>
      </c>
      <c r="O5454" s="1">
        <v>15075.34</v>
      </c>
      <c r="P5454" s="1">
        <v>13129.34</v>
      </c>
      <c r="Q5454" s="2">
        <f>-+Table1[[#This Row],[Current Record Count]]+Table1[[#This Row],[Adj Record Count]]</f>
        <v>4</v>
      </c>
      <c r="R5454" s="1">
        <f>+-Table1[[#This Row],[Current Total ADJUSTMENT_AMOUNT]]+Table1[[#This Row],[Adj Total ADJUSTMENT_AMOUNT]]</f>
        <v>39222.86</v>
      </c>
      <c r="S5454" s="1">
        <f>-Table1[[#This Row],[Current Total CHARGE_AMOUNT]]+Table1[[#This Row],[Adj Total CHARGE_AMOUNT]]</f>
        <v>58131.799999999996</v>
      </c>
      <c r="T5454" s="1">
        <f>+Table1[[#This Row],[Adj Total TOTAL_COST]]-Table1[[#This Row],[Current Total TOTAL_COST]]</f>
        <v>4632.4063999999998</v>
      </c>
      <c r="U5454" s="1">
        <f>+Table1[[#This Row],[Adj Total CONTRIBUTION_MARGIN]]-Table1[[#This Row],[Current Total CONTRIBUTION_MARGIN]]</f>
        <v>15343.1</v>
      </c>
      <c r="V5454" s="1">
        <f>+Table1[[#This Row],[Adj Total OPERATING_MARGIN]]-Table1[[#This Row],[Current Total OPERATING_MARGIN]]</f>
        <v>14285.79</v>
      </c>
    </row>
    <row r="5455" spans="1:22" x14ac:dyDescent="0.3">
      <c r="A5455" t="s">
        <v>54</v>
      </c>
      <c r="B5455">
        <v>2025</v>
      </c>
      <c r="C5455" t="s">
        <v>51</v>
      </c>
      <c r="D5455" t="s">
        <v>51</v>
      </c>
      <c r="E5455" s="2">
        <v>331</v>
      </c>
      <c r="F5455" s="1">
        <v>148691.79999999999</v>
      </c>
      <c r="G5455" s="1">
        <v>236622.69</v>
      </c>
      <c r="H5455" s="1">
        <v>75524.868600000002</v>
      </c>
      <c r="I5455" s="1">
        <v>16537.2</v>
      </c>
      <c r="J5455" s="1">
        <v>-14384.29</v>
      </c>
      <c r="K5455" s="2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2">
        <f>-+Table1[[#This Row],[Current Record Count]]+Table1[[#This Row],[Adj Record Count]]</f>
        <v>-331</v>
      </c>
      <c r="R5455" s="1">
        <f>+-Table1[[#This Row],[Current Total ADJUSTMENT_AMOUNT]]+Table1[[#This Row],[Adj Total ADJUSTMENT_AMOUNT]]</f>
        <v>-148691.79999999999</v>
      </c>
      <c r="S5455" s="1">
        <f>-Table1[[#This Row],[Current Total CHARGE_AMOUNT]]+Table1[[#This Row],[Adj Total CHARGE_AMOUNT]]</f>
        <v>-236622.69</v>
      </c>
      <c r="T5455" s="1">
        <f>+Table1[[#This Row],[Adj Total TOTAL_COST]]-Table1[[#This Row],[Current Total TOTAL_COST]]</f>
        <v>-75524.868600000002</v>
      </c>
      <c r="U5455" s="1">
        <f>+Table1[[#This Row],[Adj Total CONTRIBUTION_MARGIN]]-Table1[[#This Row],[Current Total CONTRIBUTION_MARGIN]]</f>
        <v>-16537.2</v>
      </c>
      <c r="V5455" s="1">
        <f>+Table1[[#This Row],[Adj Total OPERATING_MARGIN]]-Table1[[#This Row],[Current Total OPERATING_MARGIN]]</f>
        <v>14384.29</v>
      </c>
    </row>
    <row r="5456" spans="1:22" x14ac:dyDescent="0.3">
      <c r="A5456" t="s">
        <v>25</v>
      </c>
      <c r="B5456">
        <v>2024</v>
      </c>
      <c r="C5456" t="s">
        <v>20</v>
      </c>
      <c r="D5456" t="s">
        <v>76</v>
      </c>
      <c r="E5456" s="2">
        <v>18</v>
      </c>
      <c r="F5456" s="1">
        <v>46342.38</v>
      </c>
      <c r="G5456" s="1">
        <v>53169.4</v>
      </c>
      <c r="H5456" s="1">
        <v>3703.2451999999998</v>
      </c>
      <c r="I5456" s="1">
        <v>8163.41</v>
      </c>
      <c r="J5456" s="1">
        <v>6988.63</v>
      </c>
      <c r="K5456" s="2">
        <v>24</v>
      </c>
      <c r="L5456" s="1">
        <v>66318.23</v>
      </c>
      <c r="M5456" s="1">
        <v>90031.73</v>
      </c>
      <c r="N5456" s="1">
        <v>9166.5141000000003</v>
      </c>
      <c r="O5456" s="1">
        <v>23970</v>
      </c>
      <c r="P5456" s="1">
        <v>21403.47</v>
      </c>
      <c r="Q5456" s="2">
        <f>-+Table1[[#This Row],[Current Record Count]]+Table1[[#This Row],[Adj Record Count]]</f>
        <v>6</v>
      </c>
      <c r="R5456" s="1">
        <f>+-Table1[[#This Row],[Current Total ADJUSTMENT_AMOUNT]]+Table1[[#This Row],[Adj Total ADJUSTMENT_AMOUNT]]</f>
        <v>19975.849999999999</v>
      </c>
      <c r="S5456" s="1">
        <f>-Table1[[#This Row],[Current Total CHARGE_AMOUNT]]+Table1[[#This Row],[Adj Total CHARGE_AMOUNT]]</f>
        <v>36862.329999999994</v>
      </c>
      <c r="T5456" s="1">
        <f>+Table1[[#This Row],[Adj Total TOTAL_COST]]-Table1[[#This Row],[Current Total TOTAL_COST]]</f>
        <v>5463.2689000000009</v>
      </c>
      <c r="U5456" s="1">
        <f>+Table1[[#This Row],[Adj Total CONTRIBUTION_MARGIN]]-Table1[[#This Row],[Current Total CONTRIBUTION_MARGIN]]</f>
        <v>15806.59</v>
      </c>
      <c r="V5456" s="1">
        <f>+Table1[[#This Row],[Adj Total OPERATING_MARGIN]]-Table1[[#This Row],[Current Total OPERATING_MARGIN]]</f>
        <v>14414.84</v>
      </c>
    </row>
    <row r="5457" spans="1:22" x14ac:dyDescent="0.3">
      <c r="A5457" t="s">
        <v>35</v>
      </c>
      <c r="B5457">
        <v>2024</v>
      </c>
      <c r="C5457" t="s">
        <v>20</v>
      </c>
      <c r="D5457" t="s">
        <v>70</v>
      </c>
      <c r="E5457" s="2">
        <v>9</v>
      </c>
      <c r="F5457" s="1">
        <v>82163.789999999994</v>
      </c>
      <c r="G5457" s="1">
        <v>104265.58</v>
      </c>
      <c r="H5457" s="1">
        <v>36547.114600000001</v>
      </c>
      <c r="I5457" s="1">
        <v>-3214.54</v>
      </c>
      <c r="J5457" s="1">
        <v>-14510.34</v>
      </c>
      <c r="K5457" s="2">
        <v>1</v>
      </c>
      <c r="L5457" s="1">
        <v>1179.33</v>
      </c>
      <c r="M5457" s="1">
        <v>1212</v>
      </c>
      <c r="N5457" s="1">
        <v>122.5715</v>
      </c>
      <c r="O5457" s="1">
        <v>-51.69</v>
      </c>
      <c r="P5457" s="1">
        <v>-89.9</v>
      </c>
      <c r="Q5457" s="2">
        <f>-+Table1[[#This Row],[Current Record Count]]+Table1[[#This Row],[Adj Record Count]]</f>
        <v>-8</v>
      </c>
      <c r="R5457" s="1">
        <f>+-Table1[[#This Row],[Current Total ADJUSTMENT_AMOUNT]]+Table1[[#This Row],[Adj Total ADJUSTMENT_AMOUNT]]</f>
        <v>-80984.459999999992</v>
      </c>
      <c r="S5457" s="1">
        <f>-Table1[[#This Row],[Current Total CHARGE_AMOUNT]]+Table1[[#This Row],[Adj Total CHARGE_AMOUNT]]</f>
        <v>-103053.58</v>
      </c>
      <c r="T5457" s="1">
        <f>+Table1[[#This Row],[Adj Total TOTAL_COST]]-Table1[[#This Row],[Current Total TOTAL_COST]]</f>
        <v>-36424.543100000003</v>
      </c>
      <c r="U5457" s="1">
        <f>+Table1[[#This Row],[Adj Total CONTRIBUTION_MARGIN]]-Table1[[#This Row],[Current Total CONTRIBUTION_MARGIN]]</f>
        <v>3162.85</v>
      </c>
      <c r="V5457" s="1">
        <f>+Table1[[#This Row],[Adj Total OPERATING_MARGIN]]-Table1[[#This Row],[Current Total OPERATING_MARGIN]]</f>
        <v>14420.44</v>
      </c>
    </row>
    <row r="5458" spans="1:22" x14ac:dyDescent="0.3">
      <c r="A5458" t="s">
        <v>25</v>
      </c>
      <c r="B5458">
        <v>2022</v>
      </c>
      <c r="C5458" t="s">
        <v>47</v>
      </c>
      <c r="D5458" t="s">
        <v>88</v>
      </c>
      <c r="E5458" s="2">
        <v>20</v>
      </c>
      <c r="F5458" s="1">
        <v>63034.3</v>
      </c>
      <c r="G5458" s="1">
        <v>91961.86</v>
      </c>
      <c r="H5458" s="1">
        <v>5573.0617000000002</v>
      </c>
      <c r="I5458" s="1">
        <v>26862.25</v>
      </c>
      <c r="J5458" s="1">
        <v>25419.67</v>
      </c>
      <c r="K5458" s="2">
        <v>23</v>
      </c>
      <c r="L5458" s="1">
        <v>74397.460000000006</v>
      </c>
      <c r="M5458" s="1">
        <v>121164.33</v>
      </c>
      <c r="N5458" s="1">
        <v>9630.3958999999995</v>
      </c>
      <c r="O5458" s="1">
        <v>42569.95</v>
      </c>
      <c r="P5458" s="1">
        <v>39842.6</v>
      </c>
      <c r="Q5458" s="2">
        <f>-+Table1[[#This Row],[Current Record Count]]+Table1[[#This Row],[Adj Record Count]]</f>
        <v>3</v>
      </c>
      <c r="R5458" s="1">
        <f>+-Table1[[#This Row],[Current Total ADJUSTMENT_AMOUNT]]+Table1[[#This Row],[Adj Total ADJUSTMENT_AMOUNT]]</f>
        <v>11363.160000000003</v>
      </c>
      <c r="S5458" s="1">
        <f>-Table1[[#This Row],[Current Total CHARGE_AMOUNT]]+Table1[[#This Row],[Adj Total CHARGE_AMOUNT]]</f>
        <v>29202.47</v>
      </c>
      <c r="T5458" s="1">
        <f>+Table1[[#This Row],[Adj Total TOTAL_COST]]-Table1[[#This Row],[Current Total TOTAL_COST]]</f>
        <v>4057.3341999999993</v>
      </c>
      <c r="U5458" s="1">
        <f>+Table1[[#This Row],[Adj Total CONTRIBUTION_MARGIN]]-Table1[[#This Row],[Current Total CONTRIBUTION_MARGIN]]</f>
        <v>15707.699999999997</v>
      </c>
      <c r="V5458" s="1">
        <f>+Table1[[#This Row],[Adj Total OPERATING_MARGIN]]-Table1[[#This Row],[Current Total OPERATING_MARGIN]]</f>
        <v>14422.93</v>
      </c>
    </row>
    <row r="5459" spans="1:22" x14ac:dyDescent="0.3">
      <c r="A5459" t="s">
        <v>27</v>
      </c>
      <c r="B5459">
        <v>2024</v>
      </c>
      <c r="C5459" t="s">
        <v>29</v>
      </c>
      <c r="D5459" t="s">
        <v>62</v>
      </c>
      <c r="E5459" s="2">
        <v>2</v>
      </c>
      <c r="F5459" s="1">
        <v>29369.23</v>
      </c>
      <c r="G5459" s="1">
        <v>37851</v>
      </c>
      <c r="H5459" s="1">
        <v>3489.4942999999998</v>
      </c>
      <c r="I5459" s="1">
        <v>6463.66</v>
      </c>
      <c r="J5459" s="1">
        <v>5095.5200000000004</v>
      </c>
      <c r="K5459" s="2">
        <v>18</v>
      </c>
      <c r="L5459" s="1">
        <v>211257.74</v>
      </c>
      <c r="M5459" s="1">
        <v>258061.45</v>
      </c>
      <c r="N5459" s="1">
        <v>30711.827000000001</v>
      </c>
      <c r="O5459" s="1">
        <v>32184.17</v>
      </c>
      <c r="P5459" s="1">
        <v>19584.66</v>
      </c>
      <c r="Q5459" s="2">
        <f>-+Table1[[#This Row],[Current Record Count]]+Table1[[#This Row],[Adj Record Count]]</f>
        <v>16</v>
      </c>
      <c r="R5459" s="1">
        <f>+-Table1[[#This Row],[Current Total ADJUSTMENT_AMOUNT]]+Table1[[#This Row],[Adj Total ADJUSTMENT_AMOUNT]]</f>
        <v>181888.50999999998</v>
      </c>
      <c r="S5459" s="1">
        <f>-Table1[[#This Row],[Current Total CHARGE_AMOUNT]]+Table1[[#This Row],[Adj Total CHARGE_AMOUNT]]</f>
        <v>220210.45</v>
      </c>
      <c r="T5459" s="1">
        <f>+Table1[[#This Row],[Adj Total TOTAL_COST]]-Table1[[#This Row],[Current Total TOTAL_COST]]</f>
        <v>27222.332700000003</v>
      </c>
      <c r="U5459" s="1">
        <f>+Table1[[#This Row],[Adj Total CONTRIBUTION_MARGIN]]-Table1[[#This Row],[Current Total CONTRIBUTION_MARGIN]]</f>
        <v>25720.51</v>
      </c>
      <c r="V5459" s="1">
        <f>+Table1[[#This Row],[Adj Total OPERATING_MARGIN]]-Table1[[#This Row],[Current Total OPERATING_MARGIN]]</f>
        <v>14489.14</v>
      </c>
    </row>
    <row r="5460" spans="1:22" x14ac:dyDescent="0.3">
      <c r="A5460" t="s">
        <v>25</v>
      </c>
      <c r="B5460">
        <v>2025</v>
      </c>
      <c r="C5460" t="s">
        <v>23</v>
      </c>
      <c r="D5460" t="s">
        <v>77</v>
      </c>
      <c r="E5460" s="2">
        <v>626</v>
      </c>
      <c r="F5460" s="1">
        <v>2336478.2599999998</v>
      </c>
      <c r="G5460" s="1">
        <v>2868771.86</v>
      </c>
      <c r="H5460" s="1">
        <v>162592.83379999999</v>
      </c>
      <c r="I5460" s="1">
        <v>318216.39</v>
      </c>
      <c r="J5460" s="1">
        <v>267183.88</v>
      </c>
      <c r="K5460" s="2">
        <v>912</v>
      </c>
      <c r="L5460" s="1">
        <v>3581037.5</v>
      </c>
      <c r="M5460" s="1">
        <v>4426186.2</v>
      </c>
      <c r="N5460" s="1">
        <v>361300.96130000002</v>
      </c>
      <c r="O5460" s="1">
        <v>391439.03</v>
      </c>
      <c r="P5460" s="1">
        <v>281715.3</v>
      </c>
      <c r="Q5460" s="2">
        <f>-+Table1[[#This Row],[Current Record Count]]+Table1[[#This Row],[Adj Record Count]]</f>
        <v>286</v>
      </c>
      <c r="R5460" s="1">
        <f>+-Table1[[#This Row],[Current Total ADJUSTMENT_AMOUNT]]+Table1[[#This Row],[Adj Total ADJUSTMENT_AMOUNT]]</f>
        <v>1244559.2400000002</v>
      </c>
      <c r="S5460" s="1">
        <f>-Table1[[#This Row],[Current Total CHARGE_AMOUNT]]+Table1[[#This Row],[Adj Total CHARGE_AMOUNT]]</f>
        <v>1557414.3400000003</v>
      </c>
      <c r="T5460" s="1">
        <f>+Table1[[#This Row],[Adj Total TOTAL_COST]]-Table1[[#This Row],[Current Total TOTAL_COST]]</f>
        <v>198708.12750000003</v>
      </c>
      <c r="U5460" s="1">
        <f>+Table1[[#This Row],[Adj Total CONTRIBUTION_MARGIN]]-Table1[[#This Row],[Current Total CONTRIBUTION_MARGIN]]</f>
        <v>73222.640000000014</v>
      </c>
      <c r="V5460" s="1">
        <f>+Table1[[#This Row],[Adj Total OPERATING_MARGIN]]-Table1[[#This Row],[Current Total OPERATING_MARGIN]]</f>
        <v>14531.419999999984</v>
      </c>
    </row>
    <row r="5461" spans="1:22" x14ac:dyDescent="0.3">
      <c r="A5461" t="s">
        <v>25</v>
      </c>
      <c r="B5461">
        <v>2024</v>
      </c>
      <c r="C5461" t="s">
        <v>47</v>
      </c>
      <c r="D5461" t="s">
        <v>88</v>
      </c>
      <c r="E5461" s="2">
        <v>18</v>
      </c>
      <c r="F5461" s="1">
        <v>71017.759999999995</v>
      </c>
      <c r="G5461" s="1">
        <v>88594.44</v>
      </c>
      <c r="H5461" s="1">
        <v>4424.4841999999999</v>
      </c>
      <c r="I5461" s="1">
        <v>18355.349999999999</v>
      </c>
      <c r="J5461" s="1">
        <v>17028.11</v>
      </c>
      <c r="K5461" s="2">
        <v>23</v>
      </c>
      <c r="L5461" s="1">
        <v>101352.27</v>
      </c>
      <c r="M5461" s="1">
        <v>136404.4</v>
      </c>
      <c r="N5461" s="1">
        <v>7227.3598000000002</v>
      </c>
      <c r="O5461" s="1">
        <v>33592.660000000003</v>
      </c>
      <c r="P5461" s="1">
        <v>31621.14</v>
      </c>
      <c r="Q5461" s="2">
        <f>-+Table1[[#This Row],[Current Record Count]]+Table1[[#This Row],[Adj Record Count]]</f>
        <v>5</v>
      </c>
      <c r="R5461" s="1">
        <f>+-Table1[[#This Row],[Current Total ADJUSTMENT_AMOUNT]]+Table1[[#This Row],[Adj Total ADJUSTMENT_AMOUNT]]</f>
        <v>30334.510000000009</v>
      </c>
      <c r="S5461" s="1">
        <f>-Table1[[#This Row],[Current Total CHARGE_AMOUNT]]+Table1[[#This Row],[Adj Total CHARGE_AMOUNT]]</f>
        <v>47809.959999999992</v>
      </c>
      <c r="T5461" s="1">
        <f>+Table1[[#This Row],[Adj Total TOTAL_COST]]-Table1[[#This Row],[Current Total TOTAL_COST]]</f>
        <v>2802.8756000000003</v>
      </c>
      <c r="U5461" s="1">
        <f>+Table1[[#This Row],[Adj Total CONTRIBUTION_MARGIN]]-Table1[[#This Row],[Current Total CONTRIBUTION_MARGIN]]</f>
        <v>15237.310000000005</v>
      </c>
      <c r="V5461" s="1">
        <f>+Table1[[#This Row],[Adj Total OPERATING_MARGIN]]-Table1[[#This Row],[Current Total OPERATING_MARGIN]]</f>
        <v>14593.029999999999</v>
      </c>
    </row>
    <row r="5462" spans="1:22" x14ac:dyDescent="0.3">
      <c r="A5462" t="s">
        <v>78</v>
      </c>
      <c r="B5462">
        <v>2024</v>
      </c>
      <c r="C5462" t="s">
        <v>20</v>
      </c>
      <c r="D5462" t="s">
        <v>99</v>
      </c>
      <c r="E5462" s="2">
        <v>249</v>
      </c>
      <c r="F5462" s="1">
        <v>442762.44</v>
      </c>
      <c r="G5462" s="1">
        <v>654948.06999999995</v>
      </c>
      <c r="H5462" s="1">
        <v>197506.94390000001</v>
      </c>
      <c r="I5462" s="1">
        <v>91936.85</v>
      </c>
      <c r="J5462" s="1">
        <v>40531.089999999997</v>
      </c>
      <c r="K5462" s="2">
        <v>242</v>
      </c>
      <c r="L5462" s="1">
        <v>390743.34</v>
      </c>
      <c r="M5462" s="1">
        <v>598441.02</v>
      </c>
      <c r="N5462" s="1">
        <v>178392.3798</v>
      </c>
      <c r="O5462" s="1">
        <v>100816.09</v>
      </c>
      <c r="P5462" s="1">
        <v>55178.38</v>
      </c>
      <c r="Q5462" s="2">
        <f>-+Table1[[#This Row],[Current Record Count]]+Table1[[#This Row],[Adj Record Count]]</f>
        <v>-7</v>
      </c>
      <c r="R5462" s="1">
        <f>+-Table1[[#This Row],[Current Total ADJUSTMENT_AMOUNT]]+Table1[[#This Row],[Adj Total ADJUSTMENT_AMOUNT]]</f>
        <v>-52019.099999999977</v>
      </c>
      <c r="S5462" s="1">
        <f>-Table1[[#This Row],[Current Total CHARGE_AMOUNT]]+Table1[[#This Row],[Adj Total CHARGE_AMOUNT]]</f>
        <v>-56507.04999999993</v>
      </c>
      <c r="T5462" s="1">
        <f>+Table1[[#This Row],[Adj Total TOTAL_COST]]-Table1[[#This Row],[Current Total TOTAL_COST]]</f>
        <v>-19114.564100000018</v>
      </c>
      <c r="U5462" s="1">
        <f>+Table1[[#This Row],[Adj Total CONTRIBUTION_MARGIN]]-Table1[[#This Row],[Current Total CONTRIBUTION_MARGIN]]</f>
        <v>8879.2399999999907</v>
      </c>
      <c r="V5462" s="1">
        <f>+Table1[[#This Row],[Adj Total OPERATING_MARGIN]]-Table1[[#This Row],[Current Total OPERATING_MARGIN]]</f>
        <v>14647.29</v>
      </c>
    </row>
    <row r="5463" spans="1:22" x14ac:dyDescent="0.3">
      <c r="A5463" t="s">
        <v>31</v>
      </c>
      <c r="B5463">
        <v>2020</v>
      </c>
      <c r="C5463" t="s">
        <v>17</v>
      </c>
      <c r="D5463" t="s">
        <v>79</v>
      </c>
      <c r="E5463" s="2">
        <v>16</v>
      </c>
      <c r="F5463" s="1">
        <v>134876.98000000001</v>
      </c>
      <c r="G5463" s="1">
        <v>154477.57999999999</v>
      </c>
      <c r="H5463" s="1">
        <v>37095.217100000002</v>
      </c>
      <c r="I5463" s="1">
        <v>-6098.28</v>
      </c>
      <c r="J5463" s="1">
        <v>-17587.04</v>
      </c>
      <c r="K5463" s="2">
        <v>5</v>
      </c>
      <c r="L5463" s="1">
        <v>23031.62</v>
      </c>
      <c r="M5463" s="1">
        <v>25455.52</v>
      </c>
      <c r="N5463" s="1">
        <v>5327.1525000000001</v>
      </c>
      <c r="O5463" s="1">
        <v>-953.57</v>
      </c>
      <c r="P5463" s="1">
        <v>-2915.34</v>
      </c>
      <c r="Q5463" s="2">
        <f>-+Table1[[#This Row],[Current Record Count]]+Table1[[#This Row],[Adj Record Count]]</f>
        <v>-11</v>
      </c>
      <c r="R5463" s="1">
        <f>+-Table1[[#This Row],[Current Total ADJUSTMENT_AMOUNT]]+Table1[[#This Row],[Adj Total ADJUSTMENT_AMOUNT]]</f>
        <v>-111845.36000000002</v>
      </c>
      <c r="S5463" s="1">
        <f>-Table1[[#This Row],[Current Total CHARGE_AMOUNT]]+Table1[[#This Row],[Adj Total CHARGE_AMOUNT]]</f>
        <v>-129022.05999999998</v>
      </c>
      <c r="T5463" s="1">
        <f>+Table1[[#This Row],[Adj Total TOTAL_COST]]-Table1[[#This Row],[Current Total TOTAL_COST]]</f>
        <v>-31768.064600000002</v>
      </c>
      <c r="U5463" s="1">
        <f>+Table1[[#This Row],[Adj Total CONTRIBUTION_MARGIN]]-Table1[[#This Row],[Current Total CONTRIBUTION_MARGIN]]</f>
        <v>5144.71</v>
      </c>
      <c r="V5463" s="1">
        <f>+Table1[[#This Row],[Adj Total OPERATING_MARGIN]]-Table1[[#This Row],[Current Total OPERATING_MARGIN]]</f>
        <v>14671.7</v>
      </c>
    </row>
    <row r="5464" spans="1:22" x14ac:dyDescent="0.3">
      <c r="A5464" t="s">
        <v>31</v>
      </c>
      <c r="B5464">
        <v>2023</v>
      </c>
      <c r="C5464" t="s">
        <v>50</v>
      </c>
      <c r="D5464" t="s">
        <v>50</v>
      </c>
      <c r="E5464" s="2">
        <v>22</v>
      </c>
      <c r="F5464" s="1">
        <v>114489.3</v>
      </c>
      <c r="G5464" s="1">
        <v>126749.65</v>
      </c>
      <c r="H5464" s="1">
        <v>52160.800900000002</v>
      </c>
      <c r="I5464" s="1">
        <v>-18481.21</v>
      </c>
      <c r="J5464" s="1">
        <v>-39523.449999999997</v>
      </c>
      <c r="K5464" s="2">
        <v>13</v>
      </c>
      <c r="L5464" s="1">
        <v>46534.94</v>
      </c>
      <c r="M5464" s="1">
        <v>49155.19</v>
      </c>
      <c r="N5464" s="1">
        <v>27702.739799999999</v>
      </c>
      <c r="O5464" s="1">
        <v>-13247.35</v>
      </c>
      <c r="P5464" s="1">
        <v>-24848.05</v>
      </c>
      <c r="Q5464" s="2">
        <f>-+Table1[[#This Row],[Current Record Count]]+Table1[[#This Row],[Adj Record Count]]</f>
        <v>-9</v>
      </c>
      <c r="R5464" s="1">
        <f>+-Table1[[#This Row],[Current Total ADJUSTMENT_AMOUNT]]+Table1[[#This Row],[Adj Total ADJUSTMENT_AMOUNT]]</f>
        <v>-67954.36</v>
      </c>
      <c r="S5464" s="1">
        <f>-Table1[[#This Row],[Current Total CHARGE_AMOUNT]]+Table1[[#This Row],[Adj Total CHARGE_AMOUNT]]</f>
        <v>-77594.459999999992</v>
      </c>
      <c r="T5464" s="1">
        <f>+Table1[[#This Row],[Adj Total TOTAL_COST]]-Table1[[#This Row],[Current Total TOTAL_COST]]</f>
        <v>-24458.061100000003</v>
      </c>
      <c r="U5464" s="1">
        <f>+Table1[[#This Row],[Adj Total CONTRIBUTION_MARGIN]]-Table1[[#This Row],[Current Total CONTRIBUTION_MARGIN]]</f>
        <v>5233.8599999999988</v>
      </c>
      <c r="V5464" s="1">
        <f>+Table1[[#This Row],[Adj Total OPERATING_MARGIN]]-Table1[[#This Row],[Current Total OPERATING_MARGIN]]</f>
        <v>14675.399999999998</v>
      </c>
    </row>
    <row r="5465" spans="1:22" x14ac:dyDescent="0.3">
      <c r="A5465" t="s">
        <v>31</v>
      </c>
      <c r="B5465">
        <v>2022</v>
      </c>
      <c r="C5465" t="s">
        <v>17</v>
      </c>
      <c r="D5465" t="s">
        <v>18</v>
      </c>
      <c r="E5465" s="2">
        <v>10</v>
      </c>
      <c r="F5465" s="1">
        <v>133253.01</v>
      </c>
      <c r="G5465" s="1">
        <v>152779.38</v>
      </c>
      <c r="H5465" s="1">
        <v>46152.256099999999</v>
      </c>
      <c r="I5465" s="1">
        <v>-25.02</v>
      </c>
      <c r="J5465" s="1">
        <v>-14714.41</v>
      </c>
      <c r="K5465" s="2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2">
        <f>-+Table1[[#This Row],[Current Record Count]]+Table1[[#This Row],[Adj Record Count]]</f>
        <v>-10</v>
      </c>
      <c r="R5465" s="1">
        <f>+-Table1[[#This Row],[Current Total ADJUSTMENT_AMOUNT]]+Table1[[#This Row],[Adj Total ADJUSTMENT_AMOUNT]]</f>
        <v>-133253.01</v>
      </c>
      <c r="S5465" s="1">
        <f>-Table1[[#This Row],[Current Total CHARGE_AMOUNT]]+Table1[[#This Row],[Adj Total CHARGE_AMOUNT]]</f>
        <v>-152779.38</v>
      </c>
      <c r="T5465" s="1">
        <f>+Table1[[#This Row],[Adj Total TOTAL_COST]]-Table1[[#This Row],[Current Total TOTAL_COST]]</f>
        <v>-46152.256099999999</v>
      </c>
      <c r="U5465" s="1">
        <f>+Table1[[#This Row],[Adj Total CONTRIBUTION_MARGIN]]-Table1[[#This Row],[Current Total CONTRIBUTION_MARGIN]]</f>
        <v>25.02</v>
      </c>
      <c r="V5465" s="1">
        <f>+Table1[[#This Row],[Adj Total OPERATING_MARGIN]]-Table1[[#This Row],[Current Total OPERATING_MARGIN]]</f>
        <v>14714.41</v>
      </c>
    </row>
    <row r="5466" spans="1:22" x14ac:dyDescent="0.3">
      <c r="A5466" t="s">
        <v>35</v>
      </c>
      <c r="B5466">
        <v>2025</v>
      </c>
      <c r="C5466" t="s">
        <v>17</v>
      </c>
      <c r="D5466" t="s">
        <v>59</v>
      </c>
      <c r="E5466" s="2">
        <v>164</v>
      </c>
      <c r="F5466" s="1">
        <v>218312.35</v>
      </c>
      <c r="G5466" s="1">
        <v>289764.89</v>
      </c>
      <c r="H5466" s="1">
        <v>91023.851999999999</v>
      </c>
      <c r="I5466" s="1">
        <v>6317.5</v>
      </c>
      <c r="J5466" s="1">
        <v>-19343.96</v>
      </c>
      <c r="K5466" s="2">
        <v>83</v>
      </c>
      <c r="L5466" s="1">
        <v>73554.44</v>
      </c>
      <c r="M5466" s="1">
        <v>102345.38</v>
      </c>
      <c r="N5466" s="1">
        <v>34250.252099999998</v>
      </c>
      <c r="O5466" s="1">
        <v>5327.31</v>
      </c>
      <c r="P5466" s="1">
        <v>-4604.8</v>
      </c>
      <c r="Q5466" s="2">
        <f>-+Table1[[#This Row],[Current Record Count]]+Table1[[#This Row],[Adj Record Count]]</f>
        <v>-81</v>
      </c>
      <c r="R5466" s="1">
        <f>+-Table1[[#This Row],[Current Total ADJUSTMENT_AMOUNT]]+Table1[[#This Row],[Adj Total ADJUSTMENT_AMOUNT]]</f>
        <v>-144757.91</v>
      </c>
      <c r="S5466" s="1">
        <f>-Table1[[#This Row],[Current Total CHARGE_AMOUNT]]+Table1[[#This Row],[Adj Total CHARGE_AMOUNT]]</f>
        <v>-187419.51</v>
      </c>
      <c r="T5466" s="1">
        <f>+Table1[[#This Row],[Adj Total TOTAL_COST]]-Table1[[#This Row],[Current Total TOTAL_COST]]</f>
        <v>-56773.599900000001</v>
      </c>
      <c r="U5466" s="1">
        <f>+Table1[[#This Row],[Adj Total CONTRIBUTION_MARGIN]]-Table1[[#This Row],[Current Total CONTRIBUTION_MARGIN]]</f>
        <v>-990.1899999999996</v>
      </c>
      <c r="V5466" s="1">
        <f>+Table1[[#This Row],[Adj Total OPERATING_MARGIN]]-Table1[[#This Row],[Current Total OPERATING_MARGIN]]</f>
        <v>14739.16</v>
      </c>
    </row>
    <row r="5467" spans="1:22" x14ac:dyDescent="0.3">
      <c r="A5467" t="s">
        <v>98</v>
      </c>
      <c r="B5467">
        <v>2023</v>
      </c>
      <c r="C5467" t="s">
        <v>17</v>
      </c>
      <c r="D5467" t="s">
        <v>45</v>
      </c>
      <c r="E5467" s="2">
        <v>10</v>
      </c>
      <c r="F5467" s="1">
        <v>95700.57</v>
      </c>
      <c r="G5467" s="1">
        <v>320079.8</v>
      </c>
      <c r="H5467" s="1">
        <v>154242.10399999999</v>
      </c>
      <c r="I5467" s="1">
        <v>129462.46</v>
      </c>
      <c r="J5467" s="1">
        <v>84532.96</v>
      </c>
      <c r="K5467" s="2">
        <v>24</v>
      </c>
      <c r="L5467" s="1">
        <v>658368.35</v>
      </c>
      <c r="M5467" s="1">
        <v>1161066.92</v>
      </c>
      <c r="N5467" s="1">
        <v>430049.37329999998</v>
      </c>
      <c r="O5467" s="1">
        <v>226464.04</v>
      </c>
      <c r="P5467" s="1">
        <v>99278.74</v>
      </c>
      <c r="Q5467" s="2">
        <f>-+Table1[[#This Row],[Current Record Count]]+Table1[[#This Row],[Adj Record Count]]</f>
        <v>14</v>
      </c>
      <c r="R5467" s="1">
        <f>+-Table1[[#This Row],[Current Total ADJUSTMENT_AMOUNT]]+Table1[[#This Row],[Adj Total ADJUSTMENT_AMOUNT]]</f>
        <v>562667.78</v>
      </c>
      <c r="S5467" s="1">
        <f>-Table1[[#This Row],[Current Total CHARGE_AMOUNT]]+Table1[[#This Row],[Adj Total CHARGE_AMOUNT]]</f>
        <v>840987.11999999988</v>
      </c>
      <c r="T5467" s="1">
        <f>+Table1[[#This Row],[Adj Total TOTAL_COST]]-Table1[[#This Row],[Current Total TOTAL_COST]]</f>
        <v>275807.26929999999</v>
      </c>
      <c r="U5467" s="1">
        <f>+Table1[[#This Row],[Adj Total CONTRIBUTION_MARGIN]]-Table1[[#This Row],[Current Total CONTRIBUTION_MARGIN]]</f>
        <v>97001.58</v>
      </c>
      <c r="V5467" s="1">
        <f>+Table1[[#This Row],[Adj Total OPERATING_MARGIN]]-Table1[[#This Row],[Current Total OPERATING_MARGIN]]</f>
        <v>14745.779999999999</v>
      </c>
    </row>
    <row r="5468" spans="1:22" x14ac:dyDescent="0.3">
      <c r="A5468" t="s">
        <v>78</v>
      </c>
      <c r="B5468">
        <v>2021</v>
      </c>
      <c r="C5468" t="s">
        <v>29</v>
      </c>
      <c r="D5468" t="s">
        <v>38</v>
      </c>
      <c r="E5468" s="2">
        <v>118</v>
      </c>
      <c r="F5468" s="1">
        <v>603149.81000000006</v>
      </c>
      <c r="G5468" s="1">
        <v>744977.55</v>
      </c>
      <c r="H5468" s="1">
        <v>165893.24129999999</v>
      </c>
      <c r="I5468" s="1">
        <v>30831.16</v>
      </c>
      <c r="J5468" s="1">
        <v>-20042.919999999998</v>
      </c>
      <c r="K5468" s="2">
        <v>102</v>
      </c>
      <c r="L5468" s="1">
        <v>114910.22</v>
      </c>
      <c r="M5468" s="1">
        <v>153009.78</v>
      </c>
      <c r="N5468" s="1">
        <v>61473.188900000001</v>
      </c>
      <c r="O5468" s="1">
        <v>18925.78</v>
      </c>
      <c r="P5468" s="1">
        <v>-5275.03</v>
      </c>
      <c r="Q5468" s="2">
        <f>-+Table1[[#This Row],[Current Record Count]]+Table1[[#This Row],[Adj Record Count]]</f>
        <v>-16</v>
      </c>
      <c r="R5468" s="1">
        <f>+-Table1[[#This Row],[Current Total ADJUSTMENT_AMOUNT]]+Table1[[#This Row],[Adj Total ADJUSTMENT_AMOUNT]]</f>
        <v>-488239.59000000008</v>
      </c>
      <c r="S5468" s="1">
        <f>-Table1[[#This Row],[Current Total CHARGE_AMOUNT]]+Table1[[#This Row],[Adj Total CHARGE_AMOUNT]]</f>
        <v>-591967.77</v>
      </c>
      <c r="T5468" s="1">
        <f>+Table1[[#This Row],[Adj Total TOTAL_COST]]-Table1[[#This Row],[Current Total TOTAL_COST]]</f>
        <v>-104420.05239999999</v>
      </c>
      <c r="U5468" s="1">
        <f>+Table1[[#This Row],[Adj Total CONTRIBUTION_MARGIN]]-Table1[[#This Row],[Current Total CONTRIBUTION_MARGIN]]</f>
        <v>-11905.380000000001</v>
      </c>
      <c r="V5468" s="1">
        <f>+Table1[[#This Row],[Adj Total OPERATING_MARGIN]]-Table1[[#This Row],[Current Total OPERATING_MARGIN]]</f>
        <v>14767.89</v>
      </c>
    </row>
    <row r="5469" spans="1:22" x14ac:dyDescent="0.3">
      <c r="A5469" t="s">
        <v>25</v>
      </c>
      <c r="B5469">
        <v>2021</v>
      </c>
      <c r="C5469" t="s">
        <v>29</v>
      </c>
      <c r="D5469" t="s">
        <v>32</v>
      </c>
      <c r="E5469" s="2">
        <v>53</v>
      </c>
      <c r="F5469" s="1">
        <v>99176.08</v>
      </c>
      <c r="G5469" s="1">
        <v>128315.83</v>
      </c>
      <c r="H5469" s="1">
        <v>8094.1045999999997</v>
      </c>
      <c r="I5469" s="1">
        <v>25851.16</v>
      </c>
      <c r="J5469" s="1">
        <v>23213.4</v>
      </c>
      <c r="K5469" s="2">
        <v>85</v>
      </c>
      <c r="L5469" s="1">
        <v>219081.15</v>
      </c>
      <c r="M5469" s="1">
        <v>279368.01</v>
      </c>
      <c r="N5469" s="1">
        <v>36511.514199999998</v>
      </c>
      <c r="O5469" s="1">
        <v>47297.68</v>
      </c>
      <c r="P5469" s="1">
        <v>38036.980000000003</v>
      </c>
      <c r="Q5469" s="2">
        <f>-+Table1[[#This Row],[Current Record Count]]+Table1[[#This Row],[Adj Record Count]]</f>
        <v>32</v>
      </c>
      <c r="R5469" s="1">
        <f>+-Table1[[#This Row],[Current Total ADJUSTMENT_AMOUNT]]+Table1[[#This Row],[Adj Total ADJUSTMENT_AMOUNT]]</f>
        <v>119905.06999999999</v>
      </c>
      <c r="S5469" s="1">
        <f>-Table1[[#This Row],[Current Total CHARGE_AMOUNT]]+Table1[[#This Row],[Adj Total CHARGE_AMOUNT]]</f>
        <v>151052.18</v>
      </c>
      <c r="T5469" s="1">
        <f>+Table1[[#This Row],[Adj Total TOTAL_COST]]-Table1[[#This Row],[Current Total TOTAL_COST]]</f>
        <v>28417.409599999999</v>
      </c>
      <c r="U5469" s="1">
        <f>+Table1[[#This Row],[Adj Total CONTRIBUTION_MARGIN]]-Table1[[#This Row],[Current Total CONTRIBUTION_MARGIN]]</f>
        <v>21446.52</v>
      </c>
      <c r="V5469" s="1">
        <f>+Table1[[#This Row],[Adj Total OPERATING_MARGIN]]-Table1[[#This Row],[Current Total OPERATING_MARGIN]]</f>
        <v>14823.580000000002</v>
      </c>
    </row>
    <row r="5470" spans="1:22" x14ac:dyDescent="0.3">
      <c r="A5470" t="s">
        <v>25</v>
      </c>
      <c r="B5470">
        <v>2022</v>
      </c>
      <c r="C5470" t="s">
        <v>26</v>
      </c>
      <c r="D5470" t="s">
        <v>26</v>
      </c>
      <c r="E5470" s="2">
        <v>117</v>
      </c>
      <c r="F5470" s="1">
        <v>419290.05</v>
      </c>
      <c r="G5470" s="1">
        <v>509074.51</v>
      </c>
      <c r="H5470" s="1">
        <v>30307.673900000002</v>
      </c>
      <c r="I5470" s="1">
        <v>75111.990000000005</v>
      </c>
      <c r="J5470" s="1">
        <v>66131.28</v>
      </c>
      <c r="K5470" s="2">
        <v>163</v>
      </c>
      <c r="L5470" s="1">
        <v>612883.31999999995</v>
      </c>
      <c r="M5470" s="1">
        <v>746070.8</v>
      </c>
      <c r="N5470" s="1">
        <v>78946.295299999998</v>
      </c>
      <c r="O5470" s="1">
        <v>102121.18</v>
      </c>
      <c r="P5470" s="1">
        <v>80960.13</v>
      </c>
      <c r="Q5470" s="2">
        <f>-+Table1[[#This Row],[Current Record Count]]+Table1[[#This Row],[Adj Record Count]]</f>
        <v>46</v>
      </c>
      <c r="R5470" s="1">
        <f>+-Table1[[#This Row],[Current Total ADJUSTMENT_AMOUNT]]+Table1[[#This Row],[Adj Total ADJUSTMENT_AMOUNT]]</f>
        <v>193593.26999999996</v>
      </c>
      <c r="S5470" s="1">
        <f>-Table1[[#This Row],[Current Total CHARGE_AMOUNT]]+Table1[[#This Row],[Adj Total CHARGE_AMOUNT]]</f>
        <v>236996.29000000004</v>
      </c>
      <c r="T5470" s="1">
        <f>+Table1[[#This Row],[Adj Total TOTAL_COST]]-Table1[[#This Row],[Current Total TOTAL_COST]]</f>
        <v>48638.621399999996</v>
      </c>
      <c r="U5470" s="1">
        <f>+Table1[[#This Row],[Adj Total CONTRIBUTION_MARGIN]]-Table1[[#This Row],[Current Total CONTRIBUTION_MARGIN]]</f>
        <v>27009.189999999988</v>
      </c>
      <c r="V5470" s="1">
        <f>+Table1[[#This Row],[Adj Total OPERATING_MARGIN]]-Table1[[#This Row],[Current Total OPERATING_MARGIN]]</f>
        <v>14828.850000000006</v>
      </c>
    </row>
    <row r="5471" spans="1:22" x14ac:dyDescent="0.3">
      <c r="A5471" t="s">
        <v>35</v>
      </c>
      <c r="B5471">
        <v>2023</v>
      </c>
      <c r="C5471" t="s">
        <v>20</v>
      </c>
      <c r="D5471" t="s">
        <v>99</v>
      </c>
      <c r="E5471" s="2">
        <v>20</v>
      </c>
      <c r="F5471" s="1">
        <v>120477.6</v>
      </c>
      <c r="G5471" s="1">
        <v>135572.39000000001</v>
      </c>
      <c r="H5471" s="1">
        <v>35885.154199999997</v>
      </c>
      <c r="I5471" s="1">
        <v>-10317.94</v>
      </c>
      <c r="J5471" s="1">
        <v>-20772.23</v>
      </c>
      <c r="K5471" s="2">
        <v>11</v>
      </c>
      <c r="L5471" s="1">
        <v>41565.760000000002</v>
      </c>
      <c r="M5471" s="1">
        <v>51016.78</v>
      </c>
      <c r="N5471" s="1">
        <v>15307.6209</v>
      </c>
      <c r="O5471" s="1">
        <v>-1420.54</v>
      </c>
      <c r="P5471" s="1">
        <v>-5838.47</v>
      </c>
      <c r="Q5471" s="2">
        <f>-+Table1[[#This Row],[Current Record Count]]+Table1[[#This Row],[Adj Record Count]]</f>
        <v>-9</v>
      </c>
      <c r="R5471" s="1">
        <f>+-Table1[[#This Row],[Current Total ADJUSTMENT_AMOUNT]]+Table1[[#This Row],[Adj Total ADJUSTMENT_AMOUNT]]</f>
        <v>-78911.839999999997</v>
      </c>
      <c r="S5471" s="1">
        <f>-Table1[[#This Row],[Current Total CHARGE_AMOUNT]]+Table1[[#This Row],[Adj Total CHARGE_AMOUNT]]</f>
        <v>-84555.610000000015</v>
      </c>
      <c r="T5471" s="1">
        <f>+Table1[[#This Row],[Adj Total TOTAL_COST]]-Table1[[#This Row],[Current Total TOTAL_COST]]</f>
        <v>-20577.533299999996</v>
      </c>
      <c r="U5471" s="1">
        <f>+Table1[[#This Row],[Adj Total CONTRIBUTION_MARGIN]]-Table1[[#This Row],[Current Total CONTRIBUTION_MARGIN]]</f>
        <v>8897.4000000000015</v>
      </c>
      <c r="V5471" s="1">
        <f>+Table1[[#This Row],[Adj Total OPERATING_MARGIN]]-Table1[[#This Row],[Current Total OPERATING_MARGIN]]</f>
        <v>14933.759999999998</v>
      </c>
    </row>
    <row r="5472" spans="1:22" x14ac:dyDescent="0.3">
      <c r="A5472" t="s">
        <v>81</v>
      </c>
      <c r="B5472">
        <v>2020</v>
      </c>
      <c r="C5472" t="s">
        <v>20</v>
      </c>
      <c r="D5472" t="s">
        <v>49</v>
      </c>
      <c r="E5472" s="2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2">
        <v>23</v>
      </c>
      <c r="L5472" s="1">
        <v>53835.35</v>
      </c>
      <c r="M5472" s="1">
        <v>144971.16</v>
      </c>
      <c r="N5472" s="1">
        <v>76179.682799999995</v>
      </c>
      <c r="O5472" s="1">
        <v>52083.839999999997</v>
      </c>
      <c r="P5472" s="1">
        <v>14956.12</v>
      </c>
      <c r="Q5472" s="2">
        <f>-+Table1[[#This Row],[Current Record Count]]+Table1[[#This Row],[Adj Record Count]]</f>
        <v>23</v>
      </c>
      <c r="R5472" s="1">
        <f>+-Table1[[#This Row],[Current Total ADJUSTMENT_AMOUNT]]+Table1[[#This Row],[Adj Total ADJUSTMENT_AMOUNT]]</f>
        <v>53835.35</v>
      </c>
      <c r="S5472" s="1">
        <f>-Table1[[#This Row],[Current Total CHARGE_AMOUNT]]+Table1[[#This Row],[Adj Total CHARGE_AMOUNT]]</f>
        <v>144971.16</v>
      </c>
      <c r="T5472" s="1">
        <f>+Table1[[#This Row],[Adj Total TOTAL_COST]]-Table1[[#This Row],[Current Total TOTAL_COST]]</f>
        <v>76179.682799999995</v>
      </c>
      <c r="U5472" s="1">
        <f>+Table1[[#This Row],[Adj Total CONTRIBUTION_MARGIN]]-Table1[[#This Row],[Current Total CONTRIBUTION_MARGIN]]</f>
        <v>52083.839999999997</v>
      </c>
      <c r="V5472" s="1">
        <f>+Table1[[#This Row],[Adj Total OPERATING_MARGIN]]-Table1[[#This Row],[Current Total OPERATING_MARGIN]]</f>
        <v>14956.12</v>
      </c>
    </row>
    <row r="5473" spans="1:22" x14ac:dyDescent="0.3">
      <c r="A5473" t="s">
        <v>33</v>
      </c>
      <c r="B5473">
        <v>2025</v>
      </c>
      <c r="C5473" t="s">
        <v>29</v>
      </c>
      <c r="D5473" t="s">
        <v>73</v>
      </c>
      <c r="E5473" s="2">
        <v>12</v>
      </c>
      <c r="F5473" s="1">
        <v>91944.62</v>
      </c>
      <c r="G5473" s="1">
        <v>105791.67999999999</v>
      </c>
      <c r="H5473" s="1">
        <v>22578.6175</v>
      </c>
      <c r="I5473" s="1">
        <v>-9310.15</v>
      </c>
      <c r="J5473" s="1">
        <v>-15059.71</v>
      </c>
      <c r="K5473" s="2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2">
        <f>-+Table1[[#This Row],[Current Record Count]]+Table1[[#This Row],[Adj Record Count]]</f>
        <v>-12</v>
      </c>
      <c r="R5473" s="1">
        <f>+-Table1[[#This Row],[Current Total ADJUSTMENT_AMOUNT]]+Table1[[#This Row],[Adj Total ADJUSTMENT_AMOUNT]]</f>
        <v>-91944.62</v>
      </c>
      <c r="S5473" s="1">
        <f>-Table1[[#This Row],[Current Total CHARGE_AMOUNT]]+Table1[[#This Row],[Adj Total CHARGE_AMOUNT]]</f>
        <v>-105791.67999999999</v>
      </c>
      <c r="T5473" s="1">
        <f>+Table1[[#This Row],[Adj Total TOTAL_COST]]-Table1[[#This Row],[Current Total TOTAL_COST]]</f>
        <v>-22578.6175</v>
      </c>
      <c r="U5473" s="1">
        <f>+Table1[[#This Row],[Adj Total CONTRIBUTION_MARGIN]]-Table1[[#This Row],[Current Total CONTRIBUTION_MARGIN]]</f>
        <v>9310.15</v>
      </c>
      <c r="V5473" s="1">
        <f>+Table1[[#This Row],[Adj Total OPERATING_MARGIN]]-Table1[[#This Row],[Current Total OPERATING_MARGIN]]</f>
        <v>15059.71</v>
      </c>
    </row>
    <row r="5474" spans="1:22" x14ac:dyDescent="0.3">
      <c r="A5474" t="s">
        <v>81</v>
      </c>
      <c r="B5474">
        <v>2024</v>
      </c>
      <c r="C5474" t="s">
        <v>29</v>
      </c>
      <c r="D5474" t="s">
        <v>62</v>
      </c>
      <c r="E5474" s="2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2">
        <v>214</v>
      </c>
      <c r="L5474" s="1">
        <v>3225212.89</v>
      </c>
      <c r="M5474" s="1">
        <v>4091468.42</v>
      </c>
      <c r="N5474" s="1">
        <v>1356717.7278</v>
      </c>
      <c r="O5474" s="1">
        <v>166191.98000000001</v>
      </c>
      <c r="P5474" s="1">
        <v>15059.88</v>
      </c>
      <c r="Q5474" s="2">
        <f>-+Table1[[#This Row],[Current Record Count]]+Table1[[#This Row],[Adj Record Count]]</f>
        <v>214</v>
      </c>
      <c r="R5474" s="1">
        <f>+-Table1[[#This Row],[Current Total ADJUSTMENT_AMOUNT]]+Table1[[#This Row],[Adj Total ADJUSTMENT_AMOUNT]]</f>
        <v>3225212.89</v>
      </c>
      <c r="S5474" s="1">
        <f>-Table1[[#This Row],[Current Total CHARGE_AMOUNT]]+Table1[[#This Row],[Adj Total CHARGE_AMOUNT]]</f>
        <v>4091468.42</v>
      </c>
      <c r="T5474" s="1">
        <f>+Table1[[#This Row],[Adj Total TOTAL_COST]]-Table1[[#This Row],[Current Total TOTAL_COST]]</f>
        <v>1356717.7278</v>
      </c>
      <c r="U5474" s="1">
        <f>+Table1[[#This Row],[Adj Total CONTRIBUTION_MARGIN]]-Table1[[#This Row],[Current Total CONTRIBUTION_MARGIN]]</f>
        <v>166191.98000000001</v>
      </c>
      <c r="V5474" s="1">
        <f>+Table1[[#This Row],[Adj Total OPERATING_MARGIN]]-Table1[[#This Row],[Current Total OPERATING_MARGIN]]</f>
        <v>15059.88</v>
      </c>
    </row>
    <row r="5475" spans="1:22" x14ac:dyDescent="0.3">
      <c r="A5475" t="s">
        <v>44</v>
      </c>
      <c r="B5475">
        <v>2022</v>
      </c>
      <c r="C5475" t="s">
        <v>17</v>
      </c>
      <c r="D5475" t="s">
        <v>45</v>
      </c>
      <c r="E5475" s="2">
        <v>11</v>
      </c>
      <c r="F5475" s="1">
        <v>213874.56</v>
      </c>
      <c r="G5475" s="1">
        <v>244117.79</v>
      </c>
      <c r="H5475" s="1">
        <v>55005.767200000002</v>
      </c>
      <c r="I5475" s="1">
        <v>2304.85</v>
      </c>
      <c r="J5475" s="1">
        <v>-14757.81</v>
      </c>
      <c r="K5475" s="2">
        <v>2</v>
      </c>
      <c r="L5475" s="1">
        <v>332.92</v>
      </c>
      <c r="M5475" s="1">
        <v>1711</v>
      </c>
      <c r="N5475" s="1">
        <v>1067.2511</v>
      </c>
      <c r="O5475" s="1">
        <v>616.98</v>
      </c>
      <c r="P5475" s="1">
        <v>310.83</v>
      </c>
      <c r="Q5475" s="2">
        <f>-+Table1[[#This Row],[Current Record Count]]+Table1[[#This Row],[Adj Record Count]]</f>
        <v>-9</v>
      </c>
      <c r="R5475" s="1">
        <f>+-Table1[[#This Row],[Current Total ADJUSTMENT_AMOUNT]]+Table1[[#This Row],[Adj Total ADJUSTMENT_AMOUNT]]</f>
        <v>-213541.63999999998</v>
      </c>
      <c r="S5475" s="1">
        <f>-Table1[[#This Row],[Current Total CHARGE_AMOUNT]]+Table1[[#This Row],[Adj Total CHARGE_AMOUNT]]</f>
        <v>-242406.79</v>
      </c>
      <c r="T5475" s="1">
        <f>+Table1[[#This Row],[Adj Total TOTAL_COST]]-Table1[[#This Row],[Current Total TOTAL_COST]]</f>
        <v>-53938.516100000001</v>
      </c>
      <c r="U5475" s="1">
        <f>+Table1[[#This Row],[Adj Total CONTRIBUTION_MARGIN]]-Table1[[#This Row],[Current Total CONTRIBUTION_MARGIN]]</f>
        <v>-1687.87</v>
      </c>
      <c r="V5475" s="1">
        <f>+Table1[[#This Row],[Adj Total OPERATING_MARGIN]]-Table1[[#This Row],[Current Total OPERATING_MARGIN]]</f>
        <v>15068.64</v>
      </c>
    </row>
    <row r="5476" spans="1:22" x14ac:dyDescent="0.3">
      <c r="A5476" t="s">
        <v>54</v>
      </c>
      <c r="B5476">
        <v>2021</v>
      </c>
      <c r="C5476" t="s">
        <v>20</v>
      </c>
      <c r="D5476" t="s">
        <v>64</v>
      </c>
      <c r="E5476" s="2">
        <v>19</v>
      </c>
      <c r="F5476" s="1">
        <v>95428.51</v>
      </c>
      <c r="G5476" s="1">
        <v>118611.45</v>
      </c>
      <c r="H5476" s="1">
        <v>39937.757299999997</v>
      </c>
      <c r="I5476" s="1">
        <v>17995.43</v>
      </c>
      <c r="J5476" s="1">
        <v>5275.54</v>
      </c>
      <c r="K5476" s="2">
        <v>108</v>
      </c>
      <c r="L5476" s="1">
        <v>641481.26</v>
      </c>
      <c r="M5476" s="1">
        <v>832263.79</v>
      </c>
      <c r="N5476" s="1">
        <v>332509.60869999998</v>
      </c>
      <c r="O5476" s="1">
        <v>110462.03</v>
      </c>
      <c r="P5476" s="1">
        <v>20470.77</v>
      </c>
      <c r="Q5476" s="2">
        <f>-+Table1[[#This Row],[Current Record Count]]+Table1[[#This Row],[Adj Record Count]]</f>
        <v>89</v>
      </c>
      <c r="R5476" s="1">
        <f>+-Table1[[#This Row],[Current Total ADJUSTMENT_AMOUNT]]+Table1[[#This Row],[Adj Total ADJUSTMENT_AMOUNT]]</f>
        <v>546052.75</v>
      </c>
      <c r="S5476" s="1">
        <f>-Table1[[#This Row],[Current Total CHARGE_AMOUNT]]+Table1[[#This Row],[Adj Total CHARGE_AMOUNT]]</f>
        <v>713652.34000000008</v>
      </c>
      <c r="T5476" s="1">
        <f>+Table1[[#This Row],[Adj Total TOTAL_COST]]-Table1[[#This Row],[Current Total TOTAL_COST]]</f>
        <v>292571.85139999999</v>
      </c>
      <c r="U5476" s="1">
        <f>+Table1[[#This Row],[Adj Total CONTRIBUTION_MARGIN]]-Table1[[#This Row],[Current Total CONTRIBUTION_MARGIN]]</f>
        <v>92466.6</v>
      </c>
      <c r="V5476" s="1">
        <f>+Table1[[#This Row],[Adj Total OPERATING_MARGIN]]-Table1[[#This Row],[Current Total OPERATING_MARGIN]]</f>
        <v>15195.23</v>
      </c>
    </row>
    <row r="5477" spans="1:22" x14ac:dyDescent="0.3">
      <c r="A5477" t="s">
        <v>25</v>
      </c>
      <c r="B5477">
        <v>2024</v>
      </c>
      <c r="C5477" t="s">
        <v>20</v>
      </c>
      <c r="D5477" t="s">
        <v>21</v>
      </c>
      <c r="E5477" s="2">
        <v>6</v>
      </c>
      <c r="F5477" s="1">
        <v>52156.97</v>
      </c>
      <c r="G5477" s="1">
        <v>68085.600000000006</v>
      </c>
      <c r="H5477" s="1">
        <v>3628.2249999999999</v>
      </c>
      <c r="I5477" s="1">
        <v>15767.49</v>
      </c>
      <c r="J5477" s="1">
        <v>14501.76</v>
      </c>
      <c r="K5477" s="2">
        <v>27</v>
      </c>
      <c r="L5477" s="1">
        <v>140463.10999999999</v>
      </c>
      <c r="M5477" s="1">
        <v>183294.25</v>
      </c>
      <c r="N5477" s="1">
        <v>15574.924199999999</v>
      </c>
      <c r="O5477" s="1">
        <v>34907.33</v>
      </c>
      <c r="P5477" s="1">
        <v>29716.82</v>
      </c>
      <c r="Q5477" s="2">
        <f>-+Table1[[#This Row],[Current Record Count]]+Table1[[#This Row],[Adj Record Count]]</f>
        <v>21</v>
      </c>
      <c r="R5477" s="1">
        <f>+-Table1[[#This Row],[Current Total ADJUSTMENT_AMOUNT]]+Table1[[#This Row],[Adj Total ADJUSTMENT_AMOUNT]]</f>
        <v>88306.139999999985</v>
      </c>
      <c r="S5477" s="1">
        <f>-Table1[[#This Row],[Current Total CHARGE_AMOUNT]]+Table1[[#This Row],[Adj Total CHARGE_AMOUNT]]</f>
        <v>115208.65</v>
      </c>
      <c r="T5477" s="1">
        <f>+Table1[[#This Row],[Adj Total TOTAL_COST]]-Table1[[#This Row],[Current Total TOTAL_COST]]</f>
        <v>11946.699199999999</v>
      </c>
      <c r="U5477" s="1">
        <f>+Table1[[#This Row],[Adj Total CONTRIBUTION_MARGIN]]-Table1[[#This Row],[Current Total CONTRIBUTION_MARGIN]]</f>
        <v>19139.840000000004</v>
      </c>
      <c r="V5477" s="1">
        <f>+Table1[[#This Row],[Adj Total OPERATING_MARGIN]]-Table1[[#This Row],[Current Total OPERATING_MARGIN]]</f>
        <v>15215.06</v>
      </c>
    </row>
    <row r="5478" spans="1:22" x14ac:dyDescent="0.3">
      <c r="A5478" t="s">
        <v>74</v>
      </c>
      <c r="B5478">
        <v>2025</v>
      </c>
      <c r="C5478" t="s">
        <v>17</v>
      </c>
      <c r="D5478" t="s">
        <v>45</v>
      </c>
      <c r="E5478" s="2">
        <v>1</v>
      </c>
      <c r="F5478" s="1">
        <v>49534.47</v>
      </c>
      <c r="G5478" s="1">
        <v>51834.93</v>
      </c>
      <c r="H5478" s="1">
        <v>17402.9339</v>
      </c>
      <c r="I5478" s="1">
        <v>-9126.74</v>
      </c>
      <c r="J5478" s="1">
        <v>-15219.36</v>
      </c>
      <c r="K5478" s="2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2">
        <f>-+Table1[[#This Row],[Current Record Count]]+Table1[[#This Row],[Adj Record Count]]</f>
        <v>-1</v>
      </c>
      <c r="R5478" s="1">
        <f>+-Table1[[#This Row],[Current Total ADJUSTMENT_AMOUNT]]+Table1[[#This Row],[Adj Total ADJUSTMENT_AMOUNT]]</f>
        <v>-49534.47</v>
      </c>
      <c r="S5478" s="1">
        <f>-Table1[[#This Row],[Current Total CHARGE_AMOUNT]]+Table1[[#This Row],[Adj Total CHARGE_AMOUNT]]</f>
        <v>-51834.93</v>
      </c>
      <c r="T5478" s="1">
        <f>+Table1[[#This Row],[Adj Total TOTAL_COST]]-Table1[[#This Row],[Current Total TOTAL_COST]]</f>
        <v>-17402.9339</v>
      </c>
      <c r="U5478" s="1">
        <f>+Table1[[#This Row],[Adj Total CONTRIBUTION_MARGIN]]-Table1[[#This Row],[Current Total CONTRIBUTION_MARGIN]]</f>
        <v>9126.74</v>
      </c>
      <c r="V5478" s="1">
        <f>+Table1[[#This Row],[Adj Total OPERATING_MARGIN]]-Table1[[#This Row],[Current Total OPERATING_MARGIN]]</f>
        <v>15219.36</v>
      </c>
    </row>
    <row r="5479" spans="1:22" x14ac:dyDescent="0.3">
      <c r="A5479" t="s">
        <v>27</v>
      </c>
      <c r="B5479">
        <v>2021</v>
      </c>
      <c r="C5479" t="s">
        <v>20</v>
      </c>
      <c r="D5479" t="s">
        <v>89</v>
      </c>
      <c r="E5479" s="2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2">
        <v>4</v>
      </c>
      <c r="L5479" s="1">
        <v>23483.27</v>
      </c>
      <c r="M5479" s="1">
        <v>49382.27</v>
      </c>
      <c r="N5479" s="1">
        <v>10597.9828</v>
      </c>
      <c r="O5479" s="1">
        <v>17794.46</v>
      </c>
      <c r="P5479" s="1">
        <v>15268.31</v>
      </c>
      <c r="Q5479" s="2">
        <f>-+Table1[[#This Row],[Current Record Count]]+Table1[[#This Row],[Adj Record Count]]</f>
        <v>4</v>
      </c>
      <c r="R5479" s="1">
        <f>+-Table1[[#This Row],[Current Total ADJUSTMENT_AMOUNT]]+Table1[[#This Row],[Adj Total ADJUSTMENT_AMOUNT]]</f>
        <v>23483.27</v>
      </c>
      <c r="S5479" s="1">
        <f>-Table1[[#This Row],[Current Total CHARGE_AMOUNT]]+Table1[[#This Row],[Adj Total CHARGE_AMOUNT]]</f>
        <v>49382.27</v>
      </c>
      <c r="T5479" s="1">
        <f>+Table1[[#This Row],[Adj Total TOTAL_COST]]-Table1[[#This Row],[Current Total TOTAL_COST]]</f>
        <v>10597.9828</v>
      </c>
      <c r="U5479" s="1">
        <f>+Table1[[#This Row],[Adj Total CONTRIBUTION_MARGIN]]-Table1[[#This Row],[Current Total CONTRIBUTION_MARGIN]]</f>
        <v>17794.46</v>
      </c>
      <c r="V5479" s="1">
        <f>+Table1[[#This Row],[Adj Total OPERATING_MARGIN]]-Table1[[#This Row],[Current Total OPERATING_MARGIN]]</f>
        <v>15268.31</v>
      </c>
    </row>
    <row r="5480" spans="1:22" x14ac:dyDescent="0.3">
      <c r="A5480" t="s">
        <v>27</v>
      </c>
      <c r="B5480">
        <v>2020</v>
      </c>
      <c r="C5480" t="s">
        <v>29</v>
      </c>
      <c r="D5480" t="s">
        <v>38</v>
      </c>
      <c r="E5480" s="2">
        <v>1</v>
      </c>
      <c r="F5480" s="1">
        <v>781.2</v>
      </c>
      <c r="G5480" s="1">
        <v>2604</v>
      </c>
      <c r="H5480" s="1">
        <v>255.2345</v>
      </c>
      <c r="I5480" s="1">
        <v>1642.87</v>
      </c>
      <c r="J5480" s="1">
        <v>1567.57</v>
      </c>
      <c r="K5480" s="2">
        <v>12</v>
      </c>
      <c r="L5480" s="1">
        <v>135411.79999999999</v>
      </c>
      <c r="M5480" s="1">
        <v>179368.87</v>
      </c>
      <c r="N5480" s="1">
        <v>26758.279699999999</v>
      </c>
      <c r="O5480" s="1">
        <v>24980.02</v>
      </c>
      <c r="P5480" s="1">
        <v>17057.64</v>
      </c>
      <c r="Q5480" s="2">
        <f>-+Table1[[#This Row],[Current Record Count]]+Table1[[#This Row],[Adj Record Count]]</f>
        <v>11</v>
      </c>
      <c r="R5480" s="1">
        <f>+-Table1[[#This Row],[Current Total ADJUSTMENT_AMOUNT]]+Table1[[#This Row],[Adj Total ADJUSTMENT_AMOUNT]]</f>
        <v>134630.59999999998</v>
      </c>
      <c r="S5480" s="1">
        <f>-Table1[[#This Row],[Current Total CHARGE_AMOUNT]]+Table1[[#This Row],[Adj Total CHARGE_AMOUNT]]</f>
        <v>176764.87</v>
      </c>
      <c r="T5480" s="1">
        <f>+Table1[[#This Row],[Adj Total TOTAL_COST]]-Table1[[#This Row],[Current Total TOTAL_COST]]</f>
        <v>26503.0452</v>
      </c>
      <c r="U5480" s="1">
        <f>+Table1[[#This Row],[Adj Total CONTRIBUTION_MARGIN]]-Table1[[#This Row],[Current Total CONTRIBUTION_MARGIN]]</f>
        <v>23337.15</v>
      </c>
      <c r="V5480" s="1">
        <f>+Table1[[#This Row],[Adj Total OPERATING_MARGIN]]-Table1[[#This Row],[Current Total OPERATING_MARGIN]]</f>
        <v>15490.07</v>
      </c>
    </row>
    <row r="5481" spans="1:22" x14ac:dyDescent="0.3">
      <c r="A5481" t="s">
        <v>16</v>
      </c>
      <c r="B5481">
        <v>2021</v>
      </c>
      <c r="C5481" t="s">
        <v>23</v>
      </c>
      <c r="D5481" t="s">
        <v>77</v>
      </c>
      <c r="E5481" s="2">
        <v>213</v>
      </c>
      <c r="F5481" s="1">
        <v>280316.71999999997</v>
      </c>
      <c r="G5481" s="1">
        <v>345807.05</v>
      </c>
      <c r="H5481" s="1">
        <v>94282.092099999994</v>
      </c>
      <c r="I5481" s="1">
        <v>28487.21</v>
      </c>
      <c r="J5481" s="1">
        <v>-8610.8799999999992</v>
      </c>
      <c r="K5481" s="2">
        <v>114</v>
      </c>
      <c r="L5481" s="1">
        <v>29554.1</v>
      </c>
      <c r="M5481" s="1">
        <v>40466.54</v>
      </c>
      <c r="N5481" s="1">
        <v>5938.3272999999999</v>
      </c>
      <c r="O5481" s="1">
        <v>8688.9699999999993</v>
      </c>
      <c r="P5481" s="1">
        <v>6903.32</v>
      </c>
      <c r="Q5481" s="2">
        <f>-+Table1[[#This Row],[Current Record Count]]+Table1[[#This Row],[Adj Record Count]]</f>
        <v>-99</v>
      </c>
      <c r="R5481" s="1">
        <f>+-Table1[[#This Row],[Current Total ADJUSTMENT_AMOUNT]]+Table1[[#This Row],[Adj Total ADJUSTMENT_AMOUNT]]</f>
        <v>-250762.61999999997</v>
      </c>
      <c r="S5481" s="1">
        <f>-Table1[[#This Row],[Current Total CHARGE_AMOUNT]]+Table1[[#This Row],[Adj Total CHARGE_AMOUNT]]</f>
        <v>-305340.51</v>
      </c>
      <c r="T5481" s="1">
        <f>+Table1[[#This Row],[Adj Total TOTAL_COST]]-Table1[[#This Row],[Current Total TOTAL_COST]]</f>
        <v>-88343.76479999999</v>
      </c>
      <c r="U5481" s="1">
        <f>+Table1[[#This Row],[Adj Total CONTRIBUTION_MARGIN]]-Table1[[#This Row],[Current Total CONTRIBUTION_MARGIN]]</f>
        <v>-19798.239999999998</v>
      </c>
      <c r="V5481" s="1">
        <f>+Table1[[#This Row],[Adj Total OPERATING_MARGIN]]-Table1[[#This Row],[Current Total OPERATING_MARGIN]]</f>
        <v>15514.199999999999</v>
      </c>
    </row>
    <row r="5482" spans="1:22" x14ac:dyDescent="0.3">
      <c r="A5482" t="s">
        <v>25</v>
      </c>
      <c r="B5482">
        <v>2022</v>
      </c>
      <c r="C5482" t="s">
        <v>50</v>
      </c>
      <c r="D5482" t="s">
        <v>50</v>
      </c>
      <c r="E5482" s="2">
        <v>15</v>
      </c>
      <c r="F5482" s="1">
        <v>60324.23</v>
      </c>
      <c r="G5482" s="1">
        <v>69509.289999999994</v>
      </c>
      <c r="H5482" s="1">
        <v>6067.19</v>
      </c>
      <c r="I5482" s="1">
        <v>6946.95</v>
      </c>
      <c r="J5482" s="1">
        <v>5366.09</v>
      </c>
      <c r="K5482" s="2">
        <v>46</v>
      </c>
      <c r="L5482" s="1">
        <v>165547.91</v>
      </c>
      <c r="M5482" s="1">
        <v>215977.91</v>
      </c>
      <c r="N5482" s="1">
        <v>34679.735399999998</v>
      </c>
      <c r="O5482" s="1">
        <v>31420.68</v>
      </c>
      <c r="P5482" s="1">
        <v>20902.41</v>
      </c>
      <c r="Q5482" s="2">
        <f>-+Table1[[#This Row],[Current Record Count]]+Table1[[#This Row],[Adj Record Count]]</f>
        <v>31</v>
      </c>
      <c r="R5482" s="1">
        <f>+-Table1[[#This Row],[Current Total ADJUSTMENT_AMOUNT]]+Table1[[#This Row],[Adj Total ADJUSTMENT_AMOUNT]]</f>
        <v>105223.67999999999</v>
      </c>
      <c r="S5482" s="1">
        <f>-Table1[[#This Row],[Current Total CHARGE_AMOUNT]]+Table1[[#This Row],[Adj Total CHARGE_AMOUNT]]</f>
        <v>146468.62</v>
      </c>
      <c r="T5482" s="1">
        <f>+Table1[[#This Row],[Adj Total TOTAL_COST]]-Table1[[#This Row],[Current Total TOTAL_COST]]</f>
        <v>28612.545399999999</v>
      </c>
      <c r="U5482" s="1">
        <f>+Table1[[#This Row],[Adj Total CONTRIBUTION_MARGIN]]-Table1[[#This Row],[Current Total CONTRIBUTION_MARGIN]]</f>
        <v>24473.73</v>
      </c>
      <c r="V5482" s="1">
        <f>+Table1[[#This Row],[Adj Total OPERATING_MARGIN]]-Table1[[#This Row],[Current Total OPERATING_MARGIN]]</f>
        <v>15536.32</v>
      </c>
    </row>
    <row r="5483" spans="1:22" x14ac:dyDescent="0.3">
      <c r="A5483" t="s">
        <v>31</v>
      </c>
      <c r="B5483">
        <v>2022</v>
      </c>
      <c r="C5483" t="s">
        <v>20</v>
      </c>
      <c r="D5483" t="s">
        <v>97</v>
      </c>
      <c r="E5483" s="2">
        <v>18</v>
      </c>
      <c r="F5483" s="1">
        <v>139096.49</v>
      </c>
      <c r="G5483" s="1">
        <v>178248.12</v>
      </c>
      <c r="H5483" s="1">
        <v>74457.330799999996</v>
      </c>
      <c r="I5483" s="1">
        <v>-5324.95</v>
      </c>
      <c r="J5483" s="1">
        <v>-28506.86</v>
      </c>
      <c r="K5483" s="2">
        <v>7</v>
      </c>
      <c r="L5483" s="1">
        <v>43719.79</v>
      </c>
      <c r="M5483" s="1">
        <v>49778.58</v>
      </c>
      <c r="N5483" s="1">
        <v>21967.425200000001</v>
      </c>
      <c r="O5483" s="1">
        <v>-5388.67</v>
      </c>
      <c r="P5483" s="1">
        <v>-12927.46</v>
      </c>
      <c r="Q5483" s="2">
        <f>-+Table1[[#This Row],[Current Record Count]]+Table1[[#This Row],[Adj Record Count]]</f>
        <v>-11</v>
      </c>
      <c r="R5483" s="1">
        <f>+-Table1[[#This Row],[Current Total ADJUSTMENT_AMOUNT]]+Table1[[#This Row],[Adj Total ADJUSTMENT_AMOUNT]]</f>
        <v>-95376.699999999983</v>
      </c>
      <c r="S5483" s="1">
        <f>-Table1[[#This Row],[Current Total CHARGE_AMOUNT]]+Table1[[#This Row],[Adj Total CHARGE_AMOUNT]]</f>
        <v>-128469.54</v>
      </c>
      <c r="T5483" s="1">
        <f>+Table1[[#This Row],[Adj Total TOTAL_COST]]-Table1[[#This Row],[Current Total TOTAL_COST]]</f>
        <v>-52489.905599999998</v>
      </c>
      <c r="U5483" s="1">
        <f>+Table1[[#This Row],[Adj Total CONTRIBUTION_MARGIN]]-Table1[[#This Row],[Current Total CONTRIBUTION_MARGIN]]</f>
        <v>-63.720000000000255</v>
      </c>
      <c r="V5483" s="1">
        <f>+Table1[[#This Row],[Adj Total OPERATING_MARGIN]]-Table1[[#This Row],[Current Total OPERATING_MARGIN]]</f>
        <v>15579.400000000001</v>
      </c>
    </row>
    <row r="5484" spans="1:22" x14ac:dyDescent="0.3">
      <c r="A5484" t="s">
        <v>25</v>
      </c>
      <c r="B5484">
        <v>2022</v>
      </c>
      <c r="C5484" t="s">
        <v>58</v>
      </c>
      <c r="D5484" t="s">
        <v>58</v>
      </c>
      <c r="E5484" s="2">
        <v>54</v>
      </c>
      <c r="F5484" s="1">
        <v>119640.14</v>
      </c>
      <c r="G5484" s="1">
        <v>156391.9</v>
      </c>
      <c r="H5484" s="1">
        <v>15474.4602</v>
      </c>
      <c r="I5484" s="1">
        <v>25482.240000000002</v>
      </c>
      <c r="J5484" s="1">
        <v>21930.9</v>
      </c>
      <c r="K5484" s="2">
        <v>91</v>
      </c>
      <c r="L5484" s="1">
        <v>252275.83</v>
      </c>
      <c r="M5484" s="1">
        <v>353102.76</v>
      </c>
      <c r="N5484" s="1">
        <v>71079.749200000006</v>
      </c>
      <c r="O5484" s="1">
        <v>54191.95</v>
      </c>
      <c r="P5484" s="1">
        <v>37517.019999999997</v>
      </c>
      <c r="Q5484" s="2">
        <f>-+Table1[[#This Row],[Current Record Count]]+Table1[[#This Row],[Adj Record Count]]</f>
        <v>37</v>
      </c>
      <c r="R5484" s="1">
        <f>+-Table1[[#This Row],[Current Total ADJUSTMENT_AMOUNT]]+Table1[[#This Row],[Adj Total ADJUSTMENT_AMOUNT]]</f>
        <v>132635.69</v>
      </c>
      <c r="S5484" s="1">
        <f>-Table1[[#This Row],[Current Total CHARGE_AMOUNT]]+Table1[[#This Row],[Adj Total CHARGE_AMOUNT]]</f>
        <v>196710.86000000002</v>
      </c>
      <c r="T5484" s="1">
        <f>+Table1[[#This Row],[Adj Total TOTAL_COST]]-Table1[[#This Row],[Current Total TOTAL_COST]]</f>
        <v>55605.289000000004</v>
      </c>
      <c r="U5484" s="1">
        <f>+Table1[[#This Row],[Adj Total CONTRIBUTION_MARGIN]]-Table1[[#This Row],[Current Total CONTRIBUTION_MARGIN]]</f>
        <v>28709.709999999995</v>
      </c>
      <c r="V5484" s="1">
        <f>+Table1[[#This Row],[Adj Total OPERATING_MARGIN]]-Table1[[#This Row],[Current Total OPERATING_MARGIN]]</f>
        <v>15586.119999999995</v>
      </c>
    </row>
    <row r="5485" spans="1:22" x14ac:dyDescent="0.3">
      <c r="A5485" t="s">
        <v>35</v>
      </c>
      <c r="B5485">
        <v>2021</v>
      </c>
      <c r="C5485" t="s">
        <v>17</v>
      </c>
      <c r="D5485" t="s">
        <v>59</v>
      </c>
      <c r="E5485" s="2">
        <v>53</v>
      </c>
      <c r="F5485" s="1">
        <v>95148.33</v>
      </c>
      <c r="G5485" s="1">
        <v>119903.53</v>
      </c>
      <c r="H5485" s="1">
        <v>71570.849199999997</v>
      </c>
      <c r="I5485" s="1">
        <v>-15160.15</v>
      </c>
      <c r="J5485" s="1">
        <v>-40210.870000000003</v>
      </c>
      <c r="K5485" s="2">
        <v>23</v>
      </c>
      <c r="L5485" s="1">
        <v>13010.38</v>
      </c>
      <c r="M5485" s="1">
        <v>19973</v>
      </c>
      <c r="N5485" s="1">
        <v>34455.033199999998</v>
      </c>
      <c r="O5485" s="1">
        <v>-13562.75</v>
      </c>
      <c r="P5485" s="1">
        <v>-24564</v>
      </c>
      <c r="Q5485" s="2">
        <f>-+Table1[[#This Row],[Current Record Count]]+Table1[[#This Row],[Adj Record Count]]</f>
        <v>-30</v>
      </c>
      <c r="R5485" s="1">
        <f>+-Table1[[#This Row],[Current Total ADJUSTMENT_AMOUNT]]+Table1[[#This Row],[Adj Total ADJUSTMENT_AMOUNT]]</f>
        <v>-82137.95</v>
      </c>
      <c r="S5485" s="1">
        <f>-Table1[[#This Row],[Current Total CHARGE_AMOUNT]]+Table1[[#This Row],[Adj Total CHARGE_AMOUNT]]</f>
        <v>-99930.53</v>
      </c>
      <c r="T5485" s="1">
        <f>+Table1[[#This Row],[Adj Total TOTAL_COST]]-Table1[[#This Row],[Current Total TOTAL_COST]]</f>
        <v>-37115.815999999999</v>
      </c>
      <c r="U5485" s="1">
        <f>+Table1[[#This Row],[Adj Total CONTRIBUTION_MARGIN]]-Table1[[#This Row],[Current Total CONTRIBUTION_MARGIN]]</f>
        <v>1597.3999999999996</v>
      </c>
      <c r="V5485" s="1">
        <f>+Table1[[#This Row],[Adj Total OPERATING_MARGIN]]-Table1[[#This Row],[Current Total OPERATING_MARGIN]]</f>
        <v>15646.870000000003</v>
      </c>
    </row>
    <row r="5486" spans="1:22" x14ac:dyDescent="0.3">
      <c r="A5486" t="s">
        <v>78</v>
      </c>
      <c r="B5486">
        <v>2022</v>
      </c>
      <c r="C5486" t="s">
        <v>20</v>
      </c>
      <c r="D5486" t="s">
        <v>99</v>
      </c>
      <c r="E5486" s="2">
        <v>175</v>
      </c>
      <c r="F5486" s="1">
        <v>479975.37</v>
      </c>
      <c r="G5486" s="1">
        <v>607819.14</v>
      </c>
      <c r="H5486" s="1">
        <v>202650.35819999999</v>
      </c>
      <c r="I5486" s="1">
        <v>11704.99</v>
      </c>
      <c r="J5486" s="1">
        <v>-40414.769999999997</v>
      </c>
      <c r="K5486" s="2">
        <v>170</v>
      </c>
      <c r="L5486" s="1">
        <v>406335.94</v>
      </c>
      <c r="M5486" s="1">
        <v>523065.21</v>
      </c>
      <c r="N5486" s="1">
        <v>174036.63339999999</v>
      </c>
      <c r="O5486" s="1">
        <v>20165.55</v>
      </c>
      <c r="P5486" s="1">
        <v>-24765.56</v>
      </c>
      <c r="Q5486" s="2">
        <f>-+Table1[[#This Row],[Current Record Count]]+Table1[[#This Row],[Adj Record Count]]</f>
        <v>-5</v>
      </c>
      <c r="R5486" s="1">
        <f>+-Table1[[#This Row],[Current Total ADJUSTMENT_AMOUNT]]+Table1[[#This Row],[Adj Total ADJUSTMENT_AMOUNT]]</f>
        <v>-73639.429999999993</v>
      </c>
      <c r="S5486" s="1">
        <f>-Table1[[#This Row],[Current Total CHARGE_AMOUNT]]+Table1[[#This Row],[Adj Total CHARGE_AMOUNT]]</f>
        <v>-84753.93</v>
      </c>
      <c r="T5486" s="1">
        <f>+Table1[[#This Row],[Adj Total TOTAL_COST]]-Table1[[#This Row],[Current Total TOTAL_COST]]</f>
        <v>-28613.724799999996</v>
      </c>
      <c r="U5486" s="1">
        <f>+Table1[[#This Row],[Adj Total CONTRIBUTION_MARGIN]]-Table1[[#This Row],[Current Total CONTRIBUTION_MARGIN]]</f>
        <v>8460.56</v>
      </c>
      <c r="V5486" s="1">
        <f>+Table1[[#This Row],[Adj Total OPERATING_MARGIN]]-Table1[[#This Row],[Current Total OPERATING_MARGIN]]</f>
        <v>15649.209999999995</v>
      </c>
    </row>
    <row r="5487" spans="1:22" x14ac:dyDescent="0.3">
      <c r="A5487" t="s">
        <v>33</v>
      </c>
      <c r="B5487">
        <v>2025</v>
      </c>
      <c r="C5487" t="s">
        <v>20</v>
      </c>
      <c r="D5487" t="s">
        <v>93</v>
      </c>
      <c r="E5487" s="2">
        <v>127</v>
      </c>
      <c r="F5487" s="1">
        <v>398822.91</v>
      </c>
      <c r="G5487" s="1">
        <v>504128.7</v>
      </c>
      <c r="H5487" s="1">
        <v>115038.8058</v>
      </c>
      <c r="I5487" s="1">
        <v>14661.32</v>
      </c>
      <c r="J5487" s="1">
        <v>-18653.77</v>
      </c>
      <c r="K5487" s="2">
        <v>12</v>
      </c>
      <c r="L5487" s="1">
        <v>5417.13</v>
      </c>
      <c r="M5487" s="1">
        <v>5505.8</v>
      </c>
      <c r="N5487" s="1">
        <v>3783.2078000000001</v>
      </c>
      <c r="O5487" s="1">
        <v>-762.54</v>
      </c>
      <c r="P5487" s="1">
        <v>-2999.35</v>
      </c>
      <c r="Q5487" s="2">
        <f>-+Table1[[#This Row],[Current Record Count]]+Table1[[#This Row],[Adj Record Count]]</f>
        <v>-115</v>
      </c>
      <c r="R5487" s="1">
        <f>+-Table1[[#This Row],[Current Total ADJUSTMENT_AMOUNT]]+Table1[[#This Row],[Adj Total ADJUSTMENT_AMOUNT]]</f>
        <v>-393405.77999999997</v>
      </c>
      <c r="S5487" s="1">
        <f>-Table1[[#This Row],[Current Total CHARGE_AMOUNT]]+Table1[[#This Row],[Adj Total CHARGE_AMOUNT]]</f>
        <v>-498622.9</v>
      </c>
      <c r="T5487" s="1">
        <f>+Table1[[#This Row],[Adj Total TOTAL_COST]]-Table1[[#This Row],[Current Total TOTAL_COST]]</f>
        <v>-111255.598</v>
      </c>
      <c r="U5487" s="1">
        <f>+Table1[[#This Row],[Adj Total CONTRIBUTION_MARGIN]]-Table1[[#This Row],[Current Total CONTRIBUTION_MARGIN]]</f>
        <v>-15423.86</v>
      </c>
      <c r="V5487" s="1">
        <f>+Table1[[#This Row],[Adj Total OPERATING_MARGIN]]-Table1[[#This Row],[Current Total OPERATING_MARGIN]]</f>
        <v>15654.42</v>
      </c>
    </row>
    <row r="5488" spans="1:22" x14ac:dyDescent="0.3">
      <c r="A5488" t="s">
        <v>44</v>
      </c>
      <c r="B5488">
        <v>2021</v>
      </c>
      <c r="C5488" t="s">
        <v>20</v>
      </c>
      <c r="D5488" t="s">
        <v>61</v>
      </c>
      <c r="E5488" s="2">
        <v>27</v>
      </c>
      <c r="F5488" s="1">
        <v>241692.46</v>
      </c>
      <c r="G5488" s="1">
        <v>301758.21000000002</v>
      </c>
      <c r="H5488" s="1">
        <v>93604.022500000006</v>
      </c>
      <c r="I5488" s="1">
        <v>2255.42</v>
      </c>
      <c r="J5488" s="1">
        <v>-26244.38</v>
      </c>
      <c r="K5488" s="2">
        <v>13</v>
      </c>
      <c r="L5488" s="1">
        <v>72780.800000000003</v>
      </c>
      <c r="M5488" s="1">
        <v>85244.1</v>
      </c>
      <c r="N5488" s="1">
        <v>28856.422200000001</v>
      </c>
      <c r="O5488" s="1">
        <v>-1929.74</v>
      </c>
      <c r="P5488" s="1">
        <v>-10519.22</v>
      </c>
      <c r="Q5488" s="2">
        <f>-+Table1[[#This Row],[Current Record Count]]+Table1[[#This Row],[Adj Record Count]]</f>
        <v>-14</v>
      </c>
      <c r="R5488" s="1">
        <f>+-Table1[[#This Row],[Current Total ADJUSTMENT_AMOUNT]]+Table1[[#This Row],[Adj Total ADJUSTMENT_AMOUNT]]</f>
        <v>-168911.65999999997</v>
      </c>
      <c r="S5488" s="1">
        <f>-Table1[[#This Row],[Current Total CHARGE_AMOUNT]]+Table1[[#This Row],[Adj Total CHARGE_AMOUNT]]</f>
        <v>-216514.11000000002</v>
      </c>
      <c r="T5488" s="1">
        <f>+Table1[[#This Row],[Adj Total TOTAL_COST]]-Table1[[#This Row],[Current Total TOTAL_COST]]</f>
        <v>-64747.600300000006</v>
      </c>
      <c r="U5488" s="1">
        <f>+Table1[[#This Row],[Adj Total CONTRIBUTION_MARGIN]]-Table1[[#This Row],[Current Total CONTRIBUTION_MARGIN]]</f>
        <v>-4185.16</v>
      </c>
      <c r="V5488" s="1">
        <f>+Table1[[#This Row],[Adj Total OPERATING_MARGIN]]-Table1[[#This Row],[Current Total OPERATING_MARGIN]]</f>
        <v>15725.160000000002</v>
      </c>
    </row>
    <row r="5489" spans="1:22" x14ac:dyDescent="0.3">
      <c r="A5489" t="s">
        <v>78</v>
      </c>
      <c r="B5489">
        <v>2022</v>
      </c>
      <c r="C5489" t="s">
        <v>29</v>
      </c>
      <c r="D5489" t="s">
        <v>43</v>
      </c>
      <c r="E5489" s="2">
        <v>1028</v>
      </c>
      <c r="F5489" s="1">
        <v>1890547.88</v>
      </c>
      <c r="G5489" s="1">
        <v>2379131.8199999998</v>
      </c>
      <c r="H5489" s="1">
        <v>496523.8308</v>
      </c>
      <c r="I5489" s="1">
        <v>213871.41</v>
      </c>
      <c r="J5489" s="1">
        <v>54244.31</v>
      </c>
      <c r="K5489" s="2">
        <v>948</v>
      </c>
      <c r="L5489" s="1">
        <v>1134807.95</v>
      </c>
      <c r="M5489" s="1">
        <v>1441238.97</v>
      </c>
      <c r="N5489" s="1">
        <v>284418.22580000001</v>
      </c>
      <c r="O5489" s="1">
        <v>161807.42000000001</v>
      </c>
      <c r="P5489" s="1">
        <v>70036.89</v>
      </c>
      <c r="Q5489" s="2">
        <f>-+Table1[[#This Row],[Current Record Count]]+Table1[[#This Row],[Adj Record Count]]</f>
        <v>-80</v>
      </c>
      <c r="R5489" s="1">
        <f>+-Table1[[#This Row],[Current Total ADJUSTMENT_AMOUNT]]+Table1[[#This Row],[Adj Total ADJUSTMENT_AMOUNT]]</f>
        <v>-755739.92999999993</v>
      </c>
      <c r="S5489" s="1">
        <f>-Table1[[#This Row],[Current Total CHARGE_AMOUNT]]+Table1[[#This Row],[Adj Total CHARGE_AMOUNT]]</f>
        <v>-937892.84999999986</v>
      </c>
      <c r="T5489" s="1">
        <f>+Table1[[#This Row],[Adj Total TOTAL_COST]]-Table1[[#This Row],[Current Total TOTAL_COST]]</f>
        <v>-212105.60499999998</v>
      </c>
      <c r="U5489" s="1">
        <f>+Table1[[#This Row],[Adj Total CONTRIBUTION_MARGIN]]-Table1[[#This Row],[Current Total CONTRIBUTION_MARGIN]]</f>
        <v>-52063.989999999991</v>
      </c>
      <c r="V5489" s="1">
        <f>+Table1[[#This Row],[Adj Total OPERATING_MARGIN]]-Table1[[#This Row],[Current Total OPERATING_MARGIN]]</f>
        <v>15792.580000000002</v>
      </c>
    </row>
    <row r="5490" spans="1:22" x14ac:dyDescent="0.3">
      <c r="A5490" t="s">
        <v>31</v>
      </c>
      <c r="B5490">
        <v>2025</v>
      </c>
      <c r="C5490" t="s">
        <v>17</v>
      </c>
      <c r="D5490" t="s">
        <v>59</v>
      </c>
      <c r="E5490" s="2">
        <v>9</v>
      </c>
      <c r="F5490" s="1">
        <v>147213.13</v>
      </c>
      <c r="G5490" s="1">
        <v>178175.64</v>
      </c>
      <c r="H5490" s="1">
        <v>46855.994200000001</v>
      </c>
      <c r="I5490" s="1">
        <v>-456.72</v>
      </c>
      <c r="J5490" s="1">
        <v>-15878.59</v>
      </c>
      <c r="K5490" s="2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2">
        <f>-+Table1[[#This Row],[Current Record Count]]+Table1[[#This Row],[Adj Record Count]]</f>
        <v>-9</v>
      </c>
      <c r="R5490" s="1">
        <f>+-Table1[[#This Row],[Current Total ADJUSTMENT_AMOUNT]]+Table1[[#This Row],[Adj Total ADJUSTMENT_AMOUNT]]</f>
        <v>-147213.13</v>
      </c>
      <c r="S5490" s="1">
        <f>-Table1[[#This Row],[Current Total CHARGE_AMOUNT]]+Table1[[#This Row],[Adj Total CHARGE_AMOUNT]]</f>
        <v>-178175.64</v>
      </c>
      <c r="T5490" s="1">
        <f>+Table1[[#This Row],[Adj Total TOTAL_COST]]-Table1[[#This Row],[Current Total TOTAL_COST]]</f>
        <v>-46855.994200000001</v>
      </c>
      <c r="U5490" s="1">
        <f>+Table1[[#This Row],[Adj Total CONTRIBUTION_MARGIN]]-Table1[[#This Row],[Current Total CONTRIBUTION_MARGIN]]</f>
        <v>456.72</v>
      </c>
      <c r="V5490" s="1">
        <f>+Table1[[#This Row],[Adj Total OPERATING_MARGIN]]-Table1[[#This Row],[Current Total OPERATING_MARGIN]]</f>
        <v>15878.59</v>
      </c>
    </row>
    <row r="5491" spans="1:22" x14ac:dyDescent="0.3">
      <c r="A5491" t="s">
        <v>27</v>
      </c>
      <c r="B5491">
        <v>2023</v>
      </c>
      <c r="C5491" t="s">
        <v>20</v>
      </c>
      <c r="D5491" t="s">
        <v>89</v>
      </c>
      <c r="E5491" s="2">
        <v>4</v>
      </c>
      <c r="F5491" s="1">
        <v>33373.019999999997</v>
      </c>
      <c r="G5491" s="1">
        <v>71738</v>
      </c>
      <c r="H5491" s="1">
        <v>6323.26</v>
      </c>
      <c r="I5491" s="1">
        <v>34515.230000000003</v>
      </c>
      <c r="J5491" s="1">
        <v>32101.49</v>
      </c>
      <c r="K5491" s="2">
        <v>12</v>
      </c>
      <c r="L5491" s="1">
        <v>68968.13</v>
      </c>
      <c r="M5491" s="1">
        <v>128725.8</v>
      </c>
      <c r="N5491" s="1">
        <v>13664.432000000001</v>
      </c>
      <c r="O5491" s="1">
        <v>53103.6</v>
      </c>
      <c r="P5491" s="1">
        <v>48023.39</v>
      </c>
      <c r="Q5491" s="2">
        <f>-+Table1[[#This Row],[Current Record Count]]+Table1[[#This Row],[Adj Record Count]]</f>
        <v>8</v>
      </c>
      <c r="R5491" s="1">
        <f>+-Table1[[#This Row],[Current Total ADJUSTMENT_AMOUNT]]+Table1[[#This Row],[Adj Total ADJUSTMENT_AMOUNT]]</f>
        <v>35595.110000000008</v>
      </c>
      <c r="S5491" s="1">
        <f>-Table1[[#This Row],[Current Total CHARGE_AMOUNT]]+Table1[[#This Row],[Adj Total CHARGE_AMOUNT]]</f>
        <v>56987.8</v>
      </c>
      <c r="T5491" s="1">
        <f>+Table1[[#This Row],[Adj Total TOTAL_COST]]-Table1[[#This Row],[Current Total TOTAL_COST]]</f>
        <v>7341.1720000000005</v>
      </c>
      <c r="U5491" s="1">
        <f>+Table1[[#This Row],[Adj Total CONTRIBUTION_MARGIN]]-Table1[[#This Row],[Current Total CONTRIBUTION_MARGIN]]</f>
        <v>18588.369999999995</v>
      </c>
      <c r="V5491" s="1">
        <f>+Table1[[#This Row],[Adj Total OPERATING_MARGIN]]-Table1[[#This Row],[Current Total OPERATING_MARGIN]]</f>
        <v>15921.899999999998</v>
      </c>
    </row>
    <row r="5492" spans="1:22" x14ac:dyDescent="0.3">
      <c r="A5492" t="s">
        <v>81</v>
      </c>
      <c r="B5492">
        <v>2023</v>
      </c>
      <c r="C5492" t="s">
        <v>47</v>
      </c>
      <c r="D5492" t="s">
        <v>47</v>
      </c>
      <c r="E5492" s="2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2">
        <v>20</v>
      </c>
      <c r="L5492" s="1">
        <v>212793.57</v>
      </c>
      <c r="M5492" s="1">
        <v>294767.49</v>
      </c>
      <c r="N5492" s="1">
        <v>88285.697700000004</v>
      </c>
      <c r="O5492" s="1">
        <v>26512.16</v>
      </c>
      <c r="P5492" s="1">
        <v>15960.12</v>
      </c>
      <c r="Q5492" s="2">
        <f>-+Table1[[#This Row],[Current Record Count]]+Table1[[#This Row],[Adj Record Count]]</f>
        <v>20</v>
      </c>
      <c r="R5492" s="1">
        <f>+-Table1[[#This Row],[Current Total ADJUSTMENT_AMOUNT]]+Table1[[#This Row],[Adj Total ADJUSTMENT_AMOUNT]]</f>
        <v>212793.57</v>
      </c>
      <c r="S5492" s="1">
        <f>-Table1[[#This Row],[Current Total CHARGE_AMOUNT]]+Table1[[#This Row],[Adj Total CHARGE_AMOUNT]]</f>
        <v>294767.49</v>
      </c>
      <c r="T5492" s="1">
        <f>+Table1[[#This Row],[Adj Total TOTAL_COST]]-Table1[[#This Row],[Current Total TOTAL_COST]]</f>
        <v>88285.697700000004</v>
      </c>
      <c r="U5492" s="1">
        <f>+Table1[[#This Row],[Adj Total CONTRIBUTION_MARGIN]]-Table1[[#This Row],[Current Total CONTRIBUTION_MARGIN]]</f>
        <v>26512.16</v>
      </c>
      <c r="V5492" s="1">
        <f>+Table1[[#This Row],[Adj Total OPERATING_MARGIN]]-Table1[[#This Row],[Current Total OPERATING_MARGIN]]</f>
        <v>15960.12</v>
      </c>
    </row>
    <row r="5493" spans="1:22" x14ac:dyDescent="0.3">
      <c r="A5493" t="s">
        <v>27</v>
      </c>
      <c r="B5493">
        <v>2020</v>
      </c>
      <c r="C5493" t="s">
        <v>47</v>
      </c>
      <c r="D5493" t="s">
        <v>63</v>
      </c>
      <c r="E5493" s="2">
        <v>8</v>
      </c>
      <c r="F5493" s="1">
        <v>45129.05</v>
      </c>
      <c r="G5493" s="1">
        <v>52472.24</v>
      </c>
      <c r="H5493" s="1">
        <v>5449.3428999999996</v>
      </c>
      <c r="I5493" s="1">
        <v>3280.4</v>
      </c>
      <c r="J5493" s="1">
        <v>1821.64</v>
      </c>
      <c r="K5493" s="2">
        <v>72</v>
      </c>
      <c r="L5493" s="1">
        <v>195849.93</v>
      </c>
      <c r="M5493" s="1">
        <v>282761.12</v>
      </c>
      <c r="N5493" s="1">
        <v>68853.881299999994</v>
      </c>
      <c r="O5493" s="1">
        <v>38768.239999999998</v>
      </c>
      <c r="P5493" s="1">
        <v>17788.48</v>
      </c>
      <c r="Q5493" s="2">
        <f>-+Table1[[#This Row],[Current Record Count]]+Table1[[#This Row],[Adj Record Count]]</f>
        <v>64</v>
      </c>
      <c r="R5493" s="1">
        <f>+-Table1[[#This Row],[Current Total ADJUSTMENT_AMOUNT]]+Table1[[#This Row],[Adj Total ADJUSTMENT_AMOUNT]]</f>
        <v>150720.88</v>
      </c>
      <c r="S5493" s="1">
        <f>-Table1[[#This Row],[Current Total CHARGE_AMOUNT]]+Table1[[#This Row],[Adj Total CHARGE_AMOUNT]]</f>
        <v>230288.88</v>
      </c>
      <c r="T5493" s="1">
        <f>+Table1[[#This Row],[Adj Total TOTAL_COST]]-Table1[[#This Row],[Current Total TOTAL_COST]]</f>
        <v>63404.53839999999</v>
      </c>
      <c r="U5493" s="1">
        <f>+Table1[[#This Row],[Adj Total CONTRIBUTION_MARGIN]]-Table1[[#This Row],[Current Total CONTRIBUTION_MARGIN]]</f>
        <v>35487.839999999997</v>
      </c>
      <c r="V5493" s="1">
        <f>+Table1[[#This Row],[Adj Total OPERATING_MARGIN]]-Table1[[#This Row],[Current Total OPERATING_MARGIN]]</f>
        <v>15966.84</v>
      </c>
    </row>
    <row r="5494" spans="1:22" x14ac:dyDescent="0.3">
      <c r="A5494" t="s">
        <v>25</v>
      </c>
      <c r="B5494">
        <v>2022</v>
      </c>
      <c r="C5494" t="s">
        <v>20</v>
      </c>
      <c r="D5494" t="s">
        <v>61</v>
      </c>
      <c r="E5494" s="2">
        <v>10</v>
      </c>
      <c r="F5494" s="1">
        <v>13672.7</v>
      </c>
      <c r="G5494" s="1">
        <v>21350.79</v>
      </c>
      <c r="H5494" s="1">
        <v>2648.0857999999998</v>
      </c>
      <c r="I5494" s="1">
        <v>6192.72</v>
      </c>
      <c r="J5494" s="1">
        <v>5501.67</v>
      </c>
      <c r="K5494" s="2">
        <v>64</v>
      </c>
      <c r="L5494" s="1">
        <v>339057.79</v>
      </c>
      <c r="M5494" s="1">
        <v>486490.43</v>
      </c>
      <c r="N5494" s="1">
        <v>134234.7464</v>
      </c>
      <c r="O5494" s="1">
        <v>59795.3</v>
      </c>
      <c r="P5494" s="1">
        <v>21487.09</v>
      </c>
      <c r="Q5494" s="2">
        <f>-+Table1[[#This Row],[Current Record Count]]+Table1[[#This Row],[Adj Record Count]]</f>
        <v>54</v>
      </c>
      <c r="R5494" s="1">
        <f>+-Table1[[#This Row],[Current Total ADJUSTMENT_AMOUNT]]+Table1[[#This Row],[Adj Total ADJUSTMENT_AMOUNT]]</f>
        <v>325385.08999999997</v>
      </c>
      <c r="S5494" s="1">
        <f>-Table1[[#This Row],[Current Total CHARGE_AMOUNT]]+Table1[[#This Row],[Adj Total CHARGE_AMOUNT]]</f>
        <v>465139.64</v>
      </c>
      <c r="T5494" s="1">
        <f>+Table1[[#This Row],[Adj Total TOTAL_COST]]-Table1[[#This Row],[Current Total TOTAL_COST]]</f>
        <v>131586.6606</v>
      </c>
      <c r="U5494" s="1">
        <f>+Table1[[#This Row],[Adj Total CONTRIBUTION_MARGIN]]-Table1[[#This Row],[Current Total CONTRIBUTION_MARGIN]]</f>
        <v>53602.58</v>
      </c>
      <c r="V5494" s="1">
        <f>+Table1[[#This Row],[Adj Total OPERATING_MARGIN]]-Table1[[#This Row],[Current Total OPERATING_MARGIN]]</f>
        <v>15985.42</v>
      </c>
    </row>
    <row r="5495" spans="1:22" x14ac:dyDescent="0.3">
      <c r="A5495" t="s">
        <v>35</v>
      </c>
      <c r="B5495">
        <v>2023</v>
      </c>
      <c r="C5495" t="s">
        <v>17</v>
      </c>
      <c r="D5495" t="s">
        <v>79</v>
      </c>
      <c r="E5495" s="2">
        <v>36</v>
      </c>
      <c r="F5495" s="1">
        <v>317926.15999999997</v>
      </c>
      <c r="G5495" s="1">
        <v>390606.39</v>
      </c>
      <c r="H5495" s="1">
        <v>108768.9549</v>
      </c>
      <c r="I5495" s="1">
        <v>5282.74</v>
      </c>
      <c r="J5495" s="1">
        <v>-33003.870000000003</v>
      </c>
      <c r="K5495" s="2">
        <v>21</v>
      </c>
      <c r="L5495" s="1">
        <v>107034.8</v>
      </c>
      <c r="M5495" s="1">
        <v>116460.66</v>
      </c>
      <c r="N5495" s="1">
        <v>29284.942299999999</v>
      </c>
      <c r="O5495" s="1">
        <v>-8439.58</v>
      </c>
      <c r="P5495" s="1">
        <v>-17014.37</v>
      </c>
      <c r="Q5495" s="2">
        <f>-+Table1[[#This Row],[Current Record Count]]+Table1[[#This Row],[Adj Record Count]]</f>
        <v>-15</v>
      </c>
      <c r="R5495" s="1">
        <f>+-Table1[[#This Row],[Current Total ADJUSTMENT_AMOUNT]]+Table1[[#This Row],[Adj Total ADJUSTMENT_AMOUNT]]</f>
        <v>-210891.36</v>
      </c>
      <c r="S5495" s="1">
        <f>-Table1[[#This Row],[Current Total CHARGE_AMOUNT]]+Table1[[#This Row],[Adj Total CHARGE_AMOUNT]]</f>
        <v>-274145.73</v>
      </c>
      <c r="T5495" s="1">
        <f>+Table1[[#This Row],[Adj Total TOTAL_COST]]-Table1[[#This Row],[Current Total TOTAL_COST]]</f>
        <v>-79484.012600000002</v>
      </c>
      <c r="U5495" s="1">
        <f>+Table1[[#This Row],[Adj Total CONTRIBUTION_MARGIN]]-Table1[[#This Row],[Current Total CONTRIBUTION_MARGIN]]</f>
        <v>-13722.32</v>
      </c>
      <c r="V5495" s="1">
        <f>+Table1[[#This Row],[Adj Total OPERATING_MARGIN]]-Table1[[#This Row],[Current Total OPERATING_MARGIN]]</f>
        <v>15989.500000000004</v>
      </c>
    </row>
    <row r="5496" spans="1:22" x14ac:dyDescent="0.3">
      <c r="A5496" t="s">
        <v>25</v>
      </c>
      <c r="B5496">
        <v>2024</v>
      </c>
      <c r="C5496" t="s">
        <v>50</v>
      </c>
      <c r="D5496" t="s">
        <v>50</v>
      </c>
      <c r="E5496" s="2">
        <v>22</v>
      </c>
      <c r="F5496" s="1">
        <v>86348.29</v>
      </c>
      <c r="G5496" s="1">
        <v>97430.14</v>
      </c>
      <c r="H5496" s="1">
        <v>9018.2798999999995</v>
      </c>
      <c r="I5496" s="1">
        <v>7111.86</v>
      </c>
      <c r="J5496" s="1">
        <v>4340.46</v>
      </c>
      <c r="K5496" s="2">
        <v>38</v>
      </c>
      <c r="L5496" s="1">
        <v>179012.09</v>
      </c>
      <c r="M5496" s="1">
        <v>212180.28</v>
      </c>
      <c r="N5496" s="1">
        <v>21151.829600000001</v>
      </c>
      <c r="O5496" s="1">
        <v>27639.24</v>
      </c>
      <c r="P5496" s="1">
        <v>20517.05</v>
      </c>
      <c r="Q5496" s="2">
        <f>-+Table1[[#This Row],[Current Record Count]]+Table1[[#This Row],[Adj Record Count]]</f>
        <v>16</v>
      </c>
      <c r="R5496" s="1">
        <f>+-Table1[[#This Row],[Current Total ADJUSTMENT_AMOUNT]]+Table1[[#This Row],[Adj Total ADJUSTMENT_AMOUNT]]</f>
        <v>92663.8</v>
      </c>
      <c r="S5496" s="1">
        <f>-Table1[[#This Row],[Current Total CHARGE_AMOUNT]]+Table1[[#This Row],[Adj Total CHARGE_AMOUNT]]</f>
        <v>114750.14</v>
      </c>
      <c r="T5496" s="1">
        <f>+Table1[[#This Row],[Adj Total TOTAL_COST]]-Table1[[#This Row],[Current Total TOTAL_COST]]</f>
        <v>12133.549700000001</v>
      </c>
      <c r="U5496" s="1">
        <f>+Table1[[#This Row],[Adj Total CONTRIBUTION_MARGIN]]-Table1[[#This Row],[Current Total CONTRIBUTION_MARGIN]]</f>
        <v>20527.38</v>
      </c>
      <c r="V5496" s="1">
        <f>+Table1[[#This Row],[Adj Total OPERATING_MARGIN]]-Table1[[#This Row],[Current Total OPERATING_MARGIN]]</f>
        <v>16176.59</v>
      </c>
    </row>
    <row r="5497" spans="1:22" x14ac:dyDescent="0.3">
      <c r="A5497" t="s">
        <v>35</v>
      </c>
      <c r="B5497">
        <v>2022</v>
      </c>
      <c r="C5497" t="s">
        <v>17</v>
      </c>
      <c r="D5497" t="s">
        <v>68</v>
      </c>
      <c r="E5497" s="2">
        <v>50</v>
      </c>
      <c r="F5497" s="1">
        <v>106366.56</v>
      </c>
      <c r="G5497" s="1">
        <v>128606.51</v>
      </c>
      <c r="H5497" s="1">
        <v>40771.428899999999</v>
      </c>
      <c r="I5497" s="1">
        <v>-5387.95</v>
      </c>
      <c r="J5497" s="1">
        <v>-15950.52</v>
      </c>
      <c r="K5497" s="2">
        <v>35</v>
      </c>
      <c r="L5497" s="1">
        <v>23076.62</v>
      </c>
      <c r="M5497" s="1">
        <v>30901.8</v>
      </c>
      <c r="N5497" s="1">
        <v>9660.8127999999997</v>
      </c>
      <c r="O5497" s="1">
        <v>2806.6</v>
      </c>
      <c r="P5497" s="1">
        <v>248.09</v>
      </c>
      <c r="Q5497" s="2">
        <f>-+Table1[[#This Row],[Current Record Count]]+Table1[[#This Row],[Adj Record Count]]</f>
        <v>-15</v>
      </c>
      <c r="R5497" s="1">
        <f>+-Table1[[#This Row],[Current Total ADJUSTMENT_AMOUNT]]+Table1[[#This Row],[Adj Total ADJUSTMENT_AMOUNT]]</f>
        <v>-83289.94</v>
      </c>
      <c r="S5497" s="1">
        <f>-Table1[[#This Row],[Current Total CHARGE_AMOUNT]]+Table1[[#This Row],[Adj Total CHARGE_AMOUNT]]</f>
        <v>-97704.709999999992</v>
      </c>
      <c r="T5497" s="1">
        <f>+Table1[[#This Row],[Adj Total TOTAL_COST]]-Table1[[#This Row],[Current Total TOTAL_COST]]</f>
        <v>-31110.616099999999</v>
      </c>
      <c r="U5497" s="1">
        <f>+Table1[[#This Row],[Adj Total CONTRIBUTION_MARGIN]]-Table1[[#This Row],[Current Total CONTRIBUTION_MARGIN]]</f>
        <v>8194.5499999999993</v>
      </c>
      <c r="V5497" s="1">
        <f>+Table1[[#This Row],[Adj Total OPERATING_MARGIN]]-Table1[[#This Row],[Current Total OPERATING_MARGIN]]</f>
        <v>16198.61</v>
      </c>
    </row>
    <row r="5498" spans="1:22" x14ac:dyDescent="0.3">
      <c r="A5498" t="s">
        <v>78</v>
      </c>
      <c r="B5498">
        <v>2025</v>
      </c>
      <c r="C5498" t="s">
        <v>17</v>
      </c>
      <c r="D5498" t="s">
        <v>68</v>
      </c>
      <c r="E5498" s="2">
        <v>135</v>
      </c>
      <c r="F5498" s="1">
        <v>225702.37</v>
      </c>
      <c r="G5498" s="1">
        <v>292408.71999999997</v>
      </c>
      <c r="H5498" s="1">
        <v>110023.06170000001</v>
      </c>
      <c r="I5498" s="1">
        <v>-15904.69</v>
      </c>
      <c r="J5498" s="1">
        <v>-49147.13</v>
      </c>
      <c r="K5498" s="2">
        <v>124</v>
      </c>
      <c r="L5498" s="1">
        <v>106468.97</v>
      </c>
      <c r="M5498" s="1">
        <v>154373.87</v>
      </c>
      <c r="N5498" s="1">
        <v>75098.054000000004</v>
      </c>
      <c r="O5498" s="1">
        <v>-11449.48</v>
      </c>
      <c r="P5498" s="1">
        <v>-32925.660000000003</v>
      </c>
      <c r="Q5498" s="2">
        <f>-+Table1[[#This Row],[Current Record Count]]+Table1[[#This Row],[Adj Record Count]]</f>
        <v>-11</v>
      </c>
      <c r="R5498" s="1">
        <f>+-Table1[[#This Row],[Current Total ADJUSTMENT_AMOUNT]]+Table1[[#This Row],[Adj Total ADJUSTMENT_AMOUNT]]</f>
        <v>-119233.4</v>
      </c>
      <c r="S5498" s="1">
        <f>-Table1[[#This Row],[Current Total CHARGE_AMOUNT]]+Table1[[#This Row],[Adj Total CHARGE_AMOUNT]]</f>
        <v>-138034.84999999998</v>
      </c>
      <c r="T5498" s="1">
        <f>+Table1[[#This Row],[Adj Total TOTAL_COST]]-Table1[[#This Row],[Current Total TOTAL_COST]]</f>
        <v>-34925.007700000002</v>
      </c>
      <c r="U5498" s="1">
        <f>+Table1[[#This Row],[Adj Total CONTRIBUTION_MARGIN]]-Table1[[#This Row],[Current Total CONTRIBUTION_MARGIN]]</f>
        <v>4455.2100000000009</v>
      </c>
      <c r="V5498" s="1">
        <f>+Table1[[#This Row],[Adj Total OPERATING_MARGIN]]-Table1[[#This Row],[Current Total OPERATING_MARGIN]]</f>
        <v>16221.469999999994</v>
      </c>
    </row>
    <row r="5499" spans="1:22" x14ac:dyDescent="0.3">
      <c r="A5499" t="s">
        <v>39</v>
      </c>
      <c r="B5499">
        <v>2023</v>
      </c>
      <c r="C5499" t="s">
        <v>17</v>
      </c>
      <c r="D5499" t="s">
        <v>68</v>
      </c>
      <c r="E5499" s="2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2">
        <v>7</v>
      </c>
      <c r="L5499" s="1">
        <v>101175.7</v>
      </c>
      <c r="M5499" s="1">
        <v>136850.37</v>
      </c>
      <c r="N5499" s="1">
        <v>32708.632699999998</v>
      </c>
      <c r="O5499" s="1">
        <v>27284.11</v>
      </c>
      <c r="P5499" s="1">
        <v>16380.18</v>
      </c>
      <c r="Q5499" s="2">
        <f>-+Table1[[#This Row],[Current Record Count]]+Table1[[#This Row],[Adj Record Count]]</f>
        <v>7</v>
      </c>
      <c r="R5499" s="1">
        <f>+-Table1[[#This Row],[Current Total ADJUSTMENT_AMOUNT]]+Table1[[#This Row],[Adj Total ADJUSTMENT_AMOUNT]]</f>
        <v>101175.7</v>
      </c>
      <c r="S5499" s="1">
        <f>-Table1[[#This Row],[Current Total CHARGE_AMOUNT]]+Table1[[#This Row],[Adj Total CHARGE_AMOUNT]]</f>
        <v>136850.37</v>
      </c>
      <c r="T5499" s="1">
        <f>+Table1[[#This Row],[Adj Total TOTAL_COST]]-Table1[[#This Row],[Current Total TOTAL_COST]]</f>
        <v>32708.632699999998</v>
      </c>
      <c r="U5499" s="1">
        <f>+Table1[[#This Row],[Adj Total CONTRIBUTION_MARGIN]]-Table1[[#This Row],[Current Total CONTRIBUTION_MARGIN]]</f>
        <v>27284.11</v>
      </c>
      <c r="V5499" s="1">
        <f>+Table1[[#This Row],[Adj Total OPERATING_MARGIN]]-Table1[[#This Row],[Current Total OPERATING_MARGIN]]</f>
        <v>16380.18</v>
      </c>
    </row>
    <row r="5500" spans="1:22" x14ac:dyDescent="0.3">
      <c r="A5500" t="s">
        <v>54</v>
      </c>
      <c r="B5500">
        <v>2020</v>
      </c>
      <c r="C5500" t="s">
        <v>20</v>
      </c>
      <c r="D5500" t="s">
        <v>64</v>
      </c>
      <c r="E5500" s="2">
        <v>9</v>
      </c>
      <c r="F5500" s="1">
        <v>23715.599999999999</v>
      </c>
      <c r="G5500" s="1">
        <v>33940.83</v>
      </c>
      <c r="H5500" s="1">
        <v>4591.3401000000003</v>
      </c>
      <c r="I5500" s="1">
        <v>6634.5</v>
      </c>
      <c r="J5500" s="1">
        <v>5614.96</v>
      </c>
      <c r="K5500" s="2">
        <v>65</v>
      </c>
      <c r="L5500" s="1">
        <v>196294.98</v>
      </c>
      <c r="M5500" s="1">
        <v>271759.03999999998</v>
      </c>
      <c r="N5500" s="1">
        <v>53033.410600000003</v>
      </c>
      <c r="O5500" s="1">
        <v>37592.46</v>
      </c>
      <c r="P5500" s="1">
        <v>22026.83</v>
      </c>
      <c r="Q5500" s="2">
        <f>-+Table1[[#This Row],[Current Record Count]]+Table1[[#This Row],[Adj Record Count]]</f>
        <v>56</v>
      </c>
      <c r="R5500" s="1">
        <f>+-Table1[[#This Row],[Current Total ADJUSTMENT_AMOUNT]]+Table1[[#This Row],[Adj Total ADJUSTMENT_AMOUNT]]</f>
        <v>172579.38</v>
      </c>
      <c r="S5500" s="1">
        <f>-Table1[[#This Row],[Current Total CHARGE_AMOUNT]]+Table1[[#This Row],[Adj Total CHARGE_AMOUNT]]</f>
        <v>237818.20999999996</v>
      </c>
      <c r="T5500" s="1">
        <f>+Table1[[#This Row],[Adj Total TOTAL_COST]]-Table1[[#This Row],[Current Total TOTAL_COST]]</f>
        <v>48442.070500000002</v>
      </c>
      <c r="U5500" s="1">
        <f>+Table1[[#This Row],[Adj Total CONTRIBUTION_MARGIN]]-Table1[[#This Row],[Current Total CONTRIBUTION_MARGIN]]</f>
        <v>30957.96</v>
      </c>
      <c r="V5500" s="1">
        <f>+Table1[[#This Row],[Adj Total OPERATING_MARGIN]]-Table1[[#This Row],[Current Total OPERATING_MARGIN]]</f>
        <v>16411.870000000003</v>
      </c>
    </row>
    <row r="5501" spans="1:22" x14ac:dyDescent="0.3">
      <c r="A5501" t="s">
        <v>16</v>
      </c>
      <c r="B5501">
        <v>2023</v>
      </c>
      <c r="C5501" t="s">
        <v>29</v>
      </c>
      <c r="D5501" t="s">
        <v>52</v>
      </c>
      <c r="E5501" s="2">
        <v>5042</v>
      </c>
      <c r="F5501" s="1">
        <v>2810863.02</v>
      </c>
      <c r="G5501" s="1">
        <v>3179767.73</v>
      </c>
      <c r="H5501" s="1">
        <v>374837.69540000003</v>
      </c>
      <c r="I5501" s="1">
        <v>125909.79</v>
      </c>
      <c r="J5501" s="1">
        <v>15037.6</v>
      </c>
      <c r="K5501" s="2">
        <v>4971</v>
      </c>
      <c r="L5501" s="1">
        <v>2506246.52</v>
      </c>
      <c r="M5501" s="1">
        <v>2836807.32</v>
      </c>
      <c r="N5501" s="1">
        <v>315817.83610000001</v>
      </c>
      <c r="O5501" s="1">
        <v>128902.59</v>
      </c>
      <c r="P5501" s="1">
        <v>31476.17</v>
      </c>
      <c r="Q5501" s="2">
        <f>-+Table1[[#This Row],[Current Record Count]]+Table1[[#This Row],[Adj Record Count]]</f>
        <v>-71</v>
      </c>
      <c r="R5501" s="1">
        <f>+-Table1[[#This Row],[Current Total ADJUSTMENT_AMOUNT]]+Table1[[#This Row],[Adj Total ADJUSTMENT_AMOUNT]]</f>
        <v>-304616.5</v>
      </c>
      <c r="S5501" s="1">
        <f>-Table1[[#This Row],[Current Total CHARGE_AMOUNT]]+Table1[[#This Row],[Adj Total CHARGE_AMOUNT]]</f>
        <v>-342960.41000000015</v>
      </c>
      <c r="T5501" s="1">
        <f>+Table1[[#This Row],[Adj Total TOTAL_COST]]-Table1[[#This Row],[Current Total TOTAL_COST]]</f>
        <v>-59019.859300000011</v>
      </c>
      <c r="U5501" s="1">
        <f>+Table1[[#This Row],[Adj Total CONTRIBUTION_MARGIN]]-Table1[[#This Row],[Current Total CONTRIBUTION_MARGIN]]</f>
        <v>2992.8000000000029</v>
      </c>
      <c r="V5501" s="1">
        <f>+Table1[[#This Row],[Adj Total OPERATING_MARGIN]]-Table1[[#This Row],[Current Total OPERATING_MARGIN]]</f>
        <v>16438.57</v>
      </c>
    </row>
    <row r="5502" spans="1:22" x14ac:dyDescent="0.3">
      <c r="A5502" t="s">
        <v>31</v>
      </c>
      <c r="B5502">
        <v>2025</v>
      </c>
      <c r="C5502" t="s">
        <v>58</v>
      </c>
      <c r="D5502" t="s">
        <v>58</v>
      </c>
      <c r="E5502" s="2">
        <v>25</v>
      </c>
      <c r="F5502" s="1">
        <v>185955.79</v>
      </c>
      <c r="G5502" s="1">
        <v>223517.64</v>
      </c>
      <c r="H5502" s="1">
        <v>40941.4882</v>
      </c>
      <c r="I5502" s="1">
        <v>1476.72</v>
      </c>
      <c r="J5502" s="1">
        <v>-16480.509999999998</v>
      </c>
      <c r="K5502" s="2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2">
        <f>-+Table1[[#This Row],[Current Record Count]]+Table1[[#This Row],[Adj Record Count]]</f>
        <v>-25</v>
      </c>
      <c r="R5502" s="1">
        <f>+-Table1[[#This Row],[Current Total ADJUSTMENT_AMOUNT]]+Table1[[#This Row],[Adj Total ADJUSTMENT_AMOUNT]]</f>
        <v>-185955.79</v>
      </c>
      <c r="S5502" s="1">
        <f>-Table1[[#This Row],[Current Total CHARGE_AMOUNT]]+Table1[[#This Row],[Adj Total CHARGE_AMOUNT]]</f>
        <v>-223517.64</v>
      </c>
      <c r="T5502" s="1">
        <f>+Table1[[#This Row],[Adj Total TOTAL_COST]]-Table1[[#This Row],[Current Total TOTAL_COST]]</f>
        <v>-40941.4882</v>
      </c>
      <c r="U5502" s="1">
        <f>+Table1[[#This Row],[Adj Total CONTRIBUTION_MARGIN]]-Table1[[#This Row],[Current Total CONTRIBUTION_MARGIN]]</f>
        <v>-1476.72</v>
      </c>
      <c r="V5502" s="1">
        <f>+Table1[[#This Row],[Adj Total OPERATING_MARGIN]]-Table1[[#This Row],[Current Total OPERATING_MARGIN]]</f>
        <v>16480.509999999998</v>
      </c>
    </row>
    <row r="5503" spans="1:22" x14ac:dyDescent="0.3">
      <c r="A5503" t="s">
        <v>39</v>
      </c>
      <c r="B5503">
        <v>2020</v>
      </c>
      <c r="C5503" t="s">
        <v>17</v>
      </c>
      <c r="D5503" t="s">
        <v>69</v>
      </c>
      <c r="E5503" s="2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2">
        <v>59</v>
      </c>
      <c r="L5503" s="1">
        <v>636742.59</v>
      </c>
      <c r="M5503" s="1">
        <v>877739.48</v>
      </c>
      <c r="N5503" s="1">
        <v>201636.7887</v>
      </c>
      <c r="O5503" s="1">
        <v>80512.460000000006</v>
      </c>
      <c r="P5503" s="1">
        <v>16510.689999999999</v>
      </c>
      <c r="Q5503" s="2">
        <f>-+Table1[[#This Row],[Current Record Count]]+Table1[[#This Row],[Adj Record Count]]</f>
        <v>59</v>
      </c>
      <c r="R5503" s="1">
        <f>+-Table1[[#This Row],[Current Total ADJUSTMENT_AMOUNT]]+Table1[[#This Row],[Adj Total ADJUSTMENT_AMOUNT]]</f>
        <v>636742.59</v>
      </c>
      <c r="S5503" s="1">
        <f>-Table1[[#This Row],[Current Total CHARGE_AMOUNT]]+Table1[[#This Row],[Adj Total CHARGE_AMOUNT]]</f>
        <v>877739.48</v>
      </c>
      <c r="T5503" s="1">
        <f>+Table1[[#This Row],[Adj Total TOTAL_COST]]-Table1[[#This Row],[Current Total TOTAL_COST]]</f>
        <v>201636.7887</v>
      </c>
      <c r="U5503" s="1">
        <f>+Table1[[#This Row],[Adj Total CONTRIBUTION_MARGIN]]-Table1[[#This Row],[Current Total CONTRIBUTION_MARGIN]]</f>
        <v>80512.460000000006</v>
      </c>
      <c r="V5503" s="1">
        <f>+Table1[[#This Row],[Adj Total OPERATING_MARGIN]]-Table1[[#This Row],[Current Total OPERATING_MARGIN]]</f>
        <v>16510.689999999999</v>
      </c>
    </row>
    <row r="5504" spans="1:22" x14ac:dyDescent="0.3">
      <c r="A5504" t="s">
        <v>44</v>
      </c>
      <c r="B5504">
        <v>2020</v>
      </c>
      <c r="C5504" t="s">
        <v>23</v>
      </c>
      <c r="D5504" t="s">
        <v>83</v>
      </c>
      <c r="E5504" s="2">
        <v>18</v>
      </c>
      <c r="F5504" s="1">
        <v>113928.3</v>
      </c>
      <c r="G5504" s="1">
        <v>139274.01</v>
      </c>
      <c r="H5504" s="1">
        <v>38907.245699999999</v>
      </c>
      <c r="I5504" s="1">
        <v>-3357.23</v>
      </c>
      <c r="J5504" s="1">
        <v>-16767.64</v>
      </c>
      <c r="K5504" s="2">
        <v>10</v>
      </c>
      <c r="L5504" s="1">
        <v>3641.18</v>
      </c>
      <c r="M5504" s="1">
        <v>5857.27</v>
      </c>
      <c r="N5504" s="1">
        <v>2002.9604999999999</v>
      </c>
      <c r="O5504" s="1">
        <v>258.32</v>
      </c>
      <c r="P5504" s="1">
        <v>-223.03</v>
      </c>
      <c r="Q5504" s="2">
        <f>-+Table1[[#This Row],[Current Record Count]]+Table1[[#This Row],[Adj Record Count]]</f>
        <v>-8</v>
      </c>
      <c r="R5504" s="1">
        <f>+-Table1[[#This Row],[Current Total ADJUSTMENT_AMOUNT]]+Table1[[#This Row],[Adj Total ADJUSTMENT_AMOUNT]]</f>
        <v>-110287.12000000001</v>
      </c>
      <c r="S5504" s="1">
        <f>-Table1[[#This Row],[Current Total CHARGE_AMOUNT]]+Table1[[#This Row],[Adj Total CHARGE_AMOUNT]]</f>
        <v>-133416.74000000002</v>
      </c>
      <c r="T5504" s="1">
        <f>+Table1[[#This Row],[Adj Total TOTAL_COST]]-Table1[[#This Row],[Current Total TOTAL_COST]]</f>
        <v>-36904.285199999998</v>
      </c>
      <c r="U5504" s="1">
        <f>+Table1[[#This Row],[Adj Total CONTRIBUTION_MARGIN]]-Table1[[#This Row],[Current Total CONTRIBUTION_MARGIN]]</f>
        <v>3615.55</v>
      </c>
      <c r="V5504" s="1">
        <f>+Table1[[#This Row],[Adj Total OPERATING_MARGIN]]-Table1[[#This Row],[Current Total OPERATING_MARGIN]]</f>
        <v>16544.61</v>
      </c>
    </row>
    <row r="5505" spans="1:22" x14ac:dyDescent="0.3">
      <c r="A5505" t="s">
        <v>39</v>
      </c>
      <c r="B5505">
        <v>2020</v>
      </c>
      <c r="C5505" t="s">
        <v>28</v>
      </c>
      <c r="D5505" t="s">
        <v>28</v>
      </c>
      <c r="E5505" s="2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2">
        <v>74</v>
      </c>
      <c r="L5505" s="1">
        <v>868171.41</v>
      </c>
      <c r="M5505" s="1">
        <v>1180602.68</v>
      </c>
      <c r="N5505" s="1">
        <v>286243.25679999997</v>
      </c>
      <c r="O5505" s="1">
        <v>112032.68</v>
      </c>
      <c r="P5505" s="1">
        <v>16681.12</v>
      </c>
      <c r="Q5505" s="2">
        <f>-+Table1[[#This Row],[Current Record Count]]+Table1[[#This Row],[Adj Record Count]]</f>
        <v>74</v>
      </c>
      <c r="R5505" s="1">
        <f>+-Table1[[#This Row],[Current Total ADJUSTMENT_AMOUNT]]+Table1[[#This Row],[Adj Total ADJUSTMENT_AMOUNT]]</f>
        <v>868171.41</v>
      </c>
      <c r="S5505" s="1">
        <f>-Table1[[#This Row],[Current Total CHARGE_AMOUNT]]+Table1[[#This Row],[Adj Total CHARGE_AMOUNT]]</f>
        <v>1180602.68</v>
      </c>
      <c r="T5505" s="1">
        <f>+Table1[[#This Row],[Adj Total TOTAL_COST]]-Table1[[#This Row],[Current Total TOTAL_COST]]</f>
        <v>286243.25679999997</v>
      </c>
      <c r="U5505" s="1">
        <f>+Table1[[#This Row],[Adj Total CONTRIBUTION_MARGIN]]-Table1[[#This Row],[Current Total CONTRIBUTION_MARGIN]]</f>
        <v>112032.68</v>
      </c>
      <c r="V5505" s="1">
        <f>+Table1[[#This Row],[Adj Total OPERATING_MARGIN]]-Table1[[#This Row],[Current Total OPERATING_MARGIN]]</f>
        <v>16681.12</v>
      </c>
    </row>
    <row r="5506" spans="1:22" x14ac:dyDescent="0.3">
      <c r="A5506" t="s">
        <v>39</v>
      </c>
      <c r="B5506">
        <v>2025</v>
      </c>
      <c r="C5506" t="s">
        <v>17</v>
      </c>
      <c r="D5506" t="s">
        <v>96</v>
      </c>
      <c r="E5506" s="2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2">
        <v>4</v>
      </c>
      <c r="L5506" s="1">
        <v>48863.07</v>
      </c>
      <c r="M5506" s="1">
        <v>85172.5</v>
      </c>
      <c r="N5506" s="1">
        <v>19604.425999999999</v>
      </c>
      <c r="O5506" s="1">
        <v>23769.73</v>
      </c>
      <c r="P5506" s="1">
        <v>16705</v>
      </c>
      <c r="Q5506" s="2">
        <f>-+Table1[[#This Row],[Current Record Count]]+Table1[[#This Row],[Adj Record Count]]</f>
        <v>4</v>
      </c>
      <c r="R5506" s="1">
        <f>+-Table1[[#This Row],[Current Total ADJUSTMENT_AMOUNT]]+Table1[[#This Row],[Adj Total ADJUSTMENT_AMOUNT]]</f>
        <v>48863.07</v>
      </c>
      <c r="S5506" s="1">
        <f>-Table1[[#This Row],[Current Total CHARGE_AMOUNT]]+Table1[[#This Row],[Adj Total CHARGE_AMOUNT]]</f>
        <v>85172.5</v>
      </c>
      <c r="T5506" s="1">
        <f>+Table1[[#This Row],[Adj Total TOTAL_COST]]-Table1[[#This Row],[Current Total TOTAL_COST]]</f>
        <v>19604.425999999999</v>
      </c>
      <c r="U5506" s="1">
        <f>+Table1[[#This Row],[Adj Total CONTRIBUTION_MARGIN]]-Table1[[#This Row],[Current Total CONTRIBUTION_MARGIN]]</f>
        <v>23769.73</v>
      </c>
      <c r="V5506" s="1">
        <f>+Table1[[#This Row],[Adj Total OPERATING_MARGIN]]-Table1[[#This Row],[Current Total OPERATING_MARGIN]]</f>
        <v>16705</v>
      </c>
    </row>
    <row r="5507" spans="1:22" x14ac:dyDescent="0.3">
      <c r="A5507" t="s">
        <v>74</v>
      </c>
      <c r="B5507">
        <v>2021</v>
      </c>
      <c r="C5507" t="s">
        <v>58</v>
      </c>
      <c r="D5507" t="s">
        <v>58</v>
      </c>
      <c r="E5507" s="2">
        <v>44</v>
      </c>
      <c r="F5507" s="1">
        <v>448013.43</v>
      </c>
      <c r="G5507" s="1">
        <v>548839.56000000006</v>
      </c>
      <c r="H5507" s="1">
        <v>143639.9724</v>
      </c>
      <c r="I5507" s="1">
        <v>28672.26</v>
      </c>
      <c r="J5507" s="1">
        <v>-16702.009999999998</v>
      </c>
      <c r="K5507" s="2">
        <v>5</v>
      </c>
      <c r="L5507" s="1">
        <v>561.11</v>
      </c>
      <c r="M5507" s="1">
        <v>1012</v>
      </c>
      <c r="N5507" s="1">
        <v>699.69770000000005</v>
      </c>
      <c r="O5507" s="1">
        <v>224.94</v>
      </c>
      <c r="P5507" s="1">
        <v>6.24</v>
      </c>
      <c r="Q5507" s="2">
        <f>-+Table1[[#This Row],[Current Record Count]]+Table1[[#This Row],[Adj Record Count]]</f>
        <v>-39</v>
      </c>
      <c r="R5507" s="1">
        <f>+-Table1[[#This Row],[Current Total ADJUSTMENT_AMOUNT]]+Table1[[#This Row],[Adj Total ADJUSTMENT_AMOUNT]]</f>
        <v>-447452.32</v>
      </c>
      <c r="S5507" s="1">
        <f>-Table1[[#This Row],[Current Total CHARGE_AMOUNT]]+Table1[[#This Row],[Adj Total CHARGE_AMOUNT]]</f>
        <v>-547827.56000000006</v>
      </c>
      <c r="T5507" s="1">
        <f>+Table1[[#This Row],[Adj Total TOTAL_COST]]-Table1[[#This Row],[Current Total TOTAL_COST]]</f>
        <v>-142940.27470000001</v>
      </c>
      <c r="U5507" s="1">
        <f>+Table1[[#This Row],[Adj Total CONTRIBUTION_MARGIN]]-Table1[[#This Row],[Current Total CONTRIBUTION_MARGIN]]</f>
        <v>-28447.32</v>
      </c>
      <c r="V5507" s="1">
        <f>+Table1[[#This Row],[Adj Total OPERATING_MARGIN]]-Table1[[#This Row],[Current Total OPERATING_MARGIN]]</f>
        <v>16708.25</v>
      </c>
    </row>
    <row r="5508" spans="1:22" x14ac:dyDescent="0.3">
      <c r="A5508" t="s">
        <v>25</v>
      </c>
      <c r="B5508">
        <v>2024</v>
      </c>
      <c r="C5508" t="s">
        <v>20</v>
      </c>
      <c r="D5508" t="s">
        <v>99</v>
      </c>
      <c r="E5508" s="2">
        <v>29</v>
      </c>
      <c r="F5508" s="1">
        <v>46713.7</v>
      </c>
      <c r="G5508" s="1">
        <v>63887</v>
      </c>
      <c r="H5508" s="1">
        <v>3009.8263999999999</v>
      </c>
      <c r="I5508" s="1">
        <v>15961.71</v>
      </c>
      <c r="J5508" s="1">
        <v>14966.69</v>
      </c>
      <c r="K5508" s="2">
        <v>59</v>
      </c>
      <c r="L5508" s="1">
        <v>216316.38</v>
      </c>
      <c r="M5508" s="1">
        <v>294745.17</v>
      </c>
      <c r="N5508" s="1">
        <v>48788.9545</v>
      </c>
      <c r="O5508" s="1">
        <v>47533.29</v>
      </c>
      <c r="P5508" s="1">
        <v>31764.29</v>
      </c>
      <c r="Q5508" s="2">
        <f>-+Table1[[#This Row],[Current Record Count]]+Table1[[#This Row],[Adj Record Count]]</f>
        <v>30</v>
      </c>
      <c r="R5508" s="1">
        <f>+-Table1[[#This Row],[Current Total ADJUSTMENT_AMOUNT]]+Table1[[#This Row],[Adj Total ADJUSTMENT_AMOUNT]]</f>
        <v>169602.68</v>
      </c>
      <c r="S5508" s="1">
        <f>-Table1[[#This Row],[Current Total CHARGE_AMOUNT]]+Table1[[#This Row],[Adj Total CHARGE_AMOUNT]]</f>
        <v>230858.16999999998</v>
      </c>
      <c r="T5508" s="1">
        <f>+Table1[[#This Row],[Adj Total TOTAL_COST]]-Table1[[#This Row],[Current Total TOTAL_COST]]</f>
        <v>45779.128100000002</v>
      </c>
      <c r="U5508" s="1">
        <f>+Table1[[#This Row],[Adj Total CONTRIBUTION_MARGIN]]-Table1[[#This Row],[Current Total CONTRIBUTION_MARGIN]]</f>
        <v>31571.58</v>
      </c>
      <c r="V5508" s="1">
        <f>+Table1[[#This Row],[Adj Total OPERATING_MARGIN]]-Table1[[#This Row],[Current Total OPERATING_MARGIN]]</f>
        <v>16797.599999999999</v>
      </c>
    </row>
    <row r="5509" spans="1:22" x14ac:dyDescent="0.3">
      <c r="A5509" t="s">
        <v>39</v>
      </c>
      <c r="B5509">
        <v>2023</v>
      </c>
      <c r="C5509" t="s">
        <v>20</v>
      </c>
      <c r="D5509" t="s">
        <v>102</v>
      </c>
      <c r="E5509" s="2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2">
        <v>8</v>
      </c>
      <c r="L5509" s="1">
        <v>50261.19</v>
      </c>
      <c r="M5509" s="1">
        <v>94178.9</v>
      </c>
      <c r="N5509" s="1">
        <v>27173.1675</v>
      </c>
      <c r="O5509" s="1">
        <v>25769.68</v>
      </c>
      <c r="P5509" s="1">
        <v>16804.310000000001</v>
      </c>
      <c r="Q5509" s="2">
        <f>-+Table1[[#This Row],[Current Record Count]]+Table1[[#This Row],[Adj Record Count]]</f>
        <v>8</v>
      </c>
      <c r="R5509" s="1">
        <f>+-Table1[[#This Row],[Current Total ADJUSTMENT_AMOUNT]]+Table1[[#This Row],[Adj Total ADJUSTMENT_AMOUNT]]</f>
        <v>50261.19</v>
      </c>
      <c r="S5509" s="1">
        <f>-Table1[[#This Row],[Current Total CHARGE_AMOUNT]]+Table1[[#This Row],[Adj Total CHARGE_AMOUNT]]</f>
        <v>94178.9</v>
      </c>
      <c r="T5509" s="1">
        <f>+Table1[[#This Row],[Adj Total TOTAL_COST]]-Table1[[#This Row],[Current Total TOTAL_COST]]</f>
        <v>27173.1675</v>
      </c>
      <c r="U5509" s="1">
        <f>+Table1[[#This Row],[Adj Total CONTRIBUTION_MARGIN]]-Table1[[#This Row],[Current Total CONTRIBUTION_MARGIN]]</f>
        <v>25769.68</v>
      </c>
      <c r="V5509" s="1">
        <f>+Table1[[#This Row],[Adj Total OPERATING_MARGIN]]-Table1[[#This Row],[Current Total OPERATING_MARGIN]]</f>
        <v>16804.310000000001</v>
      </c>
    </row>
    <row r="5510" spans="1:22" x14ac:dyDescent="0.3">
      <c r="A5510" t="s">
        <v>25</v>
      </c>
      <c r="B5510">
        <v>2021</v>
      </c>
      <c r="C5510" t="s">
        <v>47</v>
      </c>
      <c r="D5510" t="s">
        <v>88</v>
      </c>
      <c r="E5510" s="2">
        <v>21</v>
      </c>
      <c r="F5510" s="1">
        <v>76702.77</v>
      </c>
      <c r="G5510" s="1">
        <v>103462.08</v>
      </c>
      <c r="H5510" s="1">
        <v>6737.8680000000004</v>
      </c>
      <c r="I5510" s="1">
        <v>25004.13</v>
      </c>
      <c r="J5510" s="1">
        <v>23623.68</v>
      </c>
      <c r="K5510" s="2">
        <v>47</v>
      </c>
      <c r="L5510" s="1">
        <v>125537.8</v>
      </c>
      <c r="M5510" s="1">
        <v>171801</v>
      </c>
      <c r="N5510" s="1">
        <v>13107.2947</v>
      </c>
      <c r="O5510" s="1">
        <v>43921.79</v>
      </c>
      <c r="P5510" s="1">
        <v>40460.18</v>
      </c>
      <c r="Q5510" s="2">
        <f>-+Table1[[#This Row],[Current Record Count]]+Table1[[#This Row],[Adj Record Count]]</f>
        <v>26</v>
      </c>
      <c r="R5510" s="1">
        <f>+-Table1[[#This Row],[Current Total ADJUSTMENT_AMOUNT]]+Table1[[#This Row],[Adj Total ADJUSTMENT_AMOUNT]]</f>
        <v>48835.03</v>
      </c>
      <c r="S5510" s="1">
        <f>-Table1[[#This Row],[Current Total CHARGE_AMOUNT]]+Table1[[#This Row],[Adj Total CHARGE_AMOUNT]]</f>
        <v>68338.92</v>
      </c>
      <c r="T5510" s="1">
        <f>+Table1[[#This Row],[Adj Total TOTAL_COST]]-Table1[[#This Row],[Current Total TOTAL_COST]]</f>
        <v>6369.4267</v>
      </c>
      <c r="U5510" s="1">
        <f>+Table1[[#This Row],[Adj Total CONTRIBUTION_MARGIN]]-Table1[[#This Row],[Current Total CONTRIBUTION_MARGIN]]</f>
        <v>18917.66</v>
      </c>
      <c r="V5510" s="1">
        <f>+Table1[[#This Row],[Adj Total OPERATING_MARGIN]]-Table1[[#This Row],[Current Total OPERATING_MARGIN]]</f>
        <v>16836.5</v>
      </c>
    </row>
    <row r="5511" spans="1:22" x14ac:dyDescent="0.3">
      <c r="A5511" t="s">
        <v>44</v>
      </c>
      <c r="B5511">
        <v>2024</v>
      </c>
      <c r="C5511" t="s">
        <v>20</v>
      </c>
      <c r="D5511" t="s">
        <v>70</v>
      </c>
      <c r="E5511" s="2">
        <v>10</v>
      </c>
      <c r="F5511" s="1">
        <v>73950.94</v>
      </c>
      <c r="G5511" s="1">
        <v>83622.740000000005</v>
      </c>
      <c r="H5511" s="1">
        <v>26425.6522</v>
      </c>
      <c r="I5511" s="1">
        <v>-10995.42</v>
      </c>
      <c r="J5511" s="1">
        <v>-16758.96</v>
      </c>
      <c r="K5511" s="2">
        <v>2</v>
      </c>
      <c r="L5511" s="1">
        <v>589.32000000000005</v>
      </c>
      <c r="M5511" s="1">
        <v>1664</v>
      </c>
      <c r="N5511" s="1">
        <v>915.59900000000005</v>
      </c>
      <c r="O5511" s="1">
        <v>448.78</v>
      </c>
      <c r="P5511" s="1">
        <v>159.08000000000001</v>
      </c>
      <c r="Q5511" s="2">
        <f>-+Table1[[#This Row],[Current Record Count]]+Table1[[#This Row],[Adj Record Count]]</f>
        <v>-8</v>
      </c>
      <c r="R5511" s="1">
        <f>+-Table1[[#This Row],[Current Total ADJUSTMENT_AMOUNT]]+Table1[[#This Row],[Adj Total ADJUSTMENT_AMOUNT]]</f>
        <v>-73361.62</v>
      </c>
      <c r="S5511" s="1">
        <f>-Table1[[#This Row],[Current Total CHARGE_AMOUNT]]+Table1[[#This Row],[Adj Total CHARGE_AMOUNT]]</f>
        <v>-81958.740000000005</v>
      </c>
      <c r="T5511" s="1">
        <f>+Table1[[#This Row],[Adj Total TOTAL_COST]]-Table1[[#This Row],[Current Total TOTAL_COST]]</f>
        <v>-25510.053200000002</v>
      </c>
      <c r="U5511" s="1">
        <f>+Table1[[#This Row],[Adj Total CONTRIBUTION_MARGIN]]-Table1[[#This Row],[Current Total CONTRIBUTION_MARGIN]]</f>
        <v>11444.2</v>
      </c>
      <c r="V5511" s="1">
        <f>+Table1[[#This Row],[Adj Total OPERATING_MARGIN]]-Table1[[#This Row],[Current Total OPERATING_MARGIN]]</f>
        <v>16918.04</v>
      </c>
    </row>
    <row r="5512" spans="1:22" x14ac:dyDescent="0.3">
      <c r="A5512" t="s">
        <v>78</v>
      </c>
      <c r="B5512">
        <v>2022</v>
      </c>
      <c r="C5512" t="s">
        <v>20</v>
      </c>
      <c r="D5512" t="s">
        <v>55</v>
      </c>
      <c r="E5512" s="2">
        <v>7</v>
      </c>
      <c r="F5512" s="1">
        <v>152608.67000000001</v>
      </c>
      <c r="G5512" s="1">
        <v>155149.67000000001</v>
      </c>
      <c r="H5512" s="1">
        <v>40839.364000000001</v>
      </c>
      <c r="I5512" s="1">
        <v>-11595.7</v>
      </c>
      <c r="J5512" s="1">
        <v>-16067.9</v>
      </c>
      <c r="K5512" s="2">
        <v>1</v>
      </c>
      <c r="L5512" s="1">
        <v>1089</v>
      </c>
      <c r="M5512" s="1">
        <v>3630</v>
      </c>
      <c r="N5512" s="1">
        <v>1665.4628</v>
      </c>
      <c r="O5512" s="1">
        <v>1413.14</v>
      </c>
      <c r="P5512" s="1">
        <v>875.54</v>
      </c>
      <c r="Q5512" s="2">
        <f>-+Table1[[#This Row],[Current Record Count]]+Table1[[#This Row],[Adj Record Count]]</f>
        <v>-6</v>
      </c>
      <c r="R5512" s="1">
        <f>+-Table1[[#This Row],[Current Total ADJUSTMENT_AMOUNT]]+Table1[[#This Row],[Adj Total ADJUSTMENT_AMOUNT]]</f>
        <v>-151519.67000000001</v>
      </c>
      <c r="S5512" s="1">
        <f>-Table1[[#This Row],[Current Total CHARGE_AMOUNT]]+Table1[[#This Row],[Adj Total CHARGE_AMOUNT]]</f>
        <v>-151519.67000000001</v>
      </c>
      <c r="T5512" s="1">
        <f>+Table1[[#This Row],[Adj Total TOTAL_COST]]-Table1[[#This Row],[Current Total TOTAL_COST]]</f>
        <v>-39173.9012</v>
      </c>
      <c r="U5512" s="1">
        <f>+Table1[[#This Row],[Adj Total CONTRIBUTION_MARGIN]]-Table1[[#This Row],[Current Total CONTRIBUTION_MARGIN]]</f>
        <v>13008.84</v>
      </c>
      <c r="V5512" s="1">
        <f>+Table1[[#This Row],[Adj Total OPERATING_MARGIN]]-Table1[[#This Row],[Current Total OPERATING_MARGIN]]</f>
        <v>16943.439999999999</v>
      </c>
    </row>
    <row r="5513" spans="1:22" x14ac:dyDescent="0.3">
      <c r="A5513" t="s">
        <v>98</v>
      </c>
      <c r="B5513">
        <v>2021</v>
      </c>
      <c r="C5513" t="s">
        <v>20</v>
      </c>
      <c r="D5513" t="s">
        <v>61</v>
      </c>
      <c r="E5513" s="2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2">
        <v>3</v>
      </c>
      <c r="L5513" s="1">
        <v>67078.59</v>
      </c>
      <c r="M5513" s="1">
        <v>140185.51</v>
      </c>
      <c r="N5513" s="1">
        <v>56119.441500000001</v>
      </c>
      <c r="O5513" s="1">
        <v>29574.19</v>
      </c>
      <c r="P5513" s="1">
        <v>16987.48</v>
      </c>
      <c r="Q5513" s="2">
        <f>-+Table1[[#This Row],[Current Record Count]]+Table1[[#This Row],[Adj Record Count]]</f>
        <v>3</v>
      </c>
      <c r="R5513" s="1">
        <f>+-Table1[[#This Row],[Current Total ADJUSTMENT_AMOUNT]]+Table1[[#This Row],[Adj Total ADJUSTMENT_AMOUNT]]</f>
        <v>67078.59</v>
      </c>
      <c r="S5513" s="1">
        <f>-Table1[[#This Row],[Current Total CHARGE_AMOUNT]]+Table1[[#This Row],[Adj Total CHARGE_AMOUNT]]</f>
        <v>140185.51</v>
      </c>
      <c r="T5513" s="1">
        <f>+Table1[[#This Row],[Adj Total TOTAL_COST]]-Table1[[#This Row],[Current Total TOTAL_COST]]</f>
        <v>56119.441500000001</v>
      </c>
      <c r="U5513" s="1">
        <f>+Table1[[#This Row],[Adj Total CONTRIBUTION_MARGIN]]-Table1[[#This Row],[Current Total CONTRIBUTION_MARGIN]]</f>
        <v>29574.19</v>
      </c>
      <c r="V5513" s="1">
        <f>+Table1[[#This Row],[Adj Total OPERATING_MARGIN]]-Table1[[#This Row],[Current Total OPERATING_MARGIN]]</f>
        <v>16987.48</v>
      </c>
    </row>
    <row r="5514" spans="1:22" x14ac:dyDescent="0.3">
      <c r="A5514" t="s">
        <v>78</v>
      </c>
      <c r="B5514">
        <v>2021</v>
      </c>
      <c r="C5514" t="s">
        <v>20</v>
      </c>
      <c r="D5514" t="s">
        <v>49</v>
      </c>
      <c r="E5514" s="2">
        <v>38</v>
      </c>
      <c r="F5514" s="1">
        <v>158677.65</v>
      </c>
      <c r="G5514" s="1">
        <v>196337.09</v>
      </c>
      <c r="H5514" s="1">
        <v>84953.569799999997</v>
      </c>
      <c r="I5514" s="1">
        <v>-2200.19</v>
      </c>
      <c r="J5514" s="1">
        <v>-30194.43</v>
      </c>
      <c r="K5514" s="2">
        <v>23</v>
      </c>
      <c r="L5514" s="1">
        <v>74486.3</v>
      </c>
      <c r="M5514" s="1">
        <v>92698.45</v>
      </c>
      <c r="N5514" s="1">
        <v>37119.095800000003</v>
      </c>
      <c r="O5514" s="1">
        <v>-607.47</v>
      </c>
      <c r="P5514" s="1">
        <v>-13175.06</v>
      </c>
      <c r="Q5514" s="2">
        <f>-+Table1[[#This Row],[Current Record Count]]+Table1[[#This Row],[Adj Record Count]]</f>
        <v>-15</v>
      </c>
      <c r="R5514" s="1">
        <f>+-Table1[[#This Row],[Current Total ADJUSTMENT_AMOUNT]]+Table1[[#This Row],[Adj Total ADJUSTMENT_AMOUNT]]</f>
        <v>-84191.349999999991</v>
      </c>
      <c r="S5514" s="1">
        <f>-Table1[[#This Row],[Current Total CHARGE_AMOUNT]]+Table1[[#This Row],[Adj Total CHARGE_AMOUNT]]</f>
        <v>-103638.64</v>
      </c>
      <c r="T5514" s="1">
        <f>+Table1[[#This Row],[Adj Total TOTAL_COST]]-Table1[[#This Row],[Current Total TOTAL_COST]]</f>
        <v>-47834.473999999995</v>
      </c>
      <c r="U5514" s="1">
        <f>+Table1[[#This Row],[Adj Total CONTRIBUTION_MARGIN]]-Table1[[#This Row],[Current Total CONTRIBUTION_MARGIN]]</f>
        <v>1592.72</v>
      </c>
      <c r="V5514" s="1">
        <f>+Table1[[#This Row],[Adj Total OPERATING_MARGIN]]-Table1[[#This Row],[Current Total OPERATING_MARGIN]]</f>
        <v>17019.370000000003</v>
      </c>
    </row>
    <row r="5515" spans="1:22" x14ac:dyDescent="0.3">
      <c r="A5515" t="s">
        <v>98</v>
      </c>
      <c r="B5515">
        <v>2022</v>
      </c>
      <c r="C5515" t="s">
        <v>51</v>
      </c>
      <c r="D5515" t="s">
        <v>51</v>
      </c>
      <c r="E5515" s="2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2">
        <v>18</v>
      </c>
      <c r="L5515" s="1">
        <v>182826.16</v>
      </c>
      <c r="M5515" s="1">
        <v>440955.09</v>
      </c>
      <c r="N5515" s="1">
        <v>225772.67980000001</v>
      </c>
      <c r="O5515" s="1">
        <v>51597.91</v>
      </c>
      <c r="P5515" s="1">
        <v>17050.7</v>
      </c>
      <c r="Q5515" s="2">
        <f>-+Table1[[#This Row],[Current Record Count]]+Table1[[#This Row],[Adj Record Count]]</f>
        <v>18</v>
      </c>
      <c r="R5515" s="1">
        <f>+-Table1[[#This Row],[Current Total ADJUSTMENT_AMOUNT]]+Table1[[#This Row],[Adj Total ADJUSTMENT_AMOUNT]]</f>
        <v>182826.16</v>
      </c>
      <c r="S5515" s="1">
        <f>-Table1[[#This Row],[Current Total CHARGE_AMOUNT]]+Table1[[#This Row],[Adj Total CHARGE_AMOUNT]]</f>
        <v>440955.09</v>
      </c>
      <c r="T5515" s="1">
        <f>+Table1[[#This Row],[Adj Total TOTAL_COST]]-Table1[[#This Row],[Current Total TOTAL_COST]]</f>
        <v>225772.67980000001</v>
      </c>
      <c r="U5515" s="1">
        <f>+Table1[[#This Row],[Adj Total CONTRIBUTION_MARGIN]]-Table1[[#This Row],[Current Total CONTRIBUTION_MARGIN]]</f>
        <v>51597.91</v>
      </c>
      <c r="V5515" s="1">
        <f>+Table1[[#This Row],[Adj Total OPERATING_MARGIN]]-Table1[[#This Row],[Current Total OPERATING_MARGIN]]</f>
        <v>17050.7</v>
      </c>
    </row>
    <row r="5516" spans="1:22" x14ac:dyDescent="0.3">
      <c r="A5516" t="s">
        <v>74</v>
      </c>
      <c r="B5516">
        <v>2020</v>
      </c>
      <c r="C5516" t="s">
        <v>58</v>
      </c>
      <c r="D5516" t="s">
        <v>58</v>
      </c>
      <c r="E5516" s="2">
        <v>60</v>
      </c>
      <c r="F5516" s="1">
        <v>432693.79</v>
      </c>
      <c r="G5516" s="1">
        <v>598922.04</v>
      </c>
      <c r="H5516" s="1">
        <v>181579.8155</v>
      </c>
      <c r="I5516" s="1">
        <v>45697.32</v>
      </c>
      <c r="J5516" s="1">
        <v>-17303.25</v>
      </c>
      <c r="K5516" s="2">
        <v>2</v>
      </c>
      <c r="L5516" s="1">
        <v>451.4</v>
      </c>
      <c r="M5516" s="1">
        <v>628</v>
      </c>
      <c r="N5516" s="1">
        <v>339.30180000000001</v>
      </c>
      <c r="O5516" s="1">
        <v>-73.040000000000006</v>
      </c>
      <c r="P5516" s="1">
        <v>-162.69999999999999</v>
      </c>
      <c r="Q5516" s="2">
        <f>-+Table1[[#This Row],[Current Record Count]]+Table1[[#This Row],[Adj Record Count]]</f>
        <v>-58</v>
      </c>
      <c r="R5516" s="1">
        <f>+-Table1[[#This Row],[Current Total ADJUSTMENT_AMOUNT]]+Table1[[#This Row],[Adj Total ADJUSTMENT_AMOUNT]]</f>
        <v>-432242.38999999996</v>
      </c>
      <c r="S5516" s="1">
        <f>-Table1[[#This Row],[Current Total CHARGE_AMOUNT]]+Table1[[#This Row],[Adj Total CHARGE_AMOUNT]]</f>
        <v>-598294.04</v>
      </c>
      <c r="T5516" s="1">
        <f>+Table1[[#This Row],[Adj Total TOTAL_COST]]-Table1[[#This Row],[Current Total TOTAL_COST]]</f>
        <v>-181240.51370000001</v>
      </c>
      <c r="U5516" s="1">
        <f>+Table1[[#This Row],[Adj Total CONTRIBUTION_MARGIN]]-Table1[[#This Row],[Current Total CONTRIBUTION_MARGIN]]</f>
        <v>-45770.36</v>
      </c>
      <c r="V5516" s="1">
        <f>+Table1[[#This Row],[Adj Total OPERATING_MARGIN]]-Table1[[#This Row],[Current Total OPERATING_MARGIN]]</f>
        <v>17140.55</v>
      </c>
    </row>
    <row r="5517" spans="1:22" x14ac:dyDescent="0.3">
      <c r="A5517" t="s">
        <v>22</v>
      </c>
      <c r="B5517">
        <v>2024</v>
      </c>
      <c r="C5517" t="s">
        <v>47</v>
      </c>
      <c r="D5517" t="s">
        <v>47</v>
      </c>
      <c r="E5517" s="2">
        <v>21917</v>
      </c>
      <c r="F5517" s="1">
        <v>13598135.68</v>
      </c>
      <c r="G5517" s="1">
        <v>17695246.07</v>
      </c>
      <c r="H5517" s="1">
        <v>6872569.5098999999</v>
      </c>
      <c r="I5517" s="1">
        <v>3739049.56</v>
      </c>
      <c r="J5517" s="1">
        <v>1540239.14</v>
      </c>
      <c r="K5517" s="2">
        <v>21678</v>
      </c>
      <c r="L5517" s="1">
        <v>13222855.15</v>
      </c>
      <c r="M5517" s="1">
        <v>17216213.800000001</v>
      </c>
      <c r="N5517" s="1">
        <v>6706763.2482000003</v>
      </c>
      <c r="O5517" s="1">
        <v>3699918.3</v>
      </c>
      <c r="P5517" s="1">
        <v>1557394.16</v>
      </c>
      <c r="Q5517" s="2">
        <f>-+Table1[[#This Row],[Current Record Count]]+Table1[[#This Row],[Adj Record Count]]</f>
        <v>-239</v>
      </c>
      <c r="R5517" s="1">
        <f>+-Table1[[#This Row],[Current Total ADJUSTMENT_AMOUNT]]+Table1[[#This Row],[Adj Total ADJUSTMENT_AMOUNT]]</f>
        <v>-375280.52999999933</v>
      </c>
      <c r="S5517" s="1">
        <f>-Table1[[#This Row],[Current Total CHARGE_AMOUNT]]+Table1[[#This Row],[Adj Total CHARGE_AMOUNT]]</f>
        <v>-479032.26999999955</v>
      </c>
      <c r="T5517" s="1">
        <f>+Table1[[#This Row],[Adj Total TOTAL_COST]]-Table1[[#This Row],[Current Total TOTAL_COST]]</f>
        <v>-165806.26169999968</v>
      </c>
      <c r="U5517" s="1">
        <f>+Table1[[#This Row],[Adj Total CONTRIBUTION_MARGIN]]-Table1[[#This Row],[Current Total CONTRIBUTION_MARGIN]]</f>
        <v>-39131.260000000242</v>
      </c>
      <c r="V5517" s="1">
        <f>+Table1[[#This Row],[Adj Total OPERATING_MARGIN]]-Table1[[#This Row],[Current Total OPERATING_MARGIN]]</f>
        <v>17155.020000000019</v>
      </c>
    </row>
    <row r="5518" spans="1:22" x14ac:dyDescent="0.3">
      <c r="A5518" t="s">
        <v>54</v>
      </c>
      <c r="B5518">
        <v>2020</v>
      </c>
      <c r="C5518" t="s">
        <v>90</v>
      </c>
      <c r="D5518" t="s">
        <v>90</v>
      </c>
      <c r="E5518" s="2">
        <v>4</v>
      </c>
      <c r="F5518" s="1">
        <v>3243.95</v>
      </c>
      <c r="G5518" s="1">
        <v>11963.13</v>
      </c>
      <c r="H5518" s="1">
        <v>2131.1091000000001</v>
      </c>
      <c r="I5518" s="1">
        <v>7325.49</v>
      </c>
      <c r="J5518" s="1">
        <v>6588.07</v>
      </c>
      <c r="K5518" s="2">
        <v>16</v>
      </c>
      <c r="L5518" s="1">
        <v>33271.46</v>
      </c>
      <c r="M5518" s="1">
        <v>71104.63</v>
      </c>
      <c r="N5518" s="1">
        <v>14008.062400000001</v>
      </c>
      <c r="O5518" s="1">
        <v>28171.54</v>
      </c>
      <c r="P5518" s="1">
        <v>23810.23</v>
      </c>
      <c r="Q5518" s="2">
        <f>-+Table1[[#This Row],[Current Record Count]]+Table1[[#This Row],[Adj Record Count]]</f>
        <v>12</v>
      </c>
      <c r="R5518" s="1">
        <f>+-Table1[[#This Row],[Current Total ADJUSTMENT_AMOUNT]]+Table1[[#This Row],[Adj Total ADJUSTMENT_AMOUNT]]</f>
        <v>30027.51</v>
      </c>
      <c r="S5518" s="1">
        <f>-Table1[[#This Row],[Current Total CHARGE_AMOUNT]]+Table1[[#This Row],[Adj Total CHARGE_AMOUNT]]</f>
        <v>59141.500000000007</v>
      </c>
      <c r="T5518" s="1">
        <f>+Table1[[#This Row],[Adj Total TOTAL_COST]]-Table1[[#This Row],[Current Total TOTAL_COST]]</f>
        <v>11876.953300000001</v>
      </c>
      <c r="U5518" s="1">
        <f>+Table1[[#This Row],[Adj Total CONTRIBUTION_MARGIN]]-Table1[[#This Row],[Current Total CONTRIBUTION_MARGIN]]</f>
        <v>20846.050000000003</v>
      </c>
      <c r="V5518" s="1">
        <f>+Table1[[#This Row],[Adj Total OPERATING_MARGIN]]-Table1[[#This Row],[Current Total OPERATING_MARGIN]]</f>
        <v>17222.16</v>
      </c>
    </row>
    <row r="5519" spans="1:22" x14ac:dyDescent="0.3">
      <c r="A5519" t="s">
        <v>82</v>
      </c>
      <c r="B5519">
        <v>2022</v>
      </c>
      <c r="C5519" t="s">
        <v>29</v>
      </c>
      <c r="D5519" t="s">
        <v>87</v>
      </c>
      <c r="E5519" s="2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2">
        <v>7</v>
      </c>
      <c r="L5519" s="1">
        <v>60908.2</v>
      </c>
      <c r="M5519" s="1">
        <v>87227.86</v>
      </c>
      <c r="N5519" s="1">
        <v>9115.1952000000001</v>
      </c>
      <c r="O5519" s="1">
        <v>18314.77</v>
      </c>
      <c r="P5519" s="1">
        <v>17285</v>
      </c>
      <c r="Q5519" s="2">
        <f>-+Table1[[#This Row],[Current Record Count]]+Table1[[#This Row],[Adj Record Count]]</f>
        <v>7</v>
      </c>
      <c r="R5519" s="1">
        <f>+-Table1[[#This Row],[Current Total ADJUSTMENT_AMOUNT]]+Table1[[#This Row],[Adj Total ADJUSTMENT_AMOUNT]]</f>
        <v>60908.2</v>
      </c>
      <c r="S5519" s="1">
        <f>-Table1[[#This Row],[Current Total CHARGE_AMOUNT]]+Table1[[#This Row],[Adj Total CHARGE_AMOUNT]]</f>
        <v>87227.86</v>
      </c>
      <c r="T5519" s="1">
        <f>+Table1[[#This Row],[Adj Total TOTAL_COST]]-Table1[[#This Row],[Current Total TOTAL_COST]]</f>
        <v>9115.1952000000001</v>
      </c>
      <c r="U5519" s="1">
        <f>+Table1[[#This Row],[Adj Total CONTRIBUTION_MARGIN]]-Table1[[#This Row],[Current Total CONTRIBUTION_MARGIN]]</f>
        <v>18314.77</v>
      </c>
      <c r="V5519" s="1">
        <f>+Table1[[#This Row],[Adj Total OPERATING_MARGIN]]-Table1[[#This Row],[Current Total OPERATING_MARGIN]]</f>
        <v>17285</v>
      </c>
    </row>
    <row r="5520" spans="1:22" x14ac:dyDescent="0.3">
      <c r="A5520" t="s">
        <v>19</v>
      </c>
      <c r="B5520" t="s">
        <v>51</v>
      </c>
      <c r="C5520" t="s">
        <v>29</v>
      </c>
      <c r="D5520" t="s">
        <v>104</v>
      </c>
      <c r="E5520" s="2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2">
        <v>2</v>
      </c>
      <c r="L5520" s="1">
        <v>120318.91</v>
      </c>
      <c r="M5520" s="1">
        <v>193994.35</v>
      </c>
      <c r="N5520" s="1">
        <v>56289.607000000004</v>
      </c>
      <c r="O5520" s="1">
        <v>38923.120000000003</v>
      </c>
      <c r="P5520" s="1">
        <v>17385.84</v>
      </c>
      <c r="Q5520" s="2">
        <f>-+Table1[[#This Row],[Current Record Count]]+Table1[[#This Row],[Adj Record Count]]</f>
        <v>2</v>
      </c>
      <c r="R5520" s="1">
        <f>+-Table1[[#This Row],[Current Total ADJUSTMENT_AMOUNT]]+Table1[[#This Row],[Adj Total ADJUSTMENT_AMOUNT]]</f>
        <v>120318.91</v>
      </c>
      <c r="S5520" s="1">
        <f>-Table1[[#This Row],[Current Total CHARGE_AMOUNT]]+Table1[[#This Row],[Adj Total CHARGE_AMOUNT]]</f>
        <v>193994.35</v>
      </c>
      <c r="T5520" s="1">
        <f>+Table1[[#This Row],[Adj Total TOTAL_COST]]-Table1[[#This Row],[Current Total TOTAL_COST]]</f>
        <v>56289.607000000004</v>
      </c>
      <c r="U5520" s="1">
        <f>+Table1[[#This Row],[Adj Total CONTRIBUTION_MARGIN]]-Table1[[#This Row],[Current Total CONTRIBUTION_MARGIN]]</f>
        <v>38923.120000000003</v>
      </c>
      <c r="V5520" s="1">
        <f>+Table1[[#This Row],[Adj Total OPERATING_MARGIN]]-Table1[[#This Row],[Current Total OPERATING_MARGIN]]</f>
        <v>17385.84</v>
      </c>
    </row>
    <row r="5521" spans="1:22" x14ac:dyDescent="0.3">
      <c r="A5521" t="s">
        <v>22</v>
      </c>
      <c r="B5521">
        <v>2024</v>
      </c>
      <c r="C5521" t="s">
        <v>29</v>
      </c>
      <c r="D5521" t="s">
        <v>36</v>
      </c>
      <c r="E5521" s="2">
        <v>6972</v>
      </c>
      <c r="F5521" s="1">
        <v>10797918.32</v>
      </c>
      <c r="G5521" s="1">
        <v>14077664.98</v>
      </c>
      <c r="H5521" s="1">
        <v>9972564.9864000008</v>
      </c>
      <c r="I5521" s="1">
        <v>1072734.07</v>
      </c>
      <c r="J5521" s="1">
        <v>-1893666.46</v>
      </c>
      <c r="K5521" s="2">
        <v>6877</v>
      </c>
      <c r="L5521" s="1">
        <v>10349351.140000001</v>
      </c>
      <c r="M5521" s="1">
        <v>13451312.91</v>
      </c>
      <c r="N5521" s="1">
        <v>9753940.5181000009</v>
      </c>
      <c r="O5521" s="1">
        <v>1026801.09</v>
      </c>
      <c r="P5521" s="1">
        <v>-1876232.54</v>
      </c>
      <c r="Q5521" s="2">
        <f>-+Table1[[#This Row],[Current Record Count]]+Table1[[#This Row],[Adj Record Count]]</f>
        <v>-95</v>
      </c>
      <c r="R5521" s="1">
        <f>+-Table1[[#This Row],[Current Total ADJUSTMENT_AMOUNT]]+Table1[[#This Row],[Adj Total ADJUSTMENT_AMOUNT]]</f>
        <v>-448567.1799999997</v>
      </c>
      <c r="S5521" s="1">
        <f>-Table1[[#This Row],[Current Total CHARGE_AMOUNT]]+Table1[[#This Row],[Adj Total CHARGE_AMOUNT]]</f>
        <v>-626352.0700000003</v>
      </c>
      <c r="T5521" s="1">
        <f>+Table1[[#This Row],[Adj Total TOTAL_COST]]-Table1[[#This Row],[Current Total TOTAL_COST]]</f>
        <v>-218624.46829999983</v>
      </c>
      <c r="U5521" s="1">
        <f>+Table1[[#This Row],[Adj Total CONTRIBUTION_MARGIN]]-Table1[[#This Row],[Current Total CONTRIBUTION_MARGIN]]</f>
        <v>-45932.980000000098</v>
      </c>
      <c r="V5521" s="1">
        <f>+Table1[[#This Row],[Adj Total OPERATING_MARGIN]]-Table1[[#This Row],[Current Total OPERATING_MARGIN]]</f>
        <v>17433.919999999925</v>
      </c>
    </row>
    <row r="5522" spans="1:22" x14ac:dyDescent="0.3">
      <c r="A5522" t="s">
        <v>22</v>
      </c>
      <c r="B5522">
        <v>2025</v>
      </c>
      <c r="C5522" t="s">
        <v>17</v>
      </c>
      <c r="D5522" t="s">
        <v>69</v>
      </c>
      <c r="E5522" s="2">
        <v>1139</v>
      </c>
      <c r="F5522" s="1">
        <v>788793.41</v>
      </c>
      <c r="G5522" s="1">
        <v>1152357.43</v>
      </c>
      <c r="H5522" s="1">
        <v>353834.06599999999</v>
      </c>
      <c r="I5522" s="1">
        <v>95110.66</v>
      </c>
      <c r="J5522" s="1">
        <v>-24194.12</v>
      </c>
      <c r="K5522" s="2">
        <v>1082</v>
      </c>
      <c r="L5522" s="1">
        <v>453661.69</v>
      </c>
      <c r="M5522" s="1">
        <v>711988.11</v>
      </c>
      <c r="N5522" s="1">
        <v>249980.921</v>
      </c>
      <c r="O5522" s="1">
        <v>81557.87</v>
      </c>
      <c r="P5522" s="1">
        <v>-6733.82</v>
      </c>
      <c r="Q5522" s="2">
        <f>-+Table1[[#This Row],[Current Record Count]]+Table1[[#This Row],[Adj Record Count]]</f>
        <v>-57</v>
      </c>
      <c r="R5522" s="1">
        <f>+-Table1[[#This Row],[Current Total ADJUSTMENT_AMOUNT]]+Table1[[#This Row],[Adj Total ADJUSTMENT_AMOUNT]]</f>
        <v>-335131.72000000003</v>
      </c>
      <c r="S5522" s="1">
        <f>-Table1[[#This Row],[Current Total CHARGE_AMOUNT]]+Table1[[#This Row],[Adj Total CHARGE_AMOUNT]]</f>
        <v>-440369.31999999995</v>
      </c>
      <c r="T5522" s="1">
        <f>+Table1[[#This Row],[Adj Total TOTAL_COST]]-Table1[[#This Row],[Current Total TOTAL_COST]]</f>
        <v>-103853.14499999999</v>
      </c>
      <c r="U5522" s="1">
        <f>+Table1[[#This Row],[Adj Total CONTRIBUTION_MARGIN]]-Table1[[#This Row],[Current Total CONTRIBUTION_MARGIN]]</f>
        <v>-13552.790000000008</v>
      </c>
      <c r="V5522" s="1">
        <f>+Table1[[#This Row],[Adj Total OPERATING_MARGIN]]-Table1[[#This Row],[Current Total OPERATING_MARGIN]]</f>
        <v>17460.3</v>
      </c>
    </row>
    <row r="5523" spans="1:22" x14ac:dyDescent="0.3">
      <c r="A5523" t="s">
        <v>37</v>
      </c>
      <c r="B5523" t="s">
        <v>51</v>
      </c>
      <c r="C5523" t="s">
        <v>17</v>
      </c>
      <c r="D5523" t="s">
        <v>80</v>
      </c>
      <c r="E5523" s="2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2">
        <v>1</v>
      </c>
      <c r="L5523" s="1">
        <v>11548.81</v>
      </c>
      <c r="M5523" s="1">
        <v>34996.519999999997</v>
      </c>
      <c r="N5523" s="1">
        <v>5985.8752000000004</v>
      </c>
      <c r="O5523" s="1">
        <v>18864.62</v>
      </c>
      <c r="P5523" s="1">
        <v>17461.830000000002</v>
      </c>
      <c r="Q5523" s="2">
        <f>-+Table1[[#This Row],[Current Record Count]]+Table1[[#This Row],[Adj Record Count]]</f>
        <v>1</v>
      </c>
      <c r="R5523" s="1">
        <f>+-Table1[[#This Row],[Current Total ADJUSTMENT_AMOUNT]]+Table1[[#This Row],[Adj Total ADJUSTMENT_AMOUNT]]</f>
        <v>11548.81</v>
      </c>
      <c r="S5523" s="1">
        <f>-Table1[[#This Row],[Current Total CHARGE_AMOUNT]]+Table1[[#This Row],[Adj Total CHARGE_AMOUNT]]</f>
        <v>34996.519999999997</v>
      </c>
      <c r="T5523" s="1">
        <f>+Table1[[#This Row],[Adj Total TOTAL_COST]]-Table1[[#This Row],[Current Total TOTAL_COST]]</f>
        <v>5985.8752000000004</v>
      </c>
      <c r="U5523" s="1">
        <f>+Table1[[#This Row],[Adj Total CONTRIBUTION_MARGIN]]-Table1[[#This Row],[Current Total CONTRIBUTION_MARGIN]]</f>
        <v>18864.62</v>
      </c>
      <c r="V5523" s="1">
        <f>+Table1[[#This Row],[Adj Total OPERATING_MARGIN]]-Table1[[#This Row],[Current Total OPERATING_MARGIN]]</f>
        <v>17461.830000000002</v>
      </c>
    </row>
    <row r="5524" spans="1:22" x14ac:dyDescent="0.3">
      <c r="A5524" t="s">
        <v>25</v>
      </c>
      <c r="B5524">
        <v>2020</v>
      </c>
      <c r="C5524" t="s">
        <v>23</v>
      </c>
      <c r="D5524" t="s">
        <v>40</v>
      </c>
      <c r="E5524" s="2">
        <v>88</v>
      </c>
      <c r="F5524" s="1">
        <v>252986.64</v>
      </c>
      <c r="G5524" s="1">
        <v>362466.93</v>
      </c>
      <c r="H5524" s="1">
        <v>22803.769400000001</v>
      </c>
      <c r="I5524" s="1">
        <v>89898.26</v>
      </c>
      <c r="J5524" s="1">
        <v>84050.15</v>
      </c>
      <c r="K5524" s="2">
        <v>218</v>
      </c>
      <c r="L5524" s="1">
        <v>446305.31</v>
      </c>
      <c r="M5524" s="1">
        <v>657413.80000000005</v>
      </c>
      <c r="N5524" s="1">
        <v>101078.8489</v>
      </c>
      <c r="O5524" s="1">
        <v>131871.09</v>
      </c>
      <c r="P5524" s="1">
        <v>101569.27</v>
      </c>
      <c r="Q5524" s="2">
        <f>-+Table1[[#This Row],[Current Record Count]]+Table1[[#This Row],[Adj Record Count]]</f>
        <v>130</v>
      </c>
      <c r="R5524" s="1">
        <f>+-Table1[[#This Row],[Current Total ADJUSTMENT_AMOUNT]]+Table1[[#This Row],[Adj Total ADJUSTMENT_AMOUNT]]</f>
        <v>193318.66999999998</v>
      </c>
      <c r="S5524" s="1">
        <f>-Table1[[#This Row],[Current Total CHARGE_AMOUNT]]+Table1[[#This Row],[Adj Total CHARGE_AMOUNT]]</f>
        <v>294946.87000000005</v>
      </c>
      <c r="T5524" s="1">
        <f>+Table1[[#This Row],[Adj Total TOTAL_COST]]-Table1[[#This Row],[Current Total TOTAL_COST]]</f>
        <v>78275.079499999993</v>
      </c>
      <c r="U5524" s="1">
        <f>+Table1[[#This Row],[Adj Total CONTRIBUTION_MARGIN]]-Table1[[#This Row],[Current Total CONTRIBUTION_MARGIN]]</f>
        <v>41972.83</v>
      </c>
      <c r="V5524" s="1">
        <f>+Table1[[#This Row],[Adj Total OPERATING_MARGIN]]-Table1[[#This Row],[Current Total OPERATING_MARGIN]]</f>
        <v>17519.12000000001</v>
      </c>
    </row>
    <row r="5525" spans="1:22" x14ac:dyDescent="0.3">
      <c r="A5525" t="s">
        <v>54</v>
      </c>
      <c r="B5525">
        <v>2024</v>
      </c>
      <c r="C5525" t="s">
        <v>17</v>
      </c>
      <c r="D5525" t="s">
        <v>66</v>
      </c>
      <c r="E5525" s="2">
        <v>2</v>
      </c>
      <c r="F5525" s="1">
        <v>15696.26</v>
      </c>
      <c r="G5525" s="1">
        <v>17528.45</v>
      </c>
      <c r="H5525" s="1">
        <v>1603.8497</v>
      </c>
      <c r="I5525" s="1">
        <v>1749.98</v>
      </c>
      <c r="J5525" s="1">
        <v>1289.8</v>
      </c>
      <c r="K5525" s="2">
        <v>14</v>
      </c>
      <c r="L5525" s="1">
        <v>77353.440000000002</v>
      </c>
      <c r="M5525" s="1">
        <v>104818.31</v>
      </c>
      <c r="N5525" s="1">
        <v>15463.672699999999</v>
      </c>
      <c r="O5525" s="1">
        <v>24003.61</v>
      </c>
      <c r="P5525" s="1">
        <v>18909.98</v>
      </c>
      <c r="Q5525" s="2">
        <f>-+Table1[[#This Row],[Current Record Count]]+Table1[[#This Row],[Adj Record Count]]</f>
        <v>12</v>
      </c>
      <c r="R5525" s="1">
        <f>+-Table1[[#This Row],[Current Total ADJUSTMENT_AMOUNT]]+Table1[[#This Row],[Adj Total ADJUSTMENT_AMOUNT]]</f>
        <v>61657.18</v>
      </c>
      <c r="S5525" s="1">
        <f>-Table1[[#This Row],[Current Total CHARGE_AMOUNT]]+Table1[[#This Row],[Adj Total CHARGE_AMOUNT]]</f>
        <v>87289.86</v>
      </c>
      <c r="T5525" s="1">
        <f>+Table1[[#This Row],[Adj Total TOTAL_COST]]-Table1[[#This Row],[Current Total TOTAL_COST]]</f>
        <v>13859.822999999999</v>
      </c>
      <c r="U5525" s="1">
        <f>+Table1[[#This Row],[Adj Total CONTRIBUTION_MARGIN]]-Table1[[#This Row],[Current Total CONTRIBUTION_MARGIN]]</f>
        <v>22253.63</v>
      </c>
      <c r="V5525" s="1">
        <f>+Table1[[#This Row],[Adj Total OPERATING_MARGIN]]-Table1[[#This Row],[Current Total OPERATING_MARGIN]]</f>
        <v>17620.18</v>
      </c>
    </row>
    <row r="5526" spans="1:22" x14ac:dyDescent="0.3">
      <c r="A5526" t="s">
        <v>44</v>
      </c>
      <c r="B5526">
        <v>2021</v>
      </c>
      <c r="C5526" t="s">
        <v>47</v>
      </c>
      <c r="D5526" t="s">
        <v>63</v>
      </c>
      <c r="E5526" s="2">
        <v>6</v>
      </c>
      <c r="F5526" s="1">
        <v>117787.8</v>
      </c>
      <c r="G5526" s="1">
        <v>124722.42</v>
      </c>
      <c r="H5526" s="1">
        <v>40259.7402</v>
      </c>
      <c r="I5526" s="1">
        <v>-2274.88</v>
      </c>
      <c r="J5526" s="1">
        <v>-17685.3</v>
      </c>
      <c r="K5526" s="2">
        <v>2</v>
      </c>
      <c r="L5526" s="1">
        <v>985.5</v>
      </c>
      <c r="M5526" s="1">
        <v>985.5</v>
      </c>
      <c r="N5526" s="1">
        <v>430.9135</v>
      </c>
      <c r="O5526" s="1">
        <v>128.27000000000001</v>
      </c>
      <c r="P5526" s="1">
        <v>-48.69</v>
      </c>
      <c r="Q5526" s="2">
        <f>-+Table1[[#This Row],[Current Record Count]]+Table1[[#This Row],[Adj Record Count]]</f>
        <v>-4</v>
      </c>
      <c r="R5526" s="1">
        <f>+-Table1[[#This Row],[Current Total ADJUSTMENT_AMOUNT]]+Table1[[#This Row],[Adj Total ADJUSTMENT_AMOUNT]]</f>
        <v>-116802.3</v>
      </c>
      <c r="S5526" s="1">
        <f>-Table1[[#This Row],[Current Total CHARGE_AMOUNT]]+Table1[[#This Row],[Adj Total CHARGE_AMOUNT]]</f>
        <v>-123736.92</v>
      </c>
      <c r="T5526" s="1">
        <f>+Table1[[#This Row],[Adj Total TOTAL_COST]]-Table1[[#This Row],[Current Total TOTAL_COST]]</f>
        <v>-39828.826699999998</v>
      </c>
      <c r="U5526" s="1">
        <f>+Table1[[#This Row],[Adj Total CONTRIBUTION_MARGIN]]-Table1[[#This Row],[Current Total CONTRIBUTION_MARGIN]]</f>
        <v>2403.15</v>
      </c>
      <c r="V5526" s="1">
        <f>+Table1[[#This Row],[Adj Total OPERATING_MARGIN]]-Table1[[#This Row],[Current Total OPERATING_MARGIN]]</f>
        <v>17636.61</v>
      </c>
    </row>
    <row r="5527" spans="1:22" x14ac:dyDescent="0.3">
      <c r="A5527" t="s">
        <v>78</v>
      </c>
      <c r="B5527">
        <v>2023</v>
      </c>
      <c r="C5527" t="s">
        <v>47</v>
      </c>
      <c r="D5527" t="s">
        <v>63</v>
      </c>
      <c r="E5527" s="2">
        <v>85</v>
      </c>
      <c r="F5527" s="1">
        <v>632033.24</v>
      </c>
      <c r="G5527" s="1">
        <v>776323.4</v>
      </c>
      <c r="H5527" s="1">
        <v>157597.4866</v>
      </c>
      <c r="I5527" s="1">
        <v>51625.37</v>
      </c>
      <c r="J5527" s="1">
        <v>-2568.31</v>
      </c>
      <c r="K5527" s="2">
        <v>43</v>
      </c>
      <c r="L5527" s="1">
        <v>108296</v>
      </c>
      <c r="M5527" s="1">
        <v>139935.22</v>
      </c>
      <c r="N5527" s="1">
        <v>17536.6976</v>
      </c>
      <c r="O5527" s="1">
        <v>20459.36</v>
      </c>
      <c r="P5527" s="1">
        <v>15101.29</v>
      </c>
      <c r="Q5527" s="2">
        <f>-+Table1[[#This Row],[Current Record Count]]+Table1[[#This Row],[Adj Record Count]]</f>
        <v>-42</v>
      </c>
      <c r="R5527" s="1">
        <f>+-Table1[[#This Row],[Current Total ADJUSTMENT_AMOUNT]]+Table1[[#This Row],[Adj Total ADJUSTMENT_AMOUNT]]</f>
        <v>-523737.24</v>
      </c>
      <c r="S5527" s="1">
        <f>-Table1[[#This Row],[Current Total CHARGE_AMOUNT]]+Table1[[#This Row],[Adj Total CHARGE_AMOUNT]]</f>
        <v>-636388.18000000005</v>
      </c>
      <c r="T5527" s="1">
        <f>+Table1[[#This Row],[Adj Total TOTAL_COST]]-Table1[[#This Row],[Current Total TOTAL_COST]]</f>
        <v>-140060.78899999999</v>
      </c>
      <c r="U5527" s="1">
        <f>+Table1[[#This Row],[Adj Total CONTRIBUTION_MARGIN]]-Table1[[#This Row],[Current Total CONTRIBUTION_MARGIN]]</f>
        <v>-31166.010000000002</v>
      </c>
      <c r="V5527" s="1">
        <f>+Table1[[#This Row],[Adj Total OPERATING_MARGIN]]-Table1[[#This Row],[Current Total OPERATING_MARGIN]]</f>
        <v>17669.600000000002</v>
      </c>
    </row>
    <row r="5528" spans="1:22" x14ac:dyDescent="0.3">
      <c r="A5528" t="s">
        <v>31</v>
      </c>
      <c r="B5528">
        <v>2022</v>
      </c>
      <c r="C5528" t="s">
        <v>23</v>
      </c>
      <c r="D5528" t="s">
        <v>77</v>
      </c>
      <c r="E5528" s="2">
        <v>16</v>
      </c>
      <c r="F5528" s="1">
        <v>22427.34</v>
      </c>
      <c r="G5528" s="1">
        <v>24461.14</v>
      </c>
      <c r="H5528" s="1">
        <v>24567.504499999999</v>
      </c>
      <c r="I5528" s="1">
        <v>-7176.96</v>
      </c>
      <c r="J5528" s="1">
        <v>-17716.63</v>
      </c>
      <c r="K5528" s="2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2">
        <f>-+Table1[[#This Row],[Current Record Count]]+Table1[[#This Row],[Adj Record Count]]</f>
        <v>-16</v>
      </c>
      <c r="R5528" s="1">
        <f>+-Table1[[#This Row],[Current Total ADJUSTMENT_AMOUNT]]+Table1[[#This Row],[Adj Total ADJUSTMENT_AMOUNT]]</f>
        <v>-22427.34</v>
      </c>
      <c r="S5528" s="1">
        <f>-Table1[[#This Row],[Current Total CHARGE_AMOUNT]]+Table1[[#This Row],[Adj Total CHARGE_AMOUNT]]</f>
        <v>-24461.14</v>
      </c>
      <c r="T5528" s="1">
        <f>+Table1[[#This Row],[Adj Total TOTAL_COST]]-Table1[[#This Row],[Current Total TOTAL_COST]]</f>
        <v>-24567.504499999999</v>
      </c>
      <c r="U5528" s="1">
        <f>+Table1[[#This Row],[Adj Total CONTRIBUTION_MARGIN]]-Table1[[#This Row],[Current Total CONTRIBUTION_MARGIN]]</f>
        <v>7176.96</v>
      </c>
      <c r="V5528" s="1">
        <f>+Table1[[#This Row],[Adj Total OPERATING_MARGIN]]-Table1[[#This Row],[Current Total OPERATING_MARGIN]]</f>
        <v>17716.63</v>
      </c>
    </row>
    <row r="5529" spans="1:22" x14ac:dyDescent="0.3">
      <c r="A5529" t="s">
        <v>54</v>
      </c>
      <c r="B5529">
        <v>2022</v>
      </c>
      <c r="C5529" t="s">
        <v>92</v>
      </c>
      <c r="D5529" t="s">
        <v>92</v>
      </c>
      <c r="E5529" s="2">
        <v>1</v>
      </c>
      <c r="F5529" s="1">
        <v>16060.56</v>
      </c>
      <c r="G5529" s="1">
        <v>16060.56</v>
      </c>
      <c r="H5529" s="1">
        <v>1778.3795</v>
      </c>
      <c r="I5529" s="1">
        <v>17.39</v>
      </c>
      <c r="J5529" s="1">
        <v>-422.74</v>
      </c>
      <c r="K5529" s="2">
        <v>41</v>
      </c>
      <c r="L5529" s="1">
        <v>358166.25</v>
      </c>
      <c r="M5529" s="1">
        <v>472768.41</v>
      </c>
      <c r="N5529" s="1">
        <v>100150.69500000001</v>
      </c>
      <c r="O5529" s="1">
        <v>32309.46</v>
      </c>
      <c r="P5529" s="1">
        <v>17355.41</v>
      </c>
      <c r="Q5529" s="2">
        <f>-+Table1[[#This Row],[Current Record Count]]+Table1[[#This Row],[Adj Record Count]]</f>
        <v>40</v>
      </c>
      <c r="R5529" s="1">
        <f>+-Table1[[#This Row],[Current Total ADJUSTMENT_AMOUNT]]+Table1[[#This Row],[Adj Total ADJUSTMENT_AMOUNT]]</f>
        <v>342105.69</v>
      </c>
      <c r="S5529" s="1">
        <f>-Table1[[#This Row],[Current Total CHARGE_AMOUNT]]+Table1[[#This Row],[Adj Total CHARGE_AMOUNT]]</f>
        <v>456707.85</v>
      </c>
      <c r="T5529" s="1">
        <f>+Table1[[#This Row],[Adj Total TOTAL_COST]]-Table1[[#This Row],[Current Total TOTAL_COST]]</f>
        <v>98372.315500000012</v>
      </c>
      <c r="U5529" s="1">
        <f>+Table1[[#This Row],[Adj Total CONTRIBUTION_MARGIN]]-Table1[[#This Row],[Current Total CONTRIBUTION_MARGIN]]</f>
        <v>32292.07</v>
      </c>
      <c r="V5529" s="1">
        <f>+Table1[[#This Row],[Adj Total OPERATING_MARGIN]]-Table1[[#This Row],[Current Total OPERATING_MARGIN]]</f>
        <v>17778.150000000001</v>
      </c>
    </row>
    <row r="5530" spans="1:22" x14ac:dyDescent="0.3">
      <c r="A5530" t="s">
        <v>74</v>
      </c>
      <c r="B5530">
        <v>2024</v>
      </c>
      <c r="C5530" t="s">
        <v>29</v>
      </c>
      <c r="D5530" t="s">
        <v>52</v>
      </c>
      <c r="E5530" s="2">
        <v>288</v>
      </c>
      <c r="F5530" s="1">
        <v>188050.25</v>
      </c>
      <c r="G5530" s="1">
        <v>251024.66</v>
      </c>
      <c r="H5530" s="1">
        <v>67647.262600000002</v>
      </c>
      <c r="I5530" s="1">
        <v>17013.41</v>
      </c>
      <c r="J5530" s="1">
        <v>-4560.34</v>
      </c>
      <c r="K5530" s="2">
        <v>265</v>
      </c>
      <c r="L5530" s="1">
        <v>43638.95</v>
      </c>
      <c r="M5530" s="1">
        <v>76394.850000000006</v>
      </c>
      <c r="N5530" s="1">
        <v>19570.050599999999</v>
      </c>
      <c r="O5530" s="1">
        <v>19224.38</v>
      </c>
      <c r="P5530" s="1">
        <v>13251.18</v>
      </c>
      <c r="Q5530" s="2">
        <f>-+Table1[[#This Row],[Current Record Count]]+Table1[[#This Row],[Adj Record Count]]</f>
        <v>-23</v>
      </c>
      <c r="R5530" s="1">
        <f>+-Table1[[#This Row],[Current Total ADJUSTMENT_AMOUNT]]+Table1[[#This Row],[Adj Total ADJUSTMENT_AMOUNT]]</f>
        <v>-144411.29999999999</v>
      </c>
      <c r="S5530" s="1">
        <f>-Table1[[#This Row],[Current Total CHARGE_AMOUNT]]+Table1[[#This Row],[Adj Total CHARGE_AMOUNT]]</f>
        <v>-174629.81</v>
      </c>
      <c r="T5530" s="1">
        <f>+Table1[[#This Row],[Adj Total TOTAL_COST]]-Table1[[#This Row],[Current Total TOTAL_COST]]</f>
        <v>-48077.212</v>
      </c>
      <c r="U5530" s="1">
        <f>+Table1[[#This Row],[Adj Total CONTRIBUTION_MARGIN]]-Table1[[#This Row],[Current Total CONTRIBUTION_MARGIN]]</f>
        <v>2210.9700000000012</v>
      </c>
      <c r="V5530" s="1">
        <f>+Table1[[#This Row],[Adj Total OPERATING_MARGIN]]-Table1[[#This Row],[Current Total OPERATING_MARGIN]]</f>
        <v>17811.52</v>
      </c>
    </row>
    <row r="5531" spans="1:22" x14ac:dyDescent="0.3">
      <c r="A5531" t="s">
        <v>54</v>
      </c>
      <c r="B5531">
        <v>2023</v>
      </c>
      <c r="C5531" t="s">
        <v>17</v>
      </c>
      <c r="D5531" t="s">
        <v>69</v>
      </c>
      <c r="E5531" s="2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2">
        <v>31</v>
      </c>
      <c r="L5531" s="1">
        <v>115909.7</v>
      </c>
      <c r="M5531" s="1">
        <v>157647.73000000001</v>
      </c>
      <c r="N5531" s="1">
        <v>29845.6721</v>
      </c>
      <c r="O5531" s="1">
        <v>26676.2</v>
      </c>
      <c r="P5531" s="1">
        <v>17858.02</v>
      </c>
      <c r="Q5531" s="2">
        <f>-+Table1[[#This Row],[Current Record Count]]+Table1[[#This Row],[Adj Record Count]]</f>
        <v>31</v>
      </c>
      <c r="R5531" s="1">
        <f>+-Table1[[#This Row],[Current Total ADJUSTMENT_AMOUNT]]+Table1[[#This Row],[Adj Total ADJUSTMENT_AMOUNT]]</f>
        <v>115909.7</v>
      </c>
      <c r="S5531" s="1">
        <f>-Table1[[#This Row],[Current Total CHARGE_AMOUNT]]+Table1[[#This Row],[Adj Total CHARGE_AMOUNT]]</f>
        <v>157647.73000000001</v>
      </c>
      <c r="T5531" s="1">
        <f>+Table1[[#This Row],[Adj Total TOTAL_COST]]-Table1[[#This Row],[Current Total TOTAL_COST]]</f>
        <v>29845.6721</v>
      </c>
      <c r="U5531" s="1">
        <f>+Table1[[#This Row],[Adj Total CONTRIBUTION_MARGIN]]-Table1[[#This Row],[Current Total CONTRIBUTION_MARGIN]]</f>
        <v>26676.2</v>
      </c>
      <c r="V5531" s="1">
        <f>+Table1[[#This Row],[Adj Total OPERATING_MARGIN]]-Table1[[#This Row],[Current Total OPERATING_MARGIN]]</f>
        <v>17858.02</v>
      </c>
    </row>
    <row r="5532" spans="1:22" x14ac:dyDescent="0.3">
      <c r="A5532" t="s">
        <v>98</v>
      </c>
      <c r="B5532">
        <v>2020</v>
      </c>
      <c r="C5532" t="s">
        <v>17</v>
      </c>
      <c r="D5532" t="s">
        <v>69</v>
      </c>
      <c r="E5532" s="2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2">
        <v>3</v>
      </c>
      <c r="L5532" s="1">
        <v>66651.92</v>
      </c>
      <c r="M5532" s="1">
        <v>159726.07</v>
      </c>
      <c r="N5532" s="1">
        <v>75194.092600000004</v>
      </c>
      <c r="O5532" s="1">
        <v>34260</v>
      </c>
      <c r="P5532" s="1">
        <v>17880.05</v>
      </c>
      <c r="Q5532" s="2">
        <f>-+Table1[[#This Row],[Current Record Count]]+Table1[[#This Row],[Adj Record Count]]</f>
        <v>3</v>
      </c>
      <c r="R5532" s="1">
        <f>+-Table1[[#This Row],[Current Total ADJUSTMENT_AMOUNT]]+Table1[[#This Row],[Adj Total ADJUSTMENT_AMOUNT]]</f>
        <v>66651.92</v>
      </c>
      <c r="S5532" s="1">
        <f>-Table1[[#This Row],[Current Total CHARGE_AMOUNT]]+Table1[[#This Row],[Adj Total CHARGE_AMOUNT]]</f>
        <v>159726.07</v>
      </c>
      <c r="T5532" s="1">
        <f>+Table1[[#This Row],[Adj Total TOTAL_COST]]-Table1[[#This Row],[Current Total TOTAL_COST]]</f>
        <v>75194.092600000004</v>
      </c>
      <c r="U5532" s="1">
        <f>+Table1[[#This Row],[Adj Total CONTRIBUTION_MARGIN]]-Table1[[#This Row],[Current Total CONTRIBUTION_MARGIN]]</f>
        <v>34260</v>
      </c>
      <c r="V5532" s="1">
        <f>+Table1[[#This Row],[Adj Total OPERATING_MARGIN]]-Table1[[#This Row],[Current Total OPERATING_MARGIN]]</f>
        <v>17880.05</v>
      </c>
    </row>
    <row r="5533" spans="1:22" x14ac:dyDescent="0.3">
      <c r="A5533" t="s">
        <v>82</v>
      </c>
      <c r="B5533">
        <v>2023</v>
      </c>
      <c r="C5533" t="s">
        <v>17</v>
      </c>
      <c r="D5533" t="s">
        <v>56</v>
      </c>
      <c r="E5533" s="2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2">
        <v>5</v>
      </c>
      <c r="L5533" s="1">
        <v>79854.559999999998</v>
      </c>
      <c r="M5533" s="1">
        <v>114715.65</v>
      </c>
      <c r="N5533" s="1">
        <v>16608.5707</v>
      </c>
      <c r="O5533" s="1">
        <v>21139.279999999999</v>
      </c>
      <c r="P5533" s="1">
        <v>17941.099999999999</v>
      </c>
      <c r="Q5533" s="2">
        <f>-+Table1[[#This Row],[Current Record Count]]+Table1[[#This Row],[Adj Record Count]]</f>
        <v>5</v>
      </c>
      <c r="R5533" s="1">
        <f>+-Table1[[#This Row],[Current Total ADJUSTMENT_AMOUNT]]+Table1[[#This Row],[Adj Total ADJUSTMENT_AMOUNT]]</f>
        <v>79854.559999999998</v>
      </c>
      <c r="S5533" s="1">
        <f>-Table1[[#This Row],[Current Total CHARGE_AMOUNT]]+Table1[[#This Row],[Adj Total CHARGE_AMOUNT]]</f>
        <v>114715.65</v>
      </c>
      <c r="T5533" s="1">
        <f>+Table1[[#This Row],[Adj Total TOTAL_COST]]-Table1[[#This Row],[Current Total TOTAL_COST]]</f>
        <v>16608.5707</v>
      </c>
      <c r="U5533" s="1">
        <f>+Table1[[#This Row],[Adj Total CONTRIBUTION_MARGIN]]-Table1[[#This Row],[Current Total CONTRIBUTION_MARGIN]]</f>
        <v>21139.279999999999</v>
      </c>
      <c r="V5533" s="1">
        <f>+Table1[[#This Row],[Adj Total OPERATING_MARGIN]]-Table1[[#This Row],[Current Total OPERATING_MARGIN]]</f>
        <v>17941.099999999999</v>
      </c>
    </row>
    <row r="5534" spans="1:22" x14ac:dyDescent="0.3">
      <c r="A5534" t="s">
        <v>54</v>
      </c>
      <c r="B5534">
        <v>2024</v>
      </c>
      <c r="C5534" t="s">
        <v>60</v>
      </c>
      <c r="D5534" t="s">
        <v>60</v>
      </c>
      <c r="E5534" s="2">
        <v>18</v>
      </c>
      <c r="F5534" s="1">
        <v>22374.76</v>
      </c>
      <c r="G5534" s="1">
        <v>43209.42</v>
      </c>
      <c r="H5534" s="1">
        <v>7706.7393000000002</v>
      </c>
      <c r="I5534" s="1">
        <v>18349.099999999999</v>
      </c>
      <c r="J5534" s="1">
        <v>15367.61</v>
      </c>
      <c r="K5534" s="2">
        <v>75</v>
      </c>
      <c r="L5534" s="1">
        <v>331177.90000000002</v>
      </c>
      <c r="M5534" s="1">
        <v>468932.01</v>
      </c>
      <c r="N5534" s="1">
        <v>111339.16310000001</v>
      </c>
      <c r="O5534" s="1">
        <v>64303.040000000001</v>
      </c>
      <c r="P5534" s="1">
        <v>33350.400000000001</v>
      </c>
      <c r="Q5534" s="2">
        <f>-+Table1[[#This Row],[Current Record Count]]+Table1[[#This Row],[Adj Record Count]]</f>
        <v>57</v>
      </c>
      <c r="R5534" s="1">
        <f>+-Table1[[#This Row],[Current Total ADJUSTMENT_AMOUNT]]+Table1[[#This Row],[Adj Total ADJUSTMENT_AMOUNT]]</f>
        <v>308803.14</v>
      </c>
      <c r="S5534" s="1">
        <f>-Table1[[#This Row],[Current Total CHARGE_AMOUNT]]+Table1[[#This Row],[Adj Total CHARGE_AMOUNT]]</f>
        <v>425722.59</v>
      </c>
      <c r="T5534" s="1">
        <f>+Table1[[#This Row],[Adj Total TOTAL_COST]]-Table1[[#This Row],[Current Total TOTAL_COST]]</f>
        <v>103632.4238</v>
      </c>
      <c r="U5534" s="1">
        <f>+Table1[[#This Row],[Adj Total CONTRIBUTION_MARGIN]]-Table1[[#This Row],[Current Total CONTRIBUTION_MARGIN]]</f>
        <v>45953.94</v>
      </c>
      <c r="V5534" s="1">
        <f>+Table1[[#This Row],[Adj Total OPERATING_MARGIN]]-Table1[[#This Row],[Current Total OPERATING_MARGIN]]</f>
        <v>17982.79</v>
      </c>
    </row>
    <row r="5535" spans="1:22" x14ac:dyDescent="0.3">
      <c r="A5535" t="s">
        <v>22</v>
      </c>
      <c r="B5535">
        <v>2024</v>
      </c>
      <c r="C5535" t="s">
        <v>17</v>
      </c>
      <c r="D5535" t="s">
        <v>96</v>
      </c>
      <c r="E5535" s="2">
        <v>10</v>
      </c>
      <c r="F5535" s="1">
        <v>85605.38</v>
      </c>
      <c r="G5535" s="1">
        <v>98503.08</v>
      </c>
      <c r="H5535" s="1">
        <v>36546.020600000003</v>
      </c>
      <c r="I5535" s="1">
        <v>-11743.41</v>
      </c>
      <c r="J5535" s="1">
        <v>-22790.39</v>
      </c>
      <c r="K5535" s="2">
        <v>8</v>
      </c>
      <c r="L5535" s="1">
        <v>30664.25</v>
      </c>
      <c r="M5535" s="1">
        <v>39731.870000000003</v>
      </c>
      <c r="N5535" s="1">
        <v>14574.1826</v>
      </c>
      <c r="O5535" s="1">
        <v>-1556.69</v>
      </c>
      <c r="P5535" s="1">
        <v>-4706.3100000000004</v>
      </c>
      <c r="Q5535" s="2">
        <f>-+Table1[[#This Row],[Current Record Count]]+Table1[[#This Row],[Adj Record Count]]</f>
        <v>-2</v>
      </c>
      <c r="R5535" s="1">
        <f>+-Table1[[#This Row],[Current Total ADJUSTMENT_AMOUNT]]+Table1[[#This Row],[Adj Total ADJUSTMENT_AMOUNT]]</f>
        <v>-54941.130000000005</v>
      </c>
      <c r="S5535" s="1">
        <f>-Table1[[#This Row],[Current Total CHARGE_AMOUNT]]+Table1[[#This Row],[Adj Total CHARGE_AMOUNT]]</f>
        <v>-58771.21</v>
      </c>
      <c r="T5535" s="1">
        <f>+Table1[[#This Row],[Adj Total TOTAL_COST]]-Table1[[#This Row],[Current Total TOTAL_COST]]</f>
        <v>-21971.838000000003</v>
      </c>
      <c r="U5535" s="1">
        <f>+Table1[[#This Row],[Adj Total CONTRIBUTION_MARGIN]]-Table1[[#This Row],[Current Total CONTRIBUTION_MARGIN]]</f>
        <v>10186.719999999999</v>
      </c>
      <c r="V5535" s="1">
        <f>+Table1[[#This Row],[Adj Total OPERATING_MARGIN]]-Table1[[#This Row],[Current Total OPERATING_MARGIN]]</f>
        <v>18084.079999999998</v>
      </c>
    </row>
    <row r="5536" spans="1:22" x14ac:dyDescent="0.3">
      <c r="A5536" t="s">
        <v>31</v>
      </c>
      <c r="B5536">
        <v>2022</v>
      </c>
      <c r="C5536" t="s">
        <v>17</v>
      </c>
      <c r="D5536" t="s">
        <v>79</v>
      </c>
      <c r="E5536" s="2">
        <v>14</v>
      </c>
      <c r="F5536" s="1">
        <v>146907.96</v>
      </c>
      <c r="G5536" s="1">
        <v>181653.86</v>
      </c>
      <c r="H5536" s="1">
        <v>56655.512900000002</v>
      </c>
      <c r="I5536" s="1">
        <v>-2865.56</v>
      </c>
      <c r="J5536" s="1">
        <v>-18902.46</v>
      </c>
      <c r="K5536" s="2">
        <v>3</v>
      </c>
      <c r="L5536" s="1">
        <v>77.36</v>
      </c>
      <c r="M5536" s="1">
        <v>200</v>
      </c>
      <c r="N5536" s="1">
        <v>920.96789999999999</v>
      </c>
      <c r="O5536" s="1">
        <v>-370.86</v>
      </c>
      <c r="P5536" s="1">
        <v>-798.33</v>
      </c>
      <c r="Q5536" s="2">
        <f>-+Table1[[#This Row],[Current Record Count]]+Table1[[#This Row],[Adj Record Count]]</f>
        <v>-11</v>
      </c>
      <c r="R5536" s="1">
        <f>+-Table1[[#This Row],[Current Total ADJUSTMENT_AMOUNT]]+Table1[[#This Row],[Adj Total ADJUSTMENT_AMOUNT]]</f>
        <v>-146830.6</v>
      </c>
      <c r="S5536" s="1">
        <f>-Table1[[#This Row],[Current Total CHARGE_AMOUNT]]+Table1[[#This Row],[Adj Total CHARGE_AMOUNT]]</f>
        <v>-181453.86</v>
      </c>
      <c r="T5536" s="1">
        <f>+Table1[[#This Row],[Adj Total TOTAL_COST]]-Table1[[#This Row],[Current Total TOTAL_COST]]</f>
        <v>-55734.544999999998</v>
      </c>
      <c r="U5536" s="1">
        <f>+Table1[[#This Row],[Adj Total CONTRIBUTION_MARGIN]]-Table1[[#This Row],[Current Total CONTRIBUTION_MARGIN]]</f>
        <v>2494.6999999999998</v>
      </c>
      <c r="V5536" s="1">
        <f>+Table1[[#This Row],[Adj Total OPERATING_MARGIN]]-Table1[[#This Row],[Current Total OPERATING_MARGIN]]</f>
        <v>18104.129999999997</v>
      </c>
    </row>
    <row r="5537" spans="1:22" x14ac:dyDescent="0.3">
      <c r="A5537" t="s">
        <v>82</v>
      </c>
      <c r="B5537">
        <v>2020</v>
      </c>
      <c r="C5537" t="s">
        <v>90</v>
      </c>
      <c r="D5537" t="s">
        <v>90</v>
      </c>
      <c r="E5537" s="2">
        <v>2</v>
      </c>
      <c r="F5537" s="1">
        <v>5648.86</v>
      </c>
      <c r="G5537" s="1">
        <v>7440.46</v>
      </c>
      <c r="H5537" s="1">
        <v>508.48660000000001</v>
      </c>
      <c r="I5537" s="1">
        <v>1376.36</v>
      </c>
      <c r="J5537" s="1">
        <v>1283.1199999999999</v>
      </c>
      <c r="K5537" s="2">
        <v>17</v>
      </c>
      <c r="L5537" s="1">
        <v>99283.63</v>
      </c>
      <c r="M5537" s="1">
        <v>137280.88</v>
      </c>
      <c r="N5537" s="1">
        <v>18591.249500000002</v>
      </c>
      <c r="O5537" s="1">
        <v>24894.63</v>
      </c>
      <c r="P5537" s="1">
        <v>19406.009999999998</v>
      </c>
      <c r="Q5537" s="2">
        <f>-+Table1[[#This Row],[Current Record Count]]+Table1[[#This Row],[Adj Record Count]]</f>
        <v>15</v>
      </c>
      <c r="R5537" s="1">
        <f>+-Table1[[#This Row],[Current Total ADJUSTMENT_AMOUNT]]+Table1[[#This Row],[Adj Total ADJUSTMENT_AMOUNT]]</f>
        <v>93634.77</v>
      </c>
      <c r="S5537" s="1">
        <f>-Table1[[#This Row],[Current Total CHARGE_AMOUNT]]+Table1[[#This Row],[Adj Total CHARGE_AMOUNT]]</f>
        <v>129840.42</v>
      </c>
      <c r="T5537" s="1">
        <f>+Table1[[#This Row],[Adj Total TOTAL_COST]]-Table1[[#This Row],[Current Total TOTAL_COST]]</f>
        <v>18082.762900000002</v>
      </c>
      <c r="U5537" s="1">
        <f>+Table1[[#This Row],[Adj Total CONTRIBUTION_MARGIN]]-Table1[[#This Row],[Current Total CONTRIBUTION_MARGIN]]</f>
        <v>23518.27</v>
      </c>
      <c r="V5537" s="1">
        <f>+Table1[[#This Row],[Adj Total OPERATING_MARGIN]]-Table1[[#This Row],[Current Total OPERATING_MARGIN]]</f>
        <v>18122.89</v>
      </c>
    </row>
    <row r="5538" spans="1:22" x14ac:dyDescent="0.3">
      <c r="A5538" t="s">
        <v>82</v>
      </c>
      <c r="B5538">
        <v>2024</v>
      </c>
      <c r="C5538" t="s">
        <v>20</v>
      </c>
      <c r="D5538" t="s">
        <v>64</v>
      </c>
      <c r="E5538" s="2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2">
        <v>9</v>
      </c>
      <c r="L5538" s="1">
        <v>102350.26</v>
      </c>
      <c r="M5538" s="1">
        <v>172024.32000000001</v>
      </c>
      <c r="N5538" s="1">
        <v>41833.955699999999</v>
      </c>
      <c r="O5538" s="1">
        <v>25167.1</v>
      </c>
      <c r="P5538" s="1">
        <v>18126.04</v>
      </c>
      <c r="Q5538" s="2">
        <f>-+Table1[[#This Row],[Current Record Count]]+Table1[[#This Row],[Adj Record Count]]</f>
        <v>9</v>
      </c>
      <c r="R5538" s="1">
        <f>+-Table1[[#This Row],[Current Total ADJUSTMENT_AMOUNT]]+Table1[[#This Row],[Adj Total ADJUSTMENT_AMOUNT]]</f>
        <v>102350.26</v>
      </c>
      <c r="S5538" s="1">
        <f>-Table1[[#This Row],[Current Total CHARGE_AMOUNT]]+Table1[[#This Row],[Adj Total CHARGE_AMOUNT]]</f>
        <v>172024.32000000001</v>
      </c>
      <c r="T5538" s="1">
        <f>+Table1[[#This Row],[Adj Total TOTAL_COST]]-Table1[[#This Row],[Current Total TOTAL_COST]]</f>
        <v>41833.955699999999</v>
      </c>
      <c r="U5538" s="1">
        <f>+Table1[[#This Row],[Adj Total CONTRIBUTION_MARGIN]]-Table1[[#This Row],[Current Total CONTRIBUTION_MARGIN]]</f>
        <v>25167.1</v>
      </c>
      <c r="V5538" s="1">
        <f>+Table1[[#This Row],[Adj Total OPERATING_MARGIN]]-Table1[[#This Row],[Current Total OPERATING_MARGIN]]</f>
        <v>18126.04</v>
      </c>
    </row>
    <row r="5539" spans="1:22" x14ac:dyDescent="0.3">
      <c r="A5539" t="s">
        <v>35</v>
      </c>
      <c r="B5539">
        <v>2022</v>
      </c>
      <c r="C5539" t="s">
        <v>17</v>
      </c>
      <c r="D5539" t="s">
        <v>79</v>
      </c>
      <c r="E5539" s="2">
        <v>48</v>
      </c>
      <c r="F5539" s="1">
        <v>295000.71999999997</v>
      </c>
      <c r="G5539" s="1">
        <v>364932.95</v>
      </c>
      <c r="H5539" s="1">
        <v>112826.7708</v>
      </c>
      <c r="I5539" s="1">
        <v>-18066.07</v>
      </c>
      <c r="J5539" s="1">
        <v>-52365.14</v>
      </c>
      <c r="K5539" s="2">
        <v>33</v>
      </c>
      <c r="L5539" s="1">
        <v>117556.13</v>
      </c>
      <c r="M5539" s="1">
        <v>146630.38</v>
      </c>
      <c r="N5539" s="1">
        <v>53457.214899999999</v>
      </c>
      <c r="O5539" s="1">
        <v>-17564.07</v>
      </c>
      <c r="P5539" s="1">
        <v>-34126.019999999997</v>
      </c>
      <c r="Q5539" s="2">
        <f>-+Table1[[#This Row],[Current Record Count]]+Table1[[#This Row],[Adj Record Count]]</f>
        <v>-15</v>
      </c>
      <c r="R5539" s="1">
        <f>+-Table1[[#This Row],[Current Total ADJUSTMENT_AMOUNT]]+Table1[[#This Row],[Adj Total ADJUSTMENT_AMOUNT]]</f>
        <v>-177444.58999999997</v>
      </c>
      <c r="S5539" s="1">
        <f>-Table1[[#This Row],[Current Total CHARGE_AMOUNT]]+Table1[[#This Row],[Adj Total CHARGE_AMOUNT]]</f>
        <v>-218302.57</v>
      </c>
      <c r="T5539" s="1">
        <f>+Table1[[#This Row],[Adj Total TOTAL_COST]]-Table1[[#This Row],[Current Total TOTAL_COST]]</f>
        <v>-59369.555899999999</v>
      </c>
      <c r="U5539" s="1">
        <f>+Table1[[#This Row],[Adj Total CONTRIBUTION_MARGIN]]-Table1[[#This Row],[Current Total CONTRIBUTION_MARGIN]]</f>
        <v>502</v>
      </c>
      <c r="V5539" s="1">
        <f>+Table1[[#This Row],[Adj Total OPERATING_MARGIN]]-Table1[[#This Row],[Current Total OPERATING_MARGIN]]</f>
        <v>18239.120000000003</v>
      </c>
    </row>
    <row r="5540" spans="1:22" x14ac:dyDescent="0.3">
      <c r="A5540" t="s">
        <v>22</v>
      </c>
      <c r="B5540">
        <v>2025</v>
      </c>
      <c r="C5540" t="s">
        <v>20</v>
      </c>
      <c r="D5540" t="s">
        <v>70</v>
      </c>
      <c r="E5540" s="2">
        <v>194</v>
      </c>
      <c r="F5540" s="1">
        <v>239853.99</v>
      </c>
      <c r="G5540" s="1">
        <v>349672.05</v>
      </c>
      <c r="H5540" s="1">
        <v>126662.2926</v>
      </c>
      <c r="I5540" s="1">
        <v>24776.720000000001</v>
      </c>
      <c r="J5540" s="1">
        <v>-19092.150000000001</v>
      </c>
      <c r="K5540" s="2">
        <v>167</v>
      </c>
      <c r="L5540" s="1">
        <v>94147.77</v>
      </c>
      <c r="M5540" s="1">
        <v>165286.94</v>
      </c>
      <c r="N5540" s="1">
        <v>69594.076700000005</v>
      </c>
      <c r="O5540" s="1">
        <v>22833.7</v>
      </c>
      <c r="P5540" s="1">
        <v>-847.44</v>
      </c>
      <c r="Q5540" s="2">
        <f>-+Table1[[#This Row],[Current Record Count]]+Table1[[#This Row],[Adj Record Count]]</f>
        <v>-27</v>
      </c>
      <c r="R5540" s="1">
        <f>+-Table1[[#This Row],[Current Total ADJUSTMENT_AMOUNT]]+Table1[[#This Row],[Adj Total ADJUSTMENT_AMOUNT]]</f>
        <v>-145706.21999999997</v>
      </c>
      <c r="S5540" s="1">
        <f>-Table1[[#This Row],[Current Total CHARGE_AMOUNT]]+Table1[[#This Row],[Adj Total CHARGE_AMOUNT]]</f>
        <v>-184385.11</v>
      </c>
      <c r="T5540" s="1">
        <f>+Table1[[#This Row],[Adj Total TOTAL_COST]]-Table1[[#This Row],[Current Total TOTAL_COST]]</f>
        <v>-57068.215899999996</v>
      </c>
      <c r="U5540" s="1">
        <f>+Table1[[#This Row],[Adj Total CONTRIBUTION_MARGIN]]-Table1[[#This Row],[Current Total CONTRIBUTION_MARGIN]]</f>
        <v>-1943.0200000000004</v>
      </c>
      <c r="V5540" s="1">
        <f>+Table1[[#This Row],[Adj Total OPERATING_MARGIN]]-Table1[[#This Row],[Current Total OPERATING_MARGIN]]</f>
        <v>18244.710000000003</v>
      </c>
    </row>
    <row r="5541" spans="1:22" x14ac:dyDescent="0.3">
      <c r="A5541" t="s">
        <v>82</v>
      </c>
      <c r="B5541">
        <v>2021</v>
      </c>
      <c r="C5541" t="s">
        <v>47</v>
      </c>
      <c r="D5541" t="s">
        <v>63</v>
      </c>
      <c r="E5541" s="2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2">
        <v>2</v>
      </c>
      <c r="L5541" s="1">
        <v>47741.62</v>
      </c>
      <c r="M5541" s="1">
        <v>75811.520000000004</v>
      </c>
      <c r="N5541" s="1">
        <v>10032.656499999999</v>
      </c>
      <c r="O5541" s="1">
        <v>20892.63</v>
      </c>
      <c r="P5541" s="1">
        <v>18252.11</v>
      </c>
      <c r="Q5541" s="2">
        <f>-+Table1[[#This Row],[Current Record Count]]+Table1[[#This Row],[Adj Record Count]]</f>
        <v>2</v>
      </c>
      <c r="R5541" s="1">
        <f>+-Table1[[#This Row],[Current Total ADJUSTMENT_AMOUNT]]+Table1[[#This Row],[Adj Total ADJUSTMENT_AMOUNT]]</f>
        <v>47741.62</v>
      </c>
      <c r="S5541" s="1">
        <f>-Table1[[#This Row],[Current Total CHARGE_AMOUNT]]+Table1[[#This Row],[Adj Total CHARGE_AMOUNT]]</f>
        <v>75811.520000000004</v>
      </c>
      <c r="T5541" s="1">
        <f>+Table1[[#This Row],[Adj Total TOTAL_COST]]-Table1[[#This Row],[Current Total TOTAL_COST]]</f>
        <v>10032.656499999999</v>
      </c>
      <c r="U5541" s="1">
        <f>+Table1[[#This Row],[Adj Total CONTRIBUTION_MARGIN]]-Table1[[#This Row],[Current Total CONTRIBUTION_MARGIN]]</f>
        <v>20892.63</v>
      </c>
      <c r="V5541" s="1">
        <f>+Table1[[#This Row],[Adj Total OPERATING_MARGIN]]-Table1[[#This Row],[Current Total OPERATING_MARGIN]]</f>
        <v>18252.11</v>
      </c>
    </row>
    <row r="5542" spans="1:22" x14ac:dyDescent="0.3">
      <c r="A5542" t="s">
        <v>31</v>
      </c>
      <c r="B5542">
        <v>2020</v>
      </c>
      <c r="C5542" t="s">
        <v>20</v>
      </c>
      <c r="D5542" t="s">
        <v>70</v>
      </c>
      <c r="E5542" s="2">
        <v>9</v>
      </c>
      <c r="F5542" s="1">
        <v>98957.08</v>
      </c>
      <c r="G5542" s="1">
        <v>134656.01</v>
      </c>
      <c r="H5542" s="1">
        <v>54249.700599999996</v>
      </c>
      <c r="I5542" s="1">
        <v>2929.86</v>
      </c>
      <c r="J5542" s="1">
        <v>-18550.77</v>
      </c>
      <c r="K5542" s="2">
        <v>1</v>
      </c>
      <c r="L5542" s="1">
        <v>597.77</v>
      </c>
      <c r="M5542" s="1">
        <v>597.77</v>
      </c>
      <c r="N5542" s="1">
        <v>292.8553</v>
      </c>
      <c r="O5542" s="1">
        <v>-168.3</v>
      </c>
      <c r="P5542" s="1">
        <v>-292.86</v>
      </c>
      <c r="Q5542" s="2">
        <f>-+Table1[[#This Row],[Current Record Count]]+Table1[[#This Row],[Adj Record Count]]</f>
        <v>-8</v>
      </c>
      <c r="R5542" s="1">
        <f>+-Table1[[#This Row],[Current Total ADJUSTMENT_AMOUNT]]+Table1[[#This Row],[Adj Total ADJUSTMENT_AMOUNT]]</f>
        <v>-98359.31</v>
      </c>
      <c r="S5542" s="1">
        <f>-Table1[[#This Row],[Current Total CHARGE_AMOUNT]]+Table1[[#This Row],[Adj Total CHARGE_AMOUNT]]</f>
        <v>-134058.24000000002</v>
      </c>
      <c r="T5542" s="1">
        <f>+Table1[[#This Row],[Adj Total TOTAL_COST]]-Table1[[#This Row],[Current Total TOTAL_COST]]</f>
        <v>-53956.845299999994</v>
      </c>
      <c r="U5542" s="1">
        <f>+Table1[[#This Row],[Adj Total CONTRIBUTION_MARGIN]]-Table1[[#This Row],[Current Total CONTRIBUTION_MARGIN]]</f>
        <v>-3098.1600000000003</v>
      </c>
      <c r="V5542" s="1">
        <f>+Table1[[#This Row],[Adj Total OPERATING_MARGIN]]-Table1[[#This Row],[Current Total OPERATING_MARGIN]]</f>
        <v>18257.91</v>
      </c>
    </row>
    <row r="5543" spans="1:22" x14ac:dyDescent="0.3">
      <c r="A5543" t="s">
        <v>25</v>
      </c>
      <c r="B5543">
        <v>2020</v>
      </c>
      <c r="C5543" t="s">
        <v>47</v>
      </c>
      <c r="D5543" t="s">
        <v>47</v>
      </c>
      <c r="E5543" s="2">
        <v>499</v>
      </c>
      <c r="F5543" s="1">
        <v>944370.61</v>
      </c>
      <c r="G5543" s="1">
        <v>1235989.21</v>
      </c>
      <c r="H5543" s="1">
        <v>148334.06039999999</v>
      </c>
      <c r="I5543" s="1">
        <v>182833.98</v>
      </c>
      <c r="J5543" s="1">
        <v>140302.26</v>
      </c>
      <c r="K5543" s="2">
        <v>664</v>
      </c>
      <c r="L5543" s="1">
        <v>1230802.29</v>
      </c>
      <c r="M5543" s="1">
        <v>1629645.17</v>
      </c>
      <c r="N5543" s="1">
        <v>230049.54370000001</v>
      </c>
      <c r="O5543" s="1">
        <v>226647.25</v>
      </c>
      <c r="P5543" s="1">
        <v>158579.12</v>
      </c>
      <c r="Q5543" s="2">
        <f>-+Table1[[#This Row],[Current Record Count]]+Table1[[#This Row],[Adj Record Count]]</f>
        <v>165</v>
      </c>
      <c r="R5543" s="1">
        <f>+-Table1[[#This Row],[Current Total ADJUSTMENT_AMOUNT]]+Table1[[#This Row],[Adj Total ADJUSTMENT_AMOUNT]]</f>
        <v>286431.68000000005</v>
      </c>
      <c r="S5543" s="1">
        <f>-Table1[[#This Row],[Current Total CHARGE_AMOUNT]]+Table1[[#This Row],[Adj Total CHARGE_AMOUNT]]</f>
        <v>393655.95999999996</v>
      </c>
      <c r="T5543" s="1">
        <f>+Table1[[#This Row],[Adj Total TOTAL_COST]]-Table1[[#This Row],[Current Total TOTAL_COST]]</f>
        <v>81715.483300000022</v>
      </c>
      <c r="U5543" s="1">
        <f>+Table1[[#This Row],[Adj Total CONTRIBUTION_MARGIN]]-Table1[[#This Row],[Current Total CONTRIBUTION_MARGIN]]</f>
        <v>43813.26999999999</v>
      </c>
      <c r="V5543" s="1">
        <f>+Table1[[#This Row],[Adj Total OPERATING_MARGIN]]-Table1[[#This Row],[Current Total OPERATING_MARGIN]]</f>
        <v>18276.859999999986</v>
      </c>
    </row>
    <row r="5544" spans="1:22" x14ac:dyDescent="0.3">
      <c r="A5544" t="s">
        <v>25</v>
      </c>
      <c r="B5544">
        <v>2024</v>
      </c>
      <c r="C5544" t="s">
        <v>29</v>
      </c>
      <c r="D5544" t="s">
        <v>73</v>
      </c>
      <c r="E5544" s="2">
        <v>6</v>
      </c>
      <c r="F5544" s="1">
        <v>10379.67</v>
      </c>
      <c r="G5544" s="1">
        <v>11655.59</v>
      </c>
      <c r="H5544" s="1">
        <v>1982.2274</v>
      </c>
      <c r="I5544" s="1">
        <v>1614.34</v>
      </c>
      <c r="J5544" s="1">
        <v>1131.33</v>
      </c>
      <c r="K5544" s="2">
        <v>47</v>
      </c>
      <c r="L5544" s="1">
        <v>153063.1</v>
      </c>
      <c r="M5544" s="1">
        <v>207614.64</v>
      </c>
      <c r="N5544" s="1">
        <v>55446.125999999997</v>
      </c>
      <c r="O5544" s="1">
        <v>33519.56</v>
      </c>
      <c r="P5544" s="1">
        <v>19496</v>
      </c>
      <c r="Q5544" s="2">
        <f>-+Table1[[#This Row],[Current Record Count]]+Table1[[#This Row],[Adj Record Count]]</f>
        <v>41</v>
      </c>
      <c r="R5544" s="1">
        <f>+-Table1[[#This Row],[Current Total ADJUSTMENT_AMOUNT]]+Table1[[#This Row],[Adj Total ADJUSTMENT_AMOUNT]]</f>
        <v>142683.43</v>
      </c>
      <c r="S5544" s="1">
        <f>-Table1[[#This Row],[Current Total CHARGE_AMOUNT]]+Table1[[#This Row],[Adj Total CHARGE_AMOUNT]]</f>
        <v>195959.05000000002</v>
      </c>
      <c r="T5544" s="1">
        <f>+Table1[[#This Row],[Adj Total TOTAL_COST]]-Table1[[#This Row],[Current Total TOTAL_COST]]</f>
        <v>53463.898599999993</v>
      </c>
      <c r="U5544" s="1">
        <f>+Table1[[#This Row],[Adj Total CONTRIBUTION_MARGIN]]-Table1[[#This Row],[Current Total CONTRIBUTION_MARGIN]]</f>
        <v>31905.219999999998</v>
      </c>
      <c r="V5544" s="1">
        <f>+Table1[[#This Row],[Adj Total OPERATING_MARGIN]]-Table1[[#This Row],[Current Total OPERATING_MARGIN]]</f>
        <v>18364.669999999998</v>
      </c>
    </row>
    <row r="5545" spans="1:22" x14ac:dyDescent="0.3">
      <c r="A5545" t="s">
        <v>39</v>
      </c>
      <c r="B5545">
        <v>2021</v>
      </c>
      <c r="C5545" t="s">
        <v>17</v>
      </c>
      <c r="D5545" t="s">
        <v>79</v>
      </c>
      <c r="E5545" s="2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2">
        <v>28</v>
      </c>
      <c r="L5545" s="1">
        <v>256900.26</v>
      </c>
      <c r="M5545" s="1">
        <v>322649.36</v>
      </c>
      <c r="N5545" s="1">
        <v>60022.428699999997</v>
      </c>
      <c r="O5545" s="1">
        <v>39114.18</v>
      </c>
      <c r="P5545" s="1">
        <v>18406.580000000002</v>
      </c>
      <c r="Q5545" s="2">
        <f>-+Table1[[#This Row],[Current Record Count]]+Table1[[#This Row],[Adj Record Count]]</f>
        <v>28</v>
      </c>
      <c r="R5545" s="1">
        <f>+-Table1[[#This Row],[Current Total ADJUSTMENT_AMOUNT]]+Table1[[#This Row],[Adj Total ADJUSTMENT_AMOUNT]]</f>
        <v>256900.26</v>
      </c>
      <c r="S5545" s="1">
        <f>-Table1[[#This Row],[Current Total CHARGE_AMOUNT]]+Table1[[#This Row],[Adj Total CHARGE_AMOUNT]]</f>
        <v>322649.36</v>
      </c>
      <c r="T5545" s="1">
        <f>+Table1[[#This Row],[Adj Total TOTAL_COST]]-Table1[[#This Row],[Current Total TOTAL_COST]]</f>
        <v>60022.428699999997</v>
      </c>
      <c r="U5545" s="1">
        <f>+Table1[[#This Row],[Adj Total CONTRIBUTION_MARGIN]]-Table1[[#This Row],[Current Total CONTRIBUTION_MARGIN]]</f>
        <v>39114.18</v>
      </c>
      <c r="V5545" s="1">
        <f>+Table1[[#This Row],[Adj Total OPERATING_MARGIN]]-Table1[[#This Row],[Current Total OPERATING_MARGIN]]</f>
        <v>18406.580000000002</v>
      </c>
    </row>
    <row r="5546" spans="1:22" x14ac:dyDescent="0.3">
      <c r="A5546" t="s">
        <v>22</v>
      </c>
      <c r="B5546">
        <v>2025</v>
      </c>
      <c r="C5546" t="s">
        <v>29</v>
      </c>
      <c r="D5546" t="s">
        <v>32</v>
      </c>
      <c r="E5546" s="2">
        <v>8507</v>
      </c>
      <c r="F5546" s="1">
        <v>11773012.9</v>
      </c>
      <c r="G5546" s="1">
        <v>14602527.5</v>
      </c>
      <c r="H5546" s="1">
        <v>3985240.6357999998</v>
      </c>
      <c r="I5546" s="1">
        <v>-964712.88</v>
      </c>
      <c r="J5546" s="1">
        <v>-1906578.38</v>
      </c>
      <c r="K5546" s="2">
        <v>8486</v>
      </c>
      <c r="L5546" s="1">
        <v>11621339.02</v>
      </c>
      <c r="M5546" s="1">
        <v>14429230.960000001</v>
      </c>
      <c r="N5546" s="1">
        <v>3957143.5405000001</v>
      </c>
      <c r="O5546" s="1">
        <v>-951848.57</v>
      </c>
      <c r="P5546" s="1">
        <v>-1888115.24</v>
      </c>
      <c r="Q5546" s="2">
        <f>-+Table1[[#This Row],[Current Record Count]]+Table1[[#This Row],[Adj Record Count]]</f>
        <v>-21</v>
      </c>
      <c r="R5546" s="1">
        <f>+-Table1[[#This Row],[Current Total ADJUSTMENT_AMOUNT]]+Table1[[#This Row],[Adj Total ADJUSTMENT_AMOUNT]]</f>
        <v>-151673.88000000082</v>
      </c>
      <c r="S5546" s="1">
        <f>-Table1[[#This Row],[Current Total CHARGE_AMOUNT]]+Table1[[#This Row],[Adj Total CHARGE_AMOUNT]]</f>
        <v>-173296.53999999911</v>
      </c>
      <c r="T5546" s="1">
        <f>+Table1[[#This Row],[Adj Total TOTAL_COST]]-Table1[[#This Row],[Current Total TOTAL_COST]]</f>
        <v>-28097.095299999695</v>
      </c>
      <c r="U5546" s="1">
        <f>+Table1[[#This Row],[Adj Total CONTRIBUTION_MARGIN]]-Table1[[#This Row],[Current Total CONTRIBUTION_MARGIN]]</f>
        <v>12864.310000000056</v>
      </c>
      <c r="V5546" s="1">
        <f>+Table1[[#This Row],[Adj Total OPERATING_MARGIN]]-Table1[[#This Row],[Current Total OPERATING_MARGIN]]</f>
        <v>18463.139999999898</v>
      </c>
    </row>
    <row r="5547" spans="1:22" x14ac:dyDescent="0.3">
      <c r="A5547" t="s">
        <v>31</v>
      </c>
      <c r="B5547">
        <v>2021</v>
      </c>
      <c r="C5547" t="s">
        <v>17</v>
      </c>
      <c r="D5547" t="s">
        <v>18</v>
      </c>
      <c r="E5547" s="2">
        <v>8</v>
      </c>
      <c r="F5547" s="1">
        <v>100668.02</v>
      </c>
      <c r="G5547" s="1">
        <v>104464.76</v>
      </c>
      <c r="H5547" s="1">
        <v>34878.717100000002</v>
      </c>
      <c r="I5547" s="1">
        <v>-7785.54</v>
      </c>
      <c r="J5547" s="1">
        <v>-20287.349999999999</v>
      </c>
      <c r="K5547" s="2">
        <v>1</v>
      </c>
      <c r="L5547" s="1">
        <v>6767.19</v>
      </c>
      <c r="M5547" s="1">
        <v>7418.12</v>
      </c>
      <c r="N5547" s="1">
        <v>2430.6084000000001</v>
      </c>
      <c r="O5547" s="1">
        <v>-932.57</v>
      </c>
      <c r="P5547" s="1">
        <v>-1779.68</v>
      </c>
      <c r="Q5547" s="2">
        <f>-+Table1[[#This Row],[Current Record Count]]+Table1[[#This Row],[Adj Record Count]]</f>
        <v>-7</v>
      </c>
      <c r="R5547" s="1">
        <f>+-Table1[[#This Row],[Current Total ADJUSTMENT_AMOUNT]]+Table1[[#This Row],[Adj Total ADJUSTMENT_AMOUNT]]</f>
        <v>-93900.83</v>
      </c>
      <c r="S5547" s="1">
        <f>-Table1[[#This Row],[Current Total CHARGE_AMOUNT]]+Table1[[#This Row],[Adj Total CHARGE_AMOUNT]]</f>
        <v>-97046.64</v>
      </c>
      <c r="T5547" s="1">
        <f>+Table1[[#This Row],[Adj Total TOTAL_COST]]-Table1[[#This Row],[Current Total TOTAL_COST]]</f>
        <v>-32448.108700000001</v>
      </c>
      <c r="U5547" s="1">
        <f>+Table1[[#This Row],[Adj Total CONTRIBUTION_MARGIN]]-Table1[[#This Row],[Current Total CONTRIBUTION_MARGIN]]</f>
        <v>6852.97</v>
      </c>
      <c r="V5547" s="1">
        <f>+Table1[[#This Row],[Adj Total OPERATING_MARGIN]]-Table1[[#This Row],[Current Total OPERATING_MARGIN]]</f>
        <v>18507.669999999998</v>
      </c>
    </row>
    <row r="5548" spans="1:22" x14ac:dyDescent="0.3">
      <c r="A5548" t="s">
        <v>31</v>
      </c>
      <c r="B5548">
        <v>2024</v>
      </c>
      <c r="C5548" t="s">
        <v>58</v>
      </c>
      <c r="D5548" t="s">
        <v>58</v>
      </c>
      <c r="E5548" s="2">
        <v>42</v>
      </c>
      <c r="F5548" s="1">
        <v>272080.03000000003</v>
      </c>
      <c r="G5548" s="1">
        <v>321225.73</v>
      </c>
      <c r="H5548" s="1">
        <v>80950.233600000007</v>
      </c>
      <c r="I5548" s="1">
        <v>6762.56</v>
      </c>
      <c r="J5548" s="1">
        <v>-18545.400000000001</v>
      </c>
      <c r="K5548" s="2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2">
        <f>-+Table1[[#This Row],[Current Record Count]]+Table1[[#This Row],[Adj Record Count]]</f>
        <v>-42</v>
      </c>
      <c r="R5548" s="1">
        <f>+-Table1[[#This Row],[Current Total ADJUSTMENT_AMOUNT]]+Table1[[#This Row],[Adj Total ADJUSTMENT_AMOUNT]]</f>
        <v>-272080.03000000003</v>
      </c>
      <c r="S5548" s="1">
        <f>-Table1[[#This Row],[Current Total CHARGE_AMOUNT]]+Table1[[#This Row],[Adj Total CHARGE_AMOUNT]]</f>
        <v>-321225.73</v>
      </c>
      <c r="T5548" s="1">
        <f>+Table1[[#This Row],[Adj Total TOTAL_COST]]-Table1[[#This Row],[Current Total TOTAL_COST]]</f>
        <v>-80950.233600000007</v>
      </c>
      <c r="U5548" s="1">
        <f>+Table1[[#This Row],[Adj Total CONTRIBUTION_MARGIN]]-Table1[[#This Row],[Current Total CONTRIBUTION_MARGIN]]</f>
        <v>-6762.56</v>
      </c>
      <c r="V5548" s="1">
        <f>+Table1[[#This Row],[Adj Total OPERATING_MARGIN]]-Table1[[#This Row],[Current Total OPERATING_MARGIN]]</f>
        <v>18545.400000000001</v>
      </c>
    </row>
    <row r="5549" spans="1:22" x14ac:dyDescent="0.3">
      <c r="A5549" t="s">
        <v>27</v>
      </c>
      <c r="B5549">
        <v>2021</v>
      </c>
      <c r="C5549" t="s">
        <v>34</v>
      </c>
      <c r="D5549" t="s">
        <v>34</v>
      </c>
      <c r="E5549" s="2">
        <v>10</v>
      </c>
      <c r="F5549" s="1">
        <v>50776.39</v>
      </c>
      <c r="G5549" s="1">
        <v>70710.42</v>
      </c>
      <c r="H5549" s="1">
        <v>6166.3341</v>
      </c>
      <c r="I5549" s="1">
        <v>17738.439999999999</v>
      </c>
      <c r="J5549" s="1">
        <v>15591.6</v>
      </c>
      <c r="K5549" s="2">
        <v>33</v>
      </c>
      <c r="L5549" s="1">
        <v>335045.36</v>
      </c>
      <c r="M5549" s="1">
        <v>399767.64</v>
      </c>
      <c r="N5549" s="1">
        <v>34511.7664</v>
      </c>
      <c r="O5549" s="1">
        <v>38323.870000000003</v>
      </c>
      <c r="P5549" s="1">
        <v>34213.15</v>
      </c>
      <c r="Q5549" s="2">
        <f>-+Table1[[#This Row],[Current Record Count]]+Table1[[#This Row],[Adj Record Count]]</f>
        <v>23</v>
      </c>
      <c r="R5549" s="1">
        <f>+-Table1[[#This Row],[Current Total ADJUSTMENT_AMOUNT]]+Table1[[#This Row],[Adj Total ADJUSTMENT_AMOUNT]]</f>
        <v>284268.96999999997</v>
      </c>
      <c r="S5549" s="1">
        <f>-Table1[[#This Row],[Current Total CHARGE_AMOUNT]]+Table1[[#This Row],[Adj Total CHARGE_AMOUNT]]</f>
        <v>329057.22000000003</v>
      </c>
      <c r="T5549" s="1">
        <f>+Table1[[#This Row],[Adj Total TOTAL_COST]]-Table1[[#This Row],[Current Total TOTAL_COST]]</f>
        <v>28345.4323</v>
      </c>
      <c r="U5549" s="1">
        <f>+Table1[[#This Row],[Adj Total CONTRIBUTION_MARGIN]]-Table1[[#This Row],[Current Total CONTRIBUTION_MARGIN]]</f>
        <v>20585.430000000004</v>
      </c>
      <c r="V5549" s="1">
        <f>+Table1[[#This Row],[Adj Total OPERATING_MARGIN]]-Table1[[#This Row],[Current Total OPERATING_MARGIN]]</f>
        <v>18621.550000000003</v>
      </c>
    </row>
    <row r="5550" spans="1:22" x14ac:dyDescent="0.3">
      <c r="A5550" t="s">
        <v>75</v>
      </c>
      <c r="B5550" t="s">
        <v>51</v>
      </c>
      <c r="C5550" t="s">
        <v>51</v>
      </c>
      <c r="D5550" t="s">
        <v>51</v>
      </c>
      <c r="E5550" s="2">
        <v>288</v>
      </c>
      <c r="F5550" s="1">
        <v>0</v>
      </c>
      <c r="G5550" s="1">
        <v>0</v>
      </c>
      <c r="H5550" s="1">
        <v>18663.580999999998</v>
      </c>
      <c r="I5550" s="1">
        <v>-12077.2</v>
      </c>
      <c r="J5550" s="1">
        <v>-18663.48</v>
      </c>
      <c r="K5550" s="2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2">
        <f>-+Table1[[#This Row],[Current Record Count]]+Table1[[#This Row],[Adj Record Count]]</f>
        <v>-288</v>
      </c>
      <c r="R5550" s="1">
        <f>+-Table1[[#This Row],[Current Total ADJUSTMENT_AMOUNT]]+Table1[[#This Row],[Adj Total ADJUSTMENT_AMOUNT]]</f>
        <v>0</v>
      </c>
      <c r="S5550" s="1">
        <f>-Table1[[#This Row],[Current Total CHARGE_AMOUNT]]+Table1[[#This Row],[Adj Total CHARGE_AMOUNT]]</f>
        <v>0</v>
      </c>
      <c r="T5550" s="1">
        <f>+Table1[[#This Row],[Adj Total TOTAL_COST]]-Table1[[#This Row],[Current Total TOTAL_COST]]</f>
        <v>-18663.580999999998</v>
      </c>
      <c r="U5550" s="1">
        <f>+Table1[[#This Row],[Adj Total CONTRIBUTION_MARGIN]]-Table1[[#This Row],[Current Total CONTRIBUTION_MARGIN]]</f>
        <v>12077.2</v>
      </c>
      <c r="V5550" s="1">
        <f>+Table1[[#This Row],[Adj Total OPERATING_MARGIN]]-Table1[[#This Row],[Current Total OPERATING_MARGIN]]</f>
        <v>18663.48</v>
      </c>
    </row>
    <row r="5551" spans="1:22" x14ac:dyDescent="0.3">
      <c r="A5551" t="s">
        <v>16</v>
      </c>
      <c r="B5551">
        <v>2023</v>
      </c>
      <c r="C5551" t="s">
        <v>29</v>
      </c>
      <c r="D5551" t="s">
        <v>36</v>
      </c>
      <c r="E5551" s="2">
        <v>1905</v>
      </c>
      <c r="F5551" s="1">
        <v>1982998.23</v>
      </c>
      <c r="G5551" s="1">
        <v>2513797.84</v>
      </c>
      <c r="H5551" s="1">
        <v>387874.0514</v>
      </c>
      <c r="I5551" s="1">
        <v>333473.09999999998</v>
      </c>
      <c r="J5551" s="1">
        <v>243263.79</v>
      </c>
      <c r="K5551" s="2">
        <v>1838</v>
      </c>
      <c r="L5551" s="1">
        <v>1570416.04</v>
      </c>
      <c r="M5551" s="1">
        <v>1998179.67</v>
      </c>
      <c r="N5551" s="1">
        <v>243996.84890000001</v>
      </c>
      <c r="O5551" s="1">
        <v>326434.52</v>
      </c>
      <c r="P5551" s="1">
        <v>261934.02</v>
      </c>
      <c r="Q5551" s="2">
        <f>-+Table1[[#This Row],[Current Record Count]]+Table1[[#This Row],[Adj Record Count]]</f>
        <v>-67</v>
      </c>
      <c r="R5551" s="1">
        <f>+-Table1[[#This Row],[Current Total ADJUSTMENT_AMOUNT]]+Table1[[#This Row],[Adj Total ADJUSTMENT_AMOUNT]]</f>
        <v>-412582.18999999994</v>
      </c>
      <c r="S5551" s="1">
        <f>-Table1[[#This Row],[Current Total CHARGE_AMOUNT]]+Table1[[#This Row],[Adj Total CHARGE_AMOUNT]]</f>
        <v>-515618.16999999993</v>
      </c>
      <c r="T5551" s="1">
        <f>+Table1[[#This Row],[Adj Total TOTAL_COST]]-Table1[[#This Row],[Current Total TOTAL_COST]]</f>
        <v>-143877.20249999998</v>
      </c>
      <c r="U5551" s="1">
        <f>+Table1[[#This Row],[Adj Total CONTRIBUTION_MARGIN]]-Table1[[#This Row],[Current Total CONTRIBUTION_MARGIN]]</f>
        <v>-7038.5799999999581</v>
      </c>
      <c r="V5551" s="1">
        <f>+Table1[[#This Row],[Adj Total OPERATING_MARGIN]]-Table1[[#This Row],[Current Total OPERATING_MARGIN]]</f>
        <v>18670.229999999981</v>
      </c>
    </row>
    <row r="5552" spans="1:22" x14ac:dyDescent="0.3">
      <c r="A5552" t="s">
        <v>16</v>
      </c>
      <c r="B5552">
        <v>2020</v>
      </c>
      <c r="C5552" t="s">
        <v>20</v>
      </c>
      <c r="D5552" t="s">
        <v>93</v>
      </c>
      <c r="E5552" s="2">
        <v>3254</v>
      </c>
      <c r="F5552" s="1">
        <v>1182758.04</v>
      </c>
      <c r="G5552" s="1">
        <v>1652946.63</v>
      </c>
      <c r="H5552" s="1">
        <v>359283.68969999999</v>
      </c>
      <c r="I5552" s="1">
        <v>219711.43</v>
      </c>
      <c r="J5552" s="1">
        <v>108511.91</v>
      </c>
      <c r="K5552" s="2">
        <v>3226</v>
      </c>
      <c r="L5552" s="1">
        <v>1112592.6200000001</v>
      </c>
      <c r="M5552" s="1">
        <v>1562997.3</v>
      </c>
      <c r="N5552" s="1">
        <v>320788.7696</v>
      </c>
      <c r="O5552" s="1">
        <v>219992.84</v>
      </c>
      <c r="P5552" s="1">
        <v>127247.47</v>
      </c>
      <c r="Q5552" s="2">
        <f>-+Table1[[#This Row],[Current Record Count]]+Table1[[#This Row],[Adj Record Count]]</f>
        <v>-28</v>
      </c>
      <c r="R5552" s="1">
        <f>+-Table1[[#This Row],[Current Total ADJUSTMENT_AMOUNT]]+Table1[[#This Row],[Adj Total ADJUSTMENT_AMOUNT]]</f>
        <v>-70165.419999999925</v>
      </c>
      <c r="S5552" s="1">
        <f>-Table1[[#This Row],[Current Total CHARGE_AMOUNT]]+Table1[[#This Row],[Adj Total CHARGE_AMOUNT]]</f>
        <v>-89949.329999999842</v>
      </c>
      <c r="T5552" s="1">
        <f>+Table1[[#This Row],[Adj Total TOTAL_COST]]-Table1[[#This Row],[Current Total TOTAL_COST]]</f>
        <v>-38494.920099999988</v>
      </c>
      <c r="U5552" s="1">
        <f>+Table1[[#This Row],[Adj Total CONTRIBUTION_MARGIN]]-Table1[[#This Row],[Current Total CONTRIBUTION_MARGIN]]</f>
        <v>281.41000000000349</v>
      </c>
      <c r="V5552" s="1">
        <f>+Table1[[#This Row],[Adj Total OPERATING_MARGIN]]-Table1[[#This Row],[Current Total OPERATING_MARGIN]]</f>
        <v>18735.559999999998</v>
      </c>
    </row>
    <row r="5553" spans="1:22" x14ac:dyDescent="0.3">
      <c r="A5553" t="s">
        <v>35</v>
      </c>
      <c r="B5553">
        <v>2022</v>
      </c>
      <c r="C5553" t="s">
        <v>29</v>
      </c>
      <c r="D5553" t="s">
        <v>87</v>
      </c>
      <c r="E5553" s="2">
        <v>39</v>
      </c>
      <c r="F5553" s="1">
        <v>125623.66</v>
      </c>
      <c r="G5553" s="1">
        <v>136786.68</v>
      </c>
      <c r="H5553" s="1">
        <v>34190.154699999999</v>
      </c>
      <c r="I5553" s="1">
        <v>-12018.44</v>
      </c>
      <c r="J5553" s="1">
        <v>-23075.74</v>
      </c>
      <c r="K5553" s="2">
        <v>30</v>
      </c>
      <c r="L5553" s="1">
        <v>33884.53</v>
      </c>
      <c r="M5553" s="1">
        <v>40271.9</v>
      </c>
      <c r="N5553" s="1">
        <v>10665.6157</v>
      </c>
      <c r="O5553" s="1">
        <v>-1162.19</v>
      </c>
      <c r="P5553" s="1">
        <v>-4326.09</v>
      </c>
      <c r="Q5553" s="2">
        <f>-+Table1[[#This Row],[Current Record Count]]+Table1[[#This Row],[Adj Record Count]]</f>
        <v>-9</v>
      </c>
      <c r="R5553" s="1">
        <f>+-Table1[[#This Row],[Current Total ADJUSTMENT_AMOUNT]]+Table1[[#This Row],[Adj Total ADJUSTMENT_AMOUNT]]</f>
        <v>-91739.13</v>
      </c>
      <c r="S5553" s="1">
        <f>-Table1[[#This Row],[Current Total CHARGE_AMOUNT]]+Table1[[#This Row],[Adj Total CHARGE_AMOUNT]]</f>
        <v>-96514.78</v>
      </c>
      <c r="T5553" s="1">
        <f>+Table1[[#This Row],[Adj Total TOTAL_COST]]-Table1[[#This Row],[Current Total TOTAL_COST]]</f>
        <v>-23524.538999999997</v>
      </c>
      <c r="U5553" s="1">
        <f>+Table1[[#This Row],[Adj Total CONTRIBUTION_MARGIN]]-Table1[[#This Row],[Current Total CONTRIBUTION_MARGIN]]</f>
        <v>10856.25</v>
      </c>
      <c r="V5553" s="1">
        <f>+Table1[[#This Row],[Adj Total OPERATING_MARGIN]]-Table1[[#This Row],[Current Total OPERATING_MARGIN]]</f>
        <v>18749.650000000001</v>
      </c>
    </row>
    <row r="5554" spans="1:22" x14ac:dyDescent="0.3">
      <c r="A5554" t="s">
        <v>54</v>
      </c>
      <c r="B5554">
        <v>2021</v>
      </c>
      <c r="C5554" t="s">
        <v>90</v>
      </c>
      <c r="D5554" t="s">
        <v>90</v>
      </c>
      <c r="E5554" s="2">
        <v>1</v>
      </c>
      <c r="F5554" s="1">
        <v>-992.93</v>
      </c>
      <c r="G5554" s="1">
        <v>190</v>
      </c>
      <c r="H5554" s="1">
        <v>145.84440000000001</v>
      </c>
      <c r="I5554" s="1">
        <v>-17.86</v>
      </c>
      <c r="J5554" s="1">
        <v>-64.14</v>
      </c>
      <c r="K5554" s="2">
        <v>10</v>
      </c>
      <c r="L5554" s="1">
        <v>36640.269999999997</v>
      </c>
      <c r="M5554" s="1">
        <v>70148.149999999994</v>
      </c>
      <c r="N5554" s="1">
        <v>13658.7515</v>
      </c>
      <c r="O5554" s="1">
        <v>23616.39</v>
      </c>
      <c r="P5554" s="1">
        <v>18712.05</v>
      </c>
      <c r="Q5554" s="2">
        <f>-+Table1[[#This Row],[Current Record Count]]+Table1[[#This Row],[Adj Record Count]]</f>
        <v>9</v>
      </c>
      <c r="R5554" s="1">
        <f>+-Table1[[#This Row],[Current Total ADJUSTMENT_AMOUNT]]+Table1[[#This Row],[Adj Total ADJUSTMENT_AMOUNT]]</f>
        <v>37633.199999999997</v>
      </c>
      <c r="S5554" s="1">
        <f>-Table1[[#This Row],[Current Total CHARGE_AMOUNT]]+Table1[[#This Row],[Adj Total CHARGE_AMOUNT]]</f>
        <v>69958.149999999994</v>
      </c>
      <c r="T5554" s="1">
        <f>+Table1[[#This Row],[Adj Total TOTAL_COST]]-Table1[[#This Row],[Current Total TOTAL_COST]]</f>
        <v>13512.9071</v>
      </c>
      <c r="U5554" s="1">
        <f>+Table1[[#This Row],[Adj Total CONTRIBUTION_MARGIN]]-Table1[[#This Row],[Current Total CONTRIBUTION_MARGIN]]</f>
        <v>23634.25</v>
      </c>
      <c r="V5554" s="1">
        <f>+Table1[[#This Row],[Adj Total OPERATING_MARGIN]]-Table1[[#This Row],[Current Total OPERATING_MARGIN]]</f>
        <v>18776.189999999999</v>
      </c>
    </row>
    <row r="5555" spans="1:22" x14ac:dyDescent="0.3">
      <c r="A5555" t="s">
        <v>81</v>
      </c>
      <c r="B5555">
        <v>2022</v>
      </c>
      <c r="C5555" t="s">
        <v>17</v>
      </c>
      <c r="D5555" t="s">
        <v>68</v>
      </c>
      <c r="E5555" s="2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2">
        <v>31</v>
      </c>
      <c r="L5555" s="1">
        <v>304048.81</v>
      </c>
      <c r="M5555" s="1">
        <v>383728.32</v>
      </c>
      <c r="N5555" s="1">
        <v>102609.71610000001</v>
      </c>
      <c r="O5555" s="1">
        <v>32570.14</v>
      </c>
      <c r="P5555" s="1">
        <v>18776.91</v>
      </c>
      <c r="Q5555" s="2">
        <f>-+Table1[[#This Row],[Current Record Count]]+Table1[[#This Row],[Adj Record Count]]</f>
        <v>31</v>
      </c>
      <c r="R5555" s="1">
        <f>+-Table1[[#This Row],[Current Total ADJUSTMENT_AMOUNT]]+Table1[[#This Row],[Adj Total ADJUSTMENT_AMOUNT]]</f>
        <v>304048.81</v>
      </c>
      <c r="S5555" s="1">
        <f>-Table1[[#This Row],[Current Total CHARGE_AMOUNT]]+Table1[[#This Row],[Adj Total CHARGE_AMOUNT]]</f>
        <v>383728.32</v>
      </c>
      <c r="T5555" s="1">
        <f>+Table1[[#This Row],[Adj Total TOTAL_COST]]-Table1[[#This Row],[Current Total TOTAL_COST]]</f>
        <v>102609.71610000001</v>
      </c>
      <c r="U5555" s="1">
        <f>+Table1[[#This Row],[Adj Total CONTRIBUTION_MARGIN]]-Table1[[#This Row],[Current Total CONTRIBUTION_MARGIN]]</f>
        <v>32570.14</v>
      </c>
      <c r="V5555" s="1">
        <f>+Table1[[#This Row],[Adj Total OPERATING_MARGIN]]-Table1[[#This Row],[Current Total OPERATING_MARGIN]]</f>
        <v>18776.91</v>
      </c>
    </row>
    <row r="5556" spans="1:22" x14ac:dyDescent="0.3">
      <c r="A5556" t="s">
        <v>16</v>
      </c>
      <c r="B5556">
        <v>2022</v>
      </c>
      <c r="C5556" t="s">
        <v>51</v>
      </c>
      <c r="D5556" t="s">
        <v>51</v>
      </c>
      <c r="E5556" s="2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2">
        <v>8520</v>
      </c>
      <c r="L5556" s="1">
        <v>77869120.689999998</v>
      </c>
      <c r="M5556" s="1">
        <v>93060666.239999995</v>
      </c>
      <c r="N5556" s="1">
        <v>15268569.8519</v>
      </c>
      <c r="O5556" s="1">
        <v>4262269.53</v>
      </c>
      <c r="P5556" s="1">
        <v>18820.71</v>
      </c>
      <c r="Q5556" s="2">
        <f>-+Table1[[#This Row],[Current Record Count]]+Table1[[#This Row],[Adj Record Count]]</f>
        <v>8520</v>
      </c>
      <c r="R5556" s="1">
        <f>+-Table1[[#This Row],[Current Total ADJUSTMENT_AMOUNT]]+Table1[[#This Row],[Adj Total ADJUSTMENT_AMOUNT]]</f>
        <v>77869120.689999998</v>
      </c>
      <c r="S5556" s="1">
        <f>-Table1[[#This Row],[Current Total CHARGE_AMOUNT]]+Table1[[#This Row],[Adj Total CHARGE_AMOUNT]]</f>
        <v>93060666.239999995</v>
      </c>
      <c r="T5556" s="1">
        <f>+Table1[[#This Row],[Adj Total TOTAL_COST]]-Table1[[#This Row],[Current Total TOTAL_COST]]</f>
        <v>15268569.8519</v>
      </c>
      <c r="U5556" s="1">
        <f>+Table1[[#This Row],[Adj Total CONTRIBUTION_MARGIN]]-Table1[[#This Row],[Current Total CONTRIBUTION_MARGIN]]</f>
        <v>4262269.53</v>
      </c>
      <c r="V5556" s="1">
        <f>+Table1[[#This Row],[Adj Total OPERATING_MARGIN]]-Table1[[#This Row],[Current Total OPERATING_MARGIN]]</f>
        <v>18820.71</v>
      </c>
    </row>
    <row r="5557" spans="1:22" x14ac:dyDescent="0.3">
      <c r="A5557" t="s">
        <v>54</v>
      </c>
      <c r="B5557">
        <v>2024</v>
      </c>
      <c r="C5557" t="s">
        <v>50</v>
      </c>
      <c r="D5557" t="s">
        <v>50</v>
      </c>
      <c r="E5557" s="2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2">
        <v>5</v>
      </c>
      <c r="L5557" s="1">
        <v>78341.33</v>
      </c>
      <c r="M5557" s="1">
        <v>78877.070000000007</v>
      </c>
      <c r="N5557" s="1">
        <v>24727.544099999999</v>
      </c>
      <c r="O5557" s="1">
        <v>21804.25</v>
      </c>
      <c r="P5557" s="1">
        <v>18852.43</v>
      </c>
      <c r="Q5557" s="2">
        <f>-+Table1[[#This Row],[Current Record Count]]+Table1[[#This Row],[Adj Record Count]]</f>
        <v>5</v>
      </c>
      <c r="R5557" s="1">
        <f>+-Table1[[#This Row],[Current Total ADJUSTMENT_AMOUNT]]+Table1[[#This Row],[Adj Total ADJUSTMENT_AMOUNT]]</f>
        <v>78341.33</v>
      </c>
      <c r="S5557" s="1">
        <f>-Table1[[#This Row],[Current Total CHARGE_AMOUNT]]+Table1[[#This Row],[Adj Total CHARGE_AMOUNT]]</f>
        <v>78877.070000000007</v>
      </c>
      <c r="T5557" s="1">
        <f>+Table1[[#This Row],[Adj Total TOTAL_COST]]-Table1[[#This Row],[Current Total TOTAL_COST]]</f>
        <v>24727.544099999999</v>
      </c>
      <c r="U5557" s="1">
        <f>+Table1[[#This Row],[Adj Total CONTRIBUTION_MARGIN]]-Table1[[#This Row],[Current Total CONTRIBUTION_MARGIN]]</f>
        <v>21804.25</v>
      </c>
      <c r="V5557" s="1">
        <f>+Table1[[#This Row],[Adj Total OPERATING_MARGIN]]-Table1[[#This Row],[Current Total OPERATING_MARGIN]]</f>
        <v>18852.43</v>
      </c>
    </row>
    <row r="5558" spans="1:22" x14ac:dyDescent="0.3">
      <c r="A5558" t="s">
        <v>25</v>
      </c>
      <c r="B5558">
        <v>2020</v>
      </c>
      <c r="C5558" t="s">
        <v>29</v>
      </c>
      <c r="D5558" t="s">
        <v>43</v>
      </c>
      <c r="E5558" s="2">
        <v>339</v>
      </c>
      <c r="F5558" s="1">
        <v>761279.63</v>
      </c>
      <c r="G5558" s="1">
        <v>923015.64</v>
      </c>
      <c r="H5558" s="1">
        <v>80412.7114</v>
      </c>
      <c r="I5558" s="1">
        <v>97766.49</v>
      </c>
      <c r="J5558" s="1">
        <v>74381.11</v>
      </c>
      <c r="K5558" s="2">
        <v>976</v>
      </c>
      <c r="L5558" s="1">
        <v>2865100.37</v>
      </c>
      <c r="M5558" s="1">
        <v>3773785.4</v>
      </c>
      <c r="N5558" s="1">
        <v>792783.60109999997</v>
      </c>
      <c r="O5558" s="1">
        <v>360514.73</v>
      </c>
      <c r="P5558" s="1">
        <v>93332.61</v>
      </c>
      <c r="Q5558" s="2">
        <f>-+Table1[[#This Row],[Current Record Count]]+Table1[[#This Row],[Adj Record Count]]</f>
        <v>637</v>
      </c>
      <c r="R5558" s="1">
        <f>+-Table1[[#This Row],[Current Total ADJUSTMENT_AMOUNT]]+Table1[[#This Row],[Adj Total ADJUSTMENT_AMOUNT]]</f>
        <v>2103820.7400000002</v>
      </c>
      <c r="S5558" s="1">
        <f>-Table1[[#This Row],[Current Total CHARGE_AMOUNT]]+Table1[[#This Row],[Adj Total CHARGE_AMOUNT]]</f>
        <v>2850769.76</v>
      </c>
      <c r="T5558" s="1">
        <f>+Table1[[#This Row],[Adj Total TOTAL_COST]]-Table1[[#This Row],[Current Total TOTAL_COST]]</f>
        <v>712370.88969999994</v>
      </c>
      <c r="U5558" s="1">
        <f>+Table1[[#This Row],[Adj Total CONTRIBUTION_MARGIN]]-Table1[[#This Row],[Current Total CONTRIBUTION_MARGIN]]</f>
        <v>262748.24</v>
      </c>
      <c r="V5558" s="1">
        <f>+Table1[[#This Row],[Adj Total OPERATING_MARGIN]]-Table1[[#This Row],[Current Total OPERATING_MARGIN]]</f>
        <v>18951.5</v>
      </c>
    </row>
    <row r="5559" spans="1:22" x14ac:dyDescent="0.3">
      <c r="A5559" t="s">
        <v>54</v>
      </c>
      <c r="B5559">
        <v>2025</v>
      </c>
      <c r="C5559" t="s">
        <v>23</v>
      </c>
      <c r="D5559" t="s">
        <v>40</v>
      </c>
      <c r="E5559" s="2">
        <v>2</v>
      </c>
      <c r="F5559" s="1">
        <v>14672.47</v>
      </c>
      <c r="G5559" s="1">
        <v>16694.240000000002</v>
      </c>
      <c r="H5559" s="1">
        <v>990.53229999999996</v>
      </c>
      <c r="I5559" s="1">
        <v>1289.33</v>
      </c>
      <c r="J5559" s="1">
        <v>1026.83</v>
      </c>
      <c r="K5559" s="2">
        <v>27</v>
      </c>
      <c r="L5559" s="1">
        <v>150394.54</v>
      </c>
      <c r="M5559" s="1">
        <v>218071.08</v>
      </c>
      <c r="N5559" s="1">
        <v>35080.747199999998</v>
      </c>
      <c r="O5559" s="1">
        <v>30067.06</v>
      </c>
      <c r="P5559" s="1">
        <v>20066.650000000001</v>
      </c>
      <c r="Q5559" s="2">
        <f>-+Table1[[#This Row],[Current Record Count]]+Table1[[#This Row],[Adj Record Count]]</f>
        <v>25</v>
      </c>
      <c r="R5559" s="1">
        <f>+-Table1[[#This Row],[Current Total ADJUSTMENT_AMOUNT]]+Table1[[#This Row],[Adj Total ADJUSTMENT_AMOUNT]]</f>
        <v>135722.07</v>
      </c>
      <c r="S5559" s="1">
        <f>-Table1[[#This Row],[Current Total CHARGE_AMOUNT]]+Table1[[#This Row],[Adj Total CHARGE_AMOUNT]]</f>
        <v>201376.84</v>
      </c>
      <c r="T5559" s="1">
        <f>+Table1[[#This Row],[Adj Total TOTAL_COST]]-Table1[[#This Row],[Current Total TOTAL_COST]]</f>
        <v>34090.214899999999</v>
      </c>
      <c r="U5559" s="1">
        <f>+Table1[[#This Row],[Adj Total CONTRIBUTION_MARGIN]]-Table1[[#This Row],[Current Total CONTRIBUTION_MARGIN]]</f>
        <v>28777.730000000003</v>
      </c>
      <c r="V5559" s="1">
        <f>+Table1[[#This Row],[Adj Total OPERATING_MARGIN]]-Table1[[#This Row],[Current Total OPERATING_MARGIN]]</f>
        <v>19039.82</v>
      </c>
    </row>
    <row r="5560" spans="1:22" x14ac:dyDescent="0.3">
      <c r="A5560" t="s">
        <v>78</v>
      </c>
      <c r="B5560">
        <v>2025</v>
      </c>
      <c r="C5560" t="s">
        <v>29</v>
      </c>
      <c r="D5560" t="s">
        <v>87</v>
      </c>
      <c r="E5560" s="2">
        <v>408</v>
      </c>
      <c r="F5560" s="1">
        <v>791410.56</v>
      </c>
      <c r="G5560" s="1">
        <v>1145687.6399999999</v>
      </c>
      <c r="H5560" s="1">
        <v>400018.70079999999</v>
      </c>
      <c r="I5560" s="1">
        <v>-19875.900000000001</v>
      </c>
      <c r="J5560" s="1">
        <v>-146358.71</v>
      </c>
      <c r="K5560" s="2">
        <v>385</v>
      </c>
      <c r="L5560" s="1">
        <v>611889.43000000005</v>
      </c>
      <c r="M5560" s="1">
        <v>953158.47</v>
      </c>
      <c r="N5560" s="1">
        <v>376485.03249999997</v>
      </c>
      <c r="O5560" s="1">
        <v>-7651.79</v>
      </c>
      <c r="P5560" s="1">
        <v>-127249.32</v>
      </c>
      <c r="Q5560" s="2">
        <f>-+Table1[[#This Row],[Current Record Count]]+Table1[[#This Row],[Adj Record Count]]</f>
        <v>-23</v>
      </c>
      <c r="R5560" s="1">
        <f>+-Table1[[#This Row],[Current Total ADJUSTMENT_AMOUNT]]+Table1[[#This Row],[Adj Total ADJUSTMENT_AMOUNT]]</f>
        <v>-179521.13</v>
      </c>
      <c r="S5560" s="1">
        <f>-Table1[[#This Row],[Current Total CHARGE_AMOUNT]]+Table1[[#This Row],[Adj Total CHARGE_AMOUNT]]</f>
        <v>-192529.16999999993</v>
      </c>
      <c r="T5560" s="1">
        <f>+Table1[[#This Row],[Adj Total TOTAL_COST]]-Table1[[#This Row],[Current Total TOTAL_COST]]</f>
        <v>-23533.668300000019</v>
      </c>
      <c r="U5560" s="1">
        <f>+Table1[[#This Row],[Adj Total CONTRIBUTION_MARGIN]]-Table1[[#This Row],[Current Total CONTRIBUTION_MARGIN]]</f>
        <v>12224.11</v>
      </c>
      <c r="V5560" s="1">
        <f>+Table1[[#This Row],[Adj Total OPERATING_MARGIN]]-Table1[[#This Row],[Current Total OPERATING_MARGIN]]</f>
        <v>19109.389999999985</v>
      </c>
    </row>
    <row r="5561" spans="1:22" x14ac:dyDescent="0.3">
      <c r="A5561" t="s">
        <v>54</v>
      </c>
      <c r="B5561">
        <v>2023</v>
      </c>
      <c r="C5561" t="s">
        <v>17</v>
      </c>
      <c r="D5561" t="s">
        <v>56</v>
      </c>
      <c r="E5561" s="2">
        <v>3</v>
      </c>
      <c r="F5561" s="1">
        <v>1551.68</v>
      </c>
      <c r="G5561" s="1">
        <v>4284.5200000000004</v>
      </c>
      <c r="H5561" s="1">
        <v>749.04740000000004</v>
      </c>
      <c r="I5561" s="1">
        <v>2540.11</v>
      </c>
      <c r="J5561" s="1">
        <v>2290.98</v>
      </c>
      <c r="K5561" s="2">
        <v>22</v>
      </c>
      <c r="L5561" s="1">
        <v>72792.649999999994</v>
      </c>
      <c r="M5561" s="1">
        <v>115539.5</v>
      </c>
      <c r="N5561" s="1">
        <v>23463.439399999999</v>
      </c>
      <c r="O5561" s="1">
        <v>29003.68</v>
      </c>
      <c r="P5561" s="1">
        <v>21478.639999999999</v>
      </c>
      <c r="Q5561" s="2">
        <f>-+Table1[[#This Row],[Current Record Count]]+Table1[[#This Row],[Adj Record Count]]</f>
        <v>19</v>
      </c>
      <c r="R5561" s="1">
        <f>+-Table1[[#This Row],[Current Total ADJUSTMENT_AMOUNT]]+Table1[[#This Row],[Adj Total ADJUSTMENT_AMOUNT]]</f>
        <v>71240.97</v>
      </c>
      <c r="S5561" s="1">
        <f>-Table1[[#This Row],[Current Total CHARGE_AMOUNT]]+Table1[[#This Row],[Adj Total CHARGE_AMOUNT]]</f>
        <v>111254.98</v>
      </c>
      <c r="T5561" s="1">
        <f>+Table1[[#This Row],[Adj Total TOTAL_COST]]-Table1[[#This Row],[Current Total TOTAL_COST]]</f>
        <v>22714.392</v>
      </c>
      <c r="U5561" s="1">
        <f>+Table1[[#This Row],[Adj Total CONTRIBUTION_MARGIN]]-Table1[[#This Row],[Current Total CONTRIBUTION_MARGIN]]</f>
        <v>26463.57</v>
      </c>
      <c r="V5561" s="1">
        <f>+Table1[[#This Row],[Adj Total OPERATING_MARGIN]]-Table1[[#This Row],[Current Total OPERATING_MARGIN]]</f>
        <v>19187.66</v>
      </c>
    </row>
    <row r="5562" spans="1:22" x14ac:dyDescent="0.3">
      <c r="A5562" t="s">
        <v>81</v>
      </c>
      <c r="B5562">
        <v>2024</v>
      </c>
      <c r="C5562" t="s">
        <v>29</v>
      </c>
      <c r="D5562" t="s">
        <v>65</v>
      </c>
      <c r="E5562" s="2">
        <v>1</v>
      </c>
      <c r="F5562" s="1">
        <v>132.91999999999999</v>
      </c>
      <c r="G5562" s="1">
        <v>264</v>
      </c>
      <c r="H5562" s="1">
        <v>218.999</v>
      </c>
      <c r="I5562" s="1">
        <v>29.51</v>
      </c>
      <c r="J5562" s="1">
        <v>-87.92</v>
      </c>
      <c r="K5562" s="2">
        <v>13</v>
      </c>
      <c r="L5562" s="1">
        <v>94944.79</v>
      </c>
      <c r="M5562" s="1">
        <v>148325.37</v>
      </c>
      <c r="N5562" s="1">
        <v>34926.823700000001</v>
      </c>
      <c r="O5562" s="1">
        <v>28062.639999999999</v>
      </c>
      <c r="P5562" s="1">
        <v>19102.11</v>
      </c>
      <c r="Q5562" s="2">
        <f>-+Table1[[#This Row],[Current Record Count]]+Table1[[#This Row],[Adj Record Count]]</f>
        <v>12</v>
      </c>
      <c r="R5562" s="1">
        <f>+-Table1[[#This Row],[Current Total ADJUSTMENT_AMOUNT]]+Table1[[#This Row],[Adj Total ADJUSTMENT_AMOUNT]]</f>
        <v>94811.87</v>
      </c>
      <c r="S5562" s="1">
        <f>-Table1[[#This Row],[Current Total CHARGE_AMOUNT]]+Table1[[#This Row],[Adj Total CHARGE_AMOUNT]]</f>
        <v>148061.37</v>
      </c>
      <c r="T5562" s="1">
        <f>+Table1[[#This Row],[Adj Total TOTAL_COST]]-Table1[[#This Row],[Current Total TOTAL_COST]]</f>
        <v>34707.824699999997</v>
      </c>
      <c r="U5562" s="1">
        <f>+Table1[[#This Row],[Adj Total CONTRIBUTION_MARGIN]]-Table1[[#This Row],[Current Total CONTRIBUTION_MARGIN]]</f>
        <v>28033.13</v>
      </c>
      <c r="V5562" s="1">
        <f>+Table1[[#This Row],[Adj Total OPERATING_MARGIN]]-Table1[[#This Row],[Current Total OPERATING_MARGIN]]</f>
        <v>19190.03</v>
      </c>
    </row>
    <row r="5563" spans="1:22" x14ac:dyDescent="0.3">
      <c r="A5563" t="s">
        <v>39</v>
      </c>
      <c r="B5563">
        <v>2022</v>
      </c>
      <c r="C5563" t="s">
        <v>29</v>
      </c>
      <c r="D5563" t="s">
        <v>38</v>
      </c>
      <c r="E5563" s="2">
        <v>1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2">
        <v>7</v>
      </c>
      <c r="L5563" s="1">
        <v>83053.279999999999</v>
      </c>
      <c r="M5563" s="1">
        <v>138623.09</v>
      </c>
      <c r="N5563" s="1">
        <v>35137.904300000002</v>
      </c>
      <c r="O5563" s="1">
        <v>29825.77</v>
      </c>
      <c r="P5563" s="1">
        <v>19214.3</v>
      </c>
      <c r="Q5563" s="2">
        <f>-+Table1[[#This Row],[Current Record Count]]+Table1[[#This Row],[Adj Record Count]]</f>
        <v>6</v>
      </c>
      <c r="R5563" s="1">
        <f>+-Table1[[#This Row],[Current Total ADJUSTMENT_AMOUNT]]+Table1[[#This Row],[Adj Total ADJUSTMENT_AMOUNT]]</f>
        <v>83053.279999999999</v>
      </c>
      <c r="S5563" s="1">
        <f>-Table1[[#This Row],[Current Total CHARGE_AMOUNT]]+Table1[[#This Row],[Adj Total CHARGE_AMOUNT]]</f>
        <v>138623.09</v>
      </c>
      <c r="T5563" s="1">
        <f>+Table1[[#This Row],[Adj Total TOTAL_COST]]-Table1[[#This Row],[Current Total TOTAL_COST]]</f>
        <v>35137.904300000002</v>
      </c>
      <c r="U5563" s="1">
        <f>+Table1[[#This Row],[Adj Total CONTRIBUTION_MARGIN]]-Table1[[#This Row],[Current Total CONTRIBUTION_MARGIN]]</f>
        <v>29825.77</v>
      </c>
      <c r="V5563" s="1">
        <f>+Table1[[#This Row],[Adj Total OPERATING_MARGIN]]-Table1[[#This Row],[Current Total OPERATING_MARGIN]]</f>
        <v>19214.3</v>
      </c>
    </row>
    <row r="5564" spans="1:22" x14ac:dyDescent="0.3">
      <c r="A5564" t="s">
        <v>16</v>
      </c>
      <c r="B5564">
        <v>2020</v>
      </c>
      <c r="C5564" t="s">
        <v>20</v>
      </c>
      <c r="D5564" t="s">
        <v>100</v>
      </c>
      <c r="E5564" s="2">
        <v>53</v>
      </c>
      <c r="F5564" s="1">
        <v>207203.14</v>
      </c>
      <c r="G5564" s="1">
        <v>280962.53000000003</v>
      </c>
      <c r="H5564" s="1">
        <v>89087.409299999999</v>
      </c>
      <c r="I5564" s="1">
        <v>-3656.57</v>
      </c>
      <c r="J5564" s="1">
        <v>-15911.17</v>
      </c>
      <c r="K5564" s="2">
        <v>48</v>
      </c>
      <c r="L5564" s="1">
        <v>92242.04</v>
      </c>
      <c r="M5564" s="1">
        <v>132597.6</v>
      </c>
      <c r="N5564" s="1">
        <v>36981.630299999997</v>
      </c>
      <c r="O5564" s="1">
        <v>10381.75</v>
      </c>
      <c r="P5564" s="1">
        <v>3345.36</v>
      </c>
      <c r="Q5564" s="2">
        <f>-+Table1[[#This Row],[Current Record Count]]+Table1[[#This Row],[Adj Record Count]]</f>
        <v>-5</v>
      </c>
      <c r="R5564" s="1">
        <f>+-Table1[[#This Row],[Current Total ADJUSTMENT_AMOUNT]]+Table1[[#This Row],[Adj Total ADJUSTMENT_AMOUNT]]</f>
        <v>-114961.10000000002</v>
      </c>
      <c r="S5564" s="1">
        <f>-Table1[[#This Row],[Current Total CHARGE_AMOUNT]]+Table1[[#This Row],[Adj Total CHARGE_AMOUNT]]</f>
        <v>-148364.93000000002</v>
      </c>
      <c r="T5564" s="1">
        <f>+Table1[[#This Row],[Adj Total TOTAL_COST]]-Table1[[#This Row],[Current Total TOTAL_COST]]</f>
        <v>-52105.779000000002</v>
      </c>
      <c r="U5564" s="1">
        <f>+Table1[[#This Row],[Adj Total CONTRIBUTION_MARGIN]]-Table1[[#This Row],[Current Total CONTRIBUTION_MARGIN]]</f>
        <v>14038.32</v>
      </c>
      <c r="V5564" s="1">
        <f>+Table1[[#This Row],[Adj Total OPERATING_MARGIN]]-Table1[[#This Row],[Current Total OPERATING_MARGIN]]</f>
        <v>19256.53</v>
      </c>
    </row>
    <row r="5565" spans="1:22" x14ac:dyDescent="0.3">
      <c r="A5565" t="s">
        <v>25</v>
      </c>
      <c r="B5565">
        <v>2024</v>
      </c>
      <c r="C5565" t="s">
        <v>17</v>
      </c>
      <c r="D5565" t="s">
        <v>96</v>
      </c>
      <c r="E5565" s="2">
        <v>253</v>
      </c>
      <c r="F5565" s="1">
        <v>805570.38</v>
      </c>
      <c r="G5565" s="1">
        <v>990981.5</v>
      </c>
      <c r="H5565" s="1">
        <v>92453.059099999999</v>
      </c>
      <c r="I5565" s="1">
        <v>161719.01999999999</v>
      </c>
      <c r="J5565" s="1">
        <v>133216.81</v>
      </c>
      <c r="K5565" s="2">
        <v>312</v>
      </c>
      <c r="L5565" s="1">
        <v>1090513.1000000001</v>
      </c>
      <c r="M5565" s="1">
        <v>1343779.66</v>
      </c>
      <c r="N5565" s="1">
        <v>147776.3811</v>
      </c>
      <c r="O5565" s="1">
        <v>195823.9</v>
      </c>
      <c r="P5565" s="1">
        <v>152599.19</v>
      </c>
      <c r="Q5565" s="2">
        <f>-+Table1[[#This Row],[Current Record Count]]+Table1[[#This Row],[Adj Record Count]]</f>
        <v>59</v>
      </c>
      <c r="R5565" s="1">
        <f>+-Table1[[#This Row],[Current Total ADJUSTMENT_AMOUNT]]+Table1[[#This Row],[Adj Total ADJUSTMENT_AMOUNT]]</f>
        <v>284942.72000000009</v>
      </c>
      <c r="S5565" s="1">
        <f>-Table1[[#This Row],[Current Total CHARGE_AMOUNT]]+Table1[[#This Row],[Adj Total CHARGE_AMOUNT]]</f>
        <v>352798.15999999992</v>
      </c>
      <c r="T5565" s="1">
        <f>+Table1[[#This Row],[Adj Total TOTAL_COST]]-Table1[[#This Row],[Current Total TOTAL_COST]]</f>
        <v>55323.322</v>
      </c>
      <c r="U5565" s="1">
        <f>+Table1[[#This Row],[Adj Total CONTRIBUTION_MARGIN]]-Table1[[#This Row],[Current Total CONTRIBUTION_MARGIN]]</f>
        <v>34104.880000000005</v>
      </c>
      <c r="V5565" s="1">
        <f>+Table1[[#This Row],[Adj Total OPERATING_MARGIN]]-Table1[[#This Row],[Current Total OPERATING_MARGIN]]</f>
        <v>19382.380000000005</v>
      </c>
    </row>
    <row r="5566" spans="1:22" x14ac:dyDescent="0.3">
      <c r="A5566" t="s">
        <v>25</v>
      </c>
      <c r="B5566">
        <v>2024</v>
      </c>
      <c r="C5566" t="s">
        <v>67</v>
      </c>
      <c r="D5566" t="s">
        <v>67</v>
      </c>
      <c r="E5566" s="2">
        <v>207</v>
      </c>
      <c r="F5566" s="1">
        <v>440390.76</v>
      </c>
      <c r="G5566" s="1">
        <v>578698.21</v>
      </c>
      <c r="H5566" s="1">
        <v>42170.113299999997</v>
      </c>
      <c r="I5566" s="1">
        <v>129221.94</v>
      </c>
      <c r="J5566" s="1">
        <v>115719.71</v>
      </c>
      <c r="K5566" s="2">
        <v>235</v>
      </c>
      <c r="L5566" s="1">
        <v>540741.69999999995</v>
      </c>
      <c r="M5566" s="1">
        <v>719190.29</v>
      </c>
      <c r="N5566" s="1">
        <v>66033.4329</v>
      </c>
      <c r="O5566" s="1">
        <v>155505.10999999999</v>
      </c>
      <c r="P5566" s="1">
        <v>135211.23000000001</v>
      </c>
      <c r="Q5566" s="2">
        <f>-+Table1[[#This Row],[Current Record Count]]+Table1[[#This Row],[Adj Record Count]]</f>
        <v>28</v>
      </c>
      <c r="R5566" s="1">
        <f>+-Table1[[#This Row],[Current Total ADJUSTMENT_AMOUNT]]+Table1[[#This Row],[Adj Total ADJUSTMENT_AMOUNT]]</f>
        <v>100350.93999999994</v>
      </c>
      <c r="S5566" s="1">
        <f>-Table1[[#This Row],[Current Total CHARGE_AMOUNT]]+Table1[[#This Row],[Adj Total CHARGE_AMOUNT]]</f>
        <v>140492.08000000007</v>
      </c>
      <c r="T5566" s="1">
        <f>+Table1[[#This Row],[Adj Total TOTAL_COST]]-Table1[[#This Row],[Current Total TOTAL_COST]]</f>
        <v>23863.319600000003</v>
      </c>
      <c r="U5566" s="1">
        <f>+Table1[[#This Row],[Adj Total CONTRIBUTION_MARGIN]]-Table1[[#This Row],[Current Total CONTRIBUTION_MARGIN]]</f>
        <v>26283.169999999984</v>
      </c>
      <c r="V5566" s="1">
        <f>+Table1[[#This Row],[Adj Total OPERATING_MARGIN]]-Table1[[#This Row],[Current Total OPERATING_MARGIN]]</f>
        <v>19491.520000000004</v>
      </c>
    </row>
    <row r="5567" spans="1:22" x14ac:dyDescent="0.3">
      <c r="A5567" t="s">
        <v>81</v>
      </c>
      <c r="B5567">
        <v>2022</v>
      </c>
      <c r="C5567" t="s">
        <v>29</v>
      </c>
      <c r="D5567" t="s">
        <v>57</v>
      </c>
      <c r="E5567" s="2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2">
        <v>16</v>
      </c>
      <c r="L5567" s="1">
        <v>69932.990000000005</v>
      </c>
      <c r="M5567" s="1">
        <v>113210</v>
      </c>
      <c r="N5567" s="1">
        <v>27807.111099999998</v>
      </c>
      <c r="O5567" s="1">
        <v>24418.240000000002</v>
      </c>
      <c r="P5567" s="1">
        <v>19511.21</v>
      </c>
      <c r="Q5567" s="2">
        <f>-+Table1[[#This Row],[Current Record Count]]+Table1[[#This Row],[Adj Record Count]]</f>
        <v>16</v>
      </c>
      <c r="R5567" s="1">
        <f>+-Table1[[#This Row],[Current Total ADJUSTMENT_AMOUNT]]+Table1[[#This Row],[Adj Total ADJUSTMENT_AMOUNT]]</f>
        <v>69932.990000000005</v>
      </c>
      <c r="S5567" s="1">
        <f>-Table1[[#This Row],[Current Total CHARGE_AMOUNT]]+Table1[[#This Row],[Adj Total CHARGE_AMOUNT]]</f>
        <v>113210</v>
      </c>
      <c r="T5567" s="1">
        <f>+Table1[[#This Row],[Adj Total TOTAL_COST]]-Table1[[#This Row],[Current Total TOTAL_COST]]</f>
        <v>27807.111099999998</v>
      </c>
      <c r="U5567" s="1">
        <f>+Table1[[#This Row],[Adj Total CONTRIBUTION_MARGIN]]-Table1[[#This Row],[Current Total CONTRIBUTION_MARGIN]]</f>
        <v>24418.240000000002</v>
      </c>
      <c r="V5567" s="1">
        <f>+Table1[[#This Row],[Adj Total OPERATING_MARGIN]]-Table1[[#This Row],[Current Total OPERATING_MARGIN]]</f>
        <v>19511.21</v>
      </c>
    </row>
    <row r="5568" spans="1:22" x14ac:dyDescent="0.3">
      <c r="A5568" t="s">
        <v>22</v>
      </c>
      <c r="B5568">
        <v>2021</v>
      </c>
      <c r="C5568" t="s">
        <v>29</v>
      </c>
      <c r="D5568" t="s">
        <v>52</v>
      </c>
      <c r="E5568" s="2">
        <v>3712</v>
      </c>
      <c r="F5568" s="1">
        <v>1878170.34</v>
      </c>
      <c r="G5568" s="1">
        <v>2294851.73</v>
      </c>
      <c r="H5568" s="1">
        <v>2058544.6081999999</v>
      </c>
      <c r="I5568" s="1">
        <v>-918056.64</v>
      </c>
      <c r="J5568" s="1">
        <v>-1597523.37</v>
      </c>
      <c r="K5568" s="2">
        <v>3657</v>
      </c>
      <c r="L5568" s="1">
        <v>1715816.21</v>
      </c>
      <c r="M5568" s="1">
        <v>2099500.73</v>
      </c>
      <c r="N5568" s="1">
        <v>1999735.7283000001</v>
      </c>
      <c r="O5568" s="1">
        <v>-918424.98</v>
      </c>
      <c r="P5568" s="1">
        <v>-1578001.92</v>
      </c>
      <c r="Q5568" s="2">
        <f>-+Table1[[#This Row],[Current Record Count]]+Table1[[#This Row],[Adj Record Count]]</f>
        <v>-55</v>
      </c>
      <c r="R5568" s="1">
        <f>+-Table1[[#This Row],[Current Total ADJUSTMENT_AMOUNT]]+Table1[[#This Row],[Adj Total ADJUSTMENT_AMOUNT]]</f>
        <v>-162354.13000000012</v>
      </c>
      <c r="S5568" s="1">
        <f>-Table1[[#This Row],[Current Total CHARGE_AMOUNT]]+Table1[[#This Row],[Adj Total CHARGE_AMOUNT]]</f>
        <v>-195351</v>
      </c>
      <c r="T5568" s="1">
        <f>+Table1[[#This Row],[Adj Total TOTAL_COST]]-Table1[[#This Row],[Current Total TOTAL_COST]]</f>
        <v>-58808.879899999825</v>
      </c>
      <c r="U5568" s="1">
        <f>+Table1[[#This Row],[Adj Total CONTRIBUTION_MARGIN]]-Table1[[#This Row],[Current Total CONTRIBUTION_MARGIN]]</f>
        <v>-368.3399999999674</v>
      </c>
      <c r="V5568" s="1">
        <f>+Table1[[#This Row],[Adj Total OPERATING_MARGIN]]-Table1[[#This Row],[Current Total OPERATING_MARGIN]]</f>
        <v>19521.450000000186</v>
      </c>
    </row>
    <row r="5569" spans="1:22" x14ac:dyDescent="0.3">
      <c r="A5569" t="s">
        <v>16</v>
      </c>
      <c r="B5569">
        <v>2020</v>
      </c>
      <c r="C5569" t="s">
        <v>47</v>
      </c>
      <c r="D5569" t="s">
        <v>63</v>
      </c>
      <c r="E5569" s="2">
        <v>1136</v>
      </c>
      <c r="F5569" s="1">
        <v>3569704.66</v>
      </c>
      <c r="G5569" s="1">
        <v>4656511.3600000003</v>
      </c>
      <c r="H5569" s="1">
        <v>1066698.1958000001</v>
      </c>
      <c r="I5569" s="1">
        <v>326630.3</v>
      </c>
      <c r="J5569" s="1">
        <v>-8271.49</v>
      </c>
      <c r="K5569" s="2">
        <v>360</v>
      </c>
      <c r="L5569" s="1">
        <v>78581.52</v>
      </c>
      <c r="M5569" s="1">
        <v>105553.74</v>
      </c>
      <c r="N5569" s="1">
        <v>14594.7564</v>
      </c>
      <c r="O5569" s="1">
        <v>16065.79</v>
      </c>
      <c r="P5569" s="1">
        <v>11307.16</v>
      </c>
      <c r="Q5569" s="2">
        <f>-+Table1[[#This Row],[Current Record Count]]+Table1[[#This Row],[Adj Record Count]]</f>
        <v>-776</v>
      </c>
      <c r="R5569" s="1">
        <f>+-Table1[[#This Row],[Current Total ADJUSTMENT_AMOUNT]]+Table1[[#This Row],[Adj Total ADJUSTMENT_AMOUNT]]</f>
        <v>-3491123.14</v>
      </c>
      <c r="S5569" s="1">
        <f>-Table1[[#This Row],[Current Total CHARGE_AMOUNT]]+Table1[[#This Row],[Adj Total CHARGE_AMOUNT]]</f>
        <v>-4550957.62</v>
      </c>
      <c r="T5569" s="1">
        <f>+Table1[[#This Row],[Adj Total TOTAL_COST]]-Table1[[#This Row],[Current Total TOTAL_COST]]</f>
        <v>-1052103.4394</v>
      </c>
      <c r="U5569" s="1">
        <f>+Table1[[#This Row],[Adj Total CONTRIBUTION_MARGIN]]-Table1[[#This Row],[Current Total CONTRIBUTION_MARGIN]]</f>
        <v>-310564.51</v>
      </c>
      <c r="V5569" s="1">
        <f>+Table1[[#This Row],[Adj Total OPERATING_MARGIN]]-Table1[[#This Row],[Current Total OPERATING_MARGIN]]</f>
        <v>19578.650000000001</v>
      </c>
    </row>
    <row r="5570" spans="1:22" x14ac:dyDescent="0.3">
      <c r="A5570" t="s">
        <v>54</v>
      </c>
      <c r="B5570">
        <v>2021</v>
      </c>
      <c r="C5570" t="s">
        <v>17</v>
      </c>
      <c r="D5570" t="s">
        <v>66</v>
      </c>
      <c r="E5570" s="2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2">
        <v>8</v>
      </c>
      <c r="L5570" s="1">
        <v>30466.48</v>
      </c>
      <c r="M5570" s="1">
        <v>58620.77</v>
      </c>
      <c r="N5570" s="1">
        <v>10155.1019</v>
      </c>
      <c r="O5570" s="1">
        <v>23954.799999999999</v>
      </c>
      <c r="P5570" s="1">
        <v>19613.13</v>
      </c>
      <c r="Q5570" s="2">
        <f>-+Table1[[#This Row],[Current Record Count]]+Table1[[#This Row],[Adj Record Count]]</f>
        <v>8</v>
      </c>
      <c r="R5570" s="1">
        <f>+-Table1[[#This Row],[Current Total ADJUSTMENT_AMOUNT]]+Table1[[#This Row],[Adj Total ADJUSTMENT_AMOUNT]]</f>
        <v>30466.48</v>
      </c>
      <c r="S5570" s="1">
        <f>-Table1[[#This Row],[Current Total CHARGE_AMOUNT]]+Table1[[#This Row],[Adj Total CHARGE_AMOUNT]]</f>
        <v>58620.77</v>
      </c>
      <c r="T5570" s="1">
        <f>+Table1[[#This Row],[Adj Total TOTAL_COST]]-Table1[[#This Row],[Current Total TOTAL_COST]]</f>
        <v>10155.1019</v>
      </c>
      <c r="U5570" s="1">
        <f>+Table1[[#This Row],[Adj Total CONTRIBUTION_MARGIN]]-Table1[[#This Row],[Current Total CONTRIBUTION_MARGIN]]</f>
        <v>23954.799999999999</v>
      </c>
      <c r="V5570" s="1">
        <f>+Table1[[#This Row],[Adj Total OPERATING_MARGIN]]-Table1[[#This Row],[Current Total OPERATING_MARGIN]]</f>
        <v>19613.13</v>
      </c>
    </row>
    <row r="5571" spans="1:22" x14ac:dyDescent="0.3">
      <c r="A5571" t="s">
        <v>16</v>
      </c>
      <c r="B5571">
        <v>2020</v>
      </c>
      <c r="C5571" t="s">
        <v>29</v>
      </c>
      <c r="D5571" t="s">
        <v>43</v>
      </c>
      <c r="E5571" s="2">
        <v>1766</v>
      </c>
      <c r="F5571" s="1">
        <v>1883048.89</v>
      </c>
      <c r="G5571" s="1">
        <v>2470150.81</v>
      </c>
      <c r="H5571" s="1">
        <v>522073.8026</v>
      </c>
      <c r="I5571" s="1">
        <v>222549.96</v>
      </c>
      <c r="J5571" s="1">
        <v>41099.58</v>
      </c>
      <c r="K5571" s="2">
        <v>1408</v>
      </c>
      <c r="L5571" s="1">
        <v>225449.75</v>
      </c>
      <c r="M5571" s="1">
        <v>334965.38</v>
      </c>
      <c r="N5571" s="1">
        <v>47755.102899999998</v>
      </c>
      <c r="O5571" s="1">
        <v>75921.75</v>
      </c>
      <c r="P5571" s="1">
        <v>60868.61</v>
      </c>
      <c r="Q5571" s="2">
        <f>-+Table1[[#This Row],[Current Record Count]]+Table1[[#This Row],[Adj Record Count]]</f>
        <v>-358</v>
      </c>
      <c r="R5571" s="1">
        <f>+-Table1[[#This Row],[Current Total ADJUSTMENT_AMOUNT]]+Table1[[#This Row],[Adj Total ADJUSTMENT_AMOUNT]]</f>
        <v>-1657599.14</v>
      </c>
      <c r="S5571" s="1">
        <f>-Table1[[#This Row],[Current Total CHARGE_AMOUNT]]+Table1[[#This Row],[Adj Total CHARGE_AMOUNT]]</f>
        <v>-2135185.4300000002</v>
      </c>
      <c r="T5571" s="1">
        <f>+Table1[[#This Row],[Adj Total TOTAL_COST]]-Table1[[#This Row],[Current Total TOTAL_COST]]</f>
        <v>-474318.6997</v>
      </c>
      <c r="U5571" s="1">
        <f>+Table1[[#This Row],[Adj Total CONTRIBUTION_MARGIN]]-Table1[[#This Row],[Current Total CONTRIBUTION_MARGIN]]</f>
        <v>-146628.21</v>
      </c>
      <c r="V5571" s="1">
        <f>+Table1[[#This Row],[Adj Total OPERATING_MARGIN]]-Table1[[#This Row],[Current Total OPERATING_MARGIN]]</f>
        <v>19769.03</v>
      </c>
    </row>
    <row r="5572" spans="1:22" x14ac:dyDescent="0.3">
      <c r="A5572" t="s">
        <v>31</v>
      </c>
      <c r="B5572">
        <v>2025</v>
      </c>
      <c r="C5572" t="s">
        <v>47</v>
      </c>
      <c r="D5572" t="s">
        <v>63</v>
      </c>
      <c r="E5572" s="2">
        <v>24</v>
      </c>
      <c r="F5572" s="1">
        <v>330816.78999999998</v>
      </c>
      <c r="G5572" s="1">
        <v>378279.49</v>
      </c>
      <c r="H5572" s="1">
        <v>46195.582600000002</v>
      </c>
      <c r="I5572" s="1">
        <v>-10101.57</v>
      </c>
      <c r="J5572" s="1">
        <v>-24039.98</v>
      </c>
      <c r="K5572" s="2">
        <v>4</v>
      </c>
      <c r="L5572" s="1">
        <v>20094.88</v>
      </c>
      <c r="M5572" s="1">
        <v>27082.14</v>
      </c>
      <c r="N5572" s="1">
        <v>9681.1088</v>
      </c>
      <c r="O5572" s="1">
        <v>-1031.43</v>
      </c>
      <c r="P5572" s="1">
        <v>-4114.8500000000004</v>
      </c>
      <c r="Q5572" s="2">
        <f>-+Table1[[#This Row],[Current Record Count]]+Table1[[#This Row],[Adj Record Count]]</f>
        <v>-20</v>
      </c>
      <c r="R5572" s="1">
        <f>+-Table1[[#This Row],[Current Total ADJUSTMENT_AMOUNT]]+Table1[[#This Row],[Adj Total ADJUSTMENT_AMOUNT]]</f>
        <v>-310721.90999999997</v>
      </c>
      <c r="S5572" s="1">
        <f>-Table1[[#This Row],[Current Total CHARGE_AMOUNT]]+Table1[[#This Row],[Adj Total CHARGE_AMOUNT]]</f>
        <v>-351197.35</v>
      </c>
      <c r="T5572" s="1">
        <f>+Table1[[#This Row],[Adj Total TOTAL_COST]]-Table1[[#This Row],[Current Total TOTAL_COST]]</f>
        <v>-36514.4738</v>
      </c>
      <c r="U5572" s="1">
        <f>+Table1[[#This Row],[Adj Total CONTRIBUTION_MARGIN]]-Table1[[#This Row],[Current Total CONTRIBUTION_MARGIN]]</f>
        <v>9070.14</v>
      </c>
      <c r="V5572" s="1">
        <f>+Table1[[#This Row],[Adj Total OPERATING_MARGIN]]-Table1[[#This Row],[Current Total OPERATING_MARGIN]]</f>
        <v>19925.129999999997</v>
      </c>
    </row>
    <row r="5573" spans="1:22" x14ac:dyDescent="0.3">
      <c r="A5573" t="s">
        <v>31</v>
      </c>
      <c r="B5573">
        <v>2024</v>
      </c>
      <c r="C5573" t="s">
        <v>23</v>
      </c>
      <c r="D5573" t="s">
        <v>77</v>
      </c>
      <c r="E5573" s="2">
        <v>122</v>
      </c>
      <c r="F5573" s="1">
        <v>114351.31</v>
      </c>
      <c r="G5573" s="1">
        <v>131705.99</v>
      </c>
      <c r="H5573" s="1">
        <v>69259.068599999999</v>
      </c>
      <c r="I5573" s="1">
        <v>12406.48</v>
      </c>
      <c r="J5573" s="1">
        <v>-19935.560000000001</v>
      </c>
      <c r="K5573" s="2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2">
        <f>-+Table1[[#This Row],[Current Record Count]]+Table1[[#This Row],[Adj Record Count]]</f>
        <v>-122</v>
      </c>
      <c r="R5573" s="1">
        <f>+-Table1[[#This Row],[Current Total ADJUSTMENT_AMOUNT]]+Table1[[#This Row],[Adj Total ADJUSTMENT_AMOUNT]]</f>
        <v>-114351.31</v>
      </c>
      <c r="S5573" s="1">
        <f>-Table1[[#This Row],[Current Total CHARGE_AMOUNT]]+Table1[[#This Row],[Adj Total CHARGE_AMOUNT]]</f>
        <v>-131705.99</v>
      </c>
      <c r="T5573" s="1">
        <f>+Table1[[#This Row],[Adj Total TOTAL_COST]]-Table1[[#This Row],[Current Total TOTAL_COST]]</f>
        <v>-69259.068599999999</v>
      </c>
      <c r="U5573" s="1">
        <f>+Table1[[#This Row],[Adj Total CONTRIBUTION_MARGIN]]-Table1[[#This Row],[Current Total CONTRIBUTION_MARGIN]]</f>
        <v>-12406.48</v>
      </c>
      <c r="V5573" s="1">
        <f>+Table1[[#This Row],[Adj Total OPERATING_MARGIN]]-Table1[[#This Row],[Current Total OPERATING_MARGIN]]</f>
        <v>19935.560000000001</v>
      </c>
    </row>
    <row r="5574" spans="1:22" x14ac:dyDescent="0.3">
      <c r="A5574" t="s">
        <v>78</v>
      </c>
      <c r="B5574">
        <v>2020</v>
      </c>
      <c r="C5574" t="s">
        <v>20</v>
      </c>
      <c r="D5574" t="s">
        <v>89</v>
      </c>
      <c r="E5574" s="2">
        <v>26</v>
      </c>
      <c r="F5574" s="1">
        <v>180270.82</v>
      </c>
      <c r="G5574" s="1">
        <v>314727.78999999998</v>
      </c>
      <c r="H5574" s="1">
        <v>135869.63800000001</v>
      </c>
      <c r="I5574" s="1">
        <v>26352.61</v>
      </c>
      <c r="J5574" s="1">
        <v>-3049.91</v>
      </c>
      <c r="K5574" s="2">
        <v>10</v>
      </c>
      <c r="L5574" s="1">
        <v>30466.39</v>
      </c>
      <c r="M5574" s="1">
        <v>80752.72</v>
      </c>
      <c r="N5574" s="1">
        <v>33271.243900000001</v>
      </c>
      <c r="O5574" s="1">
        <v>23686.55</v>
      </c>
      <c r="P5574" s="1">
        <v>17015.09</v>
      </c>
      <c r="Q5574" s="2">
        <f>-+Table1[[#This Row],[Current Record Count]]+Table1[[#This Row],[Adj Record Count]]</f>
        <v>-16</v>
      </c>
      <c r="R5574" s="1">
        <f>+-Table1[[#This Row],[Current Total ADJUSTMENT_AMOUNT]]+Table1[[#This Row],[Adj Total ADJUSTMENT_AMOUNT]]</f>
        <v>-149804.43</v>
      </c>
      <c r="S5574" s="1">
        <f>-Table1[[#This Row],[Current Total CHARGE_AMOUNT]]+Table1[[#This Row],[Adj Total CHARGE_AMOUNT]]</f>
        <v>-233975.06999999998</v>
      </c>
      <c r="T5574" s="1">
        <f>+Table1[[#This Row],[Adj Total TOTAL_COST]]-Table1[[#This Row],[Current Total TOTAL_COST]]</f>
        <v>-102598.3941</v>
      </c>
      <c r="U5574" s="1">
        <f>+Table1[[#This Row],[Adj Total CONTRIBUTION_MARGIN]]-Table1[[#This Row],[Current Total CONTRIBUTION_MARGIN]]</f>
        <v>-2666.0600000000013</v>
      </c>
      <c r="V5574" s="1">
        <f>+Table1[[#This Row],[Adj Total OPERATING_MARGIN]]-Table1[[#This Row],[Current Total OPERATING_MARGIN]]</f>
        <v>20065</v>
      </c>
    </row>
    <row r="5575" spans="1:22" x14ac:dyDescent="0.3">
      <c r="A5575" t="s">
        <v>74</v>
      </c>
      <c r="B5575">
        <v>2024</v>
      </c>
      <c r="C5575" t="s">
        <v>47</v>
      </c>
      <c r="D5575" t="s">
        <v>63</v>
      </c>
      <c r="E5575" s="2">
        <v>5</v>
      </c>
      <c r="F5575" s="1">
        <v>51697.57</v>
      </c>
      <c r="G5575" s="1">
        <v>60662.78</v>
      </c>
      <c r="H5575" s="1">
        <v>28580.189699999999</v>
      </c>
      <c r="I5575" s="1">
        <v>-9072.75</v>
      </c>
      <c r="J5575" s="1">
        <v>-19617.669999999998</v>
      </c>
      <c r="K5575" s="2">
        <v>1</v>
      </c>
      <c r="L5575" s="1">
        <v>568.45000000000005</v>
      </c>
      <c r="M5575" s="1">
        <v>1129</v>
      </c>
      <c r="N5575" s="1">
        <v>100.3387</v>
      </c>
      <c r="O5575" s="1">
        <v>498.91</v>
      </c>
      <c r="P5575" s="1">
        <v>460.21</v>
      </c>
      <c r="Q5575" s="2">
        <f>-+Table1[[#This Row],[Current Record Count]]+Table1[[#This Row],[Adj Record Count]]</f>
        <v>-4</v>
      </c>
      <c r="R5575" s="1">
        <f>+-Table1[[#This Row],[Current Total ADJUSTMENT_AMOUNT]]+Table1[[#This Row],[Adj Total ADJUSTMENT_AMOUNT]]</f>
        <v>-51129.120000000003</v>
      </c>
      <c r="S5575" s="1">
        <f>-Table1[[#This Row],[Current Total CHARGE_AMOUNT]]+Table1[[#This Row],[Adj Total CHARGE_AMOUNT]]</f>
        <v>-59533.78</v>
      </c>
      <c r="T5575" s="1">
        <f>+Table1[[#This Row],[Adj Total TOTAL_COST]]-Table1[[#This Row],[Current Total TOTAL_COST]]</f>
        <v>-28479.850999999999</v>
      </c>
      <c r="U5575" s="1">
        <f>+Table1[[#This Row],[Adj Total CONTRIBUTION_MARGIN]]-Table1[[#This Row],[Current Total CONTRIBUTION_MARGIN]]</f>
        <v>9571.66</v>
      </c>
      <c r="V5575" s="1">
        <f>+Table1[[#This Row],[Adj Total OPERATING_MARGIN]]-Table1[[#This Row],[Current Total OPERATING_MARGIN]]</f>
        <v>20077.879999999997</v>
      </c>
    </row>
    <row r="5576" spans="1:22" x14ac:dyDescent="0.3">
      <c r="A5576" t="s">
        <v>39</v>
      </c>
      <c r="B5576">
        <v>2021</v>
      </c>
      <c r="C5576" t="s">
        <v>20</v>
      </c>
      <c r="D5576" t="s">
        <v>64</v>
      </c>
      <c r="E5576" s="2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2">
        <v>6</v>
      </c>
      <c r="L5576" s="1">
        <v>32839.339999999997</v>
      </c>
      <c r="M5576" s="1">
        <v>76001.87</v>
      </c>
      <c r="N5576" s="1">
        <v>23243.9002</v>
      </c>
      <c r="O5576" s="1">
        <v>27514.13</v>
      </c>
      <c r="P5576" s="1">
        <v>20130.34</v>
      </c>
      <c r="Q5576" s="2">
        <f>-+Table1[[#This Row],[Current Record Count]]+Table1[[#This Row],[Adj Record Count]]</f>
        <v>6</v>
      </c>
      <c r="R5576" s="1">
        <f>+-Table1[[#This Row],[Current Total ADJUSTMENT_AMOUNT]]+Table1[[#This Row],[Adj Total ADJUSTMENT_AMOUNT]]</f>
        <v>32839.339999999997</v>
      </c>
      <c r="S5576" s="1">
        <f>-Table1[[#This Row],[Current Total CHARGE_AMOUNT]]+Table1[[#This Row],[Adj Total CHARGE_AMOUNT]]</f>
        <v>76001.87</v>
      </c>
      <c r="T5576" s="1">
        <f>+Table1[[#This Row],[Adj Total TOTAL_COST]]-Table1[[#This Row],[Current Total TOTAL_COST]]</f>
        <v>23243.9002</v>
      </c>
      <c r="U5576" s="1">
        <f>+Table1[[#This Row],[Adj Total CONTRIBUTION_MARGIN]]-Table1[[#This Row],[Current Total CONTRIBUTION_MARGIN]]</f>
        <v>27514.13</v>
      </c>
      <c r="V5576" s="1">
        <f>+Table1[[#This Row],[Adj Total OPERATING_MARGIN]]-Table1[[#This Row],[Current Total OPERATING_MARGIN]]</f>
        <v>20130.34</v>
      </c>
    </row>
    <row r="5577" spans="1:22" x14ac:dyDescent="0.3">
      <c r="A5577" t="s">
        <v>51</v>
      </c>
      <c r="B5577" t="s">
        <v>51</v>
      </c>
      <c r="C5577" t="s">
        <v>51</v>
      </c>
      <c r="D5577" t="s">
        <v>51</v>
      </c>
      <c r="E5577" s="2">
        <v>12</v>
      </c>
      <c r="F5577" s="1">
        <v>0</v>
      </c>
      <c r="G5577" s="1">
        <v>100674.15</v>
      </c>
      <c r="H5577" s="1">
        <v>26694.140599999999</v>
      </c>
      <c r="I5577" s="1">
        <v>-13893.66</v>
      </c>
      <c r="J5577" s="1">
        <v>-20140.77</v>
      </c>
      <c r="K5577" s="2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2">
        <f>-+Table1[[#This Row],[Current Record Count]]+Table1[[#This Row],[Adj Record Count]]</f>
        <v>-12</v>
      </c>
      <c r="R5577" s="1">
        <f>+-Table1[[#This Row],[Current Total ADJUSTMENT_AMOUNT]]+Table1[[#This Row],[Adj Total ADJUSTMENT_AMOUNT]]</f>
        <v>0</v>
      </c>
      <c r="S5577" s="1">
        <f>-Table1[[#This Row],[Current Total CHARGE_AMOUNT]]+Table1[[#This Row],[Adj Total CHARGE_AMOUNT]]</f>
        <v>-100674.15</v>
      </c>
      <c r="T5577" s="1">
        <f>+Table1[[#This Row],[Adj Total TOTAL_COST]]-Table1[[#This Row],[Current Total TOTAL_COST]]</f>
        <v>-26694.140599999999</v>
      </c>
      <c r="U5577" s="1">
        <f>+Table1[[#This Row],[Adj Total CONTRIBUTION_MARGIN]]-Table1[[#This Row],[Current Total CONTRIBUTION_MARGIN]]</f>
        <v>13893.66</v>
      </c>
      <c r="V5577" s="1">
        <f>+Table1[[#This Row],[Adj Total OPERATING_MARGIN]]-Table1[[#This Row],[Current Total OPERATING_MARGIN]]</f>
        <v>20140.77</v>
      </c>
    </row>
    <row r="5578" spans="1:22" x14ac:dyDescent="0.3">
      <c r="A5578" t="s">
        <v>78</v>
      </c>
      <c r="B5578">
        <v>2023</v>
      </c>
      <c r="C5578" t="s">
        <v>41</v>
      </c>
      <c r="D5578" t="s">
        <v>41</v>
      </c>
      <c r="E5578" s="2">
        <v>468</v>
      </c>
      <c r="F5578" s="1">
        <v>887771.22</v>
      </c>
      <c r="G5578" s="1">
        <v>1070958.8700000001</v>
      </c>
      <c r="H5578" s="1">
        <v>234834.02</v>
      </c>
      <c r="I5578" s="1">
        <v>74733.899999999994</v>
      </c>
      <c r="J5578" s="1">
        <v>-8582.2000000000007</v>
      </c>
      <c r="K5578" s="2">
        <v>86</v>
      </c>
      <c r="L5578" s="1">
        <v>117917.09</v>
      </c>
      <c r="M5578" s="1">
        <v>148875.98000000001</v>
      </c>
      <c r="N5578" s="1">
        <v>21294.1423</v>
      </c>
      <c r="O5578" s="1">
        <v>18266.490000000002</v>
      </c>
      <c r="P5578" s="1">
        <v>11583.46</v>
      </c>
      <c r="Q5578" s="2">
        <f>-+Table1[[#This Row],[Current Record Count]]+Table1[[#This Row],[Adj Record Count]]</f>
        <v>-382</v>
      </c>
      <c r="R5578" s="1">
        <f>+-Table1[[#This Row],[Current Total ADJUSTMENT_AMOUNT]]+Table1[[#This Row],[Adj Total ADJUSTMENT_AMOUNT]]</f>
        <v>-769854.13</v>
      </c>
      <c r="S5578" s="1">
        <f>-Table1[[#This Row],[Current Total CHARGE_AMOUNT]]+Table1[[#This Row],[Adj Total CHARGE_AMOUNT]]</f>
        <v>-922082.89000000013</v>
      </c>
      <c r="T5578" s="1">
        <f>+Table1[[#This Row],[Adj Total TOTAL_COST]]-Table1[[#This Row],[Current Total TOTAL_COST]]</f>
        <v>-213539.87769999998</v>
      </c>
      <c r="U5578" s="1">
        <f>+Table1[[#This Row],[Adj Total CONTRIBUTION_MARGIN]]-Table1[[#This Row],[Current Total CONTRIBUTION_MARGIN]]</f>
        <v>-56467.409999999989</v>
      </c>
      <c r="V5578" s="1">
        <f>+Table1[[#This Row],[Adj Total OPERATING_MARGIN]]-Table1[[#This Row],[Current Total OPERATING_MARGIN]]</f>
        <v>20165.66</v>
      </c>
    </row>
    <row r="5579" spans="1:22" x14ac:dyDescent="0.3">
      <c r="A5579" t="s">
        <v>54</v>
      </c>
      <c r="B5579">
        <v>2024</v>
      </c>
      <c r="C5579" t="s">
        <v>51</v>
      </c>
      <c r="D5579" t="s">
        <v>51</v>
      </c>
      <c r="E5579" s="2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2">
        <v>815</v>
      </c>
      <c r="L5579" s="1">
        <v>3233336.54</v>
      </c>
      <c r="M5579" s="1">
        <v>4312297.87</v>
      </c>
      <c r="N5579" s="1">
        <v>1233393.7889</v>
      </c>
      <c r="O5579" s="1">
        <v>316207.12</v>
      </c>
      <c r="P5579" s="1">
        <v>20247.400000000001</v>
      </c>
      <c r="Q5579" s="2">
        <f>-+Table1[[#This Row],[Current Record Count]]+Table1[[#This Row],[Adj Record Count]]</f>
        <v>815</v>
      </c>
      <c r="R5579" s="1">
        <f>+-Table1[[#This Row],[Current Total ADJUSTMENT_AMOUNT]]+Table1[[#This Row],[Adj Total ADJUSTMENT_AMOUNT]]</f>
        <v>3233336.54</v>
      </c>
      <c r="S5579" s="1">
        <f>-Table1[[#This Row],[Current Total CHARGE_AMOUNT]]+Table1[[#This Row],[Adj Total CHARGE_AMOUNT]]</f>
        <v>4312297.87</v>
      </c>
      <c r="T5579" s="1">
        <f>+Table1[[#This Row],[Adj Total TOTAL_COST]]-Table1[[#This Row],[Current Total TOTAL_COST]]</f>
        <v>1233393.7889</v>
      </c>
      <c r="U5579" s="1">
        <f>+Table1[[#This Row],[Adj Total CONTRIBUTION_MARGIN]]-Table1[[#This Row],[Current Total CONTRIBUTION_MARGIN]]</f>
        <v>316207.12</v>
      </c>
      <c r="V5579" s="1">
        <f>+Table1[[#This Row],[Adj Total OPERATING_MARGIN]]-Table1[[#This Row],[Current Total OPERATING_MARGIN]]</f>
        <v>20247.400000000001</v>
      </c>
    </row>
    <row r="5580" spans="1:22" x14ac:dyDescent="0.3">
      <c r="A5580" t="s">
        <v>81</v>
      </c>
      <c r="B5580">
        <v>2020</v>
      </c>
      <c r="C5580" t="s">
        <v>60</v>
      </c>
      <c r="D5580" t="s">
        <v>60</v>
      </c>
      <c r="E5580" s="2">
        <v>12</v>
      </c>
      <c r="F5580" s="1">
        <v>28139.84</v>
      </c>
      <c r="G5580" s="1">
        <v>38105.120000000003</v>
      </c>
      <c r="H5580" s="1">
        <v>5517.0839999999998</v>
      </c>
      <c r="I5580" s="1">
        <v>4798.88</v>
      </c>
      <c r="J5580" s="1">
        <v>3132.15</v>
      </c>
      <c r="K5580" s="2">
        <v>216</v>
      </c>
      <c r="L5580" s="1">
        <v>1259860.83</v>
      </c>
      <c r="M5580" s="1">
        <v>1907005.45</v>
      </c>
      <c r="N5580" s="1">
        <v>619028.27099999995</v>
      </c>
      <c r="O5580" s="1">
        <v>206857.74</v>
      </c>
      <c r="P5580" s="1">
        <v>23420.51</v>
      </c>
      <c r="Q5580" s="2">
        <f>-+Table1[[#This Row],[Current Record Count]]+Table1[[#This Row],[Adj Record Count]]</f>
        <v>204</v>
      </c>
      <c r="R5580" s="1">
        <f>+-Table1[[#This Row],[Current Total ADJUSTMENT_AMOUNT]]+Table1[[#This Row],[Adj Total ADJUSTMENT_AMOUNT]]</f>
        <v>1231720.99</v>
      </c>
      <c r="S5580" s="1">
        <f>-Table1[[#This Row],[Current Total CHARGE_AMOUNT]]+Table1[[#This Row],[Adj Total CHARGE_AMOUNT]]</f>
        <v>1868900.3299999998</v>
      </c>
      <c r="T5580" s="1">
        <f>+Table1[[#This Row],[Adj Total TOTAL_COST]]-Table1[[#This Row],[Current Total TOTAL_COST]]</f>
        <v>613511.18699999992</v>
      </c>
      <c r="U5580" s="1">
        <f>+Table1[[#This Row],[Adj Total CONTRIBUTION_MARGIN]]-Table1[[#This Row],[Current Total CONTRIBUTION_MARGIN]]</f>
        <v>202058.86</v>
      </c>
      <c r="V5580" s="1">
        <f>+Table1[[#This Row],[Adj Total OPERATING_MARGIN]]-Table1[[#This Row],[Current Total OPERATING_MARGIN]]</f>
        <v>20288.359999999997</v>
      </c>
    </row>
    <row r="5581" spans="1:22" x14ac:dyDescent="0.3">
      <c r="A5581" t="s">
        <v>31</v>
      </c>
      <c r="B5581">
        <v>2020</v>
      </c>
      <c r="C5581" t="s">
        <v>20</v>
      </c>
      <c r="D5581" t="s">
        <v>61</v>
      </c>
      <c r="E5581" s="2">
        <v>163</v>
      </c>
      <c r="F5581" s="1">
        <v>824921.66</v>
      </c>
      <c r="G5581" s="1">
        <v>1164080.73</v>
      </c>
      <c r="H5581" s="1">
        <v>371783.60460000002</v>
      </c>
      <c r="I5581" s="1">
        <v>81715.960000000006</v>
      </c>
      <c r="J5581" s="1">
        <v>-34977.31</v>
      </c>
      <c r="K5581" s="2">
        <v>63</v>
      </c>
      <c r="L5581" s="1">
        <v>177204.3</v>
      </c>
      <c r="M5581" s="1">
        <v>255106.97</v>
      </c>
      <c r="N5581" s="1">
        <v>92201.411200000002</v>
      </c>
      <c r="O5581" s="1">
        <v>15036.68</v>
      </c>
      <c r="P5581" s="1">
        <v>-14671.22</v>
      </c>
      <c r="Q5581" s="2">
        <f>-+Table1[[#This Row],[Current Record Count]]+Table1[[#This Row],[Adj Record Count]]</f>
        <v>-100</v>
      </c>
      <c r="R5581" s="1">
        <f>+-Table1[[#This Row],[Current Total ADJUSTMENT_AMOUNT]]+Table1[[#This Row],[Adj Total ADJUSTMENT_AMOUNT]]</f>
        <v>-647717.3600000001</v>
      </c>
      <c r="S5581" s="1">
        <f>-Table1[[#This Row],[Current Total CHARGE_AMOUNT]]+Table1[[#This Row],[Adj Total CHARGE_AMOUNT]]</f>
        <v>-908973.76</v>
      </c>
      <c r="T5581" s="1">
        <f>+Table1[[#This Row],[Adj Total TOTAL_COST]]-Table1[[#This Row],[Current Total TOTAL_COST]]</f>
        <v>-279582.19339999999</v>
      </c>
      <c r="U5581" s="1">
        <f>+Table1[[#This Row],[Adj Total CONTRIBUTION_MARGIN]]-Table1[[#This Row],[Current Total CONTRIBUTION_MARGIN]]</f>
        <v>-66679.28</v>
      </c>
      <c r="V5581" s="1">
        <f>+Table1[[#This Row],[Adj Total OPERATING_MARGIN]]-Table1[[#This Row],[Current Total OPERATING_MARGIN]]</f>
        <v>20306.089999999997</v>
      </c>
    </row>
    <row r="5582" spans="1:22" x14ac:dyDescent="0.3">
      <c r="A5582" t="s">
        <v>35</v>
      </c>
      <c r="B5582">
        <v>2025</v>
      </c>
      <c r="C5582" t="s">
        <v>29</v>
      </c>
      <c r="D5582" t="s">
        <v>43</v>
      </c>
      <c r="E5582" s="2">
        <v>237</v>
      </c>
      <c r="F5582" s="1">
        <v>785893.61</v>
      </c>
      <c r="G5582" s="1">
        <v>1038818.59</v>
      </c>
      <c r="H5582" s="1">
        <v>238421.33100000001</v>
      </c>
      <c r="I5582" s="1">
        <v>38240</v>
      </c>
      <c r="J5582" s="1">
        <v>-29278.1</v>
      </c>
      <c r="K5582" s="2">
        <v>164</v>
      </c>
      <c r="L5582" s="1">
        <v>177876.2</v>
      </c>
      <c r="M5582" s="1">
        <v>225606.23</v>
      </c>
      <c r="N5582" s="1">
        <v>53683.0242</v>
      </c>
      <c r="O5582" s="1">
        <v>9248.66</v>
      </c>
      <c r="P5582" s="1">
        <v>-8891.11</v>
      </c>
      <c r="Q5582" s="2">
        <f>-+Table1[[#This Row],[Current Record Count]]+Table1[[#This Row],[Adj Record Count]]</f>
        <v>-73</v>
      </c>
      <c r="R5582" s="1">
        <f>+-Table1[[#This Row],[Current Total ADJUSTMENT_AMOUNT]]+Table1[[#This Row],[Adj Total ADJUSTMENT_AMOUNT]]</f>
        <v>-608017.40999999992</v>
      </c>
      <c r="S5582" s="1">
        <f>-Table1[[#This Row],[Current Total CHARGE_AMOUNT]]+Table1[[#This Row],[Adj Total CHARGE_AMOUNT]]</f>
        <v>-813212.36</v>
      </c>
      <c r="T5582" s="1">
        <f>+Table1[[#This Row],[Adj Total TOTAL_COST]]-Table1[[#This Row],[Current Total TOTAL_COST]]</f>
        <v>-184738.30680000002</v>
      </c>
      <c r="U5582" s="1">
        <f>+Table1[[#This Row],[Adj Total CONTRIBUTION_MARGIN]]-Table1[[#This Row],[Current Total CONTRIBUTION_MARGIN]]</f>
        <v>-28991.34</v>
      </c>
      <c r="V5582" s="1">
        <f>+Table1[[#This Row],[Adj Total OPERATING_MARGIN]]-Table1[[#This Row],[Current Total OPERATING_MARGIN]]</f>
        <v>20386.989999999998</v>
      </c>
    </row>
    <row r="5583" spans="1:22" x14ac:dyDescent="0.3">
      <c r="A5583" t="s">
        <v>39</v>
      </c>
      <c r="B5583">
        <v>2021</v>
      </c>
      <c r="C5583" t="s">
        <v>17</v>
      </c>
      <c r="D5583" t="s">
        <v>85</v>
      </c>
      <c r="E5583" s="2">
        <v>1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2">
        <v>35</v>
      </c>
      <c r="L5583" s="1">
        <v>230922.85</v>
      </c>
      <c r="M5583" s="1">
        <v>340521.65</v>
      </c>
      <c r="N5583" s="1">
        <v>105747.874</v>
      </c>
      <c r="O5583" s="1">
        <v>60086.35</v>
      </c>
      <c r="P5583" s="1">
        <v>20420.560000000001</v>
      </c>
      <c r="Q5583" s="2">
        <f>-+Table1[[#This Row],[Current Record Count]]+Table1[[#This Row],[Adj Record Count]]</f>
        <v>34</v>
      </c>
      <c r="R5583" s="1">
        <f>+-Table1[[#This Row],[Current Total ADJUSTMENT_AMOUNT]]+Table1[[#This Row],[Adj Total ADJUSTMENT_AMOUNT]]</f>
        <v>230922.85</v>
      </c>
      <c r="S5583" s="1">
        <f>-Table1[[#This Row],[Current Total CHARGE_AMOUNT]]+Table1[[#This Row],[Adj Total CHARGE_AMOUNT]]</f>
        <v>340521.65</v>
      </c>
      <c r="T5583" s="1">
        <f>+Table1[[#This Row],[Adj Total TOTAL_COST]]-Table1[[#This Row],[Current Total TOTAL_COST]]</f>
        <v>105747.874</v>
      </c>
      <c r="U5583" s="1">
        <f>+Table1[[#This Row],[Adj Total CONTRIBUTION_MARGIN]]-Table1[[#This Row],[Current Total CONTRIBUTION_MARGIN]]</f>
        <v>60086.35</v>
      </c>
      <c r="V5583" s="1">
        <f>+Table1[[#This Row],[Adj Total OPERATING_MARGIN]]-Table1[[#This Row],[Current Total OPERATING_MARGIN]]</f>
        <v>20420.560000000001</v>
      </c>
    </row>
    <row r="5584" spans="1:22" x14ac:dyDescent="0.3">
      <c r="A5584" t="s">
        <v>74</v>
      </c>
      <c r="B5584">
        <v>2023</v>
      </c>
      <c r="C5584" t="s">
        <v>29</v>
      </c>
      <c r="D5584" t="s">
        <v>52</v>
      </c>
      <c r="E5584" s="2">
        <v>496</v>
      </c>
      <c r="F5584" s="1">
        <v>146436.44</v>
      </c>
      <c r="G5584" s="1">
        <v>223888.56</v>
      </c>
      <c r="H5584" s="1">
        <v>91208.506899999993</v>
      </c>
      <c r="I5584" s="1">
        <v>17609.48</v>
      </c>
      <c r="J5584" s="1">
        <v>-13400.66</v>
      </c>
      <c r="K5584" s="2">
        <v>478</v>
      </c>
      <c r="L5584" s="1">
        <v>46886.26</v>
      </c>
      <c r="M5584" s="1">
        <v>101987.4</v>
      </c>
      <c r="N5584" s="1">
        <v>48111.446199999998</v>
      </c>
      <c r="O5584" s="1">
        <v>23279.99</v>
      </c>
      <c r="P5584" s="1">
        <v>7077.28</v>
      </c>
      <c r="Q5584" s="2">
        <f>-+Table1[[#This Row],[Current Record Count]]+Table1[[#This Row],[Adj Record Count]]</f>
        <v>-18</v>
      </c>
      <c r="R5584" s="1">
        <f>+-Table1[[#This Row],[Current Total ADJUSTMENT_AMOUNT]]+Table1[[#This Row],[Adj Total ADJUSTMENT_AMOUNT]]</f>
        <v>-99550.18</v>
      </c>
      <c r="S5584" s="1">
        <f>-Table1[[#This Row],[Current Total CHARGE_AMOUNT]]+Table1[[#This Row],[Adj Total CHARGE_AMOUNT]]</f>
        <v>-121901.16</v>
      </c>
      <c r="T5584" s="1">
        <f>+Table1[[#This Row],[Adj Total TOTAL_COST]]-Table1[[#This Row],[Current Total TOTAL_COST]]</f>
        <v>-43097.060699999995</v>
      </c>
      <c r="U5584" s="1">
        <f>+Table1[[#This Row],[Adj Total CONTRIBUTION_MARGIN]]-Table1[[#This Row],[Current Total CONTRIBUTION_MARGIN]]</f>
        <v>5670.510000000002</v>
      </c>
      <c r="V5584" s="1">
        <f>+Table1[[#This Row],[Adj Total OPERATING_MARGIN]]-Table1[[#This Row],[Current Total OPERATING_MARGIN]]</f>
        <v>20477.939999999999</v>
      </c>
    </row>
    <row r="5585" spans="1:22" x14ac:dyDescent="0.3">
      <c r="A5585" t="s">
        <v>31</v>
      </c>
      <c r="B5585">
        <v>2025</v>
      </c>
      <c r="C5585" t="s">
        <v>50</v>
      </c>
      <c r="D5585" t="s">
        <v>50</v>
      </c>
      <c r="E5585" s="2">
        <v>14</v>
      </c>
      <c r="F5585" s="1">
        <v>112399.94</v>
      </c>
      <c r="G5585" s="1">
        <v>134810.29</v>
      </c>
      <c r="H5585" s="1">
        <v>50107.921699999999</v>
      </c>
      <c r="I5585" s="1">
        <v>-5293.75</v>
      </c>
      <c r="J5585" s="1">
        <v>-25073.8</v>
      </c>
      <c r="K5585" s="2">
        <v>5</v>
      </c>
      <c r="L5585" s="1">
        <v>16111.7</v>
      </c>
      <c r="M5585" s="1">
        <v>21412.14</v>
      </c>
      <c r="N5585" s="1">
        <v>12348.6366</v>
      </c>
      <c r="O5585" s="1">
        <v>707.2</v>
      </c>
      <c r="P5585" s="1">
        <v>-4573.4799999999996</v>
      </c>
      <c r="Q5585" s="2">
        <f>-+Table1[[#This Row],[Current Record Count]]+Table1[[#This Row],[Adj Record Count]]</f>
        <v>-9</v>
      </c>
      <c r="R5585" s="1">
        <f>+-Table1[[#This Row],[Current Total ADJUSTMENT_AMOUNT]]+Table1[[#This Row],[Adj Total ADJUSTMENT_AMOUNT]]</f>
        <v>-96288.24</v>
      </c>
      <c r="S5585" s="1">
        <f>-Table1[[#This Row],[Current Total CHARGE_AMOUNT]]+Table1[[#This Row],[Adj Total CHARGE_AMOUNT]]</f>
        <v>-113398.15000000001</v>
      </c>
      <c r="T5585" s="1">
        <f>+Table1[[#This Row],[Adj Total TOTAL_COST]]-Table1[[#This Row],[Current Total TOTAL_COST]]</f>
        <v>-37759.285100000001</v>
      </c>
      <c r="U5585" s="1">
        <f>+Table1[[#This Row],[Adj Total CONTRIBUTION_MARGIN]]-Table1[[#This Row],[Current Total CONTRIBUTION_MARGIN]]</f>
        <v>6000.95</v>
      </c>
      <c r="V5585" s="1">
        <f>+Table1[[#This Row],[Adj Total OPERATING_MARGIN]]-Table1[[#This Row],[Current Total OPERATING_MARGIN]]</f>
        <v>20500.32</v>
      </c>
    </row>
    <row r="5586" spans="1:22" x14ac:dyDescent="0.3">
      <c r="A5586" t="s">
        <v>22</v>
      </c>
      <c r="B5586">
        <v>2020</v>
      </c>
      <c r="C5586" t="s">
        <v>29</v>
      </c>
      <c r="D5586" t="s">
        <v>73</v>
      </c>
      <c r="E5586" s="2">
        <v>229</v>
      </c>
      <c r="F5586" s="1">
        <v>102142.39</v>
      </c>
      <c r="G5586" s="1">
        <v>140494.5</v>
      </c>
      <c r="H5586" s="1">
        <v>208306.0968</v>
      </c>
      <c r="I5586" s="1">
        <v>-26283.02</v>
      </c>
      <c r="J5586" s="1">
        <v>-170472.98</v>
      </c>
      <c r="K5586" s="2">
        <v>178</v>
      </c>
      <c r="L5586" s="1">
        <v>27056.11</v>
      </c>
      <c r="M5586" s="1">
        <v>46232.03</v>
      </c>
      <c r="N5586" s="1">
        <v>168632.6244</v>
      </c>
      <c r="O5586" s="1">
        <v>-29815.439999999999</v>
      </c>
      <c r="P5586" s="1">
        <v>-149918</v>
      </c>
      <c r="Q5586" s="2">
        <f>-+Table1[[#This Row],[Current Record Count]]+Table1[[#This Row],[Adj Record Count]]</f>
        <v>-51</v>
      </c>
      <c r="R5586" s="1">
        <f>+-Table1[[#This Row],[Current Total ADJUSTMENT_AMOUNT]]+Table1[[#This Row],[Adj Total ADJUSTMENT_AMOUNT]]</f>
        <v>-75086.28</v>
      </c>
      <c r="S5586" s="1">
        <f>-Table1[[#This Row],[Current Total CHARGE_AMOUNT]]+Table1[[#This Row],[Adj Total CHARGE_AMOUNT]]</f>
        <v>-94262.47</v>
      </c>
      <c r="T5586" s="1">
        <f>+Table1[[#This Row],[Adj Total TOTAL_COST]]-Table1[[#This Row],[Current Total TOTAL_COST]]</f>
        <v>-39673.472399999999</v>
      </c>
      <c r="U5586" s="1">
        <f>+Table1[[#This Row],[Adj Total CONTRIBUTION_MARGIN]]-Table1[[#This Row],[Current Total CONTRIBUTION_MARGIN]]</f>
        <v>-3532.4199999999983</v>
      </c>
      <c r="V5586" s="1">
        <f>+Table1[[#This Row],[Adj Total OPERATING_MARGIN]]-Table1[[#This Row],[Current Total OPERATING_MARGIN]]</f>
        <v>20554.98000000001</v>
      </c>
    </row>
    <row r="5587" spans="1:22" x14ac:dyDescent="0.3">
      <c r="A5587" t="s">
        <v>16</v>
      </c>
      <c r="B5587">
        <v>2023</v>
      </c>
      <c r="C5587" t="s">
        <v>20</v>
      </c>
      <c r="D5587" t="s">
        <v>71</v>
      </c>
      <c r="E5587" s="2">
        <v>240</v>
      </c>
      <c r="F5587" s="1">
        <v>233316.78</v>
      </c>
      <c r="G5587" s="1">
        <v>325597.46999999997</v>
      </c>
      <c r="H5587" s="1">
        <v>108772.5558</v>
      </c>
      <c r="I5587" s="1">
        <v>31399.39</v>
      </c>
      <c r="J5587" s="1">
        <v>-507.81</v>
      </c>
      <c r="K5587" s="2">
        <v>105</v>
      </c>
      <c r="L5587" s="1">
        <v>50886.69</v>
      </c>
      <c r="M5587" s="1">
        <v>79462.53</v>
      </c>
      <c r="N5587" s="1">
        <v>17523.0213</v>
      </c>
      <c r="O5587" s="1">
        <v>24982.41</v>
      </c>
      <c r="P5587" s="1">
        <v>20087.22</v>
      </c>
      <c r="Q5587" s="2">
        <f>-+Table1[[#This Row],[Current Record Count]]+Table1[[#This Row],[Adj Record Count]]</f>
        <v>-135</v>
      </c>
      <c r="R5587" s="1">
        <f>+-Table1[[#This Row],[Current Total ADJUSTMENT_AMOUNT]]+Table1[[#This Row],[Adj Total ADJUSTMENT_AMOUNT]]</f>
        <v>-182430.09</v>
      </c>
      <c r="S5587" s="1">
        <f>-Table1[[#This Row],[Current Total CHARGE_AMOUNT]]+Table1[[#This Row],[Adj Total CHARGE_AMOUNT]]</f>
        <v>-246134.93999999997</v>
      </c>
      <c r="T5587" s="1">
        <f>+Table1[[#This Row],[Adj Total TOTAL_COST]]-Table1[[#This Row],[Current Total TOTAL_COST]]</f>
        <v>-91249.534500000009</v>
      </c>
      <c r="U5587" s="1">
        <f>+Table1[[#This Row],[Adj Total CONTRIBUTION_MARGIN]]-Table1[[#This Row],[Current Total CONTRIBUTION_MARGIN]]</f>
        <v>-6416.98</v>
      </c>
      <c r="V5587" s="1">
        <f>+Table1[[#This Row],[Adj Total OPERATING_MARGIN]]-Table1[[#This Row],[Current Total OPERATING_MARGIN]]</f>
        <v>20595.030000000002</v>
      </c>
    </row>
    <row r="5588" spans="1:22" x14ac:dyDescent="0.3">
      <c r="A5588" t="s">
        <v>81</v>
      </c>
      <c r="B5588">
        <v>2023</v>
      </c>
      <c r="C5588" t="s">
        <v>29</v>
      </c>
      <c r="D5588" t="s">
        <v>73</v>
      </c>
      <c r="E5588" s="2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2">
        <v>19</v>
      </c>
      <c r="L5588" s="1">
        <v>218793.99</v>
      </c>
      <c r="M5588" s="1">
        <v>320952.43</v>
      </c>
      <c r="N5588" s="1">
        <v>91323.662700000001</v>
      </c>
      <c r="O5588" s="1">
        <v>31218.5</v>
      </c>
      <c r="P5588" s="1">
        <v>20608.02</v>
      </c>
      <c r="Q5588" s="2">
        <f>-+Table1[[#This Row],[Current Record Count]]+Table1[[#This Row],[Adj Record Count]]</f>
        <v>19</v>
      </c>
      <c r="R5588" s="1">
        <f>+-Table1[[#This Row],[Current Total ADJUSTMENT_AMOUNT]]+Table1[[#This Row],[Adj Total ADJUSTMENT_AMOUNT]]</f>
        <v>218793.99</v>
      </c>
      <c r="S5588" s="1">
        <f>-Table1[[#This Row],[Current Total CHARGE_AMOUNT]]+Table1[[#This Row],[Adj Total CHARGE_AMOUNT]]</f>
        <v>320952.43</v>
      </c>
      <c r="T5588" s="1">
        <f>+Table1[[#This Row],[Adj Total TOTAL_COST]]-Table1[[#This Row],[Current Total TOTAL_COST]]</f>
        <v>91323.662700000001</v>
      </c>
      <c r="U5588" s="1">
        <f>+Table1[[#This Row],[Adj Total CONTRIBUTION_MARGIN]]-Table1[[#This Row],[Current Total CONTRIBUTION_MARGIN]]</f>
        <v>31218.5</v>
      </c>
      <c r="V5588" s="1">
        <f>+Table1[[#This Row],[Adj Total OPERATING_MARGIN]]-Table1[[#This Row],[Current Total OPERATING_MARGIN]]</f>
        <v>20608.02</v>
      </c>
    </row>
    <row r="5589" spans="1:22" x14ac:dyDescent="0.3">
      <c r="A5589" t="s">
        <v>35</v>
      </c>
      <c r="B5589">
        <v>2024</v>
      </c>
      <c r="C5589" t="s">
        <v>17</v>
      </c>
      <c r="D5589" t="s">
        <v>79</v>
      </c>
      <c r="E5589" s="2">
        <v>45</v>
      </c>
      <c r="F5589" s="1">
        <v>429743.89</v>
      </c>
      <c r="G5589" s="1">
        <v>505530.96</v>
      </c>
      <c r="H5589" s="1">
        <v>126743.3368</v>
      </c>
      <c r="I5589" s="1">
        <v>6204.51</v>
      </c>
      <c r="J5589" s="1">
        <v>-35494.769999999997</v>
      </c>
      <c r="K5589" s="2">
        <v>25</v>
      </c>
      <c r="L5589" s="1">
        <v>108672.41</v>
      </c>
      <c r="M5589" s="1">
        <v>126980.82</v>
      </c>
      <c r="N5589" s="1">
        <v>30766.047200000001</v>
      </c>
      <c r="O5589" s="1">
        <v>-5731.04</v>
      </c>
      <c r="P5589" s="1">
        <v>-14632</v>
      </c>
      <c r="Q5589" s="2">
        <f>-+Table1[[#This Row],[Current Record Count]]+Table1[[#This Row],[Adj Record Count]]</f>
        <v>-20</v>
      </c>
      <c r="R5589" s="1">
        <f>+-Table1[[#This Row],[Current Total ADJUSTMENT_AMOUNT]]+Table1[[#This Row],[Adj Total ADJUSTMENT_AMOUNT]]</f>
        <v>-321071.48</v>
      </c>
      <c r="S5589" s="1">
        <f>-Table1[[#This Row],[Current Total CHARGE_AMOUNT]]+Table1[[#This Row],[Adj Total CHARGE_AMOUNT]]</f>
        <v>-378550.14</v>
      </c>
      <c r="T5589" s="1">
        <f>+Table1[[#This Row],[Adj Total TOTAL_COST]]-Table1[[#This Row],[Current Total TOTAL_COST]]</f>
        <v>-95977.289600000004</v>
      </c>
      <c r="U5589" s="1">
        <f>+Table1[[#This Row],[Adj Total CONTRIBUTION_MARGIN]]-Table1[[#This Row],[Current Total CONTRIBUTION_MARGIN]]</f>
        <v>-11935.55</v>
      </c>
      <c r="V5589" s="1">
        <f>+Table1[[#This Row],[Adj Total OPERATING_MARGIN]]-Table1[[#This Row],[Current Total OPERATING_MARGIN]]</f>
        <v>20862.769999999997</v>
      </c>
    </row>
    <row r="5590" spans="1:22" x14ac:dyDescent="0.3">
      <c r="A5590" t="s">
        <v>25</v>
      </c>
      <c r="B5590">
        <v>2025</v>
      </c>
      <c r="C5590" t="s">
        <v>17</v>
      </c>
      <c r="D5590" t="s">
        <v>66</v>
      </c>
      <c r="E5590" s="2">
        <v>213</v>
      </c>
      <c r="F5590" s="1">
        <v>419820.47</v>
      </c>
      <c r="G5590" s="1">
        <v>624486.65</v>
      </c>
      <c r="H5590" s="1">
        <v>50564.998899999999</v>
      </c>
      <c r="I5590" s="1">
        <v>144625.57999999999</v>
      </c>
      <c r="J5590" s="1">
        <v>128810.96</v>
      </c>
      <c r="K5590" s="2">
        <v>291</v>
      </c>
      <c r="L5590" s="1">
        <v>640192.56000000006</v>
      </c>
      <c r="M5590" s="1">
        <v>951877.53</v>
      </c>
      <c r="N5590" s="1">
        <v>117712.9564</v>
      </c>
      <c r="O5590" s="1">
        <v>186049.68</v>
      </c>
      <c r="P5590" s="1">
        <v>149687.1</v>
      </c>
      <c r="Q5590" s="2">
        <f>-+Table1[[#This Row],[Current Record Count]]+Table1[[#This Row],[Adj Record Count]]</f>
        <v>78</v>
      </c>
      <c r="R5590" s="1">
        <f>+-Table1[[#This Row],[Current Total ADJUSTMENT_AMOUNT]]+Table1[[#This Row],[Adj Total ADJUSTMENT_AMOUNT]]</f>
        <v>220372.09000000008</v>
      </c>
      <c r="S5590" s="1">
        <f>-Table1[[#This Row],[Current Total CHARGE_AMOUNT]]+Table1[[#This Row],[Adj Total CHARGE_AMOUNT]]</f>
        <v>327390.88</v>
      </c>
      <c r="T5590" s="1">
        <f>+Table1[[#This Row],[Adj Total TOTAL_COST]]-Table1[[#This Row],[Current Total TOTAL_COST]]</f>
        <v>67147.95749999999</v>
      </c>
      <c r="U5590" s="1">
        <f>+Table1[[#This Row],[Adj Total CONTRIBUTION_MARGIN]]-Table1[[#This Row],[Current Total CONTRIBUTION_MARGIN]]</f>
        <v>41424.100000000006</v>
      </c>
      <c r="V5590" s="1">
        <f>+Table1[[#This Row],[Adj Total OPERATING_MARGIN]]-Table1[[#This Row],[Current Total OPERATING_MARGIN]]</f>
        <v>20876.14</v>
      </c>
    </row>
    <row r="5591" spans="1:22" x14ac:dyDescent="0.3">
      <c r="A5591" t="s">
        <v>78</v>
      </c>
      <c r="B5591">
        <v>2021</v>
      </c>
      <c r="C5591" t="s">
        <v>20</v>
      </c>
      <c r="D5591" t="s">
        <v>89</v>
      </c>
      <c r="E5591" s="2">
        <v>29</v>
      </c>
      <c r="F5591" s="1">
        <v>226035.07</v>
      </c>
      <c r="G5591" s="1">
        <v>298090.52</v>
      </c>
      <c r="H5591" s="1">
        <v>149430.8787</v>
      </c>
      <c r="I5591" s="1">
        <v>2779.26</v>
      </c>
      <c r="J5591" s="1">
        <v>-35934.69</v>
      </c>
      <c r="K5591" s="2">
        <v>15</v>
      </c>
      <c r="L5591" s="1">
        <v>18023.77</v>
      </c>
      <c r="M5591" s="1">
        <v>34670.449999999997</v>
      </c>
      <c r="N5591" s="1">
        <v>34332.254200000003</v>
      </c>
      <c r="O5591" s="1">
        <v>-3491.89</v>
      </c>
      <c r="P5591" s="1">
        <v>-15043.73</v>
      </c>
      <c r="Q5591" s="2">
        <f>-+Table1[[#This Row],[Current Record Count]]+Table1[[#This Row],[Adj Record Count]]</f>
        <v>-14</v>
      </c>
      <c r="R5591" s="1">
        <f>+-Table1[[#This Row],[Current Total ADJUSTMENT_AMOUNT]]+Table1[[#This Row],[Adj Total ADJUSTMENT_AMOUNT]]</f>
        <v>-208011.30000000002</v>
      </c>
      <c r="S5591" s="1">
        <f>-Table1[[#This Row],[Current Total CHARGE_AMOUNT]]+Table1[[#This Row],[Adj Total CHARGE_AMOUNT]]</f>
        <v>-263420.07</v>
      </c>
      <c r="T5591" s="1">
        <f>+Table1[[#This Row],[Adj Total TOTAL_COST]]-Table1[[#This Row],[Current Total TOTAL_COST]]</f>
        <v>-115098.62450000001</v>
      </c>
      <c r="U5591" s="1">
        <f>+Table1[[#This Row],[Adj Total CONTRIBUTION_MARGIN]]-Table1[[#This Row],[Current Total CONTRIBUTION_MARGIN]]</f>
        <v>-6271.15</v>
      </c>
      <c r="V5591" s="1">
        <f>+Table1[[#This Row],[Adj Total OPERATING_MARGIN]]-Table1[[#This Row],[Current Total OPERATING_MARGIN]]</f>
        <v>20890.960000000003</v>
      </c>
    </row>
    <row r="5592" spans="1:22" x14ac:dyDescent="0.3">
      <c r="A5592" t="s">
        <v>39</v>
      </c>
      <c r="B5592">
        <v>2023</v>
      </c>
      <c r="C5592" t="s">
        <v>29</v>
      </c>
      <c r="D5592" t="s">
        <v>38</v>
      </c>
      <c r="E5592" s="2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2">
        <v>8</v>
      </c>
      <c r="L5592" s="1">
        <v>148659.93</v>
      </c>
      <c r="M5592" s="1">
        <v>221940.15</v>
      </c>
      <c r="N5592" s="1">
        <v>52357.198900000003</v>
      </c>
      <c r="O5592" s="1">
        <v>37452.35</v>
      </c>
      <c r="P5592" s="1">
        <v>20950.03</v>
      </c>
      <c r="Q5592" s="2">
        <f>-+Table1[[#This Row],[Current Record Count]]+Table1[[#This Row],[Adj Record Count]]</f>
        <v>8</v>
      </c>
      <c r="R5592" s="1">
        <f>+-Table1[[#This Row],[Current Total ADJUSTMENT_AMOUNT]]+Table1[[#This Row],[Adj Total ADJUSTMENT_AMOUNT]]</f>
        <v>148659.93</v>
      </c>
      <c r="S5592" s="1">
        <f>-Table1[[#This Row],[Current Total CHARGE_AMOUNT]]+Table1[[#This Row],[Adj Total CHARGE_AMOUNT]]</f>
        <v>221940.15</v>
      </c>
      <c r="T5592" s="1">
        <f>+Table1[[#This Row],[Adj Total TOTAL_COST]]-Table1[[#This Row],[Current Total TOTAL_COST]]</f>
        <v>52357.198900000003</v>
      </c>
      <c r="U5592" s="1">
        <f>+Table1[[#This Row],[Adj Total CONTRIBUTION_MARGIN]]-Table1[[#This Row],[Current Total CONTRIBUTION_MARGIN]]</f>
        <v>37452.35</v>
      </c>
      <c r="V5592" s="1">
        <f>+Table1[[#This Row],[Adj Total OPERATING_MARGIN]]-Table1[[#This Row],[Current Total OPERATING_MARGIN]]</f>
        <v>20950.03</v>
      </c>
    </row>
    <row r="5593" spans="1:22" x14ac:dyDescent="0.3">
      <c r="A5593" t="s">
        <v>78</v>
      </c>
      <c r="B5593">
        <v>2025</v>
      </c>
      <c r="C5593" t="s">
        <v>41</v>
      </c>
      <c r="D5593" t="s">
        <v>41</v>
      </c>
      <c r="E5593" s="2">
        <v>438</v>
      </c>
      <c r="F5593" s="1">
        <v>851629.66</v>
      </c>
      <c r="G5593" s="1">
        <v>1096178.06</v>
      </c>
      <c r="H5593" s="1">
        <v>233230.3872</v>
      </c>
      <c r="I5593" s="1">
        <v>58625.56</v>
      </c>
      <c r="J5593" s="1">
        <v>-18319.669999999998</v>
      </c>
      <c r="K5593" s="2">
        <v>29</v>
      </c>
      <c r="L5593" s="1">
        <v>72590.33</v>
      </c>
      <c r="M5593" s="1">
        <v>91211.75</v>
      </c>
      <c r="N5593" s="1">
        <v>12326.1679</v>
      </c>
      <c r="O5593" s="1">
        <v>6466.46</v>
      </c>
      <c r="P5593" s="1">
        <v>2652.52</v>
      </c>
      <c r="Q5593" s="2">
        <f>-+Table1[[#This Row],[Current Record Count]]+Table1[[#This Row],[Adj Record Count]]</f>
        <v>-409</v>
      </c>
      <c r="R5593" s="1">
        <f>+-Table1[[#This Row],[Current Total ADJUSTMENT_AMOUNT]]+Table1[[#This Row],[Adj Total ADJUSTMENT_AMOUNT]]</f>
        <v>-779039.33000000007</v>
      </c>
      <c r="S5593" s="1">
        <f>-Table1[[#This Row],[Current Total CHARGE_AMOUNT]]+Table1[[#This Row],[Adj Total CHARGE_AMOUNT]]</f>
        <v>-1004966.31</v>
      </c>
      <c r="T5593" s="1">
        <f>+Table1[[#This Row],[Adj Total TOTAL_COST]]-Table1[[#This Row],[Current Total TOTAL_COST]]</f>
        <v>-220904.2193</v>
      </c>
      <c r="U5593" s="1">
        <f>+Table1[[#This Row],[Adj Total CONTRIBUTION_MARGIN]]-Table1[[#This Row],[Current Total CONTRIBUTION_MARGIN]]</f>
        <v>-52159.1</v>
      </c>
      <c r="V5593" s="1">
        <f>+Table1[[#This Row],[Adj Total OPERATING_MARGIN]]-Table1[[#This Row],[Current Total OPERATING_MARGIN]]</f>
        <v>20972.19</v>
      </c>
    </row>
    <row r="5594" spans="1:22" x14ac:dyDescent="0.3">
      <c r="A5594" t="s">
        <v>33</v>
      </c>
      <c r="B5594">
        <v>2024</v>
      </c>
      <c r="C5594" t="s">
        <v>92</v>
      </c>
      <c r="D5594" t="s">
        <v>92</v>
      </c>
      <c r="E5594" s="2">
        <v>25</v>
      </c>
      <c r="F5594" s="1">
        <v>140496.5</v>
      </c>
      <c r="G5594" s="1">
        <v>189148.24</v>
      </c>
      <c r="H5594" s="1">
        <v>77093.307799999995</v>
      </c>
      <c r="I5594" s="1">
        <v>9166.3799999999992</v>
      </c>
      <c r="J5594" s="1">
        <v>-21080.27</v>
      </c>
      <c r="K5594" s="2">
        <v>2</v>
      </c>
      <c r="L5594" s="1">
        <v>677.72</v>
      </c>
      <c r="M5594" s="1">
        <v>695.29</v>
      </c>
      <c r="N5594" s="1">
        <v>254.0258</v>
      </c>
      <c r="O5594" s="1">
        <v>35.869999999999997</v>
      </c>
      <c r="P5594" s="1">
        <v>-73.09</v>
      </c>
      <c r="Q5594" s="2">
        <f>-+Table1[[#This Row],[Current Record Count]]+Table1[[#This Row],[Adj Record Count]]</f>
        <v>-23</v>
      </c>
      <c r="R5594" s="1">
        <f>+-Table1[[#This Row],[Current Total ADJUSTMENT_AMOUNT]]+Table1[[#This Row],[Adj Total ADJUSTMENT_AMOUNT]]</f>
        <v>-139818.78</v>
      </c>
      <c r="S5594" s="1">
        <f>-Table1[[#This Row],[Current Total CHARGE_AMOUNT]]+Table1[[#This Row],[Adj Total CHARGE_AMOUNT]]</f>
        <v>-188452.94999999998</v>
      </c>
      <c r="T5594" s="1">
        <f>+Table1[[#This Row],[Adj Total TOTAL_COST]]-Table1[[#This Row],[Current Total TOTAL_COST]]</f>
        <v>-76839.281999999992</v>
      </c>
      <c r="U5594" s="1">
        <f>+Table1[[#This Row],[Adj Total CONTRIBUTION_MARGIN]]-Table1[[#This Row],[Current Total CONTRIBUTION_MARGIN]]</f>
        <v>-9130.5099999999984</v>
      </c>
      <c r="V5594" s="1">
        <f>+Table1[[#This Row],[Adj Total OPERATING_MARGIN]]-Table1[[#This Row],[Current Total OPERATING_MARGIN]]</f>
        <v>21007.18</v>
      </c>
    </row>
    <row r="5595" spans="1:22" x14ac:dyDescent="0.3">
      <c r="A5595" t="s">
        <v>54</v>
      </c>
      <c r="B5595">
        <v>2020</v>
      </c>
      <c r="C5595" t="s">
        <v>23</v>
      </c>
      <c r="D5595" t="s">
        <v>24</v>
      </c>
      <c r="E5595" s="2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2">
        <v>12</v>
      </c>
      <c r="L5595" s="1">
        <v>48284.41</v>
      </c>
      <c r="M5595" s="1">
        <v>83793.45</v>
      </c>
      <c r="N5595" s="1">
        <v>14357.7189</v>
      </c>
      <c r="O5595" s="1">
        <v>26345.54</v>
      </c>
      <c r="P5595" s="1">
        <v>21057.99</v>
      </c>
      <c r="Q5595" s="2">
        <f>-+Table1[[#This Row],[Current Record Count]]+Table1[[#This Row],[Adj Record Count]]</f>
        <v>12</v>
      </c>
      <c r="R5595" s="1">
        <f>+-Table1[[#This Row],[Current Total ADJUSTMENT_AMOUNT]]+Table1[[#This Row],[Adj Total ADJUSTMENT_AMOUNT]]</f>
        <v>48284.41</v>
      </c>
      <c r="S5595" s="1">
        <f>-Table1[[#This Row],[Current Total CHARGE_AMOUNT]]+Table1[[#This Row],[Adj Total CHARGE_AMOUNT]]</f>
        <v>83793.45</v>
      </c>
      <c r="T5595" s="1">
        <f>+Table1[[#This Row],[Adj Total TOTAL_COST]]-Table1[[#This Row],[Current Total TOTAL_COST]]</f>
        <v>14357.7189</v>
      </c>
      <c r="U5595" s="1">
        <f>+Table1[[#This Row],[Adj Total CONTRIBUTION_MARGIN]]-Table1[[#This Row],[Current Total CONTRIBUTION_MARGIN]]</f>
        <v>26345.54</v>
      </c>
      <c r="V5595" s="1">
        <f>+Table1[[#This Row],[Adj Total OPERATING_MARGIN]]-Table1[[#This Row],[Current Total OPERATING_MARGIN]]</f>
        <v>21057.99</v>
      </c>
    </row>
    <row r="5596" spans="1:22" x14ac:dyDescent="0.3">
      <c r="A5596" t="s">
        <v>98</v>
      </c>
      <c r="B5596">
        <v>2021</v>
      </c>
      <c r="C5596" t="s">
        <v>23</v>
      </c>
      <c r="D5596" t="s">
        <v>24</v>
      </c>
      <c r="E5596" s="2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2">
        <v>1</v>
      </c>
      <c r="L5596" s="1">
        <v>14518.02</v>
      </c>
      <c r="M5596" s="1">
        <v>56448.72</v>
      </c>
      <c r="N5596" s="1">
        <v>20833.5039</v>
      </c>
      <c r="O5596" s="1">
        <v>26604.92</v>
      </c>
      <c r="P5596" s="1">
        <v>21097.200000000001</v>
      </c>
      <c r="Q5596" s="2">
        <f>-+Table1[[#This Row],[Current Record Count]]+Table1[[#This Row],[Adj Record Count]]</f>
        <v>1</v>
      </c>
      <c r="R5596" s="1">
        <f>+-Table1[[#This Row],[Current Total ADJUSTMENT_AMOUNT]]+Table1[[#This Row],[Adj Total ADJUSTMENT_AMOUNT]]</f>
        <v>14518.02</v>
      </c>
      <c r="S5596" s="1">
        <f>-Table1[[#This Row],[Current Total CHARGE_AMOUNT]]+Table1[[#This Row],[Adj Total CHARGE_AMOUNT]]</f>
        <v>56448.72</v>
      </c>
      <c r="T5596" s="1">
        <f>+Table1[[#This Row],[Adj Total TOTAL_COST]]-Table1[[#This Row],[Current Total TOTAL_COST]]</f>
        <v>20833.5039</v>
      </c>
      <c r="U5596" s="1">
        <f>+Table1[[#This Row],[Adj Total CONTRIBUTION_MARGIN]]-Table1[[#This Row],[Current Total CONTRIBUTION_MARGIN]]</f>
        <v>26604.92</v>
      </c>
      <c r="V5596" s="1">
        <f>+Table1[[#This Row],[Adj Total OPERATING_MARGIN]]-Table1[[#This Row],[Current Total OPERATING_MARGIN]]</f>
        <v>21097.200000000001</v>
      </c>
    </row>
    <row r="5597" spans="1:22" x14ac:dyDescent="0.3">
      <c r="A5597" t="s">
        <v>98</v>
      </c>
      <c r="B5597">
        <v>2022</v>
      </c>
      <c r="C5597" t="s">
        <v>20</v>
      </c>
      <c r="D5597" t="s">
        <v>89</v>
      </c>
      <c r="E5597" s="2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2">
        <v>1</v>
      </c>
      <c r="L5597" s="1">
        <v>3776.73</v>
      </c>
      <c r="M5597" s="1">
        <v>39907.949999999997</v>
      </c>
      <c r="N5597" s="1">
        <v>14988.7819</v>
      </c>
      <c r="O5597" s="1">
        <v>23790.73</v>
      </c>
      <c r="P5597" s="1">
        <v>21142.44</v>
      </c>
      <c r="Q5597" s="2">
        <f>-+Table1[[#This Row],[Current Record Count]]+Table1[[#This Row],[Adj Record Count]]</f>
        <v>1</v>
      </c>
      <c r="R5597" s="1">
        <f>+-Table1[[#This Row],[Current Total ADJUSTMENT_AMOUNT]]+Table1[[#This Row],[Adj Total ADJUSTMENT_AMOUNT]]</f>
        <v>3776.73</v>
      </c>
      <c r="S5597" s="1">
        <f>-Table1[[#This Row],[Current Total CHARGE_AMOUNT]]+Table1[[#This Row],[Adj Total CHARGE_AMOUNT]]</f>
        <v>39907.949999999997</v>
      </c>
      <c r="T5597" s="1">
        <f>+Table1[[#This Row],[Adj Total TOTAL_COST]]-Table1[[#This Row],[Current Total TOTAL_COST]]</f>
        <v>14988.7819</v>
      </c>
      <c r="U5597" s="1">
        <f>+Table1[[#This Row],[Adj Total CONTRIBUTION_MARGIN]]-Table1[[#This Row],[Current Total CONTRIBUTION_MARGIN]]</f>
        <v>23790.73</v>
      </c>
      <c r="V5597" s="1">
        <f>+Table1[[#This Row],[Adj Total OPERATING_MARGIN]]-Table1[[#This Row],[Current Total OPERATING_MARGIN]]</f>
        <v>21142.44</v>
      </c>
    </row>
    <row r="5598" spans="1:22" x14ac:dyDescent="0.3">
      <c r="A5598" t="s">
        <v>39</v>
      </c>
      <c r="B5598">
        <v>2021</v>
      </c>
      <c r="C5598" t="s">
        <v>20</v>
      </c>
      <c r="D5598" t="s">
        <v>89</v>
      </c>
      <c r="E5598" s="2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2">
        <v>9</v>
      </c>
      <c r="L5598" s="1">
        <v>67827.14</v>
      </c>
      <c r="M5598" s="1">
        <v>122781.81</v>
      </c>
      <c r="N5598" s="1">
        <v>33664.756399999998</v>
      </c>
      <c r="O5598" s="1">
        <v>31958.3</v>
      </c>
      <c r="P5598" s="1">
        <v>21163.08</v>
      </c>
      <c r="Q5598" s="2">
        <f>-+Table1[[#This Row],[Current Record Count]]+Table1[[#This Row],[Adj Record Count]]</f>
        <v>9</v>
      </c>
      <c r="R5598" s="1">
        <f>+-Table1[[#This Row],[Current Total ADJUSTMENT_AMOUNT]]+Table1[[#This Row],[Adj Total ADJUSTMENT_AMOUNT]]</f>
        <v>67827.14</v>
      </c>
      <c r="S5598" s="1">
        <f>-Table1[[#This Row],[Current Total CHARGE_AMOUNT]]+Table1[[#This Row],[Adj Total CHARGE_AMOUNT]]</f>
        <v>122781.81</v>
      </c>
      <c r="T5598" s="1">
        <f>+Table1[[#This Row],[Adj Total TOTAL_COST]]-Table1[[#This Row],[Current Total TOTAL_COST]]</f>
        <v>33664.756399999998</v>
      </c>
      <c r="U5598" s="1">
        <f>+Table1[[#This Row],[Adj Total CONTRIBUTION_MARGIN]]-Table1[[#This Row],[Current Total CONTRIBUTION_MARGIN]]</f>
        <v>31958.3</v>
      </c>
      <c r="V5598" s="1">
        <f>+Table1[[#This Row],[Adj Total OPERATING_MARGIN]]-Table1[[#This Row],[Current Total OPERATING_MARGIN]]</f>
        <v>21163.08</v>
      </c>
    </row>
    <row r="5599" spans="1:22" x14ac:dyDescent="0.3">
      <c r="A5599" t="s">
        <v>33</v>
      </c>
      <c r="B5599">
        <v>2025</v>
      </c>
      <c r="C5599" t="s">
        <v>20</v>
      </c>
      <c r="D5599" t="s">
        <v>21</v>
      </c>
      <c r="E5599" s="2">
        <v>98</v>
      </c>
      <c r="F5599" s="1">
        <v>727906.21</v>
      </c>
      <c r="G5599" s="1">
        <v>1000390.12</v>
      </c>
      <c r="H5599" s="1">
        <v>253948.5116</v>
      </c>
      <c r="I5599" s="1">
        <v>32712.33</v>
      </c>
      <c r="J5599" s="1">
        <v>-24601.9</v>
      </c>
      <c r="K5599" s="2">
        <v>12</v>
      </c>
      <c r="L5599" s="1">
        <v>70627.78</v>
      </c>
      <c r="M5599" s="1">
        <v>90261.07</v>
      </c>
      <c r="N5599" s="1">
        <v>15849.0708</v>
      </c>
      <c r="O5599" s="1">
        <v>-1109.73</v>
      </c>
      <c r="P5599" s="1">
        <v>-3173.06</v>
      </c>
      <c r="Q5599" s="2">
        <f>-+Table1[[#This Row],[Current Record Count]]+Table1[[#This Row],[Adj Record Count]]</f>
        <v>-86</v>
      </c>
      <c r="R5599" s="1">
        <f>+-Table1[[#This Row],[Current Total ADJUSTMENT_AMOUNT]]+Table1[[#This Row],[Adj Total ADJUSTMENT_AMOUNT]]</f>
        <v>-657278.42999999993</v>
      </c>
      <c r="S5599" s="1">
        <f>-Table1[[#This Row],[Current Total CHARGE_AMOUNT]]+Table1[[#This Row],[Adj Total CHARGE_AMOUNT]]</f>
        <v>-910129.05</v>
      </c>
      <c r="T5599" s="1">
        <f>+Table1[[#This Row],[Adj Total TOTAL_COST]]-Table1[[#This Row],[Current Total TOTAL_COST]]</f>
        <v>-238099.44080000001</v>
      </c>
      <c r="U5599" s="1">
        <f>+Table1[[#This Row],[Adj Total CONTRIBUTION_MARGIN]]-Table1[[#This Row],[Current Total CONTRIBUTION_MARGIN]]</f>
        <v>-33822.060000000005</v>
      </c>
      <c r="V5599" s="1">
        <f>+Table1[[#This Row],[Adj Total OPERATING_MARGIN]]-Table1[[#This Row],[Current Total OPERATING_MARGIN]]</f>
        <v>21428.84</v>
      </c>
    </row>
    <row r="5600" spans="1:22" x14ac:dyDescent="0.3">
      <c r="A5600" t="s">
        <v>16</v>
      </c>
      <c r="B5600">
        <v>2020</v>
      </c>
      <c r="C5600" t="s">
        <v>20</v>
      </c>
      <c r="D5600" t="s">
        <v>71</v>
      </c>
      <c r="E5600" s="2">
        <v>131</v>
      </c>
      <c r="F5600" s="1">
        <v>153172.15</v>
      </c>
      <c r="G5600" s="1">
        <v>209080.25</v>
      </c>
      <c r="H5600" s="1">
        <v>73803.317200000005</v>
      </c>
      <c r="I5600" s="1">
        <v>2076.44</v>
      </c>
      <c r="J5600" s="1">
        <v>-21594.41</v>
      </c>
      <c r="K5600" s="2">
        <v>3</v>
      </c>
      <c r="L5600" s="1">
        <v>1417.25</v>
      </c>
      <c r="M5600" s="1">
        <v>1417.25</v>
      </c>
      <c r="N5600" s="1">
        <v>141.81</v>
      </c>
      <c r="O5600" s="1">
        <v>-111.63</v>
      </c>
      <c r="P5600" s="1">
        <v>-141.80000000000001</v>
      </c>
      <c r="Q5600" s="2">
        <f>-+Table1[[#This Row],[Current Record Count]]+Table1[[#This Row],[Adj Record Count]]</f>
        <v>-128</v>
      </c>
      <c r="R5600" s="1">
        <f>+-Table1[[#This Row],[Current Total ADJUSTMENT_AMOUNT]]+Table1[[#This Row],[Adj Total ADJUSTMENT_AMOUNT]]</f>
        <v>-151754.9</v>
      </c>
      <c r="S5600" s="1">
        <f>-Table1[[#This Row],[Current Total CHARGE_AMOUNT]]+Table1[[#This Row],[Adj Total CHARGE_AMOUNT]]</f>
        <v>-207663</v>
      </c>
      <c r="T5600" s="1">
        <f>+Table1[[#This Row],[Adj Total TOTAL_COST]]-Table1[[#This Row],[Current Total TOTAL_COST]]</f>
        <v>-73661.507200000007</v>
      </c>
      <c r="U5600" s="1">
        <f>+Table1[[#This Row],[Adj Total CONTRIBUTION_MARGIN]]-Table1[[#This Row],[Current Total CONTRIBUTION_MARGIN]]</f>
        <v>-2188.0700000000002</v>
      </c>
      <c r="V5600" s="1">
        <f>+Table1[[#This Row],[Adj Total OPERATING_MARGIN]]-Table1[[#This Row],[Current Total OPERATING_MARGIN]]</f>
        <v>21452.61</v>
      </c>
    </row>
    <row r="5601" spans="1:22" x14ac:dyDescent="0.3">
      <c r="A5601" t="s">
        <v>25</v>
      </c>
      <c r="B5601">
        <v>2023</v>
      </c>
      <c r="C5601" t="s">
        <v>50</v>
      </c>
      <c r="D5601" t="s">
        <v>50</v>
      </c>
      <c r="E5601" s="2">
        <v>19</v>
      </c>
      <c r="F5601" s="1">
        <v>85569.94</v>
      </c>
      <c r="G5601" s="1">
        <v>91832.67</v>
      </c>
      <c r="H5601" s="1">
        <v>7375.5666000000001</v>
      </c>
      <c r="I5601" s="1">
        <v>483.49</v>
      </c>
      <c r="J5601" s="1">
        <v>-1670.77</v>
      </c>
      <c r="K5601" s="2">
        <v>55</v>
      </c>
      <c r="L5601" s="1">
        <v>243138.13</v>
      </c>
      <c r="M5601" s="1">
        <v>281505.14</v>
      </c>
      <c r="N5601" s="1">
        <v>29492.0766</v>
      </c>
      <c r="O5601" s="1">
        <v>29523.86</v>
      </c>
      <c r="P5601" s="1">
        <v>19786.39</v>
      </c>
      <c r="Q5601" s="2">
        <f>-+Table1[[#This Row],[Current Record Count]]+Table1[[#This Row],[Adj Record Count]]</f>
        <v>36</v>
      </c>
      <c r="R5601" s="1">
        <f>+-Table1[[#This Row],[Current Total ADJUSTMENT_AMOUNT]]+Table1[[#This Row],[Adj Total ADJUSTMENT_AMOUNT]]</f>
        <v>157568.19</v>
      </c>
      <c r="S5601" s="1">
        <f>-Table1[[#This Row],[Current Total CHARGE_AMOUNT]]+Table1[[#This Row],[Adj Total CHARGE_AMOUNT]]</f>
        <v>189672.47000000003</v>
      </c>
      <c r="T5601" s="1">
        <f>+Table1[[#This Row],[Adj Total TOTAL_COST]]-Table1[[#This Row],[Current Total TOTAL_COST]]</f>
        <v>22116.510000000002</v>
      </c>
      <c r="U5601" s="1">
        <f>+Table1[[#This Row],[Adj Total CONTRIBUTION_MARGIN]]-Table1[[#This Row],[Current Total CONTRIBUTION_MARGIN]]</f>
        <v>29040.37</v>
      </c>
      <c r="V5601" s="1">
        <f>+Table1[[#This Row],[Adj Total OPERATING_MARGIN]]-Table1[[#This Row],[Current Total OPERATING_MARGIN]]</f>
        <v>21457.16</v>
      </c>
    </row>
    <row r="5602" spans="1:22" x14ac:dyDescent="0.3">
      <c r="A5602" t="s">
        <v>98</v>
      </c>
      <c r="B5602">
        <v>2022</v>
      </c>
      <c r="C5602" t="s">
        <v>20</v>
      </c>
      <c r="D5602" t="s">
        <v>93</v>
      </c>
      <c r="E5602" s="2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2">
        <v>1</v>
      </c>
      <c r="L5602" s="1">
        <v>3430.14</v>
      </c>
      <c r="M5602" s="1">
        <v>40339.11</v>
      </c>
      <c r="N5602" s="1">
        <v>15419.126899999999</v>
      </c>
      <c r="O5602" s="1">
        <v>24342.27</v>
      </c>
      <c r="P5602" s="1">
        <v>21489.84</v>
      </c>
      <c r="Q5602" s="2">
        <f>-+Table1[[#This Row],[Current Record Count]]+Table1[[#This Row],[Adj Record Count]]</f>
        <v>1</v>
      </c>
      <c r="R5602" s="1">
        <f>+-Table1[[#This Row],[Current Total ADJUSTMENT_AMOUNT]]+Table1[[#This Row],[Adj Total ADJUSTMENT_AMOUNT]]</f>
        <v>3430.14</v>
      </c>
      <c r="S5602" s="1">
        <f>-Table1[[#This Row],[Current Total CHARGE_AMOUNT]]+Table1[[#This Row],[Adj Total CHARGE_AMOUNT]]</f>
        <v>40339.11</v>
      </c>
      <c r="T5602" s="1">
        <f>+Table1[[#This Row],[Adj Total TOTAL_COST]]-Table1[[#This Row],[Current Total TOTAL_COST]]</f>
        <v>15419.126899999999</v>
      </c>
      <c r="U5602" s="1">
        <f>+Table1[[#This Row],[Adj Total CONTRIBUTION_MARGIN]]-Table1[[#This Row],[Current Total CONTRIBUTION_MARGIN]]</f>
        <v>24342.27</v>
      </c>
      <c r="V5602" s="1">
        <f>+Table1[[#This Row],[Adj Total OPERATING_MARGIN]]-Table1[[#This Row],[Current Total OPERATING_MARGIN]]</f>
        <v>21489.84</v>
      </c>
    </row>
    <row r="5603" spans="1:22" x14ac:dyDescent="0.3">
      <c r="A5603" t="s">
        <v>44</v>
      </c>
      <c r="B5603">
        <v>2022</v>
      </c>
      <c r="C5603" t="s">
        <v>51</v>
      </c>
      <c r="D5603" t="s">
        <v>51</v>
      </c>
      <c r="E5603" s="2">
        <v>92629</v>
      </c>
      <c r="F5603" s="1">
        <v>52727053.009999998</v>
      </c>
      <c r="G5603" s="1">
        <v>71001192.730000004</v>
      </c>
      <c r="H5603" s="1">
        <v>24347210.025199998</v>
      </c>
      <c r="I5603" s="1">
        <v>6101053.7300000004</v>
      </c>
      <c r="J5603" s="1">
        <v>-21538.61</v>
      </c>
      <c r="K5603" s="2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2">
        <f>-+Table1[[#This Row],[Current Record Count]]+Table1[[#This Row],[Adj Record Count]]</f>
        <v>-92629</v>
      </c>
      <c r="R5603" s="1">
        <f>+-Table1[[#This Row],[Current Total ADJUSTMENT_AMOUNT]]+Table1[[#This Row],[Adj Total ADJUSTMENT_AMOUNT]]</f>
        <v>-52727053.009999998</v>
      </c>
      <c r="S5603" s="1">
        <f>-Table1[[#This Row],[Current Total CHARGE_AMOUNT]]+Table1[[#This Row],[Adj Total CHARGE_AMOUNT]]</f>
        <v>-71001192.730000004</v>
      </c>
      <c r="T5603" s="1">
        <f>+Table1[[#This Row],[Adj Total TOTAL_COST]]-Table1[[#This Row],[Current Total TOTAL_COST]]</f>
        <v>-24347210.025199998</v>
      </c>
      <c r="U5603" s="1">
        <f>+Table1[[#This Row],[Adj Total CONTRIBUTION_MARGIN]]-Table1[[#This Row],[Current Total CONTRIBUTION_MARGIN]]</f>
        <v>-6101053.7300000004</v>
      </c>
      <c r="V5603" s="1">
        <f>+Table1[[#This Row],[Adj Total OPERATING_MARGIN]]-Table1[[#This Row],[Current Total OPERATING_MARGIN]]</f>
        <v>21538.61</v>
      </c>
    </row>
    <row r="5604" spans="1:22" x14ac:dyDescent="0.3">
      <c r="A5604" t="s">
        <v>33</v>
      </c>
      <c r="B5604">
        <v>2020</v>
      </c>
      <c r="C5604" t="s">
        <v>20</v>
      </c>
      <c r="D5604" t="s">
        <v>99</v>
      </c>
      <c r="E5604" s="2">
        <v>13</v>
      </c>
      <c r="F5604" s="1">
        <v>72340.84</v>
      </c>
      <c r="G5604" s="1">
        <v>76021.919999999998</v>
      </c>
      <c r="H5604" s="1">
        <v>24779.076499999999</v>
      </c>
      <c r="I5604" s="1">
        <v>-19158.11</v>
      </c>
      <c r="J5604" s="1">
        <v>-21558.06</v>
      </c>
      <c r="K5604" s="2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2">
        <f>-+Table1[[#This Row],[Current Record Count]]+Table1[[#This Row],[Adj Record Count]]</f>
        <v>-13</v>
      </c>
      <c r="R5604" s="1">
        <f>+-Table1[[#This Row],[Current Total ADJUSTMENT_AMOUNT]]+Table1[[#This Row],[Adj Total ADJUSTMENT_AMOUNT]]</f>
        <v>-72340.84</v>
      </c>
      <c r="S5604" s="1">
        <f>-Table1[[#This Row],[Current Total CHARGE_AMOUNT]]+Table1[[#This Row],[Adj Total CHARGE_AMOUNT]]</f>
        <v>-76021.919999999998</v>
      </c>
      <c r="T5604" s="1">
        <f>+Table1[[#This Row],[Adj Total TOTAL_COST]]-Table1[[#This Row],[Current Total TOTAL_COST]]</f>
        <v>-24779.076499999999</v>
      </c>
      <c r="U5604" s="1">
        <f>+Table1[[#This Row],[Adj Total CONTRIBUTION_MARGIN]]-Table1[[#This Row],[Current Total CONTRIBUTION_MARGIN]]</f>
        <v>19158.11</v>
      </c>
      <c r="V5604" s="1">
        <f>+Table1[[#This Row],[Adj Total OPERATING_MARGIN]]-Table1[[#This Row],[Current Total OPERATING_MARGIN]]</f>
        <v>21558.06</v>
      </c>
    </row>
    <row r="5605" spans="1:22" x14ac:dyDescent="0.3">
      <c r="A5605" t="s">
        <v>31</v>
      </c>
      <c r="B5605">
        <v>2025</v>
      </c>
      <c r="C5605" t="s">
        <v>20</v>
      </c>
      <c r="D5605" t="s">
        <v>49</v>
      </c>
      <c r="E5605" s="2">
        <v>18</v>
      </c>
      <c r="F5605" s="1">
        <v>227626.94</v>
      </c>
      <c r="G5605" s="1">
        <v>276974.07</v>
      </c>
      <c r="H5605" s="1">
        <v>72273.552500000005</v>
      </c>
      <c r="I5605" s="1">
        <v>-6815.81</v>
      </c>
      <c r="J5605" s="1">
        <v>-22744.42</v>
      </c>
      <c r="K5605" s="2">
        <v>3</v>
      </c>
      <c r="L5605" s="1">
        <v>7966.39</v>
      </c>
      <c r="M5605" s="1">
        <v>8590.14</v>
      </c>
      <c r="N5605" s="1">
        <v>1766.8387</v>
      </c>
      <c r="O5605" s="1">
        <v>-546.64</v>
      </c>
      <c r="P5605" s="1">
        <v>-1143.0899999999999</v>
      </c>
      <c r="Q5605" s="2">
        <f>-+Table1[[#This Row],[Current Record Count]]+Table1[[#This Row],[Adj Record Count]]</f>
        <v>-15</v>
      </c>
      <c r="R5605" s="1">
        <f>+-Table1[[#This Row],[Current Total ADJUSTMENT_AMOUNT]]+Table1[[#This Row],[Adj Total ADJUSTMENT_AMOUNT]]</f>
        <v>-219660.55</v>
      </c>
      <c r="S5605" s="1">
        <f>-Table1[[#This Row],[Current Total CHARGE_AMOUNT]]+Table1[[#This Row],[Adj Total CHARGE_AMOUNT]]</f>
        <v>-268383.93</v>
      </c>
      <c r="T5605" s="1">
        <f>+Table1[[#This Row],[Adj Total TOTAL_COST]]-Table1[[#This Row],[Current Total TOTAL_COST]]</f>
        <v>-70506.713800000012</v>
      </c>
      <c r="U5605" s="1">
        <f>+Table1[[#This Row],[Adj Total CONTRIBUTION_MARGIN]]-Table1[[#This Row],[Current Total CONTRIBUTION_MARGIN]]</f>
        <v>6269.17</v>
      </c>
      <c r="V5605" s="1">
        <f>+Table1[[#This Row],[Adj Total OPERATING_MARGIN]]-Table1[[#This Row],[Current Total OPERATING_MARGIN]]</f>
        <v>21601.329999999998</v>
      </c>
    </row>
    <row r="5606" spans="1:22" x14ac:dyDescent="0.3">
      <c r="A5606" t="s">
        <v>25</v>
      </c>
      <c r="B5606">
        <v>2023</v>
      </c>
      <c r="C5606" t="s">
        <v>17</v>
      </c>
      <c r="D5606" t="s">
        <v>96</v>
      </c>
      <c r="E5606" s="2">
        <v>208</v>
      </c>
      <c r="F5606" s="1">
        <v>634137.89</v>
      </c>
      <c r="G5606" s="1">
        <v>810254.79</v>
      </c>
      <c r="H5606" s="1">
        <v>71762.992899999997</v>
      </c>
      <c r="I5606" s="1">
        <v>160220.6</v>
      </c>
      <c r="J5606" s="1">
        <v>137465.68</v>
      </c>
      <c r="K5606" s="2">
        <v>225</v>
      </c>
      <c r="L5606" s="1">
        <v>686866.85</v>
      </c>
      <c r="M5606" s="1">
        <v>892380.42</v>
      </c>
      <c r="N5606" s="1">
        <v>82643.090700000001</v>
      </c>
      <c r="O5606" s="1">
        <v>184823.47</v>
      </c>
      <c r="P5606" s="1">
        <v>159135.73000000001</v>
      </c>
      <c r="Q5606" s="2">
        <f>-+Table1[[#This Row],[Current Record Count]]+Table1[[#This Row],[Adj Record Count]]</f>
        <v>17</v>
      </c>
      <c r="R5606" s="1">
        <f>+-Table1[[#This Row],[Current Total ADJUSTMENT_AMOUNT]]+Table1[[#This Row],[Adj Total ADJUSTMENT_AMOUNT]]</f>
        <v>52728.959999999963</v>
      </c>
      <c r="S5606" s="1">
        <f>-Table1[[#This Row],[Current Total CHARGE_AMOUNT]]+Table1[[#This Row],[Adj Total CHARGE_AMOUNT]]</f>
        <v>82125.63</v>
      </c>
      <c r="T5606" s="1">
        <f>+Table1[[#This Row],[Adj Total TOTAL_COST]]-Table1[[#This Row],[Current Total TOTAL_COST]]</f>
        <v>10880.097800000003</v>
      </c>
      <c r="U5606" s="1">
        <f>+Table1[[#This Row],[Adj Total CONTRIBUTION_MARGIN]]-Table1[[#This Row],[Current Total CONTRIBUTION_MARGIN]]</f>
        <v>24602.869999999995</v>
      </c>
      <c r="V5606" s="1">
        <f>+Table1[[#This Row],[Adj Total OPERATING_MARGIN]]-Table1[[#This Row],[Current Total OPERATING_MARGIN]]</f>
        <v>21670.050000000017</v>
      </c>
    </row>
    <row r="5607" spans="1:22" x14ac:dyDescent="0.3">
      <c r="A5607" t="s">
        <v>33</v>
      </c>
      <c r="B5607">
        <v>2025</v>
      </c>
      <c r="C5607" t="s">
        <v>20</v>
      </c>
      <c r="D5607" t="s">
        <v>103</v>
      </c>
      <c r="E5607" s="2">
        <v>6</v>
      </c>
      <c r="F5607" s="1">
        <v>36901.699999999997</v>
      </c>
      <c r="G5607" s="1">
        <v>59667.38</v>
      </c>
      <c r="H5607" s="1">
        <v>22011.271700000001</v>
      </c>
      <c r="I5607" s="1">
        <v>-15420.95</v>
      </c>
      <c r="J5607" s="1">
        <v>-21690.21</v>
      </c>
      <c r="K5607" s="2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2">
        <f>-+Table1[[#This Row],[Current Record Count]]+Table1[[#This Row],[Adj Record Count]]</f>
        <v>-6</v>
      </c>
      <c r="R5607" s="1">
        <f>+-Table1[[#This Row],[Current Total ADJUSTMENT_AMOUNT]]+Table1[[#This Row],[Adj Total ADJUSTMENT_AMOUNT]]</f>
        <v>-36901.699999999997</v>
      </c>
      <c r="S5607" s="1">
        <f>-Table1[[#This Row],[Current Total CHARGE_AMOUNT]]+Table1[[#This Row],[Adj Total CHARGE_AMOUNT]]</f>
        <v>-59667.38</v>
      </c>
      <c r="T5607" s="1">
        <f>+Table1[[#This Row],[Adj Total TOTAL_COST]]-Table1[[#This Row],[Current Total TOTAL_COST]]</f>
        <v>-22011.271700000001</v>
      </c>
      <c r="U5607" s="1">
        <f>+Table1[[#This Row],[Adj Total CONTRIBUTION_MARGIN]]-Table1[[#This Row],[Current Total CONTRIBUTION_MARGIN]]</f>
        <v>15420.95</v>
      </c>
      <c r="V5607" s="1">
        <f>+Table1[[#This Row],[Adj Total OPERATING_MARGIN]]-Table1[[#This Row],[Current Total OPERATING_MARGIN]]</f>
        <v>21690.21</v>
      </c>
    </row>
    <row r="5608" spans="1:22" x14ac:dyDescent="0.3">
      <c r="A5608" t="s">
        <v>81</v>
      </c>
      <c r="B5608">
        <v>2025</v>
      </c>
      <c r="C5608" t="s">
        <v>29</v>
      </c>
      <c r="D5608" t="s">
        <v>57</v>
      </c>
      <c r="E5608" s="2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2">
        <v>13</v>
      </c>
      <c r="L5608" s="1">
        <v>146322.37</v>
      </c>
      <c r="M5608" s="1">
        <v>191858.27</v>
      </c>
      <c r="N5608" s="1">
        <v>19738.193500000001</v>
      </c>
      <c r="O5608" s="1">
        <v>26175.71</v>
      </c>
      <c r="P5608" s="1">
        <v>21705.17</v>
      </c>
      <c r="Q5608" s="2">
        <f>-+Table1[[#This Row],[Current Record Count]]+Table1[[#This Row],[Adj Record Count]]</f>
        <v>13</v>
      </c>
      <c r="R5608" s="1">
        <f>+-Table1[[#This Row],[Current Total ADJUSTMENT_AMOUNT]]+Table1[[#This Row],[Adj Total ADJUSTMENT_AMOUNT]]</f>
        <v>146322.37</v>
      </c>
      <c r="S5608" s="1">
        <f>-Table1[[#This Row],[Current Total CHARGE_AMOUNT]]+Table1[[#This Row],[Adj Total CHARGE_AMOUNT]]</f>
        <v>191858.27</v>
      </c>
      <c r="T5608" s="1">
        <f>+Table1[[#This Row],[Adj Total TOTAL_COST]]-Table1[[#This Row],[Current Total TOTAL_COST]]</f>
        <v>19738.193500000001</v>
      </c>
      <c r="U5608" s="1">
        <f>+Table1[[#This Row],[Adj Total CONTRIBUTION_MARGIN]]-Table1[[#This Row],[Current Total CONTRIBUTION_MARGIN]]</f>
        <v>26175.71</v>
      </c>
      <c r="V5608" s="1">
        <f>+Table1[[#This Row],[Adj Total OPERATING_MARGIN]]-Table1[[#This Row],[Current Total OPERATING_MARGIN]]</f>
        <v>21705.17</v>
      </c>
    </row>
    <row r="5609" spans="1:22" x14ac:dyDescent="0.3">
      <c r="A5609" t="s">
        <v>39</v>
      </c>
      <c r="B5609">
        <v>2021</v>
      </c>
      <c r="C5609" t="s">
        <v>20</v>
      </c>
      <c r="D5609" t="s">
        <v>61</v>
      </c>
      <c r="E5609" s="2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2">
        <v>134</v>
      </c>
      <c r="L5609" s="1">
        <v>1251470.69</v>
      </c>
      <c r="M5609" s="1">
        <v>1669547.49</v>
      </c>
      <c r="N5609" s="1">
        <v>487657.4032</v>
      </c>
      <c r="O5609" s="1">
        <v>186949.93</v>
      </c>
      <c r="P5609" s="1">
        <v>21722.79</v>
      </c>
      <c r="Q5609" s="2">
        <f>-+Table1[[#This Row],[Current Record Count]]+Table1[[#This Row],[Adj Record Count]]</f>
        <v>134</v>
      </c>
      <c r="R5609" s="1">
        <f>+-Table1[[#This Row],[Current Total ADJUSTMENT_AMOUNT]]+Table1[[#This Row],[Adj Total ADJUSTMENT_AMOUNT]]</f>
        <v>1251470.69</v>
      </c>
      <c r="S5609" s="1">
        <f>-Table1[[#This Row],[Current Total CHARGE_AMOUNT]]+Table1[[#This Row],[Adj Total CHARGE_AMOUNT]]</f>
        <v>1669547.49</v>
      </c>
      <c r="T5609" s="1">
        <f>+Table1[[#This Row],[Adj Total TOTAL_COST]]-Table1[[#This Row],[Current Total TOTAL_COST]]</f>
        <v>487657.4032</v>
      </c>
      <c r="U5609" s="1">
        <f>+Table1[[#This Row],[Adj Total CONTRIBUTION_MARGIN]]-Table1[[#This Row],[Current Total CONTRIBUTION_MARGIN]]</f>
        <v>186949.93</v>
      </c>
      <c r="V5609" s="1">
        <f>+Table1[[#This Row],[Adj Total OPERATING_MARGIN]]-Table1[[#This Row],[Current Total OPERATING_MARGIN]]</f>
        <v>21722.79</v>
      </c>
    </row>
    <row r="5610" spans="1:22" x14ac:dyDescent="0.3">
      <c r="A5610" t="s">
        <v>54</v>
      </c>
      <c r="B5610">
        <v>2024</v>
      </c>
      <c r="C5610" t="s">
        <v>23</v>
      </c>
      <c r="D5610" t="s">
        <v>83</v>
      </c>
      <c r="E5610" s="2">
        <v>1</v>
      </c>
      <c r="F5610" s="1">
        <v>2713.21</v>
      </c>
      <c r="G5610" s="1">
        <v>5597.28</v>
      </c>
      <c r="H5610" s="1">
        <v>236.06440000000001</v>
      </c>
      <c r="I5610" s="1">
        <v>2709.97</v>
      </c>
      <c r="J5610" s="1">
        <v>2648.01</v>
      </c>
      <c r="K5610" s="2">
        <v>22</v>
      </c>
      <c r="L5610" s="1">
        <v>68799.98</v>
      </c>
      <c r="M5610" s="1">
        <v>106666.3</v>
      </c>
      <c r="N5610" s="1">
        <v>21412.464899999999</v>
      </c>
      <c r="O5610" s="1">
        <v>31994.38</v>
      </c>
      <c r="P5610" s="1">
        <v>24377.22</v>
      </c>
      <c r="Q5610" s="2">
        <f>-+Table1[[#This Row],[Current Record Count]]+Table1[[#This Row],[Adj Record Count]]</f>
        <v>21</v>
      </c>
      <c r="R5610" s="1">
        <f>+-Table1[[#This Row],[Current Total ADJUSTMENT_AMOUNT]]+Table1[[#This Row],[Adj Total ADJUSTMENT_AMOUNT]]</f>
        <v>66086.76999999999</v>
      </c>
      <c r="S5610" s="1">
        <f>-Table1[[#This Row],[Current Total CHARGE_AMOUNT]]+Table1[[#This Row],[Adj Total CHARGE_AMOUNT]]</f>
        <v>101069.02</v>
      </c>
      <c r="T5610" s="1">
        <f>+Table1[[#This Row],[Adj Total TOTAL_COST]]-Table1[[#This Row],[Current Total TOTAL_COST]]</f>
        <v>21176.4005</v>
      </c>
      <c r="U5610" s="1">
        <f>+Table1[[#This Row],[Adj Total CONTRIBUTION_MARGIN]]-Table1[[#This Row],[Current Total CONTRIBUTION_MARGIN]]</f>
        <v>29284.41</v>
      </c>
      <c r="V5610" s="1">
        <f>+Table1[[#This Row],[Adj Total OPERATING_MARGIN]]-Table1[[#This Row],[Current Total OPERATING_MARGIN]]</f>
        <v>21729.21</v>
      </c>
    </row>
    <row r="5611" spans="1:22" x14ac:dyDescent="0.3">
      <c r="A5611" t="s">
        <v>74</v>
      </c>
      <c r="B5611">
        <v>2023</v>
      </c>
      <c r="C5611" t="s">
        <v>51</v>
      </c>
      <c r="D5611" t="s">
        <v>51</v>
      </c>
      <c r="E5611" s="2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2">
        <v>4328</v>
      </c>
      <c r="L5611" s="1">
        <v>606520.57999999996</v>
      </c>
      <c r="M5611" s="1">
        <v>957296.17</v>
      </c>
      <c r="N5611" s="1">
        <v>480022.65610000002</v>
      </c>
      <c r="O5611" s="1">
        <v>180292.37</v>
      </c>
      <c r="P5611" s="1">
        <v>21871.52</v>
      </c>
      <c r="Q5611" s="2">
        <f>-+Table1[[#This Row],[Current Record Count]]+Table1[[#This Row],[Adj Record Count]]</f>
        <v>4328</v>
      </c>
      <c r="R5611" s="1">
        <f>+-Table1[[#This Row],[Current Total ADJUSTMENT_AMOUNT]]+Table1[[#This Row],[Adj Total ADJUSTMENT_AMOUNT]]</f>
        <v>606520.57999999996</v>
      </c>
      <c r="S5611" s="1">
        <f>-Table1[[#This Row],[Current Total CHARGE_AMOUNT]]+Table1[[#This Row],[Adj Total CHARGE_AMOUNT]]</f>
        <v>957296.17</v>
      </c>
      <c r="T5611" s="1">
        <f>+Table1[[#This Row],[Adj Total TOTAL_COST]]-Table1[[#This Row],[Current Total TOTAL_COST]]</f>
        <v>480022.65610000002</v>
      </c>
      <c r="U5611" s="1">
        <f>+Table1[[#This Row],[Adj Total CONTRIBUTION_MARGIN]]-Table1[[#This Row],[Current Total CONTRIBUTION_MARGIN]]</f>
        <v>180292.37</v>
      </c>
      <c r="V5611" s="1">
        <f>+Table1[[#This Row],[Adj Total OPERATING_MARGIN]]-Table1[[#This Row],[Current Total OPERATING_MARGIN]]</f>
        <v>21871.52</v>
      </c>
    </row>
    <row r="5612" spans="1:22" x14ac:dyDescent="0.3">
      <c r="A5612" t="s">
        <v>35</v>
      </c>
      <c r="B5612">
        <v>2021</v>
      </c>
      <c r="C5612" t="s">
        <v>20</v>
      </c>
      <c r="D5612" t="s">
        <v>102</v>
      </c>
      <c r="E5612" s="2">
        <v>215</v>
      </c>
      <c r="F5612" s="1">
        <v>353676.74</v>
      </c>
      <c r="G5612" s="1">
        <v>496517.49</v>
      </c>
      <c r="H5612" s="1">
        <v>169825.5526</v>
      </c>
      <c r="I5612" s="1">
        <v>58343</v>
      </c>
      <c r="J5612" s="1">
        <v>-348.57</v>
      </c>
      <c r="K5612" s="2">
        <v>146</v>
      </c>
      <c r="L5612" s="1">
        <v>118437.75999999999</v>
      </c>
      <c r="M5612" s="1">
        <v>166719.54999999999</v>
      </c>
      <c r="N5612" s="1">
        <v>36742.233</v>
      </c>
      <c r="O5612" s="1">
        <v>32938.6</v>
      </c>
      <c r="P5612" s="1">
        <v>21533.34</v>
      </c>
      <c r="Q5612" s="2">
        <f>-+Table1[[#This Row],[Current Record Count]]+Table1[[#This Row],[Adj Record Count]]</f>
        <v>-69</v>
      </c>
      <c r="R5612" s="1">
        <f>+-Table1[[#This Row],[Current Total ADJUSTMENT_AMOUNT]]+Table1[[#This Row],[Adj Total ADJUSTMENT_AMOUNT]]</f>
        <v>-235238.97999999998</v>
      </c>
      <c r="S5612" s="1">
        <f>-Table1[[#This Row],[Current Total CHARGE_AMOUNT]]+Table1[[#This Row],[Adj Total CHARGE_AMOUNT]]</f>
        <v>-329797.94</v>
      </c>
      <c r="T5612" s="1">
        <f>+Table1[[#This Row],[Adj Total TOTAL_COST]]-Table1[[#This Row],[Current Total TOTAL_COST]]</f>
        <v>-133083.31959999999</v>
      </c>
      <c r="U5612" s="1">
        <f>+Table1[[#This Row],[Adj Total CONTRIBUTION_MARGIN]]-Table1[[#This Row],[Current Total CONTRIBUTION_MARGIN]]</f>
        <v>-25404.400000000001</v>
      </c>
      <c r="V5612" s="1">
        <f>+Table1[[#This Row],[Adj Total OPERATING_MARGIN]]-Table1[[#This Row],[Current Total OPERATING_MARGIN]]</f>
        <v>21881.91</v>
      </c>
    </row>
    <row r="5613" spans="1:22" x14ac:dyDescent="0.3">
      <c r="A5613" t="s">
        <v>54</v>
      </c>
      <c r="B5613">
        <v>2025</v>
      </c>
      <c r="C5613" t="s">
        <v>23</v>
      </c>
      <c r="D5613" t="s">
        <v>83</v>
      </c>
      <c r="E5613" s="2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2">
        <v>14</v>
      </c>
      <c r="L5613" s="1">
        <v>54463.59</v>
      </c>
      <c r="M5613" s="1">
        <v>90981.77</v>
      </c>
      <c r="N5613" s="1">
        <v>16137.8763</v>
      </c>
      <c r="O5613" s="1">
        <v>26837.13</v>
      </c>
      <c r="P5613" s="1">
        <v>21896.080000000002</v>
      </c>
      <c r="Q5613" s="2">
        <f>-+Table1[[#This Row],[Current Record Count]]+Table1[[#This Row],[Adj Record Count]]</f>
        <v>14</v>
      </c>
      <c r="R5613" s="1">
        <f>+-Table1[[#This Row],[Current Total ADJUSTMENT_AMOUNT]]+Table1[[#This Row],[Adj Total ADJUSTMENT_AMOUNT]]</f>
        <v>54463.59</v>
      </c>
      <c r="S5613" s="1">
        <f>-Table1[[#This Row],[Current Total CHARGE_AMOUNT]]+Table1[[#This Row],[Adj Total CHARGE_AMOUNT]]</f>
        <v>90981.77</v>
      </c>
      <c r="T5613" s="1">
        <f>+Table1[[#This Row],[Adj Total TOTAL_COST]]-Table1[[#This Row],[Current Total TOTAL_COST]]</f>
        <v>16137.8763</v>
      </c>
      <c r="U5613" s="1">
        <f>+Table1[[#This Row],[Adj Total CONTRIBUTION_MARGIN]]-Table1[[#This Row],[Current Total CONTRIBUTION_MARGIN]]</f>
        <v>26837.13</v>
      </c>
      <c r="V5613" s="1">
        <f>+Table1[[#This Row],[Adj Total OPERATING_MARGIN]]-Table1[[#This Row],[Current Total OPERATING_MARGIN]]</f>
        <v>21896.080000000002</v>
      </c>
    </row>
    <row r="5614" spans="1:22" x14ac:dyDescent="0.3">
      <c r="A5614" t="s">
        <v>74</v>
      </c>
      <c r="B5614">
        <v>2021</v>
      </c>
      <c r="C5614" t="s">
        <v>29</v>
      </c>
      <c r="D5614" t="s">
        <v>52</v>
      </c>
      <c r="E5614" s="2">
        <v>139</v>
      </c>
      <c r="F5614" s="1">
        <v>99276.19</v>
      </c>
      <c r="G5614" s="1">
        <v>132898.88</v>
      </c>
      <c r="H5614" s="1">
        <v>62638.005400000002</v>
      </c>
      <c r="I5614" s="1">
        <v>-12114.18</v>
      </c>
      <c r="J5614" s="1">
        <v>-28871.72</v>
      </c>
      <c r="K5614" s="2">
        <v>120</v>
      </c>
      <c r="L5614" s="1">
        <v>11344.33</v>
      </c>
      <c r="M5614" s="1">
        <v>21549.69</v>
      </c>
      <c r="N5614" s="1">
        <v>17200.7156</v>
      </c>
      <c r="O5614" s="1">
        <v>-1577.41</v>
      </c>
      <c r="P5614" s="1">
        <v>-6925.37</v>
      </c>
      <c r="Q5614" s="2">
        <f>-+Table1[[#This Row],[Current Record Count]]+Table1[[#This Row],[Adj Record Count]]</f>
        <v>-19</v>
      </c>
      <c r="R5614" s="1">
        <f>+-Table1[[#This Row],[Current Total ADJUSTMENT_AMOUNT]]+Table1[[#This Row],[Adj Total ADJUSTMENT_AMOUNT]]</f>
        <v>-87931.86</v>
      </c>
      <c r="S5614" s="1">
        <f>-Table1[[#This Row],[Current Total CHARGE_AMOUNT]]+Table1[[#This Row],[Adj Total CHARGE_AMOUNT]]</f>
        <v>-111349.19</v>
      </c>
      <c r="T5614" s="1">
        <f>+Table1[[#This Row],[Adj Total TOTAL_COST]]-Table1[[#This Row],[Current Total TOTAL_COST]]</f>
        <v>-45437.289799999999</v>
      </c>
      <c r="U5614" s="1">
        <f>+Table1[[#This Row],[Adj Total CONTRIBUTION_MARGIN]]-Table1[[#This Row],[Current Total CONTRIBUTION_MARGIN]]</f>
        <v>10536.77</v>
      </c>
      <c r="V5614" s="1">
        <f>+Table1[[#This Row],[Adj Total OPERATING_MARGIN]]-Table1[[#This Row],[Current Total OPERATING_MARGIN]]</f>
        <v>21946.350000000002</v>
      </c>
    </row>
    <row r="5615" spans="1:22" x14ac:dyDescent="0.3">
      <c r="A5615" t="s">
        <v>31</v>
      </c>
      <c r="B5615">
        <v>2021</v>
      </c>
      <c r="C5615" t="s">
        <v>47</v>
      </c>
      <c r="D5615" t="s">
        <v>63</v>
      </c>
      <c r="E5615" s="2">
        <v>18</v>
      </c>
      <c r="F5615" s="1">
        <v>169505.94</v>
      </c>
      <c r="G5615" s="1">
        <v>226615.08</v>
      </c>
      <c r="H5615" s="1">
        <v>62502.078399999999</v>
      </c>
      <c r="I5615" s="1">
        <v>2870.2</v>
      </c>
      <c r="J5615" s="1">
        <v>-23460.71</v>
      </c>
      <c r="K5615" s="2">
        <v>1</v>
      </c>
      <c r="L5615" s="1">
        <v>6275.64</v>
      </c>
      <c r="M5615" s="1">
        <v>6275.64</v>
      </c>
      <c r="N5615" s="1">
        <v>1469.9412</v>
      </c>
      <c r="O5615" s="1">
        <v>-891.75</v>
      </c>
      <c r="P5615" s="1">
        <v>-1469.94</v>
      </c>
      <c r="Q5615" s="2">
        <f>-+Table1[[#This Row],[Current Record Count]]+Table1[[#This Row],[Adj Record Count]]</f>
        <v>-17</v>
      </c>
      <c r="R5615" s="1">
        <f>+-Table1[[#This Row],[Current Total ADJUSTMENT_AMOUNT]]+Table1[[#This Row],[Adj Total ADJUSTMENT_AMOUNT]]</f>
        <v>-163230.29999999999</v>
      </c>
      <c r="S5615" s="1">
        <f>-Table1[[#This Row],[Current Total CHARGE_AMOUNT]]+Table1[[#This Row],[Adj Total CHARGE_AMOUNT]]</f>
        <v>-220339.43999999997</v>
      </c>
      <c r="T5615" s="1">
        <f>+Table1[[#This Row],[Adj Total TOTAL_COST]]-Table1[[#This Row],[Current Total TOTAL_COST]]</f>
        <v>-61032.137199999997</v>
      </c>
      <c r="U5615" s="1">
        <f>+Table1[[#This Row],[Adj Total CONTRIBUTION_MARGIN]]-Table1[[#This Row],[Current Total CONTRIBUTION_MARGIN]]</f>
        <v>-3761.95</v>
      </c>
      <c r="V5615" s="1">
        <f>+Table1[[#This Row],[Adj Total OPERATING_MARGIN]]-Table1[[#This Row],[Current Total OPERATING_MARGIN]]</f>
        <v>21990.77</v>
      </c>
    </row>
    <row r="5616" spans="1:22" x14ac:dyDescent="0.3">
      <c r="A5616" t="s">
        <v>78</v>
      </c>
      <c r="B5616">
        <v>2024</v>
      </c>
      <c r="C5616" t="s">
        <v>17</v>
      </c>
      <c r="D5616" t="s">
        <v>45</v>
      </c>
      <c r="E5616" s="2">
        <v>121</v>
      </c>
      <c r="F5616" s="1">
        <v>361033.9</v>
      </c>
      <c r="G5616" s="1">
        <v>476494.17</v>
      </c>
      <c r="H5616" s="1">
        <v>140662.56039999999</v>
      </c>
      <c r="I5616" s="1">
        <v>27705.38</v>
      </c>
      <c r="J5616" s="1">
        <v>-19280.82</v>
      </c>
      <c r="K5616" s="2">
        <v>108</v>
      </c>
      <c r="L5616" s="1">
        <v>166438.98000000001</v>
      </c>
      <c r="M5616" s="1">
        <v>220665.45</v>
      </c>
      <c r="N5616" s="1">
        <v>57241.2163</v>
      </c>
      <c r="O5616" s="1">
        <v>22783.27</v>
      </c>
      <c r="P5616" s="1">
        <v>2766.55</v>
      </c>
      <c r="Q5616" s="2">
        <f>-+Table1[[#This Row],[Current Record Count]]+Table1[[#This Row],[Adj Record Count]]</f>
        <v>-13</v>
      </c>
      <c r="R5616" s="1">
        <f>+-Table1[[#This Row],[Current Total ADJUSTMENT_AMOUNT]]+Table1[[#This Row],[Adj Total ADJUSTMENT_AMOUNT]]</f>
        <v>-194594.92</v>
      </c>
      <c r="S5616" s="1">
        <f>-Table1[[#This Row],[Current Total CHARGE_AMOUNT]]+Table1[[#This Row],[Adj Total CHARGE_AMOUNT]]</f>
        <v>-255828.71999999997</v>
      </c>
      <c r="T5616" s="1">
        <f>+Table1[[#This Row],[Adj Total TOTAL_COST]]-Table1[[#This Row],[Current Total TOTAL_COST]]</f>
        <v>-83421.344099999988</v>
      </c>
      <c r="U5616" s="1">
        <f>+Table1[[#This Row],[Adj Total CONTRIBUTION_MARGIN]]-Table1[[#This Row],[Current Total CONTRIBUTION_MARGIN]]</f>
        <v>-4922.1100000000006</v>
      </c>
      <c r="V5616" s="1">
        <f>+Table1[[#This Row],[Adj Total OPERATING_MARGIN]]-Table1[[#This Row],[Current Total OPERATING_MARGIN]]</f>
        <v>22047.37</v>
      </c>
    </row>
    <row r="5617" spans="1:22" x14ac:dyDescent="0.3">
      <c r="A5617" t="s">
        <v>31</v>
      </c>
      <c r="B5617">
        <v>2020</v>
      </c>
      <c r="C5617" t="s">
        <v>60</v>
      </c>
      <c r="D5617" t="s">
        <v>60</v>
      </c>
      <c r="E5617" s="2">
        <v>43</v>
      </c>
      <c r="F5617" s="1">
        <v>219937.09</v>
      </c>
      <c r="G5617" s="1">
        <v>309822.58</v>
      </c>
      <c r="H5617" s="1">
        <v>111855.8575</v>
      </c>
      <c r="I5617" s="1">
        <v>2091.52</v>
      </c>
      <c r="J5617" s="1">
        <v>-22117.55</v>
      </c>
      <c r="K5617" s="2">
        <v>4</v>
      </c>
      <c r="L5617" s="1">
        <v>81.64</v>
      </c>
      <c r="M5617" s="1">
        <v>89.6</v>
      </c>
      <c r="N5617" s="1">
        <v>19.0105</v>
      </c>
      <c r="O5617" s="1">
        <v>-2.16</v>
      </c>
      <c r="P5617" s="1">
        <v>-11.05</v>
      </c>
      <c r="Q5617" s="2">
        <f>-+Table1[[#This Row],[Current Record Count]]+Table1[[#This Row],[Adj Record Count]]</f>
        <v>-39</v>
      </c>
      <c r="R5617" s="1">
        <f>+-Table1[[#This Row],[Current Total ADJUSTMENT_AMOUNT]]+Table1[[#This Row],[Adj Total ADJUSTMENT_AMOUNT]]</f>
        <v>-219855.44999999998</v>
      </c>
      <c r="S5617" s="1">
        <f>-Table1[[#This Row],[Current Total CHARGE_AMOUNT]]+Table1[[#This Row],[Adj Total CHARGE_AMOUNT]]</f>
        <v>-309732.98000000004</v>
      </c>
      <c r="T5617" s="1">
        <f>+Table1[[#This Row],[Adj Total TOTAL_COST]]-Table1[[#This Row],[Current Total TOTAL_COST]]</f>
        <v>-111836.84699999999</v>
      </c>
      <c r="U5617" s="1">
        <f>+Table1[[#This Row],[Adj Total CONTRIBUTION_MARGIN]]-Table1[[#This Row],[Current Total CONTRIBUTION_MARGIN]]</f>
        <v>-2093.6799999999998</v>
      </c>
      <c r="V5617" s="1">
        <f>+Table1[[#This Row],[Adj Total OPERATING_MARGIN]]-Table1[[#This Row],[Current Total OPERATING_MARGIN]]</f>
        <v>22106.5</v>
      </c>
    </row>
    <row r="5618" spans="1:22" x14ac:dyDescent="0.3">
      <c r="A5618" t="s">
        <v>22</v>
      </c>
      <c r="B5618">
        <v>2025</v>
      </c>
      <c r="C5618" t="s">
        <v>47</v>
      </c>
      <c r="D5618" t="s">
        <v>47</v>
      </c>
      <c r="E5618" s="2">
        <v>14769</v>
      </c>
      <c r="F5618" s="1">
        <v>9948731.6500000004</v>
      </c>
      <c r="G5618" s="1">
        <v>13539585.359999999</v>
      </c>
      <c r="H5618" s="1">
        <v>4912441.3394999998</v>
      </c>
      <c r="I5618" s="1">
        <v>-603412.51</v>
      </c>
      <c r="J5618" s="1">
        <v>-2122817.63</v>
      </c>
      <c r="K5618" s="2">
        <v>14591</v>
      </c>
      <c r="L5618" s="1">
        <v>9215530.6300000008</v>
      </c>
      <c r="M5618" s="1">
        <v>12582071.67</v>
      </c>
      <c r="N5618" s="1">
        <v>4760710.1385000004</v>
      </c>
      <c r="O5618" s="1">
        <v>-629649.93000000005</v>
      </c>
      <c r="P5618" s="1">
        <v>-2100683.56</v>
      </c>
      <c r="Q5618" s="2">
        <f>-+Table1[[#This Row],[Current Record Count]]+Table1[[#This Row],[Adj Record Count]]</f>
        <v>-178</v>
      </c>
      <c r="R5618" s="1">
        <f>+-Table1[[#This Row],[Current Total ADJUSTMENT_AMOUNT]]+Table1[[#This Row],[Adj Total ADJUSTMENT_AMOUNT]]</f>
        <v>-733201.01999999955</v>
      </c>
      <c r="S5618" s="1">
        <f>-Table1[[#This Row],[Current Total CHARGE_AMOUNT]]+Table1[[#This Row],[Adj Total CHARGE_AMOUNT]]</f>
        <v>-957513.68999999948</v>
      </c>
      <c r="T5618" s="1">
        <f>+Table1[[#This Row],[Adj Total TOTAL_COST]]-Table1[[#This Row],[Current Total TOTAL_COST]]</f>
        <v>-151731.20099999942</v>
      </c>
      <c r="U5618" s="1">
        <f>+Table1[[#This Row],[Adj Total CONTRIBUTION_MARGIN]]-Table1[[#This Row],[Current Total CONTRIBUTION_MARGIN]]</f>
        <v>-26237.420000000042</v>
      </c>
      <c r="V5618" s="1">
        <f>+Table1[[#This Row],[Adj Total OPERATING_MARGIN]]-Table1[[#This Row],[Current Total OPERATING_MARGIN]]</f>
        <v>22134.069999999832</v>
      </c>
    </row>
    <row r="5619" spans="1:22" x14ac:dyDescent="0.3">
      <c r="A5619" t="s">
        <v>31</v>
      </c>
      <c r="B5619">
        <v>2025</v>
      </c>
      <c r="C5619" t="s">
        <v>26</v>
      </c>
      <c r="D5619" t="s">
        <v>26</v>
      </c>
      <c r="E5619" s="2">
        <v>37</v>
      </c>
      <c r="F5619" s="1">
        <v>50241.81</v>
      </c>
      <c r="G5619" s="1">
        <v>57965.21</v>
      </c>
      <c r="H5619" s="1">
        <v>29730.6374</v>
      </c>
      <c r="I5619" s="1">
        <v>-8137.66</v>
      </c>
      <c r="J5619" s="1">
        <v>-22135.42</v>
      </c>
      <c r="K5619" s="2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2">
        <f>-+Table1[[#This Row],[Current Record Count]]+Table1[[#This Row],[Adj Record Count]]</f>
        <v>-37</v>
      </c>
      <c r="R5619" s="1">
        <f>+-Table1[[#This Row],[Current Total ADJUSTMENT_AMOUNT]]+Table1[[#This Row],[Adj Total ADJUSTMENT_AMOUNT]]</f>
        <v>-50241.81</v>
      </c>
      <c r="S5619" s="1">
        <f>-Table1[[#This Row],[Current Total CHARGE_AMOUNT]]+Table1[[#This Row],[Adj Total CHARGE_AMOUNT]]</f>
        <v>-57965.21</v>
      </c>
      <c r="T5619" s="1">
        <f>+Table1[[#This Row],[Adj Total TOTAL_COST]]-Table1[[#This Row],[Current Total TOTAL_COST]]</f>
        <v>-29730.6374</v>
      </c>
      <c r="U5619" s="1">
        <f>+Table1[[#This Row],[Adj Total CONTRIBUTION_MARGIN]]-Table1[[#This Row],[Current Total CONTRIBUTION_MARGIN]]</f>
        <v>8137.66</v>
      </c>
      <c r="V5619" s="1">
        <f>+Table1[[#This Row],[Adj Total OPERATING_MARGIN]]-Table1[[#This Row],[Current Total OPERATING_MARGIN]]</f>
        <v>22135.42</v>
      </c>
    </row>
    <row r="5620" spans="1:22" x14ac:dyDescent="0.3">
      <c r="A5620" t="s">
        <v>16</v>
      </c>
      <c r="B5620">
        <v>2020</v>
      </c>
      <c r="C5620" t="s">
        <v>29</v>
      </c>
      <c r="D5620" t="s">
        <v>36</v>
      </c>
      <c r="E5620" s="2">
        <v>1284</v>
      </c>
      <c r="F5620" s="1">
        <v>913280.58</v>
      </c>
      <c r="G5620" s="1">
        <v>1171193.7</v>
      </c>
      <c r="H5620" s="1">
        <v>205357.9509</v>
      </c>
      <c r="I5620" s="1">
        <v>110851.48</v>
      </c>
      <c r="J5620" s="1">
        <v>43892.56</v>
      </c>
      <c r="K5620" s="2">
        <v>1199</v>
      </c>
      <c r="L5620" s="1">
        <v>515110.71</v>
      </c>
      <c r="M5620" s="1">
        <v>667975.79</v>
      </c>
      <c r="N5620" s="1">
        <v>85035.814299999998</v>
      </c>
      <c r="O5620" s="1">
        <v>93262.09</v>
      </c>
      <c r="P5620" s="1">
        <v>66075.38</v>
      </c>
      <c r="Q5620" s="2">
        <f>-+Table1[[#This Row],[Current Record Count]]+Table1[[#This Row],[Adj Record Count]]</f>
        <v>-85</v>
      </c>
      <c r="R5620" s="1">
        <f>+-Table1[[#This Row],[Current Total ADJUSTMENT_AMOUNT]]+Table1[[#This Row],[Adj Total ADJUSTMENT_AMOUNT]]</f>
        <v>-398169.86999999994</v>
      </c>
      <c r="S5620" s="1">
        <f>-Table1[[#This Row],[Current Total CHARGE_AMOUNT]]+Table1[[#This Row],[Adj Total CHARGE_AMOUNT]]</f>
        <v>-503217.90999999992</v>
      </c>
      <c r="T5620" s="1">
        <f>+Table1[[#This Row],[Adj Total TOTAL_COST]]-Table1[[#This Row],[Current Total TOTAL_COST]]</f>
        <v>-120322.1366</v>
      </c>
      <c r="U5620" s="1">
        <f>+Table1[[#This Row],[Adj Total CONTRIBUTION_MARGIN]]-Table1[[#This Row],[Current Total CONTRIBUTION_MARGIN]]</f>
        <v>-17589.39</v>
      </c>
      <c r="V5620" s="1">
        <f>+Table1[[#This Row],[Adj Total OPERATING_MARGIN]]-Table1[[#This Row],[Current Total OPERATING_MARGIN]]</f>
        <v>22182.820000000007</v>
      </c>
    </row>
    <row r="5621" spans="1:22" x14ac:dyDescent="0.3">
      <c r="A5621" t="s">
        <v>25</v>
      </c>
      <c r="B5621">
        <v>2022</v>
      </c>
      <c r="C5621" t="s">
        <v>20</v>
      </c>
      <c r="D5621" t="s">
        <v>64</v>
      </c>
      <c r="E5621" s="2">
        <v>37</v>
      </c>
      <c r="F5621" s="1">
        <v>224161.96</v>
      </c>
      <c r="G5621" s="1">
        <v>310864.11</v>
      </c>
      <c r="H5621" s="1">
        <v>37341.0317</v>
      </c>
      <c r="I5621" s="1">
        <v>70818.559999999998</v>
      </c>
      <c r="J5621" s="1">
        <v>60367.16</v>
      </c>
      <c r="K5621" s="2">
        <v>92</v>
      </c>
      <c r="L5621" s="1">
        <v>506210.16</v>
      </c>
      <c r="M5621" s="1">
        <v>699190.1</v>
      </c>
      <c r="N5621" s="1">
        <v>141701.8259</v>
      </c>
      <c r="O5621" s="1">
        <v>122493.83</v>
      </c>
      <c r="P5621" s="1">
        <v>82567.929999999993</v>
      </c>
      <c r="Q5621" s="2">
        <f>-+Table1[[#This Row],[Current Record Count]]+Table1[[#This Row],[Adj Record Count]]</f>
        <v>55</v>
      </c>
      <c r="R5621" s="1">
        <f>+-Table1[[#This Row],[Current Total ADJUSTMENT_AMOUNT]]+Table1[[#This Row],[Adj Total ADJUSTMENT_AMOUNT]]</f>
        <v>282048.19999999995</v>
      </c>
      <c r="S5621" s="1">
        <f>-Table1[[#This Row],[Current Total CHARGE_AMOUNT]]+Table1[[#This Row],[Adj Total CHARGE_AMOUNT]]</f>
        <v>388325.99</v>
      </c>
      <c r="T5621" s="1">
        <f>+Table1[[#This Row],[Adj Total TOTAL_COST]]-Table1[[#This Row],[Current Total TOTAL_COST]]</f>
        <v>104360.7942</v>
      </c>
      <c r="U5621" s="1">
        <f>+Table1[[#This Row],[Adj Total CONTRIBUTION_MARGIN]]-Table1[[#This Row],[Current Total CONTRIBUTION_MARGIN]]</f>
        <v>51675.270000000004</v>
      </c>
      <c r="V5621" s="1">
        <f>+Table1[[#This Row],[Adj Total OPERATING_MARGIN]]-Table1[[#This Row],[Current Total OPERATING_MARGIN]]</f>
        <v>22200.76999999999</v>
      </c>
    </row>
    <row r="5622" spans="1:22" x14ac:dyDescent="0.3">
      <c r="A5622" t="s">
        <v>54</v>
      </c>
      <c r="B5622">
        <v>2020</v>
      </c>
      <c r="C5622" t="s">
        <v>29</v>
      </c>
      <c r="D5622" t="s">
        <v>62</v>
      </c>
      <c r="E5622" s="2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2">
        <v>274</v>
      </c>
      <c r="L5622" s="1">
        <v>219587.19</v>
      </c>
      <c r="M5622" s="1">
        <v>298115.02</v>
      </c>
      <c r="N5622" s="1">
        <v>55883.053200000002</v>
      </c>
      <c r="O5622" s="1">
        <v>46134.07</v>
      </c>
      <c r="P5622" s="1">
        <v>22205.86</v>
      </c>
      <c r="Q5622" s="2">
        <f>-+Table1[[#This Row],[Current Record Count]]+Table1[[#This Row],[Adj Record Count]]</f>
        <v>274</v>
      </c>
      <c r="R5622" s="1">
        <f>+-Table1[[#This Row],[Current Total ADJUSTMENT_AMOUNT]]+Table1[[#This Row],[Adj Total ADJUSTMENT_AMOUNT]]</f>
        <v>219587.19</v>
      </c>
      <c r="S5622" s="1">
        <f>-Table1[[#This Row],[Current Total CHARGE_AMOUNT]]+Table1[[#This Row],[Adj Total CHARGE_AMOUNT]]</f>
        <v>298115.02</v>
      </c>
      <c r="T5622" s="1">
        <f>+Table1[[#This Row],[Adj Total TOTAL_COST]]-Table1[[#This Row],[Current Total TOTAL_COST]]</f>
        <v>55883.053200000002</v>
      </c>
      <c r="U5622" s="1">
        <f>+Table1[[#This Row],[Adj Total CONTRIBUTION_MARGIN]]-Table1[[#This Row],[Current Total CONTRIBUTION_MARGIN]]</f>
        <v>46134.07</v>
      </c>
      <c r="V5622" s="1">
        <f>+Table1[[#This Row],[Adj Total OPERATING_MARGIN]]-Table1[[#This Row],[Current Total OPERATING_MARGIN]]</f>
        <v>22205.86</v>
      </c>
    </row>
    <row r="5623" spans="1:22" x14ac:dyDescent="0.3">
      <c r="A5623" t="s">
        <v>39</v>
      </c>
      <c r="B5623">
        <v>2024</v>
      </c>
      <c r="C5623" t="s">
        <v>41</v>
      </c>
      <c r="D5623" t="s">
        <v>41</v>
      </c>
      <c r="E5623" s="2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2">
        <v>25</v>
      </c>
      <c r="L5623" s="1">
        <v>387469.89</v>
      </c>
      <c r="M5623" s="1">
        <v>494471.85</v>
      </c>
      <c r="N5623" s="1">
        <v>119792.1715</v>
      </c>
      <c r="O5623" s="1">
        <v>62097.16</v>
      </c>
      <c r="P5623" s="1">
        <v>22228.77</v>
      </c>
      <c r="Q5623" s="2">
        <f>-+Table1[[#This Row],[Current Record Count]]+Table1[[#This Row],[Adj Record Count]]</f>
        <v>25</v>
      </c>
      <c r="R5623" s="1">
        <f>+-Table1[[#This Row],[Current Total ADJUSTMENT_AMOUNT]]+Table1[[#This Row],[Adj Total ADJUSTMENT_AMOUNT]]</f>
        <v>387469.89</v>
      </c>
      <c r="S5623" s="1">
        <f>-Table1[[#This Row],[Current Total CHARGE_AMOUNT]]+Table1[[#This Row],[Adj Total CHARGE_AMOUNT]]</f>
        <v>494471.85</v>
      </c>
      <c r="T5623" s="1">
        <f>+Table1[[#This Row],[Adj Total TOTAL_COST]]-Table1[[#This Row],[Current Total TOTAL_COST]]</f>
        <v>119792.1715</v>
      </c>
      <c r="U5623" s="1">
        <f>+Table1[[#This Row],[Adj Total CONTRIBUTION_MARGIN]]-Table1[[#This Row],[Current Total CONTRIBUTION_MARGIN]]</f>
        <v>62097.16</v>
      </c>
      <c r="V5623" s="1">
        <f>+Table1[[#This Row],[Adj Total OPERATING_MARGIN]]-Table1[[#This Row],[Current Total OPERATING_MARGIN]]</f>
        <v>22228.77</v>
      </c>
    </row>
    <row r="5624" spans="1:22" x14ac:dyDescent="0.3">
      <c r="A5624" t="s">
        <v>98</v>
      </c>
      <c r="B5624">
        <v>2025</v>
      </c>
      <c r="C5624" t="s">
        <v>20</v>
      </c>
      <c r="D5624" t="s">
        <v>61</v>
      </c>
      <c r="E5624" s="2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2">
        <v>2</v>
      </c>
      <c r="L5624" s="1">
        <v>45160</v>
      </c>
      <c r="M5624" s="1">
        <v>106902.79</v>
      </c>
      <c r="N5624" s="1">
        <v>39405.834499999997</v>
      </c>
      <c r="O5624" s="1">
        <v>33697.46</v>
      </c>
      <c r="P5624" s="1">
        <v>22336.95</v>
      </c>
      <c r="Q5624" s="2">
        <f>-+Table1[[#This Row],[Current Record Count]]+Table1[[#This Row],[Adj Record Count]]</f>
        <v>2</v>
      </c>
      <c r="R5624" s="1">
        <f>+-Table1[[#This Row],[Current Total ADJUSTMENT_AMOUNT]]+Table1[[#This Row],[Adj Total ADJUSTMENT_AMOUNT]]</f>
        <v>45160</v>
      </c>
      <c r="S5624" s="1">
        <f>-Table1[[#This Row],[Current Total CHARGE_AMOUNT]]+Table1[[#This Row],[Adj Total CHARGE_AMOUNT]]</f>
        <v>106902.79</v>
      </c>
      <c r="T5624" s="1">
        <f>+Table1[[#This Row],[Adj Total TOTAL_COST]]-Table1[[#This Row],[Current Total TOTAL_COST]]</f>
        <v>39405.834499999997</v>
      </c>
      <c r="U5624" s="1">
        <f>+Table1[[#This Row],[Adj Total CONTRIBUTION_MARGIN]]-Table1[[#This Row],[Current Total CONTRIBUTION_MARGIN]]</f>
        <v>33697.46</v>
      </c>
      <c r="V5624" s="1">
        <f>+Table1[[#This Row],[Adj Total OPERATING_MARGIN]]-Table1[[#This Row],[Current Total OPERATING_MARGIN]]</f>
        <v>22336.95</v>
      </c>
    </row>
    <row r="5625" spans="1:22" x14ac:dyDescent="0.3">
      <c r="A5625" t="s">
        <v>81</v>
      </c>
      <c r="B5625">
        <v>2022</v>
      </c>
      <c r="C5625" t="s">
        <v>20</v>
      </c>
      <c r="D5625" t="s">
        <v>49</v>
      </c>
      <c r="E5625" s="2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2">
        <v>54</v>
      </c>
      <c r="L5625" s="1">
        <v>186452.01</v>
      </c>
      <c r="M5625" s="1">
        <v>486616.02</v>
      </c>
      <c r="N5625" s="1">
        <v>277089.31469999999</v>
      </c>
      <c r="O5625" s="1">
        <v>145545.79999999999</v>
      </c>
      <c r="P5625" s="1">
        <v>22374.11</v>
      </c>
      <c r="Q5625" s="2">
        <f>-+Table1[[#This Row],[Current Record Count]]+Table1[[#This Row],[Adj Record Count]]</f>
        <v>54</v>
      </c>
      <c r="R5625" s="1">
        <f>+-Table1[[#This Row],[Current Total ADJUSTMENT_AMOUNT]]+Table1[[#This Row],[Adj Total ADJUSTMENT_AMOUNT]]</f>
        <v>186452.01</v>
      </c>
      <c r="S5625" s="1">
        <f>-Table1[[#This Row],[Current Total CHARGE_AMOUNT]]+Table1[[#This Row],[Adj Total CHARGE_AMOUNT]]</f>
        <v>486616.02</v>
      </c>
      <c r="T5625" s="1">
        <f>+Table1[[#This Row],[Adj Total TOTAL_COST]]-Table1[[#This Row],[Current Total TOTAL_COST]]</f>
        <v>277089.31469999999</v>
      </c>
      <c r="U5625" s="1">
        <f>+Table1[[#This Row],[Adj Total CONTRIBUTION_MARGIN]]-Table1[[#This Row],[Current Total CONTRIBUTION_MARGIN]]</f>
        <v>145545.79999999999</v>
      </c>
      <c r="V5625" s="1">
        <f>+Table1[[#This Row],[Adj Total OPERATING_MARGIN]]-Table1[[#This Row],[Current Total OPERATING_MARGIN]]</f>
        <v>22374.11</v>
      </c>
    </row>
    <row r="5626" spans="1:22" x14ac:dyDescent="0.3">
      <c r="A5626" t="s">
        <v>74</v>
      </c>
      <c r="B5626">
        <v>2025</v>
      </c>
      <c r="C5626" t="s">
        <v>47</v>
      </c>
      <c r="D5626" t="s">
        <v>63</v>
      </c>
      <c r="E5626" s="2">
        <v>5</v>
      </c>
      <c r="F5626" s="1">
        <v>47926.05</v>
      </c>
      <c r="G5626" s="1">
        <v>52448.14</v>
      </c>
      <c r="H5626" s="1">
        <v>26054.947499999998</v>
      </c>
      <c r="I5626" s="1">
        <v>-13006.14</v>
      </c>
      <c r="J5626" s="1">
        <v>-22466.78</v>
      </c>
      <c r="K5626" s="2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2">
        <f>-+Table1[[#This Row],[Current Record Count]]+Table1[[#This Row],[Adj Record Count]]</f>
        <v>-5</v>
      </c>
      <c r="R5626" s="1">
        <f>+-Table1[[#This Row],[Current Total ADJUSTMENT_AMOUNT]]+Table1[[#This Row],[Adj Total ADJUSTMENT_AMOUNT]]</f>
        <v>-47926.05</v>
      </c>
      <c r="S5626" s="1">
        <f>-Table1[[#This Row],[Current Total CHARGE_AMOUNT]]+Table1[[#This Row],[Adj Total CHARGE_AMOUNT]]</f>
        <v>-52448.14</v>
      </c>
      <c r="T5626" s="1">
        <f>+Table1[[#This Row],[Adj Total TOTAL_COST]]-Table1[[#This Row],[Current Total TOTAL_COST]]</f>
        <v>-26054.947499999998</v>
      </c>
      <c r="U5626" s="1">
        <f>+Table1[[#This Row],[Adj Total CONTRIBUTION_MARGIN]]-Table1[[#This Row],[Current Total CONTRIBUTION_MARGIN]]</f>
        <v>13006.14</v>
      </c>
      <c r="V5626" s="1">
        <f>+Table1[[#This Row],[Adj Total OPERATING_MARGIN]]-Table1[[#This Row],[Current Total OPERATING_MARGIN]]</f>
        <v>22466.78</v>
      </c>
    </row>
    <row r="5627" spans="1:22" x14ac:dyDescent="0.3">
      <c r="A5627" t="s">
        <v>25</v>
      </c>
      <c r="B5627">
        <v>2022</v>
      </c>
      <c r="C5627" t="s">
        <v>20</v>
      </c>
      <c r="D5627" t="s">
        <v>100</v>
      </c>
      <c r="E5627" s="2">
        <v>22</v>
      </c>
      <c r="F5627" s="1">
        <v>42703.23</v>
      </c>
      <c r="G5627" s="1">
        <v>53327.07</v>
      </c>
      <c r="H5627" s="1">
        <v>3632.4216000000001</v>
      </c>
      <c r="I5627" s="1">
        <v>9362.2199999999993</v>
      </c>
      <c r="J5627" s="1">
        <v>8206.34</v>
      </c>
      <c r="K5627" s="2">
        <v>54</v>
      </c>
      <c r="L5627" s="1">
        <v>123035.48</v>
      </c>
      <c r="M5627" s="1">
        <v>177378.14</v>
      </c>
      <c r="N5627" s="1">
        <v>29380.7641</v>
      </c>
      <c r="O5627" s="1">
        <v>37597.81</v>
      </c>
      <c r="P5627" s="1">
        <v>30717.89</v>
      </c>
      <c r="Q5627" s="2">
        <f>-+Table1[[#This Row],[Current Record Count]]+Table1[[#This Row],[Adj Record Count]]</f>
        <v>32</v>
      </c>
      <c r="R5627" s="1">
        <f>+-Table1[[#This Row],[Current Total ADJUSTMENT_AMOUNT]]+Table1[[#This Row],[Adj Total ADJUSTMENT_AMOUNT]]</f>
        <v>80332.25</v>
      </c>
      <c r="S5627" s="1">
        <f>-Table1[[#This Row],[Current Total CHARGE_AMOUNT]]+Table1[[#This Row],[Adj Total CHARGE_AMOUNT]]</f>
        <v>124051.07</v>
      </c>
      <c r="T5627" s="1">
        <f>+Table1[[#This Row],[Adj Total TOTAL_COST]]-Table1[[#This Row],[Current Total TOTAL_COST]]</f>
        <v>25748.342499999999</v>
      </c>
      <c r="U5627" s="1">
        <f>+Table1[[#This Row],[Adj Total CONTRIBUTION_MARGIN]]-Table1[[#This Row],[Current Total CONTRIBUTION_MARGIN]]</f>
        <v>28235.589999999997</v>
      </c>
      <c r="V5627" s="1">
        <f>+Table1[[#This Row],[Adj Total OPERATING_MARGIN]]-Table1[[#This Row],[Current Total OPERATING_MARGIN]]</f>
        <v>22511.55</v>
      </c>
    </row>
    <row r="5628" spans="1:22" x14ac:dyDescent="0.3">
      <c r="A5628" t="s">
        <v>78</v>
      </c>
      <c r="B5628">
        <v>2025</v>
      </c>
      <c r="C5628" t="s">
        <v>20</v>
      </c>
      <c r="D5628" t="s">
        <v>55</v>
      </c>
      <c r="E5628" s="2">
        <v>9</v>
      </c>
      <c r="F5628" s="1">
        <v>35432.79</v>
      </c>
      <c r="G5628" s="1">
        <v>40774.639999999999</v>
      </c>
      <c r="H5628" s="1">
        <v>25907.8364</v>
      </c>
      <c r="I5628" s="1">
        <v>-16093.12</v>
      </c>
      <c r="J5628" s="1">
        <v>-20830.23</v>
      </c>
      <c r="K5628" s="2">
        <v>6</v>
      </c>
      <c r="L5628" s="1">
        <v>7968.15</v>
      </c>
      <c r="M5628" s="1">
        <v>13310</v>
      </c>
      <c r="N5628" s="1">
        <v>3348.7022000000002</v>
      </c>
      <c r="O5628" s="1">
        <v>2833.36</v>
      </c>
      <c r="P5628" s="1">
        <v>1728.91</v>
      </c>
      <c r="Q5628" s="2">
        <f>-+Table1[[#This Row],[Current Record Count]]+Table1[[#This Row],[Adj Record Count]]</f>
        <v>-3</v>
      </c>
      <c r="R5628" s="1">
        <f>+-Table1[[#This Row],[Current Total ADJUSTMENT_AMOUNT]]+Table1[[#This Row],[Adj Total ADJUSTMENT_AMOUNT]]</f>
        <v>-27464.639999999999</v>
      </c>
      <c r="S5628" s="1">
        <f>-Table1[[#This Row],[Current Total CHARGE_AMOUNT]]+Table1[[#This Row],[Adj Total CHARGE_AMOUNT]]</f>
        <v>-27464.639999999999</v>
      </c>
      <c r="T5628" s="1">
        <f>+Table1[[#This Row],[Adj Total TOTAL_COST]]-Table1[[#This Row],[Current Total TOTAL_COST]]</f>
        <v>-22559.1342</v>
      </c>
      <c r="U5628" s="1">
        <f>+Table1[[#This Row],[Adj Total CONTRIBUTION_MARGIN]]-Table1[[#This Row],[Current Total CONTRIBUTION_MARGIN]]</f>
        <v>18926.48</v>
      </c>
      <c r="V5628" s="1">
        <f>+Table1[[#This Row],[Adj Total OPERATING_MARGIN]]-Table1[[#This Row],[Current Total OPERATING_MARGIN]]</f>
        <v>22559.14</v>
      </c>
    </row>
    <row r="5629" spans="1:22" x14ac:dyDescent="0.3">
      <c r="A5629" t="s">
        <v>35</v>
      </c>
      <c r="B5629">
        <v>2025</v>
      </c>
      <c r="C5629" t="s">
        <v>17</v>
      </c>
      <c r="D5629" t="s">
        <v>79</v>
      </c>
      <c r="E5629" s="2">
        <v>21</v>
      </c>
      <c r="F5629" s="1">
        <v>178697.85</v>
      </c>
      <c r="G5629" s="1">
        <v>199126.61</v>
      </c>
      <c r="H5629" s="1">
        <v>41589.765299999999</v>
      </c>
      <c r="I5629" s="1">
        <v>-12951.21</v>
      </c>
      <c r="J5629" s="1">
        <v>-25347.279999999999</v>
      </c>
      <c r="K5629" s="2">
        <v>12</v>
      </c>
      <c r="L5629" s="1">
        <v>60848.24</v>
      </c>
      <c r="M5629" s="1">
        <v>74585.84</v>
      </c>
      <c r="N5629" s="1">
        <v>16824.4774</v>
      </c>
      <c r="O5629" s="1">
        <v>1920.94</v>
      </c>
      <c r="P5629" s="1">
        <v>-2772.63</v>
      </c>
      <c r="Q5629" s="2">
        <f>-+Table1[[#This Row],[Current Record Count]]+Table1[[#This Row],[Adj Record Count]]</f>
        <v>-9</v>
      </c>
      <c r="R5629" s="1">
        <f>+-Table1[[#This Row],[Current Total ADJUSTMENT_AMOUNT]]+Table1[[#This Row],[Adj Total ADJUSTMENT_AMOUNT]]</f>
        <v>-117849.61000000002</v>
      </c>
      <c r="S5629" s="1">
        <f>-Table1[[#This Row],[Current Total CHARGE_AMOUNT]]+Table1[[#This Row],[Adj Total CHARGE_AMOUNT]]</f>
        <v>-124540.76999999999</v>
      </c>
      <c r="T5629" s="1">
        <f>+Table1[[#This Row],[Adj Total TOTAL_COST]]-Table1[[#This Row],[Current Total TOTAL_COST]]</f>
        <v>-24765.287899999999</v>
      </c>
      <c r="U5629" s="1">
        <f>+Table1[[#This Row],[Adj Total CONTRIBUTION_MARGIN]]-Table1[[#This Row],[Current Total CONTRIBUTION_MARGIN]]</f>
        <v>14872.15</v>
      </c>
      <c r="V5629" s="1">
        <f>+Table1[[#This Row],[Adj Total OPERATING_MARGIN]]-Table1[[#This Row],[Current Total OPERATING_MARGIN]]</f>
        <v>22574.649999999998</v>
      </c>
    </row>
    <row r="5630" spans="1:22" x14ac:dyDescent="0.3">
      <c r="A5630" t="s">
        <v>16</v>
      </c>
      <c r="B5630">
        <v>2020</v>
      </c>
      <c r="C5630" t="s">
        <v>20</v>
      </c>
      <c r="D5630" t="s">
        <v>99</v>
      </c>
      <c r="E5630" s="2">
        <v>47</v>
      </c>
      <c r="F5630" s="1">
        <v>85220.62</v>
      </c>
      <c r="G5630" s="1">
        <v>98227.95</v>
      </c>
      <c r="H5630" s="1">
        <v>31720.0759</v>
      </c>
      <c r="I5630" s="1">
        <v>-15180.6</v>
      </c>
      <c r="J5630" s="1">
        <v>-19154.18</v>
      </c>
      <c r="K5630" s="2">
        <v>41</v>
      </c>
      <c r="L5630" s="1">
        <v>11165.13</v>
      </c>
      <c r="M5630" s="1">
        <v>16808.400000000001</v>
      </c>
      <c r="N5630" s="1">
        <v>2169.3856999999998</v>
      </c>
      <c r="O5630" s="1">
        <v>4107.13</v>
      </c>
      <c r="P5630" s="1">
        <v>3463.92</v>
      </c>
      <c r="Q5630" s="2">
        <f>-+Table1[[#This Row],[Current Record Count]]+Table1[[#This Row],[Adj Record Count]]</f>
        <v>-6</v>
      </c>
      <c r="R5630" s="1">
        <f>+-Table1[[#This Row],[Current Total ADJUSTMENT_AMOUNT]]+Table1[[#This Row],[Adj Total ADJUSTMENT_AMOUNT]]</f>
        <v>-74055.489999999991</v>
      </c>
      <c r="S5630" s="1">
        <f>-Table1[[#This Row],[Current Total CHARGE_AMOUNT]]+Table1[[#This Row],[Adj Total CHARGE_AMOUNT]]</f>
        <v>-81419.549999999988</v>
      </c>
      <c r="T5630" s="1">
        <f>+Table1[[#This Row],[Adj Total TOTAL_COST]]-Table1[[#This Row],[Current Total TOTAL_COST]]</f>
        <v>-29550.690200000001</v>
      </c>
      <c r="U5630" s="1">
        <f>+Table1[[#This Row],[Adj Total CONTRIBUTION_MARGIN]]-Table1[[#This Row],[Current Total CONTRIBUTION_MARGIN]]</f>
        <v>19287.73</v>
      </c>
      <c r="V5630" s="1">
        <f>+Table1[[#This Row],[Adj Total OPERATING_MARGIN]]-Table1[[#This Row],[Current Total OPERATING_MARGIN]]</f>
        <v>22618.1</v>
      </c>
    </row>
    <row r="5631" spans="1:22" x14ac:dyDescent="0.3">
      <c r="A5631" t="s">
        <v>35</v>
      </c>
      <c r="B5631">
        <v>2021</v>
      </c>
      <c r="C5631" t="s">
        <v>29</v>
      </c>
      <c r="D5631" t="s">
        <v>43</v>
      </c>
      <c r="E5631" s="2">
        <v>504</v>
      </c>
      <c r="F5631" s="1">
        <v>1963619.28</v>
      </c>
      <c r="G5631" s="1">
        <v>2439070</v>
      </c>
      <c r="H5631" s="1">
        <v>623169.19819999998</v>
      </c>
      <c r="I5631" s="1">
        <v>203617.43</v>
      </c>
      <c r="J5631" s="1">
        <v>-9900.6299999999992</v>
      </c>
      <c r="K5631" s="2">
        <v>170</v>
      </c>
      <c r="L5631" s="1">
        <v>187573.77</v>
      </c>
      <c r="M5631" s="1">
        <v>251620.69</v>
      </c>
      <c r="N5631" s="1">
        <v>60659.296399999999</v>
      </c>
      <c r="O5631" s="1">
        <v>33295.730000000003</v>
      </c>
      <c r="P5631" s="1">
        <v>12974.35</v>
      </c>
      <c r="Q5631" s="2">
        <f>-+Table1[[#This Row],[Current Record Count]]+Table1[[#This Row],[Adj Record Count]]</f>
        <v>-334</v>
      </c>
      <c r="R5631" s="1">
        <f>+-Table1[[#This Row],[Current Total ADJUSTMENT_AMOUNT]]+Table1[[#This Row],[Adj Total ADJUSTMENT_AMOUNT]]</f>
        <v>-1776045.51</v>
      </c>
      <c r="S5631" s="1">
        <f>-Table1[[#This Row],[Current Total CHARGE_AMOUNT]]+Table1[[#This Row],[Adj Total CHARGE_AMOUNT]]</f>
        <v>-2187449.31</v>
      </c>
      <c r="T5631" s="1">
        <f>+Table1[[#This Row],[Adj Total TOTAL_COST]]-Table1[[#This Row],[Current Total TOTAL_COST]]</f>
        <v>-562509.90179999999</v>
      </c>
      <c r="U5631" s="1">
        <f>+Table1[[#This Row],[Adj Total CONTRIBUTION_MARGIN]]-Table1[[#This Row],[Current Total CONTRIBUTION_MARGIN]]</f>
        <v>-170321.69999999998</v>
      </c>
      <c r="V5631" s="1">
        <f>+Table1[[#This Row],[Adj Total OPERATING_MARGIN]]-Table1[[#This Row],[Current Total OPERATING_MARGIN]]</f>
        <v>22874.98</v>
      </c>
    </row>
    <row r="5632" spans="1:22" x14ac:dyDescent="0.3">
      <c r="A5632" t="s">
        <v>25</v>
      </c>
      <c r="B5632">
        <v>2022</v>
      </c>
      <c r="C5632" t="s">
        <v>20</v>
      </c>
      <c r="D5632" t="s">
        <v>99</v>
      </c>
      <c r="E5632" s="2">
        <v>16</v>
      </c>
      <c r="F5632" s="1">
        <v>25582.94</v>
      </c>
      <c r="G5632" s="1">
        <v>34136</v>
      </c>
      <c r="H5632" s="1">
        <v>1836.8567</v>
      </c>
      <c r="I5632" s="1">
        <v>7845.9</v>
      </c>
      <c r="J5632" s="1">
        <v>7292.85</v>
      </c>
      <c r="K5632" s="2">
        <v>41</v>
      </c>
      <c r="L5632" s="1">
        <v>114554.91</v>
      </c>
      <c r="M5632" s="1">
        <v>173129.76</v>
      </c>
      <c r="N5632" s="1">
        <v>36967.580499999996</v>
      </c>
      <c r="O5632" s="1">
        <v>41277.01</v>
      </c>
      <c r="P5632" s="1">
        <v>30270.47</v>
      </c>
      <c r="Q5632" s="2">
        <f>-+Table1[[#This Row],[Current Record Count]]+Table1[[#This Row],[Adj Record Count]]</f>
        <v>25</v>
      </c>
      <c r="R5632" s="1">
        <f>+-Table1[[#This Row],[Current Total ADJUSTMENT_AMOUNT]]+Table1[[#This Row],[Adj Total ADJUSTMENT_AMOUNT]]</f>
        <v>88971.97</v>
      </c>
      <c r="S5632" s="1">
        <f>-Table1[[#This Row],[Current Total CHARGE_AMOUNT]]+Table1[[#This Row],[Adj Total CHARGE_AMOUNT]]</f>
        <v>138993.76</v>
      </c>
      <c r="T5632" s="1">
        <f>+Table1[[#This Row],[Adj Total TOTAL_COST]]-Table1[[#This Row],[Current Total TOTAL_COST]]</f>
        <v>35130.7238</v>
      </c>
      <c r="U5632" s="1">
        <f>+Table1[[#This Row],[Adj Total CONTRIBUTION_MARGIN]]-Table1[[#This Row],[Current Total CONTRIBUTION_MARGIN]]</f>
        <v>33431.11</v>
      </c>
      <c r="V5632" s="1">
        <f>+Table1[[#This Row],[Adj Total OPERATING_MARGIN]]-Table1[[#This Row],[Current Total OPERATING_MARGIN]]</f>
        <v>22977.620000000003</v>
      </c>
    </row>
    <row r="5633" spans="1:22" x14ac:dyDescent="0.3">
      <c r="A5633" t="s">
        <v>35</v>
      </c>
      <c r="B5633">
        <v>2025</v>
      </c>
      <c r="C5633" t="s">
        <v>29</v>
      </c>
      <c r="D5633" t="s">
        <v>52</v>
      </c>
      <c r="E5633" s="2">
        <v>118</v>
      </c>
      <c r="F5633" s="1">
        <v>202737.9</v>
      </c>
      <c r="G5633" s="1">
        <v>248390.39</v>
      </c>
      <c r="H5633" s="1">
        <v>50851.982600000003</v>
      </c>
      <c r="I5633" s="1">
        <v>-9362.94</v>
      </c>
      <c r="J5633" s="1">
        <v>-25446.02</v>
      </c>
      <c r="K5633" s="2">
        <v>94</v>
      </c>
      <c r="L5633" s="1">
        <v>67265.279999999999</v>
      </c>
      <c r="M5633" s="1">
        <v>77506.8</v>
      </c>
      <c r="N5633" s="1">
        <v>11435.6093</v>
      </c>
      <c r="O5633" s="1">
        <v>1443.02</v>
      </c>
      <c r="P5633" s="1">
        <v>-2461.56</v>
      </c>
      <c r="Q5633" s="2">
        <f>-+Table1[[#This Row],[Current Record Count]]+Table1[[#This Row],[Adj Record Count]]</f>
        <v>-24</v>
      </c>
      <c r="R5633" s="1">
        <f>+-Table1[[#This Row],[Current Total ADJUSTMENT_AMOUNT]]+Table1[[#This Row],[Adj Total ADJUSTMENT_AMOUNT]]</f>
        <v>-135472.62</v>
      </c>
      <c r="S5633" s="1">
        <f>-Table1[[#This Row],[Current Total CHARGE_AMOUNT]]+Table1[[#This Row],[Adj Total CHARGE_AMOUNT]]</f>
        <v>-170883.59000000003</v>
      </c>
      <c r="T5633" s="1">
        <f>+Table1[[#This Row],[Adj Total TOTAL_COST]]-Table1[[#This Row],[Current Total TOTAL_COST]]</f>
        <v>-39416.373300000007</v>
      </c>
      <c r="U5633" s="1">
        <f>+Table1[[#This Row],[Adj Total CONTRIBUTION_MARGIN]]-Table1[[#This Row],[Current Total CONTRIBUTION_MARGIN]]</f>
        <v>10805.960000000001</v>
      </c>
      <c r="V5633" s="1">
        <f>+Table1[[#This Row],[Adj Total OPERATING_MARGIN]]-Table1[[#This Row],[Current Total OPERATING_MARGIN]]</f>
        <v>22984.46</v>
      </c>
    </row>
    <row r="5634" spans="1:22" x14ac:dyDescent="0.3">
      <c r="A5634" t="s">
        <v>78</v>
      </c>
      <c r="B5634">
        <v>2021</v>
      </c>
      <c r="C5634" t="s">
        <v>20</v>
      </c>
      <c r="D5634" t="s">
        <v>97</v>
      </c>
      <c r="E5634" s="2">
        <v>109</v>
      </c>
      <c r="F5634" s="1">
        <v>880373.86</v>
      </c>
      <c r="G5634" s="1">
        <v>1170374.83</v>
      </c>
      <c r="H5634" s="1">
        <v>353691.11259999999</v>
      </c>
      <c r="I5634" s="1">
        <v>46802.74</v>
      </c>
      <c r="J5634" s="1">
        <v>-26754.03</v>
      </c>
      <c r="K5634" s="2">
        <v>91</v>
      </c>
      <c r="L5634" s="1">
        <v>567730.4</v>
      </c>
      <c r="M5634" s="1">
        <v>744952.98</v>
      </c>
      <c r="N5634" s="1">
        <v>210587.4442</v>
      </c>
      <c r="O5634" s="1">
        <v>51083.839999999997</v>
      </c>
      <c r="P5634" s="1">
        <v>-3735.52</v>
      </c>
      <c r="Q5634" s="2">
        <f>-+Table1[[#This Row],[Current Record Count]]+Table1[[#This Row],[Adj Record Count]]</f>
        <v>-18</v>
      </c>
      <c r="R5634" s="1">
        <f>+-Table1[[#This Row],[Current Total ADJUSTMENT_AMOUNT]]+Table1[[#This Row],[Adj Total ADJUSTMENT_AMOUNT]]</f>
        <v>-312643.45999999996</v>
      </c>
      <c r="S5634" s="1">
        <f>-Table1[[#This Row],[Current Total CHARGE_AMOUNT]]+Table1[[#This Row],[Adj Total CHARGE_AMOUNT]]</f>
        <v>-425421.85000000009</v>
      </c>
      <c r="T5634" s="1">
        <f>+Table1[[#This Row],[Adj Total TOTAL_COST]]-Table1[[#This Row],[Current Total TOTAL_COST]]</f>
        <v>-143103.6684</v>
      </c>
      <c r="U5634" s="1">
        <f>+Table1[[#This Row],[Adj Total CONTRIBUTION_MARGIN]]-Table1[[#This Row],[Current Total CONTRIBUTION_MARGIN]]</f>
        <v>4281.0999999999985</v>
      </c>
      <c r="V5634" s="1">
        <f>+Table1[[#This Row],[Adj Total OPERATING_MARGIN]]-Table1[[#This Row],[Current Total OPERATING_MARGIN]]</f>
        <v>23018.51</v>
      </c>
    </row>
    <row r="5635" spans="1:22" x14ac:dyDescent="0.3">
      <c r="A5635" t="s">
        <v>39</v>
      </c>
      <c r="B5635">
        <v>2021</v>
      </c>
      <c r="C5635" t="s">
        <v>67</v>
      </c>
      <c r="D5635" t="s">
        <v>67</v>
      </c>
      <c r="E5635" s="2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2">
        <v>4</v>
      </c>
      <c r="L5635" s="1">
        <v>74710.59</v>
      </c>
      <c r="M5635" s="1">
        <v>100079.94</v>
      </c>
      <c r="N5635" s="1">
        <v>19218.804800000002</v>
      </c>
      <c r="O5635" s="1">
        <v>29531.69</v>
      </c>
      <c r="P5635" s="1">
        <v>23038.76</v>
      </c>
      <c r="Q5635" s="2">
        <f>-+Table1[[#This Row],[Current Record Count]]+Table1[[#This Row],[Adj Record Count]]</f>
        <v>4</v>
      </c>
      <c r="R5635" s="1">
        <f>+-Table1[[#This Row],[Current Total ADJUSTMENT_AMOUNT]]+Table1[[#This Row],[Adj Total ADJUSTMENT_AMOUNT]]</f>
        <v>74710.59</v>
      </c>
      <c r="S5635" s="1">
        <f>-Table1[[#This Row],[Current Total CHARGE_AMOUNT]]+Table1[[#This Row],[Adj Total CHARGE_AMOUNT]]</f>
        <v>100079.94</v>
      </c>
      <c r="T5635" s="1">
        <f>+Table1[[#This Row],[Adj Total TOTAL_COST]]-Table1[[#This Row],[Current Total TOTAL_COST]]</f>
        <v>19218.804800000002</v>
      </c>
      <c r="U5635" s="1">
        <f>+Table1[[#This Row],[Adj Total CONTRIBUTION_MARGIN]]-Table1[[#This Row],[Current Total CONTRIBUTION_MARGIN]]</f>
        <v>29531.69</v>
      </c>
      <c r="V5635" s="1">
        <f>+Table1[[#This Row],[Adj Total OPERATING_MARGIN]]-Table1[[#This Row],[Current Total OPERATING_MARGIN]]</f>
        <v>23038.76</v>
      </c>
    </row>
    <row r="5636" spans="1:22" x14ac:dyDescent="0.3">
      <c r="A5636" t="s">
        <v>39</v>
      </c>
      <c r="B5636">
        <v>2020</v>
      </c>
      <c r="C5636" t="s">
        <v>29</v>
      </c>
      <c r="D5636" t="s">
        <v>38</v>
      </c>
      <c r="E5636" s="2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2">
        <v>9</v>
      </c>
      <c r="L5636" s="1">
        <v>97521.95</v>
      </c>
      <c r="M5636" s="1">
        <v>167812.75</v>
      </c>
      <c r="N5636" s="1">
        <v>45360.3266</v>
      </c>
      <c r="O5636" s="1">
        <v>33609.82</v>
      </c>
      <c r="P5636" s="1">
        <v>23047.65</v>
      </c>
      <c r="Q5636" s="2">
        <f>-+Table1[[#This Row],[Current Record Count]]+Table1[[#This Row],[Adj Record Count]]</f>
        <v>9</v>
      </c>
      <c r="R5636" s="1">
        <f>+-Table1[[#This Row],[Current Total ADJUSTMENT_AMOUNT]]+Table1[[#This Row],[Adj Total ADJUSTMENT_AMOUNT]]</f>
        <v>97521.95</v>
      </c>
      <c r="S5636" s="1">
        <f>-Table1[[#This Row],[Current Total CHARGE_AMOUNT]]+Table1[[#This Row],[Adj Total CHARGE_AMOUNT]]</f>
        <v>167812.75</v>
      </c>
      <c r="T5636" s="1">
        <f>+Table1[[#This Row],[Adj Total TOTAL_COST]]-Table1[[#This Row],[Current Total TOTAL_COST]]</f>
        <v>45360.3266</v>
      </c>
      <c r="U5636" s="1">
        <f>+Table1[[#This Row],[Adj Total CONTRIBUTION_MARGIN]]-Table1[[#This Row],[Current Total CONTRIBUTION_MARGIN]]</f>
        <v>33609.82</v>
      </c>
      <c r="V5636" s="1">
        <f>+Table1[[#This Row],[Adj Total OPERATING_MARGIN]]-Table1[[#This Row],[Current Total OPERATING_MARGIN]]</f>
        <v>23047.65</v>
      </c>
    </row>
    <row r="5637" spans="1:22" x14ac:dyDescent="0.3">
      <c r="A5637" t="s">
        <v>74</v>
      </c>
      <c r="B5637">
        <v>2020</v>
      </c>
      <c r="C5637" t="s">
        <v>17</v>
      </c>
      <c r="D5637" t="s">
        <v>86</v>
      </c>
      <c r="E5637" s="2">
        <v>25</v>
      </c>
      <c r="F5637" s="1">
        <v>110369.8</v>
      </c>
      <c r="G5637" s="1">
        <v>146490.26999999999</v>
      </c>
      <c r="H5637" s="1">
        <v>59067.947</v>
      </c>
      <c r="I5637" s="1">
        <v>-3092.85</v>
      </c>
      <c r="J5637" s="1">
        <v>-23205.03</v>
      </c>
      <c r="K5637" s="2">
        <v>4</v>
      </c>
      <c r="L5637" s="1">
        <v>3489.01</v>
      </c>
      <c r="M5637" s="1">
        <v>4053.92</v>
      </c>
      <c r="N5637" s="1">
        <v>702.53409999999997</v>
      </c>
      <c r="O5637" s="1">
        <v>97.34</v>
      </c>
      <c r="P5637" s="1">
        <v>-141.05000000000001</v>
      </c>
      <c r="Q5637" s="2">
        <f>-+Table1[[#This Row],[Current Record Count]]+Table1[[#This Row],[Adj Record Count]]</f>
        <v>-21</v>
      </c>
      <c r="R5637" s="1">
        <f>+-Table1[[#This Row],[Current Total ADJUSTMENT_AMOUNT]]+Table1[[#This Row],[Adj Total ADJUSTMENT_AMOUNT]]</f>
        <v>-106880.79000000001</v>
      </c>
      <c r="S5637" s="1">
        <f>-Table1[[#This Row],[Current Total CHARGE_AMOUNT]]+Table1[[#This Row],[Adj Total CHARGE_AMOUNT]]</f>
        <v>-142436.34999999998</v>
      </c>
      <c r="T5637" s="1">
        <f>+Table1[[#This Row],[Adj Total TOTAL_COST]]-Table1[[#This Row],[Current Total TOTAL_COST]]</f>
        <v>-58365.412900000003</v>
      </c>
      <c r="U5637" s="1">
        <f>+Table1[[#This Row],[Adj Total CONTRIBUTION_MARGIN]]-Table1[[#This Row],[Current Total CONTRIBUTION_MARGIN]]</f>
        <v>3190.19</v>
      </c>
      <c r="V5637" s="1">
        <f>+Table1[[#This Row],[Adj Total OPERATING_MARGIN]]-Table1[[#This Row],[Current Total OPERATING_MARGIN]]</f>
        <v>23063.98</v>
      </c>
    </row>
    <row r="5638" spans="1:22" x14ac:dyDescent="0.3">
      <c r="A5638" t="s">
        <v>78</v>
      </c>
      <c r="B5638">
        <v>2020</v>
      </c>
      <c r="C5638" t="s">
        <v>46</v>
      </c>
      <c r="D5638" t="s">
        <v>46</v>
      </c>
      <c r="E5638" s="2">
        <v>2808</v>
      </c>
      <c r="F5638" s="1">
        <v>3994586.77</v>
      </c>
      <c r="G5638" s="1">
        <v>5719925.5300000003</v>
      </c>
      <c r="H5638" s="1">
        <v>1480510.4129999999</v>
      </c>
      <c r="I5638" s="1">
        <v>726660.43</v>
      </c>
      <c r="J5638" s="1">
        <v>240316.64</v>
      </c>
      <c r="K5638" s="2">
        <v>2734</v>
      </c>
      <c r="L5638" s="1">
        <v>3455031.4</v>
      </c>
      <c r="M5638" s="1">
        <v>5022325.0599999996</v>
      </c>
      <c r="N5638" s="1">
        <v>1300198.0630000001</v>
      </c>
      <c r="O5638" s="1">
        <v>708200.68</v>
      </c>
      <c r="P5638" s="1">
        <v>263451.52000000002</v>
      </c>
      <c r="Q5638" s="2">
        <f>-+Table1[[#This Row],[Current Record Count]]+Table1[[#This Row],[Adj Record Count]]</f>
        <v>-74</v>
      </c>
      <c r="R5638" s="1">
        <f>+-Table1[[#This Row],[Current Total ADJUSTMENT_AMOUNT]]+Table1[[#This Row],[Adj Total ADJUSTMENT_AMOUNT]]</f>
        <v>-539555.37000000011</v>
      </c>
      <c r="S5638" s="1">
        <f>-Table1[[#This Row],[Current Total CHARGE_AMOUNT]]+Table1[[#This Row],[Adj Total CHARGE_AMOUNT]]</f>
        <v>-697600.47000000067</v>
      </c>
      <c r="T5638" s="1">
        <f>+Table1[[#This Row],[Adj Total TOTAL_COST]]-Table1[[#This Row],[Current Total TOTAL_COST]]</f>
        <v>-180312.34999999986</v>
      </c>
      <c r="U5638" s="1">
        <f>+Table1[[#This Row],[Adj Total CONTRIBUTION_MARGIN]]-Table1[[#This Row],[Current Total CONTRIBUTION_MARGIN]]</f>
        <v>-18459.75</v>
      </c>
      <c r="V5638" s="1">
        <f>+Table1[[#This Row],[Adj Total OPERATING_MARGIN]]-Table1[[#This Row],[Current Total OPERATING_MARGIN]]</f>
        <v>23134.880000000005</v>
      </c>
    </row>
    <row r="5639" spans="1:22" x14ac:dyDescent="0.3">
      <c r="A5639" t="s">
        <v>27</v>
      </c>
      <c r="B5639">
        <v>2021</v>
      </c>
      <c r="C5639" t="s">
        <v>47</v>
      </c>
      <c r="D5639" t="s">
        <v>63</v>
      </c>
      <c r="E5639" s="2">
        <v>4</v>
      </c>
      <c r="F5639" s="1">
        <v>21258</v>
      </c>
      <c r="G5639" s="1">
        <v>21988.55</v>
      </c>
      <c r="H5639" s="1">
        <v>2138.8011000000001</v>
      </c>
      <c r="I5639" s="1">
        <v>888.04</v>
      </c>
      <c r="J5639" s="1">
        <v>118.06</v>
      </c>
      <c r="K5639" s="2">
        <v>58</v>
      </c>
      <c r="L5639" s="1">
        <v>192492.28</v>
      </c>
      <c r="M5639" s="1">
        <v>262963.34000000003</v>
      </c>
      <c r="N5639" s="1">
        <v>56511.577700000002</v>
      </c>
      <c r="O5639" s="1">
        <v>44652.24</v>
      </c>
      <c r="P5639" s="1">
        <v>23506.32</v>
      </c>
      <c r="Q5639" s="2">
        <f>-+Table1[[#This Row],[Current Record Count]]+Table1[[#This Row],[Adj Record Count]]</f>
        <v>54</v>
      </c>
      <c r="R5639" s="1">
        <f>+-Table1[[#This Row],[Current Total ADJUSTMENT_AMOUNT]]+Table1[[#This Row],[Adj Total ADJUSTMENT_AMOUNT]]</f>
        <v>171234.28</v>
      </c>
      <c r="S5639" s="1">
        <f>-Table1[[#This Row],[Current Total CHARGE_AMOUNT]]+Table1[[#This Row],[Adj Total CHARGE_AMOUNT]]</f>
        <v>240974.79000000004</v>
      </c>
      <c r="T5639" s="1">
        <f>+Table1[[#This Row],[Adj Total TOTAL_COST]]-Table1[[#This Row],[Current Total TOTAL_COST]]</f>
        <v>54372.776600000005</v>
      </c>
      <c r="U5639" s="1">
        <f>+Table1[[#This Row],[Adj Total CONTRIBUTION_MARGIN]]-Table1[[#This Row],[Current Total CONTRIBUTION_MARGIN]]</f>
        <v>43764.2</v>
      </c>
      <c r="V5639" s="1">
        <f>+Table1[[#This Row],[Adj Total OPERATING_MARGIN]]-Table1[[#This Row],[Current Total OPERATING_MARGIN]]</f>
        <v>23388.26</v>
      </c>
    </row>
    <row r="5640" spans="1:22" x14ac:dyDescent="0.3">
      <c r="A5640" t="s">
        <v>35</v>
      </c>
      <c r="B5640">
        <v>2021</v>
      </c>
      <c r="C5640" t="s">
        <v>60</v>
      </c>
      <c r="D5640" t="s">
        <v>60</v>
      </c>
      <c r="E5640" s="2">
        <v>81</v>
      </c>
      <c r="F5640" s="1">
        <v>324360.46000000002</v>
      </c>
      <c r="G5640" s="1">
        <v>411375.13</v>
      </c>
      <c r="H5640" s="1">
        <v>108367.0759</v>
      </c>
      <c r="I5640" s="1">
        <v>9448.83</v>
      </c>
      <c r="J5640" s="1">
        <v>-23427.360000000001</v>
      </c>
      <c r="K5640" s="2">
        <v>10</v>
      </c>
      <c r="L5640" s="1">
        <v>4594.17</v>
      </c>
      <c r="M5640" s="1">
        <v>5478</v>
      </c>
      <c r="N5640" s="1">
        <v>1042.3878999999999</v>
      </c>
      <c r="O5640" s="1">
        <v>311.38</v>
      </c>
      <c r="P5640" s="1">
        <v>-35.21</v>
      </c>
      <c r="Q5640" s="2">
        <f>-+Table1[[#This Row],[Current Record Count]]+Table1[[#This Row],[Adj Record Count]]</f>
        <v>-71</v>
      </c>
      <c r="R5640" s="1">
        <f>+-Table1[[#This Row],[Current Total ADJUSTMENT_AMOUNT]]+Table1[[#This Row],[Adj Total ADJUSTMENT_AMOUNT]]</f>
        <v>-319766.29000000004</v>
      </c>
      <c r="S5640" s="1">
        <f>-Table1[[#This Row],[Current Total CHARGE_AMOUNT]]+Table1[[#This Row],[Adj Total CHARGE_AMOUNT]]</f>
        <v>-405897.13</v>
      </c>
      <c r="T5640" s="1">
        <f>+Table1[[#This Row],[Adj Total TOTAL_COST]]-Table1[[#This Row],[Current Total TOTAL_COST]]</f>
        <v>-107324.68799999999</v>
      </c>
      <c r="U5640" s="1">
        <f>+Table1[[#This Row],[Adj Total CONTRIBUTION_MARGIN]]-Table1[[#This Row],[Current Total CONTRIBUTION_MARGIN]]</f>
        <v>-9137.4500000000007</v>
      </c>
      <c r="V5640" s="1">
        <f>+Table1[[#This Row],[Adj Total OPERATING_MARGIN]]-Table1[[#This Row],[Current Total OPERATING_MARGIN]]</f>
        <v>23392.15</v>
      </c>
    </row>
    <row r="5641" spans="1:22" x14ac:dyDescent="0.3">
      <c r="A5641" t="s">
        <v>35</v>
      </c>
      <c r="B5641">
        <v>2023</v>
      </c>
      <c r="C5641" t="s">
        <v>29</v>
      </c>
      <c r="D5641" t="s">
        <v>104</v>
      </c>
      <c r="E5641" s="2">
        <v>255</v>
      </c>
      <c r="F5641" s="1">
        <v>1586062.77</v>
      </c>
      <c r="G5641" s="1">
        <v>2127814.7200000002</v>
      </c>
      <c r="H5641" s="1">
        <v>613242.37589999998</v>
      </c>
      <c r="I5641" s="1">
        <v>105264.47</v>
      </c>
      <c r="J5641" s="1">
        <v>-18073.18</v>
      </c>
      <c r="K5641" s="2">
        <v>102</v>
      </c>
      <c r="L5641" s="1">
        <v>105165.69</v>
      </c>
      <c r="M5641" s="1">
        <v>138973.21</v>
      </c>
      <c r="N5641" s="1">
        <v>31280.7304</v>
      </c>
      <c r="O5641" s="1">
        <v>14464.27</v>
      </c>
      <c r="P5641" s="1">
        <v>5320.1</v>
      </c>
      <c r="Q5641" s="2">
        <f>-+Table1[[#This Row],[Current Record Count]]+Table1[[#This Row],[Adj Record Count]]</f>
        <v>-153</v>
      </c>
      <c r="R5641" s="1">
        <f>+-Table1[[#This Row],[Current Total ADJUSTMENT_AMOUNT]]+Table1[[#This Row],[Adj Total ADJUSTMENT_AMOUNT]]</f>
        <v>-1480897.08</v>
      </c>
      <c r="S5641" s="1">
        <f>-Table1[[#This Row],[Current Total CHARGE_AMOUNT]]+Table1[[#This Row],[Adj Total CHARGE_AMOUNT]]</f>
        <v>-1988841.5100000002</v>
      </c>
      <c r="T5641" s="1">
        <f>+Table1[[#This Row],[Adj Total TOTAL_COST]]-Table1[[#This Row],[Current Total TOTAL_COST]]</f>
        <v>-581961.64549999998</v>
      </c>
      <c r="U5641" s="1">
        <f>+Table1[[#This Row],[Adj Total CONTRIBUTION_MARGIN]]-Table1[[#This Row],[Current Total CONTRIBUTION_MARGIN]]</f>
        <v>-90800.2</v>
      </c>
      <c r="V5641" s="1">
        <f>+Table1[[#This Row],[Adj Total OPERATING_MARGIN]]-Table1[[#This Row],[Current Total OPERATING_MARGIN]]</f>
        <v>23393.279999999999</v>
      </c>
    </row>
    <row r="5642" spans="1:22" x14ac:dyDescent="0.3">
      <c r="A5642" t="s">
        <v>81</v>
      </c>
      <c r="B5642">
        <v>2025</v>
      </c>
      <c r="C5642" t="s">
        <v>29</v>
      </c>
      <c r="D5642" t="s">
        <v>65</v>
      </c>
      <c r="E5642" s="2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2">
        <v>50</v>
      </c>
      <c r="L5642" s="1">
        <v>1100434.78</v>
      </c>
      <c r="M5642" s="1">
        <v>1388950.06</v>
      </c>
      <c r="N5642" s="1">
        <v>30670.8815</v>
      </c>
      <c r="O5642" s="1">
        <v>30362.74</v>
      </c>
      <c r="P5642" s="1">
        <v>23413.51</v>
      </c>
      <c r="Q5642" s="2">
        <f>-+Table1[[#This Row],[Current Record Count]]+Table1[[#This Row],[Adj Record Count]]</f>
        <v>50</v>
      </c>
      <c r="R5642" s="1">
        <f>+-Table1[[#This Row],[Current Total ADJUSTMENT_AMOUNT]]+Table1[[#This Row],[Adj Total ADJUSTMENT_AMOUNT]]</f>
        <v>1100434.78</v>
      </c>
      <c r="S5642" s="1">
        <f>-Table1[[#This Row],[Current Total CHARGE_AMOUNT]]+Table1[[#This Row],[Adj Total CHARGE_AMOUNT]]</f>
        <v>1388950.06</v>
      </c>
      <c r="T5642" s="1">
        <f>+Table1[[#This Row],[Adj Total TOTAL_COST]]-Table1[[#This Row],[Current Total TOTAL_COST]]</f>
        <v>30670.8815</v>
      </c>
      <c r="U5642" s="1">
        <f>+Table1[[#This Row],[Adj Total CONTRIBUTION_MARGIN]]-Table1[[#This Row],[Current Total CONTRIBUTION_MARGIN]]</f>
        <v>30362.74</v>
      </c>
      <c r="V5642" s="1">
        <f>+Table1[[#This Row],[Adj Total OPERATING_MARGIN]]-Table1[[#This Row],[Current Total OPERATING_MARGIN]]</f>
        <v>23413.51</v>
      </c>
    </row>
    <row r="5643" spans="1:22" x14ac:dyDescent="0.3">
      <c r="A5643" t="s">
        <v>78</v>
      </c>
      <c r="B5643">
        <v>2025</v>
      </c>
      <c r="C5643" t="s">
        <v>20</v>
      </c>
      <c r="D5643" t="s">
        <v>61</v>
      </c>
      <c r="E5643" s="2">
        <v>71</v>
      </c>
      <c r="F5643" s="1">
        <v>583729.21</v>
      </c>
      <c r="G5643" s="1">
        <v>796641.33</v>
      </c>
      <c r="H5643" s="1">
        <v>251660.56779999999</v>
      </c>
      <c r="I5643" s="1">
        <v>23426.49</v>
      </c>
      <c r="J5643" s="1">
        <v>-53178.8</v>
      </c>
      <c r="K5643" s="2">
        <v>34</v>
      </c>
      <c r="L5643" s="1">
        <v>210118.29</v>
      </c>
      <c r="M5643" s="1">
        <v>276797.27</v>
      </c>
      <c r="N5643" s="1">
        <v>86181.534299999999</v>
      </c>
      <c r="O5643" s="1">
        <v>-3209</v>
      </c>
      <c r="P5643" s="1">
        <v>-29710.97</v>
      </c>
      <c r="Q5643" s="2">
        <f>-+Table1[[#This Row],[Current Record Count]]+Table1[[#This Row],[Adj Record Count]]</f>
        <v>-37</v>
      </c>
      <c r="R5643" s="1">
        <f>+-Table1[[#This Row],[Current Total ADJUSTMENT_AMOUNT]]+Table1[[#This Row],[Adj Total ADJUSTMENT_AMOUNT]]</f>
        <v>-373610.91999999993</v>
      </c>
      <c r="S5643" s="1">
        <f>-Table1[[#This Row],[Current Total CHARGE_AMOUNT]]+Table1[[#This Row],[Adj Total CHARGE_AMOUNT]]</f>
        <v>-519844.05999999994</v>
      </c>
      <c r="T5643" s="1">
        <f>+Table1[[#This Row],[Adj Total TOTAL_COST]]-Table1[[#This Row],[Current Total TOTAL_COST]]</f>
        <v>-165479.03349999999</v>
      </c>
      <c r="U5643" s="1">
        <f>+Table1[[#This Row],[Adj Total CONTRIBUTION_MARGIN]]-Table1[[#This Row],[Current Total CONTRIBUTION_MARGIN]]</f>
        <v>-26635.49</v>
      </c>
      <c r="V5643" s="1">
        <f>+Table1[[#This Row],[Adj Total OPERATING_MARGIN]]-Table1[[#This Row],[Current Total OPERATING_MARGIN]]</f>
        <v>23467.83</v>
      </c>
    </row>
    <row r="5644" spans="1:22" x14ac:dyDescent="0.3">
      <c r="A5644" t="s">
        <v>33</v>
      </c>
      <c r="B5644">
        <v>2021</v>
      </c>
      <c r="C5644" t="s">
        <v>72</v>
      </c>
      <c r="D5644" t="s">
        <v>72</v>
      </c>
      <c r="E5644" s="2">
        <v>9</v>
      </c>
      <c r="F5644" s="1">
        <v>47932.47</v>
      </c>
      <c r="G5644" s="1">
        <v>61317.39</v>
      </c>
      <c r="H5644" s="1">
        <v>37028.642500000002</v>
      </c>
      <c r="I5644" s="1">
        <v>-3989.45</v>
      </c>
      <c r="J5644" s="1">
        <v>-23581.43</v>
      </c>
      <c r="K5644" s="2">
        <v>1</v>
      </c>
      <c r="L5644" s="1">
        <v>15.51</v>
      </c>
      <c r="M5644" s="1">
        <v>50.01</v>
      </c>
      <c r="N5644" s="1">
        <v>52.601399999999998</v>
      </c>
      <c r="O5644" s="1">
        <v>-4.1900000000000004</v>
      </c>
      <c r="P5644" s="1">
        <v>-18.100000000000001</v>
      </c>
      <c r="Q5644" s="2">
        <f>-+Table1[[#This Row],[Current Record Count]]+Table1[[#This Row],[Adj Record Count]]</f>
        <v>-8</v>
      </c>
      <c r="R5644" s="1">
        <f>+-Table1[[#This Row],[Current Total ADJUSTMENT_AMOUNT]]+Table1[[#This Row],[Adj Total ADJUSTMENT_AMOUNT]]</f>
        <v>-47916.959999999999</v>
      </c>
      <c r="S5644" s="1">
        <f>-Table1[[#This Row],[Current Total CHARGE_AMOUNT]]+Table1[[#This Row],[Adj Total CHARGE_AMOUNT]]</f>
        <v>-61267.38</v>
      </c>
      <c r="T5644" s="1">
        <f>+Table1[[#This Row],[Adj Total TOTAL_COST]]-Table1[[#This Row],[Current Total TOTAL_COST]]</f>
        <v>-36976.041100000002</v>
      </c>
      <c r="U5644" s="1">
        <f>+Table1[[#This Row],[Adj Total CONTRIBUTION_MARGIN]]-Table1[[#This Row],[Current Total CONTRIBUTION_MARGIN]]</f>
        <v>3985.2599999999998</v>
      </c>
      <c r="V5644" s="1">
        <f>+Table1[[#This Row],[Adj Total OPERATING_MARGIN]]-Table1[[#This Row],[Current Total OPERATING_MARGIN]]</f>
        <v>23563.33</v>
      </c>
    </row>
    <row r="5645" spans="1:22" x14ac:dyDescent="0.3">
      <c r="A5645" t="s">
        <v>82</v>
      </c>
      <c r="B5645">
        <v>2024</v>
      </c>
      <c r="C5645" t="s">
        <v>58</v>
      </c>
      <c r="D5645" t="s">
        <v>58</v>
      </c>
      <c r="E5645" s="2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2">
        <v>24</v>
      </c>
      <c r="L5645" s="1">
        <v>884090.19</v>
      </c>
      <c r="M5645" s="1">
        <v>1157488.3500000001</v>
      </c>
      <c r="N5645" s="1">
        <v>269992.7635</v>
      </c>
      <c r="O5645" s="1">
        <v>96524.53</v>
      </c>
      <c r="P5645" s="1">
        <v>23606.5</v>
      </c>
      <c r="Q5645" s="2">
        <f>-+Table1[[#This Row],[Current Record Count]]+Table1[[#This Row],[Adj Record Count]]</f>
        <v>24</v>
      </c>
      <c r="R5645" s="1">
        <f>+-Table1[[#This Row],[Current Total ADJUSTMENT_AMOUNT]]+Table1[[#This Row],[Adj Total ADJUSTMENT_AMOUNT]]</f>
        <v>884090.19</v>
      </c>
      <c r="S5645" s="1">
        <f>-Table1[[#This Row],[Current Total CHARGE_AMOUNT]]+Table1[[#This Row],[Adj Total CHARGE_AMOUNT]]</f>
        <v>1157488.3500000001</v>
      </c>
      <c r="T5645" s="1">
        <f>+Table1[[#This Row],[Adj Total TOTAL_COST]]-Table1[[#This Row],[Current Total TOTAL_COST]]</f>
        <v>269992.7635</v>
      </c>
      <c r="U5645" s="1">
        <f>+Table1[[#This Row],[Adj Total CONTRIBUTION_MARGIN]]-Table1[[#This Row],[Current Total CONTRIBUTION_MARGIN]]</f>
        <v>96524.53</v>
      </c>
      <c r="V5645" s="1">
        <f>+Table1[[#This Row],[Adj Total OPERATING_MARGIN]]-Table1[[#This Row],[Current Total OPERATING_MARGIN]]</f>
        <v>23606.5</v>
      </c>
    </row>
    <row r="5646" spans="1:22" x14ac:dyDescent="0.3">
      <c r="A5646" t="s">
        <v>33</v>
      </c>
      <c r="B5646">
        <v>2020</v>
      </c>
      <c r="C5646" t="s">
        <v>29</v>
      </c>
      <c r="D5646" t="s">
        <v>32</v>
      </c>
      <c r="E5646" s="2">
        <v>107</v>
      </c>
      <c r="F5646" s="1">
        <v>69998.25</v>
      </c>
      <c r="G5646" s="1">
        <v>117136.68</v>
      </c>
      <c r="H5646" s="1">
        <v>61638.571600000003</v>
      </c>
      <c r="I5646" s="1">
        <v>7273.92</v>
      </c>
      <c r="J5646" s="1">
        <v>-14749.56</v>
      </c>
      <c r="K5646" s="2">
        <v>63</v>
      </c>
      <c r="L5646" s="1">
        <v>39351.17</v>
      </c>
      <c r="M5646" s="1">
        <v>68725.59</v>
      </c>
      <c r="N5646" s="1">
        <v>20270.302800000001</v>
      </c>
      <c r="O5646" s="1">
        <v>10855.87</v>
      </c>
      <c r="P5646" s="1">
        <v>8864.52</v>
      </c>
      <c r="Q5646" s="2">
        <f>-+Table1[[#This Row],[Current Record Count]]+Table1[[#This Row],[Adj Record Count]]</f>
        <v>-44</v>
      </c>
      <c r="R5646" s="1">
        <f>+-Table1[[#This Row],[Current Total ADJUSTMENT_AMOUNT]]+Table1[[#This Row],[Adj Total ADJUSTMENT_AMOUNT]]</f>
        <v>-30647.08</v>
      </c>
      <c r="S5646" s="1">
        <f>-Table1[[#This Row],[Current Total CHARGE_AMOUNT]]+Table1[[#This Row],[Adj Total CHARGE_AMOUNT]]</f>
        <v>-48411.09</v>
      </c>
      <c r="T5646" s="1">
        <f>+Table1[[#This Row],[Adj Total TOTAL_COST]]-Table1[[#This Row],[Current Total TOTAL_COST]]</f>
        <v>-41368.268800000005</v>
      </c>
      <c r="U5646" s="1">
        <f>+Table1[[#This Row],[Adj Total CONTRIBUTION_MARGIN]]-Table1[[#This Row],[Current Total CONTRIBUTION_MARGIN]]</f>
        <v>3581.9500000000007</v>
      </c>
      <c r="V5646" s="1">
        <f>+Table1[[#This Row],[Adj Total OPERATING_MARGIN]]-Table1[[#This Row],[Current Total OPERATING_MARGIN]]</f>
        <v>23614.080000000002</v>
      </c>
    </row>
    <row r="5647" spans="1:22" x14ac:dyDescent="0.3">
      <c r="A5647" t="s">
        <v>82</v>
      </c>
      <c r="B5647">
        <v>2021</v>
      </c>
      <c r="C5647" t="s">
        <v>58</v>
      </c>
      <c r="D5647" t="s">
        <v>58</v>
      </c>
      <c r="E5647" s="2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2">
        <v>16</v>
      </c>
      <c r="L5647" s="1">
        <v>317449.14</v>
      </c>
      <c r="M5647" s="1">
        <v>414170.46</v>
      </c>
      <c r="N5647" s="1">
        <v>78725.696200000006</v>
      </c>
      <c r="O5647" s="1">
        <v>45220.639999999999</v>
      </c>
      <c r="P5647" s="1">
        <v>23635.81</v>
      </c>
      <c r="Q5647" s="2">
        <f>-+Table1[[#This Row],[Current Record Count]]+Table1[[#This Row],[Adj Record Count]]</f>
        <v>16</v>
      </c>
      <c r="R5647" s="1">
        <f>+-Table1[[#This Row],[Current Total ADJUSTMENT_AMOUNT]]+Table1[[#This Row],[Adj Total ADJUSTMENT_AMOUNT]]</f>
        <v>317449.14</v>
      </c>
      <c r="S5647" s="1">
        <f>-Table1[[#This Row],[Current Total CHARGE_AMOUNT]]+Table1[[#This Row],[Adj Total CHARGE_AMOUNT]]</f>
        <v>414170.46</v>
      </c>
      <c r="T5647" s="1">
        <f>+Table1[[#This Row],[Adj Total TOTAL_COST]]-Table1[[#This Row],[Current Total TOTAL_COST]]</f>
        <v>78725.696200000006</v>
      </c>
      <c r="U5647" s="1">
        <f>+Table1[[#This Row],[Adj Total CONTRIBUTION_MARGIN]]-Table1[[#This Row],[Current Total CONTRIBUTION_MARGIN]]</f>
        <v>45220.639999999999</v>
      </c>
      <c r="V5647" s="1">
        <f>+Table1[[#This Row],[Adj Total OPERATING_MARGIN]]-Table1[[#This Row],[Current Total OPERATING_MARGIN]]</f>
        <v>23635.81</v>
      </c>
    </row>
    <row r="5648" spans="1:22" x14ac:dyDescent="0.3">
      <c r="A5648" t="s">
        <v>54</v>
      </c>
      <c r="B5648">
        <v>2021</v>
      </c>
      <c r="C5648" t="s">
        <v>51</v>
      </c>
      <c r="D5648" t="s">
        <v>51</v>
      </c>
      <c r="E5648" s="2">
        <v>338</v>
      </c>
      <c r="F5648" s="1">
        <v>68623.360000000001</v>
      </c>
      <c r="G5648" s="1">
        <v>97453.33</v>
      </c>
      <c r="H5648" s="1">
        <v>76493.144</v>
      </c>
      <c r="I5648" s="1">
        <v>4383.55</v>
      </c>
      <c r="J5648" s="1">
        <v>-23693.200000000001</v>
      </c>
      <c r="K5648" s="2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2">
        <f>-+Table1[[#This Row],[Current Record Count]]+Table1[[#This Row],[Adj Record Count]]</f>
        <v>-338</v>
      </c>
      <c r="R5648" s="1">
        <f>+-Table1[[#This Row],[Current Total ADJUSTMENT_AMOUNT]]+Table1[[#This Row],[Adj Total ADJUSTMENT_AMOUNT]]</f>
        <v>-68623.360000000001</v>
      </c>
      <c r="S5648" s="1">
        <f>-Table1[[#This Row],[Current Total CHARGE_AMOUNT]]+Table1[[#This Row],[Adj Total CHARGE_AMOUNT]]</f>
        <v>-97453.33</v>
      </c>
      <c r="T5648" s="1">
        <f>+Table1[[#This Row],[Adj Total TOTAL_COST]]-Table1[[#This Row],[Current Total TOTAL_COST]]</f>
        <v>-76493.144</v>
      </c>
      <c r="U5648" s="1">
        <f>+Table1[[#This Row],[Adj Total CONTRIBUTION_MARGIN]]-Table1[[#This Row],[Current Total CONTRIBUTION_MARGIN]]</f>
        <v>-4383.55</v>
      </c>
      <c r="V5648" s="1">
        <f>+Table1[[#This Row],[Adj Total OPERATING_MARGIN]]-Table1[[#This Row],[Current Total OPERATING_MARGIN]]</f>
        <v>23693.200000000001</v>
      </c>
    </row>
    <row r="5649" spans="1:22" x14ac:dyDescent="0.3">
      <c r="A5649" t="s">
        <v>25</v>
      </c>
      <c r="B5649">
        <v>2025</v>
      </c>
      <c r="C5649" t="s">
        <v>29</v>
      </c>
      <c r="D5649" t="s">
        <v>65</v>
      </c>
      <c r="E5649" s="2">
        <v>405</v>
      </c>
      <c r="F5649" s="1">
        <v>1292409.56</v>
      </c>
      <c r="G5649" s="1">
        <v>1666562.05</v>
      </c>
      <c r="H5649" s="1">
        <v>100449.8367</v>
      </c>
      <c r="I5649" s="1">
        <v>207248.42</v>
      </c>
      <c r="J5649" s="1">
        <v>175495.56</v>
      </c>
      <c r="K5649" s="2">
        <v>551</v>
      </c>
      <c r="L5649" s="1">
        <v>1979852.12</v>
      </c>
      <c r="M5649" s="1">
        <v>2511556.35</v>
      </c>
      <c r="N5649" s="1">
        <v>208069.70079999999</v>
      </c>
      <c r="O5649" s="1">
        <v>266624.44</v>
      </c>
      <c r="P5649" s="1">
        <v>199191.46</v>
      </c>
      <c r="Q5649" s="2">
        <f>-+Table1[[#This Row],[Current Record Count]]+Table1[[#This Row],[Adj Record Count]]</f>
        <v>146</v>
      </c>
      <c r="R5649" s="1">
        <f>+-Table1[[#This Row],[Current Total ADJUSTMENT_AMOUNT]]+Table1[[#This Row],[Adj Total ADJUSTMENT_AMOUNT]]</f>
        <v>687442.56</v>
      </c>
      <c r="S5649" s="1">
        <f>-Table1[[#This Row],[Current Total CHARGE_AMOUNT]]+Table1[[#This Row],[Adj Total CHARGE_AMOUNT]]</f>
        <v>844994.3</v>
      </c>
      <c r="T5649" s="1">
        <f>+Table1[[#This Row],[Adj Total TOTAL_COST]]-Table1[[#This Row],[Current Total TOTAL_COST]]</f>
        <v>107619.86409999999</v>
      </c>
      <c r="U5649" s="1">
        <f>+Table1[[#This Row],[Adj Total CONTRIBUTION_MARGIN]]-Table1[[#This Row],[Current Total CONTRIBUTION_MARGIN]]</f>
        <v>59376.01999999999</v>
      </c>
      <c r="V5649" s="1">
        <f>+Table1[[#This Row],[Adj Total OPERATING_MARGIN]]-Table1[[#This Row],[Current Total OPERATING_MARGIN]]</f>
        <v>23695.899999999994</v>
      </c>
    </row>
    <row r="5650" spans="1:22" x14ac:dyDescent="0.3">
      <c r="A5650" t="s">
        <v>78</v>
      </c>
      <c r="B5650">
        <v>2025</v>
      </c>
      <c r="C5650" t="s">
        <v>20</v>
      </c>
      <c r="D5650" t="s">
        <v>99</v>
      </c>
      <c r="E5650" s="2">
        <v>126</v>
      </c>
      <c r="F5650" s="1">
        <v>320198.01</v>
      </c>
      <c r="G5650" s="1">
        <v>465847.35</v>
      </c>
      <c r="H5650" s="1">
        <v>130317.7957</v>
      </c>
      <c r="I5650" s="1">
        <v>33726.629999999997</v>
      </c>
      <c r="J5650" s="1">
        <v>-2537.44</v>
      </c>
      <c r="K5650" s="2">
        <v>121</v>
      </c>
      <c r="L5650" s="1">
        <v>205382.39</v>
      </c>
      <c r="M5650" s="1">
        <v>327979.76</v>
      </c>
      <c r="N5650" s="1">
        <v>84197.584199999998</v>
      </c>
      <c r="O5650" s="1">
        <v>44284.72</v>
      </c>
      <c r="P5650" s="1">
        <v>21200.639999999999</v>
      </c>
      <c r="Q5650" s="2">
        <f>-+Table1[[#This Row],[Current Record Count]]+Table1[[#This Row],[Adj Record Count]]</f>
        <v>-5</v>
      </c>
      <c r="R5650" s="1">
        <f>+-Table1[[#This Row],[Current Total ADJUSTMENT_AMOUNT]]+Table1[[#This Row],[Adj Total ADJUSTMENT_AMOUNT]]</f>
        <v>-114815.62</v>
      </c>
      <c r="S5650" s="1">
        <f>-Table1[[#This Row],[Current Total CHARGE_AMOUNT]]+Table1[[#This Row],[Adj Total CHARGE_AMOUNT]]</f>
        <v>-137867.58999999997</v>
      </c>
      <c r="T5650" s="1">
        <f>+Table1[[#This Row],[Adj Total TOTAL_COST]]-Table1[[#This Row],[Current Total TOTAL_COST]]</f>
        <v>-46120.211500000005</v>
      </c>
      <c r="U5650" s="1">
        <f>+Table1[[#This Row],[Adj Total CONTRIBUTION_MARGIN]]-Table1[[#This Row],[Current Total CONTRIBUTION_MARGIN]]</f>
        <v>10558.090000000004</v>
      </c>
      <c r="V5650" s="1">
        <f>+Table1[[#This Row],[Adj Total OPERATING_MARGIN]]-Table1[[#This Row],[Current Total OPERATING_MARGIN]]</f>
        <v>23738.079999999998</v>
      </c>
    </row>
    <row r="5651" spans="1:22" x14ac:dyDescent="0.3">
      <c r="A5651" t="s">
        <v>54</v>
      </c>
      <c r="B5651">
        <v>2024</v>
      </c>
      <c r="C5651" t="s">
        <v>51</v>
      </c>
      <c r="D5651" t="s">
        <v>51</v>
      </c>
      <c r="E5651" s="2">
        <v>383</v>
      </c>
      <c r="F5651" s="1">
        <v>88674.73</v>
      </c>
      <c r="G5651" s="1">
        <v>125740.81</v>
      </c>
      <c r="H5651" s="1">
        <v>109624.76089999999</v>
      </c>
      <c r="I5651" s="1">
        <v>19486.07</v>
      </c>
      <c r="J5651" s="1">
        <v>-23757.72</v>
      </c>
      <c r="K5651" s="2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2">
        <f>-+Table1[[#This Row],[Current Record Count]]+Table1[[#This Row],[Adj Record Count]]</f>
        <v>-383</v>
      </c>
      <c r="R5651" s="1">
        <f>+-Table1[[#This Row],[Current Total ADJUSTMENT_AMOUNT]]+Table1[[#This Row],[Adj Total ADJUSTMENT_AMOUNT]]</f>
        <v>-88674.73</v>
      </c>
      <c r="S5651" s="1">
        <f>-Table1[[#This Row],[Current Total CHARGE_AMOUNT]]+Table1[[#This Row],[Adj Total CHARGE_AMOUNT]]</f>
        <v>-125740.81</v>
      </c>
      <c r="T5651" s="1">
        <f>+Table1[[#This Row],[Adj Total TOTAL_COST]]-Table1[[#This Row],[Current Total TOTAL_COST]]</f>
        <v>-109624.76089999999</v>
      </c>
      <c r="U5651" s="1">
        <f>+Table1[[#This Row],[Adj Total CONTRIBUTION_MARGIN]]-Table1[[#This Row],[Current Total CONTRIBUTION_MARGIN]]</f>
        <v>-19486.07</v>
      </c>
      <c r="V5651" s="1">
        <f>+Table1[[#This Row],[Adj Total OPERATING_MARGIN]]-Table1[[#This Row],[Current Total OPERATING_MARGIN]]</f>
        <v>23757.72</v>
      </c>
    </row>
    <row r="5652" spans="1:22" x14ac:dyDescent="0.3">
      <c r="A5652" t="s">
        <v>44</v>
      </c>
      <c r="B5652">
        <v>2025</v>
      </c>
      <c r="C5652" t="s">
        <v>34</v>
      </c>
      <c r="D5652" t="s">
        <v>34</v>
      </c>
      <c r="E5652" s="2">
        <v>1222</v>
      </c>
      <c r="F5652" s="1">
        <v>800805.14</v>
      </c>
      <c r="G5652" s="1">
        <v>1027549.55</v>
      </c>
      <c r="H5652" s="1">
        <v>360399.93709999998</v>
      </c>
      <c r="I5652" s="1">
        <v>-61000.52</v>
      </c>
      <c r="J5652" s="1">
        <v>-160946.23000000001</v>
      </c>
      <c r="K5652" s="2">
        <v>1212</v>
      </c>
      <c r="L5652" s="1">
        <v>659940.29</v>
      </c>
      <c r="M5652" s="1">
        <v>870061.84</v>
      </c>
      <c r="N5652" s="1">
        <v>316335.14439999999</v>
      </c>
      <c r="O5652" s="1">
        <v>-51957.51</v>
      </c>
      <c r="P5652" s="1">
        <v>-137157.76999999999</v>
      </c>
      <c r="Q5652" s="2">
        <f>-+Table1[[#This Row],[Current Record Count]]+Table1[[#This Row],[Adj Record Count]]</f>
        <v>-10</v>
      </c>
      <c r="R5652" s="1">
        <f>+-Table1[[#This Row],[Current Total ADJUSTMENT_AMOUNT]]+Table1[[#This Row],[Adj Total ADJUSTMENT_AMOUNT]]</f>
        <v>-140864.84999999998</v>
      </c>
      <c r="S5652" s="1">
        <f>-Table1[[#This Row],[Current Total CHARGE_AMOUNT]]+Table1[[#This Row],[Adj Total CHARGE_AMOUNT]]</f>
        <v>-157487.71000000008</v>
      </c>
      <c r="T5652" s="1">
        <f>+Table1[[#This Row],[Adj Total TOTAL_COST]]-Table1[[#This Row],[Current Total TOTAL_COST]]</f>
        <v>-44064.792699999991</v>
      </c>
      <c r="U5652" s="1">
        <f>+Table1[[#This Row],[Adj Total CONTRIBUTION_MARGIN]]-Table1[[#This Row],[Current Total CONTRIBUTION_MARGIN]]</f>
        <v>9043.0099999999948</v>
      </c>
      <c r="V5652" s="1">
        <f>+Table1[[#This Row],[Adj Total OPERATING_MARGIN]]-Table1[[#This Row],[Current Total OPERATING_MARGIN]]</f>
        <v>23788.460000000021</v>
      </c>
    </row>
    <row r="5653" spans="1:22" x14ac:dyDescent="0.3">
      <c r="A5653" t="s">
        <v>54</v>
      </c>
      <c r="B5653">
        <v>2020</v>
      </c>
      <c r="C5653" t="s">
        <v>23</v>
      </c>
      <c r="D5653" t="s">
        <v>40</v>
      </c>
      <c r="E5653" s="2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2">
        <v>15</v>
      </c>
      <c r="L5653" s="1">
        <v>93892.79</v>
      </c>
      <c r="M5653" s="1">
        <v>141014.85</v>
      </c>
      <c r="N5653" s="1">
        <v>23073.062399999999</v>
      </c>
      <c r="O5653" s="1">
        <v>31852.79</v>
      </c>
      <c r="P5653" s="1">
        <v>23857.64</v>
      </c>
      <c r="Q5653" s="2">
        <f>-+Table1[[#This Row],[Current Record Count]]+Table1[[#This Row],[Adj Record Count]]</f>
        <v>15</v>
      </c>
      <c r="R5653" s="1">
        <f>+-Table1[[#This Row],[Current Total ADJUSTMENT_AMOUNT]]+Table1[[#This Row],[Adj Total ADJUSTMENT_AMOUNT]]</f>
        <v>93892.79</v>
      </c>
      <c r="S5653" s="1">
        <f>-Table1[[#This Row],[Current Total CHARGE_AMOUNT]]+Table1[[#This Row],[Adj Total CHARGE_AMOUNT]]</f>
        <v>141014.85</v>
      </c>
      <c r="T5653" s="1">
        <f>+Table1[[#This Row],[Adj Total TOTAL_COST]]-Table1[[#This Row],[Current Total TOTAL_COST]]</f>
        <v>23073.062399999999</v>
      </c>
      <c r="U5653" s="1">
        <f>+Table1[[#This Row],[Adj Total CONTRIBUTION_MARGIN]]-Table1[[#This Row],[Current Total CONTRIBUTION_MARGIN]]</f>
        <v>31852.79</v>
      </c>
      <c r="V5653" s="1">
        <f>+Table1[[#This Row],[Adj Total OPERATING_MARGIN]]-Table1[[#This Row],[Current Total OPERATING_MARGIN]]</f>
        <v>23857.64</v>
      </c>
    </row>
    <row r="5654" spans="1:22" x14ac:dyDescent="0.3">
      <c r="A5654" t="s">
        <v>25</v>
      </c>
      <c r="B5654">
        <v>2021</v>
      </c>
      <c r="C5654" t="s">
        <v>20</v>
      </c>
      <c r="D5654" t="s">
        <v>89</v>
      </c>
      <c r="E5654" s="2">
        <v>50</v>
      </c>
      <c r="F5654" s="1">
        <v>158010.91</v>
      </c>
      <c r="G5654" s="1">
        <v>250270.95</v>
      </c>
      <c r="H5654" s="1">
        <v>88806.180699999997</v>
      </c>
      <c r="I5654" s="1">
        <v>52955.11</v>
      </c>
      <c r="J5654" s="1">
        <v>32501.88</v>
      </c>
      <c r="K5654" s="2">
        <v>145</v>
      </c>
      <c r="L5654" s="1">
        <v>553714.76</v>
      </c>
      <c r="M5654" s="1">
        <v>838372.44</v>
      </c>
      <c r="N5654" s="1">
        <v>262531.6067</v>
      </c>
      <c r="O5654" s="1">
        <v>120977.52</v>
      </c>
      <c r="P5654" s="1">
        <v>56407.97</v>
      </c>
      <c r="Q5654" s="2">
        <f>-+Table1[[#This Row],[Current Record Count]]+Table1[[#This Row],[Adj Record Count]]</f>
        <v>95</v>
      </c>
      <c r="R5654" s="1">
        <f>+-Table1[[#This Row],[Current Total ADJUSTMENT_AMOUNT]]+Table1[[#This Row],[Adj Total ADJUSTMENT_AMOUNT]]</f>
        <v>395703.85</v>
      </c>
      <c r="S5654" s="1">
        <f>-Table1[[#This Row],[Current Total CHARGE_AMOUNT]]+Table1[[#This Row],[Adj Total CHARGE_AMOUNT]]</f>
        <v>588101.49</v>
      </c>
      <c r="T5654" s="1">
        <f>+Table1[[#This Row],[Adj Total TOTAL_COST]]-Table1[[#This Row],[Current Total TOTAL_COST]]</f>
        <v>173725.42600000001</v>
      </c>
      <c r="U5654" s="1">
        <f>+Table1[[#This Row],[Adj Total CONTRIBUTION_MARGIN]]-Table1[[#This Row],[Current Total CONTRIBUTION_MARGIN]]</f>
        <v>68022.41</v>
      </c>
      <c r="V5654" s="1">
        <f>+Table1[[#This Row],[Adj Total OPERATING_MARGIN]]-Table1[[#This Row],[Current Total OPERATING_MARGIN]]</f>
        <v>23906.09</v>
      </c>
    </row>
    <row r="5655" spans="1:22" x14ac:dyDescent="0.3">
      <c r="A5655" t="s">
        <v>33</v>
      </c>
      <c r="B5655">
        <v>2023</v>
      </c>
      <c r="C5655" t="s">
        <v>20</v>
      </c>
      <c r="D5655" t="s">
        <v>97</v>
      </c>
      <c r="E5655" s="2">
        <v>73</v>
      </c>
      <c r="F5655" s="1">
        <v>983467.38</v>
      </c>
      <c r="G5655" s="1">
        <v>1401960.68</v>
      </c>
      <c r="H5655" s="1">
        <v>586033.27800000005</v>
      </c>
      <c r="I5655" s="1">
        <v>42714.55</v>
      </c>
      <c r="J5655" s="1">
        <v>-23994.32</v>
      </c>
      <c r="K5655" s="2">
        <v>4</v>
      </c>
      <c r="L5655" s="1">
        <v>523</v>
      </c>
      <c r="M5655" s="1">
        <v>523</v>
      </c>
      <c r="N5655" s="1">
        <v>167.05340000000001</v>
      </c>
      <c r="O5655" s="1">
        <v>-26.05</v>
      </c>
      <c r="P5655" s="1">
        <v>-47.52</v>
      </c>
      <c r="Q5655" s="2">
        <f>-+Table1[[#This Row],[Current Record Count]]+Table1[[#This Row],[Adj Record Count]]</f>
        <v>-69</v>
      </c>
      <c r="R5655" s="1">
        <f>+-Table1[[#This Row],[Current Total ADJUSTMENT_AMOUNT]]+Table1[[#This Row],[Adj Total ADJUSTMENT_AMOUNT]]</f>
        <v>-982944.38</v>
      </c>
      <c r="S5655" s="1">
        <f>-Table1[[#This Row],[Current Total CHARGE_AMOUNT]]+Table1[[#This Row],[Adj Total CHARGE_AMOUNT]]</f>
        <v>-1401437.68</v>
      </c>
      <c r="T5655" s="1">
        <f>+Table1[[#This Row],[Adj Total TOTAL_COST]]-Table1[[#This Row],[Current Total TOTAL_COST]]</f>
        <v>-585866.22460000007</v>
      </c>
      <c r="U5655" s="1">
        <f>+Table1[[#This Row],[Adj Total CONTRIBUTION_MARGIN]]-Table1[[#This Row],[Current Total CONTRIBUTION_MARGIN]]</f>
        <v>-42740.600000000006</v>
      </c>
      <c r="V5655" s="1">
        <f>+Table1[[#This Row],[Adj Total OPERATING_MARGIN]]-Table1[[#This Row],[Current Total OPERATING_MARGIN]]</f>
        <v>23946.799999999999</v>
      </c>
    </row>
    <row r="5656" spans="1:22" x14ac:dyDescent="0.3">
      <c r="A5656" t="s">
        <v>33</v>
      </c>
      <c r="B5656">
        <v>2023</v>
      </c>
      <c r="C5656" t="s">
        <v>46</v>
      </c>
      <c r="D5656" t="s">
        <v>46</v>
      </c>
      <c r="E5656" s="2">
        <v>294</v>
      </c>
      <c r="F5656" s="1">
        <v>3175372</v>
      </c>
      <c r="G5656" s="1">
        <v>4769515.4800000004</v>
      </c>
      <c r="H5656" s="1">
        <v>1694631.3687</v>
      </c>
      <c r="I5656" s="1">
        <v>264701.28999999998</v>
      </c>
      <c r="J5656" s="1">
        <v>-24047.13</v>
      </c>
      <c r="K5656" s="2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2">
        <f>-+Table1[[#This Row],[Current Record Count]]+Table1[[#This Row],[Adj Record Count]]</f>
        <v>-294</v>
      </c>
      <c r="R5656" s="1">
        <f>+-Table1[[#This Row],[Current Total ADJUSTMENT_AMOUNT]]+Table1[[#This Row],[Adj Total ADJUSTMENT_AMOUNT]]</f>
        <v>-3175372</v>
      </c>
      <c r="S5656" s="1">
        <f>-Table1[[#This Row],[Current Total CHARGE_AMOUNT]]+Table1[[#This Row],[Adj Total CHARGE_AMOUNT]]</f>
        <v>-4769515.4800000004</v>
      </c>
      <c r="T5656" s="1">
        <f>+Table1[[#This Row],[Adj Total TOTAL_COST]]-Table1[[#This Row],[Current Total TOTAL_COST]]</f>
        <v>-1694631.3687</v>
      </c>
      <c r="U5656" s="1">
        <f>+Table1[[#This Row],[Adj Total CONTRIBUTION_MARGIN]]-Table1[[#This Row],[Current Total CONTRIBUTION_MARGIN]]</f>
        <v>-264701.28999999998</v>
      </c>
      <c r="V5656" s="1">
        <f>+Table1[[#This Row],[Adj Total OPERATING_MARGIN]]-Table1[[#This Row],[Current Total OPERATING_MARGIN]]</f>
        <v>24047.13</v>
      </c>
    </row>
    <row r="5657" spans="1:22" x14ac:dyDescent="0.3">
      <c r="A5657" t="s">
        <v>31</v>
      </c>
      <c r="B5657">
        <v>2020</v>
      </c>
      <c r="C5657" t="s">
        <v>17</v>
      </c>
      <c r="D5657" t="s">
        <v>85</v>
      </c>
      <c r="E5657" s="2">
        <v>41</v>
      </c>
      <c r="F5657" s="1">
        <v>217580.23</v>
      </c>
      <c r="G5657" s="1">
        <v>280231.15000000002</v>
      </c>
      <c r="H5657" s="1">
        <v>83439.691099999996</v>
      </c>
      <c r="I5657" s="1">
        <v>4488.88</v>
      </c>
      <c r="J5657" s="1">
        <v>-23597.8</v>
      </c>
      <c r="K5657" s="2">
        <v>3</v>
      </c>
      <c r="L5657" s="1">
        <v>1160.8399999999999</v>
      </c>
      <c r="M5657" s="1">
        <v>7979.86</v>
      </c>
      <c r="N5657" s="1">
        <v>4053.2822000000001</v>
      </c>
      <c r="O5657" s="1">
        <v>2216.79</v>
      </c>
      <c r="P5657" s="1">
        <v>602.05999999999995</v>
      </c>
      <c r="Q5657" s="2">
        <f>-+Table1[[#This Row],[Current Record Count]]+Table1[[#This Row],[Adj Record Count]]</f>
        <v>-38</v>
      </c>
      <c r="R5657" s="1">
        <f>+-Table1[[#This Row],[Current Total ADJUSTMENT_AMOUNT]]+Table1[[#This Row],[Adj Total ADJUSTMENT_AMOUNT]]</f>
        <v>-216419.39</v>
      </c>
      <c r="S5657" s="1">
        <f>-Table1[[#This Row],[Current Total CHARGE_AMOUNT]]+Table1[[#This Row],[Adj Total CHARGE_AMOUNT]]</f>
        <v>-272251.29000000004</v>
      </c>
      <c r="T5657" s="1">
        <f>+Table1[[#This Row],[Adj Total TOTAL_COST]]-Table1[[#This Row],[Current Total TOTAL_COST]]</f>
        <v>-79386.408899999995</v>
      </c>
      <c r="U5657" s="1">
        <f>+Table1[[#This Row],[Adj Total CONTRIBUTION_MARGIN]]-Table1[[#This Row],[Current Total CONTRIBUTION_MARGIN]]</f>
        <v>-2272.09</v>
      </c>
      <c r="V5657" s="1">
        <f>+Table1[[#This Row],[Adj Total OPERATING_MARGIN]]-Table1[[#This Row],[Current Total OPERATING_MARGIN]]</f>
        <v>24199.86</v>
      </c>
    </row>
    <row r="5658" spans="1:22" x14ac:dyDescent="0.3">
      <c r="A5658" t="s">
        <v>44</v>
      </c>
      <c r="B5658">
        <v>2025</v>
      </c>
      <c r="C5658" t="s">
        <v>20</v>
      </c>
      <c r="D5658" t="s">
        <v>97</v>
      </c>
      <c r="E5658" s="2">
        <v>397</v>
      </c>
      <c r="F5658" s="1">
        <v>222635.18</v>
      </c>
      <c r="G5658" s="1">
        <v>299096.76</v>
      </c>
      <c r="H5658" s="1">
        <v>193374.41510000001</v>
      </c>
      <c r="I5658" s="1">
        <v>-62546.559999999998</v>
      </c>
      <c r="J5658" s="1">
        <v>-116984.54</v>
      </c>
      <c r="K5658" s="2">
        <v>395</v>
      </c>
      <c r="L5658" s="1">
        <v>219506.01</v>
      </c>
      <c r="M5658" s="1">
        <v>293668.55</v>
      </c>
      <c r="N5658" s="1">
        <v>166855.47839999999</v>
      </c>
      <c r="O5658" s="1">
        <v>-42117.93</v>
      </c>
      <c r="P5658" s="1">
        <v>-92764.64</v>
      </c>
      <c r="Q5658" s="2">
        <f>-+Table1[[#This Row],[Current Record Count]]+Table1[[#This Row],[Adj Record Count]]</f>
        <v>-2</v>
      </c>
      <c r="R5658" s="1">
        <f>+-Table1[[#This Row],[Current Total ADJUSTMENT_AMOUNT]]+Table1[[#This Row],[Adj Total ADJUSTMENT_AMOUNT]]</f>
        <v>-3129.1699999999837</v>
      </c>
      <c r="S5658" s="1">
        <f>-Table1[[#This Row],[Current Total CHARGE_AMOUNT]]+Table1[[#This Row],[Adj Total CHARGE_AMOUNT]]</f>
        <v>-5428.210000000021</v>
      </c>
      <c r="T5658" s="1">
        <f>+Table1[[#This Row],[Adj Total TOTAL_COST]]-Table1[[#This Row],[Current Total TOTAL_COST]]</f>
        <v>-26518.93670000002</v>
      </c>
      <c r="U5658" s="1">
        <f>+Table1[[#This Row],[Adj Total CONTRIBUTION_MARGIN]]-Table1[[#This Row],[Current Total CONTRIBUTION_MARGIN]]</f>
        <v>20428.629999999997</v>
      </c>
      <c r="V5658" s="1">
        <f>+Table1[[#This Row],[Adj Total OPERATING_MARGIN]]-Table1[[#This Row],[Current Total OPERATING_MARGIN]]</f>
        <v>24219.899999999994</v>
      </c>
    </row>
    <row r="5659" spans="1:22" x14ac:dyDescent="0.3">
      <c r="A5659" t="s">
        <v>78</v>
      </c>
      <c r="B5659">
        <v>2023</v>
      </c>
      <c r="C5659" t="s">
        <v>17</v>
      </c>
      <c r="D5659" t="s">
        <v>85</v>
      </c>
      <c r="E5659" s="2">
        <v>25</v>
      </c>
      <c r="F5659" s="1">
        <v>149015.07</v>
      </c>
      <c r="G5659" s="1">
        <v>167231.73000000001</v>
      </c>
      <c r="H5659" s="1">
        <v>52804.288200000003</v>
      </c>
      <c r="I5659" s="1">
        <v>-17137</v>
      </c>
      <c r="J5659" s="1">
        <v>-33386.589999999997</v>
      </c>
      <c r="K5659" s="2">
        <v>18</v>
      </c>
      <c r="L5659" s="1">
        <v>54468.34</v>
      </c>
      <c r="M5659" s="1">
        <v>60726.81</v>
      </c>
      <c r="N5659" s="1">
        <v>16548.105500000001</v>
      </c>
      <c r="O5659" s="1">
        <v>-3840.49</v>
      </c>
      <c r="P5659" s="1">
        <v>-9124.51</v>
      </c>
      <c r="Q5659" s="2">
        <f>-+Table1[[#This Row],[Current Record Count]]+Table1[[#This Row],[Adj Record Count]]</f>
        <v>-7</v>
      </c>
      <c r="R5659" s="1">
        <f>+-Table1[[#This Row],[Current Total ADJUSTMENT_AMOUNT]]+Table1[[#This Row],[Adj Total ADJUSTMENT_AMOUNT]]</f>
        <v>-94546.73000000001</v>
      </c>
      <c r="S5659" s="1">
        <f>-Table1[[#This Row],[Current Total CHARGE_AMOUNT]]+Table1[[#This Row],[Adj Total CHARGE_AMOUNT]]</f>
        <v>-106504.92000000001</v>
      </c>
      <c r="T5659" s="1">
        <f>+Table1[[#This Row],[Adj Total TOTAL_COST]]-Table1[[#This Row],[Current Total TOTAL_COST]]</f>
        <v>-36256.182700000005</v>
      </c>
      <c r="U5659" s="1">
        <f>+Table1[[#This Row],[Adj Total CONTRIBUTION_MARGIN]]-Table1[[#This Row],[Current Total CONTRIBUTION_MARGIN]]</f>
        <v>13296.51</v>
      </c>
      <c r="V5659" s="1">
        <f>+Table1[[#This Row],[Adj Total OPERATING_MARGIN]]-Table1[[#This Row],[Current Total OPERATING_MARGIN]]</f>
        <v>24262.079999999994</v>
      </c>
    </row>
    <row r="5660" spans="1:22" x14ac:dyDescent="0.3">
      <c r="A5660" t="s">
        <v>16</v>
      </c>
      <c r="B5660">
        <v>2020</v>
      </c>
      <c r="C5660" t="s">
        <v>20</v>
      </c>
      <c r="D5660" t="s">
        <v>76</v>
      </c>
      <c r="E5660" s="2">
        <v>102</v>
      </c>
      <c r="F5660" s="1">
        <v>364324.03</v>
      </c>
      <c r="G5660" s="1">
        <v>541448.77</v>
      </c>
      <c r="H5660" s="1">
        <v>200150.01439999999</v>
      </c>
      <c r="I5660" s="1">
        <v>-205.67</v>
      </c>
      <c r="J5660" s="1">
        <v>-24723.22</v>
      </c>
      <c r="K5660" s="2">
        <v>34</v>
      </c>
      <c r="L5660" s="1">
        <v>29366.51</v>
      </c>
      <c r="M5660" s="1">
        <v>41691.08</v>
      </c>
      <c r="N5660" s="1">
        <v>11780.7387</v>
      </c>
      <c r="O5660" s="1">
        <v>1779.65</v>
      </c>
      <c r="P5660" s="1">
        <v>-449.7</v>
      </c>
      <c r="Q5660" s="2">
        <f>-+Table1[[#This Row],[Current Record Count]]+Table1[[#This Row],[Adj Record Count]]</f>
        <v>-68</v>
      </c>
      <c r="R5660" s="1">
        <f>+-Table1[[#This Row],[Current Total ADJUSTMENT_AMOUNT]]+Table1[[#This Row],[Adj Total ADJUSTMENT_AMOUNT]]</f>
        <v>-334957.52</v>
      </c>
      <c r="S5660" s="1">
        <f>-Table1[[#This Row],[Current Total CHARGE_AMOUNT]]+Table1[[#This Row],[Adj Total CHARGE_AMOUNT]]</f>
        <v>-499757.69</v>
      </c>
      <c r="T5660" s="1">
        <f>+Table1[[#This Row],[Adj Total TOTAL_COST]]-Table1[[#This Row],[Current Total TOTAL_COST]]</f>
        <v>-188369.2757</v>
      </c>
      <c r="U5660" s="1">
        <f>+Table1[[#This Row],[Adj Total CONTRIBUTION_MARGIN]]-Table1[[#This Row],[Current Total CONTRIBUTION_MARGIN]]</f>
        <v>1985.3200000000002</v>
      </c>
      <c r="V5660" s="1">
        <f>+Table1[[#This Row],[Adj Total OPERATING_MARGIN]]-Table1[[#This Row],[Current Total OPERATING_MARGIN]]</f>
        <v>24273.52</v>
      </c>
    </row>
    <row r="5661" spans="1:22" x14ac:dyDescent="0.3">
      <c r="A5661" t="s">
        <v>35</v>
      </c>
      <c r="B5661">
        <v>2021</v>
      </c>
      <c r="C5661" t="s">
        <v>20</v>
      </c>
      <c r="D5661" t="s">
        <v>71</v>
      </c>
      <c r="E5661" s="2">
        <v>86</v>
      </c>
      <c r="F5661" s="1">
        <v>186882.81</v>
      </c>
      <c r="G5661" s="1">
        <v>219026.22</v>
      </c>
      <c r="H5661" s="1">
        <v>75949.614400000006</v>
      </c>
      <c r="I5661" s="1">
        <v>-570.07000000000005</v>
      </c>
      <c r="J5661" s="1">
        <v>-23250.44</v>
      </c>
      <c r="K5661" s="2">
        <v>15</v>
      </c>
      <c r="L5661" s="1">
        <v>14664.23</v>
      </c>
      <c r="M5661" s="1">
        <v>17655.63</v>
      </c>
      <c r="N5661" s="1">
        <v>3151.7982999999999</v>
      </c>
      <c r="O5661" s="1">
        <v>1791.16</v>
      </c>
      <c r="P5661" s="1">
        <v>1053.08</v>
      </c>
      <c r="Q5661" s="2">
        <f>-+Table1[[#This Row],[Current Record Count]]+Table1[[#This Row],[Adj Record Count]]</f>
        <v>-71</v>
      </c>
      <c r="R5661" s="1">
        <f>+-Table1[[#This Row],[Current Total ADJUSTMENT_AMOUNT]]+Table1[[#This Row],[Adj Total ADJUSTMENT_AMOUNT]]</f>
        <v>-172218.58</v>
      </c>
      <c r="S5661" s="1">
        <f>-Table1[[#This Row],[Current Total CHARGE_AMOUNT]]+Table1[[#This Row],[Adj Total CHARGE_AMOUNT]]</f>
        <v>-201370.59</v>
      </c>
      <c r="T5661" s="1">
        <f>+Table1[[#This Row],[Adj Total TOTAL_COST]]-Table1[[#This Row],[Current Total TOTAL_COST]]</f>
        <v>-72797.816100000011</v>
      </c>
      <c r="U5661" s="1">
        <f>+Table1[[#This Row],[Adj Total CONTRIBUTION_MARGIN]]-Table1[[#This Row],[Current Total CONTRIBUTION_MARGIN]]</f>
        <v>2361.23</v>
      </c>
      <c r="V5661" s="1">
        <f>+Table1[[#This Row],[Adj Total OPERATING_MARGIN]]-Table1[[#This Row],[Current Total OPERATING_MARGIN]]</f>
        <v>24303.519999999997</v>
      </c>
    </row>
    <row r="5662" spans="1:22" x14ac:dyDescent="0.3">
      <c r="A5662" t="s">
        <v>81</v>
      </c>
      <c r="B5662">
        <v>2025</v>
      </c>
      <c r="C5662" t="s">
        <v>17</v>
      </c>
      <c r="D5662" t="s">
        <v>56</v>
      </c>
      <c r="E5662" s="2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2">
        <v>6</v>
      </c>
      <c r="L5662" s="1">
        <v>40293.129999999997</v>
      </c>
      <c r="M5662" s="1">
        <v>87437.67</v>
      </c>
      <c r="N5662" s="1">
        <v>20744.365699999998</v>
      </c>
      <c r="O5662" s="1">
        <v>27103.040000000001</v>
      </c>
      <c r="P5662" s="1">
        <v>24478.18</v>
      </c>
      <c r="Q5662" s="2">
        <f>-+Table1[[#This Row],[Current Record Count]]+Table1[[#This Row],[Adj Record Count]]</f>
        <v>6</v>
      </c>
      <c r="R5662" s="1">
        <f>+-Table1[[#This Row],[Current Total ADJUSTMENT_AMOUNT]]+Table1[[#This Row],[Adj Total ADJUSTMENT_AMOUNT]]</f>
        <v>40293.129999999997</v>
      </c>
      <c r="S5662" s="1">
        <f>-Table1[[#This Row],[Current Total CHARGE_AMOUNT]]+Table1[[#This Row],[Adj Total CHARGE_AMOUNT]]</f>
        <v>87437.67</v>
      </c>
      <c r="T5662" s="1">
        <f>+Table1[[#This Row],[Adj Total TOTAL_COST]]-Table1[[#This Row],[Current Total TOTAL_COST]]</f>
        <v>20744.365699999998</v>
      </c>
      <c r="U5662" s="1">
        <f>+Table1[[#This Row],[Adj Total CONTRIBUTION_MARGIN]]-Table1[[#This Row],[Current Total CONTRIBUTION_MARGIN]]</f>
        <v>27103.040000000001</v>
      </c>
      <c r="V5662" s="1">
        <f>+Table1[[#This Row],[Adj Total OPERATING_MARGIN]]-Table1[[#This Row],[Current Total OPERATING_MARGIN]]</f>
        <v>24478.18</v>
      </c>
    </row>
    <row r="5663" spans="1:22" x14ac:dyDescent="0.3">
      <c r="A5663" t="s">
        <v>25</v>
      </c>
      <c r="B5663">
        <v>2022</v>
      </c>
      <c r="C5663" t="s">
        <v>29</v>
      </c>
      <c r="D5663" t="s">
        <v>32</v>
      </c>
      <c r="E5663" s="2">
        <v>94</v>
      </c>
      <c r="F5663" s="1">
        <v>174337.56</v>
      </c>
      <c r="G5663" s="1">
        <v>223787.16</v>
      </c>
      <c r="H5663" s="1">
        <v>18544.3128</v>
      </c>
      <c r="I5663" s="1">
        <v>43133.16</v>
      </c>
      <c r="J5663" s="1">
        <v>37093.89</v>
      </c>
      <c r="K5663" s="2">
        <v>119</v>
      </c>
      <c r="L5663" s="1">
        <v>261766.77</v>
      </c>
      <c r="M5663" s="1">
        <v>354850.61</v>
      </c>
      <c r="N5663" s="1">
        <v>41017.169600000001</v>
      </c>
      <c r="O5663" s="1">
        <v>71939.89</v>
      </c>
      <c r="P5663" s="1">
        <v>61575.66</v>
      </c>
      <c r="Q5663" s="2">
        <f>-+Table1[[#This Row],[Current Record Count]]+Table1[[#This Row],[Adj Record Count]]</f>
        <v>25</v>
      </c>
      <c r="R5663" s="1">
        <f>+-Table1[[#This Row],[Current Total ADJUSTMENT_AMOUNT]]+Table1[[#This Row],[Adj Total ADJUSTMENT_AMOUNT]]</f>
        <v>87429.209999999992</v>
      </c>
      <c r="S5663" s="1">
        <f>-Table1[[#This Row],[Current Total CHARGE_AMOUNT]]+Table1[[#This Row],[Adj Total CHARGE_AMOUNT]]</f>
        <v>131063.44999999998</v>
      </c>
      <c r="T5663" s="1">
        <f>+Table1[[#This Row],[Adj Total TOTAL_COST]]-Table1[[#This Row],[Current Total TOTAL_COST]]</f>
        <v>22472.856800000001</v>
      </c>
      <c r="U5663" s="1">
        <f>+Table1[[#This Row],[Adj Total CONTRIBUTION_MARGIN]]-Table1[[#This Row],[Current Total CONTRIBUTION_MARGIN]]</f>
        <v>28806.729999999996</v>
      </c>
      <c r="V5663" s="1">
        <f>+Table1[[#This Row],[Adj Total OPERATING_MARGIN]]-Table1[[#This Row],[Current Total OPERATING_MARGIN]]</f>
        <v>24481.770000000004</v>
      </c>
    </row>
    <row r="5664" spans="1:22" x14ac:dyDescent="0.3">
      <c r="A5664" t="s">
        <v>78</v>
      </c>
      <c r="B5664">
        <v>2021</v>
      </c>
      <c r="C5664" t="s">
        <v>29</v>
      </c>
      <c r="D5664" t="s">
        <v>87</v>
      </c>
      <c r="E5664" s="2">
        <v>876</v>
      </c>
      <c r="F5664" s="1">
        <v>1394203.07</v>
      </c>
      <c r="G5664" s="1">
        <v>2231420</v>
      </c>
      <c r="H5664" s="1">
        <v>858220.58490000002</v>
      </c>
      <c r="I5664" s="1">
        <v>245892.48000000001</v>
      </c>
      <c r="J5664" s="1">
        <v>-27941.87</v>
      </c>
      <c r="K5664" s="2">
        <v>847</v>
      </c>
      <c r="L5664" s="1">
        <v>1146389.03</v>
      </c>
      <c r="M5664" s="1">
        <v>1921565.55</v>
      </c>
      <c r="N5664" s="1">
        <v>770273.26679999998</v>
      </c>
      <c r="O5664" s="1">
        <v>246600.78</v>
      </c>
      <c r="P5664" s="1">
        <v>-3345.47</v>
      </c>
      <c r="Q5664" s="2">
        <f>-+Table1[[#This Row],[Current Record Count]]+Table1[[#This Row],[Adj Record Count]]</f>
        <v>-29</v>
      </c>
      <c r="R5664" s="1">
        <f>+-Table1[[#This Row],[Current Total ADJUSTMENT_AMOUNT]]+Table1[[#This Row],[Adj Total ADJUSTMENT_AMOUNT]]</f>
        <v>-247814.04000000004</v>
      </c>
      <c r="S5664" s="1">
        <f>-Table1[[#This Row],[Current Total CHARGE_AMOUNT]]+Table1[[#This Row],[Adj Total CHARGE_AMOUNT]]</f>
        <v>-309854.44999999995</v>
      </c>
      <c r="T5664" s="1">
        <f>+Table1[[#This Row],[Adj Total TOTAL_COST]]-Table1[[#This Row],[Current Total TOTAL_COST]]</f>
        <v>-87947.318100000033</v>
      </c>
      <c r="U5664" s="1">
        <f>+Table1[[#This Row],[Adj Total CONTRIBUTION_MARGIN]]-Table1[[#This Row],[Current Total CONTRIBUTION_MARGIN]]</f>
        <v>708.29999999998836</v>
      </c>
      <c r="V5664" s="1">
        <f>+Table1[[#This Row],[Adj Total OPERATING_MARGIN]]-Table1[[#This Row],[Current Total OPERATING_MARGIN]]</f>
        <v>24596.399999999998</v>
      </c>
    </row>
    <row r="5665" spans="1:22" x14ac:dyDescent="0.3">
      <c r="A5665" t="s">
        <v>25</v>
      </c>
      <c r="B5665">
        <v>2022</v>
      </c>
      <c r="C5665" t="s">
        <v>20</v>
      </c>
      <c r="D5665" t="s">
        <v>49</v>
      </c>
      <c r="E5665" s="2">
        <v>69</v>
      </c>
      <c r="F5665" s="1">
        <v>60499.14</v>
      </c>
      <c r="G5665" s="1">
        <v>89003.27</v>
      </c>
      <c r="H5665" s="1">
        <v>8407.3183000000008</v>
      </c>
      <c r="I5665" s="1">
        <v>25377.26</v>
      </c>
      <c r="J5665" s="1">
        <v>23114.27</v>
      </c>
      <c r="K5665" s="2">
        <v>286</v>
      </c>
      <c r="L5665" s="1">
        <v>406594.22</v>
      </c>
      <c r="M5665" s="1">
        <v>560759.11</v>
      </c>
      <c r="N5665" s="1">
        <v>135473.6728</v>
      </c>
      <c r="O5665" s="1">
        <v>89802.52</v>
      </c>
      <c r="P5665" s="1">
        <v>47787.24</v>
      </c>
      <c r="Q5665" s="2">
        <f>-+Table1[[#This Row],[Current Record Count]]+Table1[[#This Row],[Adj Record Count]]</f>
        <v>217</v>
      </c>
      <c r="R5665" s="1">
        <f>+-Table1[[#This Row],[Current Total ADJUSTMENT_AMOUNT]]+Table1[[#This Row],[Adj Total ADJUSTMENT_AMOUNT]]</f>
        <v>346095.07999999996</v>
      </c>
      <c r="S5665" s="1">
        <f>-Table1[[#This Row],[Current Total CHARGE_AMOUNT]]+Table1[[#This Row],[Adj Total CHARGE_AMOUNT]]</f>
        <v>471755.83999999997</v>
      </c>
      <c r="T5665" s="1">
        <f>+Table1[[#This Row],[Adj Total TOTAL_COST]]-Table1[[#This Row],[Current Total TOTAL_COST]]</f>
        <v>127066.3545</v>
      </c>
      <c r="U5665" s="1">
        <f>+Table1[[#This Row],[Adj Total CONTRIBUTION_MARGIN]]-Table1[[#This Row],[Current Total CONTRIBUTION_MARGIN]]</f>
        <v>64425.260000000009</v>
      </c>
      <c r="V5665" s="1">
        <f>+Table1[[#This Row],[Adj Total OPERATING_MARGIN]]-Table1[[#This Row],[Current Total OPERATING_MARGIN]]</f>
        <v>24672.969999999998</v>
      </c>
    </row>
    <row r="5666" spans="1:22" x14ac:dyDescent="0.3">
      <c r="A5666" t="s">
        <v>22</v>
      </c>
      <c r="B5666">
        <v>2024</v>
      </c>
      <c r="C5666" t="s">
        <v>29</v>
      </c>
      <c r="D5666" t="s">
        <v>38</v>
      </c>
      <c r="E5666" s="2">
        <v>16084</v>
      </c>
      <c r="F5666" s="1">
        <v>23861641.120000001</v>
      </c>
      <c r="G5666" s="1">
        <v>31203656.850000001</v>
      </c>
      <c r="H5666" s="1">
        <v>12863165.406400001</v>
      </c>
      <c r="I5666" s="1">
        <v>2758646.88</v>
      </c>
      <c r="J5666" s="1">
        <v>-1853509.99</v>
      </c>
      <c r="K5666" s="2">
        <v>15707</v>
      </c>
      <c r="L5666" s="1">
        <v>21331039.649999999</v>
      </c>
      <c r="M5666" s="1">
        <v>27857708.73</v>
      </c>
      <c r="N5666" s="1">
        <v>11909912.6834</v>
      </c>
      <c r="O5666" s="1">
        <v>2372881.7200000002</v>
      </c>
      <c r="P5666" s="1">
        <v>-1828765.17</v>
      </c>
      <c r="Q5666" s="2">
        <f>-+Table1[[#This Row],[Current Record Count]]+Table1[[#This Row],[Adj Record Count]]</f>
        <v>-377</v>
      </c>
      <c r="R5666" s="1">
        <f>+-Table1[[#This Row],[Current Total ADJUSTMENT_AMOUNT]]+Table1[[#This Row],[Adj Total ADJUSTMENT_AMOUNT]]</f>
        <v>-2530601.4700000025</v>
      </c>
      <c r="S5666" s="1">
        <f>-Table1[[#This Row],[Current Total CHARGE_AMOUNT]]+Table1[[#This Row],[Adj Total CHARGE_AMOUNT]]</f>
        <v>-3345948.120000001</v>
      </c>
      <c r="T5666" s="1">
        <f>+Table1[[#This Row],[Adj Total TOTAL_COST]]-Table1[[#This Row],[Current Total TOTAL_COST]]</f>
        <v>-953252.72300000116</v>
      </c>
      <c r="U5666" s="1">
        <f>+Table1[[#This Row],[Adj Total CONTRIBUTION_MARGIN]]-Table1[[#This Row],[Current Total CONTRIBUTION_MARGIN]]</f>
        <v>-385765.15999999968</v>
      </c>
      <c r="V5666" s="1">
        <f>+Table1[[#This Row],[Adj Total OPERATING_MARGIN]]-Table1[[#This Row],[Current Total OPERATING_MARGIN]]</f>
        <v>24744.820000000065</v>
      </c>
    </row>
    <row r="5667" spans="1:22" x14ac:dyDescent="0.3">
      <c r="A5667" t="s">
        <v>74</v>
      </c>
      <c r="B5667">
        <v>2022</v>
      </c>
      <c r="C5667" t="s">
        <v>29</v>
      </c>
      <c r="D5667" t="s">
        <v>52</v>
      </c>
      <c r="E5667" s="2">
        <v>246</v>
      </c>
      <c r="F5667" s="1">
        <v>136715.32999999999</v>
      </c>
      <c r="G5667" s="1">
        <v>189127.17</v>
      </c>
      <c r="H5667" s="1">
        <v>76082.008199999997</v>
      </c>
      <c r="I5667" s="1">
        <v>-1992.79</v>
      </c>
      <c r="J5667" s="1">
        <v>-22963.360000000001</v>
      </c>
      <c r="K5667" s="2">
        <v>225</v>
      </c>
      <c r="L5667" s="1">
        <v>21154.95</v>
      </c>
      <c r="M5667" s="1">
        <v>45253.3</v>
      </c>
      <c r="N5667" s="1">
        <v>22563.474999999999</v>
      </c>
      <c r="O5667" s="1">
        <v>7191.01</v>
      </c>
      <c r="P5667" s="1">
        <v>1894.49</v>
      </c>
      <c r="Q5667" s="2">
        <f>-+Table1[[#This Row],[Current Record Count]]+Table1[[#This Row],[Adj Record Count]]</f>
        <v>-21</v>
      </c>
      <c r="R5667" s="1">
        <f>+-Table1[[#This Row],[Current Total ADJUSTMENT_AMOUNT]]+Table1[[#This Row],[Adj Total ADJUSTMENT_AMOUNT]]</f>
        <v>-115560.37999999999</v>
      </c>
      <c r="S5667" s="1">
        <f>-Table1[[#This Row],[Current Total CHARGE_AMOUNT]]+Table1[[#This Row],[Adj Total CHARGE_AMOUNT]]</f>
        <v>-143873.87</v>
      </c>
      <c r="T5667" s="1">
        <f>+Table1[[#This Row],[Adj Total TOTAL_COST]]-Table1[[#This Row],[Current Total TOTAL_COST]]</f>
        <v>-53518.533199999998</v>
      </c>
      <c r="U5667" s="1">
        <f>+Table1[[#This Row],[Adj Total CONTRIBUTION_MARGIN]]-Table1[[#This Row],[Current Total CONTRIBUTION_MARGIN]]</f>
        <v>9183.7999999999993</v>
      </c>
      <c r="V5667" s="1">
        <f>+Table1[[#This Row],[Adj Total OPERATING_MARGIN]]-Table1[[#This Row],[Current Total OPERATING_MARGIN]]</f>
        <v>24857.850000000002</v>
      </c>
    </row>
    <row r="5668" spans="1:22" x14ac:dyDescent="0.3">
      <c r="A5668" t="s">
        <v>31</v>
      </c>
      <c r="B5668">
        <v>2022</v>
      </c>
      <c r="C5668" t="s">
        <v>17</v>
      </c>
      <c r="D5668" t="s">
        <v>68</v>
      </c>
      <c r="E5668" s="2">
        <v>12</v>
      </c>
      <c r="F5668" s="1">
        <v>174229.83</v>
      </c>
      <c r="G5668" s="1">
        <v>199511.03</v>
      </c>
      <c r="H5668" s="1">
        <v>60524.189700000003</v>
      </c>
      <c r="I5668" s="1">
        <v>-8947.77</v>
      </c>
      <c r="J5668" s="1">
        <v>-24869.49</v>
      </c>
      <c r="K5668" s="2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2">
        <f>-+Table1[[#This Row],[Current Record Count]]+Table1[[#This Row],[Adj Record Count]]</f>
        <v>-12</v>
      </c>
      <c r="R5668" s="1">
        <f>+-Table1[[#This Row],[Current Total ADJUSTMENT_AMOUNT]]+Table1[[#This Row],[Adj Total ADJUSTMENT_AMOUNT]]</f>
        <v>-174229.83</v>
      </c>
      <c r="S5668" s="1">
        <f>-Table1[[#This Row],[Current Total CHARGE_AMOUNT]]+Table1[[#This Row],[Adj Total CHARGE_AMOUNT]]</f>
        <v>-199511.03</v>
      </c>
      <c r="T5668" s="1">
        <f>+Table1[[#This Row],[Adj Total TOTAL_COST]]-Table1[[#This Row],[Current Total TOTAL_COST]]</f>
        <v>-60524.189700000003</v>
      </c>
      <c r="U5668" s="1">
        <f>+Table1[[#This Row],[Adj Total CONTRIBUTION_MARGIN]]-Table1[[#This Row],[Current Total CONTRIBUTION_MARGIN]]</f>
        <v>8947.77</v>
      </c>
      <c r="V5668" s="1">
        <f>+Table1[[#This Row],[Adj Total OPERATING_MARGIN]]-Table1[[#This Row],[Current Total OPERATING_MARGIN]]</f>
        <v>24869.49</v>
      </c>
    </row>
    <row r="5669" spans="1:22" x14ac:dyDescent="0.3">
      <c r="A5669" t="s">
        <v>33</v>
      </c>
      <c r="B5669">
        <v>2025</v>
      </c>
      <c r="C5669" t="s">
        <v>46</v>
      </c>
      <c r="D5669" t="s">
        <v>46</v>
      </c>
      <c r="E5669" s="2">
        <v>437</v>
      </c>
      <c r="F5669" s="1">
        <v>5200859.93</v>
      </c>
      <c r="G5669" s="1">
        <v>6728968.2199999997</v>
      </c>
      <c r="H5669" s="1">
        <v>1094012.1021</v>
      </c>
      <c r="I5669" s="1">
        <v>258285.66</v>
      </c>
      <c r="J5669" s="1">
        <v>-26283.78</v>
      </c>
      <c r="K5669" s="2">
        <v>1</v>
      </c>
      <c r="L5669" s="1">
        <v>2721.22</v>
      </c>
      <c r="M5669" s="1">
        <v>2721.22</v>
      </c>
      <c r="N5669" s="1">
        <v>1361.5842</v>
      </c>
      <c r="O5669" s="1">
        <v>-800.75</v>
      </c>
      <c r="P5669" s="1">
        <v>-1361.58</v>
      </c>
      <c r="Q5669" s="2">
        <f>-+Table1[[#This Row],[Current Record Count]]+Table1[[#This Row],[Adj Record Count]]</f>
        <v>-436</v>
      </c>
      <c r="R5669" s="1">
        <f>+-Table1[[#This Row],[Current Total ADJUSTMENT_AMOUNT]]+Table1[[#This Row],[Adj Total ADJUSTMENT_AMOUNT]]</f>
        <v>-5198138.71</v>
      </c>
      <c r="S5669" s="1">
        <f>-Table1[[#This Row],[Current Total CHARGE_AMOUNT]]+Table1[[#This Row],[Adj Total CHARGE_AMOUNT]]</f>
        <v>-6726247</v>
      </c>
      <c r="T5669" s="1">
        <f>+Table1[[#This Row],[Adj Total TOTAL_COST]]-Table1[[#This Row],[Current Total TOTAL_COST]]</f>
        <v>-1092650.5179000001</v>
      </c>
      <c r="U5669" s="1">
        <f>+Table1[[#This Row],[Adj Total CONTRIBUTION_MARGIN]]-Table1[[#This Row],[Current Total CONTRIBUTION_MARGIN]]</f>
        <v>-259086.41</v>
      </c>
      <c r="V5669" s="1">
        <f>+Table1[[#This Row],[Adj Total OPERATING_MARGIN]]-Table1[[#This Row],[Current Total OPERATING_MARGIN]]</f>
        <v>24922.199999999997</v>
      </c>
    </row>
    <row r="5670" spans="1:22" x14ac:dyDescent="0.3">
      <c r="A5670" t="s">
        <v>39</v>
      </c>
      <c r="B5670">
        <v>2025</v>
      </c>
      <c r="C5670" t="s">
        <v>28</v>
      </c>
      <c r="D5670" t="s">
        <v>28</v>
      </c>
      <c r="E5670" s="2">
        <v>4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2">
        <v>37</v>
      </c>
      <c r="L5670" s="1">
        <v>515278.28</v>
      </c>
      <c r="M5670" s="1">
        <v>719110.45</v>
      </c>
      <c r="N5670" s="1">
        <v>174690.08300000001</v>
      </c>
      <c r="O5670" s="1">
        <v>82286.460000000006</v>
      </c>
      <c r="P5670" s="1">
        <v>25199.84</v>
      </c>
      <c r="Q5670" s="2">
        <f>-+Table1[[#This Row],[Current Record Count]]+Table1[[#This Row],[Adj Record Count]]</f>
        <v>33</v>
      </c>
      <c r="R5670" s="1">
        <f>+-Table1[[#This Row],[Current Total ADJUSTMENT_AMOUNT]]+Table1[[#This Row],[Adj Total ADJUSTMENT_AMOUNT]]</f>
        <v>515278.28</v>
      </c>
      <c r="S5670" s="1">
        <f>-Table1[[#This Row],[Current Total CHARGE_AMOUNT]]+Table1[[#This Row],[Adj Total CHARGE_AMOUNT]]</f>
        <v>719110.45</v>
      </c>
      <c r="T5670" s="1">
        <f>+Table1[[#This Row],[Adj Total TOTAL_COST]]-Table1[[#This Row],[Current Total TOTAL_COST]]</f>
        <v>174690.08300000001</v>
      </c>
      <c r="U5670" s="1">
        <f>+Table1[[#This Row],[Adj Total CONTRIBUTION_MARGIN]]-Table1[[#This Row],[Current Total CONTRIBUTION_MARGIN]]</f>
        <v>82286.460000000006</v>
      </c>
      <c r="V5670" s="1">
        <f>+Table1[[#This Row],[Adj Total OPERATING_MARGIN]]-Table1[[#This Row],[Current Total OPERATING_MARGIN]]</f>
        <v>25199.84</v>
      </c>
    </row>
    <row r="5671" spans="1:22" x14ac:dyDescent="0.3">
      <c r="A5671" t="s">
        <v>74</v>
      </c>
      <c r="B5671">
        <v>2021</v>
      </c>
      <c r="C5671" t="s">
        <v>17</v>
      </c>
      <c r="D5671" t="s">
        <v>18</v>
      </c>
      <c r="E5671" s="2">
        <v>41</v>
      </c>
      <c r="F5671" s="1">
        <v>187772.87</v>
      </c>
      <c r="G5671" s="1">
        <v>239057.54</v>
      </c>
      <c r="H5671" s="1">
        <v>102979.4504</v>
      </c>
      <c r="I5671" s="1">
        <v>209.21</v>
      </c>
      <c r="J5671" s="1">
        <v>-25197</v>
      </c>
      <c r="K5671" s="2">
        <v>1</v>
      </c>
      <c r="L5671" s="1">
        <v>39.14</v>
      </c>
      <c r="M5671" s="1">
        <v>128</v>
      </c>
      <c r="N5671" s="1">
        <v>78.114500000000007</v>
      </c>
      <c r="O5671" s="1">
        <v>35.130000000000003</v>
      </c>
      <c r="P5671" s="1">
        <v>11.33</v>
      </c>
      <c r="Q5671" s="2">
        <f>-+Table1[[#This Row],[Current Record Count]]+Table1[[#This Row],[Adj Record Count]]</f>
        <v>-40</v>
      </c>
      <c r="R5671" s="1">
        <f>+-Table1[[#This Row],[Current Total ADJUSTMENT_AMOUNT]]+Table1[[#This Row],[Adj Total ADJUSTMENT_AMOUNT]]</f>
        <v>-187733.72999999998</v>
      </c>
      <c r="S5671" s="1">
        <f>-Table1[[#This Row],[Current Total CHARGE_AMOUNT]]+Table1[[#This Row],[Adj Total CHARGE_AMOUNT]]</f>
        <v>-238929.54</v>
      </c>
      <c r="T5671" s="1">
        <f>+Table1[[#This Row],[Adj Total TOTAL_COST]]-Table1[[#This Row],[Current Total TOTAL_COST]]</f>
        <v>-102901.33590000001</v>
      </c>
      <c r="U5671" s="1">
        <f>+Table1[[#This Row],[Adj Total CONTRIBUTION_MARGIN]]-Table1[[#This Row],[Current Total CONTRIBUTION_MARGIN]]</f>
        <v>-174.08</v>
      </c>
      <c r="V5671" s="1">
        <f>+Table1[[#This Row],[Adj Total OPERATING_MARGIN]]-Table1[[#This Row],[Current Total OPERATING_MARGIN]]</f>
        <v>25208.33</v>
      </c>
    </row>
    <row r="5672" spans="1:22" x14ac:dyDescent="0.3">
      <c r="A5672" t="s">
        <v>78</v>
      </c>
      <c r="B5672">
        <v>2022</v>
      </c>
      <c r="C5672" t="s">
        <v>29</v>
      </c>
      <c r="D5672" t="s">
        <v>87</v>
      </c>
      <c r="E5672" s="2">
        <v>807</v>
      </c>
      <c r="F5672" s="1">
        <v>1267229.22</v>
      </c>
      <c r="G5672" s="1">
        <v>1995345.65</v>
      </c>
      <c r="H5672" s="1">
        <v>704612.53229999996</v>
      </c>
      <c r="I5672" s="1">
        <v>222021.7</v>
      </c>
      <c r="J5672" s="1">
        <v>17742.009999999998</v>
      </c>
      <c r="K5672" s="2">
        <v>779</v>
      </c>
      <c r="L5672" s="1">
        <v>1082684.98</v>
      </c>
      <c r="M5672" s="1">
        <v>1789166.19</v>
      </c>
      <c r="N5672" s="1">
        <v>657128.43810000003</v>
      </c>
      <c r="O5672" s="1">
        <v>232456.7</v>
      </c>
      <c r="P5672" s="1">
        <v>42983.54</v>
      </c>
      <c r="Q5672" s="2">
        <f>-+Table1[[#This Row],[Current Record Count]]+Table1[[#This Row],[Adj Record Count]]</f>
        <v>-28</v>
      </c>
      <c r="R5672" s="1">
        <f>+-Table1[[#This Row],[Current Total ADJUSTMENT_AMOUNT]]+Table1[[#This Row],[Adj Total ADJUSTMENT_AMOUNT]]</f>
        <v>-184544.24</v>
      </c>
      <c r="S5672" s="1">
        <f>-Table1[[#This Row],[Current Total CHARGE_AMOUNT]]+Table1[[#This Row],[Adj Total CHARGE_AMOUNT]]</f>
        <v>-206179.45999999996</v>
      </c>
      <c r="T5672" s="1">
        <f>+Table1[[#This Row],[Adj Total TOTAL_COST]]-Table1[[#This Row],[Current Total TOTAL_COST]]</f>
        <v>-47484.094199999934</v>
      </c>
      <c r="U5672" s="1">
        <f>+Table1[[#This Row],[Adj Total CONTRIBUTION_MARGIN]]-Table1[[#This Row],[Current Total CONTRIBUTION_MARGIN]]</f>
        <v>10435</v>
      </c>
      <c r="V5672" s="1">
        <f>+Table1[[#This Row],[Adj Total OPERATING_MARGIN]]-Table1[[#This Row],[Current Total OPERATING_MARGIN]]</f>
        <v>25241.530000000002</v>
      </c>
    </row>
    <row r="5673" spans="1:22" x14ac:dyDescent="0.3">
      <c r="A5673" t="s">
        <v>25</v>
      </c>
      <c r="B5673">
        <v>2025</v>
      </c>
      <c r="C5673" t="s">
        <v>47</v>
      </c>
      <c r="D5673" t="s">
        <v>48</v>
      </c>
      <c r="E5673" s="2">
        <v>13</v>
      </c>
      <c r="F5673" s="1">
        <v>49977.01</v>
      </c>
      <c r="G5673" s="1">
        <v>63128</v>
      </c>
      <c r="H5673" s="1">
        <v>4009.5198</v>
      </c>
      <c r="I5673" s="1">
        <v>10321.43</v>
      </c>
      <c r="J5673" s="1">
        <v>9296.39</v>
      </c>
      <c r="K5673" s="2">
        <v>16</v>
      </c>
      <c r="L5673" s="1">
        <v>73059.83</v>
      </c>
      <c r="M5673" s="1">
        <v>118214.68</v>
      </c>
      <c r="N5673" s="1">
        <v>10555.913500000001</v>
      </c>
      <c r="O5673" s="1">
        <v>37312.589999999997</v>
      </c>
      <c r="P5673" s="1">
        <v>34571.82</v>
      </c>
      <c r="Q5673" s="2">
        <f>-+Table1[[#This Row],[Current Record Count]]+Table1[[#This Row],[Adj Record Count]]</f>
        <v>3</v>
      </c>
      <c r="R5673" s="1">
        <f>+-Table1[[#This Row],[Current Total ADJUSTMENT_AMOUNT]]+Table1[[#This Row],[Adj Total ADJUSTMENT_AMOUNT]]</f>
        <v>23082.82</v>
      </c>
      <c r="S5673" s="1">
        <f>-Table1[[#This Row],[Current Total CHARGE_AMOUNT]]+Table1[[#This Row],[Adj Total CHARGE_AMOUNT]]</f>
        <v>55086.679999999993</v>
      </c>
      <c r="T5673" s="1">
        <f>+Table1[[#This Row],[Adj Total TOTAL_COST]]-Table1[[#This Row],[Current Total TOTAL_COST]]</f>
        <v>6546.3937000000005</v>
      </c>
      <c r="U5673" s="1">
        <f>+Table1[[#This Row],[Adj Total CONTRIBUTION_MARGIN]]-Table1[[#This Row],[Current Total CONTRIBUTION_MARGIN]]</f>
        <v>26991.159999999996</v>
      </c>
      <c r="V5673" s="1">
        <f>+Table1[[#This Row],[Adj Total OPERATING_MARGIN]]-Table1[[#This Row],[Current Total OPERATING_MARGIN]]</f>
        <v>25275.43</v>
      </c>
    </row>
    <row r="5674" spans="1:22" x14ac:dyDescent="0.3">
      <c r="A5674" t="s">
        <v>25</v>
      </c>
      <c r="B5674">
        <v>2024</v>
      </c>
      <c r="C5674" t="s">
        <v>17</v>
      </c>
      <c r="D5674" t="s">
        <v>80</v>
      </c>
      <c r="E5674" s="2">
        <v>207</v>
      </c>
      <c r="F5674" s="1">
        <v>361601.02</v>
      </c>
      <c r="G5674" s="1">
        <v>457658.02</v>
      </c>
      <c r="H5674" s="1">
        <v>80714.612399999998</v>
      </c>
      <c r="I5674" s="1">
        <v>65485.89</v>
      </c>
      <c r="J5674" s="1">
        <v>40834.93</v>
      </c>
      <c r="K5674" s="2">
        <v>579</v>
      </c>
      <c r="L5674" s="1">
        <v>1570037.06</v>
      </c>
      <c r="M5674" s="1">
        <v>2056443.82</v>
      </c>
      <c r="N5674" s="1">
        <v>524305.25390000001</v>
      </c>
      <c r="O5674" s="1">
        <v>233844.68</v>
      </c>
      <c r="P5674" s="1">
        <v>66231.77</v>
      </c>
      <c r="Q5674" s="2">
        <f>-+Table1[[#This Row],[Current Record Count]]+Table1[[#This Row],[Adj Record Count]]</f>
        <v>372</v>
      </c>
      <c r="R5674" s="1">
        <f>+-Table1[[#This Row],[Current Total ADJUSTMENT_AMOUNT]]+Table1[[#This Row],[Adj Total ADJUSTMENT_AMOUNT]]</f>
        <v>1208436.04</v>
      </c>
      <c r="S5674" s="1">
        <f>-Table1[[#This Row],[Current Total CHARGE_AMOUNT]]+Table1[[#This Row],[Adj Total CHARGE_AMOUNT]]</f>
        <v>1598785.8</v>
      </c>
      <c r="T5674" s="1">
        <f>+Table1[[#This Row],[Adj Total TOTAL_COST]]-Table1[[#This Row],[Current Total TOTAL_COST]]</f>
        <v>443590.64150000003</v>
      </c>
      <c r="U5674" s="1">
        <f>+Table1[[#This Row],[Adj Total CONTRIBUTION_MARGIN]]-Table1[[#This Row],[Current Total CONTRIBUTION_MARGIN]]</f>
        <v>168358.78999999998</v>
      </c>
      <c r="V5674" s="1">
        <f>+Table1[[#This Row],[Adj Total OPERATING_MARGIN]]-Table1[[#This Row],[Current Total OPERATING_MARGIN]]</f>
        <v>25396.840000000004</v>
      </c>
    </row>
    <row r="5675" spans="1:22" x14ac:dyDescent="0.3">
      <c r="A5675" t="s">
        <v>16</v>
      </c>
      <c r="B5675">
        <v>2025</v>
      </c>
      <c r="C5675" t="s">
        <v>47</v>
      </c>
      <c r="D5675" t="s">
        <v>47</v>
      </c>
      <c r="E5675" s="2">
        <v>4728</v>
      </c>
      <c r="F5675" s="1">
        <v>2582783.79</v>
      </c>
      <c r="G5675" s="1">
        <v>3678153.26</v>
      </c>
      <c r="H5675" s="1">
        <v>666663.72</v>
      </c>
      <c r="I5675" s="1">
        <v>490316.77</v>
      </c>
      <c r="J5675" s="1">
        <v>335862.69</v>
      </c>
      <c r="K5675" s="2">
        <v>4667</v>
      </c>
      <c r="L5675" s="1">
        <v>2278905.0099999998</v>
      </c>
      <c r="M5675" s="1">
        <v>3244727.96</v>
      </c>
      <c r="N5675" s="1">
        <v>564922.43839999998</v>
      </c>
      <c r="O5675" s="1">
        <v>481534.58</v>
      </c>
      <c r="P5675" s="1">
        <v>361281.69</v>
      </c>
      <c r="Q5675" s="2">
        <f>-+Table1[[#This Row],[Current Record Count]]+Table1[[#This Row],[Adj Record Count]]</f>
        <v>-61</v>
      </c>
      <c r="R5675" s="1">
        <f>+-Table1[[#This Row],[Current Total ADJUSTMENT_AMOUNT]]+Table1[[#This Row],[Adj Total ADJUSTMENT_AMOUNT]]</f>
        <v>-303878.78000000026</v>
      </c>
      <c r="S5675" s="1">
        <f>-Table1[[#This Row],[Current Total CHARGE_AMOUNT]]+Table1[[#This Row],[Adj Total CHARGE_AMOUNT]]</f>
        <v>-433425.29999999981</v>
      </c>
      <c r="T5675" s="1">
        <f>+Table1[[#This Row],[Adj Total TOTAL_COST]]-Table1[[#This Row],[Current Total TOTAL_COST]]</f>
        <v>-101741.28159999999</v>
      </c>
      <c r="U5675" s="1">
        <f>+Table1[[#This Row],[Adj Total CONTRIBUTION_MARGIN]]-Table1[[#This Row],[Current Total CONTRIBUTION_MARGIN]]</f>
        <v>-8782.1900000000023</v>
      </c>
      <c r="V5675" s="1">
        <f>+Table1[[#This Row],[Adj Total OPERATING_MARGIN]]-Table1[[#This Row],[Current Total OPERATING_MARGIN]]</f>
        <v>25419</v>
      </c>
    </row>
    <row r="5676" spans="1:22" x14ac:dyDescent="0.3">
      <c r="A5676" t="s">
        <v>25</v>
      </c>
      <c r="B5676">
        <v>2025</v>
      </c>
      <c r="C5676" t="s">
        <v>20</v>
      </c>
      <c r="D5676" t="s">
        <v>100</v>
      </c>
      <c r="E5676" s="2">
        <v>19</v>
      </c>
      <c r="F5676" s="1">
        <v>22916.85</v>
      </c>
      <c r="G5676" s="1">
        <v>33855</v>
      </c>
      <c r="H5676" s="1">
        <v>3460.3588</v>
      </c>
      <c r="I5676" s="1">
        <v>7614.33</v>
      </c>
      <c r="J5676" s="1">
        <v>6526.21</v>
      </c>
      <c r="K5676" s="2">
        <v>31</v>
      </c>
      <c r="L5676" s="1">
        <v>48065.15</v>
      </c>
      <c r="M5676" s="1">
        <v>92408.73</v>
      </c>
      <c r="N5676" s="1">
        <v>9678.2713999999996</v>
      </c>
      <c r="O5676" s="1">
        <v>34691.47</v>
      </c>
      <c r="P5676" s="1">
        <v>31955.91</v>
      </c>
      <c r="Q5676" s="2">
        <f>-+Table1[[#This Row],[Current Record Count]]+Table1[[#This Row],[Adj Record Count]]</f>
        <v>12</v>
      </c>
      <c r="R5676" s="1">
        <f>+-Table1[[#This Row],[Current Total ADJUSTMENT_AMOUNT]]+Table1[[#This Row],[Adj Total ADJUSTMENT_AMOUNT]]</f>
        <v>25148.300000000003</v>
      </c>
      <c r="S5676" s="1">
        <f>-Table1[[#This Row],[Current Total CHARGE_AMOUNT]]+Table1[[#This Row],[Adj Total CHARGE_AMOUNT]]</f>
        <v>58553.729999999996</v>
      </c>
      <c r="T5676" s="1">
        <f>+Table1[[#This Row],[Adj Total TOTAL_COST]]-Table1[[#This Row],[Current Total TOTAL_COST]]</f>
        <v>6217.9125999999997</v>
      </c>
      <c r="U5676" s="1">
        <f>+Table1[[#This Row],[Adj Total CONTRIBUTION_MARGIN]]-Table1[[#This Row],[Current Total CONTRIBUTION_MARGIN]]</f>
        <v>27077.14</v>
      </c>
      <c r="V5676" s="1">
        <f>+Table1[[#This Row],[Adj Total OPERATING_MARGIN]]-Table1[[#This Row],[Current Total OPERATING_MARGIN]]</f>
        <v>25429.7</v>
      </c>
    </row>
    <row r="5677" spans="1:22" x14ac:dyDescent="0.3">
      <c r="A5677" t="s">
        <v>31</v>
      </c>
      <c r="B5677">
        <v>2020</v>
      </c>
      <c r="C5677" t="s">
        <v>23</v>
      </c>
      <c r="D5677" t="s">
        <v>77</v>
      </c>
      <c r="E5677" s="2">
        <v>54</v>
      </c>
      <c r="F5677" s="1">
        <v>39557.31</v>
      </c>
      <c r="G5677" s="1">
        <v>52998.99</v>
      </c>
      <c r="H5677" s="1">
        <v>38878.406900000002</v>
      </c>
      <c r="I5677" s="1">
        <v>-5564.1</v>
      </c>
      <c r="J5677" s="1">
        <v>-25546.959999999999</v>
      </c>
      <c r="K5677" s="2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2">
        <f>-+Table1[[#This Row],[Current Record Count]]+Table1[[#This Row],[Adj Record Count]]</f>
        <v>-54</v>
      </c>
      <c r="R5677" s="1">
        <f>+-Table1[[#This Row],[Current Total ADJUSTMENT_AMOUNT]]+Table1[[#This Row],[Adj Total ADJUSTMENT_AMOUNT]]</f>
        <v>-39557.31</v>
      </c>
      <c r="S5677" s="1">
        <f>-Table1[[#This Row],[Current Total CHARGE_AMOUNT]]+Table1[[#This Row],[Adj Total CHARGE_AMOUNT]]</f>
        <v>-52998.99</v>
      </c>
      <c r="T5677" s="1">
        <f>+Table1[[#This Row],[Adj Total TOTAL_COST]]-Table1[[#This Row],[Current Total TOTAL_COST]]</f>
        <v>-38878.406900000002</v>
      </c>
      <c r="U5677" s="1">
        <f>+Table1[[#This Row],[Adj Total CONTRIBUTION_MARGIN]]-Table1[[#This Row],[Current Total CONTRIBUTION_MARGIN]]</f>
        <v>5564.1</v>
      </c>
      <c r="V5677" s="1">
        <f>+Table1[[#This Row],[Adj Total OPERATING_MARGIN]]-Table1[[#This Row],[Current Total OPERATING_MARGIN]]</f>
        <v>25546.959999999999</v>
      </c>
    </row>
    <row r="5678" spans="1:22" x14ac:dyDescent="0.3">
      <c r="A5678" t="s">
        <v>54</v>
      </c>
      <c r="B5678">
        <v>2023</v>
      </c>
      <c r="C5678" t="s">
        <v>23</v>
      </c>
      <c r="D5678" t="s">
        <v>40</v>
      </c>
      <c r="E5678" s="2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2">
        <v>13</v>
      </c>
      <c r="L5678" s="1">
        <v>141937.76</v>
      </c>
      <c r="M5678" s="1">
        <v>181755.19</v>
      </c>
      <c r="N5678" s="1">
        <v>25476.579699999998</v>
      </c>
      <c r="O5678" s="1">
        <v>33665.72</v>
      </c>
      <c r="P5678" s="1">
        <v>25723.94</v>
      </c>
      <c r="Q5678" s="2">
        <f>-+Table1[[#This Row],[Current Record Count]]+Table1[[#This Row],[Adj Record Count]]</f>
        <v>13</v>
      </c>
      <c r="R5678" s="1">
        <f>+-Table1[[#This Row],[Current Total ADJUSTMENT_AMOUNT]]+Table1[[#This Row],[Adj Total ADJUSTMENT_AMOUNT]]</f>
        <v>141937.76</v>
      </c>
      <c r="S5678" s="1">
        <f>-Table1[[#This Row],[Current Total CHARGE_AMOUNT]]+Table1[[#This Row],[Adj Total CHARGE_AMOUNT]]</f>
        <v>181755.19</v>
      </c>
      <c r="T5678" s="1">
        <f>+Table1[[#This Row],[Adj Total TOTAL_COST]]-Table1[[#This Row],[Current Total TOTAL_COST]]</f>
        <v>25476.579699999998</v>
      </c>
      <c r="U5678" s="1">
        <f>+Table1[[#This Row],[Adj Total CONTRIBUTION_MARGIN]]-Table1[[#This Row],[Current Total CONTRIBUTION_MARGIN]]</f>
        <v>33665.72</v>
      </c>
      <c r="V5678" s="1">
        <f>+Table1[[#This Row],[Adj Total OPERATING_MARGIN]]-Table1[[#This Row],[Current Total OPERATING_MARGIN]]</f>
        <v>25723.94</v>
      </c>
    </row>
    <row r="5679" spans="1:22" x14ac:dyDescent="0.3">
      <c r="A5679" t="s">
        <v>39</v>
      </c>
      <c r="B5679">
        <v>2024</v>
      </c>
      <c r="C5679" t="s">
        <v>20</v>
      </c>
      <c r="D5679" t="s">
        <v>89</v>
      </c>
      <c r="E5679" s="2">
        <v>1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2">
        <v>22</v>
      </c>
      <c r="L5679" s="1">
        <v>254752.56</v>
      </c>
      <c r="M5679" s="1">
        <v>369548.05</v>
      </c>
      <c r="N5679" s="1">
        <v>100467.94929999999</v>
      </c>
      <c r="O5679" s="1">
        <v>59175.76</v>
      </c>
      <c r="P5679" s="1">
        <v>25739.599999999999</v>
      </c>
      <c r="Q5679" s="2">
        <f>-+Table1[[#This Row],[Current Record Count]]+Table1[[#This Row],[Adj Record Count]]</f>
        <v>21</v>
      </c>
      <c r="R5679" s="1">
        <f>+-Table1[[#This Row],[Current Total ADJUSTMENT_AMOUNT]]+Table1[[#This Row],[Adj Total ADJUSTMENT_AMOUNT]]</f>
        <v>254752.56</v>
      </c>
      <c r="S5679" s="1">
        <f>-Table1[[#This Row],[Current Total CHARGE_AMOUNT]]+Table1[[#This Row],[Adj Total CHARGE_AMOUNT]]</f>
        <v>369548.05</v>
      </c>
      <c r="T5679" s="1">
        <f>+Table1[[#This Row],[Adj Total TOTAL_COST]]-Table1[[#This Row],[Current Total TOTAL_COST]]</f>
        <v>100467.94929999999</v>
      </c>
      <c r="U5679" s="1">
        <f>+Table1[[#This Row],[Adj Total CONTRIBUTION_MARGIN]]-Table1[[#This Row],[Current Total CONTRIBUTION_MARGIN]]</f>
        <v>59175.76</v>
      </c>
      <c r="V5679" s="1">
        <f>+Table1[[#This Row],[Adj Total OPERATING_MARGIN]]-Table1[[#This Row],[Current Total OPERATING_MARGIN]]</f>
        <v>25739.599999999999</v>
      </c>
    </row>
    <row r="5680" spans="1:22" x14ac:dyDescent="0.3">
      <c r="A5680" t="s">
        <v>27</v>
      </c>
      <c r="B5680">
        <v>2024</v>
      </c>
      <c r="C5680" t="s">
        <v>34</v>
      </c>
      <c r="D5680" t="s">
        <v>34</v>
      </c>
      <c r="E5680" s="2">
        <v>21</v>
      </c>
      <c r="F5680" s="1">
        <v>60830.06</v>
      </c>
      <c r="G5680" s="1">
        <v>75272</v>
      </c>
      <c r="H5680" s="1">
        <v>9337.5447999999997</v>
      </c>
      <c r="I5680" s="1">
        <v>10192.549999999999</v>
      </c>
      <c r="J5680" s="1">
        <v>6755.4</v>
      </c>
      <c r="K5680" s="2">
        <v>28</v>
      </c>
      <c r="L5680" s="1">
        <v>149417.85999999999</v>
      </c>
      <c r="M5680" s="1">
        <v>198395.21</v>
      </c>
      <c r="N5680" s="1">
        <v>19876.348699999999</v>
      </c>
      <c r="O5680" s="1">
        <v>39250.17</v>
      </c>
      <c r="P5680" s="1">
        <v>32552.14</v>
      </c>
      <c r="Q5680" s="2">
        <f>-+Table1[[#This Row],[Current Record Count]]+Table1[[#This Row],[Adj Record Count]]</f>
        <v>7</v>
      </c>
      <c r="R5680" s="1">
        <f>+-Table1[[#This Row],[Current Total ADJUSTMENT_AMOUNT]]+Table1[[#This Row],[Adj Total ADJUSTMENT_AMOUNT]]</f>
        <v>88587.799999999988</v>
      </c>
      <c r="S5680" s="1">
        <f>-Table1[[#This Row],[Current Total CHARGE_AMOUNT]]+Table1[[#This Row],[Adj Total CHARGE_AMOUNT]]</f>
        <v>123123.20999999999</v>
      </c>
      <c r="T5680" s="1">
        <f>+Table1[[#This Row],[Adj Total TOTAL_COST]]-Table1[[#This Row],[Current Total TOTAL_COST]]</f>
        <v>10538.803899999999</v>
      </c>
      <c r="U5680" s="1">
        <f>+Table1[[#This Row],[Adj Total CONTRIBUTION_MARGIN]]-Table1[[#This Row],[Current Total CONTRIBUTION_MARGIN]]</f>
        <v>29057.62</v>
      </c>
      <c r="V5680" s="1">
        <f>+Table1[[#This Row],[Adj Total OPERATING_MARGIN]]-Table1[[#This Row],[Current Total OPERATING_MARGIN]]</f>
        <v>25796.739999999998</v>
      </c>
    </row>
    <row r="5681" spans="1:22" x14ac:dyDescent="0.3">
      <c r="A5681" t="s">
        <v>98</v>
      </c>
      <c r="B5681">
        <v>2022</v>
      </c>
      <c r="C5681" t="s">
        <v>67</v>
      </c>
      <c r="D5681" t="s">
        <v>67</v>
      </c>
      <c r="E5681" s="2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2">
        <v>1</v>
      </c>
      <c r="L5681" s="1">
        <v>3986.48</v>
      </c>
      <c r="M5681" s="1">
        <v>55763.78</v>
      </c>
      <c r="N5681" s="1">
        <v>23408.407999999999</v>
      </c>
      <c r="O5681" s="1">
        <v>29592.92</v>
      </c>
      <c r="P5681" s="1">
        <v>25797.11</v>
      </c>
      <c r="Q5681" s="2">
        <f>-+Table1[[#This Row],[Current Record Count]]+Table1[[#This Row],[Adj Record Count]]</f>
        <v>1</v>
      </c>
      <c r="R5681" s="1">
        <f>+-Table1[[#This Row],[Current Total ADJUSTMENT_AMOUNT]]+Table1[[#This Row],[Adj Total ADJUSTMENT_AMOUNT]]</f>
        <v>3986.48</v>
      </c>
      <c r="S5681" s="1">
        <f>-Table1[[#This Row],[Current Total CHARGE_AMOUNT]]+Table1[[#This Row],[Adj Total CHARGE_AMOUNT]]</f>
        <v>55763.78</v>
      </c>
      <c r="T5681" s="1">
        <f>+Table1[[#This Row],[Adj Total TOTAL_COST]]-Table1[[#This Row],[Current Total TOTAL_COST]]</f>
        <v>23408.407999999999</v>
      </c>
      <c r="U5681" s="1">
        <f>+Table1[[#This Row],[Adj Total CONTRIBUTION_MARGIN]]-Table1[[#This Row],[Current Total CONTRIBUTION_MARGIN]]</f>
        <v>29592.92</v>
      </c>
      <c r="V5681" s="1">
        <f>+Table1[[#This Row],[Adj Total OPERATING_MARGIN]]-Table1[[#This Row],[Current Total OPERATING_MARGIN]]</f>
        <v>25797.11</v>
      </c>
    </row>
    <row r="5682" spans="1:22" x14ac:dyDescent="0.3">
      <c r="A5682" t="s">
        <v>82</v>
      </c>
      <c r="B5682">
        <v>2023</v>
      </c>
      <c r="C5682" t="s">
        <v>90</v>
      </c>
      <c r="D5682" t="s">
        <v>90</v>
      </c>
      <c r="E5682" s="2">
        <v>3</v>
      </c>
      <c r="F5682" s="1">
        <v>6398.4</v>
      </c>
      <c r="G5682" s="1">
        <v>6398.4</v>
      </c>
      <c r="H5682" s="1">
        <v>1080.9151999999999</v>
      </c>
      <c r="I5682" s="1">
        <v>290.20999999999998</v>
      </c>
      <c r="J5682" s="1">
        <v>139.69999999999999</v>
      </c>
      <c r="K5682" s="2">
        <v>18</v>
      </c>
      <c r="L5682" s="1">
        <v>119851.06</v>
      </c>
      <c r="M5682" s="1">
        <v>165466.38</v>
      </c>
      <c r="N5682" s="1">
        <v>31273.432400000002</v>
      </c>
      <c r="O5682" s="1">
        <v>32625.24</v>
      </c>
      <c r="P5682" s="1">
        <v>25966.35</v>
      </c>
      <c r="Q5682" s="2">
        <f>-+Table1[[#This Row],[Current Record Count]]+Table1[[#This Row],[Adj Record Count]]</f>
        <v>15</v>
      </c>
      <c r="R5682" s="1">
        <f>+-Table1[[#This Row],[Current Total ADJUSTMENT_AMOUNT]]+Table1[[#This Row],[Adj Total ADJUSTMENT_AMOUNT]]</f>
        <v>113452.66</v>
      </c>
      <c r="S5682" s="1">
        <f>-Table1[[#This Row],[Current Total CHARGE_AMOUNT]]+Table1[[#This Row],[Adj Total CHARGE_AMOUNT]]</f>
        <v>159067.98000000001</v>
      </c>
      <c r="T5682" s="1">
        <f>+Table1[[#This Row],[Adj Total TOTAL_COST]]-Table1[[#This Row],[Current Total TOTAL_COST]]</f>
        <v>30192.517200000002</v>
      </c>
      <c r="U5682" s="1">
        <f>+Table1[[#This Row],[Adj Total CONTRIBUTION_MARGIN]]-Table1[[#This Row],[Current Total CONTRIBUTION_MARGIN]]</f>
        <v>32335.030000000002</v>
      </c>
      <c r="V5682" s="1">
        <f>+Table1[[#This Row],[Adj Total OPERATING_MARGIN]]-Table1[[#This Row],[Current Total OPERATING_MARGIN]]</f>
        <v>25826.649999999998</v>
      </c>
    </row>
    <row r="5683" spans="1:22" x14ac:dyDescent="0.3">
      <c r="A5683" t="s">
        <v>22</v>
      </c>
      <c r="B5683">
        <v>2021</v>
      </c>
      <c r="C5683" t="s">
        <v>23</v>
      </c>
      <c r="D5683" t="s">
        <v>77</v>
      </c>
      <c r="E5683" s="2">
        <v>15494</v>
      </c>
      <c r="F5683" s="1">
        <v>14178180.93</v>
      </c>
      <c r="G5683" s="1">
        <v>19093113.09</v>
      </c>
      <c r="H5683" s="1">
        <v>6265835.8211000003</v>
      </c>
      <c r="I5683" s="1">
        <v>1354379.43</v>
      </c>
      <c r="J5683" s="1">
        <v>13039.84</v>
      </c>
      <c r="K5683" s="2">
        <v>15367</v>
      </c>
      <c r="L5683" s="1">
        <v>13868019.220000001</v>
      </c>
      <c r="M5683" s="1">
        <v>18720234.829999998</v>
      </c>
      <c r="N5683" s="1">
        <v>6157660.5466999998</v>
      </c>
      <c r="O5683" s="1">
        <v>1340568.22</v>
      </c>
      <c r="P5683" s="1">
        <v>38929.1</v>
      </c>
      <c r="Q5683" s="2">
        <f>-+Table1[[#This Row],[Current Record Count]]+Table1[[#This Row],[Adj Record Count]]</f>
        <v>-127</v>
      </c>
      <c r="R5683" s="1">
        <f>+-Table1[[#This Row],[Current Total ADJUSTMENT_AMOUNT]]+Table1[[#This Row],[Adj Total ADJUSTMENT_AMOUNT]]</f>
        <v>-310161.70999999903</v>
      </c>
      <c r="S5683" s="1">
        <f>-Table1[[#This Row],[Current Total CHARGE_AMOUNT]]+Table1[[#This Row],[Adj Total CHARGE_AMOUNT]]</f>
        <v>-372878.26000000164</v>
      </c>
      <c r="T5683" s="1">
        <f>+Table1[[#This Row],[Adj Total TOTAL_COST]]-Table1[[#This Row],[Current Total TOTAL_COST]]</f>
        <v>-108175.27440000046</v>
      </c>
      <c r="U5683" s="1">
        <f>+Table1[[#This Row],[Adj Total CONTRIBUTION_MARGIN]]-Table1[[#This Row],[Current Total CONTRIBUTION_MARGIN]]</f>
        <v>-13811.209999999963</v>
      </c>
      <c r="V5683" s="1">
        <f>+Table1[[#This Row],[Adj Total OPERATING_MARGIN]]-Table1[[#This Row],[Current Total OPERATING_MARGIN]]</f>
        <v>25889.26</v>
      </c>
    </row>
    <row r="5684" spans="1:22" x14ac:dyDescent="0.3">
      <c r="A5684" t="s">
        <v>54</v>
      </c>
      <c r="B5684">
        <v>2023</v>
      </c>
      <c r="C5684" t="s">
        <v>60</v>
      </c>
      <c r="D5684" t="s">
        <v>60</v>
      </c>
      <c r="E5684" s="2">
        <v>12</v>
      </c>
      <c r="F5684" s="1">
        <v>15137.13</v>
      </c>
      <c r="G5684" s="1">
        <v>18518</v>
      </c>
      <c r="H5684" s="1">
        <v>3696.6496999999999</v>
      </c>
      <c r="I5684" s="1">
        <v>2319.9699999999998</v>
      </c>
      <c r="J5684" s="1">
        <v>804.15</v>
      </c>
      <c r="K5684" s="2">
        <v>44</v>
      </c>
      <c r="L5684" s="1">
        <v>296654.82</v>
      </c>
      <c r="M5684" s="1">
        <v>366569.61</v>
      </c>
      <c r="N5684" s="1">
        <v>75675.312099999996</v>
      </c>
      <c r="O5684" s="1">
        <v>47152.639999999999</v>
      </c>
      <c r="P5684" s="1">
        <v>26752.07</v>
      </c>
      <c r="Q5684" s="2">
        <f>-+Table1[[#This Row],[Current Record Count]]+Table1[[#This Row],[Adj Record Count]]</f>
        <v>32</v>
      </c>
      <c r="R5684" s="1">
        <f>+-Table1[[#This Row],[Current Total ADJUSTMENT_AMOUNT]]+Table1[[#This Row],[Adj Total ADJUSTMENT_AMOUNT]]</f>
        <v>281517.69</v>
      </c>
      <c r="S5684" s="1">
        <f>-Table1[[#This Row],[Current Total CHARGE_AMOUNT]]+Table1[[#This Row],[Adj Total CHARGE_AMOUNT]]</f>
        <v>348051.61</v>
      </c>
      <c r="T5684" s="1">
        <f>+Table1[[#This Row],[Adj Total TOTAL_COST]]-Table1[[#This Row],[Current Total TOTAL_COST]]</f>
        <v>71978.662400000001</v>
      </c>
      <c r="U5684" s="1">
        <f>+Table1[[#This Row],[Adj Total CONTRIBUTION_MARGIN]]-Table1[[#This Row],[Current Total CONTRIBUTION_MARGIN]]</f>
        <v>44832.67</v>
      </c>
      <c r="V5684" s="1">
        <f>+Table1[[#This Row],[Adj Total OPERATING_MARGIN]]-Table1[[#This Row],[Current Total OPERATING_MARGIN]]</f>
        <v>25947.919999999998</v>
      </c>
    </row>
    <row r="5685" spans="1:22" x14ac:dyDescent="0.3">
      <c r="A5685" t="s">
        <v>25</v>
      </c>
      <c r="B5685">
        <v>2023</v>
      </c>
      <c r="C5685" t="s">
        <v>58</v>
      </c>
      <c r="D5685" t="s">
        <v>58</v>
      </c>
      <c r="E5685" s="2">
        <v>53</v>
      </c>
      <c r="F5685" s="1">
        <v>156231.04000000001</v>
      </c>
      <c r="G5685" s="1">
        <v>197390.86</v>
      </c>
      <c r="H5685" s="1">
        <v>15944.012699999999</v>
      </c>
      <c r="I5685" s="1">
        <v>30499.57</v>
      </c>
      <c r="J5685" s="1">
        <v>26316.65</v>
      </c>
      <c r="K5685" s="2">
        <v>82</v>
      </c>
      <c r="L5685" s="1">
        <v>278783.84999999998</v>
      </c>
      <c r="M5685" s="1">
        <v>378344.13</v>
      </c>
      <c r="N5685" s="1">
        <v>53304.917500000003</v>
      </c>
      <c r="O5685" s="1">
        <v>65940.31</v>
      </c>
      <c r="P5685" s="1">
        <v>52417.75</v>
      </c>
      <c r="Q5685" s="2">
        <f>-+Table1[[#This Row],[Current Record Count]]+Table1[[#This Row],[Adj Record Count]]</f>
        <v>29</v>
      </c>
      <c r="R5685" s="1">
        <f>+-Table1[[#This Row],[Current Total ADJUSTMENT_AMOUNT]]+Table1[[#This Row],[Adj Total ADJUSTMENT_AMOUNT]]</f>
        <v>122552.80999999997</v>
      </c>
      <c r="S5685" s="1">
        <f>-Table1[[#This Row],[Current Total CHARGE_AMOUNT]]+Table1[[#This Row],[Adj Total CHARGE_AMOUNT]]</f>
        <v>180953.27000000002</v>
      </c>
      <c r="T5685" s="1">
        <f>+Table1[[#This Row],[Adj Total TOTAL_COST]]-Table1[[#This Row],[Current Total TOTAL_COST]]</f>
        <v>37360.904800000004</v>
      </c>
      <c r="U5685" s="1">
        <f>+Table1[[#This Row],[Adj Total CONTRIBUTION_MARGIN]]-Table1[[#This Row],[Current Total CONTRIBUTION_MARGIN]]</f>
        <v>35440.74</v>
      </c>
      <c r="V5685" s="1">
        <f>+Table1[[#This Row],[Adj Total OPERATING_MARGIN]]-Table1[[#This Row],[Current Total OPERATING_MARGIN]]</f>
        <v>26101.1</v>
      </c>
    </row>
    <row r="5686" spans="1:22" x14ac:dyDescent="0.3">
      <c r="A5686" t="s">
        <v>16</v>
      </c>
      <c r="B5686">
        <v>2020</v>
      </c>
      <c r="C5686" t="s">
        <v>92</v>
      </c>
      <c r="D5686" t="s">
        <v>92</v>
      </c>
      <c r="E5686" s="2">
        <v>2109</v>
      </c>
      <c r="F5686" s="1">
        <v>1390823.57</v>
      </c>
      <c r="G5686" s="1">
        <v>1899739.78</v>
      </c>
      <c r="H5686" s="1">
        <v>300342.7769</v>
      </c>
      <c r="I5686" s="1">
        <v>305685.8</v>
      </c>
      <c r="J5686" s="1">
        <v>204504.27</v>
      </c>
      <c r="K5686" s="2">
        <v>2100</v>
      </c>
      <c r="L5686" s="1">
        <v>1337913.46</v>
      </c>
      <c r="M5686" s="1">
        <v>1824758.65</v>
      </c>
      <c r="N5686" s="1">
        <v>252216.76439999999</v>
      </c>
      <c r="O5686" s="1">
        <v>309805.75</v>
      </c>
      <c r="P5686" s="1">
        <v>230683.69</v>
      </c>
      <c r="Q5686" s="2">
        <f>-+Table1[[#This Row],[Current Record Count]]+Table1[[#This Row],[Adj Record Count]]</f>
        <v>-9</v>
      </c>
      <c r="R5686" s="1">
        <f>+-Table1[[#This Row],[Current Total ADJUSTMENT_AMOUNT]]+Table1[[#This Row],[Adj Total ADJUSTMENT_AMOUNT]]</f>
        <v>-52910.110000000102</v>
      </c>
      <c r="S5686" s="1">
        <f>-Table1[[#This Row],[Current Total CHARGE_AMOUNT]]+Table1[[#This Row],[Adj Total CHARGE_AMOUNT]]</f>
        <v>-74981.130000000121</v>
      </c>
      <c r="T5686" s="1">
        <f>+Table1[[#This Row],[Adj Total TOTAL_COST]]-Table1[[#This Row],[Current Total TOTAL_COST]]</f>
        <v>-48126.012500000012</v>
      </c>
      <c r="U5686" s="1">
        <f>+Table1[[#This Row],[Adj Total CONTRIBUTION_MARGIN]]-Table1[[#This Row],[Current Total CONTRIBUTION_MARGIN]]</f>
        <v>4119.9500000000116</v>
      </c>
      <c r="V5686" s="1">
        <f>+Table1[[#This Row],[Adj Total OPERATING_MARGIN]]-Table1[[#This Row],[Current Total OPERATING_MARGIN]]</f>
        <v>26179.420000000013</v>
      </c>
    </row>
    <row r="5687" spans="1:22" x14ac:dyDescent="0.3">
      <c r="A5687" t="s">
        <v>25</v>
      </c>
      <c r="B5687">
        <v>2023</v>
      </c>
      <c r="C5687" t="s">
        <v>17</v>
      </c>
      <c r="D5687" t="s">
        <v>107</v>
      </c>
      <c r="E5687" s="2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2">
        <v>42</v>
      </c>
      <c r="L5687" s="1">
        <v>133653.82</v>
      </c>
      <c r="M5687" s="1">
        <v>189238.75</v>
      </c>
      <c r="N5687" s="1">
        <v>33735.132700000002</v>
      </c>
      <c r="O5687" s="1">
        <v>37510.559999999998</v>
      </c>
      <c r="P5687" s="1">
        <v>26271.54</v>
      </c>
      <c r="Q5687" s="2">
        <f>-+Table1[[#This Row],[Current Record Count]]+Table1[[#This Row],[Adj Record Count]]</f>
        <v>42</v>
      </c>
      <c r="R5687" s="1">
        <f>+-Table1[[#This Row],[Current Total ADJUSTMENT_AMOUNT]]+Table1[[#This Row],[Adj Total ADJUSTMENT_AMOUNT]]</f>
        <v>133653.82</v>
      </c>
      <c r="S5687" s="1">
        <f>-Table1[[#This Row],[Current Total CHARGE_AMOUNT]]+Table1[[#This Row],[Adj Total CHARGE_AMOUNT]]</f>
        <v>189238.75</v>
      </c>
      <c r="T5687" s="1">
        <f>+Table1[[#This Row],[Adj Total TOTAL_COST]]-Table1[[#This Row],[Current Total TOTAL_COST]]</f>
        <v>33735.132700000002</v>
      </c>
      <c r="U5687" s="1">
        <f>+Table1[[#This Row],[Adj Total CONTRIBUTION_MARGIN]]-Table1[[#This Row],[Current Total CONTRIBUTION_MARGIN]]</f>
        <v>37510.559999999998</v>
      </c>
      <c r="V5687" s="1">
        <f>+Table1[[#This Row],[Adj Total OPERATING_MARGIN]]-Table1[[#This Row],[Current Total OPERATING_MARGIN]]</f>
        <v>26271.54</v>
      </c>
    </row>
    <row r="5688" spans="1:22" x14ac:dyDescent="0.3">
      <c r="A5688" t="s">
        <v>22</v>
      </c>
      <c r="B5688">
        <v>2020</v>
      </c>
      <c r="C5688" t="s">
        <v>20</v>
      </c>
      <c r="D5688" t="s">
        <v>61</v>
      </c>
      <c r="E5688" s="2">
        <v>1648</v>
      </c>
      <c r="F5688" s="1">
        <v>1168967.81</v>
      </c>
      <c r="G5688" s="1">
        <v>2001857.53</v>
      </c>
      <c r="H5688" s="1">
        <v>790026.58499999996</v>
      </c>
      <c r="I5688" s="1">
        <v>284834.74</v>
      </c>
      <c r="J5688" s="1">
        <v>40425.75</v>
      </c>
      <c r="K5688" s="2">
        <v>1583</v>
      </c>
      <c r="L5688" s="1">
        <v>757277.7</v>
      </c>
      <c r="M5688" s="1">
        <v>1420502.22</v>
      </c>
      <c r="N5688" s="1">
        <v>595551.34470000002</v>
      </c>
      <c r="O5688" s="1">
        <v>252586.02</v>
      </c>
      <c r="P5688" s="1">
        <v>66866.960000000006</v>
      </c>
      <c r="Q5688" s="2">
        <f>-+Table1[[#This Row],[Current Record Count]]+Table1[[#This Row],[Adj Record Count]]</f>
        <v>-65</v>
      </c>
      <c r="R5688" s="1">
        <f>+-Table1[[#This Row],[Current Total ADJUSTMENT_AMOUNT]]+Table1[[#This Row],[Adj Total ADJUSTMENT_AMOUNT]]</f>
        <v>-411690.1100000001</v>
      </c>
      <c r="S5688" s="1">
        <f>-Table1[[#This Row],[Current Total CHARGE_AMOUNT]]+Table1[[#This Row],[Adj Total CHARGE_AMOUNT]]</f>
        <v>-581355.31000000006</v>
      </c>
      <c r="T5688" s="1">
        <f>+Table1[[#This Row],[Adj Total TOTAL_COST]]-Table1[[#This Row],[Current Total TOTAL_COST]]</f>
        <v>-194475.24029999995</v>
      </c>
      <c r="U5688" s="1">
        <f>+Table1[[#This Row],[Adj Total CONTRIBUTION_MARGIN]]-Table1[[#This Row],[Current Total CONTRIBUTION_MARGIN]]</f>
        <v>-32248.720000000001</v>
      </c>
      <c r="V5688" s="1">
        <f>+Table1[[#This Row],[Adj Total OPERATING_MARGIN]]-Table1[[#This Row],[Current Total OPERATING_MARGIN]]</f>
        <v>26441.210000000006</v>
      </c>
    </row>
    <row r="5689" spans="1:22" x14ac:dyDescent="0.3">
      <c r="A5689" t="s">
        <v>25</v>
      </c>
      <c r="B5689">
        <v>2025</v>
      </c>
      <c r="C5689" t="s">
        <v>17</v>
      </c>
      <c r="D5689" t="s">
        <v>56</v>
      </c>
      <c r="E5689" s="2">
        <v>269</v>
      </c>
      <c r="F5689" s="1">
        <v>1120106.6299999999</v>
      </c>
      <c r="G5689" s="1">
        <v>1299286.05</v>
      </c>
      <c r="H5689" s="1">
        <v>170016.67679999999</v>
      </c>
      <c r="I5689" s="1">
        <v>46588.3</v>
      </c>
      <c r="J5689" s="1">
        <v>-6967.7</v>
      </c>
      <c r="K5689" s="2">
        <v>524</v>
      </c>
      <c r="L5689" s="1">
        <v>2758386.29</v>
      </c>
      <c r="M5689" s="1">
        <v>3330780.53</v>
      </c>
      <c r="N5689" s="1">
        <v>464927.62229999999</v>
      </c>
      <c r="O5689" s="1">
        <v>162419.01999999999</v>
      </c>
      <c r="P5689" s="1">
        <v>19599.48</v>
      </c>
      <c r="Q5689" s="2">
        <f>-+Table1[[#This Row],[Current Record Count]]+Table1[[#This Row],[Adj Record Count]]</f>
        <v>255</v>
      </c>
      <c r="R5689" s="1">
        <f>+-Table1[[#This Row],[Current Total ADJUSTMENT_AMOUNT]]+Table1[[#This Row],[Adj Total ADJUSTMENT_AMOUNT]]</f>
        <v>1638279.6600000001</v>
      </c>
      <c r="S5689" s="1">
        <f>-Table1[[#This Row],[Current Total CHARGE_AMOUNT]]+Table1[[#This Row],[Adj Total CHARGE_AMOUNT]]</f>
        <v>2031494.4799999997</v>
      </c>
      <c r="T5689" s="1">
        <f>+Table1[[#This Row],[Adj Total TOTAL_COST]]-Table1[[#This Row],[Current Total TOTAL_COST]]</f>
        <v>294910.94550000003</v>
      </c>
      <c r="U5689" s="1">
        <f>+Table1[[#This Row],[Adj Total CONTRIBUTION_MARGIN]]-Table1[[#This Row],[Current Total CONTRIBUTION_MARGIN]]</f>
        <v>115830.71999999999</v>
      </c>
      <c r="V5689" s="1">
        <f>+Table1[[#This Row],[Adj Total OPERATING_MARGIN]]-Table1[[#This Row],[Current Total OPERATING_MARGIN]]</f>
        <v>26567.18</v>
      </c>
    </row>
    <row r="5690" spans="1:22" x14ac:dyDescent="0.3">
      <c r="A5690" t="s">
        <v>78</v>
      </c>
      <c r="B5690">
        <v>2025</v>
      </c>
      <c r="C5690" t="s">
        <v>20</v>
      </c>
      <c r="D5690" t="s">
        <v>100</v>
      </c>
      <c r="E5690" s="2">
        <v>19</v>
      </c>
      <c r="F5690" s="1">
        <v>13941.79</v>
      </c>
      <c r="G5690" s="1">
        <v>42314.8</v>
      </c>
      <c r="H5690" s="1">
        <v>42176.902399999999</v>
      </c>
      <c r="I5690" s="1">
        <v>-17602.73</v>
      </c>
      <c r="J5690" s="1">
        <v>-25062.01</v>
      </c>
      <c r="K5690" s="2">
        <v>4</v>
      </c>
      <c r="L5690" s="1">
        <v>13933.75</v>
      </c>
      <c r="M5690" s="1">
        <v>17278</v>
      </c>
      <c r="N5690" s="1">
        <v>1654.0075999999999</v>
      </c>
      <c r="O5690" s="1">
        <v>2175.0500000000002</v>
      </c>
      <c r="P5690" s="1">
        <v>1675.83</v>
      </c>
      <c r="Q5690" s="2">
        <f>-+Table1[[#This Row],[Current Record Count]]+Table1[[#This Row],[Adj Record Count]]</f>
        <v>-15</v>
      </c>
      <c r="R5690" s="1">
        <f>+-Table1[[#This Row],[Current Total ADJUSTMENT_AMOUNT]]+Table1[[#This Row],[Adj Total ADJUSTMENT_AMOUNT]]</f>
        <v>-8.0400000000008731</v>
      </c>
      <c r="S5690" s="1">
        <f>-Table1[[#This Row],[Current Total CHARGE_AMOUNT]]+Table1[[#This Row],[Adj Total CHARGE_AMOUNT]]</f>
        <v>-25036.800000000003</v>
      </c>
      <c r="T5690" s="1">
        <f>+Table1[[#This Row],[Adj Total TOTAL_COST]]-Table1[[#This Row],[Current Total TOTAL_COST]]</f>
        <v>-40522.894800000002</v>
      </c>
      <c r="U5690" s="1">
        <f>+Table1[[#This Row],[Adj Total CONTRIBUTION_MARGIN]]-Table1[[#This Row],[Current Total CONTRIBUTION_MARGIN]]</f>
        <v>19777.78</v>
      </c>
      <c r="V5690" s="1">
        <f>+Table1[[#This Row],[Adj Total OPERATING_MARGIN]]-Table1[[#This Row],[Current Total OPERATING_MARGIN]]</f>
        <v>26737.839999999997</v>
      </c>
    </row>
    <row r="5691" spans="1:22" x14ac:dyDescent="0.3">
      <c r="A5691" t="s">
        <v>35</v>
      </c>
      <c r="B5691">
        <v>2022</v>
      </c>
      <c r="C5691" t="s">
        <v>17</v>
      </c>
      <c r="D5691" t="s">
        <v>56</v>
      </c>
      <c r="E5691" s="2">
        <v>501</v>
      </c>
      <c r="F5691" s="1">
        <v>446323.85</v>
      </c>
      <c r="G5691" s="1">
        <v>615408.44999999995</v>
      </c>
      <c r="H5691" s="1">
        <v>341574.10769999999</v>
      </c>
      <c r="I5691" s="1">
        <v>-31753.52</v>
      </c>
      <c r="J5691" s="1">
        <v>-128245.84</v>
      </c>
      <c r="K5691" s="2">
        <v>439</v>
      </c>
      <c r="L5691" s="1">
        <v>201858.37</v>
      </c>
      <c r="M5691" s="1">
        <v>295756.42</v>
      </c>
      <c r="N5691" s="1">
        <v>221157.59359999999</v>
      </c>
      <c r="O5691" s="1">
        <v>-37183.58</v>
      </c>
      <c r="P5691" s="1">
        <v>-101502.36</v>
      </c>
      <c r="Q5691" s="2">
        <f>-+Table1[[#This Row],[Current Record Count]]+Table1[[#This Row],[Adj Record Count]]</f>
        <v>-62</v>
      </c>
      <c r="R5691" s="1">
        <f>+-Table1[[#This Row],[Current Total ADJUSTMENT_AMOUNT]]+Table1[[#This Row],[Adj Total ADJUSTMENT_AMOUNT]]</f>
        <v>-244465.47999999998</v>
      </c>
      <c r="S5691" s="1">
        <f>-Table1[[#This Row],[Current Total CHARGE_AMOUNT]]+Table1[[#This Row],[Adj Total CHARGE_AMOUNT]]</f>
        <v>-319652.02999999997</v>
      </c>
      <c r="T5691" s="1">
        <f>+Table1[[#This Row],[Adj Total TOTAL_COST]]-Table1[[#This Row],[Current Total TOTAL_COST]]</f>
        <v>-120416.5141</v>
      </c>
      <c r="U5691" s="1">
        <f>+Table1[[#This Row],[Adj Total CONTRIBUTION_MARGIN]]-Table1[[#This Row],[Current Total CONTRIBUTION_MARGIN]]</f>
        <v>-5430.0600000000013</v>
      </c>
      <c r="V5691" s="1">
        <f>+Table1[[#This Row],[Adj Total OPERATING_MARGIN]]-Table1[[#This Row],[Current Total OPERATING_MARGIN]]</f>
        <v>26743.479999999996</v>
      </c>
    </row>
    <row r="5692" spans="1:22" x14ac:dyDescent="0.3">
      <c r="A5692" t="s">
        <v>22</v>
      </c>
      <c r="B5692">
        <v>2025</v>
      </c>
      <c r="C5692" t="s">
        <v>20</v>
      </c>
      <c r="D5692" t="s">
        <v>97</v>
      </c>
      <c r="E5692" s="2">
        <v>2639</v>
      </c>
      <c r="F5692" s="1">
        <v>2612012.91</v>
      </c>
      <c r="G5692" s="1">
        <v>3634863.97</v>
      </c>
      <c r="H5692" s="1">
        <v>1666457.6592999999</v>
      </c>
      <c r="I5692" s="1">
        <v>-298706.49</v>
      </c>
      <c r="J5692" s="1">
        <v>-726344.73</v>
      </c>
      <c r="K5692" s="2">
        <v>2622</v>
      </c>
      <c r="L5692" s="1">
        <v>2452592.4500000002</v>
      </c>
      <c r="M5692" s="1">
        <v>3390082.62</v>
      </c>
      <c r="N5692" s="1">
        <v>1555777.0208999999</v>
      </c>
      <c r="O5692" s="1">
        <v>-311520.32</v>
      </c>
      <c r="P5692" s="1">
        <v>-699591.27</v>
      </c>
      <c r="Q5692" s="2">
        <f>-+Table1[[#This Row],[Current Record Count]]+Table1[[#This Row],[Adj Record Count]]</f>
        <v>-17</v>
      </c>
      <c r="R5692" s="1">
        <f>+-Table1[[#This Row],[Current Total ADJUSTMENT_AMOUNT]]+Table1[[#This Row],[Adj Total ADJUSTMENT_AMOUNT]]</f>
        <v>-159420.45999999996</v>
      </c>
      <c r="S5692" s="1">
        <f>-Table1[[#This Row],[Current Total CHARGE_AMOUNT]]+Table1[[#This Row],[Adj Total CHARGE_AMOUNT]]</f>
        <v>-244781.35000000009</v>
      </c>
      <c r="T5692" s="1">
        <f>+Table1[[#This Row],[Adj Total TOTAL_COST]]-Table1[[#This Row],[Current Total TOTAL_COST]]</f>
        <v>-110680.63840000005</v>
      </c>
      <c r="U5692" s="1">
        <f>+Table1[[#This Row],[Adj Total CONTRIBUTION_MARGIN]]-Table1[[#This Row],[Current Total CONTRIBUTION_MARGIN]]</f>
        <v>-12813.830000000016</v>
      </c>
      <c r="V5692" s="1">
        <f>+Table1[[#This Row],[Adj Total OPERATING_MARGIN]]-Table1[[#This Row],[Current Total OPERATING_MARGIN]]</f>
        <v>26753.459999999963</v>
      </c>
    </row>
    <row r="5693" spans="1:22" x14ac:dyDescent="0.3">
      <c r="A5693" t="s">
        <v>39</v>
      </c>
      <c r="B5693">
        <v>2021</v>
      </c>
      <c r="C5693" t="s">
        <v>28</v>
      </c>
      <c r="D5693" t="s">
        <v>28</v>
      </c>
      <c r="E5693" s="2">
        <v>2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2">
        <v>94</v>
      </c>
      <c r="L5693" s="1">
        <v>1254283.98</v>
      </c>
      <c r="M5693" s="1">
        <v>1702130.46</v>
      </c>
      <c r="N5693" s="1">
        <v>480940.92719999998</v>
      </c>
      <c r="O5693" s="1">
        <v>201411.7</v>
      </c>
      <c r="P5693" s="1">
        <v>26988.27</v>
      </c>
      <c r="Q5693" s="2">
        <f>-+Table1[[#This Row],[Current Record Count]]+Table1[[#This Row],[Adj Record Count]]</f>
        <v>92</v>
      </c>
      <c r="R5693" s="1">
        <f>+-Table1[[#This Row],[Current Total ADJUSTMENT_AMOUNT]]+Table1[[#This Row],[Adj Total ADJUSTMENT_AMOUNT]]</f>
        <v>1254283.98</v>
      </c>
      <c r="S5693" s="1">
        <f>-Table1[[#This Row],[Current Total CHARGE_AMOUNT]]+Table1[[#This Row],[Adj Total CHARGE_AMOUNT]]</f>
        <v>1702130.46</v>
      </c>
      <c r="T5693" s="1">
        <f>+Table1[[#This Row],[Adj Total TOTAL_COST]]-Table1[[#This Row],[Current Total TOTAL_COST]]</f>
        <v>480940.92719999998</v>
      </c>
      <c r="U5693" s="1">
        <f>+Table1[[#This Row],[Adj Total CONTRIBUTION_MARGIN]]-Table1[[#This Row],[Current Total CONTRIBUTION_MARGIN]]</f>
        <v>201411.7</v>
      </c>
      <c r="V5693" s="1">
        <f>+Table1[[#This Row],[Adj Total OPERATING_MARGIN]]-Table1[[#This Row],[Current Total OPERATING_MARGIN]]</f>
        <v>26988.27</v>
      </c>
    </row>
    <row r="5694" spans="1:22" x14ac:dyDescent="0.3">
      <c r="A5694" t="s">
        <v>35</v>
      </c>
      <c r="B5694">
        <v>2024</v>
      </c>
      <c r="C5694" t="s">
        <v>20</v>
      </c>
      <c r="D5694" t="s">
        <v>61</v>
      </c>
      <c r="E5694" s="2">
        <v>78</v>
      </c>
      <c r="F5694" s="1">
        <v>676251.69</v>
      </c>
      <c r="G5694" s="1">
        <v>793573.12</v>
      </c>
      <c r="H5694" s="1">
        <v>188895.0356</v>
      </c>
      <c r="I5694" s="1">
        <v>23181.19</v>
      </c>
      <c r="J5694" s="1">
        <v>-35781.660000000003</v>
      </c>
      <c r="K5694" s="2">
        <v>15</v>
      </c>
      <c r="L5694" s="1">
        <v>67544.88</v>
      </c>
      <c r="M5694" s="1">
        <v>81355.320000000007</v>
      </c>
      <c r="N5694" s="1">
        <v>23637.484</v>
      </c>
      <c r="O5694" s="1">
        <v>-1300.3900000000001</v>
      </c>
      <c r="P5694" s="1">
        <v>-8749.7800000000007</v>
      </c>
      <c r="Q5694" s="2">
        <f>-+Table1[[#This Row],[Current Record Count]]+Table1[[#This Row],[Adj Record Count]]</f>
        <v>-63</v>
      </c>
      <c r="R5694" s="1">
        <f>+-Table1[[#This Row],[Current Total ADJUSTMENT_AMOUNT]]+Table1[[#This Row],[Adj Total ADJUSTMENT_AMOUNT]]</f>
        <v>-608706.80999999994</v>
      </c>
      <c r="S5694" s="1">
        <f>-Table1[[#This Row],[Current Total CHARGE_AMOUNT]]+Table1[[#This Row],[Adj Total CHARGE_AMOUNT]]</f>
        <v>-712217.8</v>
      </c>
      <c r="T5694" s="1">
        <f>+Table1[[#This Row],[Adj Total TOTAL_COST]]-Table1[[#This Row],[Current Total TOTAL_COST]]</f>
        <v>-165257.55160000001</v>
      </c>
      <c r="U5694" s="1">
        <f>+Table1[[#This Row],[Adj Total CONTRIBUTION_MARGIN]]-Table1[[#This Row],[Current Total CONTRIBUTION_MARGIN]]</f>
        <v>-24481.579999999998</v>
      </c>
      <c r="V5694" s="1">
        <f>+Table1[[#This Row],[Adj Total OPERATING_MARGIN]]-Table1[[#This Row],[Current Total OPERATING_MARGIN]]</f>
        <v>27031.880000000005</v>
      </c>
    </row>
    <row r="5695" spans="1:22" x14ac:dyDescent="0.3">
      <c r="A5695" t="s">
        <v>98</v>
      </c>
      <c r="B5695">
        <v>2024</v>
      </c>
      <c r="C5695" t="s">
        <v>17</v>
      </c>
      <c r="D5695" t="s">
        <v>69</v>
      </c>
      <c r="E5695" s="2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2">
        <v>3</v>
      </c>
      <c r="L5695" s="1">
        <v>27034.400000000001</v>
      </c>
      <c r="M5695" s="1">
        <v>130775.55</v>
      </c>
      <c r="N5695" s="1">
        <v>50144.586000000003</v>
      </c>
      <c r="O5695" s="1">
        <v>42445.29</v>
      </c>
      <c r="P5695" s="1">
        <v>27081.62</v>
      </c>
      <c r="Q5695" s="2">
        <f>-+Table1[[#This Row],[Current Record Count]]+Table1[[#This Row],[Adj Record Count]]</f>
        <v>3</v>
      </c>
      <c r="R5695" s="1">
        <f>+-Table1[[#This Row],[Current Total ADJUSTMENT_AMOUNT]]+Table1[[#This Row],[Adj Total ADJUSTMENT_AMOUNT]]</f>
        <v>27034.400000000001</v>
      </c>
      <c r="S5695" s="1">
        <f>-Table1[[#This Row],[Current Total CHARGE_AMOUNT]]+Table1[[#This Row],[Adj Total CHARGE_AMOUNT]]</f>
        <v>130775.55</v>
      </c>
      <c r="T5695" s="1">
        <f>+Table1[[#This Row],[Adj Total TOTAL_COST]]-Table1[[#This Row],[Current Total TOTAL_COST]]</f>
        <v>50144.586000000003</v>
      </c>
      <c r="U5695" s="1">
        <f>+Table1[[#This Row],[Adj Total CONTRIBUTION_MARGIN]]-Table1[[#This Row],[Current Total CONTRIBUTION_MARGIN]]</f>
        <v>42445.29</v>
      </c>
      <c r="V5695" s="1">
        <f>+Table1[[#This Row],[Adj Total OPERATING_MARGIN]]-Table1[[#This Row],[Current Total OPERATING_MARGIN]]</f>
        <v>27081.62</v>
      </c>
    </row>
    <row r="5696" spans="1:22" x14ac:dyDescent="0.3">
      <c r="A5696" t="s">
        <v>78</v>
      </c>
      <c r="B5696">
        <v>2020</v>
      </c>
      <c r="C5696" t="s">
        <v>20</v>
      </c>
      <c r="D5696" t="s">
        <v>70</v>
      </c>
      <c r="E5696" s="2">
        <v>23</v>
      </c>
      <c r="F5696" s="1">
        <v>180757.85</v>
      </c>
      <c r="G5696" s="1">
        <v>247135.07</v>
      </c>
      <c r="H5696" s="1">
        <v>72978.056899999996</v>
      </c>
      <c r="I5696" s="1">
        <v>11445.86</v>
      </c>
      <c r="J5696" s="1">
        <v>-7408.31</v>
      </c>
      <c r="K5696" s="2">
        <v>12</v>
      </c>
      <c r="L5696" s="1">
        <v>36210.300000000003</v>
      </c>
      <c r="M5696" s="1">
        <v>70979.53</v>
      </c>
      <c r="N5696" s="1">
        <v>13962.7163</v>
      </c>
      <c r="O5696" s="1">
        <v>24295.38</v>
      </c>
      <c r="P5696" s="1">
        <v>20067.59</v>
      </c>
      <c r="Q5696" s="2">
        <f>-+Table1[[#This Row],[Current Record Count]]+Table1[[#This Row],[Adj Record Count]]</f>
        <v>-11</v>
      </c>
      <c r="R5696" s="1">
        <f>+-Table1[[#This Row],[Current Total ADJUSTMENT_AMOUNT]]+Table1[[#This Row],[Adj Total ADJUSTMENT_AMOUNT]]</f>
        <v>-144547.54999999999</v>
      </c>
      <c r="S5696" s="1">
        <f>-Table1[[#This Row],[Current Total CHARGE_AMOUNT]]+Table1[[#This Row],[Adj Total CHARGE_AMOUNT]]</f>
        <v>-176155.54</v>
      </c>
      <c r="T5696" s="1">
        <f>+Table1[[#This Row],[Adj Total TOTAL_COST]]-Table1[[#This Row],[Current Total TOTAL_COST]]</f>
        <v>-59015.340599999996</v>
      </c>
      <c r="U5696" s="1">
        <f>+Table1[[#This Row],[Adj Total CONTRIBUTION_MARGIN]]-Table1[[#This Row],[Current Total CONTRIBUTION_MARGIN]]</f>
        <v>12849.52</v>
      </c>
      <c r="V5696" s="1">
        <f>+Table1[[#This Row],[Adj Total OPERATING_MARGIN]]-Table1[[#This Row],[Current Total OPERATING_MARGIN]]</f>
        <v>27475.9</v>
      </c>
    </row>
    <row r="5697" spans="1:22" x14ac:dyDescent="0.3">
      <c r="A5697" t="s">
        <v>35</v>
      </c>
      <c r="B5697">
        <v>2025</v>
      </c>
      <c r="C5697" t="s">
        <v>29</v>
      </c>
      <c r="D5697" t="s">
        <v>62</v>
      </c>
      <c r="E5697" s="2">
        <v>654</v>
      </c>
      <c r="F5697" s="1">
        <v>2107226.65</v>
      </c>
      <c r="G5697" s="1">
        <v>2775204.84</v>
      </c>
      <c r="H5697" s="1">
        <v>594273.08250000002</v>
      </c>
      <c r="I5697" s="1">
        <v>141559.98000000001</v>
      </c>
      <c r="J5697" s="1">
        <v>-7003.11</v>
      </c>
      <c r="K5697" s="2">
        <v>569</v>
      </c>
      <c r="L5697" s="1">
        <v>263921.82</v>
      </c>
      <c r="M5697" s="1">
        <v>319544.8</v>
      </c>
      <c r="N5697" s="1">
        <v>27972.756099999999</v>
      </c>
      <c r="O5697" s="1">
        <v>30823.59</v>
      </c>
      <c r="P5697" s="1">
        <v>20658.03</v>
      </c>
      <c r="Q5697" s="2">
        <f>-+Table1[[#This Row],[Current Record Count]]+Table1[[#This Row],[Adj Record Count]]</f>
        <v>-85</v>
      </c>
      <c r="R5697" s="1">
        <f>+-Table1[[#This Row],[Current Total ADJUSTMENT_AMOUNT]]+Table1[[#This Row],[Adj Total ADJUSTMENT_AMOUNT]]</f>
        <v>-1843304.8299999998</v>
      </c>
      <c r="S5697" s="1">
        <f>-Table1[[#This Row],[Current Total CHARGE_AMOUNT]]+Table1[[#This Row],[Adj Total CHARGE_AMOUNT]]</f>
        <v>-2455660.04</v>
      </c>
      <c r="T5697" s="1">
        <f>+Table1[[#This Row],[Adj Total TOTAL_COST]]-Table1[[#This Row],[Current Total TOTAL_COST]]</f>
        <v>-566300.32640000002</v>
      </c>
      <c r="U5697" s="1">
        <f>+Table1[[#This Row],[Adj Total CONTRIBUTION_MARGIN]]-Table1[[#This Row],[Current Total CONTRIBUTION_MARGIN]]</f>
        <v>-110736.39000000001</v>
      </c>
      <c r="V5697" s="1">
        <f>+Table1[[#This Row],[Adj Total OPERATING_MARGIN]]-Table1[[#This Row],[Current Total OPERATING_MARGIN]]</f>
        <v>27661.14</v>
      </c>
    </row>
    <row r="5698" spans="1:22" x14ac:dyDescent="0.3">
      <c r="A5698" t="s">
        <v>27</v>
      </c>
      <c r="B5698">
        <v>2023</v>
      </c>
      <c r="C5698" t="s">
        <v>29</v>
      </c>
      <c r="D5698" t="s">
        <v>62</v>
      </c>
      <c r="E5698" s="2">
        <v>2</v>
      </c>
      <c r="F5698" s="1">
        <v>17357.580000000002</v>
      </c>
      <c r="G5698" s="1">
        <v>20101.36</v>
      </c>
      <c r="H5698" s="1">
        <v>1773.6927000000001</v>
      </c>
      <c r="I5698" s="1">
        <v>1674.64</v>
      </c>
      <c r="J5698" s="1">
        <v>1031.26</v>
      </c>
      <c r="K5698" s="2">
        <v>11</v>
      </c>
      <c r="L5698" s="1">
        <v>110386.43</v>
      </c>
      <c r="M5698" s="1">
        <v>154045.49</v>
      </c>
      <c r="N5698" s="1">
        <v>15758.376099999999</v>
      </c>
      <c r="O5698" s="1">
        <v>34909.980000000003</v>
      </c>
      <c r="P5698" s="1">
        <v>29076.84</v>
      </c>
      <c r="Q5698" s="2">
        <f>-+Table1[[#This Row],[Current Record Count]]+Table1[[#This Row],[Adj Record Count]]</f>
        <v>9</v>
      </c>
      <c r="R5698" s="1">
        <f>+-Table1[[#This Row],[Current Total ADJUSTMENT_AMOUNT]]+Table1[[#This Row],[Adj Total ADJUSTMENT_AMOUNT]]</f>
        <v>93028.849999999991</v>
      </c>
      <c r="S5698" s="1">
        <f>-Table1[[#This Row],[Current Total CHARGE_AMOUNT]]+Table1[[#This Row],[Adj Total CHARGE_AMOUNT]]</f>
        <v>133944.13</v>
      </c>
      <c r="T5698" s="1">
        <f>+Table1[[#This Row],[Adj Total TOTAL_COST]]-Table1[[#This Row],[Current Total TOTAL_COST]]</f>
        <v>13984.6834</v>
      </c>
      <c r="U5698" s="1">
        <f>+Table1[[#This Row],[Adj Total CONTRIBUTION_MARGIN]]-Table1[[#This Row],[Current Total CONTRIBUTION_MARGIN]]</f>
        <v>33235.340000000004</v>
      </c>
      <c r="V5698" s="1">
        <f>+Table1[[#This Row],[Adj Total OPERATING_MARGIN]]-Table1[[#This Row],[Current Total OPERATING_MARGIN]]</f>
        <v>28045.58</v>
      </c>
    </row>
    <row r="5699" spans="1:22" x14ac:dyDescent="0.3">
      <c r="A5699" t="s">
        <v>35</v>
      </c>
      <c r="B5699">
        <v>2022</v>
      </c>
      <c r="C5699" t="s">
        <v>20</v>
      </c>
      <c r="D5699" t="s">
        <v>61</v>
      </c>
      <c r="E5699" s="2">
        <v>65</v>
      </c>
      <c r="F5699" s="1">
        <v>631694.47</v>
      </c>
      <c r="G5699" s="1">
        <v>840218.71</v>
      </c>
      <c r="H5699" s="1">
        <v>278108.90279999998</v>
      </c>
      <c r="I5699" s="1">
        <v>9949.93</v>
      </c>
      <c r="J5699" s="1">
        <v>-71684.679999999993</v>
      </c>
      <c r="K5699" s="2">
        <v>19</v>
      </c>
      <c r="L5699" s="1">
        <v>142179.35</v>
      </c>
      <c r="M5699" s="1">
        <v>154540.69</v>
      </c>
      <c r="N5699" s="1">
        <v>55452.773699999998</v>
      </c>
      <c r="O5699" s="1">
        <v>-27916.85</v>
      </c>
      <c r="P5699" s="1">
        <v>-43565.62</v>
      </c>
      <c r="Q5699" s="2">
        <f>-+Table1[[#This Row],[Current Record Count]]+Table1[[#This Row],[Adj Record Count]]</f>
        <v>-46</v>
      </c>
      <c r="R5699" s="1">
        <f>+-Table1[[#This Row],[Current Total ADJUSTMENT_AMOUNT]]+Table1[[#This Row],[Adj Total ADJUSTMENT_AMOUNT]]</f>
        <v>-489515.12</v>
      </c>
      <c r="S5699" s="1">
        <f>-Table1[[#This Row],[Current Total CHARGE_AMOUNT]]+Table1[[#This Row],[Adj Total CHARGE_AMOUNT]]</f>
        <v>-685678.02</v>
      </c>
      <c r="T5699" s="1">
        <f>+Table1[[#This Row],[Adj Total TOTAL_COST]]-Table1[[#This Row],[Current Total TOTAL_COST]]</f>
        <v>-222656.12909999999</v>
      </c>
      <c r="U5699" s="1">
        <f>+Table1[[#This Row],[Adj Total CONTRIBUTION_MARGIN]]-Table1[[#This Row],[Current Total CONTRIBUTION_MARGIN]]</f>
        <v>-37866.78</v>
      </c>
      <c r="V5699" s="1">
        <f>+Table1[[#This Row],[Adj Total OPERATING_MARGIN]]-Table1[[#This Row],[Current Total OPERATING_MARGIN]]</f>
        <v>28119.05999999999</v>
      </c>
    </row>
    <row r="5700" spans="1:22" x14ac:dyDescent="0.3">
      <c r="A5700" t="s">
        <v>22</v>
      </c>
      <c r="B5700">
        <v>2023</v>
      </c>
      <c r="C5700" t="s">
        <v>20</v>
      </c>
      <c r="D5700" t="s">
        <v>70</v>
      </c>
      <c r="E5700" s="2">
        <v>409</v>
      </c>
      <c r="F5700" s="1">
        <v>2321907.7599999998</v>
      </c>
      <c r="G5700" s="1">
        <v>3133918.52</v>
      </c>
      <c r="H5700" s="1">
        <v>1216770.8166</v>
      </c>
      <c r="I5700" s="1">
        <v>221768.88</v>
      </c>
      <c r="J5700" s="1">
        <v>-58092.79</v>
      </c>
      <c r="K5700" s="2">
        <v>71</v>
      </c>
      <c r="L5700" s="1">
        <v>74713.66</v>
      </c>
      <c r="M5700" s="1">
        <v>107318.61</v>
      </c>
      <c r="N5700" s="1">
        <v>72189.435100000002</v>
      </c>
      <c r="O5700" s="1">
        <v>-9108.58</v>
      </c>
      <c r="P5700" s="1">
        <v>-29966.76</v>
      </c>
      <c r="Q5700" s="2">
        <f>-+Table1[[#This Row],[Current Record Count]]+Table1[[#This Row],[Adj Record Count]]</f>
        <v>-338</v>
      </c>
      <c r="R5700" s="1">
        <f>+-Table1[[#This Row],[Current Total ADJUSTMENT_AMOUNT]]+Table1[[#This Row],[Adj Total ADJUSTMENT_AMOUNT]]</f>
        <v>-2247194.0999999996</v>
      </c>
      <c r="S5700" s="1">
        <f>-Table1[[#This Row],[Current Total CHARGE_AMOUNT]]+Table1[[#This Row],[Adj Total CHARGE_AMOUNT]]</f>
        <v>-3026599.91</v>
      </c>
      <c r="T5700" s="1">
        <f>+Table1[[#This Row],[Adj Total TOTAL_COST]]-Table1[[#This Row],[Current Total TOTAL_COST]]</f>
        <v>-1144581.3815000001</v>
      </c>
      <c r="U5700" s="1">
        <f>+Table1[[#This Row],[Adj Total CONTRIBUTION_MARGIN]]-Table1[[#This Row],[Current Total CONTRIBUTION_MARGIN]]</f>
        <v>-230877.46</v>
      </c>
      <c r="V5700" s="1">
        <f>+Table1[[#This Row],[Adj Total OPERATING_MARGIN]]-Table1[[#This Row],[Current Total OPERATING_MARGIN]]</f>
        <v>28126.030000000002</v>
      </c>
    </row>
    <row r="5701" spans="1:22" x14ac:dyDescent="0.3">
      <c r="A5701" t="s">
        <v>31</v>
      </c>
      <c r="B5701">
        <v>2025</v>
      </c>
      <c r="C5701" t="s">
        <v>17</v>
      </c>
      <c r="D5701" t="s">
        <v>85</v>
      </c>
      <c r="E5701" s="2">
        <v>27</v>
      </c>
      <c r="F5701" s="1">
        <v>183846.6</v>
      </c>
      <c r="G5701" s="1">
        <v>210908.92</v>
      </c>
      <c r="H5701" s="1">
        <v>59629.429300000003</v>
      </c>
      <c r="I5701" s="1">
        <v>-16484.38</v>
      </c>
      <c r="J5701" s="1">
        <v>-32362.93</v>
      </c>
      <c r="K5701" s="2">
        <v>3</v>
      </c>
      <c r="L5701" s="1">
        <v>8991.27</v>
      </c>
      <c r="M5701" s="1">
        <v>12712.53</v>
      </c>
      <c r="N5701" s="1">
        <v>6399.6792999999998</v>
      </c>
      <c r="O5701" s="1">
        <v>-1492.88</v>
      </c>
      <c r="P5701" s="1">
        <v>-3794.47</v>
      </c>
      <c r="Q5701" s="2">
        <f>-+Table1[[#This Row],[Current Record Count]]+Table1[[#This Row],[Adj Record Count]]</f>
        <v>-24</v>
      </c>
      <c r="R5701" s="1">
        <f>+-Table1[[#This Row],[Current Total ADJUSTMENT_AMOUNT]]+Table1[[#This Row],[Adj Total ADJUSTMENT_AMOUNT]]</f>
        <v>-174855.33000000002</v>
      </c>
      <c r="S5701" s="1">
        <f>-Table1[[#This Row],[Current Total CHARGE_AMOUNT]]+Table1[[#This Row],[Adj Total CHARGE_AMOUNT]]</f>
        <v>-198196.39</v>
      </c>
      <c r="T5701" s="1">
        <f>+Table1[[#This Row],[Adj Total TOTAL_COST]]-Table1[[#This Row],[Current Total TOTAL_COST]]</f>
        <v>-53229.75</v>
      </c>
      <c r="U5701" s="1">
        <f>+Table1[[#This Row],[Adj Total CONTRIBUTION_MARGIN]]-Table1[[#This Row],[Current Total CONTRIBUTION_MARGIN]]</f>
        <v>14991.5</v>
      </c>
      <c r="V5701" s="1">
        <f>+Table1[[#This Row],[Adj Total OPERATING_MARGIN]]-Table1[[#This Row],[Current Total OPERATING_MARGIN]]</f>
        <v>28568.46</v>
      </c>
    </row>
    <row r="5702" spans="1:22" x14ac:dyDescent="0.3">
      <c r="A5702" t="s">
        <v>25</v>
      </c>
      <c r="B5702">
        <v>2025</v>
      </c>
      <c r="C5702" t="s">
        <v>20</v>
      </c>
      <c r="D5702" t="s">
        <v>21</v>
      </c>
      <c r="E5702" s="2">
        <v>1</v>
      </c>
      <c r="F5702" s="1">
        <v>604.57000000000005</v>
      </c>
      <c r="G5702" s="1">
        <v>1259</v>
      </c>
      <c r="H5702" s="1">
        <v>103.0444</v>
      </c>
      <c r="I5702" s="1">
        <v>584.71</v>
      </c>
      <c r="J5702" s="1">
        <v>551.39</v>
      </c>
      <c r="K5702" s="2">
        <v>15</v>
      </c>
      <c r="L5702" s="1">
        <v>97328.95</v>
      </c>
      <c r="M5702" s="1">
        <v>142700.4</v>
      </c>
      <c r="N5702" s="1">
        <v>15887.910400000001</v>
      </c>
      <c r="O5702" s="1">
        <v>33927.33</v>
      </c>
      <c r="P5702" s="1">
        <v>29194.799999999999</v>
      </c>
      <c r="Q5702" s="2">
        <f>-+Table1[[#This Row],[Current Record Count]]+Table1[[#This Row],[Adj Record Count]]</f>
        <v>14</v>
      </c>
      <c r="R5702" s="1">
        <f>+-Table1[[#This Row],[Current Total ADJUSTMENT_AMOUNT]]+Table1[[#This Row],[Adj Total ADJUSTMENT_AMOUNT]]</f>
        <v>96724.37999999999</v>
      </c>
      <c r="S5702" s="1">
        <f>-Table1[[#This Row],[Current Total CHARGE_AMOUNT]]+Table1[[#This Row],[Adj Total CHARGE_AMOUNT]]</f>
        <v>141441.4</v>
      </c>
      <c r="T5702" s="1">
        <f>+Table1[[#This Row],[Adj Total TOTAL_COST]]-Table1[[#This Row],[Current Total TOTAL_COST]]</f>
        <v>15784.866</v>
      </c>
      <c r="U5702" s="1">
        <f>+Table1[[#This Row],[Adj Total CONTRIBUTION_MARGIN]]-Table1[[#This Row],[Current Total CONTRIBUTION_MARGIN]]</f>
        <v>33342.620000000003</v>
      </c>
      <c r="V5702" s="1">
        <f>+Table1[[#This Row],[Adj Total OPERATING_MARGIN]]-Table1[[#This Row],[Current Total OPERATING_MARGIN]]</f>
        <v>28643.41</v>
      </c>
    </row>
    <row r="5703" spans="1:22" x14ac:dyDescent="0.3">
      <c r="A5703" t="s">
        <v>54</v>
      </c>
      <c r="B5703">
        <v>2024</v>
      </c>
      <c r="C5703" t="s">
        <v>20</v>
      </c>
      <c r="D5703" t="s">
        <v>21</v>
      </c>
      <c r="E5703" s="2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2">
        <v>173</v>
      </c>
      <c r="L5703" s="1">
        <v>1530286.73</v>
      </c>
      <c r="M5703" s="1">
        <v>2134349.69</v>
      </c>
      <c r="N5703" s="1">
        <v>744430.70920000004</v>
      </c>
      <c r="O5703" s="1">
        <v>158889.78</v>
      </c>
      <c r="P5703" s="1">
        <v>28656.31</v>
      </c>
      <c r="Q5703" s="2">
        <f>-+Table1[[#This Row],[Current Record Count]]+Table1[[#This Row],[Adj Record Count]]</f>
        <v>173</v>
      </c>
      <c r="R5703" s="1">
        <f>+-Table1[[#This Row],[Current Total ADJUSTMENT_AMOUNT]]+Table1[[#This Row],[Adj Total ADJUSTMENT_AMOUNT]]</f>
        <v>1530286.73</v>
      </c>
      <c r="S5703" s="1">
        <f>-Table1[[#This Row],[Current Total CHARGE_AMOUNT]]+Table1[[#This Row],[Adj Total CHARGE_AMOUNT]]</f>
        <v>2134349.69</v>
      </c>
      <c r="T5703" s="1">
        <f>+Table1[[#This Row],[Adj Total TOTAL_COST]]-Table1[[#This Row],[Current Total TOTAL_COST]]</f>
        <v>744430.70920000004</v>
      </c>
      <c r="U5703" s="1">
        <f>+Table1[[#This Row],[Adj Total CONTRIBUTION_MARGIN]]-Table1[[#This Row],[Current Total CONTRIBUTION_MARGIN]]</f>
        <v>158889.78</v>
      </c>
      <c r="V5703" s="1">
        <f>+Table1[[#This Row],[Adj Total OPERATING_MARGIN]]-Table1[[#This Row],[Current Total OPERATING_MARGIN]]</f>
        <v>28656.31</v>
      </c>
    </row>
    <row r="5704" spans="1:22" x14ac:dyDescent="0.3">
      <c r="A5704" t="s">
        <v>74</v>
      </c>
      <c r="B5704">
        <v>2023</v>
      </c>
      <c r="C5704" t="s">
        <v>58</v>
      </c>
      <c r="D5704" t="s">
        <v>58</v>
      </c>
      <c r="E5704" s="2">
        <v>39</v>
      </c>
      <c r="F5704" s="1">
        <v>677156.57</v>
      </c>
      <c r="G5704" s="1">
        <v>842807.72</v>
      </c>
      <c r="H5704" s="1">
        <v>195378.55780000001</v>
      </c>
      <c r="I5704" s="1">
        <v>31595.39</v>
      </c>
      <c r="J5704" s="1">
        <v>-27625.81</v>
      </c>
      <c r="K5704" s="2">
        <v>4</v>
      </c>
      <c r="L5704" s="1">
        <v>1363.61</v>
      </c>
      <c r="M5704" s="1">
        <v>3178</v>
      </c>
      <c r="N5704" s="1">
        <v>688.88019999999995</v>
      </c>
      <c r="O5704" s="1">
        <v>1445.77</v>
      </c>
      <c r="P5704" s="1">
        <v>1181.0899999999999</v>
      </c>
      <c r="Q5704" s="2">
        <f>-+Table1[[#This Row],[Current Record Count]]+Table1[[#This Row],[Adj Record Count]]</f>
        <v>-35</v>
      </c>
      <c r="R5704" s="1">
        <f>+-Table1[[#This Row],[Current Total ADJUSTMENT_AMOUNT]]+Table1[[#This Row],[Adj Total ADJUSTMENT_AMOUNT]]</f>
        <v>-675792.96</v>
      </c>
      <c r="S5704" s="1">
        <f>-Table1[[#This Row],[Current Total CHARGE_AMOUNT]]+Table1[[#This Row],[Adj Total CHARGE_AMOUNT]]</f>
        <v>-839629.72</v>
      </c>
      <c r="T5704" s="1">
        <f>+Table1[[#This Row],[Adj Total TOTAL_COST]]-Table1[[#This Row],[Current Total TOTAL_COST]]</f>
        <v>-194689.6776</v>
      </c>
      <c r="U5704" s="1">
        <f>+Table1[[#This Row],[Adj Total CONTRIBUTION_MARGIN]]-Table1[[#This Row],[Current Total CONTRIBUTION_MARGIN]]</f>
        <v>-30149.62</v>
      </c>
      <c r="V5704" s="1">
        <f>+Table1[[#This Row],[Adj Total OPERATING_MARGIN]]-Table1[[#This Row],[Current Total OPERATING_MARGIN]]</f>
        <v>28806.9</v>
      </c>
    </row>
    <row r="5705" spans="1:22" x14ac:dyDescent="0.3">
      <c r="A5705" t="s">
        <v>39</v>
      </c>
      <c r="B5705">
        <v>2022</v>
      </c>
      <c r="C5705" t="s">
        <v>29</v>
      </c>
      <c r="D5705" t="s">
        <v>43</v>
      </c>
      <c r="E5705" s="2">
        <v>1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2">
        <v>402</v>
      </c>
      <c r="L5705" s="1">
        <v>2384430.98</v>
      </c>
      <c r="M5705" s="1">
        <v>2899328.13</v>
      </c>
      <c r="N5705" s="1">
        <v>605796.92590000003</v>
      </c>
      <c r="O5705" s="1">
        <v>215171.19</v>
      </c>
      <c r="P5705" s="1">
        <v>28827.31</v>
      </c>
      <c r="Q5705" s="2">
        <f>-+Table1[[#This Row],[Current Record Count]]+Table1[[#This Row],[Adj Record Count]]</f>
        <v>401</v>
      </c>
      <c r="R5705" s="1">
        <f>+-Table1[[#This Row],[Current Total ADJUSTMENT_AMOUNT]]+Table1[[#This Row],[Adj Total ADJUSTMENT_AMOUNT]]</f>
        <v>2384430.98</v>
      </c>
      <c r="S5705" s="1">
        <f>-Table1[[#This Row],[Current Total CHARGE_AMOUNT]]+Table1[[#This Row],[Adj Total CHARGE_AMOUNT]]</f>
        <v>2899328.13</v>
      </c>
      <c r="T5705" s="1">
        <f>+Table1[[#This Row],[Adj Total TOTAL_COST]]-Table1[[#This Row],[Current Total TOTAL_COST]]</f>
        <v>605796.92590000003</v>
      </c>
      <c r="U5705" s="1">
        <f>+Table1[[#This Row],[Adj Total CONTRIBUTION_MARGIN]]-Table1[[#This Row],[Current Total CONTRIBUTION_MARGIN]]</f>
        <v>215171.19</v>
      </c>
      <c r="V5705" s="1">
        <f>+Table1[[#This Row],[Adj Total OPERATING_MARGIN]]-Table1[[#This Row],[Current Total OPERATING_MARGIN]]</f>
        <v>28827.31</v>
      </c>
    </row>
    <row r="5706" spans="1:22" x14ac:dyDescent="0.3">
      <c r="A5706" t="s">
        <v>33</v>
      </c>
      <c r="B5706">
        <v>2025</v>
      </c>
      <c r="C5706" t="s">
        <v>20</v>
      </c>
      <c r="D5706" t="s">
        <v>49</v>
      </c>
      <c r="E5706" s="2">
        <v>19</v>
      </c>
      <c r="F5706" s="1">
        <v>57750.46</v>
      </c>
      <c r="G5706" s="1">
        <v>78232.3</v>
      </c>
      <c r="H5706" s="1">
        <v>12166.715700000001</v>
      </c>
      <c r="I5706" s="1">
        <v>-24558.29</v>
      </c>
      <c r="J5706" s="1">
        <v>-28792.65</v>
      </c>
      <c r="K5706" s="2">
        <v>1</v>
      </c>
      <c r="L5706" s="1">
        <v>89.54</v>
      </c>
      <c r="M5706" s="1">
        <v>203.39</v>
      </c>
      <c r="N5706" s="1">
        <v>112.2744</v>
      </c>
      <c r="O5706" s="1">
        <v>75.930000000000007</v>
      </c>
      <c r="P5706" s="1">
        <v>61.31</v>
      </c>
      <c r="Q5706" s="2">
        <f>-+Table1[[#This Row],[Current Record Count]]+Table1[[#This Row],[Adj Record Count]]</f>
        <v>-18</v>
      </c>
      <c r="R5706" s="1">
        <f>+-Table1[[#This Row],[Current Total ADJUSTMENT_AMOUNT]]+Table1[[#This Row],[Adj Total ADJUSTMENT_AMOUNT]]</f>
        <v>-57660.92</v>
      </c>
      <c r="S5706" s="1">
        <f>-Table1[[#This Row],[Current Total CHARGE_AMOUNT]]+Table1[[#This Row],[Adj Total CHARGE_AMOUNT]]</f>
        <v>-78028.91</v>
      </c>
      <c r="T5706" s="1">
        <f>+Table1[[#This Row],[Adj Total TOTAL_COST]]-Table1[[#This Row],[Current Total TOTAL_COST]]</f>
        <v>-12054.4413</v>
      </c>
      <c r="U5706" s="1">
        <f>+Table1[[#This Row],[Adj Total CONTRIBUTION_MARGIN]]-Table1[[#This Row],[Current Total CONTRIBUTION_MARGIN]]</f>
        <v>24634.22</v>
      </c>
      <c r="V5706" s="1">
        <f>+Table1[[#This Row],[Adj Total OPERATING_MARGIN]]-Table1[[#This Row],[Current Total OPERATING_MARGIN]]</f>
        <v>28853.960000000003</v>
      </c>
    </row>
    <row r="5707" spans="1:22" x14ac:dyDescent="0.3">
      <c r="A5707" t="s">
        <v>31</v>
      </c>
      <c r="B5707">
        <v>2020</v>
      </c>
      <c r="C5707" t="s">
        <v>34</v>
      </c>
      <c r="D5707" t="s">
        <v>34</v>
      </c>
      <c r="E5707" s="2">
        <v>56</v>
      </c>
      <c r="F5707" s="1">
        <v>387122.17</v>
      </c>
      <c r="G5707" s="1">
        <v>479168.63</v>
      </c>
      <c r="H5707" s="1">
        <v>123791.00169999999</v>
      </c>
      <c r="I5707" s="1">
        <v>10312.34</v>
      </c>
      <c r="J5707" s="1">
        <v>-33392.870000000003</v>
      </c>
      <c r="K5707" s="2">
        <v>9</v>
      </c>
      <c r="L5707" s="1">
        <v>18788.86</v>
      </c>
      <c r="M5707" s="1">
        <v>25825.24</v>
      </c>
      <c r="N5707" s="1">
        <v>11509.088</v>
      </c>
      <c r="O5707" s="1">
        <v>-425.1</v>
      </c>
      <c r="P5707" s="1">
        <v>-4503.82</v>
      </c>
      <c r="Q5707" s="2">
        <f>-+Table1[[#This Row],[Current Record Count]]+Table1[[#This Row],[Adj Record Count]]</f>
        <v>-47</v>
      </c>
      <c r="R5707" s="1">
        <f>+-Table1[[#This Row],[Current Total ADJUSTMENT_AMOUNT]]+Table1[[#This Row],[Adj Total ADJUSTMENT_AMOUNT]]</f>
        <v>-368333.31</v>
      </c>
      <c r="S5707" s="1">
        <f>-Table1[[#This Row],[Current Total CHARGE_AMOUNT]]+Table1[[#This Row],[Adj Total CHARGE_AMOUNT]]</f>
        <v>-453343.39</v>
      </c>
      <c r="T5707" s="1">
        <f>+Table1[[#This Row],[Adj Total TOTAL_COST]]-Table1[[#This Row],[Current Total TOTAL_COST]]</f>
        <v>-112281.91369999999</v>
      </c>
      <c r="U5707" s="1">
        <f>+Table1[[#This Row],[Adj Total CONTRIBUTION_MARGIN]]-Table1[[#This Row],[Current Total CONTRIBUTION_MARGIN]]</f>
        <v>-10737.44</v>
      </c>
      <c r="V5707" s="1">
        <f>+Table1[[#This Row],[Adj Total OPERATING_MARGIN]]-Table1[[#This Row],[Current Total OPERATING_MARGIN]]</f>
        <v>28889.050000000003</v>
      </c>
    </row>
    <row r="5708" spans="1:22" x14ac:dyDescent="0.3">
      <c r="A5708" t="s">
        <v>31</v>
      </c>
      <c r="B5708">
        <v>2021</v>
      </c>
      <c r="C5708" t="s">
        <v>20</v>
      </c>
      <c r="D5708" t="s">
        <v>97</v>
      </c>
      <c r="E5708" s="2">
        <v>18</v>
      </c>
      <c r="F5708" s="1">
        <v>187178.49</v>
      </c>
      <c r="G5708" s="1">
        <v>212576.86</v>
      </c>
      <c r="H5708" s="1">
        <v>81007.788</v>
      </c>
      <c r="I5708" s="1">
        <v>-8381.52</v>
      </c>
      <c r="J5708" s="1">
        <v>-38158.6</v>
      </c>
      <c r="K5708" s="2">
        <v>8</v>
      </c>
      <c r="L5708" s="1">
        <v>52225.82</v>
      </c>
      <c r="M5708" s="1">
        <v>65347.07</v>
      </c>
      <c r="N5708" s="1">
        <v>26077.7814</v>
      </c>
      <c r="O5708" s="1">
        <v>1570.41</v>
      </c>
      <c r="P5708" s="1">
        <v>-9231.85</v>
      </c>
      <c r="Q5708" s="2">
        <f>-+Table1[[#This Row],[Current Record Count]]+Table1[[#This Row],[Adj Record Count]]</f>
        <v>-10</v>
      </c>
      <c r="R5708" s="1">
        <f>+-Table1[[#This Row],[Current Total ADJUSTMENT_AMOUNT]]+Table1[[#This Row],[Adj Total ADJUSTMENT_AMOUNT]]</f>
        <v>-134952.66999999998</v>
      </c>
      <c r="S5708" s="1">
        <f>-Table1[[#This Row],[Current Total CHARGE_AMOUNT]]+Table1[[#This Row],[Adj Total CHARGE_AMOUNT]]</f>
        <v>-147229.78999999998</v>
      </c>
      <c r="T5708" s="1">
        <f>+Table1[[#This Row],[Adj Total TOTAL_COST]]-Table1[[#This Row],[Current Total TOTAL_COST]]</f>
        <v>-54930.006600000001</v>
      </c>
      <c r="U5708" s="1">
        <f>+Table1[[#This Row],[Adj Total CONTRIBUTION_MARGIN]]-Table1[[#This Row],[Current Total CONTRIBUTION_MARGIN]]</f>
        <v>9951.93</v>
      </c>
      <c r="V5708" s="1">
        <f>+Table1[[#This Row],[Adj Total OPERATING_MARGIN]]-Table1[[#This Row],[Current Total OPERATING_MARGIN]]</f>
        <v>28926.75</v>
      </c>
    </row>
    <row r="5709" spans="1:22" x14ac:dyDescent="0.3">
      <c r="A5709" t="s">
        <v>81</v>
      </c>
      <c r="B5709">
        <v>2023</v>
      </c>
      <c r="C5709" t="s">
        <v>92</v>
      </c>
      <c r="D5709" t="s">
        <v>92</v>
      </c>
      <c r="E5709" s="2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2">
        <v>16</v>
      </c>
      <c r="L5709" s="1">
        <v>272468.96999999997</v>
      </c>
      <c r="M5709" s="1">
        <v>429657.88</v>
      </c>
      <c r="N5709" s="1">
        <v>128628.5217</v>
      </c>
      <c r="O5709" s="1">
        <v>54199.83</v>
      </c>
      <c r="P5709" s="1">
        <v>29024.880000000001</v>
      </c>
      <c r="Q5709" s="2">
        <f>-+Table1[[#This Row],[Current Record Count]]+Table1[[#This Row],[Adj Record Count]]</f>
        <v>16</v>
      </c>
      <c r="R5709" s="1">
        <f>+-Table1[[#This Row],[Current Total ADJUSTMENT_AMOUNT]]+Table1[[#This Row],[Adj Total ADJUSTMENT_AMOUNT]]</f>
        <v>272468.96999999997</v>
      </c>
      <c r="S5709" s="1">
        <f>-Table1[[#This Row],[Current Total CHARGE_AMOUNT]]+Table1[[#This Row],[Adj Total CHARGE_AMOUNT]]</f>
        <v>429657.88</v>
      </c>
      <c r="T5709" s="1">
        <f>+Table1[[#This Row],[Adj Total TOTAL_COST]]-Table1[[#This Row],[Current Total TOTAL_COST]]</f>
        <v>128628.5217</v>
      </c>
      <c r="U5709" s="1">
        <f>+Table1[[#This Row],[Adj Total CONTRIBUTION_MARGIN]]-Table1[[#This Row],[Current Total CONTRIBUTION_MARGIN]]</f>
        <v>54199.83</v>
      </c>
      <c r="V5709" s="1">
        <f>+Table1[[#This Row],[Adj Total OPERATING_MARGIN]]-Table1[[#This Row],[Current Total OPERATING_MARGIN]]</f>
        <v>29024.880000000001</v>
      </c>
    </row>
    <row r="5710" spans="1:22" x14ac:dyDescent="0.3">
      <c r="A5710" t="s">
        <v>78</v>
      </c>
      <c r="B5710">
        <v>2021</v>
      </c>
      <c r="C5710" t="s">
        <v>20</v>
      </c>
      <c r="D5710" t="s">
        <v>70</v>
      </c>
      <c r="E5710" s="2">
        <v>13</v>
      </c>
      <c r="F5710" s="1">
        <v>209452.63</v>
      </c>
      <c r="G5710" s="1">
        <v>229401.21</v>
      </c>
      <c r="H5710" s="1">
        <v>64972.807399999998</v>
      </c>
      <c r="I5710" s="1">
        <v>-30595.360000000001</v>
      </c>
      <c r="J5710" s="1">
        <v>-43262.07</v>
      </c>
      <c r="K5710" s="2">
        <v>7</v>
      </c>
      <c r="L5710" s="1">
        <v>99654.83</v>
      </c>
      <c r="M5710" s="1">
        <v>108875.63</v>
      </c>
      <c r="N5710" s="1">
        <v>25184.051599999999</v>
      </c>
      <c r="O5710" s="1">
        <v>-9605.5300000000007</v>
      </c>
      <c r="P5710" s="1">
        <v>-14083.83</v>
      </c>
      <c r="Q5710" s="2">
        <f>-+Table1[[#This Row],[Current Record Count]]+Table1[[#This Row],[Adj Record Count]]</f>
        <v>-6</v>
      </c>
      <c r="R5710" s="1">
        <f>+-Table1[[#This Row],[Current Total ADJUSTMENT_AMOUNT]]+Table1[[#This Row],[Adj Total ADJUSTMENT_AMOUNT]]</f>
        <v>-109797.8</v>
      </c>
      <c r="S5710" s="1">
        <f>-Table1[[#This Row],[Current Total CHARGE_AMOUNT]]+Table1[[#This Row],[Adj Total CHARGE_AMOUNT]]</f>
        <v>-120525.57999999999</v>
      </c>
      <c r="T5710" s="1">
        <f>+Table1[[#This Row],[Adj Total TOTAL_COST]]-Table1[[#This Row],[Current Total TOTAL_COST]]</f>
        <v>-39788.755799999999</v>
      </c>
      <c r="U5710" s="1">
        <f>+Table1[[#This Row],[Adj Total CONTRIBUTION_MARGIN]]-Table1[[#This Row],[Current Total CONTRIBUTION_MARGIN]]</f>
        <v>20989.83</v>
      </c>
      <c r="V5710" s="1">
        <f>+Table1[[#This Row],[Adj Total OPERATING_MARGIN]]-Table1[[#This Row],[Current Total OPERATING_MARGIN]]</f>
        <v>29178.239999999998</v>
      </c>
    </row>
    <row r="5711" spans="1:22" x14ac:dyDescent="0.3">
      <c r="A5711" t="s">
        <v>54</v>
      </c>
      <c r="B5711">
        <v>2022</v>
      </c>
      <c r="C5711" t="s">
        <v>51</v>
      </c>
      <c r="D5711" t="s">
        <v>51</v>
      </c>
      <c r="E5711" s="2">
        <v>353</v>
      </c>
      <c r="F5711" s="1">
        <v>98712.9</v>
      </c>
      <c r="G5711" s="1">
        <v>140782.65</v>
      </c>
      <c r="H5711" s="1">
        <v>100807.5196</v>
      </c>
      <c r="I5711" s="1">
        <v>4643.72</v>
      </c>
      <c r="J5711" s="1">
        <v>-29200.71</v>
      </c>
      <c r="K5711" s="2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2">
        <f>-+Table1[[#This Row],[Current Record Count]]+Table1[[#This Row],[Adj Record Count]]</f>
        <v>-353</v>
      </c>
      <c r="R5711" s="1">
        <f>+-Table1[[#This Row],[Current Total ADJUSTMENT_AMOUNT]]+Table1[[#This Row],[Adj Total ADJUSTMENT_AMOUNT]]</f>
        <v>-98712.9</v>
      </c>
      <c r="S5711" s="1">
        <f>-Table1[[#This Row],[Current Total CHARGE_AMOUNT]]+Table1[[#This Row],[Adj Total CHARGE_AMOUNT]]</f>
        <v>-140782.65</v>
      </c>
      <c r="T5711" s="1">
        <f>+Table1[[#This Row],[Adj Total TOTAL_COST]]-Table1[[#This Row],[Current Total TOTAL_COST]]</f>
        <v>-100807.5196</v>
      </c>
      <c r="U5711" s="1">
        <f>+Table1[[#This Row],[Adj Total CONTRIBUTION_MARGIN]]-Table1[[#This Row],[Current Total CONTRIBUTION_MARGIN]]</f>
        <v>-4643.72</v>
      </c>
      <c r="V5711" s="1">
        <f>+Table1[[#This Row],[Adj Total OPERATING_MARGIN]]-Table1[[#This Row],[Current Total OPERATING_MARGIN]]</f>
        <v>29200.71</v>
      </c>
    </row>
    <row r="5712" spans="1:22" x14ac:dyDescent="0.3">
      <c r="A5712" t="s">
        <v>78</v>
      </c>
      <c r="B5712">
        <v>2022</v>
      </c>
      <c r="C5712" t="s">
        <v>47</v>
      </c>
      <c r="D5712" t="s">
        <v>63</v>
      </c>
      <c r="E5712" s="2">
        <v>92</v>
      </c>
      <c r="F5712" s="1">
        <v>720239.36</v>
      </c>
      <c r="G5712" s="1">
        <v>868877.32</v>
      </c>
      <c r="H5712" s="1">
        <v>178606.23629999999</v>
      </c>
      <c r="I5712" s="1">
        <v>28192.98</v>
      </c>
      <c r="J5712" s="1">
        <v>-18570.47</v>
      </c>
      <c r="K5712" s="2">
        <v>40</v>
      </c>
      <c r="L5712" s="1">
        <v>97540.12</v>
      </c>
      <c r="M5712" s="1">
        <v>120279.02</v>
      </c>
      <c r="N5712" s="1">
        <v>16457.8698</v>
      </c>
      <c r="O5712" s="1">
        <v>15135.58</v>
      </c>
      <c r="P5712" s="1">
        <v>10769.33</v>
      </c>
      <c r="Q5712" s="2">
        <f>-+Table1[[#This Row],[Current Record Count]]+Table1[[#This Row],[Adj Record Count]]</f>
        <v>-52</v>
      </c>
      <c r="R5712" s="1">
        <f>+-Table1[[#This Row],[Current Total ADJUSTMENT_AMOUNT]]+Table1[[#This Row],[Adj Total ADJUSTMENT_AMOUNT]]</f>
        <v>-622699.24</v>
      </c>
      <c r="S5712" s="1">
        <f>-Table1[[#This Row],[Current Total CHARGE_AMOUNT]]+Table1[[#This Row],[Adj Total CHARGE_AMOUNT]]</f>
        <v>-748598.29999999993</v>
      </c>
      <c r="T5712" s="1">
        <f>+Table1[[#This Row],[Adj Total TOTAL_COST]]-Table1[[#This Row],[Current Total TOTAL_COST]]</f>
        <v>-162148.3665</v>
      </c>
      <c r="U5712" s="1">
        <f>+Table1[[#This Row],[Adj Total CONTRIBUTION_MARGIN]]-Table1[[#This Row],[Current Total CONTRIBUTION_MARGIN]]</f>
        <v>-13057.4</v>
      </c>
      <c r="V5712" s="1">
        <f>+Table1[[#This Row],[Adj Total OPERATING_MARGIN]]-Table1[[#This Row],[Current Total OPERATING_MARGIN]]</f>
        <v>29339.800000000003</v>
      </c>
    </row>
    <row r="5713" spans="1:22" x14ac:dyDescent="0.3">
      <c r="A5713" t="s">
        <v>81</v>
      </c>
      <c r="B5713">
        <v>2024</v>
      </c>
      <c r="C5713" t="s">
        <v>90</v>
      </c>
      <c r="D5713" t="s">
        <v>90</v>
      </c>
      <c r="E5713" s="2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2">
        <v>26</v>
      </c>
      <c r="L5713" s="1">
        <v>387115.81</v>
      </c>
      <c r="M5713" s="1">
        <v>539320.36</v>
      </c>
      <c r="N5713" s="1">
        <v>162398.6397</v>
      </c>
      <c r="O5713" s="1">
        <v>51754.05</v>
      </c>
      <c r="P5713" s="1">
        <v>29540.55</v>
      </c>
      <c r="Q5713" s="2">
        <f>-+Table1[[#This Row],[Current Record Count]]+Table1[[#This Row],[Adj Record Count]]</f>
        <v>26</v>
      </c>
      <c r="R5713" s="1">
        <f>+-Table1[[#This Row],[Current Total ADJUSTMENT_AMOUNT]]+Table1[[#This Row],[Adj Total ADJUSTMENT_AMOUNT]]</f>
        <v>387115.81</v>
      </c>
      <c r="S5713" s="1">
        <f>-Table1[[#This Row],[Current Total CHARGE_AMOUNT]]+Table1[[#This Row],[Adj Total CHARGE_AMOUNT]]</f>
        <v>539320.36</v>
      </c>
      <c r="T5713" s="1">
        <f>+Table1[[#This Row],[Adj Total TOTAL_COST]]-Table1[[#This Row],[Current Total TOTAL_COST]]</f>
        <v>162398.6397</v>
      </c>
      <c r="U5713" s="1">
        <f>+Table1[[#This Row],[Adj Total CONTRIBUTION_MARGIN]]-Table1[[#This Row],[Current Total CONTRIBUTION_MARGIN]]</f>
        <v>51754.05</v>
      </c>
      <c r="V5713" s="1">
        <f>+Table1[[#This Row],[Adj Total OPERATING_MARGIN]]-Table1[[#This Row],[Current Total OPERATING_MARGIN]]</f>
        <v>29540.55</v>
      </c>
    </row>
    <row r="5714" spans="1:22" x14ac:dyDescent="0.3">
      <c r="A5714" t="s">
        <v>22</v>
      </c>
      <c r="B5714">
        <v>2022</v>
      </c>
      <c r="C5714" t="s">
        <v>20</v>
      </c>
      <c r="D5714" t="s">
        <v>64</v>
      </c>
      <c r="E5714" s="2">
        <v>4464</v>
      </c>
      <c r="F5714" s="1">
        <v>6988632.5899999999</v>
      </c>
      <c r="G5714" s="1">
        <v>9626492.1699999999</v>
      </c>
      <c r="H5714" s="1">
        <v>5334998.3647999996</v>
      </c>
      <c r="I5714" s="1">
        <v>422634.21</v>
      </c>
      <c r="J5714" s="1">
        <v>-1217989.26</v>
      </c>
      <c r="K5714" s="2">
        <v>4407</v>
      </c>
      <c r="L5714" s="1">
        <v>6715640.5499999998</v>
      </c>
      <c r="M5714" s="1">
        <v>9252980.8399999999</v>
      </c>
      <c r="N5714" s="1">
        <v>5190753.3848000001</v>
      </c>
      <c r="O5714" s="1">
        <v>418576.41</v>
      </c>
      <c r="P5714" s="1">
        <v>-1188240.0900000001</v>
      </c>
      <c r="Q5714" s="2">
        <f>-+Table1[[#This Row],[Current Record Count]]+Table1[[#This Row],[Adj Record Count]]</f>
        <v>-57</v>
      </c>
      <c r="R5714" s="1">
        <f>+-Table1[[#This Row],[Current Total ADJUSTMENT_AMOUNT]]+Table1[[#This Row],[Adj Total ADJUSTMENT_AMOUNT]]</f>
        <v>-272992.04000000004</v>
      </c>
      <c r="S5714" s="1">
        <f>-Table1[[#This Row],[Current Total CHARGE_AMOUNT]]+Table1[[#This Row],[Adj Total CHARGE_AMOUNT]]</f>
        <v>-373511.33000000007</v>
      </c>
      <c r="T5714" s="1">
        <f>+Table1[[#This Row],[Adj Total TOTAL_COST]]-Table1[[#This Row],[Current Total TOTAL_COST]]</f>
        <v>-144244.97999999952</v>
      </c>
      <c r="U5714" s="1">
        <f>+Table1[[#This Row],[Adj Total CONTRIBUTION_MARGIN]]-Table1[[#This Row],[Current Total CONTRIBUTION_MARGIN]]</f>
        <v>-4057.8000000000466</v>
      </c>
      <c r="V5714" s="1">
        <f>+Table1[[#This Row],[Adj Total OPERATING_MARGIN]]-Table1[[#This Row],[Current Total OPERATING_MARGIN]]</f>
        <v>29749.169999999925</v>
      </c>
    </row>
    <row r="5715" spans="1:22" x14ac:dyDescent="0.3">
      <c r="A5715" t="s">
        <v>31</v>
      </c>
      <c r="B5715">
        <v>2023</v>
      </c>
      <c r="C5715" t="s">
        <v>46</v>
      </c>
      <c r="D5715" t="s">
        <v>46</v>
      </c>
      <c r="E5715" s="2">
        <v>44</v>
      </c>
      <c r="F5715" s="1">
        <v>692302.46</v>
      </c>
      <c r="G5715" s="1">
        <v>878164.53</v>
      </c>
      <c r="H5715" s="1">
        <v>219844.61379999999</v>
      </c>
      <c r="I5715" s="1">
        <v>30917.87</v>
      </c>
      <c r="J5715" s="1">
        <v>-32995.339999999997</v>
      </c>
      <c r="K5715" s="2">
        <v>3</v>
      </c>
      <c r="L5715" s="1">
        <v>6541.68</v>
      </c>
      <c r="M5715" s="1">
        <v>10429.959999999999</v>
      </c>
      <c r="N5715" s="1">
        <v>5383.7175999999999</v>
      </c>
      <c r="O5715" s="1">
        <v>-1065.25</v>
      </c>
      <c r="P5715" s="1">
        <v>-3031.29</v>
      </c>
      <c r="Q5715" s="2">
        <f>-+Table1[[#This Row],[Current Record Count]]+Table1[[#This Row],[Adj Record Count]]</f>
        <v>-41</v>
      </c>
      <c r="R5715" s="1">
        <f>+-Table1[[#This Row],[Current Total ADJUSTMENT_AMOUNT]]+Table1[[#This Row],[Adj Total ADJUSTMENT_AMOUNT]]</f>
        <v>-685760.77999999991</v>
      </c>
      <c r="S5715" s="1">
        <f>-Table1[[#This Row],[Current Total CHARGE_AMOUNT]]+Table1[[#This Row],[Adj Total CHARGE_AMOUNT]]</f>
        <v>-867734.57000000007</v>
      </c>
      <c r="T5715" s="1">
        <f>+Table1[[#This Row],[Adj Total TOTAL_COST]]-Table1[[#This Row],[Current Total TOTAL_COST]]</f>
        <v>-214460.89619999999</v>
      </c>
      <c r="U5715" s="1">
        <f>+Table1[[#This Row],[Adj Total CONTRIBUTION_MARGIN]]-Table1[[#This Row],[Current Total CONTRIBUTION_MARGIN]]</f>
        <v>-31983.119999999999</v>
      </c>
      <c r="V5715" s="1">
        <f>+Table1[[#This Row],[Adj Total OPERATING_MARGIN]]-Table1[[#This Row],[Current Total OPERATING_MARGIN]]</f>
        <v>29964.049999999996</v>
      </c>
    </row>
    <row r="5716" spans="1:22" x14ac:dyDescent="0.3">
      <c r="A5716" t="s">
        <v>31</v>
      </c>
      <c r="B5716">
        <v>2020</v>
      </c>
      <c r="C5716" t="s">
        <v>26</v>
      </c>
      <c r="D5716" t="s">
        <v>26</v>
      </c>
      <c r="E5716" s="2">
        <v>71</v>
      </c>
      <c r="F5716" s="1">
        <v>33145.18</v>
      </c>
      <c r="G5716" s="1">
        <v>49421.67</v>
      </c>
      <c r="H5716" s="1">
        <v>46168.872499999998</v>
      </c>
      <c r="I5716" s="1">
        <v>-4775.43</v>
      </c>
      <c r="J5716" s="1">
        <v>-29966.41</v>
      </c>
      <c r="K5716" s="2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2">
        <f>-+Table1[[#This Row],[Current Record Count]]+Table1[[#This Row],[Adj Record Count]]</f>
        <v>-71</v>
      </c>
      <c r="R5716" s="1">
        <f>+-Table1[[#This Row],[Current Total ADJUSTMENT_AMOUNT]]+Table1[[#This Row],[Adj Total ADJUSTMENT_AMOUNT]]</f>
        <v>-33145.18</v>
      </c>
      <c r="S5716" s="1">
        <f>-Table1[[#This Row],[Current Total CHARGE_AMOUNT]]+Table1[[#This Row],[Adj Total CHARGE_AMOUNT]]</f>
        <v>-49421.67</v>
      </c>
      <c r="T5716" s="1">
        <f>+Table1[[#This Row],[Adj Total TOTAL_COST]]-Table1[[#This Row],[Current Total TOTAL_COST]]</f>
        <v>-46168.872499999998</v>
      </c>
      <c r="U5716" s="1">
        <f>+Table1[[#This Row],[Adj Total CONTRIBUTION_MARGIN]]-Table1[[#This Row],[Current Total CONTRIBUTION_MARGIN]]</f>
        <v>4775.43</v>
      </c>
      <c r="V5716" s="1">
        <f>+Table1[[#This Row],[Adj Total OPERATING_MARGIN]]-Table1[[#This Row],[Current Total OPERATING_MARGIN]]</f>
        <v>29966.41</v>
      </c>
    </row>
    <row r="5717" spans="1:22" x14ac:dyDescent="0.3">
      <c r="A5717" t="s">
        <v>78</v>
      </c>
      <c r="B5717">
        <v>2025</v>
      </c>
      <c r="C5717" t="s">
        <v>20</v>
      </c>
      <c r="D5717" t="s">
        <v>89</v>
      </c>
      <c r="E5717" s="2">
        <v>28</v>
      </c>
      <c r="F5717" s="1">
        <v>264610.14</v>
      </c>
      <c r="G5717" s="1">
        <v>331033.40000000002</v>
      </c>
      <c r="H5717" s="1">
        <v>104421.1143</v>
      </c>
      <c r="I5717" s="1">
        <v>-11418.57</v>
      </c>
      <c r="J5717" s="1">
        <v>-38049.69</v>
      </c>
      <c r="K5717" s="2">
        <v>12</v>
      </c>
      <c r="L5717" s="1">
        <v>42221.43</v>
      </c>
      <c r="M5717" s="1">
        <v>52706.92</v>
      </c>
      <c r="N5717" s="1">
        <v>18204.768499999998</v>
      </c>
      <c r="O5717" s="1">
        <v>-2064.13</v>
      </c>
      <c r="P5717" s="1">
        <v>-7887.75</v>
      </c>
      <c r="Q5717" s="2">
        <f>-+Table1[[#This Row],[Current Record Count]]+Table1[[#This Row],[Adj Record Count]]</f>
        <v>-16</v>
      </c>
      <c r="R5717" s="1">
        <f>+-Table1[[#This Row],[Current Total ADJUSTMENT_AMOUNT]]+Table1[[#This Row],[Adj Total ADJUSTMENT_AMOUNT]]</f>
        <v>-222388.71000000002</v>
      </c>
      <c r="S5717" s="1">
        <f>-Table1[[#This Row],[Current Total CHARGE_AMOUNT]]+Table1[[#This Row],[Adj Total CHARGE_AMOUNT]]</f>
        <v>-278326.48000000004</v>
      </c>
      <c r="T5717" s="1">
        <f>+Table1[[#This Row],[Adj Total TOTAL_COST]]-Table1[[#This Row],[Current Total TOTAL_COST]]</f>
        <v>-86216.34580000001</v>
      </c>
      <c r="U5717" s="1">
        <f>+Table1[[#This Row],[Adj Total CONTRIBUTION_MARGIN]]-Table1[[#This Row],[Current Total CONTRIBUTION_MARGIN]]</f>
        <v>9354.4399999999987</v>
      </c>
      <c r="V5717" s="1">
        <f>+Table1[[#This Row],[Adj Total OPERATING_MARGIN]]-Table1[[#This Row],[Current Total OPERATING_MARGIN]]</f>
        <v>30161.940000000002</v>
      </c>
    </row>
    <row r="5718" spans="1:22" x14ac:dyDescent="0.3">
      <c r="A5718" t="s">
        <v>54</v>
      </c>
      <c r="B5718">
        <v>2021</v>
      </c>
      <c r="C5718" t="s">
        <v>23</v>
      </c>
      <c r="D5718" t="s">
        <v>40</v>
      </c>
      <c r="E5718" s="2">
        <v>2</v>
      </c>
      <c r="F5718" s="1">
        <v>6970.19</v>
      </c>
      <c r="G5718" s="1">
        <v>9072.0400000000009</v>
      </c>
      <c r="H5718" s="1">
        <v>1791.5011</v>
      </c>
      <c r="I5718" s="1">
        <v>958.15</v>
      </c>
      <c r="J5718" s="1">
        <v>494.74</v>
      </c>
      <c r="K5718" s="2">
        <v>18</v>
      </c>
      <c r="L5718" s="1">
        <v>150914.15</v>
      </c>
      <c r="M5718" s="1">
        <v>197080.74</v>
      </c>
      <c r="N5718" s="1">
        <v>23340.341</v>
      </c>
      <c r="O5718" s="1">
        <v>38668.92</v>
      </c>
      <c r="P5718" s="1">
        <v>30707.19</v>
      </c>
      <c r="Q5718" s="2">
        <f>-+Table1[[#This Row],[Current Record Count]]+Table1[[#This Row],[Adj Record Count]]</f>
        <v>16</v>
      </c>
      <c r="R5718" s="1">
        <f>+-Table1[[#This Row],[Current Total ADJUSTMENT_AMOUNT]]+Table1[[#This Row],[Adj Total ADJUSTMENT_AMOUNT]]</f>
        <v>143943.96</v>
      </c>
      <c r="S5718" s="1">
        <f>-Table1[[#This Row],[Current Total CHARGE_AMOUNT]]+Table1[[#This Row],[Adj Total CHARGE_AMOUNT]]</f>
        <v>188008.69999999998</v>
      </c>
      <c r="T5718" s="1">
        <f>+Table1[[#This Row],[Adj Total TOTAL_COST]]-Table1[[#This Row],[Current Total TOTAL_COST]]</f>
        <v>21548.839899999999</v>
      </c>
      <c r="U5718" s="1">
        <f>+Table1[[#This Row],[Adj Total CONTRIBUTION_MARGIN]]-Table1[[#This Row],[Current Total CONTRIBUTION_MARGIN]]</f>
        <v>37710.769999999997</v>
      </c>
      <c r="V5718" s="1">
        <f>+Table1[[#This Row],[Adj Total OPERATING_MARGIN]]-Table1[[#This Row],[Current Total OPERATING_MARGIN]]</f>
        <v>30212.449999999997</v>
      </c>
    </row>
    <row r="5719" spans="1:22" x14ac:dyDescent="0.3">
      <c r="A5719" t="s">
        <v>25</v>
      </c>
      <c r="B5719">
        <v>2021</v>
      </c>
      <c r="C5719" t="s">
        <v>17</v>
      </c>
      <c r="D5719" t="s">
        <v>45</v>
      </c>
      <c r="E5719" s="2">
        <v>102</v>
      </c>
      <c r="F5719" s="1">
        <v>281347.71000000002</v>
      </c>
      <c r="G5719" s="1">
        <v>372154.42</v>
      </c>
      <c r="H5719" s="1">
        <v>45157.046999999999</v>
      </c>
      <c r="I5719" s="1">
        <v>65091.03</v>
      </c>
      <c r="J5719" s="1">
        <v>51786.93</v>
      </c>
      <c r="K5719" s="2">
        <v>193</v>
      </c>
      <c r="L5719" s="1">
        <v>642998.11</v>
      </c>
      <c r="M5719" s="1">
        <v>866482.6</v>
      </c>
      <c r="N5719" s="1">
        <v>156651.05369999999</v>
      </c>
      <c r="O5719" s="1">
        <v>130586.72</v>
      </c>
      <c r="P5719" s="1">
        <v>82108.08</v>
      </c>
      <c r="Q5719" s="2">
        <f>-+Table1[[#This Row],[Current Record Count]]+Table1[[#This Row],[Adj Record Count]]</f>
        <v>91</v>
      </c>
      <c r="R5719" s="1">
        <f>+-Table1[[#This Row],[Current Total ADJUSTMENT_AMOUNT]]+Table1[[#This Row],[Adj Total ADJUSTMENT_AMOUNT]]</f>
        <v>361650.39999999997</v>
      </c>
      <c r="S5719" s="1">
        <f>-Table1[[#This Row],[Current Total CHARGE_AMOUNT]]+Table1[[#This Row],[Adj Total CHARGE_AMOUNT]]</f>
        <v>494328.18</v>
      </c>
      <c r="T5719" s="1">
        <f>+Table1[[#This Row],[Adj Total TOTAL_COST]]-Table1[[#This Row],[Current Total TOTAL_COST]]</f>
        <v>111494.0067</v>
      </c>
      <c r="U5719" s="1">
        <f>+Table1[[#This Row],[Adj Total CONTRIBUTION_MARGIN]]-Table1[[#This Row],[Current Total CONTRIBUTION_MARGIN]]</f>
        <v>65495.69</v>
      </c>
      <c r="V5719" s="1">
        <f>+Table1[[#This Row],[Adj Total OPERATING_MARGIN]]-Table1[[#This Row],[Current Total OPERATING_MARGIN]]</f>
        <v>30321.15</v>
      </c>
    </row>
    <row r="5720" spans="1:22" x14ac:dyDescent="0.3">
      <c r="A5720" t="s">
        <v>31</v>
      </c>
      <c r="B5720">
        <v>2023</v>
      </c>
      <c r="C5720" t="s">
        <v>20</v>
      </c>
      <c r="D5720" t="s">
        <v>89</v>
      </c>
      <c r="E5720" s="2">
        <v>76</v>
      </c>
      <c r="F5720" s="1">
        <v>705516.37</v>
      </c>
      <c r="G5720" s="1">
        <v>1004717.61</v>
      </c>
      <c r="H5720" s="1">
        <v>346723.67229999998</v>
      </c>
      <c r="I5720" s="1">
        <v>33399.980000000003</v>
      </c>
      <c r="J5720" s="1">
        <v>-36170.83</v>
      </c>
      <c r="K5720" s="2">
        <v>38</v>
      </c>
      <c r="L5720" s="1">
        <v>311838.11</v>
      </c>
      <c r="M5720" s="1">
        <v>469314.59</v>
      </c>
      <c r="N5720" s="1">
        <v>165372.64540000001</v>
      </c>
      <c r="O5720" s="1">
        <v>23441.06</v>
      </c>
      <c r="P5720" s="1">
        <v>-5791.71</v>
      </c>
      <c r="Q5720" s="2">
        <f>-+Table1[[#This Row],[Current Record Count]]+Table1[[#This Row],[Adj Record Count]]</f>
        <v>-38</v>
      </c>
      <c r="R5720" s="1">
        <f>+-Table1[[#This Row],[Current Total ADJUSTMENT_AMOUNT]]+Table1[[#This Row],[Adj Total ADJUSTMENT_AMOUNT]]</f>
        <v>-393678.26</v>
      </c>
      <c r="S5720" s="1">
        <f>-Table1[[#This Row],[Current Total CHARGE_AMOUNT]]+Table1[[#This Row],[Adj Total CHARGE_AMOUNT]]</f>
        <v>-535403.02</v>
      </c>
      <c r="T5720" s="1">
        <f>+Table1[[#This Row],[Adj Total TOTAL_COST]]-Table1[[#This Row],[Current Total TOTAL_COST]]</f>
        <v>-181351.02689999997</v>
      </c>
      <c r="U5720" s="1">
        <f>+Table1[[#This Row],[Adj Total CONTRIBUTION_MARGIN]]-Table1[[#This Row],[Current Total CONTRIBUTION_MARGIN]]</f>
        <v>-9958.9200000000019</v>
      </c>
      <c r="V5720" s="1">
        <f>+Table1[[#This Row],[Adj Total OPERATING_MARGIN]]-Table1[[#This Row],[Current Total OPERATING_MARGIN]]</f>
        <v>30379.120000000003</v>
      </c>
    </row>
    <row r="5721" spans="1:22" x14ac:dyDescent="0.3">
      <c r="A5721" t="s">
        <v>54</v>
      </c>
      <c r="B5721">
        <v>2025</v>
      </c>
      <c r="C5721" t="s">
        <v>60</v>
      </c>
      <c r="D5721" t="s">
        <v>60</v>
      </c>
      <c r="E5721" s="2">
        <v>16</v>
      </c>
      <c r="F5721" s="1">
        <v>10873.94</v>
      </c>
      <c r="G5721" s="1">
        <v>14737</v>
      </c>
      <c r="H5721" s="1">
        <v>3281.9965999999999</v>
      </c>
      <c r="I5721" s="1">
        <v>890.25</v>
      </c>
      <c r="J5721" s="1">
        <v>-446.02</v>
      </c>
      <c r="K5721" s="2">
        <v>61</v>
      </c>
      <c r="L5721" s="1">
        <v>251539.6</v>
      </c>
      <c r="M5721" s="1">
        <v>339073.91</v>
      </c>
      <c r="N5721" s="1">
        <v>52974.127099999998</v>
      </c>
      <c r="O5721" s="1">
        <v>46234.19</v>
      </c>
      <c r="P5721" s="1">
        <v>29948.51</v>
      </c>
      <c r="Q5721" s="2">
        <f>-+Table1[[#This Row],[Current Record Count]]+Table1[[#This Row],[Adj Record Count]]</f>
        <v>45</v>
      </c>
      <c r="R5721" s="1">
        <f>+-Table1[[#This Row],[Current Total ADJUSTMENT_AMOUNT]]+Table1[[#This Row],[Adj Total ADJUSTMENT_AMOUNT]]</f>
        <v>240665.66</v>
      </c>
      <c r="S5721" s="1">
        <f>-Table1[[#This Row],[Current Total CHARGE_AMOUNT]]+Table1[[#This Row],[Adj Total CHARGE_AMOUNT]]</f>
        <v>324336.90999999997</v>
      </c>
      <c r="T5721" s="1">
        <f>+Table1[[#This Row],[Adj Total TOTAL_COST]]-Table1[[#This Row],[Current Total TOTAL_COST]]</f>
        <v>49692.130499999999</v>
      </c>
      <c r="U5721" s="1">
        <f>+Table1[[#This Row],[Adj Total CONTRIBUTION_MARGIN]]-Table1[[#This Row],[Current Total CONTRIBUTION_MARGIN]]</f>
        <v>45343.94</v>
      </c>
      <c r="V5721" s="1">
        <f>+Table1[[#This Row],[Adj Total OPERATING_MARGIN]]-Table1[[#This Row],[Current Total OPERATING_MARGIN]]</f>
        <v>30394.53</v>
      </c>
    </row>
    <row r="5722" spans="1:22" x14ac:dyDescent="0.3">
      <c r="A5722" t="s">
        <v>44</v>
      </c>
      <c r="B5722">
        <v>2020</v>
      </c>
      <c r="C5722" t="s">
        <v>28</v>
      </c>
      <c r="D5722" t="s">
        <v>28</v>
      </c>
      <c r="E5722" s="2">
        <v>39</v>
      </c>
      <c r="F5722" s="1">
        <v>514571.46</v>
      </c>
      <c r="G5722" s="1">
        <v>666946.71</v>
      </c>
      <c r="H5722" s="1">
        <v>176391.74299999999</v>
      </c>
      <c r="I5722" s="1">
        <v>25174.42</v>
      </c>
      <c r="J5722" s="1">
        <v>-32780.32</v>
      </c>
      <c r="K5722" s="2">
        <v>5</v>
      </c>
      <c r="L5722" s="1">
        <v>18056.63</v>
      </c>
      <c r="M5722" s="1">
        <v>22950.77</v>
      </c>
      <c r="N5722" s="1">
        <v>7200.3858</v>
      </c>
      <c r="O5722" s="1">
        <v>290.45</v>
      </c>
      <c r="P5722" s="1">
        <v>-2306.25</v>
      </c>
      <c r="Q5722" s="2">
        <f>-+Table1[[#This Row],[Current Record Count]]+Table1[[#This Row],[Adj Record Count]]</f>
        <v>-34</v>
      </c>
      <c r="R5722" s="1">
        <f>+-Table1[[#This Row],[Current Total ADJUSTMENT_AMOUNT]]+Table1[[#This Row],[Adj Total ADJUSTMENT_AMOUNT]]</f>
        <v>-496514.83</v>
      </c>
      <c r="S5722" s="1">
        <f>-Table1[[#This Row],[Current Total CHARGE_AMOUNT]]+Table1[[#This Row],[Adj Total CHARGE_AMOUNT]]</f>
        <v>-643995.93999999994</v>
      </c>
      <c r="T5722" s="1">
        <f>+Table1[[#This Row],[Adj Total TOTAL_COST]]-Table1[[#This Row],[Current Total TOTAL_COST]]</f>
        <v>-169191.3572</v>
      </c>
      <c r="U5722" s="1">
        <f>+Table1[[#This Row],[Adj Total CONTRIBUTION_MARGIN]]-Table1[[#This Row],[Current Total CONTRIBUTION_MARGIN]]</f>
        <v>-24883.969999999998</v>
      </c>
      <c r="V5722" s="1">
        <f>+Table1[[#This Row],[Adj Total OPERATING_MARGIN]]-Table1[[#This Row],[Current Total OPERATING_MARGIN]]</f>
        <v>30474.07</v>
      </c>
    </row>
    <row r="5723" spans="1:22" x14ac:dyDescent="0.3">
      <c r="A5723" t="s">
        <v>39</v>
      </c>
      <c r="B5723">
        <v>2023</v>
      </c>
      <c r="C5723" t="s">
        <v>20</v>
      </c>
      <c r="D5723" t="s">
        <v>61</v>
      </c>
      <c r="E5723" s="2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2">
        <v>134</v>
      </c>
      <c r="L5723" s="1">
        <v>1340253.3999999999</v>
      </c>
      <c r="M5723" s="1">
        <v>1844085.51</v>
      </c>
      <c r="N5723" s="1">
        <v>552495.45629999996</v>
      </c>
      <c r="O5723" s="1">
        <v>213092.28</v>
      </c>
      <c r="P5723" s="1">
        <v>30481.14</v>
      </c>
      <c r="Q5723" s="2">
        <f>-+Table1[[#This Row],[Current Record Count]]+Table1[[#This Row],[Adj Record Count]]</f>
        <v>134</v>
      </c>
      <c r="R5723" s="1">
        <f>+-Table1[[#This Row],[Current Total ADJUSTMENT_AMOUNT]]+Table1[[#This Row],[Adj Total ADJUSTMENT_AMOUNT]]</f>
        <v>1340253.3999999999</v>
      </c>
      <c r="S5723" s="1">
        <f>-Table1[[#This Row],[Current Total CHARGE_AMOUNT]]+Table1[[#This Row],[Adj Total CHARGE_AMOUNT]]</f>
        <v>1844085.51</v>
      </c>
      <c r="T5723" s="1">
        <f>+Table1[[#This Row],[Adj Total TOTAL_COST]]-Table1[[#This Row],[Current Total TOTAL_COST]]</f>
        <v>552495.45629999996</v>
      </c>
      <c r="U5723" s="1">
        <f>+Table1[[#This Row],[Adj Total CONTRIBUTION_MARGIN]]-Table1[[#This Row],[Current Total CONTRIBUTION_MARGIN]]</f>
        <v>213092.28</v>
      </c>
      <c r="V5723" s="1">
        <f>+Table1[[#This Row],[Adj Total OPERATING_MARGIN]]-Table1[[#This Row],[Current Total OPERATING_MARGIN]]</f>
        <v>30481.14</v>
      </c>
    </row>
    <row r="5724" spans="1:22" x14ac:dyDescent="0.3">
      <c r="A5724" t="s">
        <v>78</v>
      </c>
      <c r="B5724">
        <v>2025</v>
      </c>
      <c r="C5724" t="s">
        <v>47</v>
      </c>
      <c r="D5724" t="s">
        <v>63</v>
      </c>
      <c r="E5724" s="2">
        <v>53</v>
      </c>
      <c r="F5724" s="1">
        <v>482631.86</v>
      </c>
      <c r="G5724" s="1">
        <v>616690.98</v>
      </c>
      <c r="H5724" s="1">
        <v>131154.49249999999</v>
      </c>
      <c r="I5724" s="1">
        <v>14053.81</v>
      </c>
      <c r="J5724" s="1">
        <v>-23673.65</v>
      </c>
      <c r="K5724" s="2">
        <v>25</v>
      </c>
      <c r="L5724" s="1">
        <v>68086.960000000006</v>
      </c>
      <c r="M5724" s="1">
        <v>89688.13</v>
      </c>
      <c r="N5724" s="1">
        <v>6835.8338999999996</v>
      </c>
      <c r="O5724" s="1">
        <v>8928.41</v>
      </c>
      <c r="P5724" s="1">
        <v>6881.5</v>
      </c>
      <c r="Q5724" s="2">
        <f>-+Table1[[#This Row],[Current Record Count]]+Table1[[#This Row],[Adj Record Count]]</f>
        <v>-28</v>
      </c>
      <c r="R5724" s="1">
        <f>+-Table1[[#This Row],[Current Total ADJUSTMENT_AMOUNT]]+Table1[[#This Row],[Adj Total ADJUSTMENT_AMOUNT]]</f>
        <v>-414544.89999999997</v>
      </c>
      <c r="S5724" s="1">
        <f>-Table1[[#This Row],[Current Total CHARGE_AMOUNT]]+Table1[[#This Row],[Adj Total CHARGE_AMOUNT]]</f>
        <v>-527002.85</v>
      </c>
      <c r="T5724" s="1">
        <f>+Table1[[#This Row],[Adj Total TOTAL_COST]]-Table1[[#This Row],[Current Total TOTAL_COST]]</f>
        <v>-124318.6586</v>
      </c>
      <c r="U5724" s="1">
        <f>+Table1[[#This Row],[Adj Total CONTRIBUTION_MARGIN]]-Table1[[#This Row],[Current Total CONTRIBUTION_MARGIN]]</f>
        <v>-5125.3999999999996</v>
      </c>
      <c r="V5724" s="1">
        <f>+Table1[[#This Row],[Adj Total OPERATING_MARGIN]]-Table1[[#This Row],[Current Total OPERATING_MARGIN]]</f>
        <v>30555.15</v>
      </c>
    </row>
    <row r="5725" spans="1:22" x14ac:dyDescent="0.3">
      <c r="A5725" t="s">
        <v>78</v>
      </c>
      <c r="B5725">
        <v>2025</v>
      </c>
      <c r="C5725" t="s">
        <v>29</v>
      </c>
      <c r="D5725" t="s">
        <v>30</v>
      </c>
      <c r="E5725" s="2">
        <v>2187</v>
      </c>
      <c r="F5725" s="1">
        <v>6982480.3799999999</v>
      </c>
      <c r="G5725" s="1">
        <v>8976182.9299999997</v>
      </c>
      <c r="H5725" s="1">
        <v>1220397.0892</v>
      </c>
      <c r="I5725" s="1">
        <v>671221.71</v>
      </c>
      <c r="J5725" s="1">
        <v>277055.63</v>
      </c>
      <c r="K5725" s="2">
        <v>1941</v>
      </c>
      <c r="L5725" s="1">
        <v>4702971.66</v>
      </c>
      <c r="M5725" s="1">
        <v>5894832.71</v>
      </c>
      <c r="N5725" s="1">
        <v>562851.67579999997</v>
      </c>
      <c r="O5725" s="1">
        <v>490193.38</v>
      </c>
      <c r="P5725" s="1">
        <v>307736.78999999998</v>
      </c>
      <c r="Q5725" s="2">
        <f>-+Table1[[#This Row],[Current Record Count]]+Table1[[#This Row],[Adj Record Count]]</f>
        <v>-246</v>
      </c>
      <c r="R5725" s="1">
        <f>+-Table1[[#This Row],[Current Total ADJUSTMENT_AMOUNT]]+Table1[[#This Row],[Adj Total ADJUSTMENT_AMOUNT]]</f>
        <v>-2279508.7199999997</v>
      </c>
      <c r="S5725" s="1">
        <f>-Table1[[#This Row],[Current Total CHARGE_AMOUNT]]+Table1[[#This Row],[Adj Total CHARGE_AMOUNT]]</f>
        <v>-3081350.2199999997</v>
      </c>
      <c r="T5725" s="1">
        <f>+Table1[[#This Row],[Adj Total TOTAL_COST]]-Table1[[#This Row],[Current Total TOTAL_COST]]</f>
        <v>-657545.41340000008</v>
      </c>
      <c r="U5725" s="1">
        <f>+Table1[[#This Row],[Adj Total CONTRIBUTION_MARGIN]]-Table1[[#This Row],[Current Total CONTRIBUTION_MARGIN]]</f>
        <v>-181028.32999999996</v>
      </c>
      <c r="V5725" s="1">
        <f>+Table1[[#This Row],[Adj Total OPERATING_MARGIN]]-Table1[[#This Row],[Current Total OPERATING_MARGIN]]</f>
        <v>30681.159999999974</v>
      </c>
    </row>
    <row r="5726" spans="1:22" x14ac:dyDescent="0.3">
      <c r="A5726" t="s">
        <v>78</v>
      </c>
      <c r="B5726">
        <v>2023</v>
      </c>
      <c r="C5726" t="s">
        <v>17</v>
      </c>
      <c r="D5726" t="s">
        <v>79</v>
      </c>
      <c r="E5726" s="2">
        <v>47</v>
      </c>
      <c r="F5726" s="1">
        <v>307237.78999999998</v>
      </c>
      <c r="G5726" s="1">
        <v>369434.47</v>
      </c>
      <c r="H5726" s="1">
        <v>87209.341199999995</v>
      </c>
      <c r="I5726" s="1">
        <v>6489.36</v>
      </c>
      <c r="J5726" s="1">
        <v>-22063.05</v>
      </c>
      <c r="K5726" s="2">
        <v>30</v>
      </c>
      <c r="L5726" s="1">
        <v>72900.13</v>
      </c>
      <c r="M5726" s="1">
        <v>92981.25</v>
      </c>
      <c r="N5726" s="1">
        <v>13232.3943</v>
      </c>
      <c r="O5726" s="1">
        <v>12312.18</v>
      </c>
      <c r="P5726" s="1">
        <v>8724.69</v>
      </c>
      <c r="Q5726" s="2">
        <f>-+Table1[[#This Row],[Current Record Count]]+Table1[[#This Row],[Adj Record Count]]</f>
        <v>-17</v>
      </c>
      <c r="R5726" s="1">
        <f>+-Table1[[#This Row],[Current Total ADJUSTMENT_AMOUNT]]+Table1[[#This Row],[Adj Total ADJUSTMENT_AMOUNT]]</f>
        <v>-234337.65999999997</v>
      </c>
      <c r="S5726" s="1">
        <f>-Table1[[#This Row],[Current Total CHARGE_AMOUNT]]+Table1[[#This Row],[Adj Total CHARGE_AMOUNT]]</f>
        <v>-276453.21999999997</v>
      </c>
      <c r="T5726" s="1">
        <f>+Table1[[#This Row],[Adj Total TOTAL_COST]]-Table1[[#This Row],[Current Total TOTAL_COST]]</f>
        <v>-73976.946899999995</v>
      </c>
      <c r="U5726" s="1">
        <f>+Table1[[#This Row],[Adj Total CONTRIBUTION_MARGIN]]-Table1[[#This Row],[Current Total CONTRIBUTION_MARGIN]]</f>
        <v>5822.8200000000006</v>
      </c>
      <c r="V5726" s="1">
        <f>+Table1[[#This Row],[Adj Total OPERATING_MARGIN]]-Table1[[#This Row],[Current Total OPERATING_MARGIN]]</f>
        <v>30787.739999999998</v>
      </c>
    </row>
    <row r="5727" spans="1:22" x14ac:dyDescent="0.3">
      <c r="A5727" t="s">
        <v>54</v>
      </c>
      <c r="B5727">
        <v>2021</v>
      </c>
      <c r="C5727" t="s">
        <v>23</v>
      </c>
      <c r="D5727" t="s">
        <v>24</v>
      </c>
      <c r="E5727" s="2">
        <v>3</v>
      </c>
      <c r="F5727" s="1">
        <v>28461.18</v>
      </c>
      <c r="G5727" s="1">
        <v>29230.59</v>
      </c>
      <c r="H5727" s="1">
        <v>3633.9825999999998</v>
      </c>
      <c r="I5727" s="1">
        <v>189.89</v>
      </c>
      <c r="J5727" s="1">
        <v>-927.82</v>
      </c>
      <c r="K5727" s="2">
        <v>17</v>
      </c>
      <c r="L5727" s="1">
        <v>99824.95</v>
      </c>
      <c r="M5727" s="1">
        <v>146622.23000000001</v>
      </c>
      <c r="N5727" s="1">
        <v>25151.207200000001</v>
      </c>
      <c r="O5727" s="1">
        <v>39623.68</v>
      </c>
      <c r="P5727" s="1">
        <v>30030.81</v>
      </c>
      <c r="Q5727" s="2">
        <f>-+Table1[[#This Row],[Current Record Count]]+Table1[[#This Row],[Adj Record Count]]</f>
        <v>14</v>
      </c>
      <c r="R5727" s="1">
        <f>+-Table1[[#This Row],[Current Total ADJUSTMENT_AMOUNT]]+Table1[[#This Row],[Adj Total ADJUSTMENT_AMOUNT]]</f>
        <v>71363.76999999999</v>
      </c>
      <c r="S5727" s="1">
        <f>-Table1[[#This Row],[Current Total CHARGE_AMOUNT]]+Table1[[#This Row],[Adj Total CHARGE_AMOUNT]]</f>
        <v>117391.64000000001</v>
      </c>
      <c r="T5727" s="1">
        <f>+Table1[[#This Row],[Adj Total TOTAL_COST]]-Table1[[#This Row],[Current Total TOTAL_COST]]</f>
        <v>21517.224600000001</v>
      </c>
      <c r="U5727" s="1">
        <f>+Table1[[#This Row],[Adj Total CONTRIBUTION_MARGIN]]-Table1[[#This Row],[Current Total CONTRIBUTION_MARGIN]]</f>
        <v>39433.79</v>
      </c>
      <c r="V5727" s="1">
        <f>+Table1[[#This Row],[Adj Total OPERATING_MARGIN]]-Table1[[#This Row],[Current Total OPERATING_MARGIN]]</f>
        <v>30958.63</v>
      </c>
    </row>
    <row r="5728" spans="1:22" x14ac:dyDescent="0.3">
      <c r="A5728" t="s">
        <v>16</v>
      </c>
      <c r="B5728">
        <v>2021</v>
      </c>
      <c r="C5728" t="s">
        <v>20</v>
      </c>
      <c r="D5728" t="s">
        <v>71</v>
      </c>
      <c r="E5728" s="2">
        <v>103</v>
      </c>
      <c r="F5728" s="1">
        <v>138855.43</v>
      </c>
      <c r="G5728" s="1">
        <v>166166.34</v>
      </c>
      <c r="H5728" s="1">
        <v>77462.960099999997</v>
      </c>
      <c r="I5728" s="1">
        <v>-6745.2</v>
      </c>
      <c r="J5728" s="1">
        <v>-29541.38</v>
      </c>
      <c r="K5728" s="2">
        <v>11</v>
      </c>
      <c r="L5728" s="1">
        <v>6427.22</v>
      </c>
      <c r="M5728" s="1">
        <v>9060.19</v>
      </c>
      <c r="N5728" s="1">
        <v>1440.7538999999999</v>
      </c>
      <c r="O5728" s="1">
        <v>1712.49</v>
      </c>
      <c r="P5728" s="1">
        <v>1452.5</v>
      </c>
      <c r="Q5728" s="2">
        <f>-+Table1[[#This Row],[Current Record Count]]+Table1[[#This Row],[Adj Record Count]]</f>
        <v>-92</v>
      </c>
      <c r="R5728" s="1">
        <f>+-Table1[[#This Row],[Current Total ADJUSTMENT_AMOUNT]]+Table1[[#This Row],[Adj Total ADJUSTMENT_AMOUNT]]</f>
        <v>-132428.21</v>
      </c>
      <c r="S5728" s="1">
        <f>-Table1[[#This Row],[Current Total CHARGE_AMOUNT]]+Table1[[#This Row],[Adj Total CHARGE_AMOUNT]]</f>
        <v>-157106.15</v>
      </c>
      <c r="T5728" s="1">
        <f>+Table1[[#This Row],[Adj Total TOTAL_COST]]-Table1[[#This Row],[Current Total TOTAL_COST]]</f>
        <v>-76022.206200000001</v>
      </c>
      <c r="U5728" s="1">
        <f>+Table1[[#This Row],[Adj Total CONTRIBUTION_MARGIN]]-Table1[[#This Row],[Current Total CONTRIBUTION_MARGIN]]</f>
        <v>8457.69</v>
      </c>
      <c r="V5728" s="1">
        <f>+Table1[[#This Row],[Adj Total OPERATING_MARGIN]]-Table1[[#This Row],[Current Total OPERATING_MARGIN]]</f>
        <v>30993.88</v>
      </c>
    </row>
    <row r="5729" spans="1:22" x14ac:dyDescent="0.3">
      <c r="A5729" t="s">
        <v>54</v>
      </c>
      <c r="B5729">
        <v>2024</v>
      </c>
      <c r="C5729" t="s">
        <v>17</v>
      </c>
      <c r="D5729" t="s">
        <v>69</v>
      </c>
      <c r="E5729" s="2">
        <v>2</v>
      </c>
      <c r="F5729" s="1">
        <v>9243.84</v>
      </c>
      <c r="G5729" s="1">
        <v>16564.2</v>
      </c>
      <c r="H5729" s="1">
        <v>2062.0421000000001</v>
      </c>
      <c r="I5729" s="1">
        <v>6183.26</v>
      </c>
      <c r="J5729" s="1">
        <v>5612.94</v>
      </c>
      <c r="K5729" s="2">
        <v>53</v>
      </c>
      <c r="L5729" s="1">
        <v>227997.95</v>
      </c>
      <c r="M5729" s="1">
        <v>335703.55</v>
      </c>
      <c r="N5729" s="1">
        <v>72800.180999999997</v>
      </c>
      <c r="O5729" s="1">
        <v>50937.98</v>
      </c>
      <c r="P5729" s="1">
        <v>36621.94</v>
      </c>
      <c r="Q5729" s="2">
        <f>-+Table1[[#This Row],[Current Record Count]]+Table1[[#This Row],[Adj Record Count]]</f>
        <v>51</v>
      </c>
      <c r="R5729" s="1">
        <f>+-Table1[[#This Row],[Current Total ADJUSTMENT_AMOUNT]]+Table1[[#This Row],[Adj Total ADJUSTMENT_AMOUNT]]</f>
        <v>218754.11000000002</v>
      </c>
      <c r="S5729" s="1">
        <f>-Table1[[#This Row],[Current Total CHARGE_AMOUNT]]+Table1[[#This Row],[Adj Total CHARGE_AMOUNT]]</f>
        <v>319139.34999999998</v>
      </c>
      <c r="T5729" s="1">
        <f>+Table1[[#This Row],[Adj Total TOTAL_COST]]-Table1[[#This Row],[Current Total TOTAL_COST]]</f>
        <v>70738.138899999991</v>
      </c>
      <c r="U5729" s="1">
        <f>+Table1[[#This Row],[Adj Total CONTRIBUTION_MARGIN]]-Table1[[#This Row],[Current Total CONTRIBUTION_MARGIN]]</f>
        <v>44754.720000000001</v>
      </c>
      <c r="V5729" s="1">
        <f>+Table1[[#This Row],[Adj Total OPERATING_MARGIN]]-Table1[[#This Row],[Current Total OPERATING_MARGIN]]</f>
        <v>31009.000000000004</v>
      </c>
    </row>
    <row r="5730" spans="1:22" x14ac:dyDescent="0.3">
      <c r="A5730" t="s">
        <v>39</v>
      </c>
      <c r="B5730">
        <v>2021</v>
      </c>
      <c r="C5730" t="s">
        <v>17</v>
      </c>
      <c r="D5730" t="s">
        <v>59</v>
      </c>
      <c r="E5730" s="2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2">
        <v>10</v>
      </c>
      <c r="L5730" s="1">
        <v>91031.64</v>
      </c>
      <c r="M5730" s="1">
        <v>159416</v>
      </c>
      <c r="N5730" s="1">
        <v>45482.1944</v>
      </c>
      <c r="O5730" s="1">
        <v>50079.99</v>
      </c>
      <c r="P5730" s="1">
        <v>31317.96</v>
      </c>
      <c r="Q5730" s="2">
        <f>-+Table1[[#This Row],[Current Record Count]]+Table1[[#This Row],[Adj Record Count]]</f>
        <v>10</v>
      </c>
      <c r="R5730" s="1">
        <f>+-Table1[[#This Row],[Current Total ADJUSTMENT_AMOUNT]]+Table1[[#This Row],[Adj Total ADJUSTMENT_AMOUNT]]</f>
        <v>91031.64</v>
      </c>
      <c r="S5730" s="1">
        <f>-Table1[[#This Row],[Current Total CHARGE_AMOUNT]]+Table1[[#This Row],[Adj Total CHARGE_AMOUNT]]</f>
        <v>159416</v>
      </c>
      <c r="T5730" s="1">
        <f>+Table1[[#This Row],[Adj Total TOTAL_COST]]-Table1[[#This Row],[Current Total TOTAL_COST]]</f>
        <v>45482.1944</v>
      </c>
      <c r="U5730" s="1">
        <f>+Table1[[#This Row],[Adj Total CONTRIBUTION_MARGIN]]-Table1[[#This Row],[Current Total CONTRIBUTION_MARGIN]]</f>
        <v>50079.99</v>
      </c>
      <c r="V5730" s="1">
        <f>+Table1[[#This Row],[Adj Total OPERATING_MARGIN]]-Table1[[#This Row],[Current Total OPERATING_MARGIN]]</f>
        <v>31317.96</v>
      </c>
    </row>
    <row r="5731" spans="1:22" x14ac:dyDescent="0.3">
      <c r="A5731" t="s">
        <v>22</v>
      </c>
      <c r="B5731">
        <v>2024</v>
      </c>
      <c r="C5731" t="s">
        <v>29</v>
      </c>
      <c r="D5731" t="s">
        <v>52</v>
      </c>
      <c r="E5731" s="2">
        <v>6691</v>
      </c>
      <c r="F5731" s="1">
        <v>4210970.71</v>
      </c>
      <c r="G5731" s="1">
        <v>4892284.41</v>
      </c>
      <c r="H5731" s="1">
        <v>3406337.0499</v>
      </c>
      <c r="I5731" s="1">
        <v>-1486938.74</v>
      </c>
      <c r="J5731" s="1">
        <v>-2659159.0299999998</v>
      </c>
      <c r="K5731" s="2">
        <v>6647</v>
      </c>
      <c r="L5731" s="1">
        <v>3935317.74</v>
      </c>
      <c r="M5731" s="1">
        <v>4574825.51</v>
      </c>
      <c r="N5731" s="1">
        <v>3333803.2656</v>
      </c>
      <c r="O5731" s="1">
        <v>-1475614.66</v>
      </c>
      <c r="P5731" s="1">
        <v>-2627763.1800000002</v>
      </c>
      <c r="Q5731" s="2">
        <f>-+Table1[[#This Row],[Current Record Count]]+Table1[[#This Row],[Adj Record Count]]</f>
        <v>-44</v>
      </c>
      <c r="R5731" s="1">
        <f>+-Table1[[#This Row],[Current Total ADJUSTMENT_AMOUNT]]+Table1[[#This Row],[Adj Total ADJUSTMENT_AMOUNT]]</f>
        <v>-275652.96999999974</v>
      </c>
      <c r="S5731" s="1">
        <f>-Table1[[#This Row],[Current Total CHARGE_AMOUNT]]+Table1[[#This Row],[Adj Total CHARGE_AMOUNT]]</f>
        <v>-317458.90000000037</v>
      </c>
      <c r="T5731" s="1">
        <f>+Table1[[#This Row],[Adj Total TOTAL_COST]]-Table1[[#This Row],[Current Total TOTAL_COST]]</f>
        <v>-72533.784299999941</v>
      </c>
      <c r="U5731" s="1">
        <f>+Table1[[#This Row],[Adj Total CONTRIBUTION_MARGIN]]-Table1[[#This Row],[Current Total CONTRIBUTION_MARGIN]]</f>
        <v>11324.080000000075</v>
      </c>
      <c r="V5731" s="1">
        <f>+Table1[[#This Row],[Adj Total OPERATING_MARGIN]]-Table1[[#This Row],[Current Total OPERATING_MARGIN]]</f>
        <v>31395.849999999627</v>
      </c>
    </row>
    <row r="5732" spans="1:22" x14ac:dyDescent="0.3">
      <c r="A5732" t="s">
        <v>31</v>
      </c>
      <c r="B5732">
        <v>2022</v>
      </c>
      <c r="C5732" t="s">
        <v>26</v>
      </c>
      <c r="D5732" t="s">
        <v>26</v>
      </c>
      <c r="E5732" s="2">
        <v>28</v>
      </c>
      <c r="F5732" s="1">
        <v>39091.22</v>
      </c>
      <c r="G5732" s="1">
        <v>50137.72</v>
      </c>
      <c r="H5732" s="1">
        <v>46656.250099999997</v>
      </c>
      <c r="I5732" s="1">
        <v>-11735.55</v>
      </c>
      <c r="J5732" s="1">
        <v>-31690.92</v>
      </c>
      <c r="K5732" s="2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2">
        <f>-+Table1[[#This Row],[Current Record Count]]+Table1[[#This Row],[Adj Record Count]]</f>
        <v>-28</v>
      </c>
      <c r="R5732" s="1">
        <f>+-Table1[[#This Row],[Current Total ADJUSTMENT_AMOUNT]]+Table1[[#This Row],[Adj Total ADJUSTMENT_AMOUNT]]</f>
        <v>-39091.22</v>
      </c>
      <c r="S5732" s="1">
        <f>-Table1[[#This Row],[Current Total CHARGE_AMOUNT]]+Table1[[#This Row],[Adj Total CHARGE_AMOUNT]]</f>
        <v>-50137.72</v>
      </c>
      <c r="T5732" s="1">
        <f>+Table1[[#This Row],[Adj Total TOTAL_COST]]-Table1[[#This Row],[Current Total TOTAL_COST]]</f>
        <v>-46656.250099999997</v>
      </c>
      <c r="U5732" s="1">
        <f>+Table1[[#This Row],[Adj Total CONTRIBUTION_MARGIN]]-Table1[[#This Row],[Current Total CONTRIBUTION_MARGIN]]</f>
        <v>11735.55</v>
      </c>
      <c r="V5732" s="1">
        <f>+Table1[[#This Row],[Adj Total OPERATING_MARGIN]]-Table1[[#This Row],[Current Total OPERATING_MARGIN]]</f>
        <v>31690.92</v>
      </c>
    </row>
    <row r="5733" spans="1:22" x14ac:dyDescent="0.3">
      <c r="A5733" t="s">
        <v>54</v>
      </c>
      <c r="B5733">
        <v>2022</v>
      </c>
      <c r="C5733" t="s">
        <v>23</v>
      </c>
      <c r="D5733" t="s">
        <v>24</v>
      </c>
      <c r="E5733" s="2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2">
        <v>21</v>
      </c>
      <c r="L5733" s="1">
        <v>145108.22</v>
      </c>
      <c r="M5733" s="1">
        <v>198962.86</v>
      </c>
      <c r="N5733" s="1">
        <v>30110.275399999999</v>
      </c>
      <c r="O5733" s="1">
        <v>41703.660000000003</v>
      </c>
      <c r="P5733" s="1">
        <v>31692.21</v>
      </c>
      <c r="Q5733" s="2">
        <f>-+Table1[[#This Row],[Current Record Count]]+Table1[[#This Row],[Adj Record Count]]</f>
        <v>21</v>
      </c>
      <c r="R5733" s="1">
        <f>+-Table1[[#This Row],[Current Total ADJUSTMENT_AMOUNT]]+Table1[[#This Row],[Adj Total ADJUSTMENT_AMOUNT]]</f>
        <v>145108.22</v>
      </c>
      <c r="S5733" s="1">
        <f>-Table1[[#This Row],[Current Total CHARGE_AMOUNT]]+Table1[[#This Row],[Adj Total CHARGE_AMOUNT]]</f>
        <v>198962.86</v>
      </c>
      <c r="T5733" s="1">
        <f>+Table1[[#This Row],[Adj Total TOTAL_COST]]-Table1[[#This Row],[Current Total TOTAL_COST]]</f>
        <v>30110.275399999999</v>
      </c>
      <c r="U5733" s="1">
        <f>+Table1[[#This Row],[Adj Total CONTRIBUTION_MARGIN]]-Table1[[#This Row],[Current Total CONTRIBUTION_MARGIN]]</f>
        <v>41703.660000000003</v>
      </c>
      <c r="V5733" s="1">
        <f>+Table1[[#This Row],[Adj Total OPERATING_MARGIN]]-Table1[[#This Row],[Current Total OPERATING_MARGIN]]</f>
        <v>31692.21</v>
      </c>
    </row>
    <row r="5734" spans="1:22" x14ac:dyDescent="0.3">
      <c r="A5734" t="s">
        <v>25</v>
      </c>
      <c r="B5734">
        <v>2021</v>
      </c>
      <c r="C5734" t="s">
        <v>23</v>
      </c>
      <c r="D5734" t="s">
        <v>40</v>
      </c>
      <c r="E5734" s="2">
        <v>110</v>
      </c>
      <c r="F5734" s="1">
        <v>392200.24</v>
      </c>
      <c r="G5734" s="1">
        <v>508018.09</v>
      </c>
      <c r="H5734" s="1">
        <v>33345.790699999998</v>
      </c>
      <c r="I5734" s="1">
        <v>108323.46</v>
      </c>
      <c r="J5734" s="1">
        <v>98322.63</v>
      </c>
      <c r="K5734" s="2">
        <v>241</v>
      </c>
      <c r="L5734" s="1">
        <v>645074.6</v>
      </c>
      <c r="M5734" s="1">
        <v>841353.25</v>
      </c>
      <c r="N5734" s="1">
        <v>108397.9838</v>
      </c>
      <c r="O5734" s="1">
        <v>167345.96</v>
      </c>
      <c r="P5734" s="1">
        <v>130112.27</v>
      </c>
      <c r="Q5734" s="2">
        <f>-+Table1[[#This Row],[Current Record Count]]+Table1[[#This Row],[Adj Record Count]]</f>
        <v>131</v>
      </c>
      <c r="R5734" s="1">
        <f>+-Table1[[#This Row],[Current Total ADJUSTMENT_AMOUNT]]+Table1[[#This Row],[Adj Total ADJUSTMENT_AMOUNT]]</f>
        <v>252874.36</v>
      </c>
      <c r="S5734" s="1">
        <f>-Table1[[#This Row],[Current Total CHARGE_AMOUNT]]+Table1[[#This Row],[Adj Total CHARGE_AMOUNT]]</f>
        <v>333335.15999999997</v>
      </c>
      <c r="T5734" s="1">
        <f>+Table1[[#This Row],[Adj Total TOTAL_COST]]-Table1[[#This Row],[Current Total TOTAL_COST]]</f>
        <v>75052.193100000004</v>
      </c>
      <c r="U5734" s="1">
        <f>+Table1[[#This Row],[Adj Total CONTRIBUTION_MARGIN]]-Table1[[#This Row],[Current Total CONTRIBUTION_MARGIN]]</f>
        <v>59022.499999999985</v>
      </c>
      <c r="V5734" s="1">
        <f>+Table1[[#This Row],[Adj Total OPERATING_MARGIN]]-Table1[[#This Row],[Current Total OPERATING_MARGIN]]</f>
        <v>31789.64</v>
      </c>
    </row>
    <row r="5735" spans="1:22" x14ac:dyDescent="0.3">
      <c r="A5735" t="s">
        <v>37</v>
      </c>
      <c r="B5735">
        <v>2020</v>
      </c>
      <c r="C5735" t="s">
        <v>51</v>
      </c>
      <c r="D5735" t="s">
        <v>51</v>
      </c>
      <c r="E5735" s="2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2">
        <v>34</v>
      </c>
      <c r="L5735" s="1">
        <v>306455.90999999997</v>
      </c>
      <c r="M5735" s="1">
        <v>411948.62</v>
      </c>
      <c r="N5735" s="1">
        <v>75192.5386</v>
      </c>
      <c r="O5735" s="1">
        <v>54647.6</v>
      </c>
      <c r="P5735" s="1">
        <v>31869.93</v>
      </c>
      <c r="Q5735" s="2">
        <f>-+Table1[[#This Row],[Current Record Count]]+Table1[[#This Row],[Adj Record Count]]</f>
        <v>34</v>
      </c>
      <c r="R5735" s="1">
        <f>+-Table1[[#This Row],[Current Total ADJUSTMENT_AMOUNT]]+Table1[[#This Row],[Adj Total ADJUSTMENT_AMOUNT]]</f>
        <v>306455.90999999997</v>
      </c>
      <c r="S5735" s="1">
        <f>-Table1[[#This Row],[Current Total CHARGE_AMOUNT]]+Table1[[#This Row],[Adj Total CHARGE_AMOUNT]]</f>
        <v>411948.62</v>
      </c>
      <c r="T5735" s="1">
        <f>+Table1[[#This Row],[Adj Total TOTAL_COST]]-Table1[[#This Row],[Current Total TOTAL_COST]]</f>
        <v>75192.5386</v>
      </c>
      <c r="U5735" s="1">
        <f>+Table1[[#This Row],[Adj Total CONTRIBUTION_MARGIN]]-Table1[[#This Row],[Current Total CONTRIBUTION_MARGIN]]</f>
        <v>54647.6</v>
      </c>
      <c r="V5735" s="1">
        <f>+Table1[[#This Row],[Adj Total OPERATING_MARGIN]]-Table1[[#This Row],[Current Total OPERATING_MARGIN]]</f>
        <v>31869.93</v>
      </c>
    </row>
    <row r="5736" spans="1:22" x14ac:dyDescent="0.3">
      <c r="A5736" t="s">
        <v>98</v>
      </c>
      <c r="B5736">
        <v>2024</v>
      </c>
      <c r="C5736" t="s">
        <v>20</v>
      </c>
      <c r="D5736" t="s">
        <v>103</v>
      </c>
      <c r="E5736" s="2">
        <v>1</v>
      </c>
      <c r="F5736" s="1">
        <v>28260.959999999999</v>
      </c>
      <c r="G5736" s="1">
        <v>33321</v>
      </c>
      <c r="H5736" s="1">
        <v>15572.1823</v>
      </c>
      <c r="I5736" s="1">
        <v>-5809.48</v>
      </c>
      <c r="J5736" s="1">
        <v>-10454.459999999999</v>
      </c>
      <c r="K5736" s="2">
        <v>4</v>
      </c>
      <c r="L5736" s="1">
        <v>65362.239999999998</v>
      </c>
      <c r="M5736" s="1">
        <v>151759.87</v>
      </c>
      <c r="N5736" s="1">
        <v>70803.734899999996</v>
      </c>
      <c r="O5736" s="1">
        <v>42615.92</v>
      </c>
      <c r="P5736" s="1">
        <v>21524.82</v>
      </c>
      <c r="Q5736" s="2">
        <f>-+Table1[[#This Row],[Current Record Count]]+Table1[[#This Row],[Adj Record Count]]</f>
        <v>3</v>
      </c>
      <c r="R5736" s="1">
        <f>+-Table1[[#This Row],[Current Total ADJUSTMENT_AMOUNT]]+Table1[[#This Row],[Adj Total ADJUSTMENT_AMOUNT]]</f>
        <v>37101.279999999999</v>
      </c>
      <c r="S5736" s="1">
        <f>-Table1[[#This Row],[Current Total CHARGE_AMOUNT]]+Table1[[#This Row],[Adj Total CHARGE_AMOUNT]]</f>
        <v>118438.87</v>
      </c>
      <c r="T5736" s="1">
        <f>+Table1[[#This Row],[Adj Total TOTAL_COST]]-Table1[[#This Row],[Current Total TOTAL_COST]]</f>
        <v>55231.552599999995</v>
      </c>
      <c r="U5736" s="1">
        <f>+Table1[[#This Row],[Adj Total CONTRIBUTION_MARGIN]]-Table1[[#This Row],[Current Total CONTRIBUTION_MARGIN]]</f>
        <v>48425.399999999994</v>
      </c>
      <c r="V5736" s="1">
        <f>+Table1[[#This Row],[Adj Total OPERATING_MARGIN]]-Table1[[#This Row],[Current Total OPERATING_MARGIN]]</f>
        <v>31979.279999999999</v>
      </c>
    </row>
    <row r="5737" spans="1:22" x14ac:dyDescent="0.3">
      <c r="A5737" t="s">
        <v>78</v>
      </c>
      <c r="B5737">
        <v>2025</v>
      </c>
      <c r="C5737" t="s">
        <v>17</v>
      </c>
      <c r="D5737" t="s">
        <v>45</v>
      </c>
      <c r="E5737" s="2">
        <v>47</v>
      </c>
      <c r="F5737" s="1">
        <v>267353.67</v>
      </c>
      <c r="G5737" s="1">
        <v>360619.85</v>
      </c>
      <c r="H5737" s="1">
        <v>112348.6759</v>
      </c>
      <c r="I5737" s="1">
        <v>6743.27</v>
      </c>
      <c r="J5737" s="1">
        <v>-30064.67</v>
      </c>
      <c r="K5737" s="2">
        <v>35</v>
      </c>
      <c r="L5737" s="1">
        <v>57763.63</v>
      </c>
      <c r="M5737" s="1">
        <v>92046.12</v>
      </c>
      <c r="N5737" s="1">
        <v>27036.2333</v>
      </c>
      <c r="O5737" s="1">
        <v>11732.75</v>
      </c>
      <c r="P5737" s="1">
        <v>1952.69</v>
      </c>
      <c r="Q5737" s="2">
        <f>-+Table1[[#This Row],[Current Record Count]]+Table1[[#This Row],[Adj Record Count]]</f>
        <v>-12</v>
      </c>
      <c r="R5737" s="1">
        <f>+-Table1[[#This Row],[Current Total ADJUSTMENT_AMOUNT]]+Table1[[#This Row],[Adj Total ADJUSTMENT_AMOUNT]]</f>
        <v>-209590.03999999998</v>
      </c>
      <c r="S5737" s="1">
        <f>-Table1[[#This Row],[Current Total CHARGE_AMOUNT]]+Table1[[#This Row],[Adj Total CHARGE_AMOUNT]]</f>
        <v>-268573.73</v>
      </c>
      <c r="T5737" s="1">
        <f>+Table1[[#This Row],[Adj Total TOTAL_COST]]-Table1[[#This Row],[Current Total TOTAL_COST]]</f>
        <v>-85312.442600000009</v>
      </c>
      <c r="U5737" s="1">
        <f>+Table1[[#This Row],[Adj Total CONTRIBUTION_MARGIN]]-Table1[[#This Row],[Current Total CONTRIBUTION_MARGIN]]</f>
        <v>4989.4799999999996</v>
      </c>
      <c r="V5737" s="1">
        <f>+Table1[[#This Row],[Adj Total OPERATING_MARGIN]]-Table1[[#This Row],[Current Total OPERATING_MARGIN]]</f>
        <v>32017.359999999997</v>
      </c>
    </row>
    <row r="5738" spans="1:22" x14ac:dyDescent="0.3">
      <c r="A5738" t="s">
        <v>54</v>
      </c>
      <c r="B5738">
        <v>2020</v>
      </c>
      <c r="C5738" t="s">
        <v>17</v>
      </c>
      <c r="D5738" t="s">
        <v>85</v>
      </c>
      <c r="E5738" s="2">
        <v>26</v>
      </c>
      <c r="F5738" s="1">
        <v>8851.49</v>
      </c>
      <c r="G5738" s="1">
        <v>13928.56</v>
      </c>
      <c r="H5738" s="1">
        <v>2084.0709000000002</v>
      </c>
      <c r="I5738" s="1">
        <v>3530.37</v>
      </c>
      <c r="J5738" s="1">
        <v>2991.94</v>
      </c>
      <c r="K5738" s="2">
        <v>74</v>
      </c>
      <c r="L5738" s="1">
        <v>129133.54</v>
      </c>
      <c r="M5738" s="1">
        <v>207297.82</v>
      </c>
      <c r="N5738" s="1">
        <v>43165.308299999997</v>
      </c>
      <c r="O5738" s="1">
        <v>48337.8</v>
      </c>
      <c r="P5738" s="1">
        <v>35120.839999999997</v>
      </c>
      <c r="Q5738" s="2">
        <f>-+Table1[[#This Row],[Current Record Count]]+Table1[[#This Row],[Adj Record Count]]</f>
        <v>48</v>
      </c>
      <c r="R5738" s="1">
        <f>+-Table1[[#This Row],[Current Total ADJUSTMENT_AMOUNT]]+Table1[[#This Row],[Adj Total ADJUSTMENT_AMOUNT]]</f>
        <v>120282.04999999999</v>
      </c>
      <c r="S5738" s="1">
        <f>-Table1[[#This Row],[Current Total CHARGE_AMOUNT]]+Table1[[#This Row],[Adj Total CHARGE_AMOUNT]]</f>
        <v>193369.26</v>
      </c>
      <c r="T5738" s="1">
        <f>+Table1[[#This Row],[Adj Total TOTAL_COST]]-Table1[[#This Row],[Current Total TOTAL_COST]]</f>
        <v>41081.237399999998</v>
      </c>
      <c r="U5738" s="1">
        <f>+Table1[[#This Row],[Adj Total CONTRIBUTION_MARGIN]]-Table1[[#This Row],[Current Total CONTRIBUTION_MARGIN]]</f>
        <v>44807.43</v>
      </c>
      <c r="V5738" s="1">
        <f>+Table1[[#This Row],[Adj Total OPERATING_MARGIN]]-Table1[[#This Row],[Current Total OPERATING_MARGIN]]</f>
        <v>32128.899999999998</v>
      </c>
    </row>
    <row r="5739" spans="1:22" x14ac:dyDescent="0.3">
      <c r="A5739" t="s">
        <v>16</v>
      </c>
      <c r="B5739">
        <v>2020</v>
      </c>
      <c r="C5739" t="s">
        <v>20</v>
      </c>
      <c r="D5739" t="s">
        <v>55</v>
      </c>
      <c r="E5739" s="2">
        <v>119</v>
      </c>
      <c r="F5739" s="1">
        <v>1117158.68</v>
      </c>
      <c r="G5739" s="1">
        <v>1488093.73</v>
      </c>
      <c r="H5739" s="1">
        <v>472688.75530000002</v>
      </c>
      <c r="I5739" s="1">
        <v>19644.12</v>
      </c>
      <c r="J5739" s="1">
        <v>-30994.48</v>
      </c>
      <c r="K5739" s="2">
        <v>16</v>
      </c>
      <c r="L5739" s="1">
        <v>43082.41</v>
      </c>
      <c r="M5739" s="1">
        <v>46663.01</v>
      </c>
      <c r="N5739" s="1">
        <v>11951.222900000001</v>
      </c>
      <c r="O5739" s="1">
        <v>2669.31</v>
      </c>
      <c r="P5739" s="1">
        <v>1213.57</v>
      </c>
      <c r="Q5739" s="2">
        <f>-+Table1[[#This Row],[Current Record Count]]+Table1[[#This Row],[Adj Record Count]]</f>
        <v>-103</v>
      </c>
      <c r="R5739" s="1">
        <f>+-Table1[[#This Row],[Current Total ADJUSTMENT_AMOUNT]]+Table1[[#This Row],[Adj Total ADJUSTMENT_AMOUNT]]</f>
        <v>-1074076.27</v>
      </c>
      <c r="S5739" s="1">
        <f>-Table1[[#This Row],[Current Total CHARGE_AMOUNT]]+Table1[[#This Row],[Adj Total CHARGE_AMOUNT]]</f>
        <v>-1441430.72</v>
      </c>
      <c r="T5739" s="1">
        <f>+Table1[[#This Row],[Adj Total TOTAL_COST]]-Table1[[#This Row],[Current Total TOTAL_COST]]</f>
        <v>-460737.53240000003</v>
      </c>
      <c r="U5739" s="1">
        <f>+Table1[[#This Row],[Adj Total CONTRIBUTION_MARGIN]]-Table1[[#This Row],[Current Total CONTRIBUTION_MARGIN]]</f>
        <v>-16974.809999999998</v>
      </c>
      <c r="V5739" s="1">
        <f>+Table1[[#This Row],[Adj Total OPERATING_MARGIN]]-Table1[[#This Row],[Current Total OPERATING_MARGIN]]</f>
        <v>32208.05</v>
      </c>
    </row>
    <row r="5740" spans="1:22" x14ac:dyDescent="0.3">
      <c r="A5740" t="s">
        <v>22</v>
      </c>
      <c r="B5740">
        <v>2020</v>
      </c>
      <c r="C5740" t="s">
        <v>92</v>
      </c>
      <c r="D5740" t="s">
        <v>92</v>
      </c>
      <c r="E5740" s="2">
        <v>29414</v>
      </c>
      <c r="F5740" s="1">
        <v>13599873.189999999</v>
      </c>
      <c r="G5740" s="1">
        <v>19459356.68</v>
      </c>
      <c r="H5740" s="1">
        <v>6479171.6502</v>
      </c>
      <c r="I5740" s="1">
        <v>1703933.18</v>
      </c>
      <c r="J5740" s="1">
        <v>-651304.42000000004</v>
      </c>
      <c r="K5740" s="2">
        <v>29346</v>
      </c>
      <c r="L5740" s="1">
        <v>13411776.1</v>
      </c>
      <c r="M5740" s="1">
        <v>19211428.43</v>
      </c>
      <c r="N5740" s="1">
        <v>6387258.1294999998</v>
      </c>
      <c r="O5740" s="1">
        <v>1692561.38</v>
      </c>
      <c r="P5740" s="1">
        <v>-619031.71</v>
      </c>
      <c r="Q5740" s="2">
        <f>-+Table1[[#This Row],[Current Record Count]]+Table1[[#This Row],[Adj Record Count]]</f>
        <v>-68</v>
      </c>
      <c r="R5740" s="1">
        <f>+-Table1[[#This Row],[Current Total ADJUSTMENT_AMOUNT]]+Table1[[#This Row],[Adj Total ADJUSTMENT_AMOUNT]]</f>
        <v>-188097.08999999985</v>
      </c>
      <c r="S5740" s="1">
        <f>-Table1[[#This Row],[Current Total CHARGE_AMOUNT]]+Table1[[#This Row],[Adj Total CHARGE_AMOUNT]]</f>
        <v>-247928.25</v>
      </c>
      <c r="T5740" s="1">
        <f>+Table1[[#This Row],[Adj Total TOTAL_COST]]-Table1[[#This Row],[Current Total TOTAL_COST]]</f>
        <v>-91913.520700000226</v>
      </c>
      <c r="U5740" s="1">
        <f>+Table1[[#This Row],[Adj Total CONTRIBUTION_MARGIN]]-Table1[[#This Row],[Current Total CONTRIBUTION_MARGIN]]</f>
        <v>-11371.800000000047</v>
      </c>
      <c r="V5740" s="1">
        <f>+Table1[[#This Row],[Adj Total OPERATING_MARGIN]]-Table1[[#This Row],[Current Total OPERATING_MARGIN]]</f>
        <v>32272.710000000079</v>
      </c>
    </row>
    <row r="5741" spans="1:22" x14ac:dyDescent="0.3">
      <c r="A5741" t="s">
        <v>31</v>
      </c>
      <c r="B5741">
        <v>2025</v>
      </c>
      <c r="C5741" t="s">
        <v>20</v>
      </c>
      <c r="D5741" t="s">
        <v>102</v>
      </c>
      <c r="E5741" s="2">
        <v>24</v>
      </c>
      <c r="F5741" s="1">
        <v>205135.45</v>
      </c>
      <c r="G5741" s="1">
        <v>243858.62</v>
      </c>
      <c r="H5741" s="1">
        <v>72830.298299999995</v>
      </c>
      <c r="I5741" s="1">
        <v>-19848.96</v>
      </c>
      <c r="J5741" s="1">
        <v>-39318.06</v>
      </c>
      <c r="K5741" s="2">
        <v>12</v>
      </c>
      <c r="L5741" s="1">
        <v>28562.61</v>
      </c>
      <c r="M5741" s="1">
        <v>32063.22</v>
      </c>
      <c r="N5741" s="1">
        <v>10413.0573</v>
      </c>
      <c r="O5741" s="1">
        <v>-2039.63</v>
      </c>
      <c r="P5741" s="1">
        <v>-6862.01</v>
      </c>
      <c r="Q5741" s="2">
        <f>-+Table1[[#This Row],[Current Record Count]]+Table1[[#This Row],[Adj Record Count]]</f>
        <v>-12</v>
      </c>
      <c r="R5741" s="1">
        <f>+-Table1[[#This Row],[Current Total ADJUSTMENT_AMOUNT]]+Table1[[#This Row],[Adj Total ADJUSTMENT_AMOUNT]]</f>
        <v>-176572.84000000003</v>
      </c>
      <c r="S5741" s="1">
        <f>-Table1[[#This Row],[Current Total CHARGE_AMOUNT]]+Table1[[#This Row],[Adj Total CHARGE_AMOUNT]]</f>
        <v>-211795.4</v>
      </c>
      <c r="T5741" s="1">
        <f>+Table1[[#This Row],[Adj Total TOTAL_COST]]-Table1[[#This Row],[Current Total TOTAL_COST]]</f>
        <v>-62417.240999999995</v>
      </c>
      <c r="U5741" s="1">
        <f>+Table1[[#This Row],[Adj Total CONTRIBUTION_MARGIN]]-Table1[[#This Row],[Current Total CONTRIBUTION_MARGIN]]</f>
        <v>17809.329999999998</v>
      </c>
      <c r="V5741" s="1">
        <f>+Table1[[#This Row],[Adj Total OPERATING_MARGIN]]-Table1[[#This Row],[Current Total OPERATING_MARGIN]]</f>
        <v>32456.049999999996</v>
      </c>
    </row>
    <row r="5742" spans="1:22" x14ac:dyDescent="0.3">
      <c r="A5742" t="s">
        <v>54</v>
      </c>
      <c r="B5742">
        <v>2021</v>
      </c>
      <c r="C5742" t="s">
        <v>95</v>
      </c>
      <c r="D5742" t="s">
        <v>95</v>
      </c>
      <c r="E5742" s="2">
        <v>1</v>
      </c>
      <c r="F5742" s="1">
        <v>3895.55</v>
      </c>
      <c r="G5742" s="1">
        <v>5965.62</v>
      </c>
      <c r="H5742" s="1">
        <v>803.74869999999999</v>
      </c>
      <c r="I5742" s="1">
        <v>1395.44</v>
      </c>
      <c r="J5742" s="1">
        <v>1178.98</v>
      </c>
      <c r="K5742" s="2">
        <v>23</v>
      </c>
      <c r="L5742" s="1">
        <v>131783.35999999999</v>
      </c>
      <c r="M5742" s="1">
        <v>186882.14</v>
      </c>
      <c r="N5742" s="1">
        <v>25538.726600000002</v>
      </c>
      <c r="O5742" s="1">
        <v>43124.22</v>
      </c>
      <c r="P5742" s="1">
        <v>33787.67</v>
      </c>
      <c r="Q5742" s="2">
        <f>-+Table1[[#This Row],[Current Record Count]]+Table1[[#This Row],[Adj Record Count]]</f>
        <v>22</v>
      </c>
      <c r="R5742" s="1">
        <f>+-Table1[[#This Row],[Current Total ADJUSTMENT_AMOUNT]]+Table1[[#This Row],[Adj Total ADJUSTMENT_AMOUNT]]</f>
        <v>127887.80999999998</v>
      </c>
      <c r="S5742" s="1">
        <f>-Table1[[#This Row],[Current Total CHARGE_AMOUNT]]+Table1[[#This Row],[Adj Total CHARGE_AMOUNT]]</f>
        <v>180916.52000000002</v>
      </c>
      <c r="T5742" s="1">
        <f>+Table1[[#This Row],[Adj Total TOTAL_COST]]-Table1[[#This Row],[Current Total TOTAL_COST]]</f>
        <v>24734.977900000002</v>
      </c>
      <c r="U5742" s="1">
        <f>+Table1[[#This Row],[Adj Total CONTRIBUTION_MARGIN]]-Table1[[#This Row],[Current Total CONTRIBUTION_MARGIN]]</f>
        <v>41728.78</v>
      </c>
      <c r="V5742" s="1">
        <f>+Table1[[#This Row],[Adj Total OPERATING_MARGIN]]-Table1[[#This Row],[Current Total OPERATING_MARGIN]]</f>
        <v>32608.69</v>
      </c>
    </row>
    <row r="5743" spans="1:22" x14ac:dyDescent="0.3">
      <c r="A5743" t="s">
        <v>33</v>
      </c>
      <c r="B5743">
        <v>2021</v>
      </c>
      <c r="C5743" t="s">
        <v>20</v>
      </c>
      <c r="D5743" t="s">
        <v>97</v>
      </c>
      <c r="E5743" s="2">
        <v>47</v>
      </c>
      <c r="F5743" s="1">
        <v>510428.17</v>
      </c>
      <c r="G5743" s="1">
        <v>662348.07999999996</v>
      </c>
      <c r="H5743" s="1">
        <v>217697.07670000001</v>
      </c>
      <c r="I5743" s="1">
        <v>-14969.54</v>
      </c>
      <c r="J5743" s="1">
        <v>-32858.18</v>
      </c>
      <c r="K5743" s="2">
        <v>3</v>
      </c>
      <c r="L5743" s="1">
        <v>0.01</v>
      </c>
      <c r="M5743" s="1">
        <v>0.03</v>
      </c>
      <c r="N5743" s="1">
        <v>21.243600000000001</v>
      </c>
      <c r="O5743" s="1">
        <v>-11.55</v>
      </c>
      <c r="P5743" s="1">
        <v>-21.99</v>
      </c>
      <c r="Q5743" s="2">
        <f>-+Table1[[#This Row],[Current Record Count]]+Table1[[#This Row],[Adj Record Count]]</f>
        <v>-44</v>
      </c>
      <c r="R5743" s="1">
        <f>+-Table1[[#This Row],[Current Total ADJUSTMENT_AMOUNT]]+Table1[[#This Row],[Adj Total ADJUSTMENT_AMOUNT]]</f>
        <v>-510428.15999999997</v>
      </c>
      <c r="S5743" s="1">
        <f>-Table1[[#This Row],[Current Total CHARGE_AMOUNT]]+Table1[[#This Row],[Adj Total CHARGE_AMOUNT]]</f>
        <v>-662348.04999999993</v>
      </c>
      <c r="T5743" s="1">
        <f>+Table1[[#This Row],[Adj Total TOTAL_COST]]-Table1[[#This Row],[Current Total TOTAL_COST]]</f>
        <v>-217675.83310000002</v>
      </c>
      <c r="U5743" s="1">
        <f>+Table1[[#This Row],[Adj Total CONTRIBUTION_MARGIN]]-Table1[[#This Row],[Current Total CONTRIBUTION_MARGIN]]</f>
        <v>14957.990000000002</v>
      </c>
      <c r="V5743" s="1">
        <f>+Table1[[#This Row],[Adj Total OPERATING_MARGIN]]-Table1[[#This Row],[Current Total OPERATING_MARGIN]]</f>
        <v>32836.19</v>
      </c>
    </row>
    <row r="5744" spans="1:22" x14ac:dyDescent="0.3">
      <c r="A5744" t="s">
        <v>82</v>
      </c>
      <c r="B5744">
        <v>2021</v>
      </c>
      <c r="C5744" t="s">
        <v>29</v>
      </c>
      <c r="D5744" t="s">
        <v>43</v>
      </c>
      <c r="E5744" s="2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2">
        <v>17</v>
      </c>
      <c r="L5744" s="1">
        <v>265727.69</v>
      </c>
      <c r="M5744" s="1">
        <v>379925.33</v>
      </c>
      <c r="N5744" s="1">
        <v>66303.101200000005</v>
      </c>
      <c r="O5744" s="1">
        <v>47366.66</v>
      </c>
      <c r="P5744" s="1">
        <v>32842.65</v>
      </c>
      <c r="Q5744" s="2">
        <f>-+Table1[[#This Row],[Current Record Count]]+Table1[[#This Row],[Adj Record Count]]</f>
        <v>17</v>
      </c>
      <c r="R5744" s="1">
        <f>+-Table1[[#This Row],[Current Total ADJUSTMENT_AMOUNT]]+Table1[[#This Row],[Adj Total ADJUSTMENT_AMOUNT]]</f>
        <v>265727.69</v>
      </c>
      <c r="S5744" s="1">
        <f>-Table1[[#This Row],[Current Total CHARGE_AMOUNT]]+Table1[[#This Row],[Adj Total CHARGE_AMOUNT]]</f>
        <v>379925.33</v>
      </c>
      <c r="T5744" s="1">
        <f>+Table1[[#This Row],[Adj Total TOTAL_COST]]-Table1[[#This Row],[Current Total TOTAL_COST]]</f>
        <v>66303.101200000005</v>
      </c>
      <c r="U5744" s="1">
        <f>+Table1[[#This Row],[Adj Total CONTRIBUTION_MARGIN]]-Table1[[#This Row],[Current Total CONTRIBUTION_MARGIN]]</f>
        <v>47366.66</v>
      </c>
      <c r="V5744" s="1">
        <f>+Table1[[#This Row],[Adj Total OPERATING_MARGIN]]-Table1[[#This Row],[Current Total OPERATING_MARGIN]]</f>
        <v>32842.65</v>
      </c>
    </row>
    <row r="5745" spans="1:22" x14ac:dyDescent="0.3">
      <c r="A5745" t="s">
        <v>54</v>
      </c>
      <c r="B5745">
        <v>2024</v>
      </c>
      <c r="C5745" t="s">
        <v>23</v>
      </c>
      <c r="D5745" t="s">
        <v>24</v>
      </c>
      <c r="E5745" s="2">
        <v>2</v>
      </c>
      <c r="F5745" s="1">
        <v>5511.44</v>
      </c>
      <c r="G5745" s="1">
        <v>8733.5400000000009</v>
      </c>
      <c r="H5745" s="1">
        <v>903.61120000000005</v>
      </c>
      <c r="I5745" s="1">
        <v>3294.79</v>
      </c>
      <c r="J5745" s="1">
        <v>3043.71</v>
      </c>
      <c r="K5745" s="2">
        <v>17</v>
      </c>
      <c r="L5745" s="1">
        <v>91577.73</v>
      </c>
      <c r="M5745" s="1">
        <v>139212.65</v>
      </c>
      <c r="N5745" s="1">
        <v>20629.6613</v>
      </c>
      <c r="O5745" s="1">
        <v>42511.88</v>
      </c>
      <c r="P5745" s="1">
        <v>36032.839999999997</v>
      </c>
      <c r="Q5745" s="2">
        <f>-+Table1[[#This Row],[Current Record Count]]+Table1[[#This Row],[Adj Record Count]]</f>
        <v>15</v>
      </c>
      <c r="R5745" s="1">
        <f>+-Table1[[#This Row],[Current Total ADJUSTMENT_AMOUNT]]+Table1[[#This Row],[Adj Total ADJUSTMENT_AMOUNT]]</f>
        <v>86066.29</v>
      </c>
      <c r="S5745" s="1">
        <f>-Table1[[#This Row],[Current Total CHARGE_AMOUNT]]+Table1[[#This Row],[Adj Total CHARGE_AMOUNT]]</f>
        <v>130479.10999999999</v>
      </c>
      <c r="T5745" s="1">
        <f>+Table1[[#This Row],[Adj Total TOTAL_COST]]-Table1[[#This Row],[Current Total TOTAL_COST]]</f>
        <v>19726.0501</v>
      </c>
      <c r="U5745" s="1">
        <f>+Table1[[#This Row],[Adj Total CONTRIBUTION_MARGIN]]-Table1[[#This Row],[Current Total CONTRIBUTION_MARGIN]]</f>
        <v>39217.089999999997</v>
      </c>
      <c r="V5745" s="1">
        <f>+Table1[[#This Row],[Adj Total OPERATING_MARGIN]]-Table1[[#This Row],[Current Total OPERATING_MARGIN]]</f>
        <v>32989.129999999997</v>
      </c>
    </row>
    <row r="5746" spans="1:22" x14ac:dyDescent="0.3">
      <c r="A5746" t="s">
        <v>22</v>
      </c>
      <c r="B5746">
        <v>2022</v>
      </c>
      <c r="C5746" t="s">
        <v>20</v>
      </c>
      <c r="D5746" t="s">
        <v>97</v>
      </c>
      <c r="E5746" s="2">
        <v>5410</v>
      </c>
      <c r="F5746" s="1">
        <v>3184624.8</v>
      </c>
      <c r="G5746" s="1">
        <v>4643831.97</v>
      </c>
      <c r="H5746" s="1">
        <v>2051967.8981000001</v>
      </c>
      <c r="I5746" s="1">
        <v>360848.37</v>
      </c>
      <c r="J5746" s="1">
        <v>-192406.04</v>
      </c>
      <c r="K5746" s="2">
        <v>5317</v>
      </c>
      <c r="L5746" s="1">
        <v>2452093.4</v>
      </c>
      <c r="M5746" s="1">
        <v>3576025.84</v>
      </c>
      <c r="N5746" s="1">
        <v>1625463.8975</v>
      </c>
      <c r="O5746" s="1">
        <v>263505.14</v>
      </c>
      <c r="P5746" s="1">
        <v>-159351.76999999999</v>
      </c>
      <c r="Q5746" s="2">
        <f>-+Table1[[#This Row],[Current Record Count]]+Table1[[#This Row],[Adj Record Count]]</f>
        <v>-93</v>
      </c>
      <c r="R5746" s="1">
        <f>+-Table1[[#This Row],[Current Total ADJUSTMENT_AMOUNT]]+Table1[[#This Row],[Adj Total ADJUSTMENT_AMOUNT]]</f>
        <v>-732531.39999999991</v>
      </c>
      <c r="S5746" s="1">
        <f>-Table1[[#This Row],[Current Total CHARGE_AMOUNT]]+Table1[[#This Row],[Adj Total CHARGE_AMOUNT]]</f>
        <v>-1067806.1299999999</v>
      </c>
      <c r="T5746" s="1">
        <f>+Table1[[#This Row],[Adj Total TOTAL_COST]]-Table1[[#This Row],[Current Total TOTAL_COST]]</f>
        <v>-426504.00060000014</v>
      </c>
      <c r="U5746" s="1">
        <f>+Table1[[#This Row],[Adj Total CONTRIBUTION_MARGIN]]-Table1[[#This Row],[Current Total CONTRIBUTION_MARGIN]]</f>
        <v>-97343.229999999981</v>
      </c>
      <c r="V5746" s="1">
        <f>+Table1[[#This Row],[Adj Total OPERATING_MARGIN]]-Table1[[#This Row],[Current Total OPERATING_MARGIN]]</f>
        <v>33054.270000000019</v>
      </c>
    </row>
    <row r="5747" spans="1:22" x14ac:dyDescent="0.3">
      <c r="A5747" t="s">
        <v>78</v>
      </c>
      <c r="B5747">
        <v>2022</v>
      </c>
      <c r="C5747" t="s">
        <v>41</v>
      </c>
      <c r="D5747" t="s">
        <v>41</v>
      </c>
      <c r="E5747" s="2">
        <v>398</v>
      </c>
      <c r="F5747" s="1">
        <v>732255.76</v>
      </c>
      <c r="G5747" s="1">
        <v>892800.98</v>
      </c>
      <c r="H5747" s="1">
        <v>204431.18210000001</v>
      </c>
      <c r="I5747" s="1">
        <v>39836.080000000002</v>
      </c>
      <c r="J5747" s="1">
        <v>-26576.25</v>
      </c>
      <c r="K5747" s="2">
        <v>35</v>
      </c>
      <c r="L5747" s="1">
        <v>55877.17</v>
      </c>
      <c r="M5747" s="1">
        <v>72498.509999999995</v>
      </c>
      <c r="N5747" s="1">
        <v>9653.4637999999995</v>
      </c>
      <c r="O5747" s="1">
        <v>9271.0499999999993</v>
      </c>
      <c r="P5747" s="1">
        <v>6528.76</v>
      </c>
      <c r="Q5747" s="2">
        <f>-+Table1[[#This Row],[Current Record Count]]+Table1[[#This Row],[Adj Record Count]]</f>
        <v>-363</v>
      </c>
      <c r="R5747" s="1">
        <f>+-Table1[[#This Row],[Current Total ADJUSTMENT_AMOUNT]]+Table1[[#This Row],[Adj Total ADJUSTMENT_AMOUNT]]</f>
        <v>-676378.59</v>
      </c>
      <c r="S5747" s="1">
        <f>-Table1[[#This Row],[Current Total CHARGE_AMOUNT]]+Table1[[#This Row],[Adj Total CHARGE_AMOUNT]]</f>
        <v>-820302.47</v>
      </c>
      <c r="T5747" s="1">
        <f>+Table1[[#This Row],[Adj Total TOTAL_COST]]-Table1[[#This Row],[Current Total TOTAL_COST]]</f>
        <v>-194777.71830000001</v>
      </c>
      <c r="U5747" s="1">
        <f>+Table1[[#This Row],[Adj Total CONTRIBUTION_MARGIN]]-Table1[[#This Row],[Current Total CONTRIBUTION_MARGIN]]</f>
        <v>-30565.030000000002</v>
      </c>
      <c r="V5747" s="1">
        <f>+Table1[[#This Row],[Adj Total OPERATING_MARGIN]]-Table1[[#This Row],[Current Total OPERATING_MARGIN]]</f>
        <v>33105.01</v>
      </c>
    </row>
    <row r="5748" spans="1:22" x14ac:dyDescent="0.3">
      <c r="A5748" t="s">
        <v>25</v>
      </c>
      <c r="B5748">
        <v>2023</v>
      </c>
      <c r="C5748" t="s">
        <v>92</v>
      </c>
      <c r="D5748" t="s">
        <v>92</v>
      </c>
      <c r="E5748" s="2">
        <v>99</v>
      </c>
      <c r="F5748" s="1">
        <v>196885.39</v>
      </c>
      <c r="G5748" s="1">
        <v>261315.61</v>
      </c>
      <c r="H5748" s="1">
        <v>21203.636900000001</v>
      </c>
      <c r="I5748" s="1">
        <v>58435.17</v>
      </c>
      <c r="J5748" s="1">
        <v>51701.81</v>
      </c>
      <c r="K5748" s="2">
        <v>202</v>
      </c>
      <c r="L5748" s="1">
        <v>474703.34</v>
      </c>
      <c r="M5748" s="1">
        <v>612492.07999999996</v>
      </c>
      <c r="N5748" s="1">
        <v>74574.634999999995</v>
      </c>
      <c r="O5748" s="1">
        <v>108328.95</v>
      </c>
      <c r="P5748" s="1">
        <v>84864.18</v>
      </c>
      <c r="Q5748" s="2">
        <f>-+Table1[[#This Row],[Current Record Count]]+Table1[[#This Row],[Adj Record Count]]</f>
        <v>103</v>
      </c>
      <c r="R5748" s="1">
        <f>+-Table1[[#This Row],[Current Total ADJUSTMENT_AMOUNT]]+Table1[[#This Row],[Adj Total ADJUSTMENT_AMOUNT]]</f>
        <v>277817.95</v>
      </c>
      <c r="S5748" s="1">
        <f>-Table1[[#This Row],[Current Total CHARGE_AMOUNT]]+Table1[[#This Row],[Adj Total CHARGE_AMOUNT]]</f>
        <v>351176.47</v>
      </c>
      <c r="T5748" s="1">
        <f>+Table1[[#This Row],[Adj Total TOTAL_COST]]-Table1[[#This Row],[Current Total TOTAL_COST]]</f>
        <v>53370.998099999997</v>
      </c>
      <c r="U5748" s="1">
        <f>+Table1[[#This Row],[Adj Total CONTRIBUTION_MARGIN]]-Table1[[#This Row],[Current Total CONTRIBUTION_MARGIN]]</f>
        <v>49893.78</v>
      </c>
      <c r="V5748" s="1">
        <f>+Table1[[#This Row],[Adj Total OPERATING_MARGIN]]-Table1[[#This Row],[Current Total OPERATING_MARGIN]]</f>
        <v>33162.369999999995</v>
      </c>
    </row>
    <row r="5749" spans="1:22" x14ac:dyDescent="0.3">
      <c r="A5749" t="s">
        <v>44</v>
      </c>
      <c r="B5749">
        <v>2021</v>
      </c>
      <c r="C5749" t="s">
        <v>23</v>
      </c>
      <c r="D5749" t="s">
        <v>24</v>
      </c>
      <c r="E5749" s="2">
        <v>10</v>
      </c>
      <c r="F5749" s="1">
        <v>151302.98000000001</v>
      </c>
      <c r="G5749" s="1">
        <v>166191.70000000001</v>
      </c>
      <c r="H5749" s="1">
        <v>54494.5484</v>
      </c>
      <c r="I5749" s="1">
        <v>-13764.59</v>
      </c>
      <c r="J5749" s="1">
        <v>-33190.620000000003</v>
      </c>
      <c r="K5749" s="2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2">
        <f>-+Table1[[#This Row],[Current Record Count]]+Table1[[#This Row],[Adj Record Count]]</f>
        <v>-10</v>
      </c>
      <c r="R5749" s="1">
        <f>+-Table1[[#This Row],[Current Total ADJUSTMENT_AMOUNT]]+Table1[[#This Row],[Adj Total ADJUSTMENT_AMOUNT]]</f>
        <v>-151302.98000000001</v>
      </c>
      <c r="S5749" s="1">
        <f>-Table1[[#This Row],[Current Total CHARGE_AMOUNT]]+Table1[[#This Row],[Adj Total CHARGE_AMOUNT]]</f>
        <v>-166191.70000000001</v>
      </c>
      <c r="T5749" s="1">
        <f>+Table1[[#This Row],[Adj Total TOTAL_COST]]-Table1[[#This Row],[Current Total TOTAL_COST]]</f>
        <v>-54494.5484</v>
      </c>
      <c r="U5749" s="1">
        <f>+Table1[[#This Row],[Adj Total CONTRIBUTION_MARGIN]]-Table1[[#This Row],[Current Total CONTRIBUTION_MARGIN]]</f>
        <v>13764.59</v>
      </c>
      <c r="V5749" s="1">
        <f>+Table1[[#This Row],[Adj Total OPERATING_MARGIN]]-Table1[[#This Row],[Current Total OPERATING_MARGIN]]</f>
        <v>33190.620000000003</v>
      </c>
    </row>
    <row r="5750" spans="1:22" x14ac:dyDescent="0.3">
      <c r="A5750" t="s">
        <v>54</v>
      </c>
      <c r="B5750">
        <v>2021</v>
      </c>
      <c r="C5750" t="s">
        <v>60</v>
      </c>
      <c r="D5750" t="s">
        <v>60</v>
      </c>
      <c r="E5750" s="2">
        <v>34</v>
      </c>
      <c r="F5750" s="1">
        <v>38563.1</v>
      </c>
      <c r="G5750" s="1">
        <v>54565.54</v>
      </c>
      <c r="H5750" s="1">
        <v>12219.7919</v>
      </c>
      <c r="I5750" s="1">
        <v>8295.0400000000009</v>
      </c>
      <c r="J5750" s="1">
        <v>3329.72</v>
      </c>
      <c r="K5750" s="2">
        <v>75</v>
      </c>
      <c r="L5750" s="1">
        <v>199559.98</v>
      </c>
      <c r="M5750" s="1">
        <v>293611.02</v>
      </c>
      <c r="N5750" s="1">
        <v>58924.767699999997</v>
      </c>
      <c r="O5750" s="1">
        <v>50986.71</v>
      </c>
      <c r="P5750" s="1">
        <v>36548.17</v>
      </c>
      <c r="Q5750" s="2">
        <f>-+Table1[[#This Row],[Current Record Count]]+Table1[[#This Row],[Adj Record Count]]</f>
        <v>41</v>
      </c>
      <c r="R5750" s="1">
        <f>+-Table1[[#This Row],[Current Total ADJUSTMENT_AMOUNT]]+Table1[[#This Row],[Adj Total ADJUSTMENT_AMOUNT]]</f>
        <v>160996.88</v>
      </c>
      <c r="S5750" s="1">
        <f>-Table1[[#This Row],[Current Total CHARGE_AMOUNT]]+Table1[[#This Row],[Adj Total CHARGE_AMOUNT]]</f>
        <v>239045.48</v>
      </c>
      <c r="T5750" s="1">
        <f>+Table1[[#This Row],[Adj Total TOTAL_COST]]-Table1[[#This Row],[Current Total TOTAL_COST]]</f>
        <v>46704.9758</v>
      </c>
      <c r="U5750" s="1">
        <f>+Table1[[#This Row],[Adj Total CONTRIBUTION_MARGIN]]-Table1[[#This Row],[Current Total CONTRIBUTION_MARGIN]]</f>
        <v>42691.67</v>
      </c>
      <c r="V5750" s="1">
        <f>+Table1[[#This Row],[Adj Total OPERATING_MARGIN]]-Table1[[#This Row],[Current Total OPERATING_MARGIN]]</f>
        <v>33218.449999999997</v>
      </c>
    </row>
    <row r="5751" spans="1:22" x14ac:dyDescent="0.3">
      <c r="A5751" t="s">
        <v>33</v>
      </c>
      <c r="B5751">
        <v>2024</v>
      </c>
      <c r="C5751" t="s">
        <v>72</v>
      </c>
      <c r="D5751" t="s">
        <v>72</v>
      </c>
      <c r="E5751" s="2">
        <v>11</v>
      </c>
      <c r="F5751" s="1">
        <v>67488.83</v>
      </c>
      <c r="G5751" s="1">
        <v>100009.46</v>
      </c>
      <c r="H5751" s="1">
        <v>66045.613100000002</v>
      </c>
      <c r="I5751" s="1">
        <v>-1692.88</v>
      </c>
      <c r="J5751" s="1">
        <v>-33314.06</v>
      </c>
      <c r="K5751" s="2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2">
        <f>-+Table1[[#This Row],[Current Record Count]]+Table1[[#This Row],[Adj Record Count]]</f>
        <v>-11</v>
      </c>
      <c r="R5751" s="1">
        <f>+-Table1[[#This Row],[Current Total ADJUSTMENT_AMOUNT]]+Table1[[#This Row],[Adj Total ADJUSTMENT_AMOUNT]]</f>
        <v>-67488.83</v>
      </c>
      <c r="S5751" s="1">
        <f>-Table1[[#This Row],[Current Total CHARGE_AMOUNT]]+Table1[[#This Row],[Adj Total CHARGE_AMOUNT]]</f>
        <v>-100009.46</v>
      </c>
      <c r="T5751" s="1">
        <f>+Table1[[#This Row],[Adj Total TOTAL_COST]]-Table1[[#This Row],[Current Total TOTAL_COST]]</f>
        <v>-66045.613100000002</v>
      </c>
      <c r="U5751" s="1">
        <f>+Table1[[#This Row],[Adj Total CONTRIBUTION_MARGIN]]-Table1[[#This Row],[Current Total CONTRIBUTION_MARGIN]]</f>
        <v>1692.88</v>
      </c>
      <c r="V5751" s="1">
        <f>+Table1[[#This Row],[Adj Total OPERATING_MARGIN]]-Table1[[#This Row],[Current Total OPERATING_MARGIN]]</f>
        <v>33314.06</v>
      </c>
    </row>
    <row r="5752" spans="1:22" x14ac:dyDescent="0.3">
      <c r="A5752" t="s">
        <v>25</v>
      </c>
      <c r="B5752">
        <v>2023</v>
      </c>
      <c r="C5752" t="s">
        <v>67</v>
      </c>
      <c r="D5752" t="s">
        <v>67</v>
      </c>
      <c r="E5752" s="2">
        <v>455</v>
      </c>
      <c r="F5752" s="1">
        <v>820936.51</v>
      </c>
      <c r="G5752" s="1">
        <v>1045506.03</v>
      </c>
      <c r="H5752" s="1">
        <v>94195.673599999995</v>
      </c>
      <c r="I5752" s="1">
        <v>203142.12</v>
      </c>
      <c r="J5752" s="1">
        <v>173203.92</v>
      </c>
      <c r="K5752" s="2">
        <v>508</v>
      </c>
      <c r="L5752" s="1">
        <v>990077.18</v>
      </c>
      <c r="M5752" s="1">
        <v>1270459.3600000001</v>
      </c>
      <c r="N5752" s="1">
        <v>126085.1562</v>
      </c>
      <c r="O5752" s="1">
        <v>246526.77</v>
      </c>
      <c r="P5752" s="1">
        <v>206523.59</v>
      </c>
      <c r="Q5752" s="2">
        <f>-+Table1[[#This Row],[Current Record Count]]+Table1[[#This Row],[Adj Record Count]]</f>
        <v>53</v>
      </c>
      <c r="R5752" s="1">
        <f>+-Table1[[#This Row],[Current Total ADJUSTMENT_AMOUNT]]+Table1[[#This Row],[Adj Total ADJUSTMENT_AMOUNT]]</f>
        <v>169140.67000000004</v>
      </c>
      <c r="S5752" s="1">
        <f>-Table1[[#This Row],[Current Total CHARGE_AMOUNT]]+Table1[[#This Row],[Adj Total CHARGE_AMOUNT]]</f>
        <v>224953.33000000007</v>
      </c>
      <c r="T5752" s="1">
        <f>+Table1[[#This Row],[Adj Total TOTAL_COST]]-Table1[[#This Row],[Current Total TOTAL_COST]]</f>
        <v>31889.482600000003</v>
      </c>
      <c r="U5752" s="1">
        <f>+Table1[[#This Row],[Adj Total CONTRIBUTION_MARGIN]]-Table1[[#This Row],[Current Total CONTRIBUTION_MARGIN]]</f>
        <v>43384.649999999994</v>
      </c>
      <c r="V5752" s="1">
        <f>+Table1[[#This Row],[Adj Total OPERATING_MARGIN]]-Table1[[#This Row],[Current Total OPERATING_MARGIN]]</f>
        <v>33319.669999999984</v>
      </c>
    </row>
    <row r="5753" spans="1:22" x14ac:dyDescent="0.3">
      <c r="A5753" t="s">
        <v>44</v>
      </c>
      <c r="B5753">
        <v>2024</v>
      </c>
      <c r="C5753" t="s">
        <v>28</v>
      </c>
      <c r="D5753" t="s">
        <v>28</v>
      </c>
      <c r="E5753" s="2">
        <v>20</v>
      </c>
      <c r="F5753" s="1">
        <v>193771.93</v>
      </c>
      <c r="G5753" s="1">
        <v>225521.66</v>
      </c>
      <c r="H5753" s="1">
        <v>69022.072700000004</v>
      </c>
      <c r="I5753" s="1">
        <v>-10152.65</v>
      </c>
      <c r="J5753" s="1">
        <v>-32520.7</v>
      </c>
      <c r="K5753" s="2">
        <v>9</v>
      </c>
      <c r="L5753" s="1">
        <v>5320.84</v>
      </c>
      <c r="M5753" s="1">
        <v>6919.85</v>
      </c>
      <c r="N5753" s="1">
        <v>2420.1783999999998</v>
      </c>
      <c r="O5753" s="1">
        <v>1472.09</v>
      </c>
      <c r="P5753" s="1">
        <v>891.89</v>
      </c>
      <c r="Q5753" s="2">
        <f>-+Table1[[#This Row],[Current Record Count]]+Table1[[#This Row],[Adj Record Count]]</f>
        <v>-11</v>
      </c>
      <c r="R5753" s="1">
        <f>+-Table1[[#This Row],[Current Total ADJUSTMENT_AMOUNT]]+Table1[[#This Row],[Adj Total ADJUSTMENT_AMOUNT]]</f>
        <v>-188451.09</v>
      </c>
      <c r="S5753" s="1">
        <f>-Table1[[#This Row],[Current Total CHARGE_AMOUNT]]+Table1[[#This Row],[Adj Total CHARGE_AMOUNT]]</f>
        <v>-218601.81</v>
      </c>
      <c r="T5753" s="1">
        <f>+Table1[[#This Row],[Adj Total TOTAL_COST]]-Table1[[#This Row],[Current Total TOTAL_COST]]</f>
        <v>-66601.8943</v>
      </c>
      <c r="U5753" s="1">
        <f>+Table1[[#This Row],[Adj Total CONTRIBUTION_MARGIN]]-Table1[[#This Row],[Current Total CONTRIBUTION_MARGIN]]</f>
        <v>11624.74</v>
      </c>
      <c r="V5753" s="1">
        <f>+Table1[[#This Row],[Adj Total OPERATING_MARGIN]]-Table1[[#This Row],[Current Total OPERATING_MARGIN]]</f>
        <v>33412.590000000004</v>
      </c>
    </row>
    <row r="5754" spans="1:22" x14ac:dyDescent="0.3">
      <c r="A5754" t="s">
        <v>31</v>
      </c>
      <c r="B5754">
        <v>2024</v>
      </c>
      <c r="C5754" t="s">
        <v>72</v>
      </c>
      <c r="D5754" t="s">
        <v>72</v>
      </c>
      <c r="E5754" s="2">
        <v>8</v>
      </c>
      <c r="F5754" s="1">
        <v>49609.69</v>
      </c>
      <c r="G5754" s="1">
        <v>68397.710000000006</v>
      </c>
      <c r="H5754" s="1">
        <v>51918.636899999998</v>
      </c>
      <c r="I5754" s="1">
        <v>-8023.65</v>
      </c>
      <c r="J5754" s="1">
        <v>-33448.79</v>
      </c>
      <c r="K5754" s="2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2">
        <f>-+Table1[[#This Row],[Current Record Count]]+Table1[[#This Row],[Adj Record Count]]</f>
        <v>-8</v>
      </c>
      <c r="R5754" s="1">
        <f>+-Table1[[#This Row],[Current Total ADJUSTMENT_AMOUNT]]+Table1[[#This Row],[Adj Total ADJUSTMENT_AMOUNT]]</f>
        <v>-49609.69</v>
      </c>
      <c r="S5754" s="1">
        <f>-Table1[[#This Row],[Current Total CHARGE_AMOUNT]]+Table1[[#This Row],[Adj Total CHARGE_AMOUNT]]</f>
        <v>-68397.710000000006</v>
      </c>
      <c r="T5754" s="1">
        <f>+Table1[[#This Row],[Adj Total TOTAL_COST]]-Table1[[#This Row],[Current Total TOTAL_COST]]</f>
        <v>-51918.636899999998</v>
      </c>
      <c r="U5754" s="1">
        <f>+Table1[[#This Row],[Adj Total CONTRIBUTION_MARGIN]]-Table1[[#This Row],[Current Total CONTRIBUTION_MARGIN]]</f>
        <v>8023.65</v>
      </c>
      <c r="V5754" s="1">
        <f>+Table1[[#This Row],[Adj Total OPERATING_MARGIN]]-Table1[[#This Row],[Current Total OPERATING_MARGIN]]</f>
        <v>33448.79</v>
      </c>
    </row>
    <row r="5755" spans="1:22" x14ac:dyDescent="0.3">
      <c r="A5755" t="s">
        <v>25</v>
      </c>
      <c r="B5755">
        <v>2021</v>
      </c>
      <c r="C5755" t="s">
        <v>17</v>
      </c>
      <c r="D5755" t="s">
        <v>91</v>
      </c>
      <c r="E5755" s="2">
        <v>2</v>
      </c>
      <c r="F5755" s="1">
        <v>16643.48</v>
      </c>
      <c r="G5755" s="1">
        <v>17342.45</v>
      </c>
      <c r="H5755" s="1">
        <v>909.22609999999997</v>
      </c>
      <c r="I5755" s="1">
        <v>116.82</v>
      </c>
      <c r="J5755" s="1">
        <v>-118.51</v>
      </c>
      <c r="K5755" s="2">
        <v>79</v>
      </c>
      <c r="L5755" s="1">
        <v>311625.21000000002</v>
      </c>
      <c r="M5755" s="1">
        <v>414164.32</v>
      </c>
      <c r="N5755" s="1">
        <v>77682.467699999994</v>
      </c>
      <c r="O5755" s="1">
        <v>55474.9</v>
      </c>
      <c r="P5755" s="1">
        <v>33684.86</v>
      </c>
      <c r="Q5755" s="2">
        <f>-+Table1[[#This Row],[Current Record Count]]+Table1[[#This Row],[Adj Record Count]]</f>
        <v>77</v>
      </c>
      <c r="R5755" s="1">
        <f>+-Table1[[#This Row],[Current Total ADJUSTMENT_AMOUNT]]+Table1[[#This Row],[Adj Total ADJUSTMENT_AMOUNT]]</f>
        <v>294981.73000000004</v>
      </c>
      <c r="S5755" s="1">
        <f>-Table1[[#This Row],[Current Total CHARGE_AMOUNT]]+Table1[[#This Row],[Adj Total CHARGE_AMOUNT]]</f>
        <v>396821.87</v>
      </c>
      <c r="T5755" s="1">
        <f>+Table1[[#This Row],[Adj Total TOTAL_COST]]-Table1[[#This Row],[Current Total TOTAL_COST]]</f>
        <v>76773.241599999994</v>
      </c>
      <c r="U5755" s="1">
        <f>+Table1[[#This Row],[Adj Total CONTRIBUTION_MARGIN]]-Table1[[#This Row],[Current Total CONTRIBUTION_MARGIN]]</f>
        <v>55358.080000000002</v>
      </c>
      <c r="V5755" s="1">
        <f>+Table1[[#This Row],[Adj Total OPERATING_MARGIN]]-Table1[[#This Row],[Current Total OPERATING_MARGIN]]</f>
        <v>33803.370000000003</v>
      </c>
    </row>
    <row r="5756" spans="1:22" x14ac:dyDescent="0.3">
      <c r="A5756" t="s">
        <v>25</v>
      </c>
      <c r="B5756">
        <v>2021</v>
      </c>
      <c r="C5756" t="s">
        <v>20</v>
      </c>
      <c r="D5756" t="s">
        <v>64</v>
      </c>
      <c r="E5756" s="2">
        <v>35</v>
      </c>
      <c r="F5756" s="1">
        <v>166063.51</v>
      </c>
      <c r="G5756" s="1">
        <v>224942.52</v>
      </c>
      <c r="H5756" s="1">
        <v>28695.407500000001</v>
      </c>
      <c r="I5756" s="1">
        <v>49418.31</v>
      </c>
      <c r="J5756" s="1">
        <v>42225.19</v>
      </c>
      <c r="K5756" s="2">
        <v>110</v>
      </c>
      <c r="L5756" s="1">
        <v>515764.79</v>
      </c>
      <c r="M5756" s="1">
        <v>710852.6</v>
      </c>
      <c r="N5756" s="1">
        <v>167809.50390000001</v>
      </c>
      <c r="O5756" s="1">
        <v>124425.52</v>
      </c>
      <c r="P5756" s="1">
        <v>76079.12</v>
      </c>
      <c r="Q5756" s="2">
        <f>-+Table1[[#This Row],[Current Record Count]]+Table1[[#This Row],[Adj Record Count]]</f>
        <v>75</v>
      </c>
      <c r="R5756" s="1">
        <f>+-Table1[[#This Row],[Current Total ADJUSTMENT_AMOUNT]]+Table1[[#This Row],[Adj Total ADJUSTMENT_AMOUNT]]</f>
        <v>349701.27999999997</v>
      </c>
      <c r="S5756" s="1">
        <f>-Table1[[#This Row],[Current Total CHARGE_AMOUNT]]+Table1[[#This Row],[Adj Total CHARGE_AMOUNT]]</f>
        <v>485910.07999999996</v>
      </c>
      <c r="T5756" s="1">
        <f>+Table1[[#This Row],[Adj Total TOTAL_COST]]-Table1[[#This Row],[Current Total TOTAL_COST]]</f>
        <v>139114.09640000001</v>
      </c>
      <c r="U5756" s="1">
        <f>+Table1[[#This Row],[Adj Total CONTRIBUTION_MARGIN]]-Table1[[#This Row],[Current Total CONTRIBUTION_MARGIN]]</f>
        <v>75007.210000000006</v>
      </c>
      <c r="V5756" s="1">
        <f>+Table1[[#This Row],[Adj Total OPERATING_MARGIN]]-Table1[[#This Row],[Current Total OPERATING_MARGIN]]</f>
        <v>33853.929999999993</v>
      </c>
    </row>
    <row r="5757" spans="1:22" x14ac:dyDescent="0.3">
      <c r="A5757" t="s">
        <v>35</v>
      </c>
      <c r="B5757">
        <v>2022</v>
      </c>
      <c r="C5757" t="s">
        <v>20</v>
      </c>
      <c r="D5757" t="s">
        <v>71</v>
      </c>
      <c r="E5757" s="2">
        <v>74</v>
      </c>
      <c r="F5757" s="1">
        <v>192082.97</v>
      </c>
      <c r="G5757" s="1">
        <v>220281.78</v>
      </c>
      <c r="H5757" s="1">
        <v>61773.519899999999</v>
      </c>
      <c r="I5757" s="1">
        <v>-14346.28</v>
      </c>
      <c r="J5757" s="1">
        <v>-31821.58</v>
      </c>
      <c r="K5757" s="2">
        <v>15</v>
      </c>
      <c r="L5757" s="1">
        <v>15391.01</v>
      </c>
      <c r="M5757" s="1">
        <v>18991.55</v>
      </c>
      <c r="N5757" s="1">
        <v>2135.1794</v>
      </c>
      <c r="O5757" s="1">
        <v>2662.29</v>
      </c>
      <c r="P5757" s="1">
        <v>2139.12</v>
      </c>
      <c r="Q5757" s="2">
        <f>-+Table1[[#This Row],[Current Record Count]]+Table1[[#This Row],[Adj Record Count]]</f>
        <v>-59</v>
      </c>
      <c r="R5757" s="1">
        <f>+-Table1[[#This Row],[Current Total ADJUSTMENT_AMOUNT]]+Table1[[#This Row],[Adj Total ADJUSTMENT_AMOUNT]]</f>
        <v>-176691.96</v>
      </c>
      <c r="S5757" s="1">
        <f>-Table1[[#This Row],[Current Total CHARGE_AMOUNT]]+Table1[[#This Row],[Adj Total CHARGE_AMOUNT]]</f>
        <v>-201290.23</v>
      </c>
      <c r="T5757" s="1">
        <f>+Table1[[#This Row],[Adj Total TOTAL_COST]]-Table1[[#This Row],[Current Total TOTAL_COST]]</f>
        <v>-59638.340499999998</v>
      </c>
      <c r="U5757" s="1">
        <f>+Table1[[#This Row],[Adj Total CONTRIBUTION_MARGIN]]-Table1[[#This Row],[Current Total CONTRIBUTION_MARGIN]]</f>
        <v>17008.57</v>
      </c>
      <c r="V5757" s="1">
        <f>+Table1[[#This Row],[Adj Total OPERATING_MARGIN]]-Table1[[#This Row],[Current Total OPERATING_MARGIN]]</f>
        <v>33960.700000000004</v>
      </c>
    </row>
    <row r="5758" spans="1:22" x14ac:dyDescent="0.3">
      <c r="A5758" t="s">
        <v>81</v>
      </c>
      <c r="B5758">
        <v>2022</v>
      </c>
      <c r="C5758" t="s">
        <v>90</v>
      </c>
      <c r="D5758" t="s">
        <v>90</v>
      </c>
      <c r="E5758" s="2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2">
        <v>29</v>
      </c>
      <c r="L5758" s="1">
        <v>602841.56000000006</v>
      </c>
      <c r="M5758" s="1">
        <v>759314.19</v>
      </c>
      <c r="N5758" s="1">
        <v>199122.45079999999</v>
      </c>
      <c r="O5758" s="1">
        <v>62696.34</v>
      </c>
      <c r="P5758" s="1">
        <v>34142.480000000003</v>
      </c>
      <c r="Q5758" s="2">
        <f>-+Table1[[#This Row],[Current Record Count]]+Table1[[#This Row],[Adj Record Count]]</f>
        <v>29</v>
      </c>
      <c r="R5758" s="1">
        <f>+-Table1[[#This Row],[Current Total ADJUSTMENT_AMOUNT]]+Table1[[#This Row],[Adj Total ADJUSTMENT_AMOUNT]]</f>
        <v>602841.56000000006</v>
      </c>
      <c r="S5758" s="1">
        <f>-Table1[[#This Row],[Current Total CHARGE_AMOUNT]]+Table1[[#This Row],[Adj Total CHARGE_AMOUNT]]</f>
        <v>759314.19</v>
      </c>
      <c r="T5758" s="1">
        <f>+Table1[[#This Row],[Adj Total TOTAL_COST]]-Table1[[#This Row],[Current Total TOTAL_COST]]</f>
        <v>199122.45079999999</v>
      </c>
      <c r="U5758" s="1">
        <f>+Table1[[#This Row],[Adj Total CONTRIBUTION_MARGIN]]-Table1[[#This Row],[Current Total CONTRIBUTION_MARGIN]]</f>
        <v>62696.34</v>
      </c>
      <c r="V5758" s="1">
        <f>+Table1[[#This Row],[Adj Total OPERATING_MARGIN]]-Table1[[#This Row],[Current Total OPERATING_MARGIN]]</f>
        <v>34142.480000000003</v>
      </c>
    </row>
    <row r="5759" spans="1:22" x14ac:dyDescent="0.3">
      <c r="A5759" t="s">
        <v>25</v>
      </c>
      <c r="B5759">
        <v>2020</v>
      </c>
      <c r="C5759" t="s">
        <v>95</v>
      </c>
      <c r="D5759" t="s">
        <v>95</v>
      </c>
      <c r="E5759" s="2">
        <v>125</v>
      </c>
      <c r="F5759" s="1">
        <v>652933.63</v>
      </c>
      <c r="G5759" s="1">
        <v>887056.38</v>
      </c>
      <c r="H5759" s="1">
        <v>145199.48929999999</v>
      </c>
      <c r="I5759" s="1">
        <v>123068.28</v>
      </c>
      <c r="J5759" s="1">
        <v>87729.72</v>
      </c>
      <c r="K5759" s="2">
        <v>274</v>
      </c>
      <c r="L5759" s="1">
        <v>1112423.6599999999</v>
      </c>
      <c r="M5759" s="1">
        <v>1507532.12</v>
      </c>
      <c r="N5759" s="1">
        <v>272213.55699999997</v>
      </c>
      <c r="O5759" s="1">
        <v>193625.81</v>
      </c>
      <c r="P5759" s="1">
        <v>121885.6</v>
      </c>
      <c r="Q5759" s="2">
        <f>-+Table1[[#This Row],[Current Record Count]]+Table1[[#This Row],[Adj Record Count]]</f>
        <v>149</v>
      </c>
      <c r="R5759" s="1">
        <f>+-Table1[[#This Row],[Current Total ADJUSTMENT_AMOUNT]]+Table1[[#This Row],[Adj Total ADJUSTMENT_AMOUNT]]</f>
        <v>459490.02999999991</v>
      </c>
      <c r="S5759" s="1">
        <f>-Table1[[#This Row],[Current Total CHARGE_AMOUNT]]+Table1[[#This Row],[Adj Total CHARGE_AMOUNT]]</f>
        <v>620475.74000000011</v>
      </c>
      <c r="T5759" s="1">
        <f>+Table1[[#This Row],[Adj Total TOTAL_COST]]-Table1[[#This Row],[Current Total TOTAL_COST]]</f>
        <v>127014.06769999999</v>
      </c>
      <c r="U5759" s="1">
        <f>+Table1[[#This Row],[Adj Total CONTRIBUTION_MARGIN]]-Table1[[#This Row],[Current Total CONTRIBUTION_MARGIN]]</f>
        <v>70557.53</v>
      </c>
      <c r="V5759" s="1">
        <f>+Table1[[#This Row],[Adj Total OPERATING_MARGIN]]-Table1[[#This Row],[Current Total OPERATING_MARGIN]]</f>
        <v>34155.880000000005</v>
      </c>
    </row>
    <row r="5760" spans="1:22" x14ac:dyDescent="0.3">
      <c r="A5760" t="s">
        <v>16</v>
      </c>
      <c r="B5760">
        <v>2025</v>
      </c>
      <c r="C5760" t="s">
        <v>17</v>
      </c>
      <c r="D5760" t="s">
        <v>85</v>
      </c>
      <c r="E5760" s="2">
        <v>566</v>
      </c>
      <c r="F5760" s="1">
        <v>1498960.32</v>
      </c>
      <c r="G5760" s="1">
        <v>2046345.28</v>
      </c>
      <c r="H5760" s="1">
        <v>554510.1398</v>
      </c>
      <c r="I5760" s="1">
        <v>47763.77</v>
      </c>
      <c r="J5760" s="1">
        <v>-49134.67</v>
      </c>
      <c r="K5760" s="2">
        <v>429</v>
      </c>
      <c r="L5760" s="1">
        <v>185339.69</v>
      </c>
      <c r="M5760" s="1">
        <v>252593.39</v>
      </c>
      <c r="N5760" s="1">
        <v>77025.222299999994</v>
      </c>
      <c r="O5760" s="1">
        <v>3954.28</v>
      </c>
      <c r="P5760" s="1">
        <v>-14925.47</v>
      </c>
      <c r="Q5760" s="2">
        <f>-+Table1[[#This Row],[Current Record Count]]+Table1[[#This Row],[Adj Record Count]]</f>
        <v>-137</v>
      </c>
      <c r="R5760" s="1">
        <f>+-Table1[[#This Row],[Current Total ADJUSTMENT_AMOUNT]]+Table1[[#This Row],[Adj Total ADJUSTMENT_AMOUNT]]</f>
        <v>-1313620.6300000001</v>
      </c>
      <c r="S5760" s="1">
        <f>-Table1[[#This Row],[Current Total CHARGE_AMOUNT]]+Table1[[#This Row],[Adj Total CHARGE_AMOUNT]]</f>
        <v>-1793751.8900000001</v>
      </c>
      <c r="T5760" s="1">
        <f>+Table1[[#This Row],[Adj Total TOTAL_COST]]-Table1[[#This Row],[Current Total TOTAL_COST]]</f>
        <v>-477484.91749999998</v>
      </c>
      <c r="U5760" s="1">
        <f>+Table1[[#This Row],[Adj Total CONTRIBUTION_MARGIN]]-Table1[[#This Row],[Current Total CONTRIBUTION_MARGIN]]</f>
        <v>-43809.49</v>
      </c>
      <c r="V5760" s="1">
        <f>+Table1[[#This Row],[Adj Total OPERATING_MARGIN]]-Table1[[#This Row],[Current Total OPERATING_MARGIN]]</f>
        <v>34209.199999999997</v>
      </c>
    </row>
    <row r="5761" spans="1:22" x14ac:dyDescent="0.3">
      <c r="A5761" t="s">
        <v>33</v>
      </c>
      <c r="B5761">
        <v>2025</v>
      </c>
      <c r="C5761" t="s">
        <v>20</v>
      </c>
      <c r="D5761" t="s">
        <v>76</v>
      </c>
      <c r="E5761" s="2">
        <v>57</v>
      </c>
      <c r="F5761" s="1">
        <v>369385.8</v>
      </c>
      <c r="G5761" s="1">
        <v>436675.59</v>
      </c>
      <c r="H5761" s="1">
        <v>96901.237899999993</v>
      </c>
      <c r="I5761" s="1">
        <v>-18397.91</v>
      </c>
      <c r="J5761" s="1">
        <v>-33200.33</v>
      </c>
      <c r="K5761" s="2">
        <v>37</v>
      </c>
      <c r="L5761" s="1">
        <v>131782.23000000001</v>
      </c>
      <c r="M5761" s="1">
        <v>158943.54</v>
      </c>
      <c r="N5761" s="1">
        <v>22494.060600000001</v>
      </c>
      <c r="O5761" s="1">
        <v>4128.3999999999996</v>
      </c>
      <c r="P5761" s="1">
        <v>1171.52</v>
      </c>
      <c r="Q5761" s="2">
        <f>-+Table1[[#This Row],[Current Record Count]]+Table1[[#This Row],[Adj Record Count]]</f>
        <v>-20</v>
      </c>
      <c r="R5761" s="1">
        <f>+-Table1[[#This Row],[Current Total ADJUSTMENT_AMOUNT]]+Table1[[#This Row],[Adj Total ADJUSTMENT_AMOUNT]]</f>
        <v>-237603.56999999998</v>
      </c>
      <c r="S5761" s="1">
        <f>-Table1[[#This Row],[Current Total CHARGE_AMOUNT]]+Table1[[#This Row],[Adj Total CHARGE_AMOUNT]]</f>
        <v>-277732.05000000005</v>
      </c>
      <c r="T5761" s="1">
        <f>+Table1[[#This Row],[Adj Total TOTAL_COST]]-Table1[[#This Row],[Current Total TOTAL_COST]]</f>
        <v>-74407.177299999996</v>
      </c>
      <c r="U5761" s="1">
        <f>+Table1[[#This Row],[Adj Total CONTRIBUTION_MARGIN]]-Table1[[#This Row],[Current Total CONTRIBUTION_MARGIN]]</f>
        <v>22526.309999999998</v>
      </c>
      <c r="V5761" s="1">
        <f>+Table1[[#This Row],[Adj Total OPERATING_MARGIN]]-Table1[[#This Row],[Current Total OPERATING_MARGIN]]</f>
        <v>34371.85</v>
      </c>
    </row>
    <row r="5762" spans="1:22" x14ac:dyDescent="0.3">
      <c r="A5762" t="s">
        <v>54</v>
      </c>
      <c r="B5762">
        <v>2021</v>
      </c>
      <c r="C5762" t="s">
        <v>20</v>
      </c>
      <c r="D5762" t="s">
        <v>93</v>
      </c>
      <c r="E5762" s="2">
        <v>2</v>
      </c>
      <c r="F5762" s="1">
        <v>13900.31</v>
      </c>
      <c r="G5762" s="1">
        <v>16668.18</v>
      </c>
      <c r="H5762" s="1">
        <v>1465.9007999999999</v>
      </c>
      <c r="I5762" s="1">
        <v>2231.98</v>
      </c>
      <c r="J5762" s="1">
        <v>1837.11</v>
      </c>
      <c r="K5762" s="2">
        <v>48</v>
      </c>
      <c r="L5762" s="1">
        <v>321622.15000000002</v>
      </c>
      <c r="M5762" s="1">
        <v>377666.32</v>
      </c>
      <c r="N5762" s="1">
        <v>71233.865699999995</v>
      </c>
      <c r="O5762" s="1">
        <v>53375.07</v>
      </c>
      <c r="P5762" s="1">
        <v>36428.47</v>
      </c>
      <c r="Q5762" s="2">
        <f>-+Table1[[#This Row],[Current Record Count]]+Table1[[#This Row],[Adj Record Count]]</f>
        <v>46</v>
      </c>
      <c r="R5762" s="1">
        <f>+-Table1[[#This Row],[Current Total ADJUSTMENT_AMOUNT]]+Table1[[#This Row],[Adj Total ADJUSTMENT_AMOUNT]]</f>
        <v>307721.84000000003</v>
      </c>
      <c r="S5762" s="1">
        <f>-Table1[[#This Row],[Current Total CHARGE_AMOUNT]]+Table1[[#This Row],[Adj Total CHARGE_AMOUNT]]</f>
        <v>360998.14</v>
      </c>
      <c r="T5762" s="1">
        <f>+Table1[[#This Row],[Adj Total TOTAL_COST]]-Table1[[#This Row],[Current Total TOTAL_COST]]</f>
        <v>69767.964899999992</v>
      </c>
      <c r="U5762" s="1">
        <f>+Table1[[#This Row],[Adj Total CONTRIBUTION_MARGIN]]-Table1[[#This Row],[Current Total CONTRIBUTION_MARGIN]]</f>
        <v>51143.09</v>
      </c>
      <c r="V5762" s="1">
        <f>+Table1[[#This Row],[Adj Total OPERATING_MARGIN]]-Table1[[#This Row],[Current Total OPERATING_MARGIN]]</f>
        <v>34591.360000000001</v>
      </c>
    </row>
    <row r="5763" spans="1:22" x14ac:dyDescent="0.3">
      <c r="A5763" t="s">
        <v>78</v>
      </c>
      <c r="B5763">
        <v>2020</v>
      </c>
      <c r="C5763" t="s">
        <v>34</v>
      </c>
      <c r="D5763" t="s">
        <v>34</v>
      </c>
      <c r="E5763" s="2">
        <v>1105</v>
      </c>
      <c r="F5763" s="1">
        <v>2155557.2200000002</v>
      </c>
      <c r="G5763" s="1">
        <v>2758382.4</v>
      </c>
      <c r="H5763" s="1">
        <v>668010.80379999999</v>
      </c>
      <c r="I5763" s="1">
        <v>209154.7</v>
      </c>
      <c r="J5763" s="1">
        <v>-70339.100000000006</v>
      </c>
      <c r="K5763" s="2">
        <v>902</v>
      </c>
      <c r="L5763" s="1">
        <v>1145645.29</v>
      </c>
      <c r="M5763" s="1">
        <v>1492803.15</v>
      </c>
      <c r="N5763" s="1">
        <v>380449.73820000002</v>
      </c>
      <c r="O5763" s="1">
        <v>125249.7</v>
      </c>
      <c r="P5763" s="1">
        <v>-35568.19</v>
      </c>
      <c r="Q5763" s="2">
        <f>-+Table1[[#This Row],[Current Record Count]]+Table1[[#This Row],[Adj Record Count]]</f>
        <v>-203</v>
      </c>
      <c r="R5763" s="1">
        <f>+-Table1[[#This Row],[Current Total ADJUSTMENT_AMOUNT]]+Table1[[#This Row],[Adj Total ADJUSTMENT_AMOUNT]]</f>
        <v>-1009911.9300000002</v>
      </c>
      <c r="S5763" s="1">
        <f>-Table1[[#This Row],[Current Total CHARGE_AMOUNT]]+Table1[[#This Row],[Adj Total CHARGE_AMOUNT]]</f>
        <v>-1265579.25</v>
      </c>
      <c r="T5763" s="1">
        <f>+Table1[[#This Row],[Adj Total TOTAL_COST]]-Table1[[#This Row],[Current Total TOTAL_COST]]</f>
        <v>-287561.06559999997</v>
      </c>
      <c r="U5763" s="1">
        <f>+Table1[[#This Row],[Adj Total CONTRIBUTION_MARGIN]]-Table1[[#This Row],[Current Total CONTRIBUTION_MARGIN]]</f>
        <v>-83905.000000000015</v>
      </c>
      <c r="V5763" s="1">
        <f>+Table1[[#This Row],[Adj Total OPERATING_MARGIN]]-Table1[[#This Row],[Current Total OPERATING_MARGIN]]</f>
        <v>34770.910000000003</v>
      </c>
    </row>
    <row r="5764" spans="1:22" x14ac:dyDescent="0.3">
      <c r="A5764" t="s">
        <v>22</v>
      </c>
      <c r="B5764">
        <v>2025</v>
      </c>
      <c r="C5764" t="s">
        <v>41</v>
      </c>
      <c r="D5764" t="s">
        <v>41</v>
      </c>
      <c r="E5764" s="2">
        <v>3893</v>
      </c>
      <c r="F5764" s="1">
        <v>3149006.58</v>
      </c>
      <c r="G5764" s="1">
        <v>4472100.0999999996</v>
      </c>
      <c r="H5764" s="1">
        <v>1513636.4813999999</v>
      </c>
      <c r="I5764" s="1">
        <v>197640.09</v>
      </c>
      <c r="J5764" s="1">
        <v>-325562.87</v>
      </c>
      <c r="K5764" s="2">
        <v>3244</v>
      </c>
      <c r="L5764" s="1">
        <v>1553443.29</v>
      </c>
      <c r="M5764" s="1">
        <v>2153080.84</v>
      </c>
      <c r="N5764" s="1">
        <v>878976.53870000003</v>
      </c>
      <c r="O5764" s="1">
        <v>22498.720000000001</v>
      </c>
      <c r="P5764" s="1">
        <v>-290777.06</v>
      </c>
      <c r="Q5764" s="2">
        <f>-+Table1[[#This Row],[Current Record Count]]+Table1[[#This Row],[Adj Record Count]]</f>
        <v>-649</v>
      </c>
      <c r="R5764" s="1">
        <f>+-Table1[[#This Row],[Current Total ADJUSTMENT_AMOUNT]]+Table1[[#This Row],[Adj Total ADJUSTMENT_AMOUNT]]</f>
        <v>-1595563.29</v>
      </c>
      <c r="S5764" s="1">
        <f>-Table1[[#This Row],[Current Total CHARGE_AMOUNT]]+Table1[[#This Row],[Adj Total CHARGE_AMOUNT]]</f>
        <v>-2319019.2599999998</v>
      </c>
      <c r="T5764" s="1">
        <f>+Table1[[#This Row],[Adj Total TOTAL_COST]]-Table1[[#This Row],[Current Total TOTAL_COST]]</f>
        <v>-634659.9426999999</v>
      </c>
      <c r="U5764" s="1">
        <f>+Table1[[#This Row],[Adj Total CONTRIBUTION_MARGIN]]-Table1[[#This Row],[Current Total CONTRIBUTION_MARGIN]]</f>
        <v>-175141.37</v>
      </c>
      <c r="V5764" s="1">
        <f>+Table1[[#This Row],[Adj Total OPERATING_MARGIN]]-Table1[[#This Row],[Current Total OPERATING_MARGIN]]</f>
        <v>34785.81</v>
      </c>
    </row>
    <row r="5765" spans="1:22" x14ac:dyDescent="0.3">
      <c r="A5765" t="s">
        <v>22</v>
      </c>
      <c r="B5765">
        <v>2020</v>
      </c>
      <c r="C5765" t="s">
        <v>20</v>
      </c>
      <c r="D5765" t="s">
        <v>97</v>
      </c>
      <c r="E5765" s="2">
        <v>3960</v>
      </c>
      <c r="F5765" s="1">
        <v>1152364.78</v>
      </c>
      <c r="G5765" s="1">
        <v>2056987.36</v>
      </c>
      <c r="H5765" s="1">
        <v>937603.42890000006</v>
      </c>
      <c r="I5765" s="1">
        <v>201379.54</v>
      </c>
      <c r="J5765" s="1">
        <v>-47219.519999999997</v>
      </c>
      <c r="K5765" s="2">
        <v>3917</v>
      </c>
      <c r="L5765" s="1">
        <v>984504.06</v>
      </c>
      <c r="M5765" s="1">
        <v>1798346.41</v>
      </c>
      <c r="N5765" s="1">
        <v>812374.49609999999</v>
      </c>
      <c r="O5765" s="1">
        <v>189424.28</v>
      </c>
      <c r="P5765" s="1">
        <v>-12314.22</v>
      </c>
      <c r="Q5765" s="2">
        <f>-+Table1[[#This Row],[Current Record Count]]+Table1[[#This Row],[Adj Record Count]]</f>
        <v>-43</v>
      </c>
      <c r="R5765" s="1">
        <f>+-Table1[[#This Row],[Current Total ADJUSTMENT_AMOUNT]]+Table1[[#This Row],[Adj Total ADJUSTMENT_AMOUNT]]</f>
        <v>-167860.71999999997</v>
      </c>
      <c r="S5765" s="1">
        <f>-Table1[[#This Row],[Current Total CHARGE_AMOUNT]]+Table1[[#This Row],[Adj Total CHARGE_AMOUNT]]</f>
        <v>-258640.95000000019</v>
      </c>
      <c r="T5765" s="1">
        <f>+Table1[[#This Row],[Adj Total TOTAL_COST]]-Table1[[#This Row],[Current Total TOTAL_COST]]</f>
        <v>-125228.93280000007</v>
      </c>
      <c r="U5765" s="1">
        <f>+Table1[[#This Row],[Adj Total CONTRIBUTION_MARGIN]]-Table1[[#This Row],[Current Total CONTRIBUTION_MARGIN]]</f>
        <v>-11955.260000000009</v>
      </c>
      <c r="V5765" s="1">
        <f>+Table1[[#This Row],[Adj Total OPERATING_MARGIN]]-Table1[[#This Row],[Current Total OPERATING_MARGIN]]</f>
        <v>34905.299999999996</v>
      </c>
    </row>
    <row r="5766" spans="1:22" x14ac:dyDescent="0.3">
      <c r="A5766" t="s">
        <v>35</v>
      </c>
      <c r="B5766">
        <v>2020</v>
      </c>
      <c r="C5766" t="s">
        <v>60</v>
      </c>
      <c r="D5766" t="s">
        <v>60</v>
      </c>
      <c r="E5766" s="2">
        <v>122</v>
      </c>
      <c r="F5766" s="1">
        <v>369642.01</v>
      </c>
      <c r="G5766" s="1">
        <v>472990.65</v>
      </c>
      <c r="H5766" s="1">
        <v>138119.3585</v>
      </c>
      <c r="I5766" s="1">
        <v>10540.21</v>
      </c>
      <c r="J5766" s="1">
        <v>-35311.5</v>
      </c>
      <c r="K5766" s="2">
        <v>13</v>
      </c>
      <c r="L5766" s="1">
        <v>5256.65</v>
      </c>
      <c r="M5766" s="1">
        <v>6131.5</v>
      </c>
      <c r="N5766" s="1">
        <v>1273.0817</v>
      </c>
      <c r="O5766" s="1">
        <v>64.45</v>
      </c>
      <c r="P5766" s="1">
        <v>-398.23</v>
      </c>
      <c r="Q5766" s="2">
        <f>-+Table1[[#This Row],[Current Record Count]]+Table1[[#This Row],[Adj Record Count]]</f>
        <v>-109</v>
      </c>
      <c r="R5766" s="1">
        <f>+-Table1[[#This Row],[Current Total ADJUSTMENT_AMOUNT]]+Table1[[#This Row],[Adj Total ADJUSTMENT_AMOUNT]]</f>
        <v>-364385.36</v>
      </c>
      <c r="S5766" s="1">
        <f>-Table1[[#This Row],[Current Total CHARGE_AMOUNT]]+Table1[[#This Row],[Adj Total CHARGE_AMOUNT]]</f>
        <v>-466859.15</v>
      </c>
      <c r="T5766" s="1">
        <f>+Table1[[#This Row],[Adj Total TOTAL_COST]]-Table1[[#This Row],[Current Total TOTAL_COST]]</f>
        <v>-136846.27679999999</v>
      </c>
      <c r="U5766" s="1">
        <f>+Table1[[#This Row],[Adj Total CONTRIBUTION_MARGIN]]-Table1[[#This Row],[Current Total CONTRIBUTION_MARGIN]]</f>
        <v>-10475.759999999998</v>
      </c>
      <c r="V5766" s="1">
        <f>+Table1[[#This Row],[Adj Total OPERATING_MARGIN]]-Table1[[#This Row],[Current Total OPERATING_MARGIN]]</f>
        <v>34913.269999999997</v>
      </c>
    </row>
    <row r="5767" spans="1:22" x14ac:dyDescent="0.3">
      <c r="A5767" t="s">
        <v>16</v>
      </c>
      <c r="B5767">
        <v>2025</v>
      </c>
      <c r="C5767" t="s">
        <v>20</v>
      </c>
      <c r="D5767" t="s">
        <v>70</v>
      </c>
      <c r="E5767" s="2">
        <v>47</v>
      </c>
      <c r="F5767" s="1">
        <v>814891.88</v>
      </c>
      <c r="G5767" s="1">
        <v>1298550.49</v>
      </c>
      <c r="H5767" s="1">
        <v>493494.9277</v>
      </c>
      <c r="I5767" s="1">
        <v>104306.37</v>
      </c>
      <c r="J5767" s="1">
        <v>-34441.269999999997</v>
      </c>
      <c r="K5767" s="2">
        <v>6</v>
      </c>
      <c r="L5767" s="1">
        <v>304.35000000000002</v>
      </c>
      <c r="M5767" s="1">
        <v>1415.67</v>
      </c>
      <c r="N5767" s="1">
        <v>147.91419999999999</v>
      </c>
      <c r="O5767" s="1">
        <v>549.07000000000005</v>
      </c>
      <c r="P5767" s="1">
        <v>493.92</v>
      </c>
      <c r="Q5767" s="2">
        <f>-+Table1[[#This Row],[Current Record Count]]+Table1[[#This Row],[Adj Record Count]]</f>
        <v>-41</v>
      </c>
      <c r="R5767" s="1">
        <f>+-Table1[[#This Row],[Current Total ADJUSTMENT_AMOUNT]]+Table1[[#This Row],[Adj Total ADJUSTMENT_AMOUNT]]</f>
        <v>-814587.53</v>
      </c>
      <c r="S5767" s="1">
        <f>-Table1[[#This Row],[Current Total CHARGE_AMOUNT]]+Table1[[#This Row],[Adj Total CHARGE_AMOUNT]]</f>
        <v>-1297134.82</v>
      </c>
      <c r="T5767" s="1">
        <f>+Table1[[#This Row],[Adj Total TOTAL_COST]]-Table1[[#This Row],[Current Total TOTAL_COST]]</f>
        <v>-493347.0135</v>
      </c>
      <c r="U5767" s="1">
        <f>+Table1[[#This Row],[Adj Total CONTRIBUTION_MARGIN]]-Table1[[#This Row],[Current Total CONTRIBUTION_MARGIN]]</f>
        <v>-103757.29999999999</v>
      </c>
      <c r="V5767" s="1">
        <f>+Table1[[#This Row],[Adj Total OPERATING_MARGIN]]-Table1[[#This Row],[Current Total OPERATING_MARGIN]]</f>
        <v>34935.189999999995</v>
      </c>
    </row>
    <row r="5768" spans="1:22" x14ac:dyDescent="0.3">
      <c r="A5768" t="s">
        <v>81</v>
      </c>
      <c r="B5768">
        <v>2023</v>
      </c>
      <c r="C5768" t="s">
        <v>29</v>
      </c>
      <c r="D5768" t="s">
        <v>65</v>
      </c>
      <c r="E5768" s="2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2">
        <v>27</v>
      </c>
      <c r="L5768" s="1">
        <v>236207.21</v>
      </c>
      <c r="M5768" s="1">
        <v>362005.96</v>
      </c>
      <c r="N5768" s="1">
        <v>91842.146299999993</v>
      </c>
      <c r="O5768" s="1">
        <v>56518.17</v>
      </c>
      <c r="P5768" s="1">
        <v>35242.74</v>
      </c>
      <c r="Q5768" s="2">
        <f>-+Table1[[#This Row],[Current Record Count]]+Table1[[#This Row],[Adj Record Count]]</f>
        <v>27</v>
      </c>
      <c r="R5768" s="1">
        <f>+-Table1[[#This Row],[Current Total ADJUSTMENT_AMOUNT]]+Table1[[#This Row],[Adj Total ADJUSTMENT_AMOUNT]]</f>
        <v>236207.21</v>
      </c>
      <c r="S5768" s="1">
        <f>-Table1[[#This Row],[Current Total CHARGE_AMOUNT]]+Table1[[#This Row],[Adj Total CHARGE_AMOUNT]]</f>
        <v>362005.96</v>
      </c>
      <c r="T5768" s="1">
        <f>+Table1[[#This Row],[Adj Total TOTAL_COST]]-Table1[[#This Row],[Current Total TOTAL_COST]]</f>
        <v>91842.146299999993</v>
      </c>
      <c r="U5768" s="1">
        <f>+Table1[[#This Row],[Adj Total CONTRIBUTION_MARGIN]]-Table1[[#This Row],[Current Total CONTRIBUTION_MARGIN]]</f>
        <v>56518.17</v>
      </c>
      <c r="V5768" s="1">
        <f>+Table1[[#This Row],[Adj Total OPERATING_MARGIN]]-Table1[[#This Row],[Current Total OPERATING_MARGIN]]</f>
        <v>35242.74</v>
      </c>
    </row>
    <row r="5769" spans="1:22" x14ac:dyDescent="0.3">
      <c r="A5769" t="s">
        <v>82</v>
      </c>
      <c r="B5769">
        <v>2020</v>
      </c>
      <c r="C5769" t="s">
        <v>20</v>
      </c>
      <c r="D5769" t="s">
        <v>70</v>
      </c>
      <c r="E5769" s="2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2">
        <v>4</v>
      </c>
      <c r="L5769" s="1">
        <v>30273.34</v>
      </c>
      <c r="M5769" s="1">
        <v>81775.839999999997</v>
      </c>
      <c r="N5769" s="1">
        <v>16185.0131</v>
      </c>
      <c r="O5769" s="1">
        <v>39954.21</v>
      </c>
      <c r="P5769" s="1">
        <v>35279.24</v>
      </c>
      <c r="Q5769" s="2">
        <f>-+Table1[[#This Row],[Current Record Count]]+Table1[[#This Row],[Adj Record Count]]</f>
        <v>4</v>
      </c>
      <c r="R5769" s="1">
        <f>+-Table1[[#This Row],[Current Total ADJUSTMENT_AMOUNT]]+Table1[[#This Row],[Adj Total ADJUSTMENT_AMOUNT]]</f>
        <v>30273.34</v>
      </c>
      <c r="S5769" s="1">
        <f>-Table1[[#This Row],[Current Total CHARGE_AMOUNT]]+Table1[[#This Row],[Adj Total CHARGE_AMOUNT]]</f>
        <v>81775.839999999997</v>
      </c>
      <c r="T5769" s="1">
        <f>+Table1[[#This Row],[Adj Total TOTAL_COST]]-Table1[[#This Row],[Current Total TOTAL_COST]]</f>
        <v>16185.0131</v>
      </c>
      <c r="U5769" s="1">
        <f>+Table1[[#This Row],[Adj Total CONTRIBUTION_MARGIN]]-Table1[[#This Row],[Current Total CONTRIBUTION_MARGIN]]</f>
        <v>39954.21</v>
      </c>
      <c r="V5769" s="1">
        <f>+Table1[[#This Row],[Adj Total OPERATING_MARGIN]]-Table1[[#This Row],[Current Total OPERATING_MARGIN]]</f>
        <v>35279.24</v>
      </c>
    </row>
    <row r="5770" spans="1:22" x14ac:dyDescent="0.3">
      <c r="A5770" t="s">
        <v>39</v>
      </c>
      <c r="B5770">
        <v>2022</v>
      </c>
      <c r="C5770" t="s">
        <v>20</v>
      </c>
      <c r="D5770" t="s">
        <v>70</v>
      </c>
      <c r="E5770" s="2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2">
        <v>12</v>
      </c>
      <c r="L5770" s="1">
        <v>81911.61</v>
      </c>
      <c r="M5770" s="1">
        <v>171950.53</v>
      </c>
      <c r="N5770" s="1">
        <v>44146.939200000001</v>
      </c>
      <c r="O5770" s="1">
        <v>48707.54</v>
      </c>
      <c r="P5770" s="1">
        <v>35392.879999999997</v>
      </c>
      <c r="Q5770" s="2">
        <f>-+Table1[[#This Row],[Current Record Count]]+Table1[[#This Row],[Adj Record Count]]</f>
        <v>12</v>
      </c>
      <c r="R5770" s="1">
        <f>+-Table1[[#This Row],[Current Total ADJUSTMENT_AMOUNT]]+Table1[[#This Row],[Adj Total ADJUSTMENT_AMOUNT]]</f>
        <v>81911.61</v>
      </c>
      <c r="S5770" s="1">
        <f>-Table1[[#This Row],[Current Total CHARGE_AMOUNT]]+Table1[[#This Row],[Adj Total CHARGE_AMOUNT]]</f>
        <v>171950.53</v>
      </c>
      <c r="T5770" s="1">
        <f>+Table1[[#This Row],[Adj Total TOTAL_COST]]-Table1[[#This Row],[Current Total TOTAL_COST]]</f>
        <v>44146.939200000001</v>
      </c>
      <c r="U5770" s="1">
        <f>+Table1[[#This Row],[Adj Total CONTRIBUTION_MARGIN]]-Table1[[#This Row],[Current Total CONTRIBUTION_MARGIN]]</f>
        <v>48707.54</v>
      </c>
      <c r="V5770" s="1">
        <f>+Table1[[#This Row],[Adj Total OPERATING_MARGIN]]-Table1[[#This Row],[Current Total OPERATING_MARGIN]]</f>
        <v>35392.879999999997</v>
      </c>
    </row>
    <row r="5771" spans="1:22" x14ac:dyDescent="0.3">
      <c r="A5771" t="s">
        <v>33</v>
      </c>
      <c r="B5771">
        <v>2023</v>
      </c>
      <c r="C5771" t="s">
        <v>23</v>
      </c>
      <c r="D5771" t="s">
        <v>77</v>
      </c>
      <c r="E5771" s="2">
        <v>1063</v>
      </c>
      <c r="F5771" s="1">
        <v>1098295.3</v>
      </c>
      <c r="G5771" s="1">
        <v>1361026.69</v>
      </c>
      <c r="H5771" s="1">
        <v>410821.2721</v>
      </c>
      <c r="I5771" s="1">
        <v>118677.97</v>
      </c>
      <c r="J5771" s="1">
        <v>-35497.33</v>
      </c>
      <c r="K5771" s="2">
        <v>1</v>
      </c>
      <c r="L5771" s="1">
        <v>225.17</v>
      </c>
      <c r="M5771" s="1">
        <v>225.17</v>
      </c>
      <c r="N5771" s="1">
        <v>48.361800000000002</v>
      </c>
      <c r="O5771" s="1">
        <v>-42.91</v>
      </c>
      <c r="P5771" s="1">
        <v>-47.67</v>
      </c>
      <c r="Q5771" s="2">
        <f>-+Table1[[#This Row],[Current Record Count]]+Table1[[#This Row],[Adj Record Count]]</f>
        <v>-1062</v>
      </c>
      <c r="R5771" s="1">
        <f>+-Table1[[#This Row],[Current Total ADJUSTMENT_AMOUNT]]+Table1[[#This Row],[Adj Total ADJUSTMENT_AMOUNT]]</f>
        <v>-1098070.1300000001</v>
      </c>
      <c r="S5771" s="1">
        <f>-Table1[[#This Row],[Current Total CHARGE_AMOUNT]]+Table1[[#This Row],[Adj Total CHARGE_AMOUNT]]</f>
        <v>-1360801.52</v>
      </c>
      <c r="T5771" s="1">
        <f>+Table1[[#This Row],[Adj Total TOTAL_COST]]-Table1[[#This Row],[Current Total TOTAL_COST]]</f>
        <v>-410772.91029999999</v>
      </c>
      <c r="U5771" s="1">
        <f>+Table1[[#This Row],[Adj Total CONTRIBUTION_MARGIN]]-Table1[[#This Row],[Current Total CONTRIBUTION_MARGIN]]</f>
        <v>-118720.88</v>
      </c>
      <c r="V5771" s="1">
        <f>+Table1[[#This Row],[Adj Total OPERATING_MARGIN]]-Table1[[#This Row],[Current Total OPERATING_MARGIN]]</f>
        <v>35449.660000000003</v>
      </c>
    </row>
    <row r="5772" spans="1:22" x14ac:dyDescent="0.3">
      <c r="A5772" t="s">
        <v>31</v>
      </c>
      <c r="B5772">
        <v>2025</v>
      </c>
      <c r="C5772" t="s">
        <v>23</v>
      </c>
      <c r="D5772" t="s">
        <v>77</v>
      </c>
      <c r="E5772" s="2">
        <v>75</v>
      </c>
      <c r="F5772" s="1">
        <v>70030.84</v>
      </c>
      <c r="G5772" s="1">
        <v>84042.99</v>
      </c>
      <c r="H5772" s="1">
        <v>49517.930800000002</v>
      </c>
      <c r="I5772" s="1">
        <v>-10142.86</v>
      </c>
      <c r="J5772" s="1">
        <v>-35611.730000000003</v>
      </c>
      <c r="K5772" s="2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2">
        <f>-+Table1[[#This Row],[Current Record Count]]+Table1[[#This Row],[Adj Record Count]]</f>
        <v>-75</v>
      </c>
      <c r="R5772" s="1">
        <f>+-Table1[[#This Row],[Current Total ADJUSTMENT_AMOUNT]]+Table1[[#This Row],[Adj Total ADJUSTMENT_AMOUNT]]</f>
        <v>-70030.84</v>
      </c>
      <c r="S5772" s="1">
        <f>-Table1[[#This Row],[Current Total CHARGE_AMOUNT]]+Table1[[#This Row],[Adj Total CHARGE_AMOUNT]]</f>
        <v>-84042.99</v>
      </c>
      <c r="T5772" s="1">
        <f>+Table1[[#This Row],[Adj Total TOTAL_COST]]-Table1[[#This Row],[Current Total TOTAL_COST]]</f>
        <v>-49517.930800000002</v>
      </c>
      <c r="U5772" s="1">
        <f>+Table1[[#This Row],[Adj Total CONTRIBUTION_MARGIN]]-Table1[[#This Row],[Current Total CONTRIBUTION_MARGIN]]</f>
        <v>10142.86</v>
      </c>
      <c r="V5772" s="1">
        <f>+Table1[[#This Row],[Adj Total OPERATING_MARGIN]]-Table1[[#This Row],[Current Total OPERATING_MARGIN]]</f>
        <v>35611.730000000003</v>
      </c>
    </row>
    <row r="5773" spans="1:22" x14ac:dyDescent="0.3">
      <c r="A5773" t="s">
        <v>31</v>
      </c>
      <c r="B5773">
        <v>2020</v>
      </c>
      <c r="C5773" t="s">
        <v>47</v>
      </c>
      <c r="D5773" t="s">
        <v>63</v>
      </c>
      <c r="E5773" s="2">
        <v>43</v>
      </c>
      <c r="F5773" s="1">
        <v>278048.09000000003</v>
      </c>
      <c r="G5773" s="1">
        <v>351450.89</v>
      </c>
      <c r="H5773" s="1">
        <v>108650.57859999999</v>
      </c>
      <c r="I5773" s="1">
        <v>-3738.66</v>
      </c>
      <c r="J5773" s="1">
        <v>-35630.35</v>
      </c>
      <c r="K5773" s="2">
        <v>1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2">
        <f>-+Table1[[#This Row],[Current Record Count]]+Table1[[#This Row],[Adj Record Count]]</f>
        <v>-42</v>
      </c>
      <c r="R5773" s="1">
        <f>+-Table1[[#This Row],[Current Total ADJUSTMENT_AMOUNT]]+Table1[[#This Row],[Adj Total ADJUSTMENT_AMOUNT]]</f>
        <v>-278048.09000000003</v>
      </c>
      <c r="S5773" s="1">
        <f>-Table1[[#This Row],[Current Total CHARGE_AMOUNT]]+Table1[[#This Row],[Adj Total CHARGE_AMOUNT]]</f>
        <v>-351450.89</v>
      </c>
      <c r="T5773" s="1">
        <f>+Table1[[#This Row],[Adj Total TOTAL_COST]]-Table1[[#This Row],[Current Total TOTAL_COST]]</f>
        <v>-108650.57859999999</v>
      </c>
      <c r="U5773" s="1">
        <f>+Table1[[#This Row],[Adj Total CONTRIBUTION_MARGIN]]-Table1[[#This Row],[Current Total CONTRIBUTION_MARGIN]]</f>
        <v>3738.66</v>
      </c>
      <c r="V5773" s="1">
        <f>+Table1[[#This Row],[Adj Total OPERATING_MARGIN]]-Table1[[#This Row],[Current Total OPERATING_MARGIN]]</f>
        <v>35630.35</v>
      </c>
    </row>
    <row r="5774" spans="1:22" x14ac:dyDescent="0.3">
      <c r="A5774" t="s">
        <v>35</v>
      </c>
      <c r="B5774">
        <v>2024</v>
      </c>
      <c r="C5774" t="s">
        <v>17</v>
      </c>
      <c r="D5774" t="s">
        <v>56</v>
      </c>
      <c r="E5774" s="2">
        <v>525</v>
      </c>
      <c r="F5774" s="1">
        <v>600430.71</v>
      </c>
      <c r="G5774" s="1">
        <v>787098.01</v>
      </c>
      <c r="H5774" s="1">
        <v>413414.33740000002</v>
      </c>
      <c r="I5774" s="1">
        <v>-21974.22</v>
      </c>
      <c r="J5774" s="1">
        <v>-145548.35999999999</v>
      </c>
      <c r="K5774" s="2">
        <v>456</v>
      </c>
      <c r="L5774" s="1">
        <v>258203.61</v>
      </c>
      <c r="M5774" s="1">
        <v>371034.07</v>
      </c>
      <c r="N5774" s="1">
        <v>271334.4902</v>
      </c>
      <c r="O5774" s="1">
        <v>-27345.040000000001</v>
      </c>
      <c r="P5774" s="1">
        <v>-109903.07</v>
      </c>
      <c r="Q5774" s="2">
        <f>-+Table1[[#This Row],[Current Record Count]]+Table1[[#This Row],[Adj Record Count]]</f>
        <v>-69</v>
      </c>
      <c r="R5774" s="1">
        <f>+-Table1[[#This Row],[Current Total ADJUSTMENT_AMOUNT]]+Table1[[#This Row],[Adj Total ADJUSTMENT_AMOUNT]]</f>
        <v>-342227.1</v>
      </c>
      <c r="S5774" s="1">
        <f>-Table1[[#This Row],[Current Total CHARGE_AMOUNT]]+Table1[[#This Row],[Adj Total CHARGE_AMOUNT]]</f>
        <v>-416063.94</v>
      </c>
      <c r="T5774" s="1">
        <f>+Table1[[#This Row],[Adj Total TOTAL_COST]]-Table1[[#This Row],[Current Total TOTAL_COST]]</f>
        <v>-142079.84720000002</v>
      </c>
      <c r="U5774" s="1">
        <f>+Table1[[#This Row],[Adj Total CONTRIBUTION_MARGIN]]-Table1[[#This Row],[Current Total CONTRIBUTION_MARGIN]]</f>
        <v>-5370.82</v>
      </c>
      <c r="V5774" s="1">
        <f>+Table1[[#This Row],[Adj Total OPERATING_MARGIN]]-Table1[[#This Row],[Current Total OPERATING_MARGIN]]</f>
        <v>35645.289999999979</v>
      </c>
    </row>
    <row r="5775" spans="1:22" x14ac:dyDescent="0.3">
      <c r="A5775" t="s">
        <v>54</v>
      </c>
      <c r="B5775">
        <v>2023</v>
      </c>
      <c r="C5775" t="s">
        <v>29</v>
      </c>
      <c r="D5775" t="s">
        <v>43</v>
      </c>
      <c r="E5775" s="2">
        <v>29</v>
      </c>
      <c r="F5775" s="1">
        <v>4070.35</v>
      </c>
      <c r="G5775" s="1">
        <v>7406</v>
      </c>
      <c r="H5775" s="1">
        <v>7891.9305999999997</v>
      </c>
      <c r="I5775" s="1">
        <v>-1898.05</v>
      </c>
      <c r="J5775" s="1">
        <v>-4554.96</v>
      </c>
      <c r="K5775" s="2">
        <v>114</v>
      </c>
      <c r="L5775" s="1">
        <v>298981.96000000002</v>
      </c>
      <c r="M5775" s="1">
        <v>474598.41</v>
      </c>
      <c r="N5775" s="1">
        <v>145755.4094</v>
      </c>
      <c r="O5775" s="1">
        <v>89567.360000000001</v>
      </c>
      <c r="P5775" s="1">
        <v>31104.16</v>
      </c>
      <c r="Q5775" s="2">
        <f>-+Table1[[#This Row],[Current Record Count]]+Table1[[#This Row],[Adj Record Count]]</f>
        <v>85</v>
      </c>
      <c r="R5775" s="1">
        <f>+-Table1[[#This Row],[Current Total ADJUSTMENT_AMOUNT]]+Table1[[#This Row],[Adj Total ADJUSTMENT_AMOUNT]]</f>
        <v>294911.61000000004</v>
      </c>
      <c r="S5775" s="1">
        <f>-Table1[[#This Row],[Current Total CHARGE_AMOUNT]]+Table1[[#This Row],[Adj Total CHARGE_AMOUNT]]</f>
        <v>467192.41</v>
      </c>
      <c r="T5775" s="1">
        <f>+Table1[[#This Row],[Adj Total TOTAL_COST]]-Table1[[#This Row],[Current Total TOTAL_COST]]</f>
        <v>137863.47880000001</v>
      </c>
      <c r="U5775" s="1">
        <f>+Table1[[#This Row],[Adj Total CONTRIBUTION_MARGIN]]-Table1[[#This Row],[Current Total CONTRIBUTION_MARGIN]]</f>
        <v>91465.41</v>
      </c>
      <c r="V5775" s="1">
        <f>+Table1[[#This Row],[Adj Total OPERATING_MARGIN]]-Table1[[#This Row],[Current Total OPERATING_MARGIN]]</f>
        <v>35659.120000000003</v>
      </c>
    </row>
    <row r="5776" spans="1:22" x14ac:dyDescent="0.3">
      <c r="A5776" t="s">
        <v>78</v>
      </c>
      <c r="B5776">
        <v>2021</v>
      </c>
      <c r="C5776" t="s">
        <v>29</v>
      </c>
      <c r="D5776" t="s">
        <v>30</v>
      </c>
      <c r="E5776" s="2">
        <v>2455</v>
      </c>
      <c r="F5776" s="1">
        <v>6199949.2699999996</v>
      </c>
      <c r="G5776" s="1">
        <v>7649548.96</v>
      </c>
      <c r="H5776" s="1">
        <v>1360255.7368999999</v>
      </c>
      <c r="I5776" s="1">
        <v>869009.12</v>
      </c>
      <c r="J5776" s="1">
        <v>422434.02</v>
      </c>
      <c r="K5776" s="2">
        <v>2165</v>
      </c>
      <c r="L5776" s="1">
        <v>4391350.09</v>
      </c>
      <c r="M5776" s="1">
        <v>5393500.9900000002</v>
      </c>
      <c r="N5776" s="1">
        <v>742342.72739999997</v>
      </c>
      <c r="O5776" s="1">
        <v>725039.82</v>
      </c>
      <c r="P5776" s="1">
        <v>458203.71</v>
      </c>
      <c r="Q5776" s="2">
        <f>-+Table1[[#This Row],[Current Record Count]]+Table1[[#This Row],[Adj Record Count]]</f>
        <v>-290</v>
      </c>
      <c r="R5776" s="1">
        <f>+-Table1[[#This Row],[Current Total ADJUSTMENT_AMOUNT]]+Table1[[#This Row],[Adj Total ADJUSTMENT_AMOUNT]]</f>
        <v>-1808599.1799999997</v>
      </c>
      <c r="S5776" s="1">
        <f>-Table1[[#This Row],[Current Total CHARGE_AMOUNT]]+Table1[[#This Row],[Adj Total CHARGE_AMOUNT]]</f>
        <v>-2256047.9699999997</v>
      </c>
      <c r="T5776" s="1">
        <f>+Table1[[#This Row],[Adj Total TOTAL_COST]]-Table1[[#This Row],[Current Total TOTAL_COST]]</f>
        <v>-617913.00949999993</v>
      </c>
      <c r="U5776" s="1">
        <f>+Table1[[#This Row],[Adj Total CONTRIBUTION_MARGIN]]-Table1[[#This Row],[Current Total CONTRIBUTION_MARGIN]]</f>
        <v>-143969.30000000005</v>
      </c>
      <c r="V5776" s="1">
        <f>+Table1[[#This Row],[Adj Total OPERATING_MARGIN]]-Table1[[#This Row],[Current Total OPERATING_MARGIN]]</f>
        <v>35769.69</v>
      </c>
    </row>
    <row r="5777" spans="1:22" x14ac:dyDescent="0.3">
      <c r="A5777" t="s">
        <v>35</v>
      </c>
      <c r="B5777">
        <v>2021</v>
      </c>
      <c r="C5777" t="s">
        <v>17</v>
      </c>
      <c r="D5777" t="s">
        <v>79</v>
      </c>
      <c r="E5777" s="2">
        <v>71</v>
      </c>
      <c r="F5777" s="1">
        <v>534791.63</v>
      </c>
      <c r="G5777" s="1">
        <v>607404.5</v>
      </c>
      <c r="H5777" s="1">
        <v>170470.1208</v>
      </c>
      <c r="I5777" s="1">
        <v>-13994.17</v>
      </c>
      <c r="J5777" s="1">
        <v>-73740.97</v>
      </c>
      <c r="K5777" s="2">
        <v>47</v>
      </c>
      <c r="L5777" s="1">
        <v>230217.82</v>
      </c>
      <c r="M5777" s="1">
        <v>267178.77</v>
      </c>
      <c r="N5777" s="1">
        <v>87336.449200000003</v>
      </c>
      <c r="O5777" s="1">
        <v>-9456.11</v>
      </c>
      <c r="P5777" s="1">
        <v>-37966.730000000003</v>
      </c>
      <c r="Q5777" s="2">
        <f>-+Table1[[#This Row],[Current Record Count]]+Table1[[#This Row],[Adj Record Count]]</f>
        <v>-24</v>
      </c>
      <c r="R5777" s="1">
        <f>+-Table1[[#This Row],[Current Total ADJUSTMENT_AMOUNT]]+Table1[[#This Row],[Adj Total ADJUSTMENT_AMOUNT]]</f>
        <v>-304573.81</v>
      </c>
      <c r="S5777" s="1">
        <f>-Table1[[#This Row],[Current Total CHARGE_AMOUNT]]+Table1[[#This Row],[Adj Total CHARGE_AMOUNT]]</f>
        <v>-340225.73</v>
      </c>
      <c r="T5777" s="1">
        <f>+Table1[[#This Row],[Adj Total TOTAL_COST]]-Table1[[#This Row],[Current Total TOTAL_COST]]</f>
        <v>-83133.671600000001</v>
      </c>
      <c r="U5777" s="1">
        <f>+Table1[[#This Row],[Adj Total CONTRIBUTION_MARGIN]]-Table1[[#This Row],[Current Total CONTRIBUTION_MARGIN]]</f>
        <v>4538.0599999999995</v>
      </c>
      <c r="V5777" s="1">
        <f>+Table1[[#This Row],[Adj Total OPERATING_MARGIN]]-Table1[[#This Row],[Current Total OPERATING_MARGIN]]</f>
        <v>35774.239999999998</v>
      </c>
    </row>
    <row r="5778" spans="1:22" x14ac:dyDescent="0.3">
      <c r="A5778" t="s">
        <v>22</v>
      </c>
      <c r="B5778">
        <v>2021</v>
      </c>
      <c r="C5778" t="s">
        <v>29</v>
      </c>
      <c r="D5778" t="s">
        <v>73</v>
      </c>
      <c r="E5778" s="2">
        <v>266</v>
      </c>
      <c r="F5778" s="1">
        <v>271935.40999999997</v>
      </c>
      <c r="G5778" s="1">
        <v>330476.67</v>
      </c>
      <c r="H5778" s="1">
        <v>129495.4397</v>
      </c>
      <c r="I5778" s="1">
        <v>-25370.080000000002</v>
      </c>
      <c r="J5778" s="1">
        <v>-60372.32</v>
      </c>
      <c r="K5778" s="2">
        <v>242</v>
      </c>
      <c r="L5778" s="1">
        <v>28801.19</v>
      </c>
      <c r="M5778" s="1">
        <v>41678</v>
      </c>
      <c r="N5778" s="1">
        <v>44671.313099999999</v>
      </c>
      <c r="O5778" s="1">
        <v>-9992.5</v>
      </c>
      <c r="P5778" s="1">
        <v>-24524.54</v>
      </c>
      <c r="Q5778" s="2">
        <f>-+Table1[[#This Row],[Current Record Count]]+Table1[[#This Row],[Adj Record Count]]</f>
        <v>-24</v>
      </c>
      <c r="R5778" s="1">
        <f>+-Table1[[#This Row],[Current Total ADJUSTMENT_AMOUNT]]+Table1[[#This Row],[Adj Total ADJUSTMENT_AMOUNT]]</f>
        <v>-243134.21999999997</v>
      </c>
      <c r="S5778" s="1">
        <f>-Table1[[#This Row],[Current Total CHARGE_AMOUNT]]+Table1[[#This Row],[Adj Total CHARGE_AMOUNT]]</f>
        <v>-288798.67</v>
      </c>
      <c r="T5778" s="1">
        <f>+Table1[[#This Row],[Adj Total TOTAL_COST]]-Table1[[#This Row],[Current Total TOTAL_COST]]</f>
        <v>-84824.126600000003</v>
      </c>
      <c r="U5778" s="1">
        <f>+Table1[[#This Row],[Adj Total CONTRIBUTION_MARGIN]]-Table1[[#This Row],[Current Total CONTRIBUTION_MARGIN]]</f>
        <v>15377.580000000002</v>
      </c>
      <c r="V5778" s="1">
        <f>+Table1[[#This Row],[Adj Total OPERATING_MARGIN]]-Table1[[#This Row],[Current Total OPERATING_MARGIN]]</f>
        <v>35847.78</v>
      </c>
    </row>
    <row r="5779" spans="1:22" x14ac:dyDescent="0.3">
      <c r="A5779" t="s">
        <v>25</v>
      </c>
      <c r="B5779">
        <v>2024</v>
      </c>
      <c r="C5779" t="s">
        <v>17</v>
      </c>
      <c r="D5779" t="s">
        <v>86</v>
      </c>
      <c r="E5779" s="2">
        <v>374</v>
      </c>
      <c r="F5779" s="1">
        <v>2208327.64</v>
      </c>
      <c r="G5779" s="1">
        <v>2601959.0099999998</v>
      </c>
      <c r="H5779" s="1">
        <v>253378.1679</v>
      </c>
      <c r="I5779" s="1">
        <v>297765.94</v>
      </c>
      <c r="J5779" s="1">
        <v>213379.08</v>
      </c>
      <c r="K5779" s="2">
        <v>526</v>
      </c>
      <c r="L5779" s="1">
        <v>3184051.77</v>
      </c>
      <c r="M5779" s="1">
        <v>3774617.27</v>
      </c>
      <c r="N5779" s="1">
        <v>427643.1679</v>
      </c>
      <c r="O5779" s="1">
        <v>390912.8</v>
      </c>
      <c r="P5779" s="1">
        <v>249426.94</v>
      </c>
      <c r="Q5779" s="2">
        <f>-+Table1[[#This Row],[Current Record Count]]+Table1[[#This Row],[Adj Record Count]]</f>
        <v>152</v>
      </c>
      <c r="R5779" s="1">
        <f>+-Table1[[#This Row],[Current Total ADJUSTMENT_AMOUNT]]+Table1[[#This Row],[Adj Total ADJUSTMENT_AMOUNT]]</f>
        <v>975724.12999999989</v>
      </c>
      <c r="S5779" s="1">
        <f>-Table1[[#This Row],[Current Total CHARGE_AMOUNT]]+Table1[[#This Row],[Adj Total CHARGE_AMOUNT]]</f>
        <v>1172658.2600000002</v>
      </c>
      <c r="T5779" s="1">
        <f>+Table1[[#This Row],[Adj Total TOTAL_COST]]-Table1[[#This Row],[Current Total TOTAL_COST]]</f>
        <v>174265</v>
      </c>
      <c r="U5779" s="1">
        <f>+Table1[[#This Row],[Adj Total CONTRIBUTION_MARGIN]]-Table1[[#This Row],[Current Total CONTRIBUTION_MARGIN]]</f>
        <v>93146.859999999986</v>
      </c>
      <c r="V5779" s="1">
        <f>+Table1[[#This Row],[Adj Total OPERATING_MARGIN]]-Table1[[#This Row],[Current Total OPERATING_MARGIN]]</f>
        <v>36047.860000000015</v>
      </c>
    </row>
    <row r="5780" spans="1:22" x14ac:dyDescent="0.3">
      <c r="A5780" t="s">
        <v>33</v>
      </c>
      <c r="B5780">
        <v>2020</v>
      </c>
      <c r="C5780" t="s">
        <v>20</v>
      </c>
      <c r="D5780" t="s">
        <v>21</v>
      </c>
      <c r="E5780" s="2">
        <v>26</v>
      </c>
      <c r="F5780" s="1">
        <v>123243.33</v>
      </c>
      <c r="G5780" s="1">
        <v>168260.77</v>
      </c>
      <c r="H5780" s="1">
        <v>80865.7592</v>
      </c>
      <c r="I5780" s="1">
        <v>-7722.99</v>
      </c>
      <c r="J5780" s="1">
        <v>-36117.35</v>
      </c>
      <c r="K5780" s="2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2">
        <f>-+Table1[[#This Row],[Current Record Count]]+Table1[[#This Row],[Adj Record Count]]</f>
        <v>-26</v>
      </c>
      <c r="R5780" s="1">
        <f>+-Table1[[#This Row],[Current Total ADJUSTMENT_AMOUNT]]+Table1[[#This Row],[Adj Total ADJUSTMENT_AMOUNT]]</f>
        <v>-123243.33</v>
      </c>
      <c r="S5780" s="1">
        <f>-Table1[[#This Row],[Current Total CHARGE_AMOUNT]]+Table1[[#This Row],[Adj Total CHARGE_AMOUNT]]</f>
        <v>-168260.77</v>
      </c>
      <c r="T5780" s="1">
        <f>+Table1[[#This Row],[Adj Total TOTAL_COST]]-Table1[[#This Row],[Current Total TOTAL_COST]]</f>
        <v>-80865.7592</v>
      </c>
      <c r="U5780" s="1">
        <f>+Table1[[#This Row],[Adj Total CONTRIBUTION_MARGIN]]-Table1[[#This Row],[Current Total CONTRIBUTION_MARGIN]]</f>
        <v>7722.99</v>
      </c>
      <c r="V5780" s="1">
        <f>+Table1[[#This Row],[Adj Total OPERATING_MARGIN]]-Table1[[#This Row],[Current Total OPERATING_MARGIN]]</f>
        <v>36117.35</v>
      </c>
    </row>
    <row r="5781" spans="1:22" x14ac:dyDescent="0.3">
      <c r="A5781" t="s">
        <v>98</v>
      </c>
      <c r="B5781">
        <v>2021</v>
      </c>
      <c r="C5781" t="s">
        <v>17</v>
      </c>
      <c r="D5781" t="s">
        <v>45</v>
      </c>
      <c r="E5781" s="2">
        <v>4</v>
      </c>
      <c r="F5781" s="1">
        <v>53968.95</v>
      </c>
      <c r="G5781" s="1">
        <v>109625.2</v>
      </c>
      <c r="H5781" s="1">
        <v>50048.209699999999</v>
      </c>
      <c r="I5781" s="1">
        <v>16357.9</v>
      </c>
      <c r="J5781" s="1">
        <v>5741.84</v>
      </c>
      <c r="K5781" s="2">
        <v>19</v>
      </c>
      <c r="L5781" s="1">
        <v>523218.2</v>
      </c>
      <c r="M5781" s="1">
        <v>891254.63</v>
      </c>
      <c r="N5781" s="1">
        <v>306019.91340000002</v>
      </c>
      <c r="O5781" s="1">
        <v>110745.72</v>
      </c>
      <c r="P5781" s="1">
        <v>41917.769999999997</v>
      </c>
      <c r="Q5781" s="2">
        <f>-+Table1[[#This Row],[Current Record Count]]+Table1[[#This Row],[Adj Record Count]]</f>
        <v>15</v>
      </c>
      <c r="R5781" s="1">
        <f>+-Table1[[#This Row],[Current Total ADJUSTMENT_AMOUNT]]+Table1[[#This Row],[Adj Total ADJUSTMENT_AMOUNT]]</f>
        <v>469249.25</v>
      </c>
      <c r="S5781" s="1">
        <f>-Table1[[#This Row],[Current Total CHARGE_AMOUNT]]+Table1[[#This Row],[Adj Total CHARGE_AMOUNT]]</f>
        <v>781629.43</v>
      </c>
      <c r="T5781" s="1">
        <f>+Table1[[#This Row],[Adj Total TOTAL_COST]]-Table1[[#This Row],[Current Total TOTAL_COST]]</f>
        <v>255971.70370000001</v>
      </c>
      <c r="U5781" s="1">
        <f>+Table1[[#This Row],[Adj Total CONTRIBUTION_MARGIN]]-Table1[[#This Row],[Current Total CONTRIBUTION_MARGIN]]</f>
        <v>94387.82</v>
      </c>
      <c r="V5781" s="1">
        <f>+Table1[[#This Row],[Adj Total OPERATING_MARGIN]]-Table1[[#This Row],[Current Total OPERATING_MARGIN]]</f>
        <v>36175.929999999993</v>
      </c>
    </row>
    <row r="5782" spans="1:22" x14ac:dyDescent="0.3">
      <c r="A5782" t="s">
        <v>31</v>
      </c>
      <c r="B5782">
        <v>2024</v>
      </c>
      <c r="C5782" t="s">
        <v>26</v>
      </c>
      <c r="D5782" t="s">
        <v>26</v>
      </c>
      <c r="E5782" s="2">
        <v>69</v>
      </c>
      <c r="F5782" s="1">
        <v>93686.080000000002</v>
      </c>
      <c r="G5782" s="1">
        <v>109443.56</v>
      </c>
      <c r="H5782" s="1">
        <v>53823.955999999998</v>
      </c>
      <c r="I5782" s="1">
        <v>-11345.63</v>
      </c>
      <c r="J5782" s="1">
        <v>-36256.61</v>
      </c>
      <c r="K5782" s="2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2">
        <f>-+Table1[[#This Row],[Current Record Count]]+Table1[[#This Row],[Adj Record Count]]</f>
        <v>-69</v>
      </c>
      <c r="R5782" s="1">
        <f>+-Table1[[#This Row],[Current Total ADJUSTMENT_AMOUNT]]+Table1[[#This Row],[Adj Total ADJUSTMENT_AMOUNT]]</f>
        <v>-93686.080000000002</v>
      </c>
      <c r="S5782" s="1">
        <f>-Table1[[#This Row],[Current Total CHARGE_AMOUNT]]+Table1[[#This Row],[Adj Total CHARGE_AMOUNT]]</f>
        <v>-109443.56</v>
      </c>
      <c r="T5782" s="1">
        <f>+Table1[[#This Row],[Adj Total TOTAL_COST]]-Table1[[#This Row],[Current Total TOTAL_COST]]</f>
        <v>-53823.955999999998</v>
      </c>
      <c r="U5782" s="1">
        <f>+Table1[[#This Row],[Adj Total CONTRIBUTION_MARGIN]]-Table1[[#This Row],[Current Total CONTRIBUTION_MARGIN]]</f>
        <v>11345.63</v>
      </c>
      <c r="V5782" s="1">
        <f>+Table1[[#This Row],[Adj Total OPERATING_MARGIN]]-Table1[[#This Row],[Current Total OPERATING_MARGIN]]</f>
        <v>36256.61</v>
      </c>
    </row>
    <row r="5783" spans="1:22" x14ac:dyDescent="0.3">
      <c r="A5783" t="s">
        <v>35</v>
      </c>
      <c r="B5783">
        <v>2023</v>
      </c>
      <c r="C5783" t="s">
        <v>17</v>
      </c>
      <c r="D5783" t="s">
        <v>56</v>
      </c>
      <c r="E5783" s="2">
        <v>497</v>
      </c>
      <c r="F5783" s="1">
        <v>513418.88</v>
      </c>
      <c r="G5783" s="1">
        <v>701272.84</v>
      </c>
      <c r="H5783" s="1">
        <v>372786.05810000002</v>
      </c>
      <c r="I5783" s="1">
        <v>-26203.1</v>
      </c>
      <c r="J5783" s="1">
        <v>-139215.65</v>
      </c>
      <c r="K5783" s="2">
        <v>435</v>
      </c>
      <c r="L5783" s="1">
        <v>226360.4</v>
      </c>
      <c r="M5783" s="1">
        <v>329232.21000000002</v>
      </c>
      <c r="N5783" s="1">
        <v>239722.1257</v>
      </c>
      <c r="O5783" s="1">
        <v>-27915.13</v>
      </c>
      <c r="P5783" s="1">
        <v>-102589.74</v>
      </c>
      <c r="Q5783" s="2">
        <f>-+Table1[[#This Row],[Current Record Count]]+Table1[[#This Row],[Adj Record Count]]</f>
        <v>-62</v>
      </c>
      <c r="R5783" s="1">
        <f>+-Table1[[#This Row],[Current Total ADJUSTMENT_AMOUNT]]+Table1[[#This Row],[Adj Total ADJUSTMENT_AMOUNT]]</f>
        <v>-287058.48</v>
      </c>
      <c r="S5783" s="1">
        <f>-Table1[[#This Row],[Current Total CHARGE_AMOUNT]]+Table1[[#This Row],[Adj Total CHARGE_AMOUNT]]</f>
        <v>-372040.62999999995</v>
      </c>
      <c r="T5783" s="1">
        <f>+Table1[[#This Row],[Adj Total TOTAL_COST]]-Table1[[#This Row],[Current Total TOTAL_COST]]</f>
        <v>-133063.93240000002</v>
      </c>
      <c r="U5783" s="1">
        <f>+Table1[[#This Row],[Adj Total CONTRIBUTION_MARGIN]]-Table1[[#This Row],[Current Total CONTRIBUTION_MARGIN]]</f>
        <v>-1712.0300000000025</v>
      </c>
      <c r="V5783" s="1">
        <f>+Table1[[#This Row],[Adj Total OPERATING_MARGIN]]-Table1[[#This Row],[Current Total OPERATING_MARGIN]]</f>
        <v>36625.909999999989</v>
      </c>
    </row>
    <row r="5784" spans="1:22" x14ac:dyDescent="0.3">
      <c r="A5784" t="s">
        <v>31</v>
      </c>
      <c r="B5784">
        <v>2023</v>
      </c>
      <c r="C5784" t="s">
        <v>34</v>
      </c>
      <c r="D5784" t="s">
        <v>34</v>
      </c>
      <c r="E5784" s="2">
        <v>87</v>
      </c>
      <c r="F5784" s="1">
        <v>781797.89</v>
      </c>
      <c r="G5784" s="1">
        <v>967672.42</v>
      </c>
      <c r="H5784" s="1">
        <v>273253.47409999999</v>
      </c>
      <c r="I5784" s="1">
        <v>42270.559999999998</v>
      </c>
      <c r="J5784" s="1">
        <v>-52512.19</v>
      </c>
      <c r="K5784" s="2">
        <v>32</v>
      </c>
      <c r="L5784" s="1">
        <v>60122.75</v>
      </c>
      <c r="M5784" s="1">
        <v>73532.03</v>
      </c>
      <c r="N5784" s="1">
        <v>31980.020499999999</v>
      </c>
      <c r="O5784" s="1">
        <v>-3565.21</v>
      </c>
      <c r="P5784" s="1">
        <v>-15712.56</v>
      </c>
      <c r="Q5784" s="2">
        <f>-+Table1[[#This Row],[Current Record Count]]+Table1[[#This Row],[Adj Record Count]]</f>
        <v>-55</v>
      </c>
      <c r="R5784" s="1">
        <f>+-Table1[[#This Row],[Current Total ADJUSTMENT_AMOUNT]]+Table1[[#This Row],[Adj Total ADJUSTMENT_AMOUNT]]</f>
        <v>-721675.14</v>
      </c>
      <c r="S5784" s="1">
        <f>-Table1[[#This Row],[Current Total CHARGE_AMOUNT]]+Table1[[#This Row],[Adj Total CHARGE_AMOUNT]]</f>
        <v>-894140.39</v>
      </c>
      <c r="T5784" s="1">
        <f>+Table1[[#This Row],[Adj Total TOTAL_COST]]-Table1[[#This Row],[Current Total TOTAL_COST]]</f>
        <v>-241273.45360000001</v>
      </c>
      <c r="U5784" s="1">
        <f>+Table1[[#This Row],[Adj Total CONTRIBUTION_MARGIN]]-Table1[[#This Row],[Current Total CONTRIBUTION_MARGIN]]</f>
        <v>-45835.77</v>
      </c>
      <c r="V5784" s="1">
        <f>+Table1[[#This Row],[Adj Total OPERATING_MARGIN]]-Table1[[#This Row],[Current Total OPERATING_MARGIN]]</f>
        <v>36799.630000000005</v>
      </c>
    </row>
    <row r="5785" spans="1:22" x14ac:dyDescent="0.3">
      <c r="A5785" t="s">
        <v>98</v>
      </c>
      <c r="B5785">
        <v>2024</v>
      </c>
      <c r="C5785" t="s">
        <v>28</v>
      </c>
      <c r="D5785" t="s">
        <v>28</v>
      </c>
      <c r="E5785" s="2">
        <v>4</v>
      </c>
      <c r="F5785" s="1">
        <v>52273.36</v>
      </c>
      <c r="G5785" s="1">
        <v>145866.07999999999</v>
      </c>
      <c r="H5785" s="1">
        <v>64972.044500000004</v>
      </c>
      <c r="I5785" s="1">
        <v>39220.089999999997</v>
      </c>
      <c r="J5785" s="1">
        <v>19665.13</v>
      </c>
      <c r="K5785" s="2">
        <v>8</v>
      </c>
      <c r="L5785" s="1">
        <v>114308.57</v>
      </c>
      <c r="M5785" s="1">
        <v>308776.94</v>
      </c>
      <c r="N5785" s="1">
        <v>128218.06819999999</v>
      </c>
      <c r="O5785" s="1">
        <v>96040.02</v>
      </c>
      <c r="P5785" s="1">
        <v>56639.94</v>
      </c>
      <c r="Q5785" s="2">
        <f>-+Table1[[#This Row],[Current Record Count]]+Table1[[#This Row],[Adj Record Count]]</f>
        <v>4</v>
      </c>
      <c r="R5785" s="1">
        <f>+-Table1[[#This Row],[Current Total ADJUSTMENT_AMOUNT]]+Table1[[#This Row],[Adj Total ADJUSTMENT_AMOUNT]]</f>
        <v>62035.210000000006</v>
      </c>
      <c r="S5785" s="1">
        <f>-Table1[[#This Row],[Current Total CHARGE_AMOUNT]]+Table1[[#This Row],[Adj Total CHARGE_AMOUNT]]</f>
        <v>162910.86000000002</v>
      </c>
      <c r="T5785" s="1">
        <f>+Table1[[#This Row],[Adj Total TOTAL_COST]]-Table1[[#This Row],[Current Total TOTAL_COST]]</f>
        <v>63246.023699999991</v>
      </c>
      <c r="U5785" s="1">
        <f>+Table1[[#This Row],[Adj Total CONTRIBUTION_MARGIN]]-Table1[[#This Row],[Current Total CONTRIBUTION_MARGIN]]</f>
        <v>56819.930000000008</v>
      </c>
      <c r="V5785" s="1">
        <f>+Table1[[#This Row],[Adj Total OPERATING_MARGIN]]-Table1[[#This Row],[Current Total OPERATING_MARGIN]]</f>
        <v>36974.81</v>
      </c>
    </row>
    <row r="5786" spans="1:22" x14ac:dyDescent="0.3">
      <c r="A5786" t="s">
        <v>25</v>
      </c>
      <c r="B5786">
        <v>2025</v>
      </c>
      <c r="C5786" t="s">
        <v>95</v>
      </c>
      <c r="D5786" t="s">
        <v>95</v>
      </c>
      <c r="E5786" s="2">
        <v>96</v>
      </c>
      <c r="F5786" s="1">
        <v>635406.15</v>
      </c>
      <c r="G5786" s="1">
        <v>802246.26</v>
      </c>
      <c r="H5786" s="1">
        <v>58882.103999999999</v>
      </c>
      <c r="I5786" s="1">
        <v>101654.13</v>
      </c>
      <c r="J5786" s="1">
        <v>84300.23</v>
      </c>
      <c r="K5786" s="2">
        <v>204</v>
      </c>
      <c r="L5786" s="1">
        <v>1129450.7</v>
      </c>
      <c r="M5786" s="1">
        <v>1453059.07</v>
      </c>
      <c r="N5786" s="1">
        <v>136847.89180000001</v>
      </c>
      <c r="O5786" s="1">
        <v>163121.73000000001</v>
      </c>
      <c r="P5786" s="1">
        <v>121277.5</v>
      </c>
      <c r="Q5786" s="2">
        <f>-+Table1[[#This Row],[Current Record Count]]+Table1[[#This Row],[Adj Record Count]]</f>
        <v>108</v>
      </c>
      <c r="R5786" s="1">
        <f>+-Table1[[#This Row],[Current Total ADJUSTMENT_AMOUNT]]+Table1[[#This Row],[Adj Total ADJUSTMENT_AMOUNT]]</f>
        <v>494044.54999999993</v>
      </c>
      <c r="S5786" s="1">
        <f>-Table1[[#This Row],[Current Total CHARGE_AMOUNT]]+Table1[[#This Row],[Adj Total CHARGE_AMOUNT]]</f>
        <v>650812.81000000006</v>
      </c>
      <c r="T5786" s="1">
        <f>+Table1[[#This Row],[Adj Total TOTAL_COST]]-Table1[[#This Row],[Current Total TOTAL_COST]]</f>
        <v>77965.78780000002</v>
      </c>
      <c r="U5786" s="1">
        <f>+Table1[[#This Row],[Adj Total CONTRIBUTION_MARGIN]]-Table1[[#This Row],[Current Total CONTRIBUTION_MARGIN]]</f>
        <v>61467.600000000006</v>
      </c>
      <c r="V5786" s="1">
        <f>+Table1[[#This Row],[Adj Total OPERATING_MARGIN]]-Table1[[#This Row],[Current Total OPERATING_MARGIN]]</f>
        <v>36977.270000000004</v>
      </c>
    </row>
    <row r="5787" spans="1:22" x14ac:dyDescent="0.3">
      <c r="A5787" t="s">
        <v>74</v>
      </c>
      <c r="B5787">
        <v>2020</v>
      </c>
      <c r="C5787" t="s">
        <v>51</v>
      </c>
      <c r="D5787" t="s">
        <v>51</v>
      </c>
      <c r="E5787" s="2">
        <v>4141</v>
      </c>
      <c r="F5787" s="1">
        <v>360417.73</v>
      </c>
      <c r="G5787" s="1">
        <v>724346.33</v>
      </c>
      <c r="H5787" s="1">
        <v>399322.79599999997</v>
      </c>
      <c r="I5787" s="1">
        <v>68608.41</v>
      </c>
      <c r="J5787" s="1">
        <v>-37145.019999999997</v>
      </c>
      <c r="K5787" s="2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2">
        <f>-+Table1[[#This Row],[Current Record Count]]+Table1[[#This Row],[Adj Record Count]]</f>
        <v>-4141</v>
      </c>
      <c r="R5787" s="1">
        <f>+-Table1[[#This Row],[Current Total ADJUSTMENT_AMOUNT]]+Table1[[#This Row],[Adj Total ADJUSTMENT_AMOUNT]]</f>
        <v>-360417.73</v>
      </c>
      <c r="S5787" s="1">
        <f>-Table1[[#This Row],[Current Total CHARGE_AMOUNT]]+Table1[[#This Row],[Adj Total CHARGE_AMOUNT]]</f>
        <v>-724346.33</v>
      </c>
      <c r="T5787" s="1">
        <f>+Table1[[#This Row],[Adj Total TOTAL_COST]]-Table1[[#This Row],[Current Total TOTAL_COST]]</f>
        <v>-399322.79599999997</v>
      </c>
      <c r="U5787" s="1">
        <f>+Table1[[#This Row],[Adj Total CONTRIBUTION_MARGIN]]-Table1[[#This Row],[Current Total CONTRIBUTION_MARGIN]]</f>
        <v>-68608.41</v>
      </c>
      <c r="V5787" s="1">
        <f>+Table1[[#This Row],[Adj Total OPERATING_MARGIN]]-Table1[[#This Row],[Current Total OPERATING_MARGIN]]</f>
        <v>37145.019999999997</v>
      </c>
    </row>
    <row r="5788" spans="1:22" x14ac:dyDescent="0.3">
      <c r="A5788" t="s">
        <v>22</v>
      </c>
      <c r="B5788">
        <v>2024</v>
      </c>
      <c r="C5788" t="s">
        <v>20</v>
      </c>
      <c r="D5788" t="s">
        <v>102</v>
      </c>
      <c r="E5788" s="2">
        <v>4579</v>
      </c>
      <c r="F5788" s="1">
        <v>2767031.55</v>
      </c>
      <c r="G5788" s="1">
        <v>4044520.13</v>
      </c>
      <c r="H5788" s="1">
        <v>3049031.1354999999</v>
      </c>
      <c r="I5788" s="1">
        <v>115894.82</v>
      </c>
      <c r="J5788" s="1">
        <v>-818906.37</v>
      </c>
      <c r="K5788" s="2">
        <v>4501</v>
      </c>
      <c r="L5788" s="1">
        <v>2369758.0699999998</v>
      </c>
      <c r="M5788" s="1">
        <v>3528478.25</v>
      </c>
      <c r="N5788" s="1">
        <v>2886487.2272999999</v>
      </c>
      <c r="O5788" s="1">
        <v>102302.05</v>
      </c>
      <c r="P5788" s="1">
        <v>-781555.23</v>
      </c>
      <c r="Q5788" s="2">
        <f>-+Table1[[#This Row],[Current Record Count]]+Table1[[#This Row],[Adj Record Count]]</f>
        <v>-78</v>
      </c>
      <c r="R5788" s="1">
        <f>+-Table1[[#This Row],[Current Total ADJUSTMENT_AMOUNT]]+Table1[[#This Row],[Adj Total ADJUSTMENT_AMOUNT]]</f>
        <v>-397273.48</v>
      </c>
      <c r="S5788" s="1">
        <f>-Table1[[#This Row],[Current Total CHARGE_AMOUNT]]+Table1[[#This Row],[Adj Total CHARGE_AMOUNT]]</f>
        <v>-516041.87999999989</v>
      </c>
      <c r="T5788" s="1">
        <f>+Table1[[#This Row],[Adj Total TOTAL_COST]]-Table1[[#This Row],[Current Total TOTAL_COST]]</f>
        <v>-162543.90819999995</v>
      </c>
      <c r="U5788" s="1">
        <f>+Table1[[#This Row],[Adj Total CONTRIBUTION_MARGIN]]-Table1[[#This Row],[Current Total CONTRIBUTION_MARGIN]]</f>
        <v>-13592.770000000004</v>
      </c>
      <c r="V5788" s="1">
        <f>+Table1[[#This Row],[Adj Total OPERATING_MARGIN]]-Table1[[#This Row],[Current Total OPERATING_MARGIN]]</f>
        <v>37351.140000000014</v>
      </c>
    </row>
    <row r="5789" spans="1:22" x14ac:dyDescent="0.3">
      <c r="A5789" t="s">
        <v>54</v>
      </c>
      <c r="B5789">
        <v>2023</v>
      </c>
      <c r="C5789" t="s">
        <v>20</v>
      </c>
      <c r="D5789" t="s">
        <v>93</v>
      </c>
      <c r="E5789" s="2">
        <v>4</v>
      </c>
      <c r="F5789" s="1">
        <v>17038.63</v>
      </c>
      <c r="G5789" s="1">
        <v>21653.79</v>
      </c>
      <c r="H5789" s="1">
        <v>2063.1959000000002</v>
      </c>
      <c r="I5789" s="1">
        <v>4654.3999999999996</v>
      </c>
      <c r="J5789" s="1">
        <v>4022.79</v>
      </c>
      <c r="K5789" s="2">
        <v>59</v>
      </c>
      <c r="L5789" s="1">
        <v>405291.65</v>
      </c>
      <c r="M5789" s="1">
        <v>468137.69</v>
      </c>
      <c r="N5789" s="1">
        <v>78396.587499999994</v>
      </c>
      <c r="O5789" s="1">
        <v>62229.31</v>
      </c>
      <c r="P5789" s="1">
        <v>41423.370000000003</v>
      </c>
      <c r="Q5789" s="2">
        <f>-+Table1[[#This Row],[Current Record Count]]+Table1[[#This Row],[Adj Record Count]]</f>
        <v>55</v>
      </c>
      <c r="R5789" s="1">
        <f>+-Table1[[#This Row],[Current Total ADJUSTMENT_AMOUNT]]+Table1[[#This Row],[Adj Total ADJUSTMENT_AMOUNT]]</f>
        <v>388253.02</v>
      </c>
      <c r="S5789" s="1">
        <f>-Table1[[#This Row],[Current Total CHARGE_AMOUNT]]+Table1[[#This Row],[Adj Total CHARGE_AMOUNT]]</f>
        <v>446483.9</v>
      </c>
      <c r="T5789" s="1">
        <f>+Table1[[#This Row],[Adj Total TOTAL_COST]]-Table1[[#This Row],[Current Total TOTAL_COST]]</f>
        <v>76333.391599999988</v>
      </c>
      <c r="U5789" s="1">
        <f>+Table1[[#This Row],[Adj Total CONTRIBUTION_MARGIN]]-Table1[[#This Row],[Current Total CONTRIBUTION_MARGIN]]</f>
        <v>57574.909999999996</v>
      </c>
      <c r="V5789" s="1">
        <f>+Table1[[#This Row],[Adj Total OPERATING_MARGIN]]-Table1[[#This Row],[Current Total OPERATING_MARGIN]]</f>
        <v>37400.58</v>
      </c>
    </row>
    <row r="5790" spans="1:22" x14ac:dyDescent="0.3">
      <c r="A5790" t="s">
        <v>33</v>
      </c>
      <c r="B5790">
        <v>2021</v>
      </c>
      <c r="C5790" t="s">
        <v>20</v>
      </c>
      <c r="D5790" t="s">
        <v>100</v>
      </c>
      <c r="E5790" s="2">
        <v>64</v>
      </c>
      <c r="F5790" s="1">
        <v>2215908.96</v>
      </c>
      <c r="G5790" s="1">
        <v>2261987.5699999998</v>
      </c>
      <c r="H5790" s="1">
        <v>901667.80759999994</v>
      </c>
      <c r="I5790" s="1">
        <v>-19085.09</v>
      </c>
      <c r="J5790" s="1">
        <v>-34079.72</v>
      </c>
      <c r="K5790" s="2">
        <v>1</v>
      </c>
      <c r="L5790" s="1">
        <v>34710.22</v>
      </c>
      <c r="M5790" s="1">
        <v>40306.089999999997</v>
      </c>
      <c r="N5790" s="1">
        <v>19281.795900000001</v>
      </c>
      <c r="O5790" s="1">
        <v>3500.96</v>
      </c>
      <c r="P5790" s="1">
        <v>3417.48</v>
      </c>
      <c r="Q5790" s="2">
        <f>-+Table1[[#This Row],[Current Record Count]]+Table1[[#This Row],[Adj Record Count]]</f>
        <v>-63</v>
      </c>
      <c r="R5790" s="1">
        <f>+-Table1[[#This Row],[Current Total ADJUSTMENT_AMOUNT]]+Table1[[#This Row],[Adj Total ADJUSTMENT_AMOUNT]]</f>
        <v>-2181198.7399999998</v>
      </c>
      <c r="S5790" s="1">
        <f>-Table1[[#This Row],[Current Total CHARGE_AMOUNT]]+Table1[[#This Row],[Adj Total CHARGE_AMOUNT]]</f>
        <v>-2221681.48</v>
      </c>
      <c r="T5790" s="1">
        <f>+Table1[[#This Row],[Adj Total TOTAL_COST]]-Table1[[#This Row],[Current Total TOTAL_COST]]</f>
        <v>-882386.01169999992</v>
      </c>
      <c r="U5790" s="1">
        <f>+Table1[[#This Row],[Adj Total CONTRIBUTION_MARGIN]]-Table1[[#This Row],[Current Total CONTRIBUTION_MARGIN]]</f>
        <v>22586.05</v>
      </c>
      <c r="V5790" s="1">
        <f>+Table1[[#This Row],[Adj Total OPERATING_MARGIN]]-Table1[[#This Row],[Current Total OPERATING_MARGIN]]</f>
        <v>37497.200000000004</v>
      </c>
    </row>
    <row r="5791" spans="1:22" x14ac:dyDescent="0.3">
      <c r="A5791" t="s">
        <v>35</v>
      </c>
      <c r="B5791">
        <v>2025</v>
      </c>
      <c r="C5791" t="s">
        <v>23</v>
      </c>
      <c r="D5791" t="s">
        <v>77</v>
      </c>
      <c r="E5791" s="2">
        <v>174</v>
      </c>
      <c r="F5791" s="1">
        <v>553155</v>
      </c>
      <c r="G5791" s="1">
        <v>677948.64</v>
      </c>
      <c r="H5791" s="1">
        <v>137458.30410000001</v>
      </c>
      <c r="I5791" s="1">
        <v>2512.42</v>
      </c>
      <c r="J5791" s="1">
        <v>-39247.699999999997</v>
      </c>
      <c r="K5791" s="2">
        <v>61</v>
      </c>
      <c r="L5791" s="1">
        <v>44367.38</v>
      </c>
      <c r="M5791" s="1">
        <v>54159.42</v>
      </c>
      <c r="N5791" s="1">
        <v>9512.3996000000006</v>
      </c>
      <c r="O5791" s="1">
        <v>1820.85</v>
      </c>
      <c r="P5791" s="1">
        <v>-1747.54</v>
      </c>
      <c r="Q5791" s="2">
        <f>-+Table1[[#This Row],[Current Record Count]]+Table1[[#This Row],[Adj Record Count]]</f>
        <v>-113</v>
      </c>
      <c r="R5791" s="1">
        <f>+-Table1[[#This Row],[Current Total ADJUSTMENT_AMOUNT]]+Table1[[#This Row],[Adj Total ADJUSTMENT_AMOUNT]]</f>
        <v>-508787.62</v>
      </c>
      <c r="S5791" s="1">
        <f>-Table1[[#This Row],[Current Total CHARGE_AMOUNT]]+Table1[[#This Row],[Adj Total CHARGE_AMOUNT]]</f>
        <v>-623789.22</v>
      </c>
      <c r="T5791" s="1">
        <f>+Table1[[#This Row],[Adj Total TOTAL_COST]]-Table1[[#This Row],[Current Total TOTAL_COST]]</f>
        <v>-127945.9045</v>
      </c>
      <c r="U5791" s="1">
        <f>+Table1[[#This Row],[Adj Total CONTRIBUTION_MARGIN]]-Table1[[#This Row],[Current Total CONTRIBUTION_MARGIN]]</f>
        <v>-691.57000000000016</v>
      </c>
      <c r="V5791" s="1">
        <f>+Table1[[#This Row],[Adj Total OPERATING_MARGIN]]-Table1[[#This Row],[Current Total OPERATING_MARGIN]]</f>
        <v>37500.159999999996</v>
      </c>
    </row>
    <row r="5792" spans="1:22" x14ac:dyDescent="0.3">
      <c r="A5792" t="s">
        <v>25</v>
      </c>
      <c r="B5792">
        <v>2025</v>
      </c>
      <c r="C5792" t="s">
        <v>92</v>
      </c>
      <c r="D5792" t="s">
        <v>92</v>
      </c>
      <c r="E5792" s="2">
        <v>98</v>
      </c>
      <c r="F5792" s="1">
        <v>260594.5</v>
      </c>
      <c r="G5792" s="1">
        <v>334204.75</v>
      </c>
      <c r="H5792" s="1">
        <v>29853.842400000001</v>
      </c>
      <c r="I5792" s="1">
        <v>47660.55</v>
      </c>
      <c r="J5792" s="1">
        <v>38314.660000000003</v>
      </c>
      <c r="K5792" s="2">
        <v>182</v>
      </c>
      <c r="L5792" s="1">
        <v>608644.78</v>
      </c>
      <c r="M5792" s="1">
        <v>781417.58</v>
      </c>
      <c r="N5792" s="1">
        <v>82901.619300000006</v>
      </c>
      <c r="O5792" s="1">
        <v>102590.43</v>
      </c>
      <c r="P5792" s="1">
        <v>75840.23</v>
      </c>
      <c r="Q5792" s="2">
        <f>-+Table1[[#This Row],[Current Record Count]]+Table1[[#This Row],[Adj Record Count]]</f>
        <v>84</v>
      </c>
      <c r="R5792" s="1">
        <f>+-Table1[[#This Row],[Current Total ADJUSTMENT_AMOUNT]]+Table1[[#This Row],[Adj Total ADJUSTMENT_AMOUNT]]</f>
        <v>348050.28</v>
      </c>
      <c r="S5792" s="1">
        <f>-Table1[[#This Row],[Current Total CHARGE_AMOUNT]]+Table1[[#This Row],[Adj Total CHARGE_AMOUNT]]</f>
        <v>447212.82999999996</v>
      </c>
      <c r="T5792" s="1">
        <f>+Table1[[#This Row],[Adj Total TOTAL_COST]]-Table1[[#This Row],[Current Total TOTAL_COST]]</f>
        <v>53047.776900000004</v>
      </c>
      <c r="U5792" s="1">
        <f>+Table1[[#This Row],[Adj Total CONTRIBUTION_MARGIN]]-Table1[[#This Row],[Current Total CONTRIBUTION_MARGIN]]</f>
        <v>54929.87999999999</v>
      </c>
      <c r="V5792" s="1">
        <f>+Table1[[#This Row],[Adj Total OPERATING_MARGIN]]-Table1[[#This Row],[Current Total OPERATING_MARGIN]]</f>
        <v>37525.569999999992</v>
      </c>
    </row>
    <row r="5793" spans="1:22" x14ac:dyDescent="0.3">
      <c r="A5793" t="s">
        <v>25</v>
      </c>
      <c r="B5793">
        <v>2021</v>
      </c>
      <c r="C5793" t="s">
        <v>20</v>
      </c>
      <c r="D5793" t="s">
        <v>21</v>
      </c>
      <c r="E5793" s="2">
        <v>29</v>
      </c>
      <c r="F5793" s="1">
        <v>28269.25</v>
      </c>
      <c r="G5793" s="1">
        <v>40409</v>
      </c>
      <c r="H5793" s="1">
        <v>2688.0722000000001</v>
      </c>
      <c r="I5793" s="1">
        <v>11598.62</v>
      </c>
      <c r="J5793" s="1">
        <v>10618.13</v>
      </c>
      <c r="K5793" s="2">
        <v>91</v>
      </c>
      <c r="L5793" s="1">
        <v>182704.66</v>
      </c>
      <c r="M5793" s="1">
        <v>293121.95</v>
      </c>
      <c r="N5793" s="1">
        <v>66296.9179</v>
      </c>
      <c r="O5793" s="1">
        <v>63265.37</v>
      </c>
      <c r="P5793" s="1">
        <v>48215.32</v>
      </c>
      <c r="Q5793" s="2">
        <f>-+Table1[[#This Row],[Current Record Count]]+Table1[[#This Row],[Adj Record Count]]</f>
        <v>62</v>
      </c>
      <c r="R5793" s="1">
        <f>+-Table1[[#This Row],[Current Total ADJUSTMENT_AMOUNT]]+Table1[[#This Row],[Adj Total ADJUSTMENT_AMOUNT]]</f>
        <v>154435.41</v>
      </c>
      <c r="S5793" s="1">
        <f>-Table1[[#This Row],[Current Total CHARGE_AMOUNT]]+Table1[[#This Row],[Adj Total CHARGE_AMOUNT]]</f>
        <v>252712.95</v>
      </c>
      <c r="T5793" s="1">
        <f>+Table1[[#This Row],[Adj Total TOTAL_COST]]-Table1[[#This Row],[Current Total TOTAL_COST]]</f>
        <v>63608.845699999998</v>
      </c>
      <c r="U5793" s="1">
        <f>+Table1[[#This Row],[Adj Total CONTRIBUTION_MARGIN]]-Table1[[#This Row],[Current Total CONTRIBUTION_MARGIN]]</f>
        <v>51666.75</v>
      </c>
      <c r="V5793" s="1">
        <f>+Table1[[#This Row],[Adj Total OPERATING_MARGIN]]-Table1[[#This Row],[Current Total OPERATING_MARGIN]]</f>
        <v>37597.19</v>
      </c>
    </row>
    <row r="5794" spans="1:22" x14ac:dyDescent="0.3">
      <c r="A5794" t="s">
        <v>78</v>
      </c>
      <c r="B5794">
        <v>2024</v>
      </c>
      <c r="C5794" t="s">
        <v>29</v>
      </c>
      <c r="D5794" t="s">
        <v>87</v>
      </c>
      <c r="E5794" s="2">
        <v>658</v>
      </c>
      <c r="F5794" s="1">
        <v>1482766.42</v>
      </c>
      <c r="G5794" s="1">
        <v>2006832.44</v>
      </c>
      <c r="H5794" s="1">
        <v>659865.37199999997</v>
      </c>
      <c r="I5794" s="1">
        <v>43109.71</v>
      </c>
      <c r="J5794" s="1">
        <v>-157815.78</v>
      </c>
      <c r="K5794" s="2">
        <v>609</v>
      </c>
      <c r="L5794" s="1">
        <v>1034621.15</v>
      </c>
      <c r="M5794" s="1">
        <v>1516519.01</v>
      </c>
      <c r="N5794" s="1">
        <v>586040.87659999996</v>
      </c>
      <c r="O5794" s="1">
        <v>60768.45</v>
      </c>
      <c r="P5794" s="1">
        <v>-120158.28</v>
      </c>
      <c r="Q5794" s="2">
        <f>-+Table1[[#This Row],[Current Record Count]]+Table1[[#This Row],[Adj Record Count]]</f>
        <v>-49</v>
      </c>
      <c r="R5794" s="1">
        <f>+-Table1[[#This Row],[Current Total ADJUSTMENT_AMOUNT]]+Table1[[#This Row],[Adj Total ADJUSTMENT_AMOUNT]]</f>
        <v>-448145.2699999999</v>
      </c>
      <c r="S5794" s="1">
        <f>-Table1[[#This Row],[Current Total CHARGE_AMOUNT]]+Table1[[#This Row],[Adj Total CHARGE_AMOUNT]]</f>
        <v>-490313.42999999993</v>
      </c>
      <c r="T5794" s="1">
        <f>+Table1[[#This Row],[Adj Total TOTAL_COST]]-Table1[[#This Row],[Current Total TOTAL_COST]]</f>
        <v>-73824.495400000014</v>
      </c>
      <c r="U5794" s="1">
        <f>+Table1[[#This Row],[Adj Total CONTRIBUTION_MARGIN]]-Table1[[#This Row],[Current Total CONTRIBUTION_MARGIN]]</f>
        <v>17658.739999999998</v>
      </c>
      <c r="V5794" s="1">
        <f>+Table1[[#This Row],[Adj Total OPERATING_MARGIN]]-Table1[[#This Row],[Current Total OPERATING_MARGIN]]</f>
        <v>37657.5</v>
      </c>
    </row>
    <row r="5795" spans="1:22" x14ac:dyDescent="0.3">
      <c r="A5795" t="s">
        <v>27</v>
      </c>
      <c r="B5795">
        <v>2021</v>
      </c>
      <c r="C5795" t="s">
        <v>90</v>
      </c>
      <c r="D5795" t="s">
        <v>90</v>
      </c>
      <c r="E5795" s="2">
        <v>3</v>
      </c>
      <c r="F5795" s="1">
        <v>8424.17</v>
      </c>
      <c r="G5795" s="1">
        <v>16464</v>
      </c>
      <c r="H5795" s="1">
        <v>2009.5650000000001</v>
      </c>
      <c r="I5795" s="1">
        <v>6704.99</v>
      </c>
      <c r="J5795" s="1">
        <v>6008.29</v>
      </c>
      <c r="K5795" s="2">
        <v>21</v>
      </c>
      <c r="L5795" s="1">
        <v>294564.71999999997</v>
      </c>
      <c r="M5795" s="1">
        <v>404930.72</v>
      </c>
      <c r="N5795" s="1">
        <v>82592.661399999997</v>
      </c>
      <c r="O5795" s="1">
        <v>70667.039999999994</v>
      </c>
      <c r="P5795" s="1">
        <v>43861.4</v>
      </c>
      <c r="Q5795" s="2">
        <f>-+Table1[[#This Row],[Current Record Count]]+Table1[[#This Row],[Adj Record Count]]</f>
        <v>18</v>
      </c>
      <c r="R5795" s="1">
        <f>+-Table1[[#This Row],[Current Total ADJUSTMENT_AMOUNT]]+Table1[[#This Row],[Adj Total ADJUSTMENT_AMOUNT]]</f>
        <v>286140.55</v>
      </c>
      <c r="S5795" s="1">
        <f>-Table1[[#This Row],[Current Total CHARGE_AMOUNT]]+Table1[[#This Row],[Adj Total CHARGE_AMOUNT]]</f>
        <v>388466.72</v>
      </c>
      <c r="T5795" s="1">
        <f>+Table1[[#This Row],[Adj Total TOTAL_COST]]-Table1[[#This Row],[Current Total TOTAL_COST]]</f>
        <v>80583.096399999995</v>
      </c>
      <c r="U5795" s="1">
        <f>+Table1[[#This Row],[Adj Total CONTRIBUTION_MARGIN]]-Table1[[#This Row],[Current Total CONTRIBUTION_MARGIN]]</f>
        <v>63962.049999999996</v>
      </c>
      <c r="V5795" s="1">
        <f>+Table1[[#This Row],[Adj Total OPERATING_MARGIN]]-Table1[[#This Row],[Current Total OPERATING_MARGIN]]</f>
        <v>37853.11</v>
      </c>
    </row>
    <row r="5796" spans="1:22" x14ac:dyDescent="0.3">
      <c r="A5796" t="s">
        <v>82</v>
      </c>
      <c r="B5796">
        <v>2021</v>
      </c>
      <c r="C5796" t="s">
        <v>29</v>
      </c>
      <c r="D5796" t="s">
        <v>87</v>
      </c>
      <c r="E5796" s="2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2">
        <v>6</v>
      </c>
      <c r="L5796" s="1">
        <v>76446.48</v>
      </c>
      <c r="M5796" s="1">
        <v>133414.47</v>
      </c>
      <c r="N5796" s="1">
        <v>19019.642500000002</v>
      </c>
      <c r="O5796" s="1">
        <v>41132.410000000003</v>
      </c>
      <c r="P5796" s="1">
        <v>37948.35</v>
      </c>
      <c r="Q5796" s="2">
        <f>-+Table1[[#This Row],[Current Record Count]]+Table1[[#This Row],[Adj Record Count]]</f>
        <v>6</v>
      </c>
      <c r="R5796" s="1">
        <f>+-Table1[[#This Row],[Current Total ADJUSTMENT_AMOUNT]]+Table1[[#This Row],[Adj Total ADJUSTMENT_AMOUNT]]</f>
        <v>76446.48</v>
      </c>
      <c r="S5796" s="1">
        <f>-Table1[[#This Row],[Current Total CHARGE_AMOUNT]]+Table1[[#This Row],[Adj Total CHARGE_AMOUNT]]</f>
        <v>133414.47</v>
      </c>
      <c r="T5796" s="1">
        <f>+Table1[[#This Row],[Adj Total TOTAL_COST]]-Table1[[#This Row],[Current Total TOTAL_COST]]</f>
        <v>19019.642500000002</v>
      </c>
      <c r="U5796" s="1">
        <f>+Table1[[#This Row],[Adj Total CONTRIBUTION_MARGIN]]-Table1[[#This Row],[Current Total CONTRIBUTION_MARGIN]]</f>
        <v>41132.410000000003</v>
      </c>
      <c r="V5796" s="1">
        <f>+Table1[[#This Row],[Adj Total OPERATING_MARGIN]]-Table1[[#This Row],[Current Total OPERATING_MARGIN]]</f>
        <v>37948.35</v>
      </c>
    </row>
    <row r="5797" spans="1:22" x14ac:dyDescent="0.3">
      <c r="A5797" t="s">
        <v>22</v>
      </c>
      <c r="B5797">
        <v>2021</v>
      </c>
      <c r="C5797" t="s">
        <v>90</v>
      </c>
      <c r="D5797" t="s">
        <v>90</v>
      </c>
      <c r="E5797" s="2">
        <v>304</v>
      </c>
      <c r="F5797" s="1">
        <v>832597.28</v>
      </c>
      <c r="G5797" s="1">
        <v>1088021.6499999999</v>
      </c>
      <c r="H5797" s="1">
        <v>367919.83669999999</v>
      </c>
      <c r="I5797" s="1">
        <v>57001.91</v>
      </c>
      <c r="J5797" s="1">
        <v>-47433.59</v>
      </c>
      <c r="K5797" s="2">
        <v>157</v>
      </c>
      <c r="L5797" s="1">
        <v>34211.68</v>
      </c>
      <c r="M5797" s="1">
        <v>52079.51</v>
      </c>
      <c r="N5797" s="1">
        <v>37262.572200000002</v>
      </c>
      <c r="O5797" s="1">
        <v>6848.36</v>
      </c>
      <c r="P5797" s="1">
        <v>-9000.76</v>
      </c>
      <c r="Q5797" s="2">
        <f>-+Table1[[#This Row],[Current Record Count]]+Table1[[#This Row],[Adj Record Count]]</f>
        <v>-147</v>
      </c>
      <c r="R5797" s="1">
        <f>+-Table1[[#This Row],[Current Total ADJUSTMENT_AMOUNT]]+Table1[[#This Row],[Adj Total ADJUSTMENT_AMOUNT]]</f>
        <v>-798385.6</v>
      </c>
      <c r="S5797" s="1">
        <f>-Table1[[#This Row],[Current Total CHARGE_AMOUNT]]+Table1[[#This Row],[Adj Total CHARGE_AMOUNT]]</f>
        <v>-1035942.1399999999</v>
      </c>
      <c r="T5797" s="1">
        <f>+Table1[[#This Row],[Adj Total TOTAL_COST]]-Table1[[#This Row],[Current Total TOTAL_COST]]</f>
        <v>-330657.26449999999</v>
      </c>
      <c r="U5797" s="1">
        <f>+Table1[[#This Row],[Adj Total CONTRIBUTION_MARGIN]]-Table1[[#This Row],[Current Total CONTRIBUTION_MARGIN]]</f>
        <v>-50153.55</v>
      </c>
      <c r="V5797" s="1">
        <f>+Table1[[#This Row],[Adj Total OPERATING_MARGIN]]-Table1[[#This Row],[Current Total OPERATING_MARGIN]]</f>
        <v>38432.829999999994</v>
      </c>
    </row>
    <row r="5798" spans="1:22" x14ac:dyDescent="0.3">
      <c r="A5798" t="s">
        <v>98</v>
      </c>
      <c r="B5798">
        <v>2020</v>
      </c>
      <c r="C5798" t="s">
        <v>51</v>
      </c>
      <c r="D5798" t="s">
        <v>51</v>
      </c>
      <c r="E5798" s="2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2">
        <v>10</v>
      </c>
      <c r="L5798" s="1">
        <v>-3646.44</v>
      </c>
      <c r="M5798" s="1">
        <v>211056.96</v>
      </c>
      <c r="N5798" s="1">
        <v>142202.52720000001</v>
      </c>
      <c r="O5798" s="1">
        <v>64487.82</v>
      </c>
      <c r="P5798" s="1">
        <v>38480.080000000002</v>
      </c>
      <c r="Q5798" s="2">
        <f>-+Table1[[#This Row],[Current Record Count]]+Table1[[#This Row],[Adj Record Count]]</f>
        <v>10</v>
      </c>
      <c r="R5798" s="1">
        <f>+-Table1[[#This Row],[Current Total ADJUSTMENT_AMOUNT]]+Table1[[#This Row],[Adj Total ADJUSTMENT_AMOUNT]]</f>
        <v>-3646.44</v>
      </c>
      <c r="S5798" s="1">
        <f>-Table1[[#This Row],[Current Total CHARGE_AMOUNT]]+Table1[[#This Row],[Adj Total CHARGE_AMOUNT]]</f>
        <v>211056.96</v>
      </c>
      <c r="T5798" s="1">
        <f>+Table1[[#This Row],[Adj Total TOTAL_COST]]-Table1[[#This Row],[Current Total TOTAL_COST]]</f>
        <v>142202.52720000001</v>
      </c>
      <c r="U5798" s="1">
        <f>+Table1[[#This Row],[Adj Total CONTRIBUTION_MARGIN]]-Table1[[#This Row],[Current Total CONTRIBUTION_MARGIN]]</f>
        <v>64487.82</v>
      </c>
      <c r="V5798" s="1">
        <f>+Table1[[#This Row],[Adj Total OPERATING_MARGIN]]-Table1[[#This Row],[Current Total OPERATING_MARGIN]]</f>
        <v>38480.080000000002</v>
      </c>
    </row>
    <row r="5799" spans="1:22" x14ac:dyDescent="0.3">
      <c r="A5799" t="s">
        <v>78</v>
      </c>
      <c r="B5799">
        <v>2023</v>
      </c>
      <c r="C5799" t="s">
        <v>29</v>
      </c>
      <c r="D5799" t="s">
        <v>87</v>
      </c>
      <c r="E5799" s="2">
        <v>818</v>
      </c>
      <c r="F5799" s="1">
        <v>1465086.45</v>
      </c>
      <c r="G5799" s="1">
        <v>2068225.37</v>
      </c>
      <c r="H5799" s="1">
        <v>695008.37379999994</v>
      </c>
      <c r="I5799" s="1">
        <v>110700.52</v>
      </c>
      <c r="J5799" s="1">
        <v>-109739.75</v>
      </c>
      <c r="K5799" s="2">
        <v>785</v>
      </c>
      <c r="L5799" s="1">
        <v>1175640.26</v>
      </c>
      <c r="M5799" s="1">
        <v>1764945.62</v>
      </c>
      <c r="N5799" s="1">
        <v>642209.09779999999</v>
      </c>
      <c r="O5799" s="1">
        <v>133780.17000000001</v>
      </c>
      <c r="P5799" s="1">
        <v>-71198.17</v>
      </c>
      <c r="Q5799" s="2">
        <f>-+Table1[[#This Row],[Current Record Count]]+Table1[[#This Row],[Adj Record Count]]</f>
        <v>-33</v>
      </c>
      <c r="R5799" s="1">
        <f>+-Table1[[#This Row],[Current Total ADJUSTMENT_AMOUNT]]+Table1[[#This Row],[Adj Total ADJUSTMENT_AMOUNT]]</f>
        <v>-289446.18999999994</v>
      </c>
      <c r="S5799" s="1">
        <f>-Table1[[#This Row],[Current Total CHARGE_AMOUNT]]+Table1[[#This Row],[Adj Total CHARGE_AMOUNT]]</f>
        <v>-303279.75</v>
      </c>
      <c r="T5799" s="1">
        <f>+Table1[[#This Row],[Adj Total TOTAL_COST]]-Table1[[#This Row],[Current Total TOTAL_COST]]</f>
        <v>-52799.275999999954</v>
      </c>
      <c r="U5799" s="1">
        <f>+Table1[[#This Row],[Adj Total CONTRIBUTION_MARGIN]]-Table1[[#This Row],[Current Total CONTRIBUTION_MARGIN]]</f>
        <v>23079.650000000009</v>
      </c>
      <c r="V5799" s="1">
        <f>+Table1[[#This Row],[Adj Total OPERATING_MARGIN]]-Table1[[#This Row],[Current Total OPERATING_MARGIN]]</f>
        <v>38541.58</v>
      </c>
    </row>
    <row r="5800" spans="1:22" x14ac:dyDescent="0.3">
      <c r="A5800" t="s">
        <v>78</v>
      </c>
      <c r="B5800">
        <v>2024</v>
      </c>
      <c r="C5800" t="s">
        <v>29</v>
      </c>
      <c r="D5800" t="s">
        <v>38</v>
      </c>
      <c r="E5800" s="2">
        <v>171</v>
      </c>
      <c r="F5800" s="1">
        <v>686601.25</v>
      </c>
      <c r="G5800" s="1">
        <v>828699.41</v>
      </c>
      <c r="H5800" s="1">
        <v>186862.47949999999</v>
      </c>
      <c r="I5800" s="1">
        <v>33965.06</v>
      </c>
      <c r="J5800" s="1">
        <v>-13376.47</v>
      </c>
      <c r="K5800" s="2">
        <v>155</v>
      </c>
      <c r="L5800" s="1">
        <v>205268.35</v>
      </c>
      <c r="M5800" s="1">
        <v>262836.90000000002</v>
      </c>
      <c r="N5800" s="1">
        <v>60093.421399999999</v>
      </c>
      <c r="O5800" s="1">
        <v>44468.25</v>
      </c>
      <c r="P5800" s="1">
        <v>25168.9</v>
      </c>
      <c r="Q5800" s="2">
        <f>-+Table1[[#This Row],[Current Record Count]]+Table1[[#This Row],[Adj Record Count]]</f>
        <v>-16</v>
      </c>
      <c r="R5800" s="1">
        <f>+-Table1[[#This Row],[Current Total ADJUSTMENT_AMOUNT]]+Table1[[#This Row],[Adj Total ADJUSTMENT_AMOUNT]]</f>
        <v>-481332.9</v>
      </c>
      <c r="S5800" s="1">
        <f>-Table1[[#This Row],[Current Total CHARGE_AMOUNT]]+Table1[[#This Row],[Adj Total CHARGE_AMOUNT]]</f>
        <v>-565862.51</v>
      </c>
      <c r="T5800" s="1">
        <f>+Table1[[#This Row],[Adj Total TOTAL_COST]]-Table1[[#This Row],[Current Total TOTAL_COST]]</f>
        <v>-126769.05809999999</v>
      </c>
      <c r="U5800" s="1">
        <f>+Table1[[#This Row],[Adj Total CONTRIBUTION_MARGIN]]-Table1[[#This Row],[Current Total CONTRIBUTION_MARGIN]]</f>
        <v>10503.190000000002</v>
      </c>
      <c r="V5800" s="1">
        <f>+Table1[[#This Row],[Adj Total OPERATING_MARGIN]]-Table1[[#This Row],[Current Total OPERATING_MARGIN]]</f>
        <v>38545.370000000003</v>
      </c>
    </row>
    <row r="5801" spans="1:22" x14ac:dyDescent="0.3">
      <c r="A5801" t="s">
        <v>31</v>
      </c>
      <c r="B5801">
        <v>2021</v>
      </c>
      <c r="C5801" t="s">
        <v>20</v>
      </c>
      <c r="D5801" t="s">
        <v>89</v>
      </c>
      <c r="E5801" s="2">
        <v>69</v>
      </c>
      <c r="F5801" s="1">
        <v>658156.67000000004</v>
      </c>
      <c r="G5801" s="1">
        <v>954092</v>
      </c>
      <c r="H5801" s="1">
        <v>346403.95329999999</v>
      </c>
      <c r="I5801" s="1">
        <v>47777.79</v>
      </c>
      <c r="J5801" s="1">
        <v>-735.5</v>
      </c>
      <c r="K5801" s="2">
        <v>42</v>
      </c>
      <c r="L5801" s="1">
        <v>285002.58</v>
      </c>
      <c r="M5801" s="1">
        <v>464345.59</v>
      </c>
      <c r="N5801" s="1">
        <v>158499.37220000001</v>
      </c>
      <c r="O5801" s="1">
        <v>59827.34</v>
      </c>
      <c r="P5801" s="1">
        <v>37877.949999999997</v>
      </c>
      <c r="Q5801" s="2">
        <f>-+Table1[[#This Row],[Current Record Count]]+Table1[[#This Row],[Adj Record Count]]</f>
        <v>-27</v>
      </c>
      <c r="R5801" s="1">
        <f>+-Table1[[#This Row],[Current Total ADJUSTMENT_AMOUNT]]+Table1[[#This Row],[Adj Total ADJUSTMENT_AMOUNT]]</f>
        <v>-373154.09</v>
      </c>
      <c r="S5801" s="1">
        <f>-Table1[[#This Row],[Current Total CHARGE_AMOUNT]]+Table1[[#This Row],[Adj Total CHARGE_AMOUNT]]</f>
        <v>-489746.41</v>
      </c>
      <c r="T5801" s="1">
        <f>+Table1[[#This Row],[Adj Total TOTAL_COST]]-Table1[[#This Row],[Current Total TOTAL_COST]]</f>
        <v>-187904.58109999998</v>
      </c>
      <c r="U5801" s="1">
        <f>+Table1[[#This Row],[Adj Total CONTRIBUTION_MARGIN]]-Table1[[#This Row],[Current Total CONTRIBUTION_MARGIN]]</f>
        <v>12049.549999999996</v>
      </c>
      <c r="V5801" s="1">
        <f>+Table1[[#This Row],[Adj Total OPERATING_MARGIN]]-Table1[[#This Row],[Current Total OPERATING_MARGIN]]</f>
        <v>38613.449999999997</v>
      </c>
    </row>
    <row r="5802" spans="1:22" x14ac:dyDescent="0.3">
      <c r="A5802" t="s">
        <v>39</v>
      </c>
      <c r="B5802">
        <v>2021</v>
      </c>
      <c r="C5802" t="s">
        <v>20</v>
      </c>
      <c r="D5802" t="s">
        <v>102</v>
      </c>
      <c r="E5802" s="2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2">
        <v>12</v>
      </c>
      <c r="L5802" s="1">
        <v>102012.2</v>
      </c>
      <c r="M5802" s="1">
        <v>171290.54</v>
      </c>
      <c r="N5802" s="1">
        <v>43528.609400000001</v>
      </c>
      <c r="O5802" s="1">
        <v>53080.79</v>
      </c>
      <c r="P5802" s="1">
        <v>38632.519999999997</v>
      </c>
      <c r="Q5802" s="2">
        <f>-+Table1[[#This Row],[Current Record Count]]+Table1[[#This Row],[Adj Record Count]]</f>
        <v>12</v>
      </c>
      <c r="R5802" s="1">
        <f>+-Table1[[#This Row],[Current Total ADJUSTMENT_AMOUNT]]+Table1[[#This Row],[Adj Total ADJUSTMENT_AMOUNT]]</f>
        <v>102012.2</v>
      </c>
      <c r="S5802" s="1">
        <f>-Table1[[#This Row],[Current Total CHARGE_AMOUNT]]+Table1[[#This Row],[Adj Total CHARGE_AMOUNT]]</f>
        <v>171290.54</v>
      </c>
      <c r="T5802" s="1">
        <f>+Table1[[#This Row],[Adj Total TOTAL_COST]]-Table1[[#This Row],[Current Total TOTAL_COST]]</f>
        <v>43528.609400000001</v>
      </c>
      <c r="U5802" s="1">
        <f>+Table1[[#This Row],[Adj Total CONTRIBUTION_MARGIN]]-Table1[[#This Row],[Current Total CONTRIBUTION_MARGIN]]</f>
        <v>53080.79</v>
      </c>
      <c r="V5802" s="1">
        <f>+Table1[[#This Row],[Adj Total OPERATING_MARGIN]]-Table1[[#This Row],[Current Total OPERATING_MARGIN]]</f>
        <v>38632.519999999997</v>
      </c>
    </row>
    <row r="5803" spans="1:22" x14ac:dyDescent="0.3">
      <c r="A5803" t="s">
        <v>54</v>
      </c>
      <c r="B5803">
        <v>2021</v>
      </c>
      <c r="C5803" t="s">
        <v>20</v>
      </c>
      <c r="D5803" t="s">
        <v>55</v>
      </c>
      <c r="E5803" s="2">
        <v>5</v>
      </c>
      <c r="F5803" s="1">
        <v>30697.97</v>
      </c>
      <c r="G5803" s="1">
        <v>48729.8</v>
      </c>
      <c r="H5803" s="1">
        <v>3417.8321000000001</v>
      </c>
      <c r="I5803" s="1">
        <v>15962.51</v>
      </c>
      <c r="J5803" s="1">
        <v>15311.27</v>
      </c>
      <c r="K5803" s="2">
        <v>317</v>
      </c>
      <c r="L5803" s="1">
        <v>3480060.94</v>
      </c>
      <c r="M5803" s="1">
        <v>4260256.24</v>
      </c>
      <c r="N5803" s="1">
        <v>1301495.1362000001</v>
      </c>
      <c r="O5803" s="1">
        <v>231042.52</v>
      </c>
      <c r="P5803" s="1">
        <v>54181.15</v>
      </c>
      <c r="Q5803" s="2">
        <f>-+Table1[[#This Row],[Current Record Count]]+Table1[[#This Row],[Adj Record Count]]</f>
        <v>312</v>
      </c>
      <c r="R5803" s="1">
        <f>+-Table1[[#This Row],[Current Total ADJUSTMENT_AMOUNT]]+Table1[[#This Row],[Adj Total ADJUSTMENT_AMOUNT]]</f>
        <v>3449362.9699999997</v>
      </c>
      <c r="S5803" s="1">
        <f>-Table1[[#This Row],[Current Total CHARGE_AMOUNT]]+Table1[[#This Row],[Adj Total CHARGE_AMOUNT]]</f>
        <v>4211526.4400000004</v>
      </c>
      <c r="T5803" s="1">
        <f>+Table1[[#This Row],[Adj Total TOTAL_COST]]-Table1[[#This Row],[Current Total TOTAL_COST]]</f>
        <v>1298077.3041000001</v>
      </c>
      <c r="U5803" s="1">
        <f>+Table1[[#This Row],[Adj Total CONTRIBUTION_MARGIN]]-Table1[[#This Row],[Current Total CONTRIBUTION_MARGIN]]</f>
        <v>215080.00999999998</v>
      </c>
      <c r="V5803" s="1">
        <f>+Table1[[#This Row],[Adj Total OPERATING_MARGIN]]-Table1[[#This Row],[Current Total OPERATING_MARGIN]]</f>
        <v>38869.880000000005</v>
      </c>
    </row>
    <row r="5804" spans="1:22" x14ac:dyDescent="0.3">
      <c r="A5804" t="s">
        <v>35</v>
      </c>
      <c r="B5804">
        <v>2020</v>
      </c>
      <c r="C5804" t="s">
        <v>17</v>
      </c>
      <c r="D5804" t="s">
        <v>68</v>
      </c>
      <c r="E5804" s="2">
        <v>26</v>
      </c>
      <c r="F5804" s="1">
        <v>144839.32999999999</v>
      </c>
      <c r="G5804" s="1">
        <v>176287.98</v>
      </c>
      <c r="H5804" s="1">
        <v>70679.900599999994</v>
      </c>
      <c r="I5804" s="1">
        <v>-13165.63</v>
      </c>
      <c r="J5804" s="1">
        <v>-39343.51</v>
      </c>
      <c r="K5804" s="2">
        <v>11</v>
      </c>
      <c r="L5804" s="1">
        <v>4139.84</v>
      </c>
      <c r="M5804" s="1">
        <v>4732.5200000000004</v>
      </c>
      <c r="N5804" s="1">
        <v>735.53009999999995</v>
      </c>
      <c r="O5804" s="1">
        <v>93.5</v>
      </c>
      <c r="P5804" s="1">
        <v>-150.47</v>
      </c>
      <c r="Q5804" s="2">
        <f>-+Table1[[#This Row],[Current Record Count]]+Table1[[#This Row],[Adj Record Count]]</f>
        <v>-15</v>
      </c>
      <c r="R5804" s="1">
        <f>+-Table1[[#This Row],[Current Total ADJUSTMENT_AMOUNT]]+Table1[[#This Row],[Adj Total ADJUSTMENT_AMOUNT]]</f>
        <v>-140699.49</v>
      </c>
      <c r="S5804" s="1">
        <f>-Table1[[#This Row],[Current Total CHARGE_AMOUNT]]+Table1[[#This Row],[Adj Total CHARGE_AMOUNT]]</f>
        <v>-171555.46000000002</v>
      </c>
      <c r="T5804" s="1">
        <f>+Table1[[#This Row],[Adj Total TOTAL_COST]]-Table1[[#This Row],[Current Total TOTAL_COST]]</f>
        <v>-69944.37049999999</v>
      </c>
      <c r="U5804" s="1">
        <f>+Table1[[#This Row],[Adj Total CONTRIBUTION_MARGIN]]-Table1[[#This Row],[Current Total CONTRIBUTION_MARGIN]]</f>
        <v>13259.13</v>
      </c>
      <c r="V5804" s="1">
        <f>+Table1[[#This Row],[Adj Total OPERATING_MARGIN]]-Table1[[#This Row],[Current Total OPERATING_MARGIN]]</f>
        <v>39193.040000000001</v>
      </c>
    </row>
    <row r="5805" spans="1:22" x14ac:dyDescent="0.3">
      <c r="A5805" t="s">
        <v>98</v>
      </c>
      <c r="B5805">
        <v>2021</v>
      </c>
      <c r="C5805" t="s">
        <v>51</v>
      </c>
      <c r="D5805" t="s">
        <v>51</v>
      </c>
      <c r="E5805" s="2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2">
        <v>20</v>
      </c>
      <c r="L5805" s="1">
        <v>139541.96</v>
      </c>
      <c r="M5805" s="1">
        <v>430297.68</v>
      </c>
      <c r="N5805" s="1">
        <v>244959.82829999999</v>
      </c>
      <c r="O5805" s="1">
        <v>91475.79</v>
      </c>
      <c r="P5805" s="1">
        <v>39254.239999999998</v>
      </c>
      <c r="Q5805" s="2">
        <f>-+Table1[[#This Row],[Current Record Count]]+Table1[[#This Row],[Adj Record Count]]</f>
        <v>20</v>
      </c>
      <c r="R5805" s="1">
        <f>+-Table1[[#This Row],[Current Total ADJUSTMENT_AMOUNT]]+Table1[[#This Row],[Adj Total ADJUSTMENT_AMOUNT]]</f>
        <v>139541.96</v>
      </c>
      <c r="S5805" s="1">
        <f>-Table1[[#This Row],[Current Total CHARGE_AMOUNT]]+Table1[[#This Row],[Adj Total CHARGE_AMOUNT]]</f>
        <v>430297.68</v>
      </c>
      <c r="T5805" s="1">
        <f>+Table1[[#This Row],[Adj Total TOTAL_COST]]-Table1[[#This Row],[Current Total TOTAL_COST]]</f>
        <v>244959.82829999999</v>
      </c>
      <c r="U5805" s="1">
        <f>+Table1[[#This Row],[Adj Total CONTRIBUTION_MARGIN]]-Table1[[#This Row],[Current Total CONTRIBUTION_MARGIN]]</f>
        <v>91475.79</v>
      </c>
      <c r="V5805" s="1">
        <f>+Table1[[#This Row],[Adj Total OPERATING_MARGIN]]-Table1[[#This Row],[Current Total OPERATING_MARGIN]]</f>
        <v>39254.239999999998</v>
      </c>
    </row>
    <row r="5806" spans="1:22" x14ac:dyDescent="0.3">
      <c r="A5806" t="s">
        <v>82</v>
      </c>
      <c r="B5806">
        <v>2022</v>
      </c>
      <c r="C5806" t="s">
        <v>17</v>
      </c>
      <c r="D5806" t="s">
        <v>56</v>
      </c>
      <c r="E5806" s="2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2">
        <v>6</v>
      </c>
      <c r="L5806" s="1">
        <v>64729.39</v>
      </c>
      <c r="M5806" s="1">
        <v>116486.77</v>
      </c>
      <c r="N5806" s="1">
        <v>13896.9943</v>
      </c>
      <c r="O5806" s="1">
        <v>41759.54</v>
      </c>
      <c r="P5806" s="1">
        <v>39374.97</v>
      </c>
      <c r="Q5806" s="2">
        <f>-+Table1[[#This Row],[Current Record Count]]+Table1[[#This Row],[Adj Record Count]]</f>
        <v>6</v>
      </c>
      <c r="R5806" s="1">
        <f>+-Table1[[#This Row],[Current Total ADJUSTMENT_AMOUNT]]+Table1[[#This Row],[Adj Total ADJUSTMENT_AMOUNT]]</f>
        <v>64729.39</v>
      </c>
      <c r="S5806" s="1">
        <f>-Table1[[#This Row],[Current Total CHARGE_AMOUNT]]+Table1[[#This Row],[Adj Total CHARGE_AMOUNT]]</f>
        <v>116486.77</v>
      </c>
      <c r="T5806" s="1">
        <f>+Table1[[#This Row],[Adj Total TOTAL_COST]]-Table1[[#This Row],[Current Total TOTAL_COST]]</f>
        <v>13896.9943</v>
      </c>
      <c r="U5806" s="1">
        <f>+Table1[[#This Row],[Adj Total CONTRIBUTION_MARGIN]]-Table1[[#This Row],[Current Total CONTRIBUTION_MARGIN]]</f>
        <v>41759.54</v>
      </c>
      <c r="V5806" s="1">
        <f>+Table1[[#This Row],[Adj Total OPERATING_MARGIN]]-Table1[[#This Row],[Current Total OPERATING_MARGIN]]</f>
        <v>39374.97</v>
      </c>
    </row>
    <row r="5807" spans="1:22" x14ac:dyDescent="0.3">
      <c r="A5807" t="s">
        <v>82</v>
      </c>
      <c r="B5807">
        <v>2025</v>
      </c>
      <c r="C5807" t="s">
        <v>29</v>
      </c>
      <c r="D5807" t="s">
        <v>43</v>
      </c>
      <c r="E5807" s="2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2">
        <v>12</v>
      </c>
      <c r="L5807" s="1">
        <v>269965.26</v>
      </c>
      <c r="M5807" s="1">
        <v>396995.7</v>
      </c>
      <c r="N5807" s="1">
        <v>60145.367299999998</v>
      </c>
      <c r="O5807" s="1">
        <v>55713</v>
      </c>
      <c r="P5807" s="1">
        <v>39682.99</v>
      </c>
      <c r="Q5807" s="2">
        <f>-+Table1[[#This Row],[Current Record Count]]+Table1[[#This Row],[Adj Record Count]]</f>
        <v>12</v>
      </c>
      <c r="R5807" s="1">
        <f>+-Table1[[#This Row],[Current Total ADJUSTMENT_AMOUNT]]+Table1[[#This Row],[Adj Total ADJUSTMENT_AMOUNT]]</f>
        <v>269965.26</v>
      </c>
      <c r="S5807" s="1">
        <f>-Table1[[#This Row],[Current Total CHARGE_AMOUNT]]+Table1[[#This Row],[Adj Total CHARGE_AMOUNT]]</f>
        <v>396995.7</v>
      </c>
      <c r="T5807" s="1">
        <f>+Table1[[#This Row],[Adj Total TOTAL_COST]]-Table1[[#This Row],[Current Total TOTAL_COST]]</f>
        <v>60145.367299999998</v>
      </c>
      <c r="U5807" s="1">
        <f>+Table1[[#This Row],[Adj Total CONTRIBUTION_MARGIN]]-Table1[[#This Row],[Current Total CONTRIBUTION_MARGIN]]</f>
        <v>55713</v>
      </c>
      <c r="V5807" s="1">
        <f>+Table1[[#This Row],[Adj Total OPERATING_MARGIN]]-Table1[[#This Row],[Current Total OPERATING_MARGIN]]</f>
        <v>39682.99</v>
      </c>
    </row>
    <row r="5808" spans="1:22" x14ac:dyDescent="0.3">
      <c r="A5808" t="s">
        <v>22</v>
      </c>
      <c r="B5808">
        <v>2024</v>
      </c>
      <c r="C5808" t="s">
        <v>20</v>
      </c>
      <c r="D5808" t="s">
        <v>97</v>
      </c>
      <c r="E5808" s="2">
        <v>4671</v>
      </c>
      <c r="F5808" s="1">
        <v>4511234.24</v>
      </c>
      <c r="G5808" s="1">
        <v>6325419.1200000001</v>
      </c>
      <c r="H5808" s="1">
        <v>2954941.0266</v>
      </c>
      <c r="I5808" s="1">
        <v>572904.1</v>
      </c>
      <c r="J5808" s="1">
        <v>-178470.76</v>
      </c>
      <c r="K5808" s="2">
        <v>4572</v>
      </c>
      <c r="L5808" s="1">
        <v>3620687.51</v>
      </c>
      <c r="M5808" s="1">
        <v>5067483.43</v>
      </c>
      <c r="N5808" s="1">
        <v>2500545.0665000002</v>
      </c>
      <c r="O5808" s="1">
        <v>468496.29</v>
      </c>
      <c r="P5808" s="1">
        <v>-138714.20000000001</v>
      </c>
      <c r="Q5808" s="2">
        <f>-+Table1[[#This Row],[Current Record Count]]+Table1[[#This Row],[Adj Record Count]]</f>
        <v>-99</v>
      </c>
      <c r="R5808" s="1">
        <f>+-Table1[[#This Row],[Current Total ADJUSTMENT_AMOUNT]]+Table1[[#This Row],[Adj Total ADJUSTMENT_AMOUNT]]</f>
        <v>-890546.73000000045</v>
      </c>
      <c r="S5808" s="1">
        <f>-Table1[[#This Row],[Current Total CHARGE_AMOUNT]]+Table1[[#This Row],[Adj Total CHARGE_AMOUNT]]</f>
        <v>-1257935.6900000004</v>
      </c>
      <c r="T5808" s="1">
        <f>+Table1[[#This Row],[Adj Total TOTAL_COST]]-Table1[[#This Row],[Current Total TOTAL_COST]]</f>
        <v>-454395.96009999979</v>
      </c>
      <c r="U5808" s="1">
        <f>+Table1[[#This Row],[Adj Total CONTRIBUTION_MARGIN]]-Table1[[#This Row],[Current Total CONTRIBUTION_MARGIN]]</f>
        <v>-104407.81</v>
      </c>
      <c r="V5808" s="1">
        <f>+Table1[[#This Row],[Adj Total OPERATING_MARGIN]]-Table1[[#This Row],[Current Total OPERATING_MARGIN]]</f>
        <v>39756.559999999998</v>
      </c>
    </row>
    <row r="5809" spans="1:22" x14ac:dyDescent="0.3">
      <c r="A5809" t="s">
        <v>33</v>
      </c>
      <c r="B5809">
        <v>2023</v>
      </c>
      <c r="C5809" t="s">
        <v>92</v>
      </c>
      <c r="D5809" t="s">
        <v>92</v>
      </c>
      <c r="E5809" s="2">
        <v>28</v>
      </c>
      <c r="F5809" s="1">
        <v>348066.7</v>
      </c>
      <c r="G5809" s="1">
        <v>432935</v>
      </c>
      <c r="H5809" s="1">
        <v>142673.77179999999</v>
      </c>
      <c r="I5809" s="1">
        <v>-33169.230000000003</v>
      </c>
      <c r="J5809" s="1">
        <v>-56827.21</v>
      </c>
      <c r="K5809" s="2">
        <v>6</v>
      </c>
      <c r="L5809" s="1">
        <v>73804</v>
      </c>
      <c r="M5809" s="1">
        <v>76296.600000000006</v>
      </c>
      <c r="N5809" s="1">
        <v>20794.215800000002</v>
      </c>
      <c r="O5809" s="1">
        <v>-14435.57</v>
      </c>
      <c r="P5809" s="1">
        <v>-17066.439999999999</v>
      </c>
      <c r="Q5809" s="2">
        <f>-+Table1[[#This Row],[Current Record Count]]+Table1[[#This Row],[Adj Record Count]]</f>
        <v>-22</v>
      </c>
      <c r="R5809" s="1">
        <f>+-Table1[[#This Row],[Current Total ADJUSTMENT_AMOUNT]]+Table1[[#This Row],[Adj Total ADJUSTMENT_AMOUNT]]</f>
        <v>-274262.7</v>
      </c>
      <c r="S5809" s="1">
        <f>-Table1[[#This Row],[Current Total CHARGE_AMOUNT]]+Table1[[#This Row],[Adj Total CHARGE_AMOUNT]]</f>
        <v>-356638.4</v>
      </c>
      <c r="T5809" s="1">
        <f>+Table1[[#This Row],[Adj Total TOTAL_COST]]-Table1[[#This Row],[Current Total TOTAL_COST]]</f>
        <v>-121879.55599999998</v>
      </c>
      <c r="U5809" s="1">
        <f>+Table1[[#This Row],[Adj Total CONTRIBUTION_MARGIN]]-Table1[[#This Row],[Current Total CONTRIBUTION_MARGIN]]</f>
        <v>18733.660000000003</v>
      </c>
      <c r="V5809" s="1">
        <f>+Table1[[#This Row],[Adj Total OPERATING_MARGIN]]-Table1[[#This Row],[Current Total OPERATING_MARGIN]]</f>
        <v>39760.770000000004</v>
      </c>
    </row>
    <row r="5810" spans="1:22" x14ac:dyDescent="0.3">
      <c r="A5810" t="s">
        <v>35</v>
      </c>
      <c r="B5810">
        <v>2020</v>
      </c>
      <c r="C5810" t="s">
        <v>20</v>
      </c>
      <c r="D5810" t="s">
        <v>61</v>
      </c>
      <c r="E5810" s="2">
        <v>48</v>
      </c>
      <c r="F5810" s="1">
        <v>273141.78000000003</v>
      </c>
      <c r="G5810" s="1">
        <v>371477.78</v>
      </c>
      <c r="H5810" s="1">
        <v>132993.23929999999</v>
      </c>
      <c r="I5810" s="1">
        <v>-1554.27</v>
      </c>
      <c r="J5810" s="1">
        <v>-49609.56</v>
      </c>
      <c r="K5810" s="2">
        <v>13</v>
      </c>
      <c r="L5810" s="1">
        <v>43431.75</v>
      </c>
      <c r="M5810" s="1">
        <v>49838.25</v>
      </c>
      <c r="N5810" s="1">
        <v>15891.895399999999</v>
      </c>
      <c r="O5810" s="1">
        <v>-4729.1499999999996</v>
      </c>
      <c r="P5810" s="1">
        <v>-9488.85</v>
      </c>
      <c r="Q5810" s="2">
        <f>-+Table1[[#This Row],[Current Record Count]]+Table1[[#This Row],[Adj Record Count]]</f>
        <v>-35</v>
      </c>
      <c r="R5810" s="1">
        <f>+-Table1[[#This Row],[Current Total ADJUSTMENT_AMOUNT]]+Table1[[#This Row],[Adj Total ADJUSTMENT_AMOUNT]]</f>
        <v>-229710.03000000003</v>
      </c>
      <c r="S5810" s="1">
        <f>-Table1[[#This Row],[Current Total CHARGE_AMOUNT]]+Table1[[#This Row],[Adj Total CHARGE_AMOUNT]]</f>
        <v>-321639.53000000003</v>
      </c>
      <c r="T5810" s="1">
        <f>+Table1[[#This Row],[Adj Total TOTAL_COST]]-Table1[[#This Row],[Current Total TOTAL_COST]]</f>
        <v>-117101.34389999999</v>
      </c>
      <c r="U5810" s="1">
        <f>+Table1[[#This Row],[Adj Total CONTRIBUTION_MARGIN]]-Table1[[#This Row],[Current Total CONTRIBUTION_MARGIN]]</f>
        <v>-3174.8799999999997</v>
      </c>
      <c r="V5810" s="1">
        <f>+Table1[[#This Row],[Adj Total OPERATING_MARGIN]]-Table1[[#This Row],[Current Total OPERATING_MARGIN]]</f>
        <v>40120.71</v>
      </c>
    </row>
    <row r="5811" spans="1:22" x14ac:dyDescent="0.3">
      <c r="A5811" t="s">
        <v>25</v>
      </c>
      <c r="B5811">
        <v>2024</v>
      </c>
      <c r="C5811" t="s">
        <v>17</v>
      </c>
      <c r="D5811" t="s">
        <v>69</v>
      </c>
      <c r="E5811" s="2">
        <v>29</v>
      </c>
      <c r="F5811" s="1">
        <v>37900.82</v>
      </c>
      <c r="G5811" s="1">
        <v>62375.040000000001</v>
      </c>
      <c r="H5811" s="1">
        <v>5953.4032999999999</v>
      </c>
      <c r="I5811" s="1">
        <v>21947.02</v>
      </c>
      <c r="J5811" s="1">
        <v>20201.84</v>
      </c>
      <c r="K5811" s="2">
        <v>100</v>
      </c>
      <c r="L5811" s="1">
        <v>221842.14</v>
      </c>
      <c r="M5811" s="1">
        <v>315029.98</v>
      </c>
      <c r="N5811" s="1">
        <v>39309.540500000003</v>
      </c>
      <c r="O5811" s="1">
        <v>72004.47</v>
      </c>
      <c r="P5811" s="1">
        <v>60341.52</v>
      </c>
      <c r="Q5811" s="2">
        <f>-+Table1[[#This Row],[Current Record Count]]+Table1[[#This Row],[Adj Record Count]]</f>
        <v>71</v>
      </c>
      <c r="R5811" s="1">
        <f>+-Table1[[#This Row],[Current Total ADJUSTMENT_AMOUNT]]+Table1[[#This Row],[Adj Total ADJUSTMENT_AMOUNT]]</f>
        <v>183941.32</v>
      </c>
      <c r="S5811" s="1">
        <f>-Table1[[#This Row],[Current Total CHARGE_AMOUNT]]+Table1[[#This Row],[Adj Total CHARGE_AMOUNT]]</f>
        <v>252654.93999999997</v>
      </c>
      <c r="T5811" s="1">
        <f>+Table1[[#This Row],[Adj Total TOTAL_COST]]-Table1[[#This Row],[Current Total TOTAL_COST]]</f>
        <v>33356.137200000005</v>
      </c>
      <c r="U5811" s="1">
        <f>+Table1[[#This Row],[Adj Total CONTRIBUTION_MARGIN]]-Table1[[#This Row],[Current Total CONTRIBUTION_MARGIN]]</f>
        <v>50057.45</v>
      </c>
      <c r="V5811" s="1">
        <f>+Table1[[#This Row],[Adj Total OPERATING_MARGIN]]-Table1[[#This Row],[Current Total OPERATING_MARGIN]]</f>
        <v>40139.679999999993</v>
      </c>
    </row>
    <row r="5812" spans="1:22" x14ac:dyDescent="0.3">
      <c r="A5812" t="s">
        <v>37</v>
      </c>
      <c r="B5812">
        <v>2024</v>
      </c>
      <c r="C5812" t="s">
        <v>51</v>
      </c>
      <c r="D5812" t="s">
        <v>51</v>
      </c>
      <c r="E5812" s="2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2">
        <v>12</v>
      </c>
      <c r="L5812" s="1">
        <v>131527.22</v>
      </c>
      <c r="M5812" s="1">
        <v>198437.77</v>
      </c>
      <c r="N5812" s="1">
        <v>33529.360699999997</v>
      </c>
      <c r="O5812" s="1">
        <v>48263.34</v>
      </c>
      <c r="P5812" s="1">
        <v>40216.25</v>
      </c>
      <c r="Q5812" s="2">
        <f>-+Table1[[#This Row],[Current Record Count]]+Table1[[#This Row],[Adj Record Count]]</f>
        <v>12</v>
      </c>
      <c r="R5812" s="1">
        <f>+-Table1[[#This Row],[Current Total ADJUSTMENT_AMOUNT]]+Table1[[#This Row],[Adj Total ADJUSTMENT_AMOUNT]]</f>
        <v>131527.22</v>
      </c>
      <c r="S5812" s="1">
        <f>-Table1[[#This Row],[Current Total CHARGE_AMOUNT]]+Table1[[#This Row],[Adj Total CHARGE_AMOUNT]]</f>
        <v>198437.77</v>
      </c>
      <c r="T5812" s="1">
        <f>+Table1[[#This Row],[Adj Total TOTAL_COST]]-Table1[[#This Row],[Current Total TOTAL_COST]]</f>
        <v>33529.360699999997</v>
      </c>
      <c r="U5812" s="1">
        <f>+Table1[[#This Row],[Adj Total CONTRIBUTION_MARGIN]]-Table1[[#This Row],[Current Total CONTRIBUTION_MARGIN]]</f>
        <v>48263.34</v>
      </c>
      <c r="V5812" s="1">
        <f>+Table1[[#This Row],[Adj Total OPERATING_MARGIN]]-Table1[[#This Row],[Current Total OPERATING_MARGIN]]</f>
        <v>40216.25</v>
      </c>
    </row>
    <row r="5813" spans="1:22" x14ac:dyDescent="0.3">
      <c r="A5813" t="s">
        <v>35</v>
      </c>
      <c r="B5813">
        <v>2022</v>
      </c>
      <c r="C5813" t="s">
        <v>29</v>
      </c>
      <c r="D5813" t="s">
        <v>104</v>
      </c>
      <c r="E5813" s="2">
        <v>184</v>
      </c>
      <c r="F5813" s="1">
        <v>842351.98</v>
      </c>
      <c r="G5813" s="1">
        <v>1104893.03</v>
      </c>
      <c r="H5813" s="1">
        <v>332766.23129999998</v>
      </c>
      <c r="I5813" s="1">
        <v>24811.55</v>
      </c>
      <c r="J5813" s="1">
        <v>-42592.34</v>
      </c>
      <c r="K5813" s="2">
        <v>86</v>
      </c>
      <c r="L5813" s="1">
        <v>84686.47</v>
      </c>
      <c r="M5813" s="1">
        <v>104947.48</v>
      </c>
      <c r="N5813" s="1">
        <v>31183.9493</v>
      </c>
      <c r="O5813" s="1">
        <v>7971.42</v>
      </c>
      <c r="P5813" s="1">
        <v>-2304.37</v>
      </c>
      <c r="Q5813" s="2">
        <f>-+Table1[[#This Row],[Current Record Count]]+Table1[[#This Row],[Adj Record Count]]</f>
        <v>-98</v>
      </c>
      <c r="R5813" s="1">
        <f>+-Table1[[#This Row],[Current Total ADJUSTMENT_AMOUNT]]+Table1[[#This Row],[Adj Total ADJUSTMENT_AMOUNT]]</f>
        <v>-757665.51</v>
      </c>
      <c r="S5813" s="1">
        <f>-Table1[[#This Row],[Current Total CHARGE_AMOUNT]]+Table1[[#This Row],[Adj Total CHARGE_AMOUNT]]</f>
        <v>-999945.55</v>
      </c>
      <c r="T5813" s="1">
        <f>+Table1[[#This Row],[Adj Total TOTAL_COST]]-Table1[[#This Row],[Current Total TOTAL_COST]]</f>
        <v>-301582.28200000001</v>
      </c>
      <c r="U5813" s="1">
        <f>+Table1[[#This Row],[Adj Total CONTRIBUTION_MARGIN]]-Table1[[#This Row],[Current Total CONTRIBUTION_MARGIN]]</f>
        <v>-16840.129999999997</v>
      </c>
      <c r="V5813" s="1">
        <f>+Table1[[#This Row],[Adj Total OPERATING_MARGIN]]-Table1[[#This Row],[Current Total OPERATING_MARGIN]]</f>
        <v>40287.969999999994</v>
      </c>
    </row>
    <row r="5814" spans="1:22" x14ac:dyDescent="0.3">
      <c r="A5814" t="s">
        <v>25</v>
      </c>
      <c r="B5814">
        <v>2023</v>
      </c>
      <c r="C5814" t="s">
        <v>17</v>
      </c>
      <c r="D5814" t="s">
        <v>69</v>
      </c>
      <c r="E5814" s="2">
        <v>36</v>
      </c>
      <c r="F5814" s="1">
        <v>38480.769999999997</v>
      </c>
      <c r="G5814" s="1">
        <v>57031</v>
      </c>
      <c r="H5814" s="1">
        <v>4561.5672999999997</v>
      </c>
      <c r="I5814" s="1">
        <v>17777.77</v>
      </c>
      <c r="J5814" s="1">
        <v>16338.61</v>
      </c>
      <c r="K5814" s="2">
        <v>114</v>
      </c>
      <c r="L5814" s="1">
        <v>205010.56</v>
      </c>
      <c r="M5814" s="1">
        <v>294684.21999999997</v>
      </c>
      <c r="N5814" s="1">
        <v>41304.255899999996</v>
      </c>
      <c r="O5814" s="1">
        <v>70091.259999999995</v>
      </c>
      <c r="P5814" s="1">
        <v>56854.46</v>
      </c>
      <c r="Q5814" s="2">
        <f>-+Table1[[#This Row],[Current Record Count]]+Table1[[#This Row],[Adj Record Count]]</f>
        <v>78</v>
      </c>
      <c r="R5814" s="1">
        <f>+-Table1[[#This Row],[Current Total ADJUSTMENT_AMOUNT]]+Table1[[#This Row],[Adj Total ADJUSTMENT_AMOUNT]]</f>
        <v>166529.79</v>
      </c>
      <c r="S5814" s="1">
        <f>-Table1[[#This Row],[Current Total CHARGE_AMOUNT]]+Table1[[#This Row],[Adj Total CHARGE_AMOUNT]]</f>
        <v>237653.21999999997</v>
      </c>
      <c r="T5814" s="1">
        <f>+Table1[[#This Row],[Adj Total TOTAL_COST]]-Table1[[#This Row],[Current Total TOTAL_COST]]</f>
        <v>36742.688599999994</v>
      </c>
      <c r="U5814" s="1">
        <f>+Table1[[#This Row],[Adj Total CONTRIBUTION_MARGIN]]-Table1[[#This Row],[Current Total CONTRIBUTION_MARGIN]]</f>
        <v>52313.489999999991</v>
      </c>
      <c r="V5814" s="1">
        <f>+Table1[[#This Row],[Adj Total OPERATING_MARGIN]]-Table1[[#This Row],[Current Total OPERATING_MARGIN]]</f>
        <v>40515.85</v>
      </c>
    </row>
    <row r="5815" spans="1:22" x14ac:dyDescent="0.3">
      <c r="A5815" t="s">
        <v>35</v>
      </c>
      <c r="B5815">
        <v>2021</v>
      </c>
      <c r="C5815" t="s">
        <v>29</v>
      </c>
      <c r="D5815" t="s">
        <v>104</v>
      </c>
      <c r="E5815" s="2">
        <v>199</v>
      </c>
      <c r="F5815" s="1">
        <v>925911.44</v>
      </c>
      <c r="G5815" s="1">
        <v>1278912</v>
      </c>
      <c r="H5815" s="1">
        <v>435279.29320000001</v>
      </c>
      <c r="I5815" s="1">
        <v>71552.84</v>
      </c>
      <c r="J5815" s="1">
        <v>-43522.68</v>
      </c>
      <c r="K5815" s="2">
        <v>72</v>
      </c>
      <c r="L5815" s="1">
        <v>84072.09</v>
      </c>
      <c r="M5815" s="1">
        <v>100795.92</v>
      </c>
      <c r="N5815" s="1">
        <v>21641.485499999999</v>
      </c>
      <c r="O5815" s="1">
        <v>3715.4</v>
      </c>
      <c r="P5815" s="1">
        <v>-2956.48</v>
      </c>
      <c r="Q5815" s="2">
        <f>-+Table1[[#This Row],[Current Record Count]]+Table1[[#This Row],[Adj Record Count]]</f>
        <v>-127</v>
      </c>
      <c r="R5815" s="1">
        <f>+-Table1[[#This Row],[Current Total ADJUSTMENT_AMOUNT]]+Table1[[#This Row],[Adj Total ADJUSTMENT_AMOUNT]]</f>
        <v>-841839.35</v>
      </c>
      <c r="S5815" s="1">
        <f>-Table1[[#This Row],[Current Total CHARGE_AMOUNT]]+Table1[[#This Row],[Adj Total CHARGE_AMOUNT]]</f>
        <v>-1178116.08</v>
      </c>
      <c r="T5815" s="1">
        <f>+Table1[[#This Row],[Adj Total TOTAL_COST]]-Table1[[#This Row],[Current Total TOTAL_COST]]</f>
        <v>-413637.8077</v>
      </c>
      <c r="U5815" s="1">
        <f>+Table1[[#This Row],[Adj Total CONTRIBUTION_MARGIN]]-Table1[[#This Row],[Current Total CONTRIBUTION_MARGIN]]</f>
        <v>-67837.440000000002</v>
      </c>
      <c r="V5815" s="1">
        <f>+Table1[[#This Row],[Adj Total OPERATING_MARGIN]]-Table1[[#This Row],[Current Total OPERATING_MARGIN]]</f>
        <v>40566.199999999997</v>
      </c>
    </row>
    <row r="5816" spans="1:22" x14ac:dyDescent="0.3">
      <c r="A5816" t="s">
        <v>54</v>
      </c>
      <c r="B5816">
        <v>2024</v>
      </c>
      <c r="C5816" t="s">
        <v>95</v>
      </c>
      <c r="D5816" t="s">
        <v>95</v>
      </c>
      <c r="E5816" s="2">
        <v>1</v>
      </c>
      <c r="F5816" s="1">
        <v>160.97</v>
      </c>
      <c r="G5816" s="1">
        <v>235</v>
      </c>
      <c r="H5816" s="1">
        <v>220.95400000000001</v>
      </c>
      <c r="I5816" s="1">
        <v>-52.81</v>
      </c>
      <c r="J5816" s="1">
        <v>-146.91999999999999</v>
      </c>
      <c r="K5816" s="2">
        <v>32</v>
      </c>
      <c r="L5816" s="1">
        <v>187602.93</v>
      </c>
      <c r="M5816" s="1">
        <v>277906.90000000002</v>
      </c>
      <c r="N5816" s="1">
        <v>60725.887600000002</v>
      </c>
      <c r="O5816" s="1">
        <v>54751.32</v>
      </c>
      <c r="P5816" s="1">
        <v>40474.410000000003</v>
      </c>
      <c r="Q5816" s="2">
        <f>-+Table1[[#This Row],[Current Record Count]]+Table1[[#This Row],[Adj Record Count]]</f>
        <v>31</v>
      </c>
      <c r="R5816" s="1">
        <f>+-Table1[[#This Row],[Current Total ADJUSTMENT_AMOUNT]]+Table1[[#This Row],[Adj Total ADJUSTMENT_AMOUNT]]</f>
        <v>187441.96</v>
      </c>
      <c r="S5816" s="1">
        <f>-Table1[[#This Row],[Current Total CHARGE_AMOUNT]]+Table1[[#This Row],[Adj Total CHARGE_AMOUNT]]</f>
        <v>277671.90000000002</v>
      </c>
      <c r="T5816" s="1">
        <f>+Table1[[#This Row],[Adj Total TOTAL_COST]]-Table1[[#This Row],[Current Total TOTAL_COST]]</f>
        <v>60504.933600000004</v>
      </c>
      <c r="U5816" s="1">
        <f>+Table1[[#This Row],[Adj Total CONTRIBUTION_MARGIN]]-Table1[[#This Row],[Current Total CONTRIBUTION_MARGIN]]</f>
        <v>54804.13</v>
      </c>
      <c r="V5816" s="1">
        <f>+Table1[[#This Row],[Adj Total OPERATING_MARGIN]]-Table1[[#This Row],[Current Total OPERATING_MARGIN]]</f>
        <v>40621.33</v>
      </c>
    </row>
    <row r="5817" spans="1:22" x14ac:dyDescent="0.3">
      <c r="A5817" t="s">
        <v>33</v>
      </c>
      <c r="B5817">
        <v>2020</v>
      </c>
      <c r="C5817" t="s">
        <v>17</v>
      </c>
      <c r="D5817" t="s">
        <v>86</v>
      </c>
      <c r="E5817" s="2">
        <v>333</v>
      </c>
      <c r="F5817" s="1">
        <v>184954.74</v>
      </c>
      <c r="G5817" s="1">
        <v>292990.99</v>
      </c>
      <c r="H5817" s="1">
        <v>110853.69439999999</v>
      </c>
      <c r="I5817" s="1">
        <v>30457.75</v>
      </c>
      <c r="J5817" s="1">
        <v>-3241.35</v>
      </c>
      <c r="K5817" s="2">
        <v>321</v>
      </c>
      <c r="L5817" s="1">
        <v>143797.82</v>
      </c>
      <c r="M5817" s="1">
        <v>214803.12</v>
      </c>
      <c r="N5817" s="1">
        <v>33176.867599999998</v>
      </c>
      <c r="O5817" s="1">
        <v>50948.4</v>
      </c>
      <c r="P5817" s="1">
        <v>37427.07</v>
      </c>
      <c r="Q5817" s="2">
        <f>-+Table1[[#This Row],[Current Record Count]]+Table1[[#This Row],[Adj Record Count]]</f>
        <v>-12</v>
      </c>
      <c r="R5817" s="1">
        <f>+-Table1[[#This Row],[Current Total ADJUSTMENT_AMOUNT]]+Table1[[#This Row],[Adj Total ADJUSTMENT_AMOUNT]]</f>
        <v>-41156.919999999984</v>
      </c>
      <c r="S5817" s="1">
        <f>-Table1[[#This Row],[Current Total CHARGE_AMOUNT]]+Table1[[#This Row],[Adj Total CHARGE_AMOUNT]]</f>
        <v>-78187.87</v>
      </c>
      <c r="T5817" s="1">
        <f>+Table1[[#This Row],[Adj Total TOTAL_COST]]-Table1[[#This Row],[Current Total TOTAL_COST]]</f>
        <v>-77676.826799999995</v>
      </c>
      <c r="U5817" s="1">
        <f>+Table1[[#This Row],[Adj Total CONTRIBUTION_MARGIN]]-Table1[[#This Row],[Current Total CONTRIBUTION_MARGIN]]</f>
        <v>20490.650000000001</v>
      </c>
      <c r="V5817" s="1">
        <f>+Table1[[#This Row],[Adj Total OPERATING_MARGIN]]-Table1[[#This Row],[Current Total OPERATING_MARGIN]]</f>
        <v>40668.42</v>
      </c>
    </row>
    <row r="5818" spans="1:22" x14ac:dyDescent="0.3">
      <c r="A5818" t="s">
        <v>54</v>
      </c>
      <c r="B5818">
        <v>2024</v>
      </c>
      <c r="C5818" t="s">
        <v>17</v>
      </c>
      <c r="D5818" t="s">
        <v>79</v>
      </c>
      <c r="E5818" s="2">
        <v>1</v>
      </c>
      <c r="F5818" s="1">
        <v>3288.17</v>
      </c>
      <c r="G5818" s="1">
        <v>6100.06</v>
      </c>
      <c r="H5818" s="1">
        <v>423.00639999999999</v>
      </c>
      <c r="I5818" s="1">
        <v>2506.29</v>
      </c>
      <c r="J5818" s="1">
        <v>2388.88</v>
      </c>
      <c r="K5818" s="2">
        <v>95</v>
      </c>
      <c r="L5818" s="1">
        <v>566960.66</v>
      </c>
      <c r="M5818" s="1">
        <v>879274.08</v>
      </c>
      <c r="N5818" s="1">
        <v>267968.32500000001</v>
      </c>
      <c r="O5818" s="1">
        <v>180979.82</v>
      </c>
      <c r="P5818" s="1">
        <v>43246.14</v>
      </c>
      <c r="Q5818" s="2">
        <f>-+Table1[[#This Row],[Current Record Count]]+Table1[[#This Row],[Adj Record Count]]</f>
        <v>94</v>
      </c>
      <c r="R5818" s="1">
        <f>+-Table1[[#This Row],[Current Total ADJUSTMENT_AMOUNT]]+Table1[[#This Row],[Adj Total ADJUSTMENT_AMOUNT]]</f>
        <v>563672.49</v>
      </c>
      <c r="S5818" s="1">
        <f>-Table1[[#This Row],[Current Total CHARGE_AMOUNT]]+Table1[[#This Row],[Adj Total CHARGE_AMOUNT]]</f>
        <v>873174.0199999999</v>
      </c>
      <c r="T5818" s="1">
        <f>+Table1[[#This Row],[Adj Total TOTAL_COST]]-Table1[[#This Row],[Current Total TOTAL_COST]]</f>
        <v>267545.3186</v>
      </c>
      <c r="U5818" s="1">
        <f>+Table1[[#This Row],[Adj Total CONTRIBUTION_MARGIN]]-Table1[[#This Row],[Current Total CONTRIBUTION_MARGIN]]</f>
        <v>178473.53</v>
      </c>
      <c r="V5818" s="1">
        <f>+Table1[[#This Row],[Adj Total OPERATING_MARGIN]]-Table1[[#This Row],[Current Total OPERATING_MARGIN]]</f>
        <v>40857.26</v>
      </c>
    </row>
    <row r="5819" spans="1:22" x14ac:dyDescent="0.3">
      <c r="A5819" t="s">
        <v>74</v>
      </c>
      <c r="B5819">
        <v>2020</v>
      </c>
      <c r="C5819" t="s">
        <v>17</v>
      </c>
      <c r="D5819" t="s">
        <v>18</v>
      </c>
      <c r="E5819" s="2">
        <v>31</v>
      </c>
      <c r="F5819" s="1">
        <v>119022.72</v>
      </c>
      <c r="G5819" s="1">
        <v>171119.08</v>
      </c>
      <c r="H5819" s="1">
        <v>92249.972800000003</v>
      </c>
      <c r="I5819" s="1">
        <v>-9543.43</v>
      </c>
      <c r="J5819" s="1">
        <v>-40915.589999999997</v>
      </c>
      <c r="K5819" s="2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2">
        <f>-+Table1[[#This Row],[Current Record Count]]+Table1[[#This Row],[Adj Record Count]]</f>
        <v>-31</v>
      </c>
      <c r="R5819" s="1">
        <f>+-Table1[[#This Row],[Current Total ADJUSTMENT_AMOUNT]]+Table1[[#This Row],[Adj Total ADJUSTMENT_AMOUNT]]</f>
        <v>-119022.72</v>
      </c>
      <c r="S5819" s="1">
        <f>-Table1[[#This Row],[Current Total CHARGE_AMOUNT]]+Table1[[#This Row],[Adj Total CHARGE_AMOUNT]]</f>
        <v>-171119.08</v>
      </c>
      <c r="T5819" s="1">
        <f>+Table1[[#This Row],[Adj Total TOTAL_COST]]-Table1[[#This Row],[Current Total TOTAL_COST]]</f>
        <v>-92249.972800000003</v>
      </c>
      <c r="U5819" s="1">
        <f>+Table1[[#This Row],[Adj Total CONTRIBUTION_MARGIN]]-Table1[[#This Row],[Current Total CONTRIBUTION_MARGIN]]</f>
        <v>9543.43</v>
      </c>
      <c r="V5819" s="1">
        <f>+Table1[[#This Row],[Adj Total OPERATING_MARGIN]]-Table1[[#This Row],[Current Total OPERATING_MARGIN]]</f>
        <v>40915.589999999997</v>
      </c>
    </row>
    <row r="5820" spans="1:22" x14ac:dyDescent="0.3">
      <c r="A5820" t="s">
        <v>25</v>
      </c>
      <c r="B5820">
        <v>2023</v>
      </c>
      <c r="C5820" t="s">
        <v>20</v>
      </c>
      <c r="D5820" t="s">
        <v>49</v>
      </c>
      <c r="E5820" s="2">
        <v>67</v>
      </c>
      <c r="F5820" s="1">
        <v>67656.149999999994</v>
      </c>
      <c r="G5820" s="1">
        <v>90167.12</v>
      </c>
      <c r="H5820" s="1">
        <v>9101.6129000000001</v>
      </c>
      <c r="I5820" s="1">
        <v>19937.46</v>
      </c>
      <c r="J5820" s="1">
        <v>16938.07</v>
      </c>
      <c r="K5820" s="2">
        <v>255</v>
      </c>
      <c r="L5820" s="1">
        <v>395182.03</v>
      </c>
      <c r="M5820" s="1">
        <v>560086.25</v>
      </c>
      <c r="N5820" s="1">
        <v>127778.7487</v>
      </c>
      <c r="O5820" s="1">
        <v>107253.78</v>
      </c>
      <c r="P5820" s="1">
        <v>57961.96</v>
      </c>
      <c r="Q5820" s="2">
        <f>-+Table1[[#This Row],[Current Record Count]]+Table1[[#This Row],[Adj Record Count]]</f>
        <v>188</v>
      </c>
      <c r="R5820" s="1">
        <f>+-Table1[[#This Row],[Current Total ADJUSTMENT_AMOUNT]]+Table1[[#This Row],[Adj Total ADJUSTMENT_AMOUNT]]</f>
        <v>327525.88</v>
      </c>
      <c r="S5820" s="1">
        <f>-Table1[[#This Row],[Current Total CHARGE_AMOUNT]]+Table1[[#This Row],[Adj Total CHARGE_AMOUNT]]</f>
        <v>469919.13</v>
      </c>
      <c r="T5820" s="1">
        <f>+Table1[[#This Row],[Adj Total TOTAL_COST]]-Table1[[#This Row],[Current Total TOTAL_COST]]</f>
        <v>118677.13579999999</v>
      </c>
      <c r="U5820" s="1">
        <f>+Table1[[#This Row],[Adj Total CONTRIBUTION_MARGIN]]-Table1[[#This Row],[Current Total CONTRIBUTION_MARGIN]]</f>
        <v>87316.32</v>
      </c>
      <c r="V5820" s="1">
        <f>+Table1[[#This Row],[Adj Total OPERATING_MARGIN]]-Table1[[#This Row],[Current Total OPERATING_MARGIN]]</f>
        <v>41023.89</v>
      </c>
    </row>
    <row r="5821" spans="1:22" x14ac:dyDescent="0.3">
      <c r="A5821" t="s">
        <v>25</v>
      </c>
      <c r="B5821">
        <v>2025</v>
      </c>
      <c r="C5821" t="s">
        <v>20</v>
      </c>
      <c r="D5821" t="s">
        <v>49</v>
      </c>
      <c r="E5821" s="2">
        <v>64</v>
      </c>
      <c r="F5821" s="1">
        <v>68614.02</v>
      </c>
      <c r="G5821" s="1">
        <v>99425.85</v>
      </c>
      <c r="H5821" s="1">
        <v>8841.7152999999998</v>
      </c>
      <c r="I5821" s="1">
        <v>21652.49</v>
      </c>
      <c r="J5821" s="1">
        <v>18891.43</v>
      </c>
      <c r="K5821" s="2">
        <v>198</v>
      </c>
      <c r="L5821" s="1">
        <v>255507.67</v>
      </c>
      <c r="M5821" s="1">
        <v>384450.31</v>
      </c>
      <c r="N5821" s="1">
        <v>60989.4159</v>
      </c>
      <c r="O5821" s="1">
        <v>81664.75</v>
      </c>
      <c r="P5821" s="1">
        <v>59985</v>
      </c>
      <c r="Q5821" s="2">
        <f>-+Table1[[#This Row],[Current Record Count]]+Table1[[#This Row],[Adj Record Count]]</f>
        <v>134</v>
      </c>
      <c r="R5821" s="1">
        <f>+-Table1[[#This Row],[Current Total ADJUSTMENT_AMOUNT]]+Table1[[#This Row],[Adj Total ADJUSTMENT_AMOUNT]]</f>
        <v>186893.65000000002</v>
      </c>
      <c r="S5821" s="1">
        <f>-Table1[[#This Row],[Current Total CHARGE_AMOUNT]]+Table1[[#This Row],[Adj Total CHARGE_AMOUNT]]</f>
        <v>285024.45999999996</v>
      </c>
      <c r="T5821" s="1">
        <f>+Table1[[#This Row],[Adj Total TOTAL_COST]]-Table1[[#This Row],[Current Total TOTAL_COST]]</f>
        <v>52147.700599999996</v>
      </c>
      <c r="U5821" s="1">
        <f>+Table1[[#This Row],[Adj Total CONTRIBUTION_MARGIN]]-Table1[[#This Row],[Current Total CONTRIBUTION_MARGIN]]</f>
        <v>60012.259999999995</v>
      </c>
      <c r="V5821" s="1">
        <f>+Table1[[#This Row],[Adj Total OPERATING_MARGIN]]-Table1[[#This Row],[Current Total OPERATING_MARGIN]]</f>
        <v>41093.57</v>
      </c>
    </row>
    <row r="5822" spans="1:22" x14ac:dyDescent="0.3">
      <c r="A5822" t="s">
        <v>25</v>
      </c>
      <c r="B5822">
        <v>2023</v>
      </c>
      <c r="C5822" t="s">
        <v>29</v>
      </c>
      <c r="D5822" t="s">
        <v>65</v>
      </c>
      <c r="E5822" s="2">
        <v>521</v>
      </c>
      <c r="F5822" s="1">
        <v>1792299.27</v>
      </c>
      <c r="G5822" s="1">
        <v>2149071.2200000002</v>
      </c>
      <c r="H5822" s="1">
        <v>153415.0661</v>
      </c>
      <c r="I5822" s="1">
        <v>311203.73</v>
      </c>
      <c r="J5822" s="1">
        <v>260641.74</v>
      </c>
      <c r="K5822" s="2">
        <v>725</v>
      </c>
      <c r="L5822" s="1">
        <v>2520999.84</v>
      </c>
      <c r="M5822" s="1">
        <v>3011910.42</v>
      </c>
      <c r="N5822" s="1">
        <v>278368.50839999999</v>
      </c>
      <c r="O5822" s="1">
        <v>389899.36</v>
      </c>
      <c r="P5822" s="1">
        <v>301757.81</v>
      </c>
      <c r="Q5822" s="2">
        <f>-+Table1[[#This Row],[Current Record Count]]+Table1[[#This Row],[Adj Record Count]]</f>
        <v>204</v>
      </c>
      <c r="R5822" s="1">
        <f>+-Table1[[#This Row],[Current Total ADJUSTMENT_AMOUNT]]+Table1[[#This Row],[Adj Total ADJUSTMENT_AMOUNT]]</f>
        <v>728700.56999999983</v>
      </c>
      <c r="S5822" s="1">
        <f>-Table1[[#This Row],[Current Total CHARGE_AMOUNT]]+Table1[[#This Row],[Adj Total CHARGE_AMOUNT]]</f>
        <v>862839.19999999972</v>
      </c>
      <c r="T5822" s="1">
        <f>+Table1[[#This Row],[Adj Total TOTAL_COST]]-Table1[[#This Row],[Current Total TOTAL_COST]]</f>
        <v>124953.4423</v>
      </c>
      <c r="U5822" s="1">
        <f>+Table1[[#This Row],[Adj Total CONTRIBUTION_MARGIN]]-Table1[[#This Row],[Current Total CONTRIBUTION_MARGIN]]</f>
        <v>78695.63</v>
      </c>
      <c r="V5822" s="1">
        <f>+Table1[[#This Row],[Adj Total OPERATING_MARGIN]]-Table1[[#This Row],[Current Total OPERATING_MARGIN]]</f>
        <v>41116.070000000007</v>
      </c>
    </row>
    <row r="5823" spans="1:22" x14ac:dyDescent="0.3">
      <c r="A5823" t="s">
        <v>74</v>
      </c>
      <c r="B5823">
        <v>2021</v>
      </c>
      <c r="C5823" t="s">
        <v>51</v>
      </c>
      <c r="D5823" t="s">
        <v>51</v>
      </c>
      <c r="E5823" s="2">
        <v>2547</v>
      </c>
      <c r="F5823" s="1">
        <v>348229.3</v>
      </c>
      <c r="G5823" s="1">
        <v>552223.29</v>
      </c>
      <c r="H5823" s="1">
        <v>383306.8959</v>
      </c>
      <c r="I5823" s="1">
        <v>80118.27</v>
      </c>
      <c r="J5823" s="1">
        <v>-41448.400000000001</v>
      </c>
      <c r="K5823" s="2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2">
        <f>-+Table1[[#This Row],[Current Record Count]]+Table1[[#This Row],[Adj Record Count]]</f>
        <v>-2547</v>
      </c>
      <c r="R5823" s="1">
        <f>+-Table1[[#This Row],[Current Total ADJUSTMENT_AMOUNT]]+Table1[[#This Row],[Adj Total ADJUSTMENT_AMOUNT]]</f>
        <v>-348229.3</v>
      </c>
      <c r="S5823" s="1">
        <f>-Table1[[#This Row],[Current Total CHARGE_AMOUNT]]+Table1[[#This Row],[Adj Total CHARGE_AMOUNT]]</f>
        <v>-552223.29</v>
      </c>
      <c r="T5823" s="1">
        <f>+Table1[[#This Row],[Adj Total TOTAL_COST]]-Table1[[#This Row],[Current Total TOTAL_COST]]</f>
        <v>-383306.8959</v>
      </c>
      <c r="U5823" s="1">
        <f>+Table1[[#This Row],[Adj Total CONTRIBUTION_MARGIN]]-Table1[[#This Row],[Current Total CONTRIBUTION_MARGIN]]</f>
        <v>-80118.27</v>
      </c>
      <c r="V5823" s="1">
        <f>+Table1[[#This Row],[Adj Total OPERATING_MARGIN]]-Table1[[#This Row],[Current Total OPERATING_MARGIN]]</f>
        <v>41448.400000000001</v>
      </c>
    </row>
    <row r="5824" spans="1:22" x14ac:dyDescent="0.3">
      <c r="A5824" t="s">
        <v>27</v>
      </c>
      <c r="B5824">
        <v>2020</v>
      </c>
      <c r="C5824" t="s">
        <v>51</v>
      </c>
      <c r="D5824" t="s">
        <v>51</v>
      </c>
      <c r="E5824" s="2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2">
        <v>166</v>
      </c>
      <c r="L5824" s="1">
        <v>883875.91</v>
      </c>
      <c r="M5824" s="1">
        <v>1142657.1499999999</v>
      </c>
      <c r="N5824" s="1">
        <v>215297.13879999999</v>
      </c>
      <c r="O5824" s="1">
        <v>100926.34</v>
      </c>
      <c r="P5824" s="1">
        <v>41450.58</v>
      </c>
      <c r="Q5824" s="2">
        <f>-+Table1[[#This Row],[Current Record Count]]+Table1[[#This Row],[Adj Record Count]]</f>
        <v>166</v>
      </c>
      <c r="R5824" s="1">
        <f>+-Table1[[#This Row],[Current Total ADJUSTMENT_AMOUNT]]+Table1[[#This Row],[Adj Total ADJUSTMENT_AMOUNT]]</f>
        <v>883875.91</v>
      </c>
      <c r="S5824" s="1">
        <f>-Table1[[#This Row],[Current Total CHARGE_AMOUNT]]+Table1[[#This Row],[Adj Total CHARGE_AMOUNT]]</f>
        <v>1142657.1499999999</v>
      </c>
      <c r="T5824" s="1">
        <f>+Table1[[#This Row],[Adj Total TOTAL_COST]]-Table1[[#This Row],[Current Total TOTAL_COST]]</f>
        <v>215297.13879999999</v>
      </c>
      <c r="U5824" s="1">
        <f>+Table1[[#This Row],[Adj Total CONTRIBUTION_MARGIN]]-Table1[[#This Row],[Current Total CONTRIBUTION_MARGIN]]</f>
        <v>100926.34</v>
      </c>
      <c r="V5824" s="1">
        <f>+Table1[[#This Row],[Adj Total OPERATING_MARGIN]]-Table1[[#This Row],[Current Total OPERATING_MARGIN]]</f>
        <v>41450.58</v>
      </c>
    </row>
    <row r="5825" spans="1:22" x14ac:dyDescent="0.3">
      <c r="A5825" t="s">
        <v>22</v>
      </c>
      <c r="B5825">
        <v>2025</v>
      </c>
      <c r="C5825" t="s">
        <v>29</v>
      </c>
      <c r="D5825" t="s">
        <v>36</v>
      </c>
      <c r="E5825" s="2">
        <v>4249</v>
      </c>
      <c r="F5825" s="1">
        <v>7577423.4299999997</v>
      </c>
      <c r="G5825" s="1">
        <v>10321231.76</v>
      </c>
      <c r="H5825" s="1">
        <v>6857237.2061999999</v>
      </c>
      <c r="I5825" s="1">
        <v>-2253843.14</v>
      </c>
      <c r="J5825" s="1">
        <v>-4329556.38</v>
      </c>
      <c r="K5825" s="2">
        <v>4192</v>
      </c>
      <c r="L5825" s="1">
        <v>7378790.4500000002</v>
      </c>
      <c r="M5825" s="1">
        <v>10060862.560000001</v>
      </c>
      <c r="N5825" s="1">
        <v>6766271.4622</v>
      </c>
      <c r="O5825" s="1">
        <v>-2243061.54</v>
      </c>
      <c r="P5825" s="1">
        <v>-4287977.9800000004</v>
      </c>
      <c r="Q5825" s="2">
        <f>-+Table1[[#This Row],[Current Record Count]]+Table1[[#This Row],[Adj Record Count]]</f>
        <v>-57</v>
      </c>
      <c r="R5825" s="1">
        <f>+-Table1[[#This Row],[Current Total ADJUSTMENT_AMOUNT]]+Table1[[#This Row],[Adj Total ADJUSTMENT_AMOUNT]]</f>
        <v>-198632.97999999952</v>
      </c>
      <c r="S5825" s="1">
        <f>-Table1[[#This Row],[Current Total CHARGE_AMOUNT]]+Table1[[#This Row],[Adj Total CHARGE_AMOUNT]]</f>
        <v>-260369.19999999925</v>
      </c>
      <c r="T5825" s="1">
        <f>+Table1[[#This Row],[Adj Total TOTAL_COST]]-Table1[[#This Row],[Current Total TOTAL_COST]]</f>
        <v>-90965.743999999948</v>
      </c>
      <c r="U5825" s="1">
        <f>+Table1[[#This Row],[Adj Total CONTRIBUTION_MARGIN]]-Table1[[#This Row],[Current Total CONTRIBUTION_MARGIN]]</f>
        <v>10781.600000000093</v>
      </c>
      <c r="V5825" s="1">
        <f>+Table1[[#This Row],[Adj Total OPERATING_MARGIN]]-Table1[[#This Row],[Current Total OPERATING_MARGIN]]</f>
        <v>41578.399999999441</v>
      </c>
    </row>
    <row r="5826" spans="1:22" x14ac:dyDescent="0.3">
      <c r="A5826" t="s">
        <v>31</v>
      </c>
      <c r="B5826">
        <v>2025</v>
      </c>
      <c r="C5826" t="s">
        <v>34</v>
      </c>
      <c r="D5826" t="s">
        <v>34</v>
      </c>
      <c r="E5826" s="2">
        <v>71</v>
      </c>
      <c r="F5826" s="1">
        <v>781371.7</v>
      </c>
      <c r="G5826" s="1">
        <v>951422.71</v>
      </c>
      <c r="H5826" s="1">
        <v>199613.8695</v>
      </c>
      <c r="I5826" s="1">
        <v>22975.599999999999</v>
      </c>
      <c r="J5826" s="1">
        <v>-44332.11</v>
      </c>
      <c r="K5826" s="2">
        <v>9</v>
      </c>
      <c r="L5826" s="1">
        <v>18973.849999999999</v>
      </c>
      <c r="M5826" s="1">
        <v>23542.98</v>
      </c>
      <c r="N5826" s="1">
        <v>7313.3104999999996</v>
      </c>
      <c r="O5826" s="1">
        <v>-112.62</v>
      </c>
      <c r="P5826" s="1">
        <v>-2520.21</v>
      </c>
      <c r="Q5826" s="2">
        <f>-+Table1[[#This Row],[Current Record Count]]+Table1[[#This Row],[Adj Record Count]]</f>
        <v>-62</v>
      </c>
      <c r="R5826" s="1">
        <f>+-Table1[[#This Row],[Current Total ADJUSTMENT_AMOUNT]]+Table1[[#This Row],[Adj Total ADJUSTMENT_AMOUNT]]</f>
        <v>-762397.85</v>
      </c>
      <c r="S5826" s="1">
        <f>-Table1[[#This Row],[Current Total CHARGE_AMOUNT]]+Table1[[#This Row],[Adj Total CHARGE_AMOUNT]]</f>
        <v>-927879.73</v>
      </c>
      <c r="T5826" s="1">
        <f>+Table1[[#This Row],[Adj Total TOTAL_COST]]-Table1[[#This Row],[Current Total TOTAL_COST]]</f>
        <v>-192300.55900000001</v>
      </c>
      <c r="U5826" s="1">
        <f>+Table1[[#This Row],[Adj Total CONTRIBUTION_MARGIN]]-Table1[[#This Row],[Current Total CONTRIBUTION_MARGIN]]</f>
        <v>-23088.219999999998</v>
      </c>
      <c r="V5826" s="1">
        <f>+Table1[[#This Row],[Adj Total OPERATING_MARGIN]]-Table1[[#This Row],[Current Total OPERATING_MARGIN]]</f>
        <v>41811.9</v>
      </c>
    </row>
    <row r="5827" spans="1:22" x14ac:dyDescent="0.3">
      <c r="A5827" t="s">
        <v>25</v>
      </c>
      <c r="B5827">
        <v>2024</v>
      </c>
      <c r="C5827" t="s">
        <v>92</v>
      </c>
      <c r="D5827" t="s">
        <v>92</v>
      </c>
      <c r="E5827" s="2">
        <v>117</v>
      </c>
      <c r="F5827" s="1">
        <v>287519.81</v>
      </c>
      <c r="G5827" s="1">
        <v>372585.59</v>
      </c>
      <c r="H5827" s="1">
        <v>35649.664700000001</v>
      </c>
      <c r="I5827" s="1">
        <v>69443</v>
      </c>
      <c r="J5827" s="1">
        <v>58017.9</v>
      </c>
      <c r="K5827" s="2">
        <v>229</v>
      </c>
      <c r="L5827" s="1">
        <v>645273.52</v>
      </c>
      <c r="M5827" s="1">
        <v>796204</v>
      </c>
      <c r="N5827" s="1">
        <v>81228.156199999998</v>
      </c>
      <c r="O5827" s="1">
        <v>126961.26</v>
      </c>
      <c r="P5827" s="1">
        <v>99923.95</v>
      </c>
      <c r="Q5827" s="2">
        <f>-+Table1[[#This Row],[Current Record Count]]+Table1[[#This Row],[Adj Record Count]]</f>
        <v>112</v>
      </c>
      <c r="R5827" s="1">
        <f>+-Table1[[#This Row],[Current Total ADJUSTMENT_AMOUNT]]+Table1[[#This Row],[Adj Total ADJUSTMENT_AMOUNT]]</f>
        <v>357753.71</v>
      </c>
      <c r="S5827" s="1">
        <f>-Table1[[#This Row],[Current Total CHARGE_AMOUNT]]+Table1[[#This Row],[Adj Total CHARGE_AMOUNT]]</f>
        <v>423618.41</v>
      </c>
      <c r="T5827" s="1">
        <f>+Table1[[#This Row],[Adj Total TOTAL_COST]]-Table1[[#This Row],[Current Total TOTAL_COST]]</f>
        <v>45578.491499999996</v>
      </c>
      <c r="U5827" s="1">
        <f>+Table1[[#This Row],[Adj Total CONTRIBUTION_MARGIN]]-Table1[[#This Row],[Current Total CONTRIBUTION_MARGIN]]</f>
        <v>57518.259999999995</v>
      </c>
      <c r="V5827" s="1">
        <f>+Table1[[#This Row],[Adj Total OPERATING_MARGIN]]-Table1[[#This Row],[Current Total OPERATING_MARGIN]]</f>
        <v>41906.049999999996</v>
      </c>
    </row>
    <row r="5828" spans="1:22" x14ac:dyDescent="0.3">
      <c r="A5828" t="s">
        <v>16</v>
      </c>
      <c r="B5828">
        <v>2020</v>
      </c>
      <c r="C5828" t="s">
        <v>23</v>
      </c>
      <c r="D5828" t="s">
        <v>77</v>
      </c>
      <c r="E5828" s="2">
        <v>114</v>
      </c>
      <c r="F5828" s="1">
        <v>155351.71</v>
      </c>
      <c r="G5828" s="1">
        <v>214133.32</v>
      </c>
      <c r="H5828" s="1">
        <v>89634.290599999993</v>
      </c>
      <c r="I5828" s="1">
        <v>-2714.05</v>
      </c>
      <c r="J5828" s="1">
        <v>-40101.42</v>
      </c>
      <c r="K5828" s="2">
        <v>30</v>
      </c>
      <c r="L5828" s="1">
        <v>7328.99</v>
      </c>
      <c r="M5828" s="1">
        <v>10622.55</v>
      </c>
      <c r="N5828" s="1">
        <v>1006.8683</v>
      </c>
      <c r="O5828" s="1">
        <v>2153.7800000000002</v>
      </c>
      <c r="P5828" s="1">
        <v>1821.31</v>
      </c>
      <c r="Q5828" s="2">
        <f>-+Table1[[#This Row],[Current Record Count]]+Table1[[#This Row],[Adj Record Count]]</f>
        <v>-84</v>
      </c>
      <c r="R5828" s="1">
        <f>+-Table1[[#This Row],[Current Total ADJUSTMENT_AMOUNT]]+Table1[[#This Row],[Adj Total ADJUSTMENT_AMOUNT]]</f>
        <v>-148022.72</v>
      </c>
      <c r="S5828" s="1">
        <f>-Table1[[#This Row],[Current Total CHARGE_AMOUNT]]+Table1[[#This Row],[Adj Total CHARGE_AMOUNT]]</f>
        <v>-203510.77000000002</v>
      </c>
      <c r="T5828" s="1">
        <f>+Table1[[#This Row],[Adj Total TOTAL_COST]]-Table1[[#This Row],[Current Total TOTAL_COST]]</f>
        <v>-88627.422299999991</v>
      </c>
      <c r="U5828" s="1">
        <f>+Table1[[#This Row],[Adj Total CONTRIBUTION_MARGIN]]-Table1[[#This Row],[Current Total CONTRIBUTION_MARGIN]]</f>
        <v>4867.83</v>
      </c>
      <c r="V5828" s="1">
        <f>+Table1[[#This Row],[Adj Total OPERATING_MARGIN]]-Table1[[#This Row],[Current Total OPERATING_MARGIN]]</f>
        <v>41922.729999999996</v>
      </c>
    </row>
    <row r="5829" spans="1:22" x14ac:dyDescent="0.3">
      <c r="A5829" t="s">
        <v>44</v>
      </c>
      <c r="B5829">
        <v>2023</v>
      </c>
      <c r="C5829" t="s">
        <v>34</v>
      </c>
      <c r="D5829" t="s">
        <v>34</v>
      </c>
      <c r="E5829" s="2">
        <v>933</v>
      </c>
      <c r="F5829" s="1">
        <v>683606.31</v>
      </c>
      <c r="G5829" s="1">
        <v>812228.79</v>
      </c>
      <c r="H5829" s="1">
        <v>311737.18190000003</v>
      </c>
      <c r="I5829" s="1">
        <v>-3617.48</v>
      </c>
      <c r="J5829" s="1">
        <v>-84408.03</v>
      </c>
      <c r="K5829" s="2">
        <v>922</v>
      </c>
      <c r="L5829" s="1">
        <v>423714.51</v>
      </c>
      <c r="M5829" s="1">
        <v>537669.4</v>
      </c>
      <c r="N5829" s="1">
        <v>235629.89799999999</v>
      </c>
      <c r="O5829" s="1">
        <v>13092.25</v>
      </c>
      <c r="P5829" s="1">
        <v>-42097.87</v>
      </c>
      <c r="Q5829" s="2">
        <f>-+Table1[[#This Row],[Current Record Count]]+Table1[[#This Row],[Adj Record Count]]</f>
        <v>-11</v>
      </c>
      <c r="R5829" s="1">
        <f>+-Table1[[#This Row],[Current Total ADJUSTMENT_AMOUNT]]+Table1[[#This Row],[Adj Total ADJUSTMENT_AMOUNT]]</f>
        <v>-259891.80000000005</v>
      </c>
      <c r="S5829" s="1">
        <f>-Table1[[#This Row],[Current Total CHARGE_AMOUNT]]+Table1[[#This Row],[Adj Total CHARGE_AMOUNT]]</f>
        <v>-274559.39</v>
      </c>
      <c r="T5829" s="1">
        <f>+Table1[[#This Row],[Adj Total TOTAL_COST]]-Table1[[#This Row],[Current Total TOTAL_COST]]</f>
        <v>-76107.283900000039</v>
      </c>
      <c r="U5829" s="1">
        <f>+Table1[[#This Row],[Adj Total CONTRIBUTION_MARGIN]]-Table1[[#This Row],[Current Total CONTRIBUTION_MARGIN]]</f>
        <v>16709.73</v>
      </c>
      <c r="V5829" s="1">
        <f>+Table1[[#This Row],[Adj Total OPERATING_MARGIN]]-Table1[[#This Row],[Current Total OPERATING_MARGIN]]</f>
        <v>42310.159999999996</v>
      </c>
    </row>
    <row r="5830" spans="1:22" x14ac:dyDescent="0.3">
      <c r="A5830" t="s">
        <v>44</v>
      </c>
      <c r="B5830">
        <v>2020</v>
      </c>
      <c r="C5830" t="s">
        <v>29</v>
      </c>
      <c r="D5830" t="s">
        <v>87</v>
      </c>
      <c r="E5830" s="2">
        <v>15</v>
      </c>
      <c r="F5830" s="1">
        <v>230951.5</v>
      </c>
      <c r="G5830" s="1">
        <v>262544.09999999998</v>
      </c>
      <c r="H5830" s="1">
        <v>73651.672999999995</v>
      </c>
      <c r="I5830" s="1">
        <v>-17887.919999999998</v>
      </c>
      <c r="J5830" s="1">
        <v>-42446.14</v>
      </c>
      <c r="K5830" s="2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2">
        <f>-+Table1[[#This Row],[Current Record Count]]+Table1[[#This Row],[Adj Record Count]]</f>
        <v>-15</v>
      </c>
      <c r="R5830" s="1">
        <f>+-Table1[[#This Row],[Current Total ADJUSTMENT_AMOUNT]]+Table1[[#This Row],[Adj Total ADJUSTMENT_AMOUNT]]</f>
        <v>-230951.5</v>
      </c>
      <c r="S5830" s="1">
        <f>-Table1[[#This Row],[Current Total CHARGE_AMOUNT]]+Table1[[#This Row],[Adj Total CHARGE_AMOUNT]]</f>
        <v>-262544.09999999998</v>
      </c>
      <c r="T5830" s="1">
        <f>+Table1[[#This Row],[Adj Total TOTAL_COST]]-Table1[[#This Row],[Current Total TOTAL_COST]]</f>
        <v>-73651.672999999995</v>
      </c>
      <c r="U5830" s="1">
        <f>+Table1[[#This Row],[Adj Total CONTRIBUTION_MARGIN]]-Table1[[#This Row],[Current Total CONTRIBUTION_MARGIN]]</f>
        <v>17887.919999999998</v>
      </c>
      <c r="V5830" s="1">
        <f>+Table1[[#This Row],[Adj Total OPERATING_MARGIN]]-Table1[[#This Row],[Current Total OPERATING_MARGIN]]</f>
        <v>42446.14</v>
      </c>
    </row>
    <row r="5831" spans="1:22" x14ac:dyDescent="0.3">
      <c r="A5831" t="s">
        <v>25</v>
      </c>
      <c r="B5831">
        <v>2023</v>
      </c>
      <c r="C5831" t="s">
        <v>17</v>
      </c>
      <c r="D5831" t="s">
        <v>66</v>
      </c>
      <c r="E5831" s="2">
        <v>259</v>
      </c>
      <c r="F5831" s="1">
        <v>574374.14</v>
      </c>
      <c r="G5831" s="1">
        <v>749561.95</v>
      </c>
      <c r="H5831" s="1">
        <v>64197.741999999998</v>
      </c>
      <c r="I5831" s="1">
        <v>155780.68</v>
      </c>
      <c r="J5831" s="1">
        <v>134718.35999999999</v>
      </c>
      <c r="K5831" s="2">
        <v>385</v>
      </c>
      <c r="L5831" s="1">
        <v>950830.74</v>
      </c>
      <c r="M5831" s="1">
        <v>1241860.98</v>
      </c>
      <c r="N5831" s="1">
        <v>159749.97709999999</v>
      </c>
      <c r="O5831" s="1">
        <v>228585.46</v>
      </c>
      <c r="P5831" s="1">
        <v>177304.47</v>
      </c>
      <c r="Q5831" s="2">
        <f>-+Table1[[#This Row],[Current Record Count]]+Table1[[#This Row],[Adj Record Count]]</f>
        <v>126</v>
      </c>
      <c r="R5831" s="1">
        <f>+-Table1[[#This Row],[Current Total ADJUSTMENT_AMOUNT]]+Table1[[#This Row],[Adj Total ADJUSTMENT_AMOUNT]]</f>
        <v>376456.6</v>
      </c>
      <c r="S5831" s="1">
        <f>-Table1[[#This Row],[Current Total CHARGE_AMOUNT]]+Table1[[#This Row],[Adj Total CHARGE_AMOUNT]]</f>
        <v>492299.03</v>
      </c>
      <c r="T5831" s="1">
        <f>+Table1[[#This Row],[Adj Total TOTAL_COST]]-Table1[[#This Row],[Current Total TOTAL_COST]]</f>
        <v>95552.235099999991</v>
      </c>
      <c r="U5831" s="1">
        <f>+Table1[[#This Row],[Adj Total CONTRIBUTION_MARGIN]]-Table1[[#This Row],[Current Total CONTRIBUTION_MARGIN]]</f>
        <v>72804.78</v>
      </c>
      <c r="V5831" s="1">
        <f>+Table1[[#This Row],[Adj Total OPERATING_MARGIN]]-Table1[[#This Row],[Current Total OPERATING_MARGIN]]</f>
        <v>42586.110000000015</v>
      </c>
    </row>
    <row r="5832" spans="1:22" x14ac:dyDescent="0.3">
      <c r="A5832" t="s">
        <v>78</v>
      </c>
      <c r="B5832">
        <v>2025</v>
      </c>
      <c r="C5832" t="s">
        <v>90</v>
      </c>
      <c r="D5832" t="s">
        <v>90</v>
      </c>
      <c r="E5832" s="2">
        <v>16</v>
      </c>
      <c r="F5832" s="1">
        <v>515244.3</v>
      </c>
      <c r="G5832" s="1">
        <v>735786.36</v>
      </c>
      <c r="H5832" s="1">
        <v>190988.8463</v>
      </c>
      <c r="I5832" s="1">
        <v>3396.67</v>
      </c>
      <c r="J5832" s="1">
        <v>-42591.45</v>
      </c>
      <c r="K5832" s="2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2">
        <f>-+Table1[[#This Row],[Current Record Count]]+Table1[[#This Row],[Adj Record Count]]</f>
        <v>-16</v>
      </c>
      <c r="R5832" s="1">
        <f>+-Table1[[#This Row],[Current Total ADJUSTMENT_AMOUNT]]+Table1[[#This Row],[Adj Total ADJUSTMENT_AMOUNT]]</f>
        <v>-515244.3</v>
      </c>
      <c r="S5832" s="1">
        <f>-Table1[[#This Row],[Current Total CHARGE_AMOUNT]]+Table1[[#This Row],[Adj Total CHARGE_AMOUNT]]</f>
        <v>-735786.36</v>
      </c>
      <c r="T5832" s="1">
        <f>+Table1[[#This Row],[Adj Total TOTAL_COST]]-Table1[[#This Row],[Current Total TOTAL_COST]]</f>
        <v>-190988.8463</v>
      </c>
      <c r="U5832" s="1">
        <f>+Table1[[#This Row],[Adj Total CONTRIBUTION_MARGIN]]-Table1[[#This Row],[Current Total CONTRIBUTION_MARGIN]]</f>
        <v>-3396.67</v>
      </c>
      <c r="V5832" s="1">
        <f>+Table1[[#This Row],[Adj Total OPERATING_MARGIN]]-Table1[[#This Row],[Current Total OPERATING_MARGIN]]</f>
        <v>42591.45</v>
      </c>
    </row>
    <row r="5833" spans="1:22" x14ac:dyDescent="0.3">
      <c r="A5833" t="s">
        <v>25</v>
      </c>
      <c r="B5833">
        <v>2022</v>
      </c>
      <c r="C5833" t="s">
        <v>47</v>
      </c>
      <c r="D5833" t="s">
        <v>47</v>
      </c>
      <c r="E5833" s="2">
        <v>710</v>
      </c>
      <c r="F5833" s="1">
        <v>1823076.23</v>
      </c>
      <c r="G5833" s="1">
        <v>2289727.59</v>
      </c>
      <c r="H5833" s="1">
        <v>155119.34510000001</v>
      </c>
      <c r="I5833" s="1">
        <v>411871.46</v>
      </c>
      <c r="J5833" s="1">
        <v>367768.55</v>
      </c>
      <c r="K5833" s="2">
        <v>926</v>
      </c>
      <c r="L5833" s="1">
        <v>2328124.84</v>
      </c>
      <c r="M5833" s="1">
        <v>2930976.13</v>
      </c>
      <c r="N5833" s="1">
        <v>295949.592</v>
      </c>
      <c r="O5833" s="1">
        <v>494475.16</v>
      </c>
      <c r="P5833" s="1">
        <v>410435.74</v>
      </c>
      <c r="Q5833" s="2">
        <f>-+Table1[[#This Row],[Current Record Count]]+Table1[[#This Row],[Adj Record Count]]</f>
        <v>216</v>
      </c>
      <c r="R5833" s="1">
        <f>+-Table1[[#This Row],[Current Total ADJUSTMENT_AMOUNT]]+Table1[[#This Row],[Adj Total ADJUSTMENT_AMOUNT]]</f>
        <v>505048.60999999987</v>
      </c>
      <c r="S5833" s="1">
        <f>-Table1[[#This Row],[Current Total CHARGE_AMOUNT]]+Table1[[#This Row],[Adj Total CHARGE_AMOUNT]]</f>
        <v>641248.54</v>
      </c>
      <c r="T5833" s="1">
        <f>+Table1[[#This Row],[Adj Total TOTAL_COST]]-Table1[[#This Row],[Current Total TOTAL_COST]]</f>
        <v>140830.2469</v>
      </c>
      <c r="U5833" s="1">
        <f>+Table1[[#This Row],[Adj Total CONTRIBUTION_MARGIN]]-Table1[[#This Row],[Current Total CONTRIBUTION_MARGIN]]</f>
        <v>82603.699999999953</v>
      </c>
      <c r="V5833" s="1">
        <f>+Table1[[#This Row],[Adj Total OPERATING_MARGIN]]-Table1[[#This Row],[Current Total OPERATING_MARGIN]]</f>
        <v>42667.19</v>
      </c>
    </row>
    <row r="5834" spans="1:22" x14ac:dyDescent="0.3">
      <c r="A5834" t="s">
        <v>74</v>
      </c>
      <c r="B5834">
        <v>2025</v>
      </c>
      <c r="C5834" t="s">
        <v>51</v>
      </c>
      <c r="D5834" t="s">
        <v>51</v>
      </c>
      <c r="E5834" s="2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2">
        <v>2375</v>
      </c>
      <c r="L5834" s="1">
        <v>474675.91</v>
      </c>
      <c r="M5834" s="1">
        <v>740112.3</v>
      </c>
      <c r="N5834" s="1">
        <v>206635.4866</v>
      </c>
      <c r="O5834" s="1">
        <v>111440.25</v>
      </c>
      <c r="P5834" s="1">
        <v>42689.73</v>
      </c>
      <c r="Q5834" s="2">
        <f>-+Table1[[#This Row],[Current Record Count]]+Table1[[#This Row],[Adj Record Count]]</f>
        <v>2375</v>
      </c>
      <c r="R5834" s="1">
        <f>+-Table1[[#This Row],[Current Total ADJUSTMENT_AMOUNT]]+Table1[[#This Row],[Adj Total ADJUSTMENT_AMOUNT]]</f>
        <v>474675.91</v>
      </c>
      <c r="S5834" s="1">
        <f>-Table1[[#This Row],[Current Total CHARGE_AMOUNT]]+Table1[[#This Row],[Adj Total CHARGE_AMOUNT]]</f>
        <v>740112.3</v>
      </c>
      <c r="T5834" s="1">
        <f>+Table1[[#This Row],[Adj Total TOTAL_COST]]-Table1[[#This Row],[Current Total TOTAL_COST]]</f>
        <v>206635.4866</v>
      </c>
      <c r="U5834" s="1">
        <f>+Table1[[#This Row],[Adj Total CONTRIBUTION_MARGIN]]-Table1[[#This Row],[Current Total CONTRIBUTION_MARGIN]]</f>
        <v>111440.25</v>
      </c>
      <c r="V5834" s="1">
        <f>+Table1[[#This Row],[Adj Total OPERATING_MARGIN]]-Table1[[#This Row],[Current Total OPERATING_MARGIN]]</f>
        <v>42689.73</v>
      </c>
    </row>
    <row r="5835" spans="1:22" x14ac:dyDescent="0.3">
      <c r="A5835" t="s">
        <v>22</v>
      </c>
      <c r="B5835">
        <v>2020</v>
      </c>
      <c r="C5835" t="s">
        <v>29</v>
      </c>
      <c r="D5835" t="s">
        <v>52</v>
      </c>
      <c r="E5835" s="2">
        <v>3473</v>
      </c>
      <c r="F5835" s="1">
        <v>1546748.66</v>
      </c>
      <c r="G5835" s="1">
        <v>2055376.14</v>
      </c>
      <c r="H5835" s="1">
        <v>2104469.6014</v>
      </c>
      <c r="I5835" s="1">
        <v>-923673.89</v>
      </c>
      <c r="J5835" s="1">
        <v>-1606740.39</v>
      </c>
      <c r="K5835" s="2">
        <v>3388</v>
      </c>
      <c r="L5835" s="1">
        <v>1370555.29</v>
      </c>
      <c r="M5835" s="1">
        <v>1842576.5</v>
      </c>
      <c r="N5835" s="1">
        <v>2027692.9284000001</v>
      </c>
      <c r="O5835" s="1">
        <v>-907029.23</v>
      </c>
      <c r="P5835" s="1">
        <v>-1563872.8</v>
      </c>
      <c r="Q5835" s="2">
        <f>-+Table1[[#This Row],[Current Record Count]]+Table1[[#This Row],[Adj Record Count]]</f>
        <v>-85</v>
      </c>
      <c r="R5835" s="1">
        <f>+-Table1[[#This Row],[Current Total ADJUSTMENT_AMOUNT]]+Table1[[#This Row],[Adj Total ADJUSTMENT_AMOUNT]]</f>
        <v>-176193.36999999988</v>
      </c>
      <c r="S5835" s="1">
        <f>-Table1[[#This Row],[Current Total CHARGE_AMOUNT]]+Table1[[#This Row],[Adj Total CHARGE_AMOUNT]]</f>
        <v>-212799.6399999999</v>
      </c>
      <c r="T5835" s="1">
        <f>+Table1[[#This Row],[Adj Total TOTAL_COST]]-Table1[[#This Row],[Current Total TOTAL_COST]]</f>
        <v>-76776.672999999952</v>
      </c>
      <c r="U5835" s="1">
        <f>+Table1[[#This Row],[Adj Total CONTRIBUTION_MARGIN]]-Table1[[#This Row],[Current Total CONTRIBUTION_MARGIN]]</f>
        <v>16644.660000000033</v>
      </c>
      <c r="V5835" s="1">
        <f>+Table1[[#This Row],[Adj Total OPERATING_MARGIN]]-Table1[[#This Row],[Current Total OPERATING_MARGIN]]</f>
        <v>42867.589999999851</v>
      </c>
    </row>
    <row r="5836" spans="1:22" x14ac:dyDescent="0.3">
      <c r="A5836" t="s">
        <v>35</v>
      </c>
      <c r="B5836">
        <v>2022</v>
      </c>
      <c r="C5836" t="s">
        <v>20</v>
      </c>
      <c r="D5836" t="s">
        <v>97</v>
      </c>
      <c r="E5836" s="2">
        <v>40</v>
      </c>
      <c r="F5836" s="1">
        <v>132807.82</v>
      </c>
      <c r="G5836" s="1">
        <v>155256.43</v>
      </c>
      <c r="H5836" s="1">
        <v>60432.619899999998</v>
      </c>
      <c r="I5836" s="1">
        <v>-25241.29</v>
      </c>
      <c r="J5836" s="1">
        <v>-36124.93</v>
      </c>
      <c r="K5836" s="2">
        <v>34</v>
      </c>
      <c r="L5836" s="1">
        <v>30687.53</v>
      </c>
      <c r="M5836" s="1">
        <v>41510.76</v>
      </c>
      <c r="N5836" s="1">
        <v>5990.9485000000004</v>
      </c>
      <c r="O5836" s="1">
        <v>8284.5499999999993</v>
      </c>
      <c r="P5836" s="1">
        <v>6800.6</v>
      </c>
      <c r="Q5836" s="2">
        <f>-+Table1[[#This Row],[Current Record Count]]+Table1[[#This Row],[Adj Record Count]]</f>
        <v>-6</v>
      </c>
      <c r="R5836" s="1">
        <f>+-Table1[[#This Row],[Current Total ADJUSTMENT_AMOUNT]]+Table1[[#This Row],[Adj Total ADJUSTMENT_AMOUNT]]</f>
        <v>-102120.29000000001</v>
      </c>
      <c r="S5836" s="1">
        <f>-Table1[[#This Row],[Current Total CHARGE_AMOUNT]]+Table1[[#This Row],[Adj Total CHARGE_AMOUNT]]</f>
        <v>-113745.66999999998</v>
      </c>
      <c r="T5836" s="1">
        <f>+Table1[[#This Row],[Adj Total TOTAL_COST]]-Table1[[#This Row],[Current Total TOTAL_COST]]</f>
        <v>-54441.671399999999</v>
      </c>
      <c r="U5836" s="1">
        <f>+Table1[[#This Row],[Adj Total CONTRIBUTION_MARGIN]]-Table1[[#This Row],[Current Total CONTRIBUTION_MARGIN]]</f>
        <v>33525.839999999997</v>
      </c>
      <c r="V5836" s="1">
        <f>+Table1[[#This Row],[Adj Total OPERATING_MARGIN]]-Table1[[#This Row],[Current Total OPERATING_MARGIN]]</f>
        <v>42925.53</v>
      </c>
    </row>
    <row r="5837" spans="1:22" x14ac:dyDescent="0.3">
      <c r="A5837" t="s">
        <v>22</v>
      </c>
      <c r="B5837">
        <v>2025</v>
      </c>
      <c r="C5837" t="s">
        <v>20</v>
      </c>
      <c r="D5837" t="s">
        <v>61</v>
      </c>
      <c r="E5837" s="2">
        <v>1972</v>
      </c>
      <c r="F5837" s="1">
        <v>1210110.24</v>
      </c>
      <c r="G5837" s="1">
        <v>1959179.14</v>
      </c>
      <c r="H5837" s="1">
        <v>804522.65240000002</v>
      </c>
      <c r="I5837" s="1">
        <v>209077.1</v>
      </c>
      <c r="J5837" s="1">
        <v>-72080.3</v>
      </c>
      <c r="K5837" s="2">
        <v>1942</v>
      </c>
      <c r="L5837" s="1">
        <v>871822.14</v>
      </c>
      <c r="M5837" s="1">
        <v>1531310.4</v>
      </c>
      <c r="N5837" s="1">
        <v>679587.9227</v>
      </c>
      <c r="O5837" s="1">
        <v>215834.99</v>
      </c>
      <c r="P5837" s="1">
        <v>-29068.2</v>
      </c>
      <c r="Q5837" s="2">
        <f>-+Table1[[#This Row],[Current Record Count]]+Table1[[#This Row],[Adj Record Count]]</f>
        <v>-30</v>
      </c>
      <c r="R5837" s="1">
        <f>+-Table1[[#This Row],[Current Total ADJUSTMENT_AMOUNT]]+Table1[[#This Row],[Adj Total ADJUSTMENT_AMOUNT]]</f>
        <v>-338288.1</v>
      </c>
      <c r="S5837" s="1">
        <f>-Table1[[#This Row],[Current Total CHARGE_AMOUNT]]+Table1[[#This Row],[Adj Total CHARGE_AMOUNT]]</f>
        <v>-427868.74</v>
      </c>
      <c r="T5837" s="1">
        <f>+Table1[[#This Row],[Adj Total TOTAL_COST]]-Table1[[#This Row],[Current Total TOTAL_COST]]</f>
        <v>-124934.72970000003</v>
      </c>
      <c r="U5837" s="1">
        <f>+Table1[[#This Row],[Adj Total CONTRIBUTION_MARGIN]]-Table1[[#This Row],[Current Total CONTRIBUTION_MARGIN]]</f>
        <v>6757.8899999999849</v>
      </c>
      <c r="V5837" s="1">
        <f>+Table1[[#This Row],[Adj Total OPERATING_MARGIN]]-Table1[[#This Row],[Current Total OPERATING_MARGIN]]</f>
        <v>43012.100000000006</v>
      </c>
    </row>
    <row r="5838" spans="1:22" x14ac:dyDescent="0.3">
      <c r="A5838" t="s">
        <v>25</v>
      </c>
      <c r="B5838">
        <v>2023</v>
      </c>
      <c r="C5838" t="s">
        <v>17</v>
      </c>
      <c r="D5838" t="s">
        <v>91</v>
      </c>
      <c r="E5838" s="2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2">
        <v>55</v>
      </c>
      <c r="L5838" s="1">
        <v>232974.29</v>
      </c>
      <c r="M5838" s="1">
        <v>312322.95</v>
      </c>
      <c r="N5838" s="1">
        <v>42472.840499999998</v>
      </c>
      <c r="O5838" s="1">
        <v>56549.71</v>
      </c>
      <c r="P5838" s="1">
        <v>43067.42</v>
      </c>
      <c r="Q5838" s="2">
        <f>-+Table1[[#This Row],[Current Record Count]]+Table1[[#This Row],[Adj Record Count]]</f>
        <v>55</v>
      </c>
      <c r="R5838" s="1">
        <f>+-Table1[[#This Row],[Current Total ADJUSTMENT_AMOUNT]]+Table1[[#This Row],[Adj Total ADJUSTMENT_AMOUNT]]</f>
        <v>232974.29</v>
      </c>
      <c r="S5838" s="1">
        <f>-Table1[[#This Row],[Current Total CHARGE_AMOUNT]]+Table1[[#This Row],[Adj Total CHARGE_AMOUNT]]</f>
        <v>312322.95</v>
      </c>
      <c r="T5838" s="1">
        <f>+Table1[[#This Row],[Adj Total TOTAL_COST]]-Table1[[#This Row],[Current Total TOTAL_COST]]</f>
        <v>42472.840499999998</v>
      </c>
      <c r="U5838" s="1">
        <f>+Table1[[#This Row],[Adj Total CONTRIBUTION_MARGIN]]-Table1[[#This Row],[Current Total CONTRIBUTION_MARGIN]]</f>
        <v>56549.71</v>
      </c>
      <c r="V5838" s="1">
        <f>+Table1[[#This Row],[Adj Total OPERATING_MARGIN]]-Table1[[#This Row],[Current Total OPERATING_MARGIN]]</f>
        <v>43067.42</v>
      </c>
    </row>
    <row r="5839" spans="1:22" x14ac:dyDescent="0.3">
      <c r="A5839" t="s">
        <v>39</v>
      </c>
      <c r="B5839">
        <v>2023</v>
      </c>
      <c r="C5839" t="s">
        <v>29</v>
      </c>
      <c r="D5839" t="s">
        <v>104</v>
      </c>
      <c r="E5839" s="2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2">
        <v>35</v>
      </c>
      <c r="L5839" s="1">
        <v>485491.15</v>
      </c>
      <c r="M5839" s="1">
        <v>769331.43</v>
      </c>
      <c r="N5839" s="1">
        <v>203678.5496</v>
      </c>
      <c r="O5839" s="1">
        <v>102405.14</v>
      </c>
      <c r="P5839" s="1">
        <v>43081.84</v>
      </c>
      <c r="Q5839" s="2">
        <f>-+Table1[[#This Row],[Current Record Count]]+Table1[[#This Row],[Adj Record Count]]</f>
        <v>35</v>
      </c>
      <c r="R5839" s="1">
        <f>+-Table1[[#This Row],[Current Total ADJUSTMENT_AMOUNT]]+Table1[[#This Row],[Adj Total ADJUSTMENT_AMOUNT]]</f>
        <v>485491.15</v>
      </c>
      <c r="S5839" s="1">
        <f>-Table1[[#This Row],[Current Total CHARGE_AMOUNT]]+Table1[[#This Row],[Adj Total CHARGE_AMOUNT]]</f>
        <v>769331.43</v>
      </c>
      <c r="T5839" s="1">
        <f>+Table1[[#This Row],[Adj Total TOTAL_COST]]-Table1[[#This Row],[Current Total TOTAL_COST]]</f>
        <v>203678.5496</v>
      </c>
      <c r="U5839" s="1">
        <f>+Table1[[#This Row],[Adj Total CONTRIBUTION_MARGIN]]-Table1[[#This Row],[Current Total CONTRIBUTION_MARGIN]]</f>
        <v>102405.14</v>
      </c>
      <c r="V5839" s="1">
        <f>+Table1[[#This Row],[Adj Total OPERATING_MARGIN]]-Table1[[#This Row],[Current Total OPERATING_MARGIN]]</f>
        <v>43081.84</v>
      </c>
    </row>
    <row r="5840" spans="1:22" x14ac:dyDescent="0.3">
      <c r="A5840" t="s">
        <v>25</v>
      </c>
      <c r="B5840">
        <v>2022</v>
      </c>
      <c r="C5840" t="s">
        <v>23</v>
      </c>
      <c r="D5840" t="s">
        <v>40</v>
      </c>
      <c r="E5840" s="2">
        <v>112</v>
      </c>
      <c r="F5840" s="1">
        <v>372678.56</v>
      </c>
      <c r="G5840" s="1">
        <v>544079.89</v>
      </c>
      <c r="H5840" s="1">
        <v>31689.911700000001</v>
      </c>
      <c r="I5840" s="1">
        <v>154943.57</v>
      </c>
      <c r="J5840" s="1">
        <v>145707.89000000001</v>
      </c>
      <c r="K5840" s="2">
        <v>221</v>
      </c>
      <c r="L5840" s="1">
        <v>533299.22</v>
      </c>
      <c r="M5840" s="1">
        <v>780517.98</v>
      </c>
      <c r="N5840" s="1">
        <v>74551.379000000001</v>
      </c>
      <c r="O5840" s="1">
        <v>211360.61</v>
      </c>
      <c r="P5840" s="1">
        <v>188947.98</v>
      </c>
      <c r="Q5840" s="2">
        <f>-+Table1[[#This Row],[Current Record Count]]+Table1[[#This Row],[Adj Record Count]]</f>
        <v>109</v>
      </c>
      <c r="R5840" s="1">
        <f>+-Table1[[#This Row],[Current Total ADJUSTMENT_AMOUNT]]+Table1[[#This Row],[Adj Total ADJUSTMENT_AMOUNT]]</f>
        <v>160620.65999999997</v>
      </c>
      <c r="S5840" s="1">
        <f>-Table1[[#This Row],[Current Total CHARGE_AMOUNT]]+Table1[[#This Row],[Adj Total CHARGE_AMOUNT]]</f>
        <v>236438.08999999997</v>
      </c>
      <c r="T5840" s="1">
        <f>+Table1[[#This Row],[Adj Total TOTAL_COST]]-Table1[[#This Row],[Current Total TOTAL_COST]]</f>
        <v>42861.467300000004</v>
      </c>
      <c r="U5840" s="1">
        <f>+Table1[[#This Row],[Adj Total CONTRIBUTION_MARGIN]]-Table1[[#This Row],[Current Total CONTRIBUTION_MARGIN]]</f>
        <v>56417.039999999979</v>
      </c>
      <c r="V5840" s="1">
        <f>+Table1[[#This Row],[Adj Total OPERATING_MARGIN]]-Table1[[#This Row],[Current Total OPERATING_MARGIN]]</f>
        <v>43240.09</v>
      </c>
    </row>
    <row r="5841" spans="1:22" x14ac:dyDescent="0.3">
      <c r="A5841" t="s">
        <v>33</v>
      </c>
      <c r="B5841">
        <v>2022</v>
      </c>
      <c r="C5841" t="s">
        <v>29</v>
      </c>
      <c r="D5841" t="s">
        <v>36</v>
      </c>
      <c r="E5841" s="2">
        <v>46</v>
      </c>
      <c r="F5841" s="1">
        <v>238223.96</v>
      </c>
      <c r="G5841" s="1">
        <v>283860.61</v>
      </c>
      <c r="H5841" s="1">
        <v>98284.713199999998</v>
      </c>
      <c r="I5841" s="1">
        <v>-21357.94</v>
      </c>
      <c r="J5841" s="1">
        <v>-40054.43</v>
      </c>
      <c r="K5841" s="2">
        <v>12</v>
      </c>
      <c r="L5841" s="1">
        <v>10853.06</v>
      </c>
      <c r="M5841" s="1">
        <v>19105.97</v>
      </c>
      <c r="N5841" s="1">
        <v>5064.3266000000003</v>
      </c>
      <c r="O5841" s="1">
        <v>4562.59</v>
      </c>
      <c r="P5841" s="1">
        <v>3191.78</v>
      </c>
      <c r="Q5841" s="2">
        <f>-+Table1[[#This Row],[Current Record Count]]+Table1[[#This Row],[Adj Record Count]]</f>
        <v>-34</v>
      </c>
      <c r="R5841" s="1">
        <f>+-Table1[[#This Row],[Current Total ADJUSTMENT_AMOUNT]]+Table1[[#This Row],[Adj Total ADJUSTMENT_AMOUNT]]</f>
        <v>-227370.9</v>
      </c>
      <c r="S5841" s="1">
        <f>-Table1[[#This Row],[Current Total CHARGE_AMOUNT]]+Table1[[#This Row],[Adj Total CHARGE_AMOUNT]]</f>
        <v>-264754.64</v>
      </c>
      <c r="T5841" s="1">
        <f>+Table1[[#This Row],[Adj Total TOTAL_COST]]-Table1[[#This Row],[Current Total TOTAL_COST]]</f>
        <v>-93220.386599999998</v>
      </c>
      <c r="U5841" s="1">
        <f>+Table1[[#This Row],[Adj Total CONTRIBUTION_MARGIN]]-Table1[[#This Row],[Current Total CONTRIBUTION_MARGIN]]</f>
        <v>25920.53</v>
      </c>
      <c r="V5841" s="1">
        <f>+Table1[[#This Row],[Adj Total OPERATING_MARGIN]]-Table1[[#This Row],[Current Total OPERATING_MARGIN]]</f>
        <v>43246.21</v>
      </c>
    </row>
    <row r="5842" spans="1:22" x14ac:dyDescent="0.3">
      <c r="A5842" t="s">
        <v>54</v>
      </c>
      <c r="B5842">
        <v>2020</v>
      </c>
      <c r="C5842" t="s">
        <v>29</v>
      </c>
      <c r="D5842" t="s">
        <v>87</v>
      </c>
      <c r="E5842" s="2">
        <v>200</v>
      </c>
      <c r="F5842" s="1">
        <v>16736.95</v>
      </c>
      <c r="G5842" s="1">
        <v>32527</v>
      </c>
      <c r="H5842" s="1">
        <v>15769.497799999999</v>
      </c>
      <c r="I5842" s="1">
        <v>5869.56</v>
      </c>
      <c r="J5842" s="1">
        <v>-39.17</v>
      </c>
      <c r="K5842" s="2">
        <v>363</v>
      </c>
      <c r="L5842" s="1">
        <v>422691.38</v>
      </c>
      <c r="M5842" s="1">
        <v>684125.92</v>
      </c>
      <c r="N5842" s="1">
        <v>208289.0496</v>
      </c>
      <c r="O5842" s="1">
        <v>128342.73</v>
      </c>
      <c r="P5842" s="1">
        <v>43211.08</v>
      </c>
      <c r="Q5842" s="2">
        <f>-+Table1[[#This Row],[Current Record Count]]+Table1[[#This Row],[Adj Record Count]]</f>
        <v>163</v>
      </c>
      <c r="R5842" s="1">
        <f>+-Table1[[#This Row],[Current Total ADJUSTMENT_AMOUNT]]+Table1[[#This Row],[Adj Total ADJUSTMENT_AMOUNT]]</f>
        <v>405954.43</v>
      </c>
      <c r="S5842" s="1">
        <f>-Table1[[#This Row],[Current Total CHARGE_AMOUNT]]+Table1[[#This Row],[Adj Total CHARGE_AMOUNT]]</f>
        <v>651598.92000000004</v>
      </c>
      <c r="T5842" s="1">
        <f>+Table1[[#This Row],[Adj Total TOTAL_COST]]-Table1[[#This Row],[Current Total TOTAL_COST]]</f>
        <v>192519.55179999999</v>
      </c>
      <c r="U5842" s="1">
        <f>+Table1[[#This Row],[Adj Total CONTRIBUTION_MARGIN]]-Table1[[#This Row],[Current Total CONTRIBUTION_MARGIN]]</f>
        <v>122473.17</v>
      </c>
      <c r="V5842" s="1">
        <f>+Table1[[#This Row],[Adj Total OPERATING_MARGIN]]-Table1[[#This Row],[Current Total OPERATING_MARGIN]]</f>
        <v>43250.25</v>
      </c>
    </row>
    <row r="5843" spans="1:22" x14ac:dyDescent="0.3">
      <c r="A5843" t="s">
        <v>74</v>
      </c>
      <c r="B5843">
        <v>2023</v>
      </c>
      <c r="C5843" t="s">
        <v>29</v>
      </c>
      <c r="D5843" t="s">
        <v>30</v>
      </c>
      <c r="E5843" s="2">
        <v>4450</v>
      </c>
      <c r="F5843" s="1">
        <v>1680377.26</v>
      </c>
      <c r="G5843" s="1">
        <v>2475700.96</v>
      </c>
      <c r="H5843" s="1">
        <v>957295.96219999995</v>
      </c>
      <c r="I5843" s="1">
        <v>339337.01</v>
      </c>
      <c r="J5843" s="1">
        <v>28200.959999999999</v>
      </c>
      <c r="K5843" s="2">
        <v>4261</v>
      </c>
      <c r="L5843" s="1">
        <v>556667.06000000006</v>
      </c>
      <c r="M5843" s="1">
        <v>963408.11</v>
      </c>
      <c r="N5843" s="1">
        <v>429068.5624</v>
      </c>
      <c r="O5843" s="1">
        <v>200836.98</v>
      </c>
      <c r="P5843" s="1">
        <v>71630.66</v>
      </c>
      <c r="Q5843" s="2">
        <f>-+Table1[[#This Row],[Current Record Count]]+Table1[[#This Row],[Adj Record Count]]</f>
        <v>-189</v>
      </c>
      <c r="R5843" s="1">
        <f>+-Table1[[#This Row],[Current Total ADJUSTMENT_AMOUNT]]+Table1[[#This Row],[Adj Total ADJUSTMENT_AMOUNT]]</f>
        <v>-1123710.2</v>
      </c>
      <c r="S5843" s="1">
        <f>-Table1[[#This Row],[Current Total CHARGE_AMOUNT]]+Table1[[#This Row],[Adj Total CHARGE_AMOUNT]]</f>
        <v>-1512292.85</v>
      </c>
      <c r="T5843" s="1">
        <f>+Table1[[#This Row],[Adj Total TOTAL_COST]]-Table1[[#This Row],[Current Total TOTAL_COST]]</f>
        <v>-528227.39980000001</v>
      </c>
      <c r="U5843" s="1">
        <f>+Table1[[#This Row],[Adj Total CONTRIBUTION_MARGIN]]-Table1[[#This Row],[Current Total CONTRIBUTION_MARGIN]]</f>
        <v>-138500.03</v>
      </c>
      <c r="V5843" s="1">
        <f>+Table1[[#This Row],[Adj Total OPERATING_MARGIN]]-Table1[[#This Row],[Current Total OPERATING_MARGIN]]</f>
        <v>43429.700000000004</v>
      </c>
    </row>
    <row r="5844" spans="1:22" x14ac:dyDescent="0.3">
      <c r="A5844" t="s">
        <v>16</v>
      </c>
      <c r="B5844">
        <v>2020</v>
      </c>
      <c r="C5844" t="s">
        <v>26</v>
      </c>
      <c r="D5844" t="s">
        <v>26</v>
      </c>
      <c r="E5844" s="2">
        <v>100</v>
      </c>
      <c r="F5844" s="1">
        <v>118942.62</v>
      </c>
      <c r="G5844" s="1">
        <v>153439.47</v>
      </c>
      <c r="H5844" s="1">
        <v>75480.837199999994</v>
      </c>
      <c r="I5844" s="1">
        <v>-6154.58</v>
      </c>
      <c r="J5844" s="1">
        <v>-42297.47</v>
      </c>
      <c r="K5844" s="2">
        <v>18</v>
      </c>
      <c r="L5844" s="1">
        <v>5764.04</v>
      </c>
      <c r="M5844" s="1">
        <v>7939.83</v>
      </c>
      <c r="N5844" s="1">
        <v>806.38720000000001</v>
      </c>
      <c r="O5844" s="1">
        <v>1593.28</v>
      </c>
      <c r="P5844" s="1">
        <v>1366.56</v>
      </c>
      <c r="Q5844" s="2">
        <f>-+Table1[[#This Row],[Current Record Count]]+Table1[[#This Row],[Adj Record Count]]</f>
        <v>-82</v>
      </c>
      <c r="R5844" s="1">
        <f>+-Table1[[#This Row],[Current Total ADJUSTMENT_AMOUNT]]+Table1[[#This Row],[Adj Total ADJUSTMENT_AMOUNT]]</f>
        <v>-113178.58</v>
      </c>
      <c r="S5844" s="1">
        <f>-Table1[[#This Row],[Current Total CHARGE_AMOUNT]]+Table1[[#This Row],[Adj Total CHARGE_AMOUNT]]</f>
        <v>-145499.64000000001</v>
      </c>
      <c r="T5844" s="1">
        <f>+Table1[[#This Row],[Adj Total TOTAL_COST]]-Table1[[#This Row],[Current Total TOTAL_COST]]</f>
        <v>-74674.45</v>
      </c>
      <c r="U5844" s="1">
        <f>+Table1[[#This Row],[Adj Total CONTRIBUTION_MARGIN]]-Table1[[#This Row],[Current Total CONTRIBUTION_MARGIN]]</f>
        <v>7747.86</v>
      </c>
      <c r="V5844" s="1">
        <f>+Table1[[#This Row],[Adj Total OPERATING_MARGIN]]-Table1[[#This Row],[Current Total OPERATING_MARGIN]]</f>
        <v>43664.03</v>
      </c>
    </row>
    <row r="5845" spans="1:22" x14ac:dyDescent="0.3">
      <c r="A5845" t="s">
        <v>25</v>
      </c>
      <c r="B5845">
        <v>2022</v>
      </c>
      <c r="C5845" t="s">
        <v>17</v>
      </c>
      <c r="D5845" t="s">
        <v>69</v>
      </c>
      <c r="E5845" s="2">
        <v>41</v>
      </c>
      <c r="F5845" s="1">
        <v>72551.960000000006</v>
      </c>
      <c r="G5845" s="1">
        <v>96220.79</v>
      </c>
      <c r="H5845" s="1">
        <v>7313.3783000000003</v>
      </c>
      <c r="I5845" s="1">
        <v>20819.89</v>
      </c>
      <c r="J5845" s="1">
        <v>18825.05</v>
      </c>
      <c r="K5845" s="2">
        <v>144</v>
      </c>
      <c r="L5845" s="1">
        <v>262883.94</v>
      </c>
      <c r="M5845" s="1">
        <v>389095.38</v>
      </c>
      <c r="N5845" s="1">
        <v>70059.880799999999</v>
      </c>
      <c r="O5845" s="1">
        <v>81772.25</v>
      </c>
      <c r="P5845" s="1">
        <v>62577.13</v>
      </c>
      <c r="Q5845" s="2">
        <f>-+Table1[[#This Row],[Current Record Count]]+Table1[[#This Row],[Adj Record Count]]</f>
        <v>103</v>
      </c>
      <c r="R5845" s="1">
        <f>+-Table1[[#This Row],[Current Total ADJUSTMENT_AMOUNT]]+Table1[[#This Row],[Adj Total ADJUSTMENT_AMOUNT]]</f>
        <v>190331.97999999998</v>
      </c>
      <c r="S5845" s="1">
        <f>-Table1[[#This Row],[Current Total CHARGE_AMOUNT]]+Table1[[#This Row],[Adj Total CHARGE_AMOUNT]]</f>
        <v>292874.59000000003</v>
      </c>
      <c r="T5845" s="1">
        <f>+Table1[[#This Row],[Adj Total TOTAL_COST]]-Table1[[#This Row],[Current Total TOTAL_COST]]</f>
        <v>62746.502500000002</v>
      </c>
      <c r="U5845" s="1">
        <f>+Table1[[#This Row],[Adj Total CONTRIBUTION_MARGIN]]-Table1[[#This Row],[Current Total CONTRIBUTION_MARGIN]]</f>
        <v>60952.36</v>
      </c>
      <c r="V5845" s="1">
        <f>+Table1[[#This Row],[Adj Total OPERATING_MARGIN]]-Table1[[#This Row],[Current Total OPERATING_MARGIN]]</f>
        <v>43752.08</v>
      </c>
    </row>
    <row r="5846" spans="1:22" x14ac:dyDescent="0.3">
      <c r="A5846" t="s">
        <v>81</v>
      </c>
      <c r="B5846">
        <v>2023</v>
      </c>
      <c r="C5846" t="s">
        <v>29</v>
      </c>
      <c r="D5846" t="s">
        <v>57</v>
      </c>
      <c r="E5846" s="2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2">
        <v>25</v>
      </c>
      <c r="L5846" s="1">
        <v>130403.18</v>
      </c>
      <c r="M5846" s="1">
        <v>224581.14</v>
      </c>
      <c r="N5846" s="1">
        <v>54309.2428</v>
      </c>
      <c r="O5846" s="1">
        <v>52432.44</v>
      </c>
      <c r="P5846" s="1">
        <v>43758.17</v>
      </c>
      <c r="Q5846" s="2">
        <f>-+Table1[[#This Row],[Current Record Count]]+Table1[[#This Row],[Adj Record Count]]</f>
        <v>25</v>
      </c>
      <c r="R5846" s="1">
        <f>+-Table1[[#This Row],[Current Total ADJUSTMENT_AMOUNT]]+Table1[[#This Row],[Adj Total ADJUSTMENT_AMOUNT]]</f>
        <v>130403.18</v>
      </c>
      <c r="S5846" s="1">
        <f>-Table1[[#This Row],[Current Total CHARGE_AMOUNT]]+Table1[[#This Row],[Adj Total CHARGE_AMOUNT]]</f>
        <v>224581.14</v>
      </c>
      <c r="T5846" s="1">
        <f>+Table1[[#This Row],[Adj Total TOTAL_COST]]-Table1[[#This Row],[Current Total TOTAL_COST]]</f>
        <v>54309.2428</v>
      </c>
      <c r="U5846" s="1">
        <f>+Table1[[#This Row],[Adj Total CONTRIBUTION_MARGIN]]-Table1[[#This Row],[Current Total CONTRIBUTION_MARGIN]]</f>
        <v>52432.44</v>
      </c>
      <c r="V5846" s="1">
        <f>+Table1[[#This Row],[Adj Total OPERATING_MARGIN]]-Table1[[#This Row],[Current Total OPERATING_MARGIN]]</f>
        <v>43758.17</v>
      </c>
    </row>
    <row r="5847" spans="1:22" x14ac:dyDescent="0.3">
      <c r="A5847" t="s">
        <v>39</v>
      </c>
      <c r="B5847">
        <v>2020</v>
      </c>
      <c r="C5847" t="s">
        <v>29</v>
      </c>
      <c r="D5847" t="s">
        <v>104</v>
      </c>
      <c r="E5847" s="2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2">
        <v>32</v>
      </c>
      <c r="L5847" s="1">
        <v>352623.58</v>
      </c>
      <c r="M5847" s="1">
        <v>513010.68</v>
      </c>
      <c r="N5847" s="1">
        <v>115352.5242</v>
      </c>
      <c r="O5847" s="1">
        <v>81352.460000000006</v>
      </c>
      <c r="P5847" s="1">
        <v>44188.19</v>
      </c>
      <c r="Q5847" s="2">
        <f>-+Table1[[#This Row],[Current Record Count]]+Table1[[#This Row],[Adj Record Count]]</f>
        <v>32</v>
      </c>
      <c r="R5847" s="1">
        <f>+-Table1[[#This Row],[Current Total ADJUSTMENT_AMOUNT]]+Table1[[#This Row],[Adj Total ADJUSTMENT_AMOUNT]]</f>
        <v>352623.58</v>
      </c>
      <c r="S5847" s="1">
        <f>-Table1[[#This Row],[Current Total CHARGE_AMOUNT]]+Table1[[#This Row],[Adj Total CHARGE_AMOUNT]]</f>
        <v>513010.68</v>
      </c>
      <c r="T5847" s="1">
        <f>+Table1[[#This Row],[Adj Total TOTAL_COST]]-Table1[[#This Row],[Current Total TOTAL_COST]]</f>
        <v>115352.5242</v>
      </c>
      <c r="U5847" s="1">
        <f>+Table1[[#This Row],[Adj Total CONTRIBUTION_MARGIN]]-Table1[[#This Row],[Current Total CONTRIBUTION_MARGIN]]</f>
        <v>81352.460000000006</v>
      </c>
      <c r="V5847" s="1">
        <f>+Table1[[#This Row],[Adj Total OPERATING_MARGIN]]-Table1[[#This Row],[Current Total OPERATING_MARGIN]]</f>
        <v>44188.19</v>
      </c>
    </row>
    <row r="5848" spans="1:22" x14ac:dyDescent="0.3">
      <c r="A5848" t="s">
        <v>16</v>
      </c>
      <c r="B5848">
        <v>2025</v>
      </c>
      <c r="C5848" t="s">
        <v>20</v>
      </c>
      <c r="D5848" t="s">
        <v>97</v>
      </c>
      <c r="E5848" s="2">
        <v>310</v>
      </c>
      <c r="F5848" s="1">
        <v>378787.83</v>
      </c>
      <c r="G5848" s="1">
        <v>459147.82</v>
      </c>
      <c r="H5848" s="1">
        <v>85136.674299999999</v>
      </c>
      <c r="I5848" s="1">
        <v>10838.81</v>
      </c>
      <c r="J5848" s="1">
        <v>-8298.11</v>
      </c>
      <c r="K5848" s="2">
        <v>281</v>
      </c>
      <c r="L5848" s="1">
        <v>165999.56</v>
      </c>
      <c r="M5848" s="1">
        <v>234760.36</v>
      </c>
      <c r="N5848" s="1">
        <v>29735.146100000002</v>
      </c>
      <c r="O5848" s="1">
        <v>44992.78</v>
      </c>
      <c r="P5848" s="1">
        <v>36026.35</v>
      </c>
      <c r="Q5848" s="2">
        <f>-+Table1[[#This Row],[Current Record Count]]+Table1[[#This Row],[Adj Record Count]]</f>
        <v>-29</v>
      </c>
      <c r="R5848" s="1">
        <f>+-Table1[[#This Row],[Current Total ADJUSTMENT_AMOUNT]]+Table1[[#This Row],[Adj Total ADJUSTMENT_AMOUNT]]</f>
        <v>-212788.27000000002</v>
      </c>
      <c r="S5848" s="1">
        <f>-Table1[[#This Row],[Current Total CHARGE_AMOUNT]]+Table1[[#This Row],[Adj Total CHARGE_AMOUNT]]</f>
        <v>-224387.46000000002</v>
      </c>
      <c r="T5848" s="1">
        <f>+Table1[[#This Row],[Adj Total TOTAL_COST]]-Table1[[#This Row],[Current Total TOTAL_COST]]</f>
        <v>-55401.528200000001</v>
      </c>
      <c r="U5848" s="1">
        <f>+Table1[[#This Row],[Adj Total CONTRIBUTION_MARGIN]]-Table1[[#This Row],[Current Total CONTRIBUTION_MARGIN]]</f>
        <v>34153.97</v>
      </c>
      <c r="V5848" s="1">
        <f>+Table1[[#This Row],[Adj Total OPERATING_MARGIN]]-Table1[[#This Row],[Current Total OPERATING_MARGIN]]</f>
        <v>44324.46</v>
      </c>
    </row>
    <row r="5849" spans="1:22" x14ac:dyDescent="0.3">
      <c r="A5849" t="s">
        <v>31</v>
      </c>
      <c r="B5849">
        <v>2022</v>
      </c>
      <c r="C5849" t="s">
        <v>17</v>
      </c>
      <c r="D5849" t="s">
        <v>45</v>
      </c>
      <c r="E5849" s="2">
        <v>246</v>
      </c>
      <c r="F5849" s="1">
        <v>806437.25</v>
      </c>
      <c r="G5849" s="1">
        <v>1047431.39</v>
      </c>
      <c r="H5849" s="1">
        <v>341412.4191</v>
      </c>
      <c r="I5849" s="1">
        <v>70000.850000000006</v>
      </c>
      <c r="J5849" s="1">
        <v>-41588.620000000003</v>
      </c>
      <c r="K5849" s="2">
        <v>208</v>
      </c>
      <c r="L5849" s="1">
        <v>313292.93</v>
      </c>
      <c r="M5849" s="1">
        <v>425331.19</v>
      </c>
      <c r="N5849" s="1">
        <v>123814.5408</v>
      </c>
      <c r="O5849" s="1">
        <v>41417.85</v>
      </c>
      <c r="P5849" s="1">
        <v>2847.16</v>
      </c>
      <c r="Q5849" s="2">
        <f>-+Table1[[#This Row],[Current Record Count]]+Table1[[#This Row],[Adj Record Count]]</f>
        <v>-38</v>
      </c>
      <c r="R5849" s="1">
        <f>+-Table1[[#This Row],[Current Total ADJUSTMENT_AMOUNT]]+Table1[[#This Row],[Adj Total ADJUSTMENT_AMOUNT]]</f>
        <v>-493144.32000000001</v>
      </c>
      <c r="S5849" s="1">
        <f>-Table1[[#This Row],[Current Total CHARGE_AMOUNT]]+Table1[[#This Row],[Adj Total CHARGE_AMOUNT]]</f>
        <v>-622100.19999999995</v>
      </c>
      <c r="T5849" s="1">
        <f>+Table1[[#This Row],[Adj Total TOTAL_COST]]-Table1[[#This Row],[Current Total TOTAL_COST]]</f>
        <v>-217597.87829999998</v>
      </c>
      <c r="U5849" s="1">
        <f>+Table1[[#This Row],[Adj Total CONTRIBUTION_MARGIN]]-Table1[[#This Row],[Current Total CONTRIBUTION_MARGIN]]</f>
        <v>-28583.000000000007</v>
      </c>
      <c r="V5849" s="1">
        <f>+Table1[[#This Row],[Adj Total OPERATING_MARGIN]]-Table1[[#This Row],[Current Total OPERATING_MARGIN]]</f>
        <v>44435.78</v>
      </c>
    </row>
    <row r="5850" spans="1:22" x14ac:dyDescent="0.3">
      <c r="A5850" t="s">
        <v>54</v>
      </c>
      <c r="B5850">
        <v>2024</v>
      </c>
      <c r="C5850" t="s">
        <v>17</v>
      </c>
      <c r="D5850" t="s">
        <v>86</v>
      </c>
      <c r="E5850" s="2">
        <v>2</v>
      </c>
      <c r="F5850" s="1">
        <v>12535.23</v>
      </c>
      <c r="G5850" s="1">
        <v>28477.82</v>
      </c>
      <c r="H5850" s="1">
        <v>2057.9117000000001</v>
      </c>
      <c r="I5850" s="1">
        <v>14518.81</v>
      </c>
      <c r="J5850" s="1">
        <v>13884.68</v>
      </c>
      <c r="K5850" s="2">
        <v>7</v>
      </c>
      <c r="L5850" s="1">
        <v>33104.519999999997</v>
      </c>
      <c r="M5850" s="1">
        <v>103168.47</v>
      </c>
      <c r="N5850" s="1">
        <v>9322.2186999999994</v>
      </c>
      <c r="O5850" s="1">
        <v>61153.91</v>
      </c>
      <c r="P5850" s="1">
        <v>58323.61</v>
      </c>
      <c r="Q5850" s="2">
        <f>-+Table1[[#This Row],[Current Record Count]]+Table1[[#This Row],[Adj Record Count]]</f>
        <v>5</v>
      </c>
      <c r="R5850" s="1">
        <f>+-Table1[[#This Row],[Current Total ADJUSTMENT_AMOUNT]]+Table1[[#This Row],[Adj Total ADJUSTMENT_AMOUNT]]</f>
        <v>20569.289999999997</v>
      </c>
      <c r="S5850" s="1">
        <f>-Table1[[#This Row],[Current Total CHARGE_AMOUNT]]+Table1[[#This Row],[Adj Total CHARGE_AMOUNT]]</f>
        <v>74690.649999999994</v>
      </c>
      <c r="T5850" s="1">
        <f>+Table1[[#This Row],[Adj Total TOTAL_COST]]-Table1[[#This Row],[Current Total TOTAL_COST]]</f>
        <v>7264.3069999999989</v>
      </c>
      <c r="U5850" s="1">
        <f>+Table1[[#This Row],[Adj Total CONTRIBUTION_MARGIN]]-Table1[[#This Row],[Current Total CONTRIBUTION_MARGIN]]</f>
        <v>46635.100000000006</v>
      </c>
      <c r="V5850" s="1">
        <f>+Table1[[#This Row],[Adj Total OPERATING_MARGIN]]-Table1[[#This Row],[Current Total OPERATING_MARGIN]]</f>
        <v>44438.93</v>
      </c>
    </row>
    <row r="5851" spans="1:22" x14ac:dyDescent="0.3">
      <c r="A5851" t="s">
        <v>35</v>
      </c>
      <c r="B5851">
        <v>2021</v>
      </c>
      <c r="C5851" t="s">
        <v>17</v>
      </c>
      <c r="D5851" t="s">
        <v>56</v>
      </c>
      <c r="E5851" s="2">
        <v>399</v>
      </c>
      <c r="F5851" s="1">
        <v>343921.4</v>
      </c>
      <c r="G5851" s="1">
        <v>466854.98</v>
      </c>
      <c r="H5851" s="1">
        <v>307475.27350000001</v>
      </c>
      <c r="I5851" s="1">
        <v>-46839.040000000001</v>
      </c>
      <c r="J5851" s="1">
        <v>-146594.88</v>
      </c>
      <c r="K5851" s="2">
        <v>349</v>
      </c>
      <c r="L5851" s="1">
        <v>161810.94</v>
      </c>
      <c r="M5851" s="1">
        <v>234252.18</v>
      </c>
      <c r="N5851" s="1">
        <v>201968.80850000001</v>
      </c>
      <c r="O5851" s="1">
        <v>-35259.49</v>
      </c>
      <c r="P5851" s="1">
        <v>-101918.93</v>
      </c>
      <c r="Q5851" s="2">
        <f>-+Table1[[#This Row],[Current Record Count]]+Table1[[#This Row],[Adj Record Count]]</f>
        <v>-50</v>
      </c>
      <c r="R5851" s="1">
        <f>+-Table1[[#This Row],[Current Total ADJUSTMENT_AMOUNT]]+Table1[[#This Row],[Adj Total ADJUSTMENT_AMOUNT]]</f>
        <v>-182110.46000000002</v>
      </c>
      <c r="S5851" s="1">
        <f>-Table1[[#This Row],[Current Total CHARGE_AMOUNT]]+Table1[[#This Row],[Adj Total CHARGE_AMOUNT]]</f>
        <v>-232602.8</v>
      </c>
      <c r="T5851" s="1">
        <f>+Table1[[#This Row],[Adj Total TOTAL_COST]]-Table1[[#This Row],[Current Total TOTAL_COST]]</f>
        <v>-105506.465</v>
      </c>
      <c r="U5851" s="1">
        <f>+Table1[[#This Row],[Adj Total CONTRIBUTION_MARGIN]]-Table1[[#This Row],[Current Total CONTRIBUTION_MARGIN]]</f>
        <v>11579.550000000003</v>
      </c>
      <c r="V5851" s="1">
        <f>+Table1[[#This Row],[Adj Total OPERATING_MARGIN]]-Table1[[#This Row],[Current Total OPERATING_MARGIN]]</f>
        <v>44675.950000000012</v>
      </c>
    </row>
    <row r="5852" spans="1:22" x14ac:dyDescent="0.3">
      <c r="A5852" t="s">
        <v>27</v>
      </c>
      <c r="B5852">
        <v>2022</v>
      </c>
      <c r="C5852" t="s">
        <v>34</v>
      </c>
      <c r="D5852" t="s">
        <v>34</v>
      </c>
      <c r="E5852" s="2">
        <v>18</v>
      </c>
      <c r="F5852" s="1">
        <v>55279.98</v>
      </c>
      <c r="G5852" s="1">
        <v>64556.27</v>
      </c>
      <c r="H5852" s="1">
        <v>3420.6507999999999</v>
      </c>
      <c r="I5852" s="1">
        <v>6952.67</v>
      </c>
      <c r="J5852" s="1">
        <v>5958.74</v>
      </c>
      <c r="K5852" s="2">
        <v>33</v>
      </c>
      <c r="L5852" s="1">
        <v>278804.93</v>
      </c>
      <c r="M5852" s="1">
        <v>344743.28</v>
      </c>
      <c r="N5852" s="1">
        <v>17092.8302</v>
      </c>
      <c r="O5852" s="1">
        <v>53287.46</v>
      </c>
      <c r="P5852" s="1">
        <v>50651.39</v>
      </c>
      <c r="Q5852" s="2">
        <f>-+Table1[[#This Row],[Current Record Count]]+Table1[[#This Row],[Adj Record Count]]</f>
        <v>15</v>
      </c>
      <c r="R5852" s="1">
        <f>+-Table1[[#This Row],[Current Total ADJUSTMENT_AMOUNT]]+Table1[[#This Row],[Adj Total ADJUSTMENT_AMOUNT]]</f>
        <v>223524.94999999998</v>
      </c>
      <c r="S5852" s="1">
        <f>-Table1[[#This Row],[Current Total CHARGE_AMOUNT]]+Table1[[#This Row],[Adj Total CHARGE_AMOUNT]]</f>
        <v>280187.01</v>
      </c>
      <c r="T5852" s="1">
        <f>+Table1[[#This Row],[Adj Total TOTAL_COST]]-Table1[[#This Row],[Current Total TOTAL_COST]]</f>
        <v>13672.179400000001</v>
      </c>
      <c r="U5852" s="1">
        <f>+Table1[[#This Row],[Adj Total CONTRIBUTION_MARGIN]]-Table1[[#This Row],[Current Total CONTRIBUTION_MARGIN]]</f>
        <v>46334.79</v>
      </c>
      <c r="V5852" s="1">
        <f>+Table1[[#This Row],[Adj Total OPERATING_MARGIN]]-Table1[[#This Row],[Current Total OPERATING_MARGIN]]</f>
        <v>44692.65</v>
      </c>
    </row>
    <row r="5853" spans="1:22" x14ac:dyDescent="0.3">
      <c r="A5853" t="s">
        <v>31</v>
      </c>
      <c r="B5853">
        <v>2023</v>
      </c>
      <c r="C5853" t="s">
        <v>29</v>
      </c>
      <c r="D5853" t="s">
        <v>87</v>
      </c>
      <c r="E5853" s="2">
        <v>27</v>
      </c>
      <c r="F5853" s="1">
        <v>476941.28</v>
      </c>
      <c r="G5853" s="1">
        <v>570563.48</v>
      </c>
      <c r="H5853" s="1">
        <v>174447.98579999999</v>
      </c>
      <c r="I5853" s="1">
        <v>-19783.43</v>
      </c>
      <c r="J5853" s="1">
        <v>-70953.27</v>
      </c>
      <c r="K5853" s="2">
        <v>9</v>
      </c>
      <c r="L5853" s="1">
        <v>121129.28</v>
      </c>
      <c r="M5853" s="1">
        <v>137946.43</v>
      </c>
      <c r="N5853" s="1">
        <v>43226.042699999998</v>
      </c>
      <c r="O5853" s="1">
        <v>-12948.38</v>
      </c>
      <c r="P5853" s="1">
        <v>-26011.9</v>
      </c>
      <c r="Q5853" s="2">
        <f>-+Table1[[#This Row],[Current Record Count]]+Table1[[#This Row],[Adj Record Count]]</f>
        <v>-18</v>
      </c>
      <c r="R5853" s="1">
        <f>+-Table1[[#This Row],[Current Total ADJUSTMENT_AMOUNT]]+Table1[[#This Row],[Adj Total ADJUSTMENT_AMOUNT]]</f>
        <v>-355812</v>
      </c>
      <c r="S5853" s="1">
        <f>-Table1[[#This Row],[Current Total CHARGE_AMOUNT]]+Table1[[#This Row],[Adj Total CHARGE_AMOUNT]]</f>
        <v>-432617.05</v>
      </c>
      <c r="T5853" s="1">
        <f>+Table1[[#This Row],[Adj Total TOTAL_COST]]-Table1[[#This Row],[Current Total TOTAL_COST]]</f>
        <v>-131221.9431</v>
      </c>
      <c r="U5853" s="1">
        <f>+Table1[[#This Row],[Adj Total CONTRIBUTION_MARGIN]]-Table1[[#This Row],[Current Total CONTRIBUTION_MARGIN]]</f>
        <v>6835.0500000000011</v>
      </c>
      <c r="V5853" s="1">
        <f>+Table1[[#This Row],[Adj Total OPERATING_MARGIN]]-Table1[[#This Row],[Current Total OPERATING_MARGIN]]</f>
        <v>44941.37</v>
      </c>
    </row>
    <row r="5854" spans="1:22" x14ac:dyDescent="0.3">
      <c r="A5854" t="s">
        <v>22</v>
      </c>
      <c r="B5854">
        <v>2022</v>
      </c>
      <c r="C5854" t="s">
        <v>29</v>
      </c>
      <c r="D5854" t="s">
        <v>36</v>
      </c>
      <c r="E5854" s="2">
        <v>6549</v>
      </c>
      <c r="F5854" s="1">
        <v>4254617.5</v>
      </c>
      <c r="G5854" s="1">
        <v>5617213.5599999996</v>
      </c>
      <c r="H5854" s="1">
        <v>6083598.8091000002</v>
      </c>
      <c r="I5854" s="1">
        <v>-1103535.8500000001</v>
      </c>
      <c r="J5854" s="1">
        <v>-2989626.09</v>
      </c>
      <c r="K5854" s="2">
        <v>6401</v>
      </c>
      <c r="L5854" s="1">
        <v>3725058.29</v>
      </c>
      <c r="M5854" s="1">
        <v>4911986.7699999996</v>
      </c>
      <c r="N5854" s="1">
        <v>5837198.0905999998</v>
      </c>
      <c r="O5854" s="1">
        <v>-1131102.23</v>
      </c>
      <c r="P5854" s="1">
        <v>-2944570.42</v>
      </c>
      <c r="Q5854" s="2">
        <f>-+Table1[[#This Row],[Current Record Count]]+Table1[[#This Row],[Adj Record Count]]</f>
        <v>-148</v>
      </c>
      <c r="R5854" s="1">
        <f>+-Table1[[#This Row],[Current Total ADJUSTMENT_AMOUNT]]+Table1[[#This Row],[Adj Total ADJUSTMENT_AMOUNT]]</f>
        <v>-529559.21</v>
      </c>
      <c r="S5854" s="1">
        <f>-Table1[[#This Row],[Current Total CHARGE_AMOUNT]]+Table1[[#This Row],[Adj Total CHARGE_AMOUNT]]</f>
        <v>-705226.79</v>
      </c>
      <c r="T5854" s="1">
        <f>+Table1[[#This Row],[Adj Total TOTAL_COST]]-Table1[[#This Row],[Current Total TOTAL_COST]]</f>
        <v>-246400.71850000042</v>
      </c>
      <c r="U5854" s="1">
        <f>+Table1[[#This Row],[Adj Total CONTRIBUTION_MARGIN]]-Table1[[#This Row],[Current Total CONTRIBUTION_MARGIN]]</f>
        <v>-27566.379999999888</v>
      </c>
      <c r="V5854" s="1">
        <f>+Table1[[#This Row],[Adj Total OPERATING_MARGIN]]-Table1[[#This Row],[Current Total OPERATING_MARGIN]]</f>
        <v>45055.669999999925</v>
      </c>
    </row>
    <row r="5855" spans="1:22" x14ac:dyDescent="0.3">
      <c r="A5855" t="s">
        <v>16</v>
      </c>
      <c r="B5855">
        <v>2024</v>
      </c>
      <c r="C5855" t="s">
        <v>29</v>
      </c>
      <c r="D5855" t="s">
        <v>57</v>
      </c>
      <c r="E5855" s="2">
        <v>5179</v>
      </c>
      <c r="F5855" s="1">
        <v>4044651.99</v>
      </c>
      <c r="G5855" s="1">
        <v>5125401.67</v>
      </c>
      <c r="H5855" s="1">
        <v>1124829.8130000001</v>
      </c>
      <c r="I5855" s="1">
        <v>557940.41</v>
      </c>
      <c r="J5855" s="1">
        <v>245013.66</v>
      </c>
      <c r="K5855" s="2">
        <v>4921</v>
      </c>
      <c r="L5855" s="1">
        <v>2373490.46</v>
      </c>
      <c r="M5855" s="1">
        <v>2974274.65</v>
      </c>
      <c r="N5855" s="1">
        <v>419739.402</v>
      </c>
      <c r="O5855" s="1">
        <v>430643.69</v>
      </c>
      <c r="P5855" s="1">
        <v>290087.95</v>
      </c>
      <c r="Q5855" s="2">
        <f>-+Table1[[#This Row],[Current Record Count]]+Table1[[#This Row],[Adj Record Count]]</f>
        <v>-258</v>
      </c>
      <c r="R5855" s="1">
        <f>+-Table1[[#This Row],[Current Total ADJUSTMENT_AMOUNT]]+Table1[[#This Row],[Adj Total ADJUSTMENT_AMOUNT]]</f>
        <v>-1671161.5300000003</v>
      </c>
      <c r="S5855" s="1">
        <f>-Table1[[#This Row],[Current Total CHARGE_AMOUNT]]+Table1[[#This Row],[Adj Total CHARGE_AMOUNT]]</f>
        <v>-2151127.02</v>
      </c>
      <c r="T5855" s="1">
        <f>+Table1[[#This Row],[Adj Total TOTAL_COST]]-Table1[[#This Row],[Current Total TOTAL_COST]]</f>
        <v>-705090.41100000008</v>
      </c>
      <c r="U5855" s="1">
        <f>+Table1[[#This Row],[Adj Total CONTRIBUTION_MARGIN]]-Table1[[#This Row],[Current Total CONTRIBUTION_MARGIN]]</f>
        <v>-127296.72000000003</v>
      </c>
      <c r="V5855" s="1">
        <f>+Table1[[#This Row],[Adj Total OPERATING_MARGIN]]-Table1[[#This Row],[Current Total OPERATING_MARGIN]]</f>
        <v>45074.290000000008</v>
      </c>
    </row>
    <row r="5856" spans="1:22" x14ac:dyDescent="0.3">
      <c r="A5856" t="s">
        <v>25</v>
      </c>
      <c r="B5856">
        <v>2021</v>
      </c>
      <c r="C5856" t="s">
        <v>95</v>
      </c>
      <c r="D5856" t="s">
        <v>95</v>
      </c>
      <c r="E5856" s="2">
        <v>159</v>
      </c>
      <c r="F5856" s="1">
        <v>941538.91</v>
      </c>
      <c r="G5856" s="1">
        <v>1221925.74</v>
      </c>
      <c r="H5856" s="1">
        <v>110168.9097</v>
      </c>
      <c r="I5856" s="1">
        <v>222866.37</v>
      </c>
      <c r="J5856" s="1">
        <v>194397.46</v>
      </c>
      <c r="K5856" s="2">
        <v>305</v>
      </c>
      <c r="L5856" s="1">
        <v>1392599.2</v>
      </c>
      <c r="M5856" s="1">
        <v>1818161.13</v>
      </c>
      <c r="N5856" s="1">
        <v>240098.62100000001</v>
      </c>
      <c r="O5856" s="1">
        <v>302085.62</v>
      </c>
      <c r="P5856" s="1">
        <v>239475.99</v>
      </c>
      <c r="Q5856" s="2">
        <f>-+Table1[[#This Row],[Current Record Count]]+Table1[[#This Row],[Adj Record Count]]</f>
        <v>146</v>
      </c>
      <c r="R5856" s="1">
        <f>+-Table1[[#This Row],[Current Total ADJUSTMENT_AMOUNT]]+Table1[[#This Row],[Adj Total ADJUSTMENT_AMOUNT]]</f>
        <v>451060.28999999992</v>
      </c>
      <c r="S5856" s="1">
        <f>-Table1[[#This Row],[Current Total CHARGE_AMOUNT]]+Table1[[#This Row],[Adj Total CHARGE_AMOUNT]]</f>
        <v>596235.3899999999</v>
      </c>
      <c r="T5856" s="1">
        <f>+Table1[[#This Row],[Adj Total TOTAL_COST]]-Table1[[#This Row],[Current Total TOTAL_COST]]</f>
        <v>129929.71130000001</v>
      </c>
      <c r="U5856" s="1">
        <f>+Table1[[#This Row],[Adj Total CONTRIBUTION_MARGIN]]-Table1[[#This Row],[Current Total CONTRIBUTION_MARGIN]]</f>
        <v>79219.25</v>
      </c>
      <c r="V5856" s="1">
        <f>+Table1[[#This Row],[Adj Total OPERATING_MARGIN]]-Table1[[#This Row],[Current Total OPERATING_MARGIN]]</f>
        <v>45078.53</v>
      </c>
    </row>
    <row r="5857" spans="1:22" x14ac:dyDescent="0.3">
      <c r="A5857" t="s">
        <v>22</v>
      </c>
      <c r="B5857">
        <v>2022</v>
      </c>
      <c r="C5857" t="s">
        <v>47</v>
      </c>
      <c r="D5857" t="s">
        <v>63</v>
      </c>
      <c r="E5857" s="2">
        <v>5908</v>
      </c>
      <c r="F5857" s="1">
        <v>11721299.859999999</v>
      </c>
      <c r="G5857" s="1">
        <v>15304818.550000001</v>
      </c>
      <c r="H5857" s="1">
        <v>4828562.8956000004</v>
      </c>
      <c r="I5857" s="1">
        <v>559667.82999999996</v>
      </c>
      <c r="J5857" s="1">
        <v>-410289.54</v>
      </c>
      <c r="K5857" s="2">
        <v>4834</v>
      </c>
      <c r="L5857" s="1">
        <v>1730101.91</v>
      </c>
      <c r="M5857" s="1">
        <v>2527218.08</v>
      </c>
      <c r="N5857" s="1">
        <v>1345307.4754000001</v>
      </c>
      <c r="O5857" s="1">
        <v>106088.43</v>
      </c>
      <c r="P5857" s="1">
        <v>-364949.85</v>
      </c>
      <c r="Q5857" s="2">
        <f>-+Table1[[#This Row],[Current Record Count]]+Table1[[#This Row],[Adj Record Count]]</f>
        <v>-1074</v>
      </c>
      <c r="R5857" s="1">
        <f>+-Table1[[#This Row],[Current Total ADJUSTMENT_AMOUNT]]+Table1[[#This Row],[Adj Total ADJUSTMENT_AMOUNT]]</f>
        <v>-9991197.9499999993</v>
      </c>
      <c r="S5857" s="1">
        <f>-Table1[[#This Row],[Current Total CHARGE_AMOUNT]]+Table1[[#This Row],[Adj Total CHARGE_AMOUNT]]</f>
        <v>-12777600.470000001</v>
      </c>
      <c r="T5857" s="1">
        <f>+Table1[[#This Row],[Adj Total TOTAL_COST]]-Table1[[#This Row],[Current Total TOTAL_COST]]</f>
        <v>-3483255.4202000005</v>
      </c>
      <c r="U5857" s="1">
        <f>+Table1[[#This Row],[Adj Total CONTRIBUTION_MARGIN]]-Table1[[#This Row],[Current Total CONTRIBUTION_MARGIN]]</f>
        <v>-453579.39999999997</v>
      </c>
      <c r="V5857" s="1">
        <f>+Table1[[#This Row],[Adj Total OPERATING_MARGIN]]-Table1[[#This Row],[Current Total OPERATING_MARGIN]]</f>
        <v>45339.69</v>
      </c>
    </row>
    <row r="5858" spans="1:22" x14ac:dyDescent="0.3">
      <c r="A5858" t="s">
        <v>25</v>
      </c>
      <c r="B5858">
        <v>2021</v>
      </c>
      <c r="C5858" t="s">
        <v>47</v>
      </c>
      <c r="D5858" t="s">
        <v>47</v>
      </c>
      <c r="E5858" s="2">
        <v>613</v>
      </c>
      <c r="F5858" s="1">
        <v>1410843.13</v>
      </c>
      <c r="G5858" s="1">
        <v>1767589.63</v>
      </c>
      <c r="H5858" s="1">
        <v>181328.9376</v>
      </c>
      <c r="I5858" s="1">
        <v>288000.57</v>
      </c>
      <c r="J5858" s="1">
        <v>240863.79</v>
      </c>
      <c r="K5858" s="2">
        <v>846</v>
      </c>
      <c r="L5858" s="1">
        <v>1892357.08</v>
      </c>
      <c r="M5858" s="1">
        <v>2387217.5699999998</v>
      </c>
      <c r="N5858" s="1">
        <v>306750.2597</v>
      </c>
      <c r="O5858" s="1">
        <v>372088.86</v>
      </c>
      <c r="P5858" s="1">
        <v>286353.53999999998</v>
      </c>
      <c r="Q5858" s="2">
        <f>-+Table1[[#This Row],[Current Record Count]]+Table1[[#This Row],[Adj Record Count]]</f>
        <v>233</v>
      </c>
      <c r="R5858" s="1">
        <f>+-Table1[[#This Row],[Current Total ADJUSTMENT_AMOUNT]]+Table1[[#This Row],[Adj Total ADJUSTMENT_AMOUNT]]</f>
        <v>481513.95000000019</v>
      </c>
      <c r="S5858" s="1">
        <f>-Table1[[#This Row],[Current Total CHARGE_AMOUNT]]+Table1[[#This Row],[Adj Total CHARGE_AMOUNT]]</f>
        <v>619627.93999999994</v>
      </c>
      <c r="T5858" s="1">
        <f>+Table1[[#This Row],[Adj Total TOTAL_COST]]-Table1[[#This Row],[Current Total TOTAL_COST]]</f>
        <v>125421.32209999999</v>
      </c>
      <c r="U5858" s="1">
        <f>+Table1[[#This Row],[Adj Total CONTRIBUTION_MARGIN]]-Table1[[#This Row],[Current Total CONTRIBUTION_MARGIN]]</f>
        <v>84088.289999999979</v>
      </c>
      <c r="V5858" s="1">
        <f>+Table1[[#This Row],[Adj Total OPERATING_MARGIN]]-Table1[[#This Row],[Current Total OPERATING_MARGIN]]</f>
        <v>45489.749999999971</v>
      </c>
    </row>
    <row r="5859" spans="1:22" x14ac:dyDescent="0.3">
      <c r="A5859" t="s">
        <v>27</v>
      </c>
      <c r="B5859">
        <v>2020</v>
      </c>
      <c r="C5859" t="s">
        <v>29</v>
      </c>
      <c r="D5859" t="s">
        <v>62</v>
      </c>
      <c r="E5859" s="2">
        <v>1</v>
      </c>
      <c r="F5859" s="1">
        <v>7798.1</v>
      </c>
      <c r="G5859" s="1">
        <v>8727.56</v>
      </c>
      <c r="H5859" s="1">
        <v>1098.3818000000001</v>
      </c>
      <c r="I5859" s="1">
        <v>100.27</v>
      </c>
      <c r="J5859" s="1">
        <v>-168.92</v>
      </c>
      <c r="K5859" s="2">
        <v>34</v>
      </c>
      <c r="L5859" s="1">
        <v>192158.04</v>
      </c>
      <c r="M5859" s="1">
        <v>289702.69</v>
      </c>
      <c r="N5859" s="1">
        <v>51105.261100000003</v>
      </c>
      <c r="O5859" s="1">
        <v>71415.8</v>
      </c>
      <c r="P5859" s="1">
        <v>45334.43</v>
      </c>
      <c r="Q5859" s="2">
        <f>-+Table1[[#This Row],[Current Record Count]]+Table1[[#This Row],[Adj Record Count]]</f>
        <v>33</v>
      </c>
      <c r="R5859" s="1">
        <f>+-Table1[[#This Row],[Current Total ADJUSTMENT_AMOUNT]]+Table1[[#This Row],[Adj Total ADJUSTMENT_AMOUNT]]</f>
        <v>184359.94</v>
      </c>
      <c r="S5859" s="1">
        <f>-Table1[[#This Row],[Current Total CHARGE_AMOUNT]]+Table1[[#This Row],[Adj Total CHARGE_AMOUNT]]</f>
        <v>280975.13</v>
      </c>
      <c r="T5859" s="1">
        <f>+Table1[[#This Row],[Adj Total TOTAL_COST]]-Table1[[#This Row],[Current Total TOTAL_COST]]</f>
        <v>50006.879300000001</v>
      </c>
      <c r="U5859" s="1">
        <f>+Table1[[#This Row],[Adj Total CONTRIBUTION_MARGIN]]-Table1[[#This Row],[Current Total CONTRIBUTION_MARGIN]]</f>
        <v>71315.53</v>
      </c>
      <c r="V5859" s="1">
        <f>+Table1[[#This Row],[Adj Total OPERATING_MARGIN]]-Table1[[#This Row],[Current Total OPERATING_MARGIN]]</f>
        <v>45503.35</v>
      </c>
    </row>
    <row r="5860" spans="1:22" x14ac:dyDescent="0.3">
      <c r="A5860" t="s">
        <v>54</v>
      </c>
      <c r="B5860">
        <v>2022</v>
      </c>
      <c r="C5860" t="s">
        <v>20</v>
      </c>
      <c r="D5860" t="s">
        <v>99</v>
      </c>
      <c r="E5860" s="2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2">
        <v>18</v>
      </c>
      <c r="L5860" s="1">
        <v>90446.55</v>
      </c>
      <c r="M5860" s="1">
        <v>195956.36</v>
      </c>
      <c r="N5860" s="1">
        <v>61716.869500000001</v>
      </c>
      <c r="O5860" s="1">
        <v>55690.7</v>
      </c>
      <c r="P5860" s="1">
        <v>45837.95</v>
      </c>
      <c r="Q5860" s="2">
        <f>-+Table1[[#This Row],[Current Record Count]]+Table1[[#This Row],[Adj Record Count]]</f>
        <v>18</v>
      </c>
      <c r="R5860" s="1">
        <f>+-Table1[[#This Row],[Current Total ADJUSTMENT_AMOUNT]]+Table1[[#This Row],[Adj Total ADJUSTMENT_AMOUNT]]</f>
        <v>90446.55</v>
      </c>
      <c r="S5860" s="1">
        <f>-Table1[[#This Row],[Current Total CHARGE_AMOUNT]]+Table1[[#This Row],[Adj Total CHARGE_AMOUNT]]</f>
        <v>195956.36</v>
      </c>
      <c r="T5860" s="1">
        <f>+Table1[[#This Row],[Adj Total TOTAL_COST]]-Table1[[#This Row],[Current Total TOTAL_COST]]</f>
        <v>61716.869500000001</v>
      </c>
      <c r="U5860" s="1">
        <f>+Table1[[#This Row],[Adj Total CONTRIBUTION_MARGIN]]-Table1[[#This Row],[Current Total CONTRIBUTION_MARGIN]]</f>
        <v>55690.7</v>
      </c>
      <c r="V5860" s="1">
        <f>+Table1[[#This Row],[Adj Total OPERATING_MARGIN]]-Table1[[#This Row],[Current Total OPERATING_MARGIN]]</f>
        <v>45837.95</v>
      </c>
    </row>
    <row r="5861" spans="1:22" x14ac:dyDescent="0.3">
      <c r="A5861" t="s">
        <v>81</v>
      </c>
      <c r="B5861">
        <v>2025</v>
      </c>
      <c r="C5861" t="s">
        <v>17</v>
      </c>
      <c r="D5861" t="s">
        <v>66</v>
      </c>
      <c r="E5861" s="2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2">
        <v>12</v>
      </c>
      <c r="L5861" s="1">
        <v>125900.93</v>
      </c>
      <c r="M5861" s="1">
        <v>199896.69</v>
      </c>
      <c r="N5861" s="1">
        <v>25874.879400000002</v>
      </c>
      <c r="O5861" s="1">
        <v>52273.18</v>
      </c>
      <c r="P5861" s="1">
        <v>45927.82</v>
      </c>
      <c r="Q5861" s="2">
        <f>-+Table1[[#This Row],[Current Record Count]]+Table1[[#This Row],[Adj Record Count]]</f>
        <v>12</v>
      </c>
      <c r="R5861" s="1">
        <f>+-Table1[[#This Row],[Current Total ADJUSTMENT_AMOUNT]]+Table1[[#This Row],[Adj Total ADJUSTMENT_AMOUNT]]</f>
        <v>125900.93</v>
      </c>
      <c r="S5861" s="1">
        <f>-Table1[[#This Row],[Current Total CHARGE_AMOUNT]]+Table1[[#This Row],[Adj Total CHARGE_AMOUNT]]</f>
        <v>199896.69</v>
      </c>
      <c r="T5861" s="1">
        <f>+Table1[[#This Row],[Adj Total TOTAL_COST]]-Table1[[#This Row],[Current Total TOTAL_COST]]</f>
        <v>25874.879400000002</v>
      </c>
      <c r="U5861" s="1">
        <f>+Table1[[#This Row],[Adj Total CONTRIBUTION_MARGIN]]-Table1[[#This Row],[Current Total CONTRIBUTION_MARGIN]]</f>
        <v>52273.18</v>
      </c>
      <c r="V5861" s="1">
        <f>+Table1[[#This Row],[Adj Total OPERATING_MARGIN]]-Table1[[#This Row],[Current Total OPERATING_MARGIN]]</f>
        <v>45927.82</v>
      </c>
    </row>
    <row r="5862" spans="1:22" x14ac:dyDescent="0.3">
      <c r="A5862" t="s">
        <v>35</v>
      </c>
      <c r="B5862">
        <v>2024</v>
      </c>
      <c r="C5862" t="s">
        <v>90</v>
      </c>
      <c r="D5862" t="s">
        <v>90</v>
      </c>
      <c r="E5862" s="2">
        <v>132</v>
      </c>
      <c r="F5862" s="1">
        <v>736108.23</v>
      </c>
      <c r="G5862" s="1">
        <v>933054.05</v>
      </c>
      <c r="H5862" s="1">
        <v>298863.65179999999</v>
      </c>
      <c r="I5862" s="1">
        <v>40256.01</v>
      </c>
      <c r="J5862" s="1">
        <v>-42643</v>
      </c>
      <c r="K5862" s="2">
        <v>16</v>
      </c>
      <c r="L5862" s="1">
        <v>17273.72</v>
      </c>
      <c r="M5862" s="1">
        <v>23347.37</v>
      </c>
      <c r="N5862" s="1">
        <v>4686.0113000000001</v>
      </c>
      <c r="O5862" s="1">
        <v>4764.55</v>
      </c>
      <c r="P5862" s="1">
        <v>3312.18</v>
      </c>
      <c r="Q5862" s="2">
        <f>-+Table1[[#This Row],[Current Record Count]]+Table1[[#This Row],[Adj Record Count]]</f>
        <v>-116</v>
      </c>
      <c r="R5862" s="1">
        <f>+-Table1[[#This Row],[Current Total ADJUSTMENT_AMOUNT]]+Table1[[#This Row],[Adj Total ADJUSTMENT_AMOUNT]]</f>
        <v>-718834.51</v>
      </c>
      <c r="S5862" s="1">
        <f>-Table1[[#This Row],[Current Total CHARGE_AMOUNT]]+Table1[[#This Row],[Adj Total CHARGE_AMOUNT]]</f>
        <v>-909706.68</v>
      </c>
      <c r="T5862" s="1">
        <f>+Table1[[#This Row],[Adj Total TOTAL_COST]]-Table1[[#This Row],[Current Total TOTAL_COST]]</f>
        <v>-294177.64049999998</v>
      </c>
      <c r="U5862" s="1">
        <f>+Table1[[#This Row],[Adj Total CONTRIBUTION_MARGIN]]-Table1[[#This Row],[Current Total CONTRIBUTION_MARGIN]]</f>
        <v>-35491.46</v>
      </c>
      <c r="V5862" s="1">
        <f>+Table1[[#This Row],[Adj Total OPERATING_MARGIN]]-Table1[[#This Row],[Current Total OPERATING_MARGIN]]</f>
        <v>45955.18</v>
      </c>
    </row>
    <row r="5863" spans="1:22" x14ac:dyDescent="0.3">
      <c r="A5863" t="s">
        <v>25</v>
      </c>
      <c r="B5863">
        <v>2023</v>
      </c>
      <c r="C5863" t="s">
        <v>29</v>
      </c>
      <c r="D5863" t="s">
        <v>62</v>
      </c>
      <c r="E5863" s="2">
        <v>943</v>
      </c>
      <c r="F5863" s="1">
        <v>3744370.74</v>
      </c>
      <c r="G5863" s="1">
        <v>4622710.47</v>
      </c>
      <c r="H5863" s="1">
        <v>463601.60639999999</v>
      </c>
      <c r="I5863" s="1">
        <v>675720.31</v>
      </c>
      <c r="J5863" s="1">
        <v>520428.07</v>
      </c>
      <c r="K5863" s="2">
        <v>3300</v>
      </c>
      <c r="L5863" s="1">
        <v>17697796.129999999</v>
      </c>
      <c r="M5863" s="1">
        <v>21352177.510000002</v>
      </c>
      <c r="N5863" s="1">
        <v>3662184.9630999998</v>
      </c>
      <c r="O5863" s="1">
        <v>1845798.99</v>
      </c>
      <c r="P5863" s="1">
        <v>566414.87</v>
      </c>
      <c r="Q5863" s="2">
        <f>-+Table1[[#This Row],[Current Record Count]]+Table1[[#This Row],[Adj Record Count]]</f>
        <v>2357</v>
      </c>
      <c r="R5863" s="1">
        <f>+-Table1[[#This Row],[Current Total ADJUSTMENT_AMOUNT]]+Table1[[#This Row],[Adj Total ADJUSTMENT_AMOUNT]]</f>
        <v>13953425.389999999</v>
      </c>
      <c r="S5863" s="1">
        <f>-Table1[[#This Row],[Current Total CHARGE_AMOUNT]]+Table1[[#This Row],[Adj Total CHARGE_AMOUNT]]</f>
        <v>16729467.040000003</v>
      </c>
      <c r="T5863" s="1">
        <f>+Table1[[#This Row],[Adj Total TOTAL_COST]]-Table1[[#This Row],[Current Total TOTAL_COST]]</f>
        <v>3198583.3566999999</v>
      </c>
      <c r="U5863" s="1">
        <f>+Table1[[#This Row],[Adj Total CONTRIBUTION_MARGIN]]-Table1[[#This Row],[Current Total CONTRIBUTION_MARGIN]]</f>
        <v>1170078.68</v>
      </c>
      <c r="V5863" s="1">
        <f>+Table1[[#This Row],[Adj Total OPERATING_MARGIN]]-Table1[[#This Row],[Current Total OPERATING_MARGIN]]</f>
        <v>45986.799999999988</v>
      </c>
    </row>
    <row r="5864" spans="1:22" x14ac:dyDescent="0.3">
      <c r="A5864" t="s">
        <v>22</v>
      </c>
      <c r="B5864">
        <v>2024</v>
      </c>
      <c r="C5864" t="s">
        <v>17</v>
      </c>
      <c r="D5864" t="s">
        <v>45</v>
      </c>
      <c r="E5864" s="2">
        <v>3865</v>
      </c>
      <c r="F5864" s="1">
        <v>2873665.89</v>
      </c>
      <c r="G5864" s="1">
        <v>3982528.6</v>
      </c>
      <c r="H5864" s="1">
        <v>1734585.8918999999</v>
      </c>
      <c r="I5864" s="1">
        <v>78923.179999999993</v>
      </c>
      <c r="J5864" s="1">
        <v>-458151.43</v>
      </c>
      <c r="K5864" s="2">
        <v>3822</v>
      </c>
      <c r="L5864" s="1">
        <v>2341465</v>
      </c>
      <c r="M5864" s="1">
        <v>3294038.28</v>
      </c>
      <c r="N5864" s="1">
        <v>1528481.5822999999</v>
      </c>
      <c r="O5864" s="1">
        <v>63622.51</v>
      </c>
      <c r="P5864" s="1">
        <v>-411506.52</v>
      </c>
      <c r="Q5864" s="2">
        <f>-+Table1[[#This Row],[Current Record Count]]+Table1[[#This Row],[Adj Record Count]]</f>
        <v>-43</v>
      </c>
      <c r="R5864" s="1">
        <f>+-Table1[[#This Row],[Current Total ADJUSTMENT_AMOUNT]]+Table1[[#This Row],[Adj Total ADJUSTMENT_AMOUNT]]</f>
        <v>-532200.89000000013</v>
      </c>
      <c r="S5864" s="1">
        <f>-Table1[[#This Row],[Current Total CHARGE_AMOUNT]]+Table1[[#This Row],[Adj Total CHARGE_AMOUNT]]</f>
        <v>-688490.3200000003</v>
      </c>
      <c r="T5864" s="1">
        <f>+Table1[[#This Row],[Adj Total TOTAL_COST]]-Table1[[#This Row],[Current Total TOTAL_COST]]</f>
        <v>-206104.30960000004</v>
      </c>
      <c r="U5864" s="1">
        <f>+Table1[[#This Row],[Adj Total CONTRIBUTION_MARGIN]]-Table1[[#This Row],[Current Total CONTRIBUTION_MARGIN]]</f>
        <v>-15300.669999999991</v>
      </c>
      <c r="V5864" s="1">
        <f>+Table1[[#This Row],[Adj Total OPERATING_MARGIN]]-Table1[[#This Row],[Current Total OPERATING_MARGIN]]</f>
        <v>46644.909999999974</v>
      </c>
    </row>
    <row r="5865" spans="1:22" x14ac:dyDescent="0.3">
      <c r="A5865" t="s">
        <v>16</v>
      </c>
      <c r="B5865">
        <v>2024</v>
      </c>
      <c r="C5865" t="s">
        <v>29</v>
      </c>
      <c r="D5865" t="s">
        <v>52</v>
      </c>
      <c r="E5865" s="2">
        <v>5911</v>
      </c>
      <c r="F5865" s="1">
        <v>3479150.2</v>
      </c>
      <c r="G5865" s="1">
        <v>3892677.8</v>
      </c>
      <c r="H5865" s="1">
        <v>464053.65419999999</v>
      </c>
      <c r="I5865" s="1">
        <v>101193.99</v>
      </c>
      <c r="J5865" s="1">
        <v>-32833.33</v>
      </c>
      <c r="K5865" s="2">
        <v>5853</v>
      </c>
      <c r="L5865" s="1">
        <v>3137717.92</v>
      </c>
      <c r="M5865" s="1">
        <v>3523168.9</v>
      </c>
      <c r="N5865" s="1">
        <v>386888.79</v>
      </c>
      <c r="O5865" s="1">
        <v>129169.5</v>
      </c>
      <c r="P5865" s="1">
        <v>13925.1</v>
      </c>
      <c r="Q5865" s="2">
        <f>-+Table1[[#This Row],[Current Record Count]]+Table1[[#This Row],[Adj Record Count]]</f>
        <v>-58</v>
      </c>
      <c r="R5865" s="1">
        <f>+-Table1[[#This Row],[Current Total ADJUSTMENT_AMOUNT]]+Table1[[#This Row],[Adj Total ADJUSTMENT_AMOUNT]]</f>
        <v>-341432.28000000026</v>
      </c>
      <c r="S5865" s="1">
        <f>-Table1[[#This Row],[Current Total CHARGE_AMOUNT]]+Table1[[#This Row],[Adj Total CHARGE_AMOUNT]]</f>
        <v>-369508.89999999991</v>
      </c>
      <c r="T5865" s="1">
        <f>+Table1[[#This Row],[Adj Total TOTAL_COST]]-Table1[[#This Row],[Current Total TOTAL_COST]]</f>
        <v>-77164.864200000011</v>
      </c>
      <c r="U5865" s="1">
        <f>+Table1[[#This Row],[Adj Total CONTRIBUTION_MARGIN]]-Table1[[#This Row],[Current Total CONTRIBUTION_MARGIN]]</f>
        <v>27975.509999999995</v>
      </c>
      <c r="V5865" s="1">
        <f>+Table1[[#This Row],[Adj Total OPERATING_MARGIN]]-Table1[[#This Row],[Current Total OPERATING_MARGIN]]</f>
        <v>46758.43</v>
      </c>
    </row>
    <row r="5866" spans="1:22" x14ac:dyDescent="0.3">
      <c r="A5866" t="s">
        <v>78</v>
      </c>
      <c r="B5866">
        <v>2024</v>
      </c>
      <c r="C5866" t="s">
        <v>58</v>
      </c>
      <c r="D5866" t="s">
        <v>58</v>
      </c>
      <c r="E5866" s="2">
        <v>2706</v>
      </c>
      <c r="F5866" s="1">
        <v>22111607.300000001</v>
      </c>
      <c r="G5866" s="1">
        <v>26957060.699999999</v>
      </c>
      <c r="H5866" s="1">
        <v>6155642.4138000002</v>
      </c>
      <c r="I5866" s="1">
        <v>1994718.21</v>
      </c>
      <c r="J5866" s="1">
        <v>-35235.43</v>
      </c>
      <c r="K5866" s="2">
        <v>35</v>
      </c>
      <c r="L5866" s="1">
        <v>60114.17</v>
      </c>
      <c r="M5866" s="1">
        <v>77175.66</v>
      </c>
      <c r="N5866" s="1">
        <v>9837.2119000000002</v>
      </c>
      <c r="O5866" s="1">
        <v>14270.27</v>
      </c>
      <c r="P5866" s="1">
        <v>11572.04</v>
      </c>
      <c r="Q5866" s="2">
        <f>-+Table1[[#This Row],[Current Record Count]]+Table1[[#This Row],[Adj Record Count]]</f>
        <v>-2671</v>
      </c>
      <c r="R5866" s="1">
        <f>+-Table1[[#This Row],[Current Total ADJUSTMENT_AMOUNT]]+Table1[[#This Row],[Adj Total ADJUSTMENT_AMOUNT]]</f>
        <v>-22051493.129999999</v>
      </c>
      <c r="S5866" s="1">
        <f>-Table1[[#This Row],[Current Total CHARGE_AMOUNT]]+Table1[[#This Row],[Adj Total CHARGE_AMOUNT]]</f>
        <v>-26879885.039999999</v>
      </c>
      <c r="T5866" s="1">
        <f>+Table1[[#This Row],[Adj Total TOTAL_COST]]-Table1[[#This Row],[Current Total TOTAL_COST]]</f>
        <v>-6145805.2018999998</v>
      </c>
      <c r="U5866" s="1">
        <f>+Table1[[#This Row],[Adj Total CONTRIBUTION_MARGIN]]-Table1[[#This Row],[Current Total CONTRIBUTION_MARGIN]]</f>
        <v>-1980447.94</v>
      </c>
      <c r="V5866" s="1">
        <f>+Table1[[#This Row],[Adj Total OPERATING_MARGIN]]-Table1[[#This Row],[Current Total OPERATING_MARGIN]]</f>
        <v>46807.47</v>
      </c>
    </row>
    <row r="5867" spans="1:22" x14ac:dyDescent="0.3">
      <c r="A5867" t="s">
        <v>81</v>
      </c>
      <c r="B5867">
        <v>2025</v>
      </c>
      <c r="C5867" t="s">
        <v>23</v>
      </c>
      <c r="D5867" t="s">
        <v>83</v>
      </c>
      <c r="E5867" s="2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2">
        <v>4</v>
      </c>
      <c r="L5867" s="1">
        <v>84764.25</v>
      </c>
      <c r="M5867" s="1">
        <v>172798.24</v>
      </c>
      <c r="N5867" s="1">
        <v>41045.853199999998</v>
      </c>
      <c r="O5867" s="1">
        <v>52712.34</v>
      </c>
      <c r="P5867" s="1">
        <v>46844.17</v>
      </c>
      <c r="Q5867" s="2">
        <f>-+Table1[[#This Row],[Current Record Count]]+Table1[[#This Row],[Adj Record Count]]</f>
        <v>4</v>
      </c>
      <c r="R5867" s="1">
        <f>+-Table1[[#This Row],[Current Total ADJUSTMENT_AMOUNT]]+Table1[[#This Row],[Adj Total ADJUSTMENT_AMOUNT]]</f>
        <v>84764.25</v>
      </c>
      <c r="S5867" s="1">
        <f>-Table1[[#This Row],[Current Total CHARGE_AMOUNT]]+Table1[[#This Row],[Adj Total CHARGE_AMOUNT]]</f>
        <v>172798.24</v>
      </c>
      <c r="T5867" s="1">
        <f>+Table1[[#This Row],[Adj Total TOTAL_COST]]-Table1[[#This Row],[Current Total TOTAL_COST]]</f>
        <v>41045.853199999998</v>
      </c>
      <c r="U5867" s="1">
        <f>+Table1[[#This Row],[Adj Total CONTRIBUTION_MARGIN]]-Table1[[#This Row],[Current Total CONTRIBUTION_MARGIN]]</f>
        <v>52712.34</v>
      </c>
      <c r="V5867" s="1">
        <f>+Table1[[#This Row],[Adj Total OPERATING_MARGIN]]-Table1[[#This Row],[Current Total OPERATING_MARGIN]]</f>
        <v>46844.17</v>
      </c>
    </row>
    <row r="5868" spans="1:22" x14ac:dyDescent="0.3">
      <c r="A5868" t="s">
        <v>54</v>
      </c>
      <c r="B5868">
        <v>2023</v>
      </c>
      <c r="C5868" t="s">
        <v>51</v>
      </c>
      <c r="D5868" t="s">
        <v>51</v>
      </c>
      <c r="E5868" s="2">
        <v>377</v>
      </c>
      <c r="F5868" s="1">
        <v>121399.43</v>
      </c>
      <c r="G5868" s="1">
        <v>155304.42000000001</v>
      </c>
      <c r="H5868" s="1">
        <v>122209.8566</v>
      </c>
      <c r="I5868" s="1">
        <v>-6385.03</v>
      </c>
      <c r="J5868" s="1">
        <v>-47346.2</v>
      </c>
      <c r="K5868" s="2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2">
        <f>-+Table1[[#This Row],[Current Record Count]]+Table1[[#This Row],[Adj Record Count]]</f>
        <v>-377</v>
      </c>
      <c r="R5868" s="1">
        <f>+-Table1[[#This Row],[Current Total ADJUSTMENT_AMOUNT]]+Table1[[#This Row],[Adj Total ADJUSTMENT_AMOUNT]]</f>
        <v>-121399.43</v>
      </c>
      <c r="S5868" s="1">
        <f>-Table1[[#This Row],[Current Total CHARGE_AMOUNT]]+Table1[[#This Row],[Adj Total CHARGE_AMOUNT]]</f>
        <v>-155304.42000000001</v>
      </c>
      <c r="T5868" s="1">
        <f>+Table1[[#This Row],[Adj Total TOTAL_COST]]-Table1[[#This Row],[Current Total TOTAL_COST]]</f>
        <v>-122209.8566</v>
      </c>
      <c r="U5868" s="1">
        <f>+Table1[[#This Row],[Adj Total CONTRIBUTION_MARGIN]]-Table1[[#This Row],[Current Total CONTRIBUTION_MARGIN]]</f>
        <v>6385.03</v>
      </c>
      <c r="V5868" s="1">
        <f>+Table1[[#This Row],[Adj Total OPERATING_MARGIN]]-Table1[[#This Row],[Current Total OPERATING_MARGIN]]</f>
        <v>47346.2</v>
      </c>
    </row>
    <row r="5869" spans="1:22" x14ac:dyDescent="0.3">
      <c r="A5869" t="s">
        <v>39</v>
      </c>
      <c r="B5869">
        <v>2024</v>
      </c>
      <c r="C5869" t="s">
        <v>17</v>
      </c>
      <c r="D5869" t="s">
        <v>69</v>
      </c>
      <c r="E5869" s="2">
        <v>1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2">
        <v>60</v>
      </c>
      <c r="L5869" s="1">
        <v>724645.83</v>
      </c>
      <c r="M5869" s="1">
        <v>978285.68</v>
      </c>
      <c r="N5869" s="1">
        <v>223736.0955</v>
      </c>
      <c r="O5869" s="1">
        <v>124144.67</v>
      </c>
      <c r="P5869" s="1">
        <v>47381.56</v>
      </c>
      <c r="Q5869" s="2">
        <f>-+Table1[[#This Row],[Current Record Count]]+Table1[[#This Row],[Adj Record Count]]</f>
        <v>59</v>
      </c>
      <c r="R5869" s="1">
        <f>+-Table1[[#This Row],[Current Total ADJUSTMENT_AMOUNT]]+Table1[[#This Row],[Adj Total ADJUSTMENT_AMOUNT]]</f>
        <v>724645.83</v>
      </c>
      <c r="S5869" s="1">
        <f>-Table1[[#This Row],[Current Total CHARGE_AMOUNT]]+Table1[[#This Row],[Adj Total CHARGE_AMOUNT]]</f>
        <v>978285.68</v>
      </c>
      <c r="T5869" s="1">
        <f>+Table1[[#This Row],[Adj Total TOTAL_COST]]-Table1[[#This Row],[Current Total TOTAL_COST]]</f>
        <v>223736.0955</v>
      </c>
      <c r="U5869" s="1">
        <f>+Table1[[#This Row],[Adj Total CONTRIBUTION_MARGIN]]-Table1[[#This Row],[Current Total CONTRIBUTION_MARGIN]]</f>
        <v>124144.67</v>
      </c>
      <c r="V5869" s="1">
        <f>+Table1[[#This Row],[Adj Total OPERATING_MARGIN]]-Table1[[#This Row],[Current Total OPERATING_MARGIN]]</f>
        <v>47381.56</v>
      </c>
    </row>
    <row r="5870" spans="1:22" x14ac:dyDescent="0.3">
      <c r="A5870" t="s">
        <v>25</v>
      </c>
      <c r="B5870">
        <v>2023</v>
      </c>
      <c r="C5870" t="s">
        <v>17</v>
      </c>
      <c r="D5870" t="s">
        <v>18</v>
      </c>
      <c r="E5870" s="2">
        <v>254</v>
      </c>
      <c r="F5870" s="1">
        <v>727510.38</v>
      </c>
      <c r="G5870" s="1">
        <v>919314.77</v>
      </c>
      <c r="H5870" s="1">
        <v>135644.8719</v>
      </c>
      <c r="I5870" s="1">
        <v>115952.54</v>
      </c>
      <c r="J5870" s="1">
        <v>77316.259999999995</v>
      </c>
      <c r="K5870" s="2">
        <v>409</v>
      </c>
      <c r="L5870" s="1">
        <v>1306832.22</v>
      </c>
      <c r="M5870" s="1">
        <v>1698778.95</v>
      </c>
      <c r="N5870" s="1">
        <v>316819.51640000002</v>
      </c>
      <c r="O5870" s="1">
        <v>221320.61</v>
      </c>
      <c r="P5870" s="1">
        <v>124774.65</v>
      </c>
      <c r="Q5870" s="2">
        <f>-+Table1[[#This Row],[Current Record Count]]+Table1[[#This Row],[Adj Record Count]]</f>
        <v>155</v>
      </c>
      <c r="R5870" s="1">
        <f>+-Table1[[#This Row],[Current Total ADJUSTMENT_AMOUNT]]+Table1[[#This Row],[Adj Total ADJUSTMENT_AMOUNT]]</f>
        <v>579321.84</v>
      </c>
      <c r="S5870" s="1">
        <f>-Table1[[#This Row],[Current Total CHARGE_AMOUNT]]+Table1[[#This Row],[Adj Total CHARGE_AMOUNT]]</f>
        <v>779464.17999999993</v>
      </c>
      <c r="T5870" s="1">
        <f>+Table1[[#This Row],[Adj Total TOTAL_COST]]-Table1[[#This Row],[Current Total TOTAL_COST]]</f>
        <v>181174.64450000002</v>
      </c>
      <c r="U5870" s="1">
        <f>+Table1[[#This Row],[Adj Total CONTRIBUTION_MARGIN]]-Table1[[#This Row],[Current Total CONTRIBUTION_MARGIN]]</f>
        <v>105368.06999999999</v>
      </c>
      <c r="V5870" s="1">
        <f>+Table1[[#This Row],[Adj Total OPERATING_MARGIN]]-Table1[[#This Row],[Current Total OPERATING_MARGIN]]</f>
        <v>47458.39</v>
      </c>
    </row>
    <row r="5871" spans="1:22" x14ac:dyDescent="0.3">
      <c r="A5871" t="s">
        <v>25</v>
      </c>
      <c r="B5871">
        <v>2023</v>
      </c>
      <c r="C5871" t="s">
        <v>17</v>
      </c>
      <c r="D5871" t="s">
        <v>80</v>
      </c>
      <c r="E5871" s="2">
        <v>202</v>
      </c>
      <c r="F5871" s="1">
        <v>365239.78</v>
      </c>
      <c r="G5871" s="1">
        <v>437243.19</v>
      </c>
      <c r="H5871" s="1">
        <v>71833.003299999997</v>
      </c>
      <c r="I5871" s="1">
        <v>42666.1</v>
      </c>
      <c r="J5871" s="1">
        <v>20629.72</v>
      </c>
      <c r="K5871" s="2">
        <v>497</v>
      </c>
      <c r="L5871" s="1">
        <v>1545854.53</v>
      </c>
      <c r="M5871" s="1">
        <v>1935525.24</v>
      </c>
      <c r="N5871" s="1">
        <v>419466.44949999999</v>
      </c>
      <c r="O5871" s="1">
        <v>194447.62</v>
      </c>
      <c r="P5871" s="1">
        <v>68109.570000000007</v>
      </c>
      <c r="Q5871" s="2">
        <f>-+Table1[[#This Row],[Current Record Count]]+Table1[[#This Row],[Adj Record Count]]</f>
        <v>295</v>
      </c>
      <c r="R5871" s="1">
        <f>+-Table1[[#This Row],[Current Total ADJUSTMENT_AMOUNT]]+Table1[[#This Row],[Adj Total ADJUSTMENT_AMOUNT]]</f>
        <v>1180614.75</v>
      </c>
      <c r="S5871" s="1">
        <f>-Table1[[#This Row],[Current Total CHARGE_AMOUNT]]+Table1[[#This Row],[Adj Total CHARGE_AMOUNT]]</f>
        <v>1498282.05</v>
      </c>
      <c r="T5871" s="1">
        <f>+Table1[[#This Row],[Adj Total TOTAL_COST]]-Table1[[#This Row],[Current Total TOTAL_COST]]</f>
        <v>347633.44620000001</v>
      </c>
      <c r="U5871" s="1">
        <f>+Table1[[#This Row],[Adj Total CONTRIBUTION_MARGIN]]-Table1[[#This Row],[Current Total CONTRIBUTION_MARGIN]]</f>
        <v>151781.51999999999</v>
      </c>
      <c r="V5871" s="1">
        <f>+Table1[[#This Row],[Adj Total OPERATING_MARGIN]]-Table1[[#This Row],[Current Total OPERATING_MARGIN]]</f>
        <v>47479.850000000006</v>
      </c>
    </row>
    <row r="5872" spans="1:22" x14ac:dyDescent="0.3">
      <c r="A5872" t="s">
        <v>25</v>
      </c>
      <c r="B5872">
        <v>2024</v>
      </c>
      <c r="C5872" t="s">
        <v>23</v>
      </c>
      <c r="D5872" t="s">
        <v>40</v>
      </c>
      <c r="E5872" s="2">
        <v>115</v>
      </c>
      <c r="F5872" s="1">
        <v>421531.34</v>
      </c>
      <c r="G5872" s="1">
        <v>562336.07999999996</v>
      </c>
      <c r="H5872" s="1">
        <v>32503.228899999998</v>
      </c>
      <c r="I5872" s="1">
        <v>132145.26999999999</v>
      </c>
      <c r="J5872" s="1">
        <v>121235.85</v>
      </c>
      <c r="K5872" s="2">
        <v>189</v>
      </c>
      <c r="L5872" s="1">
        <v>584221.5</v>
      </c>
      <c r="M5872" s="1">
        <v>780764.21</v>
      </c>
      <c r="N5872" s="1">
        <v>57844.801399999997</v>
      </c>
      <c r="O5872" s="1">
        <v>188114.69</v>
      </c>
      <c r="P5872" s="1">
        <v>168780.38</v>
      </c>
      <c r="Q5872" s="2">
        <f>-+Table1[[#This Row],[Current Record Count]]+Table1[[#This Row],[Adj Record Count]]</f>
        <v>74</v>
      </c>
      <c r="R5872" s="1">
        <f>+-Table1[[#This Row],[Current Total ADJUSTMENT_AMOUNT]]+Table1[[#This Row],[Adj Total ADJUSTMENT_AMOUNT]]</f>
        <v>162690.15999999997</v>
      </c>
      <c r="S5872" s="1">
        <f>-Table1[[#This Row],[Current Total CHARGE_AMOUNT]]+Table1[[#This Row],[Adj Total CHARGE_AMOUNT]]</f>
        <v>218428.13</v>
      </c>
      <c r="T5872" s="1">
        <f>+Table1[[#This Row],[Adj Total TOTAL_COST]]-Table1[[#This Row],[Current Total TOTAL_COST]]</f>
        <v>25341.572499999998</v>
      </c>
      <c r="U5872" s="1">
        <f>+Table1[[#This Row],[Adj Total CONTRIBUTION_MARGIN]]-Table1[[#This Row],[Current Total CONTRIBUTION_MARGIN]]</f>
        <v>55969.420000000013</v>
      </c>
      <c r="V5872" s="1">
        <f>+Table1[[#This Row],[Adj Total OPERATING_MARGIN]]-Table1[[#This Row],[Current Total OPERATING_MARGIN]]</f>
        <v>47544.53</v>
      </c>
    </row>
    <row r="5873" spans="1:22" x14ac:dyDescent="0.3">
      <c r="A5873" t="s">
        <v>82</v>
      </c>
      <c r="B5873">
        <v>2025</v>
      </c>
      <c r="C5873" t="s">
        <v>58</v>
      </c>
      <c r="D5873" t="s">
        <v>58</v>
      </c>
      <c r="E5873" s="2">
        <v>1</v>
      </c>
      <c r="F5873" s="1">
        <v>57253.8</v>
      </c>
      <c r="G5873" s="1">
        <v>57253.8</v>
      </c>
      <c r="H5873" s="1">
        <v>10234.644</v>
      </c>
      <c r="I5873" s="1">
        <v>-8974.2999999999993</v>
      </c>
      <c r="J5873" s="1">
        <v>-10234.64</v>
      </c>
      <c r="K5873" s="2">
        <v>11</v>
      </c>
      <c r="L5873" s="1">
        <v>257308.08</v>
      </c>
      <c r="M5873" s="1">
        <v>436729.75</v>
      </c>
      <c r="N5873" s="1">
        <v>79716.8753</v>
      </c>
      <c r="O5873" s="1">
        <v>56340.57</v>
      </c>
      <c r="P5873" s="1">
        <v>37466.85</v>
      </c>
      <c r="Q5873" s="2">
        <f>-+Table1[[#This Row],[Current Record Count]]+Table1[[#This Row],[Adj Record Count]]</f>
        <v>10</v>
      </c>
      <c r="R5873" s="1">
        <f>+-Table1[[#This Row],[Current Total ADJUSTMENT_AMOUNT]]+Table1[[#This Row],[Adj Total ADJUSTMENT_AMOUNT]]</f>
        <v>200054.27999999997</v>
      </c>
      <c r="S5873" s="1">
        <f>-Table1[[#This Row],[Current Total CHARGE_AMOUNT]]+Table1[[#This Row],[Adj Total CHARGE_AMOUNT]]</f>
        <v>379475.95</v>
      </c>
      <c r="T5873" s="1">
        <f>+Table1[[#This Row],[Adj Total TOTAL_COST]]-Table1[[#This Row],[Current Total TOTAL_COST]]</f>
        <v>69482.231299999999</v>
      </c>
      <c r="U5873" s="1">
        <f>+Table1[[#This Row],[Adj Total CONTRIBUTION_MARGIN]]-Table1[[#This Row],[Current Total CONTRIBUTION_MARGIN]]</f>
        <v>65314.869999999995</v>
      </c>
      <c r="V5873" s="1">
        <f>+Table1[[#This Row],[Adj Total OPERATING_MARGIN]]-Table1[[#This Row],[Current Total OPERATING_MARGIN]]</f>
        <v>47701.49</v>
      </c>
    </row>
    <row r="5874" spans="1:22" x14ac:dyDescent="0.3">
      <c r="A5874" t="s">
        <v>81</v>
      </c>
      <c r="B5874">
        <v>2024</v>
      </c>
      <c r="C5874" t="s">
        <v>20</v>
      </c>
      <c r="D5874" t="s">
        <v>93</v>
      </c>
      <c r="E5874" s="2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2">
        <v>4</v>
      </c>
      <c r="L5874" s="1">
        <v>63200.58</v>
      </c>
      <c r="M5874" s="1">
        <v>63200.58</v>
      </c>
      <c r="N5874" s="1">
        <v>64383.103000000003</v>
      </c>
      <c r="O5874" s="1">
        <v>80390.48</v>
      </c>
      <c r="P5874" s="1">
        <v>47995.32</v>
      </c>
      <c r="Q5874" s="2">
        <f>-+Table1[[#This Row],[Current Record Count]]+Table1[[#This Row],[Adj Record Count]]</f>
        <v>4</v>
      </c>
      <c r="R5874" s="1">
        <f>+-Table1[[#This Row],[Current Total ADJUSTMENT_AMOUNT]]+Table1[[#This Row],[Adj Total ADJUSTMENT_AMOUNT]]</f>
        <v>63200.58</v>
      </c>
      <c r="S5874" s="1">
        <f>-Table1[[#This Row],[Current Total CHARGE_AMOUNT]]+Table1[[#This Row],[Adj Total CHARGE_AMOUNT]]</f>
        <v>63200.58</v>
      </c>
      <c r="T5874" s="1">
        <f>+Table1[[#This Row],[Adj Total TOTAL_COST]]-Table1[[#This Row],[Current Total TOTAL_COST]]</f>
        <v>64383.103000000003</v>
      </c>
      <c r="U5874" s="1">
        <f>+Table1[[#This Row],[Adj Total CONTRIBUTION_MARGIN]]-Table1[[#This Row],[Current Total CONTRIBUTION_MARGIN]]</f>
        <v>80390.48</v>
      </c>
      <c r="V5874" s="1">
        <f>+Table1[[#This Row],[Adj Total OPERATING_MARGIN]]-Table1[[#This Row],[Current Total OPERATING_MARGIN]]</f>
        <v>47995.32</v>
      </c>
    </row>
    <row r="5875" spans="1:22" x14ac:dyDescent="0.3">
      <c r="A5875" t="s">
        <v>78</v>
      </c>
      <c r="B5875">
        <v>2022</v>
      </c>
      <c r="C5875" t="s">
        <v>29</v>
      </c>
      <c r="D5875" t="s">
        <v>30</v>
      </c>
      <c r="E5875" s="2">
        <v>2921</v>
      </c>
      <c r="F5875" s="1">
        <v>7655315.5499999998</v>
      </c>
      <c r="G5875" s="1">
        <v>9458532.4000000004</v>
      </c>
      <c r="H5875" s="1">
        <v>1576144.7272999999</v>
      </c>
      <c r="I5875" s="1">
        <v>998084.44</v>
      </c>
      <c r="J5875" s="1">
        <v>508294.36</v>
      </c>
      <c r="K5875" s="2">
        <v>2616</v>
      </c>
      <c r="L5875" s="1">
        <v>5516327.46</v>
      </c>
      <c r="M5875" s="1">
        <v>6823808.1100000003</v>
      </c>
      <c r="N5875" s="1">
        <v>966529.62320000003</v>
      </c>
      <c r="O5875" s="1">
        <v>852561.81</v>
      </c>
      <c r="P5875" s="1">
        <v>556396.14</v>
      </c>
      <c r="Q5875" s="2">
        <f>-+Table1[[#This Row],[Current Record Count]]+Table1[[#This Row],[Adj Record Count]]</f>
        <v>-305</v>
      </c>
      <c r="R5875" s="1">
        <f>+-Table1[[#This Row],[Current Total ADJUSTMENT_AMOUNT]]+Table1[[#This Row],[Adj Total ADJUSTMENT_AMOUNT]]</f>
        <v>-2138988.09</v>
      </c>
      <c r="S5875" s="1">
        <f>-Table1[[#This Row],[Current Total CHARGE_AMOUNT]]+Table1[[#This Row],[Adj Total CHARGE_AMOUNT]]</f>
        <v>-2634724.29</v>
      </c>
      <c r="T5875" s="1">
        <f>+Table1[[#This Row],[Adj Total TOTAL_COST]]-Table1[[#This Row],[Current Total TOTAL_COST]]</f>
        <v>-609615.10409999988</v>
      </c>
      <c r="U5875" s="1">
        <f>+Table1[[#This Row],[Adj Total CONTRIBUTION_MARGIN]]-Table1[[#This Row],[Current Total CONTRIBUTION_MARGIN]]</f>
        <v>-145522.62999999989</v>
      </c>
      <c r="V5875" s="1">
        <f>+Table1[[#This Row],[Adj Total OPERATING_MARGIN]]-Table1[[#This Row],[Current Total OPERATING_MARGIN]]</f>
        <v>48101.780000000028</v>
      </c>
    </row>
    <row r="5876" spans="1:22" x14ac:dyDescent="0.3">
      <c r="A5876" t="s">
        <v>74</v>
      </c>
      <c r="B5876">
        <v>2024</v>
      </c>
      <c r="C5876" t="s">
        <v>58</v>
      </c>
      <c r="D5876" t="s">
        <v>58</v>
      </c>
      <c r="E5876" s="2">
        <v>53</v>
      </c>
      <c r="F5876" s="1">
        <v>828483.69</v>
      </c>
      <c r="G5876" s="1">
        <v>980682.14</v>
      </c>
      <c r="H5876" s="1">
        <v>307664.3089</v>
      </c>
      <c r="I5876" s="1">
        <v>60819.99</v>
      </c>
      <c r="J5876" s="1">
        <v>-48194.55</v>
      </c>
      <c r="K5876" s="2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2">
        <f>-+Table1[[#This Row],[Current Record Count]]+Table1[[#This Row],[Adj Record Count]]</f>
        <v>-53</v>
      </c>
      <c r="R5876" s="1">
        <f>+-Table1[[#This Row],[Current Total ADJUSTMENT_AMOUNT]]+Table1[[#This Row],[Adj Total ADJUSTMENT_AMOUNT]]</f>
        <v>-828483.69</v>
      </c>
      <c r="S5876" s="1">
        <f>-Table1[[#This Row],[Current Total CHARGE_AMOUNT]]+Table1[[#This Row],[Adj Total CHARGE_AMOUNT]]</f>
        <v>-980682.14</v>
      </c>
      <c r="T5876" s="1">
        <f>+Table1[[#This Row],[Adj Total TOTAL_COST]]-Table1[[#This Row],[Current Total TOTAL_COST]]</f>
        <v>-307664.3089</v>
      </c>
      <c r="U5876" s="1">
        <f>+Table1[[#This Row],[Adj Total CONTRIBUTION_MARGIN]]-Table1[[#This Row],[Current Total CONTRIBUTION_MARGIN]]</f>
        <v>-60819.99</v>
      </c>
      <c r="V5876" s="1">
        <f>+Table1[[#This Row],[Adj Total OPERATING_MARGIN]]-Table1[[#This Row],[Current Total OPERATING_MARGIN]]</f>
        <v>48194.55</v>
      </c>
    </row>
    <row r="5877" spans="1:22" x14ac:dyDescent="0.3">
      <c r="A5877" t="s">
        <v>27</v>
      </c>
      <c r="B5877">
        <v>2020</v>
      </c>
      <c r="C5877" t="s">
        <v>17</v>
      </c>
      <c r="D5877" t="s">
        <v>56</v>
      </c>
      <c r="E5877" s="2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2">
        <v>6</v>
      </c>
      <c r="L5877" s="1">
        <v>31694.9</v>
      </c>
      <c r="M5877" s="1">
        <v>86258.08</v>
      </c>
      <c r="N5877" s="1">
        <v>6301.2268000000004</v>
      </c>
      <c r="O5877" s="1">
        <v>50214.13</v>
      </c>
      <c r="P5877" s="1">
        <v>48249.78</v>
      </c>
      <c r="Q5877" s="2">
        <f>-+Table1[[#This Row],[Current Record Count]]+Table1[[#This Row],[Adj Record Count]]</f>
        <v>6</v>
      </c>
      <c r="R5877" s="1">
        <f>+-Table1[[#This Row],[Current Total ADJUSTMENT_AMOUNT]]+Table1[[#This Row],[Adj Total ADJUSTMENT_AMOUNT]]</f>
        <v>31694.9</v>
      </c>
      <c r="S5877" s="1">
        <f>-Table1[[#This Row],[Current Total CHARGE_AMOUNT]]+Table1[[#This Row],[Adj Total CHARGE_AMOUNT]]</f>
        <v>86258.08</v>
      </c>
      <c r="T5877" s="1">
        <f>+Table1[[#This Row],[Adj Total TOTAL_COST]]-Table1[[#This Row],[Current Total TOTAL_COST]]</f>
        <v>6301.2268000000004</v>
      </c>
      <c r="U5877" s="1">
        <f>+Table1[[#This Row],[Adj Total CONTRIBUTION_MARGIN]]-Table1[[#This Row],[Current Total CONTRIBUTION_MARGIN]]</f>
        <v>50214.13</v>
      </c>
      <c r="V5877" s="1">
        <f>+Table1[[#This Row],[Adj Total OPERATING_MARGIN]]-Table1[[#This Row],[Current Total OPERATING_MARGIN]]</f>
        <v>48249.78</v>
      </c>
    </row>
    <row r="5878" spans="1:22" x14ac:dyDescent="0.3">
      <c r="A5878" t="s">
        <v>22</v>
      </c>
      <c r="B5878">
        <v>2021</v>
      </c>
      <c r="C5878" t="s">
        <v>29</v>
      </c>
      <c r="D5878" t="s">
        <v>36</v>
      </c>
      <c r="E5878" s="2">
        <v>4257</v>
      </c>
      <c r="F5878" s="1">
        <v>2430338.58</v>
      </c>
      <c r="G5878" s="1">
        <v>3248210.79</v>
      </c>
      <c r="H5878" s="1">
        <v>3990133.9191999999</v>
      </c>
      <c r="I5878" s="1">
        <v>-511648.54</v>
      </c>
      <c r="J5878" s="1">
        <v>-2025952.19</v>
      </c>
      <c r="K5878" s="2">
        <v>4106</v>
      </c>
      <c r="L5878" s="1">
        <v>1930060.57</v>
      </c>
      <c r="M5878" s="1">
        <v>2611206.2200000002</v>
      </c>
      <c r="N5878" s="1">
        <v>3769439.8747</v>
      </c>
      <c r="O5878" s="1">
        <v>-542871.17000000004</v>
      </c>
      <c r="P5878" s="1">
        <v>-1977322.99</v>
      </c>
      <c r="Q5878" s="2">
        <f>-+Table1[[#This Row],[Current Record Count]]+Table1[[#This Row],[Adj Record Count]]</f>
        <v>-151</v>
      </c>
      <c r="R5878" s="1">
        <f>+-Table1[[#This Row],[Current Total ADJUSTMENT_AMOUNT]]+Table1[[#This Row],[Adj Total ADJUSTMENT_AMOUNT]]</f>
        <v>-500278.01</v>
      </c>
      <c r="S5878" s="1">
        <f>-Table1[[#This Row],[Current Total CHARGE_AMOUNT]]+Table1[[#This Row],[Adj Total CHARGE_AMOUNT]]</f>
        <v>-637004.56999999983</v>
      </c>
      <c r="T5878" s="1">
        <f>+Table1[[#This Row],[Adj Total TOTAL_COST]]-Table1[[#This Row],[Current Total TOTAL_COST]]</f>
        <v>-220694.04449999984</v>
      </c>
      <c r="U5878" s="1">
        <f>+Table1[[#This Row],[Adj Total CONTRIBUTION_MARGIN]]-Table1[[#This Row],[Current Total CONTRIBUTION_MARGIN]]</f>
        <v>-31222.630000000063</v>
      </c>
      <c r="V5878" s="1">
        <f>+Table1[[#This Row],[Adj Total OPERATING_MARGIN]]-Table1[[#This Row],[Current Total OPERATING_MARGIN]]</f>
        <v>48629.199999999953</v>
      </c>
    </row>
    <row r="5879" spans="1:22" x14ac:dyDescent="0.3">
      <c r="A5879" t="s">
        <v>27</v>
      </c>
      <c r="B5879">
        <v>2024</v>
      </c>
      <c r="C5879" t="s">
        <v>28</v>
      </c>
      <c r="D5879" t="s">
        <v>28</v>
      </c>
      <c r="E5879" s="2">
        <v>1</v>
      </c>
      <c r="F5879" s="1">
        <v>14069.18</v>
      </c>
      <c r="G5879" s="1">
        <v>24639.56</v>
      </c>
      <c r="H5879" s="1">
        <v>735.86099999999999</v>
      </c>
      <c r="I5879" s="1">
        <v>10047.700000000001</v>
      </c>
      <c r="J5879" s="1">
        <v>9834.52</v>
      </c>
      <c r="K5879" s="2">
        <v>16</v>
      </c>
      <c r="L5879" s="1">
        <v>202709.02</v>
      </c>
      <c r="M5879" s="1">
        <v>285101.46000000002</v>
      </c>
      <c r="N5879" s="1">
        <v>27901.286700000001</v>
      </c>
      <c r="O5879" s="1">
        <v>70263.789999999994</v>
      </c>
      <c r="P5879" s="1">
        <v>58593.25</v>
      </c>
      <c r="Q5879" s="2">
        <f>-+Table1[[#This Row],[Current Record Count]]+Table1[[#This Row],[Adj Record Count]]</f>
        <v>15</v>
      </c>
      <c r="R5879" s="1">
        <f>+-Table1[[#This Row],[Current Total ADJUSTMENT_AMOUNT]]+Table1[[#This Row],[Adj Total ADJUSTMENT_AMOUNT]]</f>
        <v>188639.84</v>
      </c>
      <c r="S5879" s="1">
        <f>-Table1[[#This Row],[Current Total CHARGE_AMOUNT]]+Table1[[#This Row],[Adj Total CHARGE_AMOUNT]]</f>
        <v>260461.90000000002</v>
      </c>
      <c r="T5879" s="1">
        <f>+Table1[[#This Row],[Adj Total TOTAL_COST]]-Table1[[#This Row],[Current Total TOTAL_COST]]</f>
        <v>27165.4257</v>
      </c>
      <c r="U5879" s="1">
        <f>+Table1[[#This Row],[Adj Total CONTRIBUTION_MARGIN]]-Table1[[#This Row],[Current Total CONTRIBUTION_MARGIN]]</f>
        <v>60216.09</v>
      </c>
      <c r="V5879" s="1">
        <f>+Table1[[#This Row],[Adj Total OPERATING_MARGIN]]-Table1[[#This Row],[Current Total OPERATING_MARGIN]]</f>
        <v>48758.729999999996</v>
      </c>
    </row>
    <row r="5880" spans="1:22" x14ac:dyDescent="0.3">
      <c r="A5880" t="s">
        <v>22</v>
      </c>
      <c r="B5880">
        <v>2023</v>
      </c>
      <c r="C5880" t="s">
        <v>72</v>
      </c>
      <c r="D5880" t="s">
        <v>72</v>
      </c>
      <c r="E5880" s="2">
        <v>9</v>
      </c>
      <c r="F5880" s="1">
        <v>105353.83</v>
      </c>
      <c r="G5880" s="1">
        <v>125465.96</v>
      </c>
      <c r="H5880" s="1">
        <v>69644.083499999993</v>
      </c>
      <c r="I5880" s="1">
        <v>-18869.07</v>
      </c>
      <c r="J5880" s="1">
        <v>-48833.11</v>
      </c>
      <c r="K5880" s="2">
        <v>1</v>
      </c>
      <c r="L5880" s="1">
        <v>596.98</v>
      </c>
      <c r="M5880" s="1">
        <v>596.98</v>
      </c>
      <c r="N5880" s="1">
        <v>347.3777</v>
      </c>
      <c r="O5880" s="1">
        <v>179.94</v>
      </c>
      <c r="P5880" s="1">
        <v>62.2</v>
      </c>
      <c r="Q5880" s="2">
        <f>-+Table1[[#This Row],[Current Record Count]]+Table1[[#This Row],[Adj Record Count]]</f>
        <v>-8</v>
      </c>
      <c r="R5880" s="1">
        <f>+-Table1[[#This Row],[Current Total ADJUSTMENT_AMOUNT]]+Table1[[#This Row],[Adj Total ADJUSTMENT_AMOUNT]]</f>
        <v>-104756.85</v>
      </c>
      <c r="S5880" s="1">
        <f>-Table1[[#This Row],[Current Total CHARGE_AMOUNT]]+Table1[[#This Row],[Adj Total CHARGE_AMOUNT]]</f>
        <v>-124868.98000000001</v>
      </c>
      <c r="T5880" s="1">
        <f>+Table1[[#This Row],[Adj Total TOTAL_COST]]-Table1[[#This Row],[Current Total TOTAL_COST]]</f>
        <v>-69296.705799999996</v>
      </c>
      <c r="U5880" s="1">
        <f>+Table1[[#This Row],[Adj Total CONTRIBUTION_MARGIN]]-Table1[[#This Row],[Current Total CONTRIBUTION_MARGIN]]</f>
        <v>19049.009999999998</v>
      </c>
      <c r="V5880" s="1">
        <f>+Table1[[#This Row],[Adj Total OPERATING_MARGIN]]-Table1[[#This Row],[Current Total OPERATING_MARGIN]]</f>
        <v>48895.31</v>
      </c>
    </row>
    <row r="5881" spans="1:22" x14ac:dyDescent="0.3">
      <c r="A5881" t="s">
        <v>22</v>
      </c>
      <c r="B5881">
        <v>2022</v>
      </c>
      <c r="C5881" t="s">
        <v>29</v>
      </c>
      <c r="D5881" t="s">
        <v>57</v>
      </c>
      <c r="E5881" s="2">
        <v>13225</v>
      </c>
      <c r="F5881" s="1">
        <v>9259371.8800000008</v>
      </c>
      <c r="G5881" s="1">
        <v>12363324.23</v>
      </c>
      <c r="H5881" s="1">
        <v>7031679.5285999998</v>
      </c>
      <c r="I5881" s="1">
        <v>-1068014.8799999999</v>
      </c>
      <c r="J5881" s="1">
        <v>-2630828.41</v>
      </c>
      <c r="K5881" s="2">
        <v>12841</v>
      </c>
      <c r="L5881" s="1">
        <v>8264800.4500000002</v>
      </c>
      <c r="M5881" s="1">
        <v>11083660.25</v>
      </c>
      <c r="N5881" s="1">
        <v>6660050.0784</v>
      </c>
      <c r="O5881" s="1">
        <v>-1100687.43</v>
      </c>
      <c r="P5881" s="1">
        <v>-2581812</v>
      </c>
      <c r="Q5881" s="2">
        <f>-+Table1[[#This Row],[Current Record Count]]+Table1[[#This Row],[Adj Record Count]]</f>
        <v>-384</v>
      </c>
      <c r="R5881" s="1">
        <f>+-Table1[[#This Row],[Current Total ADJUSTMENT_AMOUNT]]+Table1[[#This Row],[Adj Total ADJUSTMENT_AMOUNT]]</f>
        <v>-994571.43000000063</v>
      </c>
      <c r="S5881" s="1">
        <f>-Table1[[#This Row],[Current Total CHARGE_AMOUNT]]+Table1[[#This Row],[Adj Total CHARGE_AMOUNT]]</f>
        <v>-1279663.9800000004</v>
      </c>
      <c r="T5881" s="1">
        <f>+Table1[[#This Row],[Adj Total TOTAL_COST]]-Table1[[#This Row],[Current Total TOTAL_COST]]</f>
        <v>-371629.45019999985</v>
      </c>
      <c r="U5881" s="1">
        <f>+Table1[[#This Row],[Adj Total CONTRIBUTION_MARGIN]]-Table1[[#This Row],[Current Total CONTRIBUTION_MARGIN]]</f>
        <v>-32672.550000000047</v>
      </c>
      <c r="V5881" s="1">
        <f>+Table1[[#This Row],[Adj Total OPERATING_MARGIN]]-Table1[[#This Row],[Current Total OPERATING_MARGIN]]</f>
        <v>49016.410000000149</v>
      </c>
    </row>
    <row r="5882" spans="1:22" x14ac:dyDescent="0.3">
      <c r="A5882" t="s">
        <v>25</v>
      </c>
      <c r="B5882">
        <v>2025</v>
      </c>
      <c r="C5882" t="s">
        <v>20</v>
      </c>
      <c r="D5882" t="s">
        <v>93</v>
      </c>
      <c r="E5882" s="2">
        <v>864</v>
      </c>
      <c r="F5882" s="1">
        <v>1997224.17</v>
      </c>
      <c r="G5882" s="1">
        <v>2740520.78</v>
      </c>
      <c r="H5882" s="1">
        <v>135391.8015</v>
      </c>
      <c r="I5882" s="1">
        <v>536418.51</v>
      </c>
      <c r="J5882" s="1">
        <v>492513.04</v>
      </c>
      <c r="K5882" s="2">
        <v>1183</v>
      </c>
      <c r="L5882" s="1">
        <v>3092476.69</v>
      </c>
      <c r="M5882" s="1">
        <v>4213732.32</v>
      </c>
      <c r="N5882" s="1">
        <v>394126.32750000001</v>
      </c>
      <c r="O5882" s="1">
        <v>670940.93999999994</v>
      </c>
      <c r="P5882" s="1">
        <v>541761.98</v>
      </c>
      <c r="Q5882" s="2">
        <f>-+Table1[[#This Row],[Current Record Count]]+Table1[[#This Row],[Adj Record Count]]</f>
        <v>319</v>
      </c>
      <c r="R5882" s="1">
        <f>+-Table1[[#This Row],[Current Total ADJUSTMENT_AMOUNT]]+Table1[[#This Row],[Adj Total ADJUSTMENT_AMOUNT]]</f>
        <v>1095252.52</v>
      </c>
      <c r="S5882" s="1">
        <f>-Table1[[#This Row],[Current Total CHARGE_AMOUNT]]+Table1[[#This Row],[Adj Total CHARGE_AMOUNT]]</f>
        <v>1473211.5400000005</v>
      </c>
      <c r="T5882" s="1">
        <f>+Table1[[#This Row],[Adj Total TOTAL_COST]]-Table1[[#This Row],[Current Total TOTAL_COST]]</f>
        <v>258734.52600000001</v>
      </c>
      <c r="U5882" s="1">
        <f>+Table1[[#This Row],[Adj Total CONTRIBUTION_MARGIN]]-Table1[[#This Row],[Current Total CONTRIBUTION_MARGIN]]</f>
        <v>134522.42999999993</v>
      </c>
      <c r="V5882" s="1">
        <f>+Table1[[#This Row],[Adj Total OPERATING_MARGIN]]-Table1[[#This Row],[Current Total OPERATING_MARGIN]]</f>
        <v>49248.94</v>
      </c>
    </row>
    <row r="5883" spans="1:22" x14ac:dyDescent="0.3">
      <c r="A5883" t="s">
        <v>33</v>
      </c>
      <c r="B5883">
        <v>2025</v>
      </c>
      <c r="C5883" t="s">
        <v>90</v>
      </c>
      <c r="D5883" t="s">
        <v>90</v>
      </c>
      <c r="E5883" s="2">
        <v>86</v>
      </c>
      <c r="F5883" s="1">
        <v>721369.41</v>
      </c>
      <c r="G5883" s="1">
        <v>1636029.89</v>
      </c>
      <c r="H5883" s="1">
        <v>490308.99849999999</v>
      </c>
      <c r="I5883" s="1">
        <v>67278.350000000006</v>
      </c>
      <c r="J5883" s="1">
        <v>-49487.199999999997</v>
      </c>
      <c r="K5883" s="2">
        <v>1</v>
      </c>
      <c r="L5883" s="1">
        <v>535.79999999999995</v>
      </c>
      <c r="M5883" s="1">
        <v>552.08000000000004</v>
      </c>
      <c r="N5883" s="1">
        <v>0</v>
      </c>
      <c r="O5883" s="1">
        <v>0</v>
      </c>
      <c r="P5883" s="1">
        <v>0</v>
      </c>
      <c r="Q5883" s="2">
        <f>-+Table1[[#This Row],[Current Record Count]]+Table1[[#This Row],[Adj Record Count]]</f>
        <v>-85</v>
      </c>
      <c r="R5883" s="1">
        <f>+-Table1[[#This Row],[Current Total ADJUSTMENT_AMOUNT]]+Table1[[#This Row],[Adj Total ADJUSTMENT_AMOUNT]]</f>
        <v>-720833.61</v>
      </c>
      <c r="S5883" s="1">
        <f>-Table1[[#This Row],[Current Total CHARGE_AMOUNT]]+Table1[[#This Row],[Adj Total CHARGE_AMOUNT]]</f>
        <v>-1635477.8099999998</v>
      </c>
      <c r="T5883" s="1">
        <f>+Table1[[#This Row],[Adj Total TOTAL_COST]]-Table1[[#This Row],[Current Total TOTAL_COST]]</f>
        <v>-490308.99849999999</v>
      </c>
      <c r="U5883" s="1">
        <f>+Table1[[#This Row],[Adj Total CONTRIBUTION_MARGIN]]-Table1[[#This Row],[Current Total CONTRIBUTION_MARGIN]]</f>
        <v>-67278.350000000006</v>
      </c>
      <c r="V5883" s="1">
        <f>+Table1[[#This Row],[Adj Total OPERATING_MARGIN]]-Table1[[#This Row],[Current Total OPERATING_MARGIN]]</f>
        <v>49487.199999999997</v>
      </c>
    </row>
    <row r="5884" spans="1:22" x14ac:dyDescent="0.3">
      <c r="A5884" t="s">
        <v>25</v>
      </c>
      <c r="B5884">
        <v>2020</v>
      </c>
      <c r="C5884" t="s">
        <v>20</v>
      </c>
      <c r="D5884" t="s">
        <v>64</v>
      </c>
      <c r="E5884" s="2">
        <v>26</v>
      </c>
      <c r="F5884" s="1">
        <v>111878.79</v>
      </c>
      <c r="G5884" s="1">
        <v>175048.47</v>
      </c>
      <c r="H5884" s="1">
        <v>21783.486000000001</v>
      </c>
      <c r="I5884" s="1">
        <v>46478.69</v>
      </c>
      <c r="J5884" s="1">
        <v>41280.230000000003</v>
      </c>
      <c r="K5884" s="2">
        <v>83</v>
      </c>
      <c r="L5884" s="1">
        <v>306859.67</v>
      </c>
      <c r="M5884" s="1">
        <v>500089.88</v>
      </c>
      <c r="N5884" s="1">
        <v>102158.6384</v>
      </c>
      <c r="O5884" s="1">
        <v>119122.87</v>
      </c>
      <c r="P5884" s="1">
        <v>90792.79</v>
      </c>
      <c r="Q5884" s="2">
        <f>-+Table1[[#This Row],[Current Record Count]]+Table1[[#This Row],[Adj Record Count]]</f>
        <v>57</v>
      </c>
      <c r="R5884" s="1">
        <f>+-Table1[[#This Row],[Current Total ADJUSTMENT_AMOUNT]]+Table1[[#This Row],[Adj Total ADJUSTMENT_AMOUNT]]</f>
        <v>194980.88</v>
      </c>
      <c r="S5884" s="1">
        <f>-Table1[[#This Row],[Current Total CHARGE_AMOUNT]]+Table1[[#This Row],[Adj Total CHARGE_AMOUNT]]</f>
        <v>325041.41000000003</v>
      </c>
      <c r="T5884" s="1">
        <f>+Table1[[#This Row],[Adj Total TOTAL_COST]]-Table1[[#This Row],[Current Total TOTAL_COST]]</f>
        <v>80375.152399999992</v>
      </c>
      <c r="U5884" s="1">
        <f>+Table1[[#This Row],[Adj Total CONTRIBUTION_MARGIN]]-Table1[[#This Row],[Current Total CONTRIBUTION_MARGIN]]</f>
        <v>72644.179999999993</v>
      </c>
      <c r="V5884" s="1">
        <f>+Table1[[#This Row],[Adj Total OPERATING_MARGIN]]-Table1[[#This Row],[Current Total OPERATING_MARGIN]]</f>
        <v>49512.55999999999</v>
      </c>
    </row>
    <row r="5885" spans="1:22" x14ac:dyDescent="0.3">
      <c r="A5885" t="s">
        <v>31</v>
      </c>
      <c r="B5885">
        <v>2022</v>
      </c>
      <c r="C5885" t="s">
        <v>90</v>
      </c>
      <c r="D5885" t="s">
        <v>90</v>
      </c>
      <c r="E5885" s="2">
        <v>13</v>
      </c>
      <c r="F5885" s="1">
        <v>590504.78</v>
      </c>
      <c r="G5885" s="1">
        <v>688267.16</v>
      </c>
      <c r="H5885" s="1">
        <v>163559.23329999999</v>
      </c>
      <c r="I5885" s="1">
        <v>-13010.64</v>
      </c>
      <c r="J5885" s="1">
        <v>-49525.78</v>
      </c>
      <c r="K5885" s="2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2">
        <f>-+Table1[[#This Row],[Current Record Count]]+Table1[[#This Row],[Adj Record Count]]</f>
        <v>-13</v>
      </c>
      <c r="R5885" s="1">
        <f>+-Table1[[#This Row],[Current Total ADJUSTMENT_AMOUNT]]+Table1[[#This Row],[Adj Total ADJUSTMENT_AMOUNT]]</f>
        <v>-590504.78</v>
      </c>
      <c r="S5885" s="1">
        <f>-Table1[[#This Row],[Current Total CHARGE_AMOUNT]]+Table1[[#This Row],[Adj Total CHARGE_AMOUNT]]</f>
        <v>-688267.16</v>
      </c>
      <c r="T5885" s="1">
        <f>+Table1[[#This Row],[Adj Total TOTAL_COST]]-Table1[[#This Row],[Current Total TOTAL_COST]]</f>
        <v>-163559.23329999999</v>
      </c>
      <c r="U5885" s="1">
        <f>+Table1[[#This Row],[Adj Total CONTRIBUTION_MARGIN]]-Table1[[#This Row],[Current Total CONTRIBUTION_MARGIN]]</f>
        <v>13010.64</v>
      </c>
      <c r="V5885" s="1">
        <f>+Table1[[#This Row],[Adj Total OPERATING_MARGIN]]-Table1[[#This Row],[Current Total OPERATING_MARGIN]]</f>
        <v>49525.78</v>
      </c>
    </row>
    <row r="5886" spans="1:22" x14ac:dyDescent="0.3">
      <c r="A5886" t="s">
        <v>25</v>
      </c>
      <c r="B5886">
        <v>2022</v>
      </c>
      <c r="C5886" t="s">
        <v>95</v>
      </c>
      <c r="D5886" t="s">
        <v>95</v>
      </c>
      <c r="E5886" s="2">
        <v>175</v>
      </c>
      <c r="F5886" s="1">
        <v>1156786.6200000001</v>
      </c>
      <c r="G5886" s="1">
        <v>1436267.45</v>
      </c>
      <c r="H5886" s="1">
        <v>105427.9261</v>
      </c>
      <c r="I5886" s="1">
        <v>224456.49</v>
      </c>
      <c r="J5886" s="1">
        <v>194211.22</v>
      </c>
      <c r="K5886" s="2">
        <v>344</v>
      </c>
      <c r="L5886" s="1">
        <v>1714969.84</v>
      </c>
      <c r="M5886" s="1">
        <v>2146008.5299999998</v>
      </c>
      <c r="N5886" s="1">
        <v>242865.53690000001</v>
      </c>
      <c r="O5886" s="1">
        <v>308376.64</v>
      </c>
      <c r="P5886" s="1">
        <v>243770.23999999999</v>
      </c>
      <c r="Q5886" s="2">
        <f>-+Table1[[#This Row],[Current Record Count]]+Table1[[#This Row],[Adj Record Count]]</f>
        <v>169</v>
      </c>
      <c r="R5886" s="1">
        <f>+-Table1[[#This Row],[Current Total ADJUSTMENT_AMOUNT]]+Table1[[#This Row],[Adj Total ADJUSTMENT_AMOUNT]]</f>
        <v>558183.22</v>
      </c>
      <c r="S5886" s="1">
        <f>-Table1[[#This Row],[Current Total CHARGE_AMOUNT]]+Table1[[#This Row],[Adj Total CHARGE_AMOUNT]]</f>
        <v>709741.07999999984</v>
      </c>
      <c r="T5886" s="1">
        <f>+Table1[[#This Row],[Adj Total TOTAL_COST]]-Table1[[#This Row],[Current Total TOTAL_COST]]</f>
        <v>137437.61080000002</v>
      </c>
      <c r="U5886" s="1">
        <f>+Table1[[#This Row],[Adj Total CONTRIBUTION_MARGIN]]-Table1[[#This Row],[Current Total CONTRIBUTION_MARGIN]]</f>
        <v>83920.150000000023</v>
      </c>
      <c r="V5886" s="1">
        <f>+Table1[[#This Row],[Adj Total OPERATING_MARGIN]]-Table1[[#This Row],[Current Total OPERATING_MARGIN]]</f>
        <v>49559.01999999999</v>
      </c>
    </row>
    <row r="5887" spans="1:22" x14ac:dyDescent="0.3">
      <c r="A5887" t="s">
        <v>82</v>
      </c>
      <c r="B5887">
        <v>2021</v>
      </c>
      <c r="C5887" t="s">
        <v>29</v>
      </c>
      <c r="D5887" t="s">
        <v>38</v>
      </c>
      <c r="E5887" s="2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2">
        <v>5</v>
      </c>
      <c r="L5887" s="1">
        <v>49560.33</v>
      </c>
      <c r="M5887" s="1">
        <v>119896.5</v>
      </c>
      <c r="N5887" s="1">
        <v>20844.166000000001</v>
      </c>
      <c r="O5887" s="1">
        <v>54873.98</v>
      </c>
      <c r="P5887" s="1">
        <v>49703.71</v>
      </c>
      <c r="Q5887" s="2">
        <f>-+Table1[[#This Row],[Current Record Count]]+Table1[[#This Row],[Adj Record Count]]</f>
        <v>5</v>
      </c>
      <c r="R5887" s="1">
        <f>+-Table1[[#This Row],[Current Total ADJUSTMENT_AMOUNT]]+Table1[[#This Row],[Adj Total ADJUSTMENT_AMOUNT]]</f>
        <v>49560.33</v>
      </c>
      <c r="S5887" s="1">
        <f>-Table1[[#This Row],[Current Total CHARGE_AMOUNT]]+Table1[[#This Row],[Adj Total CHARGE_AMOUNT]]</f>
        <v>119896.5</v>
      </c>
      <c r="T5887" s="1">
        <f>+Table1[[#This Row],[Adj Total TOTAL_COST]]-Table1[[#This Row],[Current Total TOTAL_COST]]</f>
        <v>20844.166000000001</v>
      </c>
      <c r="U5887" s="1">
        <f>+Table1[[#This Row],[Adj Total CONTRIBUTION_MARGIN]]-Table1[[#This Row],[Current Total CONTRIBUTION_MARGIN]]</f>
        <v>54873.98</v>
      </c>
      <c r="V5887" s="1">
        <f>+Table1[[#This Row],[Adj Total OPERATING_MARGIN]]-Table1[[#This Row],[Current Total OPERATING_MARGIN]]</f>
        <v>49703.71</v>
      </c>
    </row>
    <row r="5888" spans="1:22" x14ac:dyDescent="0.3">
      <c r="A5888" t="s">
        <v>82</v>
      </c>
      <c r="B5888">
        <v>2022</v>
      </c>
      <c r="C5888" t="s">
        <v>26</v>
      </c>
      <c r="D5888" t="s">
        <v>26</v>
      </c>
      <c r="E5888" s="2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2">
        <v>16</v>
      </c>
      <c r="L5888" s="1">
        <v>424980.28</v>
      </c>
      <c r="M5888" s="1">
        <v>575522.24</v>
      </c>
      <c r="N5888" s="1">
        <v>123539.47960000001</v>
      </c>
      <c r="O5888" s="1">
        <v>64784.83</v>
      </c>
      <c r="P5888" s="1">
        <v>49810.86</v>
      </c>
      <c r="Q5888" s="2">
        <f>-+Table1[[#This Row],[Current Record Count]]+Table1[[#This Row],[Adj Record Count]]</f>
        <v>16</v>
      </c>
      <c r="R5888" s="1">
        <f>+-Table1[[#This Row],[Current Total ADJUSTMENT_AMOUNT]]+Table1[[#This Row],[Adj Total ADJUSTMENT_AMOUNT]]</f>
        <v>424980.28</v>
      </c>
      <c r="S5888" s="1">
        <f>-Table1[[#This Row],[Current Total CHARGE_AMOUNT]]+Table1[[#This Row],[Adj Total CHARGE_AMOUNT]]</f>
        <v>575522.24</v>
      </c>
      <c r="T5888" s="1">
        <f>+Table1[[#This Row],[Adj Total TOTAL_COST]]-Table1[[#This Row],[Current Total TOTAL_COST]]</f>
        <v>123539.47960000001</v>
      </c>
      <c r="U5888" s="1">
        <f>+Table1[[#This Row],[Adj Total CONTRIBUTION_MARGIN]]-Table1[[#This Row],[Current Total CONTRIBUTION_MARGIN]]</f>
        <v>64784.83</v>
      </c>
      <c r="V5888" s="1">
        <f>+Table1[[#This Row],[Adj Total OPERATING_MARGIN]]-Table1[[#This Row],[Current Total OPERATING_MARGIN]]</f>
        <v>49810.86</v>
      </c>
    </row>
    <row r="5889" spans="1:22" x14ac:dyDescent="0.3">
      <c r="A5889" t="s">
        <v>31</v>
      </c>
      <c r="B5889">
        <v>2022</v>
      </c>
      <c r="C5889" t="s">
        <v>29</v>
      </c>
      <c r="D5889" t="s">
        <v>43</v>
      </c>
      <c r="E5889" s="2">
        <v>12</v>
      </c>
      <c r="F5889" s="1">
        <v>63283.11</v>
      </c>
      <c r="G5889" s="1">
        <v>158183.62</v>
      </c>
      <c r="H5889" s="1">
        <v>145014.9804</v>
      </c>
      <c r="I5889" s="1">
        <v>15700.62</v>
      </c>
      <c r="J5889" s="1">
        <v>-50048.4</v>
      </c>
      <c r="K5889" s="2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2">
        <f>-+Table1[[#This Row],[Current Record Count]]+Table1[[#This Row],[Adj Record Count]]</f>
        <v>-12</v>
      </c>
      <c r="R5889" s="1">
        <f>+-Table1[[#This Row],[Current Total ADJUSTMENT_AMOUNT]]+Table1[[#This Row],[Adj Total ADJUSTMENT_AMOUNT]]</f>
        <v>-63283.11</v>
      </c>
      <c r="S5889" s="1">
        <f>-Table1[[#This Row],[Current Total CHARGE_AMOUNT]]+Table1[[#This Row],[Adj Total CHARGE_AMOUNT]]</f>
        <v>-158183.62</v>
      </c>
      <c r="T5889" s="1">
        <f>+Table1[[#This Row],[Adj Total TOTAL_COST]]-Table1[[#This Row],[Current Total TOTAL_COST]]</f>
        <v>-145014.9804</v>
      </c>
      <c r="U5889" s="1">
        <f>+Table1[[#This Row],[Adj Total CONTRIBUTION_MARGIN]]-Table1[[#This Row],[Current Total CONTRIBUTION_MARGIN]]</f>
        <v>-15700.62</v>
      </c>
      <c r="V5889" s="1">
        <f>+Table1[[#This Row],[Adj Total OPERATING_MARGIN]]-Table1[[#This Row],[Current Total OPERATING_MARGIN]]</f>
        <v>50048.4</v>
      </c>
    </row>
    <row r="5890" spans="1:22" x14ac:dyDescent="0.3">
      <c r="A5890" t="s">
        <v>74</v>
      </c>
      <c r="B5890">
        <v>2023</v>
      </c>
      <c r="C5890" t="s">
        <v>34</v>
      </c>
      <c r="D5890" t="s">
        <v>34</v>
      </c>
      <c r="E5890" s="2">
        <v>3890</v>
      </c>
      <c r="F5890" s="1">
        <v>1593869.13</v>
      </c>
      <c r="G5890" s="1">
        <v>2243189.63</v>
      </c>
      <c r="H5890" s="1">
        <v>885166.28029999998</v>
      </c>
      <c r="I5890" s="1">
        <v>306378.33</v>
      </c>
      <c r="J5890" s="1">
        <v>8575.01</v>
      </c>
      <c r="K5890" s="2">
        <v>3689</v>
      </c>
      <c r="L5890" s="1">
        <v>527680.87</v>
      </c>
      <c r="M5890" s="1">
        <v>873008.99</v>
      </c>
      <c r="N5890" s="1">
        <v>386275.15879999998</v>
      </c>
      <c r="O5890" s="1">
        <v>186328.77</v>
      </c>
      <c r="P5890" s="1">
        <v>58883.839999999997</v>
      </c>
      <c r="Q5890" s="2">
        <f>-+Table1[[#This Row],[Current Record Count]]+Table1[[#This Row],[Adj Record Count]]</f>
        <v>-201</v>
      </c>
      <c r="R5890" s="1">
        <f>+-Table1[[#This Row],[Current Total ADJUSTMENT_AMOUNT]]+Table1[[#This Row],[Adj Total ADJUSTMENT_AMOUNT]]</f>
        <v>-1066188.2599999998</v>
      </c>
      <c r="S5890" s="1">
        <f>-Table1[[#This Row],[Current Total CHARGE_AMOUNT]]+Table1[[#This Row],[Adj Total CHARGE_AMOUNT]]</f>
        <v>-1370180.64</v>
      </c>
      <c r="T5890" s="1">
        <f>+Table1[[#This Row],[Adj Total TOTAL_COST]]-Table1[[#This Row],[Current Total TOTAL_COST]]</f>
        <v>-498891.12150000001</v>
      </c>
      <c r="U5890" s="1">
        <f>+Table1[[#This Row],[Adj Total CONTRIBUTION_MARGIN]]-Table1[[#This Row],[Current Total CONTRIBUTION_MARGIN]]</f>
        <v>-120049.56000000003</v>
      </c>
      <c r="V5890" s="1">
        <f>+Table1[[#This Row],[Adj Total OPERATING_MARGIN]]-Table1[[#This Row],[Current Total OPERATING_MARGIN]]</f>
        <v>50308.829999999994</v>
      </c>
    </row>
    <row r="5891" spans="1:22" x14ac:dyDescent="0.3">
      <c r="A5891" t="s">
        <v>78</v>
      </c>
      <c r="B5891">
        <v>2022</v>
      </c>
      <c r="C5891" t="s">
        <v>20</v>
      </c>
      <c r="D5891" t="s">
        <v>61</v>
      </c>
      <c r="E5891" s="2">
        <v>167</v>
      </c>
      <c r="F5891" s="1">
        <v>1235776.07</v>
      </c>
      <c r="G5891" s="1">
        <v>1544857.19</v>
      </c>
      <c r="H5891" s="1">
        <v>534411.23789999995</v>
      </c>
      <c r="I5891" s="1">
        <v>-43545.55</v>
      </c>
      <c r="J5891" s="1">
        <v>-190356.86</v>
      </c>
      <c r="K5891" s="2">
        <v>124</v>
      </c>
      <c r="L5891" s="1">
        <v>742734.7</v>
      </c>
      <c r="M5891" s="1">
        <v>918933.83</v>
      </c>
      <c r="N5891" s="1">
        <v>330646.72149999999</v>
      </c>
      <c r="O5891" s="1">
        <v>-45564.22</v>
      </c>
      <c r="P5891" s="1">
        <v>-139835.35</v>
      </c>
      <c r="Q5891" s="2">
        <f>-+Table1[[#This Row],[Current Record Count]]+Table1[[#This Row],[Adj Record Count]]</f>
        <v>-43</v>
      </c>
      <c r="R5891" s="1">
        <f>+-Table1[[#This Row],[Current Total ADJUSTMENT_AMOUNT]]+Table1[[#This Row],[Adj Total ADJUSTMENT_AMOUNT]]</f>
        <v>-493041.37000000011</v>
      </c>
      <c r="S5891" s="1">
        <f>-Table1[[#This Row],[Current Total CHARGE_AMOUNT]]+Table1[[#This Row],[Adj Total CHARGE_AMOUNT]]</f>
        <v>-625923.36</v>
      </c>
      <c r="T5891" s="1">
        <f>+Table1[[#This Row],[Adj Total TOTAL_COST]]-Table1[[#This Row],[Current Total TOTAL_COST]]</f>
        <v>-203764.51639999996</v>
      </c>
      <c r="U5891" s="1">
        <f>+Table1[[#This Row],[Adj Total CONTRIBUTION_MARGIN]]-Table1[[#This Row],[Current Total CONTRIBUTION_MARGIN]]</f>
        <v>-2018.6699999999983</v>
      </c>
      <c r="V5891" s="1">
        <f>+Table1[[#This Row],[Adj Total OPERATING_MARGIN]]-Table1[[#This Row],[Current Total OPERATING_MARGIN]]</f>
        <v>50521.50999999998</v>
      </c>
    </row>
    <row r="5892" spans="1:22" x14ac:dyDescent="0.3">
      <c r="A5892" t="s">
        <v>78</v>
      </c>
      <c r="B5892">
        <v>2020</v>
      </c>
      <c r="C5892" t="s">
        <v>29</v>
      </c>
      <c r="D5892" t="s">
        <v>30</v>
      </c>
      <c r="E5892" s="2">
        <v>1384</v>
      </c>
      <c r="F5892" s="1">
        <v>3336842.25</v>
      </c>
      <c r="G5892" s="1">
        <v>4289333.29</v>
      </c>
      <c r="H5892" s="1">
        <v>1056150.3359000001</v>
      </c>
      <c r="I5892" s="1">
        <v>286062.27</v>
      </c>
      <c r="J5892" s="1">
        <v>-137712.45000000001</v>
      </c>
      <c r="K5892" s="2">
        <v>1122</v>
      </c>
      <c r="L5892" s="1">
        <v>1739663.09</v>
      </c>
      <c r="M5892" s="1">
        <v>2185709.8199999998</v>
      </c>
      <c r="N5892" s="1">
        <v>530245.07189999998</v>
      </c>
      <c r="O5892" s="1">
        <v>134720.06</v>
      </c>
      <c r="P5892" s="1">
        <v>-87159</v>
      </c>
      <c r="Q5892" s="2">
        <f>-+Table1[[#This Row],[Current Record Count]]+Table1[[#This Row],[Adj Record Count]]</f>
        <v>-262</v>
      </c>
      <c r="R5892" s="1">
        <f>+-Table1[[#This Row],[Current Total ADJUSTMENT_AMOUNT]]+Table1[[#This Row],[Adj Total ADJUSTMENT_AMOUNT]]</f>
        <v>-1597179.16</v>
      </c>
      <c r="S5892" s="1">
        <f>-Table1[[#This Row],[Current Total CHARGE_AMOUNT]]+Table1[[#This Row],[Adj Total CHARGE_AMOUNT]]</f>
        <v>-2103623.4700000002</v>
      </c>
      <c r="T5892" s="1">
        <f>+Table1[[#This Row],[Adj Total TOTAL_COST]]-Table1[[#This Row],[Current Total TOTAL_COST]]</f>
        <v>-525905.26400000008</v>
      </c>
      <c r="U5892" s="1">
        <f>+Table1[[#This Row],[Adj Total CONTRIBUTION_MARGIN]]-Table1[[#This Row],[Current Total CONTRIBUTION_MARGIN]]</f>
        <v>-151342.21000000002</v>
      </c>
      <c r="V5892" s="1">
        <f>+Table1[[#This Row],[Adj Total OPERATING_MARGIN]]-Table1[[#This Row],[Current Total OPERATING_MARGIN]]</f>
        <v>50553.450000000012</v>
      </c>
    </row>
    <row r="5893" spans="1:22" x14ac:dyDescent="0.3">
      <c r="A5893" t="s">
        <v>44</v>
      </c>
      <c r="B5893">
        <v>2025</v>
      </c>
      <c r="C5893" t="s">
        <v>29</v>
      </c>
      <c r="D5893" t="s">
        <v>30</v>
      </c>
      <c r="E5893" s="2">
        <v>1273</v>
      </c>
      <c r="F5893" s="1">
        <v>2030351.69</v>
      </c>
      <c r="G5893" s="1">
        <v>2222570.7200000002</v>
      </c>
      <c r="H5893" s="1">
        <v>745456.63710000005</v>
      </c>
      <c r="I5893" s="1">
        <v>-180405.85</v>
      </c>
      <c r="J5893" s="1">
        <v>-412798.63</v>
      </c>
      <c r="K5893" s="2">
        <v>1245</v>
      </c>
      <c r="L5893" s="1">
        <v>1295840.8899999999</v>
      </c>
      <c r="M5893" s="1">
        <v>1266022.8899999999</v>
      </c>
      <c r="N5893" s="1">
        <v>505442.61589999998</v>
      </c>
      <c r="O5893" s="1">
        <v>-210416.53</v>
      </c>
      <c r="P5893" s="1">
        <v>-362172.15</v>
      </c>
      <c r="Q5893" s="2">
        <f>-+Table1[[#This Row],[Current Record Count]]+Table1[[#This Row],[Adj Record Count]]</f>
        <v>-28</v>
      </c>
      <c r="R5893" s="1">
        <f>+-Table1[[#This Row],[Current Total ADJUSTMENT_AMOUNT]]+Table1[[#This Row],[Adj Total ADJUSTMENT_AMOUNT]]</f>
        <v>-734510.8</v>
      </c>
      <c r="S5893" s="1">
        <f>-Table1[[#This Row],[Current Total CHARGE_AMOUNT]]+Table1[[#This Row],[Adj Total CHARGE_AMOUNT]]</f>
        <v>-956547.83000000031</v>
      </c>
      <c r="T5893" s="1">
        <f>+Table1[[#This Row],[Adj Total TOTAL_COST]]-Table1[[#This Row],[Current Total TOTAL_COST]]</f>
        <v>-240014.02120000008</v>
      </c>
      <c r="U5893" s="1">
        <f>+Table1[[#This Row],[Adj Total CONTRIBUTION_MARGIN]]-Table1[[#This Row],[Current Total CONTRIBUTION_MARGIN]]</f>
        <v>-30010.679999999993</v>
      </c>
      <c r="V5893" s="1">
        <f>+Table1[[#This Row],[Adj Total OPERATING_MARGIN]]-Table1[[#This Row],[Current Total OPERATING_MARGIN]]</f>
        <v>50626.479999999981</v>
      </c>
    </row>
    <row r="5894" spans="1:22" x14ac:dyDescent="0.3">
      <c r="A5894" t="s">
        <v>16</v>
      </c>
      <c r="B5894">
        <v>2021</v>
      </c>
      <c r="C5894" t="s">
        <v>17</v>
      </c>
      <c r="D5894" t="s">
        <v>68</v>
      </c>
      <c r="E5894" s="2">
        <v>1769</v>
      </c>
      <c r="F5894" s="1">
        <v>2207787.65</v>
      </c>
      <c r="G5894" s="1">
        <v>2849519.57</v>
      </c>
      <c r="H5894" s="1">
        <v>732292.70389999996</v>
      </c>
      <c r="I5894" s="1">
        <v>192333.46</v>
      </c>
      <c r="J5894" s="1">
        <v>-12497.82</v>
      </c>
      <c r="K5894" s="2">
        <v>1458</v>
      </c>
      <c r="L5894" s="1">
        <v>404238.54</v>
      </c>
      <c r="M5894" s="1">
        <v>566322.43999999994</v>
      </c>
      <c r="N5894" s="1">
        <v>148425.91529999999</v>
      </c>
      <c r="O5894" s="1">
        <v>82098.960000000006</v>
      </c>
      <c r="P5894" s="1">
        <v>38179.64</v>
      </c>
      <c r="Q5894" s="2">
        <f>-+Table1[[#This Row],[Current Record Count]]+Table1[[#This Row],[Adj Record Count]]</f>
        <v>-311</v>
      </c>
      <c r="R5894" s="1">
        <f>+-Table1[[#This Row],[Current Total ADJUSTMENT_AMOUNT]]+Table1[[#This Row],[Adj Total ADJUSTMENT_AMOUNT]]</f>
        <v>-1803549.1099999999</v>
      </c>
      <c r="S5894" s="1">
        <f>-Table1[[#This Row],[Current Total CHARGE_AMOUNT]]+Table1[[#This Row],[Adj Total CHARGE_AMOUNT]]</f>
        <v>-2283197.13</v>
      </c>
      <c r="T5894" s="1">
        <f>+Table1[[#This Row],[Adj Total TOTAL_COST]]-Table1[[#This Row],[Current Total TOTAL_COST]]</f>
        <v>-583866.78859999997</v>
      </c>
      <c r="U5894" s="1">
        <f>+Table1[[#This Row],[Adj Total CONTRIBUTION_MARGIN]]-Table1[[#This Row],[Current Total CONTRIBUTION_MARGIN]]</f>
        <v>-110234.49999999999</v>
      </c>
      <c r="V5894" s="1">
        <f>+Table1[[#This Row],[Adj Total OPERATING_MARGIN]]-Table1[[#This Row],[Current Total OPERATING_MARGIN]]</f>
        <v>50677.46</v>
      </c>
    </row>
    <row r="5895" spans="1:22" x14ac:dyDescent="0.3">
      <c r="A5895" t="s">
        <v>25</v>
      </c>
      <c r="B5895">
        <v>2021</v>
      </c>
      <c r="C5895" t="s">
        <v>29</v>
      </c>
      <c r="D5895" t="s">
        <v>43</v>
      </c>
      <c r="E5895" s="2">
        <v>478</v>
      </c>
      <c r="F5895" s="1">
        <v>1150731.31</v>
      </c>
      <c r="G5895" s="1">
        <v>1380493.91</v>
      </c>
      <c r="H5895" s="1">
        <v>119899.29760000001</v>
      </c>
      <c r="I5895" s="1">
        <v>162520.01999999999</v>
      </c>
      <c r="J5895" s="1">
        <v>129659.5</v>
      </c>
      <c r="K5895" s="2">
        <v>1271</v>
      </c>
      <c r="L5895" s="1">
        <v>4274539.2</v>
      </c>
      <c r="M5895" s="1">
        <v>5512212.3200000003</v>
      </c>
      <c r="N5895" s="1">
        <v>1143394.8637000001</v>
      </c>
      <c r="O5895" s="1">
        <v>554900.41</v>
      </c>
      <c r="P5895" s="1">
        <v>180612.09</v>
      </c>
      <c r="Q5895" s="2">
        <f>-+Table1[[#This Row],[Current Record Count]]+Table1[[#This Row],[Adj Record Count]]</f>
        <v>793</v>
      </c>
      <c r="R5895" s="1">
        <f>+-Table1[[#This Row],[Current Total ADJUSTMENT_AMOUNT]]+Table1[[#This Row],[Adj Total ADJUSTMENT_AMOUNT]]</f>
        <v>3123807.89</v>
      </c>
      <c r="S5895" s="1">
        <f>-Table1[[#This Row],[Current Total CHARGE_AMOUNT]]+Table1[[#This Row],[Adj Total CHARGE_AMOUNT]]</f>
        <v>4131718.41</v>
      </c>
      <c r="T5895" s="1">
        <f>+Table1[[#This Row],[Adj Total TOTAL_COST]]-Table1[[#This Row],[Current Total TOTAL_COST]]</f>
        <v>1023495.5661000001</v>
      </c>
      <c r="U5895" s="1">
        <f>+Table1[[#This Row],[Adj Total CONTRIBUTION_MARGIN]]-Table1[[#This Row],[Current Total CONTRIBUTION_MARGIN]]</f>
        <v>392380.39</v>
      </c>
      <c r="V5895" s="1">
        <f>+Table1[[#This Row],[Adj Total OPERATING_MARGIN]]-Table1[[#This Row],[Current Total OPERATING_MARGIN]]</f>
        <v>50952.59</v>
      </c>
    </row>
    <row r="5896" spans="1:22" x14ac:dyDescent="0.3">
      <c r="A5896" t="s">
        <v>81</v>
      </c>
      <c r="B5896">
        <v>2020</v>
      </c>
      <c r="C5896" t="s">
        <v>29</v>
      </c>
      <c r="D5896" t="s">
        <v>62</v>
      </c>
      <c r="E5896" s="2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2">
        <v>66</v>
      </c>
      <c r="L5896" s="1">
        <v>720512.34</v>
      </c>
      <c r="M5896" s="1">
        <v>1152177.3400000001</v>
      </c>
      <c r="N5896" s="1">
        <v>379304.62939999998</v>
      </c>
      <c r="O5896" s="1">
        <v>142403.72</v>
      </c>
      <c r="P5896" s="1">
        <v>51650.49</v>
      </c>
      <c r="Q5896" s="2">
        <f>-+Table1[[#This Row],[Current Record Count]]+Table1[[#This Row],[Adj Record Count]]</f>
        <v>66</v>
      </c>
      <c r="R5896" s="1">
        <f>+-Table1[[#This Row],[Current Total ADJUSTMENT_AMOUNT]]+Table1[[#This Row],[Adj Total ADJUSTMENT_AMOUNT]]</f>
        <v>720512.34</v>
      </c>
      <c r="S5896" s="1">
        <f>-Table1[[#This Row],[Current Total CHARGE_AMOUNT]]+Table1[[#This Row],[Adj Total CHARGE_AMOUNT]]</f>
        <v>1152177.3400000001</v>
      </c>
      <c r="T5896" s="1">
        <f>+Table1[[#This Row],[Adj Total TOTAL_COST]]-Table1[[#This Row],[Current Total TOTAL_COST]]</f>
        <v>379304.62939999998</v>
      </c>
      <c r="U5896" s="1">
        <f>+Table1[[#This Row],[Adj Total CONTRIBUTION_MARGIN]]-Table1[[#This Row],[Current Total CONTRIBUTION_MARGIN]]</f>
        <v>142403.72</v>
      </c>
      <c r="V5896" s="1">
        <f>+Table1[[#This Row],[Adj Total OPERATING_MARGIN]]-Table1[[#This Row],[Current Total OPERATING_MARGIN]]</f>
        <v>51650.49</v>
      </c>
    </row>
    <row r="5897" spans="1:22" x14ac:dyDescent="0.3">
      <c r="A5897" t="s">
        <v>82</v>
      </c>
      <c r="B5897">
        <v>2024</v>
      </c>
      <c r="C5897" t="s">
        <v>29</v>
      </c>
      <c r="D5897" t="s">
        <v>38</v>
      </c>
      <c r="E5897" s="2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2">
        <v>1</v>
      </c>
      <c r="L5897" s="1">
        <v>30866.22</v>
      </c>
      <c r="M5897" s="1">
        <v>90804.41</v>
      </c>
      <c r="N5897" s="1">
        <v>7923.7390999999998</v>
      </c>
      <c r="O5897" s="1">
        <v>53858.53</v>
      </c>
      <c r="P5897" s="1">
        <v>52014.45</v>
      </c>
      <c r="Q5897" s="2">
        <f>-+Table1[[#This Row],[Current Record Count]]+Table1[[#This Row],[Adj Record Count]]</f>
        <v>1</v>
      </c>
      <c r="R5897" s="1">
        <f>+-Table1[[#This Row],[Current Total ADJUSTMENT_AMOUNT]]+Table1[[#This Row],[Adj Total ADJUSTMENT_AMOUNT]]</f>
        <v>30866.22</v>
      </c>
      <c r="S5897" s="1">
        <f>-Table1[[#This Row],[Current Total CHARGE_AMOUNT]]+Table1[[#This Row],[Adj Total CHARGE_AMOUNT]]</f>
        <v>90804.41</v>
      </c>
      <c r="T5897" s="1">
        <f>+Table1[[#This Row],[Adj Total TOTAL_COST]]-Table1[[#This Row],[Current Total TOTAL_COST]]</f>
        <v>7923.7390999999998</v>
      </c>
      <c r="U5897" s="1">
        <f>+Table1[[#This Row],[Adj Total CONTRIBUTION_MARGIN]]-Table1[[#This Row],[Current Total CONTRIBUTION_MARGIN]]</f>
        <v>53858.53</v>
      </c>
      <c r="V5897" s="1">
        <f>+Table1[[#This Row],[Adj Total OPERATING_MARGIN]]-Table1[[#This Row],[Current Total OPERATING_MARGIN]]</f>
        <v>52014.45</v>
      </c>
    </row>
    <row r="5898" spans="1:22" x14ac:dyDescent="0.3">
      <c r="A5898" t="s">
        <v>33</v>
      </c>
      <c r="B5898">
        <v>2022</v>
      </c>
      <c r="C5898" t="s">
        <v>72</v>
      </c>
      <c r="D5898" t="s">
        <v>72</v>
      </c>
      <c r="E5898" s="2">
        <v>14</v>
      </c>
      <c r="F5898" s="1">
        <v>104040.75</v>
      </c>
      <c r="G5898" s="1">
        <v>137082.56</v>
      </c>
      <c r="H5898" s="1">
        <v>85688.140899999999</v>
      </c>
      <c r="I5898" s="1">
        <v>-14278.61</v>
      </c>
      <c r="J5898" s="1">
        <v>-52435.32</v>
      </c>
      <c r="K5898" s="2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2">
        <f>-+Table1[[#This Row],[Current Record Count]]+Table1[[#This Row],[Adj Record Count]]</f>
        <v>-14</v>
      </c>
      <c r="R5898" s="1">
        <f>+-Table1[[#This Row],[Current Total ADJUSTMENT_AMOUNT]]+Table1[[#This Row],[Adj Total ADJUSTMENT_AMOUNT]]</f>
        <v>-104040.75</v>
      </c>
      <c r="S5898" s="1">
        <f>-Table1[[#This Row],[Current Total CHARGE_AMOUNT]]+Table1[[#This Row],[Adj Total CHARGE_AMOUNT]]</f>
        <v>-137082.56</v>
      </c>
      <c r="T5898" s="1">
        <f>+Table1[[#This Row],[Adj Total TOTAL_COST]]-Table1[[#This Row],[Current Total TOTAL_COST]]</f>
        <v>-85688.140899999999</v>
      </c>
      <c r="U5898" s="1">
        <f>+Table1[[#This Row],[Adj Total CONTRIBUTION_MARGIN]]-Table1[[#This Row],[Current Total CONTRIBUTION_MARGIN]]</f>
        <v>14278.61</v>
      </c>
      <c r="V5898" s="1">
        <f>+Table1[[#This Row],[Adj Total OPERATING_MARGIN]]-Table1[[#This Row],[Current Total OPERATING_MARGIN]]</f>
        <v>52435.32</v>
      </c>
    </row>
    <row r="5899" spans="1:22" x14ac:dyDescent="0.3">
      <c r="A5899" t="s">
        <v>33</v>
      </c>
      <c r="B5899">
        <v>2025</v>
      </c>
      <c r="C5899" t="s">
        <v>29</v>
      </c>
      <c r="D5899" t="s">
        <v>43</v>
      </c>
      <c r="E5899" s="2">
        <v>69</v>
      </c>
      <c r="F5899" s="1">
        <v>402590.1</v>
      </c>
      <c r="G5899" s="1">
        <v>715587.36</v>
      </c>
      <c r="H5899" s="1">
        <v>361642.28370000003</v>
      </c>
      <c r="I5899" s="1">
        <v>130756.11</v>
      </c>
      <c r="J5899" s="1">
        <v>-52711.08</v>
      </c>
      <c r="K5899" s="2">
        <v>4</v>
      </c>
      <c r="L5899" s="1">
        <v>1039.3599999999999</v>
      </c>
      <c r="M5899" s="1">
        <v>1531</v>
      </c>
      <c r="N5899" s="1">
        <v>413.71480000000003</v>
      </c>
      <c r="O5899" s="1">
        <v>129.12</v>
      </c>
      <c r="P5899" s="1">
        <v>68.2</v>
      </c>
      <c r="Q5899" s="2">
        <f>-+Table1[[#This Row],[Current Record Count]]+Table1[[#This Row],[Adj Record Count]]</f>
        <v>-65</v>
      </c>
      <c r="R5899" s="1">
        <f>+-Table1[[#This Row],[Current Total ADJUSTMENT_AMOUNT]]+Table1[[#This Row],[Adj Total ADJUSTMENT_AMOUNT]]</f>
        <v>-401550.74</v>
      </c>
      <c r="S5899" s="1">
        <f>-Table1[[#This Row],[Current Total CHARGE_AMOUNT]]+Table1[[#This Row],[Adj Total CHARGE_AMOUNT]]</f>
        <v>-714056.36</v>
      </c>
      <c r="T5899" s="1">
        <f>+Table1[[#This Row],[Adj Total TOTAL_COST]]-Table1[[#This Row],[Current Total TOTAL_COST]]</f>
        <v>-361228.56890000001</v>
      </c>
      <c r="U5899" s="1">
        <f>+Table1[[#This Row],[Adj Total CONTRIBUTION_MARGIN]]-Table1[[#This Row],[Current Total CONTRIBUTION_MARGIN]]</f>
        <v>-130626.99</v>
      </c>
      <c r="V5899" s="1">
        <f>+Table1[[#This Row],[Adj Total OPERATING_MARGIN]]-Table1[[#This Row],[Current Total OPERATING_MARGIN]]</f>
        <v>52779.28</v>
      </c>
    </row>
    <row r="5900" spans="1:22" x14ac:dyDescent="0.3">
      <c r="A5900" t="s">
        <v>35</v>
      </c>
      <c r="B5900">
        <v>2025</v>
      </c>
      <c r="C5900" t="s">
        <v>90</v>
      </c>
      <c r="D5900" t="s">
        <v>90</v>
      </c>
      <c r="E5900" s="2">
        <v>60</v>
      </c>
      <c r="F5900" s="1">
        <v>482206.5</v>
      </c>
      <c r="G5900" s="1">
        <v>622226.79</v>
      </c>
      <c r="H5900" s="1">
        <v>168618.45110000001</v>
      </c>
      <c r="I5900" s="1">
        <v>-5230.3</v>
      </c>
      <c r="J5900" s="1">
        <v>-52545.56</v>
      </c>
      <c r="K5900" s="2">
        <v>4</v>
      </c>
      <c r="L5900" s="1">
        <v>1212.17</v>
      </c>
      <c r="M5900" s="1">
        <v>2011</v>
      </c>
      <c r="N5900" s="1">
        <v>258.14359999999999</v>
      </c>
      <c r="O5900" s="1">
        <v>442.84</v>
      </c>
      <c r="P5900" s="1">
        <v>361.48</v>
      </c>
      <c r="Q5900" s="2">
        <f>-+Table1[[#This Row],[Current Record Count]]+Table1[[#This Row],[Adj Record Count]]</f>
        <v>-56</v>
      </c>
      <c r="R5900" s="1">
        <f>+-Table1[[#This Row],[Current Total ADJUSTMENT_AMOUNT]]+Table1[[#This Row],[Adj Total ADJUSTMENT_AMOUNT]]</f>
        <v>-480994.33</v>
      </c>
      <c r="S5900" s="1">
        <f>-Table1[[#This Row],[Current Total CHARGE_AMOUNT]]+Table1[[#This Row],[Adj Total CHARGE_AMOUNT]]</f>
        <v>-620215.79</v>
      </c>
      <c r="T5900" s="1">
        <f>+Table1[[#This Row],[Adj Total TOTAL_COST]]-Table1[[#This Row],[Current Total TOTAL_COST]]</f>
        <v>-168360.3075</v>
      </c>
      <c r="U5900" s="1">
        <f>+Table1[[#This Row],[Adj Total CONTRIBUTION_MARGIN]]-Table1[[#This Row],[Current Total CONTRIBUTION_MARGIN]]</f>
        <v>5673.14</v>
      </c>
      <c r="V5900" s="1">
        <f>+Table1[[#This Row],[Adj Total OPERATING_MARGIN]]-Table1[[#This Row],[Current Total OPERATING_MARGIN]]</f>
        <v>52907.040000000001</v>
      </c>
    </row>
    <row r="5901" spans="1:22" x14ac:dyDescent="0.3">
      <c r="A5901" t="s">
        <v>33</v>
      </c>
      <c r="B5901">
        <v>2024</v>
      </c>
      <c r="C5901" t="s">
        <v>20</v>
      </c>
      <c r="D5901" t="s">
        <v>97</v>
      </c>
      <c r="E5901" s="2">
        <v>40</v>
      </c>
      <c r="F5901" s="1">
        <v>847980.76</v>
      </c>
      <c r="G5901" s="1">
        <v>1023780.22</v>
      </c>
      <c r="H5901" s="1">
        <v>302720.81790000002</v>
      </c>
      <c r="I5901" s="1">
        <v>-11593.78</v>
      </c>
      <c r="J5901" s="1">
        <v>-46271.71</v>
      </c>
      <c r="K5901" s="2">
        <v>6</v>
      </c>
      <c r="L5901" s="1">
        <v>35593.760000000002</v>
      </c>
      <c r="M5901" s="1">
        <v>36700.04</v>
      </c>
      <c r="N5901" s="1">
        <v>11324.8649</v>
      </c>
      <c r="O5901" s="1">
        <v>7837.47</v>
      </c>
      <c r="P5901" s="1">
        <v>6790.48</v>
      </c>
      <c r="Q5901" s="2">
        <f>-+Table1[[#This Row],[Current Record Count]]+Table1[[#This Row],[Adj Record Count]]</f>
        <v>-34</v>
      </c>
      <c r="R5901" s="1">
        <f>+-Table1[[#This Row],[Current Total ADJUSTMENT_AMOUNT]]+Table1[[#This Row],[Adj Total ADJUSTMENT_AMOUNT]]</f>
        <v>-812387</v>
      </c>
      <c r="S5901" s="1">
        <f>-Table1[[#This Row],[Current Total CHARGE_AMOUNT]]+Table1[[#This Row],[Adj Total CHARGE_AMOUNT]]</f>
        <v>-987080.17999999993</v>
      </c>
      <c r="T5901" s="1">
        <f>+Table1[[#This Row],[Adj Total TOTAL_COST]]-Table1[[#This Row],[Current Total TOTAL_COST]]</f>
        <v>-291395.95300000004</v>
      </c>
      <c r="U5901" s="1">
        <f>+Table1[[#This Row],[Adj Total CONTRIBUTION_MARGIN]]-Table1[[#This Row],[Current Total CONTRIBUTION_MARGIN]]</f>
        <v>19431.25</v>
      </c>
      <c r="V5901" s="1">
        <f>+Table1[[#This Row],[Adj Total OPERATING_MARGIN]]-Table1[[#This Row],[Current Total OPERATING_MARGIN]]</f>
        <v>53062.19</v>
      </c>
    </row>
    <row r="5902" spans="1:22" x14ac:dyDescent="0.3">
      <c r="A5902" t="s">
        <v>25</v>
      </c>
      <c r="B5902">
        <v>2021</v>
      </c>
      <c r="C5902" t="s">
        <v>29</v>
      </c>
      <c r="D5902" t="s">
        <v>65</v>
      </c>
      <c r="E5902" s="2">
        <v>425</v>
      </c>
      <c r="F5902" s="1">
        <v>1155229.69</v>
      </c>
      <c r="G5902" s="1">
        <v>1425639.51</v>
      </c>
      <c r="H5902" s="1">
        <v>112906.5137</v>
      </c>
      <c r="I5902" s="1">
        <v>223067.7</v>
      </c>
      <c r="J5902" s="1">
        <v>192225.1</v>
      </c>
      <c r="K5902" s="2">
        <v>636</v>
      </c>
      <c r="L5902" s="1">
        <v>1797088.03</v>
      </c>
      <c r="M5902" s="1">
        <v>2228022.2999999998</v>
      </c>
      <c r="N5902" s="1">
        <v>243271.8058</v>
      </c>
      <c r="O5902" s="1">
        <v>323451.93</v>
      </c>
      <c r="P5902" s="1">
        <v>245378.13</v>
      </c>
      <c r="Q5902" s="2">
        <f>-+Table1[[#This Row],[Current Record Count]]+Table1[[#This Row],[Adj Record Count]]</f>
        <v>211</v>
      </c>
      <c r="R5902" s="1">
        <f>+-Table1[[#This Row],[Current Total ADJUSTMENT_AMOUNT]]+Table1[[#This Row],[Adj Total ADJUSTMENT_AMOUNT]]</f>
        <v>641858.34000000008</v>
      </c>
      <c r="S5902" s="1">
        <f>-Table1[[#This Row],[Current Total CHARGE_AMOUNT]]+Table1[[#This Row],[Adj Total CHARGE_AMOUNT]]</f>
        <v>802382.7899999998</v>
      </c>
      <c r="T5902" s="1">
        <f>+Table1[[#This Row],[Adj Total TOTAL_COST]]-Table1[[#This Row],[Current Total TOTAL_COST]]</f>
        <v>130365.29210000001</v>
      </c>
      <c r="U5902" s="1">
        <f>+Table1[[#This Row],[Adj Total CONTRIBUTION_MARGIN]]-Table1[[#This Row],[Current Total CONTRIBUTION_MARGIN]]</f>
        <v>100384.22999999998</v>
      </c>
      <c r="V5902" s="1">
        <f>+Table1[[#This Row],[Adj Total OPERATING_MARGIN]]-Table1[[#This Row],[Current Total OPERATING_MARGIN]]</f>
        <v>53153.03</v>
      </c>
    </row>
    <row r="5903" spans="1:22" x14ac:dyDescent="0.3">
      <c r="A5903" t="s">
        <v>33</v>
      </c>
      <c r="B5903">
        <v>2022</v>
      </c>
      <c r="C5903" t="s">
        <v>46</v>
      </c>
      <c r="D5903" t="s">
        <v>46</v>
      </c>
      <c r="E5903" s="2">
        <v>311</v>
      </c>
      <c r="F5903" s="1">
        <v>3179801.84</v>
      </c>
      <c r="G5903" s="1">
        <v>4331819.37</v>
      </c>
      <c r="H5903" s="1">
        <v>1243906.5478000001</v>
      </c>
      <c r="I5903" s="1">
        <v>266313.58</v>
      </c>
      <c r="J5903" s="1">
        <v>-53728.39</v>
      </c>
      <c r="K5903" s="2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2">
        <f>-+Table1[[#This Row],[Current Record Count]]+Table1[[#This Row],[Adj Record Count]]</f>
        <v>-311</v>
      </c>
      <c r="R5903" s="1">
        <f>+-Table1[[#This Row],[Current Total ADJUSTMENT_AMOUNT]]+Table1[[#This Row],[Adj Total ADJUSTMENT_AMOUNT]]</f>
        <v>-3179801.84</v>
      </c>
      <c r="S5903" s="1">
        <f>-Table1[[#This Row],[Current Total CHARGE_AMOUNT]]+Table1[[#This Row],[Adj Total CHARGE_AMOUNT]]</f>
        <v>-4331819.37</v>
      </c>
      <c r="T5903" s="1">
        <f>+Table1[[#This Row],[Adj Total TOTAL_COST]]-Table1[[#This Row],[Current Total TOTAL_COST]]</f>
        <v>-1243906.5478000001</v>
      </c>
      <c r="U5903" s="1">
        <f>+Table1[[#This Row],[Adj Total CONTRIBUTION_MARGIN]]-Table1[[#This Row],[Current Total CONTRIBUTION_MARGIN]]</f>
        <v>-266313.58</v>
      </c>
      <c r="V5903" s="1">
        <f>+Table1[[#This Row],[Adj Total OPERATING_MARGIN]]-Table1[[#This Row],[Current Total OPERATING_MARGIN]]</f>
        <v>53728.39</v>
      </c>
    </row>
    <row r="5904" spans="1:22" x14ac:dyDescent="0.3">
      <c r="A5904" t="s">
        <v>25</v>
      </c>
      <c r="B5904">
        <v>2020</v>
      </c>
      <c r="C5904" t="s">
        <v>17</v>
      </c>
      <c r="D5904" t="s">
        <v>45</v>
      </c>
      <c r="E5904" s="2">
        <v>107</v>
      </c>
      <c r="F5904" s="1">
        <v>243546.08</v>
      </c>
      <c r="G5904" s="1">
        <v>342327.51</v>
      </c>
      <c r="H5904" s="1">
        <v>32689.389500000001</v>
      </c>
      <c r="I5904" s="1">
        <v>73149.94</v>
      </c>
      <c r="J5904" s="1">
        <v>64494.95</v>
      </c>
      <c r="K5904" s="2">
        <v>223</v>
      </c>
      <c r="L5904" s="1">
        <v>655686.5</v>
      </c>
      <c r="M5904" s="1">
        <v>989649.04</v>
      </c>
      <c r="N5904" s="1">
        <v>212748.9013</v>
      </c>
      <c r="O5904" s="1">
        <v>186525.19</v>
      </c>
      <c r="P5904" s="1">
        <v>118237.15</v>
      </c>
      <c r="Q5904" s="2">
        <f>-+Table1[[#This Row],[Current Record Count]]+Table1[[#This Row],[Adj Record Count]]</f>
        <v>116</v>
      </c>
      <c r="R5904" s="1">
        <f>+-Table1[[#This Row],[Current Total ADJUSTMENT_AMOUNT]]+Table1[[#This Row],[Adj Total ADJUSTMENT_AMOUNT]]</f>
        <v>412140.42000000004</v>
      </c>
      <c r="S5904" s="1">
        <f>-Table1[[#This Row],[Current Total CHARGE_AMOUNT]]+Table1[[#This Row],[Adj Total CHARGE_AMOUNT]]</f>
        <v>647321.53</v>
      </c>
      <c r="T5904" s="1">
        <f>+Table1[[#This Row],[Adj Total TOTAL_COST]]-Table1[[#This Row],[Current Total TOTAL_COST]]</f>
        <v>180059.51180000001</v>
      </c>
      <c r="U5904" s="1">
        <f>+Table1[[#This Row],[Adj Total CONTRIBUTION_MARGIN]]-Table1[[#This Row],[Current Total CONTRIBUTION_MARGIN]]</f>
        <v>113375.25</v>
      </c>
      <c r="V5904" s="1">
        <f>+Table1[[#This Row],[Adj Total OPERATING_MARGIN]]-Table1[[#This Row],[Current Total OPERATING_MARGIN]]</f>
        <v>53742.2</v>
      </c>
    </row>
    <row r="5905" spans="1:22" x14ac:dyDescent="0.3">
      <c r="A5905" t="s">
        <v>39</v>
      </c>
      <c r="B5905">
        <v>2023</v>
      </c>
      <c r="C5905" t="s">
        <v>20</v>
      </c>
      <c r="D5905" t="s">
        <v>89</v>
      </c>
      <c r="E5905" s="2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2">
        <v>35</v>
      </c>
      <c r="L5905" s="1">
        <v>383809.95</v>
      </c>
      <c r="M5905" s="1">
        <v>599613.65</v>
      </c>
      <c r="N5905" s="1">
        <v>169469.70610000001</v>
      </c>
      <c r="O5905" s="1">
        <v>107842.71</v>
      </c>
      <c r="P5905" s="1">
        <v>53839.91</v>
      </c>
      <c r="Q5905" s="2">
        <f>-+Table1[[#This Row],[Current Record Count]]+Table1[[#This Row],[Adj Record Count]]</f>
        <v>35</v>
      </c>
      <c r="R5905" s="1">
        <f>+-Table1[[#This Row],[Current Total ADJUSTMENT_AMOUNT]]+Table1[[#This Row],[Adj Total ADJUSTMENT_AMOUNT]]</f>
        <v>383809.95</v>
      </c>
      <c r="S5905" s="1">
        <f>-Table1[[#This Row],[Current Total CHARGE_AMOUNT]]+Table1[[#This Row],[Adj Total CHARGE_AMOUNT]]</f>
        <v>599613.65</v>
      </c>
      <c r="T5905" s="1">
        <f>+Table1[[#This Row],[Adj Total TOTAL_COST]]-Table1[[#This Row],[Current Total TOTAL_COST]]</f>
        <v>169469.70610000001</v>
      </c>
      <c r="U5905" s="1">
        <f>+Table1[[#This Row],[Adj Total CONTRIBUTION_MARGIN]]-Table1[[#This Row],[Current Total CONTRIBUTION_MARGIN]]</f>
        <v>107842.71</v>
      </c>
      <c r="V5905" s="1">
        <f>+Table1[[#This Row],[Adj Total OPERATING_MARGIN]]-Table1[[#This Row],[Current Total OPERATING_MARGIN]]</f>
        <v>53839.91</v>
      </c>
    </row>
    <row r="5906" spans="1:22" x14ac:dyDescent="0.3">
      <c r="A5906" t="s">
        <v>35</v>
      </c>
      <c r="B5906">
        <v>2025</v>
      </c>
      <c r="C5906" t="s">
        <v>51</v>
      </c>
      <c r="D5906" t="s">
        <v>51</v>
      </c>
      <c r="E5906" s="2">
        <v>450</v>
      </c>
      <c r="F5906" s="1">
        <v>2998909.94</v>
      </c>
      <c r="G5906" s="1">
        <v>3894004.69</v>
      </c>
      <c r="H5906" s="1">
        <v>553033.22169999999</v>
      </c>
      <c r="I5906" s="1">
        <v>119874.8</v>
      </c>
      <c r="J5906" s="1">
        <v>-54175.88</v>
      </c>
      <c r="K5906" s="2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2">
        <f>-+Table1[[#This Row],[Current Record Count]]+Table1[[#This Row],[Adj Record Count]]</f>
        <v>-450</v>
      </c>
      <c r="R5906" s="1">
        <f>+-Table1[[#This Row],[Current Total ADJUSTMENT_AMOUNT]]+Table1[[#This Row],[Adj Total ADJUSTMENT_AMOUNT]]</f>
        <v>-2998909.94</v>
      </c>
      <c r="S5906" s="1">
        <f>-Table1[[#This Row],[Current Total CHARGE_AMOUNT]]+Table1[[#This Row],[Adj Total CHARGE_AMOUNT]]</f>
        <v>-3894004.69</v>
      </c>
      <c r="T5906" s="1">
        <f>+Table1[[#This Row],[Adj Total TOTAL_COST]]-Table1[[#This Row],[Current Total TOTAL_COST]]</f>
        <v>-553033.22169999999</v>
      </c>
      <c r="U5906" s="1">
        <f>+Table1[[#This Row],[Adj Total CONTRIBUTION_MARGIN]]-Table1[[#This Row],[Current Total CONTRIBUTION_MARGIN]]</f>
        <v>-119874.8</v>
      </c>
      <c r="V5906" s="1">
        <f>+Table1[[#This Row],[Adj Total OPERATING_MARGIN]]-Table1[[#This Row],[Current Total OPERATING_MARGIN]]</f>
        <v>54175.88</v>
      </c>
    </row>
    <row r="5907" spans="1:22" x14ac:dyDescent="0.3">
      <c r="A5907" t="s">
        <v>22</v>
      </c>
      <c r="B5907">
        <v>2020</v>
      </c>
      <c r="C5907" t="s">
        <v>26</v>
      </c>
      <c r="D5907" t="s">
        <v>26</v>
      </c>
      <c r="E5907" s="2">
        <v>5975</v>
      </c>
      <c r="F5907" s="1">
        <v>2199020.25</v>
      </c>
      <c r="G5907" s="1">
        <v>3039174.04</v>
      </c>
      <c r="H5907" s="1">
        <v>2004325.2152</v>
      </c>
      <c r="I5907" s="1">
        <v>-583718</v>
      </c>
      <c r="J5907" s="1">
        <v>-1171059.26</v>
      </c>
      <c r="K5907" s="2">
        <v>5858</v>
      </c>
      <c r="L5907" s="1">
        <v>1999987.48</v>
      </c>
      <c r="M5907" s="1">
        <v>2763491.95</v>
      </c>
      <c r="N5907" s="1">
        <v>1873010.5703</v>
      </c>
      <c r="O5907" s="1">
        <v>-583269.68999999994</v>
      </c>
      <c r="P5907" s="1">
        <v>-1116130.76</v>
      </c>
      <c r="Q5907" s="2">
        <f>-+Table1[[#This Row],[Current Record Count]]+Table1[[#This Row],[Adj Record Count]]</f>
        <v>-117</v>
      </c>
      <c r="R5907" s="1">
        <f>+-Table1[[#This Row],[Current Total ADJUSTMENT_AMOUNT]]+Table1[[#This Row],[Adj Total ADJUSTMENT_AMOUNT]]</f>
        <v>-199032.77000000002</v>
      </c>
      <c r="S5907" s="1">
        <f>-Table1[[#This Row],[Current Total CHARGE_AMOUNT]]+Table1[[#This Row],[Adj Total CHARGE_AMOUNT]]</f>
        <v>-275682.08999999985</v>
      </c>
      <c r="T5907" s="1">
        <f>+Table1[[#This Row],[Adj Total TOTAL_COST]]-Table1[[#This Row],[Current Total TOTAL_COST]]</f>
        <v>-131314.64489999996</v>
      </c>
      <c r="U5907" s="1">
        <f>+Table1[[#This Row],[Adj Total CONTRIBUTION_MARGIN]]-Table1[[#This Row],[Current Total CONTRIBUTION_MARGIN]]</f>
        <v>448.31000000005588</v>
      </c>
      <c r="V5907" s="1">
        <f>+Table1[[#This Row],[Adj Total OPERATING_MARGIN]]-Table1[[#This Row],[Current Total OPERATING_MARGIN]]</f>
        <v>54928.5</v>
      </c>
    </row>
    <row r="5908" spans="1:22" x14ac:dyDescent="0.3">
      <c r="A5908" t="s">
        <v>25</v>
      </c>
      <c r="B5908">
        <v>2022</v>
      </c>
      <c r="C5908" t="s">
        <v>17</v>
      </c>
      <c r="D5908" t="s">
        <v>91</v>
      </c>
      <c r="E5908" s="2">
        <v>1</v>
      </c>
      <c r="F5908" s="1">
        <v>2367.54</v>
      </c>
      <c r="G5908" s="1">
        <v>2478.0100000000002</v>
      </c>
      <c r="H5908" s="1">
        <v>117.6915</v>
      </c>
      <c r="I5908" s="1">
        <v>33.880000000000003</v>
      </c>
      <c r="J5908" s="1">
        <v>0.95</v>
      </c>
      <c r="K5908" s="2">
        <v>87</v>
      </c>
      <c r="L5908" s="1">
        <v>346911.26</v>
      </c>
      <c r="M5908" s="1">
        <v>460108.51</v>
      </c>
      <c r="N5908" s="1">
        <v>66131.582399999999</v>
      </c>
      <c r="O5908" s="1">
        <v>72721.55</v>
      </c>
      <c r="P5908" s="1">
        <v>55007.89</v>
      </c>
      <c r="Q5908" s="2">
        <f>-+Table1[[#This Row],[Current Record Count]]+Table1[[#This Row],[Adj Record Count]]</f>
        <v>86</v>
      </c>
      <c r="R5908" s="1">
        <f>+-Table1[[#This Row],[Current Total ADJUSTMENT_AMOUNT]]+Table1[[#This Row],[Adj Total ADJUSTMENT_AMOUNT]]</f>
        <v>344543.72000000003</v>
      </c>
      <c r="S5908" s="1">
        <f>-Table1[[#This Row],[Current Total CHARGE_AMOUNT]]+Table1[[#This Row],[Adj Total CHARGE_AMOUNT]]</f>
        <v>457630.5</v>
      </c>
      <c r="T5908" s="1">
        <f>+Table1[[#This Row],[Adj Total TOTAL_COST]]-Table1[[#This Row],[Current Total TOTAL_COST]]</f>
        <v>66013.890899999999</v>
      </c>
      <c r="U5908" s="1">
        <f>+Table1[[#This Row],[Adj Total CONTRIBUTION_MARGIN]]-Table1[[#This Row],[Current Total CONTRIBUTION_MARGIN]]</f>
        <v>72687.67</v>
      </c>
      <c r="V5908" s="1">
        <f>+Table1[[#This Row],[Adj Total OPERATING_MARGIN]]-Table1[[#This Row],[Current Total OPERATING_MARGIN]]</f>
        <v>55006.94</v>
      </c>
    </row>
    <row r="5909" spans="1:22" x14ac:dyDescent="0.3">
      <c r="A5909" t="s">
        <v>22</v>
      </c>
      <c r="B5909">
        <v>2020</v>
      </c>
      <c r="C5909" t="s">
        <v>60</v>
      </c>
      <c r="D5909" t="s">
        <v>60</v>
      </c>
      <c r="E5909" s="2">
        <v>1251</v>
      </c>
      <c r="F5909" s="1">
        <v>3006056.77</v>
      </c>
      <c r="G5909" s="1">
        <v>4248716.67</v>
      </c>
      <c r="H5909" s="1">
        <v>1416141.4934</v>
      </c>
      <c r="I5909" s="1">
        <v>408785.38</v>
      </c>
      <c r="J5909" s="1">
        <v>-181402.06</v>
      </c>
      <c r="K5909" s="2">
        <v>147</v>
      </c>
      <c r="L5909" s="1">
        <v>53674.46</v>
      </c>
      <c r="M5909" s="1">
        <v>75856.070000000007</v>
      </c>
      <c r="N5909" s="1">
        <v>147645.21909999999</v>
      </c>
      <c r="O5909" s="1">
        <v>-25852.22</v>
      </c>
      <c r="P5909" s="1">
        <v>-125997.47</v>
      </c>
      <c r="Q5909" s="2">
        <f>-+Table1[[#This Row],[Current Record Count]]+Table1[[#This Row],[Adj Record Count]]</f>
        <v>-1104</v>
      </c>
      <c r="R5909" s="1">
        <f>+-Table1[[#This Row],[Current Total ADJUSTMENT_AMOUNT]]+Table1[[#This Row],[Adj Total ADJUSTMENT_AMOUNT]]</f>
        <v>-2952382.31</v>
      </c>
      <c r="S5909" s="1">
        <f>-Table1[[#This Row],[Current Total CHARGE_AMOUNT]]+Table1[[#This Row],[Adj Total CHARGE_AMOUNT]]</f>
        <v>-4172860.6</v>
      </c>
      <c r="T5909" s="1">
        <f>+Table1[[#This Row],[Adj Total TOTAL_COST]]-Table1[[#This Row],[Current Total TOTAL_COST]]</f>
        <v>-1268496.2743000002</v>
      </c>
      <c r="U5909" s="1">
        <f>+Table1[[#This Row],[Adj Total CONTRIBUTION_MARGIN]]-Table1[[#This Row],[Current Total CONTRIBUTION_MARGIN]]</f>
        <v>-434637.6</v>
      </c>
      <c r="V5909" s="1">
        <f>+Table1[[#This Row],[Adj Total OPERATING_MARGIN]]-Table1[[#This Row],[Current Total OPERATING_MARGIN]]</f>
        <v>55404.59</v>
      </c>
    </row>
    <row r="5910" spans="1:22" x14ac:dyDescent="0.3">
      <c r="A5910" t="s">
        <v>16</v>
      </c>
      <c r="B5910">
        <v>2020</v>
      </c>
      <c r="C5910" t="s">
        <v>72</v>
      </c>
      <c r="D5910" t="s">
        <v>72</v>
      </c>
      <c r="E5910" s="2">
        <v>78</v>
      </c>
      <c r="F5910" s="1">
        <v>166013.79999999999</v>
      </c>
      <c r="G5910" s="1">
        <v>238452.62</v>
      </c>
      <c r="H5910" s="1">
        <v>142138.30239999999</v>
      </c>
      <c r="I5910" s="1">
        <v>-15257.39</v>
      </c>
      <c r="J5910" s="1">
        <v>-70431.83</v>
      </c>
      <c r="K5910" s="2">
        <v>56</v>
      </c>
      <c r="L5910" s="1">
        <v>49132.21</v>
      </c>
      <c r="M5910" s="1">
        <v>59731.08</v>
      </c>
      <c r="N5910" s="1">
        <v>24911.811600000001</v>
      </c>
      <c r="O5910" s="1">
        <v>-9959.9</v>
      </c>
      <c r="P5910" s="1">
        <v>-14708.88</v>
      </c>
      <c r="Q5910" s="2">
        <f>-+Table1[[#This Row],[Current Record Count]]+Table1[[#This Row],[Adj Record Count]]</f>
        <v>-22</v>
      </c>
      <c r="R5910" s="1">
        <f>+-Table1[[#This Row],[Current Total ADJUSTMENT_AMOUNT]]+Table1[[#This Row],[Adj Total ADJUSTMENT_AMOUNT]]</f>
        <v>-116881.59</v>
      </c>
      <c r="S5910" s="1">
        <f>-Table1[[#This Row],[Current Total CHARGE_AMOUNT]]+Table1[[#This Row],[Adj Total CHARGE_AMOUNT]]</f>
        <v>-178721.53999999998</v>
      </c>
      <c r="T5910" s="1">
        <f>+Table1[[#This Row],[Adj Total TOTAL_COST]]-Table1[[#This Row],[Current Total TOTAL_COST]]</f>
        <v>-117226.49079999999</v>
      </c>
      <c r="U5910" s="1">
        <f>+Table1[[#This Row],[Adj Total CONTRIBUTION_MARGIN]]-Table1[[#This Row],[Current Total CONTRIBUTION_MARGIN]]</f>
        <v>5297.49</v>
      </c>
      <c r="V5910" s="1">
        <f>+Table1[[#This Row],[Adj Total OPERATING_MARGIN]]-Table1[[#This Row],[Current Total OPERATING_MARGIN]]</f>
        <v>55722.950000000004</v>
      </c>
    </row>
    <row r="5911" spans="1:22" x14ac:dyDescent="0.3">
      <c r="A5911" t="s">
        <v>54</v>
      </c>
      <c r="B5911">
        <v>2022</v>
      </c>
      <c r="C5911" t="s">
        <v>20</v>
      </c>
      <c r="D5911" t="s">
        <v>61</v>
      </c>
      <c r="E5911" s="2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2">
        <v>84</v>
      </c>
      <c r="L5911" s="1">
        <v>573994.31999999995</v>
      </c>
      <c r="M5911" s="1">
        <v>827201.29</v>
      </c>
      <c r="N5911" s="1">
        <v>231160.247</v>
      </c>
      <c r="O5911" s="1">
        <v>120575.69</v>
      </c>
      <c r="P5911" s="1">
        <v>55742.95</v>
      </c>
      <c r="Q5911" s="2">
        <f>-+Table1[[#This Row],[Current Record Count]]+Table1[[#This Row],[Adj Record Count]]</f>
        <v>84</v>
      </c>
      <c r="R5911" s="1">
        <f>+-Table1[[#This Row],[Current Total ADJUSTMENT_AMOUNT]]+Table1[[#This Row],[Adj Total ADJUSTMENT_AMOUNT]]</f>
        <v>573994.31999999995</v>
      </c>
      <c r="S5911" s="1">
        <f>-Table1[[#This Row],[Current Total CHARGE_AMOUNT]]+Table1[[#This Row],[Adj Total CHARGE_AMOUNT]]</f>
        <v>827201.29</v>
      </c>
      <c r="T5911" s="1">
        <f>+Table1[[#This Row],[Adj Total TOTAL_COST]]-Table1[[#This Row],[Current Total TOTAL_COST]]</f>
        <v>231160.247</v>
      </c>
      <c r="U5911" s="1">
        <f>+Table1[[#This Row],[Adj Total CONTRIBUTION_MARGIN]]-Table1[[#This Row],[Current Total CONTRIBUTION_MARGIN]]</f>
        <v>120575.69</v>
      </c>
      <c r="V5911" s="1">
        <f>+Table1[[#This Row],[Adj Total OPERATING_MARGIN]]-Table1[[#This Row],[Current Total OPERATING_MARGIN]]</f>
        <v>55742.95</v>
      </c>
    </row>
    <row r="5912" spans="1:22" x14ac:dyDescent="0.3">
      <c r="A5912" t="s">
        <v>81</v>
      </c>
      <c r="B5912">
        <v>2024</v>
      </c>
      <c r="C5912" t="s">
        <v>29</v>
      </c>
      <c r="D5912" t="s">
        <v>73</v>
      </c>
      <c r="E5912" s="2">
        <v>3</v>
      </c>
      <c r="F5912" s="1">
        <v>1109.73</v>
      </c>
      <c r="G5912" s="1">
        <v>1710</v>
      </c>
      <c r="H5912" s="1">
        <v>1365.0554999999999</v>
      </c>
      <c r="I5912" s="1">
        <v>-28.08</v>
      </c>
      <c r="J5912" s="1">
        <v>-760.02</v>
      </c>
      <c r="K5912" s="2">
        <v>78</v>
      </c>
      <c r="L5912" s="1">
        <v>1564125.8</v>
      </c>
      <c r="M5912" s="1">
        <v>1939509.77</v>
      </c>
      <c r="N5912" s="1">
        <v>509411.46309999999</v>
      </c>
      <c r="O5912" s="1">
        <v>117813.53</v>
      </c>
      <c r="P5912" s="1">
        <v>55412.61</v>
      </c>
      <c r="Q5912" s="2">
        <f>-+Table1[[#This Row],[Current Record Count]]+Table1[[#This Row],[Adj Record Count]]</f>
        <v>75</v>
      </c>
      <c r="R5912" s="1">
        <f>+-Table1[[#This Row],[Current Total ADJUSTMENT_AMOUNT]]+Table1[[#This Row],[Adj Total ADJUSTMENT_AMOUNT]]</f>
        <v>1563016.07</v>
      </c>
      <c r="S5912" s="1">
        <f>-Table1[[#This Row],[Current Total CHARGE_AMOUNT]]+Table1[[#This Row],[Adj Total CHARGE_AMOUNT]]</f>
        <v>1937799.77</v>
      </c>
      <c r="T5912" s="1">
        <f>+Table1[[#This Row],[Adj Total TOTAL_COST]]-Table1[[#This Row],[Current Total TOTAL_COST]]</f>
        <v>508046.40759999998</v>
      </c>
      <c r="U5912" s="1">
        <f>+Table1[[#This Row],[Adj Total CONTRIBUTION_MARGIN]]-Table1[[#This Row],[Current Total CONTRIBUTION_MARGIN]]</f>
        <v>117841.61</v>
      </c>
      <c r="V5912" s="1">
        <f>+Table1[[#This Row],[Adj Total OPERATING_MARGIN]]-Table1[[#This Row],[Current Total OPERATING_MARGIN]]</f>
        <v>56172.63</v>
      </c>
    </row>
    <row r="5913" spans="1:22" x14ac:dyDescent="0.3">
      <c r="A5913" t="s">
        <v>78</v>
      </c>
      <c r="B5913">
        <v>2024</v>
      </c>
      <c r="C5913" t="s">
        <v>20</v>
      </c>
      <c r="D5913" t="s">
        <v>100</v>
      </c>
      <c r="E5913" s="2">
        <v>31</v>
      </c>
      <c r="F5913" s="1">
        <v>204255.69</v>
      </c>
      <c r="G5913" s="1">
        <v>189712.45</v>
      </c>
      <c r="H5913" s="1">
        <v>123860.2212</v>
      </c>
      <c r="I5913" s="1">
        <v>-34001.64</v>
      </c>
      <c r="J5913" s="1">
        <v>-51688</v>
      </c>
      <c r="K5913" s="2">
        <v>7</v>
      </c>
      <c r="L5913" s="1">
        <v>16688.84</v>
      </c>
      <c r="M5913" s="1">
        <v>23005</v>
      </c>
      <c r="N5913" s="1">
        <v>5814.8649999999998</v>
      </c>
      <c r="O5913" s="1">
        <v>6533.74</v>
      </c>
      <c r="P5913" s="1">
        <v>4690.8599999999997</v>
      </c>
      <c r="Q5913" s="2">
        <f>-+Table1[[#This Row],[Current Record Count]]+Table1[[#This Row],[Adj Record Count]]</f>
        <v>-24</v>
      </c>
      <c r="R5913" s="1">
        <f>+-Table1[[#This Row],[Current Total ADJUSTMENT_AMOUNT]]+Table1[[#This Row],[Adj Total ADJUSTMENT_AMOUNT]]</f>
        <v>-187566.85</v>
      </c>
      <c r="S5913" s="1">
        <f>-Table1[[#This Row],[Current Total CHARGE_AMOUNT]]+Table1[[#This Row],[Adj Total CHARGE_AMOUNT]]</f>
        <v>-166707.45000000001</v>
      </c>
      <c r="T5913" s="1">
        <f>+Table1[[#This Row],[Adj Total TOTAL_COST]]-Table1[[#This Row],[Current Total TOTAL_COST]]</f>
        <v>-118045.35619999999</v>
      </c>
      <c r="U5913" s="1">
        <f>+Table1[[#This Row],[Adj Total CONTRIBUTION_MARGIN]]-Table1[[#This Row],[Current Total CONTRIBUTION_MARGIN]]</f>
        <v>40535.379999999997</v>
      </c>
      <c r="V5913" s="1">
        <f>+Table1[[#This Row],[Adj Total OPERATING_MARGIN]]-Table1[[#This Row],[Current Total OPERATING_MARGIN]]</f>
        <v>56378.86</v>
      </c>
    </row>
    <row r="5914" spans="1:22" x14ac:dyDescent="0.3">
      <c r="A5914" t="s">
        <v>81</v>
      </c>
      <c r="B5914">
        <v>2025</v>
      </c>
      <c r="C5914" t="s">
        <v>17</v>
      </c>
      <c r="D5914" t="s">
        <v>68</v>
      </c>
      <c r="E5914" s="2">
        <v>40</v>
      </c>
      <c r="F5914" s="1">
        <v>29265.040000000001</v>
      </c>
      <c r="G5914" s="1">
        <v>38399.129999999997</v>
      </c>
      <c r="H5914" s="1">
        <v>3045.0187999999998</v>
      </c>
      <c r="I5914" s="1">
        <v>526.36</v>
      </c>
      <c r="J5914" s="1">
        <v>-513.05999999999995</v>
      </c>
      <c r="K5914" s="2">
        <v>133</v>
      </c>
      <c r="L5914" s="1">
        <v>792319.98</v>
      </c>
      <c r="M5914" s="1">
        <v>1132804.8600000001</v>
      </c>
      <c r="N5914" s="1">
        <v>182471.91880000001</v>
      </c>
      <c r="O5914" s="1">
        <v>89225.49</v>
      </c>
      <c r="P5914" s="1">
        <v>55869.32</v>
      </c>
      <c r="Q5914" s="2">
        <f>-+Table1[[#This Row],[Current Record Count]]+Table1[[#This Row],[Adj Record Count]]</f>
        <v>93</v>
      </c>
      <c r="R5914" s="1">
        <f>+-Table1[[#This Row],[Current Total ADJUSTMENT_AMOUNT]]+Table1[[#This Row],[Adj Total ADJUSTMENT_AMOUNT]]</f>
        <v>763054.94</v>
      </c>
      <c r="S5914" s="1">
        <f>-Table1[[#This Row],[Current Total CHARGE_AMOUNT]]+Table1[[#This Row],[Adj Total CHARGE_AMOUNT]]</f>
        <v>1094405.7300000002</v>
      </c>
      <c r="T5914" s="1">
        <f>+Table1[[#This Row],[Adj Total TOTAL_COST]]-Table1[[#This Row],[Current Total TOTAL_COST]]</f>
        <v>179426.90000000002</v>
      </c>
      <c r="U5914" s="1">
        <f>+Table1[[#This Row],[Adj Total CONTRIBUTION_MARGIN]]-Table1[[#This Row],[Current Total CONTRIBUTION_MARGIN]]</f>
        <v>88699.13</v>
      </c>
      <c r="V5914" s="1">
        <f>+Table1[[#This Row],[Adj Total OPERATING_MARGIN]]-Table1[[#This Row],[Current Total OPERATING_MARGIN]]</f>
        <v>56382.38</v>
      </c>
    </row>
    <row r="5915" spans="1:22" x14ac:dyDescent="0.3">
      <c r="A5915" t="s">
        <v>25</v>
      </c>
      <c r="B5915">
        <v>2022</v>
      </c>
      <c r="C5915" t="s">
        <v>17</v>
      </c>
      <c r="D5915" t="s">
        <v>45</v>
      </c>
      <c r="E5915" s="2">
        <v>115</v>
      </c>
      <c r="F5915" s="1">
        <v>339446.18</v>
      </c>
      <c r="G5915" s="1">
        <v>460341.85</v>
      </c>
      <c r="H5915" s="1">
        <v>31226.079000000002</v>
      </c>
      <c r="I5915" s="1">
        <v>103165.27</v>
      </c>
      <c r="J5915" s="1">
        <v>95272.33</v>
      </c>
      <c r="K5915" s="2">
        <v>209</v>
      </c>
      <c r="L5915" s="1">
        <v>843312.91</v>
      </c>
      <c r="M5915" s="1">
        <v>1143283.31</v>
      </c>
      <c r="N5915" s="1">
        <v>179537.69899999999</v>
      </c>
      <c r="O5915" s="1">
        <v>195625.31</v>
      </c>
      <c r="P5915" s="1">
        <v>151744.09</v>
      </c>
      <c r="Q5915" s="2">
        <f>-+Table1[[#This Row],[Current Record Count]]+Table1[[#This Row],[Adj Record Count]]</f>
        <v>94</v>
      </c>
      <c r="R5915" s="1">
        <f>+-Table1[[#This Row],[Current Total ADJUSTMENT_AMOUNT]]+Table1[[#This Row],[Adj Total ADJUSTMENT_AMOUNT]]</f>
        <v>503866.73000000004</v>
      </c>
      <c r="S5915" s="1">
        <f>-Table1[[#This Row],[Current Total CHARGE_AMOUNT]]+Table1[[#This Row],[Adj Total CHARGE_AMOUNT]]</f>
        <v>682941.46000000008</v>
      </c>
      <c r="T5915" s="1">
        <f>+Table1[[#This Row],[Adj Total TOTAL_COST]]-Table1[[#This Row],[Current Total TOTAL_COST]]</f>
        <v>148311.62</v>
      </c>
      <c r="U5915" s="1">
        <f>+Table1[[#This Row],[Adj Total CONTRIBUTION_MARGIN]]-Table1[[#This Row],[Current Total CONTRIBUTION_MARGIN]]</f>
        <v>92460.04</v>
      </c>
      <c r="V5915" s="1">
        <f>+Table1[[#This Row],[Adj Total OPERATING_MARGIN]]-Table1[[#This Row],[Current Total OPERATING_MARGIN]]</f>
        <v>56471.759999999995</v>
      </c>
    </row>
    <row r="5916" spans="1:22" x14ac:dyDescent="0.3">
      <c r="A5916" t="s">
        <v>82</v>
      </c>
      <c r="B5916">
        <v>2020</v>
      </c>
      <c r="C5916" t="s">
        <v>29</v>
      </c>
      <c r="D5916" t="s">
        <v>30</v>
      </c>
      <c r="E5916" s="2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2">
        <v>17</v>
      </c>
      <c r="L5916" s="1">
        <v>198098.68</v>
      </c>
      <c r="M5916" s="1">
        <v>305138.90999999997</v>
      </c>
      <c r="N5916" s="1">
        <v>49502.326300000001</v>
      </c>
      <c r="O5916" s="1">
        <v>73577.77</v>
      </c>
      <c r="P5916" s="1">
        <v>57062.83</v>
      </c>
      <c r="Q5916" s="2">
        <f>-+Table1[[#This Row],[Current Record Count]]+Table1[[#This Row],[Adj Record Count]]</f>
        <v>17</v>
      </c>
      <c r="R5916" s="1">
        <f>+-Table1[[#This Row],[Current Total ADJUSTMENT_AMOUNT]]+Table1[[#This Row],[Adj Total ADJUSTMENT_AMOUNT]]</f>
        <v>198098.68</v>
      </c>
      <c r="S5916" s="1">
        <f>-Table1[[#This Row],[Current Total CHARGE_AMOUNT]]+Table1[[#This Row],[Adj Total CHARGE_AMOUNT]]</f>
        <v>305138.90999999997</v>
      </c>
      <c r="T5916" s="1">
        <f>+Table1[[#This Row],[Adj Total TOTAL_COST]]-Table1[[#This Row],[Current Total TOTAL_COST]]</f>
        <v>49502.326300000001</v>
      </c>
      <c r="U5916" s="1">
        <f>+Table1[[#This Row],[Adj Total CONTRIBUTION_MARGIN]]-Table1[[#This Row],[Current Total CONTRIBUTION_MARGIN]]</f>
        <v>73577.77</v>
      </c>
      <c r="V5916" s="1">
        <f>+Table1[[#This Row],[Adj Total OPERATING_MARGIN]]-Table1[[#This Row],[Current Total OPERATING_MARGIN]]</f>
        <v>57062.83</v>
      </c>
    </row>
    <row r="5917" spans="1:22" x14ac:dyDescent="0.3">
      <c r="A5917" t="s">
        <v>25</v>
      </c>
      <c r="B5917">
        <v>2023</v>
      </c>
      <c r="C5917" t="s">
        <v>95</v>
      </c>
      <c r="D5917" t="s">
        <v>95</v>
      </c>
      <c r="E5917" s="2">
        <v>126</v>
      </c>
      <c r="F5917" s="1">
        <v>816654.72</v>
      </c>
      <c r="G5917" s="1">
        <v>996594.3</v>
      </c>
      <c r="H5917" s="1">
        <v>73465.366200000004</v>
      </c>
      <c r="I5917" s="1">
        <v>157944.12</v>
      </c>
      <c r="J5917" s="1">
        <v>133971.18</v>
      </c>
      <c r="K5917" s="2">
        <v>273</v>
      </c>
      <c r="L5917" s="1">
        <v>1316962.73</v>
      </c>
      <c r="M5917" s="1">
        <v>1654157.23</v>
      </c>
      <c r="N5917" s="1">
        <v>189811.74239999999</v>
      </c>
      <c r="O5917" s="1">
        <v>252462.53</v>
      </c>
      <c r="P5917" s="1">
        <v>191531.99</v>
      </c>
      <c r="Q5917" s="2">
        <f>-+Table1[[#This Row],[Current Record Count]]+Table1[[#This Row],[Adj Record Count]]</f>
        <v>147</v>
      </c>
      <c r="R5917" s="1">
        <f>+-Table1[[#This Row],[Current Total ADJUSTMENT_AMOUNT]]+Table1[[#This Row],[Adj Total ADJUSTMENT_AMOUNT]]</f>
        <v>500308.01</v>
      </c>
      <c r="S5917" s="1">
        <f>-Table1[[#This Row],[Current Total CHARGE_AMOUNT]]+Table1[[#This Row],[Adj Total CHARGE_AMOUNT]]</f>
        <v>657562.92999999993</v>
      </c>
      <c r="T5917" s="1">
        <f>+Table1[[#This Row],[Adj Total TOTAL_COST]]-Table1[[#This Row],[Current Total TOTAL_COST]]</f>
        <v>116346.37619999998</v>
      </c>
      <c r="U5917" s="1">
        <f>+Table1[[#This Row],[Adj Total CONTRIBUTION_MARGIN]]-Table1[[#This Row],[Current Total CONTRIBUTION_MARGIN]]</f>
        <v>94518.41</v>
      </c>
      <c r="V5917" s="1">
        <f>+Table1[[#This Row],[Adj Total OPERATING_MARGIN]]-Table1[[#This Row],[Current Total OPERATING_MARGIN]]</f>
        <v>57560.81</v>
      </c>
    </row>
    <row r="5918" spans="1:22" x14ac:dyDescent="0.3">
      <c r="A5918" t="s">
        <v>54</v>
      </c>
      <c r="B5918">
        <v>2021</v>
      </c>
      <c r="C5918" t="s">
        <v>17</v>
      </c>
      <c r="D5918" t="s">
        <v>79</v>
      </c>
      <c r="E5918" s="2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2">
        <v>77</v>
      </c>
      <c r="L5918" s="1">
        <v>289147.94</v>
      </c>
      <c r="M5918" s="1">
        <v>449801.08</v>
      </c>
      <c r="N5918" s="1">
        <v>101402.4863</v>
      </c>
      <c r="O5918" s="1">
        <v>107931.01</v>
      </c>
      <c r="P5918" s="1">
        <v>57826.1</v>
      </c>
      <c r="Q5918" s="2">
        <f>-+Table1[[#This Row],[Current Record Count]]+Table1[[#This Row],[Adj Record Count]]</f>
        <v>77</v>
      </c>
      <c r="R5918" s="1">
        <f>+-Table1[[#This Row],[Current Total ADJUSTMENT_AMOUNT]]+Table1[[#This Row],[Adj Total ADJUSTMENT_AMOUNT]]</f>
        <v>289147.94</v>
      </c>
      <c r="S5918" s="1">
        <f>-Table1[[#This Row],[Current Total CHARGE_AMOUNT]]+Table1[[#This Row],[Adj Total CHARGE_AMOUNT]]</f>
        <v>449801.08</v>
      </c>
      <c r="T5918" s="1">
        <f>+Table1[[#This Row],[Adj Total TOTAL_COST]]-Table1[[#This Row],[Current Total TOTAL_COST]]</f>
        <v>101402.4863</v>
      </c>
      <c r="U5918" s="1">
        <f>+Table1[[#This Row],[Adj Total CONTRIBUTION_MARGIN]]-Table1[[#This Row],[Current Total CONTRIBUTION_MARGIN]]</f>
        <v>107931.01</v>
      </c>
      <c r="V5918" s="1">
        <f>+Table1[[#This Row],[Adj Total OPERATING_MARGIN]]-Table1[[#This Row],[Current Total OPERATING_MARGIN]]</f>
        <v>57826.1</v>
      </c>
    </row>
    <row r="5919" spans="1:22" x14ac:dyDescent="0.3">
      <c r="A5919" t="s">
        <v>25</v>
      </c>
      <c r="B5919">
        <v>2024</v>
      </c>
      <c r="C5919" t="s">
        <v>20</v>
      </c>
      <c r="D5919" t="s">
        <v>49</v>
      </c>
      <c r="E5919" s="2">
        <v>69</v>
      </c>
      <c r="F5919" s="1">
        <v>63760.81</v>
      </c>
      <c r="G5919" s="1">
        <v>88466.25</v>
      </c>
      <c r="H5919" s="1">
        <v>8093.2451000000001</v>
      </c>
      <c r="I5919" s="1">
        <v>22338.59</v>
      </c>
      <c r="J5919" s="1">
        <v>19729.54</v>
      </c>
      <c r="K5919" s="2">
        <v>315</v>
      </c>
      <c r="L5919" s="1">
        <v>513825.01</v>
      </c>
      <c r="M5919" s="1">
        <v>725200.6</v>
      </c>
      <c r="N5919" s="1">
        <v>152830.85759999999</v>
      </c>
      <c r="O5919" s="1">
        <v>133261</v>
      </c>
      <c r="P5919" s="1">
        <v>77847.28</v>
      </c>
      <c r="Q5919" s="2">
        <f>-+Table1[[#This Row],[Current Record Count]]+Table1[[#This Row],[Adj Record Count]]</f>
        <v>246</v>
      </c>
      <c r="R5919" s="1">
        <f>+-Table1[[#This Row],[Current Total ADJUSTMENT_AMOUNT]]+Table1[[#This Row],[Adj Total ADJUSTMENT_AMOUNT]]</f>
        <v>450064.2</v>
      </c>
      <c r="S5919" s="1">
        <f>-Table1[[#This Row],[Current Total CHARGE_AMOUNT]]+Table1[[#This Row],[Adj Total CHARGE_AMOUNT]]</f>
        <v>636734.35</v>
      </c>
      <c r="T5919" s="1">
        <f>+Table1[[#This Row],[Adj Total TOTAL_COST]]-Table1[[#This Row],[Current Total TOTAL_COST]]</f>
        <v>144737.61249999999</v>
      </c>
      <c r="U5919" s="1">
        <f>+Table1[[#This Row],[Adj Total CONTRIBUTION_MARGIN]]-Table1[[#This Row],[Current Total CONTRIBUTION_MARGIN]]</f>
        <v>110922.41</v>
      </c>
      <c r="V5919" s="1">
        <f>+Table1[[#This Row],[Adj Total OPERATING_MARGIN]]-Table1[[#This Row],[Current Total OPERATING_MARGIN]]</f>
        <v>58117.74</v>
      </c>
    </row>
    <row r="5920" spans="1:22" x14ac:dyDescent="0.3">
      <c r="A5920" t="s">
        <v>54</v>
      </c>
      <c r="B5920">
        <v>2023</v>
      </c>
      <c r="C5920" t="s">
        <v>20</v>
      </c>
      <c r="D5920" t="s">
        <v>64</v>
      </c>
      <c r="E5920" s="2">
        <v>15</v>
      </c>
      <c r="F5920" s="1">
        <v>78871.62</v>
      </c>
      <c r="G5920" s="1">
        <v>108683.92</v>
      </c>
      <c r="H5920" s="1">
        <v>13017.1176</v>
      </c>
      <c r="I5920" s="1">
        <v>23003.56</v>
      </c>
      <c r="J5920" s="1">
        <v>19085.96</v>
      </c>
      <c r="K5920" s="2">
        <v>79</v>
      </c>
      <c r="L5920" s="1">
        <v>425435.49</v>
      </c>
      <c r="M5920" s="1">
        <v>571452.78</v>
      </c>
      <c r="N5920" s="1">
        <v>101184.37760000001</v>
      </c>
      <c r="O5920" s="1">
        <v>109911.74</v>
      </c>
      <c r="P5920" s="1">
        <v>77205.070000000007</v>
      </c>
      <c r="Q5920" s="2">
        <f>-+Table1[[#This Row],[Current Record Count]]+Table1[[#This Row],[Adj Record Count]]</f>
        <v>64</v>
      </c>
      <c r="R5920" s="1">
        <f>+-Table1[[#This Row],[Current Total ADJUSTMENT_AMOUNT]]+Table1[[#This Row],[Adj Total ADJUSTMENT_AMOUNT]]</f>
        <v>346563.87</v>
      </c>
      <c r="S5920" s="1">
        <f>-Table1[[#This Row],[Current Total CHARGE_AMOUNT]]+Table1[[#This Row],[Adj Total CHARGE_AMOUNT]]</f>
        <v>462768.86000000004</v>
      </c>
      <c r="T5920" s="1">
        <f>+Table1[[#This Row],[Adj Total TOTAL_COST]]-Table1[[#This Row],[Current Total TOTAL_COST]]</f>
        <v>88167.260000000009</v>
      </c>
      <c r="U5920" s="1">
        <f>+Table1[[#This Row],[Adj Total CONTRIBUTION_MARGIN]]-Table1[[#This Row],[Current Total CONTRIBUTION_MARGIN]]</f>
        <v>86908.180000000008</v>
      </c>
      <c r="V5920" s="1">
        <f>+Table1[[#This Row],[Adj Total OPERATING_MARGIN]]-Table1[[#This Row],[Current Total OPERATING_MARGIN]]</f>
        <v>58119.110000000008</v>
      </c>
    </row>
    <row r="5921" spans="1:22" x14ac:dyDescent="0.3">
      <c r="A5921" t="s">
        <v>35</v>
      </c>
      <c r="B5921">
        <v>2020</v>
      </c>
      <c r="C5921" t="s">
        <v>20</v>
      </c>
      <c r="D5921" t="s">
        <v>89</v>
      </c>
      <c r="E5921" s="2">
        <v>34</v>
      </c>
      <c r="F5921" s="1">
        <v>203550.57</v>
      </c>
      <c r="G5921" s="1">
        <v>260821.49</v>
      </c>
      <c r="H5921" s="1">
        <v>117103.70450000001</v>
      </c>
      <c r="I5921" s="1">
        <v>-36011.800000000003</v>
      </c>
      <c r="J5921" s="1">
        <v>-59962.99</v>
      </c>
      <c r="K5921" s="2">
        <v>12</v>
      </c>
      <c r="L5921" s="1">
        <v>8977.81</v>
      </c>
      <c r="M5921" s="1">
        <v>12438.45</v>
      </c>
      <c r="N5921" s="1">
        <v>5226.2776000000003</v>
      </c>
      <c r="O5921" s="1">
        <v>-167.24</v>
      </c>
      <c r="P5921" s="1">
        <v>-1840.71</v>
      </c>
      <c r="Q5921" s="2">
        <f>-+Table1[[#This Row],[Current Record Count]]+Table1[[#This Row],[Adj Record Count]]</f>
        <v>-22</v>
      </c>
      <c r="R5921" s="1">
        <f>+-Table1[[#This Row],[Current Total ADJUSTMENT_AMOUNT]]+Table1[[#This Row],[Adj Total ADJUSTMENT_AMOUNT]]</f>
        <v>-194572.76</v>
      </c>
      <c r="S5921" s="1">
        <f>-Table1[[#This Row],[Current Total CHARGE_AMOUNT]]+Table1[[#This Row],[Adj Total CHARGE_AMOUNT]]</f>
        <v>-248383.03999999998</v>
      </c>
      <c r="T5921" s="1">
        <f>+Table1[[#This Row],[Adj Total TOTAL_COST]]-Table1[[#This Row],[Current Total TOTAL_COST]]</f>
        <v>-111877.42690000001</v>
      </c>
      <c r="U5921" s="1">
        <f>+Table1[[#This Row],[Adj Total CONTRIBUTION_MARGIN]]-Table1[[#This Row],[Current Total CONTRIBUTION_MARGIN]]</f>
        <v>35844.560000000005</v>
      </c>
      <c r="V5921" s="1">
        <f>+Table1[[#This Row],[Adj Total OPERATING_MARGIN]]-Table1[[#This Row],[Current Total OPERATING_MARGIN]]</f>
        <v>58122.28</v>
      </c>
    </row>
    <row r="5922" spans="1:22" x14ac:dyDescent="0.3">
      <c r="A5922" t="s">
        <v>33</v>
      </c>
      <c r="B5922">
        <v>2024</v>
      </c>
      <c r="C5922" t="s">
        <v>20</v>
      </c>
      <c r="D5922" t="s">
        <v>100</v>
      </c>
      <c r="E5922" s="2">
        <v>51</v>
      </c>
      <c r="F5922" s="1">
        <v>653452.38</v>
      </c>
      <c r="G5922" s="1">
        <v>785780.01</v>
      </c>
      <c r="H5922" s="1">
        <v>335760.25020000001</v>
      </c>
      <c r="I5922" s="1">
        <v>-37872.720000000001</v>
      </c>
      <c r="J5922" s="1">
        <v>-74661.38</v>
      </c>
      <c r="K5922" s="2">
        <v>2</v>
      </c>
      <c r="L5922" s="1">
        <v>76500.22</v>
      </c>
      <c r="M5922" s="1">
        <v>76500.22</v>
      </c>
      <c r="N5922" s="1">
        <v>16220.8262</v>
      </c>
      <c r="O5922" s="1">
        <v>-14721.24</v>
      </c>
      <c r="P5922" s="1">
        <v>-16220.83</v>
      </c>
      <c r="Q5922" s="2">
        <f>-+Table1[[#This Row],[Current Record Count]]+Table1[[#This Row],[Adj Record Count]]</f>
        <v>-49</v>
      </c>
      <c r="R5922" s="1">
        <f>+-Table1[[#This Row],[Current Total ADJUSTMENT_AMOUNT]]+Table1[[#This Row],[Adj Total ADJUSTMENT_AMOUNT]]</f>
        <v>-576952.16</v>
      </c>
      <c r="S5922" s="1">
        <f>-Table1[[#This Row],[Current Total CHARGE_AMOUNT]]+Table1[[#This Row],[Adj Total CHARGE_AMOUNT]]</f>
        <v>-709279.79</v>
      </c>
      <c r="T5922" s="1">
        <f>+Table1[[#This Row],[Adj Total TOTAL_COST]]-Table1[[#This Row],[Current Total TOTAL_COST]]</f>
        <v>-319539.424</v>
      </c>
      <c r="U5922" s="1">
        <f>+Table1[[#This Row],[Adj Total CONTRIBUTION_MARGIN]]-Table1[[#This Row],[Current Total CONTRIBUTION_MARGIN]]</f>
        <v>23151.480000000003</v>
      </c>
      <c r="V5922" s="1">
        <f>+Table1[[#This Row],[Adj Total OPERATING_MARGIN]]-Table1[[#This Row],[Current Total OPERATING_MARGIN]]</f>
        <v>58440.55</v>
      </c>
    </row>
    <row r="5923" spans="1:22" x14ac:dyDescent="0.3">
      <c r="A5923" t="s">
        <v>81</v>
      </c>
      <c r="B5923">
        <v>2025</v>
      </c>
      <c r="C5923" t="s">
        <v>17</v>
      </c>
      <c r="D5923" t="s">
        <v>85</v>
      </c>
      <c r="E5923" s="2">
        <v>1</v>
      </c>
      <c r="F5923" s="1">
        <v>0</v>
      </c>
      <c r="G5923" s="1">
        <v>323</v>
      </c>
      <c r="H5923" s="1">
        <v>0</v>
      </c>
      <c r="I5923" s="1">
        <v>0</v>
      </c>
      <c r="J5923" s="1">
        <v>0</v>
      </c>
      <c r="K5923" s="2">
        <v>24</v>
      </c>
      <c r="L5923" s="1">
        <v>123619.3</v>
      </c>
      <c r="M5923" s="1">
        <v>218797.35</v>
      </c>
      <c r="N5923" s="1">
        <v>33082.486299999997</v>
      </c>
      <c r="O5923" s="1">
        <v>66846.8</v>
      </c>
      <c r="P5923" s="1">
        <v>58676.51</v>
      </c>
      <c r="Q5923" s="2">
        <f>-+Table1[[#This Row],[Current Record Count]]+Table1[[#This Row],[Adj Record Count]]</f>
        <v>23</v>
      </c>
      <c r="R5923" s="1">
        <f>+-Table1[[#This Row],[Current Total ADJUSTMENT_AMOUNT]]+Table1[[#This Row],[Adj Total ADJUSTMENT_AMOUNT]]</f>
        <v>123619.3</v>
      </c>
      <c r="S5923" s="1">
        <f>-Table1[[#This Row],[Current Total CHARGE_AMOUNT]]+Table1[[#This Row],[Adj Total CHARGE_AMOUNT]]</f>
        <v>218474.35</v>
      </c>
      <c r="T5923" s="1">
        <f>+Table1[[#This Row],[Adj Total TOTAL_COST]]-Table1[[#This Row],[Current Total TOTAL_COST]]</f>
        <v>33082.486299999997</v>
      </c>
      <c r="U5923" s="1">
        <f>+Table1[[#This Row],[Adj Total CONTRIBUTION_MARGIN]]-Table1[[#This Row],[Current Total CONTRIBUTION_MARGIN]]</f>
        <v>66846.8</v>
      </c>
      <c r="V5923" s="1">
        <f>+Table1[[#This Row],[Adj Total OPERATING_MARGIN]]-Table1[[#This Row],[Current Total OPERATING_MARGIN]]</f>
        <v>58676.51</v>
      </c>
    </row>
    <row r="5924" spans="1:22" x14ac:dyDescent="0.3">
      <c r="A5924" t="s">
        <v>54</v>
      </c>
      <c r="B5924">
        <v>2023</v>
      </c>
      <c r="C5924" t="s">
        <v>20</v>
      </c>
      <c r="D5924" t="s">
        <v>49</v>
      </c>
      <c r="E5924" s="2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2">
        <v>191</v>
      </c>
      <c r="L5924" s="1">
        <v>2700384.45</v>
      </c>
      <c r="M5924" s="1">
        <v>3612672.84</v>
      </c>
      <c r="N5924" s="1">
        <v>1229886.4269000001</v>
      </c>
      <c r="O5924" s="1">
        <v>289734.25</v>
      </c>
      <c r="P5924" s="1">
        <v>58995.75</v>
      </c>
      <c r="Q5924" s="2">
        <f>-+Table1[[#This Row],[Current Record Count]]+Table1[[#This Row],[Adj Record Count]]</f>
        <v>191</v>
      </c>
      <c r="R5924" s="1">
        <f>+-Table1[[#This Row],[Current Total ADJUSTMENT_AMOUNT]]+Table1[[#This Row],[Adj Total ADJUSTMENT_AMOUNT]]</f>
        <v>2700384.45</v>
      </c>
      <c r="S5924" s="1">
        <f>-Table1[[#This Row],[Current Total CHARGE_AMOUNT]]+Table1[[#This Row],[Adj Total CHARGE_AMOUNT]]</f>
        <v>3612672.84</v>
      </c>
      <c r="T5924" s="1">
        <f>+Table1[[#This Row],[Adj Total TOTAL_COST]]-Table1[[#This Row],[Current Total TOTAL_COST]]</f>
        <v>1229886.4269000001</v>
      </c>
      <c r="U5924" s="1">
        <f>+Table1[[#This Row],[Adj Total CONTRIBUTION_MARGIN]]-Table1[[#This Row],[Current Total CONTRIBUTION_MARGIN]]</f>
        <v>289734.25</v>
      </c>
      <c r="V5924" s="1">
        <f>+Table1[[#This Row],[Adj Total OPERATING_MARGIN]]-Table1[[#This Row],[Current Total OPERATING_MARGIN]]</f>
        <v>58995.75</v>
      </c>
    </row>
    <row r="5925" spans="1:22" x14ac:dyDescent="0.3">
      <c r="A5925" t="s">
        <v>22</v>
      </c>
      <c r="B5925">
        <v>2020</v>
      </c>
      <c r="C5925" t="s">
        <v>23</v>
      </c>
      <c r="D5925" t="s">
        <v>77</v>
      </c>
      <c r="E5925" s="2">
        <v>13462</v>
      </c>
      <c r="F5925" s="1">
        <v>10537951.609999999</v>
      </c>
      <c r="G5925" s="1">
        <v>14751041.140000001</v>
      </c>
      <c r="H5925" s="1">
        <v>5869776.8348000003</v>
      </c>
      <c r="I5925" s="1">
        <v>-408796.08</v>
      </c>
      <c r="J5925" s="1">
        <v>-1697406.68</v>
      </c>
      <c r="K5925" s="2">
        <v>13280</v>
      </c>
      <c r="L5925" s="1">
        <v>10231869.109999999</v>
      </c>
      <c r="M5925" s="1">
        <v>14352038.210000001</v>
      </c>
      <c r="N5925" s="1">
        <v>5718348.5164000001</v>
      </c>
      <c r="O5925" s="1">
        <v>-414056.31</v>
      </c>
      <c r="P5925" s="1">
        <v>-1638376.66</v>
      </c>
      <c r="Q5925" s="2">
        <f>-+Table1[[#This Row],[Current Record Count]]+Table1[[#This Row],[Adj Record Count]]</f>
        <v>-182</v>
      </c>
      <c r="R5925" s="1">
        <f>+-Table1[[#This Row],[Current Total ADJUSTMENT_AMOUNT]]+Table1[[#This Row],[Adj Total ADJUSTMENT_AMOUNT]]</f>
        <v>-306082.5</v>
      </c>
      <c r="S5925" s="1">
        <f>-Table1[[#This Row],[Current Total CHARGE_AMOUNT]]+Table1[[#This Row],[Adj Total CHARGE_AMOUNT]]</f>
        <v>-399002.9299999997</v>
      </c>
      <c r="T5925" s="1">
        <f>+Table1[[#This Row],[Adj Total TOTAL_COST]]-Table1[[#This Row],[Current Total TOTAL_COST]]</f>
        <v>-151428.31840000022</v>
      </c>
      <c r="U5925" s="1">
        <f>+Table1[[#This Row],[Adj Total CONTRIBUTION_MARGIN]]-Table1[[#This Row],[Current Total CONTRIBUTION_MARGIN]]</f>
        <v>-5260.2299999999814</v>
      </c>
      <c r="V5925" s="1">
        <f>+Table1[[#This Row],[Adj Total OPERATING_MARGIN]]-Table1[[#This Row],[Current Total OPERATING_MARGIN]]</f>
        <v>59030.020000000019</v>
      </c>
    </row>
    <row r="5926" spans="1:22" x14ac:dyDescent="0.3">
      <c r="A5926" t="s">
        <v>25</v>
      </c>
      <c r="B5926">
        <v>2023</v>
      </c>
      <c r="C5926" t="s">
        <v>23</v>
      </c>
      <c r="D5926" t="s">
        <v>40</v>
      </c>
      <c r="E5926" s="2">
        <v>94</v>
      </c>
      <c r="F5926" s="1">
        <v>365108.54</v>
      </c>
      <c r="G5926" s="1">
        <v>478443.58</v>
      </c>
      <c r="H5926" s="1">
        <v>25875.622899999998</v>
      </c>
      <c r="I5926" s="1">
        <v>106311.62</v>
      </c>
      <c r="J5926" s="1">
        <v>97254.39</v>
      </c>
      <c r="K5926" s="2">
        <v>207</v>
      </c>
      <c r="L5926" s="1">
        <v>604641.6</v>
      </c>
      <c r="M5926" s="1">
        <v>827794.36</v>
      </c>
      <c r="N5926" s="1">
        <v>94618.818299999999</v>
      </c>
      <c r="O5926" s="1">
        <v>189296.12</v>
      </c>
      <c r="P5926" s="1">
        <v>156287.47</v>
      </c>
      <c r="Q5926" s="2">
        <f>-+Table1[[#This Row],[Current Record Count]]+Table1[[#This Row],[Adj Record Count]]</f>
        <v>113</v>
      </c>
      <c r="R5926" s="1">
        <f>+-Table1[[#This Row],[Current Total ADJUSTMENT_AMOUNT]]+Table1[[#This Row],[Adj Total ADJUSTMENT_AMOUNT]]</f>
        <v>239533.06</v>
      </c>
      <c r="S5926" s="1">
        <f>-Table1[[#This Row],[Current Total CHARGE_AMOUNT]]+Table1[[#This Row],[Adj Total CHARGE_AMOUNT]]</f>
        <v>349350.77999999997</v>
      </c>
      <c r="T5926" s="1">
        <f>+Table1[[#This Row],[Adj Total TOTAL_COST]]-Table1[[#This Row],[Current Total TOTAL_COST]]</f>
        <v>68743.195399999997</v>
      </c>
      <c r="U5926" s="1">
        <f>+Table1[[#This Row],[Adj Total CONTRIBUTION_MARGIN]]-Table1[[#This Row],[Current Total CONTRIBUTION_MARGIN]]</f>
        <v>82984.5</v>
      </c>
      <c r="V5926" s="1">
        <f>+Table1[[#This Row],[Adj Total OPERATING_MARGIN]]-Table1[[#This Row],[Current Total OPERATING_MARGIN]]</f>
        <v>59033.08</v>
      </c>
    </row>
    <row r="5927" spans="1:22" x14ac:dyDescent="0.3">
      <c r="A5927" t="s">
        <v>82</v>
      </c>
      <c r="B5927">
        <v>2025</v>
      </c>
      <c r="C5927" t="s">
        <v>51</v>
      </c>
      <c r="D5927" t="s">
        <v>51</v>
      </c>
      <c r="E5927" s="2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2">
        <v>9</v>
      </c>
      <c r="L5927" s="1">
        <v>90410.42</v>
      </c>
      <c r="M5927" s="1">
        <v>266320.67</v>
      </c>
      <c r="N5927" s="1">
        <v>64198.099300000002</v>
      </c>
      <c r="O5927" s="1">
        <v>73232.37</v>
      </c>
      <c r="P5927" s="1">
        <v>59778.06</v>
      </c>
      <c r="Q5927" s="2">
        <f>-+Table1[[#This Row],[Current Record Count]]+Table1[[#This Row],[Adj Record Count]]</f>
        <v>9</v>
      </c>
      <c r="R5927" s="1">
        <f>+-Table1[[#This Row],[Current Total ADJUSTMENT_AMOUNT]]+Table1[[#This Row],[Adj Total ADJUSTMENT_AMOUNT]]</f>
        <v>90410.42</v>
      </c>
      <c r="S5927" s="1">
        <f>-Table1[[#This Row],[Current Total CHARGE_AMOUNT]]+Table1[[#This Row],[Adj Total CHARGE_AMOUNT]]</f>
        <v>266320.67</v>
      </c>
      <c r="T5927" s="1">
        <f>+Table1[[#This Row],[Adj Total TOTAL_COST]]-Table1[[#This Row],[Current Total TOTAL_COST]]</f>
        <v>64198.099300000002</v>
      </c>
      <c r="U5927" s="1">
        <f>+Table1[[#This Row],[Adj Total CONTRIBUTION_MARGIN]]-Table1[[#This Row],[Current Total CONTRIBUTION_MARGIN]]</f>
        <v>73232.37</v>
      </c>
      <c r="V5927" s="1">
        <f>+Table1[[#This Row],[Adj Total OPERATING_MARGIN]]-Table1[[#This Row],[Current Total OPERATING_MARGIN]]</f>
        <v>59778.06</v>
      </c>
    </row>
    <row r="5928" spans="1:22" x14ac:dyDescent="0.3">
      <c r="A5928" t="s">
        <v>22</v>
      </c>
      <c r="B5928">
        <v>2020</v>
      </c>
      <c r="C5928" t="s">
        <v>50</v>
      </c>
      <c r="D5928" t="s">
        <v>50</v>
      </c>
      <c r="E5928" s="2">
        <v>9610</v>
      </c>
      <c r="F5928" s="1">
        <v>1297073.22</v>
      </c>
      <c r="G5928" s="1">
        <v>1944304.5</v>
      </c>
      <c r="H5928" s="1">
        <v>2086337.3502</v>
      </c>
      <c r="I5928" s="1">
        <v>-263641.5</v>
      </c>
      <c r="J5928" s="1">
        <v>-1456500.85</v>
      </c>
      <c r="K5928" s="2">
        <v>9538</v>
      </c>
      <c r="L5928" s="1">
        <v>1040791.39</v>
      </c>
      <c r="M5928" s="1">
        <v>1593408.14</v>
      </c>
      <c r="N5928" s="1">
        <v>1932239.9350000001</v>
      </c>
      <c r="O5928" s="1">
        <v>-278893.32</v>
      </c>
      <c r="P5928" s="1">
        <v>-1396653.28</v>
      </c>
      <c r="Q5928" s="2">
        <f>-+Table1[[#This Row],[Current Record Count]]+Table1[[#This Row],[Adj Record Count]]</f>
        <v>-72</v>
      </c>
      <c r="R5928" s="1">
        <f>+-Table1[[#This Row],[Current Total ADJUSTMENT_AMOUNT]]+Table1[[#This Row],[Adj Total ADJUSTMENT_AMOUNT]]</f>
        <v>-256281.82999999996</v>
      </c>
      <c r="S5928" s="1">
        <f>-Table1[[#This Row],[Current Total CHARGE_AMOUNT]]+Table1[[#This Row],[Adj Total CHARGE_AMOUNT]]</f>
        <v>-350896.3600000001</v>
      </c>
      <c r="T5928" s="1">
        <f>+Table1[[#This Row],[Adj Total TOTAL_COST]]-Table1[[#This Row],[Current Total TOTAL_COST]]</f>
        <v>-154097.41519999993</v>
      </c>
      <c r="U5928" s="1">
        <f>+Table1[[#This Row],[Adj Total CONTRIBUTION_MARGIN]]-Table1[[#This Row],[Current Total CONTRIBUTION_MARGIN]]</f>
        <v>-15251.820000000007</v>
      </c>
      <c r="V5928" s="1">
        <f>+Table1[[#This Row],[Adj Total OPERATING_MARGIN]]-Table1[[#This Row],[Current Total OPERATING_MARGIN]]</f>
        <v>59847.570000000065</v>
      </c>
    </row>
    <row r="5929" spans="1:22" x14ac:dyDescent="0.3">
      <c r="A5929" t="s">
        <v>39</v>
      </c>
      <c r="B5929">
        <v>2023</v>
      </c>
      <c r="C5929" t="s">
        <v>29</v>
      </c>
      <c r="D5929" t="s">
        <v>43</v>
      </c>
      <c r="E5929" s="2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2">
        <v>307</v>
      </c>
      <c r="L5929" s="1">
        <v>1906509.9</v>
      </c>
      <c r="M5929" s="1">
        <v>2335861.58</v>
      </c>
      <c r="N5929" s="1">
        <v>479270.67969999998</v>
      </c>
      <c r="O5929" s="1">
        <v>220897.97</v>
      </c>
      <c r="P5929" s="1">
        <v>59989.47</v>
      </c>
      <c r="Q5929" s="2">
        <f>-+Table1[[#This Row],[Current Record Count]]+Table1[[#This Row],[Adj Record Count]]</f>
        <v>307</v>
      </c>
      <c r="R5929" s="1">
        <f>+-Table1[[#This Row],[Current Total ADJUSTMENT_AMOUNT]]+Table1[[#This Row],[Adj Total ADJUSTMENT_AMOUNT]]</f>
        <v>1906509.9</v>
      </c>
      <c r="S5929" s="1">
        <f>-Table1[[#This Row],[Current Total CHARGE_AMOUNT]]+Table1[[#This Row],[Adj Total CHARGE_AMOUNT]]</f>
        <v>2335861.58</v>
      </c>
      <c r="T5929" s="1">
        <f>+Table1[[#This Row],[Adj Total TOTAL_COST]]-Table1[[#This Row],[Current Total TOTAL_COST]]</f>
        <v>479270.67969999998</v>
      </c>
      <c r="U5929" s="1">
        <f>+Table1[[#This Row],[Adj Total CONTRIBUTION_MARGIN]]-Table1[[#This Row],[Current Total CONTRIBUTION_MARGIN]]</f>
        <v>220897.97</v>
      </c>
      <c r="V5929" s="1">
        <f>+Table1[[#This Row],[Adj Total OPERATING_MARGIN]]-Table1[[#This Row],[Current Total OPERATING_MARGIN]]</f>
        <v>59989.47</v>
      </c>
    </row>
    <row r="5930" spans="1:22" x14ac:dyDescent="0.3">
      <c r="A5930" t="s">
        <v>98</v>
      </c>
      <c r="B5930">
        <v>2022</v>
      </c>
      <c r="C5930" t="s">
        <v>17</v>
      </c>
      <c r="D5930" t="s">
        <v>45</v>
      </c>
      <c r="E5930" s="2">
        <v>2</v>
      </c>
      <c r="F5930" s="1">
        <v>19808.48</v>
      </c>
      <c r="G5930" s="1">
        <v>54185.4</v>
      </c>
      <c r="H5930" s="1">
        <v>22718.735000000001</v>
      </c>
      <c r="I5930" s="1">
        <v>15137.24</v>
      </c>
      <c r="J5930" s="1">
        <v>11658.19</v>
      </c>
      <c r="K5930" s="2">
        <v>9</v>
      </c>
      <c r="L5930" s="1">
        <v>224906.3</v>
      </c>
      <c r="M5930" s="1">
        <v>436454.47</v>
      </c>
      <c r="N5930" s="1">
        <v>135007.05549999999</v>
      </c>
      <c r="O5930" s="1">
        <v>96024.6</v>
      </c>
      <c r="P5930" s="1">
        <v>71706.73</v>
      </c>
      <c r="Q5930" s="2">
        <f>-+Table1[[#This Row],[Current Record Count]]+Table1[[#This Row],[Adj Record Count]]</f>
        <v>7</v>
      </c>
      <c r="R5930" s="1">
        <f>+-Table1[[#This Row],[Current Total ADJUSTMENT_AMOUNT]]+Table1[[#This Row],[Adj Total ADJUSTMENT_AMOUNT]]</f>
        <v>205097.81999999998</v>
      </c>
      <c r="S5930" s="1">
        <f>-Table1[[#This Row],[Current Total CHARGE_AMOUNT]]+Table1[[#This Row],[Adj Total CHARGE_AMOUNT]]</f>
        <v>382269.06999999995</v>
      </c>
      <c r="T5930" s="1">
        <f>+Table1[[#This Row],[Adj Total TOTAL_COST]]-Table1[[#This Row],[Current Total TOTAL_COST]]</f>
        <v>112288.32049999999</v>
      </c>
      <c r="U5930" s="1">
        <f>+Table1[[#This Row],[Adj Total CONTRIBUTION_MARGIN]]-Table1[[#This Row],[Current Total CONTRIBUTION_MARGIN]]</f>
        <v>80887.360000000001</v>
      </c>
      <c r="V5930" s="1">
        <f>+Table1[[#This Row],[Adj Total OPERATING_MARGIN]]-Table1[[#This Row],[Current Total OPERATING_MARGIN]]</f>
        <v>60048.539999999994</v>
      </c>
    </row>
    <row r="5931" spans="1:22" x14ac:dyDescent="0.3">
      <c r="A5931" t="s">
        <v>35</v>
      </c>
      <c r="B5931">
        <v>2022</v>
      </c>
      <c r="C5931" t="s">
        <v>34</v>
      </c>
      <c r="D5931" t="s">
        <v>34</v>
      </c>
      <c r="E5931" s="2">
        <v>527</v>
      </c>
      <c r="F5931" s="1">
        <v>1657982.15</v>
      </c>
      <c r="G5931" s="1">
        <v>1974900.1</v>
      </c>
      <c r="H5931" s="1">
        <v>522952.66529999999</v>
      </c>
      <c r="I5931" s="1">
        <v>109227.1</v>
      </c>
      <c r="J5931" s="1">
        <v>-50055.89</v>
      </c>
      <c r="K5931" s="2">
        <v>242</v>
      </c>
      <c r="L5931" s="1">
        <v>141522.51</v>
      </c>
      <c r="M5931" s="1">
        <v>186294.26</v>
      </c>
      <c r="N5931" s="1">
        <v>44715.006200000003</v>
      </c>
      <c r="O5931" s="1">
        <v>22704.39</v>
      </c>
      <c r="P5931" s="1">
        <v>10142.69</v>
      </c>
      <c r="Q5931" s="2">
        <f>-+Table1[[#This Row],[Current Record Count]]+Table1[[#This Row],[Adj Record Count]]</f>
        <v>-285</v>
      </c>
      <c r="R5931" s="1">
        <f>+-Table1[[#This Row],[Current Total ADJUSTMENT_AMOUNT]]+Table1[[#This Row],[Adj Total ADJUSTMENT_AMOUNT]]</f>
        <v>-1516459.64</v>
      </c>
      <c r="S5931" s="1">
        <f>-Table1[[#This Row],[Current Total CHARGE_AMOUNT]]+Table1[[#This Row],[Adj Total CHARGE_AMOUNT]]</f>
        <v>-1788605.84</v>
      </c>
      <c r="T5931" s="1">
        <f>+Table1[[#This Row],[Adj Total TOTAL_COST]]-Table1[[#This Row],[Current Total TOTAL_COST]]</f>
        <v>-478237.65909999999</v>
      </c>
      <c r="U5931" s="1">
        <f>+Table1[[#This Row],[Adj Total CONTRIBUTION_MARGIN]]-Table1[[#This Row],[Current Total CONTRIBUTION_MARGIN]]</f>
        <v>-86522.71</v>
      </c>
      <c r="V5931" s="1">
        <f>+Table1[[#This Row],[Adj Total OPERATING_MARGIN]]-Table1[[#This Row],[Current Total OPERATING_MARGIN]]</f>
        <v>60198.58</v>
      </c>
    </row>
    <row r="5932" spans="1:22" x14ac:dyDescent="0.3">
      <c r="A5932" t="s">
        <v>54</v>
      </c>
      <c r="B5932">
        <v>2021</v>
      </c>
      <c r="C5932" t="s">
        <v>20</v>
      </c>
      <c r="D5932" t="s">
        <v>76</v>
      </c>
      <c r="E5932" s="2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2">
        <v>193</v>
      </c>
      <c r="L5932" s="1">
        <v>1238032.5900000001</v>
      </c>
      <c r="M5932" s="1">
        <v>1815556.01</v>
      </c>
      <c r="N5932" s="1">
        <v>631572.74569999997</v>
      </c>
      <c r="O5932" s="1">
        <v>208977.18</v>
      </c>
      <c r="P5932" s="1">
        <v>60439.77</v>
      </c>
      <c r="Q5932" s="2">
        <f>-+Table1[[#This Row],[Current Record Count]]+Table1[[#This Row],[Adj Record Count]]</f>
        <v>193</v>
      </c>
      <c r="R5932" s="1">
        <f>+-Table1[[#This Row],[Current Total ADJUSTMENT_AMOUNT]]+Table1[[#This Row],[Adj Total ADJUSTMENT_AMOUNT]]</f>
        <v>1238032.5900000001</v>
      </c>
      <c r="S5932" s="1">
        <f>-Table1[[#This Row],[Current Total CHARGE_AMOUNT]]+Table1[[#This Row],[Adj Total CHARGE_AMOUNT]]</f>
        <v>1815556.01</v>
      </c>
      <c r="T5932" s="1">
        <f>+Table1[[#This Row],[Adj Total TOTAL_COST]]-Table1[[#This Row],[Current Total TOTAL_COST]]</f>
        <v>631572.74569999997</v>
      </c>
      <c r="U5932" s="1">
        <f>+Table1[[#This Row],[Adj Total CONTRIBUTION_MARGIN]]-Table1[[#This Row],[Current Total CONTRIBUTION_MARGIN]]</f>
        <v>208977.18</v>
      </c>
      <c r="V5932" s="1">
        <f>+Table1[[#This Row],[Adj Total OPERATING_MARGIN]]-Table1[[#This Row],[Current Total OPERATING_MARGIN]]</f>
        <v>60439.77</v>
      </c>
    </row>
    <row r="5933" spans="1:22" x14ac:dyDescent="0.3">
      <c r="A5933" t="s">
        <v>35</v>
      </c>
      <c r="B5933">
        <v>2024</v>
      </c>
      <c r="C5933" t="s">
        <v>17</v>
      </c>
      <c r="D5933" t="s">
        <v>45</v>
      </c>
      <c r="E5933" s="2">
        <v>466</v>
      </c>
      <c r="F5933" s="1">
        <v>6316435.3600000003</v>
      </c>
      <c r="G5933" s="1">
        <v>7575346.5300000003</v>
      </c>
      <c r="H5933" s="1">
        <v>1436951.0512999999</v>
      </c>
      <c r="I5933" s="1">
        <v>371446.92</v>
      </c>
      <c r="J5933" s="1">
        <v>-94163.49</v>
      </c>
      <c r="K5933" s="2">
        <v>148</v>
      </c>
      <c r="L5933" s="1">
        <v>75161.11</v>
      </c>
      <c r="M5933" s="1">
        <v>106548.85</v>
      </c>
      <c r="N5933" s="1">
        <v>82473.172399999996</v>
      </c>
      <c r="O5933" s="1">
        <v>-8475.1299999999992</v>
      </c>
      <c r="P5933" s="1">
        <v>-33215.11</v>
      </c>
      <c r="Q5933" s="2">
        <f>-+Table1[[#This Row],[Current Record Count]]+Table1[[#This Row],[Adj Record Count]]</f>
        <v>-318</v>
      </c>
      <c r="R5933" s="1">
        <f>+-Table1[[#This Row],[Current Total ADJUSTMENT_AMOUNT]]+Table1[[#This Row],[Adj Total ADJUSTMENT_AMOUNT]]</f>
        <v>-6241274.25</v>
      </c>
      <c r="S5933" s="1">
        <f>-Table1[[#This Row],[Current Total CHARGE_AMOUNT]]+Table1[[#This Row],[Adj Total CHARGE_AMOUNT]]</f>
        <v>-7468797.6800000006</v>
      </c>
      <c r="T5933" s="1">
        <f>+Table1[[#This Row],[Adj Total TOTAL_COST]]-Table1[[#This Row],[Current Total TOTAL_COST]]</f>
        <v>-1354477.8788999999</v>
      </c>
      <c r="U5933" s="1">
        <f>+Table1[[#This Row],[Adj Total CONTRIBUTION_MARGIN]]-Table1[[#This Row],[Current Total CONTRIBUTION_MARGIN]]</f>
        <v>-379922.05</v>
      </c>
      <c r="V5933" s="1">
        <f>+Table1[[#This Row],[Adj Total OPERATING_MARGIN]]-Table1[[#This Row],[Current Total OPERATING_MARGIN]]</f>
        <v>60948.380000000005</v>
      </c>
    </row>
    <row r="5934" spans="1:22" x14ac:dyDescent="0.3">
      <c r="A5934" t="s">
        <v>33</v>
      </c>
      <c r="B5934">
        <v>2020</v>
      </c>
      <c r="C5934" t="s">
        <v>20</v>
      </c>
      <c r="D5934" t="s">
        <v>76</v>
      </c>
      <c r="E5934" s="2">
        <v>99</v>
      </c>
      <c r="F5934" s="1">
        <v>409126.66</v>
      </c>
      <c r="G5934" s="1">
        <v>576756.96</v>
      </c>
      <c r="H5934" s="1">
        <v>235394.99549999999</v>
      </c>
      <c r="I5934" s="1">
        <v>-46084.83</v>
      </c>
      <c r="J5934" s="1">
        <v>-69335.11</v>
      </c>
      <c r="K5934" s="2">
        <v>11</v>
      </c>
      <c r="L5934" s="1">
        <v>33239.54</v>
      </c>
      <c r="M5934" s="1">
        <v>39443.25</v>
      </c>
      <c r="N5934" s="1">
        <v>14520.1369</v>
      </c>
      <c r="O5934" s="1">
        <v>-7052.95</v>
      </c>
      <c r="P5934" s="1">
        <v>-8369.39</v>
      </c>
      <c r="Q5934" s="2">
        <f>-+Table1[[#This Row],[Current Record Count]]+Table1[[#This Row],[Adj Record Count]]</f>
        <v>-88</v>
      </c>
      <c r="R5934" s="1">
        <f>+-Table1[[#This Row],[Current Total ADJUSTMENT_AMOUNT]]+Table1[[#This Row],[Adj Total ADJUSTMENT_AMOUNT]]</f>
        <v>-375887.12</v>
      </c>
      <c r="S5934" s="1">
        <f>-Table1[[#This Row],[Current Total CHARGE_AMOUNT]]+Table1[[#This Row],[Adj Total CHARGE_AMOUNT]]</f>
        <v>-537313.71</v>
      </c>
      <c r="T5934" s="1">
        <f>+Table1[[#This Row],[Adj Total TOTAL_COST]]-Table1[[#This Row],[Current Total TOTAL_COST]]</f>
        <v>-220874.85859999998</v>
      </c>
      <c r="U5934" s="1">
        <f>+Table1[[#This Row],[Adj Total CONTRIBUTION_MARGIN]]-Table1[[#This Row],[Current Total CONTRIBUTION_MARGIN]]</f>
        <v>39031.880000000005</v>
      </c>
      <c r="V5934" s="1">
        <f>+Table1[[#This Row],[Adj Total OPERATING_MARGIN]]-Table1[[#This Row],[Current Total OPERATING_MARGIN]]</f>
        <v>60965.72</v>
      </c>
    </row>
    <row r="5935" spans="1:22" x14ac:dyDescent="0.3">
      <c r="A5935" t="s">
        <v>25</v>
      </c>
      <c r="B5935">
        <v>2025</v>
      </c>
      <c r="C5935" t="s">
        <v>17</v>
      </c>
      <c r="D5935" t="s">
        <v>80</v>
      </c>
      <c r="E5935" s="2">
        <v>131</v>
      </c>
      <c r="F5935" s="1">
        <v>237998.07999999999</v>
      </c>
      <c r="G5935" s="1">
        <v>293850.14</v>
      </c>
      <c r="H5935" s="1">
        <v>38050.856200000002</v>
      </c>
      <c r="I5935" s="1">
        <v>21032.880000000001</v>
      </c>
      <c r="J5935" s="1">
        <v>9172.2800000000007</v>
      </c>
      <c r="K5935" s="2">
        <v>360</v>
      </c>
      <c r="L5935" s="1">
        <v>813642.45</v>
      </c>
      <c r="M5935" s="1">
        <v>1193416.8500000001</v>
      </c>
      <c r="N5935" s="1">
        <v>267567.78600000002</v>
      </c>
      <c r="O5935" s="1">
        <v>151110.01999999999</v>
      </c>
      <c r="P5935" s="1">
        <v>70423.88</v>
      </c>
      <c r="Q5935" s="2">
        <f>-+Table1[[#This Row],[Current Record Count]]+Table1[[#This Row],[Adj Record Count]]</f>
        <v>229</v>
      </c>
      <c r="R5935" s="1">
        <f>+-Table1[[#This Row],[Current Total ADJUSTMENT_AMOUNT]]+Table1[[#This Row],[Adj Total ADJUSTMENT_AMOUNT]]</f>
        <v>575644.37</v>
      </c>
      <c r="S5935" s="1">
        <f>-Table1[[#This Row],[Current Total CHARGE_AMOUNT]]+Table1[[#This Row],[Adj Total CHARGE_AMOUNT]]</f>
        <v>899566.71000000008</v>
      </c>
      <c r="T5935" s="1">
        <f>+Table1[[#This Row],[Adj Total TOTAL_COST]]-Table1[[#This Row],[Current Total TOTAL_COST]]</f>
        <v>229516.92980000001</v>
      </c>
      <c r="U5935" s="1">
        <f>+Table1[[#This Row],[Adj Total CONTRIBUTION_MARGIN]]-Table1[[#This Row],[Current Total CONTRIBUTION_MARGIN]]</f>
        <v>130077.13999999998</v>
      </c>
      <c r="V5935" s="1">
        <f>+Table1[[#This Row],[Adj Total OPERATING_MARGIN]]-Table1[[#This Row],[Current Total OPERATING_MARGIN]]</f>
        <v>61251.600000000006</v>
      </c>
    </row>
    <row r="5936" spans="1:22" x14ac:dyDescent="0.3">
      <c r="A5936" t="s">
        <v>31</v>
      </c>
      <c r="B5936">
        <v>2022</v>
      </c>
      <c r="C5936" t="s">
        <v>41</v>
      </c>
      <c r="D5936" t="s">
        <v>41</v>
      </c>
      <c r="E5936" s="2">
        <v>49</v>
      </c>
      <c r="F5936" s="1">
        <v>553265.56999999995</v>
      </c>
      <c r="G5936" s="1">
        <v>701875.08</v>
      </c>
      <c r="H5936" s="1">
        <v>227552.66190000001</v>
      </c>
      <c r="I5936" s="1">
        <v>12919.22</v>
      </c>
      <c r="J5936" s="1">
        <v>-57762.51</v>
      </c>
      <c r="K5936" s="2">
        <v>4</v>
      </c>
      <c r="L5936" s="1">
        <v>15456.26</v>
      </c>
      <c r="M5936" s="1">
        <v>34575.32</v>
      </c>
      <c r="N5936" s="1">
        <v>12183.643700000001</v>
      </c>
      <c r="O5936" s="1">
        <v>7698.91</v>
      </c>
      <c r="P5936" s="1">
        <v>3564.25</v>
      </c>
      <c r="Q5936" s="2">
        <f>-+Table1[[#This Row],[Current Record Count]]+Table1[[#This Row],[Adj Record Count]]</f>
        <v>-45</v>
      </c>
      <c r="R5936" s="1">
        <f>+-Table1[[#This Row],[Current Total ADJUSTMENT_AMOUNT]]+Table1[[#This Row],[Adj Total ADJUSTMENT_AMOUNT]]</f>
        <v>-537809.30999999994</v>
      </c>
      <c r="S5936" s="1">
        <f>-Table1[[#This Row],[Current Total CHARGE_AMOUNT]]+Table1[[#This Row],[Adj Total CHARGE_AMOUNT]]</f>
        <v>-667299.76</v>
      </c>
      <c r="T5936" s="1">
        <f>+Table1[[#This Row],[Adj Total TOTAL_COST]]-Table1[[#This Row],[Current Total TOTAL_COST]]</f>
        <v>-215369.01819999999</v>
      </c>
      <c r="U5936" s="1">
        <f>+Table1[[#This Row],[Adj Total CONTRIBUTION_MARGIN]]-Table1[[#This Row],[Current Total CONTRIBUTION_MARGIN]]</f>
        <v>-5220.3099999999995</v>
      </c>
      <c r="V5936" s="1">
        <f>+Table1[[#This Row],[Adj Total OPERATING_MARGIN]]-Table1[[#This Row],[Current Total OPERATING_MARGIN]]</f>
        <v>61326.76</v>
      </c>
    </row>
    <row r="5937" spans="1:22" x14ac:dyDescent="0.3">
      <c r="A5937" t="s">
        <v>74</v>
      </c>
      <c r="B5937">
        <v>2025</v>
      </c>
      <c r="C5937" t="s">
        <v>34</v>
      </c>
      <c r="D5937" t="s">
        <v>34</v>
      </c>
      <c r="E5937" s="2">
        <v>2182</v>
      </c>
      <c r="F5937" s="1">
        <v>1064760.95</v>
      </c>
      <c r="G5937" s="1">
        <v>1517202.98</v>
      </c>
      <c r="H5937" s="1">
        <v>383406.1373</v>
      </c>
      <c r="I5937" s="1">
        <v>146365.18</v>
      </c>
      <c r="J5937" s="1">
        <v>26847.24</v>
      </c>
      <c r="K5937" s="2">
        <v>2068</v>
      </c>
      <c r="L5937" s="1">
        <v>426711.46</v>
      </c>
      <c r="M5937" s="1">
        <v>662229.05000000005</v>
      </c>
      <c r="N5937" s="1">
        <v>143003.24419999999</v>
      </c>
      <c r="O5937" s="1">
        <v>131788.62</v>
      </c>
      <c r="P5937" s="1">
        <v>88221.82</v>
      </c>
      <c r="Q5937" s="2">
        <f>-+Table1[[#This Row],[Current Record Count]]+Table1[[#This Row],[Adj Record Count]]</f>
        <v>-114</v>
      </c>
      <c r="R5937" s="1">
        <f>+-Table1[[#This Row],[Current Total ADJUSTMENT_AMOUNT]]+Table1[[#This Row],[Adj Total ADJUSTMENT_AMOUNT]]</f>
        <v>-638049.49</v>
      </c>
      <c r="S5937" s="1">
        <f>-Table1[[#This Row],[Current Total CHARGE_AMOUNT]]+Table1[[#This Row],[Adj Total CHARGE_AMOUNT]]</f>
        <v>-854973.92999999993</v>
      </c>
      <c r="T5937" s="1">
        <f>+Table1[[#This Row],[Adj Total TOTAL_COST]]-Table1[[#This Row],[Current Total TOTAL_COST]]</f>
        <v>-240402.89310000002</v>
      </c>
      <c r="U5937" s="1">
        <f>+Table1[[#This Row],[Adj Total CONTRIBUTION_MARGIN]]-Table1[[#This Row],[Current Total CONTRIBUTION_MARGIN]]</f>
        <v>-14576.559999999998</v>
      </c>
      <c r="V5937" s="1">
        <f>+Table1[[#This Row],[Adj Total OPERATING_MARGIN]]-Table1[[#This Row],[Current Total OPERATING_MARGIN]]</f>
        <v>61374.58</v>
      </c>
    </row>
    <row r="5938" spans="1:22" x14ac:dyDescent="0.3">
      <c r="A5938" t="s">
        <v>22</v>
      </c>
      <c r="B5938">
        <v>2023</v>
      </c>
      <c r="C5938" t="s">
        <v>17</v>
      </c>
      <c r="D5938" t="s">
        <v>45</v>
      </c>
      <c r="E5938" s="2">
        <v>3781</v>
      </c>
      <c r="F5938" s="1">
        <v>3464534.43</v>
      </c>
      <c r="G5938" s="1">
        <v>4631944.37</v>
      </c>
      <c r="H5938" s="1">
        <v>1776296.4397</v>
      </c>
      <c r="I5938" s="1">
        <v>63481.3</v>
      </c>
      <c r="J5938" s="1">
        <v>-456345.99</v>
      </c>
      <c r="K5938" s="2">
        <v>3734</v>
      </c>
      <c r="L5938" s="1">
        <v>2881591.29</v>
      </c>
      <c r="M5938" s="1">
        <v>3896361.87</v>
      </c>
      <c r="N5938" s="1">
        <v>1555521.9620000001</v>
      </c>
      <c r="O5938" s="1">
        <v>49901.09</v>
      </c>
      <c r="P5938" s="1">
        <v>-394958.03</v>
      </c>
      <c r="Q5938" s="2">
        <f>-+Table1[[#This Row],[Current Record Count]]+Table1[[#This Row],[Adj Record Count]]</f>
        <v>-47</v>
      </c>
      <c r="R5938" s="1">
        <f>+-Table1[[#This Row],[Current Total ADJUSTMENT_AMOUNT]]+Table1[[#This Row],[Adj Total ADJUSTMENT_AMOUNT]]</f>
        <v>-582943.14000000013</v>
      </c>
      <c r="S5938" s="1">
        <f>-Table1[[#This Row],[Current Total CHARGE_AMOUNT]]+Table1[[#This Row],[Adj Total CHARGE_AMOUNT]]</f>
        <v>-735582.5</v>
      </c>
      <c r="T5938" s="1">
        <f>+Table1[[#This Row],[Adj Total TOTAL_COST]]-Table1[[#This Row],[Current Total TOTAL_COST]]</f>
        <v>-220774.47769999993</v>
      </c>
      <c r="U5938" s="1">
        <f>+Table1[[#This Row],[Adj Total CONTRIBUTION_MARGIN]]-Table1[[#This Row],[Current Total CONTRIBUTION_MARGIN]]</f>
        <v>-13580.210000000006</v>
      </c>
      <c r="V5938" s="1">
        <f>+Table1[[#This Row],[Adj Total OPERATING_MARGIN]]-Table1[[#This Row],[Current Total OPERATING_MARGIN]]</f>
        <v>61387.959999999963</v>
      </c>
    </row>
    <row r="5939" spans="1:22" x14ac:dyDescent="0.3">
      <c r="A5939" t="s">
        <v>44</v>
      </c>
      <c r="B5939">
        <v>2023</v>
      </c>
      <c r="C5939" t="s">
        <v>28</v>
      </c>
      <c r="D5939" t="s">
        <v>28</v>
      </c>
      <c r="E5939" s="2">
        <v>20</v>
      </c>
      <c r="F5939" s="1">
        <v>296755.88</v>
      </c>
      <c r="G5939" s="1">
        <v>338515.75</v>
      </c>
      <c r="H5939" s="1">
        <v>111171.06389999999</v>
      </c>
      <c r="I5939" s="1">
        <v>-25012.85</v>
      </c>
      <c r="J5939" s="1">
        <v>-60764.77</v>
      </c>
      <c r="K5939" s="2">
        <v>6</v>
      </c>
      <c r="L5939" s="1">
        <v>3426.25</v>
      </c>
      <c r="M5939" s="1">
        <v>7083.35</v>
      </c>
      <c r="N5939" s="1">
        <v>3047.2021</v>
      </c>
      <c r="O5939" s="1">
        <v>1116.93</v>
      </c>
      <c r="P5939" s="1">
        <v>625.41999999999996</v>
      </c>
      <c r="Q5939" s="2">
        <f>-+Table1[[#This Row],[Current Record Count]]+Table1[[#This Row],[Adj Record Count]]</f>
        <v>-14</v>
      </c>
      <c r="R5939" s="1">
        <f>+-Table1[[#This Row],[Current Total ADJUSTMENT_AMOUNT]]+Table1[[#This Row],[Adj Total ADJUSTMENT_AMOUNT]]</f>
        <v>-293329.63</v>
      </c>
      <c r="S5939" s="1">
        <f>-Table1[[#This Row],[Current Total CHARGE_AMOUNT]]+Table1[[#This Row],[Adj Total CHARGE_AMOUNT]]</f>
        <v>-331432.40000000002</v>
      </c>
      <c r="T5939" s="1">
        <f>+Table1[[#This Row],[Adj Total TOTAL_COST]]-Table1[[#This Row],[Current Total TOTAL_COST]]</f>
        <v>-108123.8618</v>
      </c>
      <c r="U5939" s="1">
        <f>+Table1[[#This Row],[Adj Total CONTRIBUTION_MARGIN]]-Table1[[#This Row],[Current Total CONTRIBUTION_MARGIN]]</f>
        <v>26129.78</v>
      </c>
      <c r="V5939" s="1">
        <f>+Table1[[#This Row],[Adj Total OPERATING_MARGIN]]-Table1[[#This Row],[Current Total OPERATING_MARGIN]]</f>
        <v>61390.189999999995</v>
      </c>
    </row>
    <row r="5940" spans="1:22" x14ac:dyDescent="0.3">
      <c r="A5940" t="s">
        <v>81</v>
      </c>
      <c r="B5940">
        <v>2023</v>
      </c>
      <c r="C5940" t="s">
        <v>29</v>
      </c>
      <c r="D5940" t="s">
        <v>32</v>
      </c>
      <c r="E5940" s="2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2">
        <v>8</v>
      </c>
      <c r="L5940" s="1">
        <v>84334.61</v>
      </c>
      <c r="M5940" s="1">
        <v>190921.72</v>
      </c>
      <c r="N5940" s="1">
        <v>44480.402000000002</v>
      </c>
      <c r="O5940" s="1">
        <v>67173.05</v>
      </c>
      <c r="P5940" s="1">
        <v>62106.74</v>
      </c>
      <c r="Q5940" s="2">
        <f>-+Table1[[#This Row],[Current Record Count]]+Table1[[#This Row],[Adj Record Count]]</f>
        <v>8</v>
      </c>
      <c r="R5940" s="1">
        <f>+-Table1[[#This Row],[Current Total ADJUSTMENT_AMOUNT]]+Table1[[#This Row],[Adj Total ADJUSTMENT_AMOUNT]]</f>
        <v>84334.61</v>
      </c>
      <c r="S5940" s="1">
        <f>-Table1[[#This Row],[Current Total CHARGE_AMOUNT]]+Table1[[#This Row],[Adj Total CHARGE_AMOUNT]]</f>
        <v>190921.72</v>
      </c>
      <c r="T5940" s="1">
        <f>+Table1[[#This Row],[Adj Total TOTAL_COST]]-Table1[[#This Row],[Current Total TOTAL_COST]]</f>
        <v>44480.402000000002</v>
      </c>
      <c r="U5940" s="1">
        <f>+Table1[[#This Row],[Adj Total CONTRIBUTION_MARGIN]]-Table1[[#This Row],[Current Total CONTRIBUTION_MARGIN]]</f>
        <v>67173.05</v>
      </c>
      <c r="V5940" s="1">
        <f>+Table1[[#This Row],[Adj Total OPERATING_MARGIN]]-Table1[[#This Row],[Current Total OPERATING_MARGIN]]</f>
        <v>62106.74</v>
      </c>
    </row>
    <row r="5941" spans="1:22" x14ac:dyDescent="0.3">
      <c r="A5941" t="s">
        <v>74</v>
      </c>
      <c r="B5941">
        <v>2021</v>
      </c>
      <c r="C5941" t="s">
        <v>34</v>
      </c>
      <c r="D5941" t="s">
        <v>34</v>
      </c>
      <c r="E5941" s="2">
        <v>1935</v>
      </c>
      <c r="F5941" s="1">
        <v>853171.21</v>
      </c>
      <c r="G5941" s="1">
        <v>1232696.6100000001</v>
      </c>
      <c r="H5941" s="1">
        <v>639519.41310000001</v>
      </c>
      <c r="I5941" s="1">
        <v>79751.58</v>
      </c>
      <c r="J5941" s="1">
        <v>-94119.29</v>
      </c>
      <c r="K5941" s="2">
        <v>1785</v>
      </c>
      <c r="L5941" s="1">
        <v>231904.04</v>
      </c>
      <c r="M5941" s="1">
        <v>381550.1</v>
      </c>
      <c r="N5941" s="1">
        <v>263981.12</v>
      </c>
      <c r="O5941" s="1">
        <v>48829.87</v>
      </c>
      <c r="P5941" s="1">
        <v>-31649.94</v>
      </c>
      <c r="Q5941" s="2">
        <f>-+Table1[[#This Row],[Current Record Count]]+Table1[[#This Row],[Adj Record Count]]</f>
        <v>-150</v>
      </c>
      <c r="R5941" s="1">
        <f>+-Table1[[#This Row],[Current Total ADJUSTMENT_AMOUNT]]+Table1[[#This Row],[Adj Total ADJUSTMENT_AMOUNT]]</f>
        <v>-621267.16999999993</v>
      </c>
      <c r="S5941" s="1">
        <f>-Table1[[#This Row],[Current Total CHARGE_AMOUNT]]+Table1[[#This Row],[Adj Total CHARGE_AMOUNT]]</f>
        <v>-851146.51000000013</v>
      </c>
      <c r="T5941" s="1">
        <f>+Table1[[#This Row],[Adj Total TOTAL_COST]]-Table1[[#This Row],[Current Total TOTAL_COST]]</f>
        <v>-375538.29310000001</v>
      </c>
      <c r="U5941" s="1">
        <f>+Table1[[#This Row],[Adj Total CONTRIBUTION_MARGIN]]-Table1[[#This Row],[Current Total CONTRIBUTION_MARGIN]]</f>
        <v>-30921.71</v>
      </c>
      <c r="V5941" s="1">
        <f>+Table1[[#This Row],[Adj Total OPERATING_MARGIN]]-Table1[[#This Row],[Current Total OPERATING_MARGIN]]</f>
        <v>62469.349999999991</v>
      </c>
    </row>
    <row r="5942" spans="1:22" x14ac:dyDescent="0.3">
      <c r="A5942" t="s">
        <v>22</v>
      </c>
      <c r="B5942">
        <v>2020</v>
      </c>
      <c r="C5942" t="s">
        <v>20</v>
      </c>
      <c r="D5942" t="s">
        <v>76</v>
      </c>
      <c r="E5942" s="2">
        <v>3384</v>
      </c>
      <c r="F5942" s="1">
        <v>4090937.56</v>
      </c>
      <c r="G5942" s="1">
        <v>5597526.0800000001</v>
      </c>
      <c r="H5942" s="1">
        <v>2091319.4693</v>
      </c>
      <c r="I5942" s="1">
        <v>-229373.62</v>
      </c>
      <c r="J5942" s="1">
        <v>-609175.18999999994</v>
      </c>
      <c r="K5942" s="2">
        <v>3366</v>
      </c>
      <c r="L5942" s="1">
        <v>4015189.18</v>
      </c>
      <c r="M5942" s="1">
        <v>5496714</v>
      </c>
      <c r="N5942" s="1">
        <v>2003321.0294000001</v>
      </c>
      <c r="O5942" s="1">
        <v>-182686.62</v>
      </c>
      <c r="P5942" s="1">
        <v>-546040.14</v>
      </c>
      <c r="Q5942" s="2">
        <f>-+Table1[[#This Row],[Current Record Count]]+Table1[[#This Row],[Adj Record Count]]</f>
        <v>-18</v>
      </c>
      <c r="R5942" s="1">
        <f>+-Table1[[#This Row],[Current Total ADJUSTMENT_AMOUNT]]+Table1[[#This Row],[Adj Total ADJUSTMENT_AMOUNT]]</f>
        <v>-75748.379999999888</v>
      </c>
      <c r="S5942" s="1">
        <f>-Table1[[#This Row],[Current Total CHARGE_AMOUNT]]+Table1[[#This Row],[Adj Total CHARGE_AMOUNT]]</f>
        <v>-100812.08000000007</v>
      </c>
      <c r="T5942" s="1">
        <f>+Table1[[#This Row],[Adj Total TOTAL_COST]]-Table1[[#This Row],[Current Total TOTAL_COST]]</f>
        <v>-87998.439899999881</v>
      </c>
      <c r="U5942" s="1">
        <f>+Table1[[#This Row],[Adj Total CONTRIBUTION_MARGIN]]-Table1[[#This Row],[Current Total CONTRIBUTION_MARGIN]]</f>
        <v>46687</v>
      </c>
      <c r="V5942" s="1">
        <f>+Table1[[#This Row],[Adj Total OPERATING_MARGIN]]-Table1[[#This Row],[Current Total OPERATING_MARGIN]]</f>
        <v>63135.04999999993</v>
      </c>
    </row>
    <row r="5943" spans="1:22" x14ac:dyDescent="0.3">
      <c r="A5943" t="s">
        <v>16</v>
      </c>
      <c r="B5943">
        <v>2023</v>
      </c>
      <c r="C5943" t="s">
        <v>20</v>
      </c>
      <c r="D5943" t="s">
        <v>89</v>
      </c>
      <c r="E5943" s="2">
        <v>696</v>
      </c>
      <c r="F5943" s="1">
        <v>3336999.29</v>
      </c>
      <c r="G5943" s="1">
        <v>4332725.4800000004</v>
      </c>
      <c r="H5943" s="1">
        <v>1528469.9339000001</v>
      </c>
      <c r="I5943" s="1">
        <v>139100.46</v>
      </c>
      <c r="J5943" s="1">
        <v>-232316.93</v>
      </c>
      <c r="K5943" s="2">
        <v>307</v>
      </c>
      <c r="L5943" s="1">
        <v>213004.36</v>
      </c>
      <c r="M5943" s="1">
        <v>270725.33</v>
      </c>
      <c r="N5943" s="1">
        <v>249334.9601</v>
      </c>
      <c r="O5943" s="1">
        <v>-8758.6299999999992</v>
      </c>
      <c r="P5943" s="1">
        <v>-169030.24</v>
      </c>
      <c r="Q5943" s="2">
        <f>-+Table1[[#This Row],[Current Record Count]]+Table1[[#This Row],[Adj Record Count]]</f>
        <v>-389</v>
      </c>
      <c r="R5943" s="1">
        <f>+-Table1[[#This Row],[Current Total ADJUSTMENT_AMOUNT]]+Table1[[#This Row],[Adj Total ADJUSTMENT_AMOUNT]]</f>
        <v>-3123994.93</v>
      </c>
      <c r="S5943" s="1">
        <f>-Table1[[#This Row],[Current Total CHARGE_AMOUNT]]+Table1[[#This Row],[Adj Total CHARGE_AMOUNT]]</f>
        <v>-4062000.1500000004</v>
      </c>
      <c r="T5943" s="1">
        <f>+Table1[[#This Row],[Adj Total TOTAL_COST]]-Table1[[#This Row],[Current Total TOTAL_COST]]</f>
        <v>-1279134.9738</v>
      </c>
      <c r="U5943" s="1">
        <f>+Table1[[#This Row],[Adj Total CONTRIBUTION_MARGIN]]-Table1[[#This Row],[Current Total CONTRIBUTION_MARGIN]]</f>
        <v>-147859.09</v>
      </c>
      <c r="V5943" s="1">
        <f>+Table1[[#This Row],[Adj Total OPERATING_MARGIN]]-Table1[[#This Row],[Current Total OPERATING_MARGIN]]</f>
        <v>63286.69</v>
      </c>
    </row>
    <row r="5944" spans="1:22" x14ac:dyDescent="0.3">
      <c r="A5944" t="s">
        <v>44</v>
      </c>
      <c r="B5944">
        <v>2022</v>
      </c>
      <c r="C5944" t="s">
        <v>34</v>
      </c>
      <c r="D5944" t="s">
        <v>34</v>
      </c>
      <c r="E5944" s="2">
        <v>768</v>
      </c>
      <c r="F5944" s="1">
        <v>505516.31</v>
      </c>
      <c r="G5944" s="1">
        <v>657351.96</v>
      </c>
      <c r="H5944" s="1">
        <v>321367.4755</v>
      </c>
      <c r="I5944" s="1">
        <v>-13866.57</v>
      </c>
      <c r="J5944" s="1">
        <v>-98400.62</v>
      </c>
      <c r="K5944" s="2">
        <v>761</v>
      </c>
      <c r="L5944" s="1">
        <v>365064.79</v>
      </c>
      <c r="M5944" s="1">
        <v>492136.6</v>
      </c>
      <c r="N5944" s="1">
        <v>226552.98910000001</v>
      </c>
      <c r="O5944" s="1">
        <v>19114.78</v>
      </c>
      <c r="P5944" s="1">
        <v>-34802.94</v>
      </c>
      <c r="Q5944" s="2">
        <f>-+Table1[[#This Row],[Current Record Count]]+Table1[[#This Row],[Adj Record Count]]</f>
        <v>-7</v>
      </c>
      <c r="R5944" s="1">
        <f>+-Table1[[#This Row],[Current Total ADJUSTMENT_AMOUNT]]+Table1[[#This Row],[Adj Total ADJUSTMENT_AMOUNT]]</f>
        <v>-140451.52000000002</v>
      </c>
      <c r="S5944" s="1">
        <f>-Table1[[#This Row],[Current Total CHARGE_AMOUNT]]+Table1[[#This Row],[Adj Total CHARGE_AMOUNT]]</f>
        <v>-165215.35999999999</v>
      </c>
      <c r="T5944" s="1">
        <f>+Table1[[#This Row],[Adj Total TOTAL_COST]]-Table1[[#This Row],[Current Total TOTAL_COST]]</f>
        <v>-94814.486399999994</v>
      </c>
      <c r="U5944" s="1">
        <f>+Table1[[#This Row],[Adj Total CONTRIBUTION_MARGIN]]-Table1[[#This Row],[Current Total CONTRIBUTION_MARGIN]]</f>
        <v>32981.35</v>
      </c>
      <c r="V5944" s="1">
        <f>+Table1[[#This Row],[Adj Total OPERATING_MARGIN]]-Table1[[#This Row],[Current Total OPERATING_MARGIN]]</f>
        <v>63597.679999999993</v>
      </c>
    </row>
    <row r="5945" spans="1:22" x14ac:dyDescent="0.3">
      <c r="A5945" t="s">
        <v>25</v>
      </c>
      <c r="B5945">
        <v>2020</v>
      </c>
      <c r="C5945" t="s">
        <v>20</v>
      </c>
      <c r="D5945" t="s">
        <v>21</v>
      </c>
      <c r="E5945" s="2">
        <v>41</v>
      </c>
      <c r="F5945" s="1">
        <v>54992.25</v>
      </c>
      <c r="G5945" s="1">
        <v>77381.84</v>
      </c>
      <c r="H5945" s="1">
        <v>6248.0249999999996</v>
      </c>
      <c r="I5945" s="1">
        <v>17944.5</v>
      </c>
      <c r="J5945" s="1">
        <v>16089.09</v>
      </c>
      <c r="K5945" s="2">
        <v>253</v>
      </c>
      <c r="L5945" s="1">
        <v>304714.28000000003</v>
      </c>
      <c r="M5945" s="1">
        <v>479232.14</v>
      </c>
      <c r="N5945" s="1">
        <v>95301.243199999997</v>
      </c>
      <c r="O5945" s="1">
        <v>106234.96</v>
      </c>
      <c r="P5945" s="1">
        <v>79816.05</v>
      </c>
      <c r="Q5945" s="2">
        <f>-+Table1[[#This Row],[Current Record Count]]+Table1[[#This Row],[Adj Record Count]]</f>
        <v>212</v>
      </c>
      <c r="R5945" s="1">
        <f>+-Table1[[#This Row],[Current Total ADJUSTMENT_AMOUNT]]+Table1[[#This Row],[Adj Total ADJUSTMENT_AMOUNT]]</f>
        <v>249722.03000000003</v>
      </c>
      <c r="S5945" s="1">
        <f>-Table1[[#This Row],[Current Total CHARGE_AMOUNT]]+Table1[[#This Row],[Adj Total CHARGE_AMOUNT]]</f>
        <v>401850.30000000005</v>
      </c>
      <c r="T5945" s="1">
        <f>+Table1[[#This Row],[Adj Total TOTAL_COST]]-Table1[[#This Row],[Current Total TOTAL_COST]]</f>
        <v>89053.218200000003</v>
      </c>
      <c r="U5945" s="1">
        <f>+Table1[[#This Row],[Adj Total CONTRIBUTION_MARGIN]]-Table1[[#This Row],[Current Total CONTRIBUTION_MARGIN]]</f>
        <v>88290.46</v>
      </c>
      <c r="V5945" s="1">
        <f>+Table1[[#This Row],[Adj Total OPERATING_MARGIN]]-Table1[[#This Row],[Current Total OPERATING_MARGIN]]</f>
        <v>63726.960000000006</v>
      </c>
    </row>
    <row r="5946" spans="1:22" x14ac:dyDescent="0.3">
      <c r="A5946" t="s">
        <v>25</v>
      </c>
      <c r="B5946">
        <v>2023</v>
      </c>
      <c r="C5946" t="s">
        <v>20</v>
      </c>
      <c r="D5946" t="s">
        <v>102</v>
      </c>
      <c r="E5946" s="2">
        <v>127</v>
      </c>
      <c r="F5946" s="1">
        <v>201845.88</v>
      </c>
      <c r="G5946" s="1">
        <v>272077.43</v>
      </c>
      <c r="H5946" s="1">
        <v>37521.935299999997</v>
      </c>
      <c r="I5946" s="1">
        <v>58783.85</v>
      </c>
      <c r="J5946" s="1">
        <v>48222.98</v>
      </c>
      <c r="K5946" s="2">
        <v>251</v>
      </c>
      <c r="L5946" s="1">
        <v>646139.6</v>
      </c>
      <c r="M5946" s="1">
        <v>874475.3</v>
      </c>
      <c r="N5946" s="1">
        <v>142316.40700000001</v>
      </c>
      <c r="O5946" s="1">
        <v>161552.69</v>
      </c>
      <c r="P5946" s="1">
        <v>111969.71</v>
      </c>
      <c r="Q5946" s="2">
        <f>-+Table1[[#This Row],[Current Record Count]]+Table1[[#This Row],[Adj Record Count]]</f>
        <v>124</v>
      </c>
      <c r="R5946" s="1">
        <f>+-Table1[[#This Row],[Current Total ADJUSTMENT_AMOUNT]]+Table1[[#This Row],[Adj Total ADJUSTMENT_AMOUNT]]</f>
        <v>444293.72</v>
      </c>
      <c r="S5946" s="1">
        <f>-Table1[[#This Row],[Current Total CHARGE_AMOUNT]]+Table1[[#This Row],[Adj Total CHARGE_AMOUNT]]</f>
        <v>602397.87000000011</v>
      </c>
      <c r="T5946" s="1">
        <f>+Table1[[#This Row],[Adj Total TOTAL_COST]]-Table1[[#This Row],[Current Total TOTAL_COST]]</f>
        <v>104794.47170000001</v>
      </c>
      <c r="U5946" s="1">
        <f>+Table1[[#This Row],[Adj Total CONTRIBUTION_MARGIN]]-Table1[[#This Row],[Current Total CONTRIBUTION_MARGIN]]</f>
        <v>102768.84</v>
      </c>
      <c r="V5946" s="1">
        <f>+Table1[[#This Row],[Adj Total OPERATING_MARGIN]]-Table1[[#This Row],[Current Total OPERATING_MARGIN]]</f>
        <v>63746.73</v>
      </c>
    </row>
    <row r="5947" spans="1:22" x14ac:dyDescent="0.3">
      <c r="A5947" t="s">
        <v>44</v>
      </c>
      <c r="B5947">
        <v>2024</v>
      </c>
      <c r="C5947" t="s">
        <v>34</v>
      </c>
      <c r="D5947" t="s">
        <v>34</v>
      </c>
      <c r="E5947" s="2">
        <v>1700</v>
      </c>
      <c r="F5947" s="1">
        <v>1345109.19</v>
      </c>
      <c r="G5947" s="1">
        <v>1619911.51</v>
      </c>
      <c r="H5947" s="1">
        <v>567099.74780000001</v>
      </c>
      <c r="I5947" s="1">
        <v>6482.58</v>
      </c>
      <c r="J5947" s="1">
        <v>-153386.72</v>
      </c>
      <c r="K5947" s="2">
        <v>1681</v>
      </c>
      <c r="L5947" s="1">
        <v>984250.07</v>
      </c>
      <c r="M5947" s="1">
        <v>1225615.75</v>
      </c>
      <c r="N5947" s="1">
        <v>455657.9203</v>
      </c>
      <c r="O5947" s="1">
        <v>32450.91</v>
      </c>
      <c r="P5947" s="1">
        <v>-89389.25</v>
      </c>
      <c r="Q5947" s="2">
        <f>-+Table1[[#This Row],[Current Record Count]]+Table1[[#This Row],[Adj Record Count]]</f>
        <v>-19</v>
      </c>
      <c r="R5947" s="1">
        <f>+-Table1[[#This Row],[Current Total ADJUSTMENT_AMOUNT]]+Table1[[#This Row],[Adj Total ADJUSTMENT_AMOUNT]]</f>
        <v>-360859.12</v>
      </c>
      <c r="S5947" s="1">
        <f>-Table1[[#This Row],[Current Total CHARGE_AMOUNT]]+Table1[[#This Row],[Adj Total CHARGE_AMOUNT]]</f>
        <v>-394295.76</v>
      </c>
      <c r="T5947" s="1">
        <f>+Table1[[#This Row],[Adj Total TOTAL_COST]]-Table1[[#This Row],[Current Total TOTAL_COST]]</f>
        <v>-111441.82750000001</v>
      </c>
      <c r="U5947" s="1">
        <f>+Table1[[#This Row],[Adj Total CONTRIBUTION_MARGIN]]-Table1[[#This Row],[Current Total CONTRIBUTION_MARGIN]]</f>
        <v>25968.33</v>
      </c>
      <c r="V5947" s="1">
        <f>+Table1[[#This Row],[Adj Total OPERATING_MARGIN]]-Table1[[#This Row],[Current Total OPERATING_MARGIN]]</f>
        <v>63997.47</v>
      </c>
    </row>
    <row r="5948" spans="1:22" x14ac:dyDescent="0.3">
      <c r="A5948" t="s">
        <v>33</v>
      </c>
      <c r="B5948">
        <v>2022</v>
      </c>
      <c r="C5948" t="s">
        <v>17</v>
      </c>
      <c r="D5948" t="s">
        <v>96</v>
      </c>
      <c r="E5948" s="2">
        <v>4</v>
      </c>
      <c r="F5948" s="1">
        <v>17080.53</v>
      </c>
      <c r="G5948" s="1">
        <v>26161.119999999999</v>
      </c>
      <c r="H5948" s="1">
        <v>73321.690199999997</v>
      </c>
      <c r="I5948" s="1">
        <v>-23712.6</v>
      </c>
      <c r="J5948" s="1">
        <v>-64196.61</v>
      </c>
      <c r="K5948" s="2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2">
        <f>-+Table1[[#This Row],[Current Record Count]]+Table1[[#This Row],[Adj Record Count]]</f>
        <v>-4</v>
      </c>
      <c r="R5948" s="1">
        <f>+-Table1[[#This Row],[Current Total ADJUSTMENT_AMOUNT]]+Table1[[#This Row],[Adj Total ADJUSTMENT_AMOUNT]]</f>
        <v>-17080.53</v>
      </c>
      <c r="S5948" s="1">
        <f>-Table1[[#This Row],[Current Total CHARGE_AMOUNT]]+Table1[[#This Row],[Adj Total CHARGE_AMOUNT]]</f>
        <v>-26161.119999999999</v>
      </c>
      <c r="T5948" s="1">
        <f>+Table1[[#This Row],[Adj Total TOTAL_COST]]-Table1[[#This Row],[Current Total TOTAL_COST]]</f>
        <v>-73321.690199999997</v>
      </c>
      <c r="U5948" s="1">
        <f>+Table1[[#This Row],[Adj Total CONTRIBUTION_MARGIN]]-Table1[[#This Row],[Current Total CONTRIBUTION_MARGIN]]</f>
        <v>23712.6</v>
      </c>
      <c r="V5948" s="1">
        <f>+Table1[[#This Row],[Adj Total OPERATING_MARGIN]]-Table1[[#This Row],[Current Total OPERATING_MARGIN]]</f>
        <v>64196.61</v>
      </c>
    </row>
    <row r="5949" spans="1:22" x14ac:dyDescent="0.3">
      <c r="A5949" t="s">
        <v>81</v>
      </c>
      <c r="B5949">
        <v>2025</v>
      </c>
      <c r="C5949" t="s">
        <v>60</v>
      </c>
      <c r="D5949" t="s">
        <v>60</v>
      </c>
      <c r="E5949" s="2">
        <v>43</v>
      </c>
      <c r="F5949" s="1">
        <v>190300.16</v>
      </c>
      <c r="G5949" s="1">
        <v>313280.37</v>
      </c>
      <c r="H5949" s="1">
        <v>8243.4053999999996</v>
      </c>
      <c r="I5949" s="1">
        <v>12360.19</v>
      </c>
      <c r="J5949" s="1">
        <v>8799.3799999999992</v>
      </c>
      <c r="K5949" s="2">
        <v>679</v>
      </c>
      <c r="L5949" s="1">
        <v>9508776.6300000008</v>
      </c>
      <c r="M5949" s="1">
        <v>12564447.310000001</v>
      </c>
      <c r="N5949" s="1">
        <v>1647488.379</v>
      </c>
      <c r="O5949" s="1">
        <v>442366.88</v>
      </c>
      <c r="P5949" s="1">
        <v>73167.100000000006</v>
      </c>
      <c r="Q5949" s="2">
        <f>-+Table1[[#This Row],[Current Record Count]]+Table1[[#This Row],[Adj Record Count]]</f>
        <v>636</v>
      </c>
      <c r="R5949" s="1">
        <f>+-Table1[[#This Row],[Current Total ADJUSTMENT_AMOUNT]]+Table1[[#This Row],[Adj Total ADJUSTMENT_AMOUNT]]</f>
        <v>9318476.4700000007</v>
      </c>
      <c r="S5949" s="1">
        <f>-Table1[[#This Row],[Current Total CHARGE_AMOUNT]]+Table1[[#This Row],[Adj Total CHARGE_AMOUNT]]</f>
        <v>12251166.940000001</v>
      </c>
      <c r="T5949" s="1">
        <f>+Table1[[#This Row],[Adj Total TOTAL_COST]]-Table1[[#This Row],[Current Total TOTAL_COST]]</f>
        <v>1639244.9735999999</v>
      </c>
      <c r="U5949" s="1">
        <f>+Table1[[#This Row],[Adj Total CONTRIBUTION_MARGIN]]-Table1[[#This Row],[Current Total CONTRIBUTION_MARGIN]]</f>
        <v>430006.69</v>
      </c>
      <c r="V5949" s="1">
        <f>+Table1[[#This Row],[Adj Total OPERATING_MARGIN]]-Table1[[#This Row],[Current Total OPERATING_MARGIN]]</f>
        <v>64367.720000000008</v>
      </c>
    </row>
    <row r="5950" spans="1:22" x14ac:dyDescent="0.3">
      <c r="A5950" t="s">
        <v>25</v>
      </c>
      <c r="B5950">
        <v>2022</v>
      </c>
      <c r="C5950" t="s">
        <v>29</v>
      </c>
      <c r="D5950" t="s">
        <v>62</v>
      </c>
      <c r="E5950" s="2">
        <v>848</v>
      </c>
      <c r="F5950" s="1">
        <v>3348017.31</v>
      </c>
      <c r="G5950" s="1">
        <v>4132152.02</v>
      </c>
      <c r="H5950" s="1">
        <v>480643.05540000001</v>
      </c>
      <c r="I5950" s="1">
        <v>544911.02</v>
      </c>
      <c r="J5950" s="1">
        <v>407105.35</v>
      </c>
      <c r="K5950" s="2">
        <v>3306</v>
      </c>
      <c r="L5950" s="1">
        <v>16932247.039999999</v>
      </c>
      <c r="M5950" s="1">
        <v>20508452.989999998</v>
      </c>
      <c r="N5950" s="1">
        <v>3564312.4405999999</v>
      </c>
      <c r="O5950" s="1">
        <v>1549595.59</v>
      </c>
      <c r="P5950" s="1">
        <v>471475.25</v>
      </c>
      <c r="Q5950" s="2">
        <f>-+Table1[[#This Row],[Current Record Count]]+Table1[[#This Row],[Adj Record Count]]</f>
        <v>2458</v>
      </c>
      <c r="R5950" s="1">
        <f>+-Table1[[#This Row],[Current Total ADJUSTMENT_AMOUNT]]+Table1[[#This Row],[Adj Total ADJUSTMENT_AMOUNT]]</f>
        <v>13584229.729999999</v>
      </c>
      <c r="S5950" s="1">
        <f>-Table1[[#This Row],[Current Total CHARGE_AMOUNT]]+Table1[[#This Row],[Adj Total CHARGE_AMOUNT]]</f>
        <v>16376300.969999999</v>
      </c>
      <c r="T5950" s="1">
        <f>+Table1[[#This Row],[Adj Total TOTAL_COST]]-Table1[[#This Row],[Current Total TOTAL_COST]]</f>
        <v>3083669.3851999999</v>
      </c>
      <c r="U5950" s="1">
        <f>+Table1[[#This Row],[Adj Total CONTRIBUTION_MARGIN]]-Table1[[#This Row],[Current Total CONTRIBUTION_MARGIN]]</f>
        <v>1004684.5700000001</v>
      </c>
      <c r="V5950" s="1">
        <f>+Table1[[#This Row],[Adj Total OPERATING_MARGIN]]-Table1[[#This Row],[Current Total OPERATING_MARGIN]]</f>
        <v>64369.900000000023</v>
      </c>
    </row>
    <row r="5951" spans="1:22" x14ac:dyDescent="0.3">
      <c r="A5951" t="s">
        <v>33</v>
      </c>
      <c r="B5951">
        <v>2021</v>
      </c>
      <c r="C5951" t="s">
        <v>47</v>
      </c>
      <c r="D5951" t="s">
        <v>63</v>
      </c>
      <c r="E5951" s="2">
        <v>232</v>
      </c>
      <c r="F5951" s="1">
        <v>1133445.52</v>
      </c>
      <c r="G5951" s="1">
        <v>1596063.78</v>
      </c>
      <c r="H5951" s="1">
        <v>561629.78200000001</v>
      </c>
      <c r="I5951" s="1">
        <v>112201.01</v>
      </c>
      <c r="J5951" s="1">
        <v>-53987.61</v>
      </c>
      <c r="K5951" s="2">
        <v>2</v>
      </c>
      <c r="L5951" s="1">
        <v>7268.4</v>
      </c>
      <c r="M5951" s="1">
        <v>23328.240000000002</v>
      </c>
      <c r="N5951" s="1">
        <v>5605.2772999999997</v>
      </c>
      <c r="O5951" s="1">
        <v>10813.45</v>
      </c>
      <c r="P5951" s="1">
        <v>10454.56</v>
      </c>
      <c r="Q5951" s="2">
        <f>-+Table1[[#This Row],[Current Record Count]]+Table1[[#This Row],[Adj Record Count]]</f>
        <v>-230</v>
      </c>
      <c r="R5951" s="1">
        <f>+-Table1[[#This Row],[Current Total ADJUSTMENT_AMOUNT]]+Table1[[#This Row],[Adj Total ADJUSTMENT_AMOUNT]]</f>
        <v>-1126177.1200000001</v>
      </c>
      <c r="S5951" s="1">
        <f>-Table1[[#This Row],[Current Total CHARGE_AMOUNT]]+Table1[[#This Row],[Adj Total CHARGE_AMOUNT]]</f>
        <v>-1572735.54</v>
      </c>
      <c r="T5951" s="1">
        <f>+Table1[[#This Row],[Adj Total TOTAL_COST]]-Table1[[#This Row],[Current Total TOTAL_COST]]</f>
        <v>-556024.50470000005</v>
      </c>
      <c r="U5951" s="1">
        <f>+Table1[[#This Row],[Adj Total CONTRIBUTION_MARGIN]]-Table1[[#This Row],[Current Total CONTRIBUTION_MARGIN]]</f>
        <v>-101387.56</v>
      </c>
      <c r="V5951" s="1">
        <f>+Table1[[#This Row],[Adj Total OPERATING_MARGIN]]-Table1[[#This Row],[Current Total OPERATING_MARGIN]]</f>
        <v>64442.17</v>
      </c>
    </row>
    <row r="5952" spans="1:22" x14ac:dyDescent="0.3">
      <c r="A5952" t="s">
        <v>78</v>
      </c>
      <c r="B5952">
        <v>2023</v>
      </c>
      <c r="C5952" t="s">
        <v>20</v>
      </c>
      <c r="D5952" t="s">
        <v>70</v>
      </c>
      <c r="E5952" s="2">
        <v>32</v>
      </c>
      <c r="F5952" s="1">
        <v>357241.81</v>
      </c>
      <c r="G5952" s="1">
        <v>419184.66</v>
      </c>
      <c r="H5952" s="1">
        <v>136826.14619999999</v>
      </c>
      <c r="I5952" s="1">
        <v>-32763.37</v>
      </c>
      <c r="J5952" s="1">
        <v>-72850.41</v>
      </c>
      <c r="K5952" s="2">
        <v>20</v>
      </c>
      <c r="L5952" s="1">
        <v>147611.17000000001</v>
      </c>
      <c r="M5952" s="1">
        <v>188314.14</v>
      </c>
      <c r="N5952" s="1">
        <v>49289.672899999998</v>
      </c>
      <c r="O5952" s="1">
        <v>5742.24</v>
      </c>
      <c r="P5952" s="1">
        <v>-8391.77</v>
      </c>
      <c r="Q5952" s="2">
        <f>-+Table1[[#This Row],[Current Record Count]]+Table1[[#This Row],[Adj Record Count]]</f>
        <v>-12</v>
      </c>
      <c r="R5952" s="1">
        <f>+-Table1[[#This Row],[Current Total ADJUSTMENT_AMOUNT]]+Table1[[#This Row],[Adj Total ADJUSTMENT_AMOUNT]]</f>
        <v>-209630.63999999998</v>
      </c>
      <c r="S5952" s="1">
        <f>-Table1[[#This Row],[Current Total CHARGE_AMOUNT]]+Table1[[#This Row],[Adj Total CHARGE_AMOUNT]]</f>
        <v>-230870.51999999996</v>
      </c>
      <c r="T5952" s="1">
        <f>+Table1[[#This Row],[Adj Total TOTAL_COST]]-Table1[[#This Row],[Current Total TOTAL_COST]]</f>
        <v>-87536.473299999983</v>
      </c>
      <c r="U5952" s="1">
        <f>+Table1[[#This Row],[Adj Total CONTRIBUTION_MARGIN]]-Table1[[#This Row],[Current Total CONTRIBUTION_MARGIN]]</f>
        <v>38505.61</v>
      </c>
      <c r="V5952" s="1">
        <f>+Table1[[#This Row],[Adj Total OPERATING_MARGIN]]-Table1[[#This Row],[Current Total OPERATING_MARGIN]]</f>
        <v>64458.64</v>
      </c>
    </row>
    <row r="5953" spans="1:22" x14ac:dyDescent="0.3">
      <c r="A5953" t="s">
        <v>33</v>
      </c>
      <c r="B5953">
        <v>2020</v>
      </c>
      <c r="C5953" t="s">
        <v>29</v>
      </c>
      <c r="D5953" t="s">
        <v>87</v>
      </c>
      <c r="E5953" s="2">
        <v>128</v>
      </c>
      <c r="F5953" s="1">
        <v>561768.15</v>
      </c>
      <c r="G5953" s="1">
        <v>866489.21</v>
      </c>
      <c r="H5953" s="1">
        <v>349294.4915</v>
      </c>
      <c r="I5953" s="1">
        <v>32907.410000000003</v>
      </c>
      <c r="J5953" s="1">
        <v>-64894.18</v>
      </c>
      <c r="K5953" s="2">
        <v>8</v>
      </c>
      <c r="L5953" s="1">
        <v>5183.6099999999997</v>
      </c>
      <c r="M5953" s="1">
        <v>8196.3700000000008</v>
      </c>
      <c r="N5953" s="1">
        <v>379.03120000000001</v>
      </c>
      <c r="O5953" s="1">
        <v>-197.02</v>
      </c>
      <c r="P5953" s="1">
        <v>-324.04000000000002</v>
      </c>
      <c r="Q5953" s="2">
        <f>-+Table1[[#This Row],[Current Record Count]]+Table1[[#This Row],[Adj Record Count]]</f>
        <v>-120</v>
      </c>
      <c r="R5953" s="1">
        <f>+-Table1[[#This Row],[Current Total ADJUSTMENT_AMOUNT]]+Table1[[#This Row],[Adj Total ADJUSTMENT_AMOUNT]]</f>
        <v>-556584.54</v>
      </c>
      <c r="S5953" s="1">
        <f>-Table1[[#This Row],[Current Total CHARGE_AMOUNT]]+Table1[[#This Row],[Adj Total CHARGE_AMOUNT]]</f>
        <v>-858292.84</v>
      </c>
      <c r="T5953" s="1">
        <f>+Table1[[#This Row],[Adj Total TOTAL_COST]]-Table1[[#This Row],[Current Total TOTAL_COST]]</f>
        <v>-348915.46029999998</v>
      </c>
      <c r="U5953" s="1">
        <f>+Table1[[#This Row],[Adj Total CONTRIBUTION_MARGIN]]-Table1[[#This Row],[Current Total CONTRIBUTION_MARGIN]]</f>
        <v>-33104.43</v>
      </c>
      <c r="V5953" s="1">
        <f>+Table1[[#This Row],[Adj Total OPERATING_MARGIN]]-Table1[[#This Row],[Current Total OPERATING_MARGIN]]</f>
        <v>64570.14</v>
      </c>
    </row>
    <row r="5954" spans="1:22" x14ac:dyDescent="0.3">
      <c r="A5954" t="s">
        <v>78</v>
      </c>
      <c r="B5954">
        <v>2024</v>
      </c>
      <c r="C5954" t="s">
        <v>20</v>
      </c>
      <c r="D5954" t="s">
        <v>61</v>
      </c>
      <c r="E5954" s="2">
        <v>128</v>
      </c>
      <c r="F5954" s="1">
        <v>921685.03</v>
      </c>
      <c r="G5954" s="1">
        <v>1158910.24</v>
      </c>
      <c r="H5954" s="1">
        <v>371271.04729999998</v>
      </c>
      <c r="I5954" s="1">
        <v>-5477.04</v>
      </c>
      <c r="J5954" s="1">
        <v>-122895.29</v>
      </c>
      <c r="K5954" s="2">
        <v>56</v>
      </c>
      <c r="L5954" s="1">
        <v>343896.52</v>
      </c>
      <c r="M5954" s="1">
        <v>443747.43</v>
      </c>
      <c r="N5954" s="1">
        <v>148720.8988</v>
      </c>
      <c r="O5954" s="1">
        <v>-9780.3799999999992</v>
      </c>
      <c r="P5954" s="1">
        <v>-57742.06</v>
      </c>
      <c r="Q5954" s="2">
        <f>-+Table1[[#This Row],[Current Record Count]]+Table1[[#This Row],[Adj Record Count]]</f>
        <v>-72</v>
      </c>
      <c r="R5954" s="1">
        <f>+-Table1[[#This Row],[Current Total ADJUSTMENT_AMOUNT]]+Table1[[#This Row],[Adj Total ADJUSTMENT_AMOUNT]]</f>
        <v>-577788.51</v>
      </c>
      <c r="S5954" s="1">
        <f>-Table1[[#This Row],[Current Total CHARGE_AMOUNT]]+Table1[[#This Row],[Adj Total CHARGE_AMOUNT]]</f>
        <v>-715162.81</v>
      </c>
      <c r="T5954" s="1">
        <f>+Table1[[#This Row],[Adj Total TOTAL_COST]]-Table1[[#This Row],[Current Total TOTAL_COST]]</f>
        <v>-222550.14849999998</v>
      </c>
      <c r="U5954" s="1">
        <f>+Table1[[#This Row],[Adj Total CONTRIBUTION_MARGIN]]-Table1[[#This Row],[Current Total CONTRIBUTION_MARGIN]]</f>
        <v>-4303.3399999999992</v>
      </c>
      <c r="V5954" s="1">
        <f>+Table1[[#This Row],[Adj Total OPERATING_MARGIN]]-Table1[[#This Row],[Current Total OPERATING_MARGIN]]</f>
        <v>65153.229999999996</v>
      </c>
    </row>
    <row r="5955" spans="1:22" x14ac:dyDescent="0.3">
      <c r="A5955" t="s">
        <v>25</v>
      </c>
      <c r="B5955">
        <v>2024</v>
      </c>
      <c r="C5955" t="s">
        <v>17</v>
      </c>
      <c r="D5955" t="s">
        <v>66</v>
      </c>
      <c r="E5955" s="2">
        <v>329</v>
      </c>
      <c r="F5955" s="1">
        <v>696418.08</v>
      </c>
      <c r="G5955" s="1">
        <v>1011863.97</v>
      </c>
      <c r="H5955" s="1">
        <v>84377.938999999998</v>
      </c>
      <c r="I5955" s="1">
        <v>277147.3</v>
      </c>
      <c r="J5955" s="1">
        <v>250919.05</v>
      </c>
      <c r="K5955" s="2">
        <v>464</v>
      </c>
      <c r="L5955" s="1">
        <v>1134989.92</v>
      </c>
      <c r="M5955" s="1">
        <v>1621018.98</v>
      </c>
      <c r="N5955" s="1">
        <v>203212.73540000001</v>
      </c>
      <c r="O5955" s="1">
        <v>379747.93</v>
      </c>
      <c r="P5955" s="1">
        <v>316119.14</v>
      </c>
      <c r="Q5955" s="2">
        <f>-+Table1[[#This Row],[Current Record Count]]+Table1[[#This Row],[Adj Record Count]]</f>
        <v>135</v>
      </c>
      <c r="R5955" s="1">
        <f>+-Table1[[#This Row],[Current Total ADJUSTMENT_AMOUNT]]+Table1[[#This Row],[Adj Total ADJUSTMENT_AMOUNT]]</f>
        <v>438571.83999999997</v>
      </c>
      <c r="S5955" s="1">
        <f>-Table1[[#This Row],[Current Total CHARGE_AMOUNT]]+Table1[[#This Row],[Adj Total CHARGE_AMOUNT]]</f>
        <v>609155.01</v>
      </c>
      <c r="T5955" s="1">
        <f>+Table1[[#This Row],[Adj Total TOTAL_COST]]-Table1[[#This Row],[Current Total TOTAL_COST]]</f>
        <v>118834.79640000001</v>
      </c>
      <c r="U5955" s="1">
        <f>+Table1[[#This Row],[Adj Total CONTRIBUTION_MARGIN]]-Table1[[#This Row],[Current Total CONTRIBUTION_MARGIN]]</f>
        <v>102600.63</v>
      </c>
      <c r="V5955" s="1">
        <f>+Table1[[#This Row],[Adj Total OPERATING_MARGIN]]-Table1[[#This Row],[Current Total OPERATING_MARGIN]]</f>
        <v>65200.090000000026</v>
      </c>
    </row>
    <row r="5956" spans="1:22" x14ac:dyDescent="0.3">
      <c r="A5956" t="s">
        <v>81</v>
      </c>
      <c r="B5956">
        <v>2021</v>
      </c>
      <c r="C5956" t="s">
        <v>29</v>
      </c>
      <c r="D5956" t="s">
        <v>62</v>
      </c>
      <c r="E5956" s="2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2">
        <v>50</v>
      </c>
      <c r="L5956" s="1">
        <v>396147.39</v>
      </c>
      <c r="M5956" s="1">
        <v>641809.13</v>
      </c>
      <c r="N5956" s="1">
        <v>205673.54300000001</v>
      </c>
      <c r="O5956" s="1">
        <v>114003.46</v>
      </c>
      <c r="P5956" s="1">
        <v>65304.07</v>
      </c>
      <c r="Q5956" s="2">
        <f>-+Table1[[#This Row],[Current Record Count]]+Table1[[#This Row],[Adj Record Count]]</f>
        <v>50</v>
      </c>
      <c r="R5956" s="1">
        <f>+-Table1[[#This Row],[Current Total ADJUSTMENT_AMOUNT]]+Table1[[#This Row],[Adj Total ADJUSTMENT_AMOUNT]]</f>
        <v>396147.39</v>
      </c>
      <c r="S5956" s="1">
        <f>-Table1[[#This Row],[Current Total CHARGE_AMOUNT]]+Table1[[#This Row],[Adj Total CHARGE_AMOUNT]]</f>
        <v>641809.13</v>
      </c>
      <c r="T5956" s="1">
        <f>+Table1[[#This Row],[Adj Total TOTAL_COST]]-Table1[[#This Row],[Current Total TOTAL_COST]]</f>
        <v>205673.54300000001</v>
      </c>
      <c r="U5956" s="1">
        <f>+Table1[[#This Row],[Adj Total CONTRIBUTION_MARGIN]]-Table1[[#This Row],[Current Total CONTRIBUTION_MARGIN]]</f>
        <v>114003.46</v>
      </c>
      <c r="V5956" s="1">
        <f>+Table1[[#This Row],[Adj Total OPERATING_MARGIN]]-Table1[[#This Row],[Current Total OPERATING_MARGIN]]</f>
        <v>65304.07</v>
      </c>
    </row>
    <row r="5957" spans="1:22" x14ac:dyDescent="0.3">
      <c r="A5957" t="s">
        <v>25</v>
      </c>
      <c r="B5957">
        <v>2023</v>
      </c>
      <c r="C5957" t="s">
        <v>17</v>
      </c>
      <c r="D5957" t="s">
        <v>45</v>
      </c>
      <c r="E5957" s="2">
        <v>164</v>
      </c>
      <c r="F5957" s="1">
        <v>483615.46</v>
      </c>
      <c r="G5957" s="1">
        <v>608706.78</v>
      </c>
      <c r="H5957" s="1">
        <v>51540.7186</v>
      </c>
      <c r="I5957" s="1">
        <v>102892.47</v>
      </c>
      <c r="J5957" s="1">
        <v>87824.06</v>
      </c>
      <c r="K5957" s="2">
        <v>270</v>
      </c>
      <c r="L5957" s="1">
        <v>940480.08</v>
      </c>
      <c r="M5957" s="1">
        <v>1265191.8</v>
      </c>
      <c r="N5957" s="1">
        <v>181258.3046</v>
      </c>
      <c r="O5957" s="1">
        <v>204204.06</v>
      </c>
      <c r="P5957" s="1">
        <v>153227.82999999999</v>
      </c>
      <c r="Q5957" s="2">
        <f>-+Table1[[#This Row],[Current Record Count]]+Table1[[#This Row],[Adj Record Count]]</f>
        <v>106</v>
      </c>
      <c r="R5957" s="1">
        <f>+-Table1[[#This Row],[Current Total ADJUSTMENT_AMOUNT]]+Table1[[#This Row],[Adj Total ADJUSTMENT_AMOUNT]]</f>
        <v>456864.61999999994</v>
      </c>
      <c r="S5957" s="1">
        <f>-Table1[[#This Row],[Current Total CHARGE_AMOUNT]]+Table1[[#This Row],[Adj Total CHARGE_AMOUNT]]</f>
        <v>656485.02</v>
      </c>
      <c r="T5957" s="1">
        <f>+Table1[[#This Row],[Adj Total TOTAL_COST]]-Table1[[#This Row],[Current Total TOTAL_COST]]</f>
        <v>129717.58600000001</v>
      </c>
      <c r="U5957" s="1">
        <f>+Table1[[#This Row],[Adj Total CONTRIBUTION_MARGIN]]-Table1[[#This Row],[Current Total CONTRIBUTION_MARGIN]]</f>
        <v>101311.59</v>
      </c>
      <c r="V5957" s="1">
        <f>+Table1[[#This Row],[Adj Total OPERATING_MARGIN]]-Table1[[#This Row],[Current Total OPERATING_MARGIN]]</f>
        <v>65403.76999999999</v>
      </c>
    </row>
    <row r="5958" spans="1:22" x14ac:dyDescent="0.3">
      <c r="A5958" t="s">
        <v>54</v>
      </c>
      <c r="B5958">
        <v>2020</v>
      </c>
      <c r="C5958" t="s">
        <v>51</v>
      </c>
      <c r="D5958" t="s">
        <v>51</v>
      </c>
      <c r="E5958" s="2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2">
        <v>438</v>
      </c>
      <c r="L5958" s="1">
        <v>1106072.52</v>
      </c>
      <c r="M5958" s="1">
        <v>1652528.2</v>
      </c>
      <c r="N5958" s="1">
        <v>478526.20630000002</v>
      </c>
      <c r="O5958" s="1">
        <v>163380.39000000001</v>
      </c>
      <c r="P5958" s="1">
        <v>65498.96</v>
      </c>
      <c r="Q5958" s="2">
        <f>-+Table1[[#This Row],[Current Record Count]]+Table1[[#This Row],[Adj Record Count]]</f>
        <v>438</v>
      </c>
      <c r="R5958" s="1">
        <f>+-Table1[[#This Row],[Current Total ADJUSTMENT_AMOUNT]]+Table1[[#This Row],[Adj Total ADJUSTMENT_AMOUNT]]</f>
        <v>1106072.52</v>
      </c>
      <c r="S5958" s="1">
        <f>-Table1[[#This Row],[Current Total CHARGE_AMOUNT]]+Table1[[#This Row],[Adj Total CHARGE_AMOUNT]]</f>
        <v>1652528.2</v>
      </c>
      <c r="T5958" s="1">
        <f>+Table1[[#This Row],[Adj Total TOTAL_COST]]-Table1[[#This Row],[Current Total TOTAL_COST]]</f>
        <v>478526.20630000002</v>
      </c>
      <c r="U5958" s="1">
        <f>+Table1[[#This Row],[Adj Total CONTRIBUTION_MARGIN]]-Table1[[#This Row],[Current Total CONTRIBUTION_MARGIN]]</f>
        <v>163380.39000000001</v>
      </c>
      <c r="V5958" s="1">
        <f>+Table1[[#This Row],[Adj Total OPERATING_MARGIN]]-Table1[[#This Row],[Current Total OPERATING_MARGIN]]</f>
        <v>65498.96</v>
      </c>
    </row>
    <row r="5959" spans="1:22" x14ac:dyDescent="0.3">
      <c r="A5959" t="s">
        <v>25</v>
      </c>
      <c r="B5959">
        <v>2022</v>
      </c>
      <c r="C5959" t="s">
        <v>17</v>
      </c>
      <c r="D5959" t="s">
        <v>79</v>
      </c>
      <c r="E5959" s="2">
        <v>95</v>
      </c>
      <c r="F5959" s="1">
        <v>310472.02</v>
      </c>
      <c r="G5959" s="1">
        <v>371360.05</v>
      </c>
      <c r="H5959" s="1">
        <v>33855.866699999999</v>
      </c>
      <c r="I5959" s="1">
        <v>41745</v>
      </c>
      <c r="J5959" s="1">
        <v>32968.480000000003</v>
      </c>
      <c r="K5959" s="2">
        <v>371</v>
      </c>
      <c r="L5959" s="1">
        <v>2501448.34</v>
      </c>
      <c r="M5959" s="1">
        <v>3402088.73</v>
      </c>
      <c r="N5959" s="1">
        <v>795296.64549999998</v>
      </c>
      <c r="O5959" s="1">
        <v>332205.58</v>
      </c>
      <c r="P5959" s="1">
        <v>98600.07</v>
      </c>
      <c r="Q5959" s="2">
        <f>-+Table1[[#This Row],[Current Record Count]]+Table1[[#This Row],[Adj Record Count]]</f>
        <v>276</v>
      </c>
      <c r="R5959" s="1">
        <f>+-Table1[[#This Row],[Current Total ADJUSTMENT_AMOUNT]]+Table1[[#This Row],[Adj Total ADJUSTMENT_AMOUNT]]</f>
        <v>2190976.3199999998</v>
      </c>
      <c r="S5959" s="1">
        <f>-Table1[[#This Row],[Current Total CHARGE_AMOUNT]]+Table1[[#This Row],[Adj Total CHARGE_AMOUNT]]</f>
        <v>3030728.68</v>
      </c>
      <c r="T5959" s="1">
        <f>+Table1[[#This Row],[Adj Total TOTAL_COST]]-Table1[[#This Row],[Current Total TOTAL_COST]]</f>
        <v>761440.77879999997</v>
      </c>
      <c r="U5959" s="1">
        <f>+Table1[[#This Row],[Adj Total CONTRIBUTION_MARGIN]]-Table1[[#This Row],[Current Total CONTRIBUTION_MARGIN]]</f>
        <v>290460.58</v>
      </c>
      <c r="V5959" s="1">
        <f>+Table1[[#This Row],[Adj Total OPERATING_MARGIN]]-Table1[[#This Row],[Current Total OPERATING_MARGIN]]</f>
        <v>65631.59</v>
      </c>
    </row>
    <row r="5960" spans="1:22" x14ac:dyDescent="0.3">
      <c r="A5960" t="s">
        <v>22</v>
      </c>
      <c r="B5960">
        <v>2025</v>
      </c>
      <c r="C5960" t="s">
        <v>29</v>
      </c>
      <c r="D5960" t="s">
        <v>57</v>
      </c>
      <c r="E5960" s="2">
        <v>7306</v>
      </c>
      <c r="F5960" s="1">
        <v>6148843.7800000003</v>
      </c>
      <c r="G5960" s="1">
        <v>8296791.8499999996</v>
      </c>
      <c r="H5960" s="1">
        <v>4405841.1147999996</v>
      </c>
      <c r="I5960" s="1">
        <v>-1484255.21</v>
      </c>
      <c r="J5960" s="1">
        <v>-2917132.26</v>
      </c>
      <c r="K5960" s="2">
        <v>7112</v>
      </c>
      <c r="L5960" s="1">
        <v>5648608.2000000002</v>
      </c>
      <c r="M5960" s="1">
        <v>7530102.0700000003</v>
      </c>
      <c r="N5960" s="1">
        <v>4190310.9933000002</v>
      </c>
      <c r="O5960" s="1">
        <v>-1478867.12</v>
      </c>
      <c r="P5960" s="1">
        <v>-2851417.84</v>
      </c>
      <c r="Q5960" s="2">
        <f>-+Table1[[#This Row],[Current Record Count]]+Table1[[#This Row],[Adj Record Count]]</f>
        <v>-194</v>
      </c>
      <c r="R5960" s="1">
        <f>+-Table1[[#This Row],[Current Total ADJUSTMENT_AMOUNT]]+Table1[[#This Row],[Adj Total ADJUSTMENT_AMOUNT]]</f>
        <v>-500235.58000000007</v>
      </c>
      <c r="S5960" s="1">
        <f>-Table1[[#This Row],[Current Total CHARGE_AMOUNT]]+Table1[[#This Row],[Adj Total CHARGE_AMOUNT]]</f>
        <v>-766689.77999999933</v>
      </c>
      <c r="T5960" s="1">
        <f>+Table1[[#This Row],[Adj Total TOTAL_COST]]-Table1[[#This Row],[Current Total TOTAL_COST]]</f>
        <v>-215530.12149999943</v>
      </c>
      <c r="U5960" s="1">
        <f>+Table1[[#This Row],[Adj Total CONTRIBUTION_MARGIN]]-Table1[[#This Row],[Current Total CONTRIBUTION_MARGIN]]</f>
        <v>5388.089999999851</v>
      </c>
      <c r="V5960" s="1">
        <f>+Table1[[#This Row],[Adj Total OPERATING_MARGIN]]-Table1[[#This Row],[Current Total OPERATING_MARGIN]]</f>
        <v>65714.419999999925</v>
      </c>
    </row>
    <row r="5961" spans="1:22" x14ac:dyDescent="0.3">
      <c r="A5961" t="s">
        <v>54</v>
      </c>
      <c r="B5961">
        <v>2024</v>
      </c>
      <c r="C5961" t="s">
        <v>20</v>
      </c>
      <c r="D5961" t="s">
        <v>61</v>
      </c>
      <c r="E5961" s="2">
        <v>1</v>
      </c>
      <c r="F5961" s="1">
        <v>1073.25</v>
      </c>
      <c r="G5961" s="1">
        <v>1436.25</v>
      </c>
      <c r="H5961" s="1">
        <v>539.16279999999995</v>
      </c>
      <c r="I5961" s="1">
        <v>36.65</v>
      </c>
      <c r="J5961" s="1">
        <v>-176.16</v>
      </c>
      <c r="K5961" s="2">
        <v>86</v>
      </c>
      <c r="L5961" s="1">
        <v>528332.49</v>
      </c>
      <c r="M5961" s="1">
        <v>705520.12</v>
      </c>
      <c r="N5961" s="1">
        <v>193427.171</v>
      </c>
      <c r="O5961" s="1">
        <v>124825.42</v>
      </c>
      <c r="P5961" s="1">
        <v>65625.52</v>
      </c>
      <c r="Q5961" s="2">
        <f>-+Table1[[#This Row],[Current Record Count]]+Table1[[#This Row],[Adj Record Count]]</f>
        <v>85</v>
      </c>
      <c r="R5961" s="1">
        <f>+-Table1[[#This Row],[Current Total ADJUSTMENT_AMOUNT]]+Table1[[#This Row],[Adj Total ADJUSTMENT_AMOUNT]]</f>
        <v>527259.24</v>
      </c>
      <c r="S5961" s="1">
        <f>-Table1[[#This Row],[Current Total CHARGE_AMOUNT]]+Table1[[#This Row],[Adj Total CHARGE_AMOUNT]]</f>
        <v>704083.87</v>
      </c>
      <c r="T5961" s="1">
        <f>+Table1[[#This Row],[Adj Total TOTAL_COST]]-Table1[[#This Row],[Current Total TOTAL_COST]]</f>
        <v>192888.00820000001</v>
      </c>
      <c r="U5961" s="1">
        <f>+Table1[[#This Row],[Adj Total CONTRIBUTION_MARGIN]]-Table1[[#This Row],[Current Total CONTRIBUTION_MARGIN]]</f>
        <v>124788.77</v>
      </c>
      <c r="V5961" s="1">
        <f>+Table1[[#This Row],[Adj Total OPERATING_MARGIN]]-Table1[[#This Row],[Current Total OPERATING_MARGIN]]</f>
        <v>65801.680000000008</v>
      </c>
    </row>
    <row r="5962" spans="1:22" x14ac:dyDescent="0.3">
      <c r="A5962" t="s">
        <v>25</v>
      </c>
      <c r="B5962">
        <v>2020</v>
      </c>
      <c r="C5962" t="s">
        <v>20</v>
      </c>
      <c r="D5962" t="s">
        <v>49</v>
      </c>
      <c r="E5962" s="2">
        <v>61</v>
      </c>
      <c r="F5962" s="1">
        <v>70834.91</v>
      </c>
      <c r="G5962" s="1">
        <v>95930.880000000005</v>
      </c>
      <c r="H5962" s="1">
        <v>9468.0838000000003</v>
      </c>
      <c r="I5962" s="1">
        <v>18433.25</v>
      </c>
      <c r="J5962" s="1">
        <v>15478.38</v>
      </c>
      <c r="K5962" s="2">
        <v>276</v>
      </c>
      <c r="L5962" s="1">
        <v>343847.96</v>
      </c>
      <c r="M5962" s="1">
        <v>532477.34</v>
      </c>
      <c r="N5962" s="1">
        <v>99060.817899999995</v>
      </c>
      <c r="O5962" s="1">
        <v>112307.45</v>
      </c>
      <c r="P5962" s="1">
        <v>81576.36</v>
      </c>
      <c r="Q5962" s="2">
        <f>-+Table1[[#This Row],[Current Record Count]]+Table1[[#This Row],[Adj Record Count]]</f>
        <v>215</v>
      </c>
      <c r="R5962" s="1">
        <f>+-Table1[[#This Row],[Current Total ADJUSTMENT_AMOUNT]]+Table1[[#This Row],[Adj Total ADJUSTMENT_AMOUNT]]</f>
        <v>273013.05000000005</v>
      </c>
      <c r="S5962" s="1">
        <f>-Table1[[#This Row],[Current Total CHARGE_AMOUNT]]+Table1[[#This Row],[Adj Total CHARGE_AMOUNT]]</f>
        <v>436546.45999999996</v>
      </c>
      <c r="T5962" s="1">
        <f>+Table1[[#This Row],[Adj Total TOTAL_COST]]-Table1[[#This Row],[Current Total TOTAL_COST]]</f>
        <v>89592.734100000001</v>
      </c>
      <c r="U5962" s="1">
        <f>+Table1[[#This Row],[Adj Total CONTRIBUTION_MARGIN]]-Table1[[#This Row],[Current Total CONTRIBUTION_MARGIN]]</f>
        <v>93874.2</v>
      </c>
      <c r="V5962" s="1">
        <f>+Table1[[#This Row],[Adj Total OPERATING_MARGIN]]-Table1[[#This Row],[Current Total OPERATING_MARGIN]]</f>
        <v>66097.98</v>
      </c>
    </row>
    <row r="5963" spans="1:22" x14ac:dyDescent="0.3">
      <c r="A5963" t="s">
        <v>74</v>
      </c>
      <c r="B5963">
        <v>2022</v>
      </c>
      <c r="C5963" t="s">
        <v>34</v>
      </c>
      <c r="D5963" t="s">
        <v>34</v>
      </c>
      <c r="E5963" s="2">
        <v>3405</v>
      </c>
      <c r="F5963" s="1">
        <v>1259264.07</v>
      </c>
      <c r="G5963" s="1">
        <v>1785792.25</v>
      </c>
      <c r="H5963" s="1">
        <v>747638.68130000005</v>
      </c>
      <c r="I5963" s="1">
        <v>150123.82999999999</v>
      </c>
      <c r="J5963" s="1">
        <v>-63589.64</v>
      </c>
      <c r="K5963" s="2">
        <v>3237</v>
      </c>
      <c r="L5963" s="1">
        <v>447043.15</v>
      </c>
      <c r="M5963" s="1">
        <v>725605.24</v>
      </c>
      <c r="N5963" s="1">
        <v>364030.27419999999</v>
      </c>
      <c r="O5963" s="1">
        <v>102953.49</v>
      </c>
      <c r="P5963" s="1">
        <v>2641.49</v>
      </c>
      <c r="Q5963" s="2">
        <f>-+Table1[[#This Row],[Current Record Count]]+Table1[[#This Row],[Adj Record Count]]</f>
        <v>-168</v>
      </c>
      <c r="R5963" s="1">
        <f>+-Table1[[#This Row],[Current Total ADJUSTMENT_AMOUNT]]+Table1[[#This Row],[Adj Total ADJUSTMENT_AMOUNT]]</f>
        <v>-812220.92</v>
      </c>
      <c r="S5963" s="1">
        <f>-Table1[[#This Row],[Current Total CHARGE_AMOUNT]]+Table1[[#This Row],[Adj Total CHARGE_AMOUNT]]</f>
        <v>-1060187.01</v>
      </c>
      <c r="T5963" s="1">
        <f>+Table1[[#This Row],[Adj Total TOTAL_COST]]-Table1[[#This Row],[Current Total TOTAL_COST]]</f>
        <v>-383608.40710000007</v>
      </c>
      <c r="U5963" s="1">
        <f>+Table1[[#This Row],[Adj Total CONTRIBUTION_MARGIN]]-Table1[[#This Row],[Current Total CONTRIBUTION_MARGIN]]</f>
        <v>-47170.339999999982</v>
      </c>
      <c r="V5963" s="1">
        <f>+Table1[[#This Row],[Adj Total OPERATING_MARGIN]]-Table1[[#This Row],[Current Total OPERATING_MARGIN]]</f>
        <v>66231.13</v>
      </c>
    </row>
    <row r="5964" spans="1:22" x14ac:dyDescent="0.3">
      <c r="A5964" t="s">
        <v>82</v>
      </c>
      <c r="B5964">
        <v>2022</v>
      </c>
      <c r="C5964" t="s">
        <v>58</v>
      </c>
      <c r="D5964" t="s">
        <v>58</v>
      </c>
      <c r="E5964" s="2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2">
        <v>35</v>
      </c>
      <c r="L5964" s="1">
        <v>1027311.99</v>
      </c>
      <c r="M5964" s="1">
        <v>1335167.08</v>
      </c>
      <c r="N5964" s="1">
        <v>277041.45419999998</v>
      </c>
      <c r="O5964" s="1">
        <v>125246.24</v>
      </c>
      <c r="P5964" s="1">
        <v>66360.17</v>
      </c>
      <c r="Q5964" s="2">
        <f>-+Table1[[#This Row],[Current Record Count]]+Table1[[#This Row],[Adj Record Count]]</f>
        <v>35</v>
      </c>
      <c r="R5964" s="1">
        <f>+-Table1[[#This Row],[Current Total ADJUSTMENT_AMOUNT]]+Table1[[#This Row],[Adj Total ADJUSTMENT_AMOUNT]]</f>
        <v>1027311.99</v>
      </c>
      <c r="S5964" s="1">
        <f>-Table1[[#This Row],[Current Total CHARGE_AMOUNT]]+Table1[[#This Row],[Adj Total CHARGE_AMOUNT]]</f>
        <v>1335167.08</v>
      </c>
      <c r="T5964" s="1">
        <f>+Table1[[#This Row],[Adj Total TOTAL_COST]]-Table1[[#This Row],[Current Total TOTAL_COST]]</f>
        <v>277041.45419999998</v>
      </c>
      <c r="U5964" s="1">
        <f>+Table1[[#This Row],[Adj Total CONTRIBUTION_MARGIN]]-Table1[[#This Row],[Current Total CONTRIBUTION_MARGIN]]</f>
        <v>125246.24</v>
      </c>
      <c r="V5964" s="1">
        <f>+Table1[[#This Row],[Adj Total OPERATING_MARGIN]]-Table1[[#This Row],[Current Total OPERATING_MARGIN]]</f>
        <v>66360.17</v>
      </c>
    </row>
    <row r="5965" spans="1:22" x14ac:dyDescent="0.3">
      <c r="A5965" t="s">
        <v>78</v>
      </c>
      <c r="B5965">
        <v>2023</v>
      </c>
      <c r="C5965" t="s">
        <v>29</v>
      </c>
      <c r="D5965" t="s">
        <v>43</v>
      </c>
      <c r="E5965" s="2">
        <v>1102</v>
      </c>
      <c r="F5965" s="1">
        <v>2773120.64</v>
      </c>
      <c r="G5965" s="1">
        <v>3375869.13</v>
      </c>
      <c r="H5965" s="1">
        <v>627037.44429999997</v>
      </c>
      <c r="I5965" s="1">
        <v>265806.90000000002</v>
      </c>
      <c r="J5965" s="1">
        <v>65059.29</v>
      </c>
      <c r="K5965" s="2">
        <v>981</v>
      </c>
      <c r="L5965" s="1">
        <v>1486184.6</v>
      </c>
      <c r="M5965" s="1">
        <v>1871778.46</v>
      </c>
      <c r="N5965" s="1">
        <v>312082.11190000002</v>
      </c>
      <c r="O5965" s="1">
        <v>237319.79</v>
      </c>
      <c r="P5965" s="1">
        <v>131672.44</v>
      </c>
      <c r="Q5965" s="2">
        <f>-+Table1[[#This Row],[Current Record Count]]+Table1[[#This Row],[Adj Record Count]]</f>
        <v>-121</v>
      </c>
      <c r="R5965" s="1">
        <f>+-Table1[[#This Row],[Current Total ADJUSTMENT_AMOUNT]]+Table1[[#This Row],[Adj Total ADJUSTMENT_AMOUNT]]</f>
        <v>-1286936.04</v>
      </c>
      <c r="S5965" s="1">
        <f>-Table1[[#This Row],[Current Total CHARGE_AMOUNT]]+Table1[[#This Row],[Adj Total CHARGE_AMOUNT]]</f>
        <v>-1504090.67</v>
      </c>
      <c r="T5965" s="1">
        <f>+Table1[[#This Row],[Adj Total TOTAL_COST]]-Table1[[#This Row],[Current Total TOTAL_COST]]</f>
        <v>-314955.33239999996</v>
      </c>
      <c r="U5965" s="1">
        <f>+Table1[[#This Row],[Adj Total CONTRIBUTION_MARGIN]]-Table1[[#This Row],[Current Total CONTRIBUTION_MARGIN]]</f>
        <v>-28487.110000000015</v>
      </c>
      <c r="V5965" s="1">
        <f>+Table1[[#This Row],[Adj Total OPERATING_MARGIN]]-Table1[[#This Row],[Current Total OPERATING_MARGIN]]</f>
        <v>66613.149999999994</v>
      </c>
    </row>
    <row r="5966" spans="1:22" x14ac:dyDescent="0.3">
      <c r="A5966" t="s">
        <v>54</v>
      </c>
      <c r="B5966">
        <v>2022</v>
      </c>
      <c r="C5966" t="s">
        <v>29</v>
      </c>
      <c r="D5966" t="s">
        <v>104</v>
      </c>
      <c r="E5966" s="2">
        <v>2</v>
      </c>
      <c r="F5966" s="1">
        <v>291.16000000000003</v>
      </c>
      <c r="G5966" s="1">
        <v>502</v>
      </c>
      <c r="H5966" s="1">
        <v>121.876</v>
      </c>
      <c r="I5966" s="1">
        <v>116.84</v>
      </c>
      <c r="J5966" s="1">
        <v>88.96</v>
      </c>
      <c r="K5966" s="2">
        <v>65</v>
      </c>
      <c r="L5966" s="1">
        <v>596794.23</v>
      </c>
      <c r="M5966" s="1">
        <v>1195274.8700000001</v>
      </c>
      <c r="N5966" s="1">
        <v>536708.57660000003</v>
      </c>
      <c r="O5966" s="1">
        <v>114572.17</v>
      </c>
      <c r="P5966" s="1">
        <v>66814.05</v>
      </c>
      <c r="Q5966" s="2">
        <f>-+Table1[[#This Row],[Current Record Count]]+Table1[[#This Row],[Adj Record Count]]</f>
        <v>63</v>
      </c>
      <c r="R5966" s="1">
        <f>+-Table1[[#This Row],[Current Total ADJUSTMENT_AMOUNT]]+Table1[[#This Row],[Adj Total ADJUSTMENT_AMOUNT]]</f>
        <v>596503.06999999995</v>
      </c>
      <c r="S5966" s="1">
        <f>-Table1[[#This Row],[Current Total CHARGE_AMOUNT]]+Table1[[#This Row],[Adj Total CHARGE_AMOUNT]]</f>
        <v>1194772.8700000001</v>
      </c>
      <c r="T5966" s="1">
        <f>+Table1[[#This Row],[Adj Total TOTAL_COST]]-Table1[[#This Row],[Current Total TOTAL_COST]]</f>
        <v>536586.70059999998</v>
      </c>
      <c r="U5966" s="1">
        <f>+Table1[[#This Row],[Adj Total CONTRIBUTION_MARGIN]]-Table1[[#This Row],[Current Total CONTRIBUTION_MARGIN]]</f>
        <v>114455.33</v>
      </c>
      <c r="V5966" s="1">
        <f>+Table1[[#This Row],[Adj Total OPERATING_MARGIN]]-Table1[[#This Row],[Current Total OPERATING_MARGIN]]</f>
        <v>66725.09</v>
      </c>
    </row>
    <row r="5967" spans="1:22" x14ac:dyDescent="0.3">
      <c r="A5967" t="s">
        <v>22</v>
      </c>
      <c r="B5967">
        <v>2020</v>
      </c>
      <c r="C5967" t="s">
        <v>17</v>
      </c>
      <c r="D5967" t="s">
        <v>79</v>
      </c>
      <c r="E5967" s="2">
        <v>2132</v>
      </c>
      <c r="F5967" s="1">
        <v>5804498.4800000004</v>
      </c>
      <c r="G5967" s="1">
        <v>7610203.4400000004</v>
      </c>
      <c r="H5967" s="1">
        <v>1779257.4656</v>
      </c>
      <c r="I5967" s="1">
        <v>558250.75</v>
      </c>
      <c r="J5967" s="1">
        <v>-35111.64</v>
      </c>
      <c r="K5967" s="2">
        <v>1715</v>
      </c>
      <c r="L5967" s="1">
        <v>2795421.98</v>
      </c>
      <c r="M5967" s="1">
        <v>4007581.6</v>
      </c>
      <c r="N5967" s="1">
        <v>1150808.5799</v>
      </c>
      <c r="O5967" s="1">
        <v>401625.93</v>
      </c>
      <c r="P5967" s="1">
        <v>32210.54</v>
      </c>
      <c r="Q5967" s="2">
        <f>-+Table1[[#This Row],[Current Record Count]]+Table1[[#This Row],[Adj Record Count]]</f>
        <v>-417</v>
      </c>
      <c r="R5967" s="1">
        <f>+-Table1[[#This Row],[Current Total ADJUSTMENT_AMOUNT]]+Table1[[#This Row],[Adj Total ADJUSTMENT_AMOUNT]]</f>
        <v>-3009076.5000000005</v>
      </c>
      <c r="S5967" s="1">
        <f>-Table1[[#This Row],[Current Total CHARGE_AMOUNT]]+Table1[[#This Row],[Adj Total CHARGE_AMOUNT]]</f>
        <v>-3602621.8400000003</v>
      </c>
      <c r="T5967" s="1">
        <f>+Table1[[#This Row],[Adj Total TOTAL_COST]]-Table1[[#This Row],[Current Total TOTAL_COST]]</f>
        <v>-628448.88569999998</v>
      </c>
      <c r="U5967" s="1">
        <f>+Table1[[#This Row],[Adj Total CONTRIBUTION_MARGIN]]-Table1[[#This Row],[Current Total CONTRIBUTION_MARGIN]]</f>
        <v>-156624.82</v>
      </c>
      <c r="V5967" s="1">
        <f>+Table1[[#This Row],[Adj Total OPERATING_MARGIN]]-Table1[[#This Row],[Current Total OPERATING_MARGIN]]</f>
        <v>67322.179999999993</v>
      </c>
    </row>
    <row r="5968" spans="1:22" x14ac:dyDescent="0.3">
      <c r="A5968" t="s">
        <v>54</v>
      </c>
      <c r="B5968">
        <v>2023</v>
      </c>
      <c r="C5968" t="s">
        <v>95</v>
      </c>
      <c r="D5968" t="s">
        <v>95</v>
      </c>
      <c r="E5968" s="2">
        <v>1</v>
      </c>
      <c r="F5968" s="1">
        <v>11589.56</v>
      </c>
      <c r="G5968" s="1">
        <v>11589.56</v>
      </c>
      <c r="H5968" s="1">
        <v>1392.6387999999999</v>
      </c>
      <c r="I5968" s="1">
        <v>-962.77</v>
      </c>
      <c r="J5968" s="1">
        <v>-1392.64</v>
      </c>
      <c r="K5968" s="2">
        <v>28</v>
      </c>
      <c r="L5968" s="1">
        <v>159749.26</v>
      </c>
      <c r="M5968" s="1">
        <v>248056.76</v>
      </c>
      <c r="N5968" s="1">
        <v>35409.992100000003</v>
      </c>
      <c r="O5968" s="1">
        <v>75956.45</v>
      </c>
      <c r="P5968" s="1">
        <v>66085.95</v>
      </c>
      <c r="Q5968" s="2">
        <f>-+Table1[[#This Row],[Current Record Count]]+Table1[[#This Row],[Adj Record Count]]</f>
        <v>27</v>
      </c>
      <c r="R5968" s="1">
        <f>+-Table1[[#This Row],[Current Total ADJUSTMENT_AMOUNT]]+Table1[[#This Row],[Adj Total ADJUSTMENT_AMOUNT]]</f>
        <v>148159.70000000001</v>
      </c>
      <c r="S5968" s="1">
        <f>-Table1[[#This Row],[Current Total CHARGE_AMOUNT]]+Table1[[#This Row],[Adj Total CHARGE_AMOUNT]]</f>
        <v>236467.20000000001</v>
      </c>
      <c r="T5968" s="1">
        <f>+Table1[[#This Row],[Adj Total TOTAL_COST]]-Table1[[#This Row],[Current Total TOTAL_COST]]</f>
        <v>34017.353300000002</v>
      </c>
      <c r="U5968" s="1">
        <f>+Table1[[#This Row],[Adj Total CONTRIBUTION_MARGIN]]-Table1[[#This Row],[Current Total CONTRIBUTION_MARGIN]]</f>
        <v>76919.22</v>
      </c>
      <c r="V5968" s="1">
        <f>+Table1[[#This Row],[Adj Total OPERATING_MARGIN]]-Table1[[#This Row],[Current Total OPERATING_MARGIN]]</f>
        <v>67478.59</v>
      </c>
    </row>
    <row r="5969" spans="1:22" x14ac:dyDescent="0.3">
      <c r="A5969" t="s">
        <v>81</v>
      </c>
      <c r="B5969">
        <v>2021</v>
      </c>
      <c r="C5969" t="s">
        <v>29</v>
      </c>
      <c r="D5969" t="s">
        <v>38</v>
      </c>
      <c r="E5969" s="2">
        <v>26</v>
      </c>
      <c r="F5969" s="1">
        <v>6331.2</v>
      </c>
      <c r="G5969" s="1">
        <v>15984.56</v>
      </c>
      <c r="H5969" s="1">
        <v>13439.3349</v>
      </c>
      <c r="I5969" s="1">
        <v>10814.38</v>
      </c>
      <c r="J5969" s="1">
        <v>2782.15</v>
      </c>
      <c r="K5969" s="2">
        <v>127</v>
      </c>
      <c r="L5969" s="1">
        <v>856625.69</v>
      </c>
      <c r="M5969" s="1">
        <v>1349956.13</v>
      </c>
      <c r="N5969" s="1">
        <v>458953.84499999997</v>
      </c>
      <c r="O5969" s="1">
        <v>144860.37</v>
      </c>
      <c r="P5969" s="1">
        <v>70396.42</v>
      </c>
      <c r="Q5969" s="2">
        <f>-+Table1[[#This Row],[Current Record Count]]+Table1[[#This Row],[Adj Record Count]]</f>
        <v>101</v>
      </c>
      <c r="R5969" s="1">
        <f>+-Table1[[#This Row],[Current Total ADJUSTMENT_AMOUNT]]+Table1[[#This Row],[Adj Total ADJUSTMENT_AMOUNT]]</f>
        <v>850294.49</v>
      </c>
      <c r="S5969" s="1">
        <f>-Table1[[#This Row],[Current Total CHARGE_AMOUNT]]+Table1[[#This Row],[Adj Total CHARGE_AMOUNT]]</f>
        <v>1333971.5699999998</v>
      </c>
      <c r="T5969" s="1">
        <f>+Table1[[#This Row],[Adj Total TOTAL_COST]]-Table1[[#This Row],[Current Total TOTAL_COST]]</f>
        <v>445514.51009999996</v>
      </c>
      <c r="U5969" s="1">
        <f>+Table1[[#This Row],[Adj Total CONTRIBUTION_MARGIN]]-Table1[[#This Row],[Current Total CONTRIBUTION_MARGIN]]</f>
        <v>134045.99</v>
      </c>
      <c r="V5969" s="1">
        <f>+Table1[[#This Row],[Adj Total OPERATING_MARGIN]]-Table1[[#This Row],[Current Total OPERATING_MARGIN]]</f>
        <v>67614.27</v>
      </c>
    </row>
    <row r="5970" spans="1:22" x14ac:dyDescent="0.3">
      <c r="A5970" t="s">
        <v>25</v>
      </c>
      <c r="B5970">
        <v>2020</v>
      </c>
      <c r="C5970" t="s">
        <v>17</v>
      </c>
      <c r="D5970" t="s">
        <v>80</v>
      </c>
      <c r="E5970" s="2">
        <v>96</v>
      </c>
      <c r="F5970" s="1">
        <v>155641.91</v>
      </c>
      <c r="G5970" s="1">
        <v>210401.11</v>
      </c>
      <c r="H5970" s="1">
        <v>55906.623399999997</v>
      </c>
      <c r="I5970" s="1">
        <v>17218.62</v>
      </c>
      <c r="J5970" s="1">
        <v>-1372.82</v>
      </c>
      <c r="K5970" s="2">
        <v>311</v>
      </c>
      <c r="L5970" s="1">
        <v>591000.35</v>
      </c>
      <c r="M5970" s="1">
        <v>864425.86</v>
      </c>
      <c r="N5970" s="1">
        <v>208023.22070000001</v>
      </c>
      <c r="O5970" s="1">
        <v>128627.43</v>
      </c>
      <c r="P5970" s="1">
        <v>66649.69</v>
      </c>
      <c r="Q5970" s="2">
        <f>-+Table1[[#This Row],[Current Record Count]]+Table1[[#This Row],[Adj Record Count]]</f>
        <v>215</v>
      </c>
      <c r="R5970" s="1">
        <f>+-Table1[[#This Row],[Current Total ADJUSTMENT_AMOUNT]]+Table1[[#This Row],[Adj Total ADJUSTMENT_AMOUNT]]</f>
        <v>435358.43999999994</v>
      </c>
      <c r="S5970" s="1">
        <f>-Table1[[#This Row],[Current Total CHARGE_AMOUNT]]+Table1[[#This Row],[Adj Total CHARGE_AMOUNT]]</f>
        <v>654024.75</v>
      </c>
      <c r="T5970" s="1">
        <f>+Table1[[#This Row],[Adj Total TOTAL_COST]]-Table1[[#This Row],[Current Total TOTAL_COST]]</f>
        <v>152116.59730000002</v>
      </c>
      <c r="U5970" s="1">
        <f>+Table1[[#This Row],[Adj Total CONTRIBUTION_MARGIN]]-Table1[[#This Row],[Current Total CONTRIBUTION_MARGIN]]</f>
        <v>111408.81</v>
      </c>
      <c r="V5970" s="1">
        <f>+Table1[[#This Row],[Adj Total OPERATING_MARGIN]]-Table1[[#This Row],[Current Total OPERATING_MARGIN]]</f>
        <v>68022.510000000009</v>
      </c>
    </row>
    <row r="5971" spans="1:22" x14ac:dyDescent="0.3">
      <c r="A5971" t="s">
        <v>16</v>
      </c>
      <c r="B5971">
        <v>2022</v>
      </c>
      <c r="C5971" t="s">
        <v>72</v>
      </c>
      <c r="D5971" t="s">
        <v>72</v>
      </c>
      <c r="E5971" s="2">
        <v>190</v>
      </c>
      <c r="F5971" s="1">
        <v>320969</v>
      </c>
      <c r="G5971" s="1">
        <v>404712.29</v>
      </c>
      <c r="H5971" s="1">
        <v>182526.12160000001</v>
      </c>
      <c r="I5971" s="1">
        <v>2368.2399999999998</v>
      </c>
      <c r="J5971" s="1">
        <v>-59120.06</v>
      </c>
      <c r="K5971" s="2">
        <v>157</v>
      </c>
      <c r="L5971" s="1">
        <v>97704.66</v>
      </c>
      <c r="M5971" s="1">
        <v>126637.93</v>
      </c>
      <c r="N5971" s="1">
        <v>23219.058700000001</v>
      </c>
      <c r="O5971" s="1">
        <v>13684.42</v>
      </c>
      <c r="P5971" s="1">
        <v>9553.68</v>
      </c>
      <c r="Q5971" s="2">
        <f>-+Table1[[#This Row],[Current Record Count]]+Table1[[#This Row],[Adj Record Count]]</f>
        <v>-33</v>
      </c>
      <c r="R5971" s="1">
        <f>+-Table1[[#This Row],[Current Total ADJUSTMENT_AMOUNT]]+Table1[[#This Row],[Adj Total ADJUSTMENT_AMOUNT]]</f>
        <v>-223264.34</v>
      </c>
      <c r="S5971" s="1">
        <f>-Table1[[#This Row],[Current Total CHARGE_AMOUNT]]+Table1[[#This Row],[Adj Total CHARGE_AMOUNT]]</f>
        <v>-278074.36</v>
      </c>
      <c r="T5971" s="1">
        <f>+Table1[[#This Row],[Adj Total TOTAL_COST]]-Table1[[#This Row],[Current Total TOTAL_COST]]</f>
        <v>-159307.06290000002</v>
      </c>
      <c r="U5971" s="1">
        <f>+Table1[[#This Row],[Adj Total CONTRIBUTION_MARGIN]]-Table1[[#This Row],[Current Total CONTRIBUTION_MARGIN]]</f>
        <v>11316.18</v>
      </c>
      <c r="V5971" s="1">
        <f>+Table1[[#This Row],[Adj Total OPERATING_MARGIN]]-Table1[[#This Row],[Current Total OPERATING_MARGIN]]</f>
        <v>68673.739999999991</v>
      </c>
    </row>
    <row r="5972" spans="1:22" x14ac:dyDescent="0.3">
      <c r="A5972" t="s">
        <v>81</v>
      </c>
      <c r="B5972">
        <v>2024</v>
      </c>
      <c r="C5972" t="s">
        <v>17</v>
      </c>
      <c r="D5972" t="s">
        <v>66</v>
      </c>
      <c r="E5972" s="2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2">
        <v>10</v>
      </c>
      <c r="L5972" s="1">
        <v>112252.89</v>
      </c>
      <c r="M5972" s="1">
        <v>246091.11</v>
      </c>
      <c r="N5972" s="1">
        <v>64537.9522</v>
      </c>
      <c r="O5972" s="1">
        <v>77228.039999999994</v>
      </c>
      <c r="P5972" s="1">
        <v>69300.28</v>
      </c>
      <c r="Q5972" s="2">
        <f>-+Table1[[#This Row],[Current Record Count]]+Table1[[#This Row],[Adj Record Count]]</f>
        <v>10</v>
      </c>
      <c r="R5972" s="1">
        <f>+-Table1[[#This Row],[Current Total ADJUSTMENT_AMOUNT]]+Table1[[#This Row],[Adj Total ADJUSTMENT_AMOUNT]]</f>
        <v>112252.89</v>
      </c>
      <c r="S5972" s="1">
        <f>-Table1[[#This Row],[Current Total CHARGE_AMOUNT]]+Table1[[#This Row],[Adj Total CHARGE_AMOUNT]]</f>
        <v>246091.11</v>
      </c>
      <c r="T5972" s="1">
        <f>+Table1[[#This Row],[Adj Total TOTAL_COST]]-Table1[[#This Row],[Current Total TOTAL_COST]]</f>
        <v>64537.9522</v>
      </c>
      <c r="U5972" s="1">
        <f>+Table1[[#This Row],[Adj Total CONTRIBUTION_MARGIN]]-Table1[[#This Row],[Current Total CONTRIBUTION_MARGIN]]</f>
        <v>77228.039999999994</v>
      </c>
      <c r="V5972" s="1">
        <f>+Table1[[#This Row],[Adj Total OPERATING_MARGIN]]-Table1[[#This Row],[Current Total OPERATING_MARGIN]]</f>
        <v>69300.28</v>
      </c>
    </row>
    <row r="5973" spans="1:22" x14ac:dyDescent="0.3">
      <c r="A5973" t="s">
        <v>25</v>
      </c>
      <c r="B5973">
        <v>2021</v>
      </c>
      <c r="C5973" t="s">
        <v>20</v>
      </c>
      <c r="D5973" t="s">
        <v>102</v>
      </c>
      <c r="E5973" s="2">
        <v>139</v>
      </c>
      <c r="F5973" s="1">
        <v>288666.18</v>
      </c>
      <c r="G5973" s="1">
        <v>368156.37</v>
      </c>
      <c r="H5973" s="1">
        <v>103937.26579999999</v>
      </c>
      <c r="I5973" s="1">
        <v>38633.11</v>
      </c>
      <c r="J5973" s="1">
        <v>15587.93</v>
      </c>
      <c r="K5973" s="2">
        <v>292</v>
      </c>
      <c r="L5973" s="1">
        <v>821296.78</v>
      </c>
      <c r="M5973" s="1">
        <v>1099964.8600000001</v>
      </c>
      <c r="N5973" s="1">
        <v>255259.84349999999</v>
      </c>
      <c r="O5973" s="1">
        <v>157172.89000000001</v>
      </c>
      <c r="P5973" s="1">
        <v>84941.95</v>
      </c>
      <c r="Q5973" s="2">
        <f>-+Table1[[#This Row],[Current Record Count]]+Table1[[#This Row],[Adj Record Count]]</f>
        <v>153</v>
      </c>
      <c r="R5973" s="1">
        <f>+-Table1[[#This Row],[Current Total ADJUSTMENT_AMOUNT]]+Table1[[#This Row],[Adj Total ADJUSTMENT_AMOUNT]]</f>
        <v>532630.60000000009</v>
      </c>
      <c r="S5973" s="1">
        <f>-Table1[[#This Row],[Current Total CHARGE_AMOUNT]]+Table1[[#This Row],[Adj Total CHARGE_AMOUNT]]</f>
        <v>731808.49000000011</v>
      </c>
      <c r="T5973" s="1">
        <f>+Table1[[#This Row],[Adj Total TOTAL_COST]]-Table1[[#This Row],[Current Total TOTAL_COST]]</f>
        <v>151322.57769999999</v>
      </c>
      <c r="U5973" s="1">
        <f>+Table1[[#This Row],[Adj Total CONTRIBUTION_MARGIN]]-Table1[[#This Row],[Current Total CONTRIBUTION_MARGIN]]</f>
        <v>118539.78000000001</v>
      </c>
      <c r="V5973" s="1">
        <f>+Table1[[#This Row],[Adj Total OPERATING_MARGIN]]-Table1[[#This Row],[Current Total OPERATING_MARGIN]]</f>
        <v>69354.01999999999</v>
      </c>
    </row>
    <row r="5974" spans="1:22" x14ac:dyDescent="0.3">
      <c r="A5974" t="s">
        <v>25</v>
      </c>
      <c r="B5974">
        <v>2025</v>
      </c>
      <c r="C5974" t="s">
        <v>17</v>
      </c>
      <c r="D5974" t="s">
        <v>79</v>
      </c>
      <c r="E5974" s="2">
        <v>68</v>
      </c>
      <c r="F5974" s="1">
        <v>195217.45</v>
      </c>
      <c r="G5974" s="1">
        <v>277953.59000000003</v>
      </c>
      <c r="H5974" s="1">
        <v>27124.450499999999</v>
      </c>
      <c r="I5974" s="1">
        <v>45041.440000000002</v>
      </c>
      <c r="J5974" s="1">
        <v>37548.14</v>
      </c>
      <c r="K5974" s="2">
        <v>306</v>
      </c>
      <c r="L5974" s="1">
        <v>2399449.14</v>
      </c>
      <c r="M5974" s="1">
        <v>3349147.52</v>
      </c>
      <c r="N5974" s="1">
        <v>701154.40769999998</v>
      </c>
      <c r="O5974" s="1">
        <v>336471.11</v>
      </c>
      <c r="P5974" s="1">
        <v>106913.92</v>
      </c>
      <c r="Q5974" s="2">
        <f>-+Table1[[#This Row],[Current Record Count]]+Table1[[#This Row],[Adj Record Count]]</f>
        <v>238</v>
      </c>
      <c r="R5974" s="1">
        <f>+-Table1[[#This Row],[Current Total ADJUSTMENT_AMOUNT]]+Table1[[#This Row],[Adj Total ADJUSTMENT_AMOUNT]]</f>
        <v>2204231.69</v>
      </c>
      <c r="S5974" s="1">
        <f>-Table1[[#This Row],[Current Total CHARGE_AMOUNT]]+Table1[[#This Row],[Adj Total CHARGE_AMOUNT]]</f>
        <v>3071193.93</v>
      </c>
      <c r="T5974" s="1">
        <f>+Table1[[#This Row],[Adj Total TOTAL_COST]]-Table1[[#This Row],[Current Total TOTAL_COST]]</f>
        <v>674029.95719999995</v>
      </c>
      <c r="U5974" s="1">
        <f>+Table1[[#This Row],[Adj Total CONTRIBUTION_MARGIN]]-Table1[[#This Row],[Current Total CONTRIBUTION_MARGIN]]</f>
        <v>291429.67</v>
      </c>
      <c r="V5974" s="1">
        <f>+Table1[[#This Row],[Adj Total OPERATING_MARGIN]]-Table1[[#This Row],[Current Total OPERATING_MARGIN]]</f>
        <v>69365.78</v>
      </c>
    </row>
    <row r="5975" spans="1:22" x14ac:dyDescent="0.3">
      <c r="A5975" t="s">
        <v>27</v>
      </c>
      <c r="B5975">
        <v>2022</v>
      </c>
      <c r="C5975" t="s">
        <v>46</v>
      </c>
      <c r="D5975" t="s">
        <v>46</v>
      </c>
      <c r="E5975" s="2">
        <v>67</v>
      </c>
      <c r="F5975" s="1">
        <v>88620.73</v>
      </c>
      <c r="G5975" s="1">
        <v>133648.09</v>
      </c>
      <c r="H5975" s="1">
        <v>13742.4324</v>
      </c>
      <c r="I5975" s="1">
        <v>35694.839999999997</v>
      </c>
      <c r="J5975" s="1">
        <v>32306.6</v>
      </c>
      <c r="K5975" s="2">
        <v>139</v>
      </c>
      <c r="L5975" s="1">
        <v>329795.53999999998</v>
      </c>
      <c r="M5975" s="1">
        <v>487878.49</v>
      </c>
      <c r="N5975" s="1">
        <v>61251.137199999997</v>
      </c>
      <c r="O5975" s="1">
        <v>117241.05</v>
      </c>
      <c r="P5975" s="1">
        <v>101715.55</v>
      </c>
      <c r="Q5975" s="2">
        <f>-+Table1[[#This Row],[Current Record Count]]+Table1[[#This Row],[Adj Record Count]]</f>
        <v>72</v>
      </c>
      <c r="R5975" s="1">
        <f>+-Table1[[#This Row],[Current Total ADJUSTMENT_AMOUNT]]+Table1[[#This Row],[Adj Total ADJUSTMENT_AMOUNT]]</f>
        <v>241174.81</v>
      </c>
      <c r="S5975" s="1">
        <f>-Table1[[#This Row],[Current Total CHARGE_AMOUNT]]+Table1[[#This Row],[Adj Total CHARGE_AMOUNT]]</f>
        <v>354230.4</v>
      </c>
      <c r="T5975" s="1">
        <f>+Table1[[#This Row],[Adj Total TOTAL_COST]]-Table1[[#This Row],[Current Total TOTAL_COST]]</f>
        <v>47508.7048</v>
      </c>
      <c r="U5975" s="1">
        <f>+Table1[[#This Row],[Adj Total CONTRIBUTION_MARGIN]]-Table1[[#This Row],[Current Total CONTRIBUTION_MARGIN]]</f>
        <v>81546.210000000006</v>
      </c>
      <c r="V5975" s="1">
        <f>+Table1[[#This Row],[Adj Total OPERATING_MARGIN]]-Table1[[#This Row],[Current Total OPERATING_MARGIN]]</f>
        <v>69408.950000000012</v>
      </c>
    </row>
    <row r="5976" spans="1:22" x14ac:dyDescent="0.3">
      <c r="A5976" t="s">
        <v>25</v>
      </c>
      <c r="B5976">
        <v>2022</v>
      </c>
      <c r="C5976" t="s">
        <v>17</v>
      </c>
      <c r="D5976" t="s">
        <v>86</v>
      </c>
      <c r="E5976" s="2">
        <v>213</v>
      </c>
      <c r="F5976" s="1">
        <v>1234416.3</v>
      </c>
      <c r="G5976" s="1">
        <v>1528406.95</v>
      </c>
      <c r="H5976" s="1">
        <v>146016.04930000001</v>
      </c>
      <c r="I5976" s="1">
        <v>211987.77</v>
      </c>
      <c r="J5976" s="1">
        <v>170159.16</v>
      </c>
      <c r="K5976" s="2">
        <v>435</v>
      </c>
      <c r="L5976" s="1">
        <v>2537992.15</v>
      </c>
      <c r="M5976" s="1">
        <v>3057861.66</v>
      </c>
      <c r="N5976" s="1">
        <v>323690.87719999999</v>
      </c>
      <c r="O5976" s="1">
        <v>335298.84000000003</v>
      </c>
      <c r="P5976" s="1">
        <v>239789.02</v>
      </c>
      <c r="Q5976" s="2">
        <f>-+Table1[[#This Row],[Current Record Count]]+Table1[[#This Row],[Adj Record Count]]</f>
        <v>222</v>
      </c>
      <c r="R5976" s="1">
        <f>+-Table1[[#This Row],[Current Total ADJUSTMENT_AMOUNT]]+Table1[[#This Row],[Adj Total ADJUSTMENT_AMOUNT]]</f>
        <v>1303575.8499999999</v>
      </c>
      <c r="S5976" s="1">
        <f>-Table1[[#This Row],[Current Total CHARGE_AMOUNT]]+Table1[[#This Row],[Adj Total CHARGE_AMOUNT]]</f>
        <v>1529454.7100000002</v>
      </c>
      <c r="T5976" s="1">
        <f>+Table1[[#This Row],[Adj Total TOTAL_COST]]-Table1[[#This Row],[Current Total TOTAL_COST]]</f>
        <v>177674.82789999997</v>
      </c>
      <c r="U5976" s="1">
        <f>+Table1[[#This Row],[Adj Total CONTRIBUTION_MARGIN]]-Table1[[#This Row],[Current Total CONTRIBUTION_MARGIN]]</f>
        <v>123311.07000000004</v>
      </c>
      <c r="V5976" s="1">
        <f>+Table1[[#This Row],[Adj Total OPERATING_MARGIN]]-Table1[[#This Row],[Current Total OPERATING_MARGIN]]</f>
        <v>69629.859999999986</v>
      </c>
    </row>
    <row r="5977" spans="1:22" x14ac:dyDescent="0.3">
      <c r="A5977" t="s">
        <v>81</v>
      </c>
      <c r="B5977">
        <v>2024</v>
      </c>
      <c r="C5977" t="s">
        <v>17</v>
      </c>
      <c r="D5977" t="s">
        <v>68</v>
      </c>
      <c r="E5977" s="2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2">
        <v>81</v>
      </c>
      <c r="L5977" s="1">
        <v>1025814.86</v>
      </c>
      <c r="M5977" s="1">
        <v>1268370.7</v>
      </c>
      <c r="N5977" s="1">
        <v>319287.56</v>
      </c>
      <c r="O5977" s="1">
        <v>118300.02</v>
      </c>
      <c r="P5977" s="1">
        <v>70297.06</v>
      </c>
      <c r="Q5977" s="2">
        <f>-+Table1[[#This Row],[Current Record Count]]+Table1[[#This Row],[Adj Record Count]]</f>
        <v>81</v>
      </c>
      <c r="R5977" s="1">
        <f>+-Table1[[#This Row],[Current Total ADJUSTMENT_AMOUNT]]+Table1[[#This Row],[Adj Total ADJUSTMENT_AMOUNT]]</f>
        <v>1025814.86</v>
      </c>
      <c r="S5977" s="1">
        <f>-Table1[[#This Row],[Current Total CHARGE_AMOUNT]]+Table1[[#This Row],[Adj Total CHARGE_AMOUNT]]</f>
        <v>1268370.7</v>
      </c>
      <c r="T5977" s="1">
        <f>+Table1[[#This Row],[Adj Total TOTAL_COST]]-Table1[[#This Row],[Current Total TOTAL_COST]]</f>
        <v>319287.56</v>
      </c>
      <c r="U5977" s="1">
        <f>+Table1[[#This Row],[Adj Total CONTRIBUTION_MARGIN]]-Table1[[#This Row],[Current Total CONTRIBUTION_MARGIN]]</f>
        <v>118300.02</v>
      </c>
      <c r="V5977" s="1">
        <f>+Table1[[#This Row],[Adj Total OPERATING_MARGIN]]-Table1[[#This Row],[Current Total OPERATING_MARGIN]]</f>
        <v>70297.06</v>
      </c>
    </row>
    <row r="5978" spans="1:22" x14ac:dyDescent="0.3">
      <c r="A5978" t="s">
        <v>81</v>
      </c>
      <c r="B5978">
        <v>2020</v>
      </c>
      <c r="C5978" t="s">
        <v>90</v>
      </c>
      <c r="D5978" t="s">
        <v>90</v>
      </c>
      <c r="E5978" s="2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2">
        <v>33</v>
      </c>
      <c r="L5978" s="1">
        <v>481262.96</v>
      </c>
      <c r="M5978" s="1">
        <v>766047.01</v>
      </c>
      <c r="N5978" s="1">
        <v>204465.28039999999</v>
      </c>
      <c r="O5978" s="1">
        <v>118033.45</v>
      </c>
      <c r="P5978" s="1">
        <v>70497.710000000006</v>
      </c>
      <c r="Q5978" s="2">
        <f>-+Table1[[#This Row],[Current Record Count]]+Table1[[#This Row],[Adj Record Count]]</f>
        <v>33</v>
      </c>
      <c r="R5978" s="1">
        <f>+-Table1[[#This Row],[Current Total ADJUSTMENT_AMOUNT]]+Table1[[#This Row],[Adj Total ADJUSTMENT_AMOUNT]]</f>
        <v>481262.96</v>
      </c>
      <c r="S5978" s="1">
        <f>-Table1[[#This Row],[Current Total CHARGE_AMOUNT]]+Table1[[#This Row],[Adj Total CHARGE_AMOUNT]]</f>
        <v>766047.01</v>
      </c>
      <c r="T5978" s="1">
        <f>+Table1[[#This Row],[Adj Total TOTAL_COST]]-Table1[[#This Row],[Current Total TOTAL_COST]]</f>
        <v>204465.28039999999</v>
      </c>
      <c r="U5978" s="1">
        <f>+Table1[[#This Row],[Adj Total CONTRIBUTION_MARGIN]]-Table1[[#This Row],[Current Total CONTRIBUTION_MARGIN]]</f>
        <v>118033.45</v>
      </c>
      <c r="V5978" s="1">
        <f>+Table1[[#This Row],[Adj Total OPERATING_MARGIN]]-Table1[[#This Row],[Current Total OPERATING_MARGIN]]</f>
        <v>70497.710000000006</v>
      </c>
    </row>
    <row r="5979" spans="1:22" x14ac:dyDescent="0.3">
      <c r="A5979" t="s">
        <v>54</v>
      </c>
      <c r="B5979">
        <v>2024</v>
      </c>
      <c r="C5979" t="s">
        <v>29</v>
      </c>
      <c r="D5979" t="s">
        <v>87</v>
      </c>
      <c r="E5979" s="2">
        <v>128</v>
      </c>
      <c r="F5979" s="1">
        <v>18801.240000000002</v>
      </c>
      <c r="G5979" s="1">
        <v>30080</v>
      </c>
      <c r="H5979" s="1">
        <v>28879.622100000001</v>
      </c>
      <c r="I5979" s="1">
        <v>5252.15</v>
      </c>
      <c r="J5979" s="1">
        <v>-6886.1</v>
      </c>
      <c r="K5979" s="2">
        <v>240</v>
      </c>
      <c r="L5979" s="1">
        <v>663983.85</v>
      </c>
      <c r="M5979" s="1">
        <v>980850.23</v>
      </c>
      <c r="N5979" s="1">
        <v>262366.63419999997</v>
      </c>
      <c r="O5979" s="1">
        <v>191543.79</v>
      </c>
      <c r="P5979" s="1">
        <v>63841.32</v>
      </c>
      <c r="Q5979" s="2">
        <f>-+Table1[[#This Row],[Current Record Count]]+Table1[[#This Row],[Adj Record Count]]</f>
        <v>112</v>
      </c>
      <c r="R5979" s="1">
        <f>+-Table1[[#This Row],[Current Total ADJUSTMENT_AMOUNT]]+Table1[[#This Row],[Adj Total ADJUSTMENT_AMOUNT]]</f>
        <v>645182.61</v>
      </c>
      <c r="S5979" s="1">
        <f>-Table1[[#This Row],[Current Total CHARGE_AMOUNT]]+Table1[[#This Row],[Adj Total CHARGE_AMOUNT]]</f>
        <v>950770.23</v>
      </c>
      <c r="T5979" s="1">
        <f>+Table1[[#This Row],[Adj Total TOTAL_COST]]-Table1[[#This Row],[Current Total TOTAL_COST]]</f>
        <v>233487.01209999996</v>
      </c>
      <c r="U5979" s="1">
        <f>+Table1[[#This Row],[Adj Total CONTRIBUTION_MARGIN]]-Table1[[#This Row],[Current Total CONTRIBUTION_MARGIN]]</f>
        <v>186291.64</v>
      </c>
      <c r="V5979" s="1">
        <f>+Table1[[#This Row],[Adj Total OPERATING_MARGIN]]-Table1[[#This Row],[Current Total OPERATING_MARGIN]]</f>
        <v>70727.42</v>
      </c>
    </row>
    <row r="5980" spans="1:22" x14ac:dyDescent="0.3">
      <c r="A5980" t="s">
        <v>54</v>
      </c>
      <c r="B5980">
        <v>2021</v>
      </c>
      <c r="C5980" t="s">
        <v>20</v>
      </c>
      <c r="D5980" t="s">
        <v>61</v>
      </c>
      <c r="E5980" s="2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2">
        <v>61</v>
      </c>
      <c r="L5980" s="1">
        <v>341240.46</v>
      </c>
      <c r="M5980" s="1">
        <v>525727.74</v>
      </c>
      <c r="N5980" s="1">
        <v>134788.48259999999</v>
      </c>
      <c r="O5980" s="1">
        <v>114918.68</v>
      </c>
      <c r="P5980" s="1">
        <v>70775.94</v>
      </c>
      <c r="Q5980" s="2">
        <f>-+Table1[[#This Row],[Current Record Count]]+Table1[[#This Row],[Adj Record Count]]</f>
        <v>61</v>
      </c>
      <c r="R5980" s="1">
        <f>+-Table1[[#This Row],[Current Total ADJUSTMENT_AMOUNT]]+Table1[[#This Row],[Adj Total ADJUSTMENT_AMOUNT]]</f>
        <v>341240.46</v>
      </c>
      <c r="S5980" s="1">
        <f>-Table1[[#This Row],[Current Total CHARGE_AMOUNT]]+Table1[[#This Row],[Adj Total CHARGE_AMOUNT]]</f>
        <v>525727.74</v>
      </c>
      <c r="T5980" s="1">
        <f>+Table1[[#This Row],[Adj Total TOTAL_COST]]-Table1[[#This Row],[Current Total TOTAL_COST]]</f>
        <v>134788.48259999999</v>
      </c>
      <c r="U5980" s="1">
        <f>+Table1[[#This Row],[Adj Total CONTRIBUTION_MARGIN]]-Table1[[#This Row],[Current Total CONTRIBUTION_MARGIN]]</f>
        <v>114918.68</v>
      </c>
      <c r="V5980" s="1">
        <f>+Table1[[#This Row],[Adj Total OPERATING_MARGIN]]-Table1[[#This Row],[Current Total OPERATING_MARGIN]]</f>
        <v>70775.94</v>
      </c>
    </row>
    <row r="5981" spans="1:22" x14ac:dyDescent="0.3">
      <c r="A5981" t="s">
        <v>35</v>
      </c>
      <c r="B5981">
        <v>2020</v>
      </c>
      <c r="C5981" t="s">
        <v>29</v>
      </c>
      <c r="D5981" t="s">
        <v>38</v>
      </c>
      <c r="E5981" s="2">
        <v>300</v>
      </c>
      <c r="F5981" s="1">
        <v>420503.29</v>
      </c>
      <c r="G5981" s="1">
        <v>555757.85</v>
      </c>
      <c r="H5981" s="1">
        <v>262742.6409</v>
      </c>
      <c r="I5981" s="1">
        <v>-34737.199999999997</v>
      </c>
      <c r="J5981" s="1">
        <v>-131226.88</v>
      </c>
      <c r="K5981" s="2">
        <v>223</v>
      </c>
      <c r="L5981" s="1">
        <v>125439.66</v>
      </c>
      <c r="M5981" s="1">
        <v>172721.81</v>
      </c>
      <c r="N5981" s="1">
        <v>106565.50350000001</v>
      </c>
      <c r="O5981" s="1">
        <v>-25953.200000000001</v>
      </c>
      <c r="P5981" s="1">
        <v>-60367.92</v>
      </c>
      <c r="Q5981" s="2">
        <f>-+Table1[[#This Row],[Current Record Count]]+Table1[[#This Row],[Adj Record Count]]</f>
        <v>-77</v>
      </c>
      <c r="R5981" s="1">
        <f>+-Table1[[#This Row],[Current Total ADJUSTMENT_AMOUNT]]+Table1[[#This Row],[Adj Total ADJUSTMENT_AMOUNT]]</f>
        <v>-295063.63</v>
      </c>
      <c r="S5981" s="1">
        <f>-Table1[[#This Row],[Current Total CHARGE_AMOUNT]]+Table1[[#This Row],[Adj Total CHARGE_AMOUNT]]</f>
        <v>-383036.04</v>
      </c>
      <c r="T5981" s="1">
        <f>+Table1[[#This Row],[Adj Total TOTAL_COST]]-Table1[[#This Row],[Current Total TOTAL_COST]]</f>
        <v>-156177.13740000001</v>
      </c>
      <c r="U5981" s="1">
        <f>+Table1[[#This Row],[Adj Total CONTRIBUTION_MARGIN]]-Table1[[#This Row],[Current Total CONTRIBUTION_MARGIN]]</f>
        <v>8783.9999999999964</v>
      </c>
      <c r="V5981" s="1">
        <f>+Table1[[#This Row],[Adj Total OPERATING_MARGIN]]-Table1[[#This Row],[Current Total OPERATING_MARGIN]]</f>
        <v>70858.960000000006</v>
      </c>
    </row>
    <row r="5982" spans="1:22" x14ac:dyDescent="0.3">
      <c r="A5982" t="s">
        <v>16</v>
      </c>
      <c r="B5982">
        <v>2025</v>
      </c>
      <c r="C5982" t="s">
        <v>20</v>
      </c>
      <c r="D5982" t="s">
        <v>76</v>
      </c>
      <c r="E5982" s="2">
        <v>218</v>
      </c>
      <c r="F5982" s="1">
        <v>736942.23</v>
      </c>
      <c r="G5982" s="1">
        <v>993791.3</v>
      </c>
      <c r="H5982" s="1">
        <v>259782.74220000001</v>
      </c>
      <c r="I5982" s="1">
        <v>-16301.64</v>
      </c>
      <c r="J5982" s="1">
        <v>-60588.75</v>
      </c>
      <c r="K5982" s="2">
        <v>174</v>
      </c>
      <c r="L5982" s="1">
        <v>158846.76999999999</v>
      </c>
      <c r="M5982" s="1">
        <v>230436.75</v>
      </c>
      <c r="N5982" s="1">
        <v>57588.298600000002</v>
      </c>
      <c r="O5982" s="1">
        <v>19382.7</v>
      </c>
      <c r="P5982" s="1">
        <v>10370.64</v>
      </c>
      <c r="Q5982" s="2">
        <f>-+Table1[[#This Row],[Current Record Count]]+Table1[[#This Row],[Adj Record Count]]</f>
        <v>-44</v>
      </c>
      <c r="R5982" s="1">
        <f>+-Table1[[#This Row],[Current Total ADJUSTMENT_AMOUNT]]+Table1[[#This Row],[Adj Total ADJUSTMENT_AMOUNT]]</f>
        <v>-578095.46</v>
      </c>
      <c r="S5982" s="1">
        <f>-Table1[[#This Row],[Current Total CHARGE_AMOUNT]]+Table1[[#This Row],[Adj Total CHARGE_AMOUNT]]</f>
        <v>-763354.55</v>
      </c>
      <c r="T5982" s="1">
        <f>+Table1[[#This Row],[Adj Total TOTAL_COST]]-Table1[[#This Row],[Current Total TOTAL_COST]]</f>
        <v>-202194.4436</v>
      </c>
      <c r="U5982" s="1">
        <f>+Table1[[#This Row],[Adj Total CONTRIBUTION_MARGIN]]-Table1[[#This Row],[Current Total CONTRIBUTION_MARGIN]]</f>
        <v>35684.339999999997</v>
      </c>
      <c r="V5982" s="1">
        <f>+Table1[[#This Row],[Adj Total OPERATING_MARGIN]]-Table1[[#This Row],[Current Total OPERATING_MARGIN]]</f>
        <v>70959.39</v>
      </c>
    </row>
    <row r="5983" spans="1:22" x14ac:dyDescent="0.3">
      <c r="A5983" t="s">
        <v>25</v>
      </c>
      <c r="B5983">
        <v>2022</v>
      </c>
      <c r="C5983" t="s">
        <v>23</v>
      </c>
      <c r="D5983" t="s">
        <v>77</v>
      </c>
      <c r="E5983" s="2">
        <v>1018</v>
      </c>
      <c r="F5983" s="1">
        <v>3726044.59</v>
      </c>
      <c r="G5983" s="1">
        <v>4516274.68</v>
      </c>
      <c r="H5983" s="1">
        <v>297847.97399999999</v>
      </c>
      <c r="I5983" s="1">
        <v>639842.86</v>
      </c>
      <c r="J5983" s="1">
        <v>553926.57999999996</v>
      </c>
      <c r="K5983" s="2">
        <v>1435</v>
      </c>
      <c r="L5983" s="1">
        <v>5346976.7</v>
      </c>
      <c r="M5983" s="1">
        <v>6463085.9800000004</v>
      </c>
      <c r="N5983" s="1">
        <v>636384.32570000004</v>
      </c>
      <c r="O5983" s="1">
        <v>798593.99</v>
      </c>
      <c r="P5983" s="1">
        <v>625155.53</v>
      </c>
      <c r="Q5983" s="2">
        <f>-+Table1[[#This Row],[Current Record Count]]+Table1[[#This Row],[Adj Record Count]]</f>
        <v>417</v>
      </c>
      <c r="R5983" s="1">
        <f>+-Table1[[#This Row],[Current Total ADJUSTMENT_AMOUNT]]+Table1[[#This Row],[Adj Total ADJUSTMENT_AMOUNT]]</f>
        <v>1620932.1100000003</v>
      </c>
      <c r="S5983" s="1">
        <f>-Table1[[#This Row],[Current Total CHARGE_AMOUNT]]+Table1[[#This Row],[Adj Total CHARGE_AMOUNT]]</f>
        <v>1946811.3000000007</v>
      </c>
      <c r="T5983" s="1">
        <f>+Table1[[#This Row],[Adj Total TOTAL_COST]]-Table1[[#This Row],[Current Total TOTAL_COST]]</f>
        <v>338536.35170000006</v>
      </c>
      <c r="U5983" s="1">
        <f>+Table1[[#This Row],[Adj Total CONTRIBUTION_MARGIN]]-Table1[[#This Row],[Current Total CONTRIBUTION_MARGIN]]</f>
        <v>158751.13</v>
      </c>
      <c r="V5983" s="1">
        <f>+Table1[[#This Row],[Adj Total OPERATING_MARGIN]]-Table1[[#This Row],[Current Total OPERATING_MARGIN]]</f>
        <v>71228.95000000007</v>
      </c>
    </row>
    <row r="5984" spans="1:22" x14ac:dyDescent="0.3">
      <c r="A5984" t="s">
        <v>78</v>
      </c>
      <c r="B5984">
        <v>2025</v>
      </c>
      <c r="C5984" t="s">
        <v>20</v>
      </c>
      <c r="D5984" t="s">
        <v>64</v>
      </c>
      <c r="E5984" s="2">
        <v>657</v>
      </c>
      <c r="F5984" s="1">
        <v>1747563.03</v>
      </c>
      <c r="G5984" s="1">
        <v>2420819.44</v>
      </c>
      <c r="H5984" s="1">
        <v>1112941.6109</v>
      </c>
      <c r="I5984" s="1">
        <v>-231913.1</v>
      </c>
      <c r="J5984" s="1">
        <v>-584141.09</v>
      </c>
      <c r="K5984" s="2">
        <v>637</v>
      </c>
      <c r="L5984" s="1">
        <v>1396193.14</v>
      </c>
      <c r="M5984" s="1">
        <v>1930419.01</v>
      </c>
      <c r="N5984" s="1">
        <v>985829.755</v>
      </c>
      <c r="O5984" s="1">
        <v>-188776.42</v>
      </c>
      <c r="P5984" s="1">
        <v>-512846.36</v>
      </c>
      <c r="Q5984" s="2">
        <f>-+Table1[[#This Row],[Current Record Count]]+Table1[[#This Row],[Adj Record Count]]</f>
        <v>-20</v>
      </c>
      <c r="R5984" s="1">
        <f>+-Table1[[#This Row],[Current Total ADJUSTMENT_AMOUNT]]+Table1[[#This Row],[Adj Total ADJUSTMENT_AMOUNT]]</f>
        <v>-351369.89000000013</v>
      </c>
      <c r="S5984" s="1">
        <f>-Table1[[#This Row],[Current Total CHARGE_AMOUNT]]+Table1[[#This Row],[Adj Total CHARGE_AMOUNT]]</f>
        <v>-490400.42999999993</v>
      </c>
      <c r="T5984" s="1">
        <f>+Table1[[#This Row],[Adj Total TOTAL_COST]]-Table1[[#This Row],[Current Total TOTAL_COST]]</f>
        <v>-127111.85589999997</v>
      </c>
      <c r="U5984" s="1">
        <f>+Table1[[#This Row],[Adj Total CONTRIBUTION_MARGIN]]-Table1[[#This Row],[Current Total CONTRIBUTION_MARGIN]]</f>
        <v>43136.679999999993</v>
      </c>
      <c r="V5984" s="1">
        <f>+Table1[[#This Row],[Adj Total OPERATING_MARGIN]]-Table1[[#This Row],[Current Total OPERATING_MARGIN]]</f>
        <v>71294.729999999981</v>
      </c>
    </row>
    <row r="5985" spans="1:22" x14ac:dyDescent="0.3">
      <c r="A5985" t="s">
        <v>35</v>
      </c>
      <c r="B5985">
        <v>2020</v>
      </c>
      <c r="C5985" t="s">
        <v>29</v>
      </c>
      <c r="D5985" t="s">
        <v>104</v>
      </c>
      <c r="E5985" s="2">
        <v>216</v>
      </c>
      <c r="F5985" s="1">
        <v>1217040.3500000001</v>
      </c>
      <c r="G5985" s="1">
        <v>1731735.43</v>
      </c>
      <c r="H5985" s="1">
        <v>572618.98069999996</v>
      </c>
      <c r="I5985" s="1">
        <v>58429.26</v>
      </c>
      <c r="J5985" s="1">
        <v>-75824</v>
      </c>
      <c r="K5985" s="2">
        <v>59</v>
      </c>
      <c r="L5985" s="1">
        <v>55158.65</v>
      </c>
      <c r="M5985" s="1">
        <v>67943.09</v>
      </c>
      <c r="N5985" s="1">
        <v>16507.427800000001</v>
      </c>
      <c r="O5985" s="1">
        <v>2375.71</v>
      </c>
      <c r="P5985" s="1">
        <v>-4146.9399999999996</v>
      </c>
      <c r="Q5985" s="2">
        <f>-+Table1[[#This Row],[Current Record Count]]+Table1[[#This Row],[Adj Record Count]]</f>
        <v>-157</v>
      </c>
      <c r="R5985" s="1">
        <f>+-Table1[[#This Row],[Current Total ADJUSTMENT_AMOUNT]]+Table1[[#This Row],[Adj Total ADJUSTMENT_AMOUNT]]</f>
        <v>-1161881.7000000002</v>
      </c>
      <c r="S5985" s="1">
        <f>-Table1[[#This Row],[Current Total CHARGE_AMOUNT]]+Table1[[#This Row],[Adj Total CHARGE_AMOUNT]]</f>
        <v>-1663792.3399999999</v>
      </c>
      <c r="T5985" s="1">
        <f>+Table1[[#This Row],[Adj Total TOTAL_COST]]-Table1[[#This Row],[Current Total TOTAL_COST]]</f>
        <v>-556111.55290000001</v>
      </c>
      <c r="U5985" s="1">
        <f>+Table1[[#This Row],[Adj Total CONTRIBUTION_MARGIN]]-Table1[[#This Row],[Current Total CONTRIBUTION_MARGIN]]</f>
        <v>-56053.55</v>
      </c>
      <c r="V5985" s="1">
        <f>+Table1[[#This Row],[Adj Total OPERATING_MARGIN]]-Table1[[#This Row],[Current Total OPERATING_MARGIN]]</f>
        <v>71677.06</v>
      </c>
    </row>
    <row r="5986" spans="1:22" x14ac:dyDescent="0.3">
      <c r="A5986" t="s">
        <v>22</v>
      </c>
      <c r="B5986">
        <v>2021</v>
      </c>
      <c r="C5986" t="s">
        <v>17</v>
      </c>
      <c r="D5986" t="s">
        <v>45</v>
      </c>
      <c r="E5986" s="2">
        <v>4281</v>
      </c>
      <c r="F5986" s="1">
        <v>3236270.29</v>
      </c>
      <c r="G5986" s="1">
        <v>4327133.5999999996</v>
      </c>
      <c r="H5986" s="1">
        <v>1762447.5992000001</v>
      </c>
      <c r="I5986" s="1">
        <v>181673.97</v>
      </c>
      <c r="J5986" s="1">
        <v>-402904.74</v>
      </c>
      <c r="K5986" s="2">
        <v>4219</v>
      </c>
      <c r="L5986" s="1">
        <v>2378103.7999999998</v>
      </c>
      <c r="M5986" s="1">
        <v>3320023.71</v>
      </c>
      <c r="N5986" s="1">
        <v>1514723.659</v>
      </c>
      <c r="O5986" s="1">
        <v>165296.26999999999</v>
      </c>
      <c r="P5986" s="1">
        <v>-330515.09000000003</v>
      </c>
      <c r="Q5986" s="2">
        <f>-+Table1[[#This Row],[Current Record Count]]+Table1[[#This Row],[Adj Record Count]]</f>
        <v>-62</v>
      </c>
      <c r="R5986" s="1">
        <f>+-Table1[[#This Row],[Current Total ADJUSTMENT_AMOUNT]]+Table1[[#This Row],[Adj Total ADJUSTMENT_AMOUNT]]</f>
        <v>-858166.49000000022</v>
      </c>
      <c r="S5986" s="1">
        <f>-Table1[[#This Row],[Current Total CHARGE_AMOUNT]]+Table1[[#This Row],[Adj Total CHARGE_AMOUNT]]</f>
        <v>-1007109.8899999997</v>
      </c>
      <c r="T5986" s="1">
        <f>+Table1[[#This Row],[Adj Total TOTAL_COST]]-Table1[[#This Row],[Current Total TOTAL_COST]]</f>
        <v>-247723.94020000007</v>
      </c>
      <c r="U5986" s="1">
        <f>+Table1[[#This Row],[Adj Total CONTRIBUTION_MARGIN]]-Table1[[#This Row],[Current Total CONTRIBUTION_MARGIN]]</f>
        <v>-16377.700000000012</v>
      </c>
      <c r="V5986" s="1">
        <f>+Table1[[#This Row],[Adj Total OPERATING_MARGIN]]-Table1[[#This Row],[Current Total OPERATING_MARGIN]]</f>
        <v>72389.649999999965</v>
      </c>
    </row>
    <row r="5987" spans="1:22" x14ac:dyDescent="0.3">
      <c r="A5987" t="s">
        <v>81</v>
      </c>
      <c r="B5987">
        <v>2023</v>
      </c>
      <c r="C5987" t="s">
        <v>90</v>
      </c>
      <c r="D5987" t="s">
        <v>90</v>
      </c>
      <c r="E5987" s="2">
        <v>1</v>
      </c>
      <c r="F5987" s="1">
        <v>3722.16</v>
      </c>
      <c r="G5987" s="1">
        <v>5150.3500000000004</v>
      </c>
      <c r="H5987" s="1">
        <v>934.76710000000003</v>
      </c>
      <c r="I5987" s="1">
        <v>795.67</v>
      </c>
      <c r="J5987" s="1">
        <v>509.09</v>
      </c>
      <c r="K5987" s="2">
        <v>18</v>
      </c>
      <c r="L5987" s="1">
        <v>268490.81</v>
      </c>
      <c r="M5987" s="1">
        <v>415144.18</v>
      </c>
      <c r="N5987" s="1">
        <v>97075.634699999995</v>
      </c>
      <c r="O5987" s="1">
        <v>86635.01</v>
      </c>
      <c r="P5987" s="1">
        <v>73002.559999999998</v>
      </c>
      <c r="Q5987" s="2">
        <f>-+Table1[[#This Row],[Current Record Count]]+Table1[[#This Row],[Adj Record Count]]</f>
        <v>17</v>
      </c>
      <c r="R5987" s="1">
        <f>+-Table1[[#This Row],[Current Total ADJUSTMENT_AMOUNT]]+Table1[[#This Row],[Adj Total ADJUSTMENT_AMOUNT]]</f>
        <v>264768.65000000002</v>
      </c>
      <c r="S5987" s="1">
        <f>-Table1[[#This Row],[Current Total CHARGE_AMOUNT]]+Table1[[#This Row],[Adj Total CHARGE_AMOUNT]]</f>
        <v>409993.83</v>
      </c>
      <c r="T5987" s="1">
        <f>+Table1[[#This Row],[Adj Total TOTAL_COST]]-Table1[[#This Row],[Current Total TOTAL_COST]]</f>
        <v>96140.867599999998</v>
      </c>
      <c r="U5987" s="1">
        <f>+Table1[[#This Row],[Adj Total CONTRIBUTION_MARGIN]]-Table1[[#This Row],[Current Total CONTRIBUTION_MARGIN]]</f>
        <v>85839.34</v>
      </c>
      <c r="V5987" s="1">
        <f>+Table1[[#This Row],[Adj Total OPERATING_MARGIN]]-Table1[[#This Row],[Current Total OPERATING_MARGIN]]</f>
        <v>72493.47</v>
      </c>
    </row>
    <row r="5988" spans="1:22" x14ac:dyDescent="0.3">
      <c r="A5988" t="s">
        <v>39</v>
      </c>
      <c r="B5988">
        <v>2023</v>
      </c>
      <c r="C5988" t="s">
        <v>28</v>
      </c>
      <c r="D5988" t="s">
        <v>28</v>
      </c>
      <c r="E5988" s="2">
        <v>6</v>
      </c>
      <c r="F5988" s="1">
        <v>2284.34</v>
      </c>
      <c r="G5988" s="1">
        <v>3379.2</v>
      </c>
      <c r="H5988" s="1">
        <v>2360.1109000000001</v>
      </c>
      <c r="I5988" s="1">
        <v>-450.01</v>
      </c>
      <c r="J5988" s="1">
        <v>-1265.25</v>
      </c>
      <c r="K5988" s="2">
        <v>74</v>
      </c>
      <c r="L5988" s="1">
        <v>943156.94</v>
      </c>
      <c r="M5988" s="1">
        <v>1300552.53</v>
      </c>
      <c r="N5988" s="1">
        <v>331288.34539999999</v>
      </c>
      <c r="O5988" s="1">
        <v>183018.08</v>
      </c>
      <c r="P5988" s="1">
        <v>71308.62</v>
      </c>
      <c r="Q5988" s="2">
        <f>-+Table1[[#This Row],[Current Record Count]]+Table1[[#This Row],[Adj Record Count]]</f>
        <v>68</v>
      </c>
      <c r="R5988" s="1">
        <f>+-Table1[[#This Row],[Current Total ADJUSTMENT_AMOUNT]]+Table1[[#This Row],[Adj Total ADJUSTMENT_AMOUNT]]</f>
        <v>940872.6</v>
      </c>
      <c r="S5988" s="1">
        <f>-Table1[[#This Row],[Current Total CHARGE_AMOUNT]]+Table1[[#This Row],[Adj Total CHARGE_AMOUNT]]</f>
        <v>1297173.33</v>
      </c>
      <c r="T5988" s="1">
        <f>+Table1[[#This Row],[Adj Total TOTAL_COST]]-Table1[[#This Row],[Current Total TOTAL_COST]]</f>
        <v>328928.23449999996</v>
      </c>
      <c r="U5988" s="1">
        <f>+Table1[[#This Row],[Adj Total CONTRIBUTION_MARGIN]]-Table1[[#This Row],[Current Total CONTRIBUTION_MARGIN]]</f>
        <v>183468.09</v>
      </c>
      <c r="V5988" s="1">
        <f>+Table1[[#This Row],[Adj Total OPERATING_MARGIN]]-Table1[[#This Row],[Current Total OPERATING_MARGIN]]</f>
        <v>72573.87</v>
      </c>
    </row>
    <row r="5989" spans="1:22" x14ac:dyDescent="0.3">
      <c r="A5989" t="s">
        <v>25</v>
      </c>
      <c r="B5989">
        <v>2022</v>
      </c>
      <c r="C5989" t="s">
        <v>17</v>
      </c>
      <c r="D5989" t="s">
        <v>80</v>
      </c>
      <c r="E5989" s="2">
        <v>146</v>
      </c>
      <c r="F5989" s="1">
        <v>229340.6</v>
      </c>
      <c r="G5989" s="1">
        <v>290523.52000000002</v>
      </c>
      <c r="H5989" s="1">
        <v>41168.623099999997</v>
      </c>
      <c r="I5989" s="1">
        <v>40244.22</v>
      </c>
      <c r="J5989" s="1">
        <v>28236.33</v>
      </c>
      <c r="K5989" s="2">
        <v>383</v>
      </c>
      <c r="L5989" s="1">
        <v>847477.26</v>
      </c>
      <c r="M5989" s="1">
        <v>1152168.32</v>
      </c>
      <c r="N5989" s="1">
        <v>255496.37299999999</v>
      </c>
      <c r="O5989" s="1">
        <v>173711.6</v>
      </c>
      <c r="P5989" s="1">
        <v>100926.41</v>
      </c>
      <c r="Q5989" s="2">
        <f>-+Table1[[#This Row],[Current Record Count]]+Table1[[#This Row],[Adj Record Count]]</f>
        <v>237</v>
      </c>
      <c r="R5989" s="1">
        <f>+-Table1[[#This Row],[Current Total ADJUSTMENT_AMOUNT]]+Table1[[#This Row],[Adj Total ADJUSTMENT_AMOUNT]]</f>
        <v>618136.66</v>
      </c>
      <c r="S5989" s="1">
        <f>-Table1[[#This Row],[Current Total CHARGE_AMOUNT]]+Table1[[#This Row],[Adj Total CHARGE_AMOUNT]]</f>
        <v>861644.80000000005</v>
      </c>
      <c r="T5989" s="1">
        <f>+Table1[[#This Row],[Adj Total TOTAL_COST]]-Table1[[#This Row],[Current Total TOTAL_COST]]</f>
        <v>214327.7499</v>
      </c>
      <c r="U5989" s="1">
        <f>+Table1[[#This Row],[Adj Total CONTRIBUTION_MARGIN]]-Table1[[#This Row],[Current Total CONTRIBUTION_MARGIN]]</f>
        <v>133467.38</v>
      </c>
      <c r="V5989" s="1">
        <f>+Table1[[#This Row],[Adj Total OPERATING_MARGIN]]-Table1[[#This Row],[Current Total OPERATING_MARGIN]]</f>
        <v>72690.080000000002</v>
      </c>
    </row>
    <row r="5990" spans="1:22" x14ac:dyDescent="0.3">
      <c r="A5990" t="s">
        <v>25</v>
      </c>
      <c r="B5990">
        <v>2022</v>
      </c>
      <c r="C5990" t="s">
        <v>17</v>
      </c>
      <c r="D5990" t="s">
        <v>56</v>
      </c>
      <c r="E5990" s="2">
        <v>414</v>
      </c>
      <c r="F5990" s="1">
        <v>1202125.6100000001</v>
      </c>
      <c r="G5990" s="1">
        <v>1405977.18</v>
      </c>
      <c r="H5990" s="1">
        <v>222879.38459999999</v>
      </c>
      <c r="I5990" s="1">
        <v>62467.7</v>
      </c>
      <c r="J5990" s="1">
        <v>-312.17</v>
      </c>
      <c r="K5990" s="2">
        <v>756</v>
      </c>
      <c r="L5990" s="1">
        <v>2992323.64</v>
      </c>
      <c r="M5990" s="1">
        <v>3624982.99</v>
      </c>
      <c r="N5990" s="1">
        <v>613307.56220000004</v>
      </c>
      <c r="O5990" s="1">
        <v>245004.21</v>
      </c>
      <c r="P5990" s="1">
        <v>72649.119999999995</v>
      </c>
      <c r="Q5990" s="2">
        <f>-+Table1[[#This Row],[Current Record Count]]+Table1[[#This Row],[Adj Record Count]]</f>
        <v>342</v>
      </c>
      <c r="R5990" s="1">
        <f>+-Table1[[#This Row],[Current Total ADJUSTMENT_AMOUNT]]+Table1[[#This Row],[Adj Total ADJUSTMENT_AMOUNT]]</f>
        <v>1790198.03</v>
      </c>
      <c r="S5990" s="1">
        <f>-Table1[[#This Row],[Current Total CHARGE_AMOUNT]]+Table1[[#This Row],[Adj Total CHARGE_AMOUNT]]</f>
        <v>2219005.8100000005</v>
      </c>
      <c r="T5990" s="1">
        <f>+Table1[[#This Row],[Adj Total TOTAL_COST]]-Table1[[#This Row],[Current Total TOTAL_COST]]</f>
        <v>390428.17760000005</v>
      </c>
      <c r="U5990" s="1">
        <f>+Table1[[#This Row],[Adj Total CONTRIBUTION_MARGIN]]-Table1[[#This Row],[Current Total CONTRIBUTION_MARGIN]]</f>
        <v>182536.51</v>
      </c>
      <c r="V5990" s="1">
        <f>+Table1[[#This Row],[Adj Total OPERATING_MARGIN]]-Table1[[#This Row],[Current Total OPERATING_MARGIN]]</f>
        <v>72961.289999999994</v>
      </c>
    </row>
    <row r="5991" spans="1:22" x14ac:dyDescent="0.3">
      <c r="A5991" t="s">
        <v>39</v>
      </c>
      <c r="B5991">
        <v>2025</v>
      </c>
      <c r="C5991" t="s">
        <v>47</v>
      </c>
      <c r="D5991" t="s">
        <v>63</v>
      </c>
      <c r="E5991" s="2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2">
        <v>554</v>
      </c>
      <c r="L5991" s="1">
        <v>4549928.5</v>
      </c>
      <c r="M5991" s="1">
        <v>5708082.0899999999</v>
      </c>
      <c r="N5991" s="1">
        <v>989369.98880000005</v>
      </c>
      <c r="O5991" s="1">
        <v>421264.38</v>
      </c>
      <c r="P5991" s="1">
        <v>73144.240000000005</v>
      </c>
      <c r="Q5991" s="2">
        <f>-+Table1[[#This Row],[Current Record Count]]+Table1[[#This Row],[Adj Record Count]]</f>
        <v>554</v>
      </c>
      <c r="R5991" s="1">
        <f>+-Table1[[#This Row],[Current Total ADJUSTMENT_AMOUNT]]+Table1[[#This Row],[Adj Total ADJUSTMENT_AMOUNT]]</f>
        <v>4549928.5</v>
      </c>
      <c r="S5991" s="1">
        <f>-Table1[[#This Row],[Current Total CHARGE_AMOUNT]]+Table1[[#This Row],[Adj Total CHARGE_AMOUNT]]</f>
        <v>5708082.0899999999</v>
      </c>
      <c r="T5991" s="1">
        <f>+Table1[[#This Row],[Adj Total TOTAL_COST]]-Table1[[#This Row],[Current Total TOTAL_COST]]</f>
        <v>989369.98880000005</v>
      </c>
      <c r="U5991" s="1">
        <f>+Table1[[#This Row],[Adj Total CONTRIBUTION_MARGIN]]-Table1[[#This Row],[Current Total CONTRIBUTION_MARGIN]]</f>
        <v>421264.38</v>
      </c>
      <c r="V5991" s="1">
        <f>+Table1[[#This Row],[Adj Total OPERATING_MARGIN]]-Table1[[#This Row],[Current Total OPERATING_MARGIN]]</f>
        <v>73144.240000000005</v>
      </c>
    </row>
    <row r="5992" spans="1:22" x14ac:dyDescent="0.3">
      <c r="A5992" t="s">
        <v>78</v>
      </c>
      <c r="B5992">
        <v>2023</v>
      </c>
      <c r="C5992" t="s">
        <v>20</v>
      </c>
      <c r="D5992" t="s">
        <v>61</v>
      </c>
      <c r="E5992" s="2">
        <v>148</v>
      </c>
      <c r="F5992" s="1">
        <v>1188374.58</v>
      </c>
      <c r="G5992" s="1">
        <v>1522368.18</v>
      </c>
      <c r="H5992" s="1">
        <v>519717.6605</v>
      </c>
      <c r="I5992" s="1">
        <v>-17450.71</v>
      </c>
      <c r="J5992" s="1">
        <v>-179114.85</v>
      </c>
      <c r="K5992" s="2">
        <v>108</v>
      </c>
      <c r="L5992" s="1">
        <v>633044.77</v>
      </c>
      <c r="M5992" s="1">
        <v>768556.54</v>
      </c>
      <c r="N5992" s="1">
        <v>245091.8222</v>
      </c>
      <c r="O5992" s="1">
        <v>-27956.13</v>
      </c>
      <c r="P5992" s="1">
        <v>-105935.56</v>
      </c>
      <c r="Q5992" s="2">
        <f>-+Table1[[#This Row],[Current Record Count]]+Table1[[#This Row],[Adj Record Count]]</f>
        <v>-40</v>
      </c>
      <c r="R5992" s="1">
        <f>+-Table1[[#This Row],[Current Total ADJUSTMENT_AMOUNT]]+Table1[[#This Row],[Adj Total ADJUSTMENT_AMOUNT]]</f>
        <v>-555329.81000000006</v>
      </c>
      <c r="S5992" s="1">
        <f>-Table1[[#This Row],[Current Total CHARGE_AMOUNT]]+Table1[[#This Row],[Adj Total CHARGE_AMOUNT]]</f>
        <v>-753811.6399999999</v>
      </c>
      <c r="T5992" s="1">
        <f>+Table1[[#This Row],[Adj Total TOTAL_COST]]-Table1[[#This Row],[Current Total TOTAL_COST]]</f>
        <v>-274625.8383</v>
      </c>
      <c r="U5992" s="1">
        <f>+Table1[[#This Row],[Adj Total CONTRIBUTION_MARGIN]]-Table1[[#This Row],[Current Total CONTRIBUTION_MARGIN]]</f>
        <v>-10505.420000000002</v>
      </c>
      <c r="V5992" s="1">
        <f>+Table1[[#This Row],[Adj Total OPERATING_MARGIN]]-Table1[[#This Row],[Current Total OPERATING_MARGIN]]</f>
        <v>73179.290000000008</v>
      </c>
    </row>
    <row r="5993" spans="1:22" x14ac:dyDescent="0.3">
      <c r="A5993" t="s">
        <v>33</v>
      </c>
      <c r="B5993">
        <v>2023</v>
      </c>
      <c r="C5993" t="s">
        <v>72</v>
      </c>
      <c r="D5993" t="s">
        <v>72</v>
      </c>
      <c r="E5993" s="2">
        <v>21</v>
      </c>
      <c r="F5993" s="1">
        <v>192548.85</v>
      </c>
      <c r="G5993" s="1">
        <v>252526.57</v>
      </c>
      <c r="H5993" s="1">
        <v>144844.06299999999</v>
      </c>
      <c r="I5993" s="1">
        <v>-11801.19</v>
      </c>
      <c r="J5993" s="1">
        <v>-74106.64</v>
      </c>
      <c r="K5993" s="2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2">
        <f>-+Table1[[#This Row],[Current Record Count]]+Table1[[#This Row],[Adj Record Count]]</f>
        <v>-21</v>
      </c>
      <c r="R5993" s="1">
        <f>+-Table1[[#This Row],[Current Total ADJUSTMENT_AMOUNT]]+Table1[[#This Row],[Adj Total ADJUSTMENT_AMOUNT]]</f>
        <v>-192548.85</v>
      </c>
      <c r="S5993" s="1">
        <f>-Table1[[#This Row],[Current Total CHARGE_AMOUNT]]+Table1[[#This Row],[Adj Total CHARGE_AMOUNT]]</f>
        <v>-252526.57</v>
      </c>
      <c r="T5993" s="1">
        <f>+Table1[[#This Row],[Adj Total TOTAL_COST]]-Table1[[#This Row],[Current Total TOTAL_COST]]</f>
        <v>-144844.06299999999</v>
      </c>
      <c r="U5993" s="1">
        <f>+Table1[[#This Row],[Adj Total CONTRIBUTION_MARGIN]]-Table1[[#This Row],[Current Total CONTRIBUTION_MARGIN]]</f>
        <v>11801.19</v>
      </c>
      <c r="V5993" s="1">
        <f>+Table1[[#This Row],[Adj Total OPERATING_MARGIN]]-Table1[[#This Row],[Current Total OPERATING_MARGIN]]</f>
        <v>74106.64</v>
      </c>
    </row>
    <row r="5994" spans="1:22" x14ac:dyDescent="0.3">
      <c r="A5994" t="s">
        <v>25</v>
      </c>
      <c r="B5994">
        <v>2024</v>
      </c>
      <c r="C5994" t="s">
        <v>29</v>
      </c>
      <c r="D5994" t="s">
        <v>65</v>
      </c>
      <c r="E5994" s="2">
        <v>490</v>
      </c>
      <c r="F5994" s="1">
        <v>1829592.9</v>
      </c>
      <c r="G5994" s="1">
        <v>2241487.12</v>
      </c>
      <c r="H5994" s="1">
        <v>147821.6985</v>
      </c>
      <c r="I5994" s="1">
        <v>342602.03</v>
      </c>
      <c r="J5994" s="1">
        <v>293481.28999999998</v>
      </c>
      <c r="K5994" s="2">
        <v>707</v>
      </c>
      <c r="L5994" s="1">
        <v>2685935.18</v>
      </c>
      <c r="M5994" s="1">
        <v>3265370.15</v>
      </c>
      <c r="N5994" s="1">
        <v>295206.75559999997</v>
      </c>
      <c r="O5994" s="1">
        <v>464930.53</v>
      </c>
      <c r="P5994" s="1">
        <v>367738.31</v>
      </c>
      <c r="Q5994" s="2">
        <f>-+Table1[[#This Row],[Current Record Count]]+Table1[[#This Row],[Adj Record Count]]</f>
        <v>217</v>
      </c>
      <c r="R5994" s="1">
        <f>+-Table1[[#This Row],[Current Total ADJUSTMENT_AMOUNT]]+Table1[[#This Row],[Adj Total ADJUSTMENT_AMOUNT]]</f>
        <v>856342.28000000026</v>
      </c>
      <c r="S5994" s="1">
        <f>-Table1[[#This Row],[Current Total CHARGE_AMOUNT]]+Table1[[#This Row],[Adj Total CHARGE_AMOUNT]]</f>
        <v>1023883.0299999998</v>
      </c>
      <c r="T5994" s="1">
        <f>+Table1[[#This Row],[Adj Total TOTAL_COST]]-Table1[[#This Row],[Current Total TOTAL_COST]]</f>
        <v>147385.05709999998</v>
      </c>
      <c r="U5994" s="1">
        <f>+Table1[[#This Row],[Adj Total CONTRIBUTION_MARGIN]]-Table1[[#This Row],[Current Total CONTRIBUTION_MARGIN]]</f>
        <v>122328.5</v>
      </c>
      <c r="V5994" s="1">
        <f>+Table1[[#This Row],[Adj Total OPERATING_MARGIN]]-Table1[[#This Row],[Current Total OPERATING_MARGIN]]</f>
        <v>74257.020000000019</v>
      </c>
    </row>
    <row r="5995" spans="1:22" x14ac:dyDescent="0.3">
      <c r="A5995" t="s">
        <v>35</v>
      </c>
      <c r="B5995">
        <v>2020</v>
      </c>
      <c r="C5995" t="s">
        <v>29</v>
      </c>
      <c r="D5995" t="s">
        <v>30</v>
      </c>
      <c r="E5995" s="2">
        <v>1442</v>
      </c>
      <c r="F5995" s="1">
        <v>2077504.66</v>
      </c>
      <c r="G5995" s="1">
        <v>2681289.5099999998</v>
      </c>
      <c r="H5995" s="1">
        <v>669170.63489999995</v>
      </c>
      <c r="I5995" s="1">
        <v>155605.26999999999</v>
      </c>
      <c r="J5995" s="1">
        <v>-77996.899999999994</v>
      </c>
      <c r="K5995" s="2">
        <v>1231</v>
      </c>
      <c r="L5995" s="1">
        <v>677918.33</v>
      </c>
      <c r="M5995" s="1">
        <v>861611.28</v>
      </c>
      <c r="N5995" s="1">
        <v>185696.66529999999</v>
      </c>
      <c r="O5995" s="1">
        <v>66824.78</v>
      </c>
      <c r="P5995" s="1">
        <v>-3467.89</v>
      </c>
      <c r="Q5995" s="2">
        <f>-+Table1[[#This Row],[Current Record Count]]+Table1[[#This Row],[Adj Record Count]]</f>
        <v>-211</v>
      </c>
      <c r="R5995" s="1">
        <f>+-Table1[[#This Row],[Current Total ADJUSTMENT_AMOUNT]]+Table1[[#This Row],[Adj Total ADJUSTMENT_AMOUNT]]</f>
        <v>-1399586.33</v>
      </c>
      <c r="S5995" s="1">
        <f>-Table1[[#This Row],[Current Total CHARGE_AMOUNT]]+Table1[[#This Row],[Adj Total CHARGE_AMOUNT]]</f>
        <v>-1819678.2299999997</v>
      </c>
      <c r="T5995" s="1">
        <f>+Table1[[#This Row],[Adj Total TOTAL_COST]]-Table1[[#This Row],[Current Total TOTAL_COST]]</f>
        <v>-483473.96959999995</v>
      </c>
      <c r="U5995" s="1">
        <f>+Table1[[#This Row],[Adj Total CONTRIBUTION_MARGIN]]-Table1[[#This Row],[Current Total CONTRIBUTION_MARGIN]]</f>
        <v>-88780.489999999991</v>
      </c>
      <c r="V5995" s="1">
        <f>+Table1[[#This Row],[Adj Total OPERATING_MARGIN]]-Table1[[#This Row],[Current Total OPERATING_MARGIN]]</f>
        <v>74529.009999999995</v>
      </c>
    </row>
    <row r="5996" spans="1:22" x14ac:dyDescent="0.3">
      <c r="A5996" t="s">
        <v>16</v>
      </c>
      <c r="B5996">
        <v>2021</v>
      </c>
      <c r="C5996" t="s">
        <v>20</v>
      </c>
      <c r="D5996" t="s">
        <v>97</v>
      </c>
      <c r="E5996" s="2">
        <v>662</v>
      </c>
      <c r="F5996" s="1">
        <v>1692984.44</v>
      </c>
      <c r="G5996" s="1">
        <v>2266585.16</v>
      </c>
      <c r="H5996" s="1">
        <v>687216.73979999998</v>
      </c>
      <c r="I5996" s="1">
        <v>126073.43</v>
      </c>
      <c r="J5996" s="1">
        <v>-1449.25</v>
      </c>
      <c r="K5996" s="2">
        <v>456</v>
      </c>
      <c r="L5996" s="1">
        <v>228374.18</v>
      </c>
      <c r="M5996" s="1">
        <v>328861.65000000002</v>
      </c>
      <c r="N5996" s="1">
        <v>44495.159500000002</v>
      </c>
      <c r="O5996" s="1">
        <v>88006.5</v>
      </c>
      <c r="P5996" s="1">
        <v>73091.48</v>
      </c>
      <c r="Q5996" s="2">
        <f>-+Table1[[#This Row],[Current Record Count]]+Table1[[#This Row],[Adj Record Count]]</f>
        <v>-206</v>
      </c>
      <c r="R5996" s="1">
        <f>+-Table1[[#This Row],[Current Total ADJUSTMENT_AMOUNT]]+Table1[[#This Row],[Adj Total ADJUSTMENT_AMOUNT]]</f>
        <v>-1464610.26</v>
      </c>
      <c r="S5996" s="1">
        <f>-Table1[[#This Row],[Current Total CHARGE_AMOUNT]]+Table1[[#This Row],[Adj Total CHARGE_AMOUNT]]</f>
        <v>-1937723.5100000002</v>
      </c>
      <c r="T5996" s="1">
        <f>+Table1[[#This Row],[Adj Total TOTAL_COST]]-Table1[[#This Row],[Current Total TOTAL_COST]]</f>
        <v>-642721.58030000003</v>
      </c>
      <c r="U5996" s="1">
        <f>+Table1[[#This Row],[Adj Total CONTRIBUTION_MARGIN]]-Table1[[#This Row],[Current Total CONTRIBUTION_MARGIN]]</f>
        <v>-38066.929999999993</v>
      </c>
      <c r="V5996" s="1">
        <f>+Table1[[#This Row],[Adj Total OPERATING_MARGIN]]-Table1[[#This Row],[Current Total OPERATING_MARGIN]]</f>
        <v>74540.73</v>
      </c>
    </row>
    <row r="5997" spans="1:22" x14ac:dyDescent="0.3">
      <c r="A5997" t="s">
        <v>39</v>
      </c>
      <c r="B5997">
        <v>2022</v>
      </c>
      <c r="C5997" t="s">
        <v>28</v>
      </c>
      <c r="D5997" t="s">
        <v>28</v>
      </c>
      <c r="E5997" s="2">
        <v>1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2">
        <v>83</v>
      </c>
      <c r="L5997" s="1">
        <v>1148015.32</v>
      </c>
      <c r="M5997" s="1">
        <v>1574343.1</v>
      </c>
      <c r="N5997" s="1">
        <v>383597.72690000001</v>
      </c>
      <c r="O5997" s="1">
        <v>196570.59</v>
      </c>
      <c r="P5997" s="1">
        <v>74944.320000000007</v>
      </c>
      <c r="Q5997" s="2">
        <f>-+Table1[[#This Row],[Current Record Count]]+Table1[[#This Row],[Adj Record Count]]</f>
        <v>82</v>
      </c>
      <c r="R5997" s="1">
        <f>+-Table1[[#This Row],[Current Total ADJUSTMENT_AMOUNT]]+Table1[[#This Row],[Adj Total ADJUSTMENT_AMOUNT]]</f>
        <v>1148015.32</v>
      </c>
      <c r="S5997" s="1">
        <f>-Table1[[#This Row],[Current Total CHARGE_AMOUNT]]+Table1[[#This Row],[Adj Total CHARGE_AMOUNT]]</f>
        <v>1574343.1</v>
      </c>
      <c r="T5997" s="1">
        <f>+Table1[[#This Row],[Adj Total TOTAL_COST]]-Table1[[#This Row],[Current Total TOTAL_COST]]</f>
        <v>383597.72690000001</v>
      </c>
      <c r="U5997" s="1">
        <f>+Table1[[#This Row],[Adj Total CONTRIBUTION_MARGIN]]-Table1[[#This Row],[Current Total CONTRIBUTION_MARGIN]]</f>
        <v>196570.59</v>
      </c>
      <c r="V5997" s="1">
        <f>+Table1[[#This Row],[Adj Total OPERATING_MARGIN]]-Table1[[#This Row],[Current Total OPERATING_MARGIN]]</f>
        <v>74944.320000000007</v>
      </c>
    </row>
    <row r="5998" spans="1:22" x14ac:dyDescent="0.3">
      <c r="A5998" t="s">
        <v>39</v>
      </c>
      <c r="B5998">
        <v>2023</v>
      </c>
      <c r="C5998" t="s">
        <v>17</v>
      </c>
      <c r="D5998" t="s">
        <v>69</v>
      </c>
      <c r="E5998" s="2">
        <v>1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2">
        <v>81</v>
      </c>
      <c r="L5998" s="1">
        <v>815756.14</v>
      </c>
      <c r="M5998" s="1">
        <v>1119315.81</v>
      </c>
      <c r="N5998" s="1">
        <v>265399.77649999998</v>
      </c>
      <c r="O5998" s="1">
        <v>164577.79</v>
      </c>
      <c r="P5998" s="1">
        <v>75230.77</v>
      </c>
      <c r="Q5998" s="2">
        <f>-+Table1[[#This Row],[Current Record Count]]+Table1[[#This Row],[Adj Record Count]]</f>
        <v>80</v>
      </c>
      <c r="R5998" s="1">
        <f>+-Table1[[#This Row],[Current Total ADJUSTMENT_AMOUNT]]+Table1[[#This Row],[Adj Total ADJUSTMENT_AMOUNT]]</f>
        <v>815756.14</v>
      </c>
      <c r="S5998" s="1">
        <f>-Table1[[#This Row],[Current Total CHARGE_AMOUNT]]+Table1[[#This Row],[Adj Total CHARGE_AMOUNT]]</f>
        <v>1119315.81</v>
      </c>
      <c r="T5998" s="1">
        <f>+Table1[[#This Row],[Adj Total TOTAL_COST]]-Table1[[#This Row],[Current Total TOTAL_COST]]</f>
        <v>265399.77649999998</v>
      </c>
      <c r="U5998" s="1">
        <f>+Table1[[#This Row],[Adj Total CONTRIBUTION_MARGIN]]-Table1[[#This Row],[Current Total CONTRIBUTION_MARGIN]]</f>
        <v>164577.79</v>
      </c>
      <c r="V5998" s="1">
        <f>+Table1[[#This Row],[Adj Total OPERATING_MARGIN]]-Table1[[#This Row],[Current Total OPERATING_MARGIN]]</f>
        <v>75230.77</v>
      </c>
    </row>
    <row r="5999" spans="1:22" x14ac:dyDescent="0.3">
      <c r="A5999" t="s">
        <v>81</v>
      </c>
      <c r="B5999">
        <v>2022</v>
      </c>
      <c r="C5999" t="s">
        <v>51</v>
      </c>
      <c r="D5999" t="s">
        <v>51</v>
      </c>
      <c r="E5999" s="2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2">
        <v>248</v>
      </c>
      <c r="L5999" s="1">
        <v>1856750.65</v>
      </c>
      <c r="M5999" s="1">
        <v>2506667.56</v>
      </c>
      <c r="N5999" s="1">
        <v>626923.60049999994</v>
      </c>
      <c r="O5999" s="1">
        <v>253653.47</v>
      </c>
      <c r="P5999" s="1">
        <v>75643.67</v>
      </c>
      <c r="Q5999" s="2">
        <f>-+Table1[[#This Row],[Current Record Count]]+Table1[[#This Row],[Adj Record Count]]</f>
        <v>248</v>
      </c>
      <c r="R5999" s="1">
        <f>+-Table1[[#This Row],[Current Total ADJUSTMENT_AMOUNT]]+Table1[[#This Row],[Adj Total ADJUSTMENT_AMOUNT]]</f>
        <v>1856750.65</v>
      </c>
      <c r="S5999" s="1">
        <f>-Table1[[#This Row],[Current Total CHARGE_AMOUNT]]+Table1[[#This Row],[Adj Total CHARGE_AMOUNT]]</f>
        <v>2506667.56</v>
      </c>
      <c r="T5999" s="1">
        <f>+Table1[[#This Row],[Adj Total TOTAL_COST]]-Table1[[#This Row],[Current Total TOTAL_COST]]</f>
        <v>626923.60049999994</v>
      </c>
      <c r="U5999" s="1">
        <f>+Table1[[#This Row],[Adj Total CONTRIBUTION_MARGIN]]-Table1[[#This Row],[Current Total CONTRIBUTION_MARGIN]]</f>
        <v>253653.47</v>
      </c>
      <c r="V5999" s="1">
        <f>+Table1[[#This Row],[Adj Total OPERATING_MARGIN]]-Table1[[#This Row],[Current Total OPERATING_MARGIN]]</f>
        <v>75643.67</v>
      </c>
    </row>
    <row r="6000" spans="1:22" x14ac:dyDescent="0.3">
      <c r="A6000" t="s">
        <v>39</v>
      </c>
      <c r="B6000">
        <v>2024</v>
      </c>
      <c r="C6000" t="s">
        <v>17</v>
      </c>
      <c r="D6000" t="s">
        <v>79</v>
      </c>
      <c r="E6000" s="2">
        <v>18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2">
        <v>49</v>
      </c>
      <c r="L6000" s="1">
        <v>323801.65000000002</v>
      </c>
      <c r="M6000" s="1">
        <v>511862.09</v>
      </c>
      <c r="N6000" s="1">
        <v>136881.15049999999</v>
      </c>
      <c r="O6000" s="1">
        <v>119713.41</v>
      </c>
      <c r="P6000" s="1">
        <v>75999.429999999993</v>
      </c>
      <c r="Q6000" s="2">
        <f>-+Table1[[#This Row],[Current Record Count]]+Table1[[#This Row],[Adj Record Count]]</f>
        <v>31</v>
      </c>
      <c r="R6000" s="1">
        <f>+-Table1[[#This Row],[Current Total ADJUSTMENT_AMOUNT]]+Table1[[#This Row],[Adj Total ADJUSTMENT_AMOUNT]]</f>
        <v>323801.65000000002</v>
      </c>
      <c r="S6000" s="1">
        <f>-Table1[[#This Row],[Current Total CHARGE_AMOUNT]]+Table1[[#This Row],[Adj Total CHARGE_AMOUNT]]</f>
        <v>511862.09</v>
      </c>
      <c r="T6000" s="1">
        <f>+Table1[[#This Row],[Adj Total TOTAL_COST]]-Table1[[#This Row],[Current Total TOTAL_COST]]</f>
        <v>136881.15049999999</v>
      </c>
      <c r="U6000" s="1">
        <f>+Table1[[#This Row],[Adj Total CONTRIBUTION_MARGIN]]-Table1[[#This Row],[Current Total CONTRIBUTION_MARGIN]]</f>
        <v>119713.41</v>
      </c>
      <c r="V6000" s="1">
        <f>+Table1[[#This Row],[Adj Total OPERATING_MARGIN]]-Table1[[#This Row],[Current Total OPERATING_MARGIN]]</f>
        <v>75999.429999999993</v>
      </c>
    </row>
    <row r="6001" spans="1:22" x14ac:dyDescent="0.3">
      <c r="A6001" t="s">
        <v>25</v>
      </c>
      <c r="B6001">
        <v>2024</v>
      </c>
      <c r="C6001" t="s">
        <v>17</v>
      </c>
      <c r="D6001" t="s">
        <v>45</v>
      </c>
      <c r="E6001" s="2">
        <v>155</v>
      </c>
      <c r="F6001" s="1">
        <v>507677.43</v>
      </c>
      <c r="G6001" s="1">
        <v>684565.66</v>
      </c>
      <c r="H6001" s="1">
        <v>59170.775099999999</v>
      </c>
      <c r="I6001" s="1">
        <v>151914.9</v>
      </c>
      <c r="J6001" s="1">
        <v>135092.79</v>
      </c>
      <c r="K6001" s="2">
        <v>242</v>
      </c>
      <c r="L6001" s="1">
        <v>978877.83</v>
      </c>
      <c r="M6001" s="1">
        <v>1334129.29</v>
      </c>
      <c r="N6001" s="1">
        <v>181935.80160000001</v>
      </c>
      <c r="O6001" s="1">
        <v>260530.59</v>
      </c>
      <c r="P6001" s="1">
        <v>211413.98</v>
      </c>
      <c r="Q6001" s="2">
        <f>-+Table1[[#This Row],[Current Record Count]]+Table1[[#This Row],[Adj Record Count]]</f>
        <v>87</v>
      </c>
      <c r="R6001" s="1">
        <f>+-Table1[[#This Row],[Current Total ADJUSTMENT_AMOUNT]]+Table1[[#This Row],[Adj Total ADJUSTMENT_AMOUNT]]</f>
        <v>471200.39999999997</v>
      </c>
      <c r="S6001" s="1">
        <f>-Table1[[#This Row],[Current Total CHARGE_AMOUNT]]+Table1[[#This Row],[Adj Total CHARGE_AMOUNT]]</f>
        <v>649563.63</v>
      </c>
      <c r="T6001" s="1">
        <f>+Table1[[#This Row],[Adj Total TOTAL_COST]]-Table1[[#This Row],[Current Total TOTAL_COST]]</f>
        <v>122765.02650000001</v>
      </c>
      <c r="U6001" s="1">
        <f>+Table1[[#This Row],[Adj Total CONTRIBUTION_MARGIN]]-Table1[[#This Row],[Current Total CONTRIBUTION_MARGIN]]</f>
        <v>108615.69</v>
      </c>
      <c r="V6001" s="1">
        <f>+Table1[[#This Row],[Adj Total OPERATING_MARGIN]]-Table1[[#This Row],[Current Total OPERATING_MARGIN]]</f>
        <v>76321.19</v>
      </c>
    </row>
    <row r="6002" spans="1:22" x14ac:dyDescent="0.3">
      <c r="A6002" t="s">
        <v>54</v>
      </c>
      <c r="B6002">
        <v>2024</v>
      </c>
      <c r="C6002" t="s">
        <v>23</v>
      </c>
      <c r="D6002" t="s">
        <v>40</v>
      </c>
      <c r="E6002" s="2">
        <v>3</v>
      </c>
      <c r="F6002" s="1">
        <v>13320.29</v>
      </c>
      <c r="G6002" s="1">
        <v>16252.68</v>
      </c>
      <c r="H6002" s="1">
        <v>857.76559999999995</v>
      </c>
      <c r="I6002" s="1">
        <v>3087.47</v>
      </c>
      <c r="J6002" s="1">
        <v>2861.3</v>
      </c>
      <c r="K6002" s="2">
        <v>44</v>
      </c>
      <c r="L6002" s="1">
        <v>396303.42</v>
      </c>
      <c r="M6002" s="1">
        <v>516900.75</v>
      </c>
      <c r="N6002" s="1">
        <v>68411.638000000006</v>
      </c>
      <c r="O6002" s="1">
        <v>100903.8</v>
      </c>
      <c r="P6002" s="1">
        <v>80177.38</v>
      </c>
      <c r="Q6002" s="2">
        <f>-+Table1[[#This Row],[Current Record Count]]+Table1[[#This Row],[Adj Record Count]]</f>
        <v>41</v>
      </c>
      <c r="R6002" s="1">
        <f>+-Table1[[#This Row],[Current Total ADJUSTMENT_AMOUNT]]+Table1[[#This Row],[Adj Total ADJUSTMENT_AMOUNT]]</f>
        <v>382983.13</v>
      </c>
      <c r="S6002" s="1">
        <f>-Table1[[#This Row],[Current Total CHARGE_AMOUNT]]+Table1[[#This Row],[Adj Total CHARGE_AMOUNT]]</f>
        <v>500648.07</v>
      </c>
      <c r="T6002" s="1">
        <f>+Table1[[#This Row],[Adj Total TOTAL_COST]]-Table1[[#This Row],[Current Total TOTAL_COST]]</f>
        <v>67553.872400000007</v>
      </c>
      <c r="U6002" s="1">
        <f>+Table1[[#This Row],[Adj Total CONTRIBUTION_MARGIN]]-Table1[[#This Row],[Current Total CONTRIBUTION_MARGIN]]</f>
        <v>97816.33</v>
      </c>
      <c r="V6002" s="1">
        <f>+Table1[[#This Row],[Adj Total OPERATING_MARGIN]]-Table1[[#This Row],[Current Total OPERATING_MARGIN]]</f>
        <v>77316.08</v>
      </c>
    </row>
    <row r="6003" spans="1:22" x14ac:dyDescent="0.3">
      <c r="A6003" t="s">
        <v>25</v>
      </c>
      <c r="B6003">
        <v>2021</v>
      </c>
      <c r="C6003" t="s">
        <v>20</v>
      </c>
      <c r="D6003" t="s">
        <v>49</v>
      </c>
      <c r="E6003" s="2">
        <v>79</v>
      </c>
      <c r="F6003" s="1">
        <v>65668.03</v>
      </c>
      <c r="G6003" s="1">
        <v>91004.18</v>
      </c>
      <c r="H6003" s="1">
        <v>8572.9071999999996</v>
      </c>
      <c r="I6003" s="1">
        <v>23195.75</v>
      </c>
      <c r="J6003" s="1">
        <v>20449.75</v>
      </c>
      <c r="K6003" s="2">
        <v>352</v>
      </c>
      <c r="L6003" s="1">
        <v>487551.63</v>
      </c>
      <c r="M6003" s="1">
        <v>710021.93</v>
      </c>
      <c r="N6003" s="1">
        <v>149110.5644</v>
      </c>
      <c r="O6003" s="1">
        <v>155336.21</v>
      </c>
      <c r="P6003" s="1">
        <v>97884.17</v>
      </c>
      <c r="Q6003" s="2">
        <f>-+Table1[[#This Row],[Current Record Count]]+Table1[[#This Row],[Adj Record Count]]</f>
        <v>273</v>
      </c>
      <c r="R6003" s="1">
        <f>+-Table1[[#This Row],[Current Total ADJUSTMENT_AMOUNT]]+Table1[[#This Row],[Adj Total ADJUSTMENT_AMOUNT]]</f>
        <v>421883.6</v>
      </c>
      <c r="S6003" s="1">
        <f>-Table1[[#This Row],[Current Total CHARGE_AMOUNT]]+Table1[[#This Row],[Adj Total CHARGE_AMOUNT]]</f>
        <v>619017.75</v>
      </c>
      <c r="T6003" s="1">
        <f>+Table1[[#This Row],[Adj Total TOTAL_COST]]-Table1[[#This Row],[Current Total TOTAL_COST]]</f>
        <v>140537.65720000002</v>
      </c>
      <c r="U6003" s="1">
        <f>+Table1[[#This Row],[Adj Total CONTRIBUTION_MARGIN]]-Table1[[#This Row],[Current Total CONTRIBUTION_MARGIN]]</f>
        <v>132140.46</v>
      </c>
      <c r="V6003" s="1">
        <f>+Table1[[#This Row],[Adj Total OPERATING_MARGIN]]-Table1[[#This Row],[Current Total OPERATING_MARGIN]]</f>
        <v>77434.42</v>
      </c>
    </row>
    <row r="6004" spans="1:22" x14ac:dyDescent="0.3">
      <c r="A6004" t="s">
        <v>16</v>
      </c>
      <c r="B6004">
        <v>2024</v>
      </c>
      <c r="C6004" t="s">
        <v>29</v>
      </c>
      <c r="D6004" t="s">
        <v>87</v>
      </c>
      <c r="E6004" s="2">
        <v>6772</v>
      </c>
      <c r="F6004" s="1">
        <v>6456443.8899999997</v>
      </c>
      <c r="G6004" s="1">
        <v>7727596.0800000001</v>
      </c>
      <c r="H6004" s="1">
        <v>1964383.1963</v>
      </c>
      <c r="I6004" s="1">
        <v>671456.04</v>
      </c>
      <c r="J6004" s="1">
        <v>-102134.2</v>
      </c>
      <c r="K6004" s="2">
        <v>6597</v>
      </c>
      <c r="L6004" s="1">
        <v>4757435.9000000004</v>
      </c>
      <c r="M6004" s="1">
        <v>5621542.1299999999</v>
      </c>
      <c r="N6004" s="1">
        <v>1220022.4391000001</v>
      </c>
      <c r="O6004" s="1">
        <v>552794.68000000005</v>
      </c>
      <c r="P6004" s="1">
        <v>-24364.14</v>
      </c>
      <c r="Q6004" s="2">
        <f>-+Table1[[#This Row],[Current Record Count]]+Table1[[#This Row],[Adj Record Count]]</f>
        <v>-175</v>
      </c>
      <c r="R6004" s="1">
        <f>+-Table1[[#This Row],[Current Total ADJUSTMENT_AMOUNT]]+Table1[[#This Row],[Adj Total ADJUSTMENT_AMOUNT]]</f>
        <v>-1699007.9899999993</v>
      </c>
      <c r="S6004" s="1">
        <f>-Table1[[#This Row],[Current Total CHARGE_AMOUNT]]+Table1[[#This Row],[Adj Total CHARGE_AMOUNT]]</f>
        <v>-2106053.9500000002</v>
      </c>
      <c r="T6004" s="1">
        <f>+Table1[[#This Row],[Adj Total TOTAL_COST]]-Table1[[#This Row],[Current Total TOTAL_COST]]</f>
        <v>-744360.75719999988</v>
      </c>
      <c r="U6004" s="1">
        <f>+Table1[[#This Row],[Adj Total CONTRIBUTION_MARGIN]]-Table1[[#This Row],[Current Total CONTRIBUTION_MARGIN]]</f>
        <v>-118661.35999999999</v>
      </c>
      <c r="V6004" s="1">
        <f>+Table1[[#This Row],[Adj Total OPERATING_MARGIN]]-Table1[[#This Row],[Current Total OPERATING_MARGIN]]</f>
        <v>77770.06</v>
      </c>
    </row>
    <row r="6005" spans="1:22" x14ac:dyDescent="0.3">
      <c r="A6005" t="s">
        <v>25</v>
      </c>
      <c r="B6005">
        <v>2023</v>
      </c>
      <c r="C6005" t="s">
        <v>17</v>
      </c>
      <c r="D6005" t="s">
        <v>86</v>
      </c>
      <c r="E6005" s="2">
        <v>293</v>
      </c>
      <c r="F6005" s="1">
        <v>1681038.59</v>
      </c>
      <c r="G6005" s="1">
        <v>2055513.41</v>
      </c>
      <c r="H6005" s="1">
        <v>191388.4651</v>
      </c>
      <c r="I6005" s="1">
        <v>282026.02</v>
      </c>
      <c r="J6005" s="1">
        <v>218002.91</v>
      </c>
      <c r="K6005" s="2">
        <v>420</v>
      </c>
      <c r="L6005" s="1">
        <v>2403569.64</v>
      </c>
      <c r="M6005" s="1">
        <v>2959503.24</v>
      </c>
      <c r="N6005" s="1">
        <v>306946.10110000003</v>
      </c>
      <c r="O6005" s="1">
        <v>398910.89</v>
      </c>
      <c r="P6005" s="1">
        <v>295837.26</v>
      </c>
      <c r="Q6005" s="2">
        <f>-+Table1[[#This Row],[Current Record Count]]+Table1[[#This Row],[Adj Record Count]]</f>
        <v>127</v>
      </c>
      <c r="R6005" s="1">
        <f>+-Table1[[#This Row],[Current Total ADJUSTMENT_AMOUNT]]+Table1[[#This Row],[Adj Total ADJUSTMENT_AMOUNT]]</f>
        <v>722531.05</v>
      </c>
      <c r="S6005" s="1">
        <f>-Table1[[#This Row],[Current Total CHARGE_AMOUNT]]+Table1[[#This Row],[Adj Total CHARGE_AMOUNT]]</f>
        <v>903989.83000000031</v>
      </c>
      <c r="T6005" s="1">
        <f>+Table1[[#This Row],[Adj Total TOTAL_COST]]-Table1[[#This Row],[Current Total TOTAL_COST]]</f>
        <v>115557.63600000003</v>
      </c>
      <c r="U6005" s="1">
        <f>+Table1[[#This Row],[Adj Total CONTRIBUTION_MARGIN]]-Table1[[#This Row],[Current Total CONTRIBUTION_MARGIN]]</f>
        <v>116884.87</v>
      </c>
      <c r="V6005" s="1">
        <f>+Table1[[#This Row],[Adj Total OPERATING_MARGIN]]-Table1[[#This Row],[Current Total OPERATING_MARGIN]]</f>
        <v>77834.350000000006</v>
      </c>
    </row>
    <row r="6006" spans="1:22" x14ac:dyDescent="0.3">
      <c r="A6006" t="s">
        <v>25</v>
      </c>
      <c r="B6006">
        <v>2021</v>
      </c>
      <c r="C6006" t="s">
        <v>23</v>
      </c>
      <c r="D6006" t="s">
        <v>77</v>
      </c>
      <c r="E6006" s="2">
        <v>984</v>
      </c>
      <c r="F6006" s="1">
        <v>3354061.21</v>
      </c>
      <c r="G6006" s="1">
        <v>4077176.93</v>
      </c>
      <c r="H6006" s="1">
        <v>246055.0166</v>
      </c>
      <c r="I6006" s="1">
        <v>647475.49</v>
      </c>
      <c r="J6006" s="1">
        <v>570599.91</v>
      </c>
      <c r="K6006" s="2">
        <v>1371</v>
      </c>
      <c r="L6006" s="1">
        <v>4664738.8899999997</v>
      </c>
      <c r="M6006" s="1">
        <v>5708681.0800000001</v>
      </c>
      <c r="N6006" s="1">
        <v>568212.3077</v>
      </c>
      <c r="O6006" s="1">
        <v>831613.92</v>
      </c>
      <c r="P6006" s="1">
        <v>648757.51</v>
      </c>
      <c r="Q6006" s="2">
        <f>-+Table1[[#This Row],[Current Record Count]]+Table1[[#This Row],[Adj Record Count]]</f>
        <v>387</v>
      </c>
      <c r="R6006" s="1">
        <f>+-Table1[[#This Row],[Current Total ADJUSTMENT_AMOUNT]]+Table1[[#This Row],[Adj Total ADJUSTMENT_AMOUNT]]</f>
        <v>1310677.6799999997</v>
      </c>
      <c r="S6006" s="1">
        <f>-Table1[[#This Row],[Current Total CHARGE_AMOUNT]]+Table1[[#This Row],[Adj Total CHARGE_AMOUNT]]</f>
        <v>1631504.15</v>
      </c>
      <c r="T6006" s="1">
        <f>+Table1[[#This Row],[Adj Total TOTAL_COST]]-Table1[[#This Row],[Current Total TOTAL_COST]]</f>
        <v>322157.29110000003</v>
      </c>
      <c r="U6006" s="1">
        <f>+Table1[[#This Row],[Adj Total CONTRIBUTION_MARGIN]]-Table1[[#This Row],[Current Total CONTRIBUTION_MARGIN]]</f>
        <v>184138.43000000005</v>
      </c>
      <c r="V6006" s="1">
        <f>+Table1[[#This Row],[Adj Total OPERATING_MARGIN]]-Table1[[#This Row],[Current Total OPERATING_MARGIN]]</f>
        <v>78157.599999999977</v>
      </c>
    </row>
    <row r="6007" spans="1:22" x14ac:dyDescent="0.3">
      <c r="A6007" t="s">
        <v>54</v>
      </c>
      <c r="B6007">
        <v>2021</v>
      </c>
      <c r="C6007" t="s">
        <v>29</v>
      </c>
      <c r="D6007" t="s">
        <v>104</v>
      </c>
      <c r="E6007" s="2">
        <v>13</v>
      </c>
      <c r="F6007" s="1">
        <v>5198.55</v>
      </c>
      <c r="G6007" s="1">
        <v>8655</v>
      </c>
      <c r="H6007" s="1">
        <v>5657.3656000000001</v>
      </c>
      <c r="I6007" s="1">
        <v>-217.73</v>
      </c>
      <c r="J6007" s="1">
        <v>-1749.08</v>
      </c>
      <c r="K6007" s="2">
        <v>81</v>
      </c>
      <c r="L6007" s="1">
        <v>1966292.12</v>
      </c>
      <c r="M6007" s="1">
        <v>3354975.72</v>
      </c>
      <c r="N6007" s="1">
        <v>1902866.4724000001</v>
      </c>
      <c r="O6007" s="1">
        <v>104748.78</v>
      </c>
      <c r="P6007" s="1">
        <v>76727.55</v>
      </c>
      <c r="Q6007" s="2">
        <f>-+Table1[[#This Row],[Current Record Count]]+Table1[[#This Row],[Adj Record Count]]</f>
        <v>68</v>
      </c>
      <c r="R6007" s="1">
        <f>+-Table1[[#This Row],[Current Total ADJUSTMENT_AMOUNT]]+Table1[[#This Row],[Adj Total ADJUSTMENT_AMOUNT]]</f>
        <v>1961093.57</v>
      </c>
      <c r="S6007" s="1">
        <f>-Table1[[#This Row],[Current Total CHARGE_AMOUNT]]+Table1[[#This Row],[Adj Total CHARGE_AMOUNT]]</f>
        <v>3346320.72</v>
      </c>
      <c r="T6007" s="1">
        <f>+Table1[[#This Row],[Adj Total TOTAL_COST]]-Table1[[#This Row],[Current Total TOTAL_COST]]</f>
        <v>1897209.1068000002</v>
      </c>
      <c r="U6007" s="1">
        <f>+Table1[[#This Row],[Adj Total CONTRIBUTION_MARGIN]]-Table1[[#This Row],[Current Total CONTRIBUTION_MARGIN]]</f>
        <v>104966.51</v>
      </c>
      <c r="V6007" s="1">
        <f>+Table1[[#This Row],[Adj Total OPERATING_MARGIN]]-Table1[[#This Row],[Current Total OPERATING_MARGIN]]</f>
        <v>78476.63</v>
      </c>
    </row>
    <row r="6008" spans="1:22" x14ac:dyDescent="0.3">
      <c r="A6008" t="s">
        <v>33</v>
      </c>
      <c r="B6008">
        <v>2020</v>
      </c>
      <c r="C6008" t="s">
        <v>47</v>
      </c>
      <c r="D6008" t="s">
        <v>63</v>
      </c>
      <c r="E6008" s="2">
        <v>318</v>
      </c>
      <c r="F6008" s="1">
        <v>1513969.22</v>
      </c>
      <c r="G6008" s="1">
        <v>2189685.0099999998</v>
      </c>
      <c r="H6008" s="1">
        <v>729533.67830000003</v>
      </c>
      <c r="I6008" s="1">
        <v>109060.04</v>
      </c>
      <c r="J6008" s="1">
        <v>-69545.960000000006</v>
      </c>
      <c r="K6008" s="2">
        <v>3</v>
      </c>
      <c r="L6008" s="1">
        <v>8172.42</v>
      </c>
      <c r="M6008" s="1">
        <v>26111.42</v>
      </c>
      <c r="N6008" s="1">
        <v>8820.7093000000004</v>
      </c>
      <c r="O6008" s="1">
        <v>10159.17</v>
      </c>
      <c r="P6008" s="1">
        <v>9118.2900000000009</v>
      </c>
      <c r="Q6008" s="2">
        <f>-+Table1[[#This Row],[Current Record Count]]+Table1[[#This Row],[Adj Record Count]]</f>
        <v>-315</v>
      </c>
      <c r="R6008" s="1">
        <f>+-Table1[[#This Row],[Current Total ADJUSTMENT_AMOUNT]]+Table1[[#This Row],[Adj Total ADJUSTMENT_AMOUNT]]</f>
        <v>-1505796.8</v>
      </c>
      <c r="S6008" s="1">
        <f>-Table1[[#This Row],[Current Total CHARGE_AMOUNT]]+Table1[[#This Row],[Adj Total CHARGE_AMOUNT]]</f>
        <v>-2163573.59</v>
      </c>
      <c r="T6008" s="1">
        <f>+Table1[[#This Row],[Adj Total TOTAL_COST]]-Table1[[#This Row],[Current Total TOTAL_COST]]</f>
        <v>-720712.96900000004</v>
      </c>
      <c r="U6008" s="1">
        <f>+Table1[[#This Row],[Adj Total CONTRIBUTION_MARGIN]]-Table1[[#This Row],[Current Total CONTRIBUTION_MARGIN]]</f>
        <v>-98900.87</v>
      </c>
      <c r="V6008" s="1">
        <f>+Table1[[#This Row],[Adj Total OPERATING_MARGIN]]-Table1[[#This Row],[Current Total OPERATING_MARGIN]]</f>
        <v>78664.25</v>
      </c>
    </row>
    <row r="6009" spans="1:22" x14ac:dyDescent="0.3">
      <c r="A6009" t="s">
        <v>98</v>
      </c>
      <c r="B6009">
        <v>2022</v>
      </c>
      <c r="C6009" t="s">
        <v>17</v>
      </c>
      <c r="D6009" t="s">
        <v>85</v>
      </c>
      <c r="E6009" s="2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2">
        <v>1</v>
      </c>
      <c r="L6009" s="1">
        <v>-89301.33</v>
      </c>
      <c r="M6009" s="1">
        <v>55438.84</v>
      </c>
      <c r="N6009" s="1">
        <v>20797.703000000001</v>
      </c>
      <c r="O6009" s="1">
        <v>83187.039999999994</v>
      </c>
      <c r="P6009" s="1">
        <v>78898.94</v>
      </c>
      <c r="Q6009" s="2">
        <f>-+Table1[[#This Row],[Current Record Count]]+Table1[[#This Row],[Adj Record Count]]</f>
        <v>1</v>
      </c>
      <c r="R6009" s="1">
        <f>+-Table1[[#This Row],[Current Total ADJUSTMENT_AMOUNT]]+Table1[[#This Row],[Adj Total ADJUSTMENT_AMOUNT]]</f>
        <v>-89301.33</v>
      </c>
      <c r="S6009" s="1">
        <f>-Table1[[#This Row],[Current Total CHARGE_AMOUNT]]+Table1[[#This Row],[Adj Total CHARGE_AMOUNT]]</f>
        <v>55438.84</v>
      </c>
      <c r="T6009" s="1">
        <f>+Table1[[#This Row],[Adj Total TOTAL_COST]]-Table1[[#This Row],[Current Total TOTAL_COST]]</f>
        <v>20797.703000000001</v>
      </c>
      <c r="U6009" s="1">
        <f>+Table1[[#This Row],[Adj Total CONTRIBUTION_MARGIN]]-Table1[[#This Row],[Current Total CONTRIBUTION_MARGIN]]</f>
        <v>83187.039999999994</v>
      </c>
      <c r="V6009" s="1">
        <f>+Table1[[#This Row],[Adj Total OPERATING_MARGIN]]-Table1[[#This Row],[Current Total OPERATING_MARGIN]]</f>
        <v>78898.94</v>
      </c>
    </row>
    <row r="6010" spans="1:22" x14ac:dyDescent="0.3">
      <c r="A6010" t="s">
        <v>54</v>
      </c>
      <c r="B6010">
        <v>2023</v>
      </c>
      <c r="C6010" t="s">
        <v>29</v>
      </c>
      <c r="D6010" t="s">
        <v>87</v>
      </c>
      <c r="E6010" s="2">
        <v>332</v>
      </c>
      <c r="F6010" s="1">
        <v>34064.57</v>
      </c>
      <c r="G6010" s="1">
        <v>50745.51</v>
      </c>
      <c r="H6010" s="1">
        <v>35846.138500000001</v>
      </c>
      <c r="I6010" s="1">
        <v>7646.57</v>
      </c>
      <c r="J6010" s="1">
        <v>-7359.26</v>
      </c>
      <c r="K6010" s="2">
        <v>473</v>
      </c>
      <c r="L6010" s="1">
        <v>760455.74</v>
      </c>
      <c r="M6010" s="1">
        <v>1127514.48</v>
      </c>
      <c r="N6010" s="1">
        <v>299159.02600000001</v>
      </c>
      <c r="O6010" s="1">
        <v>221716.88</v>
      </c>
      <c r="P6010" s="1">
        <v>71623.89</v>
      </c>
      <c r="Q6010" s="2">
        <f>-+Table1[[#This Row],[Current Record Count]]+Table1[[#This Row],[Adj Record Count]]</f>
        <v>141</v>
      </c>
      <c r="R6010" s="1">
        <f>+-Table1[[#This Row],[Current Total ADJUSTMENT_AMOUNT]]+Table1[[#This Row],[Adj Total ADJUSTMENT_AMOUNT]]</f>
        <v>726391.17</v>
      </c>
      <c r="S6010" s="1">
        <f>-Table1[[#This Row],[Current Total CHARGE_AMOUNT]]+Table1[[#This Row],[Adj Total CHARGE_AMOUNT]]</f>
        <v>1076768.97</v>
      </c>
      <c r="T6010" s="1">
        <f>+Table1[[#This Row],[Adj Total TOTAL_COST]]-Table1[[#This Row],[Current Total TOTAL_COST]]</f>
        <v>263312.88750000001</v>
      </c>
      <c r="U6010" s="1">
        <f>+Table1[[#This Row],[Adj Total CONTRIBUTION_MARGIN]]-Table1[[#This Row],[Current Total CONTRIBUTION_MARGIN]]</f>
        <v>214070.31</v>
      </c>
      <c r="V6010" s="1">
        <f>+Table1[[#This Row],[Adj Total OPERATING_MARGIN]]-Table1[[#This Row],[Current Total OPERATING_MARGIN]]</f>
        <v>78983.149999999994</v>
      </c>
    </row>
    <row r="6011" spans="1:22" x14ac:dyDescent="0.3">
      <c r="A6011" t="s">
        <v>98</v>
      </c>
      <c r="B6011">
        <v>2020</v>
      </c>
      <c r="C6011" t="s">
        <v>17</v>
      </c>
      <c r="D6011" t="s">
        <v>45</v>
      </c>
      <c r="E6011" s="2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2">
        <v>7</v>
      </c>
      <c r="L6011" s="1">
        <v>171275.38</v>
      </c>
      <c r="M6011" s="1">
        <v>405359.35999999999</v>
      </c>
      <c r="N6011" s="1">
        <v>135448.86869999999</v>
      </c>
      <c r="O6011" s="1">
        <v>108189.23</v>
      </c>
      <c r="P6011" s="1">
        <v>79106.95</v>
      </c>
      <c r="Q6011" s="2">
        <f>-+Table1[[#This Row],[Current Record Count]]+Table1[[#This Row],[Adj Record Count]]</f>
        <v>7</v>
      </c>
      <c r="R6011" s="1">
        <f>+-Table1[[#This Row],[Current Total ADJUSTMENT_AMOUNT]]+Table1[[#This Row],[Adj Total ADJUSTMENT_AMOUNT]]</f>
        <v>171275.38</v>
      </c>
      <c r="S6011" s="1">
        <f>-Table1[[#This Row],[Current Total CHARGE_AMOUNT]]+Table1[[#This Row],[Adj Total CHARGE_AMOUNT]]</f>
        <v>405359.35999999999</v>
      </c>
      <c r="T6011" s="1">
        <f>+Table1[[#This Row],[Adj Total TOTAL_COST]]-Table1[[#This Row],[Current Total TOTAL_COST]]</f>
        <v>135448.86869999999</v>
      </c>
      <c r="U6011" s="1">
        <f>+Table1[[#This Row],[Adj Total CONTRIBUTION_MARGIN]]-Table1[[#This Row],[Current Total CONTRIBUTION_MARGIN]]</f>
        <v>108189.23</v>
      </c>
      <c r="V6011" s="1">
        <f>+Table1[[#This Row],[Adj Total OPERATING_MARGIN]]-Table1[[#This Row],[Current Total OPERATING_MARGIN]]</f>
        <v>79106.95</v>
      </c>
    </row>
    <row r="6012" spans="1:22" x14ac:dyDescent="0.3">
      <c r="A6012" t="s">
        <v>35</v>
      </c>
      <c r="B6012">
        <v>2021</v>
      </c>
      <c r="C6012" t="s">
        <v>51</v>
      </c>
      <c r="D6012" t="s">
        <v>51</v>
      </c>
      <c r="E6012" s="2">
        <v>492</v>
      </c>
      <c r="F6012" s="1">
        <v>5950000.0199999996</v>
      </c>
      <c r="G6012" s="1">
        <v>6314182.1799999997</v>
      </c>
      <c r="H6012" s="1">
        <v>514525.29229999997</v>
      </c>
      <c r="I6012" s="1">
        <v>120698.53</v>
      </c>
      <c r="J6012" s="1">
        <v>-79399.33</v>
      </c>
      <c r="K6012" s="2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2">
        <f>-+Table1[[#This Row],[Current Record Count]]+Table1[[#This Row],[Adj Record Count]]</f>
        <v>-492</v>
      </c>
      <c r="R6012" s="1">
        <f>+-Table1[[#This Row],[Current Total ADJUSTMENT_AMOUNT]]+Table1[[#This Row],[Adj Total ADJUSTMENT_AMOUNT]]</f>
        <v>-5950000.0199999996</v>
      </c>
      <c r="S6012" s="1">
        <f>-Table1[[#This Row],[Current Total CHARGE_AMOUNT]]+Table1[[#This Row],[Adj Total CHARGE_AMOUNT]]</f>
        <v>-6314182.1799999997</v>
      </c>
      <c r="T6012" s="1">
        <f>+Table1[[#This Row],[Adj Total TOTAL_COST]]-Table1[[#This Row],[Current Total TOTAL_COST]]</f>
        <v>-514525.29229999997</v>
      </c>
      <c r="U6012" s="1">
        <f>+Table1[[#This Row],[Adj Total CONTRIBUTION_MARGIN]]-Table1[[#This Row],[Current Total CONTRIBUTION_MARGIN]]</f>
        <v>-120698.53</v>
      </c>
      <c r="V6012" s="1">
        <f>+Table1[[#This Row],[Adj Total OPERATING_MARGIN]]-Table1[[#This Row],[Current Total OPERATING_MARGIN]]</f>
        <v>79399.33</v>
      </c>
    </row>
    <row r="6013" spans="1:22" x14ac:dyDescent="0.3">
      <c r="A6013" t="s">
        <v>35</v>
      </c>
      <c r="B6013">
        <v>2023</v>
      </c>
      <c r="C6013" t="s">
        <v>34</v>
      </c>
      <c r="D6013" t="s">
        <v>34</v>
      </c>
      <c r="E6013" s="2">
        <v>685</v>
      </c>
      <c r="F6013" s="1">
        <v>2179650.94</v>
      </c>
      <c r="G6013" s="1">
        <v>2662027.3199999998</v>
      </c>
      <c r="H6013" s="1">
        <v>664915.04029999999</v>
      </c>
      <c r="I6013" s="1">
        <v>170440.92</v>
      </c>
      <c r="J6013" s="1">
        <v>-46086.28</v>
      </c>
      <c r="K6013" s="2">
        <v>374</v>
      </c>
      <c r="L6013" s="1">
        <v>232452.57</v>
      </c>
      <c r="M6013" s="1">
        <v>305516.11</v>
      </c>
      <c r="N6013" s="1">
        <v>62059.9643</v>
      </c>
      <c r="O6013" s="1">
        <v>51645.84</v>
      </c>
      <c r="P6013" s="1">
        <v>33490.43</v>
      </c>
      <c r="Q6013" s="2">
        <f>-+Table1[[#This Row],[Current Record Count]]+Table1[[#This Row],[Adj Record Count]]</f>
        <v>-311</v>
      </c>
      <c r="R6013" s="1">
        <f>+-Table1[[#This Row],[Current Total ADJUSTMENT_AMOUNT]]+Table1[[#This Row],[Adj Total ADJUSTMENT_AMOUNT]]</f>
        <v>-1947198.3699999999</v>
      </c>
      <c r="S6013" s="1">
        <f>-Table1[[#This Row],[Current Total CHARGE_AMOUNT]]+Table1[[#This Row],[Adj Total CHARGE_AMOUNT]]</f>
        <v>-2356511.21</v>
      </c>
      <c r="T6013" s="1">
        <f>+Table1[[#This Row],[Adj Total TOTAL_COST]]-Table1[[#This Row],[Current Total TOTAL_COST]]</f>
        <v>-602855.076</v>
      </c>
      <c r="U6013" s="1">
        <f>+Table1[[#This Row],[Adj Total CONTRIBUTION_MARGIN]]-Table1[[#This Row],[Current Total CONTRIBUTION_MARGIN]]</f>
        <v>-118795.08000000002</v>
      </c>
      <c r="V6013" s="1">
        <f>+Table1[[#This Row],[Adj Total OPERATING_MARGIN]]-Table1[[#This Row],[Current Total OPERATING_MARGIN]]</f>
        <v>79576.709999999992</v>
      </c>
    </row>
    <row r="6014" spans="1:22" x14ac:dyDescent="0.3">
      <c r="A6014" t="s">
        <v>25</v>
      </c>
      <c r="B6014">
        <v>2024</v>
      </c>
      <c r="C6014" t="s">
        <v>20</v>
      </c>
      <c r="D6014" t="s">
        <v>89</v>
      </c>
      <c r="E6014" s="2">
        <v>46</v>
      </c>
      <c r="F6014" s="1">
        <v>204779.65</v>
      </c>
      <c r="G6014" s="1">
        <v>321608.88</v>
      </c>
      <c r="H6014" s="1">
        <v>57183.138599999998</v>
      </c>
      <c r="I6014" s="1">
        <v>81484.36</v>
      </c>
      <c r="J6014" s="1">
        <v>66482.210000000006</v>
      </c>
      <c r="K6014" s="2">
        <v>123</v>
      </c>
      <c r="L6014" s="1">
        <v>535661.87</v>
      </c>
      <c r="M6014" s="1">
        <v>832026.66</v>
      </c>
      <c r="N6014" s="1">
        <v>173817.8229</v>
      </c>
      <c r="O6014" s="1">
        <v>196634.73</v>
      </c>
      <c r="P6014" s="1">
        <v>146150.81</v>
      </c>
      <c r="Q6014" s="2">
        <f>-+Table1[[#This Row],[Current Record Count]]+Table1[[#This Row],[Adj Record Count]]</f>
        <v>77</v>
      </c>
      <c r="R6014" s="1">
        <f>+-Table1[[#This Row],[Current Total ADJUSTMENT_AMOUNT]]+Table1[[#This Row],[Adj Total ADJUSTMENT_AMOUNT]]</f>
        <v>330882.21999999997</v>
      </c>
      <c r="S6014" s="1">
        <f>-Table1[[#This Row],[Current Total CHARGE_AMOUNT]]+Table1[[#This Row],[Adj Total CHARGE_AMOUNT]]</f>
        <v>510417.78</v>
      </c>
      <c r="T6014" s="1">
        <f>+Table1[[#This Row],[Adj Total TOTAL_COST]]-Table1[[#This Row],[Current Total TOTAL_COST]]</f>
        <v>116634.68429999999</v>
      </c>
      <c r="U6014" s="1">
        <f>+Table1[[#This Row],[Adj Total CONTRIBUTION_MARGIN]]-Table1[[#This Row],[Current Total CONTRIBUTION_MARGIN]]</f>
        <v>115150.37000000001</v>
      </c>
      <c r="V6014" s="1">
        <f>+Table1[[#This Row],[Adj Total OPERATING_MARGIN]]-Table1[[#This Row],[Current Total OPERATING_MARGIN]]</f>
        <v>79668.599999999991</v>
      </c>
    </row>
    <row r="6015" spans="1:22" x14ac:dyDescent="0.3">
      <c r="A6015" t="s">
        <v>35</v>
      </c>
      <c r="B6015">
        <v>2025</v>
      </c>
      <c r="C6015" t="s">
        <v>34</v>
      </c>
      <c r="D6015" t="s">
        <v>34</v>
      </c>
      <c r="E6015" s="2">
        <v>555</v>
      </c>
      <c r="F6015" s="1">
        <v>1408076.69</v>
      </c>
      <c r="G6015" s="1">
        <v>1748295.77</v>
      </c>
      <c r="H6015" s="1">
        <v>355438.81660000002</v>
      </c>
      <c r="I6015" s="1">
        <v>45764.03</v>
      </c>
      <c r="J6015" s="1">
        <v>-67994.740000000005</v>
      </c>
      <c r="K6015" s="2">
        <v>343</v>
      </c>
      <c r="L6015" s="1">
        <v>212571.66</v>
      </c>
      <c r="M6015" s="1">
        <v>287919.93</v>
      </c>
      <c r="N6015" s="1">
        <v>57092.1783</v>
      </c>
      <c r="O6015" s="1">
        <v>28812.34</v>
      </c>
      <c r="P6015" s="1">
        <v>11765.33</v>
      </c>
      <c r="Q6015" s="2">
        <f>-+Table1[[#This Row],[Current Record Count]]+Table1[[#This Row],[Adj Record Count]]</f>
        <v>-212</v>
      </c>
      <c r="R6015" s="1">
        <f>+-Table1[[#This Row],[Current Total ADJUSTMENT_AMOUNT]]+Table1[[#This Row],[Adj Total ADJUSTMENT_AMOUNT]]</f>
        <v>-1195505.03</v>
      </c>
      <c r="S6015" s="1">
        <f>-Table1[[#This Row],[Current Total CHARGE_AMOUNT]]+Table1[[#This Row],[Adj Total CHARGE_AMOUNT]]</f>
        <v>-1460375.84</v>
      </c>
      <c r="T6015" s="1">
        <f>+Table1[[#This Row],[Adj Total TOTAL_COST]]-Table1[[#This Row],[Current Total TOTAL_COST]]</f>
        <v>-298346.63829999999</v>
      </c>
      <c r="U6015" s="1">
        <f>+Table1[[#This Row],[Adj Total CONTRIBUTION_MARGIN]]-Table1[[#This Row],[Current Total CONTRIBUTION_MARGIN]]</f>
        <v>-16951.689999999999</v>
      </c>
      <c r="V6015" s="1">
        <f>+Table1[[#This Row],[Adj Total OPERATING_MARGIN]]-Table1[[#This Row],[Current Total OPERATING_MARGIN]]</f>
        <v>79760.070000000007</v>
      </c>
    </row>
    <row r="6016" spans="1:22" x14ac:dyDescent="0.3">
      <c r="A6016" t="s">
        <v>33</v>
      </c>
      <c r="B6016">
        <v>2022</v>
      </c>
      <c r="C6016" t="s">
        <v>23</v>
      </c>
      <c r="D6016" t="s">
        <v>77</v>
      </c>
      <c r="E6016" s="2">
        <v>1904</v>
      </c>
      <c r="F6016" s="1">
        <v>1585715.98</v>
      </c>
      <c r="G6016" s="1">
        <v>2030453.81</v>
      </c>
      <c r="H6016" s="1">
        <v>680365.32900000003</v>
      </c>
      <c r="I6016" s="1">
        <v>189212.59</v>
      </c>
      <c r="J6016" s="1">
        <v>-79843.92</v>
      </c>
      <c r="K6016" s="2">
        <v>1</v>
      </c>
      <c r="L6016" s="1">
        <v>212.79</v>
      </c>
      <c r="M6016" s="1">
        <v>212.79</v>
      </c>
      <c r="N6016" s="1">
        <v>52.925400000000003</v>
      </c>
      <c r="O6016" s="1">
        <v>23.86</v>
      </c>
      <c r="P6016" s="1">
        <v>18.97</v>
      </c>
      <c r="Q6016" s="2">
        <f>-+Table1[[#This Row],[Current Record Count]]+Table1[[#This Row],[Adj Record Count]]</f>
        <v>-1903</v>
      </c>
      <c r="R6016" s="1">
        <f>+-Table1[[#This Row],[Current Total ADJUSTMENT_AMOUNT]]+Table1[[#This Row],[Adj Total ADJUSTMENT_AMOUNT]]</f>
        <v>-1585503.19</v>
      </c>
      <c r="S6016" s="1">
        <f>-Table1[[#This Row],[Current Total CHARGE_AMOUNT]]+Table1[[#This Row],[Adj Total CHARGE_AMOUNT]]</f>
        <v>-2030241.02</v>
      </c>
      <c r="T6016" s="1">
        <f>+Table1[[#This Row],[Adj Total TOTAL_COST]]-Table1[[#This Row],[Current Total TOTAL_COST]]</f>
        <v>-680312.40360000008</v>
      </c>
      <c r="U6016" s="1">
        <f>+Table1[[#This Row],[Adj Total CONTRIBUTION_MARGIN]]-Table1[[#This Row],[Current Total CONTRIBUTION_MARGIN]]</f>
        <v>-189188.73</v>
      </c>
      <c r="V6016" s="1">
        <f>+Table1[[#This Row],[Adj Total OPERATING_MARGIN]]-Table1[[#This Row],[Current Total OPERATING_MARGIN]]</f>
        <v>79862.89</v>
      </c>
    </row>
    <row r="6017" spans="1:22" x14ac:dyDescent="0.3">
      <c r="A6017" t="s">
        <v>25</v>
      </c>
      <c r="B6017">
        <v>2021</v>
      </c>
      <c r="C6017" t="s">
        <v>17</v>
      </c>
      <c r="D6017" t="s">
        <v>56</v>
      </c>
      <c r="E6017" s="2">
        <v>354</v>
      </c>
      <c r="F6017" s="1">
        <v>963801.9</v>
      </c>
      <c r="G6017" s="1">
        <v>1152970.31</v>
      </c>
      <c r="H6017" s="1">
        <v>205929.0681</v>
      </c>
      <c r="I6017" s="1">
        <v>73772.34</v>
      </c>
      <c r="J6017" s="1">
        <v>10228.6</v>
      </c>
      <c r="K6017" s="2">
        <v>865</v>
      </c>
      <c r="L6017" s="1">
        <v>3230918.15</v>
      </c>
      <c r="M6017" s="1">
        <v>3939519.77</v>
      </c>
      <c r="N6017" s="1">
        <v>687466.36289999995</v>
      </c>
      <c r="O6017" s="1">
        <v>306616.44</v>
      </c>
      <c r="P6017" s="1">
        <v>90345.38</v>
      </c>
      <c r="Q6017" s="2">
        <f>-+Table1[[#This Row],[Current Record Count]]+Table1[[#This Row],[Adj Record Count]]</f>
        <v>511</v>
      </c>
      <c r="R6017" s="1">
        <f>+-Table1[[#This Row],[Current Total ADJUSTMENT_AMOUNT]]+Table1[[#This Row],[Adj Total ADJUSTMENT_AMOUNT]]</f>
        <v>2267116.25</v>
      </c>
      <c r="S6017" s="1">
        <f>-Table1[[#This Row],[Current Total CHARGE_AMOUNT]]+Table1[[#This Row],[Adj Total CHARGE_AMOUNT]]</f>
        <v>2786549.46</v>
      </c>
      <c r="T6017" s="1">
        <f>+Table1[[#This Row],[Adj Total TOTAL_COST]]-Table1[[#This Row],[Current Total TOTAL_COST]]</f>
        <v>481537.29479999992</v>
      </c>
      <c r="U6017" s="1">
        <f>+Table1[[#This Row],[Adj Total CONTRIBUTION_MARGIN]]-Table1[[#This Row],[Current Total CONTRIBUTION_MARGIN]]</f>
        <v>232844.1</v>
      </c>
      <c r="V6017" s="1">
        <f>+Table1[[#This Row],[Adj Total OPERATING_MARGIN]]-Table1[[#This Row],[Current Total OPERATING_MARGIN]]</f>
        <v>80116.78</v>
      </c>
    </row>
    <row r="6018" spans="1:22" x14ac:dyDescent="0.3">
      <c r="A6018" t="s">
        <v>35</v>
      </c>
      <c r="B6018">
        <v>2020</v>
      </c>
      <c r="C6018" t="s">
        <v>29</v>
      </c>
      <c r="D6018" t="s">
        <v>43</v>
      </c>
      <c r="E6018" s="2">
        <v>471</v>
      </c>
      <c r="F6018" s="1">
        <v>1622404.62</v>
      </c>
      <c r="G6018" s="1">
        <v>2035567.94</v>
      </c>
      <c r="H6018" s="1">
        <v>493826.06079999998</v>
      </c>
      <c r="I6018" s="1">
        <v>81572.27</v>
      </c>
      <c r="J6018" s="1">
        <v>-87057.55</v>
      </c>
      <c r="K6018" s="2">
        <v>119</v>
      </c>
      <c r="L6018" s="1">
        <v>69432.61</v>
      </c>
      <c r="M6018" s="1">
        <v>90864.76</v>
      </c>
      <c r="N6018" s="1">
        <v>27941.765100000001</v>
      </c>
      <c r="O6018" s="1">
        <v>3391.4</v>
      </c>
      <c r="P6018" s="1">
        <v>-6615.41</v>
      </c>
      <c r="Q6018" s="2">
        <f>-+Table1[[#This Row],[Current Record Count]]+Table1[[#This Row],[Adj Record Count]]</f>
        <v>-352</v>
      </c>
      <c r="R6018" s="1">
        <f>+-Table1[[#This Row],[Current Total ADJUSTMENT_AMOUNT]]+Table1[[#This Row],[Adj Total ADJUSTMENT_AMOUNT]]</f>
        <v>-1552972.01</v>
      </c>
      <c r="S6018" s="1">
        <f>-Table1[[#This Row],[Current Total CHARGE_AMOUNT]]+Table1[[#This Row],[Adj Total CHARGE_AMOUNT]]</f>
        <v>-1944703.18</v>
      </c>
      <c r="T6018" s="1">
        <f>+Table1[[#This Row],[Adj Total TOTAL_COST]]-Table1[[#This Row],[Current Total TOTAL_COST]]</f>
        <v>-465884.29569999996</v>
      </c>
      <c r="U6018" s="1">
        <f>+Table1[[#This Row],[Adj Total CONTRIBUTION_MARGIN]]-Table1[[#This Row],[Current Total CONTRIBUTION_MARGIN]]</f>
        <v>-78180.87000000001</v>
      </c>
      <c r="V6018" s="1">
        <f>+Table1[[#This Row],[Adj Total OPERATING_MARGIN]]-Table1[[#This Row],[Current Total OPERATING_MARGIN]]</f>
        <v>80442.14</v>
      </c>
    </row>
    <row r="6019" spans="1:22" x14ac:dyDescent="0.3">
      <c r="A6019" t="s">
        <v>25</v>
      </c>
      <c r="B6019">
        <v>2023</v>
      </c>
      <c r="C6019" t="s">
        <v>17</v>
      </c>
      <c r="D6019" t="s">
        <v>56</v>
      </c>
      <c r="E6019" s="2">
        <v>441</v>
      </c>
      <c r="F6019" s="1">
        <v>1410320.28</v>
      </c>
      <c r="G6019" s="1">
        <v>1654111.12</v>
      </c>
      <c r="H6019" s="1">
        <v>244162.1765</v>
      </c>
      <c r="I6019" s="1">
        <v>116300.14</v>
      </c>
      <c r="J6019" s="1">
        <v>34878.78</v>
      </c>
      <c r="K6019" s="2">
        <v>758</v>
      </c>
      <c r="L6019" s="1">
        <v>3071833.96</v>
      </c>
      <c r="M6019" s="1">
        <v>3749948.01</v>
      </c>
      <c r="N6019" s="1">
        <v>638228.24280000001</v>
      </c>
      <c r="O6019" s="1">
        <v>321715.78999999998</v>
      </c>
      <c r="P6019" s="1">
        <v>115820.13</v>
      </c>
      <c r="Q6019" s="2">
        <f>-+Table1[[#This Row],[Current Record Count]]+Table1[[#This Row],[Adj Record Count]]</f>
        <v>317</v>
      </c>
      <c r="R6019" s="1">
        <f>+-Table1[[#This Row],[Current Total ADJUSTMENT_AMOUNT]]+Table1[[#This Row],[Adj Total ADJUSTMENT_AMOUNT]]</f>
        <v>1661513.68</v>
      </c>
      <c r="S6019" s="1">
        <f>-Table1[[#This Row],[Current Total CHARGE_AMOUNT]]+Table1[[#This Row],[Adj Total CHARGE_AMOUNT]]</f>
        <v>2095836.8899999997</v>
      </c>
      <c r="T6019" s="1">
        <f>+Table1[[#This Row],[Adj Total TOTAL_COST]]-Table1[[#This Row],[Current Total TOTAL_COST]]</f>
        <v>394066.06630000001</v>
      </c>
      <c r="U6019" s="1">
        <f>+Table1[[#This Row],[Adj Total CONTRIBUTION_MARGIN]]-Table1[[#This Row],[Current Total CONTRIBUTION_MARGIN]]</f>
        <v>205415.64999999997</v>
      </c>
      <c r="V6019" s="1">
        <f>+Table1[[#This Row],[Adj Total OPERATING_MARGIN]]-Table1[[#This Row],[Current Total OPERATING_MARGIN]]</f>
        <v>80941.350000000006</v>
      </c>
    </row>
    <row r="6020" spans="1:22" x14ac:dyDescent="0.3">
      <c r="A6020" t="s">
        <v>39</v>
      </c>
      <c r="B6020">
        <v>2022</v>
      </c>
      <c r="C6020" t="s">
        <v>17</v>
      </c>
      <c r="D6020" t="s">
        <v>69</v>
      </c>
      <c r="E6020" s="2">
        <v>1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2">
        <v>81</v>
      </c>
      <c r="L6020" s="1">
        <v>903533.01</v>
      </c>
      <c r="M6020" s="1">
        <v>1199122.2</v>
      </c>
      <c r="N6020" s="1">
        <v>281156.21120000002</v>
      </c>
      <c r="O6020" s="1">
        <v>169485.88</v>
      </c>
      <c r="P6020" s="1">
        <v>82054.720000000001</v>
      </c>
      <c r="Q6020" s="2">
        <f>-+Table1[[#This Row],[Current Record Count]]+Table1[[#This Row],[Adj Record Count]]</f>
        <v>80</v>
      </c>
      <c r="R6020" s="1">
        <f>+-Table1[[#This Row],[Current Total ADJUSTMENT_AMOUNT]]+Table1[[#This Row],[Adj Total ADJUSTMENT_AMOUNT]]</f>
        <v>903533.01</v>
      </c>
      <c r="S6020" s="1">
        <f>-Table1[[#This Row],[Current Total CHARGE_AMOUNT]]+Table1[[#This Row],[Adj Total CHARGE_AMOUNT]]</f>
        <v>1199122.2</v>
      </c>
      <c r="T6020" s="1">
        <f>+Table1[[#This Row],[Adj Total TOTAL_COST]]-Table1[[#This Row],[Current Total TOTAL_COST]]</f>
        <v>281156.21120000002</v>
      </c>
      <c r="U6020" s="1">
        <f>+Table1[[#This Row],[Adj Total CONTRIBUTION_MARGIN]]-Table1[[#This Row],[Current Total CONTRIBUTION_MARGIN]]</f>
        <v>169485.88</v>
      </c>
      <c r="V6020" s="1">
        <f>+Table1[[#This Row],[Adj Total OPERATING_MARGIN]]-Table1[[#This Row],[Current Total OPERATING_MARGIN]]</f>
        <v>82054.720000000001</v>
      </c>
    </row>
    <row r="6021" spans="1:22" x14ac:dyDescent="0.3">
      <c r="A6021" t="s">
        <v>22</v>
      </c>
      <c r="B6021">
        <v>2023</v>
      </c>
      <c r="C6021" t="s">
        <v>46</v>
      </c>
      <c r="D6021" t="s">
        <v>46</v>
      </c>
      <c r="E6021" s="2">
        <v>29026</v>
      </c>
      <c r="F6021" s="1">
        <v>27643251.93</v>
      </c>
      <c r="G6021" s="1">
        <v>36960671.700000003</v>
      </c>
      <c r="H6021" s="1">
        <v>17049373.332899999</v>
      </c>
      <c r="I6021" s="1">
        <v>3377886.35</v>
      </c>
      <c r="J6021" s="1">
        <v>-2393843.17</v>
      </c>
      <c r="K6021" s="2">
        <v>28691</v>
      </c>
      <c r="L6021" s="1">
        <v>24437751.800000001</v>
      </c>
      <c r="M6021" s="1">
        <v>32618226.059999999</v>
      </c>
      <c r="N6021" s="1">
        <v>15493414.135600001</v>
      </c>
      <c r="O6021" s="1">
        <v>3208677.04</v>
      </c>
      <c r="P6021" s="1">
        <v>-2311091.92</v>
      </c>
      <c r="Q6021" s="2">
        <f>-+Table1[[#This Row],[Current Record Count]]+Table1[[#This Row],[Adj Record Count]]</f>
        <v>-335</v>
      </c>
      <c r="R6021" s="1">
        <f>+-Table1[[#This Row],[Current Total ADJUSTMENT_AMOUNT]]+Table1[[#This Row],[Adj Total ADJUSTMENT_AMOUNT]]</f>
        <v>-3205500.129999999</v>
      </c>
      <c r="S6021" s="1">
        <f>-Table1[[#This Row],[Current Total CHARGE_AMOUNT]]+Table1[[#This Row],[Adj Total CHARGE_AMOUNT]]</f>
        <v>-4342445.6400000043</v>
      </c>
      <c r="T6021" s="1">
        <f>+Table1[[#This Row],[Adj Total TOTAL_COST]]-Table1[[#This Row],[Current Total TOTAL_COST]]</f>
        <v>-1555959.1972999983</v>
      </c>
      <c r="U6021" s="1">
        <f>+Table1[[#This Row],[Adj Total CONTRIBUTION_MARGIN]]-Table1[[#This Row],[Current Total CONTRIBUTION_MARGIN]]</f>
        <v>-169209.31000000006</v>
      </c>
      <c r="V6021" s="1">
        <f>+Table1[[#This Row],[Adj Total OPERATING_MARGIN]]-Table1[[#This Row],[Current Total OPERATING_MARGIN]]</f>
        <v>82751.25</v>
      </c>
    </row>
    <row r="6022" spans="1:22" x14ac:dyDescent="0.3">
      <c r="A6022" t="s">
        <v>54</v>
      </c>
      <c r="B6022">
        <v>2024</v>
      </c>
      <c r="C6022" t="s">
        <v>20</v>
      </c>
      <c r="D6022" t="s">
        <v>93</v>
      </c>
      <c r="E6022" s="2">
        <v>7</v>
      </c>
      <c r="F6022" s="1">
        <v>48897.27</v>
      </c>
      <c r="G6022" s="1">
        <v>52394.64</v>
      </c>
      <c r="H6022" s="1">
        <v>3729.7093</v>
      </c>
      <c r="I6022" s="1">
        <v>6147.22</v>
      </c>
      <c r="J6022" s="1">
        <v>5067.16</v>
      </c>
      <c r="K6022" s="2">
        <v>70</v>
      </c>
      <c r="L6022" s="1">
        <v>443639.4</v>
      </c>
      <c r="M6022" s="1">
        <v>545898.99</v>
      </c>
      <c r="N6022" s="1">
        <v>111204.9886</v>
      </c>
      <c r="O6022" s="1">
        <v>110510.02</v>
      </c>
      <c r="P6022" s="1">
        <v>87865.07</v>
      </c>
      <c r="Q6022" s="2">
        <f>-+Table1[[#This Row],[Current Record Count]]+Table1[[#This Row],[Adj Record Count]]</f>
        <v>63</v>
      </c>
      <c r="R6022" s="1">
        <f>+-Table1[[#This Row],[Current Total ADJUSTMENT_AMOUNT]]+Table1[[#This Row],[Adj Total ADJUSTMENT_AMOUNT]]</f>
        <v>394742.13</v>
      </c>
      <c r="S6022" s="1">
        <f>-Table1[[#This Row],[Current Total CHARGE_AMOUNT]]+Table1[[#This Row],[Adj Total CHARGE_AMOUNT]]</f>
        <v>493504.35</v>
      </c>
      <c r="T6022" s="1">
        <f>+Table1[[#This Row],[Adj Total TOTAL_COST]]-Table1[[#This Row],[Current Total TOTAL_COST]]</f>
        <v>107475.27929999999</v>
      </c>
      <c r="U6022" s="1">
        <f>+Table1[[#This Row],[Adj Total CONTRIBUTION_MARGIN]]-Table1[[#This Row],[Current Total CONTRIBUTION_MARGIN]]</f>
        <v>104362.8</v>
      </c>
      <c r="V6022" s="1">
        <f>+Table1[[#This Row],[Adj Total OPERATING_MARGIN]]-Table1[[#This Row],[Current Total OPERATING_MARGIN]]</f>
        <v>82797.91</v>
      </c>
    </row>
    <row r="6023" spans="1:22" x14ac:dyDescent="0.3">
      <c r="A6023" t="s">
        <v>31</v>
      </c>
      <c r="B6023">
        <v>2025</v>
      </c>
      <c r="C6023" t="s">
        <v>20</v>
      </c>
      <c r="D6023" t="s">
        <v>61</v>
      </c>
      <c r="E6023" s="2">
        <v>105</v>
      </c>
      <c r="F6023" s="1">
        <v>796372.47999999998</v>
      </c>
      <c r="G6023" s="1">
        <v>987706.44</v>
      </c>
      <c r="H6023" s="1">
        <v>295376.22899999999</v>
      </c>
      <c r="I6023" s="1">
        <v>-11152.45</v>
      </c>
      <c r="J6023" s="1">
        <v>-107111.13</v>
      </c>
      <c r="K6023" s="2">
        <v>52</v>
      </c>
      <c r="L6023" s="1">
        <v>224919.67</v>
      </c>
      <c r="M6023" s="1">
        <v>293006.15999999997</v>
      </c>
      <c r="N6023" s="1">
        <v>95452.506200000003</v>
      </c>
      <c r="O6023" s="1">
        <v>7610.08</v>
      </c>
      <c r="P6023" s="1">
        <v>-23643.39</v>
      </c>
      <c r="Q6023" s="2">
        <f>-+Table1[[#This Row],[Current Record Count]]+Table1[[#This Row],[Adj Record Count]]</f>
        <v>-53</v>
      </c>
      <c r="R6023" s="1">
        <f>+-Table1[[#This Row],[Current Total ADJUSTMENT_AMOUNT]]+Table1[[#This Row],[Adj Total ADJUSTMENT_AMOUNT]]</f>
        <v>-571452.80999999994</v>
      </c>
      <c r="S6023" s="1">
        <f>-Table1[[#This Row],[Current Total CHARGE_AMOUNT]]+Table1[[#This Row],[Adj Total CHARGE_AMOUNT]]</f>
        <v>-694700.28</v>
      </c>
      <c r="T6023" s="1">
        <f>+Table1[[#This Row],[Adj Total TOTAL_COST]]-Table1[[#This Row],[Current Total TOTAL_COST]]</f>
        <v>-199923.72279999999</v>
      </c>
      <c r="U6023" s="1">
        <f>+Table1[[#This Row],[Adj Total CONTRIBUTION_MARGIN]]-Table1[[#This Row],[Current Total CONTRIBUTION_MARGIN]]</f>
        <v>18762.53</v>
      </c>
      <c r="V6023" s="1">
        <f>+Table1[[#This Row],[Adj Total OPERATING_MARGIN]]-Table1[[#This Row],[Current Total OPERATING_MARGIN]]</f>
        <v>83467.740000000005</v>
      </c>
    </row>
    <row r="6024" spans="1:22" x14ac:dyDescent="0.3">
      <c r="A6024" t="s">
        <v>25</v>
      </c>
      <c r="B6024">
        <v>2025</v>
      </c>
      <c r="C6024" t="s">
        <v>23</v>
      </c>
      <c r="D6024" t="s">
        <v>83</v>
      </c>
      <c r="E6024" s="2">
        <v>2335</v>
      </c>
      <c r="F6024" s="1">
        <v>6019913.96</v>
      </c>
      <c r="G6024" s="1">
        <v>7799801.9900000002</v>
      </c>
      <c r="H6024" s="1">
        <v>424554.56829999998</v>
      </c>
      <c r="I6024" s="1">
        <v>1128344.01</v>
      </c>
      <c r="J6024" s="1">
        <v>989517.15</v>
      </c>
      <c r="K6024" s="2">
        <v>4728</v>
      </c>
      <c r="L6024" s="1">
        <v>13949433.380000001</v>
      </c>
      <c r="M6024" s="1">
        <v>17891023.739999998</v>
      </c>
      <c r="N6024" s="1">
        <v>2244816.5104999999</v>
      </c>
      <c r="O6024" s="1">
        <v>1794026.63</v>
      </c>
      <c r="P6024" s="1">
        <v>1073106.6299999999</v>
      </c>
      <c r="Q6024" s="2">
        <f>-+Table1[[#This Row],[Current Record Count]]+Table1[[#This Row],[Adj Record Count]]</f>
        <v>2393</v>
      </c>
      <c r="R6024" s="1">
        <f>+-Table1[[#This Row],[Current Total ADJUSTMENT_AMOUNT]]+Table1[[#This Row],[Adj Total ADJUSTMENT_AMOUNT]]</f>
        <v>7929519.4200000009</v>
      </c>
      <c r="S6024" s="1">
        <f>-Table1[[#This Row],[Current Total CHARGE_AMOUNT]]+Table1[[#This Row],[Adj Total CHARGE_AMOUNT]]</f>
        <v>10091221.749999998</v>
      </c>
      <c r="T6024" s="1">
        <f>+Table1[[#This Row],[Adj Total TOTAL_COST]]-Table1[[#This Row],[Current Total TOTAL_COST]]</f>
        <v>1820261.9421999999</v>
      </c>
      <c r="U6024" s="1">
        <f>+Table1[[#This Row],[Adj Total CONTRIBUTION_MARGIN]]-Table1[[#This Row],[Current Total CONTRIBUTION_MARGIN]]</f>
        <v>665682.61999999988</v>
      </c>
      <c r="V6024" s="1">
        <f>+Table1[[#This Row],[Adj Total OPERATING_MARGIN]]-Table1[[#This Row],[Current Total OPERATING_MARGIN]]</f>
        <v>83589.479999999865</v>
      </c>
    </row>
    <row r="6025" spans="1:22" x14ac:dyDescent="0.3">
      <c r="A6025" t="s">
        <v>16</v>
      </c>
      <c r="B6025">
        <v>2023</v>
      </c>
      <c r="C6025" t="s">
        <v>72</v>
      </c>
      <c r="D6025" t="s">
        <v>72</v>
      </c>
      <c r="E6025" s="2">
        <v>418</v>
      </c>
      <c r="F6025" s="1">
        <v>443195.4</v>
      </c>
      <c r="G6025" s="1">
        <v>566803.14</v>
      </c>
      <c r="H6025" s="1">
        <v>213911.45860000001</v>
      </c>
      <c r="I6025" s="1">
        <v>-4367.68</v>
      </c>
      <c r="J6025" s="1">
        <v>-75036.66</v>
      </c>
      <c r="K6025" s="2">
        <v>384</v>
      </c>
      <c r="L6025" s="1">
        <v>160089.47</v>
      </c>
      <c r="M6025" s="1">
        <v>203162.7</v>
      </c>
      <c r="N6025" s="1">
        <v>39598.3364</v>
      </c>
      <c r="O6025" s="1">
        <v>16132.46</v>
      </c>
      <c r="P6025" s="1">
        <v>8711.0400000000009</v>
      </c>
      <c r="Q6025" s="2">
        <f>-+Table1[[#This Row],[Current Record Count]]+Table1[[#This Row],[Adj Record Count]]</f>
        <v>-34</v>
      </c>
      <c r="R6025" s="1">
        <f>+-Table1[[#This Row],[Current Total ADJUSTMENT_AMOUNT]]+Table1[[#This Row],[Adj Total ADJUSTMENT_AMOUNT]]</f>
        <v>-283105.93000000005</v>
      </c>
      <c r="S6025" s="1">
        <f>-Table1[[#This Row],[Current Total CHARGE_AMOUNT]]+Table1[[#This Row],[Adj Total CHARGE_AMOUNT]]</f>
        <v>-363640.44</v>
      </c>
      <c r="T6025" s="1">
        <f>+Table1[[#This Row],[Adj Total TOTAL_COST]]-Table1[[#This Row],[Current Total TOTAL_COST]]</f>
        <v>-174313.12220000001</v>
      </c>
      <c r="U6025" s="1">
        <f>+Table1[[#This Row],[Adj Total CONTRIBUTION_MARGIN]]-Table1[[#This Row],[Current Total CONTRIBUTION_MARGIN]]</f>
        <v>20500.14</v>
      </c>
      <c r="V6025" s="1">
        <f>+Table1[[#This Row],[Adj Total OPERATING_MARGIN]]-Table1[[#This Row],[Current Total OPERATING_MARGIN]]</f>
        <v>83747.700000000012</v>
      </c>
    </row>
    <row r="6026" spans="1:22" x14ac:dyDescent="0.3">
      <c r="A6026" t="s">
        <v>54</v>
      </c>
      <c r="B6026">
        <v>2020</v>
      </c>
      <c r="C6026" t="s">
        <v>17</v>
      </c>
      <c r="D6026" t="s">
        <v>79</v>
      </c>
      <c r="E6026" s="2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2">
        <v>82</v>
      </c>
      <c r="L6026" s="1">
        <v>185541.14</v>
      </c>
      <c r="M6026" s="1">
        <v>360620.64</v>
      </c>
      <c r="N6026" s="1">
        <v>88331.725999999995</v>
      </c>
      <c r="O6026" s="1">
        <v>121764.63</v>
      </c>
      <c r="P6026" s="1">
        <v>83960.19</v>
      </c>
      <c r="Q6026" s="2">
        <f>-+Table1[[#This Row],[Current Record Count]]+Table1[[#This Row],[Adj Record Count]]</f>
        <v>82</v>
      </c>
      <c r="R6026" s="1">
        <f>+-Table1[[#This Row],[Current Total ADJUSTMENT_AMOUNT]]+Table1[[#This Row],[Adj Total ADJUSTMENT_AMOUNT]]</f>
        <v>185541.14</v>
      </c>
      <c r="S6026" s="1">
        <f>-Table1[[#This Row],[Current Total CHARGE_AMOUNT]]+Table1[[#This Row],[Adj Total CHARGE_AMOUNT]]</f>
        <v>360620.64</v>
      </c>
      <c r="T6026" s="1">
        <f>+Table1[[#This Row],[Adj Total TOTAL_COST]]-Table1[[#This Row],[Current Total TOTAL_COST]]</f>
        <v>88331.725999999995</v>
      </c>
      <c r="U6026" s="1">
        <f>+Table1[[#This Row],[Adj Total CONTRIBUTION_MARGIN]]-Table1[[#This Row],[Current Total CONTRIBUTION_MARGIN]]</f>
        <v>121764.63</v>
      </c>
      <c r="V6026" s="1">
        <f>+Table1[[#This Row],[Adj Total OPERATING_MARGIN]]-Table1[[#This Row],[Current Total OPERATING_MARGIN]]</f>
        <v>83960.19</v>
      </c>
    </row>
    <row r="6027" spans="1:22" x14ac:dyDescent="0.3">
      <c r="A6027" t="s">
        <v>54</v>
      </c>
      <c r="B6027">
        <v>2021</v>
      </c>
      <c r="C6027" t="s">
        <v>29</v>
      </c>
      <c r="D6027" t="s">
        <v>87</v>
      </c>
      <c r="E6027" s="2">
        <v>231</v>
      </c>
      <c r="F6027" s="1">
        <v>15933.03</v>
      </c>
      <c r="G6027" s="1">
        <v>22846</v>
      </c>
      <c r="H6027" s="1">
        <v>33859.600400000003</v>
      </c>
      <c r="I6027" s="1">
        <v>255.7</v>
      </c>
      <c r="J6027" s="1">
        <v>-14057.85</v>
      </c>
      <c r="K6027" s="2">
        <v>356</v>
      </c>
      <c r="L6027" s="1">
        <v>468569.39</v>
      </c>
      <c r="M6027" s="1">
        <v>717885.46</v>
      </c>
      <c r="N6027" s="1">
        <v>190426.95569999999</v>
      </c>
      <c r="O6027" s="1">
        <v>163863.87</v>
      </c>
      <c r="P6027" s="1">
        <v>69915.75</v>
      </c>
      <c r="Q6027" s="2">
        <f>-+Table1[[#This Row],[Current Record Count]]+Table1[[#This Row],[Adj Record Count]]</f>
        <v>125</v>
      </c>
      <c r="R6027" s="1">
        <f>+-Table1[[#This Row],[Current Total ADJUSTMENT_AMOUNT]]+Table1[[#This Row],[Adj Total ADJUSTMENT_AMOUNT]]</f>
        <v>452636.36</v>
      </c>
      <c r="S6027" s="1">
        <f>-Table1[[#This Row],[Current Total CHARGE_AMOUNT]]+Table1[[#This Row],[Adj Total CHARGE_AMOUNT]]</f>
        <v>695039.46</v>
      </c>
      <c r="T6027" s="1">
        <f>+Table1[[#This Row],[Adj Total TOTAL_COST]]-Table1[[#This Row],[Current Total TOTAL_COST]]</f>
        <v>156567.3553</v>
      </c>
      <c r="U6027" s="1">
        <f>+Table1[[#This Row],[Adj Total CONTRIBUTION_MARGIN]]-Table1[[#This Row],[Current Total CONTRIBUTION_MARGIN]]</f>
        <v>163608.16999999998</v>
      </c>
      <c r="V6027" s="1">
        <f>+Table1[[#This Row],[Adj Total OPERATING_MARGIN]]-Table1[[#This Row],[Current Total OPERATING_MARGIN]]</f>
        <v>83973.6</v>
      </c>
    </row>
    <row r="6028" spans="1:22" x14ac:dyDescent="0.3">
      <c r="A6028" t="s">
        <v>44</v>
      </c>
      <c r="B6028">
        <v>2021</v>
      </c>
      <c r="C6028" t="s">
        <v>46</v>
      </c>
      <c r="D6028" t="s">
        <v>46</v>
      </c>
      <c r="E6028" s="2">
        <v>111</v>
      </c>
      <c r="F6028" s="1">
        <v>1482834.6</v>
      </c>
      <c r="G6028" s="1">
        <v>1729790.41</v>
      </c>
      <c r="H6028" s="1">
        <v>360994.00679999997</v>
      </c>
      <c r="I6028" s="1">
        <v>29773.599999999999</v>
      </c>
      <c r="J6028" s="1">
        <v>-86237.65</v>
      </c>
      <c r="K6028" s="2">
        <v>53</v>
      </c>
      <c r="L6028" s="1">
        <v>42528.58</v>
      </c>
      <c r="M6028" s="1">
        <v>68491.3</v>
      </c>
      <c r="N6028" s="1">
        <v>30033.852299999999</v>
      </c>
      <c r="O6028" s="1">
        <v>5705.47</v>
      </c>
      <c r="P6028" s="1">
        <v>-2196.13</v>
      </c>
      <c r="Q6028" s="2">
        <f>-+Table1[[#This Row],[Current Record Count]]+Table1[[#This Row],[Adj Record Count]]</f>
        <v>-58</v>
      </c>
      <c r="R6028" s="1">
        <f>+-Table1[[#This Row],[Current Total ADJUSTMENT_AMOUNT]]+Table1[[#This Row],[Adj Total ADJUSTMENT_AMOUNT]]</f>
        <v>-1440306.02</v>
      </c>
      <c r="S6028" s="1">
        <f>-Table1[[#This Row],[Current Total CHARGE_AMOUNT]]+Table1[[#This Row],[Adj Total CHARGE_AMOUNT]]</f>
        <v>-1661299.1099999999</v>
      </c>
      <c r="T6028" s="1">
        <f>+Table1[[#This Row],[Adj Total TOTAL_COST]]-Table1[[#This Row],[Current Total TOTAL_COST]]</f>
        <v>-330960.15449999995</v>
      </c>
      <c r="U6028" s="1">
        <f>+Table1[[#This Row],[Adj Total CONTRIBUTION_MARGIN]]-Table1[[#This Row],[Current Total CONTRIBUTION_MARGIN]]</f>
        <v>-24068.129999999997</v>
      </c>
      <c r="V6028" s="1">
        <f>+Table1[[#This Row],[Adj Total OPERATING_MARGIN]]-Table1[[#This Row],[Current Total OPERATING_MARGIN]]</f>
        <v>84041.51999999999</v>
      </c>
    </row>
    <row r="6029" spans="1:22" x14ac:dyDescent="0.3">
      <c r="A6029" t="s">
        <v>16</v>
      </c>
      <c r="B6029">
        <v>2021</v>
      </c>
      <c r="C6029" t="s">
        <v>29</v>
      </c>
      <c r="D6029" t="s">
        <v>43</v>
      </c>
      <c r="E6029" s="2">
        <v>3745</v>
      </c>
      <c r="F6029" s="1">
        <v>3683444.54</v>
      </c>
      <c r="G6029" s="1">
        <v>4953384.1100000003</v>
      </c>
      <c r="H6029" s="1">
        <v>1358446.3702</v>
      </c>
      <c r="I6029" s="1">
        <v>642710.66</v>
      </c>
      <c r="J6029" s="1">
        <v>79790.490000000005</v>
      </c>
      <c r="K6029" s="2">
        <v>3273</v>
      </c>
      <c r="L6029" s="1">
        <v>1043048.25</v>
      </c>
      <c r="M6029" s="1">
        <v>1431731.18</v>
      </c>
      <c r="N6029" s="1">
        <v>247186.10709999999</v>
      </c>
      <c r="O6029" s="1">
        <v>265805.03999999998</v>
      </c>
      <c r="P6029" s="1">
        <v>164324.89000000001</v>
      </c>
      <c r="Q6029" s="2">
        <f>-+Table1[[#This Row],[Current Record Count]]+Table1[[#This Row],[Adj Record Count]]</f>
        <v>-472</v>
      </c>
      <c r="R6029" s="1">
        <f>+-Table1[[#This Row],[Current Total ADJUSTMENT_AMOUNT]]+Table1[[#This Row],[Adj Total ADJUSTMENT_AMOUNT]]</f>
        <v>-2640396.29</v>
      </c>
      <c r="S6029" s="1">
        <f>-Table1[[#This Row],[Current Total CHARGE_AMOUNT]]+Table1[[#This Row],[Adj Total CHARGE_AMOUNT]]</f>
        <v>-3521652.9300000006</v>
      </c>
      <c r="T6029" s="1">
        <f>+Table1[[#This Row],[Adj Total TOTAL_COST]]-Table1[[#This Row],[Current Total TOTAL_COST]]</f>
        <v>-1111260.2631000001</v>
      </c>
      <c r="U6029" s="1">
        <f>+Table1[[#This Row],[Adj Total CONTRIBUTION_MARGIN]]-Table1[[#This Row],[Current Total CONTRIBUTION_MARGIN]]</f>
        <v>-376905.62000000005</v>
      </c>
      <c r="V6029" s="1">
        <f>+Table1[[#This Row],[Adj Total OPERATING_MARGIN]]-Table1[[#This Row],[Current Total OPERATING_MARGIN]]</f>
        <v>84534.400000000009</v>
      </c>
    </row>
    <row r="6030" spans="1:22" x14ac:dyDescent="0.3">
      <c r="A6030" t="s">
        <v>31</v>
      </c>
      <c r="B6030">
        <v>2020</v>
      </c>
      <c r="C6030" t="s">
        <v>20</v>
      </c>
      <c r="D6030" t="s">
        <v>55</v>
      </c>
      <c r="E6030" s="2">
        <v>10</v>
      </c>
      <c r="F6030" s="1">
        <v>235723.88</v>
      </c>
      <c r="G6030" s="1">
        <v>235723.88</v>
      </c>
      <c r="H6030" s="1">
        <v>90977.2117</v>
      </c>
      <c r="I6030" s="1">
        <v>-76486.84</v>
      </c>
      <c r="J6030" s="1">
        <v>-84773.22</v>
      </c>
      <c r="K6030" s="2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2">
        <f>-+Table1[[#This Row],[Current Record Count]]+Table1[[#This Row],[Adj Record Count]]</f>
        <v>-10</v>
      </c>
      <c r="R6030" s="1">
        <f>+-Table1[[#This Row],[Current Total ADJUSTMENT_AMOUNT]]+Table1[[#This Row],[Adj Total ADJUSTMENT_AMOUNT]]</f>
        <v>-235723.88</v>
      </c>
      <c r="S6030" s="1">
        <f>-Table1[[#This Row],[Current Total CHARGE_AMOUNT]]+Table1[[#This Row],[Adj Total CHARGE_AMOUNT]]</f>
        <v>-235723.88</v>
      </c>
      <c r="T6030" s="1">
        <f>+Table1[[#This Row],[Adj Total TOTAL_COST]]-Table1[[#This Row],[Current Total TOTAL_COST]]</f>
        <v>-90977.2117</v>
      </c>
      <c r="U6030" s="1">
        <f>+Table1[[#This Row],[Adj Total CONTRIBUTION_MARGIN]]-Table1[[#This Row],[Current Total CONTRIBUTION_MARGIN]]</f>
        <v>76486.84</v>
      </c>
      <c r="V6030" s="1">
        <f>+Table1[[#This Row],[Adj Total OPERATING_MARGIN]]-Table1[[#This Row],[Current Total OPERATING_MARGIN]]</f>
        <v>84773.22</v>
      </c>
    </row>
    <row r="6031" spans="1:22" x14ac:dyDescent="0.3">
      <c r="A6031" t="s">
        <v>31</v>
      </c>
      <c r="B6031">
        <v>2023</v>
      </c>
      <c r="C6031" t="s">
        <v>29</v>
      </c>
      <c r="D6031" t="s">
        <v>104</v>
      </c>
      <c r="E6031" s="2">
        <v>130</v>
      </c>
      <c r="F6031" s="1">
        <v>1453092.54</v>
      </c>
      <c r="G6031" s="1">
        <v>1963124.17</v>
      </c>
      <c r="H6031" s="1">
        <v>607067.86210000003</v>
      </c>
      <c r="I6031" s="1">
        <v>29813.23</v>
      </c>
      <c r="J6031" s="1">
        <v>-83577.279999999999</v>
      </c>
      <c r="K6031" s="2">
        <v>9</v>
      </c>
      <c r="L6031" s="1">
        <v>9330.4</v>
      </c>
      <c r="M6031" s="1">
        <v>11983.93</v>
      </c>
      <c r="N6031" s="1">
        <v>2009.8427999999999</v>
      </c>
      <c r="O6031" s="1">
        <v>2429.83</v>
      </c>
      <c r="P6031" s="1">
        <v>1802.43</v>
      </c>
      <c r="Q6031" s="2">
        <f>-+Table1[[#This Row],[Current Record Count]]+Table1[[#This Row],[Adj Record Count]]</f>
        <v>-121</v>
      </c>
      <c r="R6031" s="1">
        <f>+-Table1[[#This Row],[Current Total ADJUSTMENT_AMOUNT]]+Table1[[#This Row],[Adj Total ADJUSTMENT_AMOUNT]]</f>
        <v>-1443762.1400000001</v>
      </c>
      <c r="S6031" s="1">
        <f>-Table1[[#This Row],[Current Total CHARGE_AMOUNT]]+Table1[[#This Row],[Adj Total CHARGE_AMOUNT]]</f>
        <v>-1951140.24</v>
      </c>
      <c r="T6031" s="1">
        <f>+Table1[[#This Row],[Adj Total TOTAL_COST]]-Table1[[#This Row],[Current Total TOTAL_COST]]</f>
        <v>-605058.01930000004</v>
      </c>
      <c r="U6031" s="1">
        <f>+Table1[[#This Row],[Adj Total CONTRIBUTION_MARGIN]]-Table1[[#This Row],[Current Total CONTRIBUTION_MARGIN]]</f>
        <v>-27383.4</v>
      </c>
      <c r="V6031" s="1">
        <f>+Table1[[#This Row],[Adj Total OPERATING_MARGIN]]-Table1[[#This Row],[Current Total OPERATING_MARGIN]]</f>
        <v>85379.709999999992</v>
      </c>
    </row>
    <row r="6032" spans="1:22" x14ac:dyDescent="0.3">
      <c r="A6032" t="s">
        <v>25</v>
      </c>
      <c r="B6032">
        <v>2022</v>
      </c>
      <c r="C6032" t="s">
        <v>20</v>
      </c>
      <c r="D6032" t="s">
        <v>89</v>
      </c>
      <c r="E6032" s="2">
        <v>55</v>
      </c>
      <c r="F6032" s="1">
        <v>172967.13</v>
      </c>
      <c r="G6032" s="1">
        <v>247012.3</v>
      </c>
      <c r="H6032" s="1">
        <v>40395.734700000001</v>
      </c>
      <c r="I6032" s="1">
        <v>46627.21</v>
      </c>
      <c r="J6032" s="1">
        <v>35973.29</v>
      </c>
      <c r="K6032" s="2">
        <v>128</v>
      </c>
      <c r="L6032" s="1">
        <v>459871.17</v>
      </c>
      <c r="M6032" s="1">
        <v>716270.53</v>
      </c>
      <c r="N6032" s="1">
        <v>152249.60939999999</v>
      </c>
      <c r="O6032" s="1">
        <v>161638.20000000001</v>
      </c>
      <c r="P6032" s="1">
        <v>121636.58</v>
      </c>
      <c r="Q6032" s="2">
        <f>-+Table1[[#This Row],[Current Record Count]]+Table1[[#This Row],[Adj Record Count]]</f>
        <v>73</v>
      </c>
      <c r="R6032" s="1">
        <f>+-Table1[[#This Row],[Current Total ADJUSTMENT_AMOUNT]]+Table1[[#This Row],[Adj Total ADJUSTMENT_AMOUNT]]</f>
        <v>286904.03999999998</v>
      </c>
      <c r="S6032" s="1">
        <f>-Table1[[#This Row],[Current Total CHARGE_AMOUNT]]+Table1[[#This Row],[Adj Total CHARGE_AMOUNT]]</f>
        <v>469258.23000000004</v>
      </c>
      <c r="T6032" s="1">
        <f>+Table1[[#This Row],[Adj Total TOTAL_COST]]-Table1[[#This Row],[Current Total TOTAL_COST]]</f>
        <v>111853.87469999999</v>
      </c>
      <c r="U6032" s="1">
        <f>+Table1[[#This Row],[Adj Total CONTRIBUTION_MARGIN]]-Table1[[#This Row],[Current Total CONTRIBUTION_MARGIN]]</f>
        <v>115010.99000000002</v>
      </c>
      <c r="V6032" s="1">
        <f>+Table1[[#This Row],[Adj Total OPERATING_MARGIN]]-Table1[[#This Row],[Current Total OPERATING_MARGIN]]</f>
        <v>85663.290000000008</v>
      </c>
    </row>
    <row r="6033" spans="1:22" x14ac:dyDescent="0.3">
      <c r="A6033" t="s">
        <v>33</v>
      </c>
      <c r="B6033">
        <v>2022</v>
      </c>
      <c r="C6033" t="s">
        <v>92</v>
      </c>
      <c r="D6033" t="s">
        <v>92</v>
      </c>
      <c r="E6033" s="2">
        <v>33</v>
      </c>
      <c r="F6033" s="1">
        <v>305755.18</v>
      </c>
      <c r="G6033" s="1">
        <v>424005.6</v>
      </c>
      <c r="H6033" s="1">
        <v>204072.16889999999</v>
      </c>
      <c r="I6033" s="1">
        <v>-12858.77</v>
      </c>
      <c r="J6033" s="1">
        <v>-85924.77</v>
      </c>
      <c r="K6033" s="2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2">
        <f>-+Table1[[#This Row],[Current Record Count]]+Table1[[#This Row],[Adj Record Count]]</f>
        <v>-33</v>
      </c>
      <c r="R6033" s="1">
        <f>+-Table1[[#This Row],[Current Total ADJUSTMENT_AMOUNT]]+Table1[[#This Row],[Adj Total ADJUSTMENT_AMOUNT]]</f>
        <v>-305755.18</v>
      </c>
      <c r="S6033" s="1">
        <f>-Table1[[#This Row],[Current Total CHARGE_AMOUNT]]+Table1[[#This Row],[Adj Total CHARGE_AMOUNT]]</f>
        <v>-424005.6</v>
      </c>
      <c r="T6033" s="1">
        <f>+Table1[[#This Row],[Adj Total TOTAL_COST]]-Table1[[#This Row],[Current Total TOTAL_COST]]</f>
        <v>-204072.16889999999</v>
      </c>
      <c r="U6033" s="1">
        <f>+Table1[[#This Row],[Adj Total CONTRIBUTION_MARGIN]]-Table1[[#This Row],[Current Total CONTRIBUTION_MARGIN]]</f>
        <v>12858.77</v>
      </c>
      <c r="V6033" s="1">
        <f>+Table1[[#This Row],[Adj Total OPERATING_MARGIN]]-Table1[[#This Row],[Current Total OPERATING_MARGIN]]</f>
        <v>85924.77</v>
      </c>
    </row>
    <row r="6034" spans="1:22" x14ac:dyDescent="0.3">
      <c r="A6034" t="s">
        <v>25</v>
      </c>
      <c r="B6034">
        <v>2020</v>
      </c>
      <c r="C6034" t="s">
        <v>17</v>
      </c>
      <c r="D6034" t="s">
        <v>66</v>
      </c>
      <c r="E6034" s="2">
        <v>164</v>
      </c>
      <c r="F6034" s="1">
        <v>324072.2</v>
      </c>
      <c r="G6034" s="1">
        <v>468885.39</v>
      </c>
      <c r="H6034" s="1">
        <v>41362.783000000003</v>
      </c>
      <c r="I6034" s="1">
        <v>116397.82</v>
      </c>
      <c r="J6034" s="1">
        <v>105105.54</v>
      </c>
      <c r="K6034" s="2">
        <v>313</v>
      </c>
      <c r="L6034" s="1">
        <v>645794.54</v>
      </c>
      <c r="M6034" s="1">
        <v>958464.28</v>
      </c>
      <c r="N6034" s="1">
        <v>121461.9111</v>
      </c>
      <c r="O6034" s="1">
        <v>230310.97</v>
      </c>
      <c r="P6034" s="1">
        <v>191308.84</v>
      </c>
      <c r="Q6034" s="2">
        <f>-+Table1[[#This Row],[Current Record Count]]+Table1[[#This Row],[Adj Record Count]]</f>
        <v>149</v>
      </c>
      <c r="R6034" s="1">
        <f>+-Table1[[#This Row],[Current Total ADJUSTMENT_AMOUNT]]+Table1[[#This Row],[Adj Total ADJUSTMENT_AMOUNT]]</f>
        <v>321722.34000000003</v>
      </c>
      <c r="S6034" s="1">
        <f>-Table1[[#This Row],[Current Total CHARGE_AMOUNT]]+Table1[[#This Row],[Adj Total CHARGE_AMOUNT]]</f>
        <v>489578.89</v>
      </c>
      <c r="T6034" s="1">
        <f>+Table1[[#This Row],[Adj Total TOTAL_COST]]-Table1[[#This Row],[Current Total TOTAL_COST]]</f>
        <v>80099.128100000002</v>
      </c>
      <c r="U6034" s="1">
        <f>+Table1[[#This Row],[Adj Total CONTRIBUTION_MARGIN]]-Table1[[#This Row],[Current Total CONTRIBUTION_MARGIN]]</f>
        <v>113913.15</v>
      </c>
      <c r="V6034" s="1">
        <f>+Table1[[#This Row],[Adj Total OPERATING_MARGIN]]-Table1[[#This Row],[Current Total OPERATING_MARGIN]]</f>
        <v>86203.3</v>
      </c>
    </row>
    <row r="6035" spans="1:22" x14ac:dyDescent="0.3">
      <c r="A6035" t="s">
        <v>16</v>
      </c>
      <c r="B6035">
        <v>2021</v>
      </c>
      <c r="C6035" t="s">
        <v>72</v>
      </c>
      <c r="D6035" t="s">
        <v>72</v>
      </c>
      <c r="E6035" s="2">
        <v>140</v>
      </c>
      <c r="F6035" s="1">
        <v>268028.86</v>
      </c>
      <c r="G6035" s="1">
        <v>342322.62</v>
      </c>
      <c r="H6035" s="1">
        <v>201733.59529999999</v>
      </c>
      <c r="I6035" s="1">
        <v>13332.12</v>
      </c>
      <c r="J6035" s="1">
        <v>-69976.259999999995</v>
      </c>
      <c r="K6035" s="2">
        <v>116</v>
      </c>
      <c r="L6035" s="1">
        <v>77240.98</v>
      </c>
      <c r="M6035" s="1">
        <v>106567.28</v>
      </c>
      <c r="N6035" s="1">
        <v>15641.191800000001</v>
      </c>
      <c r="O6035" s="1">
        <v>19575.22</v>
      </c>
      <c r="P6035" s="1">
        <v>16247.88</v>
      </c>
      <c r="Q6035" s="2">
        <f>-+Table1[[#This Row],[Current Record Count]]+Table1[[#This Row],[Adj Record Count]]</f>
        <v>-24</v>
      </c>
      <c r="R6035" s="1">
        <f>+-Table1[[#This Row],[Current Total ADJUSTMENT_AMOUNT]]+Table1[[#This Row],[Adj Total ADJUSTMENT_AMOUNT]]</f>
        <v>-190787.88</v>
      </c>
      <c r="S6035" s="1">
        <f>-Table1[[#This Row],[Current Total CHARGE_AMOUNT]]+Table1[[#This Row],[Adj Total CHARGE_AMOUNT]]</f>
        <v>-235755.34</v>
      </c>
      <c r="T6035" s="1">
        <f>+Table1[[#This Row],[Adj Total TOTAL_COST]]-Table1[[#This Row],[Current Total TOTAL_COST]]</f>
        <v>-186092.40349999999</v>
      </c>
      <c r="U6035" s="1">
        <f>+Table1[[#This Row],[Adj Total CONTRIBUTION_MARGIN]]-Table1[[#This Row],[Current Total CONTRIBUTION_MARGIN]]</f>
        <v>6243.1</v>
      </c>
      <c r="V6035" s="1">
        <f>+Table1[[#This Row],[Adj Total OPERATING_MARGIN]]-Table1[[#This Row],[Current Total OPERATING_MARGIN]]</f>
        <v>86224.14</v>
      </c>
    </row>
    <row r="6036" spans="1:22" x14ac:dyDescent="0.3">
      <c r="A6036" t="s">
        <v>25</v>
      </c>
      <c r="B6036">
        <v>2025</v>
      </c>
      <c r="C6036" t="s">
        <v>29</v>
      </c>
      <c r="D6036" t="s">
        <v>62</v>
      </c>
      <c r="E6036" s="2">
        <v>911</v>
      </c>
      <c r="F6036" s="1">
        <v>4208217.88</v>
      </c>
      <c r="G6036" s="1">
        <v>5177470.76</v>
      </c>
      <c r="H6036" s="1">
        <v>388710.66930000001</v>
      </c>
      <c r="I6036" s="1">
        <v>594968.18999999994</v>
      </c>
      <c r="J6036" s="1">
        <v>484210.51</v>
      </c>
      <c r="K6036" s="2">
        <v>2540</v>
      </c>
      <c r="L6036" s="1">
        <v>14648510.529999999</v>
      </c>
      <c r="M6036" s="1">
        <v>17778597.850000001</v>
      </c>
      <c r="N6036" s="1">
        <v>2288797.5795</v>
      </c>
      <c r="O6036" s="1">
        <v>1308588.5900000001</v>
      </c>
      <c r="P6036" s="1">
        <v>571156.16</v>
      </c>
      <c r="Q6036" s="2">
        <f>-+Table1[[#This Row],[Current Record Count]]+Table1[[#This Row],[Adj Record Count]]</f>
        <v>1629</v>
      </c>
      <c r="R6036" s="1">
        <f>+-Table1[[#This Row],[Current Total ADJUSTMENT_AMOUNT]]+Table1[[#This Row],[Adj Total ADJUSTMENT_AMOUNT]]</f>
        <v>10440292.649999999</v>
      </c>
      <c r="S6036" s="1">
        <f>-Table1[[#This Row],[Current Total CHARGE_AMOUNT]]+Table1[[#This Row],[Adj Total CHARGE_AMOUNT]]</f>
        <v>12601127.090000002</v>
      </c>
      <c r="T6036" s="1">
        <f>+Table1[[#This Row],[Adj Total TOTAL_COST]]-Table1[[#This Row],[Current Total TOTAL_COST]]</f>
        <v>1900086.9102</v>
      </c>
      <c r="U6036" s="1">
        <f>+Table1[[#This Row],[Adj Total CONTRIBUTION_MARGIN]]-Table1[[#This Row],[Current Total CONTRIBUTION_MARGIN]]</f>
        <v>713620.40000000014</v>
      </c>
      <c r="V6036" s="1">
        <f>+Table1[[#This Row],[Adj Total OPERATING_MARGIN]]-Table1[[#This Row],[Current Total OPERATING_MARGIN]]</f>
        <v>86945.650000000023</v>
      </c>
    </row>
    <row r="6037" spans="1:22" x14ac:dyDescent="0.3">
      <c r="A6037" t="s">
        <v>22</v>
      </c>
      <c r="B6037">
        <v>2023</v>
      </c>
      <c r="C6037" t="s">
        <v>17</v>
      </c>
      <c r="D6037" t="s">
        <v>79</v>
      </c>
      <c r="E6037" s="2">
        <v>1884</v>
      </c>
      <c r="F6037" s="1">
        <v>5915584.7199999997</v>
      </c>
      <c r="G6037" s="1">
        <v>7666602.2999999998</v>
      </c>
      <c r="H6037" s="1">
        <v>2756547.9580999999</v>
      </c>
      <c r="I6037" s="1">
        <v>384840.55</v>
      </c>
      <c r="J6037" s="1">
        <v>-922832.67</v>
      </c>
      <c r="K6037" s="2">
        <v>1605</v>
      </c>
      <c r="L6037" s="1">
        <v>3961142.95</v>
      </c>
      <c r="M6037" s="1">
        <v>5176767.21</v>
      </c>
      <c r="N6037" s="1">
        <v>2105624.9964999999</v>
      </c>
      <c r="O6037" s="1">
        <v>170035.42</v>
      </c>
      <c r="P6037" s="1">
        <v>-834725.69</v>
      </c>
      <c r="Q6037" s="2">
        <f>-+Table1[[#This Row],[Current Record Count]]+Table1[[#This Row],[Adj Record Count]]</f>
        <v>-279</v>
      </c>
      <c r="R6037" s="1">
        <f>+-Table1[[#This Row],[Current Total ADJUSTMENT_AMOUNT]]+Table1[[#This Row],[Adj Total ADJUSTMENT_AMOUNT]]</f>
        <v>-1954441.7699999996</v>
      </c>
      <c r="S6037" s="1">
        <f>-Table1[[#This Row],[Current Total CHARGE_AMOUNT]]+Table1[[#This Row],[Adj Total CHARGE_AMOUNT]]</f>
        <v>-2489835.09</v>
      </c>
      <c r="T6037" s="1">
        <f>+Table1[[#This Row],[Adj Total TOTAL_COST]]-Table1[[#This Row],[Current Total TOTAL_COST]]</f>
        <v>-650922.96160000004</v>
      </c>
      <c r="U6037" s="1">
        <f>+Table1[[#This Row],[Adj Total CONTRIBUTION_MARGIN]]-Table1[[#This Row],[Current Total CONTRIBUTION_MARGIN]]</f>
        <v>-214805.12999999998</v>
      </c>
      <c r="V6037" s="1">
        <f>+Table1[[#This Row],[Adj Total OPERATING_MARGIN]]-Table1[[#This Row],[Current Total OPERATING_MARGIN]]</f>
        <v>88106.980000000098</v>
      </c>
    </row>
    <row r="6038" spans="1:22" x14ac:dyDescent="0.3">
      <c r="A6038" t="s">
        <v>33</v>
      </c>
      <c r="B6038">
        <v>2022</v>
      </c>
      <c r="C6038" t="s">
        <v>26</v>
      </c>
      <c r="D6038" t="s">
        <v>26</v>
      </c>
      <c r="E6038" s="2">
        <v>1085</v>
      </c>
      <c r="F6038" s="1">
        <v>879277.12</v>
      </c>
      <c r="G6038" s="1">
        <v>1136680.67</v>
      </c>
      <c r="H6038" s="1">
        <v>439909.68790000002</v>
      </c>
      <c r="I6038" s="1">
        <v>76729.63</v>
      </c>
      <c r="J6038" s="1">
        <v>-88162.9</v>
      </c>
      <c r="K6038" s="2">
        <v>2</v>
      </c>
      <c r="L6038" s="1">
        <v>310.38</v>
      </c>
      <c r="M6038" s="1">
        <v>374.22</v>
      </c>
      <c r="N6038" s="1">
        <v>63.374200000000002</v>
      </c>
      <c r="O6038" s="1">
        <v>96.98</v>
      </c>
      <c r="P6038" s="1">
        <v>87.14</v>
      </c>
      <c r="Q6038" s="2">
        <f>-+Table1[[#This Row],[Current Record Count]]+Table1[[#This Row],[Adj Record Count]]</f>
        <v>-1083</v>
      </c>
      <c r="R6038" s="1">
        <f>+-Table1[[#This Row],[Current Total ADJUSTMENT_AMOUNT]]+Table1[[#This Row],[Adj Total ADJUSTMENT_AMOUNT]]</f>
        <v>-878966.74</v>
      </c>
      <c r="S6038" s="1">
        <f>-Table1[[#This Row],[Current Total CHARGE_AMOUNT]]+Table1[[#This Row],[Adj Total CHARGE_AMOUNT]]</f>
        <v>-1136306.45</v>
      </c>
      <c r="T6038" s="1">
        <f>+Table1[[#This Row],[Adj Total TOTAL_COST]]-Table1[[#This Row],[Current Total TOTAL_COST]]</f>
        <v>-439846.3137</v>
      </c>
      <c r="U6038" s="1">
        <f>+Table1[[#This Row],[Adj Total CONTRIBUTION_MARGIN]]-Table1[[#This Row],[Current Total CONTRIBUTION_MARGIN]]</f>
        <v>-76632.650000000009</v>
      </c>
      <c r="V6038" s="1">
        <f>+Table1[[#This Row],[Adj Total OPERATING_MARGIN]]-Table1[[#This Row],[Current Total OPERATING_MARGIN]]</f>
        <v>88250.04</v>
      </c>
    </row>
    <row r="6039" spans="1:22" x14ac:dyDescent="0.3">
      <c r="A6039" t="s">
        <v>37</v>
      </c>
      <c r="B6039">
        <v>2021</v>
      </c>
      <c r="C6039" t="s">
        <v>51</v>
      </c>
      <c r="D6039" t="s">
        <v>51</v>
      </c>
      <c r="E6039" s="2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2">
        <v>40</v>
      </c>
      <c r="L6039" s="1">
        <v>320895.63</v>
      </c>
      <c r="M6039" s="1">
        <v>476679.27</v>
      </c>
      <c r="N6039" s="1">
        <v>104124.1635</v>
      </c>
      <c r="O6039" s="1">
        <v>120966.82</v>
      </c>
      <c r="P6039" s="1">
        <v>88260.59</v>
      </c>
      <c r="Q6039" s="2">
        <f>-+Table1[[#This Row],[Current Record Count]]+Table1[[#This Row],[Adj Record Count]]</f>
        <v>40</v>
      </c>
      <c r="R6039" s="1">
        <f>+-Table1[[#This Row],[Current Total ADJUSTMENT_AMOUNT]]+Table1[[#This Row],[Adj Total ADJUSTMENT_AMOUNT]]</f>
        <v>320895.63</v>
      </c>
      <c r="S6039" s="1">
        <f>-Table1[[#This Row],[Current Total CHARGE_AMOUNT]]+Table1[[#This Row],[Adj Total CHARGE_AMOUNT]]</f>
        <v>476679.27</v>
      </c>
      <c r="T6039" s="1">
        <f>+Table1[[#This Row],[Adj Total TOTAL_COST]]-Table1[[#This Row],[Current Total TOTAL_COST]]</f>
        <v>104124.1635</v>
      </c>
      <c r="U6039" s="1">
        <f>+Table1[[#This Row],[Adj Total CONTRIBUTION_MARGIN]]-Table1[[#This Row],[Current Total CONTRIBUTION_MARGIN]]</f>
        <v>120966.82</v>
      </c>
      <c r="V6039" s="1">
        <f>+Table1[[#This Row],[Adj Total OPERATING_MARGIN]]-Table1[[#This Row],[Current Total OPERATING_MARGIN]]</f>
        <v>88260.59</v>
      </c>
    </row>
    <row r="6040" spans="1:22" x14ac:dyDescent="0.3">
      <c r="A6040" t="s">
        <v>25</v>
      </c>
      <c r="B6040">
        <v>2025</v>
      </c>
      <c r="C6040" t="s">
        <v>23</v>
      </c>
      <c r="D6040" t="s">
        <v>24</v>
      </c>
      <c r="E6040" s="2">
        <v>204</v>
      </c>
      <c r="F6040" s="1">
        <v>781376.67</v>
      </c>
      <c r="G6040" s="1">
        <v>1009998.94</v>
      </c>
      <c r="H6040" s="1">
        <v>55273.6086</v>
      </c>
      <c r="I6040" s="1">
        <v>152556.78</v>
      </c>
      <c r="J6040" s="1">
        <v>135935.42000000001</v>
      </c>
      <c r="K6040" s="2">
        <v>515</v>
      </c>
      <c r="L6040" s="1">
        <v>1900697.42</v>
      </c>
      <c r="M6040" s="1">
        <v>2508535.1800000002</v>
      </c>
      <c r="N6040" s="1">
        <v>309402.45899999997</v>
      </c>
      <c r="O6040" s="1">
        <v>310452.7</v>
      </c>
      <c r="P6040" s="1">
        <v>224258.78</v>
      </c>
      <c r="Q6040" s="2">
        <f>-+Table1[[#This Row],[Current Record Count]]+Table1[[#This Row],[Adj Record Count]]</f>
        <v>311</v>
      </c>
      <c r="R6040" s="1">
        <f>+-Table1[[#This Row],[Current Total ADJUSTMENT_AMOUNT]]+Table1[[#This Row],[Adj Total ADJUSTMENT_AMOUNT]]</f>
        <v>1119320.75</v>
      </c>
      <c r="S6040" s="1">
        <f>-Table1[[#This Row],[Current Total CHARGE_AMOUNT]]+Table1[[#This Row],[Adj Total CHARGE_AMOUNT]]</f>
        <v>1498536.2400000002</v>
      </c>
      <c r="T6040" s="1">
        <f>+Table1[[#This Row],[Adj Total TOTAL_COST]]-Table1[[#This Row],[Current Total TOTAL_COST]]</f>
        <v>254128.85039999997</v>
      </c>
      <c r="U6040" s="1">
        <f>+Table1[[#This Row],[Adj Total CONTRIBUTION_MARGIN]]-Table1[[#This Row],[Current Total CONTRIBUTION_MARGIN]]</f>
        <v>157895.92000000001</v>
      </c>
      <c r="V6040" s="1">
        <f>+Table1[[#This Row],[Adj Total OPERATING_MARGIN]]-Table1[[#This Row],[Current Total OPERATING_MARGIN]]</f>
        <v>88323.359999999986</v>
      </c>
    </row>
    <row r="6041" spans="1:22" x14ac:dyDescent="0.3">
      <c r="A6041" t="s">
        <v>22</v>
      </c>
      <c r="B6041">
        <v>2020</v>
      </c>
      <c r="C6041" t="s">
        <v>17</v>
      </c>
      <c r="D6041" t="s">
        <v>59</v>
      </c>
      <c r="E6041" s="2">
        <v>3286</v>
      </c>
      <c r="F6041" s="1">
        <v>1051213.47</v>
      </c>
      <c r="G6041" s="1">
        <v>1622405.24</v>
      </c>
      <c r="H6041" s="1">
        <v>1374684.1661</v>
      </c>
      <c r="I6041" s="1">
        <v>-482177.04</v>
      </c>
      <c r="J6041" s="1">
        <v>-811017.86</v>
      </c>
      <c r="K6041" s="2">
        <v>3088</v>
      </c>
      <c r="L6041" s="1">
        <v>658326.31000000006</v>
      </c>
      <c r="M6041" s="1">
        <v>1029586.9</v>
      </c>
      <c r="N6041" s="1">
        <v>1087933.1355999999</v>
      </c>
      <c r="O6041" s="1">
        <v>-489188.07</v>
      </c>
      <c r="P6041" s="1">
        <v>-722531.8</v>
      </c>
      <c r="Q6041" s="2">
        <f>-+Table1[[#This Row],[Current Record Count]]+Table1[[#This Row],[Adj Record Count]]</f>
        <v>-198</v>
      </c>
      <c r="R6041" s="1">
        <f>+-Table1[[#This Row],[Current Total ADJUSTMENT_AMOUNT]]+Table1[[#This Row],[Adj Total ADJUSTMENT_AMOUNT]]</f>
        <v>-392887.15999999992</v>
      </c>
      <c r="S6041" s="1">
        <f>-Table1[[#This Row],[Current Total CHARGE_AMOUNT]]+Table1[[#This Row],[Adj Total CHARGE_AMOUNT]]</f>
        <v>-592818.34</v>
      </c>
      <c r="T6041" s="1">
        <f>+Table1[[#This Row],[Adj Total TOTAL_COST]]-Table1[[#This Row],[Current Total TOTAL_COST]]</f>
        <v>-286751.03050000011</v>
      </c>
      <c r="U6041" s="1">
        <f>+Table1[[#This Row],[Adj Total CONTRIBUTION_MARGIN]]-Table1[[#This Row],[Current Total CONTRIBUTION_MARGIN]]</f>
        <v>-7011.0300000000279</v>
      </c>
      <c r="V6041" s="1">
        <f>+Table1[[#This Row],[Adj Total OPERATING_MARGIN]]-Table1[[#This Row],[Current Total OPERATING_MARGIN]]</f>
        <v>88486.059999999939</v>
      </c>
    </row>
    <row r="6042" spans="1:22" x14ac:dyDescent="0.3">
      <c r="A6042" t="s">
        <v>25</v>
      </c>
      <c r="B6042">
        <v>2023</v>
      </c>
      <c r="C6042" t="s">
        <v>20</v>
      </c>
      <c r="D6042" t="s">
        <v>64</v>
      </c>
      <c r="E6042" s="2">
        <v>61</v>
      </c>
      <c r="F6042" s="1">
        <v>418830.19</v>
      </c>
      <c r="G6042" s="1">
        <v>499281.49</v>
      </c>
      <c r="H6042" s="1">
        <v>51720.536500000002</v>
      </c>
      <c r="I6042" s="1">
        <v>77519.14</v>
      </c>
      <c r="J6042" s="1">
        <v>61203.07</v>
      </c>
      <c r="K6042" s="2">
        <v>123</v>
      </c>
      <c r="L6042" s="1">
        <v>719718.97</v>
      </c>
      <c r="M6042" s="1">
        <v>954346.56</v>
      </c>
      <c r="N6042" s="1">
        <v>143651.4725</v>
      </c>
      <c r="O6042" s="1">
        <v>195546.96</v>
      </c>
      <c r="P6042" s="1">
        <v>149930.99</v>
      </c>
      <c r="Q6042" s="2">
        <f>-+Table1[[#This Row],[Current Record Count]]+Table1[[#This Row],[Adj Record Count]]</f>
        <v>62</v>
      </c>
      <c r="R6042" s="1">
        <f>+-Table1[[#This Row],[Current Total ADJUSTMENT_AMOUNT]]+Table1[[#This Row],[Adj Total ADJUSTMENT_AMOUNT]]</f>
        <v>300888.77999999997</v>
      </c>
      <c r="S6042" s="1">
        <f>-Table1[[#This Row],[Current Total CHARGE_AMOUNT]]+Table1[[#This Row],[Adj Total CHARGE_AMOUNT]]</f>
        <v>455065.07000000007</v>
      </c>
      <c r="T6042" s="1">
        <f>+Table1[[#This Row],[Adj Total TOTAL_COST]]-Table1[[#This Row],[Current Total TOTAL_COST]]</f>
        <v>91930.936000000002</v>
      </c>
      <c r="U6042" s="1">
        <f>+Table1[[#This Row],[Adj Total CONTRIBUTION_MARGIN]]-Table1[[#This Row],[Current Total CONTRIBUTION_MARGIN]]</f>
        <v>118027.81999999999</v>
      </c>
      <c r="V6042" s="1">
        <f>+Table1[[#This Row],[Adj Total OPERATING_MARGIN]]-Table1[[#This Row],[Current Total OPERATING_MARGIN]]</f>
        <v>88727.919999999984</v>
      </c>
    </row>
    <row r="6043" spans="1:22" x14ac:dyDescent="0.3">
      <c r="A6043" t="s">
        <v>25</v>
      </c>
      <c r="B6043">
        <v>2022</v>
      </c>
      <c r="C6043" t="s">
        <v>60</v>
      </c>
      <c r="D6043" t="s">
        <v>60</v>
      </c>
      <c r="E6043" s="2">
        <v>423</v>
      </c>
      <c r="F6043" s="1">
        <v>1561681.37</v>
      </c>
      <c r="G6043" s="1">
        <v>1864668.34</v>
      </c>
      <c r="H6043" s="1">
        <v>159790.57949999999</v>
      </c>
      <c r="I6043" s="1">
        <v>214029.03</v>
      </c>
      <c r="J6043" s="1">
        <v>169867.41</v>
      </c>
      <c r="K6043" s="2">
        <v>864</v>
      </c>
      <c r="L6043" s="1">
        <v>4159604.38</v>
      </c>
      <c r="M6043" s="1">
        <v>4981763.08</v>
      </c>
      <c r="N6043" s="1">
        <v>641617.32059999998</v>
      </c>
      <c r="O6043" s="1">
        <v>417157.76</v>
      </c>
      <c r="P6043" s="1">
        <v>259711.14</v>
      </c>
      <c r="Q6043" s="2">
        <f>-+Table1[[#This Row],[Current Record Count]]+Table1[[#This Row],[Adj Record Count]]</f>
        <v>441</v>
      </c>
      <c r="R6043" s="1">
        <f>+-Table1[[#This Row],[Current Total ADJUSTMENT_AMOUNT]]+Table1[[#This Row],[Adj Total ADJUSTMENT_AMOUNT]]</f>
        <v>2597923.0099999998</v>
      </c>
      <c r="S6043" s="1">
        <f>-Table1[[#This Row],[Current Total CHARGE_AMOUNT]]+Table1[[#This Row],[Adj Total CHARGE_AMOUNT]]</f>
        <v>3117094.74</v>
      </c>
      <c r="T6043" s="1">
        <f>+Table1[[#This Row],[Adj Total TOTAL_COST]]-Table1[[#This Row],[Current Total TOTAL_COST]]</f>
        <v>481826.74109999998</v>
      </c>
      <c r="U6043" s="1">
        <f>+Table1[[#This Row],[Adj Total CONTRIBUTION_MARGIN]]-Table1[[#This Row],[Current Total CONTRIBUTION_MARGIN]]</f>
        <v>203128.73</v>
      </c>
      <c r="V6043" s="1">
        <f>+Table1[[#This Row],[Adj Total OPERATING_MARGIN]]-Table1[[#This Row],[Current Total OPERATING_MARGIN]]</f>
        <v>89843.73000000001</v>
      </c>
    </row>
    <row r="6044" spans="1:22" x14ac:dyDescent="0.3">
      <c r="A6044" t="s">
        <v>25</v>
      </c>
      <c r="B6044">
        <v>2021</v>
      </c>
      <c r="C6044" t="s">
        <v>60</v>
      </c>
      <c r="D6044" t="s">
        <v>60</v>
      </c>
      <c r="E6044" s="2">
        <v>467</v>
      </c>
      <c r="F6044" s="1">
        <v>1846756.37</v>
      </c>
      <c r="G6044" s="1">
        <v>2244644.0499999998</v>
      </c>
      <c r="H6044" s="1">
        <v>246655.80230000001</v>
      </c>
      <c r="I6044" s="1">
        <v>252415.13</v>
      </c>
      <c r="J6044" s="1">
        <v>194416</v>
      </c>
      <c r="K6044" s="2">
        <v>849</v>
      </c>
      <c r="L6044" s="1">
        <v>3809747.73</v>
      </c>
      <c r="M6044" s="1">
        <v>4685780.25</v>
      </c>
      <c r="N6044" s="1">
        <v>662736.96510000003</v>
      </c>
      <c r="O6044" s="1">
        <v>450077.57</v>
      </c>
      <c r="P6044" s="1">
        <v>285221.28999999998</v>
      </c>
      <c r="Q6044" s="2">
        <f>-+Table1[[#This Row],[Current Record Count]]+Table1[[#This Row],[Adj Record Count]]</f>
        <v>382</v>
      </c>
      <c r="R6044" s="1">
        <f>+-Table1[[#This Row],[Current Total ADJUSTMENT_AMOUNT]]+Table1[[#This Row],[Adj Total ADJUSTMENT_AMOUNT]]</f>
        <v>1962991.3599999999</v>
      </c>
      <c r="S6044" s="1">
        <f>-Table1[[#This Row],[Current Total CHARGE_AMOUNT]]+Table1[[#This Row],[Adj Total CHARGE_AMOUNT]]</f>
        <v>2441136.2000000002</v>
      </c>
      <c r="T6044" s="1">
        <f>+Table1[[#This Row],[Adj Total TOTAL_COST]]-Table1[[#This Row],[Current Total TOTAL_COST]]</f>
        <v>416081.16280000005</v>
      </c>
      <c r="U6044" s="1">
        <f>+Table1[[#This Row],[Adj Total CONTRIBUTION_MARGIN]]-Table1[[#This Row],[Current Total CONTRIBUTION_MARGIN]]</f>
        <v>197662.44</v>
      </c>
      <c r="V6044" s="1">
        <f>+Table1[[#This Row],[Adj Total OPERATING_MARGIN]]-Table1[[#This Row],[Current Total OPERATING_MARGIN]]</f>
        <v>90805.289999999979</v>
      </c>
    </row>
    <row r="6045" spans="1:22" x14ac:dyDescent="0.3">
      <c r="A6045" t="s">
        <v>27</v>
      </c>
      <c r="B6045">
        <v>2023</v>
      </c>
      <c r="C6045" t="s">
        <v>46</v>
      </c>
      <c r="D6045" t="s">
        <v>46</v>
      </c>
      <c r="E6045" s="2">
        <v>145</v>
      </c>
      <c r="F6045" s="1">
        <v>271096.99</v>
      </c>
      <c r="G6045" s="1">
        <v>387230.76</v>
      </c>
      <c r="H6045" s="1">
        <v>46055.348599999998</v>
      </c>
      <c r="I6045" s="1">
        <v>93574.38</v>
      </c>
      <c r="J6045" s="1">
        <v>78514.789999999994</v>
      </c>
      <c r="K6045" s="2">
        <v>268</v>
      </c>
      <c r="L6045" s="1">
        <v>634880.92000000004</v>
      </c>
      <c r="M6045" s="1">
        <v>908218.09</v>
      </c>
      <c r="N6045" s="1">
        <v>135548.8021</v>
      </c>
      <c r="O6045" s="1">
        <v>205429.81</v>
      </c>
      <c r="P6045" s="1">
        <v>170244.34</v>
      </c>
      <c r="Q6045" s="2">
        <f>-+Table1[[#This Row],[Current Record Count]]+Table1[[#This Row],[Adj Record Count]]</f>
        <v>123</v>
      </c>
      <c r="R6045" s="1">
        <f>+-Table1[[#This Row],[Current Total ADJUSTMENT_AMOUNT]]+Table1[[#This Row],[Adj Total ADJUSTMENT_AMOUNT]]</f>
        <v>363783.93000000005</v>
      </c>
      <c r="S6045" s="1">
        <f>-Table1[[#This Row],[Current Total CHARGE_AMOUNT]]+Table1[[#This Row],[Adj Total CHARGE_AMOUNT]]</f>
        <v>520987.32999999996</v>
      </c>
      <c r="T6045" s="1">
        <f>+Table1[[#This Row],[Adj Total TOTAL_COST]]-Table1[[#This Row],[Current Total TOTAL_COST]]</f>
        <v>89493.453500000003</v>
      </c>
      <c r="U6045" s="1">
        <f>+Table1[[#This Row],[Adj Total CONTRIBUTION_MARGIN]]-Table1[[#This Row],[Current Total CONTRIBUTION_MARGIN]]</f>
        <v>111855.43</v>
      </c>
      <c r="V6045" s="1">
        <f>+Table1[[#This Row],[Adj Total OPERATING_MARGIN]]-Table1[[#This Row],[Current Total OPERATING_MARGIN]]</f>
        <v>91729.55</v>
      </c>
    </row>
    <row r="6046" spans="1:22" x14ac:dyDescent="0.3">
      <c r="A6046" t="s">
        <v>16</v>
      </c>
      <c r="B6046">
        <v>2025</v>
      </c>
      <c r="C6046" t="s">
        <v>72</v>
      </c>
      <c r="D6046" t="s">
        <v>72</v>
      </c>
      <c r="E6046" s="2">
        <v>162</v>
      </c>
      <c r="F6046" s="1">
        <v>410118.84</v>
      </c>
      <c r="G6046" s="1">
        <v>501692.61</v>
      </c>
      <c r="H6046" s="1">
        <v>204366.8517</v>
      </c>
      <c r="I6046" s="1">
        <v>-51305.86</v>
      </c>
      <c r="J6046" s="1">
        <v>-116911.89</v>
      </c>
      <c r="K6046" s="2">
        <v>140</v>
      </c>
      <c r="L6046" s="1">
        <v>182162.02</v>
      </c>
      <c r="M6046" s="1">
        <v>225596.66</v>
      </c>
      <c r="N6046" s="1">
        <v>64259.567600000002</v>
      </c>
      <c r="O6046" s="1">
        <v>-14834.33</v>
      </c>
      <c r="P6046" s="1">
        <v>-24737.37</v>
      </c>
      <c r="Q6046" s="2">
        <f>-+Table1[[#This Row],[Current Record Count]]+Table1[[#This Row],[Adj Record Count]]</f>
        <v>-22</v>
      </c>
      <c r="R6046" s="1">
        <f>+-Table1[[#This Row],[Current Total ADJUSTMENT_AMOUNT]]+Table1[[#This Row],[Adj Total ADJUSTMENT_AMOUNT]]</f>
        <v>-227956.82000000004</v>
      </c>
      <c r="S6046" s="1">
        <f>-Table1[[#This Row],[Current Total CHARGE_AMOUNT]]+Table1[[#This Row],[Adj Total CHARGE_AMOUNT]]</f>
        <v>-276095.94999999995</v>
      </c>
      <c r="T6046" s="1">
        <f>+Table1[[#This Row],[Adj Total TOTAL_COST]]-Table1[[#This Row],[Current Total TOTAL_COST]]</f>
        <v>-140107.28409999999</v>
      </c>
      <c r="U6046" s="1">
        <f>+Table1[[#This Row],[Adj Total CONTRIBUTION_MARGIN]]-Table1[[#This Row],[Current Total CONTRIBUTION_MARGIN]]</f>
        <v>36471.53</v>
      </c>
      <c r="V6046" s="1">
        <f>+Table1[[#This Row],[Adj Total OPERATING_MARGIN]]-Table1[[#This Row],[Current Total OPERATING_MARGIN]]</f>
        <v>92174.52</v>
      </c>
    </row>
    <row r="6047" spans="1:22" x14ac:dyDescent="0.3">
      <c r="A6047" t="s">
        <v>27</v>
      </c>
      <c r="B6047">
        <v>2023</v>
      </c>
      <c r="C6047" t="s">
        <v>51</v>
      </c>
      <c r="D6047" t="s">
        <v>51</v>
      </c>
      <c r="E6047" s="2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2">
        <v>129</v>
      </c>
      <c r="L6047" s="1">
        <v>921444.66</v>
      </c>
      <c r="M6047" s="1">
        <v>1168755.6000000001</v>
      </c>
      <c r="N6047" s="1">
        <v>180745.8793</v>
      </c>
      <c r="O6047" s="1">
        <v>167590.26</v>
      </c>
      <c r="P6047" s="1">
        <v>92291.93</v>
      </c>
      <c r="Q6047" s="2">
        <f>-+Table1[[#This Row],[Current Record Count]]+Table1[[#This Row],[Adj Record Count]]</f>
        <v>129</v>
      </c>
      <c r="R6047" s="1">
        <f>+-Table1[[#This Row],[Current Total ADJUSTMENT_AMOUNT]]+Table1[[#This Row],[Adj Total ADJUSTMENT_AMOUNT]]</f>
        <v>921444.66</v>
      </c>
      <c r="S6047" s="1">
        <f>-Table1[[#This Row],[Current Total CHARGE_AMOUNT]]+Table1[[#This Row],[Adj Total CHARGE_AMOUNT]]</f>
        <v>1168755.6000000001</v>
      </c>
      <c r="T6047" s="1">
        <f>+Table1[[#This Row],[Adj Total TOTAL_COST]]-Table1[[#This Row],[Current Total TOTAL_COST]]</f>
        <v>180745.8793</v>
      </c>
      <c r="U6047" s="1">
        <f>+Table1[[#This Row],[Adj Total CONTRIBUTION_MARGIN]]-Table1[[#This Row],[Current Total CONTRIBUTION_MARGIN]]</f>
        <v>167590.26</v>
      </c>
      <c r="V6047" s="1">
        <f>+Table1[[#This Row],[Adj Total OPERATING_MARGIN]]-Table1[[#This Row],[Current Total OPERATING_MARGIN]]</f>
        <v>92291.93</v>
      </c>
    </row>
    <row r="6048" spans="1:22" x14ac:dyDescent="0.3">
      <c r="A6048" t="s">
        <v>39</v>
      </c>
      <c r="B6048">
        <v>2020</v>
      </c>
      <c r="C6048" t="s">
        <v>29</v>
      </c>
      <c r="D6048" t="s">
        <v>43</v>
      </c>
      <c r="E6048" s="2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2">
        <v>624</v>
      </c>
      <c r="L6048" s="1">
        <v>2878133.95</v>
      </c>
      <c r="M6048" s="1">
        <v>3683458.7</v>
      </c>
      <c r="N6048" s="1">
        <v>682890.09439999994</v>
      </c>
      <c r="O6048" s="1">
        <v>321307.45</v>
      </c>
      <c r="P6048" s="1">
        <v>93486.79</v>
      </c>
      <c r="Q6048" s="2">
        <f>-+Table1[[#This Row],[Current Record Count]]+Table1[[#This Row],[Adj Record Count]]</f>
        <v>624</v>
      </c>
      <c r="R6048" s="1">
        <f>+-Table1[[#This Row],[Current Total ADJUSTMENT_AMOUNT]]+Table1[[#This Row],[Adj Total ADJUSTMENT_AMOUNT]]</f>
        <v>2878133.95</v>
      </c>
      <c r="S6048" s="1">
        <f>-Table1[[#This Row],[Current Total CHARGE_AMOUNT]]+Table1[[#This Row],[Adj Total CHARGE_AMOUNT]]</f>
        <v>3683458.7</v>
      </c>
      <c r="T6048" s="1">
        <f>+Table1[[#This Row],[Adj Total TOTAL_COST]]-Table1[[#This Row],[Current Total TOTAL_COST]]</f>
        <v>682890.09439999994</v>
      </c>
      <c r="U6048" s="1">
        <f>+Table1[[#This Row],[Adj Total CONTRIBUTION_MARGIN]]-Table1[[#This Row],[Current Total CONTRIBUTION_MARGIN]]</f>
        <v>321307.45</v>
      </c>
      <c r="V6048" s="1">
        <f>+Table1[[#This Row],[Adj Total OPERATING_MARGIN]]-Table1[[#This Row],[Current Total OPERATING_MARGIN]]</f>
        <v>93486.79</v>
      </c>
    </row>
    <row r="6049" spans="1:22" x14ac:dyDescent="0.3">
      <c r="A6049" t="s">
        <v>25</v>
      </c>
      <c r="B6049">
        <v>2024</v>
      </c>
      <c r="C6049" t="s">
        <v>20</v>
      </c>
      <c r="D6049" t="s">
        <v>64</v>
      </c>
      <c r="E6049" s="2">
        <v>66</v>
      </c>
      <c r="F6049" s="1">
        <v>457498.56</v>
      </c>
      <c r="G6049" s="1">
        <v>630866.24</v>
      </c>
      <c r="H6049" s="1">
        <v>56583.344799999999</v>
      </c>
      <c r="I6049" s="1">
        <v>159978.25</v>
      </c>
      <c r="J6049" s="1">
        <v>142969.64000000001</v>
      </c>
      <c r="K6049" s="2">
        <v>120</v>
      </c>
      <c r="L6049" s="1">
        <v>733083.46</v>
      </c>
      <c r="M6049" s="1">
        <v>1046170.87</v>
      </c>
      <c r="N6049" s="1">
        <v>137182.72099999999</v>
      </c>
      <c r="O6049" s="1">
        <v>279626.11</v>
      </c>
      <c r="P6049" s="1">
        <v>236611.49</v>
      </c>
      <c r="Q6049" s="2">
        <f>-+Table1[[#This Row],[Current Record Count]]+Table1[[#This Row],[Adj Record Count]]</f>
        <v>54</v>
      </c>
      <c r="R6049" s="1">
        <f>+-Table1[[#This Row],[Current Total ADJUSTMENT_AMOUNT]]+Table1[[#This Row],[Adj Total ADJUSTMENT_AMOUNT]]</f>
        <v>275584.89999999997</v>
      </c>
      <c r="S6049" s="1">
        <f>-Table1[[#This Row],[Current Total CHARGE_AMOUNT]]+Table1[[#This Row],[Adj Total CHARGE_AMOUNT]]</f>
        <v>415304.63</v>
      </c>
      <c r="T6049" s="1">
        <f>+Table1[[#This Row],[Adj Total TOTAL_COST]]-Table1[[#This Row],[Current Total TOTAL_COST]]</f>
        <v>80599.376199999999</v>
      </c>
      <c r="U6049" s="1">
        <f>+Table1[[#This Row],[Adj Total CONTRIBUTION_MARGIN]]-Table1[[#This Row],[Current Total CONTRIBUTION_MARGIN]]</f>
        <v>119647.85999999999</v>
      </c>
      <c r="V6049" s="1">
        <f>+Table1[[#This Row],[Adj Total OPERATING_MARGIN]]-Table1[[#This Row],[Current Total OPERATING_MARGIN]]</f>
        <v>93641.849999999977</v>
      </c>
    </row>
    <row r="6050" spans="1:22" x14ac:dyDescent="0.3">
      <c r="A6050" t="s">
        <v>25</v>
      </c>
      <c r="B6050">
        <v>2021</v>
      </c>
      <c r="C6050" t="s">
        <v>17</v>
      </c>
      <c r="D6050" t="s">
        <v>79</v>
      </c>
      <c r="E6050" s="2">
        <v>83</v>
      </c>
      <c r="F6050" s="1">
        <v>226691.86</v>
      </c>
      <c r="G6050" s="1">
        <v>307177.39</v>
      </c>
      <c r="H6050" s="1">
        <v>26960.915300000001</v>
      </c>
      <c r="I6050" s="1">
        <v>66226.09</v>
      </c>
      <c r="J6050" s="1">
        <v>58596.95</v>
      </c>
      <c r="K6050" s="2">
        <v>380</v>
      </c>
      <c r="L6050" s="1">
        <v>2396519.41</v>
      </c>
      <c r="M6050" s="1">
        <v>3157988.72</v>
      </c>
      <c r="N6050" s="1">
        <v>642063.4155</v>
      </c>
      <c r="O6050" s="1">
        <v>377660.49</v>
      </c>
      <c r="P6050" s="1">
        <v>152910.60999999999</v>
      </c>
      <c r="Q6050" s="2">
        <f>-+Table1[[#This Row],[Current Record Count]]+Table1[[#This Row],[Adj Record Count]]</f>
        <v>297</v>
      </c>
      <c r="R6050" s="1">
        <f>+-Table1[[#This Row],[Current Total ADJUSTMENT_AMOUNT]]+Table1[[#This Row],[Adj Total ADJUSTMENT_AMOUNT]]</f>
        <v>2169827.5500000003</v>
      </c>
      <c r="S6050" s="1">
        <f>-Table1[[#This Row],[Current Total CHARGE_AMOUNT]]+Table1[[#This Row],[Adj Total CHARGE_AMOUNT]]</f>
        <v>2850811.33</v>
      </c>
      <c r="T6050" s="1">
        <f>+Table1[[#This Row],[Adj Total TOTAL_COST]]-Table1[[#This Row],[Current Total TOTAL_COST]]</f>
        <v>615102.50020000001</v>
      </c>
      <c r="U6050" s="1">
        <f>+Table1[[#This Row],[Adj Total CONTRIBUTION_MARGIN]]-Table1[[#This Row],[Current Total CONTRIBUTION_MARGIN]]</f>
        <v>311434.40000000002</v>
      </c>
      <c r="V6050" s="1">
        <f>+Table1[[#This Row],[Adj Total OPERATING_MARGIN]]-Table1[[#This Row],[Current Total OPERATING_MARGIN]]</f>
        <v>94313.659999999989</v>
      </c>
    </row>
    <row r="6051" spans="1:22" x14ac:dyDescent="0.3">
      <c r="A6051" t="s">
        <v>33</v>
      </c>
      <c r="B6051">
        <v>2023</v>
      </c>
      <c r="C6051" t="s">
        <v>26</v>
      </c>
      <c r="D6051" t="s">
        <v>26</v>
      </c>
      <c r="E6051" s="2">
        <v>454</v>
      </c>
      <c r="F6051" s="1">
        <v>740618.81</v>
      </c>
      <c r="G6051" s="1">
        <v>850540.26</v>
      </c>
      <c r="H6051" s="1">
        <v>266211.8285</v>
      </c>
      <c r="I6051" s="1">
        <v>-7221.8</v>
      </c>
      <c r="J6051" s="1">
        <v>-94316.86</v>
      </c>
      <c r="K6051" s="2">
        <v>4</v>
      </c>
      <c r="L6051" s="1">
        <v>509.41</v>
      </c>
      <c r="M6051" s="1">
        <v>509.41</v>
      </c>
      <c r="N6051" s="1">
        <v>115.7002</v>
      </c>
      <c r="O6051" s="1">
        <v>17.93</v>
      </c>
      <c r="P6051" s="1">
        <v>7.67</v>
      </c>
      <c r="Q6051" s="2">
        <f>-+Table1[[#This Row],[Current Record Count]]+Table1[[#This Row],[Adj Record Count]]</f>
        <v>-450</v>
      </c>
      <c r="R6051" s="1">
        <f>+-Table1[[#This Row],[Current Total ADJUSTMENT_AMOUNT]]+Table1[[#This Row],[Adj Total ADJUSTMENT_AMOUNT]]</f>
        <v>-740109.4</v>
      </c>
      <c r="S6051" s="1">
        <f>-Table1[[#This Row],[Current Total CHARGE_AMOUNT]]+Table1[[#This Row],[Adj Total CHARGE_AMOUNT]]</f>
        <v>-850030.85</v>
      </c>
      <c r="T6051" s="1">
        <f>+Table1[[#This Row],[Adj Total TOTAL_COST]]-Table1[[#This Row],[Current Total TOTAL_COST]]</f>
        <v>-266096.12829999998</v>
      </c>
      <c r="U6051" s="1">
        <f>+Table1[[#This Row],[Adj Total CONTRIBUTION_MARGIN]]-Table1[[#This Row],[Current Total CONTRIBUTION_MARGIN]]</f>
        <v>7239.7300000000005</v>
      </c>
      <c r="V6051" s="1">
        <f>+Table1[[#This Row],[Adj Total OPERATING_MARGIN]]-Table1[[#This Row],[Current Total OPERATING_MARGIN]]</f>
        <v>94324.53</v>
      </c>
    </row>
    <row r="6052" spans="1:22" x14ac:dyDescent="0.3">
      <c r="A6052" t="s">
        <v>25</v>
      </c>
      <c r="B6052">
        <v>2022</v>
      </c>
      <c r="C6052" t="s">
        <v>17</v>
      </c>
      <c r="D6052" t="s">
        <v>66</v>
      </c>
      <c r="E6052" s="2">
        <v>217</v>
      </c>
      <c r="F6052" s="1">
        <v>523659.03</v>
      </c>
      <c r="G6052" s="1">
        <v>745035.51</v>
      </c>
      <c r="H6052" s="1">
        <v>55477.943399999996</v>
      </c>
      <c r="I6052" s="1">
        <v>192488.38</v>
      </c>
      <c r="J6052" s="1">
        <v>177298.59</v>
      </c>
      <c r="K6052" s="2">
        <v>357</v>
      </c>
      <c r="L6052" s="1">
        <v>897917.71</v>
      </c>
      <c r="M6052" s="1">
        <v>1327645.74</v>
      </c>
      <c r="N6052" s="1">
        <v>191536.03339999999</v>
      </c>
      <c r="O6052" s="1">
        <v>327355.81</v>
      </c>
      <c r="P6052" s="1">
        <v>271724.18</v>
      </c>
      <c r="Q6052" s="2">
        <f>-+Table1[[#This Row],[Current Record Count]]+Table1[[#This Row],[Adj Record Count]]</f>
        <v>140</v>
      </c>
      <c r="R6052" s="1">
        <f>+-Table1[[#This Row],[Current Total ADJUSTMENT_AMOUNT]]+Table1[[#This Row],[Adj Total ADJUSTMENT_AMOUNT]]</f>
        <v>374258.67999999993</v>
      </c>
      <c r="S6052" s="1">
        <f>-Table1[[#This Row],[Current Total CHARGE_AMOUNT]]+Table1[[#This Row],[Adj Total CHARGE_AMOUNT]]</f>
        <v>582610.23</v>
      </c>
      <c r="T6052" s="1">
        <f>+Table1[[#This Row],[Adj Total TOTAL_COST]]-Table1[[#This Row],[Current Total TOTAL_COST]]</f>
        <v>136058.09</v>
      </c>
      <c r="U6052" s="1">
        <f>+Table1[[#This Row],[Adj Total CONTRIBUTION_MARGIN]]-Table1[[#This Row],[Current Total CONTRIBUTION_MARGIN]]</f>
        <v>134867.43</v>
      </c>
      <c r="V6052" s="1">
        <f>+Table1[[#This Row],[Adj Total OPERATING_MARGIN]]-Table1[[#This Row],[Current Total OPERATING_MARGIN]]</f>
        <v>94425.59</v>
      </c>
    </row>
    <row r="6053" spans="1:22" x14ac:dyDescent="0.3">
      <c r="A6053" t="s">
        <v>27</v>
      </c>
      <c r="B6053">
        <v>2020</v>
      </c>
      <c r="C6053" t="s">
        <v>28</v>
      </c>
      <c r="D6053" t="s">
        <v>28</v>
      </c>
      <c r="E6053" s="2">
        <v>7</v>
      </c>
      <c r="F6053" s="1">
        <v>40381.67</v>
      </c>
      <c r="G6053" s="1">
        <v>54413.58</v>
      </c>
      <c r="H6053" s="1">
        <v>6639.7232000000004</v>
      </c>
      <c r="I6053" s="1">
        <v>9069.91</v>
      </c>
      <c r="J6053" s="1">
        <v>7370.27</v>
      </c>
      <c r="K6053" s="2">
        <v>27</v>
      </c>
      <c r="L6053" s="1">
        <v>413942.15</v>
      </c>
      <c r="M6053" s="1">
        <v>562126.03</v>
      </c>
      <c r="N6053" s="1">
        <v>45920.745799999997</v>
      </c>
      <c r="O6053" s="1">
        <v>115966.48</v>
      </c>
      <c r="P6053" s="1">
        <v>102145.79</v>
      </c>
      <c r="Q6053" s="2">
        <f>-+Table1[[#This Row],[Current Record Count]]+Table1[[#This Row],[Adj Record Count]]</f>
        <v>20</v>
      </c>
      <c r="R6053" s="1">
        <f>+-Table1[[#This Row],[Current Total ADJUSTMENT_AMOUNT]]+Table1[[#This Row],[Adj Total ADJUSTMENT_AMOUNT]]</f>
        <v>373560.48000000004</v>
      </c>
      <c r="S6053" s="1">
        <f>-Table1[[#This Row],[Current Total CHARGE_AMOUNT]]+Table1[[#This Row],[Adj Total CHARGE_AMOUNT]]</f>
        <v>507712.45</v>
      </c>
      <c r="T6053" s="1">
        <f>+Table1[[#This Row],[Adj Total TOTAL_COST]]-Table1[[#This Row],[Current Total TOTAL_COST]]</f>
        <v>39281.022599999997</v>
      </c>
      <c r="U6053" s="1">
        <f>+Table1[[#This Row],[Adj Total CONTRIBUTION_MARGIN]]-Table1[[#This Row],[Current Total CONTRIBUTION_MARGIN]]</f>
        <v>106896.56999999999</v>
      </c>
      <c r="V6053" s="1">
        <f>+Table1[[#This Row],[Adj Total OPERATING_MARGIN]]-Table1[[#This Row],[Current Total OPERATING_MARGIN]]</f>
        <v>94775.51999999999</v>
      </c>
    </row>
    <row r="6054" spans="1:22" x14ac:dyDescent="0.3">
      <c r="A6054" t="s">
        <v>19</v>
      </c>
      <c r="B6054">
        <v>2021</v>
      </c>
      <c r="C6054" t="s">
        <v>51</v>
      </c>
      <c r="D6054" t="s">
        <v>51</v>
      </c>
      <c r="E6054" s="2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2">
        <v>16</v>
      </c>
      <c r="L6054" s="1">
        <v>96152.76</v>
      </c>
      <c r="M6054" s="1">
        <v>281361.27</v>
      </c>
      <c r="N6054" s="1">
        <v>77560.6198</v>
      </c>
      <c r="O6054" s="1">
        <v>119850.37</v>
      </c>
      <c r="P6054" s="1">
        <v>95764.94</v>
      </c>
      <c r="Q6054" s="2">
        <f>-+Table1[[#This Row],[Current Record Count]]+Table1[[#This Row],[Adj Record Count]]</f>
        <v>16</v>
      </c>
      <c r="R6054" s="1">
        <f>+-Table1[[#This Row],[Current Total ADJUSTMENT_AMOUNT]]+Table1[[#This Row],[Adj Total ADJUSTMENT_AMOUNT]]</f>
        <v>96152.76</v>
      </c>
      <c r="S6054" s="1">
        <f>-Table1[[#This Row],[Current Total CHARGE_AMOUNT]]+Table1[[#This Row],[Adj Total CHARGE_AMOUNT]]</f>
        <v>281361.27</v>
      </c>
      <c r="T6054" s="1">
        <f>+Table1[[#This Row],[Adj Total TOTAL_COST]]-Table1[[#This Row],[Current Total TOTAL_COST]]</f>
        <v>77560.6198</v>
      </c>
      <c r="U6054" s="1">
        <f>+Table1[[#This Row],[Adj Total CONTRIBUTION_MARGIN]]-Table1[[#This Row],[Current Total CONTRIBUTION_MARGIN]]</f>
        <v>119850.37</v>
      </c>
      <c r="V6054" s="1">
        <f>+Table1[[#This Row],[Adj Total OPERATING_MARGIN]]-Table1[[#This Row],[Current Total OPERATING_MARGIN]]</f>
        <v>95764.94</v>
      </c>
    </row>
    <row r="6055" spans="1:22" x14ac:dyDescent="0.3">
      <c r="A6055" t="s">
        <v>35</v>
      </c>
      <c r="B6055">
        <v>2022</v>
      </c>
      <c r="C6055" t="s">
        <v>90</v>
      </c>
      <c r="D6055" t="s">
        <v>90</v>
      </c>
      <c r="E6055" s="2">
        <v>135</v>
      </c>
      <c r="F6055" s="1">
        <v>669921.32999999996</v>
      </c>
      <c r="G6055" s="1">
        <v>884351.59</v>
      </c>
      <c r="H6055" s="1">
        <v>330687.90090000001</v>
      </c>
      <c r="I6055" s="1">
        <v>-11910.04</v>
      </c>
      <c r="J6055" s="1">
        <v>-96768.85</v>
      </c>
      <c r="K6055" s="2">
        <v>10</v>
      </c>
      <c r="L6055" s="1">
        <v>7289.91</v>
      </c>
      <c r="M6055" s="1">
        <v>8746.34</v>
      </c>
      <c r="N6055" s="1">
        <v>2469.7395000000001</v>
      </c>
      <c r="O6055" s="1">
        <v>-101.34</v>
      </c>
      <c r="P6055" s="1">
        <v>-804.19</v>
      </c>
      <c r="Q6055" s="2">
        <f>-+Table1[[#This Row],[Current Record Count]]+Table1[[#This Row],[Adj Record Count]]</f>
        <v>-125</v>
      </c>
      <c r="R6055" s="1">
        <f>+-Table1[[#This Row],[Current Total ADJUSTMENT_AMOUNT]]+Table1[[#This Row],[Adj Total ADJUSTMENT_AMOUNT]]</f>
        <v>-662631.41999999993</v>
      </c>
      <c r="S6055" s="1">
        <f>-Table1[[#This Row],[Current Total CHARGE_AMOUNT]]+Table1[[#This Row],[Adj Total CHARGE_AMOUNT]]</f>
        <v>-875605.25</v>
      </c>
      <c r="T6055" s="1">
        <f>+Table1[[#This Row],[Adj Total TOTAL_COST]]-Table1[[#This Row],[Current Total TOTAL_COST]]</f>
        <v>-328218.16139999998</v>
      </c>
      <c r="U6055" s="1">
        <f>+Table1[[#This Row],[Adj Total CONTRIBUTION_MARGIN]]-Table1[[#This Row],[Current Total CONTRIBUTION_MARGIN]]</f>
        <v>11808.7</v>
      </c>
      <c r="V6055" s="1">
        <f>+Table1[[#This Row],[Adj Total OPERATING_MARGIN]]-Table1[[#This Row],[Current Total OPERATING_MARGIN]]</f>
        <v>95964.66</v>
      </c>
    </row>
    <row r="6056" spans="1:22" x14ac:dyDescent="0.3">
      <c r="A6056" t="s">
        <v>22</v>
      </c>
      <c r="B6056">
        <v>2025</v>
      </c>
      <c r="C6056" t="s">
        <v>29</v>
      </c>
      <c r="D6056" t="s">
        <v>73</v>
      </c>
      <c r="E6056" s="2">
        <v>257</v>
      </c>
      <c r="F6056" s="1">
        <v>1131588.03</v>
      </c>
      <c r="G6056" s="1">
        <v>1394728.47</v>
      </c>
      <c r="H6056" s="1">
        <v>295001.33750000002</v>
      </c>
      <c r="I6056" s="1">
        <v>-55301.46</v>
      </c>
      <c r="J6056" s="1">
        <v>-114155.76</v>
      </c>
      <c r="K6056" s="2">
        <v>210</v>
      </c>
      <c r="L6056" s="1">
        <v>61311.78</v>
      </c>
      <c r="M6056" s="1">
        <v>91677.45</v>
      </c>
      <c r="N6056" s="1">
        <v>32245.6368</v>
      </c>
      <c r="O6056" s="1">
        <v>-1986.86</v>
      </c>
      <c r="P6056" s="1">
        <v>-18181.88</v>
      </c>
      <c r="Q6056" s="2">
        <f>-+Table1[[#This Row],[Current Record Count]]+Table1[[#This Row],[Adj Record Count]]</f>
        <v>-47</v>
      </c>
      <c r="R6056" s="1">
        <f>+-Table1[[#This Row],[Current Total ADJUSTMENT_AMOUNT]]+Table1[[#This Row],[Adj Total ADJUSTMENT_AMOUNT]]</f>
        <v>-1070276.25</v>
      </c>
      <c r="S6056" s="1">
        <f>-Table1[[#This Row],[Current Total CHARGE_AMOUNT]]+Table1[[#This Row],[Adj Total CHARGE_AMOUNT]]</f>
        <v>-1303051.02</v>
      </c>
      <c r="T6056" s="1">
        <f>+Table1[[#This Row],[Adj Total TOTAL_COST]]-Table1[[#This Row],[Current Total TOTAL_COST]]</f>
        <v>-262755.70070000004</v>
      </c>
      <c r="U6056" s="1">
        <f>+Table1[[#This Row],[Adj Total CONTRIBUTION_MARGIN]]-Table1[[#This Row],[Current Total CONTRIBUTION_MARGIN]]</f>
        <v>53314.6</v>
      </c>
      <c r="V6056" s="1">
        <f>+Table1[[#This Row],[Adj Total OPERATING_MARGIN]]-Table1[[#This Row],[Current Total OPERATING_MARGIN]]</f>
        <v>95973.87999999999</v>
      </c>
    </row>
    <row r="6057" spans="1:22" x14ac:dyDescent="0.3">
      <c r="A6057" t="s">
        <v>25</v>
      </c>
      <c r="B6057">
        <v>2025</v>
      </c>
      <c r="C6057" t="s">
        <v>20</v>
      </c>
      <c r="D6057" t="s">
        <v>89</v>
      </c>
      <c r="E6057" s="2">
        <v>64</v>
      </c>
      <c r="F6057" s="1">
        <v>294603.96999999997</v>
      </c>
      <c r="G6057" s="1">
        <v>392577.36</v>
      </c>
      <c r="H6057" s="1">
        <v>59860.7742</v>
      </c>
      <c r="I6057" s="1">
        <v>40854.080000000002</v>
      </c>
      <c r="J6057" s="1">
        <v>25072.22</v>
      </c>
      <c r="K6057" s="2">
        <v>148</v>
      </c>
      <c r="L6057" s="1">
        <v>735136.2</v>
      </c>
      <c r="M6057" s="1">
        <v>1080465.1499999999</v>
      </c>
      <c r="N6057" s="1">
        <v>169442.97339999999</v>
      </c>
      <c r="O6057" s="1">
        <v>169675.85</v>
      </c>
      <c r="P6057" s="1">
        <v>121393.99</v>
      </c>
      <c r="Q6057" s="2">
        <f>-+Table1[[#This Row],[Current Record Count]]+Table1[[#This Row],[Adj Record Count]]</f>
        <v>84</v>
      </c>
      <c r="R6057" s="1">
        <f>+-Table1[[#This Row],[Current Total ADJUSTMENT_AMOUNT]]+Table1[[#This Row],[Adj Total ADJUSTMENT_AMOUNT]]</f>
        <v>440532.23</v>
      </c>
      <c r="S6057" s="1">
        <f>-Table1[[#This Row],[Current Total CHARGE_AMOUNT]]+Table1[[#This Row],[Adj Total CHARGE_AMOUNT]]</f>
        <v>687887.78999999992</v>
      </c>
      <c r="T6057" s="1">
        <f>+Table1[[#This Row],[Adj Total TOTAL_COST]]-Table1[[#This Row],[Current Total TOTAL_COST]]</f>
        <v>109582.19919999999</v>
      </c>
      <c r="U6057" s="1">
        <f>+Table1[[#This Row],[Adj Total CONTRIBUTION_MARGIN]]-Table1[[#This Row],[Current Total CONTRIBUTION_MARGIN]]</f>
        <v>128821.77</v>
      </c>
      <c r="V6057" s="1">
        <f>+Table1[[#This Row],[Adj Total OPERATING_MARGIN]]-Table1[[#This Row],[Current Total OPERATING_MARGIN]]</f>
        <v>96321.77</v>
      </c>
    </row>
    <row r="6058" spans="1:22" x14ac:dyDescent="0.3">
      <c r="A6058" t="s">
        <v>16</v>
      </c>
      <c r="B6058">
        <v>2025</v>
      </c>
      <c r="C6058" t="s">
        <v>90</v>
      </c>
      <c r="D6058" t="s">
        <v>90</v>
      </c>
      <c r="E6058" s="2">
        <v>370</v>
      </c>
      <c r="F6058" s="1">
        <v>3016217.95</v>
      </c>
      <c r="G6058" s="1">
        <v>4238642.92</v>
      </c>
      <c r="H6058" s="1">
        <v>1084107.0800999999</v>
      </c>
      <c r="I6058" s="1">
        <v>158202.17000000001</v>
      </c>
      <c r="J6058" s="1">
        <v>-101084.06</v>
      </c>
      <c r="K6058" s="2">
        <v>76</v>
      </c>
      <c r="L6058" s="1">
        <v>45514.54</v>
      </c>
      <c r="M6058" s="1">
        <v>56916.73</v>
      </c>
      <c r="N6058" s="1">
        <v>12708.4676</v>
      </c>
      <c r="O6058" s="1">
        <v>-1420.98</v>
      </c>
      <c r="P6058" s="1">
        <v>-4726.97</v>
      </c>
      <c r="Q6058" s="2">
        <f>-+Table1[[#This Row],[Current Record Count]]+Table1[[#This Row],[Adj Record Count]]</f>
        <v>-294</v>
      </c>
      <c r="R6058" s="1">
        <f>+-Table1[[#This Row],[Current Total ADJUSTMENT_AMOUNT]]+Table1[[#This Row],[Adj Total ADJUSTMENT_AMOUNT]]</f>
        <v>-2970703.41</v>
      </c>
      <c r="S6058" s="1">
        <f>-Table1[[#This Row],[Current Total CHARGE_AMOUNT]]+Table1[[#This Row],[Adj Total CHARGE_AMOUNT]]</f>
        <v>-4181726.19</v>
      </c>
      <c r="T6058" s="1">
        <f>+Table1[[#This Row],[Adj Total TOTAL_COST]]-Table1[[#This Row],[Current Total TOTAL_COST]]</f>
        <v>-1071398.6124999998</v>
      </c>
      <c r="U6058" s="1">
        <f>+Table1[[#This Row],[Adj Total CONTRIBUTION_MARGIN]]-Table1[[#This Row],[Current Total CONTRIBUTION_MARGIN]]</f>
        <v>-159623.15000000002</v>
      </c>
      <c r="V6058" s="1">
        <f>+Table1[[#This Row],[Adj Total OPERATING_MARGIN]]-Table1[[#This Row],[Current Total OPERATING_MARGIN]]</f>
        <v>96357.09</v>
      </c>
    </row>
    <row r="6059" spans="1:22" x14ac:dyDescent="0.3">
      <c r="A6059" t="s">
        <v>22</v>
      </c>
      <c r="B6059">
        <v>2020</v>
      </c>
      <c r="C6059" t="s">
        <v>47</v>
      </c>
      <c r="D6059" t="s">
        <v>63</v>
      </c>
      <c r="E6059" s="2">
        <v>4758</v>
      </c>
      <c r="F6059" s="1">
        <v>7803419.1699999999</v>
      </c>
      <c r="G6059" s="1">
        <v>11280565.34</v>
      </c>
      <c r="H6059" s="1">
        <v>4106473.9029999999</v>
      </c>
      <c r="I6059" s="1">
        <v>610149.54</v>
      </c>
      <c r="J6059" s="1">
        <v>-704263.38</v>
      </c>
      <c r="K6059" s="2">
        <v>3719</v>
      </c>
      <c r="L6059" s="1">
        <v>1067776.18</v>
      </c>
      <c r="M6059" s="1">
        <v>1679398.38</v>
      </c>
      <c r="N6059" s="1">
        <v>1211460.2938999999</v>
      </c>
      <c r="O6059" s="1">
        <v>-56987.22</v>
      </c>
      <c r="P6059" s="1">
        <v>-607137.96</v>
      </c>
      <c r="Q6059" s="2">
        <f>-+Table1[[#This Row],[Current Record Count]]+Table1[[#This Row],[Adj Record Count]]</f>
        <v>-1039</v>
      </c>
      <c r="R6059" s="1">
        <f>+-Table1[[#This Row],[Current Total ADJUSTMENT_AMOUNT]]+Table1[[#This Row],[Adj Total ADJUSTMENT_AMOUNT]]</f>
        <v>-6735642.9900000002</v>
      </c>
      <c r="S6059" s="1">
        <f>-Table1[[#This Row],[Current Total CHARGE_AMOUNT]]+Table1[[#This Row],[Adj Total CHARGE_AMOUNT]]</f>
        <v>-9601166.9600000009</v>
      </c>
      <c r="T6059" s="1">
        <f>+Table1[[#This Row],[Adj Total TOTAL_COST]]-Table1[[#This Row],[Current Total TOTAL_COST]]</f>
        <v>-2895013.6091</v>
      </c>
      <c r="U6059" s="1">
        <f>+Table1[[#This Row],[Adj Total CONTRIBUTION_MARGIN]]-Table1[[#This Row],[Current Total CONTRIBUTION_MARGIN]]</f>
        <v>-667136.76</v>
      </c>
      <c r="V6059" s="1">
        <f>+Table1[[#This Row],[Adj Total OPERATING_MARGIN]]-Table1[[#This Row],[Current Total OPERATING_MARGIN]]</f>
        <v>97125.420000000042</v>
      </c>
    </row>
    <row r="6060" spans="1:22" x14ac:dyDescent="0.3">
      <c r="A6060" t="s">
        <v>33</v>
      </c>
      <c r="B6060">
        <v>2025</v>
      </c>
      <c r="C6060" t="s">
        <v>26</v>
      </c>
      <c r="D6060" t="s">
        <v>26</v>
      </c>
      <c r="E6060" s="2">
        <v>282</v>
      </c>
      <c r="F6060" s="1">
        <v>353757.27</v>
      </c>
      <c r="G6060" s="1">
        <v>462364.86</v>
      </c>
      <c r="H6060" s="1">
        <v>187052.4803</v>
      </c>
      <c r="I6060" s="1">
        <v>-16212.44</v>
      </c>
      <c r="J6060" s="1">
        <v>-107432.12</v>
      </c>
      <c r="K6060" s="2">
        <v>2</v>
      </c>
      <c r="L6060" s="1">
        <v>44630.27</v>
      </c>
      <c r="M6060" s="1">
        <v>44951.54</v>
      </c>
      <c r="N6060" s="1">
        <v>10123.7407</v>
      </c>
      <c r="O6060" s="1">
        <v>-8340.51</v>
      </c>
      <c r="P6060" s="1">
        <v>-10123.74</v>
      </c>
      <c r="Q6060" s="2">
        <f>-+Table1[[#This Row],[Current Record Count]]+Table1[[#This Row],[Adj Record Count]]</f>
        <v>-280</v>
      </c>
      <c r="R6060" s="1">
        <f>+-Table1[[#This Row],[Current Total ADJUSTMENT_AMOUNT]]+Table1[[#This Row],[Adj Total ADJUSTMENT_AMOUNT]]</f>
        <v>-309127</v>
      </c>
      <c r="S6060" s="1">
        <f>-Table1[[#This Row],[Current Total CHARGE_AMOUNT]]+Table1[[#This Row],[Adj Total CHARGE_AMOUNT]]</f>
        <v>-417413.32</v>
      </c>
      <c r="T6060" s="1">
        <f>+Table1[[#This Row],[Adj Total TOTAL_COST]]-Table1[[#This Row],[Current Total TOTAL_COST]]</f>
        <v>-176928.7396</v>
      </c>
      <c r="U6060" s="1">
        <f>+Table1[[#This Row],[Adj Total CONTRIBUTION_MARGIN]]-Table1[[#This Row],[Current Total CONTRIBUTION_MARGIN]]</f>
        <v>7871.93</v>
      </c>
      <c r="V6060" s="1">
        <f>+Table1[[#This Row],[Adj Total OPERATING_MARGIN]]-Table1[[#This Row],[Current Total OPERATING_MARGIN]]</f>
        <v>97308.37999999999</v>
      </c>
    </row>
    <row r="6061" spans="1:22" x14ac:dyDescent="0.3">
      <c r="A6061" t="s">
        <v>81</v>
      </c>
      <c r="B6061">
        <v>2021</v>
      </c>
      <c r="C6061" t="s">
        <v>29</v>
      </c>
      <c r="D6061" t="s">
        <v>87</v>
      </c>
      <c r="E6061" s="2">
        <v>3</v>
      </c>
      <c r="F6061" s="1">
        <v>50.77</v>
      </c>
      <c r="G6061" s="1">
        <v>455</v>
      </c>
      <c r="H6061" s="1">
        <v>759.42880000000002</v>
      </c>
      <c r="I6061" s="1">
        <v>97.66</v>
      </c>
      <c r="J6061" s="1">
        <v>-355.2</v>
      </c>
      <c r="K6061" s="2">
        <v>214</v>
      </c>
      <c r="L6061" s="1">
        <v>1144493.46</v>
      </c>
      <c r="M6061" s="1">
        <v>1553650.49</v>
      </c>
      <c r="N6061" s="1">
        <v>493081.44699999999</v>
      </c>
      <c r="O6061" s="1">
        <v>178322.75</v>
      </c>
      <c r="P6061" s="1">
        <v>97264.22</v>
      </c>
      <c r="Q6061" s="2">
        <f>-+Table1[[#This Row],[Current Record Count]]+Table1[[#This Row],[Adj Record Count]]</f>
        <v>211</v>
      </c>
      <c r="R6061" s="1">
        <f>+-Table1[[#This Row],[Current Total ADJUSTMENT_AMOUNT]]+Table1[[#This Row],[Adj Total ADJUSTMENT_AMOUNT]]</f>
        <v>1144442.69</v>
      </c>
      <c r="S6061" s="1">
        <f>-Table1[[#This Row],[Current Total CHARGE_AMOUNT]]+Table1[[#This Row],[Adj Total CHARGE_AMOUNT]]</f>
        <v>1553195.49</v>
      </c>
      <c r="T6061" s="1">
        <f>+Table1[[#This Row],[Adj Total TOTAL_COST]]-Table1[[#This Row],[Current Total TOTAL_COST]]</f>
        <v>492322.01819999999</v>
      </c>
      <c r="U6061" s="1">
        <f>+Table1[[#This Row],[Adj Total CONTRIBUTION_MARGIN]]-Table1[[#This Row],[Current Total CONTRIBUTION_MARGIN]]</f>
        <v>178225.09</v>
      </c>
      <c r="V6061" s="1">
        <f>+Table1[[#This Row],[Adj Total OPERATING_MARGIN]]-Table1[[#This Row],[Current Total OPERATING_MARGIN]]</f>
        <v>97619.42</v>
      </c>
    </row>
    <row r="6062" spans="1:22" x14ac:dyDescent="0.3">
      <c r="A6062" t="s">
        <v>54</v>
      </c>
      <c r="B6062">
        <v>2023</v>
      </c>
      <c r="C6062" t="s">
        <v>20</v>
      </c>
      <c r="D6062" t="s">
        <v>61</v>
      </c>
      <c r="E6062" s="2">
        <v>1</v>
      </c>
      <c r="F6062" s="1">
        <v>6153.61</v>
      </c>
      <c r="G6062" s="1">
        <v>6317.27</v>
      </c>
      <c r="H6062" s="1">
        <v>763.79819999999995</v>
      </c>
      <c r="I6062" s="1">
        <v>-304.07</v>
      </c>
      <c r="J6062" s="1">
        <v>-540.37</v>
      </c>
      <c r="K6062" s="2">
        <v>121</v>
      </c>
      <c r="L6062" s="1">
        <v>860285.08</v>
      </c>
      <c r="M6062" s="1">
        <v>1142574.29</v>
      </c>
      <c r="N6062" s="1">
        <v>282681.09149999998</v>
      </c>
      <c r="O6062" s="1">
        <v>168019.42</v>
      </c>
      <c r="P6062" s="1">
        <v>97205.13</v>
      </c>
      <c r="Q6062" s="2">
        <f>-+Table1[[#This Row],[Current Record Count]]+Table1[[#This Row],[Adj Record Count]]</f>
        <v>120</v>
      </c>
      <c r="R6062" s="1">
        <f>+-Table1[[#This Row],[Current Total ADJUSTMENT_AMOUNT]]+Table1[[#This Row],[Adj Total ADJUSTMENT_AMOUNT]]</f>
        <v>854131.47</v>
      </c>
      <c r="S6062" s="1">
        <f>-Table1[[#This Row],[Current Total CHARGE_AMOUNT]]+Table1[[#This Row],[Adj Total CHARGE_AMOUNT]]</f>
        <v>1136257.02</v>
      </c>
      <c r="T6062" s="1">
        <f>+Table1[[#This Row],[Adj Total TOTAL_COST]]-Table1[[#This Row],[Current Total TOTAL_COST]]</f>
        <v>281917.29329999996</v>
      </c>
      <c r="U6062" s="1">
        <f>+Table1[[#This Row],[Adj Total CONTRIBUTION_MARGIN]]-Table1[[#This Row],[Current Total CONTRIBUTION_MARGIN]]</f>
        <v>168323.49000000002</v>
      </c>
      <c r="V6062" s="1">
        <f>+Table1[[#This Row],[Adj Total OPERATING_MARGIN]]-Table1[[#This Row],[Current Total OPERATING_MARGIN]]</f>
        <v>97745.5</v>
      </c>
    </row>
    <row r="6063" spans="1:22" x14ac:dyDescent="0.3">
      <c r="A6063" t="s">
        <v>25</v>
      </c>
      <c r="B6063">
        <v>2022</v>
      </c>
      <c r="C6063" t="s">
        <v>23</v>
      </c>
      <c r="D6063" t="s">
        <v>24</v>
      </c>
      <c r="E6063" s="2">
        <v>220</v>
      </c>
      <c r="F6063" s="1">
        <v>872911.32</v>
      </c>
      <c r="G6063" s="1">
        <v>1095414.46</v>
      </c>
      <c r="H6063" s="1">
        <v>62645.7857</v>
      </c>
      <c r="I6063" s="1">
        <v>193279.76</v>
      </c>
      <c r="J6063" s="1">
        <v>175425.11</v>
      </c>
      <c r="K6063" s="2">
        <v>556</v>
      </c>
      <c r="L6063" s="1">
        <v>1789026.07</v>
      </c>
      <c r="M6063" s="1">
        <v>2293427.6</v>
      </c>
      <c r="N6063" s="1">
        <v>292386.71980000002</v>
      </c>
      <c r="O6063" s="1">
        <v>355922.97</v>
      </c>
      <c r="P6063" s="1">
        <v>273268.84999999998</v>
      </c>
      <c r="Q6063" s="2">
        <f>-+Table1[[#This Row],[Current Record Count]]+Table1[[#This Row],[Adj Record Count]]</f>
        <v>336</v>
      </c>
      <c r="R6063" s="1">
        <f>+-Table1[[#This Row],[Current Total ADJUSTMENT_AMOUNT]]+Table1[[#This Row],[Adj Total ADJUSTMENT_AMOUNT]]</f>
        <v>916114.75000000012</v>
      </c>
      <c r="S6063" s="1">
        <f>-Table1[[#This Row],[Current Total CHARGE_AMOUNT]]+Table1[[#This Row],[Adj Total CHARGE_AMOUNT]]</f>
        <v>1198013.1400000001</v>
      </c>
      <c r="T6063" s="1">
        <f>+Table1[[#This Row],[Adj Total TOTAL_COST]]-Table1[[#This Row],[Current Total TOTAL_COST]]</f>
        <v>229740.93410000001</v>
      </c>
      <c r="U6063" s="1">
        <f>+Table1[[#This Row],[Adj Total CONTRIBUTION_MARGIN]]-Table1[[#This Row],[Current Total CONTRIBUTION_MARGIN]]</f>
        <v>162643.20999999996</v>
      </c>
      <c r="V6063" s="1">
        <f>+Table1[[#This Row],[Adj Total OPERATING_MARGIN]]-Table1[[#This Row],[Current Total OPERATING_MARGIN]]</f>
        <v>97843.739999999991</v>
      </c>
    </row>
    <row r="6064" spans="1:22" x14ac:dyDescent="0.3">
      <c r="A6064" t="s">
        <v>22</v>
      </c>
      <c r="B6064">
        <v>2023</v>
      </c>
      <c r="C6064" t="s">
        <v>29</v>
      </c>
      <c r="D6064" t="s">
        <v>43</v>
      </c>
      <c r="E6064" s="2">
        <v>11927</v>
      </c>
      <c r="F6064" s="1">
        <v>18407426.719999999</v>
      </c>
      <c r="G6064" s="1">
        <v>24752850.530000001</v>
      </c>
      <c r="H6064" s="1">
        <v>9598471.4275000002</v>
      </c>
      <c r="I6064" s="1">
        <v>1241387.6499999999</v>
      </c>
      <c r="J6064" s="1">
        <v>-2316074.23</v>
      </c>
      <c r="K6064" s="2">
        <v>11072</v>
      </c>
      <c r="L6064" s="1">
        <v>14245061.130000001</v>
      </c>
      <c r="M6064" s="1">
        <v>19273457.699999999</v>
      </c>
      <c r="N6064" s="1">
        <v>8135371.2348999996</v>
      </c>
      <c r="O6064" s="1">
        <v>808395.03</v>
      </c>
      <c r="P6064" s="1">
        <v>-2217883.39</v>
      </c>
      <c r="Q6064" s="2">
        <f>-+Table1[[#This Row],[Current Record Count]]+Table1[[#This Row],[Adj Record Count]]</f>
        <v>-855</v>
      </c>
      <c r="R6064" s="1">
        <f>+-Table1[[#This Row],[Current Total ADJUSTMENT_AMOUNT]]+Table1[[#This Row],[Adj Total ADJUSTMENT_AMOUNT]]</f>
        <v>-4162365.589999998</v>
      </c>
      <c r="S6064" s="1">
        <f>-Table1[[#This Row],[Current Total CHARGE_AMOUNT]]+Table1[[#This Row],[Adj Total CHARGE_AMOUNT]]</f>
        <v>-5479392.8300000019</v>
      </c>
      <c r="T6064" s="1">
        <f>+Table1[[#This Row],[Adj Total TOTAL_COST]]-Table1[[#This Row],[Current Total TOTAL_COST]]</f>
        <v>-1463100.1926000006</v>
      </c>
      <c r="U6064" s="1">
        <f>+Table1[[#This Row],[Adj Total CONTRIBUTION_MARGIN]]-Table1[[#This Row],[Current Total CONTRIBUTION_MARGIN]]</f>
        <v>-432992.61999999988</v>
      </c>
      <c r="V6064" s="1">
        <f>+Table1[[#This Row],[Adj Total OPERATING_MARGIN]]-Table1[[#This Row],[Current Total OPERATING_MARGIN]]</f>
        <v>98190.839999999851</v>
      </c>
    </row>
    <row r="6065" spans="1:22" x14ac:dyDescent="0.3">
      <c r="A6065" t="s">
        <v>82</v>
      </c>
      <c r="B6065">
        <v>2022</v>
      </c>
      <c r="C6065" t="s">
        <v>29</v>
      </c>
      <c r="D6065" t="s">
        <v>43</v>
      </c>
      <c r="E6065" s="2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2">
        <v>21</v>
      </c>
      <c r="L6065" s="1">
        <v>429833.61</v>
      </c>
      <c r="M6065" s="1">
        <v>610044</v>
      </c>
      <c r="N6065" s="1">
        <v>82362.616800000003</v>
      </c>
      <c r="O6065" s="1">
        <v>112966.09</v>
      </c>
      <c r="P6065" s="1">
        <v>98529.82</v>
      </c>
      <c r="Q6065" s="2">
        <f>-+Table1[[#This Row],[Current Record Count]]+Table1[[#This Row],[Adj Record Count]]</f>
        <v>21</v>
      </c>
      <c r="R6065" s="1">
        <f>+-Table1[[#This Row],[Current Total ADJUSTMENT_AMOUNT]]+Table1[[#This Row],[Adj Total ADJUSTMENT_AMOUNT]]</f>
        <v>429833.61</v>
      </c>
      <c r="S6065" s="1">
        <f>-Table1[[#This Row],[Current Total CHARGE_AMOUNT]]+Table1[[#This Row],[Adj Total CHARGE_AMOUNT]]</f>
        <v>610044</v>
      </c>
      <c r="T6065" s="1">
        <f>+Table1[[#This Row],[Adj Total TOTAL_COST]]-Table1[[#This Row],[Current Total TOTAL_COST]]</f>
        <v>82362.616800000003</v>
      </c>
      <c r="U6065" s="1">
        <f>+Table1[[#This Row],[Adj Total CONTRIBUTION_MARGIN]]-Table1[[#This Row],[Current Total CONTRIBUTION_MARGIN]]</f>
        <v>112966.09</v>
      </c>
      <c r="V6065" s="1">
        <f>+Table1[[#This Row],[Adj Total OPERATING_MARGIN]]-Table1[[#This Row],[Current Total OPERATING_MARGIN]]</f>
        <v>98529.82</v>
      </c>
    </row>
    <row r="6066" spans="1:22" x14ac:dyDescent="0.3">
      <c r="A6066" t="s">
        <v>31</v>
      </c>
      <c r="B6066">
        <v>2022</v>
      </c>
      <c r="C6066" t="s">
        <v>34</v>
      </c>
      <c r="D6066" t="s">
        <v>34</v>
      </c>
      <c r="E6066" s="2">
        <v>99</v>
      </c>
      <c r="F6066" s="1">
        <v>848883.66</v>
      </c>
      <c r="G6066" s="1">
        <v>1066694.3600000001</v>
      </c>
      <c r="H6066" s="1">
        <v>353288.27840000001</v>
      </c>
      <c r="I6066" s="1">
        <v>16788.48</v>
      </c>
      <c r="J6066" s="1">
        <v>-99497.83</v>
      </c>
      <c r="K6066" s="2">
        <v>35</v>
      </c>
      <c r="L6066" s="1">
        <v>50989.27</v>
      </c>
      <c r="M6066" s="1">
        <v>90298.87</v>
      </c>
      <c r="N6066" s="1">
        <v>39061.686300000001</v>
      </c>
      <c r="O6066" s="1">
        <v>13430.68</v>
      </c>
      <c r="P6066" s="1">
        <v>-763.8</v>
      </c>
      <c r="Q6066" s="2">
        <f>-+Table1[[#This Row],[Current Record Count]]+Table1[[#This Row],[Adj Record Count]]</f>
        <v>-64</v>
      </c>
      <c r="R6066" s="1">
        <f>+-Table1[[#This Row],[Current Total ADJUSTMENT_AMOUNT]]+Table1[[#This Row],[Adj Total ADJUSTMENT_AMOUNT]]</f>
        <v>-797894.39</v>
      </c>
      <c r="S6066" s="1">
        <f>-Table1[[#This Row],[Current Total CHARGE_AMOUNT]]+Table1[[#This Row],[Adj Total CHARGE_AMOUNT]]</f>
        <v>-976395.49000000011</v>
      </c>
      <c r="T6066" s="1">
        <f>+Table1[[#This Row],[Adj Total TOTAL_COST]]-Table1[[#This Row],[Current Total TOTAL_COST]]</f>
        <v>-314226.59210000001</v>
      </c>
      <c r="U6066" s="1">
        <f>+Table1[[#This Row],[Adj Total CONTRIBUTION_MARGIN]]-Table1[[#This Row],[Current Total CONTRIBUTION_MARGIN]]</f>
        <v>-3357.7999999999993</v>
      </c>
      <c r="V6066" s="1">
        <f>+Table1[[#This Row],[Adj Total OPERATING_MARGIN]]-Table1[[#This Row],[Current Total OPERATING_MARGIN]]</f>
        <v>98734.03</v>
      </c>
    </row>
    <row r="6067" spans="1:22" x14ac:dyDescent="0.3">
      <c r="A6067" t="s">
        <v>25</v>
      </c>
      <c r="B6067">
        <v>2025</v>
      </c>
      <c r="C6067" t="s">
        <v>47</v>
      </c>
      <c r="D6067" t="s">
        <v>47</v>
      </c>
      <c r="E6067" s="2">
        <v>554</v>
      </c>
      <c r="F6067" s="1">
        <v>1701504.42</v>
      </c>
      <c r="G6067" s="1">
        <v>2209358.21</v>
      </c>
      <c r="H6067" s="1">
        <v>143296.19339999999</v>
      </c>
      <c r="I6067" s="1">
        <v>337110.72</v>
      </c>
      <c r="J6067" s="1">
        <v>295867.62</v>
      </c>
      <c r="K6067" s="2">
        <v>808</v>
      </c>
      <c r="L6067" s="1">
        <v>2518839.81</v>
      </c>
      <c r="M6067" s="1">
        <v>3427069.62</v>
      </c>
      <c r="N6067" s="1">
        <v>346265.59360000002</v>
      </c>
      <c r="O6067" s="1">
        <v>502052.62</v>
      </c>
      <c r="P6067" s="1">
        <v>394942.27</v>
      </c>
      <c r="Q6067" s="2">
        <f>-+Table1[[#This Row],[Current Record Count]]+Table1[[#This Row],[Adj Record Count]]</f>
        <v>254</v>
      </c>
      <c r="R6067" s="1">
        <f>+-Table1[[#This Row],[Current Total ADJUSTMENT_AMOUNT]]+Table1[[#This Row],[Adj Total ADJUSTMENT_AMOUNT]]</f>
        <v>817335.39000000013</v>
      </c>
      <c r="S6067" s="1">
        <f>-Table1[[#This Row],[Current Total CHARGE_AMOUNT]]+Table1[[#This Row],[Adj Total CHARGE_AMOUNT]]</f>
        <v>1217711.4100000001</v>
      </c>
      <c r="T6067" s="1">
        <f>+Table1[[#This Row],[Adj Total TOTAL_COST]]-Table1[[#This Row],[Current Total TOTAL_COST]]</f>
        <v>202969.40020000003</v>
      </c>
      <c r="U6067" s="1">
        <f>+Table1[[#This Row],[Adj Total CONTRIBUTION_MARGIN]]-Table1[[#This Row],[Current Total CONTRIBUTION_MARGIN]]</f>
        <v>164941.90000000002</v>
      </c>
      <c r="V6067" s="1">
        <f>+Table1[[#This Row],[Adj Total OPERATING_MARGIN]]-Table1[[#This Row],[Current Total OPERATING_MARGIN]]</f>
        <v>99074.650000000023</v>
      </c>
    </row>
    <row r="6068" spans="1:22" x14ac:dyDescent="0.3">
      <c r="A6068" t="s">
        <v>54</v>
      </c>
      <c r="B6068">
        <v>2020</v>
      </c>
      <c r="C6068" t="s">
        <v>28</v>
      </c>
      <c r="D6068" t="s">
        <v>28</v>
      </c>
      <c r="E6068" s="2">
        <v>4</v>
      </c>
      <c r="F6068" s="1">
        <v>13933.47</v>
      </c>
      <c r="G6068" s="1">
        <v>19207.419999999998</v>
      </c>
      <c r="H6068" s="1">
        <v>2028.9865</v>
      </c>
      <c r="I6068" s="1">
        <v>2082.2199999999998</v>
      </c>
      <c r="J6068" s="1">
        <v>1621.58</v>
      </c>
      <c r="K6068" s="2">
        <v>62</v>
      </c>
      <c r="L6068" s="1">
        <v>355406.48</v>
      </c>
      <c r="M6068" s="1">
        <v>536711.32999999996</v>
      </c>
      <c r="N6068" s="1">
        <v>77458.744600000005</v>
      </c>
      <c r="O6068" s="1">
        <v>126649.93</v>
      </c>
      <c r="P6068" s="1">
        <v>101094.07</v>
      </c>
      <c r="Q6068" s="2">
        <f>-+Table1[[#This Row],[Current Record Count]]+Table1[[#This Row],[Adj Record Count]]</f>
        <v>58</v>
      </c>
      <c r="R6068" s="1">
        <f>+-Table1[[#This Row],[Current Total ADJUSTMENT_AMOUNT]]+Table1[[#This Row],[Adj Total ADJUSTMENT_AMOUNT]]</f>
        <v>341473.01</v>
      </c>
      <c r="S6068" s="1">
        <f>-Table1[[#This Row],[Current Total CHARGE_AMOUNT]]+Table1[[#This Row],[Adj Total CHARGE_AMOUNT]]</f>
        <v>517503.91</v>
      </c>
      <c r="T6068" s="1">
        <f>+Table1[[#This Row],[Adj Total TOTAL_COST]]-Table1[[#This Row],[Current Total TOTAL_COST]]</f>
        <v>75429.758100000006</v>
      </c>
      <c r="U6068" s="1">
        <f>+Table1[[#This Row],[Adj Total CONTRIBUTION_MARGIN]]-Table1[[#This Row],[Current Total CONTRIBUTION_MARGIN]]</f>
        <v>124567.70999999999</v>
      </c>
      <c r="V6068" s="1">
        <f>+Table1[[#This Row],[Adj Total OPERATING_MARGIN]]-Table1[[#This Row],[Current Total OPERATING_MARGIN]]</f>
        <v>99472.49</v>
      </c>
    </row>
    <row r="6069" spans="1:22" x14ac:dyDescent="0.3">
      <c r="A6069" t="s">
        <v>54</v>
      </c>
      <c r="B6069">
        <v>2024</v>
      </c>
      <c r="C6069" t="s">
        <v>20</v>
      </c>
      <c r="D6069" t="s">
        <v>64</v>
      </c>
      <c r="E6069" s="2">
        <v>13</v>
      </c>
      <c r="F6069" s="1">
        <v>47510.080000000002</v>
      </c>
      <c r="G6069" s="1">
        <v>61913.89</v>
      </c>
      <c r="H6069" s="1">
        <v>3440.8854999999999</v>
      </c>
      <c r="I6069" s="1">
        <v>13633.05</v>
      </c>
      <c r="J6069" s="1">
        <v>12687.86</v>
      </c>
      <c r="K6069" s="2">
        <v>71</v>
      </c>
      <c r="L6069" s="1">
        <v>387652.3</v>
      </c>
      <c r="M6069" s="1">
        <v>563424.82999999996</v>
      </c>
      <c r="N6069" s="1">
        <v>78121.147500000006</v>
      </c>
      <c r="O6069" s="1">
        <v>134414.98000000001</v>
      </c>
      <c r="P6069" s="1">
        <v>112653.94</v>
      </c>
      <c r="Q6069" s="2">
        <f>-+Table1[[#This Row],[Current Record Count]]+Table1[[#This Row],[Adj Record Count]]</f>
        <v>58</v>
      </c>
      <c r="R6069" s="1">
        <f>+-Table1[[#This Row],[Current Total ADJUSTMENT_AMOUNT]]+Table1[[#This Row],[Adj Total ADJUSTMENT_AMOUNT]]</f>
        <v>340142.22</v>
      </c>
      <c r="S6069" s="1">
        <f>-Table1[[#This Row],[Current Total CHARGE_AMOUNT]]+Table1[[#This Row],[Adj Total CHARGE_AMOUNT]]</f>
        <v>501510.93999999994</v>
      </c>
      <c r="T6069" s="1">
        <f>+Table1[[#This Row],[Adj Total TOTAL_COST]]-Table1[[#This Row],[Current Total TOTAL_COST]]</f>
        <v>74680.262000000002</v>
      </c>
      <c r="U6069" s="1">
        <f>+Table1[[#This Row],[Adj Total CONTRIBUTION_MARGIN]]-Table1[[#This Row],[Current Total CONTRIBUTION_MARGIN]]</f>
        <v>120781.93000000001</v>
      </c>
      <c r="V6069" s="1">
        <f>+Table1[[#This Row],[Adj Total OPERATING_MARGIN]]-Table1[[#This Row],[Current Total OPERATING_MARGIN]]</f>
        <v>99966.080000000002</v>
      </c>
    </row>
    <row r="6070" spans="1:22" x14ac:dyDescent="0.3">
      <c r="A6070" t="s">
        <v>78</v>
      </c>
      <c r="B6070">
        <v>2020</v>
      </c>
      <c r="C6070" t="s">
        <v>20</v>
      </c>
      <c r="D6070" t="s">
        <v>61</v>
      </c>
      <c r="E6070" s="2">
        <v>129</v>
      </c>
      <c r="F6070" s="1">
        <v>847766.52</v>
      </c>
      <c r="G6070" s="1">
        <v>1026996.1</v>
      </c>
      <c r="H6070" s="1">
        <v>329143.1226</v>
      </c>
      <c r="I6070" s="1">
        <v>-53845.41</v>
      </c>
      <c r="J6070" s="1">
        <v>-150309.17000000001</v>
      </c>
      <c r="K6070" s="2">
        <v>63</v>
      </c>
      <c r="L6070" s="1">
        <v>295105.49</v>
      </c>
      <c r="M6070" s="1">
        <v>369481.53</v>
      </c>
      <c r="N6070" s="1">
        <v>124404.0138</v>
      </c>
      <c r="O6070" s="1">
        <v>-12770.78</v>
      </c>
      <c r="P6070" s="1">
        <v>-49696.61</v>
      </c>
      <c r="Q6070" s="2">
        <f>-+Table1[[#This Row],[Current Record Count]]+Table1[[#This Row],[Adj Record Count]]</f>
        <v>-66</v>
      </c>
      <c r="R6070" s="1">
        <f>+-Table1[[#This Row],[Current Total ADJUSTMENT_AMOUNT]]+Table1[[#This Row],[Adj Total ADJUSTMENT_AMOUNT]]</f>
        <v>-552661.03</v>
      </c>
      <c r="S6070" s="1">
        <f>-Table1[[#This Row],[Current Total CHARGE_AMOUNT]]+Table1[[#This Row],[Adj Total CHARGE_AMOUNT]]</f>
        <v>-657514.56999999995</v>
      </c>
      <c r="T6070" s="1">
        <f>+Table1[[#This Row],[Adj Total TOTAL_COST]]-Table1[[#This Row],[Current Total TOTAL_COST]]</f>
        <v>-204739.10879999999</v>
      </c>
      <c r="U6070" s="1">
        <f>+Table1[[#This Row],[Adj Total CONTRIBUTION_MARGIN]]-Table1[[#This Row],[Current Total CONTRIBUTION_MARGIN]]</f>
        <v>41074.630000000005</v>
      </c>
      <c r="V6070" s="1">
        <f>+Table1[[#This Row],[Adj Total OPERATING_MARGIN]]-Table1[[#This Row],[Current Total OPERATING_MARGIN]]</f>
        <v>100612.56000000001</v>
      </c>
    </row>
    <row r="6071" spans="1:22" x14ac:dyDescent="0.3">
      <c r="A6071" t="s">
        <v>54</v>
      </c>
      <c r="B6071">
        <v>2025</v>
      </c>
      <c r="C6071" t="s">
        <v>95</v>
      </c>
      <c r="D6071" t="s">
        <v>95</v>
      </c>
      <c r="E6071" s="2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2">
        <v>22</v>
      </c>
      <c r="L6071" s="1">
        <v>122131.85</v>
      </c>
      <c r="M6071" s="1">
        <v>282072.34999999998</v>
      </c>
      <c r="N6071" s="1">
        <v>51058.751199999999</v>
      </c>
      <c r="O6071" s="1">
        <v>112514.6</v>
      </c>
      <c r="P6071" s="1">
        <v>101298.23</v>
      </c>
      <c r="Q6071" s="2">
        <f>-+Table1[[#This Row],[Current Record Count]]+Table1[[#This Row],[Adj Record Count]]</f>
        <v>22</v>
      </c>
      <c r="R6071" s="1">
        <f>+-Table1[[#This Row],[Current Total ADJUSTMENT_AMOUNT]]+Table1[[#This Row],[Adj Total ADJUSTMENT_AMOUNT]]</f>
        <v>122131.85</v>
      </c>
      <c r="S6071" s="1">
        <f>-Table1[[#This Row],[Current Total CHARGE_AMOUNT]]+Table1[[#This Row],[Adj Total CHARGE_AMOUNT]]</f>
        <v>282072.34999999998</v>
      </c>
      <c r="T6071" s="1">
        <f>+Table1[[#This Row],[Adj Total TOTAL_COST]]-Table1[[#This Row],[Current Total TOTAL_COST]]</f>
        <v>51058.751199999999</v>
      </c>
      <c r="U6071" s="1">
        <f>+Table1[[#This Row],[Adj Total CONTRIBUTION_MARGIN]]-Table1[[#This Row],[Current Total CONTRIBUTION_MARGIN]]</f>
        <v>112514.6</v>
      </c>
      <c r="V6071" s="1">
        <f>+Table1[[#This Row],[Adj Total OPERATING_MARGIN]]-Table1[[#This Row],[Current Total OPERATING_MARGIN]]</f>
        <v>101298.23</v>
      </c>
    </row>
    <row r="6072" spans="1:22" x14ac:dyDescent="0.3">
      <c r="A6072" t="s">
        <v>81</v>
      </c>
      <c r="B6072">
        <v>2024</v>
      </c>
      <c r="C6072" t="s">
        <v>46</v>
      </c>
      <c r="D6072" t="s">
        <v>46</v>
      </c>
      <c r="E6072" s="2">
        <v>1</v>
      </c>
      <c r="F6072" s="1">
        <v>4909</v>
      </c>
      <c r="G6072" s="1">
        <v>4909</v>
      </c>
      <c r="H6072" s="1">
        <v>4502.9129999999996</v>
      </c>
      <c r="I6072" s="1">
        <v>-2088.4499999999998</v>
      </c>
      <c r="J6072" s="1">
        <v>-4502.91</v>
      </c>
      <c r="K6072" s="2">
        <v>293</v>
      </c>
      <c r="L6072" s="1">
        <v>4282559.5999999996</v>
      </c>
      <c r="M6072" s="1">
        <v>5443882.3300000001</v>
      </c>
      <c r="N6072" s="1">
        <v>1826026.8997</v>
      </c>
      <c r="O6072" s="1">
        <v>459653.12</v>
      </c>
      <c r="P6072" s="1">
        <v>97233.49</v>
      </c>
      <c r="Q6072" s="2">
        <f>-+Table1[[#This Row],[Current Record Count]]+Table1[[#This Row],[Adj Record Count]]</f>
        <v>292</v>
      </c>
      <c r="R6072" s="1">
        <f>+-Table1[[#This Row],[Current Total ADJUSTMENT_AMOUNT]]+Table1[[#This Row],[Adj Total ADJUSTMENT_AMOUNT]]</f>
        <v>4277650.5999999996</v>
      </c>
      <c r="S6072" s="1">
        <f>-Table1[[#This Row],[Current Total CHARGE_AMOUNT]]+Table1[[#This Row],[Adj Total CHARGE_AMOUNT]]</f>
        <v>5438973.3300000001</v>
      </c>
      <c r="T6072" s="1">
        <f>+Table1[[#This Row],[Adj Total TOTAL_COST]]-Table1[[#This Row],[Current Total TOTAL_COST]]</f>
        <v>1821523.9867</v>
      </c>
      <c r="U6072" s="1">
        <f>+Table1[[#This Row],[Adj Total CONTRIBUTION_MARGIN]]-Table1[[#This Row],[Current Total CONTRIBUTION_MARGIN]]</f>
        <v>461741.57</v>
      </c>
      <c r="V6072" s="1">
        <f>+Table1[[#This Row],[Adj Total OPERATING_MARGIN]]-Table1[[#This Row],[Current Total OPERATING_MARGIN]]</f>
        <v>101736.40000000001</v>
      </c>
    </row>
    <row r="6073" spans="1:22" x14ac:dyDescent="0.3">
      <c r="A6073" t="s">
        <v>74</v>
      </c>
      <c r="B6073">
        <v>2021</v>
      </c>
      <c r="C6073" t="s">
        <v>29</v>
      </c>
      <c r="D6073" t="s">
        <v>30</v>
      </c>
      <c r="E6073" s="2">
        <v>2397</v>
      </c>
      <c r="F6073" s="1">
        <v>975487.43</v>
      </c>
      <c r="G6073" s="1">
        <v>1391975.47</v>
      </c>
      <c r="H6073" s="1">
        <v>727850.58019999997</v>
      </c>
      <c r="I6073" s="1">
        <v>19716.8</v>
      </c>
      <c r="J6073" s="1">
        <v>-182859.16</v>
      </c>
      <c r="K6073" s="2">
        <v>2251</v>
      </c>
      <c r="L6073" s="1">
        <v>271469.71000000002</v>
      </c>
      <c r="M6073" s="1">
        <v>441193.03</v>
      </c>
      <c r="N6073" s="1">
        <v>329896.85879999999</v>
      </c>
      <c r="O6073" s="1">
        <v>20657.79</v>
      </c>
      <c r="P6073" s="1">
        <v>-81097.16</v>
      </c>
      <c r="Q6073" s="2">
        <f>-+Table1[[#This Row],[Current Record Count]]+Table1[[#This Row],[Adj Record Count]]</f>
        <v>-146</v>
      </c>
      <c r="R6073" s="1">
        <f>+-Table1[[#This Row],[Current Total ADJUSTMENT_AMOUNT]]+Table1[[#This Row],[Adj Total ADJUSTMENT_AMOUNT]]</f>
        <v>-704017.72</v>
      </c>
      <c r="S6073" s="1">
        <f>-Table1[[#This Row],[Current Total CHARGE_AMOUNT]]+Table1[[#This Row],[Adj Total CHARGE_AMOUNT]]</f>
        <v>-950782.44</v>
      </c>
      <c r="T6073" s="1">
        <f>+Table1[[#This Row],[Adj Total TOTAL_COST]]-Table1[[#This Row],[Current Total TOTAL_COST]]</f>
        <v>-397953.72139999998</v>
      </c>
      <c r="U6073" s="1">
        <f>+Table1[[#This Row],[Adj Total CONTRIBUTION_MARGIN]]-Table1[[#This Row],[Current Total CONTRIBUTION_MARGIN]]</f>
        <v>940.9900000000016</v>
      </c>
      <c r="V6073" s="1">
        <f>+Table1[[#This Row],[Adj Total OPERATING_MARGIN]]-Table1[[#This Row],[Current Total OPERATING_MARGIN]]</f>
        <v>101762</v>
      </c>
    </row>
    <row r="6074" spans="1:22" x14ac:dyDescent="0.3">
      <c r="A6074" t="s">
        <v>78</v>
      </c>
      <c r="B6074">
        <v>2020</v>
      </c>
      <c r="C6074" t="s">
        <v>51</v>
      </c>
      <c r="D6074" t="s">
        <v>51</v>
      </c>
      <c r="E6074" s="2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2">
        <v>701</v>
      </c>
      <c r="L6074" s="1">
        <v>1978377.98</v>
      </c>
      <c r="M6074" s="1">
        <v>2756049.99</v>
      </c>
      <c r="N6074" s="1">
        <v>661508.745</v>
      </c>
      <c r="O6074" s="1">
        <v>341064.06</v>
      </c>
      <c r="P6074" s="1">
        <v>101767.07</v>
      </c>
      <c r="Q6074" s="2">
        <f>-+Table1[[#This Row],[Current Record Count]]+Table1[[#This Row],[Adj Record Count]]</f>
        <v>701</v>
      </c>
      <c r="R6074" s="1">
        <f>+-Table1[[#This Row],[Current Total ADJUSTMENT_AMOUNT]]+Table1[[#This Row],[Adj Total ADJUSTMENT_AMOUNT]]</f>
        <v>1978377.98</v>
      </c>
      <c r="S6074" s="1">
        <f>-Table1[[#This Row],[Current Total CHARGE_AMOUNT]]+Table1[[#This Row],[Adj Total CHARGE_AMOUNT]]</f>
        <v>2756049.99</v>
      </c>
      <c r="T6074" s="1">
        <f>+Table1[[#This Row],[Adj Total TOTAL_COST]]-Table1[[#This Row],[Current Total TOTAL_COST]]</f>
        <v>661508.745</v>
      </c>
      <c r="U6074" s="1">
        <f>+Table1[[#This Row],[Adj Total CONTRIBUTION_MARGIN]]-Table1[[#This Row],[Current Total CONTRIBUTION_MARGIN]]</f>
        <v>341064.06</v>
      </c>
      <c r="V6074" s="1">
        <f>+Table1[[#This Row],[Adj Total OPERATING_MARGIN]]-Table1[[#This Row],[Current Total OPERATING_MARGIN]]</f>
        <v>101767.07</v>
      </c>
    </row>
    <row r="6075" spans="1:22" x14ac:dyDescent="0.3">
      <c r="A6075" t="s">
        <v>25</v>
      </c>
      <c r="B6075">
        <v>2020</v>
      </c>
      <c r="C6075" t="s">
        <v>23</v>
      </c>
      <c r="D6075" t="s">
        <v>24</v>
      </c>
      <c r="E6075" s="2">
        <v>228</v>
      </c>
      <c r="F6075" s="1">
        <v>734748.23</v>
      </c>
      <c r="G6075" s="1">
        <v>1012094.49</v>
      </c>
      <c r="H6075" s="1">
        <v>82750.271200000003</v>
      </c>
      <c r="I6075" s="1">
        <v>208301.32</v>
      </c>
      <c r="J6075" s="1">
        <v>187739.31</v>
      </c>
      <c r="K6075" s="2">
        <v>529</v>
      </c>
      <c r="L6075" s="1">
        <v>1402587.48</v>
      </c>
      <c r="M6075" s="1">
        <v>1966795.58</v>
      </c>
      <c r="N6075" s="1">
        <v>265911.56640000001</v>
      </c>
      <c r="O6075" s="1">
        <v>366204.14</v>
      </c>
      <c r="P6075" s="1">
        <v>289827.38</v>
      </c>
      <c r="Q6075" s="2">
        <f>-+Table1[[#This Row],[Current Record Count]]+Table1[[#This Row],[Adj Record Count]]</f>
        <v>301</v>
      </c>
      <c r="R6075" s="1">
        <f>+-Table1[[#This Row],[Current Total ADJUSTMENT_AMOUNT]]+Table1[[#This Row],[Adj Total ADJUSTMENT_AMOUNT]]</f>
        <v>667839.25</v>
      </c>
      <c r="S6075" s="1">
        <f>-Table1[[#This Row],[Current Total CHARGE_AMOUNT]]+Table1[[#This Row],[Adj Total CHARGE_AMOUNT]]</f>
        <v>954701.09000000008</v>
      </c>
      <c r="T6075" s="1">
        <f>+Table1[[#This Row],[Adj Total TOTAL_COST]]-Table1[[#This Row],[Current Total TOTAL_COST]]</f>
        <v>183161.29519999999</v>
      </c>
      <c r="U6075" s="1">
        <f>+Table1[[#This Row],[Adj Total CONTRIBUTION_MARGIN]]-Table1[[#This Row],[Current Total CONTRIBUTION_MARGIN]]</f>
        <v>157902.82</v>
      </c>
      <c r="V6075" s="1">
        <f>+Table1[[#This Row],[Adj Total OPERATING_MARGIN]]-Table1[[#This Row],[Current Total OPERATING_MARGIN]]</f>
        <v>102088.07</v>
      </c>
    </row>
    <row r="6076" spans="1:22" x14ac:dyDescent="0.3">
      <c r="A6076" t="s">
        <v>22</v>
      </c>
      <c r="B6076">
        <v>2020</v>
      </c>
      <c r="C6076" t="s">
        <v>34</v>
      </c>
      <c r="D6076" t="s">
        <v>34</v>
      </c>
      <c r="E6076" s="2">
        <v>5172</v>
      </c>
      <c r="F6076" s="1">
        <v>2455549.4500000002</v>
      </c>
      <c r="G6076" s="1">
        <v>3299387.39</v>
      </c>
      <c r="H6076" s="1">
        <v>1892305.7731000001</v>
      </c>
      <c r="I6076" s="1">
        <v>-455001.55</v>
      </c>
      <c r="J6076" s="1">
        <v>-1072130.4099999999</v>
      </c>
      <c r="K6076" s="2">
        <v>5079</v>
      </c>
      <c r="L6076" s="1">
        <v>1750595.75</v>
      </c>
      <c r="M6076" s="1">
        <v>2430845.2799999998</v>
      </c>
      <c r="N6076" s="1">
        <v>1638868.1624</v>
      </c>
      <c r="O6076" s="1">
        <v>-441157.81</v>
      </c>
      <c r="P6076" s="1">
        <v>-969890.16</v>
      </c>
      <c r="Q6076" s="2">
        <f>-+Table1[[#This Row],[Current Record Count]]+Table1[[#This Row],[Adj Record Count]]</f>
        <v>-93</v>
      </c>
      <c r="R6076" s="1">
        <f>+-Table1[[#This Row],[Current Total ADJUSTMENT_AMOUNT]]+Table1[[#This Row],[Adj Total ADJUSTMENT_AMOUNT]]</f>
        <v>-704953.70000000019</v>
      </c>
      <c r="S6076" s="1">
        <f>-Table1[[#This Row],[Current Total CHARGE_AMOUNT]]+Table1[[#This Row],[Adj Total CHARGE_AMOUNT]]</f>
        <v>-868542.11000000034</v>
      </c>
      <c r="T6076" s="1">
        <f>+Table1[[#This Row],[Adj Total TOTAL_COST]]-Table1[[#This Row],[Current Total TOTAL_COST]]</f>
        <v>-253437.61070000008</v>
      </c>
      <c r="U6076" s="1">
        <f>+Table1[[#This Row],[Adj Total CONTRIBUTION_MARGIN]]-Table1[[#This Row],[Current Total CONTRIBUTION_MARGIN]]</f>
        <v>13843.739999999991</v>
      </c>
      <c r="V6076" s="1">
        <f>+Table1[[#This Row],[Adj Total OPERATING_MARGIN]]-Table1[[#This Row],[Current Total OPERATING_MARGIN]]</f>
        <v>102240.24999999988</v>
      </c>
    </row>
    <row r="6077" spans="1:22" x14ac:dyDescent="0.3">
      <c r="A6077" t="s">
        <v>22</v>
      </c>
      <c r="B6077">
        <v>2022</v>
      </c>
      <c r="C6077" t="s">
        <v>17</v>
      </c>
      <c r="D6077" t="s">
        <v>79</v>
      </c>
      <c r="E6077" s="2">
        <v>1874</v>
      </c>
      <c r="F6077" s="1">
        <v>5815174.9100000001</v>
      </c>
      <c r="G6077" s="1">
        <v>7580995.21</v>
      </c>
      <c r="H6077" s="1">
        <v>2654239.4561000001</v>
      </c>
      <c r="I6077" s="1">
        <v>157742.66</v>
      </c>
      <c r="J6077" s="1">
        <v>-807429.18</v>
      </c>
      <c r="K6077" s="2">
        <v>1628</v>
      </c>
      <c r="L6077" s="1">
        <v>4015347.42</v>
      </c>
      <c r="M6077" s="1">
        <v>5299705.45</v>
      </c>
      <c r="N6077" s="1">
        <v>2059093.8344000001</v>
      </c>
      <c r="O6077" s="1">
        <v>39755</v>
      </c>
      <c r="P6077" s="1">
        <v>-705075.8</v>
      </c>
      <c r="Q6077" s="2">
        <f>-+Table1[[#This Row],[Current Record Count]]+Table1[[#This Row],[Adj Record Count]]</f>
        <v>-246</v>
      </c>
      <c r="R6077" s="1">
        <f>+-Table1[[#This Row],[Current Total ADJUSTMENT_AMOUNT]]+Table1[[#This Row],[Adj Total ADJUSTMENT_AMOUNT]]</f>
        <v>-1799827.4900000002</v>
      </c>
      <c r="S6077" s="1">
        <f>-Table1[[#This Row],[Current Total CHARGE_AMOUNT]]+Table1[[#This Row],[Adj Total CHARGE_AMOUNT]]</f>
        <v>-2281289.7599999998</v>
      </c>
      <c r="T6077" s="1">
        <f>+Table1[[#This Row],[Adj Total TOTAL_COST]]-Table1[[#This Row],[Current Total TOTAL_COST]]</f>
        <v>-595145.62170000002</v>
      </c>
      <c r="U6077" s="1">
        <f>+Table1[[#This Row],[Adj Total CONTRIBUTION_MARGIN]]-Table1[[#This Row],[Current Total CONTRIBUTION_MARGIN]]</f>
        <v>-117987.66</v>
      </c>
      <c r="V6077" s="1">
        <f>+Table1[[#This Row],[Adj Total OPERATING_MARGIN]]-Table1[[#This Row],[Current Total OPERATING_MARGIN]]</f>
        <v>102353.38</v>
      </c>
    </row>
    <row r="6078" spans="1:22" x14ac:dyDescent="0.3">
      <c r="A6078" t="s">
        <v>16</v>
      </c>
      <c r="B6078">
        <v>2024</v>
      </c>
      <c r="C6078" t="s">
        <v>17</v>
      </c>
      <c r="D6078" t="s">
        <v>85</v>
      </c>
      <c r="E6078" s="2">
        <v>997</v>
      </c>
      <c r="F6078" s="1">
        <v>3270150.64</v>
      </c>
      <c r="G6078" s="1">
        <v>4177389.65</v>
      </c>
      <c r="H6078" s="1">
        <v>1266579.2123</v>
      </c>
      <c r="I6078" s="1">
        <v>102725.24</v>
      </c>
      <c r="J6078" s="1">
        <v>-71126.53</v>
      </c>
      <c r="K6078" s="2">
        <v>715</v>
      </c>
      <c r="L6078" s="1">
        <v>315526.05</v>
      </c>
      <c r="M6078" s="1">
        <v>408240.71</v>
      </c>
      <c r="N6078" s="1">
        <v>85693.937999999995</v>
      </c>
      <c r="O6078" s="1">
        <v>53398.53</v>
      </c>
      <c r="P6078" s="1">
        <v>31529.599999999999</v>
      </c>
      <c r="Q6078" s="2">
        <f>-+Table1[[#This Row],[Current Record Count]]+Table1[[#This Row],[Adj Record Count]]</f>
        <v>-282</v>
      </c>
      <c r="R6078" s="1">
        <f>+-Table1[[#This Row],[Current Total ADJUSTMENT_AMOUNT]]+Table1[[#This Row],[Adj Total ADJUSTMENT_AMOUNT]]</f>
        <v>-2954624.5900000003</v>
      </c>
      <c r="S6078" s="1">
        <f>-Table1[[#This Row],[Current Total CHARGE_AMOUNT]]+Table1[[#This Row],[Adj Total CHARGE_AMOUNT]]</f>
        <v>-3769148.94</v>
      </c>
      <c r="T6078" s="1">
        <f>+Table1[[#This Row],[Adj Total TOTAL_COST]]-Table1[[#This Row],[Current Total TOTAL_COST]]</f>
        <v>-1180885.2742999999</v>
      </c>
      <c r="U6078" s="1">
        <f>+Table1[[#This Row],[Adj Total CONTRIBUTION_MARGIN]]-Table1[[#This Row],[Current Total CONTRIBUTION_MARGIN]]</f>
        <v>-49326.710000000006</v>
      </c>
      <c r="V6078" s="1">
        <f>+Table1[[#This Row],[Adj Total OPERATING_MARGIN]]-Table1[[#This Row],[Current Total OPERATING_MARGIN]]</f>
        <v>102656.13</v>
      </c>
    </row>
    <row r="6079" spans="1:22" x14ac:dyDescent="0.3">
      <c r="A6079" t="s">
        <v>25</v>
      </c>
      <c r="B6079">
        <v>2023</v>
      </c>
      <c r="C6079" t="s">
        <v>23</v>
      </c>
      <c r="D6079" t="s">
        <v>77</v>
      </c>
      <c r="E6079" s="2">
        <v>1094</v>
      </c>
      <c r="F6079" s="1">
        <v>4007334.42</v>
      </c>
      <c r="G6079" s="1">
        <v>4828638.07</v>
      </c>
      <c r="H6079" s="1">
        <v>248392.97330000001</v>
      </c>
      <c r="I6079" s="1">
        <v>735186.94</v>
      </c>
      <c r="J6079" s="1">
        <v>650375.04</v>
      </c>
      <c r="K6079" s="2">
        <v>1463</v>
      </c>
      <c r="L6079" s="1">
        <v>5366613.01</v>
      </c>
      <c r="M6079" s="1">
        <v>6505494.7000000002</v>
      </c>
      <c r="N6079" s="1">
        <v>532346.3652</v>
      </c>
      <c r="O6079" s="1">
        <v>918286.62</v>
      </c>
      <c r="P6079" s="1">
        <v>753162.87</v>
      </c>
      <c r="Q6079" s="2">
        <f>-+Table1[[#This Row],[Current Record Count]]+Table1[[#This Row],[Adj Record Count]]</f>
        <v>369</v>
      </c>
      <c r="R6079" s="1">
        <f>+-Table1[[#This Row],[Current Total ADJUSTMENT_AMOUNT]]+Table1[[#This Row],[Adj Total ADJUSTMENT_AMOUNT]]</f>
        <v>1359278.5899999999</v>
      </c>
      <c r="S6079" s="1">
        <f>-Table1[[#This Row],[Current Total CHARGE_AMOUNT]]+Table1[[#This Row],[Adj Total CHARGE_AMOUNT]]</f>
        <v>1676856.63</v>
      </c>
      <c r="T6079" s="1">
        <f>+Table1[[#This Row],[Adj Total TOTAL_COST]]-Table1[[#This Row],[Current Total TOTAL_COST]]</f>
        <v>283953.39189999999</v>
      </c>
      <c r="U6079" s="1">
        <f>+Table1[[#This Row],[Adj Total CONTRIBUTION_MARGIN]]-Table1[[#This Row],[Current Total CONTRIBUTION_MARGIN]]</f>
        <v>183099.68000000005</v>
      </c>
      <c r="V6079" s="1">
        <f>+Table1[[#This Row],[Adj Total OPERATING_MARGIN]]-Table1[[#This Row],[Current Total OPERATING_MARGIN]]</f>
        <v>102787.82999999996</v>
      </c>
    </row>
    <row r="6080" spans="1:22" x14ac:dyDescent="0.3">
      <c r="A6080" t="s">
        <v>31</v>
      </c>
      <c r="B6080">
        <v>2025</v>
      </c>
      <c r="C6080" t="s">
        <v>20</v>
      </c>
      <c r="D6080" t="s">
        <v>55</v>
      </c>
      <c r="E6080" s="2">
        <v>22</v>
      </c>
      <c r="F6080" s="1">
        <v>71752.27</v>
      </c>
      <c r="G6080" s="1">
        <v>172948.42</v>
      </c>
      <c r="H6080" s="1">
        <v>204821.0043</v>
      </c>
      <c r="I6080" s="1">
        <v>-74448.5</v>
      </c>
      <c r="J6080" s="1">
        <v>-104334.98</v>
      </c>
      <c r="K6080" s="2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2">
        <f>-+Table1[[#This Row],[Current Record Count]]+Table1[[#This Row],[Adj Record Count]]</f>
        <v>-22</v>
      </c>
      <c r="R6080" s="1">
        <f>+-Table1[[#This Row],[Current Total ADJUSTMENT_AMOUNT]]+Table1[[#This Row],[Adj Total ADJUSTMENT_AMOUNT]]</f>
        <v>-71752.27</v>
      </c>
      <c r="S6080" s="1">
        <f>-Table1[[#This Row],[Current Total CHARGE_AMOUNT]]+Table1[[#This Row],[Adj Total CHARGE_AMOUNT]]</f>
        <v>-172948.42</v>
      </c>
      <c r="T6080" s="1">
        <f>+Table1[[#This Row],[Adj Total TOTAL_COST]]-Table1[[#This Row],[Current Total TOTAL_COST]]</f>
        <v>-204821.0043</v>
      </c>
      <c r="U6080" s="1">
        <f>+Table1[[#This Row],[Adj Total CONTRIBUTION_MARGIN]]-Table1[[#This Row],[Current Total CONTRIBUTION_MARGIN]]</f>
        <v>74448.5</v>
      </c>
      <c r="V6080" s="1">
        <f>+Table1[[#This Row],[Adj Total OPERATING_MARGIN]]-Table1[[#This Row],[Current Total OPERATING_MARGIN]]</f>
        <v>104334.98</v>
      </c>
    </row>
    <row r="6081" spans="1:22" x14ac:dyDescent="0.3">
      <c r="A6081" t="s">
        <v>25</v>
      </c>
      <c r="B6081">
        <v>2024</v>
      </c>
      <c r="C6081" t="s">
        <v>47</v>
      </c>
      <c r="D6081" t="s">
        <v>47</v>
      </c>
      <c r="E6081" s="2">
        <v>802</v>
      </c>
      <c r="F6081" s="1">
        <v>2506087.84</v>
      </c>
      <c r="G6081" s="1">
        <v>3196822.63</v>
      </c>
      <c r="H6081" s="1">
        <v>196213.86040000001</v>
      </c>
      <c r="I6081" s="1">
        <v>651645.56999999995</v>
      </c>
      <c r="J6081" s="1">
        <v>594162.9</v>
      </c>
      <c r="K6081" s="2">
        <v>1171</v>
      </c>
      <c r="L6081" s="1">
        <v>3557766.26</v>
      </c>
      <c r="M6081" s="1">
        <v>4502120.9800000004</v>
      </c>
      <c r="N6081" s="1">
        <v>419674.84399999998</v>
      </c>
      <c r="O6081" s="1">
        <v>831746.11</v>
      </c>
      <c r="P6081" s="1">
        <v>699006.45</v>
      </c>
      <c r="Q6081" s="2">
        <f>-+Table1[[#This Row],[Current Record Count]]+Table1[[#This Row],[Adj Record Count]]</f>
        <v>369</v>
      </c>
      <c r="R6081" s="1">
        <f>+-Table1[[#This Row],[Current Total ADJUSTMENT_AMOUNT]]+Table1[[#This Row],[Adj Total ADJUSTMENT_AMOUNT]]</f>
        <v>1051678.42</v>
      </c>
      <c r="S6081" s="1">
        <f>-Table1[[#This Row],[Current Total CHARGE_AMOUNT]]+Table1[[#This Row],[Adj Total CHARGE_AMOUNT]]</f>
        <v>1305298.3500000006</v>
      </c>
      <c r="T6081" s="1">
        <f>+Table1[[#This Row],[Adj Total TOTAL_COST]]-Table1[[#This Row],[Current Total TOTAL_COST]]</f>
        <v>223460.98359999998</v>
      </c>
      <c r="U6081" s="1">
        <f>+Table1[[#This Row],[Adj Total CONTRIBUTION_MARGIN]]-Table1[[#This Row],[Current Total CONTRIBUTION_MARGIN]]</f>
        <v>180100.54000000004</v>
      </c>
      <c r="V6081" s="1">
        <f>+Table1[[#This Row],[Adj Total OPERATING_MARGIN]]-Table1[[#This Row],[Current Total OPERATING_MARGIN]]</f>
        <v>104843.54999999993</v>
      </c>
    </row>
    <row r="6082" spans="1:22" x14ac:dyDescent="0.3">
      <c r="A6082" t="s">
        <v>35</v>
      </c>
      <c r="B6082">
        <v>2020</v>
      </c>
      <c r="C6082" t="s">
        <v>90</v>
      </c>
      <c r="D6082" t="s">
        <v>90</v>
      </c>
      <c r="E6082" s="2">
        <v>101</v>
      </c>
      <c r="F6082" s="1">
        <v>474911.79</v>
      </c>
      <c r="G6082" s="1">
        <v>638904.54</v>
      </c>
      <c r="H6082" s="1">
        <v>268753.1127</v>
      </c>
      <c r="I6082" s="1">
        <v>-28615.77</v>
      </c>
      <c r="J6082" s="1">
        <v>-105716.44</v>
      </c>
      <c r="K6082" s="2">
        <v>7</v>
      </c>
      <c r="L6082" s="1">
        <v>2271.5700000000002</v>
      </c>
      <c r="M6082" s="1">
        <v>3495.1</v>
      </c>
      <c r="N6082" s="1">
        <v>2055.5884999999998</v>
      </c>
      <c r="O6082" s="1">
        <v>-298.26</v>
      </c>
      <c r="P6082" s="1">
        <v>-837.34</v>
      </c>
      <c r="Q6082" s="2">
        <f>-+Table1[[#This Row],[Current Record Count]]+Table1[[#This Row],[Adj Record Count]]</f>
        <v>-94</v>
      </c>
      <c r="R6082" s="1">
        <f>+-Table1[[#This Row],[Current Total ADJUSTMENT_AMOUNT]]+Table1[[#This Row],[Adj Total ADJUSTMENT_AMOUNT]]</f>
        <v>-472640.22</v>
      </c>
      <c r="S6082" s="1">
        <f>-Table1[[#This Row],[Current Total CHARGE_AMOUNT]]+Table1[[#This Row],[Adj Total CHARGE_AMOUNT]]</f>
        <v>-635409.44000000006</v>
      </c>
      <c r="T6082" s="1">
        <f>+Table1[[#This Row],[Adj Total TOTAL_COST]]-Table1[[#This Row],[Current Total TOTAL_COST]]</f>
        <v>-266697.52419999999</v>
      </c>
      <c r="U6082" s="1">
        <f>+Table1[[#This Row],[Adj Total CONTRIBUTION_MARGIN]]-Table1[[#This Row],[Current Total CONTRIBUTION_MARGIN]]</f>
        <v>28317.510000000002</v>
      </c>
      <c r="V6082" s="1">
        <f>+Table1[[#This Row],[Adj Total OPERATING_MARGIN]]-Table1[[#This Row],[Current Total OPERATING_MARGIN]]</f>
        <v>104879.1</v>
      </c>
    </row>
    <row r="6083" spans="1:22" x14ac:dyDescent="0.3">
      <c r="A6083" t="s">
        <v>54</v>
      </c>
      <c r="B6083">
        <v>2021</v>
      </c>
      <c r="C6083" t="s">
        <v>20</v>
      </c>
      <c r="D6083" t="s">
        <v>70</v>
      </c>
      <c r="E6083" s="2">
        <v>1</v>
      </c>
      <c r="F6083" s="1">
        <v>3421.82</v>
      </c>
      <c r="G6083" s="1">
        <v>10369.17</v>
      </c>
      <c r="H6083" s="1">
        <v>385.16649999999998</v>
      </c>
      <c r="I6083" s="1">
        <v>6685.46</v>
      </c>
      <c r="J6083" s="1">
        <v>6562.18</v>
      </c>
      <c r="K6083" s="2">
        <v>590</v>
      </c>
      <c r="L6083" s="1">
        <v>2884928.58</v>
      </c>
      <c r="M6083" s="1">
        <v>4215142.43</v>
      </c>
      <c r="N6083" s="1">
        <v>1461811.7123</v>
      </c>
      <c r="O6083" s="1">
        <v>513231.98</v>
      </c>
      <c r="P6083" s="1">
        <v>111479.28</v>
      </c>
      <c r="Q6083" s="2">
        <f>-+Table1[[#This Row],[Current Record Count]]+Table1[[#This Row],[Adj Record Count]]</f>
        <v>589</v>
      </c>
      <c r="R6083" s="1">
        <f>+-Table1[[#This Row],[Current Total ADJUSTMENT_AMOUNT]]+Table1[[#This Row],[Adj Total ADJUSTMENT_AMOUNT]]</f>
        <v>2881506.7600000002</v>
      </c>
      <c r="S6083" s="1">
        <f>-Table1[[#This Row],[Current Total CHARGE_AMOUNT]]+Table1[[#This Row],[Adj Total CHARGE_AMOUNT]]</f>
        <v>4204773.26</v>
      </c>
      <c r="T6083" s="1">
        <f>+Table1[[#This Row],[Adj Total TOTAL_COST]]-Table1[[#This Row],[Current Total TOTAL_COST]]</f>
        <v>1461426.5458</v>
      </c>
      <c r="U6083" s="1">
        <f>+Table1[[#This Row],[Adj Total CONTRIBUTION_MARGIN]]-Table1[[#This Row],[Current Total CONTRIBUTION_MARGIN]]</f>
        <v>506546.51999999996</v>
      </c>
      <c r="V6083" s="1">
        <f>+Table1[[#This Row],[Adj Total OPERATING_MARGIN]]-Table1[[#This Row],[Current Total OPERATING_MARGIN]]</f>
        <v>104917.1</v>
      </c>
    </row>
    <row r="6084" spans="1:22" x14ac:dyDescent="0.3">
      <c r="A6084" t="s">
        <v>35</v>
      </c>
      <c r="B6084">
        <v>2023</v>
      </c>
      <c r="C6084" t="s">
        <v>29</v>
      </c>
      <c r="D6084" t="s">
        <v>43</v>
      </c>
      <c r="E6084" s="2">
        <v>478</v>
      </c>
      <c r="F6084" s="1">
        <v>1854183.05</v>
      </c>
      <c r="G6084" s="1">
        <v>2364271.13</v>
      </c>
      <c r="H6084" s="1">
        <v>703982.40910000005</v>
      </c>
      <c r="I6084" s="1">
        <v>109204.08</v>
      </c>
      <c r="J6084" s="1">
        <v>-106597.01</v>
      </c>
      <c r="K6084" s="2">
        <v>217</v>
      </c>
      <c r="L6084" s="1">
        <v>150671.24</v>
      </c>
      <c r="M6084" s="1">
        <v>206559.93</v>
      </c>
      <c r="N6084" s="1">
        <v>65116.0023</v>
      </c>
      <c r="O6084" s="1">
        <v>25529.94</v>
      </c>
      <c r="P6084" s="1">
        <v>-1397.43</v>
      </c>
      <c r="Q6084" s="2">
        <f>-+Table1[[#This Row],[Current Record Count]]+Table1[[#This Row],[Adj Record Count]]</f>
        <v>-261</v>
      </c>
      <c r="R6084" s="1">
        <f>+-Table1[[#This Row],[Current Total ADJUSTMENT_AMOUNT]]+Table1[[#This Row],[Adj Total ADJUSTMENT_AMOUNT]]</f>
        <v>-1703511.81</v>
      </c>
      <c r="S6084" s="1">
        <f>-Table1[[#This Row],[Current Total CHARGE_AMOUNT]]+Table1[[#This Row],[Adj Total CHARGE_AMOUNT]]</f>
        <v>-2157711.1999999997</v>
      </c>
      <c r="T6084" s="1">
        <f>+Table1[[#This Row],[Adj Total TOTAL_COST]]-Table1[[#This Row],[Current Total TOTAL_COST]]</f>
        <v>-638866.4068</v>
      </c>
      <c r="U6084" s="1">
        <f>+Table1[[#This Row],[Adj Total CONTRIBUTION_MARGIN]]-Table1[[#This Row],[Current Total CONTRIBUTION_MARGIN]]</f>
        <v>-83674.14</v>
      </c>
      <c r="V6084" s="1">
        <f>+Table1[[#This Row],[Adj Total OPERATING_MARGIN]]-Table1[[#This Row],[Current Total OPERATING_MARGIN]]</f>
        <v>105199.58</v>
      </c>
    </row>
    <row r="6085" spans="1:22" x14ac:dyDescent="0.3">
      <c r="A6085" t="s">
        <v>27</v>
      </c>
      <c r="B6085">
        <v>2022</v>
      </c>
      <c r="C6085" t="s">
        <v>29</v>
      </c>
      <c r="D6085" t="s">
        <v>104</v>
      </c>
      <c r="E6085" s="2">
        <v>336</v>
      </c>
      <c r="F6085" s="1">
        <v>280755.96999999997</v>
      </c>
      <c r="G6085" s="1">
        <v>372333.18</v>
      </c>
      <c r="H6085" s="1">
        <v>44239.980900000002</v>
      </c>
      <c r="I6085" s="1">
        <v>63385.56</v>
      </c>
      <c r="J6085" s="1">
        <v>52125.52</v>
      </c>
      <c r="K6085" s="2">
        <v>647</v>
      </c>
      <c r="L6085" s="1">
        <v>2123434.1</v>
      </c>
      <c r="M6085" s="1">
        <v>2766839.25</v>
      </c>
      <c r="N6085" s="1">
        <v>526730.54460000002</v>
      </c>
      <c r="O6085" s="1">
        <v>329126.26</v>
      </c>
      <c r="P6085" s="1">
        <v>158087.82999999999</v>
      </c>
      <c r="Q6085" s="2">
        <f>-+Table1[[#This Row],[Current Record Count]]+Table1[[#This Row],[Adj Record Count]]</f>
        <v>311</v>
      </c>
      <c r="R6085" s="1">
        <f>+-Table1[[#This Row],[Current Total ADJUSTMENT_AMOUNT]]+Table1[[#This Row],[Adj Total ADJUSTMENT_AMOUNT]]</f>
        <v>1842678.1300000001</v>
      </c>
      <c r="S6085" s="1">
        <f>-Table1[[#This Row],[Current Total CHARGE_AMOUNT]]+Table1[[#This Row],[Adj Total CHARGE_AMOUNT]]</f>
        <v>2394506.0699999998</v>
      </c>
      <c r="T6085" s="1">
        <f>+Table1[[#This Row],[Adj Total TOTAL_COST]]-Table1[[#This Row],[Current Total TOTAL_COST]]</f>
        <v>482490.5637</v>
      </c>
      <c r="U6085" s="1">
        <f>+Table1[[#This Row],[Adj Total CONTRIBUTION_MARGIN]]-Table1[[#This Row],[Current Total CONTRIBUTION_MARGIN]]</f>
        <v>265740.7</v>
      </c>
      <c r="V6085" s="1">
        <f>+Table1[[#This Row],[Adj Total OPERATING_MARGIN]]-Table1[[#This Row],[Current Total OPERATING_MARGIN]]</f>
        <v>105962.31</v>
      </c>
    </row>
    <row r="6086" spans="1:22" x14ac:dyDescent="0.3">
      <c r="A6086" t="s">
        <v>25</v>
      </c>
      <c r="B6086">
        <v>2022</v>
      </c>
      <c r="C6086" t="s">
        <v>29</v>
      </c>
      <c r="D6086" t="s">
        <v>65</v>
      </c>
      <c r="E6086" s="2">
        <v>468</v>
      </c>
      <c r="F6086" s="1">
        <v>1364991.54</v>
      </c>
      <c r="G6086" s="1">
        <v>1667568.48</v>
      </c>
      <c r="H6086" s="1">
        <v>127230.9911</v>
      </c>
      <c r="I6086" s="1">
        <v>243618.99</v>
      </c>
      <c r="J6086" s="1">
        <v>207329.25</v>
      </c>
      <c r="K6086" s="2">
        <v>702</v>
      </c>
      <c r="L6086" s="1">
        <v>2120622.9700000002</v>
      </c>
      <c r="M6086" s="1">
        <v>2650469.39</v>
      </c>
      <c r="N6086" s="1">
        <v>262394.76419999998</v>
      </c>
      <c r="O6086" s="1">
        <v>384910.29</v>
      </c>
      <c r="P6086" s="1">
        <v>313342.03000000003</v>
      </c>
      <c r="Q6086" s="2">
        <f>-+Table1[[#This Row],[Current Record Count]]+Table1[[#This Row],[Adj Record Count]]</f>
        <v>234</v>
      </c>
      <c r="R6086" s="1">
        <f>+-Table1[[#This Row],[Current Total ADJUSTMENT_AMOUNT]]+Table1[[#This Row],[Adj Total ADJUSTMENT_AMOUNT]]</f>
        <v>755631.43000000017</v>
      </c>
      <c r="S6086" s="1">
        <f>-Table1[[#This Row],[Current Total CHARGE_AMOUNT]]+Table1[[#This Row],[Adj Total CHARGE_AMOUNT]]</f>
        <v>982900.91000000015</v>
      </c>
      <c r="T6086" s="1">
        <f>+Table1[[#This Row],[Adj Total TOTAL_COST]]-Table1[[#This Row],[Current Total TOTAL_COST]]</f>
        <v>135163.77309999999</v>
      </c>
      <c r="U6086" s="1">
        <f>+Table1[[#This Row],[Adj Total CONTRIBUTION_MARGIN]]-Table1[[#This Row],[Current Total CONTRIBUTION_MARGIN]]</f>
        <v>141291.29999999999</v>
      </c>
      <c r="V6086" s="1">
        <f>+Table1[[#This Row],[Adj Total OPERATING_MARGIN]]-Table1[[#This Row],[Current Total OPERATING_MARGIN]]</f>
        <v>106012.78000000003</v>
      </c>
    </row>
    <row r="6087" spans="1:22" x14ac:dyDescent="0.3">
      <c r="A6087" t="s">
        <v>54</v>
      </c>
      <c r="B6087">
        <v>2022</v>
      </c>
      <c r="C6087" t="s">
        <v>51</v>
      </c>
      <c r="D6087" t="s">
        <v>51</v>
      </c>
      <c r="E6087" s="2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2">
        <v>597</v>
      </c>
      <c r="L6087" s="1">
        <v>1204479.46</v>
      </c>
      <c r="M6087" s="1">
        <v>1781650</v>
      </c>
      <c r="N6087" s="1">
        <v>579282.50329999998</v>
      </c>
      <c r="O6087" s="1">
        <v>250806.58</v>
      </c>
      <c r="P6087" s="1">
        <v>106030.79</v>
      </c>
      <c r="Q6087" s="2">
        <f>-+Table1[[#This Row],[Current Record Count]]+Table1[[#This Row],[Adj Record Count]]</f>
        <v>597</v>
      </c>
      <c r="R6087" s="1">
        <f>+-Table1[[#This Row],[Current Total ADJUSTMENT_AMOUNT]]+Table1[[#This Row],[Adj Total ADJUSTMENT_AMOUNT]]</f>
        <v>1204479.46</v>
      </c>
      <c r="S6087" s="1">
        <f>-Table1[[#This Row],[Current Total CHARGE_AMOUNT]]+Table1[[#This Row],[Adj Total CHARGE_AMOUNT]]</f>
        <v>1781650</v>
      </c>
      <c r="T6087" s="1">
        <f>+Table1[[#This Row],[Adj Total TOTAL_COST]]-Table1[[#This Row],[Current Total TOTAL_COST]]</f>
        <v>579282.50329999998</v>
      </c>
      <c r="U6087" s="1">
        <f>+Table1[[#This Row],[Adj Total CONTRIBUTION_MARGIN]]-Table1[[#This Row],[Current Total CONTRIBUTION_MARGIN]]</f>
        <v>250806.58</v>
      </c>
      <c r="V6087" s="1">
        <f>+Table1[[#This Row],[Adj Total OPERATING_MARGIN]]-Table1[[#This Row],[Current Total OPERATING_MARGIN]]</f>
        <v>106030.79</v>
      </c>
    </row>
    <row r="6088" spans="1:22" x14ac:dyDescent="0.3">
      <c r="A6088" t="s">
        <v>25</v>
      </c>
      <c r="B6088">
        <v>2024</v>
      </c>
      <c r="C6088" t="s">
        <v>20</v>
      </c>
      <c r="D6088" t="s">
        <v>102</v>
      </c>
      <c r="E6088" s="2">
        <v>134</v>
      </c>
      <c r="F6088" s="1">
        <v>246888.81</v>
      </c>
      <c r="G6088" s="1">
        <v>331128.63</v>
      </c>
      <c r="H6088" s="1">
        <v>36287.715700000001</v>
      </c>
      <c r="I6088" s="1">
        <v>69617.100000000006</v>
      </c>
      <c r="J6088" s="1">
        <v>59359.78</v>
      </c>
      <c r="K6088" s="2">
        <v>270</v>
      </c>
      <c r="L6088" s="1">
        <v>727329.77</v>
      </c>
      <c r="M6088" s="1">
        <v>1027305.64</v>
      </c>
      <c r="N6088" s="1">
        <v>154915.76790000001</v>
      </c>
      <c r="O6088" s="1">
        <v>219640.08</v>
      </c>
      <c r="P6088" s="1">
        <v>165556.04</v>
      </c>
      <c r="Q6088" s="2">
        <f>-+Table1[[#This Row],[Current Record Count]]+Table1[[#This Row],[Adj Record Count]]</f>
        <v>136</v>
      </c>
      <c r="R6088" s="1">
        <f>+-Table1[[#This Row],[Current Total ADJUSTMENT_AMOUNT]]+Table1[[#This Row],[Adj Total ADJUSTMENT_AMOUNT]]</f>
        <v>480440.96</v>
      </c>
      <c r="S6088" s="1">
        <f>-Table1[[#This Row],[Current Total CHARGE_AMOUNT]]+Table1[[#This Row],[Adj Total CHARGE_AMOUNT]]</f>
        <v>696177.01</v>
      </c>
      <c r="T6088" s="1">
        <f>+Table1[[#This Row],[Adj Total TOTAL_COST]]-Table1[[#This Row],[Current Total TOTAL_COST]]</f>
        <v>118628.05220000001</v>
      </c>
      <c r="U6088" s="1">
        <f>+Table1[[#This Row],[Adj Total CONTRIBUTION_MARGIN]]-Table1[[#This Row],[Current Total CONTRIBUTION_MARGIN]]</f>
        <v>150022.97999999998</v>
      </c>
      <c r="V6088" s="1">
        <f>+Table1[[#This Row],[Adj Total OPERATING_MARGIN]]-Table1[[#This Row],[Current Total OPERATING_MARGIN]]</f>
        <v>106196.26000000001</v>
      </c>
    </row>
    <row r="6089" spans="1:22" x14ac:dyDescent="0.3">
      <c r="A6089" t="s">
        <v>25</v>
      </c>
      <c r="B6089">
        <v>2024</v>
      </c>
      <c r="C6089" t="s">
        <v>17</v>
      </c>
      <c r="D6089" t="s">
        <v>56</v>
      </c>
      <c r="E6089" s="2">
        <v>425</v>
      </c>
      <c r="F6089" s="1">
        <v>1533071.35</v>
      </c>
      <c r="G6089" s="1">
        <v>1782818.51</v>
      </c>
      <c r="H6089" s="1">
        <v>254420.61929999999</v>
      </c>
      <c r="I6089" s="1">
        <v>116962</v>
      </c>
      <c r="J6089" s="1">
        <v>35728.370000000003</v>
      </c>
      <c r="K6089" s="2">
        <v>827</v>
      </c>
      <c r="L6089" s="1">
        <v>4286511.26</v>
      </c>
      <c r="M6089" s="1">
        <v>5082536.16</v>
      </c>
      <c r="N6089" s="1">
        <v>777019.86840000004</v>
      </c>
      <c r="O6089" s="1">
        <v>390442.7</v>
      </c>
      <c r="P6089" s="1">
        <v>143017.60000000001</v>
      </c>
      <c r="Q6089" s="2">
        <f>-+Table1[[#This Row],[Current Record Count]]+Table1[[#This Row],[Adj Record Count]]</f>
        <v>402</v>
      </c>
      <c r="R6089" s="1">
        <f>+-Table1[[#This Row],[Current Total ADJUSTMENT_AMOUNT]]+Table1[[#This Row],[Adj Total ADJUSTMENT_AMOUNT]]</f>
        <v>2753439.9099999997</v>
      </c>
      <c r="S6089" s="1">
        <f>-Table1[[#This Row],[Current Total CHARGE_AMOUNT]]+Table1[[#This Row],[Adj Total CHARGE_AMOUNT]]</f>
        <v>3299717.6500000004</v>
      </c>
      <c r="T6089" s="1">
        <f>+Table1[[#This Row],[Adj Total TOTAL_COST]]-Table1[[#This Row],[Current Total TOTAL_COST]]</f>
        <v>522599.24910000002</v>
      </c>
      <c r="U6089" s="1">
        <f>+Table1[[#This Row],[Adj Total CONTRIBUTION_MARGIN]]-Table1[[#This Row],[Current Total CONTRIBUTION_MARGIN]]</f>
        <v>273480.7</v>
      </c>
      <c r="V6089" s="1">
        <f>+Table1[[#This Row],[Adj Total OPERATING_MARGIN]]-Table1[[#This Row],[Current Total OPERATING_MARGIN]]</f>
        <v>107289.23000000001</v>
      </c>
    </row>
    <row r="6090" spans="1:22" x14ac:dyDescent="0.3">
      <c r="A6090" t="s">
        <v>25</v>
      </c>
      <c r="B6090">
        <v>2022</v>
      </c>
      <c r="C6090" t="s">
        <v>20</v>
      </c>
      <c r="D6090" t="s">
        <v>102</v>
      </c>
      <c r="E6090" s="2">
        <v>147</v>
      </c>
      <c r="F6090" s="1">
        <v>290374.51</v>
      </c>
      <c r="G6090" s="1">
        <v>395855.06</v>
      </c>
      <c r="H6090" s="1">
        <v>48171.175799999997</v>
      </c>
      <c r="I6090" s="1">
        <v>86407.94</v>
      </c>
      <c r="J6090" s="1">
        <v>73431.62</v>
      </c>
      <c r="K6090" s="2">
        <v>271</v>
      </c>
      <c r="L6090" s="1">
        <v>697338.88</v>
      </c>
      <c r="M6090" s="1">
        <v>986782.26</v>
      </c>
      <c r="N6090" s="1">
        <v>135912.2732</v>
      </c>
      <c r="O6090" s="1">
        <v>219864.09</v>
      </c>
      <c r="P6090" s="1">
        <v>180982.25</v>
      </c>
      <c r="Q6090" s="2">
        <f>-+Table1[[#This Row],[Current Record Count]]+Table1[[#This Row],[Adj Record Count]]</f>
        <v>124</v>
      </c>
      <c r="R6090" s="1">
        <f>+-Table1[[#This Row],[Current Total ADJUSTMENT_AMOUNT]]+Table1[[#This Row],[Adj Total ADJUSTMENT_AMOUNT]]</f>
        <v>406964.37</v>
      </c>
      <c r="S6090" s="1">
        <f>-Table1[[#This Row],[Current Total CHARGE_AMOUNT]]+Table1[[#This Row],[Adj Total CHARGE_AMOUNT]]</f>
        <v>590927.19999999995</v>
      </c>
      <c r="T6090" s="1">
        <f>+Table1[[#This Row],[Adj Total TOTAL_COST]]-Table1[[#This Row],[Current Total TOTAL_COST]]</f>
        <v>87741.097399999999</v>
      </c>
      <c r="U6090" s="1">
        <f>+Table1[[#This Row],[Adj Total CONTRIBUTION_MARGIN]]-Table1[[#This Row],[Current Total CONTRIBUTION_MARGIN]]</f>
        <v>133456.15</v>
      </c>
      <c r="V6090" s="1">
        <f>+Table1[[#This Row],[Adj Total OPERATING_MARGIN]]-Table1[[#This Row],[Current Total OPERATING_MARGIN]]</f>
        <v>107550.63</v>
      </c>
    </row>
    <row r="6091" spans="1:22" x14ac:dyDescent="0.3">
      <c r="A6091" t="s">
        <v>54</v>
      </c>
      <c r="B6091">
        <v>2025</v>
      </c>
      <c r="C6091" t="s">
        <v>28</v>
      </c>
      <c r="D6091" t="s">
        <v>28</v>
      </c>
      <c r="E6091" s="2">
        <v>3</v>
      </c>
      <c r="F6091" s="1">
        <v>24725.55</v>
      </c>
      <c r="G6091" s="1">
        <v>31089.42</v>
      </c>
      <c r="H6091" s="1">
        <v>2578.3622999999998</v>
      </c>
      <c r="I6091" s="1">
        <v>4476.6099999999997</v>
      </c>
      <c r="J6091" s="1">
        <v>3785.51</v>
      </c>
      <c r="K6091" s="2">
        <v>55</v>
      </c>
      <c r="L6091" s="1">
        <v>435551.03</v>
      </c>
      <c r="M6091" s="1">
        <v>658292.06999999995</v>
      </c>
      <c r="N6091" s="1">
        <v>99124.5285</v>
      </c>
      <c r="O6091" s="1">
        <v>140858.25</v>
      </c>
      <c r="P6091" s="1">
        <v>111495.75</v>
      </c>
      <c r="Q6091" s="2">
        <f>-+Table1[[#This Row],[Current Record Count]]+Table1[[#This Row],[Adj Record Count]]</f>
        <v>52</v>
      </c>
      <c r="R6091" s="1">
        <f>+-Table1[[#This Row],[Current Total ADJUSTMENT_AMOUNT]]+Table1[[#This Row],[Adj Total ADJUSTMENT_AMOUNT]]</f>
        <v>410825.48000000004</v>
      </c>
      <c r="S6091" s="1">
        <f>-Table1[[#This Row],[Current Total CHARGE_AMOUNT]]+Table1[[#This Row],[Adj Total CHARGE_AMOUNT]]</f>
        <v>627202.64999999991</v>
      </c>
      <c r="T6091" s="1">
        <f>+Table1[[#This Row],[Adj Total TOTAL_COST]]-Table1[[#This Row],[Current Total TOTAL_COST]]</f>
        <v>96546.166200000007</v>
      </c>
      <c r="U6091" s="1">
        <f>+Table1[[#This Row],[Adj Total CONTRIBUTION_MARGIN]]-Table1[[#This Row],[Current Total CONTRIBUTION_MARGIN]]</f>
        <v>136381.64000000001</v>
      </c>
      <c r="V6091" s="1">
        <f>+Table1[[#This Row],[Adj Total OPERATING_MARGIN]]-Table1[[#This Row],[Current Total OPERATING_MARGIN]]</f>
        <v>107710.24</v>
      </c>
    </row>
    <row r="6092" spans="1:22" x14ac:dyDescent="0.3">
      <c r="A6092" t="s">
        <v>16</v>
      </c>
      <c r="B6092">
        <v>2021</v>
      </c>
      <c r="C6092" t="s">
        <v>29</v>
      </c>
      <c r="D6092" t="s">
        <v>87</v>
      </c>
      <c r="E6092" s="2">
        <v>6515</v>
      </c>
      <c r="F6092" s="1">
        <v>5349002.25</v>
      </c>
      <c r="G6092" s="1">
        <v>7374221.6600000001</v>
      </c>
      <c r="H6092" s="1">
        <v>1788098.2627000001</v>
      </c>
      <c r="I6092" s="1">
        <v>1164522.33</v>
      </c>
      <c r="J6092" s="1">
        <v>508985.96</v>
      </c>
      <c r="K6092" s="2">
        <v>6240</v>
      </c>
      <c r="L6092" s="1">
        <v>3524703.49</v>
      </c>
      <c r="M6092" s="1">
        <v>4940597.9800000004</v>
      </c>
      <c r="N6092" s="1">
        <v>912891.29240000003</v>
      </c>
      <c r="O6092" s="1">
        <v>1065191.78</v>
      </c>
      <c r="P6092" s="1">
        <v>617252.32999999996</v>
      </c>
      <c r="Q6092" s="2">
        <f>-+Table1[[#This Row],[Current Record Count]]+Table1[[#This Row],[Adj Record Count]]</f>
        <v>-275</v>
      </c>
      <c r="R6092" s="1">
        <f>+-Table1[[#This Row],[Current Total ADJUSTMENT_AMOUNT]]+Table1[[#This Row],[Adj Total ADJUSTMENT_AMOUNT]]</f>
        <v>-1824298.7599999998</v>
      </c>
      <c r="S6092" s="1">
        <f>-Table1[[#This Row],[Current Total CHARGE_AMOUNT]]+Table1[[#This Row],[Adj Total CHARGE_AMOUNT]]</f>
        <v>-2433623.6799999997</v>
      </c>
      <c r="T6092" s="1">
        <f>+Table1[[#This Row],[Adj Total TOTAL_COST]]-Table1[[#This Row],[Current Total TOTAL_COST]]</f>
        <v>-875206.97030000004</v>
      </c>
      <c r="U6092" s="1">
        <f>+Table1[[#This Row],[Adj Total CONTRIBUTION_MARGIN]]-Table1[[#This Row],[Current Total CONTRIBUTION_MARGIN]]</f>
        <v>-99330.550000000047</v>
      </c>
      <c r="V6092" s="1">
        <f>+Table1[[#This Row],[Adj Total OPERATING_MARGIN]]-Table1[[#This Row],[Current Total OPERATING_MARGIN]]</f>
        <v>108266.36999999994</v>
      </c>
    </row>
    <row r="6093" spans="1:22" x14ac:dyDescent="0.3">
      <c r="A6093" t="s">
        <v>25</v>
      </c>
      <c r="B6093">
        <v>2020</v>
      </c>
      <c r="C6093" t="s">
        <v>20</v>
      </c>
      <c r="D6093" t="s">
        <v>93</v>
      </c>
      <c r="E6093" s="2">
        <v>942</v>
      </c>
      <c r="F6093" s="1">
        <v>1842693.19</v>
      </c>
      <c r="G6093" s="1">
        <v>2646480.9300000002</v>
      </c>
      <c r="H6093" s="1">
        <v>156095.61139999999</v>
      </c>
      <c r="I6093" s="1">
        <v>680013.75</v>
      </c>
      <c r="J6093" s="1">
        <v>637792.63</v>
      </c>
      <c r="K6093" s="2">
        <v>1416</v>
      </c>
      <c r="L6093" s="1">
        <v>2862303.97</v>
      </c>
      <c r="M6093" s="1">
        <v>4053480.99</v>
      </c>
      <c r="N6093" s="1">
        <v>434181.9705</v>
      </c>
      <c r="O6093" s="1">
        <v>872468.5</v>
      </c>
      <c r="P6093" s="1">
        <v>746922.29</v>
      </c>
      <c r="Q6093" s="2">
        <f>-+Table1[[#This Row],[Current Record Count]]+Table1[[#This Row],[Adj Record Count]]</f>
        <v>474</v>
      </c>
      <c r="R6093" s="1">
        <f>+-Table1[[#This Row],[Current Total ADJUSTMENT_AMOUNT]]+Table1[[#This Row],[Adj Total ADJUSTMENT_AMOUNT]]</f>
        <v>1019610.7800000003</v>
      </c>
      <c r="S6093" s="1">
        <f>-Table1[[#This Row],[Current Total CHARGE_AMOUNT]]+Table1[[#This Row],[Adj Total CHARGE_AMOUNT]]</f>
        <v>1407000.06</v>
      </c>
      <c r="T6093" s="1">
        <f>+Table1[[#This Row],[Adj Total TOTAL_COST]]-Table1[[#This Row],[Current Total TOTAL_COST]]</f>
        <v>278086.3591</v>
      </c>
      <c r="U6093" s="1">
        <f>+Table1[[#This Row],[Adj Total CONTRIBUTION_MARGIN]]-Table1[[#This Row],[Current Total CONTRIBUTION_MARGIN]]</f>
        <v>192454.75</v>
      </c>
      <c r="V6093" s="1">
        <f>+Table1[[#This Row],[Adj Total OPERATING_MARGIN]]-Table1[[#This Row],[Current Total OPERATING_MARGIN]]</f>
        <v>109129.66000000003</v>
      </c>
    </row>
    <row r="6094" spans="1:22" x14ac:dyDescent="0.3">
      <c r="A6094" t="s">
        <v>22</v>
      </c>
      <c r="B6094">
        <v>2025</v>
      </c>
      <c r="C6094" t="s">
        <v>34</v>
      </c>
      <c r="D6094" t="s">
        <v>34</v>
      </c>
      <c r="E6094" s="2">
        <v>6695</v>
      </c>
      <c r="F6094" s="1">
        <v>6192241.3499999996</v>
      </c>
      <c r="G6094" s="1">
        <v>8056609.0199999996</v>
      </c>
      <c r="H6094" s="1">
        <v>3360889.1971999998</v>
      </c>
      <c r="I6094" s="1">
        <v>-713981.43999999994</v>
      </c>
      <c r="J6094" s="1">
        <v>-1764442.33</v>
      </c>
      <c r="K6094" s="2">
        <v>6574</v>
      </c>
      <c r="L6094" s="1">
        <v>4764908.7699999996</v>
      </c>
      <c r="M6094" s="1">
        <v>6358809.1799999997</v>
      </c>
      <c r="N6094" s="1">
        <v>3001224.7122999998</v>
      </c>
      <c r="O6094" s="1">
        <v>-725263.99</v>
      </c>
      <c r="P6094" s="1">
        <v>-1654875.11</v>
      </c>
      <c r="Q6094" s="2">
        <f>-+Table1[[#This Row],[Current Record Count]]+Table1[[#This Row],[Adj Record Count]]</f>
        <v>-121</v>
      </c>
      <c r="R6094" s="1">
        <f>+-Table1[[#This Row],[Current Total ADJUSTMENT_AMOUNT]]+Table1[[#This Row],[Adj Total ADJUSTMENT_AMOUNT]]</f>
        <v>-1427332.58</v>
      </c>
      <c r="S6094" s="1">
        <f>-Table1[[#This Row],[Current Total CHARGE_AMOUNT]]+Table1[[#This Row],[Adj Total CHARGE_AMOUNT]]</f>
        <v>-1697799.8399999999</v>
      </c>
      <c r="T6094" s="1">
        <f>+Table1[[#This Row],[Adj Total TOTAL_COST]]-Table1[[#This Row],[Current Total TOTAL_COST]]</f>
        <v>-359664.48490000004</v>
      </c>
      <c r="U6094" s="1">
        <f>+Table1[[#This Row],[Adj Total CONTRIBUTION_MARGIN]]-Table1[[#This Row],[Current Total CONTRIBUTION_MARGIN]]</f>
        <v>-11282.550000000047</v>
      </c>
      <c r="V6094" s="1">
        <f>+Table1[[#This Row],[Adj Total OPERATING_MARGIN]]-Table1[[#This Row],[Current Total OPERATING_MARGIN]]</f>
        <v>109567.21999999997</v>
      </c>
    </row>
    <row r="6095" spans="1:22" x14ac:dyDescent="0.3">
      <c r="A6095" t="s">
        <v>27</v>
      </c>
      <c r="B6095">
        <v>2021</v>
      </c>
      <c r="C6095" t="s">
        <v>51</v>
      </c>
      <c r="D6095" t="s">
        <v>51</v>
      </c>
      <c r="E6095" s="2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2">
        <v>184</v>
      </c>
      <c r="L6095" s="1">
        <v>1394510.09</v>
      </c>
      <c r="M6095" s="1">
        <v>1695424.25</v>
      </c>
      <c r="N6095" s="1">
        <v>244478.68580000001</v>
      </c>
      <c r="O6095" s="1">
        <v>173900.42</v>
      </c>
      <c r="P6095" s="1">
        <v>110146.39</v>
      </c>
      <c r="Q6095" s="2">
        <f>-+Table1[[#This Row],[Current Record Count]]+Table1[[#This Row],[Adj Record Count]]</f>
        <v>184</v>
      </c>
      <c r="R6095" s="1">
        <f>+-Table1[[#This Row],[Current Total ADJUSTMENT_AMOUNT]]+Table1[[#This Row],[Adj Total ADJUSTMENT_AMOUNT]]</f>
        <v>1394510.09</v>
      </c>
      <c r="S6095" s="1">
        <f>-Table1[[#This Row],[Current Total CHARGE_AMOUNT]]+Table1[[#This Row],[Adj Total CHARGE_AMOUNT]]</f>
        <v>1695424.25</v>
      </c>
      <c r="T6095" s="1">
        <f>+Table1[[#This Row],[Adj Total TOTAL_COST]]-Table1[[#This Row],[Current Total TOTAL_COST]]</f>
        <v>244478.68580000001</v>
      </c>
      <c r="U6095" s="1">
        <f>+Table1[[#This Row],[Adj Total CONTRIBUTION_MARGIN]]-Table1[[#This Row],[Current Total CONTRIBUTION_MARGIN]]</f>
        <v>173900.42</v>
      </c>
      <c r="V6095" s="1">
        <f>+Table1[[#This Row],[Adj Total OPERATING_MARGIN]]-Table1[[#This Row],[Current Total OPERATING_MARGIN]]</f>
        <v>110146.39</v>
      </c>
    </row>
    <row r="6096" spans="1:22" x14ac:dyDescent="0.3">
      <c r="A6096" t="s">
        <v>22</v>
      </c>
      <c r="B6096">
        <v>2022</v>
      </c>
      <c r="C6096" t="s">
        <v>17</v>
      </c>
      <c r="D6096" t="s">
        <v>45</v>
      </c>
      <c r="E6096" s="2">
        <v>3898</v>
      </c>
      <c r="F6096" s="1">
        <v>2876606.9</v>
      </c>
      <c r="G6096" s="1">
        <v>3781724.25</v>
      </c>
      <c r="H6096" s="1">
        <v>1448140.4125000001</v>
      </c>
      <c r="I6096" s="1">
        <v>21055.15</v>
      </c>
      <c r="J6096" s="1">
        <v>-367471.79</v>
      </c>
      <c r="K6096" s="2">
        <v>3864</v>
      </c>
      <c r="L6096" s="1">
        <v>2137951.4500000002</v>
      </c>
      <c r="M6096" s="1">
        <v>2932783.72</v>
      </c>
      <c r="N6096" s="1">
        <v>1215706.5651</v>
      </c>
      <c r="O6096" s="1">
        <v>58861.75</v>
      </c>
      <c r="P6096" s="1">
        <v>-257132.14</v>
      </c>
      <c r="Q6096" s="2">
        <f>-+Table1[[#This Row],[Current Record Count]]+Table1[[#This Row],[Adj Record Count]]</f>
        <v>-34</v>
      </c>
      <c r="R6096" s="1">
        <f>+-Table1[[#This Row],[Current Total ADJUSTMENT_AMOUNT]]+Table1[[#This Row],[Adj Total ADJUSTMENT_AMOUNT]]</f>
        <v>-738655.44999999972</v>
      </c>
      <c r="S6096" s="1">
        <f>-Table1[[#This Row],[Current Total CHARGE_AMOUNT]]+Table1[[#This Row],[Adj Total CHARGE_AMOUNT]]</f>
        <v>-848940.5299999998</v>
      </c>
      <c r="T6096" s="1">
        <f>+Table1[[#This Row],[Adj Total TOTAL_COST]]-Table1[[#This Row],[Current Total TOTAL_COST]]</f>
        <v>-232433.84740000009</v>
      </c>
      <c r="U6096" s="1">
        <f>+Table1[[#This Row],[Adj Total CONTRIBUTION_MARGIN]]-Table1[[#This Row],[Current Total CONTRIBUTION_MARGIN]]</f>
        <v>37806.6</v>
      </c>
      <c r="V6096" s="1">
        <f>+Table1[[#This Row],[Adj Total OPERATING_MARGIN]]-Table1[[#This Row],[Current Total OPERATING_MARGIN]]</f>
        <v>110339.64999999997</v>
      </c>
    </row>
    <row r="6097" spans="1:22" x14ac:dyDescent="0.3">
      <c r="A6097" t="s">
        <v>25</v>
      </c>
      <c r="B6097">
        <v>2024</v>
      </c>
      <c r="C6097" t="s">
        <v>95</v>
      </c>
      <c r="D6097" t="s">
        <v>95</v>
      </c>
      <c r="E6097" s="2">
        <v>126</v>
      </c>
      <c r="F6097" s="1">
        <v>855034.58</v>
      </c>
      <c r="G6097" s="1">
        <v>1080547.1499999999</v>
      </c>
      <c r="H6097" s="1">
        <v>82568.304300000003</v>
      </c>
      <c r="I6097" s="1">
        <v>207327.65</v>
      </c>
      <c r="J6097" s="1">
        <v>180833.8</v>
      </c>
      <c r="K6097" s="2">
        <v>277</v>
      </c>
      <c r="L6097" s="1">
        <v>1568903.03</v>
      </c>
      <c r="M6097" s="1">
        <v>2024294.13</v>
      </c>
      <c r="N6097" s="1">
        <v>231486.49419999999</v>
      </c>
      <c r="O6097" s="1">
        <v>360573.01</v>
      </c>
      <c r="P6097" s="1">
        <v>291278.96000000002</v>
      </c>
      <c r="Q6097" s="2">
        <f>-+Table1[[#This Row],[Current Record Count]]+Table1[[#This Row],[Adj Record Count]]</f>
        <v>151</v>
      </c>
      <c r="R6097" s="1">
        <f>+-Table1[[#This Row],[Current Total ADJUSTMENT_AMOUNT]]+Table1[[#This Row],[Adj Total ADJUSTMENT_AMOUNT]]</f>
        <v>713868.45000000007</v>
      </c>
      <c r="S6097" s="1">
        <f>-Table1[[#This Row],[Current Total CHARGE_AMOUNT]]+Table1[[#This Row],[Adj Total CHARGE_AMOUNT]]</f>
        <v>943746.98</v>
      </c>
      <c r="T6097" s="1">
        <f>+Table1[[#This Row],[Adj Total TOTAL_COST]]-Table1[[#This Row],[Current Total TOTAL_COST]]</f>
        <v>148918.1899</v>
      </c>
      <c r="U6097" s="1">
        <f>+Table1[[#This Row],[Adj Total CONTRIBUTION_MARGIN]]-Table1[[#This Row],[Current Total CONTRIBUTION_MARGIN]]</f>
        <v>153245.36000000002</v>
      </c>
      <c r="V6097" s="1">
        <f>+Table1[[#This Row],[Adj Total OPERATING_MARGIN]]-Table1[[#This Row],[Current Total OPERATING_MARGIN]]</f>
        <v>110445.16000000003</v>
      </c>
    </row>
    <row r="6098" spans="1:22" x14ac:dyDescent="0.3">
      <c r="A6098" t="s">
        <v>25</v>
      </c>
      <c r="B6098">
        <v>2021</v>
      </c>
      <c r="C6098" t="s">
        <v>17</v>
      </c>
      <c r="D6098" t="s">
        <v>80</v>
      </c>
      <c r="E6098" s="2">
        <v>113</v>
      </c>
      <c r="F6098" s="1">
        <v>172404.28</v>
      </c>
      <c r="G6098" s="1">
        <v>235172.2</v>
      </c>
      <c r="H6098" s="1">
        <v>51261.614699999998</v>
      </c>
      <c r="I6098" s="1">
        <v>44261.39</v>
      </c>
      <c r="J6098" s="1">
        <v>31144.49</v>
      </c>
      <c r="K6098" s="2">
        <v>284</v>
      </c>
      <c r="L6098" s="1">
        <v>594603.53</v>
      </c>
      <c r="M6098" s="1">
        <v>885612.77</v>
      </c>
      <c r="N6098" s="1">
        <v>200118.0742</v>
      </c>
      <c r="O6098" s="1">
        <v>196667.3</v>
      </c>
      <c r="P6098" s="1">
        <v>141934.20000000001</v>
      </c>
      <c r="Q6098" s="2">
        <f>-+Table1[[#This Row],[Current Record Count]]+Table1[[#This Row],[Adj Record Count]]</f>
        <v>171</v>
      </c>
      <c r="R6098" s="1">
        <f>+-Table1[[#This Row],[Current Total ADJUSTMENT_AMOUNT]]+Table1[[#This Row],[Adj Total ADJUSTMENT_AMOUNT]]</f>
        <v>422199.25</v>
      </c>
      <c r="S6098" s="1">
        <f>-Table1[[#This Row],[Current Total CHARGE_AMOUNT]]+Table1[[#This Row],[Adj Total CHARGE_AMOUNT]]</f>
        <v>650440.57000000007</v>
      </c>
      <c r="T6098" s="1">
        <f>+Table1[[#This Row],[Adj Total TOTAL_COST]]-Table1[[#This Row],[Current Total TOTAL_COST]]</f>
        <v>148856.4595</v>
      </c>
      <c r="U6098" s="1">
        <f>+Table1[[#This Row],[Adj Total CONTRIBUTION_MARGIN]]-Table1[[#This Row],[Current Total CONTRIBUTION_MARGIN]]</f>
        <v>152405.90999999997</v>
      </c>
      <c r="V6098" s="1">
        <f>+Table1[[#This Row],[Adj Total OPERATING_MARGIN]]-Table1[[#This Row],[Current Total OPERATING_MARGIN]]</f>
        <v>110789.71</v>
      </c>
    </row>
    <row r="6099" spans="1:22" x14ac:dyDescent="0.3">
      <c r="A6099" t="s">
        <v>81</v>
      </c>
      <c r="B6099">
        <v>2025</v>
      </c>
      <c r="C6099" t="s">
        <v>29</v>
      </c>
      <c r="D6099" t="s">
        <v>38</v>
      </c>
      <c r="E6099" s="2">
        <v>27</v>
      </c>
      <c r="F6099" s="1">
        <v>10274.09</v>
      </c>
      <c r="G6099" s="1">
        <v>16139.95</v>
      </c>
      <c r="H6099" s="1">
        <v>20466.458699999999</v>
      </c>
      <c r="I6099" s="1">
        <v>-5522.37</v>
      </c>
      <c r="J6099" s="1">
        <v>-16849.2</v>
      </c>
      <c r="K6099" s="2">
        <v>109</v>
      </c>
      <c r="L6099" s="1">
        <v>737918.05</v>
      </c>
      <c r="M6099" s="1">
        <v>1277083.22</v>
      </c>
      <c r="N6099" s="1">
        <v>330621.09240000002</v>
      </c>
      <c r="O6099" s="1">
        <v>197840.78</v>
      </c>
      <c r="P6099" s="1">
        <v>94099.02</v>
      </c>
      <c r="Q6099" s="2">
        <f>-+Table1[[#This Row],[Current Record Count]]+Table1[[#This Row],[Adj Record Count]]</f>
        <v>82</v>
      </c>
      <c r="R6099" s="1">
        <f>+-Table1[[#This Row],[Current Total ADJUSTMENT_AMOUNT]]+Table1[[#This Row],[Adj Total ADJUSTMENT_AMOUNT]]</f>
        <v>727643.96000000008</v>
      </c>
      <c r="S6099" s="1">
        <f>-Table1[[#This Row],[Current Total CHARGE_AMOUNT]]+Table1[[#This Row],[Adj Total CHARGE_AMOUNT]]</f>
        <v>1260943.27</v>
      </c>
      <c r="T6099" s="1">
        <f>+Table1[[#This Row],[Adj Total TOTAL_COST]]-Table1[[#This Row],[Current Total TOTAL_COST]]</f>
        <v>310154.63370000001</v>
      </c>
      <c r="U6099" s="1">
        <f>+Table1[[#This Row],[Adj Total CONTRIBUTION_MARGIN]]-Table1[[#This Row],[Current Total CONTRIBUTION_MARGIN]]</f>
        <v>203363.15</v>
      </c>
      <c r="V6099" s="1">
        <f>+Table1[[#This Row],[Adj Total OPERATING_MARGIN]]-Table1[[#This Row],[Current Total OPERATING_MARGIN]]</f>
        <v>110948.22</v>
      </c>
    </row>
    <row r="6100" spans="1:22" x14ac:dyDescent="0.3">
      <c r="A6100" t="s">
        <v>25</v>
      </c>
      <c r="B6100">
        <v>2023</v>
      </c>
      <c r="C6100" t="s">
        <v>20</v>
      </c>
      <c r="D6100" t="s">
        <v>89</v>
      </c>
      <c r="E6100" s="2">
        <v>38</v>
      </c>
      <c r="F6100" s="1">
        <v>140731.89000000001</v>
      </c>
      <c r="G6100" s="1">
        <v>203279.9</v>
      </c>
      <c r="H6100" s="1">
        <v>32614.958200000001</v>
      </c>
      <c r="I6100" s="1">
        <v>42164.639999999999</v>
      </c>
      <c r="J6100" s="1">
        <v>32870.400000000001</v>
      </c>
      <c r="K6100" s="2">
        <v>108</v>
      </c>
      <c r="L6100" s="1">
        <v>436007.69</v>
      </c>
      <c r="M6100" s="1">
        <v>683384.85</v>
      </c>
      <c r="N6100" s="1">
        <v>124254.8385</v>
      </c>
      <c r="O6100" s="1">
        <v>185880.97</v>
      </c>
      <c r="P6100" s="1">
        <v>143983.25</v>
      </c>
      <c r="Q6100" s="2">
        <f>-+Table1[[#This Row],[Current Record Count]]+Table1[[#This Row],[Adj Record Count]]</f>
        <v>70</v>
      </c>
      <c r="R6100" s="1">
        <f>+-Table1[[#This Row],[Current Total ADJUSTMENT_AMOUNT]]+Table1[[#This Row],[Adj Total ADJUSTMENT_AMOUNT]]</f>
        <v>295275.8</v>
      </c>
      <c r="S6100" s="1">
        <f>-Table1[[#This Row],[Current Total CHARGE_AMOUNT]]+Table1[[#This Row],[Adj Total CHARGE_AMOUNT]]</f>
        <v>480104.94999999995</v>
      </c>
      <c r="T6100" s="1">
        <f>+Table1[[#This Row],[Adj Total TOTAL_COST]]-Table1[[#This Row],[Current Total TOTAL_COST]]</f>
        <v>91639.88029999999</v>
      </c>
      <c r="U6100" s="1">
        <f>+Table1[[#This Row],[Adj Total CONTRIBUTION_MARGIN]]-Table1[[#This Row],[Current Total CONTRIBUTION_MARGIN]]</f>
        <v>143716.33000000002</v>
      </c>
      <c r="V6100" s="1">
        <f>+Table1[[#This Row],[Adj Total OPERATING_MARGIN]]-Table1[[#This Row],[Current Total OPERATING_MARGIN]]</f>
        <v>111112.85</v>
      </c>
    </row>
    <row r="6101" spans="1:22" x14ac:dyDescent="0.3">
      <c r="A6101" t="s">
        <v>81</v>
      </c>
      <c r="B6101">
        <v>2020</v>
      </c>
      <c r="C6101" t="s">
        <v>29</v>
      </c>
      <c r="D6101" t="s">
        <v>38</v>
      </c>
      <c r="E6101" s="2">
        <v>35</v>
      </c>
      <c r="F6101" s="1">
        <v>4548.62</v>
      </c>
      <c r="G6101" s="1">
        <v>10238.85</v>
      </c>
      <c r="H6101" s="1">
        <v>25507.622500000001</v>
      </c>
      <c r="I6101" s="1">
        <v>-5294.29</v>
      </c>
      <c r="J6101" s="1">
        <v>-19959.47</v>
      </c>
      <c r="K6101" s="2">
        <v>133</v>
      </c>
      <c r="L6101" s="1">
        <v>681238.52</v>
      </c>
      <c r="M6101" s="1">
        <v>1263491.49</v>
      </c>
      <c r="N6101" s="1">
        <v>489884.99239999999</v>
      </c>
      <c r="O6101" s="1">
        <v>189645.27</v>
      </c>
      <c r="P6101" s="1">
        <v>91374.55</v>
      </c>
      <c r="Q6101" s="2">
        <f>-+Table1[[#This Row],[Current Record Count]]+Table1[[#This Row],[Adj Record Count]]</f>
        <v>98</v>
      </c>
      <c r="R6101" s="1">
        <f>+-Table1[[#This Row],[Current Total ADJUSTMENT_AMOUNT]]+Table1[[#This Row],[Adj Total ADJUSTMENT_AMOUNT]]</f>
        <v>676689.9</v>
      </c>
      <c r="S6101" s="1">
        <f>-Table1[[#This Row],[Current Total CHARGE_AMOUNT]]+Table1[[#This Row],[Adj Total CHARGE_AMOUNT]]</f>
        <v>1253252.6399999999</v>
      </c>
      <c r="T6101" s="1">
        <f>+Table1[[#This Row],[Adj Total TOTAL_COST]]-Table1[[#This Row],[Current Total TOTAL_COST]]</f>
        <v>464377.36989999999</v>
      </c>
      <c r="U6101" s="1">
        <f>+Table1[[#This Row],[Adj Total CONTRIBUTION_MARGIN]]-Table1[[#This Row],[Current Total CONTRIBUTION_MARGIN]]</f>
        <v>194939.56</v>
      </c>
      <c r="V6101" s="1">
        <f>+Table1[[#This Row],[Adj Total OPERATING_MARGIN]]-Table1[[#This Row],[Current Total OPERATING_MARGIN]]</f>
        <v>111334.02</v>
      </c>
    </row>
    <row r="6102" spans="1:22" x14ac:dyDescent="0.3">
      <c r="A6102" t="s">
        <v>81</v>
      </c>
      <c r="B6102">
        <v>2024</v>
      </c>
      <c r="C6102" t="s">
        <v>29</v>
      </c>
      <c r="D6102" t="s">
        <v>104</v>
      </c>
      <c r="E6102" s="2">
        <v>572</v>
      </c>
      <c r="F6102" s="1">
        <v>211632.63</v>
      </c>
      <c r="G6102" s="1">
        <v>301764.34999999998</v>
      </c>
      <c r="H6102" s="1">
        <v>235881.16380000001</v>
      </c>
      <c r="I6102" s="1">
        <v>25883.22</v>
      </c>
      <c r="J6102" s="1">
        <v>-96309.65</v>
      </c>
      <c r="K6102" s="2">
        <v>26054</v>
      </c>
      <c r="L6102" s="1">
        <v>451336210.29000002</v>
      </c>
      <c r="M6102" s="1">
        <v>586960898.55999994</v>
      </c>
      <c r="N6102" s="1">
        <v>169483762.1981</v>
      </c>
      <c r="O6102" s="1">
        <v>22812600.989999998</v>
      </c>
      <c r="P6102" s="1">
        <v>15131.46</v>
      </c>
      <c r="Q6102" s="2">
        <f>-+Table1[[#This Row],[Current Record Count]]+Table1[[#This Row],[Adj Record Count]]</f>
        <v>25482</v>
      </c>
      <c r="R6102" s="1">
        <f>+-Table1[[#This Row],[Current Total ADJUSTMENT_AMOUNT]]+Table1[[#This Row],[Adj Total ADJUSTMENT_AMOUNT]]</f>
        <v>451124577.66000003</v>
      </c>
      <c r="S6102" s="1">
        <f>-Table1[[#This Row],[Current Total CHARGE_AMOUNT]]+Table1[[#This Row],[Adj Total CHARGE_AMOUNT]]</f>
        <v>586659134.20999992</v>
      </c>
      <c r="T6102" s="1">
        <f>+Table1[[#This Row],[Adj Total TOTAL_COST]]-Table1[[#This Row],[Current Total TOTAL_COST]]</f>
        <v>169247881.0343</v>
      </c>
      <c r="U6102" s="1">
        <f>+Table1[[#This Row],[Adj Total CONTRIBUTION_MARGIN]]-Table1[[#This Row],[Current Total CONTRIBUTION_MARGIN]]</f>
        <v>22786717.77</v>
      </c>
      <c r="V6102" s="1">
        <f>+Table1[[#This Row],[Adj Total OPERATING_MARGIN]]-Table1[[#This Row],[Current Total OPERATING_MARGIN]]</f>
        <v>111441.10999999999</v>
      </c>
    </row>
    <row r="6103" spans="1:22" x14ac:dyDescent="0.3">
      <c r="A6103" t="s">
        <v>33</v>
      </c>
      <c r="B6103">
        <v>2020</v>
      </c>
      <c r="C6103" t="s">
        <v>92</v>
      </c>
      <c r="D6103" t="s">
        <v>92</v>
      </c>
      <c r="E6103" s="2">
        <v>25</v>
      </c>
      <c r="F6103" s="1">
        <v>196119.94</v>
      </c>
      <c r="G6103" s="1">
        <v>294844.58</v>
      </c>
      <c r="H6103" s="1">
        <v>210498.11799999999</v>
      </c>
      <c r="I6103" s="1">
        <v>-6497.84</v>
      </c>
      <c r="J6103" s="1">
        <v>-111789.15</v>
      </c>
      <c r="K6103" s="2">
        <v>3</v>
      </c>
      <c r="L6103" s="1">
        <v>620.53</v>
      </c>
      <c r="M6103" s="1">
        <v>1019.62</v>
      </c>
      <c r="N6103" s="1">
        <v>280.16809999999998</v>
      </c>
      <c r="O6103" s="1">
        <v>161.9</v>
      </c>
      <c r="P6103" s="1">
        <v>118.93</v>
      </c>
      <c r="Q6103" s="2">
        <f>-+Table1[[#This Row],[Current Record Count]]+Table1[[#This Row],[Adj Record Count]]</f>
        <v>-22</v>
      </c>
      <c r="R6103" s="1">
        <f>+-Table1[[#This Row],[Current Total ADJUSTMENT_AMOUNT]]+Table1[[#This Row],[Adj Total ADJUSTMENT_AMOUNT]]</f>
        <v>-195499.41</v>
      </c>
      <c r="S6103" s="1">
        <f>-Table1[[#This Row],[Current Total CHARGE_AMOUNT]]+Table1[[#This Row],[Adj Total CHARGE_AMOUNT]]</f>
        <v>-293824.96000000002</v>
      </c>
      <c r="T6103" s="1">
        <f>+Table1[[#This Row],[Adj Total TOTAL_COST]]-Table1[[#This Row],[Current Total TOTAL_COST]]</f>
        <v>-210217.94989999998</v>
      </c>
      <c r="U6103" s="1">
        <f>+Table1[[#This Row],[Adj Total CONTRIBUTION_MARGIN]]-Table1[[#This Row],[Current Total CONTRIBUTION_MARGIN]]</f>
        <v>6659.74</v>
      </c>
      <c r="V6103" s="1">
        <f>+Table1[[#This Row],[Adj Total OPERATING_MARGIN]]-Table1[[#This Row],[Current Total OPERATING_MARGIN]]</f>
        <v>111908.07999999999</v>
      </c>
    </row>
    <row r="6104" spans="1:22" x14ac:dyDescent="0.3">
      <c r="A6104" t="s">
        <v>44</v>
      </c>
      <c r="B6104">
        <v>2022</v>
      </c>
      <c r="C6104" t="s">
        <v>29</v>
      </c>
      <c r="D6104" t="s">
        <v>30</v>
      </c>
      <c r="E6104" s="2">
        <v>276</v>
      </c>
      <c r="F6104" s="1">
        <v>514585.79</v>
      </c>
      <c r="G6104" s="1">
        <v>594812.28</v>
      </c>
      <c r="H6104" s="1">
        <v>207407.0105</v>
      </c>
      <c r="I6104" s="1">
        <v>-40163.21</v>
      </c>
      <c r="J6104" s="1">
        <v>-105887.08</v>
      </c>
      <c r="K6104" s="2">
        <v>262</v>
      </c>
      <c r="L6104" s="1">
        <v>143657.4</v>
      </c>
      <c r="M6104" s="1">
        <v>191857.84</v>
      </c>
      <c r="N6104" s="1">
        <v>56049.4611</v>
      </c>
      <c r="O6104" s="1">
        <v>21413.52</v>
      </c>
      <c r="P6104" s="1">
        <v>6536.73</v>
      </c>
      <c r="Q6104" s="2">
        <f>-+Table1[[#This Row],[Current Record Count]]+Table1[[#This Row],[Adj Record Count]]</f>
        <v>-14</v>
      </c>
      <c r="R6104" s="1">
        <f>+-Table1[[#This Row],[Current Total ADJUSTMENT_AMOUNT]]+Table1[[#This Row],[Adj Total ADJUSTMENT_AMOUNT]]</f>
        <v>-370928.39</v>
      </c>
      <c r="S6104" s="1">
        <f>-Table1[[#This Row],[Current Total CHARGE_AMOUNT]]+Table1[[#This Row],[Adj Total CHARGE_AMOUNT]]</f>
        <v>-402954.44000000006</v>
      </c>
      <c r="T6104" s="1">
        <f>+Table1[[#This Row],[Adj Total TOTAL_COST]]-Table1[[#This Row],[Current Total TOTAL_COST]]</f>
        <v>-151357.54940000002</v>
      </c>
      <c r="U6104" s="1">
        <f>+Table1[[#This Row],[Adj Total CONTRIBUTION_MARGIN]]-Table1[[#This Row],[Current Total CONTRIBUTION_MARGIN]]</f>
        <v>61576.729999999996</v>
      </c>
      <c r="V6104" s="1">
        <f>+Table1[[#This Row],[Adj Total OPERATING_MARGIN]]-Table1[[#This Row],[Current Total OPERATING_MARGIN]]</f>
        <v>112423.81</v>
      </c>
    </row>
    <row r="6105" spans="1:22" x14ac:dyDescent="0.3">
      <c r="A6105" t="s">
        <v>25</v>
      </c>
      <c r="B6105">
        <v>2023</v>
      </c>
      <c r="C6105" t="s">
        <v>23</v>
      </c>
      <c r="D6105" t="s">
        <v>24</v>
      </c>
      <c r="E6105" s="2">
        <v>259</v>
      </c>
      <c r="F6105" s="1">
        <v>1028916.64</v>
      </c>
      <c r="G6105" s="1">
        <v>1272992.29</v>
      </c>
      <c r="H6105" s="1">
        <v>68342.575899999996</v>
      </c>
      <c r="I6105" s="1">
        <v>212427.22</v>
      </c>
      <c r="J6105" s="1">
        <v>189443.93</v>
      </c>
      <c r="K6105" s="2">
        <v>572</v>
      </c>
      <c r="L6105" s="1">
        <v>1868617.22</v>
      </c>
      <c r="M6105" s="1">
        <v>2392172.69</v>
      </c>
      <c r="N6105" s="1">
        <v>278345.10369999998</v>
      </c>
      <c r="O6105" s="1">
        <v>386133.39</v>
      </c>
      <c r="P6105" s="1">
        <v>302576.03000000003</v>
      </c>
      <c r="Q6105" s="2">
        <f>-+Table1[[#This Row],[Current Record Count]]+Table1[[#This Row],[Adj Record Count]]</f>
        <v>313</v>
      </c>
      <c r="R6105" s="1">
        <f>+-Table1[[#This Row],[Current Total ADJUSTMENT_AMOUNT]]+Table1[[#This Row],[Adj Total ADJUSTMENT_AMOUNT]]</f>
        <v>839700.58</v>
      </c>
      <c r="S6105" s="1">
        <f>-Table1[[#This Row],[Current Total CHARGE_AMOUNT]]+Table1[[#This Row],[Adj Total CHARGE_AMOUNT]]</f>
        <v>1119180.3999999999</v>
      </c>
      <c r="T6105" s="1">
        <f>+Table1[[#This Row],[Adj Total TOTAL_COST]]-Table1[[#This Row],[Current Total TOTAL_COST]]</f>
        <v>210002.52779999998</v>
      </c>
      <c r="U6105" s="1">
        <f>+Table1[[#This Row],[Adj Total CONTRIBUTION_MARGIN]]-Table1[[#This Row],[Current Total CONTRIBUTION_MARGIN]]</f>
        <v>173706.17</v>
      </c>
      <c r="V6105" s="1">
        <f>+Table1[[#This Row],[Adj Total OPERATING_MARGIN]]-Table1[[#This Row],[Current Total OPERATING_MARGIN]]</f>
        <v>113132.10000000003</v>
      </c>
    </row>
    <row r="6106" spans="1:22" x14ac:dyDescent="0.3">
      <c r="A6106" t="s">
        <v>27</v>
      </c>
      <c r="B6106">
        <v>2023</v>
      </c>
      <c r="C6106" t="s">
        <v>29</v>
      </c>
      <c r="D6106" t="s">
        <v>104</v>
      </c>
      <c r="E6106" s="2">
        <v>232</v>
      </c>
      <c r="F6106" s="1">
        <v>396124.48</v>
      </c>
      <c r="G6106" s="1">
        <v>476904.32</v>
      </c>
      <c r="H6106" s="1">
        <v>49208.964200000002</v>
      </c>
      <c r="I6106" s="1">
        <v>60273.03</v>
      </c>
      <c r="J6106" s="1">
        <v>43126.400000000001</v>
      </c>
      <c r="K6106" s="2">
        <v>434</v>
      </c>
      <c r="L6106" s="1">
        <v>1833407.16</v>
      </c>
      <c r="M6106" s="1">
        <v>2319449.92</v>
      </c>
      <c r="N6106" s="1">
        <v>359776.70529999997</v>
      </c>
      <c r="O6106" s="1">
        <v>278793.55</v>
      </c>
      <c r="P6106" s="1">
        <v>156831.01999999999</v>
      </c>
      <c r="Q6106" s="2">
        <f>-+Table1[[#This Row],[Current Record Count]]+Table1[[#This Row],[Adj Record Count]]</f>
        <v>202</v>
      </c>
      <c r="R6106" s="1">
        <f>+-Table1[[#This Row],[Current Total ADJUSTMENT_AMOUNT]]+Table1[[#This Row],[Adj Total ADJUSTMENT_AMOUNT]]</f>
        <v>1437282.68</v>
      </c>
      <c r="S6106" s="1">
        <f>-Table1[[#This Row],[Current Total CHARGE_AMOUNT]]+Table1[[#This Row],[Adj Total CHARGE_AMOUNT]]</f>
        <v>1842545.5999999999</v>
      </c>
      <c r="T6106" s="1">
        <f>+Table1[[#This Row],[Adj Total TOTAL_COST]]-Table1[[#This Row],[Current Total TOTAL_COST]]</f>
        <v>310567.74109999998</v>
      </c>
      <c r="U6106" s="1">
        <f>+Table1[[#This Row],[Adj Total CONTRIBUTION_MARGIN]]-Table1[[#This Row],[Current Total CONTRIBUTION_MARGIN]]</f>
        <v>218520.52</v>
      </c>
      <c r="V6106" s="1">
        <f>+Table1[[#This Row],[Adj Total OPERATING_MARGIN]]-Table1[[#This Row],[Current Total OPERATING_MARGIN]]</f>
        <v>113704.62</v>
      </c>
    </row>
    <row r="6107" spans="1:22" x14ac:dyDescent="0.3">
      <c r="A6107" t="s">
        <v>27</v>
      </c>
      <c r="B6107">
        <v>2025</v>
      </c>
      <c r="C6107" t="s">
        <v>46</v>
      </c>
      <c r="D6107" t="s">
        <v>46</v>
      </c>
      <c r="E6107" s="2">
        <v>112</v>
      </c>
      <c r="F6107" s="1">
        <v>279650.3</v>
      </c>
      <c r="G6107" s="1">
        <v>462501.37</v>
      </c>
      <c r="H6107" s="1">
        <v>32571.282500000001</v>
      </c>
      <c r="I6107" s="1">
        <v>134205.54</v>
      </c>
      <c r="J6107" s="1">
        <v>124742.71</v>
      </c>
      <c r="K6107" s="2">
        <v>202</v>
      </c>
      <c r="L6107" s="1">
        <v>574245.99</v>
      </c>
      <c r="M6107" s="1">
        <v>932940.99</v>
      </c>
      <c r="N6107" s="1">
        <v>81337.6783</v>
      </c>
      <c r="O6107" s="1">
        <v>262611.92</v>
      </c>
      <c r="P6107" s="1">
        <v>238470.35</v>
      </c>
      <c r="Q6107" s="2">
        <f>-+Table1[[#This Row],[Current Record Count]]+Table1[[#This Row],[Adj Record Count]]</f>
        <v>90</v>
      </c>
      <c r="R6107" s="1">
        <f>+-Table1[[#This Row],[Current Total ADJUSTMENT_AMOUNT]]+Table1[[#This Row],[Adj Total ADJUSTMENT_AMOUNT]]</f>
        <v>294595.69</v>
      </c>
      <c r="S6107" s="1">
        <f>-Table1[[#This Row],[Current Total CHARGE_AMOUNT]]+Table1[[#This Row],[Adj Total CHARGE_AMOUNT]]</f>
        <v>470439.62</v>
      </c>
      <c r="T6107" s="1">
        <f>+Table1[[#This Row],[Adj Total TOTAL_COST]]-Table1[[#This Row],[Current Total TOTAL_COST]]</f>
        <v>48766.395799999998</v>
      </c>
      <c r="U6107" s="1">
        <f>+Table1[[#This Row],[Adj Total CONTRIBUTION_MARGIN]]-Table1[[#This Row],[Current Total CONTRIBUTION_MARGIN]]</f>
        <v>128406.37999999998</v>
      </c>
      <c r="V6107" s="1">
        <f>+Table1[[#This Row],[Adj Total OPERATING_MARGIN]]-Table1[[#This Row],[Current Total OPERATING_MARGIN]]</f>
        <v>113727.64</v>
      </c>
    </row>
    <row r="6108" spans="1:22" x14ac:dyDescent="0.3">
      <c r="A6108" t="s">
        <v>54</v>
      </c>
      <c r="B6108">
        <v>2023</v>
      </c>
      <c r="C6108" t="s">
        <v>20</v>
      </c>
      <c r="D6108" t="s">
        <v>100</v>
      </c>
      <c r="E6108" s="2">
        <v>3</v>
      </c>
      <c r="F6108" s="1">
        <v>6302.16</v>
      </c>
      <c r="G6108" s="1">
        <v>6801.27</v>
      </c>
      <c r="H6108" s="1">
        <v>884.42840000000001</v>
      </c>
      <c r="I6108" s="1">
        <v>-115.16</v>
      </c>
      <c r="J6108" s="1">
        <v>-385.32</v>
      </c>
      <c r="K6108" s="2">
        <v>84</v>
      </c>
      <c r="L6108" s="1">
        <v>2817564.82</v>
      </c>
      <c r="M6108" s="1">
        <v>3020416.34</v>
      </c>
      <c r="N6108" s="1">
        <v>1486698.797</v>
      </c>
      <c r="O6108" s="1">
        <v>256713.81</v>
      </c>
      <c r="P6108" s="1">
        <v>113471.44</v>
      </c>
      <c r="Q6108" s="2">
        <f>-+Table1[[#This Row],[Current Record Count]]+Table1[[#This Row],[Adj Record Count]]</f>
        <v>81</v>
      </c>
      <c r="R6108" s="1">
        <f>+-Table1[[#This Row],[Current Total ADJUSTMENT_AMOUNT]]+Table1[[#This Row],[Adj Total ADJUSTMENT_AMOUNT]]</f>
        <v>2811262.6599999997</v>
      </c>
      <c r="S6108" s="1">
        <f>-Table1[[#This Row],[Current Total CHARGE_AMOUNT]]+Table1[[#This Row],[Adj Total CHARGE_AMOUNT]]</f>
        <v>3013615.07</v>
      </c>
      <c r="T6108" s="1">
        <f>+Table1[[#This Row],[Adj Total TOTAL_COST]]-Table1[[#This Row],[Current Total TOTAL_COST]]</f>
        <v>1485814.3685999999</v>
      </c>
      <c r="U6108" s="1">
        <f>+Table1[[#This Row],[Adj Total CONTRIBUTION_MARGIN]]-Table1[[#This Row],[Current Total CONTRIBUTION_MARGIN]]</f>
        <v>256828.97</v>
      </c>
      <c r="V6108" s="1">
        <f>+Table1[[#This Row],[Adj Total OPERATING_MARGIN]]-Table1[[#This Row],[Current Total OPERATING_MARGIN]]</f>
        <v>113856.76000000001</v>
      </c>
    </row>
    <row r="6109" spans="1:22" x14ac:dyDescent="0.3">
      <c r="A6109" t="s">
        <v>35</v>
      </c>
      <c r="B6109">
        <v>2021</v>
      </c>
      <c r="C6109" t="s">
        <v>90</v>
      </c>
      <c r="D6109" t="s">
        <v>90</v>
      </c>
      <c r="E6109" s="2">
        <v>102</v>
      </c>
      <c r="F6109" s="1">
        <v>612475.81999999995</v>
      </c>
      <c r="G6109" s="1">
        <v>800936.78</v>
      </c>
      <c r="H6109" s="1">
        <v>340430.17879999999</v>
      </c>
      <c r="I6109" s="1">
        <v>-10405.93</v>
      </c>
      <c r="J6109" s="1">
        <v>-114241.14</v>
      </c>
      <c r="K6109" s="2">
        <v>10</v>
      </c>
      <c r="L6109" s="1">
        <v>-1638.14</v>
      </c>
      <c r="M6109" s="1">
        <v>6308.1</v>
      </c>
      <c r="N6109" s="1">
        <v>2036.2916</v>
      </c>
      <c r="O6109" s="1">
        <v>732.52</v>
      </c>
      <c r="P6109" s="1">
        <v>84.13</v>
      </c>
      <c r="Q6109" s="2">
        <f>-+Table1[[#This Row],[Current Record Count]]+Table1[[#This Row],[Adj Record Count]]</f>
        <v>-92</v>
      </c>
      <c r="R6109" s="1">
        <f>+-Table1[[#This Row],[Current Total ADJUSTMENT_AMOUNT]]+Table1[[#This Row],[Adj Total ADJUSTMENT_AMOUNT]]</f>
        <v>-614113.96</v>
      </c>
      <c r="S6109" s="1">
        <f>-Table1[[#This Row],[Current Total CHARGE_AMOUNT]]+Table1[[#This Row],[Adj Total CHARGE_AMOUNT]]</f>
        <v>-794628.68</v>
      </c>
      <c r="T6109" s="1">
        <f>+Table1[[#This Row],[Adj Total TOTAL_COST]]-Table1[[#This Row],[Current Total TOTAL_COST]]</f>
        <v>-338393.8872</v>
      </c>
      <c r="U6109" s="1">
        <f>+Table1[[#This Row],[Adj Total CONTRIBUTION_MARGIN]]-Table1[[#This Row],[Current Total CONTRIBUTION_MARGIN]]</f>
        <v>11138.45</v>
      </c>
      <c r="V6109" s="1">
        <f>+Table1[[#This Row],[Adj Total OPERATING_MARGIN]]-Table1[[#This Row],[Current Total OPERATING_MARGIN]]</f>
        <v>114325.27</v>
      </c>
    </row>
    <row r="6110" spans="1:22" x14ac:dyDescent="0.3">
      <c r="A6110" t="s">
        <v>27</v>
      </c>
      <c r="B6110">
        <v>2023</v>
      </c>
      <c r="C6110" t="s">
        <v>28</v>
      </c>
      <c r="D6110" t="s">
        <v>28</v>
      </c>
      <c r="E6110" s="2">
        <v>5</v>
      </c>
      <c r="F6110" s="1">
        <v>40870.660000000003</v>
      </c>
      <c r="G6110" s="1">
        <v>46447.88</v>
      </c>
      <c r="H6110" s="1">
        <v>3805.9650000000001</v>
      </c>
      <c r="I6110" s="1">
        <v>5003.91</v>
      </c>
      <c r="J6110" s="1">
        <v>3575.19</v>
      </c>
      <c r="K6110" s="2">
        <v>31</v>
      </c>
      <c r="L6110" s="1">
        <v>529417.74</v>
      </c>
      <c r="M6110" s="1">
        <v>699127.62</v>
      </c>
      <c r="N6110" s="1">
        <v>66514.506299999994</v>
      </c>
      <c r="O6110" s="1">
        <v>145571</v>
      </c>
      <c r="P6110" s="1">
        <v>119293.98</v>
      </c>
      <c r="Q6110" s="2">
        <f>-+Table1[[#This Row],[Current Record Count]]+Table1[[#This Row],[Adj Record Count]]</f>
        <v>26</v>
      </c>
      <c r="R6110" s="1">
        <f>+-Table1[[#This Row],[Current Total ADJUSTMENT_AMOUNT]]+Table1[[#This Row],[Adj Total ADJUSTMENT_AMOUNT]]</f>
        <v>488547.07999999996</v>
      </c>
      <c r="S6110" s="1">
        <f>-Table1[[#This Row],[Current Total CHARGE_AMOUNT]]+Table1[[#This Row],[Adj Total CHARGE_AMOUNT]]</f>
        <v>652679.74</v>
      </c>
      <c r="T6110" s="1">
        <f>+Table1[[#This Row],[Adj Total TOTAL_COST]]-Table1[[#This Row],[Current Total TOTAL_COST]]</f>
        <v>62708.541299999997</v>
      </c>
      <c r="U6110" s="1">
        <f>+Table1[[#This Row],[Adj Total CONTRIBUTION_MARGIN]]-Table1[[#This Row],[Current Total CONTRIBUTION_MARGIN]]</f>
        <v>140567.09</v>
      </c>
      <c r="V6110" s="1">
        <f>+Table1[[#This Row],[Adj Total OPERATING_MARGIN]]-Table1[[#This Row],[Current Total OPERATING_MARGIN]]</f>
        <v>115718.79</v>
      </c>
    </row>
    <row r="6111" spans="1:22" x14ac:dyDescent="0.3">
      <c r="A6111" t="s">
        <v>22</v>
      </c>
      <c r="B6111">
        <v>2023</v>
      </c>
      <c r="C6111" t="s">
        <v>20</v>
      </c>
      <c r="D6111" t="s">
        <v>97</v>
      </c>
      <c r="E6111" s="2">
        <v>5554</v>
      </c>
      <c r="F6111" s="1">
        <v>3895790.17</v>
      </c>
      <c r="G6111" s="1">
        <v>5380634.29</v>
      </c>
      <c r="H6111" s="1">
        <v>2795146.2678999999</v>
      </c>
      <c r="I6111" s="1">
        <v>164890.23000000001</v>
      </c>
      <c r="J6111" s="1">
        <v>-608595.35</v>
      </c>
      <c r="K6111" s="2">
        <v>5457</v>
      </c>
      <c r="L6111" s="1">
        <v>2987209.28</v>
      </c>
      <c r="M6111" s="1">
        <v>4199540.41</v>
      </c>
      <c r="N6111" s="1">
        <v>2356074.8898999998</v>
      </c>
      <c r="O6111" s="1">
        <v>150308.31</v>
      </c>
      <c r="P6111" s="1">
        <v>-492836.42</v>
      </c>
      <c r="Q6111" s="2">
        <f>-+Table1[[#This Row],[Current Record Count]]+Table1[[#This Row],[Adj Record Count]]</f>
        <v>-97</v>
      </c>
      <c r="R6111" s="1">
        <f>+-Table1[[#This Row],[Current Total ADJUSTMENT_AMOUNT]]+Table1[[#This Row],[Adj Total ADJUSTMENT_AMOUNT]]</f>
        <v>-908580.89000000013</v>
      </c>
      <c r="S6111" s="1">
        <f>-Table1[[#This Row],[Current Total CHARGE_AMOUNT]]+Table1[[#This Row],[Adj Total CHARGE_AMOUNT]]</f>
        <v>-1181093.8799999999</v>
      </c>
      <c r="T6111" s="1">
        <f>+Table1[[#This Row],[Adj Total TOTAL_COST]]-Table1[[#This Row],[Current Total TOTAL_COST]]</f>
        <v>-439071.37800000003</v>
      </c>
      <c r="U6111" s="1">
        <f>+Table1[[#This Row],[Adj Total CONTRIBUTION_MARGIN]]-Table1[[#This Row],[Current Total CONTRIBUTION_MARGIN]]</f>
        <v>-14581.920000000013</v>
      </c>
      <c r="V6111" s="1">
        <f>+Table1[[#This Row],[Adj Total OPERATING_MARGIN]]-Table1[[#This Row],[Current Total OPERATING_MARGIN]]</f>
        <v>115758.93</v>
      </c>
    </row>
    <row r="6112" spans="1:22" x14ac:dyDescent="0.3">
      <c r="A6112" t="s">
        <v>25</v>
      </c>
      <c r="B6112">
        <v>2024</v>
      </c>
      <c r="C6112" t="s">
        <v>29</v>
      </c>
      <c r="D6112" t="s">
        <v>43</v>
      </c>
      <c r="E6112" s="2">
        <v>946</v>
      </c>
      <c r="F6112" s="1">
        <v>2656958.7999999998</v>
      </c>
      <c r="G6112" s="1">
        <v>3087542.76</v>
      </c>
      <c r="H6112" s="1">
        <v>291948.8014</v>
      </c>
      <c r="I6112" s="1">
        <v>275564.15999999997</v>
      </c>
      <c r="J6112" s="1">
        <v>181295.44</v>
      </c>
      <c r="K6112" s="2">
        <v>2172</v>
      </c>
      <c r="L6112" s="1">
        <v>8936421.0500000007</v>
      </c>
      <c r="M6112" s="1">
        <v>11107295.99</v>
      </c>
      <c r="N6112" s="1">
        <v>2038803.017</v>
      </c>
      <c r="O6112" s="1">
        <v>986628.86</v>
      </c>
      <c r="P6112" s="1">
        <v>297152.59000000003</v>
      </c>
      <c r="Q6112" s="2">
        <f>-+Table1[[#This Row],[Current Record Count]]+Table1[[#This Row],[Adj Record Count]]</f>
        <v>1226</v>
      </c>
      <c r="R6112" s="1">
        <f>+-Table1[[#This Row],[Current Total ADJUSTMENT_AMOUNT]]+Table1[[#This Row],[Adj Total ADJUSTMENT_AMOUNT]]</f>
        <v>6279462.2500000009</v>
      </c>
      <c r="S6112" s="1">
        <f>-Table1[[#This Row],[Current Total CHARGE_AMOUNT]]+Table1[[#This Row],[Adj Total CHARGE_AMOUNT]]</f>
        <v>8019753.2300000004</v>
      </c>
      <c r="T6112" s="1">
        <f>+Table1[[#This Row],[Adj Total TOTAL_COST]]-Table1[[#This Row],[Current Total TOTAL_COST]]</f>
        <v>1746854.2156</v>
      </c>
      <c r="U6112" s="1">
        <f>+Table1[[#This Row],[Adj Total CONTRIBUTION_MARGIN]]-Table1[[#This Row],[Current Total CONTRIBUTION_MARGIN]]</f>
        <v>711064.7</v>
      </c>
      <c r="V6112" s="1">
        <f>+Table1[[#This Row],[Adj Total OPERATING_MARGIN]]-Table1[[#This Row],[Current Total OPERATING_MARGIN]]</f>
        <v>115857.15000000002</v>
      </c>
    </row>
    <row r="6113" spans="1:22" x14ac:dyDescent="0.3">
      <c r="A6113" t="s">
        <v>33</v>
      </c>
      <c r="B6113">
        <v>2020</v>
      </c>
      <c r="C6113" t="s">
        <v>29</v>
      </c>
      <c r="D6113" t="s">
        <v>65</v>
      </c>
      <c r="E6113" s="2">
        <v>131</v>
      </c>
      <c r="F6113" s="1">
        <v>535038.22</v>
      </c>
      <c r="G6113" s="1">
        <v>695531.5</v>
      </c>
      <c r="H6113" s="1">
        <v>274182.4816</v>
      </c>
      <c r="I6113" s="1">
        <v>-13980.88</v>
      </c>
      <c r="J6113" s="1">
        <v>-115793.69</v>
      </c>
      <c r="K6113" s="2">
        <v>3</v>
      </c>
      <c r="L6113" s="1">
        <v>41.3</v>
      </c>
      <c r="M6113" s="1">
        <v>244.33</v>
      </c>
      <c r="N6113" s="1">
        <v>13.3348</v>
      </c>
      <c r="O6113" s="1">
        <v>95.94</v>
      </c>
      <c r="P6113" s="1">
        <v>94.71</v>
      </c>
      <c r="Q6113" s="2">
        <f>-+Table1[[#This Row],[Current Record Count]]+Table1[[#This Row],[Adj Record Count]]</f>
        <v>-128</v>
      </c>
      <c r="R6113" s="1">
        <f>+-Table1[[#This Row],[Current Total ADJUSTMENT_AMOUNT]]+Table1[[#This Row],[Adj Total ADJUSTMENT_AMOUNT]]</f>
        <v>-534996.91999999993</v>
      </c>
      <c r="S6113" s="1">
        <f>-Table1[[#This Row],[Current Total CHARGE_AMOUNT]]+Table1[[#This Row],[Adj Total CHARGE_AMOUNT]]</f>
        <v>-695287.17</v>
      </c>
      <c r="T6113" s="1">
        <f>+Table1[[#This Row],[Adj Total TOTAL_COST]]-Table1[[#This Row],[Current Total TOTAL_COST]]</f>
        <v>-274169.14679999999</v>
      </c>
      <c r="U6113" s="1">
        <f>+Table1[[#This Row],[Adj Total CONTRIBUTION_MARGIN]]-Table1[[#This Row],[Current Total CONTRIBUTION_MARGIN]]</f>
        <v>14076.82</v>
      </c>
      <c r="V6113" s="1">
        <f>+Table1[[#This Row],[Adj Total OPERATING_MARGIN]]-Table1[[#This Row],[Current Total OPERATING_MARGIN]]</f>
        <v>115888.40000000001</v>
      </c>
    </row>
    <row r="6114" spans="1:22" x14ac:dyDescent="0.3">
      <c r="A6114" t="s">
        <v>74</v>
      </c>
      <c r="B6114">
        <v>2022</v>
      </c>
      <c r="C6114" t="s">
        <v>29</v>
      </c>
      <c r="D6114" t="s">
        <v>30</v>
      </c>
      <c r="E6114" s="2">
        <v>4400</v>
      </c>
      <c r="F6114" s="1">
        <v>1445187.35</v>
      </c>
      <c r="G6114" s="1">
        <v>2042153.75</v>
      </c>
      <c r="H6114" s="1">
        <v>884796.13009999995</v>
      </c>
      <c r="I6114" s="1">
        <v>118514</v>
      </c>
      <c r="J6114" s="1">
        <v>-122731.6</v>
      </c>
      <c r="K6114" s="2">
        <v>4237</v>
      </c>
      <c r="L6114" s="1">
        <v>557628.18000000005</v>
      </c>
      <c r="M6114" s="1">
        <v>941362.52</v>
      </c>
      <c r="N6114" s="1">
        <v>481019.92109999998</v>
      </c>
      <c r="O6114" s="1">
        <v>113957.69</v>
      </c>
      <c r="P6114" s="1">
        <v>-6782.36</v>
      </c>
      <c r="Q6114" s="2">
        <f>-+Table1[[#This Row],[Current Record Count]]+Table1[[#This Row],[Adj Record Count]]</f>
        <v>-163</v>
      </c>
      <c r="R6114" s="1">
        <f>+-Table1[[#This Row],[Current Total ADJUSTMENT_AMOUNT]]+Table1[[#This Row],[Adj Total ADJUSTMENT_AMOUNT]]</f>
        <v>-887559.17</v>
      </c>
      <c r="S6114" s="1">
        <f>-Table1[[#This Row],[Current Total CHARGE_AMOUNT]]+Table1[[#This Row],[Adj Total CHARGE_AMOUNT]]</f>
        <v>-1100791.23</v>
      </c>
      <c r="T6114" s="1">
        <f>+Table1[[#This Row],[Adj Total TOTAL_COST]]-Table1[[#This Row],[Current Total TOTAL_COST]]</f>
        <v>-403776.20899999997</v>
      </c>
      <c r="U6114" s="1">
        <f>+Table1[[#This Row],[Adj Total CONTRIBUTION_MARGIN]]-Table1[[#This Row],[Current Total CONTRIBUTION_MARGIN]]</f>
        <v>-4556.3099999999977</v>
      </c>
      <c r="V6114" s="1">
        <f>+Table1[[#This Row],[Adj Total OPERATING_MARGIN]]-Table1[[#This Row],[Current Total OPERATING_MARGIN]]</f>
        <v>115949.24</v>
      </c>
    </row>
    <row r="6115" spans="1:22" x14ac:dyDescent="0.3">
      <c r="A6115" t="s">
        <v>44</v>
      </c>
      <c r="B6115">
        <v>2020</v>
      </c>
      <c r="C6115" t="s">
        <v>46</v>
      </c>
      <c r="D6115" t="s">
        <v>46</v>
      </c>
      <c r="E6115" s="2">
        <v>73</v>
      </c>
      <c r="F6115" s="1">
        <v>994641.89</v>
      </c>
      <c r="G6115" s="1">
        <v>1168310.18</v>
      </c>
      <c r="H6115" s="1">
        <v>344943.90269999998</v>
      </c>
      <c r="I6115" s="1">
        <v>-69854.350000000006</v>
      </c>
      <c r="J6115" s="1">
        <v>-174095.35999999999</v>
      </c>
      <c r="K6115" s="2">
        <v>33</v>
      </c>
      <c r="L6115" s="1">
        <v>109744.36</v>
      </c>
      <c r="M6115" s="1">
        <v>129029.53</v>
      </c>
      <c r="N6115" s="1">
        <v>75754.792600000001</v>
      </c>
      <c r="O6115" s="1">
        <v>-33698.83</v>
      </c>
      <c r="P6115" s="1">
        <v>-57053.52</v>
      </c>
      <c r="Q6115" s="2">
        <f>-+Table1[[#This Row],[Current Record Count]]+Table1[[#This Row],[Adj Record Count]]</f>
        <v>-40</v>
      </c>
      <c r="R6115" s="1">
        <f>+-Table1[[#This Row],[Current Total ADJUSTMENT_AMOUNT]]+Table1[[#This Row],[Adj Total ADJUSTMENT_AMOUNT]]</f>
        <v>-884897.53</v>
      </c>
      <c r="S6115" s="1">
        <f>-Table1[[#This Row],[Current Total CHARGE_AMOUNT]]+Table1[[#This Row],[Adj Total CHARGE_AMOUNT]]</f>
        <v>-1039280.6499999999</v>
      </c>
      <c r="T6115" s="1">
        <f>+Table1[[#This Row],[Adj Total TOTAL_COST]]-Table1[[#This Row],[Current Total TOTAL_COST]]</f>
        <v>-269189.11009999999</v>
      </c>
      <c r="U6115" s="1">
        <f>+Table1[[#This Row],[Adj Total CONTRIBUTION_MARGIN]]-Table1[[#This Row],[Current Total CONTRIBUTION_MARGIN]]</f>
        <v>36155.520000000004</v>
      </c>
      <c r="V6115" s="1">
        <f>+Table1[[#This Row],[Adj Total OPERATING_MARGIN]]-Table1[[#This Row],[Current Total OPERATING_MARGIN]]</f>
        <v>117041.84</v>
      </c>
    </row>
    <row r="6116" spans="1:22" x14ac:dyDescent="0.3">
      <c r="A6116" t="s">
        <v>74</v>
      </c>
      <c r="B6116">
        <v>2025</v>
      </c>
      <c r="C6116" t="s">
        <v>58</v>
      </c>
      <c r="D6116" t="s">
        <v>58</v>
      </c>
      <c r="E6116" s="2">
        <v>70</v>
      </c>
      <c r="F6116" s="1">
        <v>750390.36</v>
      </c>
      <c r="G6116" s="1">
        <v>1056985.72</v>
      </c>
      <c r="H6116" s="1">
        <v>342179.51079999999</v>
      </c>
      <c r="I6116" s="1">
        <v>2251.67</v>
      </c>
      <c r="J6116" s="1">
        <v>-119693.89</v>
      </c>
      <c r="K6116" s="2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2">
        <f>-+Table1[[#This Row],[Current Record Count]]+Table1[[#This Row],[Adj Record Count]]</f>
        <v>-70</v>
      </c>
      <c r="R6116" s="1">
        <f>+-Table1[[#This Row],[Current Total ADJUSTMENT_AMOUNT]]+Table1[[#This Row],[Adj Total ADJUSTMENT_AMOUNT]]</f>
        <v>-750390.36</v>
      </c>
      <c r="S6116" s="1">
        <f>-Table1[[#This Row],[Current Total CHARGE_AMOUNT]]+Table1[[#This Row],[Adj Total CHARGE_AMOUNT]]</f>
        <v>-1056985.72</v>
      </c>
      <c r="T6116" s="1">
        <f>+Table1[[#This Row],[Adj Total TOTAL_COST]]-Table1[[#This Row],[Current Total TOTAL_COST]]</f>
        <v>-342179.51079999999</v>
      </c>
      <c r="U6116" s="1">
        <f>+Table1[[#This Row],[Adj Total CONTRIBUTION_MARGIN]]-Table1[[#This Row],[Current Total CONTRIBUTION_MARGIN]]</f>
        <v>-2251.67</v>
      </c>
      <c r="V6116" s="1">
        <f>+Table1[[#This Row],[Adj Total OPERATING_MARGIN]]-Table1[[#This Row],[Current Total OPERATING_MARGIN]]</f>
        <v>119693.89</v>
      </c>
    </row>
    <row r="6117" spans="1:22" x14ac:dyDescent="0.3">
      <c r="A6117" t="s">
        <v>35</v>
      </c>
      <c r="B6117">
        <v>2022</v>
      </c>
      <c r="C6117" t="s">
        <v>51</v>
      </c>
      <c r="D6117" t="s">
        <v>51</v>
      </c>
      <c r="E6117" s="2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2">
        <v>384</v>
      </c>
      <c r="L6117" s="1">
        <v>5772838.7000000002</v>
      </c>
      <c r="M6117" s="1">
        <v>6211861.6200000001</v>
      </c>
      <c r="N6117" s="1">
        <v>321463.14620000002</v>
      </c>
      <c r="O6117" s="1">
        <v>223655.91</v>
      </c>
      <c r="P6117" s="1">
        <v>120572.74</v>
      </c>
      <c r="Q6117" s="2">
        <f>-+Table1[[#This Row],[Current Record Count]]+Table1[[#This Row],[Adj Record Count]]</f>
        <v>384</v>
      </c>
      <c r="R6117" s="1">
        <f>+-Table1[[#This Row],[Current Total ADJUSTMENT_AMOUNT]]+Table1[[#This Row],[Adj Total ADJUSTMENT_AMOUNT]]</f>
        <v>5772838.7000000002</v>
      </c>
      <c r="S6117" s="1">
        <f>-Table1[[#This Row],[Current Total CHARGE_AMOUNT]]+Table1[[#This Row],[Adj Total CHARGE_AMOUNT]]</f>
        <v>6211861.6200000001</v>
      </c>
      <c r="T6117" s="1">
        <f>+Table1[[#This Row],[Adj Total TOTAL_COST]]-Table1[[#This Row],[Current Total TOTAL_COST]]</f>
        <v>321463.14620000002</v>
      </c>
      <c r="U6117" s="1">
        <f>+Table1[[#This Row],[Adj Total CONTRIBUTION_MARGIN]]-Table1[[#This Row],[Current Total CONTRIBUTION_MARGIN]]</f>
        <v>223655.91</v>
      </c>
      <c r="V6117" s="1">
        <f>+Table1[[#This Row],[Adj Total OPERATING_MARGIN]]-Table1[[#This Row],[Current Total OPERATING_MARGIN]]</f>
        <v>120572.74</v>
      </c>
    </row>
    <row r="6118" spans="1:22" x14ac:dyDescent="0.3">
      <c r="A6118" t="s">
        <v>25</v>
      </c>
      <c r="B6118">
        <v>2020</v>
      </c>
      <c r="C6118" t="s">
        <v>17</v>
      </c>
      <c r="D6118" t="s">
        <v>56</v>
      </c>
      <c r="E6118" s="2">
        <v>117</v>
      </c>
      <c r="F6118" s="1">
        <v>292769.12</v>
      </c>
      <c r="G6118" s="1">
        <v>361091.34</v>
      </c>
      <c r="H6118" s="1">
        <v>49387.345099999999</v>
      </c>
      <c r="I6118" s="1">
        <v>32559.45</v>
      </c>
      <c r="J6118" s="1">
        <v>18746.71</v>
      </c>
      <c r="K6118" s="2">
        <v>813</v>
      </c>
      <c r="L6118" s="1">
        <v>2758882.51</v>
      </c>
      <c r="M6118" s="1">
        <v>3424943.27</v>
      </c>
      <c r="N6118" s="1">
        <v>518543.61040000001</v>
      </c>
      <c r="O6118" s="1">
        <v>306231.71999999997</v>
      </c>
      <c r="P6118" s="1">
        <v>139776.4</v>
      </c>
      <c r="Q6118" s="2">
        <f>-+Table1[[#This Row],[Current Record Count]]+Table1[[#This Row],[Adj Record Count]]</f>
        <v>696</v>
      </c>
      <c r="R6118" s="1">
        <f>+-Table1[[#This Row],[Current Total ADJUSTMENT_AMOUNT]]+Table1[[#This Row],[Adj Total ADJUSTMENT_AMOUNT]]</f>
        <v>2466113.3899999997</v>
      </c>
      <c r="S6118" s="1">
        <f>-Table1[[#This Row],[Current Total CHARGE_AMOUNT]]+Table1[[#This Row],[Adj Total CHARGE_AMOUNT]]</f>
        <v>3063851.93</v>
      </c>
      <c r="T6118" s="1">
        <f>+Table1[[#This Row],[Adj Total TOTAL_COST]]-Table1[[#This Row],[Current Total TOTAL_COST]]</f>
        <v>469156.26530000003</v>
      </c>
      <c r="U6118" s="1">
        <f>+Table1[[#This Row],[Adj Total CONTRIBUTION_MARGIN]]-Table1[[#This Row],[Current Total CONTRIBUTION_MARGIN]]</f>
        <v>273672.26999999996</v>
      </c>
      <c r="V6118" s="1">
        <f>+Table1[[#This Row],[Adj Total OPERATING_MARGIN]]-Table1[[#This Row],[Current Total OPERATING_MARGIN]]</f>
        <v>121029.69</v>
      </c>
    </row>
    <row r="6119" spans="1:22" x14ac:dyDescent="0.3">
      <c r="A6119" t="s">
        <v>25</v>
      </c>
      <c r="B6119">
        <v>2024</v>
      </c>
      <c r="C6119" t="s">
        <v>23</v>
      </c>
      <c r="D6119" t="s">
        <v>77</v>
      </c>
      <c r="E6119" s="2">
        <v>990</v>
      </c>
      <c r="F6119" s="1">
        <v>3819779.17</v>
      </c>
      <c r="G6119" s="1">
        <v>4534319.84</v>
      </c>
      <c r="H6119" s="1">
        <v>266164.67210000003</v>
      </c>
      <c r="I6119" s="1">
        <v>652901.56999999995</v>
      </c>
      <c r="J6119" s="1">
        <v>562299.21</v>
      </c>
      <c r="K6119" s="2">
        <v>1346</v>
      </c>
      <c r="L6119" s="1">
        <v>5337563.5</v>
      </c>
      <c r="M6119" s="1">
        <v>6419731.5700000003</v>
      </c>
      <c r="N6119" s="1">
        <v>608710.11129999999</v>
      </c>
      <c r="O6119" s="1">
        <v>872716.80000000005</v>
      </c>
      <c r="P6119" s="1">
        <v>685625.9</v>
      </c>
      <c r="Q6119" s="2">
        <f>-+Table1[[#This Row],[Current Record Count]]+Table1[[#This Row],[Adj Record Count]]</f>
        <v>356</v>
      </c>
      <c r="R6119" s="1">
        <f>+-Table1[[#This Row],[Current Total ADJUSTMENT_AMOUNT]]+Table1[[#This Row],[Adj Total ADJUSTMENT_AMOUNT]]</f>
        <v>1517784.33</v>
      </c>
      <c r="S6119" s="1">
        <f>-Table1[[#This Row],[Current Total CHARGE_AMOUNT]]+Table1[[#This Row],[Adj Total CHARGE_AMOUNT]]</f>
        <v>1885411.7300000004</v>
      </c>
      <c r="T6119" s="1">
        <f>+Table1[[#This Row],[Adj Total TOTAL_COST]]-Table1[[#This Row],[Current Total TOTAL_COST]]</f>
        <v>342545.43919999996</v>
      </c>
      <c r="U6119" s="1">
        <f>+Table1[[#This Row],[Adj Total CONTRIBUTION_MARGIN]]-Table1[[#This Row],[Current Total CONTRIBUTION_MARGIN]]</f>
        <v>219815.2300000001</v>
      </c>
      <c r="V6119" s="1">
        <f>+Table1[[#This Row],[Adj Total OPERATING_MARGIN]]-Table1[[#This Row],[Current Total OPERATING_MARGIN]]</f>
        <v>123326.69000000006</v>
      </c>
    </row>
    <row r="6120" spans="1:22" x14ac:dyDescent="0.3">
      <c r="A6120" t="s">
        <v>22</v>
      </c>
      <c r="B6120">
        <v>2025</v>
      </c>
      <c r="C6120" t="s">
        <v>17</v>
      </c>
      <c r="D6120" t="s">
        <v>79</v>
      </c>
      <c r="E6120" s="2">
        <v>1123</v>
      </c>
      <c r="F6120" s="1">
        <v>4257441.3099999996</v>
      </c>
      <c r="G6120" s="1">
        <v>5581275.0700000003</v>
      </c>
      <c r="H6120" s="1">
        <v>4878088.5860000001</v>
      </c>
      <c r="I6120" s="1">
        <v>-2521169.2799999998</v>
      </c>
      <c r="J6120" s="1">
        <v>-3688933.17</v>
      </c>
      <c r="K6120" s="2">
        <v>949</v>
      </c>
      <c r="L6120" s="1">
        <v>2798284.35</v>
      </c>
      <c r="M6120" s="1">
        <v>3707520.68</v>
      </c>
      <c r="N6120" s="1">
        <v>4394013.1149000004</v>
      </c>
      <c r="O6120" s="1">
        <v>-2609675.02</v>
      </c>
      <c r="P6120" s="1">
        <v>-3565320.66</v>
      </c>
      <c r="Q6120" s="2">
        <f>-+Table1[[#This Row],[Current Record Count]]+Table1[[#This Row],[Adj Record Count]]</f>
        <v>-174</v>
      </c>
      <c r="R6120" s="1">
        <f>+-Table1[[#This Row],[Current Total ADJUSTMENT_AMOUNT]]+Table1[[#This Row],[Adj Total ADJUSTMENT_AMOUNT]]</f>
        <v>-1459156.9599999995</v>
      </c>
      <c r="S6120" s="1">
        <f>-Table1[[#This Row],[Current Total CHARGE_AMOUNT]]+Table1[[#This Row],[Adj Total CHARGE_AMOUNT]]</f>
        <v>-1873754.3900000001</v>
      </c>
      <c r="T6120" s="1">
        <f>+Table1[[#This Row],[Adj Total TOTAL_COST]]-Table1[[#This Row],[Current Total TOTAL_COST]]</f>
        <v>-484075.47109999973</v>
      </c>
      <c r="U6120" s="1">
        <f>+Table1[[#This Row],[Adj Total CONTRIBUTION_MARGIN]]-Table1[[#This Row],[Current Total CONTRIBUTION_MARGIN]]</f>
        <v>-88505.740000000224</v>
      </c>
      <c r="V6120" s="1">
        <f>+Table1[[#This Row],[Adj Total OPERATING_MARGIN]]-Table1[[#This Row],[Current Total OPERATING_MARGIN]]</f>
        <v>123612.50999999978</v>
      </c>
    </row>
    <row r="6121" spans="1:22" x14ac:dyDescent="0.3">
      <c r="A6121" t="s">
        <v>33</v>
      </c>
      <c r="B6121">
        <v>2021</v>
      </c>
      <c r="C6121" t="s">
        <v>20</v>
      </c>
      <c r="D6121" t="s">
        <v>55</v>
      </c>
      <c r="E6121" s="2">
        <v>124</v>
      </c>
      <c r="F6121" s="1">
        <v>1122464.81</v>
      </c>
      <c r="G6121" s="1">
        <v>1358106.91</v>
      </c>
      <c r="H6121" s="1">
        <v>435784.57699999999</v>
      </c>
      <c r="I6121" s="1">
        <v>-85105.83</v>
      </c>
      <c r="J6121" s="1">
        <v>-123513.62</v>
      </c>
      <c r="K6121" s="2">
        <v>1</v>
      </c>
      <c r="L6121" s="1">
        <v>-128.55000000000001</v>
      </c>
      <c r="M6121" s="1">
        <v>62.45</v>
      </c>
      <c r="N6121" s="1">
        <v>1.5242</v>
      </c>
      <c r="O6121" s="1">
        <v>401.64</v>
      </c>
      <c r="P6121" s="1">
        <v>401.19</v>
      </c>
      <c r="Q6121" s="2">
        <f>-+Table1[[#This Row],[Current Record Count]]+Table1[[#This Row],[Adj Record Count]]</f>
        <v>-123</v>
      </c>
      <c r="R6121" s="1">
        <f>+-Table1[[#This Row],[Current Total ADJUSTMENT_AMOUNT]]+Table1[[#This Row],[Adj Total ADJUSTMENT_AMOUNT]]</f>
        <v>-1122593.3600000001</v>
      </c>
      <c r="S6121" s="1">
        <f>-Table1[[#This Row],[Current Total CHARGE_AMOUNT]]+Table1[[#This Row],[Adj Total CHARGE_AMOUNT]]</f>
        <v>-1358044.46</v>
      </c>
      <c r="T6121" s="1">
        <f>+Table1[[#This Row],[Adj Total TOTAL_COST]]-Table1[[#This Row],[Current Total TOTAL_COST]]</f>
        <v>-435783.0528</v>
      </c>
      <c r="U6121" s="1">
        <f>+Table1[[#This Row],[Adj Total CONTRIBUTION_MARGIN]]-Table1[[#This Row],[Current Total CONTRIBUTION_MARGIN]]</f>
        <v>85507.47</v>
      </c>
      <c r="V6121" s="1">
        <f>+Table1[[#This Row],[Adj Total OPERATING_MARGIN]]-Table1[[#This Row],[Current Total OPERATING_MARGIN]]</f>
        <v>123914.81</v>
      </c>
    </row>
    <row r="6122" spans="1:22" x14ac:dyDescent="0.3">
      <c r="A6122" t="s">
        <v>33</v>
      </c>
      <c r="B6122">
        <v>2025</v>
      </c>
      <c r="C6122" t="s">
        <v>20</v>
      </c>
      <c r="D6122" t="s">
        <v>55</v>
      </c>
      <c r="E6122" s="2">
        <v>48</v>
      </c>
      <c r="F6122" s="1">
        <v>821811.26</v>
      </c>
      <c r="G6122" s="1">
        <v>965200.58</v>
      </c>
      <c r="H6122" s="1">
        <v>277060.78240000003</v>
      </c>
      <c r="I6122" s="1">
        <v>-89651.48</v>
      </c>
      <c r="J6122" s="1">
        <v>-133384.06</v>
      </c>
      <c r="K6122" s="2">
        <v>1</v>
      </c>
      <c r="L6122" s="1">
        <v>29083.68</v>
      </c>
      <c r="M6122" s="1">
        <v>29920.13</v>
      </c>
      <c r="N6122" s="1">
        <v>9961.5568999999996</v>
      </c>
      <c r="O6122" s="1">
        <v>-7828.26</v>
      </c>
      <c r="P6122" s="1">
        <v>-9125.11</v>
      </c>
      <c r="Q6122" s="2">
        <f>-+Table1[[#This Row],[Current Record Count]]+Table1[[#This Row],[Adj Record Count]]</f>
        <v>-47</v>
      </c>
      <c r="R6122" s="1">
        <f>+-Table1[[#This Row],[Current Total ADJUSTMENT_AMOUNT]]+Table1[[#This Row],[Adj Total ADJUSTMENT_AMOUNT]]</f>
        <v>-792727.58</v>
      </c>
      <c r="S6122" s="1">
        <f>-Table1[[#This Row],[Current Total CHARGE_AMOUNT]]+Table1[[#This Row],[Adj Total CHARGE_AMOUNT]]</f>
        <v>-935280.45</v>
      </c>
      <c r="T6122" s="1">
        <f>+Table1[[#This Row],[Adj Total TOTAL_COST]]-Table1[[#This Row],[Current Total TOTAL_COST]]</f>
        <v>-267099.2255</v>
      </c>
      <c r="U6122" s="1">
        <f>+Table1[[#This Row],[Adj Total CONTRIBUTION_MARGIN]]-Table1[[#This Row],[Current Total CONTRIBUTION_MARGIN]]</f>
        <v>81823.22</v>
      </c>
      <c r="V6122" s="1">
        <f>+Table1[[#This Row],[Adj Total OPERATING_MARGIN]]-Table1[[#This Row],[Current Total OPERATING_MARGIN]]</f>
        <v>124258.95</v>
      </c>
    </row>
    <row r="6123" spans="1:22" x14ac:dyDescent="0.3">
      <c r="A6123" t="s">
        <v>22</v>
      </c>
      <c r="B6123">
        <v>2022</v>
      </c>
      <c r="C6123" t="s">
        <v>29</v>
      </c>
      <c r="D6123" t="s">
        <v>43</v>
      </c>
      <c r="E6123" s="2">
        <v>10481</v>
      </c>
      <c r="F6123" s="1">
        <v>13652024.57</v>
      </c>
      <c r="G6123" s="1">
        <v>18427736.530000001</v>
      </c>
      <c r="H6123" s="1">
        <v>7771413.2235000003</v>
      </c>
      <c r="I6123" s="1">
        <v>319462.09000000003</v>
      </c>
      <c r="J6123" s="1">
        <v>-2242385.79</v>
      </c>
      <c r="K6123" s="2">
        <v>9821</v>
      </c>
      <c r="L6123" s="1">
        <v>10430331.48</v>
      </c>
      <c r="M6123" s="1">
        <v>14116768.59</v>
      </c>
      <c r="N6123" s="1">
        <v>6517262.2701000003</v>
      </c>
      <c r="O6123" s="1">
        <v>28674.78</v>
      </c>
      <c r="P6123" s="1">
        <v>-2117434.63</v>
      </c>
      <c r="Q6123" s="2">
        <f>-+Table1[[#This Row],[Current Record Count]]+Table1[[#This Row],[Adj Record Count]]</f>
        <v>-660</v>
      </c>
      <c r="R6123" s="1">
        <f>+-Table1[[#This Row],[Current Total ADJUSTMENT_AMOUNT]]+Table1[[#This Row],[Adj Total ADJUSTMENT_AMOUNT]]</f>
        <v>-3221693.09</v>
      </c>
      <c r="S6123" s="1">
        <f>-Table1[[#This Row],[Current Total CHARGE_AMOUNT]]+Table1[[#This Row],[Adj Total CHARGE_AMOUNT]]</f>
        <v>-4310967.9400000013</v>
      </c>
      <c r="T6123" s="1">
        <f>+Table1[[#This Row],[Adj Total TOTAL_COST]]-Table1[[#This Row],[Current Total TOTAL_COST]]</f>
        <v>-1254150.9534</v>
      </c>
      <c r="U6123" s="1">
        <f>+Table1[[#This Row],[Adj Total CONTRIBUTION_MARGIN]]-Table1[[#This Row],[Current Total CONTRIBUTION_MARGIN]]</f>
        <v>-290787.31000000006</v>
      </c>
      <c r="V6123" s="1">
        <f>+Table1[[#This Row],[Adj Total OPERATING_MARGIN]]-Table1[[#This Row],[Current Total OPERATING_MARGIN]]</f>
        <v>124951.16000000015</v>
      </c>
    </row>
    <row r="6124" spans="1:22" x14ac:dyDescent="0.3">
      <c r="A6124" t="s">
        <v>78</v>
      </c>
      <c r="B6124">
        <v>2021</v>
      </c>
      <c r="C6124" t="s">
        <v>41</v>
      </c>
      <c r="D6124" t="s">
        <v>41</v>
      </c>
      <c r="E6124" s="2">
        <v>365</v>
      </c>
      <c r="F6124" s="1">
        <v>673588.19</v>
      </c>
      <c r="G6124" s="1">
        <v>841829.77</v>
      </c>
      <c r="H6124" s="1">
        <v>301572.56900000002</v>
      </c>
      <c r="I6124" s="1">
        <v>-8376.75</v>
      </c>
      <c r="J6124" s="1">
        <v>-118719.8</v>
      </c>
      <c r="K6124" s="2">
        <v>36</v>
      </c>
      <c r="L6124" s="1">
        <v>46600.72</v>
      </c>
      <c r="M6124" s="1">
        <v>62557.55</v>
      </c>
      <c r="N6124" s="1">
        <v>9699.1839</v>
      </c>
      <c r="O6124" s="1">
        <v>10456.36</v>
      </c>
      <c r="P6124" s="1">
        <v>6985.54</v>
      </c>
      <c r="Q6124" s="2">
        <f>-+Table1[[#This Row],[Current Record Count]]+Table1[[#This Row],[Adj Record Count]]</f>
        <v>-329</v>
      </c>
      <c r="R6124" s="1">
        <f>+-Table1[[#This Row],[Current Total ADJUSTMENT_AMOUNT]]+Table1[[#This Row],[Adj Total ADJUSTMENT_AMOUNT]]</f>
        <v>-626987.47</v>
      </c>
      <c r="S6124" s="1">
        <f>-Table1[[#This Row],[Current Total CHARGE_AMOUNT]]+Table1[[#This Row],[Adj Total CHARGE_AMOUNT]]</f>
        <v>-779272.22</v>
      </c>
      <c r="T6124" s="1">
        <f>+Table1[[#This Row],[Adj Total TOTAL_COST]]-Table1[[#This Row],[Current Total TOTAL_COST]]</f>
        <v>-291873.38510000001</v>
      </c>
      <c r="U6124" s="1">
        <f>+Table1[[#This Row],[Adj Total CONTRIBUTION_MARGIN]]-Table1[[#This Row],[Current Total CONTRIBUTION_MARGIN]]</f>
        <v>18833.11</v>
      </c>
      <c r="V6124" s="1">
        <f>+Table1[[#This Row],[Adj Total OPERATING_MARGIN]]-Table1[[#This Row],[Current Total OPERATING_MARGIN]]</f>
        <v>125705.34</v>
      </c>
    </row>
    <row r="6125" spans="1:22" x14ac:dyDescent="0.3">
      <c r="A6125" t="s">
        <v>25</v>
      </c>
      <c r="B6125">
        <v>2023</v>
      </c>
      <c r="C6125" t="s">
        <v>47</v>
      </c>
      <c r="D6125" t="s">
        <v>47</v>
      </c>
      <c r="E6125" s="2">
        <v>783</v>
      </c>
      <c r="F6125" s="1">
        <v>2473999.94</v>
      </c>
      <c r="G6125" s="1">
        <v>3074995.67</v>
      </c>
      <c r="H6125" s="1">
        <v>178465.47020000001</v>
      </c>
      <c r="I6125" s="1">
        <v>566151.84</v>
      </c>
      <c r="J6125" s="1">
        <v>510668.78</v>
      </c>
      <c r="K6125" s="2">
        <v>1122</v>
      </c>
      <c r="L6125" s="1">
        <v>3633263.1</v>
      </c>
      <c r="M6125" s="1">
        <v>4590280.12</v>
      </c>
      <c r="N6125" s="1">
        <v>517230.77279999998</v>
      </c>
      <c r="O6125" s="1">
        <v>788243.88</v>
      </c>
      <c r="P6125" s="1">
        <v>636895.67000000004</v>
      </c>
      <c r="Q6125" s="2">
        <f>-+Table1[[#This Row],[Current Record Count]]+Table1[[#This Row],[Adj Record Count]]</f>
        <v>339</v>
      </c>
      <c r="R6125" s="1">
        <f>+-Table1[[#This Row],[Current Total ADJUSTMENT_AMOUNT]]+Table1[[#This Row],[Adj Total ADJUSTMENT_AMOUNT]]</f>
        <v>1159263.1600000001</v>
      </c>
      <c r="S6125" s="1">
        <f>-Table1[[#This Row],[Current Total CHARGE_AMOUNT]]+Table1[[#This Row],[Adj Total CHARGE_AMOUNT]]</f>
        <v>1515284.4500000002</v>
      </c>
      <c r="T6125" s="1">
        <f>+Table1[[#This Row],[Adj Total TOTAL_COST]]-Table1[[#This Row],[Current Total TOTAL_COST]]</f>
        <v>338765.30259999994</v>
      </c>
      <c r="U6125" s="1">
        <f>+Table1[[#This Row],[Adj Total CONTRIBUTION_MARGIN]]-Table1[[#This Row],[Current Total CONTRIBUTION_MARGIN]]</f>
        <v>222092.04000000004</v>
      </c>
      <c r="V6125" s="1">
        <f>+Table1[[#This Row],[Adj Total OPERATING_MARGIN]]-Table1[[#This Row],[Current Total OPERATING_MARGIN]]</f>
        <v>126226.89000000001</v>
      </c>
    </row>
    <row r="6126" spans="1:22" x14ac:dyDescent="0.3">
      <c r="A6126" t="s">
        <v>54</v>
      </c>
      <c r="B6126">
        <v>2022</v>
      </c>
      <c r="C6126" t="s">
        <v>20</v>
      </c>
      <c r="D6126" t="s">
        <v>89</v>
      </c>
      <c r="E6126" s="2">
        <v>18</v>
      </c>
      <c r="F6126" s="1">
        <v>103649.16</v>
      </c>
      <c r="G6126" s="1">
        <v>202547.35</v>
      </c>
      <c r="H6126" s="1">
        <v>50094.5357</v>
      </c>
      <c r="I6126" s="1">
        <v>63520.76</v>
      </c>
      <c r="J6126" s="1">
        <v>49973.83</v>
      </c>
      <c r="K6126" s="2">
        <v>631</v>
      </c>
      <c r="L6126" s="1">
        <v>4496651.6399999997</v>
      </c>
      <c r="M6126" s="1">
        <v>6458307.9299999997</v>
      </c>
      <c r="N6126" s="1">
        <v>2092194.1432</v>
      </c>
      <c r="O6126" s="1">
        <v>542159.84</v>
      </c>
      <c r="P6126" s="1">
        <v>176526.62</v>
      </c>
      <c r="Q6126" s="2">
        <f>-+Table1[[#This Row],[Current Record Count]]+Table1[[#This Row],[Adj Record Count]]</f>
        <v>613</v>
      </c>
      <c r="R6126" s="1">
        <f>+-Table1[[#This Row],[Current Total ADJUSTMENT_AMOUNT]]+Table1[[#This Row],[Adj Total ADJUSTMENT_AMOUNT]]</f>
        <v>4393002.4799999995</v>
      </c>
      <c r="S6126" s="1">
        <f>-Table1[[#This Row],[Current Total CHARGE_AMOUNT]]+Table1[[#This Row],[Adj Total CHARGE_AMOUNT]]</f>
        <v>6255760.5800000001</v>
      </c>
      <c r="T6126" s="1">
        <f>+Table1[[#This Row],[Adj Total TOTAL_COST]]-Table1[[#This Row],[Current Total TOTAL_COST]]</f>
        <v>2042099.6075000002</v>
      </c>
      <c r="U6126" s="1">
        <f>+Table1[[#This Row],[Adj Total CONTRIBUTION_MARGIN]]-Table1[[#This Row],[Current Total CONTRIBUTION_MARGIN]]</f>
        <v>478639.07999999996</v>
      </c>
      <c r="V6126" s="1">
        <f>+Table1[[#This Row],[Adj Total OPERATING_MARGIN]]-Table1[[#This Row],[Current Total OPERATING_MARGIN]]</f>
        <v>126552.79</v>
      </c>
    </row>
    <row r="6127" spans="1:22" x14ac:dyDescent="0.3">
      <c r="A6127" t="s">
        <v>35</v>
      </c>
      <c r="B6127">
        <v>2025</v>
      </c>
      <c r="C6127" t="s">
        <v>23</v>
      </c>
      <c r="D6127" t="s">
        <v>83</v>
      </c>
      <c r="E6127" s="2">
        <v>1582</v>
      </c>
      <c r="F6127" s="1">
        <v>4801574.91</v>
      </c>
      <c r="G6127" s="1">
        <v>6118475.9900000002</v>
      </c>
      <c r="H6127" s="1">
        <v>1264617.2131000001</v>
      </c>
      <c r="I6127" s="1">
        <v>258686.85</v>
      </c>
      <c r="J6127" s="1">
        <v>-127788.33</v>
      </c>
      <c r="K6127" s="2">
        <v>321</v>
      </c>
      <c r="L6127" s="1">
        <v>262275.03000000003</v>
      </c>
      <c r="M6127" s="1">
        <v>337965.72</v>
      </c>
      <c r="N6127" s="1">
        <v>57895.002200000003</v>
      </c>
      <c r="O6127" s="1">
        <v>20190.740000000002</v>
      </c>
      <c r="P6127" s="1">
        <v>52.54</v>
      </c>
      <c r="Q6127" s="2">
        <f>-+Table1[[#This Row],[Current Record Count]]+Table1[[#This Row],[Adj Record Count]]</f>
        <v>-1261</v>
      </c>
      <c r="R6127" s="1">
        <f>+-Table1[[#This Row],[Current Total ADJUSTMENT_AMOUNT]]+Table1[[#This Row],[Adj Total ADJUSTMENT_AMOUNT]]</f>
        <v>-4539299.88</v>
      </c>
      <c r="S6127" s="1">
        <f>-Table1[[#This Row],[Current Total CHARGE_AMOUNT]]+Table1[[#This Row],[Adj Total CHARGE_AMOUNT]]</f>
        <v>-5780510.2700000005</v>
      </c>
      <c r="T6127" s="1">
        <f>+Table1[[#This Row],[Adj Total TOTAL_COST]]-Table1[[#This Row],[Current Total TOTAL_COST]]</f>
        <v>-1206722.2109000001</v>
      </c>
      <c r="U6127" s="1">
        <f>+Table1[[#This Row],[Adj Total CONTRIBUTION_MARGIN]]-Table1[[#This Row],[Current Total CONTRIBUTION_MARGIN]]</f>
        <v>-238496.11000000002</v>
      </c>
      <c r="V6127" s="1">
        <f>+Table1[[#This Row],[Adj Total OPERATING_MARGIN]]-Table1[[#This Row],[Current Total OPERATING_MARGIN]]</f>
        <v>127840.87</v>
      </c>
    </row>
    <row r="6128" spans="1:22" x14ac:dyDescent="0.3">
      <c r="A6128" t="s">
        <v>74</v>
      </c>
      <c r="B6128">
        <v>2025</v>
      </c>
      <c r="C6128" t="s">
        <v>29</v>
      </c>
      <c r="D6128" t="s">
        <v>30</v>
      </c>
      <c r="E6128" s="2">
        <v>2825</v>
      </c>
      <c r="F6128" s="1">
        <v>1502188.24</v>
      </c>
      <c r="G6128" s="1">
        <v>2056594.4</v>
      </c>
      <c r="H6128" s="1">
        <v>552677.87899999996</v>
      </c>
      <c r="I6128" s="1">
        <v>127222.92</v>
      </c>
      <c r="J6128" s="1">
        <v>-44893.27</v>
      </c>
      <c r="K6128" s="2">
        <v>2695</v>
      </c>
      <c r="L6128" s="1">
        <v>521806</v>
      </c>
      <c r="M6128" s="1">
        <v>811355.35</v>
      </c>
      <c r="N6128" s="1">
        <v>199280.6355</v>
      </c>
      <c r="O6128" s="1">
        <v>140280.15</v>
      </c>
      <c r="P6128" s="1">
        <v>83193.16</v>
      </c>
      <c r="Q6128" s="2">
        <f>-+Table1[[#This Row],[Current Record Count]]+Table1[[#This Row],[Adj Record Count]]</f>
        <v>-130</v>
      </c>
      <c r="R6128" s="1">
        <f>+-Table1[[#This Row],[Current Total ADJUSTMENT_AMOUNT]]+Table1[[#This Row],[Adj Total ADJUSTMENT_AMOUNT]]</f>
        <v>-980382.24</v>
      </c>
      <c r="S6128" s="1">
        <f>-Table1[[#This Row],[Current Total CHARGE_AMOUNT]]+Table1[[#This Row],[Adj Total CHARGE_AMOUNT]]</f>
        <v>-1245239.0499999998</v>
      </c>
      <c r="T6128" s="1">
        <f>+Table1[[#This Row],[Adj Total TOTAL_COST]]-Table1[[#This Row],[Current Total TOTAL_COST]]</f>
        <v>-353397.24349999998</v>
      </c>
      <c r="U6128" s="1">
        <f>+Table1[[#This Row],[Adj Total CONTRIBUTION_MARGIN]]-Table1[[#This Row],[Current Total CONTRIBUTION_MARGIN]]</f>
        <v>13057.229999999996</v>
      </c>
      <c r="V6128" s="1">
        <f>+Table1[[#This Row],[Adj Total OPERATING_MARGIN]]-Table1[[#This Row],[Current Total OPERATING_MARGIN]]</f>
        <v>128086.43</v>
      </c>
    </row>
    <row r="6129" spans="1:22" x14ac:dyDescent="0.3">
      <c r="A6129" t="s">
        <v>16</v>
      </c>
      <c r="B6129">
        <v>2022</v>
      </c>
      <c r="C6129" t="s">
        <v>29</v>
      </c>
      <c r="D6129" t="s">
        <v>87</v>
      </c>
      <c r="E6129" s="2">
        <v>5283</v>
      </c>
      <c r="F6129" s="1">
        <v>5172037.05</v>
      </c>
      <c r="G6129" s="1">
        <v>6473759.6399999997</v>
      </c>
      <c r="H6129" s="1">
        <v>2220706.4519000002</v>
      </c>
      <c r="I6129" s="1">
        <v>183772.16</v>
      </c>
      <c r="J6129" s="1">
        <v>-592502.12</v>
      </c>
      <c r="K6129" s="2">
        <v>4979</v>
      </c>
      <c r="L6129" s="1">
        <v>2935450.49</v>
      </c>
      <c r="M6129" s="1">
        <v>3567307.43</v>
      </c>
      <c r="N6129" s="1">
        <v>1227888.3074</v>
      </c>
      <c r="O6129" s="1">
        <v>84998.46</v>
      </c>
      <c r="P6129" s="1">
        <v>-464071.25</v>
      </c>
      <c r="Q6129" s="2">
        <f>-+Table1[[#This Row],[Current Record Count]]+Table1[[#This Row],[Adj Record Count]]</f>
        <v>-304</v>
      </c>
      <c r="R6129" s="1">
        <f>+-Table1[[#This Row],[Current Total ADJUSTMENT_AMOUNT]]+Table1[[#This Row],[Adj Total ADJUSTMENT_AMOUNT]]</f>
        <v>-2236586.5599999996</v>
      </c>
      <c r="S6129" s="1">
        <f>-Table1[[#This Row],[Current Total CHARGE_AMOUNT]]+Table1[[#This Row],[Adj Total CHARGE_AMOUNT]]</f>
        <v>-2906452.2099999995</v>
      </c>
      <c r="T6129" s="1">
        <f>+Table1[[#This Row],[Adj Total TOTAL_COST]]-Table1[[#This Row],[Current Total TOTAL_COST]]</f>
        <v>-992818.14450000017</v>
      </c>
      <c r="U6129" s="1">
        <f>+Table1[[#This Row],[Adj Total CONTRIBUTION_MARGIN]]-Table1[[#This Row],[Current Total CONTRIBUTION_MARGIN]]</f>
        <v>-98773.7</v>
      </c>
      <c r="V6129" s="1">
        <f>+Table1[[#This Row],[Adj Total OPERATING_MARGIN]]-Table1[[#This Row],[Current Total OPERATING_MARGIN]]</f>
        <v>128430.87</v>
      </c>
    </row>
    <row r="6130" spans="1:22" x14ac:dyDescent="0.3">
      <c r="A6130" t="s">
        <v>22</v>
      </c>
      <c r="B6130">
        <v>2020</v>
      </c>
      <c r="C6130" t="s">
        <v>17</v>
      </c>
      <c r="D6130" t="s">
        <v>69</v>
      </c>
      <c r="E6130" s="2">
        <v>2392</v>
      </c>
      <c r="F6130" s="1">
        <v>1217148.3700000001</v>
      </c>
      <c r="G6130" s="1">
        <v>2098057.9300000002</v>
      </c>
      <c r="H6130" s="1">
        <v>881545.06429999997</v>
      </c>
      <c r="I6130" s="1">
        <v>280635.07</v>
      </c>
      <c r="J6130" s="1">
        <v>-4709.66</v>
      </c>
      <c r="K6130" s="2">
        <v>2281</v>
      </c>
      <c r="L6130" s="1">
        <v>748843.3</v>
      </c>
      <c r="M6130" s="1">
        <v>1471186.33</v>
      </c>
      <c r="N6130" s="1">
        <v>595998.05530000001</v>
      </c>
      <c r="O6130" s="1">
        <v>303383.26</v>
      </c>
      <c r="P6130" s="1">
        <v>123832.76</v>
      </c>
      <c r="Q6130" s="2">
        <f>-+Table1[[#This Row],[Current Record Count]]+Table1[[#This Row],[Adj Record Count]]</f>
        <v>-111</v>
      </c>
      <c r="R6130" s="1">
        <f>+-Table1[[#This Row],[Current Total ADJUSTMENT_AMOUNT]]+Table1[[#This Row],[Adj Total ADJUSTMENT_AMOUNT]]</f>
        <v>-468305.07000000007</v>
      </c>
      <c r="S6130" s="1">
        <f>-Table1[[#This Row],[Current Total CHARGE_AMOUNT]]+Table1[[#This Row],[Adj Total CHARGE_AMOUNT]]</f>
        <v>-626871.60000000009</v>
      </c>
      <c r="T6130" s="1">
        <f>+Table1[[#This Row],[Adj Total TOTAL_COST]]-Table1[[#This Row],[Current Total TOTAL_COST]]</f>
        <v>-285547.00899999996</v>
      </c>
      <c r="U6130" s="1">
        <f>+Table1[[#This Row],[Adj Total CONTRIBUTION_MARGIN]]-Table1[[#This Row],[Current Total CONTRIBUTION_MARGIN]]</f>
        <v>22748.190000000002</v>
      </c>
      <c r="V6130" s="1">
        <f>+Table1[[#This Row],[Adj Total OPERATING_MARGIN]]-Table1[[#This Row],[Current Total OPERATING_MARGIN]]</f>
        <v>128542.42</v>
      </c>
    </row>
    <row r="6131" spans="1:22" x14ac:dyDescent="0.3">
      <c r="A6131" t="s">
        <v>54</v>
      </c>
      <c r="B6131">
        <v>2021</v>
      </c>
      <c r="C6131" t="s">
        <v>28</v>
      </c>
      <c r="D6131" t="s">
        <v>28</v>
      </c>
      <c r="E6131" s="2">
        <v>6</v>
      </c>
      <c r="F6131" s="1">
        <v>24572.86</v>
      </c>
      <c r="G6131" s="1">
        <v>39805.4</v>
      </c>
      <c r="H6131" s="1">
        <v>4025.6257000000001</v>
      </c>
      <c r="I6131" s="1">
        <v>13767.12</v>
      </c>
      <c r="J6131" s="1">
        <v>12838.25</v>
      </c>
      <c r="K6131" s="2">
        <v>94</v>
      </c>
      <c r="L6131" s="1">
        <v>552417.35</v>
      </c>
      <c r="M6131" s="1">
        <v>787164.05</v>
      </c>
      <c r="N6131" s="1">
        <v>109011.3373</v>
      </c>
      <c r="O6131" s="1">
        <v>177505.03</v>
      </c>
      <c r="P6131" s="1">
        <v>141877.26999999999</v>
      </c>
      <c r="Q6131" s="2">
        <f>-+Table1[[#This Row],[Current Record Count]]+Table1[[#This Row],[Adj Record Count]]</f>
        <v>88</v>
      </c>
      <c r="R6131" s="1">
        <f>+-Table1[[#This Row],[Current Total ADJUSTMENT_AMOUNT]]+Table1[[#This Row],[Adj Total ADJUSTMENT_AMOUNT]]</f>
        <v>527844.49</v>
      </c>
      <c r="S6131" s="1">
        <f>-Table1[[#This Row],[Current Total CHARGE_AMOUNT]]+Table1[[#This Row],[Adj Total CHARGE_AMOUNT]]</f>
        <v>747358.65</v>
      </c>
      <c r="T6131" s="1">
        <f>+Table1[[#This Row],[Adj Total TOTAL_COST]]-Table1[[#This Row],[Current Total TOTAL_COST]]</f>
        <v>104985.7116</v>
      </c>
      <c r="U6131" s="1">
        <f>+Table1[[#This Row],[Adj Total CONTRIBUTION_MARGIN]]-Table1[[#This Row],[Current Total CONTRIBUTION_MARGIN]]</f>
        <v>163737.91</v>
      </c>
      <c r="V6131" s="1">
        <f>+Table1[[#This Row],[Adj Total OPERATING_MARGIN]]-Table1[[#This Row],[Current Total OPERATING_MARGIN]]</f>
        <v>129039.01999999999</v>
      </c>
    </row>
    <row r="6132" spans="1:22" x14ac:dyDescent="0.3">
      <c r="A6132" t="s">
        <v>16</v>
      </c>
      <c r="B6132">
        <v>2020</v>
      </c>
      <c r="C6132" t="s">
        <v>29</v>
      </c>
      <c r="D6132" t="s">
        <v>57</v>
      </c>
      <c r="E6132" s="2">
        <v>722</v>
      </c>
      <c r="F6132" s="1">
        <v>912605.82</v>
      </c>
      <c r="G6132" s="1">
        <v>1366241.77</v>
      </c>
      <c r="H6132" s="1">
        <v>559319.99140000006</v>
      </c>
      <c r="I6132" s="1">
        <v>129921.03</v>
      </c>
      <c r="J6132" s="1">
        <v>-108541.14</v>
      </c>
      <c r="K6132" s="2">
        <v>471</v>
      </c>
      <c r="L6132" s="1">
        <v>162479.20000000001</v>
      </c>
      <c r="M6132" s="1">
        <v>215830.43</v>
      </c>
      <c r="N6132" s="1">
        <v>31624.6482</v>
      </c>
      <c r="O6132" s="1">
        <v>33007.040000000001</v>
      </c>
      <c r="P6132" s="1">
        <v>21288.639999999999</v>
      </c>
      <c r="Q6132" s="2">
        <f>-+Table1[[#This Row],[Current Record Count]]+Table1[[#This Row],[Adj Record Count]]</f>
        <v>-251</v>
      </c>
      <c r="R6132" s="1">
        <f>+-Table1[[#This Row],[Current Total ADJUSTMENT_AMOUNT]]+Table1[[#This Row],[Adj Total ADJUSTMENT_AMOUNT]]</f>
        <v>-750126.61999999988</v>
      </c>
      <c r="S6132" s="1">
        <f>-Table1[[#This Row],[Current Total CHARGE_AMOUNT]]+Table1[[#This Row],[Adj Total CHARGE_AMOUNT]]</f>
        <v>-1150411.3400000001</v>
      </c>
      <c r="T6132" s="1">
        <f>+Table1[[#This Row],[Adj Total TOTAL_COST]]-Table1[[#This Row],[Current Total TOTAL_COST]]</f>
        <v>-527695.3432</v>
      </c>
      <c r="U6132" s="1">
        <f>+Table1[[#This Row],[Adj Total CONTRIBUTION_MARGIN]]-Table1[[#This Row],[Current Total CONTRIBUTION_MARGIN]]</f>
        <v>-96913.989999999991</v>
      </c>
      <c r="V6132" s="1">
        <f>+Table1[[#This Row],[Adj Total OPERATING_MARGIN]]-Table1[[#This Row],[Current Total OPERATING_MARGIN]]</f>
        <v>129829.78</v>
      </c>
    </row>
    <row r="6133" spans="1:22" x14ac:dyDescent="0.3">
      <c r="A6133" t="s">
        <v>27</v>
      </c>
      <c r="B6133">
        <v>2021</v>
      </c>
      <c r="C6133" t="s">
        <v>28</v>
      </c>
      <c r="D6133" t="s">
        <v>28</v>
      </c>
      <c r="E6133" s="2">
        <v>1</v>
      </c>
      <c r="F6133" s="1">
        <v>10508.36</v>
      </c>
      <c r="G6133" s="1">
        <v>10821.62</v>
      </c>
      <c r="H6133" s="1">
        <v>2052.4423999999999</v>
      </c>
      <c r="I6133" s="1">
        <v>-1136.28</v>
      </c>
      <c r="J6133" s="1">
        <v>-1527.47</v>
      </c>
      <c r="K6133" s="2">
        <v>28</v>
      </c>
      <c r="L6133" s="1">
        <v>663952.75</v>
      </c>
      <c r="M6133" s="1">
        <v>864169.29</v>
      </c>
      <c r="N6133" s="1">
        <v>77567.9274</v>
      </c>
      <c r="O6133" s="1">
        <v>149212.53</v>
      </c>
      <c r="P6133" s="1">
        <v>128529.49</v>
      </c>
      <c r="Q6133" s="2">
        <f>-+Table1[[#This Row],[Current Record Count]]+Table1[[#This Row],[Adj Record Count]]</f>
        <v>27</v>
      </c>
      <c r="R6133" s="1">
        <f>+-Table1[[#This Row],[Current Total ADJUSTMENT_AMOUNT]]+Table1[[#This Row],[Adj Total ADJUSTMENT_AMOUNT]]</f>
        <v>653444.39</v>
      </c>
      <c r="S6133" s="1">
        <f>-Table1[[#This Row],[Current Total CHARGE_AMOUNT]]+Table1[[#This Row],[Adj Total CHARGE_AMOUNT]]</f>
        <v>853347.67</v>
      </c>
      <c r="T6133" s="1">
        <f>+Table1[[#This Row],[Adj Total TOTAL_COST]]-Table1[[#This Row],[Current Total TOTAL_COST]]</f>
        <v>75515.485000000001</v>
      </c>
      <c r="U6133" s="1">
        <f>+Table1[[#This Row],[Adj Total CONTRIBUTION_MARGIN]]-Table1[[#This Row],[Current Total CONTRIBUTION_MARGIN]]</f>
        <v>150348.81</v>
      </c>
      <c r="V6133" s="1">
        <f>+Table1[[#This Row],[Adj Total OPERATING_MARGIN]]-Table1[[#This Row],[Current Total OPERATING_MARGIN]]</f>
        <v>130056.96000000001</v>
      </c>
    </row>
    <row r="6134" spans="1:22" x14ac:dyDescent="0.3">
      <c r="A6134" t="s">
        <v>25</v>
      </c>
      <c r="B6134">
        <v>2025</v>
      </c>
      <c r="C6134" t="s">
        <v>47</v>
      </c>
      <c r="D6134" t="s">
        <v>63</v>
      </c>
      <c r="E6134" s="2">
        <v>268</v>
      </c>
      <c r="F6134" s="1">
        <v>1410143.94</v>
      </c>
      <c r="G6134" s="1">
        <v>1687347.79</v>
      </c>
      <c r="H6134" s="1">
        <v>122541.609</v>
      </c>
      <c r="I6134" s="1">
        <v>145450.71</v>
      </c>
      <c r="J6134" s="1">
        <v>104441.56</v>
      </c>
      <c r="K6134" s="2">
        <v>564</v>
      </c>
      <c r="L6134" s="1">
        <v>2998365.71</v>
      </c>
      <c r="M6134" s="1">
        <v>3823732.97</v>
      </c>
      <c r="N6134" s="1">
        <v>433313.27470000001</v>
      </c>
      <c r="O6134" s="1">
        <v>373315.05</v>
      </c>
      <c r="P6134" s="1">
        <v>236115.27</v>
      </c>
      <c r="Q6134" s="2">
        <f>-+Table1[[#This Row],[Current Record Count]]+Table1[[#This Row],[Adj Record Count]]</f>
        <v>296</v>
      </c>
      <c r="R6134" s="1">
        <f>+-Table1[[#This Row],[Current Total ADJUSTMENT_AMOUNT]]+Table1[[#This Row],[Adj Total ADJUSTMENT_AMOUNT]]</f>
        <v>1588221.77</v>
      </c>
      <c r="S6134" s="1">
        <f>-Table1[[#This Row],[Current Total CHARGE_AMOUNT]]+Table1[[#This Row],[Adj Total CHARGE_AMOUNT]]</f>
        <v>2136385.1800000002</v>
      </c>
      <c r="T6134" s="1">
        <f>+Table1[[#This Row],[Adj Total TOTAL_COST]]-Table1[[#This Row],[Current Total TOTAL_COST]]</f>
        <v>310771.66570000001</v>
      </c>
      <c r="U6134" s="1">
        <f>+Table1[[#This Row],[Adj Total CONTRIBUTION_MARGIN]]-Table1[[#This Row],[Current Total CONTRIBUTION_MARGIN]]</f>
        <v>227864.34</v>
      </c>
      <c r="V6134" s="1">
        <f>+Table1[[#This Row],[Adj Total OPERATING_MARGIN]]-Table1[[#This Row],[Current Total OPERATING_MARGIN]]</f>
        <v>131673.71</v>
      </c>
    </row>
    <row r="6135" spans="1:22" x14ac:dyDescent="0.3">
      <c r="A6135" t="s">
        <v>31</v>
      </c>
      <c r="B6135">
        <v>2024</v>
      </c>
      <c r="C6135" t="s">
        <v>92</v>
      </c>
      <c r="D6135" t="s">
        <v>92</v>
      </c>
      <c r="E6135" s="2">
        <v>17</v>
      </c>
      <c r="F6135" s="1">
        <v>21949.8</v>
      </c>
      <c r="G6135" s="1">
        <v>30544.27</v>
      </c>
      <c r="H6135" s="1">
        <v>138343.3236</v>
      </c>
      <c r="I6135" s="1">
        <v>-116639.45</v>
      </c>
      <c r="J6135" s="1">
        <v>-131625.91</v>
      </c>
      <c r="K6135" s="2">
        <v>2</v>
      </c>
      <c r="L6135" s="1">
        <v>1114.94</v>
      </c>
      <c r="M6135" s="1">
        <v>1209.9000000000001</v>
      </c>
      <c r="N6135" s="1">
        <v>241.8133</v>
      </c>
      <c r="O6135" s="1">
        <v>169.63</v>
      </c>
      <c r="P6135" s="1">
        <v>109.08</v>
      </c>
      <c r="Q6135" s="2">
        <f>-+Table1[[#This Row],[Current Record Count]]+Table1[[#This Row],[Adj Record Count]]</f>
        <v>-15</v>
      </c>
      <c r="R6135" s="1">
        <f>+-Table1[[#This Row],[Current Total ADJUSTMENT_AMOUNT]]+Table1[[#This Row],[Adj Total ADJUSTMENT_AMOUNT]]</f>
        <v>-20834.86</v>
      </c>
      <c r="S6135" s="1">
        <f>-Table1[[#This Row],[Current Total CHARGE_AMOUNT]]+Table1[[#This Row],[Adj Total CHARGE_AMOUNT]]</f>
        <v>-29334.37</v>
      </c>
      <c r="T6135" s="1">
        <f>+Table1[[#This Row],[Adj Total TOTAL_COST]]-Table1[[#This Row],[Current Total TOTAL_COST]]</f>
        <v>-138101.51029999999</v>
      </c>
      <c r="U6135" s="1">
        <f>+Table1[[#This Row],[Adj Total CONTRIBUTION_MARGIN]]-Table1[[#This Row],[Current Total CONTRIBUTION_MARGIN]]</f>
        <v>116809.08</v>
      </c>
      <c r="V6135" s="1">
        <f>+Table1[[#This Row],[Adj Total OPERATING_MARGIN]]-Table1[[#This Row],[Current Total OPERATING_MARGIN]]</f>
        <v>131734.99</v>
      </c>
    </row>
    <row r="6136" spans="1:22" x14ac:dyDescent="0.3">
      <c r="A6136" t="s">
        <v>33</v>
      </c>
      <c r="B6136">
        <v>2024</v>
      </c>
      <c r="C6136" t="s">
        <v>23</v>
      </c>
      <c r="D6136" t="s">
        <v>77</v>
      </c>
      <c r="E6136" s="2">
        <v>1265</v>
      </c>
      <c r="F6136" s="1">
        <v>1243574.0900000001</v>
      </c>
      <c r="G6136" s="1">
        <v>1589436.59</v>
      </c>
      <c r="H6136" s="1">
        <v>717149.30429999996</v>
      </c>
      <c r="I6136" s="1">
        <v>192468</v>
      </c>
      <c r="J6136" s="1">
        <v>-134290.12</v>
      </c>
      <c r="K6136" s="2">
        <v>1</v>
      </c>
      <c r="L6136" s="1">
        <v>6986.37</v>
      </c>
      <c r="M6136" s="1">
        <v>7850.15</v>
      </c>
      <c r="N6136" s="1">
        <v>2300.8888000000002</v>
      </c>
      <c r="O6136" s="1">
        <v>-1230.3699999999999</v>
      </c>
      <c r="P6136" s="1">
        <v>-1447.32</v>
      </c>
      <c r="Q6136" s="2">
        <f>-+Table1[[#This Row],[Current Record Count]]+Table1[[#This Row],[Adj Record Count]]</f>
        <v>-1264</v>
      </c>
      <c r="R6136" s="1">
        <f>+-Table1[[#This Row],[Current Total ADJUSTMENT_AMOUNT]]+Table1[[#This Row],[Adj Total ADJUSTMENT_AMOUNT]]</f>
        <v>-1236587.72</v>
      </c>
      <c r="S6136" s="1">
        <f>-Table1[[#This Row],[Current Total CHARGE_AMOUNT]]+Table1[[#This Row],[Adj Total CHARGE_AMOUNT]]</f>
        <v>-1581586.4400000002</v>
      </c>
      <c r="T6136" s="1">
        <f>+Table1[[#This Row],[Adj Total TOTAL_COST]]-Table1[[#This Row],[Current Total TOTAL_COST]]</f>
        <v>-714848.4155</v>
      </c>
      <c r="U6136" s="1">
        <f>+Table1[[#This Row],[Adj Total CONTRIBUTION_MARGIN]]-Table1[[#This Row],[Current Total CONTRIBUTION_MARGIN]]</f>
        <v>-193698.37</v>
      </c>
      <c r="V6136" s="1">
        <f>+Table1[[#This Row],[Adj Total OPERATING_MARGIN]]-Table1[[#This Row],[Current Total OPERATING_MARGIN]]</f>
        <v>132842.79999999999</v>
      </c>
    </row>
    <row r="6137" spans="1:22" x14ac:dyDescent="0.3">
      <c r="A6137" t="s">
        <v>35</v>
      </c>
      <c r="B6137">
        <v>2020</v>
      </c>
      <c r="C6137" t="s">
        <v>17</v>
      </c>
      <c r="D6137" t="s">
        <v>59</v>
      </c>
      <c r="E6137" s="2">
        <v>43</v>
      </c>
      <c r="F6137" s="1">
        <v>78416.81</v>
      </c>
      <c r="G6137" s="1">
        <v>99902.89</v>
      </c>
      <c r="H6137" s="1">
        <v>156043.2513</v>
      </c>
      <c r="I6137" s="1">
        <v>-61290.81</v>
      </c>
      <c r="J6137" s="1">
        <v>-134576.26</v>
      </c>
      <c r="K6137" s="2">
        <v>16</v>
      </c>
      <c r="L6137" s="1">
        <v>13923</v>
      </c>
      <c r="M6137" s="1">
        <v>18507.78</v>
      </c>
      <c r="N6137" s="1">
        <v>5129.7776000000003</v>
      </c>
      <c r="O6137" s="1">
        <v>1117.01</v>
      </c>
      <c r="P6137" s="1">
        <v>-558.26</v>
      </c>
      <c r="Q6137" s="2">
        <f>-+Table1[[#This Row],[Current Record Count]]+Table1[[#This Row],[Adj Record Count]]</f>
        <v>-27</v>
      </c>
      <c r="R6137" s="1">
        <f>+-Table1[[#This Row],[Current Total ADJUSTMENT_AMOUNT]]+Table1[[#This Row],[Adj Total ADJUSTMENT_AMOUNT]]</f>
        <v>-64493.81</v>
      </c>
      <c r="S6137" s="1">
        <f>-Table1[[#This Row],[Current Total CHARGE_AMOUNT]]+Table1[[#This Row],[Adj Total CHARGE_AMOUNT]]</f>
        <v>-81395.11</v>
      </c>
      <c r="T6137" s="1">
        <f>+Table1[[#This Row],[Adj Total TOTAL_COST]]-Table1[[#This Row],[Current Total TOTAL_COST]]</f>
        <v>-150913.4737</v>
      </c>
      <c r="U6137" s="1">
        <f>+Table1[[#This Row],[Adj Total CONTRIBUTION_MARGIN]]-Table1[[#This Row],[Current Total CONTRIBUTION_MARGIN]]</f>
        <v>62407.82</v>
      </c>
      <c r="V6137" s="1">
        <f>+Table1[[#This Row],[Adj Total OPERATING_MARGIN]]-Table1[[#This Row],[Current Total OPERATING_MARGIN]]</f>
        <v>134018</v>
      </c>
    </row>
    <row r="6138" spans="1:22" x14ac:dyDescent="0.3">
      <c r="A6138" t="s">
        <v>22</v>
      </c>
      <c r="B6138">
        <v>2023</v>
      </c>
      <c r="C6138" t="s">
        <v>29</v>
      </c>
      <c r="D6138" t="s">
        <v>57</v>
      </c>
      <c r="E6138" s="2">
        <v>14767</v>
      </c>
      <c r="F6138" s="1">
        <v>9902587.9600000009</v>
      </c>
      <c r="G6138" s="1">
        <v>13077329.02</v>
      </c>
      <c r="H6138" s="1">
        <v>7604024.6168999998</v>
      </c>
      <c r="I6138" s="1">
        <v>-358030.29</v>
      </c>
      <c r="J6138" s="1">
        <v>-2704449.63</v>
      </c>
      <c r="K6138" s="2">
        <v>14283</v>
      </c>
      <c r="L6138" s="1">
        <v>8712058.9800000004</v>
      </c>
      <c r="M6138" s="1">
        <v>11586979.199999999</v>
      </c>
      <c r="N6138" s="1">
        <v>7130079.6605000002</v>
      </c>
      <c r="O6138" s="1">
        <v>-356712.8</v>
      </c>
      <c r="P6138" s="1">
        <v>-2569980.64</v>
      </c>
      <c r="Q6138" s="2">
        <f>-+Table1[[#This Row],[Current Record Count]]+Table1[[#This Row],[Adj Record Count]]</f>
        <v>-484</v>
      </c>
      <c r="R6138" s="1">
        <f>+-Table1[[#This Row],[Current Total ADJUSTMENT_AMOUNT]]+Table1[[#This Row],[Adj Total ADJUSTMENT_AMOUNT]]</f>
        <v>-1190528.9800000004</v>
      </c>
      <c r="S6138" s="1">
        <f>-Table1[[#This Row],[Current Total CHARGE_AMOUNT]]+Table1[[#This Row],[Adj Total CHARGE_AMOUNT]]</f>
        <v>-1490349.8200000003</v>
      </c>
      <c r="T6138" s="1">
        <f>+Table1[[#This Row],[Adj Total TOTAL_COST]]-Table1[[#This Row],[Current Total TOTAL_COST]]</f>
        <v>-473944.95639999956</v>
      </c>
      <c r="U6138" s="1">
        <f>+Table1[[#This Row],[Adj Total CONTRIBUTION_MARGIN]]-Table1[[#This Row],[Current Total CONTRIBUTION_MARGIN]]</f>
        <v>1317.4899999999907</v>
      </c>
      <c r="V6138" s="1">
        <f>+Table1[[#This Row],[Adj Total OPERATING_MARGIN]]-Table1[[#This Row],[Current Total OPERATING_MARGIN]]</f>
        <v>134468.98999999976</v>
      </c>
    </row>
    <row r="6139" spans="1:22" x14ac:dyDescent="0.3">
      <c r="A6139" t="s">
        <v>25</v>
      </c>
      <c r="B6139">
        <v>2021</v>
      </c>
      <c r="C6139" t="s">
        <v>17</v>
      </c>
      <c r="D6139" t="s">
        <v>59</v>
      </c>
      <c r="E6139" s="2">
        <v>102</v>
      </c>
      <c r="F6139" s="1">
        <v>342596.63</v>
      </c>
      <c r="G6139" s="1">
        <v>468373.62</v>
      </c>
      <c r="H6139" s="1">
        <v>61056.589399999997</v>
      </c>
      <c r="I6139" s="1">
        <v>91594</v>
      </c>
      <c r="J6139" s="1">
        <v>74869.31</v>
      </c>
      <c r="K6139" s="2">
        <v>478</v>
      </c>
      <c r="L6139" s="1">
        <v>1790766.85</v>
      </c>
      <c r="M6139" s="1">
        <v>2365189.33</v>
      </c>
      <c r="N6139" s="1">
        <v>436368.54259999999</v>
      </c>
      <c r="O6139" s="1">
        <v>333951.09000000003</v>
      </c>
      <c r="P6139" s="1">
        <v>209459.49</v>
      </c>
      <c r="Q6139" s="2">
        <f>-+Table1[[#This Row],[Current Record Count]]+Table1[[#This Row],[Adj Record Count]]</f>
        <v>376</v>
      </c>
      <c r="R6139" s="1">
        <f>+-Table1[[#This Row],[Current Total ADJUSTMENT_AMOUNT]]+Table1[[#This Row],[Adj Total ADJUSTMENT_AMOUNT]]</f>
        <v>1448170.2200000002</v>
      </c>
      <c r="S6139" s="1">
        <f>-Table1[[#This Row],[Current Total CHARGE_AMOUNT]]+Table1[[#This Row],[Adj Total CHARGE_AMOUNT]]</f>
        <v>1896815.71</v>
      </c>
      <c r="T6139" s="1">
        <f>+Table1[[#This Row],[Adj Total TOTAL_COST]]-Table1[[#This Row],[Current Total TOTAL_COST]]</f>
        <v>375311.95319999999</v>
      </c>
      <c r="U6139" s="1">
        <f>+Table1[[#This Row],[Adj Total CONTRIBUTION_MARGIN]]-Table1[[#This Row],[Current Total CONTRIBUTION_MARGIN]]</f>
        <v>242357.09000000003</v>
      </c>
      <c r="V6139" s="1">
        <f>+Table1[[#This Row],[Adj Total OPERATING_MARGIN]]-Table1[[#This Row],[Current Total OPERATING_MARGIN]]</f>
        <v>134590.18</v>
      </c>
    </row>
    <row r="6140" spans="1:22" x14ac:dyDescent="0.3">
      <c r="A6140" t="s">
        <v>81</v>
      </c>
      <c r="B6140">
        <v>2023</v>
      </c>
      <c r="C6140" t="s">
        <v>51</v>
      </c>
      <c r="D6140" t="s">
        <v>51</v>
      </c>
      <c r="E6140" s="2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2">
        <v>338</v>
      </c>
      <c r="L6140" s="1">
        <v>3313414.61</v>
      </c>
      <c r="M6140" s="1">
        <v>4464442.07</v>
      </c>
      <c r="N6140" s="1">
        <v>1253578.1058</v>
      </c>
      <c r="O6140" s="1">
        <v>454411.46</v>
      </c>
      <c r="P6140" s="1">
        <v>135155.71</v>
      </c>
      <c r="Q6140" s="2">
        <f>-+Table1[[#This Row],[Current Record Count]]+Table1[[#This Row],[Adj Record Count]]</f>
        <v>338</v>
      </c>
      <c r="R6140" s="1">
        <f>+-Table1[[#This Row],[Current Total ADJUSTMENT_AMOUNT]]+Table1[[#This Row],[Adj Total ADJUSTMENT_AMOUNT]]</f>
        <v>3313414.61</v>
      </c>
      <c r="S6140" s="1">
        <f>-Table1[[#This Row],[Current Total CHARGE_AMOUNT]]+Table1[[#This Row],[Adj Total CHARGE_AMOUNT]]</f>
        <v>4464442.07</v>
      </c>
      <c r="T6140" s="1">
        <f>+Table1[[#This Row],[Adj Total TOTAL_COST]]-Table1[[#This Row],[Current Total TOTAL_COST]]</f>
        <v>1253578.1058</v>
      </c>
      <c r="U6140" s="1">
        <f>+Table1[[#This Row],[Adj Total CONTRIBUTION_MARGIN]]-Table1[[#This Row],[Current Total CONTRIBUTION_MARGIN]]</f>
        <v>454411.46</v>
      </c>
      <c r="V6140" s="1">
        <f>+Table1[[#This Row],[Adj Total OPERATING_MARGIN]]-Table1[[#This Row],[Current Total OPERATING_MARGIN]]</f>
        <v>135155.71</v>
      </c>
    </row>
    <row r="6141" spans="1:22" x14ac:dyDescent="0.3">
      <c r="A6141" t="s">
        <v>74</v>
      </c>
      <c r="B6141">
        <v>2024</v>
      </c>
      <c r="C6141" t="s">
        <v>51</v>
      </c>
      <c r="D6141" t="s">
        <v>51</v>
      </c>
      <c r="E6141" s="2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2">
        <v>4891</v>
      </c>
      <c r="L6141" s="1">
        <v>938654.71</v>
      </c>
      <c r="M6141" s="1">
        <v>1411596.25</v>
      </c>
      <c r="N6141" s="1">
        <v>462401.13040000002</v>
      </c>
      <c r="O6141" s="1">
        <v>287541.49</v>
      </c>
      <c r="P6141" s="1">
        <v>136134.26999999999</v>
      </c>
      <c r="Q6141" s="2">
        <f>-+Table1[[#This Row],[Current Record Count]]+Table1[[#This Row],[Adj Record Count]]</f>
        <v>4891</v>
      </c>
      <c r="R6141" s="1">
        <f>+-Table1[[#This Row],[Current Total ADJUSTMENT_AMOUNT]]+Table1[[#This Row],[Adj Total ADJUSTMENT_AMOUNT]]</f>
        <v>938654.71</v>
      </c>
      <c r="S6141" s="1">
        <f>-Table1[[#This Row],[Current Total CHARGE_AMOUNT]]+Table1[[#This Row],[Adj Total CHARGE_AMOUNT]]</f>
        <v>1411596.25</v>
      </c>
      <c r="T6141" s="1">
        <f>+Table1[[#This Row],[Adj Total TOTAL_COST]]-Table1[[#This Row],[Current Total TOTAL_COST]]</f>
        <v>462401.13040000002</v>
      </c>
      <c r="U6141" s="1">
        <f>+Table1[[#This Row],[Adj Total CONTRIBUTION_MARGIN]]-Table1[[#This Row],[Current Total CONTRIBUTION_MARGIN]]</f>
        <v>287541.49</v>
      </c>
      <c r="V6141" s="1">
        <f>+Table1[[#This Row],[Adj Total OPERATING_MARGIN]]-Table1[[#This Row],[Current Total OPERATING_MARGIN]]</f>
        <v>136134.26999999999</v>
      </c>
    </row>
    <row r="6142" spans="1:22" x14ac:dyDescent="0.3">
      <c r="A6142" t="s">
        <v>25</v>
      </c>
      <c r="B6142">
        <v>2021</v>
      </c>
      <c r="C6142" t="s">
        <v>17</v>
      </c>
      <c r="D6142" t="s">
        <v>66</v>
      </c>
      <c r="E6142" s="2">
        <v>180</v>
      </c>
      <c r="F6142" s="1">
        <v>386642.75</v>
      </c>
      <c r="G6142" s="1">
        <v>585467.84</v>
      </c>
      <c r="H6142" s="1">
        <v>53448.117599999998</v>
      </c>
      <c r="I6142" s="1">
        <v>171654.91</v>
      </c>
      <c r="J6142" s="1">
        <v>155716.85</v>
      </c>
      <c r="K6142" s="2">
        <v>347</v>
      </c>
      <c r="L6142" s="1">
        <v>754361.89</v>
      </c>
      <c r="M6142" s="1">
        <v>1190212.8</v>
      </c>
      <c r="N6142" s="1">
        <v>162792.21729999999</v>
      </c>
      <c r="O6142" s="1">
        <v>342536.57</v>
      </c>
      <c r="P6142" s="1">
        <v>292392.62</v>
      </c>
      <c r="Q6142" s="2">
        <f>-+Table1[[#This Row],[Current Record Count]]+Table1[[#This Row],[Adj Record Count]]</f>
        <v>167</v>
      </c>
      <c r="R6142" s="1">
        <f>+-Table1[[#This Row],[Current Total ADJUSTMENT_AMOUNT]]+Table1[[#This Row],[Adj Total ADJUSTMENT_AMOUNT]]</f>
        <v>367719.14</v>
      </c>
      <c r="S6142" s="1">
        <f>-Table1[[#This Row],[Current Total CHARGE_AMOUNT]]+Table1[[#This Row],[Adj Total CHARGE_AMOUNT]]</f>
        <v>604744.96000000008</v>
      </c>
      <c r="T6142" s="1">
        <f>+Table1[[#This Row],[Adj Total TOTAL_COST]]-Table1[[#This Row],[Current Total TOTAL_COST]]</f>
        <v>109344.09969999999</v>
      </c>
      <c r="U6142" s="1">
        <f>+Table1[[#This Row],[Adj Total CONTRIBUTION_MARGIN]]-Table1[[#This Row],[Current Total CONTRIBUTION_MARGIN]]</f>
        <v>170881.66</v>
      </c>
      <c r="V6142" s="1">
        <f>+Table1[[#This Row],[Adj Total OPERATING_MARGIN]]-Table1[[#This Row],[Current Total OPERATING_MARGIN]]</f>
        <v>136675.76999999999</v>
      </c>
    </row>
    <row r="6143" spans="1:22" x14ac:dyDescent="0.3">
      <c r="A6143" t="s">
        <v>16</v>
      </c>
      <c r="B6143">
        <v>2024</v>
      </c>
      <c r="C6143" t="s">
        <v>72</v>
      </c>
      <c r="D6143" t="s">
        <v>72</v>
      </c>
      <c r="E6143" s="2">
        <v>301</v>
      </c>
      <c r="F6143" s="1">
        <v>557366.87</v>
      </c>
      <c r="G6143" s="1">
        <v>662400.59</v>
      </c>
      <c r="H6143" s="1">
        <v>272320.8419</v>
      </c>
      <c r="I6143" s="1">
        <v>-46092.75</v>
      </c>
      <c r="J6143" s="1">
        <v>-145188.89000000001</v>
      </c>
      <c r="K6143" s="2">
        <v>271</v>
      </c>
      <c r="L6143" s="1">
        <v>202682.63</v>
      </c>
      <c r="M6143" s="1">
        <v>240142.3</v>
      </c>
      <c r="N6143" s="1">
        <v>44218.817000000003</v>
      </c>
      <c r="O6143" s="1">
        <v>3673.67</v>
      </c>
      <c r="P6143" s="1">
        <v>-4233.17</v>
      </c>
      <c r="Q6143" s="2">
        <f>-+Table1[[#This Row],[Current Record Count]]+Table1[[#This Row],[Adj Record Count]]</f>
        <v>-30</v>
      </c>
      <c r="R6143" s="1">
        <f>+-Table1[[#This Row],[Current Total ADJUSTMENT_AMOUNT]]+Table1[[#This Row],[Adj Total ADJUSTMENT_AMOUNT]]</f>
        <v>-354684.24</v>
      </c>
      <c r="S6143" s="1">
        <f>-Table1[[#This Row],[Current Total CHARGE_AMOUNT]]+Table1[[#This Row],[Adj Total CHARGE_AMOUNT]]</f>
        <v>-422258.29</v>
      </c>
      <c r="T6143" s="1">
        <f>+Table1[[#This Row],[Adj Total TOTAL_COST]]-Table1[[#This Row],[Current Total TOTAL_COST]]</f>
        <v>-228102.02489999999</v>
      </c>
      <c r="U6143" s="1">
        <f>+Table1[[#This Row],[Adj Total CONTRIBUTION_MARGIN]]-Table1[[#This Row],[Current Total CONTRIBUTION_MARGIN]]</f>
        <v>49766.42</v>
      </c>
      <c r="V6143" s="1">
        <f>+Table1[[#This Row],[Adj Total OPERATING_MARGIN]]-Table1[[#This Row],[Current Total OPERATING_MARGIN]]</f>
        <v>140955.72</v>
      </c>
    </row>
    <row r="6144" spans="1:22" x14ac:dyDescent="0.3">
      <c r="A6144" t="s">
        <v>54</v>
      </c>
      <c r="B6144">
        <v>2023</v>
      </c>
      <c r="C6144" t="s">
        <v>28</v>
      </c>
      <c r="D6144" t="s">
        <v>28</v>
      </c>
      <c r="E6144" s="2">
        <v>1</v>
      </c>
      <c r="F6144" s="1">
        <v>10558.25</v>
      </c>
      <c r="G6144" s="1">
        <v>10558.25</v>
      </c>
      <c r="H6144" s="1">
        <v>406.71870000000001</v>
      </c>
      <c r="I6144" s="1">
        <v>170.66</v>
      </c>
      <c r="J6144" s="1">
        <v>48.27</v>
      </c>
      <c r="K6144" s="2">
        <v>92</v>
      </c>
      <c r="L6144" s="1">
        <v>669904.77</v>
      </c>
      <c r="M6144" s="1">
        <v>894037.91</v>
      </c>
      <c r="N6144" s="1">
        <v>128194.5972</v>
      </c>
      <c r="O6144" s="1">
        <v>185230.72</v>
      </c>
      <c r="P6144" s="1">
        <v>144476.84</v>
      </c>
      <c r="Q6144" s="2">
        <f>-+Table1[[#This Row],[Current Record Count]]+Table1[[#This Row],[Adj Record Count]]</f>
        <v>91</v>
      </c>
      <c r="R6144" s="1">
        <f>+-Table1[[#This Row],[Current Total ADJUSTMENT_AMOUNT]]+Table1[[#This Row],[Adj Total ADJUSTMENT_AMOUNT]]</f>
        <v>659346.52</v>
      </c>
      <c r="S6144" s="1">
        <f>-Table1[[#This Row],[Current Total CHARGE_AMOUNT]]+Table1[[#This Row],[Adj Total CHARGE_AMOUNT]]</f>
        <v>883479.66</v>
      </c>
      <c r="T6144" s="1">
        <f>+Table1[[#This Row],[Adj Total TOTAL_COST]]-Table1[[#This Row],[Current Total TOTAL_COST]]</f>
        <v>127787.87850000001</v>
      </c>
      <c r="U6144" s="1">
        <f>+Table1[[#This Row],[Adj Total CONTRIBUTION_MARGIN]]-Table1[[#This Row],[Current Total CONTRIBUTION_MARGIN]]</f>
        <v>185060.06</v>
      </c>
      <c r="V6144" s="1">
        <f>+Table1[[#This Row],[Adj Total OPERATING_MARGIN]]-Table1[[#This Row],[Current Total OPERATING_MARGIN]]</f>
        <v>144428.57</v>
      </c>
    </row>
    <row r="6145" spans="1:22" x14ac:dyDescent="0.3">
      <c r="A6145" t="s">
        <v>16</v>
      </c>
      <c r="B6145">
        <v>2020</v>
      </c>
      <c r="C6145" t="s">
        <v>20</v>
      </c>
      <c r="D6145" t="s">
        <v>49</v>
      </c>
      <c r="E6145" s="2">
        <v>375</v>
      </c>
      <c r="F6145" s="1">
        <v>1725808.33</v>
      </c>
      <c r="G6145" s="1">
        <v>2652778.36</v>
      </c>
      <c r="H6145" s="1">
        <v>1048869.1808</v>
      </c>
      <c r="I6145" s="1">
        <v>4385.6400000000003</v>
      </c>
      <c r="J6145" s="1">
        <v>-135126.24</v>
      </c>
      <c r="K6145" s="2">
        <v>135</v>
      </c>
      <c r="L6145" s="1">
        <v>53799.14</v>
      </c>
      <c r="M6145" s="1">
        <v>76591.759999999995</v>
      </c>
      <c r="N6145" s="1">
        <v>13410.5116</v>
      </c>
      <c r="O6145" s="1">
        <v>13215.17</v>
      </c>
      <c r="P6145" s="1">
        <v>9352.69</v>
      </c>
      <c r="Q6145" s="2">
        <f>-+Table1[[#This Row],[Current Record Count]]+Table1[[#This Row],[Adj Record Count]]</f>
        <v>-240</v>
      </c>
      <c r="R6145" s="1">
        <f>+-Table1[[#This Row],[Current Total ADJUSTMENT_AMOUNT]]+Table1[[#This Row],[Adj Total ADJUSTMENT_AMOUNT]]</f>
        <v>-1672009.1900000002</v>
      </c>
      <c r="S6145" s="1">
        <f>-Table1[[#This Row],[Current Total CHARGE_AMOUNT]]+Table1[[#This Row],[Adj Total CHARGE_AMOUNT]]</f>
        <v>-2576186.6</v>
      </c>
      <c r="T6145" s="1">
        <f>+Table1[[#This Row],[Adj Total TOTAL_COST]]-Table1[[#This Row],[Current Total TOTAL_COST]]</f>
        <v>-1035458.6692</v>
      </c>
      <c r="U6145" s="1">
        <f>+Table1[[#This Row],[Adj Total CONTRIBUTION_MARGIN]]-Table1[[#This Row],[Current Total CONTRIBUTION_MARGIN]]</f>
        <v>8829.5299999999988</v>
      </c>
      <c r="V6145" s="1">
        <f>+Table1[[#This Row],[Adj Total OPERATING_MARGIN]]-Table1[[#This Row],[Current Total OPERATING_MARGIN]]</f>
        <v>144478.93</v>
      </c>
    </row>
    <row r="6146" spans="1:22" x14ac:dyDescent="0.3">
      <c r="A6146" t="s">
        <v>33</v>
      </c>
      <c r="B6146">
        <v>2024</v>
      </c>
      <c r="C6146" t="s">
        <v>29</v>
      </c>
      <c r="D6146" t="s">
        <v>43</v>
      </c>
      <c r="E6146" s="2">
        <v>102</v>
      </c>
      <c r="F6146" s="1">
        <v>661506.01</v>
      </c>
      <c r="G6146" s="1">
        <v>973151.92</v>
      </c>
      <c r="H6146" s="1">
        <v>459817.68300000002</v>
      </c>
      <c r="I6146" s="1">
        <v>51244.86</v>
      </c>
      <c r="J6146" s="1">
        <v>-146591.54999999999</v>
      </c>
      <c r="K6146" s="2">
        <v>5</v>
      </c>
      <c r="L6146" s="1">
        <v>1623.61</v>
      </c>
      <c r="M6146" s="1">
        <v>2246.6999999999998</v>
      </c>
      <c r="N6146" s="1">
        <v>705.82119999999998</v>
      </c>
      <c r="O6146" s="1">
        <v>166.41</v>
      </c>
      <c r="P6146" s="1">
        <v>93.34</v>
      </c>
      <c r="Q6146" s="2">
        <f>-+Table1[[#This Row],[Current Record Count]]+Table1[[#This Row],[Adj Record Count]]</f>
        <v>-97</v>
      </c>
      <c r="R6146" s="1">
        <f>+-Table1[[#This Row],[Current Total ADJUSTMENT_AMOUNT]]+Table1[[#This Row],[Adj Total ADJUSTMENT_AMOUNT]]</f>
        <v>-659882.4</v>
      </c>
      <c r="S6146" s="1">
        <f>-Table1[[#This Row],[Current Total CHARGE_AMOUNT]]+Table1[[#This Row],[Adj Total CHARGE_AMOUNT]]</f>
        <v>-970905.22000000009</v>
      </c>
      <c r="T6146" s="1">
        <f>+Table1[[#This Row],[Adj Total TOTAL_COST]]-Table1[[#This Row],[Current Total TOTAL_COST]]</f>
        <v>-459111.86180000001</v>
      </c>
      <c r="U6146" s="1">
        <f>+Table1[[#This Row],[Adj Total CONTRIBUTION_MARGIN]]-Table1[[#This Row],[Current Total CONTRIBUTION_MARGIN]]</f>
        <v>-51078.45</v>
      </c>
      <c r="V6146" s="1">
        <f>+Table1[[#This Row],[Adj Total OPERATING_MARGIN]]-Table1[[#This Row],[Current Total OPERATING_MARGIN]]</f>
        <v>146684.88999999998</v>
      </c>
    </row>
    <row r="6147" spans="1:22" x14ac:dyDescent="0.3">
      <c r="A6147" t="s">
        <v>25</v>
      </c>
      <c r="B6147">
        <v>2025</v>
      </c>
      <c r="C6147" t="s">
        <v>17</v>
      </c>
      <c r="D6147" t="s">
        <v>59</v>
      </c>
      <c r="E6147" s="2">
        <v>122</v>
      </c>
      <c r="F6147" s="1">
        <v>594245.23</v>
      </c>
      <c r="G6147" s="1">
        <v>780204.06</v>
      </c>
      <c r="H6147" s="1">
        <v>56892.871700000003</v>
      </c>
      <c r="I6147" s="1">
        <v>117245.22</v>
      </c>
      <c r="J6147" s="1">
        <v>100190.27</v>
      </c>
      <c r="K6147" s="2">
        <v>377</v>
      </c>
      <c r="L6147" s="1">
        <v>1897666.25</v>
      </c>
      <c r="M6147" s="1">
        <v>2522637.2599999998</v>
      </c>
      <c r="N6147" s="1">
        <v>289066.90399999998</v>
      </c>
      <c r="O6147" s="1">
        <v>327326.61</v>
      </c>
      <c r="P6147" s="1">
        <v>247443.01</v>
      </c>
      <c r="Q6147" s="2">
        <f>-+Table1[[#This Row],[Current Record Count]]+Table1[[#This Row],[Adj Record Count]]</f>
        <v>255</v>
      </c>
      <c r="R6147" s="1">
        <f>+-Table1[[#This Row],[Current Total ADJUSTMENT_AMOUNT]]+Table1[[#This Row],[Adj Total ADJUSTMENT_AMOUNT]]</f>
        <v>1303421.02</v>
      </c>
      <c r="S6147" s="1">
        <f>-Table1[[#This Row],[Current Total CHARGE_AMOUNT]]+Table1[[#This Row],[Adj Total CHARGE_AMOUNT]]</f>
        <v>1742433.1999999997</v>
      </c>
      <c r="T6147" s="1">
        <f>+Table1[[#This Row],[Adj Total TOTAL_COST]]-Table1[[#This Row],[Current Total TOTAL_COST]]</f>
        <v>232174.03229999996</v>
      </c>
      <c r="U6147" s="1">
        <f>+Table1[[#This Row],[Adj Total CONTRIBUTION_MARGIN]]-Table1[[#This Row],[Current Total CONTRIBUTION_MARGIN]]</f>
        <v>210081.38999999998</v>
      </c>
      <c r="V6147" s="1">
        <f>+Table1[[#This Row],[Adj Total OPERATING_MARGIN]]-Table1[[#This Row],[Current Total OPERATING_MARGIN]]</f>
        <v>147252.74</v>
      </c>
    </row>
    <row r="6148" spans="1:22" x14ac:dyDescent="0.3">
      <c r="A6148" t="s">
        <v>33</v>
      </c>
      <c r="B6148">
        <v>2023</v>
      </c>
      <c r="C6148" t="s">
        <v>20</v>
      </c>
      <c r="D6148" t="s">
        <v>55</v>
      </c>
      <c r="E6148" s="2">
        <v>120</v>
      </c>
      <c r="F6148" s="1">
        <v>1242361.32</v>
      </c>
      <c r="G6148" s="1">
        <v>1481499.89</v>
      </c>
      <c r="H6148" s="1">
        <v>531597.16399999999</v>
      </c>
      <c r="I6148" s="1">
        <v>-54496.53</v>
      </c>
      <c r="J6148" s="1">
        <v>-115041.57</v>
      </c>
      <c r="K6148" s="2">
        <v>13</v>
      </c>
      <c r="L6148" s="1">
        <v>131805.04999999999</v>
      </c>
      <c r="M6148" s="1">
        <v>197974.37</v>
      </c>
      <c r="N6148" s="1">
        <v>30863.665700000001</v>
      </c>
      <c r="O6148" s="1">
        <v>39528.28</v>
      </c>
      <c r="P6148" s="1">
        <v>34469.050000000003</v>
      </c>
      <c r="Q6148" s="2">
        <f>-+Table1[[#This Row],[Current Record Count]]+Table1[[#This Row],[Adj Record Count]]</f>
        <v>-107</v>
      </c>
      <c r="R6148" s="1">
        <f>+-Table1[[#This Row],[Current Total ADJUSTMENT_AMOUNT]]+Table1[[#This Row],[Adj Total ADJUSTMENT_AMOUNT]]</f>
        <v>-1110556.27</v>
      </c>
      <c r="S6148" s="1">
        <f>-Table1[[#This Row],[Current Total CHARGE_AMOUNT]]+Table1[[#This Row],[Adj Total CHARGE_AMOUNT]]</f>
        <v>-1283525.52</v>
      </c>
      <c r="T6148" s="1">
        <f>+Table1[[#This Row],[Adj Total TOTAL_COST]]-Table1[[#This Row],[Current Total TOTAL_COST]]</f>
        <v>-500733.49829999998</v>
      </c>
      <c r="U6148" s="1">
        <f>+Table1[[#This Row],[Adj Total CONTRIBUTION_MARGIN]]-Table1[[#This Row],[Current Total CONTRIBUTION_MARGIN]]</f>
        <v>94024.81</v>
      </c>
      <c r="V6148" s="1">
        <f>+Table1[[#This Row],[Adj Total OPERATING_MARGIN]]-Table1[[#This Row],[Current Total OPERATING_MARGIN]]</f>
        <v>149510.62</v>
      </c>
    </row>
    <row r="6149" spans="1:22" x14ac:dyDescent="0.3">
      <c r="A6149" t="s">
        <v>39</v>
      </c>
      <c r="B6149">
        <v>2022</v>
      </c>
      <c r="C6149" t="s">
        <v>29</v>
      </c>
      <c r="D6149" t="s">
        <v>62</v>
      </c>
      <c r="E6149" s="2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2">
        <v>912</v>
      </c>
      <c r="L6149" s="1">
        <v>5248301.76</v>
      </c>
      <c r="M6149" s="1">
        <v>6409665</v>
      </c>
      <c r="N6149" s="1">
        <v>1282746.6714999999</v>
      </c>
      <c r="O6149" s="1">
        <v>552143.69999999995</v>
      </c>
      <c r="P6149" s="1">
        <v>149944.22</v>
      </c>
      <c r="Q6149" s="2">
        <f>-+Table1[[#This Row],[Current Record Count]]+Table1[[#This Row],[Adj Record Count]]</f>
        <v>912</v>
      </c>
      <c r="R6149" s="1">
        <f>+-Table1[[#This Row],[Current Total ADJUSTMENT_AMOUNT]]+Table1[[#This Row],[Adj Total ADJUSTMENT_AMOUNT]]</f>
        <v>5248301.76</v>
      </c>
      <c r="S6149" s="1">
        <f>-Table1[[#This Row],[Current Total CHARGE_AMOUNT]]+Table1[[#This Row],[Adj Total CHARGE_AMOUNT]]</f>
        <v>6409665</v>
      </c>
      <c r="T6149" s="1">
        <f>+Table1[[#This Row],[Adj Total TOTAL_COST]]-Table1[[#This Row],[Current Total TOTAL_COST]]</f>
        <v>1282746.6714999999</v>
      </c>
      <c r="U6149" s="1">
        <f>+Table1[[#This Row],[Adj Total CONTRIBUTION_MARGIN]]-Table1[[#This Row],[Current Total CONTRIBUTION_MARGIN]]</f>
        <v>552143.69999999995</v>
      </c>
      <c r="V6149" s="1">
        <f>+Table1[[#This Row],[Adj Total OPERATING_MARGIN]]-Table1[[#This Row],[Current Total OPERATING_MARGIN]]</f>
        <v>149944.22</v>
      </c>
    </row>
    <row r="6150" spans="1:22" x14ac:dyDescent="0.3">
      <c r="A6150" t="s">
        <v>25</v>
      </c>
      <c r="B6150">
        <v>2021</v>
      </c>
      <c r="C6150" t="s">
        <v>17</v>
      </c>
      <c r="D6150" t="s">
        <v>86</v>
      </c>
      <c r="E6150" s="2">
        <v>222</v>
      </c>
      <c r="F6150" s="1">
        <v>1205345.3500000001</v>
      </c>
      <c r="G6150" s="1">
        <v>1499473.77</v>
      </c>
      <c r="H6150" s="1">
        <v>172697.31419999999</v>
      </c>
      <c r="I6150" s="1">
        <v>194958.49</v>
      </c>
      <c r="J6150" s="1">
        <v>150028</v>
      </c>
      <c r="K6150" s="2">
        <v>517</v>
      </c>
      <c r="L6150" s="1">
        <v>2727799.37</v>
      </c>
      <c r="M6150" s="1">
        <v>3371806.81</v>
      </c>
      <c r="N6150" s="1">
        <v>401067.94540000003</v>
      </c>
      <c r="O6150" s="1">
        <v>407714.76</v>
      </c>
      <c r="P6150" s="1">
        <v>300209.34000000003</v>
      </c>
      <c r="Q6150" s="2">
        <f>-+Table1[[#This Row],[Current Record Count]]+Table1[[#This Row],[Adj Record Count]]</f>
        <v>295</v>
      </c>
      <c r="R6150" s="1">
        <f>+-Table1[[#This Row],[Current Total ADJUSTMENT_AMOUNT]]+Table1[[#This Row],[Adj Total ADJUSTMENT_AMOUNT]]</f>
        <v>1522454.02</v>
      </c>
      <c r="S6150" s="1">
        <f>-Table1[[#This Row],[Current Total CHARGE_AMOUNT]]+Table1[[#This Row],[Adj Total CHARGE_AMOUNT]]</f>
        <v>1872333.04</v>
      </c>
      <c r="T6150" s="1">
        <f>+Table1[[#This Row],[Adj Total TOTAL_COST]]-Table1[[#This Row],[Current Total TOTAL_COST]]</f>
        <v>228370.63120000003</v>
      </c>
      <c r="U6150" s="1">
        <f>+Table1[[#This Row],[Adj Total CONTRIBUTION_MARGIN]]-Table1[[#This Row],[Current Total CONTRIBUTION_MARGIN]]</f>
        <v>212756.27000000002</v>
      </c>
      <c r="V6150" s="1">
        <f>+Table1[[#This Row],[Adj Total OPERATING_MARGIN]]-Table1[[#This Row],[Current Total OPERATING_MARGIN]]</f>
        <v>150181.34000000003</v>
      </c>
    </row>
    <row r="6151" spans="1:22" x14ac:dyDescent="0.3">
      <c r="A6151" t="s">
        <v>25</v>
      </c>
      <c r="B6151">
        <v>2023</v>
      </c>
      <c r="C6151" t="s">
        <v>60</v>
      </c>
      <c r="D6151" t="s">
        <v>60</v>
      </c>
      <c r="E6151" s="2">
        <v>613</v>
      </c>
      <c r="F6151" s="1">
        <v>4513431.25</v>
      </c>
      <c r="G6151" s="1">
        <v>7135702.9299999997</v>
      </c>
      <c r="H6151" s="1">
        <v>2421184.6743999999</v>
      </c>
      <c r="I6151" s="1">
        <v>866931.82</v>
      </c>
      <c r="J6151" s="1">
        <v>242978.34</v>
      </c>
      <c r="K6151" s="2">
        <v>1084</v>
      </c>
      <c r="L6151" s="1">
        <v>7632061.5800000001</v>
      </c>
      <c r="M6151" s="1">
        <v>11208849.029999999</v>
      </c>
      <c r="N6151" s="1">
        <v>3271271.8983999998</v>
      </c>
      <c r="O6151" s="1">
        <v>1235895.48</v>
      </c>
      <c r="P6151" s="1">
        <v>393170.04</v>
      </c>
      <c r="Q6151" s="2">
        <f>-+Table1[[#This Row],[Current Record Count]]+Table1[[#This Row],[Adj Record Count]]</f>
        <v>471</v>
      </c>
      <c r="R6151" s="1">
        <f>+-Table1[[#This Row],[Current Total ADJUSTMENT_AMOUNT]]+Table1[[#This Row],[Adj Total ADJUSTMENT_AMOUNT]]</f>
        <v>3118630.33</v>
      </c>
      <c r="S6151" s="1">
        <f>-Table1[[#This Row],[Current Total CHARGE_AMOUNT]]+Table1[[#This Row],[Adj Total CHARGE_AMOUNT]]</f>
        <v>4073146.0999999996</v>
      </c>
      <c r="T6151" s="1">
        <f>+Table1[[#This Row],[Adj Total TOTAL_COST]]-Table1[[#This Row],[Current Total TOTAL_COST]]</f>
        <v>850087.22399999993</v>
      </c>
      <c r="U6151" s="1">
        <f>+Table1[[#This Row],[Adj Total CONTRIBUTION_MARGIN]]-Table1[[#This Row],[Current Total CONTRIBUTION_MARGIN]]</f>
        <v>368963.66000000003</v>
      </c>
      <c r="V6151" s="1">
        <f>+Table1[[#This Row],[Adj Total OPERATING_MARGIN]]-Table1[[#This Row],[Current Total OPERATING_MARGIN]]</f>
        <v>150191.69999999998</v>
      </c>
    </row>
    <row r="6152" spans="1:22" x14ac:dyDescent="0.3">
      <c r="A6152" t="s">
        <v>27</v>
      </c>
      <c r="B6152">
        <v>2022</v>
      </c>
      <c r="C6152" t="s">
        <v>51</v>
      </c>
      <c r="D6152" t="s">
        <v>51</v>
      </c>
      <c r="E6152" s="2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2">
        <v>159</v>
      </c>
      <c r="L6152" s="1">
        <v>1524741.64</v>
      </c>
      <c r="M6152" s="1">
        <v>1890494.31</v>
      </c>
      <c r="N6152" s="1">
        <v>252897.26759999999</v>
      </c>
      <c r="O6152" s="1">
        <v>232989.5</v>
      </c>
      <c r="P6152" s="1">
        <v>150518.64000000001</v>
      </c>
      <c r="Q6152" s="2">
        <f>-+Table1[[#This Row],[Current Record Count]]+Table1[[#This Row],[Adj Record Count]]</f>
        <v>159</v>
      </c>
      <c r="R6152" s="1">
        <f>+-Table1[[#This Row],[Current Total ADJUSTMENT_AMOUNT]]+Table1[[#This Row],[Adj Total ADJUSTMENT_AMOUNT]]</f>
        <v>1524741.64</v>
      </c>
      <c r="S6152" s="1">
        <f>-Table1[[#This Row],[Current Total CHARGE_AMOUNT]]+Table1[[#This Row],[Adj Total CHARGE_AMOUNT]]</f>
        <v>1890494.31</v>
      </c>
      <c r="T6152" s="1">
        <f>+Table1[[#This Row],[Adj Total TOTAL_COST]]-Table1[[#This Row],[Current Total TOTAL_COST]]</f>
        <v>252897.26759999999</v>
      </c>
      <c r="U6152" s="1">
        <f>+Table1[[#This Row],[Adj Total CONTRIBUTION_MARGIN]]-Table1[[#This Row],[Current Total CONTRIBUTION_MARGIN]]</f>
        <v>232989.5</v>
      </c>
      <c r="V6152" s="1">
        <f>+Table1[[#This Row],[Adj Total OPERATING_MARGIN]]-Table1[[#This Row],[Current Total OPERATING_MARGIN]]</f>
        <v>150518.64000000001</v>
      </c>
    </row>
    <row r="6153" spans="1:22" x14ac:dyDescent="0.3">
      <c r="A6153" t="s">
        <v>16</v>
      </c>
      <c r="B6153">
        <v>2020</v>
      </c>
      <c r="C6153" t="s">
        <v>90</v>
      </c>
      <c r="D6153" t="s">
        <v>90</v>
      </c>
      <c r="E6153" s="2">
        <v>618</v>
      </c>
      <c r="F6153" s="1">
        <v>3628057.14</v>
      </c>
      <c r="G6153" s="1">
        <v>5118880.3600000003</v>
      </c>
      <c r="H6153" s="1">
        <v>1615497.4820999999</v>
      </c>
      <c r="I6153" s="1">
        <v>301375.25</v>
      </c>
      <c r="J6153" s="1">
        <v>-148092.24</v>
      </c>
      <c r="K6153" s="2">
        <v>39</v>
      </c>
      <c r="L6153" s="1">
        <v>9744.84</v>
      </c>
      <c r="M6153" s="1">
        <v>15318.32</v>
      </c>
      <c r="N6153" s="1">
        <v>1466.9556</v>
      </c>
      <c r="O6153" s="1">
        <v>3821.83</v>
      </c>
      <c r="P6153" s="1">
        <v>3324.01</v>
      </c>
      <c r="Q6153" s="2">
        <f>-+Table1[[#This Row],[Current Record Count]]+Table1[[#This Row],[Adj Record Count]]</f>
        <v>-579</v>
      </c>
      <c r="R6153" s="1">
        <f>+-Table1[[#This Row],[Current Total ADJUSTMENT_AMOUNT]]+Table1[[#This Row],[Adj Total ADJUSTMENT_AMOUNT]]</f>
        <v>-3618312.3000000003</v>
      </c>
      <c r="S6153" s="1">
        <f>-Table1[[#This Row],[Current Total CHARGE_AMOUNT]]+Table1[[#This Row],[Adj Total CHARGE_AMOUNT]]</f>
        <v>-5103562.04</v>
      </c>
      <c r="T6153" s="1">
        <f>+Table1[[#This Row],[Adj Total TOTAL_COST]]-Table1[[#This Row],[Current Total TOTAL_COST]]</f>
        <v>-1614030.5264999999</v>
      </c>
      <c r="U6153" s="1">
        <f>+Table1[[#This Row],[Adj Total CONTRIBUTION_MARGIN]]-Table1[[#This Row],[Current Total CONTRIBUTION_MARGIN]]</f>
        <v>-297553.42</v>
      </c>
      <c r="V6153" s="1">
        <f>+Table1[[#This Row],[Adj Total OPERATING_MARGIN]]-Table1[[#This Row],[Current Total OPERATING_MARGIN]]</f>
        <v>151416.25</v>
      </c>
    </row>
    <row r="6154" spans="1:22" x14ac:dyDescent="0.3">
      <c r="A6154" t="s">
        <v>35</v>
      </c>
      <c r="B6154">
        <v>2020</v>
      </c>
      <c r="C6154" t="s">
        <v>20</v>
      </c>
      <c r="D6154" t="s">
        <v>102</v>
      </c>
      <c r="E6154" s="2">
        <v>183</v>
      </c>
      <c r="F6154" s="1">
        <v>288692.99</v>
      </c>
      <c r="G6154" s="1">
        <v>438543.79</v>
      </c>
      <c r="H6154" s="1">
        <v>298130.10119999998</v>
      </c>
      <c r="I6154" s="1">
        <v>-27570.27</v>
      </c>
      <c r="J6154" s="1">
        <v>-153166.57</v>
      </c>
      <c r="K6154" s="2">
        <v>126</v>
      </c>
      <c r="L6154" s="1">
        <v>119497.9</v>
      </c>
      <c r="M6154" s="1">
        <v>183826.04</v>
      </c>
      <c r="N6154" s="1">
        <v>60928.652800000003</v>
      </c>
      <c r="O6154" s="1">
        <v>18673.48</v>
      </c>
      <c r="P6154" s="1">
        <v>-1664.61</v>
      </c>
      <c r="Q6154" s="2">
        <f>-+Table1[[#This Row],[Current Record Count]]+Table1[[#This Row],[Adj Record Count]]</f>
        <v>-57</v>
      </c>
      <c r="R6154" s="1">
        <f>+-Table1[[#This Row],[Current Total ADJUSTMENT_AMOUNT]]+Table1[[#This Row],[Adj Total ADJUSTMENT_AMOUNT]]</f>
        <v>-169195.09</v>
      </c>
      <c r="S6154" s="1">
        <f>-Table1[[#This Row],[Current Total CHARGE_AMOUNT]]+Table1[[#This Row],[Adj Total CHARGE_AMOUNT]]</f>
        <v>-254717.74999999997</v>
      </c>
      <c r="T6154" s="1">
        <f>+Table1[[#This Row],[Adj Total TOTAL_COST]]-Table1[[#This Row],[Current Total TOTAL_COST]]</f>
        <v>-237201.44839999996</v>
      </c>
      <c r="U6154" s="1">
        <f>+Table1[[#This Row],[Adj Total CONTRIBUTION_MARGIN]]-Table1[[#This Row],[Current Total CONTRIBUTION_MARGIN]]</f>
        <v>46243.75</v>
      </c>
      <c r="V6154" s="1">
        <f>+Table1[[#This Row],[Adj Total OPERATING_MARGIN]]-Table1[[#This Row],[Current Total OPERATING_MARGIN]]</f>
        <v>151501.96000000002</v>
      </c>
    </row>
    <row r="6155" spans="1:22" x14ac:dyDescent="0.3">
      <c r="A6155" t="s">
        <v>35</v>
      </c>
      <c r="B6155">
        <v>2022</v>
      </c>
      <c r="C6155" t="s">
        <v>29</v>
      </c>
      <c r="D6155" t="s">
        <v>43</v>
      </c>
      <c r="E6155" s="2">
        <v>469</v>
      </c>
      <c r="F6155" s="1">
        <v>1704387.83</v>
      </c>
      <c r="G6155" s="1">
        <v>2042081.27</v>
      </c>
      <c r="H6155" s="1">
        <v>608990.8173</v>
      </c>
      <c r="I6155" s="1">
        <v>-11885.28</v>
      </c>
      <c r="J6155" s="1">
        <v>-198347.53</v>
      </c>
      <c r="K6155" s="2">
        <v>209</v>
      </c>
      <c r="L6155" s="1">
        <v>204586.2</v>
      </c>
      <c r="M6155" s="1">
        <v>264320.08</v>
      </c>
      <c r="N6155" s="1">
        <v>116209.1798</v>
      </c>
      <c r="O6155" s="1">
        <v>-177.34</v>
      </c>
      <c r="P6155" s="1">
        <v>-45452.63</v>
      </c>
      <c r="Q6155" s="2">
        <f>-+Table1[[#This Row],[Current Record Count]]+Table1[[#This Row],[Adj Record Count]]</f>
        <v>-260</v>
      </c>
      <c r="R6155" s="1">
        <f>+-Table1[[#This Row],[Current Total ADJUSTMENT_AMOUNT]]+Table1[[#This Row],[Adj Total ADJUSTMENT_AMOUNT]]</f>
        <v>-1499801.6300000001</v>
      </c>
      <c r="S6155" s="1">
        <f>-Table1[[#This Row],[Current Total CHARGE_AMOUNT]]+Table1[[#This Row],[Adj Total CHARGE_AMOUNT]]</f>
        <v>-1777761.19</v>
      </c>
      <c r="T6155" s="1">
        <f>+Table1[[#This Row],[Adj Total TOTAL_COST]]-Table1[[#This Row],[Current Total TOTAL_COST]]</f>
        <v>-492781.63750000001</v>
      </c>
      <c r="U6155" s="1">
        <f>+Table1[[#This Row],[Adj Total CONTRIBUTION_MARGIN]]-Table1[[#This Row],[Current Total CONTRIBUTION_MARGIN]]</f>
        <v>11707.94</v>
      </c>
      <c r="V6155" s="1">
        <f>+Table1[[#This Row],[Adj Total OPERATING_MARGIN]]-Table1[[#This Row],[Current Total OPERATING_MARGIN]]</f>
        <v>152894.9</v>
      </c>
    </row>
    <row r="6156" spans="1:22" x14ac:dyDescent="0.3">
      <c r="A6156" t="s">
        <v>27</v>
      </c>
      <c r="B6156">
        <v>2025</v>
      </c>
      <c r="C6156" t="s">
        <v>29</v>
      </c>
      <c r="D6156" t="s">
        <v>104</v>
      </c>
      <c r="E6156" s="2">
        <v>71</v>
      </c>
      <c r="F6156" s="1">
        <v>258635.39</v>
      </c>
      <c r="G6156" s="1">
        <v>415287.08</v>
      </c>
      <c r="H6156" s="1">
        <v>31853.699000000001</v>
      </c>
      <c r="I6156" s="1">
        <v>63067.57</v>
      </c>
      <c r="J6156" s="1">
        <v>52575.040000000001</v>
      </c>
      <c r="K6156" s="2">
        <v>222</v>
      </c>
      <c r="L6156" s="1">
        <v>1249210.19</v>
      </c>
      <c r="M6156" s="1">
        <v>1739241.94</v>
      </c>
      <c r="N6156" s="1">
        <v>196276.9013</v>
      </c>
      <c r="O6156" s="1">
        <v>285295.15000000002</v>
      </c>
      <c r="P6156" s="1">
        <v>210493.97</v>
      </c>
      <c r="Q6156" s="2">
        <f>-+Table1[[#This Row],[Current Record Count]]+Table1[[#This Row],[Adj Record Count]]</f>
        <v>151</v>
      </c>
      <c r="R6156" s="1">
        <f>+-Table1[[#This Row],[Current Total ADJUSTMENT_AMOUNT]]+Table1[[#This Row],[Adj Total ADJUSTMENT_AMOUNT]]</f>
        <v>990574.79999999993</v>
      </c>
      <c r="S6156" s="1">
        <f>-Table1[[#This Row],[Current Total CHARGE_AMOUNT]]+Table1[[#This Row],[Adj Total CHARGE_AMOUNT]]</f>
        <v>1323954.8599999999</v>
      </c>
      <c r="T6156" s="1">
        <f>+Table1[[#This Row],[Adj Total TOTAL_COST]]-Table1[[#This Row],[Current Total TOTAL_COST]]</f>
        <v>164423.2023</v>
      </c>
      <c r="U6156" s="1">
        <f>+Table1[[#This Row],[Adj Total CONTRIBUTION_MARGIN]]-Table1[[#This Row],[Current Total CONTRIBUTION_MARGIN]]</f>
        <v>222227.58000000002</v>
      </c>
      <c r="V6156" s="1">
        <f>+Table1[[#This Row],[Adj Total OPERATING_MARGIN]]-Table1[[#This Row],[Current Total OPERATING_MARGIN]]</f>
        <v>157918.93</v>
      </c>
    </row>
    <row r="6157" spans="1:22" x14ac:dyDescent="0.3">
      <c r="A6157" t="s">
        <v>82</v>
      </c>
      <c r="B6157">
        <v>2020</v>
      </c>
      <c r="C6157" t="s">
        <v>29</v>
      </c>
      <c r="D6157" t="s">
        <v>87</v>
      </c>
      <c r="E6157" s="2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2">
        <v>21</v>
      </c>
      <c r="L6157" s="1">
        <v>287938.89</v>
      </c>
      <c r="M6157" s="1">
        <v>507181.19</v>
      </c>
      <c r="N6157" s="1">
        <v>61149.273000000001</v>
      </c>
      <c r="O6157" s="1">
        <v>178136.98</v>
      </c>
      <c r="P6157" s="1">
        <v>158093.01999999999</v>
      </c>
      <c r="Q6157" s="2">
        <f>-+Table1[[#This Row],[Current Record Count]]+Table1[[#This Row],[Adj Record Count]]</f>
        <v>21</v>
      </c>
      <c r="R6157" s="1">
        <f>+-Table1[[#This Row],[Current Total ADJUSTMENT_AMOUNT]]+Table1[[#This Row],[Adj Total ADJUSTMENT_AMOUNT]]</f>
        <v>287938.89</v>
      </c>
      <c r="S6157" s="1">
        <f>-Table1[[#This Row],[Current Total CHARGE_AMOUNT]]+Table1[[#This Row],[Adj Total CHARGE_AMOUNT]]</f>
        <v>507181.19</v>
      </c>
      <c r="T6157" s="1">
        <f>+Table1[[#This Row],[Adj Total TOTAL_COST]]-Table1[[#This Row],[Current Total TOTAL_COST]]</f>
        <v>61149.273000000001</v>
      </c>
      <c r="U6157" s="1">
        <f>+Table1[[#This Row],[Adj Total CONTRIBUTION_MARGIN]]-Table1[[#This Row],[Current Total CONTRIBUTION_MARGIN]]</f>
        <v>178136.98</v>
      </c>
      <c r="V6157" s="1">
        <f>+Table1[[#This Row],[Adj Total OPERATING_MARGIN]]-Table1[[#This Row],[Current Total OPERATING_MARGIN]]</f>
        <v>158093.01999999999</v>
      </c>
    </row>
    <row r="6158" spans="1:22" x14ac:dyDescent="0.3">
      <c r="A6158" t="s">
        <v>54</v>
      </c>
      <c r="B6158">
        <v>2024</v>
      </c>
      <c r="C6158" t="s">
        <v>46</v>
      </c>
      <c r="D6158" t="s">
        <v>46</v>
      </c>
      <c r="E6158" s="2">
        <v>10</v>
      </c>
      <c r="F6158" s="1">
        <v>61973.93</v>
      </c>
      <c r="G6158" s="1">
        <v>79649.509999999995</v>
      </c>
      <c r="H6158" s="1">
        <v>8364.6506000000008</v>
      </c>
      <c r="I6158" s="1">
        <v>15913.29</v>
      </c>
      <c r="J6158" s="1">
        <v>13401.87</v>
      </c>
      <c r="K6158" s="2">
        <v>243</v>
      </c>
      <c r="L6158" s="1">
        <v>2583020.04</v>
      </c>
      <c r="M6158" s="1">
        <v>3600017.62</v>
      </c>
      <c r="N6158" s="1">
        <v>880002.34290000005</v>
      </c>
      <c r="O6158" s="1">
        <v>344888.28</v>
      </c>
      <c r="P6158" s="1">
        <v>171572.87</v>
      </c>
      <c r="Q6158" s="2">
        <f>-+Table1[[#This Row],[Current Record Count]]+Table1[[#This Row],[Adj Record Count]]</f>
        <v>233</v>
      </c>
      <c r="R6158" s="1">
        <f>+-Table1[[#This Row],[Current Total ADJUSTMENT_AMOUNT]]+Table1[[#This Row],[Adj Total ADJUSTMENT_AMOUNT]]</f>
        <v>2521046.11</v>
      </c>
      <c r="S6158" s="1">
        <f>-Table1[[#This Row],[Current Total CHARGE_AMOUNT]]+Table1[[#This Row],[Adj Total CHARGE_AMOUNT]]</f>
        <v>3520368.1100000003</v>
      </c>
      <c r="T6158" s="1">
        <f>+Table1[[#This Row],[Adj Total TOTAL_COST]]-Table1[[#This Row],[Current Total TOTAL_COST]]</f>
        <v>871637.6923</v>
      </c>
      <c r="U6158" s="1">
        <f>+Table1[[#This Row],[Adj Total CONTRIBUTION_MARGIN]]-Table1[[#This Row],[Current Total CONTRIBUTION_MARGIN]]</f>
        <v>328974.99000000005</v>
      </c>
      <c r="V6158" s="1">
        <f>+Table1[[#This Row],[Adj Total OPERATING_MARGIN]]-Table1[[#This Row],[Current Total OPERATING_MARGIN]]</f>
        <v>158171</v>
      </c>
    </row>
    <row r="6159" spans="1:22" x14ac:dyDescent="0.3">
      <c r="A6159" t="s">
        <v>33</v>
      </c>
      <c r="B6159">
        <v>2025</v>
      </c>
      <c r="C6159" t="s">
        <v>47</v>
      </c>
      <c r="D6159" t="s">
        <v>63</v>
      </c>
      <c r="E6159" s="2">
        <v>207</v>
      </c>
      <c r="F6159" s="1">
        <v>2186529.75</v>
      </c>
      <c r="G6159" s="1">
        <v>2674553.98</v>
      </c>
      <c r="H6159" s="1">
        <v>427084.91590000002</v>
      </c>
      <c r="I6159" s="1">
        <v>-79367.05</v>
      </c>
      <c r="J6159" s="1">
        <v>-158387.29999999999</v>
      </c>
      <c r="K6159" s="2">
        <v>1</v>
      </c>
      <c r="L6159" s="1">
        <v>0</v>
      </c>
      <c r="M6159" s="1">
        <v>117.84</v>
      </c>
      <c r="N6159" s="1">
        <v>0</v>
      </c>
      <c r="O6159" s="1">
        <v>0</v>
      </c>
      <c r="P6159" s="1">
        <v>0</v>
      </c>
      <c r="Q6159" s="2">
        <f>-+Table1[[#This Row],[Current Record Count]]+Table1[[#This Row],[Adj Record Count]]</f>
        <v>-206</v>
      </c>
      <c r="R6159" s="1">
        <f>+-Table1[[#This Row],[Current Total ADJUSTMENT_AMOUNT]]+Table1[[#This Row],[Adj Total ADJUSTMENT_AMOUNT]]</f>
        <v>-2186529.75</v>
      </c>
      <c r="S6159" s="1">
        <f>-Table1[[#This Row],[Current Total CHARGE_AMOUNT]]+Table1[[#This Row],[Adj Total CHARGE_AMOUNT]]</f>
        <v>-2674436.14</v>
      </c>
      <c r="T6159" s="1">
        <f>+Table1[[#This Row],[Adj Total TOTAL_COST]]-Table1[[#This Row],[Current Total TOTAL_COST]]</f>
        <v>-427084.91590000002</v>
      </c>
      <c r="U6159" s="1">
        <f>+Table1[[#This Row],[Adj Total CONTRIBUTION_MARGIN]]-Table1[[#This Row],[Current Total CONTRIBUTION_MARGIN]]</f>
        <v>79367.05</v>
      </c>
      <c r="V6159" s="1">
        <f>+Table1[[#This Row],[Adj Total OPERATING_MARGIN]]-Table1[[#This Row],[Current Total OPERATING_MARGIN]]</f>
        <v>158387.29999999999</v>
      </c>
    </row>
    <row r="6160" spans="1:22" x14ac:dyDescent="0.3">
      <c r="A6160" t="s">
        <v>39</v>
      </c>
      <c r="B6160">
        <v>2021</v>
      </c>
      <c r="C6160" t="s">
        <v>17</v>
      </c>
      <c r="D6160" t="s">
        <v>69</v>
      </c>
      <c r="E6160" s="2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2">
        <v>102</v>
      </c>
      <c r="L6160" s="1">
        <v>1104889.76</v>
      </c>
      <c r="M6160" s="1">
        <v>1563800.47</v>
      </c>
      <c r="N6160" s="1">
        <v>355648.7317</v>
      </c>
      <c r="O6160" s="1">
        <v>281507.58</v>
      </c>
      <c r="P6160" s="1">
        <v>158858.73000000001</v>
      </c>
      <c r="Q6160" s="2">
        <f>-+Table1[[#This Row],[Current Record Count]]+Table1[[#This Row],[Adj Record Count]]</f>
        <v>102</v>
      </c>
      <c r="R6160" s="1">
        <f>+-Table1[[#This Row],[Current Total ADJUSTMENT_AMOUNT]]+Table1[[#This Row],[Adj Total ADJUSTMENT_AMOUNT]]</f>
        <v>1104889.76</v>
      </c>
      <c r="S6160" s="1">
        <f>-Table1[[#This Row],[Current Total CHARGE_AMOUNT]]+Table1[[#This Row],[Adj Total CHARGE_AMOUNT]]</f>
        <v>1563800.47</v>
      </c>
      <c r="T6160" s="1">
        <f>+Table1[[#This Row],[Adj Total TOTAL_COST]]-Table1[[#This Row],[Current Total TOTAL_COST]]</f>
        <v>355648.7317</v>
      </c>
      <c r="U6160" s="1">
        <f>+Table1[[#This Row],[Adj Total CONTRIBUTION_MARGIN]]-Table1[[#This Row],[Current Total CONTRIBUTION_MARGIN]]</f>
        <v>281507.58</v>
      </c>
      <c r="V6160" s="1">
        <f>+Table1[[#This Row],[Adj Total OPERATING_MARGIN]]-Table1[[#This Row],[Current Total OPERATING_MARGIN]]</f>
        <v>158858.73000000001</v>
      </c>
    </row>
    <row r="6161" spans="1:22" x14ac:dyDescent="0.3">
      <c r="A6161" t="s">
        <v>35</v>
      </c>
      <c r="B6161">
        <v>2024</v>
      </c>
      <c r="C6161" t="s">
        <v>29</v>
      </c>
      <c r="D6161" t="s">
        <v>104</v>
      </c>
      <c r="E6161" s="2">
        <v>450</v>
      </c>
      <c r="F6161" s="1">
        <v>2997722.19</v>
      </c>
      <c r="G6161" s="1">
        <v>3776460.32</v>
      </c>
      <c r="H6161" s="1">
        <v>1090313.4561999999</v>
      </c>
      <c r="I6161" s="1">
        <v>115134.8</v>
      </c>
      <c r="J6161" s="1">
        <v>-125297.77</v>
      </c>
      <c r="K6161" s="2">
        <v>218</v>
      </c>
      <c r="L6161" s="1">
        <v>493014.01</v>
      </c>
      <c r="M6161" s="1">
        <v>635931.78</v>
      </c>
      <c r="N6161" s="1">
        <v>149476.568</v>
      </c>
      <c r="O6161" s="1">
        <v>76630.740000000005</v>
      </c>
      <c r="P6161" s="1">
        <v>37151.339999999997</v>
      </c>
      <c r="Q6161" s="2">
        <f>-+Table1[[#This Row],[Current Record Count]]+Table1[[#This Row],[Adj Record Count]]</f>
        <v>-232</v>
      </c>
      <c r="R6161" s="1">
        <f>+-Table1[[#This Row],[Current Total ADJUSTMENT_AMOUNT]]+Table1[[#This Row],[Adj Total ADJUSTMENT_AMOUNT]]</f>
        <v>-2504708.1799999997</v>
      </c>
      <c r="S6161" s="1">
        <f>-Table1[[#This Row],[Current Total CHARGE_AMOUNT]]+Table1[[#This Row],[Adj Total CHARGE_AMOUNT]]</f>
        <v>-3140528.54</v>
      </c>
      <c r="T6161" s="1">
        <f>+Table1[[#This Row],[Adj Total TOTAL_COST]]-Table1[[#This Row],[Current Total TOTAL_COST]]</f>
        <v>-940836.88819999993</v>
      </c>
      <c r="U6161" s="1">
        <f>+Table1[[#This Row],[Adj Total CONTRIBUTION_MARGIN]]-Table1[[#This Row],[Current Total CONTRIBUTION_MARGIN]]</f>
        <v>-38504.06</v>
      </c>
      <c r="V6161" s="1">
        <f>+Table1[[#This Row],[Adj Total OPERATING_MARGIN]]-Table1[[#This Row],[Current Total OPERATING_MARGIN]]</f>
        <v>162449.10999999999</v>
      </c>
    </row>
    <row r="6162" spans="1:22" x14ac:dyDescent="0.3">
      <c r="A6162" t="s">
        <v>33</v>
      </c>
      <c r="B6162">
        <v>2020</v>
      </c>
      <c r="C6162" t="s">
        <v>60</v>
      </c>
      <c r="D6162" t="s">
        <v>60</v>
      </c>
      <c r="E6162" s="2">
        <v>801</v>
      </c>
      <c r="F6162" s="1">
        <v>4390973.99</v>
      </c>
      <c r="G6162" s="1">
        <v>5918038.7599999998</v>
      </c>
      <c r="H6162" s="1">
        <v>1663140.8347</v>
      </c>
      <c r="I6162" s="1">
        <v>133839.82</v>
      </c>
      <c r="J6162" s="1">
        <v>-163275.96</v>
      </c>
      <c r="K6162" s="2">
        <v>3</v>
      </c>
      <c r="L6162" s="1">
        <v>2797.54</v>
      </c>
      <c r="M6162" s="1">
        <v>7924.16</v>
      </c>
      <c r="N6162" s="1">
        <v>5182.2929999999997</v>
      </c>
      <c r="O6162" s="1">
        <v>641.03</v>
      </c>
      <c r="P6162" s="1">
        <v>-55.67</v>
      </c>
      <c r="Q6162" s="2">
        <f>-+Table1[[#This Row],[Current Record Count]]+Table1[[#This Row],[Adj Record Count]]</f>
        <v>-798</v>
      </c>
      <c r="R6162" s="1">
        <f>+-Table1[[#This Row],[Current Total ADJUSTMENT_AMOUNT]]+Table1[[#This Row],[Adj Total ADJUSTMENT_AMOUNT]]</f>
        <v>-4388176.45</v>
      </c>
      <c r="S6162" s="1">
        <f>-Table1[[#This Row],[Current Total CHARGE_AMOUNT]]+Table1[[#This Row],[Adj Total CHARGE_AMOUNT]]</f>
        <v>-5910114.5999999996</v>
      </c>
      <c r="T6162" s="1">
        <f>+Table1[[#This Row],[Adj Total TOTAL_COST]]-Table1[[#This Row],[Current Total TOTAL_COST]]</f>
        <v>-1657958.5416999999</v>
      </c>
      <c r="U6162" s="1">
        <f>+Table1[[#This Row],[Adj Total CONTRIBUTION_MARGIN]]-Table1[[#This Row],[Current Total CONTRIBUTION_MARGIN]]</f>
        <v>-133198.79</v>
      </c>
      <c r="V6162" s="1">
        <f>+Table1[[#This Row],[Adj Total OPERATING_MARGIN]]-Table1[[#This Row],[Current Total OPERATING_MARGIN]]</f>
        <v>163220.28999999998</v>
      </c>
    </row>
    <row r="6163" spans="1:22" x14ac:dyDescent="0.3">
      <c r="A6163" t="s">
        <v>27</v>
      </c>
      <c r="B6163">
        <v>2021</v>
      </c>
      <c r="C6163" t="s">
        <v>29</v>
      </c>
      <c r="D6163" t="s">
        <v>104</v>
      </c>
      <c r="E6163" s="2">
        <v>256</v>
      </c>
      <c r="F6163" s="1">
        <v>499999.44</v>
      </c>
      <c r="G6163" s="1">
        <v>684726.75</v>
      </c>
      <c r="H6163" s="1">
        <v>80271.954100000003</v>
      </c>
      <c r="I6163" s="1">
        <v>149338.96</v>
      </c>
      <c r="J6163" s="1">
        <v>122158.57</v>
      </c>
      <c r="K6163" s="2">
        <v>675</v>
      </c>
      <c r="L6163" s="1">
        <v>2926537.9</v>
      </c>
      <c r="M6163" s="1">
        <v>3836855.23</v>
      </c>
      <c r="N6163" s="1">
        <v>731391.01619999995</v>
      </c>
      <c r="O6163" s="1">
        <v>514192.04</v>
      </c>
      <c r="P6163" s="1">
        <v>285508.89</v>
      </c>
      <c r="Q6163" s="2">
        <f>-+Table1[[#This Row],[Current Record Count]]+Table1[[#This Row],[Adj Record Count]]</f>
        <v>419</v>
      </c>
      <c r="R6163" s="1">
        <f>+-Table1[[#This Row],[Current Total ADJUSTMENT_AMOUNT]]+Table1[[#This Row],[Adj Total ADJUSTMENT_AMOUNT]]</f>
        <v>2426538.46</v>
      </c>
      <c r="S6163" s="1">
        <f>-Table1[[#This Row],[Current Total CHARGE_AMOUNT]]+Table1[[#This Row],[Adj Total CHARGE_AMOUNT]]</f>
        <v>3152128.48</v>
      </c>
      <c r="T6163" s="1">
        <f>+Table1[[#This Row],[Adj Total TOTAL_COST]]-Table1[[#This Row],[Current Total TOTAL_COST]]</f>
        <v>651119.06209999998</v>
      </c>
      <c r="U6163" s="1">
        <f>+Table1[[#This Row],[Adj Total CONTRIBUTION_MARGIN]]-Table1[[#This Row],[Current Total CONTRIBUTION_MARGIN]]</f>
        <v>364853.07999999996</v>
      </c>
      <c r="V6163" s="1">
        <f>+Table1[[#This Row],[Adj Total OPERATING_MARGIN]]-Table1[[#This Row],[Current Total OPERATING_MARGIN]]</f>
        <v>163350.32</v>
      </c>
    </row>
    <row r="6164" spans="1:22" x14ac:dyDescent="0.3">
      <c r="A6164" t="s">
        <v>33</v>
      </c>
      <c r="B6164">
        <v>2021</v>
      </c>
      <c r="C6164" t="s">
        <v>26</v>
      </c>
      <c r="D6164" t="s">
        <v>26</v>
      </c>
      <c r="E6164" s="2">
        <v>933</v>
      </c>
      <c r="F6164" s="1">
        <v>670200.51</v>
      </c>
      <c r="G6164" s="1">
        <v>860254.12</v>
      </c>
      <c r="H6164" s="1">
        <v>469329.01620000001</v>
      </c>
      <c r="I6164" s="1">
        <v>98781.63</v>
      </c>
      <c r="J6164" s="1">
        <v>-166194.94</v>
      </c>
      <c r="K6164" s="2">
        <v>7</v>
      </c>
      <c r="L6164" s="1">
        <v>528.30999999999995</v>
      </c>
      <c r="M6164" s="1">
        <v>681.15</v>
      </c>
      <c r="N6164" s="1">
        <v>477.81380000000001</v>
      </c>
      <c r="O6164" s="1">
        <v>81.48</v>
      </c>
      <c r="P6164" s="1">
        <v>-184.42</v>
      </c>
      <c r="Q6164" s="2">
        <f>-+Table1[[#This Row],[Current Record Count]]+Table1[[#This Row],[Adj Record Count]]</f>
        <v>-926</v>
      </c>
      <c r="R6164" s="1">
        <f>+-Table1[[#This Row],[Current Total ADJUSTMENT_AMOUNT]]+Table1[[#This Row],[Adj Total ADJUSTMENT_AMOUNT]]</f>
        <v>-669672.19999999995</v>
      </c>
      <c r="S6164" s="1">
        <f>-Table1[[#This Row],[Current Total CHARGE_AMOUNT]]+Table1[[#This Row],[Adj Total CHARGE_AMOUNT]]</f>
        <v>-859572.97</v>
      </c>
      <c r="T6164" s="1">
        <f>+Table1[[#This Row],[Adj Total TOTAL_COST]]-Table1[[#This Row],[Current Total TOTAL_COST]]</f>
        <v>-468851.20240000001</v>
      </c>
      <c r="U6164" s="1">
        <f>+Table1[[#This Row],[Adj Total CONTRIBUTION_MARGIN]]-Table1[[#This Row],[Current Total CONTRIBUTION_MARGIN]]</f>
        <v>-98700.150000000009</v>
      </c>
      <c r="V6164" s="1">
        <f>+Table1[[#This Row],[Adj Total OPERATING_MARGIN]]-Table1[[#This Row],[Current Total OPERATING_MARGIN]]</f>
        <v>166010.51999999999</v>
      </c>
    </row>
    <row r="6165" spans="1:22" x14ac:dyDescent="0.3">
      <c r="A6165" t="s">
        <v>22</v>
      </c>
      <c r="B6165">
        <v>2022</v>
      </c>
      <c r="C6165" t="s">
        <v>20</v>
      </c>
      <c r="D6165" t="s">
        <v>70</v>
      </c>
      <c r="E6165" s="2">
        <v>440</v>
      </c>
      <c r="F6165" s="1">
        <v>2689785.27</v>
      </c>
      <c r="G6165" s="1">
        <v>3846188.36</v>
      </c>
      <c r="H6165" s="1">
        <v>1618214.2908000001</v>
      </c>
      <c r="I6165" s="1">
        <v>146034.23999999999</v>
      </c>
      <c r="J6165" s="1">
        <v>-173978.83</v>
      </c>
      <c r="K6165" s="2">
        <v>23</v>
      </c>
      <c r="L6165" s="1">
        <v>34053.19</v>
      </c>
      <c r="M6165" s="1">
        <v>46306.38</v>
      </c>
      <c r="N6165" s="1">
        <v>22828.155200000001</v>
      </c>
      <c r="O6165" s="1">
        <v>-843.12</v>
      </c>
      <c r="P6165" s="1">
        <v>-7439.02</v>
      </c>
      <c r="Q6165" s="2">
        <f>-+Table1[[#This Row],[Current Record Count]]+Table1[[#This Row],[Adj Record Count]]</f>
        <v>-417</v>
      </c>
      <c r="R6165" s="1">
        <f>+-Table1[[#This Row],[Current Total ADJUSTMENT_AMOUNT]]+Table1[[#This Row],[Adj Total ADJUSTMENT_AMOUNT]]</f>
        <v>-2655732.08</v>
      </c>
      <c r="S6165" s="1">
        <f>-Table1[[#This Row],[Current Total CHARGE_AMOUNT]]+Table1[[#This Row],[Adj Total CHARGE_AMOUNT]]</f>
        <v>-3799881.98</v>
      </c>
      <c r="T6165" s="1">
        <f>+Table1[[#This Row],[Adj Total TOTAL_COST]]-Table1[[#This Row],[Current Total TOTAL_COST]]</f>
        <v>-1595386.1356000002</v>
      </c>
      <c r="U6165" s="1">
        <f>+Table1[[#This Row],[Adj Total CONTRIBUTION_MARGIN]]-Table1[[#This Row],[Current Total CONTRIBUTION_MARGIN]]</f>
        <v>-146877.35999999999</v>
      </c>
      <c r="V6165" s="1">
        <f>+Table1[[#This Row],[Adj Total OPERATING_MARGIN]]-Table1[[#This Row],[Current Total OPERATING_MARGIN]]</f>
        <v>166539.81</v>
      </c>
    </row>
    <row r="6166" spans="1:22" x14ac:dyDescent="0.3">
      <c r="A6166" t="s">
        <v>16</v>
      </c>
      <c r="B6166">
        <v>2025</v>
      </c>
      <c r="C6166" t="s">
        <v>41</v>
      </c>
      <c r="D6166" t="s">
        <v>41</v>
      </c>
      <c r="E6166" s="2">
        <v>11940</v>
      </c>
      <c r="F6166" s="1">
        <v>15354009.66</v>
      </c>
      <c r="G6166" s="1">
        <v>21057263.329999998</v>
      </c>
      <c r="H6166" s="1">
        <v>5154512.6546999998</v>
      </c>
      <c r="I6166" s="1">
        <v>1708839.95</v>
      </c>
      <c r="J6166" s="1">
        <v>-123686.17</v>
      </c>
      <c r="K6166" s="2">
        <v>3395</v>
      </c>
      <c r="L6166" s="1">
        <v>1640709.01</v>
      </c>
      <c r="M6166" s="1">
        <v>2007126.93</v>
      </c>
      <c r="N6166" s="1">
        <v>297237.70419999998</v>
      </c>
      <c r="O6166" s="1">
        <v>114584.43</v>
      </c>
      <c r="P6166" s="1">
        <v>44607.82</v>
      </c>
      <c r="Q6166" s="2">
        <f>-+Table1[[#This Row],[Current Record Count]]+Table1[[#This Row],[Adj Record Count]]</f>
        <v>-8545</v>
      </c>
      <c r="R6166" s="1">
        <f>+-Table1[[#This Row],[Current Total ADJUSTMENT_AMOUNT]]+Table1[[#This Row],[Adj Total ADJUSTMENT_AMOUNT]]</f>
        <v>-13713300.65</v>
      </c>
      <c r="S6166" s="1">
        <f>-Table1[[#This Row],[Current Total CHARGE_AMOUNT]]+Table1[[#This Row],[Adj Total CHARGE_AMOUNT]]</f>
        <v>-19050136.399999999</v>
      </c>
      <c r="T6166" s="1">
        <f>+Table1[[#This Row],[Adj Total TOTAL_COST]]-Table1[[#This Row],[Current Total TOTAL_COST]]</f>
        <v>-4857274.9505000003</v>
      </c>
      <c r="U6166" s="1">
        <f>+Table1[[#This Row],[Adj Total CONTRIBUTION_MARGIN]]-Table1[[#This Row],[Current Total CONTRIBUTION_MARGIN]]</f>
        <v>-1594255.52</v>
      </c>
      <c r="V6166" s="1">
        <f>+Table1[[#This Row],[Adj Total OPERATING_MARGIN]]-Table1[[#This Row],[Current Total OPERATING_MARGIN]]</f>
        <v>168293.99</v>
      </c>
    </row>
    <row r="6167" spans="1:22" x14ac:dyDescent="0.3">
      <c r="A6167" t="s">
        <v>25</v>
      </c>
      <c r="B6167">
        <v>2021</v>
      </c>
      <c r="C6167" t="s">
        <v>23</v>
      </c>
      <c r="D6167" t="s">
        <v>24</v>
      </c>
      <c r="E6167" s="2">
        <v>273</v>
      </c>
      <c r="F6167" s="1">
        <v>939949.01</v>
      </c>
      <c r="G6167" s="1">
        <v>1162356.8899999999</v>
      </c>
      <c r="H6167" s="1">
        <v>79344.206399999995</v>
      </c>
      <c r="I6167" s="1">
        <v>192401.99</v>
      </c>
      <c r="J6167" s="1">
        <v>170461.13</v>
      </c>
      <c r="K6167" s="2">
        <v>701</v>
      </c>
      <c r="L6167" s="1">
        <v>2021063.04</v>
      </c>
      <c r="M6167" s="1">
        <v>2623383.36</v>
      </c>
      <c r="N6167" s="1">
        <v>342896.44770000002</v>
      </c>
      <c r="O6167" s="1">
        <v>448786.92</v>
      </c>
      <c r="P6167" s="1">
        <v>340396.84</v>
      </c>
      <c r="Q6167" s="2">
        <f>-+Table1[[#This Row],[Current Record Count]]+Table1[[#This Row],[Adj Record Count]]</f>
        <v>428</v>
      </c>
      <c r="R6167" s="1">
        <f>+-Table1[[#This Row],[Current Total ADJUSTMENT_AMOUNT]]+Table1[[#This Row],[Adj Total ADJUSTMENT_AMOUNT]]</f>
        <v>1081114.03</v>
      </c>
      <c r="S6167" s="1">
        <f>-Table1[[#This Row],[Current Total CHARGE_AMOUNT]]+Table1[[#This Row],[Adj Total CHARGE_AMOUNT]]</f>
        <v>1461026.47</v>
      </c>
      <c r="T6167" s="1">
        <f>+Table1[[#This Row],[Adj Total TOTAL_COST]]-Table1[[#This Row],[Current Total TOTAL_COST]]</f>
        <v>263552.24129999999</v>
      </c>
      <c r="U6167" s="1">
        <f>+Table1[[#This Row],[Adj Total CONTRIBUTION_MARGIN]]-Table1[[#This Row],[Current Total CONTRIBUTION_MARGIN]]</f>
        <v>256384.93</v>
      </c>
      <c r="V6167" s="1">
        <f>+Table1[[#This Row],[Adj Total OPERATING_MARGIN]]-Table1[[#This Row],[Current Total OPERATING_MARGIN]]</f>
        <v>169935.71000000002</v>
      </c>
    </row>
    <row r="6168" spans="1:22" x14ac:dyDescent="0.3">
      <c r="A6168" t="s">
        <v>19</v>
      </c>
      <c r="B6168" t="s">
        <v>51</v>
      </c>
      <c r="C6168" t="s">
        <v>20</v>
      </c>
      <c r="D6168" t="s">
        <v>61</v>
      </c>
      <c r="E6168" s="2">
        <v>1</v>
      </c>
      <c r="F6168" s="1">
        <v>0</v>
      </c>
      <c r="G6168" s="1">
        <v>652498.13</v>
      </c>
      <c r="H6168" s="1">
        <v>172480.04380000001</v>
      </c>
      <c r="I6168" s="1">
        <v>-122698.7</v>
      </c>
      <c r="J6168" s="1">
        <v>-172480.04</v>
      </c>
      <c r="K6168" s="2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2">
        <f>-+Table1[[#This Row],[Current Record Count]]+Table1[[#This Row],[Adj Record Count]]</f>
        <v>-1</v>
      </c>
      <c r="R6168" s="1">
        <f>+-Table1[[#This Row],[Current Total ADJUSTMENT_AMOUNT]]+Table1[[#This Row],[Adj Total ADJUSTMENT_AMOUNT]]</f>
        <v>0</v>
      </c>
      <c r="S6168" s="1">
        <f>-Table1[[#This Row],[Current Total CHARGE_AMOUNT]]+Table1[[#This Row],[Adj Total CHARGE_AMOUNT]]</f>
        <v>-652498.13</v>
      </c>
      <c r="T6168" s="1">
        <f>+Table1[[#This Row],[Adj Total TOTAL_COST]]-Table1[[#This Row],[Current Total TOTAL_COST]]</f>
        <v>-172480.04380000001</v>
      </c>
      <c r="U6168" s="1">
        <f>+Table1[[#This Row],[Adj Total CONTRIBUTION_MARGIN]]-Table1[[#This Row],[Current Total CONTRIBUTION_MARGIN]]</f>
        <v>122698.7</v>
      </c>
      <c r="V6168" s="1">
        <f>+Table1[[#This Row],[Adj Total OPERATING_MARGIN]]-Table1[[#This Row],[Current Total OPERATING_MARGIN]]</f>
        <v>172480.04</v>
      </c>
    </row>
    <row r="6169" spans="1:22" x14ac:dyDescent="0.3">
      <c r="A6169" t="s">
        <v>35</v>
      </c>
      <c r="B6169">
        <v>2024</v>
      </c>
      <c r="C6169" t="s">
        <v>29</v>
      </c>
      <c r="D6169" t="s">
        <v>43</v>
      </c>
      <c r="E6169" s="2">
        <v>355</v>
      </c>
      <c r="F6169" s="1">
        <v>1235028.8999999999</v>
      </c>
      <c r="G6169" s="1">
        <v>1506420.87</v>
      </c>
      <c r="H6169" s="1">
        <v>507765.91230000003</v>
      </c>
      <c r="I6169" s="1">
        <v>-34506.160000000003</v>
      </c>
      <c r="J6169" s="1">
        <v>-186813.5</v>
      </c>
      <c r="K6169" s="2">
        <v>228</v>
      </c>
      <c r="L6169" s="1">
        <v>209905.39</v>
      </c>
      <c r="M6169" s="1">
        <v>261127.29</v>
      </c>
      <c r="N6169" s="1">
        <v>80226.140599999999</v>
      </c>
      <c r="O6169" s="1">
        <v>18475.45</v>
      </c>
      <c r="P6169" s="1">
        <v>-13889.99</v>
      </c>
      <c r="Q6169" s="2">
        <f>-+Table1[[#This Row],[Current Record Count]]+Table1[[#This Row],[Adj Record Count]]</f>
        <v>-127</v>
      </c>
      <c r="R6169" s="1">
        <f>+-Table1[[#This Row],[Current Total ADJUSTMENT_AMOUNT]]+Table1[[#This Row],[Adj Total ADJUSTMENT_AMOUNT]]</f>
        <v>-1025123.5099999999</v>
      </c>
      <c r="S6169" s="1">
        <f>-Table1[[#This Row],[Current Total CHARGE_AMOUNT]]+Table1[[#This Row],[Adj Total CHARGE_AMOUNT]]</f>
        <v>-1245293.58</v>
      </c>
      <c r="T6169" s="1">
        <f>+Table1[[#This Row],[Adj Total TOTAL_COST]]-Table1[[#This Row],[Current Total TOTAL_COST]]</f>
        <v>-427539.77170000004</v>
      </c>
      <c r="U6169" s="1">
        <f>+Table1[[#This Row],[Adj Total CONTRIBUTION_MARGIN]]-Table1[[#This Row],[Current Total CONTRIBUTION_MARGIN]]</f>
        <v>52981.61</v>
      </c>
      <c r="V6169" s="1">
        <f>+Table1[[#This Row],[Adj Total OPERATING_MARGIN]]-Table1[[#This Row],[Current Total OPERATING_MARGIN]]</f>
        <v>172923.51</v>
      </c>
    </row>
    <row r="6170" spans="1:22" x14ac:dyDescent="0.3">
      <c r="A6170" t="s">
        <v>33</v>
      </c>
      <c r="B6170">
        <v>2022</v>
      </c>
      <c r="C6170" t="s">
        <v>20</v>
      </c>
      <c r="D6170" t="s">
        <v>100</v>
      </c>
      <c r="E6170" s="2">
        <v>55</v>
      </c>
      <c r="F6170" s="1">
        <v>1920450.32</v>
      </c>
      <c r="G6170" s="1">
        <v>1984744.66</v>
      </c>
      <c r="H6170" s="1">
        <v>1038374.7199</v>
      </c>
      <c r="I6170" s="1">
        <v>-76966.600000000006</v>
      </c>
      <c r="J6170" s="1">
        <v>-173078.04</v>
      </c>
      <c r="K6170" s="2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2">
        <f>-+Table1[[#This Row],[Current Record Count]]+Table1[[#This Row],[Adj Record Count]]</f>
        <v>-55</v>
      </c>
      <c r="R6170" s="1">
        <f>+-Table1[[#This Row],[Current Total ADJUSTMENT_AMOUNT]]+Table1[[#This Row],[Adj Total ADJUSTMENT_AMOUNT]]</f>
        <v>-1920450.32</v>
      </c>
      <c r="S6170" s="1">
        <f>-Table1[[#This Row],[Current Total CHARGE_AMOUNT]]+Table1[[#This Row],[Adj Total CHARGE_AMOUNT]]</f>
        <v>-1984744.66</v>
      </c>
      <c r="T6170" s="1">
        <f>+Table1[[#This Row],[Adj Total TOTAL_COST]]-Table1[[#This Row],[Current Total TOTAL_COST]]</f>
        <v>-1038374.7199</v>
      </c>
      <c r="U6170" s="1">
        <f>+Table1[[#This Row],[Adj Total CONTRIBUTION_MARGIN]]-Table1[[#This Row],[Current Total CONTRIBUTION_MARGIN]]</f>
        <v>76966.600000000006</v>
      </c>
      <c r="V6170" s="1">
        <f>+Table1[[#This Row],[Adj Total OPERATING_MARGIN]]-Table1[[#This Row],[Current Total OPERATING_MARGIN]]</f>
        <v>173078.04</v>
      </c>
    </row>
    <row r="6171" spans="1:22" x14ac:dyDescent="0.3">
      <c r="A6171" t="s">
        <v>31</v>
      </c>
      <c r="B6171">
        <v>2022</v>
      </c>
      <c r="C6171" t="s">
        <v>60</v>
      </c>
      <c r="D6171" t="s">
        <v>60</v>
      </c>
      <c r="E6171" s="2">
        <v>62</v>
      </c>
      <c r="F6171" s="1">
        <v>937957.6</v>
      </c>
      <c r="G6171" s="1">
        <v>1136828.93</v>
      </c>
      <c r="H6171" s="1">
        <v>396521.21830000001</v>
      </c>
      <c r="I6171" s="1">
        <v>-44661.88</v>
      </c>
      <c r="J6171" s="1">
        <v>-176774.41</v>
      </c>
      <c r="K6171" s="2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2">
        <f>-+Table1[[#This Row],[Current Record Count]]+Table1[[#This Row],[Adj Record Count]]</f>
        <v>-62</v>
      </c>
      <c r="R6171" s="1">
        <f>+-Table1[[#This Row],[Current Total ADJUSTMENT_AMOUNT]]+Table1[[#This Row],[Adj Total ADJUSTMENT_AMOUNT]]</f>
        <v>-937957.6</v>
      </c>
      <c r="S6171" s="1">
        <f>-Table1[[#This Row],[Current Total CHARGE_AMOUNT]]+Table1[[#This Row],[Adj Total CHARGE_AMOUNT]]</f>
        <v>-1136828.93</v>
      </c>
      <c r="T6171" s="1">
        <f>+Table1[[#This Row],[Adj Total TOTAL_COST]]-Table1[[#This Row],[Current Total TOTAL_COST]]</f>
        <v>-396521.21830000001</v>
      </c>
      <c r="U6171" s="1">
        <f>+Table1[[#This Row],[Adj Total CONTRIBUTION_MARGIN]]-Table1[[#This Row],[Current Total CONTRIBUTION_MARGIN]]</f>
        <v>44661.88</v>
      </c>
      <c r="V6171" s="1">
        <f>+Table1[[#This Row],[Adj Total OPERATING_MARGIN]]-Table1[[#This Row],[Current Total OPERATING_MARGIN]]</f>
        <v>176774.41</v>
      </c>
    </row>
    <row r="6172" spans="1:22" x14ac:dyDescent="0.3">
      <c r="A6172" t="s">
        <v>54</v>
      </c>
      <c r="B6172">
        <v>2023</v>
      </c>
      <c r="C6172" t="s">
        <v>20</v>
      </c>
      <c r="D6172" t="s">
        <v>76</v>
      </c>
      <c r="E6172" s="2">
        <v>3</v>
      </c>
      <c r="F6172" s="1">
        <v>4027.26</v>
      </c>
      <c r="G6172" s="1">
        <v>4233</v>
      </c>
      <c r="H6172" s="1">
        <v>1087.6969999999999</v>
      </c>
      <c r="I6172" s="1">
        <v>660.49</v>
      </c>
      <c r="J6172" s="1">
        <v>355.13</v>
      </c>
      <c r="K6172" s="2">
        <v>194</v>
      </c>
      <c r="L6172" s="1">
        <v>1931382.37</v>
      </c>
      <c r="M6172" s="1">
        <v>2461583.09</v>
      </c>
      <c r="N6172" s="1">
        <v>565022.96420000005</v>
      </c>
      <c r="O6172" s="1">
        <v>256200.05</v>
      </c>
      <c r="P6172" s="1">
        <v>178519.16</v>
      </c>
      <c r="Q6172" s="2">
        <f>-+Table1[[#This Row],[Current Record Count]]+Table1[[#This Row],[Adj Record Count]]</f>
        <v>191</v>
      </c>
      <c r="R6172" s="1">
        <f>+-Table1[[#This Row],[Current Total ADJUSTMENT_AMOUNT]]+Table1[[#This Row],[Adj Total ADJUSTMENT_AMOUNT]]</f>
        <v>1927355.11</v>
      </c>
      <c r="S6172" s="1">
        <f>-Table1[[#This Row],[Current Total CHARGE_AMOUNT]]+Table1[[#This Row],[Adj Total CHARGE_AMOUNT]]</f>
        <v>2457350.09</v>
      </c>
      <c r="T6172" s="1">
        <f>+Table1[[#This Row],[Adj Total TOTAL_COST]]-Table1[[#This Row],[Current Total TOTAL_COST]]</f>
        <v>563935.2672</v>
      </c>
      <c r="U6172" s="1">
        <f>+Table1[[#This Row],[Adj Total CONTRIBUTION_MARGIN]]-Table1[[#This Row],[Current Total CONTRIBUTION_MARGIN]]</f>
        <v>255539.56</v>
      </c>
      <c r="V6172" s="1">
        <f>+Table1[[#This Row],[Adj Total OPERATING_MARGIN]]-Table1[[#This Row],[Current Total OPERATING_MARGIN]]</f>
        <v>178164.03</v>
      </c>
    </row>
    <row r="6173" spans="1:22" x14ac:dyDescent="0.3">
      <c r="A6173" t="s">
        <v>74</v>
      </c>
      <c r="B6173">
        <v>2020</v>
      </c>
      <c r="C6173" t="s">
        <v>29</v>
      </c>
      <c r="D6173" t="s">
        <v>30</v>
      </c>
      <c r="E6173" s="2">
        <v>3547</v>
      </c>
      <c r="F6173" s="1">
        <v>1134038.1599999999</v>
      </c>
      <c r="G6173" s="1">
        <v>1644555.73</v>
      </c>
      <c r="H6173" s="1">
        <v>810549.53460000001</v>
      </c>
      <c r="I6173" s="1">
        <v>-56190.15</v>
      </c>
      <c r="J6173" s="1">
        <v>-302648.89</v>
      </c>
      <c r="K6173" s="2">
        <v>3419</v>
      </c>
      <c r="L6173" s="1">
        <v>339162.36</v>
      </c>
      <c r="M6173" s="1">
        <v>601539.05000000005</v>
      </c>
      <c r="N6173" s="1">
        <v>384671.20240000001</v>
      </c>
      <c r="O6173" s="1">
        <v>-21391.23</v>
      </c>
      <c r="P6173" s="1">
        <v>-122129.71</v>
      </c>
      <c r="Q6173" s="2">
        <f>-+Table1[[#This Row],[Current Record Count]]+Table1[[#This Row],[Adj Record Count]]</f>
        <v>-128</v>
      </c>
      <c r="R6173" s="1">
        <f>+-Table1[[#This Row],[Current Total ADJUSTMENT_AMOUNT]]+Table1[[#This Row],[Adj Total ADJUSTMENT_AMOUNT]]</f>
        <v>-794875.79999999993</v>
      </c>
      <c r="S6173" s="1">
        <f>-Table1[[#This Row],[Current Total CHARGE_AMOUNT]]+Table1[[#This Row],[Adj Total CHARGE_AMOUNT]]</f>
        <v>-1043016.6799999999</v>
      </c>
      <c r="T6173" s="1">
        <f>+Table1[[#This Row],[Adj Total TOTAL_COST]]-Table1[[#This Row],[Current Total TOTAL_COST]]</f>
        <v>-425878.3322</v>
      </c>
      <c r="U6173" s="1">
        <f>+Table1[[#This Row],[Adj Total CONTRIBUTION_MARGIN]]-Table1[[#This Row],[Current Total CONTRIBUTION_MARGIN]]</f>
        <v>34798.92</v>
      </c>
      <c r="V6173" s="1">
        <f>+Table1[[#This Row],[Adj Total OPERATING_MARGIN]]-Table1[[#This Row],[Current Total OPERATING_MARGIN]]</f>
        <v>180519.18</v>
      </c>
    </row>
    <row r="6174" spans="1:22" x14ac:dyDescent="0.3">
      <c r="A6174" t="s">
        <v>98</v>
      </c>
      <c r="B6174">
        <v>2021</v>
      </c>
      <c r="C6174" t="s">
        <v>58</v>
      </c>
      <c r="D6174" t="s">
        <v>58</v>
      </c>
      <c r="E6174" s="2">
        <v>176</v>
      </c>
      <c r="F6174" s="1">
        <v>1623750.06</v>
      </c>
      <c r="G6174" s="1">
        <v>4034558.8</v>
      </c>
      <c r="H6174" s="1">
        <v>2198095.2453999999</v>
      </c>
      <c r="I6174" s="1">
        <v>525902.91</v>
      </c>
      <c r="J6174" s="1">
        <v>63158.02</v>
      </c>
      <c r="K6174" s="2">
        <v>285</v>
      </c>
      <c r="L6174" s="1">
        <v>2826542.87</v>
      </c>
      <c r="M6174" s="1">
        <v>6894399.4400000004</v>
      </c>
      <c r="N6174" s="1">
        <v>3620205.9427999998</v>
      </c>
      <c r="O6174" s="1">
        <v>1013147.19</v>
      </c>
      <c r="P6174" s="1">
        <v>244470.5</v>
      </c>
      <c r="Q6174" s="2">
        <f>-+Table1[[#This Row],[Current Record Count]]+Table1[[#This Row],[Adj Record Count]]</f>
        <v>109</v>
      </c>
      <c r="R6174" s="1">
        <f>+-Table1[[#This Row],[Current Total ADJUSTMENT_AMOUNT]]+Table1[[#This Row],[Adj Total ADJUSTMENT_AMOUNT]]</f>
        <v>1202792.81</v>
      </c>
      <c r="S6174" s="1">
        <f>-Table1[[#This Row],[Current Total CHARGE_AMOUNT]]+Table1[[#This Row],[Adj Total CHARGE_AMOUNT]]</f>
        <v>2859840.6400000006</v>
      </c>
      <c r="T6174" s="1">
        <f>+Table1[[#This Row],[Adj Total TOTAL_COST]]-Table1[[#This Row],[Current Total TOTAL_COST]]</f>
        <v>1422110.6973999999</v>
      </c>
      <c r="U6174" s="1">
        <f>+Table1[[#This Row],[Adj Total CONTRIBUTION_MARGIN]]-Table1[[#This Row],[Current Total CONTRIBUTION_MARGIN]]</f>
        <v>487244.27999999991</v>
      </c>
      <c r="V6174" s="1">
        <f>+Table1[[#This Row],[Adj Total OPERATING_MARGIN]]-Table1[[#This Row],[Current Total OPERATING_MARGIN]]</f>
        <v>181312.48</v>
      </c>
    </row>
    <row r="6175" spans="1:22" x14ac:dyDescent="0.3">
      <c r="A6175" t="s">
        <v>22</v>
      </c>
      <c r="B6175">
        <v>2021</v>
      </c>
      <c r="C6175" t="s">
        <v>34</v>
      </c>
      <c r="D6175" t="s">
        <v>34</v>
      </c>
      <c r="E6175" s="2">
        <v>4525</v>
      </c>
      <c r="F6175" s="1">
        <v>2853935.6</v>
      </c>
      <c r="G6175" s="1">
        <v>3666823.89</v>
      </c>
      <c r="H6175" s="1">
        <v>1778467.1494</v>
      </c>
      <c r="I6175" s="1">
        <v>15154.74</v>
      </c>
      <c r="J6175" s="1">
        <v>-564625.68999999994</v>
      </c>
      <c r="K6175" s="2">
        <v>4445</v>
      </c>
      <c r="L6175" s="1">
        <v>1946818.82</v>
      </c>
      <c r="M6175" s="1">
        <v>2627765.1</v>
      </c>
      <c r="N6175" s="1">
        <v>1438402.6179</v>
      </c>
      <c r="O6175" s="1">
        <v>73865.27</v>
      </c>
      <c r="P6175" s="1">
        <v>-382432.55</v>
      </c>
      <c r="Q6175" s="2">
        <f>-+Table1[[#This Row],[Current Record Count]]+Table1[[#This Row],[Adj Record Count]]</f>
        <v>-80</v>
      </c>
      <c r="R6175" s="1">
        <f>+-Table1[[#This Row],[Current Total ADJUSTMENT_AMOUNT]]+Table1[[#This Row],[Adj Total ADJUSTMENT_AMOUNT]]</f>
        <v>-907116.78</v>
      </c>
      <c r="S6175" s="1">
        <f>-Table1[[#This Row],[Current Total CHARGE_AMOUNT]]+Table1[[#This Row],[Adj Total CHARGE_AMOUNT]]</f>
        <v>-1039058.79</v>
      </c>
      <c r="T6175" s="1">
        <f>+Table1[[#This Row],[Adj Total TOTAL_COST]]-Table1[[#This Row],[Current Total TOTAL_COST]]</f>
        <v>-340064.53150000004</v>
      </c>
      <c r="U6175" s="1">
        <f>+Table1[[#This Row],[Adj Total CONTRIBUTION_MARGIN]]-Table1[[#This Row],[Current Total CONTRIBUTION_MARGIN]]</f>
        <v>58710.530000000006</v>
      </c>
      <c r="V6175" s="1">
        <f>+Table1[[#This Row],[Adj Total OPERATING_MARGIN]]-Table1[[#This Row],[Current Total OPERATING_MARGIN]]</f>
        <v>182193.13999999996</v>
      </c>
    </row>
    <row r="6176" spans="1:22" x14ac:dyDescent="0.3">
      <c r="A6176" t="s">
        <v>33</v>
      </c>
      <c r="B6176">
        <v>2023</v>
      </c>
      <c r="C6176" t="s">
        <v>20</v>
      </c>
      <c r="D6176" t="s">
        <v>89</v>
      </c>
      <c r="E6176" s="2">
        <v>241</v>
      </c>
      <c r="F6176" s="1">
        <v>2065509.42</v>
      </c>
      <c r="G6176" s="1">
        <v>2560897.39</v>
      </c>
      <c r="H6176" s="1">
        <v>834765.96100000001</v>
      </c>
      <c r="I6176" s="1">
        <v>-78332.66</v>
      </c>
      <c r="J6176" s="1">
        <v>-184981.66</v>
      </c>
      <c r="K6176" s="2">
        <v>12</v>
      </c>
      <c r="L6176" s="1">
        <v>3565.53</v>
      </c>
      <c r="M6176" s="1">
        <v>7976.41</v>
      </c>
      <c r="N6176" s="1">
        <v>7112.8477999999996</v>
      </c>
      <c r="O6176" s="1">
        <v>180.3</v>
      </c>
      <c r="P6176" s="1">
        <v>-2521.37</v>
      </c>
      <c r="Q6176" s="2">
        <f>-+Table1[[#This Row],[Current Record Count]]+Table1[[#This Row],[Adj Record Count]]</f>
        <v>-229</v>
      </c>
      <c r="R6176" s="1">
        <f>+-Table1[[#This Row],[Current Total ADJUSTMENT_AMOUNT]]+Table1[[#This Row],[Adj Total ADJUSTMENT_AMOUNT]]</f>
        <v>-2061943.89</v>
      </c>
      <c r="S6176" s="1">
        <f>-Table1[[#This Row],[Current Total CHARGE_AMOUNT]]+Table1[[#This Row],[Adj Total CHARGE_AMOUNT]]</f>
        <v>-2552920.98</v>
      </c>
      <c r="T6176" s="1">
        <f>+Table1[[#This Row],[Adj Total TOTAL_COST]]-Table1[[#This Row],[Current Total TOTAL_COST]]</f>
        <v>-827653.11320000002</v>
      </c>
      <c r="U6176" s="1">
        <f>+Table1[[#This Row],[Adj Total CONTRIBUTION_MARGIN]]-Table1[[#This Row],[Current Total CONTRIBUTION_MARGIN]]</f>
        <v>78512.960000000006</v>
      </c>
      <c r="V6176" s="1">
        <f>+Table1[[#This Row],[Adj Total OPERATING_MARGIN]]-Table1[[#This Row],[Current Total OPERATING_MARGIN]]</f>
        <v>182460.29</v>
      </c>
    </row>
    <row r="6177" spans="1:22" x14ac:dyDescent="0.3">
      <c r="A6177" t="s">
        <v>33</v>
      </c>
      <c r="B6177">
        <v>2022</v>
      </c>
      <c r="C6177" t="s">
        <v>51</v>
      </c>
      <c r="D6177" t="s">
        <v>51</v>
      </c>
      <c r="E6177" s="2">
        <v>2077</v>
      </c>
      <c r="F6177" s="1">
        <v>3721088.54</v>
      </c>
      <c r="G6177" s="1">
        <v>5523438.7000000002</v>
      </c>
      <c r="H6177" s="1">
        <v>2068064.2429</v>
      </c>
      <c r="I6177" s="1">
        <v>462383.61</v>
      </c>
      <c r="J6177" s="1">
        <v>-183142.71</v>
      </c>
      <c r="K6177" s="2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2">
        <f>-+Table1[[#This Row],[Current Record Count]]+Table1[[#This Row],[Adj Record Count]]</f>
        <v>-2077</v>
      </c>
      <c r="R6177" s="1">
        <f>+-Table1[[#This Row],[Current Total ADJUSTMENT_AMOUNT]]+Table1[[#This Row],[Adj Total ADJUSTMENT_AMOUNT]]</f>
        <v>-3721088.54</v>
      </c>
      <c r="S6177" s="1">
        <f>-Table1[[#This Row],[Current Total CHARGE_AMOUNT]]+Table1[[#This Row],[Adj Total CHARGE_AMOUNT]]</f>
        <v>-5523438.7000000002</v>
      </c>
      <c r="T6177" s="1">
        <f>+Table1[[#This Row],[Adj Total TOTAL_COST]]-Table1[[#This Row],[Current Total TOTAL_COST]]</f>
        <v>-2068064.2429</v>
      </c>
      <c r="U6177" s="1">
        <f>+Table1[[#This Row],[Adj Total CONTRIBUTION_MARGIN]]-Table1[[#This Row],[Current Total CONTRIBUTION_MARGIN]]</f>
        <v>-462383.61</v>
      </c>
      <c r="V6177" s="1">
        <f>+Table1[[#This Row],[Adj Total OPERATING_MARGIN]]-Table1[[#This Row],[Current Total OPERATING_MARGIN]]</f>
        <v>183142.71</v>
      </c>
    </row>
    <row r="6178" spans="1:22" x14ac:dyDescent="0.3">
      <c r="A6178" t="s">
        <v>33</v>
      </c>
      <c r="B6178">
        <v>2024</v>
      </c>
      <c r="C6178" t="s">
        <v>26</v>
      </c>
      <c r="D6178" t="s">
        <v>26</v>
      </c>
      <c r="E6178" s="2">
        <v>545</v>
      </c>
      <c r="F6178" s="1">
        <v>479658.54</v>
      </c>
      <c r="G6178" s="1">
        <v>600113.32999999996</v>
      </c>
      <c r="H6178" s="1">
        <v>324063.01250000001</v>
      </c>
      <c r="I6178" s="1">
        <v>-34893.83</v>
      </c>
      <c r="J6178" s="1">
        <v>-185452.01</v>
      </c>
      <c r="K6178" s="2">
        <v>1</v>
      </c>
      <c r="L6178" s="1">
        <v>215.63</v>
      </c>
      <c r="M6178" s="1">
        <v>337.77</v>
      </c>
      <c r="N6178" s="1">
        <v>263.5686</v>
      </c>
      <c r="O6178" s="1">
        <v>-37.909999999999997</v>
      </c>
      <c r="P6178" s="1">
        <v>-140.49</v>
      </c>
      <c r="Q6178" s="2">
        <f>-+Table1[[#This Row],[Current Record Count]]+Table1[[#This Row],[Adj Record Count]]</f>
        <v>-544</v>
      </c>
      <c r="R6178" s="1">
        <f>+-Table1[[#This Row],[Current Total ADJUSTMENT_AMOUNT]]+Table1[[#This Row],[Adj Total ADJUSTMENT_AMOUNT]]</f>
        <v>-479442.91</v>
      </c>
      <c r="S6178" s="1">
        <f>-Table1[[#This Row],[Current Total CHARGE_AMOUNT]]+Table1[[#This Row],[Adj Total CHARGE_AMOUNT]]</f>
        <v>-599775.55999999994</v>
      </c>
      <c r="T6178" s="1">
        <f>+Table1[[#This Row],[Adj Total TOTAL_COST]]-Table1[[#This Row],[Current Total TOTAL_COST]]</f>
        <v>-323799.44390000001</v>
      </c>
      <c r="U6178" s="1">
        <f>+Table1[[#This Row],[Adj Total CONTRIBUTION_MARGIN]]-Table1[[#This Row],[Current Total CONTRIBUTION_MARGIN]]</f>
        <v>34855.919999999998</v>
      </c>
      <c r="V6178" s="1">
        <f>+Table1[[#This Row],[Adj Total OPERATING_MARGIN]]-Table1[[#This Row],[Current Total OPERATING_MARGIN]]</f>
        <v>185311.52000000002</v>
      </c>
    </row>
    <row r="6179" spans="1:22" x14ac:dyDescent="0.3">
      <c r="A6179" t="s">
        <v>25</v>
      </c>
      <c r="B6179">
        <v>2020</v>
      </c>
      <c r="C6179" t="s">
        <v>17</v>
      </c>
      <c r="D6179" t="s">
        <v>86</v>
      </c>
      <c r="E6179" s="2">
        <v>277</v>
      </c>
      <c r="F6179" s="1">
        <v>1289345.29</v>
      </c>
      <c r="G6179" s="1">
        <v>1637588.72</v>
      </c>
      <c r="H6179" s="1">
        <v>139841.90590000001</v>
      </c>
      <c r="I6179" s="1">
        <v>244765.64</v>
      </c>
      <c r="J6179" s="1">
        <v>206199.46</v>
      </c>
      <c r="K6179" s="2">
        <v>624</v>
      </c>
      <c r="L6179" s="1">
        <v>3097592.04</v>
      </c>
      <c r="M6179" s="1">
        <v>3927344.28</v>
      </c>
      <c r="N6179" s="1">
        <v>425606.4509</v>
      </c>
      <c r="O6179" s="1">
        <v>529890.44999999995</v>
      </c>
      <c r="P6179" s="1">
        <v>393839.59</v>
      </c>
      <c r="Q6179" s="2">
        <f>-+Table1[[#This Row],[Current Record Count]]+Table1[[#This Row],[Adj Record Count]]</f>
        <v>347</v>
      </c>
      <c r="R6179" s="1">
        <f>+-Table1[[#This Row],[Current Total ADJUSTMENT_AMOUNT]]+Table1[[#This Row],[Adj Total ADJUSTMENT_AMOUNT]]</f>
        <v>1808246.75</v>
      </c>
      <c r="S6179" s="1">
        <f>-Table1[[#This Row],[Current Total CHARGE_AMOUNT]]+Table1[[#This Row],[Adj Total CHARGE_AMOUNT]]</f>
        <v>2289755.5599999996</v>
      </c>
      <c r="T6179" s="1">
        <f>+Table1[[#This Row],[Adj Total TOTAL_COST]]-Table1[[#This Row],[Current Total TOTAL_COST]]</f>
        <v>285764.54499999998</v>
      </c>
      <c r="U6179" s="1">
        <f>+Table1[[#This Row],[Adj Total CONTRIBUTION_MARGIN]]-Table1[[#This Row],[Current Total CONTRIBUTION_MARGIN]]</f>
        <v>285124.80999999994</v>
      </c>
      <c r="V6179" s="1">
        <f>+Table1[[#This Row],[Adj Total OPERATING_MARGIN]]-Table1[[#This Row],[Current Total OPERATING_MARGIN]]</f>
        <v>187640.13000000003</v>
      </c>
    </row>
    <row r="6180" spans="1:22" x14ac:dyDescent="0.3">
      <c r="A6180" t="s">
        <v>16</v>
      </c>
      <c r="B6180">
        <v>2025</v>
      </c>
      <c r="C6180" t="s">
        <v>29</v>
      </c>
      <c r="D6180" t="s">
        <v>87</v>
      </c>
      <c r="E6180" s="2">
        <v>4417</v>
      </c>
      <c r="F6180" s="1">
        <v>4186533.54</v>
      </c>
      <c r="G6180" s="1">
        <v>5108949.7699999996</v>
      </c>
      <c r="H6180" s="1">
        <v>1168817.5584</v>
      </c>
      <c r="I6180" s="1">
        <v>88174.88</v>
      </c>
      <c r="J6180" s="1">
        <v>-348913.36</v>
      </c>
      <c r="K6180" s="2">
        <v>4323</v>
      </c>
      <c r="L6180" s="1">
        <v>3180983.91</v>
      </c>
      <c r="M6180" s="1">
        <v>3831037.21</v>
      </c>
      <c r="N6180" s="1">
        <v>746906.49419999996</v>
      </c>
      <c r="O6180" s="1">
        <v>167936.19</v>
      </c>
      <c r="P6180" s="1">
        <v>-160496.23000000001</v>
      </c>
      <c r="Q6180" s="2">
        <f>-+Table1[[#This Row],[Current Record Count]]+Table1[[#This Row],[Adj Record Count]]</f>
        <v>-94</v>
      </c>
      <c r="R6180" s="1">
        <f>+-Table1[[#This Row],[Current Total ADJUSTMENT_AMOUNT]]+Table1[[#This Row],[Adj Total ADJUSTMENT_AMOUNT]]</f>
        <v>-1005549.6299999999</v>
      </c>
      <c r="S6180" s="1">
        <f>-Table1[[#This Row],[Current Total CHARGE_AMOUNT]]+Table1[[#This Row],[Adj Total CHARGE_AMOUNT]]</f>
        <v>-1277912.5599999996</v>
      </c>
      <c r="T6180" s="1">
        <f>+Table1[[#This Row],[Adj Total TOTAL_COST]]-Table1[[#This Row],[Current Total TOTAL_COST]]</f>
        <v>-421911.06420000002</v>
      </c>
      <c r="U6180" s="1">
        <f>+Table1[[#This Row],[Adj Total CONTRIBUTION_MARGIN]]-Table1[[#This Row],[Current Total CONTRIBUTION_MARGIN]]</f>
        <v>79761.31</v>
      </c>
      <c r="V6180" s="1">
        <f>+Table1[[#This Row],[Adj Total OPERATING_MARGIN]]-Table1[[#This Row],[Current Total OPERATING_MARGIN]]</f>
        <v>188417.12999999998</v>
      </c>
    </row>
    <row r="6181" spans="1:22" x14ac:dyDescent="0.3">
      <c r="A6181" t="s">
        <v>22</v>
      </c>
      <c r="B6181">
        <v>2022</v>
      </c>
      <c r="C6181" t="s">
        <v>34</v>
      </c>
      <c r="D6181" t="s">
        <v>34</v>
      </c>
      <c r="E6181" s="2">
        <v>6090</v>
      </c>
      <c r="F6181" s="1">
        <v>3951330.2</v>
      </c>
      <c r="G6181" s="1">
        <v>5043139.53</v>
      </c>
      <c r="H6181" s="1">
        <v>2656971.0798999998</v>
      </c>
      <c r="I6181" s="1">
        <v>-244329.26</v>
      </c>
      <c r="J6181" s="1">
        <v>-1001031.66</v>
      </c>
      <c r="K6181" s="2">
        <v>5976</v>
      </c>
      <c r="L6181" s="1">
        <v>2582355.34</v>
      </c>
      <c r="M6181" s="1">
        <v>3390727.23</v>
      </c>
      <c r="N6181" s="1">
        <v>2118077.5554999998</v>
      </c>
      <c r="O6181" s="1">
        <v>-215850.8</v>
      </c>
      <c r="P6181" s="1">
        <v>-811215.42</v>
      </c>
      <c r="Q6181" s="2">
        <f>-+Table1[[#This Row],[Current Record Count]]+Table1[[#This Row],[Adj Record Count]]</f>
        <v>-114</v>
      </c>
      <c r="R6181" s="1">
        <f>+-Table1[[#This Row],[Current Total ADJUSTMENT_AMOUNT]]+Table1[[#This Row],[Adj Total ADJUSTMENT_AMOUNT]]</f>
        <v>-1368974.8600000003</v>
      </c>
      <c r="S6181" s="1">
        <f>-Table1[[#This Row],[Current Total CHARGE_AMOUNT]]+Table1[[#This Row],[Adj Total CHARGE_AMOUNT]]</f>
        <v>-1652412.3000000003</v>
      </c>
      <c r="T6181" s="1">
        <f>+Table1[[#This Row],[Adj Total TOTAL_COST]]-Table1[[#This Row],[Current Total TOTAL_COST]]</f>
        <v>-538893.52439999999</v>
      </c>
      <c r="U6181" s="1">
        <f>+Table1[[#This Row],[Adj Total CONTRIBUTION_MARGIN]]-Table1[[#This Row],[Current Total CONTRIBUTION_MARGIN]]</f>
        <v>28478.460000000021</v>
      </c>
      <c r="V6181" s="1">
        <f>+Table1[[#This Row],[Adj Total OPERATING_MARGIN]]-Table1[[#This Row],[Current Total OPERATING_MARGIN]]</f>
        <v>189816.24</v>
      </c>
    </row>
    <row r="6182" spans="1:22" x14ac:dyDescent="0.3">
      <c r="A6182" t="s">
        <v>16</v>
      </c>
      <c r="B6182">
        <v>2024</v>
      </c>
      <c r="C6182" t="s">
        <v>20</v>
      </c>
      <c r="D6182" t="s">
        <v>70</v>
      </c>
      <c r="E6182" s="2">
        <v>133</v>
      </c>
      <c r="F6182" s="1">
        <v>1690362.66</v>
      </c>
      <c r="G6182" s="1">
        <v>2606158.02</v>
      </c>
      <c r="H6182" s="1">
        <v>1108683.0904000001</v>
      </c>
      <c r="I6182" s="1">
        <v>118597.2</v>
      </c>
      <c r="J6182" s="1">
        <v>-192837.51</v>
      </c>
      <c r="K6182" s="2">
        <v>12</v>
      </c>
      <c r="L6182" s="1">
        <v>1996.69</v>
      </c>
      <c r="M6182" s="1">
        <v>2508.35</v>
      </c>
      <c r="N6182" s="1">
        <v>252.77869999999999</v>
      </c>
      <c r="O6182" s="1">
        <v>446.39</v>
      </c>
      <c r="P6182" s="1">
        <v>364.05</v>
      </c>
      <c r="Q6182" s="2">
        <f>-+Table1[[#This Row],[Current Record Count]]+Table1[[#This Row],[Adj Record Count]]</f>
        <v>-121</v>
      </c>
      <c r="R6182" s="1">
        <f>+-Table1[[#This Row],[Current Total ADJUSTMENT_AMOUNT]]+Table1[[#This Row],[Adj Total ADJUSTMENT_AMOUNT]]</f>
        <v>-1688365.97</v>
      </c>
      <c r="S6182" s="1">
        <f>-Table1[[#This Row],[Current Total CHARGE_AMOUNT]]+Table1[[#This Row],[Adj Total CHARGE_AMOUNT]]</f>
        <v>-2603649.67</v>
      </c>
      <c r="T6182" s="1">
        <f>+Table1[[#This Row],[Adj Total TOTAL_COST]]-Table1[[#This Row],[Current Total TOTAL_COST]]</f>
        <v>-1108430.3117000002</v>
      </c>
      <c r="U6182" s="1">
        <f>+Table1[[#This Row],[Adj Total CONTRIBUTION_MARGIN]]-Table1[[#This Row],[Current Total CONTRIBUTION_MARGIN]]</f>
        <v>-118150.81</v>
      </c>
      <c r="V6182" s="1">
        <f>+Table1[[#This Row],[Adj Total OPERATING_MARGIN]]-Table1[[#This Row],[Current Total OPERATING_MARGIN]]</f>
        <v>193201.56</v>
      </c>
    </row>
    <row r="6183" spans="1:22" x14ac:dyDescent="0.3">
      <c r="A6183" t="s">
        <v>74</v>
      </c>
      <c r="B6183">
        <v>2020</v>
      </c>
      <c r="C6183" t="s">
        <v>34</v>
      </c>
      <c r="D6183" t="s">
        <v>34</v>
      </c>
      <c r="E6183" s="2">
        <v>3049</v>
      </c>
      <c r="F6183" s="1">
        <v>819226.61</v>
      </c>
      <c r="G6183" s="1">
        <v>1213248.3899999999</v>
      </c>
      <c r="H6183" s="1">
        <v>605161.39390000002</v>
      </c>
      <c r="I6183" s="1">
        <v>-36293.79</v>
      </c>
      <c r="J6183" s="1">
        <v>-223558.99</v>
      </c>
      <c r="K6183" s="2">
        <v>2923</v>
      </c>
      <c r="L6183" s="1">
        <v>274966.3</v>
      </c>
      <c r="M6183" s="1">
        <v>502695.75</v>
      </c>
      <c r="N6183" s="1">
        <v>257343.00210000001</v>
      </c>
      <c r="O6183" s="1">
        <v>37201.83</v>
      </c>
      <c r="P6183" s="1">
        <v>-30204.69</v>
      </c>
      <c r="Q6183" s="2">
        <f>-+Table1[[#This Row],[Current Record Count]]+Table1[[#This Row],[Adj Record Count]]</f>
        <v>-126</v>
      </c>
      <c r="R6183" s="1">
        <f>+-Table1[[#This Row],[Current Total ADJUSTMENT_AMOUNT]]+Table1[[#This Row],[Adj Total ADJUSTMENT_AMOUNT]]</f>
        <v>-544260.31000000006</v>
      </c>
      <c r="S6183" s="1">
        <f>-Table1[[#This Row],[Current Total CHARGE_AMOUNT]]+Table1[[#This Row],[Adj Total CHARGE_AMOUNT]]</f>
        <v>-710552.6399999999</v>
      </c>
      <c r="T6183" s="1">
        <f>+Table1[[#This Row],[Adj Total TOTAL_COST]]-Table1[[#This Row],[Current Total TOTAL_COST]]</f>
        <v>-347818.39179999998</v>
      </c>
      <c r="U6183" s="1">
        <f>+Table1[[#This Row],[Adj Total CONTRIBUTION_MARGIN]]-Table1[[#This Row],[Current Total CONTRIBUTION_MARGIN]]</f>
        <v>73495.62</v>
      </c>
      <c r="V6183" s="1">
        <f>+Table1[[#This Row],[Adj Total OPERATING_MARGIN]]-Table1[[#This Row],[Current Total OPERATING_MARGIN]]</f>
        <v>193354.3</v>
      </c>
    </row>
    <row r="6184" spans="1:22" x14ac:dyDescent="0.3">
      <c r="A6184" t="s">
        <v>54</v>
      </c>
      <c r="B6184">
        <v>2022</v>
      </c>
      <c r="C6184" t="s">
        <v>41</v>
      </c>
      <c r="D6184" t="s">
        <v>41</v>
      </c>
      <c r="E6184" s="2">
        <v>7435</v>
      </c>
      <c r="F6184" s="1">
        <v>1856154.34</v>
      </c>
      <c r="G6184" s="1">
        <v>2689357.41</v>
      </c>
      <c r="H6184" s="1">
        <v>1432726.6719</v>
      </c>
      <c r="I6184" s="1">
        <v>202823.35</v>
      </c>
      <c r="J6184" s="1">
        <v>-330836.21000000002</v>
      </c>
      <c r="K6184" s="2">
        <v>19072</v>
      </c>
      <c r="L6184" s="1">
        <v>16734387.66</v>
      </c>
      <c r="M6184" s="1">
        <v>23272045.739999998</v>
      </c>
      <c r="N6184" s="1">
        <v>7900515.3262</v>
      </c>
      <c r="O6184" s="1">
        <v>2598069.13</v>
      </c>
      <c r="P6184" s="1">
        <v>-136511.85</v>
      </c>
      <c r="Q6184" s="2">
        <f>-+Table1[[#This Row],[Current Record Count]]+Table1[[#This Row],[Adj Record Count]]</f>
        <v>11637</v>
      </c>
      <c r="R6184" s="1">
        <f>+-Table1[[#This Row],[Current Total ADJUSTMENT_AMOUNT]]+Table1[[#This Row],[Adj Total ADJUSTMENT_AMOUNT]]</f>
        <v>14878233.32</v>
      </c>
      <c r="S6184" s="1">
        <f>-Table1[[#This Row],[Current Total CHARGE_AMOUNT]]+Table1[[#This Row],[Adj Total CHARGE_AMOUNT]]</f>
        <v>20582688.329999998</v>
      </c>
      <c r="T6184" s="1">
        <f>+Table1[[#This Row],[Adj Total TOTAL_COST]]-Table1[[#This Row],[Current Total TOTAL_COST]]</f>
        <v>6467788.6543000005</v>
      </c>
      <c r="U6184" s="1">
        <f>+Table1[[#This Row],[Adj Total CONTRIBUTION_MARGIN]]-Table1[[#This Row],[Current Total CONTRIBUTION_MARGIN]]</f>
        <v>2395245.7799999998</v>
      </c>
      <c r="V6184" s="1">
        <f>+Table1[[#This Row],[Adj Total OPERATING_MARGIN]]-Table1[[#This Row],[Current Total OPERATING_MARGIN]]</f>
        <v>194324.36000000002</v>
      </c>
    </row>
    <row r="6185" spans="1:22" x14ac:dyDescent="0.3">
      <c r="A6185" t="s">
        <v>44</v>
      </c>
      <c r="B6185">
        <v>2020</v>
      </c>
      <c r="C6185" t="s">
        <v>34</v>
      </c>
      <c r="D6185" t="s">
        <v>34</v>
      </c>
      <c r="E6185" s="2">
        <v>456</v>
      </c>
      <c r="F6185" s="1">
        <v>1389345.88</v>
      </c>
      <c r="G6185" s="1">
        <v>1683293.88</v>
      </c>
      <c r="H6185" s="1">
        <v>581455.92119999998</v>
      </c>
      <c r="I6185" s="1">
        <v>-119926.98</v>
      </c>
      <c r="J6185" s="1">
        <v>-299104.34000000003</v>
      </c>
      <c r="K6185" s="2">
        <v>367</v>
      </c>
      <c r="L6185" s="1">
        <v>120506.67</v>
      </c>
      <c r="M6185" s="1">
        <v>169640.39</v>
      </c>
      <c r="N6185" s="1">
        <v>152367.01259999999</v>
      </c>
      <c r="O6185" s="1">
        <v>-71930.12</v>
      </c>
      <c r="P6185" s="1">
        <v>-103944.65</v>
      </c>
      <c r="Q6185" s="2">
        <f>-+Table1[[#This Row],[Current Record Count]]+Table1[[#This Row],[Adj Record Count]]</f>
        <v>-89</v>
      </c>
      <c r="R6185" s="1">
        <f>+-Table1[[#This Row],[Current Total ADJUSTMENT_AMOUNT]]+Table1[[#This Row],[Adj Total ADJUSTMENT_AMOUNT]]</f>
        <v>-1268839.21</v>
      </c>
      <c r="S6185" s="1">
        <f>-Table1[[#This Row],[Current Total CHARGE_AMOUNT]]+Table1[[#This Row],[Adj Total CHARGE_AMOUNT]]</f>
        <v>-1513653.4899999998</v>
      </c>
      <c r="T6185" s="1">
        <f>+Table1[[#This Row],[Adj Total TOTAL_COST]]-Table1[[#This Row],[Current Total TOTAL_COST]]</f>
        <v>-429088.90859999997</v>
      </c>
      <c r="U6185" s="1">
        <f>+Table1[[#This Row],[Adj Total CONTRIBUTION_MARGIN]]-Table1[[#This Row],[Current Total CONTRIBUTION_MARGIN]]</f>
        <v>47996.86</v>
      </c>
      <c r="V6185" s="1">
        <f>+Table1[[#This Row],[Adj Total OPERATING_MARGIN]]-Table1[[#This Row],[Current Total OPERATING_MARGIN]]</f>
        <v>195159.69000000003</v>
      </c>
    </row>
    <row r="6186" spans="1:22" x14ac:dyDescent="0.3">
      <c r="A6186" t="s">
        <v>16</v>
      </c>
      <c r="B6186">
        <v>2024</v>
      </c>
      <c r="C6186" t="s">
        <v>29</v>
      </c>
      <c r="D6186" t="s">
        <v>104</v>
      </c>
      <c r="E6186" s="2">
        <v>29050</v>
      </c>
      <c r="F6186" s="1">
        <v>160920705.63</v>
      </c>
      <c r="G6186" s="1">
        <v>211962457.30000001</v>
      </c>
      <c r="H6186" s="1">
        <v>65755703.792900003</v>
      </c>
      <c r="I6186" s="1">
        <v>9009402.4800000004</v>
      </c>
      <c r="J6186" s="1">
        <v>-2803442.08</v>
      </c>
      <c r="K6186" s="2">
        <v>18978</v>
      </c>
      <c r="L6186" s="1">
        <v>20032631.859999999</v>
      </c>
      <c r="M6186" s="1">
        <v>25752762.100000001</v>
      </c>
      <c r="N6186" s="1">
        <v>9213398.6934999991</v>
      </c>
      <c r="O6186" s="1">
        <v>614191.87</v>
      </c>
      <c r="P6186" s="1">
        <v>-2607886.2999999998</v>
      </c>
      <c r="Q6186" s="2">
        <f>-+Table1[[#This Row],[Current Record Count]]+Table1[[#This Row],[Adj Record Count]]</f>
        <v>-10072</v>
      </c>
      <c r="R6186" s="1">
        <f>+-Table1[[#This Row],[Current Total ADJUSTMENT_AMOUNT]]+Table1[[#This Row],[Adj Total ADJUSTMENT_AMOUNT]]</f>
        <v>-140888073.76999998</v>
      </c>
      <c r="S6186" s="1">
        <f>-Table1[[#This Row],[Current Total CHARGE_AMOUNT]]+Table1[[#This Row],[Adj Total CHARGE_AMOUNT]]</f>
        <v>-186209695.20000002</v>
      </c>
      <c r="T6186" s="1">
        <f>+Table1[[#This Row],[Adj Total TOTAL_COST]]-Table1[[#This Row],[Current Total TOTAL_COST]]</f>
        <v>-56542305.099400006</v>
      </c>
      <c r="U6186" s="1">
        <f>+Table1[[#This Row],[Adj Total CONTRIBUTION_MARGIN]]-Table1[[#This Row],[Current Total CONTRIBUTION_MARGIN]]</f>
        <v>-8395210.6100000013</v>
      </c>
      <c r="V6186" s="1">
        <f>+Table1[[#This Row],[Adj Total OPERATING_MARGIN]]-Table1[[#This Row],[Current Total OPERATING_MARGIN]]</f>
        <v>195555.78000000026</v>
      </c>
    </row>
    <row r="6187" spans="1:22" x14ac:dyDescent="0.3">
      <c r="A6187" t="s">
        <v>35</v>
      </c>
      <c r="B6187">
        <v>2025</v>
      </c>
      <c r="C6187" t="s">
        <v>29</v>
      </c>
      <c r="D6187" t="s">
        <v>104</v>
      </c>
      <c r="E6187" s="2">
        <v>335</v>
      </c>
      <c r="F6187" s="1">
        <v>2897374.93</v>
      </c>
      <c r="G6187" s="1">
        <v>3789184.85</v>
      </c>
      <c r="H6187" s="1">
        <v>902740.47790000006</v>
      </c>
      <c r="I6187" s="1">
        <v>10384.61</v>
      </c>
      <c r="J6187" s="1">
        <v>-188639.35999999999</v>
      </c>
      <c r="K6187" s="2">
        <v>149</v>
      </c>
      <c r="L6187" s="1">
        <v>277661.82</v>
      </c>
      <c r="M6187" s="1">
        <v>378802.62</v>
      </c>
      <c r="N6187" s="1">
        <v>85517.304000000004</v>
      </c>
      <c r="O6187" s="1">
        <v>30006.77</v>
      </c>
      <c r="P6187" s="1">
        <v>7943.42</v>
      </c>
      <c r="Q6187" s="2">
        <f>-+Table1[[#This Row],[Current Record Count]]+Table1[[#This Row],[Adj Record Count]]</f>
        <v>-186</v>
      </c>
      <c r="R6187" s="1">
        <f>+-Table1[[#This Row],[Current Total ADJUSTMENT_AMOUNT]]+Table1[[#This Row],[Adj Total ADJUSTMENT_AMOUNT]]</f>
        <v>-2619713.1100000003</v>
      </c>
      <c r="S6187" s="1">
        <f>-Table1[[#This Row],[Current Total CHARGE_AMOUNT]]+Table1[[#This Row],[Adj Total CHARGE_AMOUNT]]</f>
        <v>-3410382.23</v>
      </c>
      <c r="T6187" s="1">
        <f>+Table1[[#This Row],[Adj Total TOTAL_COST]]-Table1[[#This Row],[Current Total TOTAL_COST]]</f>
        <v>-817223.17390000005</v>
      </c>
      <c r="U6187" s="1">
        <f>+Table1[[#This Row],[Adj Total CONTRIBUTION_MARGIN]]-Table1[[#This Row],[Current Total CONTRIBUTION_MARGIN]]</f>
        <v>19622.16</v>
      </c>
      <c r="V6187" s="1">
        <f>+Table1[[#This Row],[Adj Total OPERATING_MARGIN]]-Table1[[#This Row],[Current Total OPERATING_MARGIN]]</f>
        <v>196582.78</v>
      </c>
    </row>
    <row r="6188" spans="1:22" x14ac:dyDescent="0.3">
      <c r="A6188" t="s">
        <v>25</v>
      </c>
      <c r="B6188">
        <v>2025</v>
      </c>
      <c r="C6188" t="s">
        <v>17</v>
      </c>
      <c r="D6188" t="s">
        <v>85</v>
      </c>
      <c r="E6188" s="2">
        <v>955</v>
      </c>
      <c r="F6188" s="1">
        <v>3702014.78</v>
      </c>
      <c r="G6188" s="1">
        <v>4722016.7</v>
      </c>
      <c r="H6188" s="1">
        <v>354389.31099999999</v>
      </c>
      <c r="I6188" s="1">
        <v>631431.88</v>
      </c>
      <c r="J6188" s="1">
        <v>525178.56999999995</v>
      </c>
      <c r="K6188" s="2">
        <v>1290</v>
      </c>
      <c r="L6188" s="1">
        <v>5202569.7</v>
      </c>
      <c r="M6188" s="1">
        <v>6670804.4100000001</v>
      </c>
      <c r="N6188" s="1">
        <v>558487.37340000004</v>
      </c>
      <c r="O6188" s="1">
        <v>895263.9</v>
      </c>
      <c r="P6188" s="1">
        <v>721992.5</v>
      </c>
      <c r="Q6188" s="2">
        <f>-+Table1[[#This Row],[Current Record Count]]+Table1[[#This Row],[Adj Record Count]]</f>
        <v>335</v>
      </c>
      <c r="R6188" s="1">
        <f>+-Table1[[#This Row],[Current Total ADJUSTMENT_AMOUNT]]+Table1[[#This Row],[Adj Total ADJUSTMENT_AMOUNT]]</f>
        <v>1500554.9200000004</v>
      </c>
      <c r="S6188" s="1">
        <f>-Table1[[#This Row],[Current Total CHARGE_AMOUNT]]+Table1[[#This Row],[Adj Total CHARGE_AMOUNT]]</f>
        <v>1948787.71</v>
      </c>
      <c r="T6188" s="1">
        <f>+Table1[[#This Row],[Adj Total TOTAL_COST]]-Table1[[#This Row],[Current Total TOTAL_COST]]</f>
        <v>204098.06240000005</v>
      </c>
      <c r="U6188" s="1">
        <f>+Table1[[#This Row],[Adj Total CONTRIBUTION_MARGIN]]-Table1[[#This Row],[Current Total CONTRIBUTION_MARGIN]]</f>
        <v>263832.02</v>
      </c>
      <c r="V6188" s="1">
        <f>+Table1[[#This Row],[Adj Total OPERATING_MARGIN]]-Table1[[#This Row],[Current Total OPERATING_MARGIN]]</f>
        <v>196813.93000000005</v>
      </c>
    </row>
    <row r="6189" spans="1:22" x14ac:dyDescent="0.3">
      <c r="A6189" t="s">
        <v>25</v>
      </c>
      <c r="B6189">
        <v>2020</v>
      </c>
      <c r="C6189" t="s">
        <v>90</v>
      </c>
      <c r="D6189" t="s">
        <v>90</v>
      </c>
      <c r="E6189" s="2">
        <v>665</v>
      </c>
      <c r="F6189" s="1">
        <v>603235.63</v>
      </c>
      <c r="G6189" s="1">
        <v>918137.94</v>
      </c>
      <c r="H6189" s="1">
        <v>265412.10720000003</v>
      </c>
      <c r="I6189" s="1">
        <v>120183.07</v>
      </c>
      <c r="J6189" s="1">
        <v>46145.01</v>
      </c>
      <c r="K6189" s="2">
        <v>2011</v>
      </c>
      <c r="L6189" s="1">
        <v>8641546.5600000005</v>
      </c>
      <c r="M6189" s="1">
        <v>12446961.460000001</v>
      </c>
      <c r="N6189" s="1">
        <v>3498020.7313999999</v>
      </c>
      <c r="O6189" s="1">
        <v>1254179.24</v>
      </c>
      <c r="P6189" s="1">
        <v>243411.69</v>
      </c>
      <c r="Q6189" s="2">
        <f>-+Table1[[#This Row],[Current Record Count]]+Table1[[#This Row],[Adj Record Count]]</f>
        <v>1346</v>
      </c>
      <c r="R6189" s="1">
        <f>+-Table1[[#This Row],[Current Total ADJUSTMENT_AMOUNT]]+Table1[[#This Row],[Adj Total ADJUSTMENT_AMOUNT]]</f>
        <v>8038310.9300000006</v>
      </c>
      <c r="S6189" s="1">
        <f>-Table1[[#This Row],[Current Total CHARGE_AMOUNT]]+Table1[[#This Row],[Adj Total CHARGE_AMOUNT]]</f>
        <v>11528823.520000001</v>
      </c>
      <c r="T6189" s="1">
        <f>+Table1[[#This Row],[Adj Total TOTAL_COST]]-Table1[[#This Row],[Current Total TOTAL_COST]]</f>
        <v>3232608.6242</v>
      </c>
      <c r="U6189" s="1">
        <f>+Table1[[#This Row],[Adj Total CONTRIBUTION_MARGIN]]-Table1[[#This Row],[Current Total CONTRIBUTION_MARGIN]]</f>
        <v>1133996.17</v>
      </c>
      <c r="V6189" s="1">
        <f>+Table1[[#This Row],[Adj Total OPERATING_MARGIN]]-Table1[[#This Row],[Current Total OPERATING_MARGIN]]</f>
        <v>197266.68</v>
      </c>
    </row>
    <row r="6190" spans="1:22" x14ac:dyDescent="0.3">
      <c r="A6190" t="s">
        <v>31</v>
      </c>
      <c r="B6190">
        <v>2020</v>
      </c>
      <c r="C6190" t="s">
        <v>46</v>
      </c>
      <c r="D6190" t="s">
        <v>46</v>
      </c>
      <c r="E6190" s="2">
        <v>66</v>
      </c>
      <c r="F6190" s="1">
        <v>590265.5</v>
      </c>
      <c r="G6190" s="1">
        <v>726139.68</v>
      </c>
      <c r="H6190" s="1">
        <v>332561.26309999998</v>
      </c>
      <c r="I6190" s="1">
        <v>-62647.15</v>
      </c>
      <c r="J6190" s="1">
        <v>-197395.58</v>
      </c>
      <c r="K6190" s="2">
        <v>2</v>
      </c>
      <c r="L6190" s="1">
        <v>2990.97</v>
      </c>
      <c r="M6190" s="1">
        <v>5035.22</v>
      </c>
      <c r="N6190" s="1">
        <v>1469.2660000000001</v>
      </c>
      <c r="O6190" s="1">
        <v>1107.81</v>
      </c>
      <c r="P6190" s="1">
        <v>561.29999999999995</v>
      </c>
      <c r="Q6190" s="2">
        <f>-+Table1[[#This Row],[Current Record Count]]+Table1[[#This Row],[Adj Record Count]]</f>
        <v>-64</v>
      </c>
      <c r="R6190" s="1">
        <f>+-Table1[[#This Row],[Current Total ADJUSTMENT_AMOUNT]]+Table1[[#This Row],[Adj Total ADJUSTMENT_AMOUNT]]</f>
        <v>-587274.53</v>
      </c>
      <c r="S6190" s="1">
        <f>-Table1[[#This Row],[Current Total CHARGE_AMOUNT]]+Table1[[#This Row],[Adj Total CHARGE_AMOUNT]]</f>
        <v>-721104.46000000008</v>
      </c>
      <c r="T6190" s="1">
        <f>+Table1[[#This Row],[Adj Total TOTAL_COST]]-Table1[[#This Row],[Current Total TOTAL_COST]]</f>
        <v>-331091.99709999998</v>
      </c>
      <c r="U6190" s="1">
        <f>+Table1[[#This Row],[Adj Total CONTRIBUTION_MARGIN]]-Table1[[#This Row],[Current Total CONTRIBUTION_MARGIN]]</f>
        <v>63754.96</v>
      </c>
      <c r="V6190" s="1">
        <f>+Table1[[#This Row],[Adj Total OPERATING_MARGIN]]-Table1[[#This Row],[Current Total OPERATING_MARGIN]]</f>
        <v>197956.87999999998</v>
      </c>
    </row>
    <row r="6191" spans="1:22" x14ac:dyDescent="0.3">
      <c r="A6191" t="s">
        <v>25</v>
      </c>
      <c r="B6191">
        <v>2025</v>
      </c>
      <c r="C6191" t="s">
        <v>29</v>
      </c>
      <c r="D6191" t="s">
        <v>43</v>
      </c>
      <c r="E6191" s="2">
        <v>646</v>
      </c>
      <c r="F6191" s="1">
        <v>1893460.01</v>
      </c>
      <c r="G6191" s="1">
        <v>2201851.5299999998</v>
      </c>
      <c r="H6191" s="1">
        <v>196589.48379999999</v>
      </c>
      <c r="I6191" s="1">
        <v>103263.03</v>
      </c>
      <c r="J6191" s="1">
        <v>41001.01</v>
      </c>
      <c r="K6191" s="2">
        <v>1464</v>
      </c>
      <c r="L6191" s="1">
        <v>6543443.5099999998</v>
      </c>
      <c r="M6191" s="1">
        <v>8701129.8100000005</v>
      </c>
      <c r="N6191" s="1">
        <v>1374615.4151999999</v>
      </c>
      <c r="O6191" s="1">
        <v>684822.26</v>
      </c>
      <c r="P6191" s="1">
        <v>239247.3</v>
      </c>
      <c r="Q6191" s="2">
        <f>-+Table1[[#This Row],[Current Record Count]]+Table1[[#This Row],[Adj Record Count]]</f>
        <v>818</v>
      </c>
      <c r="R6191" s="1">
        <f>+-Table1[[#This Row],[Current Total ADJUSTMENT_AMOUNT]]+Table1[[#This Row],[Adj Total ADJUSTMENT_AMOUNT]]</f>
        <v>4649983.5</v>
      </c>
      <c r="S6191" s="1">
        <f>-Table1[[#This Row],[Current Total CHARGE_AMOUNT]]+Table1[[#This Row],[Adj Total CHARGE_AMOUNT]]</f>
        <v>6499278.2800000012</v>
      </c>
      <c r="T6191" s="1">
        <f>+Table1[[#This Row],[Adj Total TOTAL_COST]]-Table1[[#This Row],[Current Total TOTAL_COST]]</f>
        <v>1178025.9313999999</v>
      </c>
      <c r="U6191" s="1">
        <f>+Table1[[#This Row],[Adj Total CONTRIBUTION_MARGIN]]-Table1[[#This Row],[Current Total CONTRIBUTION_MARGIN]]</f>
        <v>581559.23</v>
      </c>
      <c r="V6191" s="1">
        <f>+Table1[[#This Row],[Adj Total OPERATING_MARGIN]]-Table1[[#This Row],[Current Total OPERATING_MARGIN]]</f>
        <v>198246.28999999998</v>
      </c>
    </row>
    <row r="6192" spans="1:22" x14ac:dyDescent="0.3">
      <c r="A6192" t="s">
        <v>27</v>
      </c>
      <c r="B6192">
        <v>2024</v>
      </c>
      <c r="C6192" t="s">
        <v>51</v>
      </c>
      <c r="D6192" t="s">
        <v>51</v>
      </c>
      <c r="E6192" s="2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2">
        <v>166</v>
      </c>
      <c r="L6192" s="1">
        <v>831377.78</v>
      </c>
      <c r="M6192" s="1">
        <v>1126039.1399999999</v>
      </c>
      <c r="N6192" s="1">
        <v>154889.72760000001</v>
      </c>
      <c r="O6192" s="1">
        <v>250960.73</v>
      </c>
      <c r="P6192" s="1">
        <v>198297.14</v>
      </c>
      <c r="Q6192" s="2">
        <f>-+Table1[[#This Row],[Current Record Count]]+Table1[[#This Row],[Adj Record Count]]</f>
        <v>166</v>
      </c>
      <c r="R6192" s="1">
        <f>+-Table1[[#This Row],[Current Total ADJUSTMENT_AMOUNT]]+Table1[[#This Row],[Adj Total ADJUSTMENT_AMOUNT]]</f>
        <v>831377.78</v>
      </c>
      <c r="S6192" s="1">
        <f>-Table1[[#This Row],[Current Total CHARGE_AMOUNT]]+Table1[[#This Row],[Adj Total CHARGE_AMOUNT]]</f>
        <v>1126039.1399999999</v>
      </c>
      <c r="T6192" s="1">
        <f>+Table1[[#This Row],[Adj Total TOTAL_COST]]-Table1[[#This Row],[Current Total TOTAL_COST]]</f>
        <v>154889.72760000001</v>
      </c>
      <c r="U6192" s="1">
        <f>+Table1[[#This Row],[Adj Total CONTRIBUTION_MARGIN]]-Table1[[#This Row],[Current Total CONTRIBUTION_MARGIN]]</f>
        <v>250960.73</v>
      </c>
      <c r="V6192" s="1">
        <f>+Table1[[#This Row],[Adj Total OPERATING_MARGIN]]-Table1[[#This Row],[Current Total OPERATING_MARGIN]]</f>
        <v>198297.14</v>
      </c>
    </row>
    <row r="6193" spans="1:22" x14ac:dyDescent="0.3">
      <c r="A6193" t="s">
        <v>54</v>
      </c>
      <c r="B6193">
        <v>2022</v>
      </c>
      <c r="C6193" t="s">
        <v>28</v>
      </c>
      <c r="D6193" t="s">
        <v>28</v>
      </c>
      <c r="E6193" s="2">
        <v>7</v>
      </c>
      <c r="F6193" s="1">
        <v>43472.02</v>
      </c>
      <c r="G6193" s="1">
        <v>62987.519999999997</v>
      </c>
      <c r="H6193" s="1">
        <v>4370.6749</v>
      </c>
      <c r="I6193" s="1">
        <v>16338.02</v>
      </c>
      <c r="J6193" s="1">
        <v>15218.92</v>
      </c>
      <c r="K6193" s="2">
        <v>103</v>
      </c>
      <c r="L6193" s="1">
        <v>615859.61</v>
      </c>
      <c r="M6193" s="1">
        <v>929720.97</v>
      </c>
      <c r="N6193" s="1">
        <v>118850.55220000001</v>
      </c>
      <c r="O6193" s="1">
        <v>252589.7</v>
      </c>
      <c r="P6193" s="1">
        <v>215602.64</v>
      </c>
      <c r="Q6193" s="2">
        <f>-+Table1[[#This Row],[Current Record Count]]+Table1[[#This Row],[Adj Record Count]]</f>
        <v>96</v>
      </c>
      <c r="R6193" s="1">
        <f>+-Table1[[#This Row],[Current Total ADJUSTMENT_AMOUNT]]+Table1[[#This Row],[Adj Total ADJUSTMENT_AMOUNT]]</f>
        <v>572387.59</v>
      </c>
      <c r="S6193" s="1">
        <f>-Table1[[#This Row],[Current Total CHARGE_AMOUNT]]+Table1[[#This Row],[Adj Total CHARGE_AMOUNT]]</f>
        <v>866733.45</v>
      </c>
      <c r="T6193" s="1">
        <f>+Table1[[#This Row],[Adj Total TOTAL_COST]]-Table1[[#This Row],[Current Total TOTAL_COST]]</f>
        <v>114479.87730000001</v>
      </c>
      <c r="U6193" s="1">
        <f>+Table1[[#This Row],[Adj Total CONTRIBUTION_MARGIN]]-Table1[[#This Row],[Current Total CONTRIBUTION_MARGIN]]</f>
        <v>236251.68000000002</v>
      </c>
      <c r="V6193" s="1">
        <f>+Table1[[#This Row],[Adj Total OPERATING_MARGIN]]-Table1[[#This Row],[Current Total OPERATING_MARGIN]]</f>
        <v>200383.72</v>
      </c>
    </row>
    <row r="6194" spans="1:22" x14ac:dyDescent="0.3">
      <c r="A6194" t="s">
        <v>19</v>
      </c>
      <c r="B6194" t="s">
        <v>51</v>
      </c>
      <c r="C6194" t="s">
        <v>20</v>
      </c>
      <c r="D6194" t="s">
        <v>89</v>
      </c>
      <c r="E6194" s="2">
        <v>1</v>
      </c>
      <c r="F6194" s="1">
        <v>0</v>
      </c>
      <c r="G6194" s="1">
        <v>745415.06</v>
      </c>
      <c r="H6194" s="1">
        <v>201125.13620000001</v>
      </c>
      <c r="I6194" s="1">
        <v>-150482.93</v>
      </c>
      <c r="J6194" s="1">
        <v>-201125.14</v>
      </c>
      <c r="K6194" s="2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2">
        <f>-+Table1[[#This Row],[Current Record Count]]+Table1[[#This Row],[Adj Record Count]]</f>
        <v>-1</v>
      </c>
      <c r="R6194" s="1">
        <f>+-Table1[[#This Row],[Current Total ADJUSTMENT_AMOUNT]]+Table1[[#This Row],[Adj Total ADJUSTMENT_AMOUNT]]</f>
        <v>0</v>
      </c>
      <c r="S6194" s="1">
        <f>-Table1[[#This Row],[Current Total CHARGE_AMOUNT]]+Table1[[#This Row],[Adj Total CHARGE_AMOUNT]]</f>
        <v>-745415.06</v>
      </c>
      <c r="T6194" s="1">
        <f>+Table1[[#This Row],[Adj Total TOTAL_COST]]-Table1[[#This Row],[Current Total TOTAL_COST]]</f>
        <v>-201125.13620000001</v>
      </c>
      <c r="U6194" s="1">
        <f>+Table1[[#This Row],[Adj Total CONTRIBUTION_MARGIN]]-Table1[[#This Row],[Current Total CONTRIBUTION_MARGIN]]</f>
        <v>150482.93</v>
      </c>
      <c r="V6194" s="1">
        <f>+Table1[[#This Row],[Adj Total OPERATING_MARGIN]]-Table1[[#This Row],[Current Total OPERATING_MARGIN]]</f>
        <v>201125.14</v>
      </c>
    </row>
    <row r="6195" spans="1:22" x14ac:dyDescent="0.3">
      <c r="A6195" t="s">
        <v>16</v>
      </c>
      <c r="B6195">
        <v>2025</v>
      </c>
      <c r="C6195" t="s">
        <v>20</v>
      </c>
      <c r="D6195" t="s">
        <v>102</v>
      </c>
      <c r="E6195" s="2">
        <v>685</v>
      </c>
      <c r="F6195" s="1">
        <v>4271997.91</v>
      </c>
      <c r="G6195" s="1">
        <v>6020961.9199999999</v>
      </c>
      <c r="H6195" s="1">
        <v>1835955.4083</v>
      </c>
      <c r="I6195" s="1">
        <v>112491.65</v>
      </c>
      <c r="J6195" s="1">
        <v>-181467.21</v>
      </c>
      <c r="K6195" s="2">
        <v>431</v>
      </c>
      <c r="L6195" s="1">
        <v>357238.36</v>
      </c>
      <c r="M6195" s="1">
        <v>462898.29</v>
      </c>
      <c r="N6195" s="1">
        <v>78832.294399999999</v>
      </c>
      <c r="O6195" s="1">
        <v>49432.160000000003</v>
      </c>
      <c r="P6195" s="1">
        <v>20128.78</v>
      </c>
      <c r="Q6195" s="2">
        <f>-+Table1[[#This Row],[Current Record Count]]+Table1[[#This Row],[Adj Record Count]]</f>
        <v>-254</v>
      </c>
      <c r="R6195" s="1">
        <f>+-Table1[[#This Row],[Current Total ADJUSTMENT_AMOUNT]]+Table1[[#This Row],[Adj Total ADJUSTMENT_AMOUNT]]</f>
        <v>-3914759.5500000003</v>
      </c>
      <c r="S6195" s="1">
        <f>-Table1[[#This Row],[Current Total CHARGE_AMOUNT]]+Table1[[#This Row],[Adj Total CHARGE_AMOUNT]]</f>
        <v>-5558063.6299999999</v>
      </c>
      <c r="T6195" s="1">
        <f>+Table1[[#This Row],[Adj Total TOTAL_COST]]-Table1[[#This Row],[Current Total TOTAL_COST]]</f>
        <v>-1757123.1139</v>
      </c>
      <c r="U6195" s="1">
        <f>+Table1[[#This Row],[Adj Total CONTRIBUTION_MARGIN]]-Table1[[#This Row],[Current Total CONTRIBUTION_MARGIN]]</f>
        <v>-63059.489999999991</v>
      </c>
      <c r="V6195" s="1">
        <f>+Table1[[#This Row],[Adj Total OPERATING_MARGIN]]-Table1[[#This Row],[Current Total OPERATING_MARGIN]]</f>
        <v>201595.99</v>
      </c>
    </row>
    <row r="6196" spans="1:22" x14ac:dyDescent="0.3">
      <c r="A6196" t="s">
        <v>16</v>
      </c>
      <c r="B6196">
        <v>2022</v>
      </c>
      <c r="C6196" t="s">
        <v>29</v>
      </c>
      <c r="D6196" t="s">
        <v>43</v>
      </c>
      <c r="E6196" s="2">
        <v>3973</v>
      </c>
      <c r="F6196" s="1">
        <v>3565751.52</v>
      </c>
      <c r="G6196" s="1">
        <v>4668273.0599999996</v>
      </c>
      <c r="H6196" s="1">
        <v>1564072.0806</v>
      </c>
      <c r="I6196" s="1">
        <v>359202.58</v>
      </c>
      <c r="J6196" s="1">
        <v>-243412.64</v>
      </c>
      <c r="K6196" s="2">
        <v>3599</v>
      </c>
      <c r="L6196" s="1">
        <v>1190950.57</v>
      </c>
      <c r="M6196" s="1">
        <v>1611042.67</v>
      </c>
      <c r="N6196" s="1">
        <v>475535.60149999999</v>
      </c>
      <c r="O6196" s="1">
        <v>127110.71</v>
      </c>
      <c r="P6196" s="1">
        <v>-38283.65</v>
      </c>
      <c r="Q6196" s="2">
        <f>-+Table1[[#This Row],[Current Record Count]]+Table1[[#This Row],[Adj Record Count]]</f>
        <v>-374</v>
      </c>
      <c r="R6196" s="1">
        <f>+-Table1[[#This Row],[Current Total ADJUSTMENT_AMOUNT]]+Table1[[#This Row],[Adj Total ADJUSTMENT_AMOUNT]]</f>
        <v>-2374800.9500000002</v>
      </c>
      <c r="S6196" s="1">
        <f>-Table1[[#This Row],[Current Total CHARGE_AMOUNT]]+Table1[[#This Row],[Adj Total CHARGE_AMOUNT]]</f>
        <v>-3057230.3899999997</v>
      </c>
      <c r="T6196" s="1">
        <f>+Table1[[#This Row],[Adj Total TOTAL_COST]]-Table1[[#This Row],[Current Total TOTAL_COST]]</f>
        <v>-1088536.4791000001</v>
      </c>
      <c r="U6196" s="1">
        <f>+Table1[[#This Row],[Adj Total CONTRIBUTION_MARGIN]]-Table1[[#This Row],[Current Total CONTRIBUTION_MARGIN]]</f>
        <v>-232091.87</v>
      </c>
      <c r="V6196" s="1">
        <f>+Table1[[#This Row],[Adj Total OPERATING_MARGIN]]-Table1[[#This Row],[Current Total OPERATING_MARGIN]]</f>
        <v>205128.99000000002</v>
      </c>
    </row>
    <row r="6197" spans="1:22" x14ac:dyDescent="0.3">
      <c r="A6197" t="s">
        <v>25</v>
      </c>
      <c r="B6197">
        <v>2024</v>
      </c>
      <c r="C6197" t="s">
        <v>29</v>
      </c>
      <c r="D6197" t="s">
        <v>62</v>
      </c>
      <c r="E6197" s="2">
        <v>1213</v>
      </c>
      <c r="F6197" s="1">
        <v>5567446.5499999998</v>
      </c>
      <c r="G6197" s="1">
        <v>6680933.5199999996</v>
      </c>
      <c r="H6197" s="1">
        <v>558128.19570000004</v>
      </c>
      <c r="I6197" s="1">
        <v>858637.03</v>
      </c>
      <c r="J6197" s="1">
        <v>687252.38</v>
      </c>
      <c r="K6197" s="2">
        <v>3802</v>
      </c>
      <c r="L6197" s="1">
        <v>21756646.989999998</v>
      </c>
      <c r="M6197" s="1">
        <v>25960649.440000001</v>
      </c>
      <c r="N6197" s="1">
        <v>4057852.7475999999</v>
      </c>
      <c r="O6197" s="1">
        <v>2252973.81</v>
      </c>
      <c r="P6197" s="1">
        <v>896773.89</v>
      </c>
      <c r="Q6197" s="2">
        <f>-+Table1[[#This Row],[Current Record Count]]+Table1[[#This Row],[Adj Record Count]]</f>
        <v>2589</v>
      </c>
      <c r="R6197" s="1">
        <f>+-Table1[[#This Row],[Current Total ADJUSTMENT_AMOUNT]]+Table1[[#This Row],[Adj Total ADJUSTMENT_AMOUNT]]</f>
        <v>16189200.439999998</v>
      </c>
      <c r="S6197" s="1">
        <f>-Table1[[#This Row],[Current Total CHARGE_AMOUNT]]+Table1[[#This Row],[Adj Total CHARGE_AMOUNT]]</f>
        <v>19279715.920000002</v>
      </c>
      <c r="T6197" s="1">
        <f>+Table1[[#This Row],[Adj Total TOTAL_COST]]-Table1[[#This Row],[Current Total TOTAL_COST]]</f>
        <v>3499724.5518999998</v>
      </c>
      <c r="U6197" s="1">
        <f>+Table1[[#This Row],[Adj Total CONTRIBUTION_MARGIN]]-Table1[[#This Row],[Current Total CONTRIBUTION_MARGIN]]</f>
        <v>1394336.78</v>
      </c>
      <c r="V6197" s="1">
        <f>+Table1[[#This Row],[Adj Total OPERATING_MARGIN]]-Table1[[#This Row],[Current Total OPERATING_MARGIN]]</f>
        <v>209521.51</v>
      </c>
    </row>
    <row r="6198" spans="1:22" x14ac:dyDescent="0.3">
      <c r="A6198" t="s">
        <v>25</v>
      </c>
      <c r="B6198">
        <v>2021</v>
      </c>
      <c r="C6198" t="s">
        <v>20</v>
      </c>
      <c r="D6198" t="s">
        <v>93</v>
      </c>
      <c r="E6198" s="2">
        <v>1248</v>
      </c>
      <c r="F6198" s="1">
        <v>2527005.5499999998</v>
      </c>
      <c r="G6198" s="1">
        <v>3519537.83</v>
      </c>
      <c r="H6198" s="1">
        <v>220701.55119999999</v>
      </c>
      <c r="I6198" s="1">
        <v>914592.52</v>
      </c>
      <c r="J6198" s="1">
        <v>849517.83</v>
      </c>
      <c r="K6198" s="2">
        <v>1863</v>
      </c>
      <c r="L6198" s="1">
        <v>4014625.78</v>
      </c>
      <c r="M6198" s="1">
        <v>5506120.3600000003</v>
      </c>
      <c r="N6198" s="1">
        <v>641142.47050000005</v>
      </c>
      <c r="O6198" s="1">
        <v>1279551.83</v>
      </c>
      <c r="P6198" s="1">
        <v>1059590.6200000001</v>
      </c>
      <c r="Q6198" s="2">
        <f>-+Table1[[#This Row],[Current Record Count]]+Table1[[#This Row],[Adj Record Count]]</f>
        <v>615</v>
      </c>
      <c r="R6198" s="1">
        <f>+-Table1[[#This Row],[Current Total ADJUSTMENT_AMOUNT]]+Table1[[#This Row],[Adj Total ADJUSTMENT_AMOUNT]]</f>
        <v>1487620.23</v>
      </c>
      <c r="S6198" s="1">
        <f>-Table1[[#This Row],[Current Total CHARGE_AMOUNT]]+Table1[[#This Row],[Adj Total CHARGE_AMOUNT]]</f>
        <v>1986582.5300000003</v>
      </c>
      <c r="T6198" s="1">
        <f>+Table1[[#This Row],[Adj Total TOTAL_COST]]-Table1[[#This Row],[Current Total TOTAL_COST]]</f>
        <v>420440.91930000007</v>
      </c>
      <c r="U6198" s="1">
        <f>+Table1[[#This Row],[Adj Total CONTRIBUTION_MARGIN]]-Table1[[#This Row],[Current Total CONTRIBUTION_MARGIN]]</f>
        <v>364959.31000000006</v>
      </c>
      <c r="V6198" s="1">
        <f>+Table1[[#This Row],[Adj Total OPERATING_MARGIN]]-Table1[[#This Row],[Current Total OPERATING_MARGIN]]</f>
        <v>210072.79000000015</v>
      </c>
    </row>
    <row r="6199" spans="1:22" x14ac:dyDescent="0.3">
      <c r="A6199" t="s">
        <v>39</v>
      </c>
      <c r="B6199">
        <v>2021</v>
      </c>
      <c r="C6199" t="s">
        <v>29</v>
      </c>
      <c r="D6199" t="s">
        <v>62</v>
      </c>
      <c r="E6199" s="2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2">
        <v>865</v>
      </c>
      <c r="L6199" s="1">
        <v>4617539.8899999997</v>
      </c>
      <c r="M6199" s="1">
        <v>5603126.2400000002</v>
      </c>
      <c r="N6199" s="1">
        <v>1024381.2478</v>
      </c>
      <c r="O6199" s="1">
        <v>555246.04</v>
      </c>
      <c r="P6199" s="1">
        <v>210167.33</v>
      </c>
      <c r="Q6199" s="2">
        <f>-+Table1[[#This Row],[Current Record Count]]+Table1[[#This Row],[Adj Record Count]]</f>
        <v>865</v>
      </c>
      <c r="R6199" s="1">
        <f>+-Table1[[#This Row],[Current Total ADJUSTMENT_AMOUNT]]+Table1[[#This Row],[Adj Total ADJUSTMENT_AMOUNT]]</f>
        <v>4617539.8899999997</v>
      </c>
      <c r="S6199" s="1">
        <f>-Table1[[#This Row],[Current Total CHARGE_AMOUNT]]+Table1[[#This Row],[Adj Total CHARGE_AMOUNT]]</f>
        <v>5603126.2400000002</v>
      </c>
      <c r="T6199" s="1">
        <f>+Table1[[#This Row],[Adj Total TOTAL_COST]]-Table1[[#This Row],[Current Total TOTAL_COST]]</f>
        <v>1024381.2478</v>
      </c>
      <c r="U6199" s="1">
        <f>+Table1[[#This Row],[Adj Total CONTRIBUTION_MARGIN]]-Table1[[#This Row],[Current Total CONTRIBUTION_MARGIN]]</f>
        <v>555246.04</v>
      </c>
      <c r="V6199" s="1">
        <f>+Table1[[#This Row],[Adj Total OPERATING_MARGIN]]-Table1[[#This Row],[Current Total OPERATING_MARGIN]]</f>
        <v>210167.33</v>
      </c>
    </row>
    <row r="6200" spans="1:22" x14ac:dyDescent="0.3">
      <c r="A6200" t="s">
        <v>54</v>
      </c>
      <c r="B6200">
        <v>2024</v>
      </c>
      <c r="C6200" t="s">
        <v>28</v>
      </c>
      <c r="D6200" t="s">
        <v>28</v>
      </c>
      <c r="E6200" s="2">
        <v>5</v>
      </c>
      <c r="F6200" s="1">
        <v>25859.17</v>
      </c>
      <c r="G6200" s="1">
        <v>41773.629999999997</v>
      </c>
      <c r="H6200" s="1">
        <v>3705.6147000000001</v>
      </c>
      <c r="I6200" s="1">
        <v>13923.35</v>
      </c>
      <c r="J6200" s="1">
        <v>12893.57</v>
      </c>
      <c r="K6200" s="2">
        <v>86</v>
      </c>
      <c r="L6200" s="1">
        <v>576486.99</v>
      </c>
      <c r="M6200" s="1">
        <v>873944.22</v>
      </c>
      <c r="N6200" s="1">
        <v>133609.7887</v>
      </c>
      <c r="O6200" s="1">
        <v>266008.8</v>
      </c>
      <c r="P6200" s="1">
        <v>223774.96</v>
      </c>
      <c r="Q6200" s="2">
        <f>-+Table1[[#This Row],[Current Record Count]]+Table1[[#This Row],[Adj Record Count]]</f>
        <v>81</v>
      </c>
      <c r="R6200" s="1">
        <f>+-Table1[[#This Row],[Current Total ADJUSTMENT_AMOUNT]]+Table1[[#This Row],[Adj Total ADJUSTMENT_AMOUNT]]</f>
        <v>550627.81999999995</v>
      </c>
      <c r="S6200" s="1">
        <f>-Table1[[#This Row],[Current Total CHARGE_AMOUNT]]+Table1[[#This Row],[Adj Total CHARGE_AMOUNT]]</f>
        <v>832170.59</v>
      </c>
      <c r="T6200" s="1">
        <f>+Table1[[#This Row],[Adj Total TOTAL_COST]]-Table1[[#This Row],[Current Total TOTAL_COST]]</f>
        <v>129904.174</v>
      </c>
      <c r="U6200" s="1">
        <f>+Table1[[#This Row],[Adj Total CONTRIBUTION_MARGIN]]-Table1[[#This Row],[Current Total CONTRIBUTION_MARGIN]]</f>
        <v>252085.44999999998</v>
      </c>
      <c r="V6200" s="1">
        <f>+Table1[[#This Row],[Adj Total OPERATING_MARGIN]]-Table1[[#This Row],[Current Total OPERATING_MARGIN]]</f>
        <v>210881.38999999998</v>
      </c>
    </row>
    <row r="6201" spans="1:22" x14ac:dyDescent="0.3">
      <c r="A6201" t="s">
        <v>27</v>
      </c>
      <c r="B6201">
        <v>2020</v>
      </c>
      <c r="C6201" t="s">
        <v>60</v>
      </c>
      <c r="D6201" t="s">
        <v>60</v>
      </c>
      <c r="E6201" s="2">
        <v>33187</v>
      </c>
      <c r="F6201" s="1">
        <v>100597007.04000001</v>
      </c>
      <c r="G6201" s="1">
        <v>134765500.69999999</v>
      </c>
      <c r="H6201" s="1">
        <v>17550406.811999999</v>
      </c>
      <c r="I6201" s="1">
        <v>21448813.309999999</v>
      </c>
      <c r="J6201" s="1">
        <v>16231225.57</v>
      </c>
      <c r="K6201" s="2">
        <v>36365</v>
      </c>
      <c r="L6201" s="1">
        <v>111487610.86</v>
      </c>
      <c r="M6201" s="1">
        <v>149429627.52000001</v>
      </c>
      <c r="N6201" s="1">
        <v>21061556.013</v>
      </c>
      <c r="O6201" s="1">
        <v>22601368.620000001</v>
      </c>
      <c r="P6201" s="1">
        <v>16442893.33</v>
      </c>
      <c r="Q6201" s="2">
        <f>-+Table1[[#This Row],[Current Record Count]]+Table1[[#This Row],[Adj Record Count]]</f>
        <v>3178</v>
      </c>
      <c r="R6201" s="1">
        <f>+-Table1[[#This Row],[Current Total ADJUSTMENT_AMOUNT]]+Table1[[#This Row],[Adj Total ADJUSTMENT_AMOUNT]]</f>
        <v>10890603.819999993</v>
      </c>
      <c r="S6201" s="1">
        <f>-Table1[[#This Row],[Current Total CHARGE_AMOUNT]]+Table1[[#This Row],[Adj Total CHARGE_AMOUNT]]</f>
        <v>14664126.820000023</v>
      </c>
      <c r="T6201" s="1">
        <f>+Table1[[#This Row],[Adj Total TOTAL_COST]]-Table1[[#This Row],[Current Total TOTAL_COST]]</f>
        <v>3511149.2010000013</v>
      </c>
      <c r="U6201" s="1">
        <f>+Table1[[#This Row],[Adj Total CONTRIBUTION_MARGIN]]-Table1[[#This Row],[Current Total CONTRIBUTION_MARGIN]]</f>
        <v>1152555.3100000024</v>
      </c>
      <c r="V6201" s="1">
        <f>+Table1[[#This Row],[Adj Total OPERATING_MARGIN]]-Table1[[#This Row],[Current Total OPERATING_MARGIN]]</f>
        <v>211667.75999999978</v>
      </c>
    </row>
    <row r="6202" spans="1:22" x14ac:dyDescent="0.3">
      <c r="A6202" t="s">
        <v>22</v>
      </c>
      <c r="B6202">
        <v>2021</v>
      </c>
      <c r="C6202" t="s">
        <v>26</v>
      </c>
      <c r="D6202" t="s">
        <v>26</v>
      </c>
      <c r="E6202" s="2">
        <v>6680</v>
      </c>
      <c r="F6202" s="1">
        <v>3774462.74</v>
      </c>
      <c r="G6202" s="1">
        <v>5153920.34</v>
      </c>
      <c r="H6202" s="1">
        <v>2961912.9092999999</v>
      </c>
      <c r="I6202" s="1">
        <v>170610.51</v>
      </c>
      <c r="J6202" s="1">
        <v>-851921.52</v>
      </c>
      <c r="K6202" s="2">
        <v>6605</v>
      </c>
      <c r="L6202" s="1">
        <v>3411418.06</v>
      </c>
      <c r="M6202" s="1">
        <v>4635536.6399999997</v>
      </c>
      <c r="N6202" s="1">
        <v>2524338.1198999998</v>
      </c>
      <c r="O6202" s="1">
        <v>242662.27</v>
      </c>
      <c r="P6202" s="1">
        <v>-640173.24</v>
      </c>
      <c r="Q6202" s="2">
        <f>-+Table1[[#This Row],[Current Record Count]]+Table1[[#This Row],[Adj Record Count]]</f>
        <v>-75</v>
      </c>
      <c r="R6202" s="1">
        <f>+-Table1[[#This Row],[Current Total ADJUSTMENT_AMOUNT]]+Table1[[#This Row],[Adj Total ADJUSTMENT_AMOUNT]]</f>
        <v>-363044.68000000017</v>
      </c>
      <c r="S6202" s="1">
        <f>-Table1[[#This Row],[Current Total CHARGE_AMOUNT]]+Table1[[#This Row],[Adj Total CHARGE_AMOUNT]]</f>
        <v>-518383.70000000019</v>
      </c>
      <c r="T6202" s="1">
        <f>+Table1[[#This Row],[Adj Total TOTAL_COST]]-Table1[[#This Row],[Current Total TOTAL_COST]]</f>
        <v>-437574.78940000013</v>
      </c>
      <c r="U6202" s="1">
        <f>+Table1[[#This Row],[Adj Total CONTRIBUTION_MARGIN]]-Table1[[#This Row],[Current Total CONTRIBUTION_MARGIN]]</f>
        <v>72051.75999999998</v>
      </c>
      <c r="V6202" s="1">
        <f>+Table1[[#This Row],[Adj Total OPERATING_MARGIN]]-Table1[[#This Row],[Current Total OPERATING_MARGIN]]</f>
        <v>211748.28000000003</v>
      </c>
    </row>
    <row r="6203" spans="1:22" x14ac:dyDescent="0.3">
      <c r="A6203" t="s">
        <v>27</v>
      </c>
      <c r="B6203">
        <v>2024</v>
      </c>
      <c r="C6203" t="s">
        <v>46</v>
      </c>
      <c r="D6203" t="s">
        <v>46</v>
      </c>
      <c r="E6203" s="2">
        <v>197</v>
      </c>
      <c r="F6203" s="1">
        <v>396952.05</v>
      </c>
      <c r="G6203" s="1">
        <v>555821.06999999995</v>
      </c>
      <c r="H6203" s="1">
        <v>70836.418900000004</v>
      </c>
      <c r="I6203" s="1">
        <v>123807</v>
      </c>
      <c r="J6203" s="1">
        <v>100853.45</v>
      </c>
      <c r="K6203" s="2">
        <v>407</v>
      </c>
      <c r="L6203" s="1">
        <v>1133756.05</v>
      </c>
      <c r="M6203" s="1">
        <v>1593005.53</v>
      </c>
      <c r="N6203" s="1">
        <v>191491.3561</v>
      </c>
      <c r="O6203" s="1">
        <v>371941.33</v>
      </c>
      <c r="P6203" s="1">
        <v>313226.40000000002</v>
      </c>
      <c r="Q6203" s="2">
        <f>-+Table1[[#This Row],[Current Record Count]]+Table1[[#This Row],[Adj Record Count]]</f>
        <v>210</v>
      </c>
      <c r="R6203" s="1">
        <f>+-Table1[[#This Row],[Current Total ADJUSTMENT_AMOUNT]]+Table1[[#This Row],[Adj Total ADJUSTMENT_AMOUNT]]</f>
        <v>736804</v>
      </c>
      <c r="S6203" s="1">
        <f>-Table1[[#This Row],[Current Total CHARGE_AMOUNT]]+Table1[[#This Row],[Adj Total CHARGE_AMOUNT]]</f>
        <v>1037184.4600000001</v>
      </c>
      <c r="T6203" s="1">
        <f>+Table1[[#This Row],[Adj Total TOTAL_COST]]-Table1[[#This Row],[Current Total TOTAL_COST]]</f>
        <v>120654.9372</v>
      </c>
      <c r="U6203" s="1">
        <f>+Table1[[#This Row],[Adj Total CONTRIBUTION_MARGIN]]-Table1[[#This Row],[Current Total CONTRIBUTION_MARGIN]]</f>
        <v>248134.33000000002</v>
      </c>
      <c r="V6203" s="1">
        <f>+Table1[[#This Row],[Adj Total OPERATING_MARGIN]]-Table1[[#This Row],[Current Total OPERATING_MARGIN]]</f>
        <v>212372.95</v>
      </c>
    </row>
    <row r="6204" spans="1:22" x14ac:dyDescent="0.3">
      <c r="A6204" t="s">
        <v>16</v>
      </c>
      <c r="B6204">
        <v>2020</v>
      </c>
      <c r="C6204" t="s">
        <v>17</v>
      </c>
      <c r="D6204" t="s">
        <v>68</v>
      </c>
      <c r="E6204" s="2">
        <v>593</v>
      </c>
      <c r="F6204" s="1">
        <v>1489598.69</v>
      </c>
      <c r="G6204" s="1">
        <v>2006485.49</v>
      </c>
      <c r="H6204" s="1">
        <v>759803.19350000005</v>
      </c>
      <c r="I6204" s="1">
        <v>-66416.039999999994</v>
      </c>
      <c r="J6204" s="1">
        <v>-246796.41</v>
      </c>
      <c r="K6204" s="2">
        <v>379</v>
      </c>
      <c r="L6204" s="1">
        <v>60888.43</v>
      </c>
      <c r="M6204" s="1">
        <v>95068.73</v>
      </c>
      <c r="N6204" s="1">
        <v>67290.402900000001</v>
      </c>
      <c r="O6204" s="1">
        <v>-21784.66</v>
      </c>
      <c r="P6204" s="1">
        <v>-33729.870000000003</v>
      </c>
      <c r="Q6204" s="2">
        <f>-+Table1[[#This Row],[Current Record Count]]+Table1[[#This Row],[Adj Record Count]]</f>
        <v>-214</v>
      </c>
      <c r="R6204" s="1">
        <f>+-Table1[[#This Row],[Current Total ADJUSTMENT_AMOUNT]]+Table1[[#This Row],[Adj Total ADJUSTMENT_AMOUNT]]</f>
        <v>-1428710.26</v>
      </c>
      <c r="S6204" s="1">
        <f>-Table1[[#This Row],[Current Total CHARGE_AMOUNT]]+Table1[[#This Row],[Adj Total CHARGE_AMOUNT]]</f>
        <v>-1911416.76</v>
      </c>
      <c r="T6204" s="1">
        <f>+Table1[[#This Row],[Adj Total TOTAL_COST]]-Table1[[#This Row],[Current Total TOTAL_COST]]</f>
        <v>-692512.79060000007</v>
      </c>
      <c r="U6204" s="1">
        <f>+Table1[[#This Row],[Adj Total CONTRIBUTION_MARGIN]]-Table1[[#This Row],[Current Total CONTRIBUTION_MARGIN]]</f>
        <v>44631.37999999999</v>
      </c>
      <c r="V6204" s="1">
        <f>+Table1[[#This Row],[Adj Total OPERATING_MARGIN]]-Table1[[#This Row],[Current Total OPERATING_MARGIN]]</f>
        <v>213066.54</v>
      </c>
    </row>
    <row r="6205" spans="1:22" x14ac:dyDescent="0.3">
      <c r="A6205" t="s">
        <v>25</v>
      </c>
      <c r="B6205">
        <v>2022</v>
      </c>
      <c r="C6205" t="s">
        <v>17</v>
      </c>
      <c r="D6205" t="s">
        <v>59</v>
      </c>
      <c r="E6205" s="2">
        <v>154</v>
      </c>
      <c r="F6205" s="1">
        <v>606505.73</v>
      </c>
      <c r="G6205" s="1">
        <v>807183.24</v>
      </c>
      <c r="H6205" s="1">
        <v>66001.071899999995</v>
      </c>
      <c r="I6205" s="1">
        <v>164225.68</v>
      </c>
      <c r="J6205" s="1">
        <v>147947.01999999999</v>
      </c>
      <c r="K6205" s="2">
        <v>519</v>
      </c>
      <c r="L6205" s="1">
        <v>2061525.63</v>
      </c>
      <c r="M6205" s="1">
        <v>2768375.75</v>
      </c>
      <c r="N6205" s="1">
        <v>389976.38809999998</v>
      </c>
      <c r="O6205" s="1">
        <v>456659.48</v>
      </c>
      <c r="P6205" s="1">
        <v>361425.58</v>
      </c>
      <c r="Q6205" s="2">
        <f>-+Table1[[#This Row],[Current Record Count]]+Table1[[#This Row],[Adj Record Count]]</f>
        <v>365</v>
      </c>
      <c r="R6205" s="1">
        <f>+-Table1[[#This Row],[Current Total ADJUSTMENT_AMOUNT]]+Table1[[#This Row],[Adj Total ADJUSTMENT_AMOUNT]]</f>
        <v>1455019.9</v>
      </c>
      <c r="S6205" s="1">
        <f>-Table1[[#This Row],[Current Total CHARGE_AMOUNT]]+Table1[[#This Row],[Adj Total CHARGE_AMOUNT]]</f>
        <v>1961192.51</v>
      </c>
      <c r="T6205" s="1">
        <f>+Table1[[#This Row],[Adj Total TOTAL_COST]]-Table1[[#This Row],[Current Total TOTAL_COST]]</f>
        <v>323975.3162</v>
      </c>
      <c r="U6205" s="1">
        <f>+Table1[[#This Row],[Adj Total CONTRIBUTION_MARGIN]]-Table1[[#This Row],[Current Total CONTRIBUTION_MARGIN]]</f>
        <v>292433.8</v>
      </c>
      <c r="V6205" s="1">
        <f>+Table1[[#This Row],[Adj Total OPERATING_MARGIN]]-Table1[[#This Row],[Current Total OPERATING_MARGIN]]</f>
        <v>213478.56000000003</v>
      </c>
    </row>
    <row r="6206" spans="1:22" x14ac:dyDescent="0.3">
      <c r="A6206" t="s">
        <v>31</v>
      </c>
      <c r="B6206">
        <v>2020</v>
      </c>
      <c r="C6206" t="s">
        <v>29</v>
      </c>
      <c r="D6206" t="s">
        <v>104</v>
      </c>
      <c r="E6206" s="2">
        <v>363</v>
      </c>
      <c r="F6206" s="1">
        <v>2680962.52</v>
      </c>
      <c r="G6206" s="1">
        <v>3763358.4</v>
      </c>
      <c r="H6206" s="1">
        <v>1304714.4010000001</v>
      </c>
      <c r="I6206" s="1">
        <v>81034.97</v>
      </c>
      <c r="J6206" s="1">
        <v>-240182.47</v>
      </c>
      <c r="K6206" s="2">
        <v>29</v>
      </c>
      <c r="L6206" s="1">
        <v>220550.66</v>
      </c>
      <c r="M6206" s="1">
        <v>273700.95</v>
      </c>
      <c r="N6206" s="1">
        <v>78814.852799999993</v>
      </c>
      <c r="O6206" s="1">
        <v>-7610.23</v>
      </c>
      <c r="P6206" s="1">
        <v>-25741.46</v>
      </c>
      <c r="Q6206" s="2">
        <f>-+Table1[[#This Row],[Current Record Count]]+Table1[[#This Row],[Adj Record Count]]</f>
        <v>-334</v>
      </c>
      <c r="R6206" s="1">
        <f>+-Table1[[#This Row],[Current Total ADJUSTMENT_AMOUNT]]+Table1[[#This Row],[Adj Total ADJUSTMENT_AMOUNT]]</f>
        <v>-2460411.86</v>
      </c>
      <c r="S6206" s="1">
        <f>-Table1[[#This Row],[Current Total CHARGE_AMOUNT]]+Table1[[#This Row],[Adj Total CHARGE_AMOUNT]]</f>
        <v>-3489657.4499999997</v>
      </c>
      <c r="T6206" s="1">
        <f>+Table1[[#This Row],[Adj Total TOTAL_COST]]-Table1[[#This Row],[Current Total TOTAL_COST]]</f>
        <v>-1225899.5482000001</v>
      </c>
      <c r="U6206" s="1">
        <f>+Table1[[#This Row],[Adj Total CONTRIBUTION_MARGIN]]-Table1[[#This Row],[Current Total CONTRIBUTION_MARGIN]]</f>
        <v>-88645.2</v>
      </c>
      <c r="V6206" s="1">
        <f>+Table1[[#This Row],[Adj Total OPERATING_MARGIN]]-Table1[[#This Row],[Current Total OPERATING_MARGIN]]</f>
        <v>214441.01</v>
      </c>
    </row>
    <row r="6207" spans="1:22" x14ac:dyDescent="0.3">
      <c r="A6207" t="s">
        <v>25</v>
      </c>
      <c r="B6207">
        <v>2025</v>
      </c>
      <c r="C6207" t="s">
        <v>60</v>
      </c>
      <c r="D6207" t="s">
        <v>60</v>
      </c>
      <c r="E6207" s="2">
        <v>460</v>
      </c>
      <c r="F6207" s="1">
        <v>5660156.7199999997</v>
      </c>
      <c r="G6207" s="1">
        <v>10414123.66</v>
      </c>
      <c r="H6207" s="1">
        <v>4130233.0013000001</v>
      </c>
      <c r="I6207" s="1">
        <v>1378131.42</v>
      </c>
      <c r="J6207" s="1">
        <v>398520.31</v>
      </c>
      <c r="K6207" s="2">
        <v>815</v>
      </c>
      <c r="L6207" s="1">
        <v>8334812.9800000004</v>
      </c>
      <c r="M6207" s="1">
        <v>13971118.800000001</v>
      </c>
      <c r="N6207" s="1">
        <v>4714683.2642000001</v>
      </c>
      <c r="O6207" s="1">
        <v>1737865.02</v>
      </c>
      <c r="P6207" s="1">
        <v>613965.48</v>
      </c>
      <c r="Q6207" s="2">
        <f>-+Table1[[#This Row],[Current Record Count]]+Table1[[#This Row],[Adj Record Count]]</f>
        <v>355</v>
      </c>
      <c r="R6207" s="1">
        <f>+-Table1[[#This Row],[Current Total ADJUSTMENT_AMOUNT]]+Table1[[#This Row],[Adj Total ADJUSTMENT_AMOUNT]]</f>
        <v>2674656.2600000007</v>
      </c>
      <c r="S6207" s="1">
        <f>-Table1[[#This Row],[Current Total CHARGE_AMOUNT]]+Table1[[#This Row],[Adj Total CHARGE_AMOUNT]]</f>
        <v>3556995.1400000006</v>
      </c>
      <c r="T6207" s="1">
        <f>+Table1[[#This Row],[Adj Total TOTAL_COST]]-Table1[[#This Row],[Current Total TOTAL_COST]]</f>
        <v>584450.26289999997</v>
      </c>
      <c r="U6207" s="1">
        <f>+Table1[[#This Row],[Adj Total CONTRIBUTION_MARGIN]]-Table1[[#This Row],[Current Total CONTRIBUTION_MARGIN]]</f>
        <v>359733.60000000009</v>
      </c>
      <c r="V6207" s="1">
        <f>+Table1[[#This Row],[Adj Total OPERATING_MARGIN]]-Table1[[#This Row],[Current Total OPERATING_MARGIN]]</f>
        <v>215445.16999999998</v>
      </c>
    </row>
    <row r="6208" spans="1:22" x14ac:dyDescent="0.3">
      <c r="A6208" t="s">
        <v>25</v>
      </c>
      <c r="B6208">
        <v>2022</v>
      </c>
      <c r="C6208" t="s">
        <v>20</v>
      </c>
      <c r="D6208" t="s">
        <v>93</v>
      </c>
      <c r="E6208" s="2">
        <v>1241</v>
      </c>
      <c r="F6208" s="1">
        <v>2459493.62</v>
      </c>
      <c r="G6208" s="1">
        <v>3329586.68</v>
      </c>
      <c r="H6208" s="1">
        <v>177924.61869999999</v>
      </c>
      <c r="I6208" s="1">
        <v>821168.4</v>
      </c>
      <c r="J6208" s="1">
        <v>767219.91</v>
      </c>
      <c r="K6208" s="2">
        <v>1761</v>
      </c>
      <c r="L6208" s="1">
        <v>3873986.79</v>
      </c>
      <c r="M6208" s="1">
        <v>5199805.38</v>
      </c>
      <c r="N6208" s="1">
        <v>514498.88099999999</v>
      </c>
      <c r="O6208" s="1">
        <v>1131346.4099999999</v>
      </c>
      <c r="P6208" s="1">
        <v>984105.75</v>
      </c>
      <c r="Q6208" s="2">
        <f>-+Table1[[#This Row],[Current Record Count]]+Table1[[#This Row],[Adj Record Count]]</f>
        <v>520</v>
      </c>
      <c r="R6208" s="1">
        <f>+-Table1[[#This Row],[Current Total ADJUSTMENT_AMOUNT]]+Table1[[#This Row],[Adj Total ADJUSTMENT_AMOUNT]]</f>
        <v>1414493.17</v>
      </c>
      <c r="S6208" s="1">
        <f>-Table1[[#This Row],[Current Total CHARGE_AMOUNT]]+Table1[[#This Row],[Adj Total CHARGE_AMOUNT]]</f>
        <v>1870218.6999999997</v>
      </c>
      <c r="T6208" s="1">
        <f>+Table1[[#This Row],[Adj Total TOTAL_COST]]-Table1[[#This Row],[Current Total TOTAL_COST]]</f>
        <v>336574.2623</v>
      </c>
      <c r="U6208" s="1">
        <f>+Table1[[#This Row],[Adj Total CONTRIBUTION_MARGIN]]-Table1[[#This Row],[Current Total CONTRIBUTION_MARGIN]]</f>
        <v>310178.00999999989</v>
      </c>
      <c r="V6208" s="1">
        <f>+Table1[[#This Row],[Adj Total OPERATING_MARGIN]]-Table1[[#This Row],[Current Total OPERATING_MARGIN]]</f>
        <v>216885.83999999997</v>
      </c>
    </row>
    <row r="6209" spans="1:22" x14ac:dyDescent="0.3">
      <c r="A6209" t="s">
        <v>44</v>
      </c>
      <c r="B6209">
        <v>2024</v>
      </c>
      <c r="C6209" t="s">
        <v>29</v>
      </c>
      <c r="D6209" t="s">
        <v>52</v>
      </c>
      <c r="E6209" s="2">
        <v>135</v>
      </c>
      <c r="F6209" s="1">
        <v>477810</v>
      </c>
      <c r="G6209" s="1">
        <v>500313.92</v>
      </c>
      <c r="H6209" s="1">
        <v>264406.62319999997</v>
      </c>
      <c r="I6209" s="1">
        <v>-149816.95000000001</v>
      </c>
      <c r="J6209" s="1">
        <v>-241505.02</v>
      </c>
      <c r="K6209" s="2">
        <v>132</v>
      </c>
      <c r="L6209" s="1">
        <v>96268.07</v>
      </c>
      <c r="M6209" s="1">
        <v>115176.55</v>
      </c>
      <c r="N6209" s="1">
        <v>41400.9421</v>
      </c>
      <c r="O6209" s="1">
        <v>-12766.28</v>
      </c>
      <c r="P6209" s="1">
        <v>-22811.47</v>
      </c>
      <c r="Q6209" s="2">
        <f>-+Table1[[#This Row],[Current Record Count]]+Table1[[#This Row],[Adj Record Count]]</f>
        <v>-3</v>
      </c>
      <c r="R6209" s="1">
        <f>+-Table1[[#This Row],[Current Total ADJUSTMENT_AMOUNT]]+Table1[[#This Row],[Adj Total ADJUSTMENT_AMOUNT]]</f>
        <v>-381541.93</v>
      </c>
      <c r="S6209" s="1">
        <f>-Table1[[#This Row],[Current Total CHARGE_AMOUNT]]+Table1[[#This Row],[Adj Total CHARGE_AMOUNT]]</f>
        <v>-385137.37</v>
      </c>
      <c r="T6209" s="1">
        <f>+Table1[[#This Row],[Adj Total TOTAL_COST]]-Table1[[#This Row],[Current Total TOTAL_COST]]</f>
        <v>-223005.68109999999</v>
      </c>
      <c r="U6209" s="1">
        <f>+Table1[[#This Row],[Adj Total CONTRIBUTION_MARGIN]]-Table1[[#This Row],[Current Total CONTRIBUTION_MARGIN]]</f>
        <v>137050.67000000001</v>
      </c>
      <c r="V6209" s="1">
        <f>+Table1[[#This Row],[Adj Total OPERATING_MARGIN]]-Table1[[#This Row],[Current Total OPERATING_MARGIN]]</f>
        <v>218693.55</v>
      </c>
    </row>
    <row r="6210" spans="1:22" x14ac:dyDescent="0.3">
      <c r="A6210" t="s">
        <v>54</v>
      </c>
      <c r="B6210">
        <v>2024</v>
      </c>
      <c r="C6210" t="s">
        <v>20</v>
      </c>
      <c r="D6210" t="s">
        <v>70</v>
      </c>
      <c r="E6210" s="2">
        <v>23</v>
      </c>
      <c r="F6210" s="1">
        <v>34188.239999999998</v>
      </c>
      <c r="G6210" s="1">
        <v>49249.55</v>
      </c>
      <c r="H6210" s="1">
        <v>6330.4674000000005</v>
      </c>
      <c r="I6210" s="1">
        <v>12145.87</v>
      </c>
      <c r="J6210" s="1">
        <v>9930.81</v>
      </c>
      <c r="K6210" s="2">
        <v>370</v>
      </c>
      <c r="L6210" s="1">
        <v>2716594.24</v>
      </c>
      <c r="M6210" s="1">
        <v>3637875.96</v>
      </c>
      <c r="N6210" s="1">
        <v>1127895.28</v>
      </c>
      <c r="O6210" s="1">
        <v>471308.02</v>
      </c>
      <c r="P6210" s="1">
        <v>230180.3</v>
      </c>
      <c r="Q6210" s="2">
        <f>-+Table1[[#This Row],[Current Record Count]]+Table1[[#This Row],[Adj Record Count]]</f>
        <v>347</v>
      </c>
      <c r="R6210" s="1">
        <f>+-Table1[[#This Row],[Current Total ADJUSTMENT_AMOUNT]]+Table1[[#This Row],[Adj Total ADJUSTMENT_AMOUNT]]</f>
        <v>2682406</v>
      </c>
      <c r="S6210" s="1">
        <f>-Table1[[#This Row],[Current Total CHARGE_AMOUNT]]+Table1[[#This Row],[Adj Total CHARGE_AMOUNT]]</f>
        <v>3588626.41</v>
      </c>
      <c r="T6210" s="1">
        <f>+Table1[[#This Row],[Adj Total TOTAL_COST]]-Table1[[#This Row],[Current Total TOTAL_COST]]</f>
        <v>1121564.8126000001</v>
      </c>
      <c r="U6210" s="1">
        <f>+Table1[[#This Row],[Adj Total CONTRIBUTION_MARGIN]]-Table1[[#This Row],[Current Total CONTRIBUTION_MARGIN]]</f>
        <v>459162.15</v>
      </c>
      <c r="V6210" s="1">
        <f>+Table1[[#This Row],[Adj Total OPERATING_MARGIN]]-Table1[[#This Row],[Current Total OPERATING_MARGIN]]</f>
        <v>220249.49</v>
      </c>
    </row>
    <row r="6211" spans="1:22" x14ac:dyDescent="0.3">
      <c r="A6211" t="s">
        <v>54</v>
      </c>
      <c r="B6211">
        <v>2025</v>
      </c>
      <c r="C6211" t="s">
        <v>34</v>
      </c>
      <c r="D6211" t="s">
        <v>34</v>
      </c>
      <c r="E6211" s="2">
        <v>68</v>
      </c>
      <c r="F6211" s="1">
        <v>77663.100000000006</v>
      </c>
      <c r="G6211" s="1">
        <v>111024.6</v>
      </c>
      <c r="H6211" s="1">
        <v>25871.4326</v>
      </c>
      <c r="I6211" s="1">
        <v>8457.33</v>
      </c>
      <c r="J6211" s="1">
        <v>-841.91</v>
      </c>
      <c r="K6211" s="2">
        <v>577</v>
      </c>
      <c r="L6211" s="1">
        <v>3018861.41</v>
      </c>
      <c r="M6211" s="1">
        <v>3828352.96</v>
      </c>
      <c r="N6211" s="1">
        <v>530662.9007</v>
      </c>
      <c r="O6211" s="1">
        <v>397632.83</v>
      </c>
      <c r="P6211" s="1">
        <v>220286.13</v>
      </c>
      <c r="Q6211" s="2">
        <f>-+Table1[[#This Row],[Current Record Count]]+Table1[[#This Row],[Adj Record Count]]</f>
        <v>509</v>
      </c>
      <c r="R6211" s="1">
        <f>+-Table1[[#This Row],[Current Total ADJUSTMENT_AMOUNT]]+Table1[[#This Row],[Adj Total ADJUSTMENT_AMOUNT]]</f>
        <v>2941198.31</v>
      </c>
      <c r="S6211" s="1">
        <f>-Table1[[#This Row],[Current Total CHARGE_AMOUNT]]+Table1[[#This Row],[Adj Total CHARGE_AMOUNT]]</f>
        <v>3717328.36</v>
      </c>
      <c r="T6211" s="1">
        <f>+Table1[[#This Row],[Adj Total TOTAL_COST]]-Table1[[#This Row],[Current Total TOTAL_COST]]</f>
        <v>504791.4681</v>
      </c>
      <c r="U6211" s="1">
        <f>+Table1[[#This Row],[Adj Total CONTRIBUTION_MARGIN]]-Table1[[#This Row],[Current Total CONTRIBUTION_MARGIN]]</f>
        <v>389175.5</v>
      </c>
      <c r="V6211" s="1">
        <f>+Table1[[#This Row],[Adj Total OPERATING_MARGIN]]-Table1[[#This Row],[Current Total OPERATING_MARGIN]]</f>
        <v>221128.04</v>
      </c>
    </row>
    <row r="6212" spans="1:22" x14ac:dyDescent="0.3">
      <c r="A6212" t="s">
        <v>37</v>
      </c>
      <c r="B6212">
        <v>2023</v>
      </c>
      <c r="C6212" t="s">
        <v>51</v>
      </c>
      <c r="D6212" t="s">
        <v>51</v>
      </c>
      <c r="E6212" s="2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2">
        <v>35</v>
      </c>
      <c r="L6212" s="1">
        <v>689332.15</v>
      </c>
      <c r="M6212" s="1">
        <v>1028414.59</v>
      </c>
      <c r="N6212" s="1">
        <v>160919.21340000001</v>
      </c>
      <c r="O6212" s="1">
        <v>259101.66</v>
      </c>
      <c r="P6212" s="1">
        <v>221325.14</v>
      </c>
      <c r="Q6212" s="2">
        <f>-+Table1[[#This Row],[Current Record Count]]+Table1[[#This Row],[Adj Record Count]]</f>
        <v>35</v>
      </c>
      <c r="R6212" s="1">
        <f>+-Table1[[#This Row],[Current Total ADJUSTMENT_AMOUNT]]+Table1[[#This Row],[Adj Total ADJUSTMENT_AMOUNT]]</f>
        <v>689332.15</v>
      </c>
      <c r="S6212" s="1">
        <f>-Table1[[#This Row],[Current Total CHARGE_AMOUNT]]+Table1[[#This Row],[Adj Total CHARGE_AMOUNT]]</f>
        <v>1028414.59</v>
      </c>
      <c r="T6212" s="1">
        <f>+Table1[[#This Row],[Adj Total TOTAL_COST]]-Table1[[#This Row],[Current Total TOTAL_COST]]</f>
        <v>160919.21340000001</v>
      </c>
      <c r="U6212" s="1">
        <f>+Table1[[#This Row],[Adj Total CONTRIBUTION_MARGIN]]-Table1[[#This Row],[Current Total CONTRIBUTION_MARGIN]]</f>
        <v>259101.66</v>
      </c>
      <c r="V6212" s="1">
        <f>+Table1[[#This Row],[Adj Total OPERATING_MARGIN]]-Table1[[#This Row],[Current Total OPERATING_MARGIN]]</f>
        <v>221325.14</v>
      </c>
    </row>
    <row r="6213" spans="1:22" x14ac:dyDescent="0.3">
      <c r="A6213" t="s">
        <v>98</v>
      </c>
      <c r="B6213">
        <v>2020</v>
      </c>
      <c r="C6213" t="s">
        <v>58</v>
      </c>
      <c r="D6213" t="s">
        <v>58</v>
      </c>
      <c r="E6213" s="2">
        <v>141</v>
      </c>
      <c r="F6213" s="1">
        <v>968760.41</v>
      </c>
      <c r="G6213" s="1">
        <v>3307599.6</v>
      </c>
      <c r="H6213" s="1">
        <v>2073971.4435000001</v>
      </c>
      <c r="I6213" s="1">
        <v>539003.1</v>
      </c>
      <c r="J6213" s="1">
        <v>159875.01</v>
      </c>
      <c r="K6213" s="2">
        <v>202</v>
      </c>
      <c r="L6213" s="1">
        <v>1646061.21</v>
      </c>
      <c r="M6213" s="1">
        <v>5135842.49</v>
      </c>
      <c r="N6213" s="1">
        <v>3020792.7165000001</v>
      </c>
      <c r="O6213" s="1">
        <v>945421.43</v>
      </c>
      <c r="P6213" s="1">
        <v>383693.5</v>
      </c>
      <c r="Q6213" s="2">
        <f>-+Table1[[#This Row],[Current Record Count]]+Table1[[#This Row],[Adj Record Count]]</f>
        <v>61</v>
      </c>
      <c r="R6213" s="1">
        <f>+-Table1[[#This Row],[Current Total ADJUSTMENT_AMOUNT]]+Table1[[#This Row],[Adj Total ADJUSTMENT_AMOUNT]]</f>
        <v>677300.79999999993</v>
      </c>
      <c r="S6213" s="1">
        <f>-Table1[[#This Row],[Current Total CHARGE_AMOUNT]]+Table1[[#This Row],[Adj Total CHARGE_AMOUNT]]</f>
        <v>1828242.8900000001</v>
      </c>
      <c r="T6213" s="1">
        <f>+Table1[[#This Row],[Adj Total TOTAL_COST]]-Table1[[#This Row],[Current Total TOTAL_COST]]</f>
        <v>946821.27300000004</v>
      </c>
      <c r="U6213" s="1">
        <f>+Table1[[#This Row],[Adj Total CONTRIBUTION_MARGIN]]-Table1[[#This Row],[Current Total CONTRIBUTION_MARGIN]]</f>
        <v>406418.33000000007</v>
      </c>
      <c r="V6213" s="1">
        <f>+Table1[[#This Row],[Adj Total OPERATING_MARGIN]]-Table1[[#This Row],[Current Total OPERATING_MARGIN]]</f>
        <v>223818.49</v>
      </c>
    </row>
    <row r="6214" spans="1:22" x14ac:dyDescent="0.3">
      <c r="A6214" t="s">
        <v>39</v>
      </c>
      <c r="B6214">
        <v>2022</v>
      </c>
      <c r="C6214" t="s">
        <v>29</v>
      </c>
      <c r="D6214" t="s">
        <v>104</v>
      </c>
      <c r="E6214" s="2">
        <v>1</v>
      </c>
      <c r="F6214" s="1">
        <v>130.52000000000001</v>
      </c>
      <c r="G6214" s="1">
        <v>251</v>
      </c>
      <c r="H6214" s="1">
        <v>256.98680000000002</v>
      </c>
      <c r="I6214" s="1">
        <v>-10.93</v>
      </c>
      <c r="J6214" s="1">
        <v>-136.51</v>
      </c>
      <c r="K6214" s="2">
        <v>29</v>
      </c>
      <c r="L6214" s="1">
        <v>453071.53</v>
      </c>
      <c r="M6214" s="1">
        <v>913830.86</v>
      </c>
      <c r="N6214" s="1">
        <v>248645.40849999999</v>
      </c>
      <c r="O6214" s="1">
        <v>291863.46000000002</v>
      </c>
      <c r="P6214" s="1">
        <v>223755.5</v>
      </c>
      <c r="Q6214" s="2">
        <f>-+Table1[[#This Row],[Current Record Count]]+Table1[[#This Row],[Adj Record Count]]</f>
        <v>28</v>
      </c>
      <c r="R6214" s="1">
        <f>+-Table1[[#This Row],[Current Total ADJUSTMENT_AMOUNT]]+Table1[[#This Row],[Adj Total ADJUSTMENT_AMOUNT]]</f>
        <v>452941.01</v>
      </c>
      <c r="S6214" s="1">
        <f>-Table1[[#This Row],[Current Total CHARGE_AMOUNT]]+Table1[[#This Row],[Adj Total CHARGE_AMOUNT]]</f>
        <v>913579.86</v>
      </c>
      <c r="T6214" s="1">
        <f>+Table1[[#This Row],[Adj Total TOTAL_COST]]-Table1[[#This Row],[Current Total TOTAL_COST]]</f>
        <v>248388.42169999998</v>
      </c>
      <c r="U6214" s="1">
        <f>+Table1[[#This Row],[Adj Total CONTRIBUTION_MARGIN]]-Table1[[#This Row],[Current Total CONTRIBUTION_MARGIN]]</f>
        <v>291874.39</v>
      </c>
      <c r="V6214" s="1">
        <f>+Table1[[#This Row],[Adj Total OPERATING_MARGIN]]-Table1[[#This Row],[Current Total OPERATING_MARGIN]]</f>
        <v>223892.01</v>
      </c>
    </row>
    <row r="6215" spans="1:22" x14ac:dyDescent="0.3">
      <c r="A6215" t="s">
        <v>33</v>
      </c>
      <c r="B6215">
        <v>2020</v>
      </c>
      <c r="C6215" t="s">
        <v>51</v>
      </c>
      <c r="D6215" t="s">
        <v>51</v>
      </c>
      <c r="E6215" s="2">
        <v>1391</v>
      </c>
      <c r="F6215" s="1">
        <v>2722319.6</v>
      </c>
      <c r="G6215" s="1">
        <v>4696170.2699999996</v>
      </c>
      <c r="H6215" s="1">
        <v>1939089.6643999999</v>
      </c>
      <c r="I6215" s="1">
        <v>132134.14000000001</v>
      </c>
      <c r="J6215" s="1">
        <v>-224893.75</v>
      </c>
      <c r="K6215" s="2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2">
        <f>-+Table1[[#This Row],[Current Record Count]]+Table1[[#This Row],[Adj Record Count]]</f>
        <v>-1391</v>
      </c>
      <c r="R6215" s="1">
        <f>+-Table1[[#This Row],[Current Total ADJUSTMENT_AMOUNT]]+Table1[[#This Row],[Adj Total ADJUSTMENT_AMOUNT]]</f>
        <v>-2722319.6</v>
      </c>
      <c r="S6215" s="1">
        <f>-Table1[[#This Row],[Current Total CHARGE_AMOUNT]]+Table1[[#This Row],[Adj Total CHARGE_AMOUNT]]</f>
        <v>-4696170.2699999996</v>
      </c>
      <c r="T6215" s="1">
        <f>+Table1[[#This Row],[Adj Total TOTAL_COST]]-Table1[[#This Row],[Current Total TOTAL_COST]]</f>
        <v>-1939089.6643999999</v>
      </c>
      <c r="U6215" s="1">
        <f>+Table1[[#This Row],[Adj Total CONTRIBUTION_MARGIN]]-Table1[[#This Row],[Current Total CONTRIBUTION_MARGIN]]</f>
        <v>-132134.14000000001</v>
      </c>
      <c r="V6215" s="1">
        <f>+Table1[[#This Row],[Adj Total OPERATING_MARGIN]]-Table1[[#This Row],[Current Total OPERATING_MARGIN]]</f>
        <v>224893.75</v>
      </c>
    </row>
    <row r="6216" spans="1:22" x14ac:dyDescent="0.3">
      <c r="A6216" t="s">
        <v>22</v>
      </c>
      <c r="B6216">
        <v>2020</v>
      </c>
      <c r="C6216" t="s">
        <v>17</v>
      </c>
      <c r="D6216" t="s">
        <v>68</v>
      </c>
      <c r="E6216" s="2">
        <v>7115</v>
      </c>
      <c r="F6216" s="1">
        <v>6111328.9199999999</v>
      </c>
      <c r="G6216" s="1">
        <v>9040575.9299999997</v>
      </c>
      <c r="H6216" s="1">
        <v>4237903.8569999998</v>
      </c>
      <c r="I6216" s="1">
        <v>137629.07999999999</v>
      </c>
      <c r="J6216" s="1">
        <v>-1337432.3899999999</v>
      </c>
      <c r="K6216" s="2">
        <v>3939</v>
      </c>
      <c r="L6216" s="1">
        <v>849427.67</v>
      </c>
      <c r="M6216" s="1">
        <v>1398313.84</v>
      </c>
      <c r="N6216" s="1">
        <v>1651994.5120000001</v>
      </c>
      <c r="O6216" s="1">
        <v>-544891.36</v>
      </c>
      <c r="P6216" s="1">
        <v>-1110409.19</v>
      </c>
      <c r="Q6216" s="2">
        <f>-+Table1[[#This Row],[Current Record Count]]+Table1[[#This Row],[Adj Record Count]]</f>
        <v>-3176</v>
      </c>
      <c r="R6216" s="1">
        <f>+-Table1[[#This Row],[Current Total ADJUSTMENT_AMOUNT]]+Table1[[#This Row],[Adj Total ADJUSTMENT_AMOUNT]]</f>
        <v>-5261901.25</v>
      </c>
      <c r="S6216" s="1">
        <f>-Table1[[#This Row],[Current Total CHARGE_AMOUNT]]+Table1[[#This Row],[Adj Total CHARGE_AMOUNT]]</f>
        <v>-7642262.0899999999</v>
      </c>
      <c r="T6216" s="1">
        <f>+Table1[[#This Row],[Adj Total TOTAL_COST]]-Table1[[#This Row],[Current Total TOTAL_COST]]</f>
        <v>-2585909.3449999997</v>
      </c>
      <c r="U6216" s="1">
        <f>+Table1[[#This Row],[Adj Total CONTRIBUTION_MARGIN]]-Table1[[#This Row],[Current Total CONTRIBUTION_MARGIN]]</f>
        <v>-682520.44</v>
      </c>
      <c r="V6216" s="1">
        <f>+Table1[[#This Row],[Adj Total OPERATING_MARGIN]]-Table1[[#This Row],[Current Total OPERATING_MARGIN]]</f>
        <v>227023.19999999995</v>
      </c>
    </row>
    <row r="6217" spans="1:22" x14ac:dyDescent="0.3">
      <c r="A6217" t="s">
        <v>19</v>
      </c>
      <c r="B6217" t="s">
        <v>51</v>
      </c>
      <c r="C6217" t="s">
        <v>47</v>
      </c>
      <c r="D6217" t="s">
        <v>63</v>
      </c>
      <c r="E6217" s="2">
        <v>2</v>
      </c>
      <c r="F6217" s="1">
        <v>79527.17</v>
      </c>
      <c r="G6217" s="1">
        <v>814278.6</v>
      </c>
      <c r="H6217" s="1">
        <v>228306.75320000001</v>
      </c>
      <c r="I6217" s="1">
        <v>-150480.53</v>
      </c>
      <c r="J6217" s="1">
        <v>-228306.75</v>
      </c>
      <c r="K6217" s="2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2">
        <f>-+Table1[[#This Row],[Current Record Count]]+Table1[[#This Row],[Adj Record Count]]</f>
        <v>-2</v>
      </c>
      <c r="R6217" s="1">
        <f>+-Table1[[#This Row],[Current Total ADJUSTMENT_AMOUNT]]+Table1[[#This Row],[Adj Total ADJUSTMENT_AMOUNT]]</f>
        <v>-79527.17</v>
      </c>
      <c r="S6217" s="1">
        <f>-Table1[[#This Row],[Current Total CHARGE_AMOUNT]]+Table1[[#This Row],[Adj Total CHARGE_AMOUNT]]</f>
        <v>-814278.6</v>
      </c>
      <c r="T6217" s="1">
        <f>+Table1[[#This Row],[Adj Total TOTAL_COST]]-Table1[[#This Row],[Current Total TOTAL_COST]]</f>
        <v>-228306.75320000001</v>
      </c>
      <c r="U6217" s="1">
        <f>+Table1[[#This Row],[Adj Total CONTRIBUTION_MARGIN]]-Table1[[#This Row],[Current Total CONTRIBUTION_MARGIN]]</f>
        <v>150480.53</v>
      </c>
      <c r="V6217" s="1">
        <f>+Table1[[#This Row],[Adj Total OPERATING_MARGIN]]-Table1[[#This Row],[Current Total OPERATING_MARGIN]]</f>
        <v>228306.75</v>
      </c>
    </row>
    <row r="6218" spans="1:22" x14ac:dyDescent="0.3">
      <c r="A6218" t="s">
        <v>81</v>
      </c>
      <c r="B6218">
        <v>2025</v>
      </c>
      <c r="C6218" t="s">
        <v>95</v>
      </c>
      <c r="D6218" t="s">
        <v>95</v>
      </c>
      <c r="E6218" s="2">
        <v>1</v>
      </c>
      <c r="F6218" s="1">
        <v>3814.47</v>
      </c>
      <c r="G6218" s="1">
        <v>5154</v>
      </c>
      <c r="H6218" s="1">
        <v>4175.8189000000002</v>
      </c>
      <c r="I6218" s="1">
        <v>-525.23</v>
      </c>
      <c r="J6218" s="1">
        <v>-2836.29</v>
      </c>
      <c r="K6218" s="2">
        <v>18</v>
      </c>
      <c r="L6218" s="1">
        <v>600250.41</v>
      </c>
      <c r="M6218" s="1">
        <v>919299.2</v>
      </c>
      <c r="N6218" s="1">
        <v>88796.102799999993</v>
      </c>
      <c r="O6218" s="1">
        <v>250650.46</v>
      </c>
      <c r="P6218" s="1">
        <v>227839.6</v>
      </c>
      <c r="Q6218" s="2">
        <f>-+Table1[[#This Row],[Current Record Count]]+Table1[[#This Row],[Adj Record Count]]</f>
        <v>17</v>
      </c>
      <c r="R6218" s="1">
        <f>+-Table1[[#This Row],[Current Total ADJUSTMENT_AMOUNT]]+Table1[[#This Row],[Adj Total ADJUSTMENT_AMOUNT]]</f>
        <v>596435.94000000006</v>
      </c>
      <c r="S6218" s="1">
        <f>-Table1[[#This Row],[Current Total CHARGE_AMOUNT]]+Table1[[#This Row],[Adj Total CHARGE_AMOUNT]]</f>
        <v>914145.2</v>
      </c>
      <c r="T6218" s="1">
        <f>+Table1[[#This Row],[Adj Total TOTAL_COST]]-Table1[[#This Row],[Current Total TOTAL_COST]]</f>
        <v>84620.283899999995</v>
      </c>
      <c r="U6218" s="1">
        <f>+Table1[[#This Row],[Adj Total CONTRIBUTION_MARGIN]]-Table1[[#This Row],[Current Total CONTRIBUTION_MARGIN]]</f>
        <v>251175.69</v>
      </c>
      <c r="V6218" s="1">
        <f>+Table1[[#This Row],[Adj Total OPERATING_MARGIN]]-Table1[[#This Row],[Current Total OPERATING_MARGIN]]</f>
        <v>230675.89</v>
      </c>
    </row>
    <row r="6219" spans="1:22" x14ac:dyDescent="0.3">
      <c r="A6219" t="s">
        <v>98</v>
      </c>
      <c r="B6219">
        <v>2025</v>
      </c>
      <c r="C6219" t="s">
        <v>58</v>
      </c>
      <c r="D6219" t="s">
        <v>58</v>
      </c>
      <c r="E6219" s="2">
        <v>122</v>
      </c>
      <c r="F6219" s="1">
        <v>2335580.62</v>
      </c>
      <c r="G6219" s="1">
        <v>4093487.3</v>
      </c>
      <c r="H6219" s="1">
        <v>1570017.1026000001</v>
      </c>
      <c r="I6219" s="1">
        <v>140641.98000000001</v>
      </c>
      <c r="J6219" s="1">
        <v>-309888.62</v>
      </c>
      <c r="K6219" s="2">
        <v>240</v>
      </c>
      <c r="L6219" s="1">
        <v>4940570.92</v>
      </c>
      <c r="M6219" s="1">
        <v>8879572.6400000006</v>
      </c>
      <c r="N6219" s="1">
        <v>3213534.5924999998</v>
      </c>
      <c r="O6219" s="1">
        <v>847518.34</v>
      </c>
      <c r="P6219" s="1">
        <v>-77590.8</v>
      </c>
      <c r="Q6219" s="2">
        <f>-+Table1[[#This Row],[Current Record Count]]+Table1[[#This Row],[Adj Record Count]]</f>
        <v>118</v>
      </c>
      <c r="R6219" s="1">
        <f>+-Table1[[#This Row],[Current Total ADJUSTMENT_AMOUNT]]+Table1[[#This Row],[Adj Total ADJUSTMENT_AMOUNT]]</f>
        <v>2604990.2999999998</v>
      </c>
      <c r="S6219" s="1">
        <f>-Table1[[#This Row],[Current Total CHARGE_AMOUNT]]+Table1[[#This Row],[Adj Total CHARGE_AMOUNT]]</f>
        <v>4786085.3400000008</v>
      </c>
      <c r="T6219" s="1">
        <f>+Table1[[#This Row],[Adj Total TOTAL_COST]]-Table1[[#This Row],[Current Total TOTAL_COST]]</f>
        <v>1643517.4898999997</v>
      </c>
      <c r="U6219" s="1">
        <f>+Table1[[#This Row],[Adj Total CONTRIBUTION_MARGIN]]-Table1[[#This Row],[Current Total CONTRIBUTION_MARGIN]]</f>
        <v>706876.36</v>
      </c>
      <c r="V6219" s="1">
        <f>+Table1[[#This Row],[Adj Total OPERATING_MARGIN]]-Table1[[#This Row],[Current Total OPERATING_MARGIN]]</f>
        <v>232297.82</v>
      </c>
    </row>
    <row r="6220" spans="1:22" x14ac:dyDescent="0.3">
      <c r="A6220" t="s">
        <v>25</v>
      </c>
      <c r="B6220">
        <v>2024</v>
      </c>
      <c r="C6220" t="s">
        <v>23</v>
      </c>
      <c r="D6220" t="s">
        <v>24</v>
      </c>
      <c r="E6220" s="2">
        <v>268</v>
      </c>
      <c r="F6220" s="1">
        <v>957009.88</v>
      </c>
      <c r="G6220" s="1">
        <v>1218685.67</v>
      </c>
      <c r="H6220" s="1">
        <v>59681.790999999997</v>
      </c>
      <c r="I6220" s="1">
        <v>244769.36</v>
      </c>
      <c r="J6220" s="1">
        <v>224996.03</v>
      </c>
      <c r="K6220" s="2">
        <v>704</v>
      </c>
      <c r="L6220" s="1">
        <v>2504165.09</v>
      </c>
      <c r="M6220" s="1">
        <v>3247932.54</v>
      </c>
      <c r="N6220" s="1">
        <v>444081.19020000001</v>
      </c>
      <c r="O6220" s="1">
        <v>584179.61</v>
      </c>
      <c r="P6220" s="1">
        <v>458308.8</v>
      </c>
      <c r="Q6220" s="2">
        <f>-+Table1[[#This Row],[Current Record Count]]+Table1[[#This Row],[Adj Record Count]]</f>
        <v>436</v>
      </c>
      <c r="R6220" s="1">
        <f>+-Table1[[#This Row],[Current Total ADJUSTMENT_AMOUNT]]+Table1[[#This Row],[Adj Total ADJUSTMENT_AMOUNT]]</f>
        <v>1547155.21</v>
      </c>
      <c r="S6220" s="1">
        <f>-Table1[[#This Row],[Current Total CHARGE_AMOUNT]]+Table1[[#This Row],[Adj Total CHARGE_AMOUNT]]</f>
        <v>2029246.87</v>
      </c>
      <c r="T6220" s="1">
        <f>+Table1[[#This Row],[Adj Total TOTAL_COST]]-Table1[[#This Row],[Current Total TOTAL_COST]]</f>
        <v>384399.39919999999</v>
      </c>
      <c r="U6220" s="1">
        <f>+Table1[[#This Row],[Adj Total CONTRIBUTION_MARGIN]]-Table1[[#This Row],[Current Total CONTRIBUTION_MARGIN]]</f>
        <v>339410.25</v>
      </c>
      <c r="V6220" s="1">
        <f>+Table1[[#This Row],[Adj Total OPERATING_MARGIN]]-Table1[[#This Row],[Current Total OPERATING_MARGIN]]</f>
        <v>233312.77</v>
      </c>
    </row>
    <row r="6221" spans="1:22" x14ac:dyDescent="0.3">
      <c r="A6221" t="s">
        <v>19</v>
      </c>
      <c r="B6221" t="s">
        <v>51</v>
      </c>
      <c r="C6221" t="s">
        <v>17</v>
      </c>
      <c r="D6221" t="s">
        <v>69</v>
      </c>
      <c r="E6221" s="2">
        <v>1</v>
      </c>
      <c r="F6221" s="1">
        <v>284242.21999999997</v>
      </c>
      <c r="G6221" s="1">
        <v>1021649.36</v>
      </c>
      <c r="H6221" s="1">
        <v>238145.68530000001</v>
      </c>
      <c r="I6221" s="1">
        <v>-169558.16</v>
      </c>
      <c r="J6221" s="1">
        <v>-238145.69</v>
      </c>
      <c r="K6221" s="2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2">
        <f>-+Table1[[#This Row],[Current Record Count]]+Table1[[#This Row],[Adj Record Count]]</f>
        <v>-1</v>
      </c>
      <c r="R6221" s="1">
        <f>+-Table1[[#This Row],[Current Total ADJUSTMENT_AMOUNT]]+Table1[[#This Row],[Adj Total ADJUSTMENT_AMOUNT]]</f>
        <v>-284242.21999999997</v>
      </c>
      <c r="S6221" s="1">
        <f>-Table1[[#This Row],[Current Total CHARGE_AMOUNT]]+Table1[[#This Row],[Adj Total CHARGE_AMOUNT]]</f>
        <v>-1021649.36</v>
      </c>
      <c r="T6221" s="1">
        <f>+Table1[[#This Row],[Adj Total TOTAL_COST]]-Table1[[#This Row],[Current Total TOTAL_COST]]</f>
        <v>-238145.68530000001</v>
      </c>
      <c r="U6221" s="1">
        <f>+Table1[[#This Row],[Adj Total CONTRIBUTION_MARGIN]]-Table1[[#This Row],[Current Total CONTRIBUTION_MARGIN]]</f>
        <v>169558.16</v>
      </c>
      <c r="V6221" s="1">
        <f>+Table1[[#This Row],[Adj Total OPERATING_MARGIN]]-Table1[[#This Row],[Current Total OPERATING_MARGIN]]</f>
        <v>238145.69</v>
      </c>
    </row>
    <row r="6222" spans="1:22" x14ac:dyDescent="0.3">
      <c r="A6222" t="s">
        <v>33</v>
      </c>
      <c r="B6222">
        <v>2020</v>
      </c>
      <c r="C6222" t="s">
        <v>20</v>
      </c>
      <c r="D6222" t="s">
        <v>55</v>
      </c>
      <c r="E6222" s="2">
        <v>95</v>
      </c>
      <c r="F6222" s="1">
        <v>995930.4</v>
      </c>
      <c r="G6222" s="1">
        <v>1187639.77</v>
      </c>
      <c r="H6222" s="1">
        <v>427556.72879999998</v>
      </c>
      <c r="I6222" s="1">
        <v>-168728.1</v>
      </c>
      <c r="J6222" s="1">
        <v>-228837.13</v>
      </c>
      <c r="K6222" s="2">
        <v>1</v>
      </c>
      <c r="L6222" s="1">
        <v>8679.06</v>
      </c>
      <c r="M6222" s="1">
        <v>27996.94</v>
      </c>
      <c r="N6222" s="1">
        <v>8968.4424999999992</v>
      </c>
      <c r="O6222" s="1">
        <v>11164.61</v>
      </c>
      <c r="P6222" s="1">
        <v>10349.44</v>
      </c>
      <c r="Q6222" s="2">
        <f>-+Table1[[#This Row],[Current Record Count]]+Table1[[#This Row],[Adj Record Count]]</f>
        <v>-94</v>
      </c>
      <c r="R6222" s="1">
        <f>+-Table1[[#This Row],[Current Total ADJUSTMENT_AMOUNT]]+Table1[[#This Row],[Adj Total ADJUSTMENT_AMOUNT]]</f>
        <v>-987251.34</v>
      </c>
      <c r="S6222" s="1">
        <f>-Table1[[#This Row],[Current Total CHARGE_AMOUNT]]+Table1[[#This Row],[Adj Total CHARGE_AMOUNT]]</f>
        <v>-1159642.83</v>
      </c>
      <c r="T6222" s="1">
        <f>+Table1[[#This Row],[Adj Total TOTAL_COST]]-Table1[[#This Row],[Current Total TOTAL_COST]]</f>
        <v>-418588.28629999998</v>
      </c>
      <c r="U6222" s="1">
        <f>+Table1[[#This Row],[Adj Total CONTRIBUTION_MARGIN]]-Table1[[#This Row],[Current Total CONTRIBUTION_MARGIN]]</f>
        <v>179892.71000000002</v>
      </c>
      <c r="V6222" s="1">
        <f>+Table1[[#This Row],[Adj Total OPERATING_MARGIN]]-Table1[[#This Row],[Current Total OPERATING_MARGIN]]</f>
        <v>239186.57</v>
      </c>
    </row>
    <row r="6223" spans="1:22" x14ac:dyDescent="0.3">
      <c r="A6223" t="s">
        <v>39</v>
      </c>
      <c r="B6223">
        <v>2021</v>
      </c>
      <c r="C6223" t="s">
        <v>29</v>
      </c>
      <c r="D6223" t="s">
        <v>43</v>
      </c>
      <c r="E6223" s="2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2">
        <v>665</v>
      </c>
      <c r="L6223" s="1">
        <v>3658201.59</v>
      </c>
      <c r="M6223" s="1">
        <v>4450615.3</v>
      </c>
      <c r="N6223" s="1">
        <v>790065.22219999996</v>
      </c>
      <c r="O6223" s="1">
        <v>502809.99</v>
      </c>
      <c r="P6223" s="1">
        <v>239694.25</v>
      </c>
      <c r="Q6223" s="2">
        <f>-+Table1[[#This Row],[Current Record Count]]+Table1[[#This Row],[Adj Record Count]]</f>
        <v>665</v>
      </c>
      <c r="R6223" s="1">
        <f>+-Table1[[#This Row],[Current Total ADJUSTMENT_AMOUNT]]+Table1[[#This Row],[Adj Total ADJUSTMENT_AMOUNT]]</f>
        <v>3658201.59</v>
      </c>
      <c r="S6223" s="1">
        <f>-Table1[[#This Row],[Current Total CHARGE_AMOUNT]]+Table1[[#This Row],[Adj Total CHARGE_AMOUNT]]</f>
        <v>4450615.3</v>
      </c>
      <c r="T6223" s="1">
        <f>+Table1[[#This Row],[Adj Total TOTAL_COST]]-Table1[[#This Row],[Current Total TOTAL_COST]]</f>
        <v>790065.22219999996</v>
      </c>
      <c r="U6223" s="1">
        <f>+Table1[[#This Row],[Adj Total CONTRIBUTION_MARGIN]]-Table1[[#This Row],[Current Total CONTRIBUTION_MARGIN]]</f>
        <v>502809.99</v>
      </c>
      <c r="V6223" s="1">
        <f>+Table1[[#This Row],[Adj Total OPERATING_MARGIN]]-Table1[[#This Row],[Current Total OPERATING_MARGIN]]</f>
        <v>239694.25</v>
      </c>
    </row>
    <row r="6224" spans="1:22" x14ac:dyDescent="0.3">
      <c r="A6224" t="s">
        <v>54</v>
      </c>
      <c r="B6224">
        <v>2021</v>
      </c>
      <c r="C6224" t="s">
        <v>41</v>
      </c>
      <c r="D6224" t="s">
        <v>41</v>
      </c>
      <c r="E6224" s="2">
        <v>5666</v>
      </c>
      <c r="F6224" s="1">
        <v>1594131.83</v>
      </c>
      <c r="G6224" s="1">
        <v>2370757.0499999998</v>
      </c>
      <c r="H6224" s="1">
        <v>1381192.3211999999</v>
      </c>
      <c r="I6224" s="1">
        <v>243659.86</v>
      </c>
      <c r="J6224" s="1">
        <v>-334266.46999999997</v>
      </c>
      <c r="K6224" s="2">
        <v>15359</v>
      </c>
      <c r="L6224" s="1">
        <v>13707554.98</v>
      </c>
      <c r="M6224" s="1">
        <v>19261339.91</v>
      </c>
      <c r="N6224" s="1">
        <v>6976030.2695000004</v>
      </c>
      <c r="O6224" s="1">
        <v>2621273.92</v>
      </c>
      <c r="P6224" s="1">
        <v>-93576.51</v>
      </c>
      <c r="Q6224" s="2">
        <f>-+Table1[[#This Row],[Current Record Count]]+Table1[[#This Row],[Adj Record Count]]</f>
        <v>9693</v>
      </c>
      <c r="R6224" s="1">
        <f>+-Table1[[#This Row],[Current Total ADJUSTMENT_AMOUNT]]+Table1[[#This Row],[Adj Total ADJUSTMENT_AMOUNT]]</f>
        <v>12113423.15</v>
      </c>
      <c r="S6224" s="1">
        <f>-Table1[[#This Row],[Current Total CHARGE_AMOUNT]]+Table1[[#This Row],[Adj Total CHARGE_AMOUNT]]</f>
        <v>16890582.859999999</v>
      </c>
      <c r="T6224" s="1">
        <f>+Table1[[#This Row],[Adj Total TOTAL_COST]]-Table1[[#This Row],[Current Total TOTAL_COST]]</f>
        <v>5594837.9483000003</v>
      </c>
      <c r="U6224" s="1">
        <f>+Table1[[#This Row],[Adj Total CONTRIBUTION_MARGIN]]-Table1[[#This Row],[Current Total CONTRIBUTION_MARGIN]]</f>
        <v>2377614.06</v>
      </c>
      <c r="V6224" s="1">
        <f>+Table1[[#This Row],[Adj Total OPERATING_MARGIN]]-Table1[[#This Row],[Current Total OPERATING_MARGIN]]</f>
        <v>240689.95999999996</v>
      </c>
    </row>
    <row r="6225" spans="1:22" x14ac:dyDescent="0.3">
      <c r="A6225" t="s">
        <v>25</v>
      </c>
      <c r="B6225">
        <v>2021</v>
      </c>
      <c r="C6225" t="s">
        <v>34</v>
      </c>
      <c r="D6225" t="s">
        <v>34</v>
      </c>
      <c r="E6225" s="2">
        <v>10504</v>
      </c>
      <c r="F6225" s="1">
        <v>20140046.649999999</v>
      </c>
      <c r="G6225" s="1">
        <v>25309412.949999999</v>
      </c>
      <c r="H6225" s="1">
        <v>2524275.5636</v>
      </c>
      <c r="I6225" s="1">
        <v>4318265.62</v>
      </c>
      <c r="J6225" s="1">
        <v>3548526.17</v>
      </c>
      <c r="K6225" s="2">
        <v>11941</v>
      </c>
      <c r="L6225" s="1">
        <v>25062529.109999999</v>
      </c>
      <c r="M6225" s="1">
        <v>31579006.109999999</v>
      </c>
      <c r="N6225" s="1">
        <v>3986704.8462</v>
      </c>
      <c r="O6225" s="1">
        <v>4993359.07</v>
      </c>
      <c r="P6225" s="1">
        <v>3789592.27</v>
      </c>
      <c r="Q6225" s="2">
        <f>-+Table1[[#This Row],[Current Record Count]]+Table1[[#This Row],[Adj Record Count]]</f>
        <v>1437</v>
      </c>
      <c r="R6225" s="1">
        <f>+-Table1[[#This Row],[Current Total ADJUSTMENT_AMOUNT]]+Table1[[#This Row],[Adj Total ADJUSTMENT_AMOUNT]]</f>
        <v>4922482.4600000009</v>
      </c>
      <c r="S6225" s="1">
        <f>-Table1[[#This Row],[Current Total CHARGE_AMOUNT]]+Table1[[#This Row],[Adj Total CHARGE_AMOUNT]]</f>
        <v>6269593.1600000001</v>
      </c>
      <c r="T6225" s="1">
        <f>+Table1[[#This Row],[Adj Total TOTAL_COST]]-Table1[[#This Row],[Current Total TOTAL_COST]]</f>
        <v>1462429.2826</v>
      </c>
      <c r="U6225" s="1">
        <f>+Table1[[#This Row],[Adj Total CONTRIBUTION_MARGIN]]-Table1[[#This Row],[Current Total CONTRIBUTION_MARGIN]]</f>
        <v>675093.45000000019</v>
      </c>
      <c r="V6225" s="1">
        <f>+Table1[[#This Row],[Adj Total OPERATING_MARGIN]]-Table1[[#This Row],[Current Total OPERATING_MARGIN]]</f>
        <v>241066.10000000009</v>
      </c>
    </row>
    <row r="6226" spans="1:22" x14ac:dyDescent="0.3">
      <c r="A6226" t="s">
        <v>35</v>
      </c>
      <c r="B6226">
        <v>2025</v>
      </c>
      <c r="C6226" t="s">
        <v>46</v>
      </c>
      <c r="D6226" t="s">
        <v>46</v>
      </c>
      <c r="E6226" s="2">
        <v>82</v>
      </c>
      <c r="F6226" s="1">
        <v>750258.17</v>
      </c>
      <c r="G6226" s="1">
        <v>1360361.15</v>
      </c>
      <c r="H6226" s="1">
        <v>635117.1287</v>
      </c>
      <c r="I6226" s="1">
        <v>-136666.6</v>
      </c>
      <c r="J6226" s="1">
        <v>-245010.94</v>
      </c>
      <c r="K6226" s="2">
        <v>27</v>
      </c>
      <c r="L6226" s="1">
        <v>21274.639999999999</v>
      </c>
      <c r="M6226" s="1">
        <v>28767.4</v>
      </c>
      <c r="N6226" s="1">
        <v>5665.3872000000001</v>
      </c>
      <c r="O6226" s="1">
        <v>3493.71</v>
      </c>
      <c r="P6226" s="1">
        <v>1781.78</v>
      </c>
      <c r="Q6226" s="2">
        <f>-+Table1[[#This Row],[Current Record Count]]+Table1[[#This Row],[Adj Record Count]]</f>
        <v>-55</v>
      </c>
      <c r="R6226" s="1">
        <f>+-Table1[[#This Row],[Current Total ADJUSTMENT_AMOUNT]]+Table1[[#This Row],[Adj Total ADJUSTMENT_AMOUNT]]</f>
        <v>-728983.53</v>
      </c>
      <c r="S6226" s="1">
        <f>-Table1[[#This Row],[Current Total CHARGE_AMOUNT]]+Table1[[#This Row],[Adj Total CHARGE_AMOUNT]]</f>
        <v>-1331593.75</v>
      </c>
      <c r="T6226" s="1">
        <f>+Table1[[#This Row],[Adj Total TOTAL_COST]]-Table1[[#This Row],[Current Total TOTAL_COST]]</f>
        <v>-629451.7415</v>
      </c>
      <c r="U6226" s="1">
        <f>+Table1[[#This Row],[Adj Total CONTRIBUTION_MARGIN]]-Table1[[#This Row],[Current Total CONTRIBUTION_MARGIN]]</f>
        <v>140160.31</v>
      </c>
      <c r="V6226" s="1">
        <f>+Table1[[#This Row],[Adj Total OPERATING_MARGIN]]-Table1[[#This Row],[Current Total OPERATING_MARGIN]]</f>
        <v>246792.72</v>
      </c>
    </row>
    <row r="6227" spans="1:22" x14ac:dyDescent="0.3">
      <c r="A6227" t="s">
        <v>16</v>
      </c>
      <c r="B6227">
        <v>2021</v>
      </c>
      <c r="C6227" t="s">
        <v>29</v>
      </c>
      <c r="D6227" t="s">
        <v>57</v>
      </c>
      <c r="E6227" s="2">
        <v>4185</v>
      </c>
      <c r="F6227" s="1">
        <v>2861104.43</v>
      </c>
      <c r="G6227" s="1">
        <v>3693896.8</v>
      </c>
      <c r="H6227" s="1">
        <v>1189914.0877</v>
      </c>
      <c r="I6227" s="1">
        <v>236949</v>
      </c>
      <c r="J6227" s="1">
        <v>-75079.61</v>
      </c>
      <c r="K6227" s="2">
        <v>3842</v>
      </c>
      <c r="L6227" s="1">
        <v>1812372.24</v>
      </c>
      <c r="M6227" s="1">
        <v>2253814.36</v>
      </c>
      <c r="N6227" s="1">
        <v>345687.86499999999</v>
      </c>
      <c r="O6227" s="1">
        <v>292628.73</v>
      </c>
      <c r="P6227" s="1">
        <v>173877.75</v>
      </c>
      <c r="Q6227" s="2">
        <f>-+Table1[[#This Row],[Current Record Count]]+Table1[[#This Row],[Adj Record Count]]</f>
        <v>-343</v>
      </c>
      <c r="R6227" s="1">
        <f>+-Table1[[#This Row],[Current Total ADJUSTMENT_AMOUNT]]+Table1[[#This Row],[Adj Total ADJUSTMENT_AMOUNT]]</f>
        <v>-1048732.1900000002</v>
      </c>
      <c r="S6227" s="1">
        <f>-Table1[[#This Row],[Current Total CHARGE_AMOUNT]]+Table1[[#This Row],[Adj Total CHARGE_AMOUNT]]</f>
        <v>-1440082.44</v>
      </c>
      <c r="T6227" s="1">
        <f>+Table1[[#This Row],[Adj Total TOTAL_COST]]-Table1[[#This Row],[Current Total TOTAL_COST]]</f>
        <v>-844226.22270000004</v>
      </c>
      <c r="U6227" s="1">
        <f>+Table1[[#This Row],[Adj Total CONTRIBUTION_MARGIN]]-Table1[[#This Row],[Current Total CONTRIBUTION_MARGIN]]</f>
        <v>55679.729999999981</v>
      </c>
      <c r="V6227" s="1">
        <f>+Table1[[#This Row],[Adj Total OPERATING_MARGIN]]-Table1[[#This Row],[Current Total OPERATING_MARGIN]]</f>
        <v>248957.36</v>
      </c>
    </row>
    <row r="6228" spans="1:22" x14ac:dyDescent="0.3">
      <c r="A6228" t="s">
        <v>44</v>
      </c>
      <c r="B6228">
        <v>2024</v>
      </c>
      <c r="C6228" t="s">
        <v>29</v>
      </c>
      <c r="D6228" t="s">
        <v>30</v>
      </c>
      <c r="E6228" s="2">
        <v>2016</v>
      </c>
      <c r="F6228" s="1">
        <v>2884009.15</v>
      </c>
      <c r="G6228" s="1">
        <v>3425052.33</v>
      </c>
      <c r="H6228" s="1">
        <v>1092509.7531000001</v>
      </c>
      <c r="I6228" s="1">
        <v>-130376.85</v>
      </c>
      <c r="J6228" s="1">
        <v>-456134.56</v>
      </c>
      <c r="K6228" s="2">
        <v>1942</v>
      </c>
      <c r="L6228" s="1">
        <v>1184975.28</v>
      </c>
      <c r="M6228" s="1">
        <v>1395692.65</v>
      </c>
      <c r="N6228" s="1">
        <v>490894.61170000001</v>
      </c>
      <c r="O6228" s="1">
        <v>-80613.210000000006</v>
      </c>
      <c r="P6228" s="1">
        <v>-206893.95</v>
      </c>
      <c r="Q6228" s="2">
        <f>-+Table1[[#This Row],[Current Record Count]]+Table1[[#This Row],[Adj Record Count]]</f>
        <v>-74</v>
      </c>
      <c r="R6228" s="1">
        <f>+-Table1[[#This Row],[Current Total ADJUSTMENT_AMOUNT]]+Table1[[#This Row],[Adj Total ADJUSTMENT_AMOUNT]]</f>
        <v>-1699033.8699999999</v>
      </c>
      <c r="S6228" s="1">
        <f>-Table1[[#This Row],[Current Total CHARGE_AMOUNT]]+Table1[[#This Row],[Adj Total CHARGE_AMOUNT]]</f>
        <v>-2029359.6800000002</v>
      </c>
      <c r="T6228" s="1">
        <f>+Table1[[#This Row],[Adj Total TOTAL_COST]]-Table1[[#This Row],[Current Total TOTAL_COST]]</f>
        <v>-601615.14140000008</v>
      </c>
      <c r="U6228" s="1">
        <f>+Table1[[#This Row],[Adj Total CONTRIBUTION_MARGIN]]-Table1[[#This Row],[Current Total CONTRIBUTION_MARGIN]]</f>
        <v>49763.64</v>
      </c>
      <c r="V6228" s="1">
        <f>+Table1[[#This Row],[Adj Total OPERATING_MARGIN]]-Table1[[#This Row],[Current Total OPERATING_MARGIN]]</f>
        <v>249240.61</v>
      </c>
    </row>
    <row r="6229" spans="1:22" x14ac:dyDescent="0.3">
      <c r="A6229" t="s">
        <v>82</v>
      </c>
      <c r="B6229">
        <v>2020</v>
      </c>
      <c r="C6229" t="s">
        <v>26</v>
      </c>
      <c r="D6229" t="s">
        <v>26</v>
      </c>
      <c r="E6229" s="2">
        <v>1</v>
      </c>
      <c r="F6229" s="1">
        <v>1211</v>
      </c>
      <c r="G6229" s="1">
        <v>2109.7600000000002</v>
      </c>
      <c r="H6229" s="1">
        <v>43.388300000000001</v>
      </c>
      <c r="I6229" s="1">
        <v>861.64</v>
      </c>
      <c r="J6229" s="1">
        <v>855.37</v>
      </c>
      <c r="K6229" s="2">
        <v>21</v>
      </c>
      <c r="L6229" s="1">
        <v>571119.29</v>
      </c>
      <c r="M6229" s="1">
        <v>886583.57</v>
      </c>
      <c r="N6229" s="1">
        <v>64275.911</v>
      </c>
      <c r="O6229" s="1">
        <v>270560.83</v>
      </c>
      <c r="P6229" s="1">
        <v>251069</v>
      </c>
      <c r="Q6229" s="2">
        <f>-+Table1[[#This Row],[Current Record Count]]+Table1[[#This Row],[Adj Record Count]]</f>
        <v>20</v>
      </c>
      <c r="R6229" s="1">
        <f>+-Table1[[#This Row],[Current Total ADJUSTMENT_AMOUNT]]+Table1[[#This Row],[Adj Total ADJUSTMENT_AMOUNT]]</f>
        <v>569908.29</v>
      </c>
      <c r="S6229" s="1">
        <f>-Table1[[#This Row],[Current Total CHARGE_AMOUNT]]+Table1[[#This Row],[Adj Total CHARGE_AMOUNT]]</f>
        <v>884473.80999999994</v>
      </c>
      <c r="T6229" s="1">
        <f>+Table1[[#This Row],[Adj Total TOTAL_COST]]-Table1[[#This Row],[Current Total TOTAL_COST]]</f>
        <v>64232.522700000001</v>
      </c>
      <c r="U6229" s="1">
        <f>+Table1[[#This Row],[Adj Total CONTRIBUTION_MARGIN]]-Table1[[#This Row],[Current Total CONTRIBUTION_MARGIN]]</f>
        <v>269699.19</v>
      </c>
      <c r="V6229" s="1">
        <f>+Table1[[#This Row],[Adj Total OPERATING_MARGIN]]-Table1[[#This Row],[Current Total OPERATING_MARGIN]]</f>
        <v>250213.63</v>
      </c>
    </row>
    <row r="6230" spans="1:22" x14ac:dyDescent="0.3">
      <c r="A6230" t="s">
        <v>16</v>
      </c>
      <c r="B6230">
        <v>2025</v>
      </c>
      <c r="C6230" t="s">
        <v>46</v>
      </c>
      <c r="D6230" t="s">
        <v>46</v>
      </c>
      <c r="E6230" s="2">
        <v>1274</v>
      </c>
      <c r="F6230" s="1">
        <v>3755867.02</v>
      </c>
      <c r="G6230" s="1">
        <v>5560499.0099999998</v>
      </c>
      <c r="H6230" s="1">
        <v>1751894.0819999999</v>
      </c>
      <c r="I6230" s="1">
        <v>86769.01</v>
      </c>
      <c r="J6230" s="1">
        <v>-220914.61</v>
      </c>
      <c r="K6230" s="2">
        <v>1090</v>
      </c>
      <c r="L6230" s="1">
        <v>678292.59</v>
      </c>
      <c r="M6230" s="1">
        <v>867665.64</v>
      </c>
      <c r="N6230" s="1">
        <v>145617.9589</v>
      </c>
      <c r="O6230" s="1">
        <v>65660.47</v>
      </c>
      <c r="P6230" s="1">
        <v>31452.84</v>
      </c>
      <c r="Q6230" s="2">
        <f>-+Table1[[#This Row],[Current Record Count]]+Table1[[#This Row],[Adj Record Count]]</f>
        <v>-184</v>
      </c>
      <c r="R6230" s="1">
        <f>+-Table1[[#This Row],[Current Total ADJUSTMENT_AMOUNT]]+Table1[[#This Row],[Adj Total ADJUSTMENT_AMOUNT]]</f>
        <v>-3077574.43</v>
      </c>
      <c r="S6230" s="1">
        <f>-Table1[[#This Row],[Current Total CHARGE_AMOUNT]]+Table1[[#This Row],[Adj Total CHARGE_AMOUNT]]</f>
        <v>-4692833.37</v>
      </c>
      <c r="T6230" s="1">
        <f>+Table1[[#This Row],[Adj Total TOTAL_COST]]-Table1[[#This Row],[Current Total TOTAL_COST]]</f>
        <v>-1606276.1231</v>
      </c>
      <c r="U6230" s="1">
        <f>+Table1[[#This Row],[Adj Total CONTRIBUTION_MARGIN]]-Table1[[#This Row],[Current Total CONTRIBUTION_MARGIN]]</f>
        <v>-21108.539999999994</v>
      </c>
      <c r="V6230" s="1">
        <f>+Table1[[#This Row],[Adj Total OPERATING_MARGIN]]-Table1[[#This Row],[Current Total OPERATING_MARGIN]]</f>
        <v>252367.44999999998</v>
      </c>
    </row>
    <row r="6231" spans="1:22" x14ac:dyDescent="0.3">
      <c r="A6231" t="s">
        <v>54</v>
      </c>
      <c r="B6231">
        <v>2021</v>
      </c>
      <c r="C6231" t="s">
        <v>17</v>
      </c>
      <c r="D6231" t="s">
        <v>85</v>
      </c>
      <c r="E6231" s="2">
        <v>15</v>
      </c>
      <c r="F6231" s="1">
        <v>8939.2199999999993</v>
      </c>
      <c r="G6231" s="1">
        <v>14436.04</v>
      </c>
      <c r="H6231" s="1">
        <v>4166.2074000000002</v>
      </c>
      <c r="I6231" s="1">
        <v>3556.07</v>
      </c>
      <c r="J6231" s="1">
        <v>2453.2399999999998</v>
      </c>
      <c r="K6231" s="2">
        <v>133</v>
      </c>
      <c r="L6231" s="1">
        <v>1050273.95</v>
      </c>
      <c r="M6231" s="1">
        <v>1591328.45</v>
      </c>
      <c r="N6231" s="1">
        <v>356176.5834</v>
      </c>
      <c r="O6231" s="1">
        <v>289382.44</v>
      </c>
      <c r="P6231" s="1">
        <v>255662.27</v>
      </c>
      <c r="Q6231" s="2">
        <f>-+Table1[[#This Row],[Current Record Count]]+Table1[[#This Row],[Adj Record Count]]</f>
        <v>118</v>
      </c>
      <c r="R6231" s="1">
        <f>+-Table1[[#This Row],[Current Total ADJUSTMENT_AMOUNT]]+Table1[[#This Row],[Adj Total ADJUSTMENT_AMOUNT]]</f>
        <v>1041334.73</v>
      </c>
      <c r="S6231" s="1">
        <f>-Table1[[#This Row],[Current Total CHARGE_AMOUNT]]+Table1[[#This Row],[Adj Total CHARGE_AMOUNT]]</f>
        <v>1576892.41</v>
      </c>
      <c r="T6231" s="1">
        <f>+Table1[[#This Row],[Adj Total TOTAL_COST]]-Table1[[#This Row],[Current Total TOTAL_COST]]</f>
        <v>352010.37599999999</v>
      </c>
      <c r="U6231" s="1">
        <f>+Table1[[#This Row],[Adj Total CONTRIBUTION_MARGIN]]-Table1[[#This Row],[Current Total CONTRIBUTION_MARGIN]]</f>
        <v>285826.37</v>
      </c>
      <c r="V6231" s="1">
        <f>+Table1[[#This Row],[Adj Total OPERATING_MARGIN]]-Table1[[#This Row],[Current Total OPERATING_MARGIN]]</f>
        <v>253209.03</v>
      </c>
    </row>
    <row r="6232" spans="1:22" x14ac:dyDescent="0.3">
      <c r="A6232" t="s">
        <v>25</v>
      </c>
      <c r="B6232">
        <v>2023</v>
      </c>
      <c r="C6232" t="s">
        <v>17</v>
      </c>
      <c r="D6232" t="s">
        <v>85</v>
      </c>
      <c r="E6232" s="2">
        <v>1306</v>
      </c>
      <c r="F6232" s="1">
        <v>4839347.18</v>
      </c>
      <c r="G6232" s="1">
        <v>5948764.9199999999</v>
      </c>
      <c r="H6232" s="1">
        <v>448487.05699999997</v>
      </c>
      <c r="I6232" s="1">
        <v>958203.83</v>
      </c>
      <c r="J6232" s="1">
        <v>811075.11</v>
      </c>
      <c r="K6232" s="2">
        <v>1791</v>
      </c>
      <c r="L6232" s="1">
        <v>6448114.1500000004</v>
      </c>
      <c r="M6232" s="1">
        <v>8088915.46</v>
      </c>
      <c r="N6232" s="1">
        <v>761757.07860000001</v>
      </c>
      <c r="O6232" s="1">
        <v>1321691.74</v>
      </c>
      <c r="P6232" s="1">
        <v>1068455.6000000001</v>
      </c>
      <c r="Q6232" s="2">
        <f>-+Table1[[#This Row],[Current Record Count]]+Table1[[#This Row],[Adj Record Count]]</f>
        <v>485</v>
      </c>
      <c r="R6232" s="1">
        <f>+-Table1[[#This Row],[Current Total ADJUSTMENT_AMOUNT]]+Table1[[#This Row],[Adj Total ADJUSTMENT_AMOUNT]]</f>
        <v>1608766.9700000007</v>
      </c>
      <c r="S6232" s="1">
        <f>-Table1[[#This Row],[Current Total CHARGE_AMOUNT]]+Table1[[#This Row],[Adj Total CHARGE_AMOUNT]]</f>
        <v>2140150.54</v>
      </c>
      <c r="T6232" s="1">
        <f>+Table1[[#This Row],[Adj Total TOTAL_COST]]-Table1[[#This Row],[Current Total TOTAL_COST]]</f>
        <v>313270.02160000004</v>
      </c>
      <c r="U6232" s="1">
        <f>+Table1[[#This Row],[Adj Total CONTRIBUTION_MARGIN]]-Table1[[#This Row],[Current Total CONTRIBUTION_MARGIN]]</f>
        <v>363487.91000000003</v>
      </c>
      <c r="V6232" s="1">
        <f>+Table1[[#This Row],[Adj Total OPERATING_MARGIN]]-Table1[[#This Row],[Current Total OPERATING_MARGIN]]</f>
        <v>257380.49000000011</v>
      </c>
    </row>
    <row r="6233" spans="1:22" x14ac:dyDescent="0.3">
      <c r="A6233" t="s">
        <v>33</v>
      </c>
      <c r="B6233">
        <v>2021</v>
      </c>
      <c r="C6233" t="s">
        <v>29</v>
      </c>
      <c r="D6233" t="s">
        <v>30</v>
      </c>
      <c r="E6233" s="2">
        <v>3446</v>
      </c>
      <c r="F6233" s="1">
        <v>2298523.54</v>
      </c>
      <c r="G6233" s="1">
        <v>3117373.66</v>
      </c>
      <c r="H6233" s="1">
        <v>1204109.5778000001</v>
      </c>
      <c r="I6233" s="1">
        <v>388741.86</v>
      </c>
      <c r="J6233" s="1">
        <v>-184360.95999999999</v>
      </c>
      <c r="K6233" s="2">
        <v>2674</v>
      </c>
      <c r="L6233" s="1">
        <v>130196.63</v>
      </c>
      <c r="M6233" s="1">
        <v>310899.71999999997</v>
      </c>
      <c r="N6233" s="1">
        <v>71190.411900000006</v>
      </c>
      <c r="O6233" s="1">
        <v>96106.43</v>
      </c>
      <c r="P6233" s="1">
        <v>73278.720000000001</v>
      </c>
      <c r="Q6233" s="2">
        <f>-+Table1[[#This Row],[Current Record Count]]+Table1[[#This Row],[Adj Record Count]]</f>
        <v>-772</v>
      </c>
      <c r="R6233" s="1">
        <f>+-Table1[[#This Row],[Current Total ADJUSTMENT_AMOUNT]]+Table1[[#This Row],[Adj Total ADJUSTMENT_AMOUNT]]</f>
        <v>-2168326.91</v>
      </c>
      <c r="S6233" s="1">
        <f>-Table1[[#This Row],[Current Total CHARGE_AMOUNT]]+Table1[[#This Row],[Adj Total CHARGE_AMOUNT]]</f>
        <v>-2806473.9400000004</v>
      </c>
      <c r="T6233" s="1">
        <f>+Table1[[#This Row],[Adj Total TOTAL_COST]]-Table1[[#This Row],[Current Total TOTAL_COST]]</f>
        <v>-1132919.1659000001</v>
      </c>
      <c r="U6233" s="1">
        <f>+Table1[[#This Row],[Adj Total CONTRIBUTION_MARGIN]]-Table1[[#This Row],[Current Total CONTRIBUTION_MARGIN]]</f>
        <v>-292635.43</v>
      </c>
      <c r="V6233" s="1">
        <f>+Table1[[#This Row],[Adj Total OPERATING_MARGIN]]-Table1[[#This Row],[Current Total OPERATING_MARGIN]]</f>
        <v>257639.67999999999</v>
      </c>
    </row>
    <row r="6234" spans="1:22" x14ac:dyDescent="0.3">
      <c r="A6234" t="s">
        <v>33</v>
      </c>
      <c r="B6234">
        <v>2021</v>
      </c>
      <c r="C6234" t="s">
        <v>23</v>
      </c>
      <c r="D6234" t="s">
        <v>77</v>
      </c>
      <c r="E6234" s="2">
        <v>2210</v>
      </c>
      <c r="F6234" s="1">
        <v>1938707.18</v>
      </c>
      <c r="G6234" s="1">
        <v>2466216.21</v>
      </c>
      <c r="H6234" s="1">
        <v>1147635.6546</v>
      </c>
      <c r="I6234" s="1">
        <v>356858.75</v>
      </c>
      <c r="J6234" s="1">
        <v>-258212.47</v>
      </c>
      <c r="K6234" s="2">
        <v>6</v>
      </c>
      <c r="L6234" s="1">
        <v>10520.76</v>
      </c>
      <c r="M6234" s="1">
        <v>10576.48</v>
      </c>
      <c r="N6234" s="1">
        <v>3392.4524999999999</v>
      </c>
      <c r="O6234" s="1">
        <v>-38.82</v>
      </c>
      <c r="P6234" s="1">
        <v>-300.79000000000002</v>
      </c>
      <c r="Q6234" s="2">
        <f>-+Table1[[#This Row],[Current Record Count]]+Table1[[#This Row],[Adj Record Count]]</f>
        <v>-2204</v>
      </c>
      <c r="R6234" s="1">
        <f>+-Table1[[#This Row],[Current Total ADJUSTMENT_AMOUNT]]+Table1[[#This Row],[Adj Total ADJUSTMENT_AMOUNT]]</f>
        <v>-1928186.42</v>
      </c>
      <c r="S6234" s="1">
        <f>-Table1[[#This Row],[Current Total CHARGE_AMOUNT]]+Table1[[#This Row],[Adj Total CHARGE_AMOUNT]]</f>
        <v>-2455639.73</v>
      </c>
      <c r="T6234" s="1">
        <f>+Table1[[#This Row],[Adj Total TOTAL_COST]]-Table1[[#This Row],[Current Total TOTAL_COST]]</f>
        <v>-1144243.2021000001</v>
      </c>
      <c r="U6234" s="1">
        <f>+Table1[[#This Row],[Adj Total CONTRIBUTION_MARGIN]]-Table1[[#This Row],[Current Total CONTRIBUTION_MARGIN]]</f>
        <v>-356897.57</v>
      </c>
      <c r="V6234" s="1">
        <f>+Table1[[#This Row],[Adj Total OPERATING_MARGIN]]-Table1[[#This Row],[Current Total OPERATING_MARGIN]]</f>
        <v>257911.67999999999</v>
      </c>
    </row>
    <row r="6235" spans="1:22" x14ac:dyDescent="0.3">
      <c r="A6235" t="s">
        <v>78</v>
      </c>
      <c r="B6235">
        <v>2023</v>
      </c>
      <c r="C6235" t="s">
        <v>58</v>
      </c>
      <c r="D6235" t="s">
        <v>58</v>
      </c>
      <c r="E6235" s="2">
        <v>2538</v>
      </c>
      <c r="F6235" s="1">
        <v>17893091.57</v>
      </c>
      <c r="G6235" s="1">
        <v>21445862.68</v>
      </c>
      <c r="H6235" s="1">
        <v>5056406.5392000005</v>
      </c>
      <c r="I6235" s="1">
        <v>1414106.37</v>
      </c>
      <c r="J6235" s="1">
        <v>-257481.28</v>
      </c>
      <c r="K6235" s="2">
        <v>25</v>
      </c>
      <c r="L6235" s="1">
        <v>51859.46</v>
      </c>
      <c r="M6235" s="1">
        <v>61076.66</v>
      </c>
      <c r="N6235" s="1">
        <v>7801.5241999999998</v>
      </c>
      <c r="O6235" s="1">
        <v>6503.94</v>
      </c>
      <c r="P6235" s="1">
        <v>4108.17</v>
      </c>
      <c r="Q6235" s="2">
        <f>-+Table1[[#This Row],[Current Record Count]]+Table1[[#This Row],[Adj Record Count]]</f>
        <v>-2513</v>
      </c>
      <c r="R6235" s="1">
        <f>+-Table1[[#This Row],[Current Total ADJUSTMENT_AMOUNT]]+Table1[[#This Row],[Adj Total ADJUSTMENT_AMOUNT]]</f>
        <v>-17841232.109999999</v>
      </c>
      <c r="S6235" s="1">
        <f>-Table1[[#This Row],[Current Total CHARGE_AMOUNT]]+Table1[[#This Row],[Adj Total CHARGE_AMOUNT]]</f>
        <v>-21384786.02</v>
      </c>
      <c r="T6235" s="1">
        <f>+Table1[[#This Row],[Adj Total TOTAL_COST]]-Table1[[#This Row],[Current Total TOTAL_COST]]</f>
        <v>-5048605.0150000006</v>
      </c>
      <c r="U6235" s="1">
        <f>+Table1[[#This Row],[Adj Total CONTRIBUTION_MARGIN]]-Table1[[#This Row],[Current Total CONTRIBUTION_MARGIN]]</f>
        <v>-1407602.4300000002</v>
      </c>
      <c r="V6235" s="1">
        <f>+Table1[[#This Row],[Adj Total OPERATING_MARGIN]]-Table1[[#This Row],[Current Total OPERATING_MARGIN]]</f>
        <v>261589.45</v>
      </c>
    </row>
    <row r="6236" spans="1:22" x14ac:dyDescent="0.3">
      <c r="A6236" t="s">
        <v>39</v>
      </c>
      <c r="B6236">
        <v>2020</v>
      </c>
      <c r="C6236" t="s">
        <v>47</v>
      </c>
      <c r="D6236" t="s">
        <v>63</v>
      </c>
      <c r="E6236" s="2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2">
        <v>740</v>
      </c>
      <c r="L6236" s="1">
        <v>3468167.88</v>
      </c>
      <c r="M6236" s="1">
        <v>4645855.6500000004</v>
      </c>
      <c r="N6236" s="1">
        <v>842890.42460000003</v>
      </c>
      <c r="O6236" s="1">
        <v>543215.52</v>
      </c>
      <c r="P6236" s="1">
        <v>261837.39</v>
      </c>
      <c r="Q6236" s="2">
        <f>-+Table1[[#This Row],[Current Record Count]]+Table1[[#This Row],[Adj Record Count]]</f>
        <v>740</v>
      </c>
      <c r="R6236" s="1">
        <f>+-Table1[[#This Row],[Current Total ADJUSTMENT_AMOUNT]]+Table1[[#This Row],[Adj Total ADJUSTMENT_AMOUNT]]</f>
        <v>3468167.88</v>
      </c>
      <c r="S6236" s="1">
        <f>-Table1[[#This Row],[Current Total CHARGE_AMOUNT]]+Table1[[#This Row],[Adj Total CHARGE_AMOUNT]]</f>
        <v>4645855.6500000004</v>
      </c>
      <c r="T6236" s="1">
        <f>+Table1[[#This Row],[Adj Total TOTAL_COST]]-Table1[[#This Row],[Current Total TOTAL_COST]]</f>
        <v>842890.42460000003</v>
      </c>
      <c r="U6236" s="1">
        <f>+Table1[[#This Row],[Adj Total CONTRIBUTION_MARGIN]]-Table1[[#This Row],[Current Total CONTRIBUTION_MARGIN]]</f>
        <v>543215.52</v>
      </c>
      <c r="V6236" s="1">
        <f>+Table1[[#This Row],[Adj Total OPERATING_MARGIN]]-Table1[[#This Row],[Current Total OPERATING_MARGIN]]</f>
        <v>261837.39</v>
      </c>
    </row>
    <row r="6237" spans="1:22" x14ac:dyDescent="0.3">
      <c r="A6237" t="s">
        <v>25</v>
      </c>
      <c r="B6237">
        <v>2020</v>
      </c>
      <c r="C6237" t="s">
        <v>17</v>
      </c>
      <c r="D6237" t="s">
        <v>85</v>
      </c>
      <c r="E6237" s="2">
        <v>898</v>
      </c>
      <c r="F6237" s="1">
        <v>2622626.13</v>
      </c>
      <c r="G6237" s="1">
        <v>3442658.3</v>
      </c>
      <c r="H6237" s="1">
        <v>480286.35399999999</v>
      </c>
      <c r="I6237" s="1">
        <v>458732.23</v>
      </c>
      <c r="J6237" s="1">
        <v>328535.99</v>
      </c>
      <c r="K6237" s="2">
        <v>1472</v>
      </c>
      <c r="L6237" s="1">
        <v>4239719.01</v>
      </c>
      <c r="M6237" s="1">
        <v>5691711.0199999996</v>
      </c>
      <c r="N6237" s="1">
        <v>845160.50120000006</v>
      </c>
      <c r="O6237" s="1">
        <v>834638.38</v>
      </c>
      <c r="P6237" s="1">
        <v>591612.26</v>
      </c>
      <c r="Q6237" s="2">
        <f>-+Table1[[#This Row],[Current Record Count]]+Table1[[#This Row],[Adj Record Count]]</f>
        <v>574</v>
      </c>
      <c r="R6237" s="1">
        <f>+-Table1[[#This Row],[Current Total ADJUSTMENT_AMOUNT]]+Table1[[#This Row],[Adj Total ADJUSTMENT_AMOUNT]]</f>
        <v>1617092.88</v>
      </c>
      <c r="S6237" s="1">
        <f>-Table1[[#This Row],[Current Total CHARGE_AMOUNT]]+Table1[[#This Row],[Adj Total CHARGE_AMOUNT]]</f>
        <v>2249052.7199999997</v>
      </c>
      <c r="T6237" s="1">
        <f>+Table1[[#This Row],[Adj Total TOTAL_COST]]-Table1[[#This Row],[Current Total TOTAL_COST]]</f>
        <v>364874.14720000006</v>
      </c>
      <c r="U6237" s="1">
        <f>+Table1[[#This Row],[Adj Total CONTRIBUTION_MARGIN]]-Table1[[#This Row],[Current Total CONTRIBUTION_MARGIN]]</f>
        <v>375906.15</v>
      </c>
      <c r="V6237" s="1">
        <f>+Table1[[#This Row],[Adj Total OPERATING_MARGIN]]-Table1[[#This Row],[Current Total OPERATING_MARGIN]]</f>
        <v>263076.27</v>
      </c>
    </row>
    <row r="6238" spans="1:22" x14ac:dyDescent="0.3">
      <c r="A6238" t="s">
        <v>25</v>
      </c>
      <c r="B6238">
        <v>2022</v>
      </c>
      <c r="C6238" t="s">
        <v>47</v>
      </c>
      <c r="D6238" t="s">
        <v>63</v>
      </c>
      <c r="E6238" s="2">
        <v>319</v>
      </c>
      <c r="F6238" s="1">
        <v>1480114.69</v>
      </c>
      <c r="G6238" s="1">
        <v>1785711.55</v>
      </c>
      <c r="H6238" s="1">
        <v>125406.702</v>
      </c>
      <c r="I6238" s="1">
        <v>236155.1</v>
      </c>
      <c r="J6238" s="1">
        <v>201460.97</v>
      </c>
      <c r="K6238" s="2">
        <v>855</v>
      </c>
      <c r="L6238" s="1">
        <v>4299627.5599999996</v>
      </c>
      <c r="M6238" s="1">
        <v>5384460.29</v>
      </c>
      <c r="N6238" s="1">
        <v>696273.3504</v>
      </c>
      <c r="O6238" s="1">
        <v>653702.65</v>
      </c>
      <c r="P6238" s="1">
        <v>467012.52</v>
      </c>
      <c r="Q6238" s="2">
        <f>-+Table1[[#This Row],[Current Record Count]]+Table1[[#This Row],[Adj Record Count]]</f>
        <v>536</v>
      </c>
      <c r="R6238" s="1">
        <f>+-Table1[[#This Row],[Current Total ADJUSTMENT_AMOUNT]]+Table1[[#This Row],[Adj Total ADJUSTMENT_AMOUNT]]</f>
        <v>2819512.8699999996</v>
      </c>
      <c r="S6238" s="1">
        <f>-Table1[[#This Row],[Current Total CHARGE_AMOUNT]]+Table1[[#This Row],[Adj Total CHARGE_AMOUNT]]</f>
        <v>3598748.74</v>
      </c>
      <c r="T6238" s="1">
        <f>+Table1[[#This Row],[Adj Total TOTAL_COST]]-Table1[[#This Row],[Current Total TOTAL_COST]]</f>
        <v>570866.64839999995</v>
      </c>
      <c r="U6238" s="1">
        <f>+Table1[[#This Row],[Adj Total CONTRIBUTION_MARGIN]]-Table1[[#This Row],[Current Total CONTRIBUTION_MARGIN]]</f>
        <v>417547.55000000005</v>
      </c>
      <c r="V6238" s="1">
        <f>+Table1[[#This Row],[Adj Total OPERATING_MARGIN]]-Table1[[#This Row],[Current Total OPERATING_MARGIN]]</f>
        <v>265551.55000000005</v>
      </c>
    </row>
    <row r="6239" spans="1:22" x14ac:dyDescent="0.3">
      <c r="A6239" t="s">
        <v>16</v>
      </c>
      <c r="B6239">
        <v>2023</v>
      </c>
      <c r="C6239" t="s">
        <v>29</v>
      </c>
      <c r="D6239" t="s">
        <v>87</v>
      </c>
      <c r="E6239" s="2">
        <v>6166</v>
      </c>
      <c r="F6239" s="1">
        <v>6209850.4500000002</v>
      </c>
      <c r="G6239" s="1">
        <v>7409460.3600000003</v>
      </c>
      <c r="H6239" s="1">
        <v>2025494.2402999999</v>
      </c>
      <c r="I6239" s="1">
        <v>299822.96999999997</v>
      </c>
      <c r="J6239" s="1">
        <v>-456565.61</v>
      </c>
      <c r="K6239" s="2">
        <v>5888</v>
      </c>
      <c r="L6239" s="1">
        <v>3778622.46</v>
      </c>
      <c r="M6239" s="1">
        <v>4484736.07</v>
      </c>
      <c r="N6239" s="1">
        <v>1069403.7705000001</v>
      </c>
      <c r="O6239" s="1">
        <v>330122.57</v>
      </c>
      <c r="P6239" s="1">
        <v>-190798.12</v>
      </c>
      <c r="Q6239" s="2">
        <f>-+Table1[[#This Row],[Current Record Count]]+Table1[[#This Row],[Adj Record Count]]</f>
        <v>-278</v>
      </c>
      <c r="R6239" s="1">
        <f>+-Table1[[#This Row],[Current Total ADJUSTMENT_AMOUNT]]+Table1[[#This Row],[Adj Total ADJUSTMENT_AMOUNT]]</f>
        <v>-2431227.9900000002</v>
      </c>
      <c r="S6239" s="1">
        <f>-Table1[[#This Row],[Current Total CHARGE_AMOUNT]]+Table1[[#This Row],[Adj Total CHARGE_AMOUNT]]</f>
        <v>-2924724.29</v>
      </c>
      <c r="T6239" s="1">
        <f>+Table1[[#This Row],[Adj Total TOTAL_COST]]-Table1[[#This Row],[Current Total TOTAL_COST]]</f>
        <v>-956090.46979999985</v>
      </c>
      <c r="U6239" s="1">
        <f>+Table1[[#This Row],[Adj Total CONTRIBUTION_MARGIN]]-Table1[[#This Row],[Current Total CONTRIBUTION_MARGIN]]</f>
        <v>30299.600000000035</v>
      </c>
      <c r="V6239" s="1">
        <f>+Table1[[#This Row],[Adj Total OPERATING_MARGIN]]-Table1[[#This Row],[Current Total OPERATING_MARGIN]]</f>
        <v>265767.49</v>
      </c>
    </row>
    <row r="6240" spans="1:22" x14ac:dyDescent="0.3">
      <c r="A6240" t="s">
        <v>25</v>
      </c>
      <c r="B6240">
        <v>2022</v>
      </c>
      <c r="C6240" t="s">
        <v>17</v>
      </c>
      <c r="D6240" t="s">
        <v>85</v>
      </c>
      <c r="E6240" s="2">
        <v>1221</v>
      </c>
      <c r="F6240" s="1">
        <v>4236226.3</v>
      </c>
      <c r="G6240" s="1">
        <v>5237054.24</v>
      </c>
      <c r="H6240" s="1">
        <v>422112.42119999998</v>
      </c>
      <c r="I6240" s="1">
        <v>800263.69</v>
      </c>
      <c r="J6240" s="1">
        <v>680498.84</v>
      </c>
      <c r="K6240" s="2">
        <v>1767</v>
      </c>
      <c r="L6240" s="1">
        <v>5963313.5499999998</v>
      </c>
      <c r="M6240" s="1">
        <v>7518238.5499999998</v>
      </c>
      <c r="N6240" s="1">
        <v>748395.50280000002</v>
      </c>
      <c r="O6240" s="1">
        <v>1161726.28</v>
      </c>
      <c r="P6240" s="1">
        <v>947947.47</v>
      </c>
      <c r="Q6240" s="2">
        <f>-+Table1[[#This Row],[Current Record Count]]+Table1[[#This Row],[Adj Record Count]]</f>
        <v>546</v>
      </c>
      <c r="R6240" s="1">
        <f>+-Table1[[#This Row],[Current Total ADJUSTMENT_AMOUNT]]+Table1[[#This Row],[Adj Total ADJUSTMENT_AMOUNT]]</f>
        <v>1727087.25</v>
      </c>
      <c r="S6240" s="1">
        <f>-Table1[[#This Row],[Current Total CHARGE_AMOUNT]]+Table1[[#This Row],[Adj Total CHARGE_AMOUNT]]</f>
        <v>2281184.3099999996</v>
      </c>
      <c r="T6240" s="1">
        <f>+Table1[[#This Row],[Adj Total TOTAL_COST]]-Table1[[#This Row],[Current Total TOTAL_COST]]</f>
        <v>326283.08160000003</v>
      </c>
      <c r="U6240" s="1">
        <f>+Table1[[#This Row],[Adj Total CONTRIBUTION_MARGIN]]-Table1[[#This Row],[Current Total CONTRIBUTION_MARGIN]]</f>
        <v>361462.59000000008</v>
      </c>
      <c r="V6240" s="1">
        <f>+Table1[[#This Row],[Adj Total OPERATING_MARGIN]]-Table1[[#This Row],[Current Total OPERATING_MARGIN]]</f>
        <v>267448.63</v>
      </c>
    </row>
    <row r="6241" spans="1:22" x14ac:dyDescent="0.3">
      <c r="A6241" t="s">
        <v>98</v>
      </c>
      <c r="B6241">
        <v>2023</v>
      </c>
      <c r="C6241" t="s">
        <v>51</v>
      </c>
      <c r="D6241" t="s">
        <v>51</v>
      </c>
      <c r="E6241" s="2">
        <v>13</v>
      </c>
      <c r="F6241" s="1">
        <v>609127.71</v>
      </c>
      <c r="G6241" s="1">
        <v>687262.8</v>
      </c>
      <c r="H6241" s="1">
        <v>348616.13260000001</v>
      </c>
      <c r="I6241" s="1">
        <v>-168762.44</v>
      </c>
      <c r="J6241" s="1">
        <v>-270311.65999999997</v>
      </c>
      <c r="K6241" s="2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2">
        <f>-+Table1[[#This Row],[Current Record Count]]+Table1[[#This Row],[Adj Record Count]]</f>
        <v>-13</v>
      </c>
      <c r="R6241" s="1">
        <f>+-Table1[[#This Row],[Current Total ADJUSTMENT_AMOUNT]]+Table1[[#This Row],[Adj Total ADJUSTMENT_AMOUNT]]</f>
        <v>-609127.71</v>
      </c>
      <c r="S6241" s="1">
        <f>-Table1[[#This Row],[Current Total CHARGE_AMOUNT]]+Table1[[#This Row],[Adj Total CHARGE_AMOUNT]]</f>
        <v>-687262.8</v>
      </c>
      <c r="T6241" s="1">
        <f>+Table1[[#This Row],[Adj Total TOTAL_COST]]-Table1[[#This Row],[Current Total TOTAL_COST]]</f>
        <v>-348616.13260000001</v>
      </c>
      <c r="U6241" s="1">
        <f>+Table1[[#This Row],[Adj Total CONTRIBUTION_MARGIN]]-Table1[[#This Row],[Current Total CONTRIBUTION_MARGIN]]</f>
        <v>168762.44</v>
      </c>
      <c r="V6241" s="1">
        <f>+Table1[[#This Row],[Adj Total OPERATING_MARGIN]]-Table1[[#This Row],[Current Total OPERATING_MARGIN]]</f>
        <v>270311.65999999997</v>
      </c>
    </row>
    <row r="6242" spans="1:22" x14ac:dyDescent="0.3">
      <c r="A6242" t="s">
        <v>33</v>
      </c>
      <c r="B6242">
        <v>2020</v>
      </c>
      <c r="C6242" t="s">
        <v>20</v>
      </c>
      <c r="D6242" t="s">
        <v>100</v>
      </c>
      <c r="E6242" s="2">
        <v>47</v>
      </c>
      <c r="F6242" s="1">
        <v>1721724.43</v>
      </c>
      <c r="G6242" s="1">
        <v>2176425.71</v>
      </c>
      <c r="H6242" s="1">
        <v>711371.09730000002</v>
      </c>
      <c r="I6242" s="1">
        <v>-201990.7</v>
      </c>
      <c r="J6242" s="1">
        <v>-268514.59000000003</v>
      </c>
      <c r="K6242" s="2">
        <v>1</v>
      </c>
      <c r="L6242" s="1">
        <v>-1474.18</v>
      </c>
      <c r="M6242" s="1">
        <v>5846.69</v>
      </c>
      <c r="N6242" s="1">
        <v>1951.6313</v>
      </c>
      <c r="O6242" s="1">
        <v>2160.89</v>
      </c>
      <c r="P6242" s="1">
        <v>1965.66</v>
      </c>
      <c r="Q6242" s="2">
        <f>-+Table1[[#This Row],[Current Record Count]]+Table1[[#This Row],[Adj Record Count]]</f>
        <v>-46</v>
      </c>
      <c r="R6242" s="1">
        <f>+-Table1[[#This Row],[Current Total ADJUSTMENT_AMOUNT]]+Table1[[#This Row],[Adj Total ADJUSTMENT_AMOUNT]]</f>
        <v>-1723198.6099999999</v>
      </c>
      <c r="S6242" s="1">
        <f>-Table1[[#This Row],[Current Total CHARGE_AMOUNT]]+Table1[[#This Row],[Adj Total CHARGE_AMOUNT]]</f>
        <v>-2170579.02</v>
      </c>
      <c r="T6242" s="1">
        <f>+Table1[[#This Row],[Adj Total TOTAL_COST]]-Table1[[#This Row],[Current Total TOTAL_COST]]</f>
        <v>-709419.46600000001</v>
      </c>
      <c r="U6242" s="1">
        <f>+Table1[[#This Row],[Adj Total CONTRIBUTION_MARGIN]]-Table1[[#This Row],[Current Total CONTRIBUTION_MARGIN]]</f>
        <v>204151.59000000003</v>
      </c>
      <c r="V6242" s="1">
        <f>+Table1[[#This Row],[Adj Total OPERATING_MARGIN]]-Table1[[#This Row],[Current Total OPERATING_MARGIN]]</f>
        <v>270480.25</v>
      </c>
    </row>
    <row r="6243" spans="1:22" x14ac:dyDescent="0.3">
      <c r="A6243" t="s">
        <v>33</v>
      </c>
      <c r="B6243">
        <v>2025</v>
      </c>
      <c r="C6243" t="s">
        <v>23</v>
      </c>
      <c r="D6243" t="s">
        <v>77</v>
      </c>
      <c r="E6243" s="2">
        <v>731</v>
      </c>
      <c r="F6243" s="1">
        <v>883782.08</v>
      </c>
      <c r="G6243" s="1">
        <v>1116723.8899999999</v>
      </c>
      <c r="H6243" s="1">
        <v>449617.59789999999</v>
      </c>
      <c r="I6243" s="1">
        <v>-43693.94</v>
      </c>
      <c r="J6243" s="1">
        <v>-271057.45</v>
      </c>
      <c r="K6243" s="2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2">
        <f>-+Table1[[#This Row],[Current Record Count]]+Table1[[#This Row],[Adj Record Count]]</f>
        <v>-731</v>
      </c>
      <c r="R6243" s="1">
        <f>+-Table1[[#This Row],[Current Total ADJUSTMENT_AMOUNT]]+Table1[[#This Row],[Adj Total ADJUSTMENT_AMOUNT]]</f>
        <v>-883782.08</v>
      </c>
      <c r="S6243" s="1">
        <f>-Table1[[#This Row],[Current Total CHARGE_AMOUNT]]+Table1[[#This Row],[Adj Total CHARGE_AMOUNT]]</f>
        <v>-1116723.8899999999</v>
      </c>
      <c r="T6243" s="1">
        <f>+Table1[[#This Row],[Adj Total TOTAL_COST]]-Table1[[#This Row],[Current Total TOTAL_COST]]</f>
        <v>-449617.59789999999</v>
      </c>
      <c r="U6243" s="1">
        <f>+Table1[[#This Row],[Adj Total CONTRIBUTION_MARGIN]]-Table1[[#This Row],[Current Total CONTRIBUTION_MARGIN]]</f>
        <v>43693.94</v>
      </c>
      <c r="V6243" s="1">
        <f>+Table1[[#This Row],[Adj Total OPERATING_MARGIN]]-Table1[[#This Row],[Current Total OPERATING_MARGIN]]</f>
        <v>271057.45</v>
      </c>
    </row>
    <row r="6244" spans="1:22" x14ac:dyDescent="0.3">
      <c r="A6244" t="s">
        <v>54</v>
      </c>
      <c r="B6244">
        <v>2025</v>
      </c>
      <c r="C6244" t="s">
        <v>17</v>
      </c>
      <c r="D6244" t="s">
        <v>59</v>
      </c>
      <c r="E6244" s="2">
        <v>73</v>
      </c>
      <c r="F6244" s="1">
        <v>88218.44</v>
      </c>
      <c r="G6244" s="1">
        <v>128647.05</v>
      </c>
      <c r="H6244" s="1">
        <v>37634.997900000002</v>
      </c>
      <c r="I6244" s="1">
        <v>9587.92</v>
      </c>
      <c r="J6244" s="1">
        <v>-3401.48</v>
      </c>
      <c r="K6244" s="2">
        <v>573</v>
      </c>
      <c r="L6244" s="1">
        <v>2721488.24</v>
      </c>
      <c r="M6244" s="1">
        <v>3672394.68</v>
      </c>
      <c r="N6244" s="1">
        <v>522559.83149999997</v>
      </c>
      <c r="O6244" s="1">
        <v>447903.47</v>
      </c>
      <c r="P6244" s="1">
        <v>268004.09999999998</v>
      </c>
      <c r="Q6244" s="2">
        <f>-+Table1[[#This Row],[Current Record Count]]+Table1[[#This Row],[Adj Record Count]]</f>
        <v>500</v>
      </c>
      <c r="R6244" s="1">
        <f>+-Table1[[#This Row],[Current Total ADJUSTMENT_AMOUNT]]+Table1[[#This Row],[Adj Total ADJUSTMENT_AMOUNT]]</f>
        <v>2633269.8000000003</v>
      </c>
      <c r="S6244" s="1">
        <f>-Table1[[#This Row],[Current Total CHARGE_AMOUNT]]+Table1[[#This Row],[Adj Total CHARGE_AMOUNT]]</f>
        <v>3543747.6300000004</v>
      </c>
      <c r="T6244" s="1">
        <f>+Table1[[#This Row],[Adj Total TOTAL_COST]]-Table1[[#This Row],[Current Total TOTAL_COST]]</f>
        <v>484924.83359999995</v>
      </c>
      <c r="U6244" s="1">
        <f>+Table1[[#This Row],[Adj Total CONTRIBUTION_MARGIN]]-Table1[[#This Row],[Current Total CONTRIBUTION_MARGIN]]</f>
        <v>438315.55</v>
      </c>
      <c r="V6244" s="1">
        <f>+Table1[[#This Row],[Adj Total OPERATING_MARGIN]]-Table1[[#This Row],[Current Total OPERATING_MARGIN]]</f>
        <v>271405.57999999996</v>
      </c>
    </row>
    <row r="6245" spans="1:22" x14ac:dyDescent="0.3">
      <c r="A6245" t="s">
        <v>31</v>
      </c>
      <c r="B6245">
        <v>2025</v>
      </c>
      <c r="C6245" t="s">
        <v>29</v>
      </c>
      <c r="D6245" t="s">
        <v>30</v>
      </c>
      <c r="E6245" s="2">
        <v>170</v>
      </c>
      <c r="F6245" s="1">
        <v>3031740.73</v>
      </c>
      <c r="G6245" s="1">
        <v>3869145.63</v>
      </c>
      <c r="H6245" s="1">
        <v>995105.20319999999</v>
      </c>
      <c r="I6245" s="1">
        <v>22064.560000000001</v>
      </c>
      <c r="J6245" s="1">
        <v>-289501.15000000002</v>
      </c>
      <c r="K6245" s="2">
        <v>26</v>
      </c>
      <c r="L6245" s="1">
        <v>42864.4</v>
      </c>
      <c r="M6245" s="1">
        <v>79085.33</v>
      </c>
      <c r="N6245" s="1">
        <v>32177.5262</v>
      </c>
      <c r="O6245" s="1">
        <v>1555.69</v>
      </c>
      <c r="P6245" s="1">
        <v>-11155.06</v>
      </c>
      <c r="Q6245" s="2">
        <f>-+Table1[[#This Row],[Current Record Count]]+Table1[[#This Row],[Adj Record Count]]</f>
        <v>-144</v>
      </c>
      <c r="R6245" s="1">
        <f>+-Table1[[#This Row],[Current Total ADJUSTMENT_AMOUNT]]+Table1[[#This Row],[Adj Total ADJUSTMENT_AMOUNT]]</f>
        <v>-2988876.33</v>
      </c>
      <c r="S6245" s="1">
        <f>-Table1[[#This Row],[Current Total CHARGE_AMOUNT]]+Table1[[#This Row],[Adj Total CHARGE_AMOUNT]]</f>
        <v>-3790060.3</v>
      </c>
      <c r="T6245" s="1">
        <f>+Table1[[#This Row],[Adj Total TOTAL_COST]]-Table1[[#This Row],[Current Total TOTAL_COST]]</f>
        <v>-962927.67700000003</v>
      </c>
      <c r="U6245" s="1">
        <f>+Table1[[#This Row],[Adj Total CONTRIBUTION_MARGIN]]-Table1[[#This Row],[Current Total CONTRIBUTION_MARGIN]]</f>
        <v>-20508.870000000003</v>
      </c>
      <c r="V6245" s="1">
        <f>+Table1[[#This Row],[Adj Total OPERATING_MARGIN]]-Table1[[#This Row],[Current Total OPERATING_MARGIN]]</f>
        <v>278346.09000000003</v>
      </c>
    </row>
    <row r="6246" spans="1:22" x14ac:dyDescent="0.3">
      <c r="A6246" t="s">
        <v>33</v>
      </c>
      <c r="B6246">
        <v>2021</v>
      </c>
      <c r="C6246" t="s">
        <v>46</v>
      </c>
      <c r="D6246" t="s">
        <v>46</v>
      </c>
      <c r="E6246" s="2">
        <v>289</v>
      </c>
      <c r="F6246" s="1">
        <v>2455015.56</v>
      </c>
      <c r="G6246" s="1">
        <v>3404335.63</v>
      </c>
      <c r="H6246" s="1">
        <v>1328276.6976999999</v>
      </c>
      <c r="I6246" s="1">
        <v>202725.19</v>
      </c>
      <c r="J6246" s="1">
        <v>-281029.58</v>
      </c>
      <c r="K6246" s="2">
        <v>1</v>
      </c>
      <c r="L6246" s="1">
        <v>2046.53</v>
      </c>
      <c r="M6246" s="1">
        <v>3661.05</v>
      </c>
      <c r="N6246" s="1">
        <v>1100.4855</v>
      </c>
      <c r="O6246" s="1">
        <v>616.6</v>
      </c>
      <c r="P6246" s="1">
        <v>514.03</v>
      </c>
      <c r="Q6246" s="2">
        <f>-+Table1[[#This Row],[Current Record Count]]+Table1[[#This Row],[Adj Record Count]]</f>
        <v>-288</v>
      </c>
      <c r="R6246" s="1">
        <f>+-Table1[[#This Row],[Current Total ADJUSTMENT_AMOUNT]]+Table1[[#This Row],[Adj Total ADJUSTMENT_AMOUNT]]</f>
        <v>-2452969.0300000003</v>
      </c>
      <c r="S6246" s="1">
        <f>-Table1[[#This Row],[Current Total CHARGE_AMOUNT]]+Table1[[#This Row],[Adj Total CHARGE_AMOUNT]]</f>
        <v>-3400674.58</v>
      </c>
      <c r="T6246" s="1">
        <f>+Table1[[#This Row],[Adj Total TOTAL_COST]]-Table1[[#This Row],[Current Total TOTAL_COST]]</f>
        <v>-1327176.2122</v>
      </c>
      <c r="U6246" s="1">
        <f>+Table1[[#This Row],[Adj Total CONTRIBUTION_MARGIN]]-Table1[[#This Row],[Current Total CONTRIBUTION_MARGIN]]</f>
        <v>-202108.59</v>
      </c>
      <c r="V6246" s="1">
        <f>+Table1[[#This Row],[Adj Total OPERATING_MARGIN]]-Table1[[#This Row],[Current Total OPERATING_MARGIN]]</f>
        <v>281543.61000000004</v>
      </c>
    </row>
    <row r="6247" spans="1:22" x14ac:dyDescent="0.3">
      <c r="A6247" t="s">
        <v>25</v>
      </c>
      <c r="B6247">
        <v>2024</v>
      </c>
      <c r="C6247" t="s">
        <v>47</v>
      </c>
      <c r="D6247" t="s">
        <v>63</v>
      </c>
      <c r="E6247" s="2">
        <v>338</v>
      </c>
      <c r="F6247" s="1">
        <v>1752095.38</v>
      </c>
      <c r="G6247" s="1">
        <v>2154403.7799999998</v>
      </c>
      <c r="H6247" s="1">
        <v>167040.6476</v>
      </c>
      <c r="I6247" s="1">
        <v>327217.15999999997</v>
      </c>
      <c r="J6247" s="1">
        <v>271052</v>
      </c>
      <c r="K6247" s="2">
        <v>864</v>
      </c>
      <c r="L6247" s="1">
        <v>4773464.82</v>
      </c>
      <c r="M6247" s="1">
        <v>6057697.6100000003</v>
      </c>
      <c r="N6247" s="1">
        <v>918566.06660000002</v>
      </c>
      <c r="O6247" s="1">
        <v>849941.65</v>
      </c>
      <c r="P6247" s="1">
        <v>555798.52</v>
      </c>
      <c r="Q6247" s="2">
        <f>-+Table1[[#This Row],[Current Record Count]]+Table1[[#This Row],[Adj Record Count]]</f>
        <v>526</v>
      </c>
      <c r="R6247" s="1">
        <f>+-Table1[[#This Row],[Current Total ADJUSTMENT_AMOUNT]]+Table1[[#This Row],[Adj Total ADJUSTMENT_AMOUNT]]</f>
        <v>3021369.4400000004</v>
      </c>
      <c r="S6247" s="1">
        <f>-Table1[[#This Row],[Current Total CHARGE_AMOUNT]]+Table1[[#This Row],[Adj Total CHARGE_AMOUNT]]</f>
        <v>3903293.8300000005</v>
      </c>
      <c r="T6247" s="1">
        <f>+Table1[[#This Row],[Adj Total TOTAL_COST]]-Table1[[#This Row],[Current Total TOTAL_COST]]</f>
        <v>751525.41899999999</v>
      </c>
      <c r="U6247" s="1">
        <f>+Table1[[#This Row],[Adj Total CONTRIBUTION_MARGIN]]-Table1[[#This Row],[Current Total CONTRIBUTION_MARGIN]]</f>
        <v>522724.49000000005</v>
      </c>
      <c r="V6247" s="1">
        <f>+Table1[[#This Row],[Adj Total OPERATING_MARGIN]]-Table1[[#This Row],[Current Total OPERATING_MARGIN]]</f>
        <v>284746.52</v>
      </c>
    </row>
    <row r="6248" spans="1:22" x14ac:dyDescent="0.3">
      <c r="A6248" t="s">
        <v>25</v>
      </c>
      <c r="B6248">
        <v>2020</v>
      </c>
      <c r="C6248" t="s">
        <v>47</v>
      </c>
      <c r="D6248" t="s">
        <v>63</v>
      </c>
      <c r="E6248" s="2">
        <v>287</v>
      </c>
      <c r="F6248" s="1">
        <v>1090728.1499999999</v>
      </c>
      <c r="G6248" s="1">
        <v>1403607.45</v>
      </c>
      <c r="H6248" s="1">
        <v>132444.67730000001</v>
      </c>
      <c r="I6248" s="1">
        <v>216240.89</v>
      </c>
      <c r="J6248" s="1">
        <v>179850.52</v>
      </c>
      <c r="K6248" s="2">
        <v>830</v>
      </c>
      <c r="L6248" s="1">
        <v>3623888.13</v>
      </c>
      <c r="M6248" s="1">
        <v>4835677.29</v>
      </c>
      <c r="N6248" s="1">
        <v>735527.11959999998</v>
      </c>
      <c r="O6248" s="1">
        <v>694625.6</v>
      </c>
      <c r="P6248" s="1">
        <v>468392.25</v>
      </c>
      <c r="Q6248" s="2">
        <f>-+Table1[[#This Row],[Current Record Count]]+Table1[[#This Row],[Adj Record Count]]</f>
        <v>543</v>
      </c>
      <c r="R6248" s="1">
        <f>+-Table1[[#This Row],[Current Total ADJUSTMENT_AMOUNT]]+Table1[[#This Row],[Adj Total ADJUSTMENT_AMOUNT]]</f>
        <v>2533159.98</v>
      </c>
      <c r="S6248" s="1">
        <f>-Table1[[#This Row],[Current Total CHARGE_AMOUNT]]+Table1[[#This Row],[Adj Total CHARGE_AMOUNT]]</f>
        <v>3432069.84</v>
      </c>
      <c r="T6248" s="1">
        <f>+Table1[[#This Row],[Adj Total TOTAL_COST]]-Table1[[#This Row],[Current Total TOTAL_COST]]</f>
        <v>603082.4423</v>
      </c>
      <c r="U6248" s="1">
        <f>+Table1[[#This Row],[Adj Total CONTRIBUTION_MARGIN]]-Table1[[#This Row],[Current Total CONTRIBUTION_MARGIN]]</f>
        <v>478384.70999999996</v>
      </c>
      <c r="V6248" s="1">
        <f>+Table1[[#This Row],[Adj Total OPERATING_MARGIN]]-Table1[[#This Row],[Current Total OPERATING_MARGIN]]</f>
        <v>288541.73</v>
      </c>
    </row>
    <row r="6249" spans="1:22" x14ac:dyDescent="0.3">
      <c r="A6249" t="s">
        <v>25</v>
      </c>
      <c r="B6249">
        <v>2021</v>
      </c>
      <c r="C6249" t="s">
        <v>17</v>
      </c>
      <c r="D6249" t="s">
        <v>68</v>
      </c>
      <c r="E6249" s="2">
        <v>1806</v>
      </c>
      <c r="F6249" s="1">
        <v>5189054.5999999996</v>
      </c>
      <c r="G6249" s="1">
        <v>6904650.3700000001</v>
      </c>
      <c r="H6249" s="1">
        <v>809336.10199999996</v>
      </c>
      <c r="I6249" s="1">
        <v>1298338.76</v>
      </c>
      <c r="J6249" s="1">
        <v>1108738.45</v>
      </c>
      <c r="K6249" s="2">
        <v>5742</v>
      </c>
      <c r="L6249" s="1">
        <v>14203999.92</v>
      </c>
      <c r="M6249" s="1">
        <v>19189298.199999999</v>
      </c>
      <c r="N6249" s="1">
        <v>4499622.2703999998</v>
      </c>
      <c r="O6249" s="1">
        <v>2824382.11</v>
      </c>
      <c r="P6249" s="1">
        <v>1398663.06</v>
      </c>
      <c r="Q6249" s="2">
        <f>-+Table1[[#This Row],[Current Record Count]]+Table1[[#This Row],[Adj Record Count]]</f>
        <v>3936</v>
      </c>
      <c r="R6249" s="1">
        <f>+-Table1[[#This Row],[Current Total ADJUSTMENT_AMOUNT]]+Table1[[#This Row],[Adj Total ADJUSTMENT_AMOUNT]]</f>
        <v>9014945.3200000003</v>
      </c>
      <c r="S6249" s="1">
        <f>-Table1[[#This Row],[Current Total CHARGE_AMOUNT]]+Table1[[#This Row],[Adj Total CHARGE_AMOUNT]]</f>
        <v>12284647.829999998</v>
      </c>
      <c r="T6249" s="1">
        <f>+Table1[[#This Row],[Adj Total TOTAL_COST]]-Table1[[#This Row],[Current Total TOTAL_COST]]</f>
        <v>3690286.1683999998</v>
      </c>
      <c r="U6249" s="1">
        <f>+Table1[[#This Row],[Adj Total CONTRIBUTION_MARGIN]]-Table1[[#This Row],[Current Total CONTRIBUTION_MARGIN]]</f>
        <v>1526043.3499999999</v>
      </c>
      <c r="V6249" s="1">
        <f>+Table1[[#This Row],[Adj Total OPERATING_MARGIN]]-Table1[[#This Row],[Current Total OPERATING_MARGIN]]</f>
        <v>289924.6100000001</v>
      </c>
    </row>
    <row r="6250" spans="1:22" x14ac:dyDescent="0.3">
      <c r="A6250" t="s">
        <v>22</v>
      </c>
      <c r="B6250">
        <v>2025</v>
      </c>
      <c r="C6250" t="s">
        <v>29</v>
      </c>
      <c r="D6250" t="s">
        <v>38</v>
      </c>
      <c r="E6250" s="2">
        <v>10052</v>
      </c>
      <c r="F6250" s="1">
        <v>13804458.01</v>
      </c>
      <c r="G6250" s="1">
        <v>18952612.289999999</v>
      </c>
      <c r="H6250" s="1">
        <v>10260083.926000001</v>
      </c>
      <c r="I6250" s="1">
        <v>-2588835.88</v>
      </c>
      <c r="J6250" s="1">
        <v>-5737914.9400000004</v>
      </c>
      <c r="K6250" s="2">
        <v>9812</v>
      </c>
      <c r="L6250" s="1">
        <v>12318187.800000001</v>
      </c>
      <c r="M6250" s="1">
        <v>16885425</v>
      </c>
      <c r="N6250" s="1">
        <v>9423516.1939000003</v>
      </c>
      <c r="O6250" s="1">
        <v>-2526400.12</v>
      </c>
      <c r="P6250" s="1">
        <v>-5436830.0800000001</v>
      </c>
      <c r="Q6250" s="2">
        <f>-+Table1[[#This Row],[Current Record Count]]+Table1[[#This Row],[Adj Record Count]]</f>
        <v>-240</v>
      </c>
      <c r="R6250" s="1">
        <f>+-Table1[[#This Row],[Current Total ADJUSTMENT_AMOUNT]]+Table1[[#This Row],[Adj Total ADJUSTMENT_AMOUNT]]</f>
        <v>-1486270.209999999</v>
      </c>
      <c r="S6250" s="1">
        <f>-Table1[[#This Row],[Current Total CHARGE_AMOUNT]]+Table1[[#This Row],[Adj Total CHARGE_AMOUNT]]</f>
        <v>-2067187.2899999991</v>
      </c>
      <c r="T6250" s="1">
        <f>+Table1[[#This Row],[Adj Total TOTAL_COST]]-Table1[[#This Row],[Current Total TOTAL_COST]]</f>
        <v>-836567.7321000006</v>
      </c>
      <c r="U6250" s="1">
        <f>+Table1[[#This Row],[Adj Total CONTRIBUTION_MARGIN]]-Table1[[#This Row],[Current Total CONTRIBUTION_MARGIN]]</f>
        <v>62435.759999999776</v>
      </c>
      <c r="V6250" s="1">
        <f>+Table1[[#This Row],[Adj Total OPERATING_MARGIN]]-Table1[[#This Row],[Current Total OPERATING_MARGIN]]</f>
        <v>301084.86000000034</v>
      </c>
    </row>
    <row r="6251" spans="1:22" x14ac:dyDescent="0.3">
      <c r="A6251" t="s">
        <v>25</v>
      </c>
      <c r="B6251">
        <v>2022</v>
      </c>
      <c r="C6251" t="s">
        <v>90</v>
      </c>
      <c r="D6251" t="s">
        <v>90</v>
      </c>
      <c r="E6251" s="2">
        <v>941</v>
      </c>
      <c r="F6251" s="1">
        <v>1283447.9099999999</v>
      </c>
      <c r="G6251" s="1">
        <v>1727966.66</v>
      </c>
      <c r="H6251" s="1">
        <v>362524.58789999998</v>
      </c>
      <c r="I6251" s="1">
        <v>215118.74</v>
      </c>
      <c r="J6251" s="1">
        <v>123997.4</v>
      </c>
      <c r="K6251" s="2">
        <v>2135</v>
      </c>
      <c r="L6251" s="1">
        <v>10520243.789999999</v>
      </c>
      <c r="M6251" s="1">
        <v>14221580.82</v>
      </c>
      <c r="N6251" s="1">
        <v>3679963.2085000002</v>
      </c>
      <c r="O6251" s="1">
        <v>1312168.1499999999</v>
      </c>
      <c r="P6251" s="1">
        <v>425320</v>
      </c>
      <c r="Q6251" s="2">
        <f>-+Table1[[#This Row],[Current Record Count]]+Table1[[#This Row],[Adj Record Count]]</f>
        <v>1194</v>
      </c>
      <c r="R6251" s="1">
        <f>+-Table1[[#This Row],[Current Total ADJUSTMENT_AMOUNT]]+Table1[[#This Row],[Adj Total ADJUSTMENT_AMOUNT]]</f>
        <v>9236795.879999999</v>
      </c>
      <c r="S6251" s="1">
        <f>-Table1[[#This Row],[Current Total CHARGE_AMOUNT]]+Table1[[#This Row],[Adj Total CHARGE_AMOUNT]]</f>
        <v>12493614.16</v>
      </c>
      <c r="T6251" s="1">
        <f>+Table1[[#This Row],[Adj Total TOTAL_COST]]-Table1[[#This Row],[Current Total TOTAL_COST]]</f>
        <v>3317438.6206</v>
      </c>
      <c r="U6251" s="1">
        <f>+Table1[[#This Row],[Adj Total CONTRIBUTION_MARGIN]]-Table1[[#This Row],[Current Total CONTRIBUTION_MARGIN]]</f>
        <v>1097049.4099999999</v>
      </c>
      <c r="V6251" s="1">
        <f>+Table1[[#This Row],[Adj Total OPERATING_MARGIN]]-Table1[[#This Row],[Current Total OPERATING_MARGIN]]</f>
        <v>301322.59999999998</v>
      </c>
    </row>
    <row r="6252" spans="1:22" x14ac:dyDescent="0.3">
      <c r="A6252" t="s">
        <v>31</v>
      </c>
      <c r="B6252">
        <v>2025</v>
      </c>
      <c r="C6252" t="s">
        <v>29</v>
      </c>
      <c r="D6252" t="s">
        <v>104</v>
      </c>
      <c r="E6252" s="2">
        <v>419</v>
      </c>
      <c r="F6252" s="1">
        <v>3566323.47</v>
      </c>
      <c r="G6252" s="1">
        <v>4733508.7300000004</v>
      </c>
      <c r="H6252" s="1">
        <v>1234975.9194</v>
      </c>
      <c r="I6252" s="1">
        <v>95051.33</v>
      </c>
      <c r="J6252" s="1">
        <v>-324490.63</v>
      </c>
      <c r="K6252" s="2">
        <v>25</v>
      </c>
      <c r="L6252" s="1">
        <v>126304.39</v>
      </c>
      <c r="M6252" s="1">
        <v>161102</v>
      </c>
      <c r="N6252" s="1">
        <v>54281.6463</v>
      </c>
      <c r="O6252" s="1">
        <v>-5546.94</v>
      </c>
      <c r="P6252" s="1">
        <v>-21791.37</v>
      </c>
      <c r="Q6252" s="2">
        <f>-+Table1[[#This Row],[Current Record Count]]+Table1[[#This Row],[Adj Record Count]]</f>
        <v>-394</v>
      </c>
      <c r="R6252" s="1">
        <f>+-Table1[[#This Row],[Current Total ADJUSTMENT_AMOUNT]]+Table1[[#This Row],[Adj Total ADJUSTMENT_AMOUNT]]</f>
        <v>-3440019.08</v>
      </c>
      <c r="S6252" s="1">
        <f>-Table1[[#This Row],[Current Total CHARGE_AMOUNT]]+Table1[[#This Row],[Adj Total CHARGE_AMOUNT]]</f>
        <v>-4572406.7300000004</v>
      </c>
      <c r="T6252" s="1">
        <f>+Table1[[#This Row],[Adj Total TOTAL_COST]]-Table1[[#This Row],[Current Total TOTAL_COST]]</f>
        <v>-1180694.2731000001</v>
      </c>
      <c r="U6252" s="1">
        <f>+Table1[[#This Row],[Adj Total CONTRIBUTION_MARGIN]]-Table1[[#This Row],[Current Total CONTRIBUTION_MARGIN]]</f>
        <v>-100598.27</v>
      </c>
      <c r="V6252" s="1">
        <f>+Table1[[#This Row],[Adj Total OPERATING_MARGIN]]-Table1[[#This Row],[Current Total OPERATING_MARGIN]]</f>
        <v>302699.26</v>
      </c>
    </row>
    <row r="6253" spans="1:22" x14ac:dyDescent="0.3">
      <c r="A6253" t="s">
        <v>25</v>
      </c>
      <c r="B6253">
        <v>2023</v>
      </c>
      <c r="C6253" t="s">
        <v>17</v>
      </c>
      <c r="D6253" t="s">
        <v>59</v>
      </c>
      <c r="E6253" s="2">
        <v>154</v>
      </c>
      <c r="F6253" s="1">
        <v>657553.91</v>
      </c>
      <c r="G6253" s="1">
        <v>861923.59</v>
      </c>
      <c r="H6253" s="1">
        <v>68071.137600000002</v>
      </c>
      <c r="I6253" s="1">
        <v>164709.69</v>
      </c>
      <c r="J6253" s="1">
        <v>143067.46</v>
      </c>
      <c r="K6253" s="2">
        <v>488</v>
      </c>
      <c r="L6253" s="1">
        <v>2217182.89</v>
      </c>
      <c r="M6253" s="1">
        <v>2999871.17</v>
      </c>
      <c r="N6253" s="1">
        <v>360845.16460000002</v>
      </c>
      <c r="O6253" s="1">
        <v>546799.13</v>
      </c>
      <c r="P6253" s="1">
        <v>446288.66</v>
      </c>
      <c r="Q6253" s="2">
        <f>-+Table1[[#This Row],[Current Record Count]]+Table1[[#This Row],[Adj Record Count]]</f>
        <v>334</v>
      </c>
      <c r="R6253" s="1">
        <f>+-Table1[[#This Row],[Current Total ADJUSTMENT_AMOUNT]]+Table1[[#This Row],[Adj Total ADJUSTMENT_AMOUNT]]</f>
        <v>1559628.98</v>
      </c>
      <c r="S6253" s="1">
        <f>-Table1[[#This Row],[Current Total CHARGE_AMOUNT]]+Table1[[#This Row],[Adj Total CHARGE_AMOUNT]]</f>
        <v>2137947.58</v>
      </c>
      <c r="T6253" s="1">
        <f>+Table1[[#This Row],[Adj Total TOTAL_COST]]-Table1[[#This Row],[Current Total TOTAL_COST]]</f>
        <v>292774.027</v>
      </c>
      <c r="U6253" s="1">
        <f>+Table1[[#This Row],[Adj Total CONTRIBUTION_MARGIN]]-Table1[[#This Row],[Current Total CONTRIBUTION_MARGIN]]</f>
        <v>382089.44</v>
      </c>
      <c r="V6253" s="1">
        <f>+Table1[[#This Row],[Adj Total OPERATING_MARGIN]]-Table1[[#This Row],[Current Total OPERATING_MARGIN]]</f>
        <v>303221.19999999995</v>
      </c>
    </row>
    <row r="6254" spans="1:22" x14ac:dyDescent="0.3">
      <c r="A6254" t="s">
        <v>54</v>
      </c>
      <c r="B6254">
        <v>2020</v>
      </c>
      <c r="C6254" t="s">
        <v>17</v>
      </c>
      <c r="D6254" t="s">
        <v>59</v>
      </c>
      <c r="E6254" s="2">
        <v>25</v>
      </c>
      <c r="F6254" s="1">
        <v>21235.61</v>
      </c>
      <c r="G6254" s="1">
        <v>33057.550000000003</v>
      </c>
      <c r="H6254" s="1">
        <v>7026.951</v>
      </c>
      <c r="I6254" s="1">
        <v>6374.36</v>
      </c>
      <c r="J6254" s="1">
        <v>4373.95</v>
      </c>
      <c r="K6254" s="2">
        <v>640</v>
      </c>
      <c r="L6254" s="1">
        <v>1901421.2</v>
      </c>
      <c r="M6254" s="1">
        <v>2696114.88</v>
      </c>
      <c r="N6254" s="1">
        <v>478104.88929999998</v>
      </c>
      <c r="O6254" s="1">
        <v>442107.52</v>
      </c>
      <c r="P6254" s="1">
        <v>308340.13</v>
      </c>
      <c r="Q6254" s="2">
        <f>-+Table1[[#This Row],[Current Record Count]]+Table1[[#This Row],[Adj Record Count]]</f>
        <v>615</v>
      </c>
      <c r="R6254" s="1">
        <f>+-Table1[[#This Row],[Current Total ADJUSTMENT_AMOUNT]]+Table1[[#This Row],[Adj Total ADJUSTMENT_AMOUNT]]</f>
        <v>1880185.5899999999</v>
      </c>
      <c r="S6254" s="1">
        <f>-Table1[[#This Row],[Current Total CHARGE_AMOUNT]]+Table1[[#This Row],[Adj Total CHARGE_AMOUNT]]</f>
        <v>2663057.33</v>
      </c>
      <c r="T6254" s="1">
        <f>+Table1[[#This Row],[Adj Total TOTAL_COST]]-Table1[[#This Row],[Current Total TOTAL_COST]]</f>
        <v>471077.93829999998</v>
      </c>
      <c r="U6254" s="1">
        <f>+Table1[[#This Row],[Adj Total CONTRIBUTION_MARGIN]]-Table1[[#This Row],[Current Total CONTRIBUTION_MARGIN]]</f>
        <v>435733.16000000003</v>
      </c>
      <c r="V6254" s="1">
        <f>+Table1[[#This Row],[Adj Total OPERATING_MARGIN]]-Table1[[#This Row],[Current Total OPERATING_MARGIN]]</f>
        <v>303966.18</v>
      </c>
    </row>
    <row r="6255" spans="1:22" x14ac:dyDescent="0.3">
      <c r="A6255" t="s">
        <v>25</v>
      </c>
      <c r="B6255">
        <v>2023</v>
      </c>
      <c r="C6255" t="s">
        <v>47</v>
      </c>
      <c r="D6255" t="s">
        <v>63</v>
      </c>
      <c r="E6255" s="2">
        <v>290</v>
      </c>
      <c r="F6255" s="1">
        <v>1395693.69</v>
      </c>
      <c r="G6255" s="1">
        <v>1729837.42</v>
      </c>
      <c r="H6255" s="1">
        <v>116767.083</v>
      </c>
      <c r="I6255" s="1">
        <v>270562.31</v>
      </c>
      <c r="J6255" s="1">
        <v>230125.71</v>
      </c>
      <c r="K6255" s="2">
        <v>759</v>
      </c>
      <c r="L6255" s="1">
        <v>4037032.31</v>
      </c>
      <c r="M6255" s="1">
        <v>5133697.46</v>
      </c>
      <c r="N6255" s="1">
        <v>670489.17279999994</v>
      </c>
      <c r="O6255" s="1">
        <v>734093.61</v>
      </c>
      <c r="P6255" s="1">
        <v>535655.27</v>
      </c>
      <c r="Q6255" s="2">
        <f>-+Table1[[#This Row],[Current Record Count]]+Table1[[#This Row],[Adj Record Count]]</f>
        <v>469</v>
      </c>
      <c r="R6255" s="1">
        <f>+-Table1[[#This Row],[Current Total ADJUSTMENT_AMOUNT]]+Table1[[#This Row],[Adj Total ADJUSTMENT_AMOUNT]]</f>
        <v>2641338.62</v>
      </c>
      <c r="S6255" s="1">
        <f>-Table1[[#This Row],[Current Total CHARGE_AMOUNT]]+Table1[[#This Row],[Adj Total CHARGE_AMOUNT]]</f>
        <v>3403860.04</v>
      </c>
      <c r="T6255" s="1">
        <f>+Table1[[#This Row],[Adj Total TOTAL_COST]]-Table1[[#This Row],[Current Total TOTAL_COST]]</f>
        <v>553722.08979999996</v>
      </c>
      <c r="U6255" s="1">
        <f>+Table1[[#This Row],[Adj Total CONTRIBUTION_MARGIN]]-Table1[[#This Row],[Current Total CONTRIBUTION_MARGIN]]</f>
        <v>463531.3</v>
      </c>
      <c r="V6255" s="1">
        <f>+Table1[[#This Row],[Adj Total OPERATING_MARGIN]]-Table1[[#This Row],[Current Total OPERATING_MARGIN]]</f>
        <v>305529.56000000006</v>
      </c>
    </row>
    <row r="6256" spans="1:22" x14ac:dyDescent="0.3">
      <c r="A6256" t="s">
        <v>54</v>
      </c>
      <c r="B6256">
        <v>2020</v>
      </c>
      <c r="C6256" t="s">
        <v>34</v>
      </c>
      <c r="D6256" t="s">
        <v>34</v>
      </c>
      <c r="E6256" s="2">
        <v>6</v>
      </c>
      <c r="F6256" s="1">
        <v>8755.9500000000007</v>
      </c>
      <c r="G6256" s="1">
        <v>10917.21</v>
      </c>
      <c r="H6256" s="1">
        <v>1669.2261000000001</v>
      </c>
      <c r="I6256" s="1">
        <v>994.09</v>
      </c>
      <c r="J6256" s="1">
        <v>492.04</v>
      </c>
      <c r="K6256" s="2">
        <v>540</v>
      </c>
      <c r="L6256" s="1">
        <v>2064858.42</v>
      </c>
      <c r="M6256" s="1">
        <v>2771380.26</v>
      </c>
      <c r="N6256" s="1">
        <v>397522.27069999999</v>
      </c>
      <c r="O6256" s="1">
        <v>421864</v>
      </c>
      <c r="P6256" s="1">
        <v>306984.59000000003</v>
      </c>
      <c r="Q6256" s="2">
        <f>-+Table1[[#This Row],[Current Record Count]]+Table1[[#This Row],[Adj Record Count]]</f>
        <v>534</v>
      </c>
      <c r="R6256" s="1">
        <f>+-Table1[[#This Row],[Current Total ADJUSTMENT_AMOUNT]]+Table1[[#This Row],[Adj Total ADJUSTMENT_AMOUNT]]</f>
        <v>2056102.47</v>
      </c>
      <c r="S6256" s="1">
        <f>-Table1[[#This Row],[Current Total CHARGE_AMOUNT]]+Table1[[#This Row],[Adj Total CHARGE_AMOUNT]]</f>
        <v>2760463.05</v>
      </c>
      <c r="T6256" s="1">
        <f>+Table1[[#This Row],[Adj Total TOTAL_COST]]-Table1[[#This Row],[Current Total TOTAL_COST]]</f>
        <v>395853.04459999996</v>
      </c>
      <c r="U6256" s="1">
        <f>+Table1[[#This Row],[Adj Total CONTRIBUTION_MARGIN]]-Table1[[#This Row],[Current Total CONTRIBUTION_MARGIN]]</f>
        <v>420869.91</v>
      </c>
      <c r="V6256" s="1">
        <f>+Table1[[#This Row],[Adj Total OPERATING_MARGIN]]-Table1[[#This Row],[Current Total OPERATING_MARGIN]]</f>
        <v>306492.55000000005</v>
      </c>
    </row>
    <row r="6257" spans="1:22" x14ac:dyDescent="0.3">
      <c r="A6257" t="s">
        <v>54</v>
      </c>
      <c r="B6257">
        <v>2024</v>
      </c>
      <c r="C6257" t="s">
        <v>20</v>
      </c>
      <c r="D6257" t="s">
        <v>76</v>
      </c>
      <c r="E6257" s="2">
        <v>5</v>
      </c>
      <c r="F6257" s="1">
        <v>853.13</v>
      </c>
      <c r="G6257" s="1">
        <v>1175</v>
      </c>
      <c r="H6257" s="1">
        <v>442.04750000000001</v>
      </c>
      <c r="I6257" s="1">
        <v>371.4</v>
      </c>
      <c r="J6257" s="1">
        <v>196.9</v>
      </c>
      <c r="K6257" s="2">
        <v>203</v>
      </c>
      <c r="L6257" s="1">
        <v>2454574.06</v>
      </c>
      <c r="M6257" s="1">
        <v>2933812.54</v>
      </c>
      <c r="N6257" s="1">
        <v>847378.31</v>
      </c>
      <c r="O6257" s="1">
        <v>419017.24</v>
      </c>
      <c r="P6257" s="1">
        <v>309180.39</v>
      </c>
      <c r="Q6257" s="2">
        <f>-+Table1[[#This Row],[Current Record Count]]+Table1[[#This Row],[Adj Record Count]]</f>
        <v>198</v>
      </c>
      <c r="R6257" s="1">
        <f>+-Table1[[#This Row],[Current Total ADJUSTMENT_AMOUNT]]+Table1[[#This Row],[Adj Total ADJUSTMENT_AMOUNT]]</f>
        <v>2453720.9300000002</v>
      </c>
      <c r="S6257" s="1">
        <f>-Table1[[#This Row],[Current Total CHARGE_AMOUNT]]+Table1[[#This Row],[Adj Total CHARGE_AMOUNT]]</f>
        <v>2932637.54</v>
      </c>
      <c r="T6257" s="1">
        <f>+Table1[[#This Row],[Adj Total TOTAL_COST]]-Table1[[#This Row],[Current Total TOTAL_COST]]</f>
        <v>846936.26250000007</v>
      </c>
      <c r="U6257" s="1">
        <f>+Table1[[#This Row],[Adj Total CONTRIBUTION_MARGIN]]-Table1[[#This Row],[Current Total CONTRIBUTION_MARGIN]]</f>
        <v>418645.83999999997</v>
      </c>
      <c r="V6257" s="1">
        <f>+Table1[[#This Row],[Adj Total OPERATING_MARGIN]]-Table1[[#This Row],[Current Total OPERATING_MARGIN]]</f>
        <v>308983.49</v>
      </c>
    </row>
    <row r="6258" spans="1:22" x14ac:dyDescent="0.3">
      <c r="A6258" t="s">
        <v>22</v>
      </c>
      <c r="B6258">
        <v>2023</v>
      </c>
      <c r="C6258" t="s">
        <v>34</v>
      </c>
      <c r="D6258" t="s">
        <v>34</v>
      </c>
      <c r="E6258" s="2">
        <v>8584</v>
      </c>
      <c r="F6258" s="1">
        <v>5665944.1100000003</v>
      </c>
      <c r="G6258" s="1">
        <v>7153758.0899999999</v>
      </c>
      <c r="H6258" s="1">
        <v>3432582.8462</v>
      </c>
      <c r="I6258" s="1">
        <v>111383.53</v>
      </c>
      <c r="J6258" s="1">
        <v>-1036134.95</v>
      </c>
      <c r="K6258" s="2">
        <v>8439</v>
      </c>
      <c r="L6258" s="1">
        <v>3720150.09</v>
      </c>
      <c r="M6258" s="1">
        <v>4884574.18</v>
      </c>
      <c r="N6258" s="1">
        <v>2696375.4896999998</v>
      </c>
      <c r="O6258" s="1">
        <v>201342.33</v>
      </c>
      <c r="P6258" s="1">
        <v>-726900.36</v>
      </c>
      <c r="Q6258" s="2">
        <f>-+Table1[[#This Row],[Current Record Count]]+Table1[[#This Row],[Adj Record Count]]</f>
        <v>-145</v>
      </c>
      <c r="R6258" s="1">
        <f>+-Table1[[#This Row],[Current Total ADJUSTMENT_AMOUNT]]+Table1[[#This Row],[Adj Total ADJUSTMENT_AMOUNT]]</f>
        <v>-1945794.0200000005</v>
      </c>
      <c r="S6258" s="1">
        <f>-Table1[[#This Row],[Current Total CHARGE_AMOUNT]]+Table1[[#This Row],[Adj Total CHARGE_AMOUNT]]</f>
        <v>-2269183.91</v>
      </c>
      <c r="T6258" s="1">
        <f>+Table1[[#This Row],[Adj Total TOTAL_COST]]-Table1[[#This Row],[Current Total TOTAL_COST]]</f>
        <v>-736207.35650000023</v>
      </c>
      <c r="U6258" s="1">
        <f>+Table1[[#This Row],[Adj Total CONTRIBUTION_MARGIN]]-Table1[[#This Row],[Current Total CONTRIBUTION_MARGIN]]</f>
        <v>89958.799999999988</v>
      </c>
      <c r="V6258" s="1">
        <f>+Table1[[#This Row],[Adj Total OPERATING_MARGIN]]-Table1[[#This Row],[Current Total OPERATING_MARGIN]]</f>
        <v>309234.58999999997</v>
      </c>
    </row>
    <row r="6259" spans="1:22" x14ac:dyDescent="0.3">
      <c r="A6259" t="s">
        <v>25</v>
      </c>
      <c r="B6259">
        <v>2022</v>
      </c>
      <c r="C6259" t="s">
        <v>34</v>
      </c>
      <c r="D6259" t="s">
        <v>34</v>
      </c>
      <c r="E6259" s="2">
        <v>11965</v>
      </c>
      <c r="F6259" s="1">
        <v>24064989.370000001</v>
      </c>
      <c r="G6259" s="1">
        <v>30041081.800000001</v>
      </c>
      <c r="H6259" s="1">
        <v>2689320.8645000001</v>
      </c>
      <c r="I6259" s="1">
        <v>4910891.47</v>
      </c>
      <c r="J6259" s="1">
        <v>4100036.99</v>
      </c>
      <c r="K6259" s="2">
        <v>13412</v>
      </c>
      <c r="L6259" s="1">
        <v>29511210.170000002</v>
      </c>
      <c r="M6259" s="1">
        <v>36756249.770000003</v>
      </c>
      <c r="N6259" s="1">
        <v>3947828.5109999999</v>
      </c>
      <c r="O6259" s="1">
        <v>5578293.4400000004</v>
      </c>
      <c r="P6259" s="1">
        <v>4411335.74</v>
      </c>
      <c r="Q6259" s="2">
        <f>-+Table1[[#This Row],[Current Record Count]]+Table1[[#This Row],[Adj Record Count]]</f>
        <v>1447</v>
      </c>
      <c r="R6259" s="1">
        <f>+-Table1[[#This Row],[Current Total ADJUSTMENT_AMOUNT]]+Table1[[#This Row],[Adj Total ADJUSTMENT_AMOUNT]]</f>
        <v>5446220.8000000007</v>
      </c>
      <c r="S6259" s="1">
        <f>-Table1[[#This Row],[Current Total CHARGE_AMOUNT]]+Table1[[#This Row],[Adj Total CHARGE_AMOUNT]]</f>
        <v>6715167.9700000025</v>
      </c>
      <c r="T6259" s="1">
        <f>+Table1[[#This Row],[Adj Total TOTAL_COST]]-Table1[[#This Row],[Current Total TOTAL_COST]]</f>
        <v>1258507.6464999998</v>
      </c>
      <c r="U6259" s="1">
        <f>+Table1[[#This Row],[Adj Total CONTRIBUTION_MARGIN]]-Table1[[#This Row],[Current Total CONTRIBUTION_MARGIN]]</f>
        <v>667401.97000000067</v>
      </c>
      <c r="V6259" s="1">
        <f>+Table1[[#This Row],[Adj Total OPERATING_MARGIN]]-Table1[[#This Row],[Current Total OPERATING_MARGIN]]</f>
        <v>311298.75</v>
      </c>
    </row>
    <row r="6260" spans="1:22" x14ac:dyDescent="0.3">
      <c r="A6260" t="s">
        <v>27</v>
      </c>
      <c r="B6260">
        <v>2024</v>
      </c>
      <c r="C6260" t="s">
        <v>29</v>
      </c>
      <c r="D6260" t="s">
        <v>104</v>
      </c>
      <c r="E6260" s="2">
        <v>87</v>
      </c>
      <c r="F6260" s="1">
        <v>511851.91</v>
      </c>
      <c r="G6260" s="1">
        <v>698041.34</v>
      </c>
      <c r="H6260" s="1">
        <v>73390.330199999997</v>
      </c>
      <c r="I6260" s="1">
        <v>154025.79999999999</v>
      </c>
      <c r="J6260" s="1">
        <v>128199.29</v>
      </c>
      <c r="K6260" s="2">
        <v>261</v>
      </c>
      <c r="L6260" s="1">
        <v>1687932.36</v>
      </c>
      <c r="M6260" s="1">
        <v>2379712.35</v>
      </c>
      <c r="N6260" s="1">
        <v>295952.95870000002</v>
      </c>
      <c r="O6260" s="1">
        <v>544784.61</v>
      </c>
      <c r="P6260" s="1">
        <v>439840.01</v>
      </c>
      <c r="Q6260" s="2">
        <f>-+Table1[[#This Row],[Current Record Count]]+Table1[[#This Row],[Adj Record Count]]</f>
        <v>174</v>
      </c>
      <c r="R6260" s="1">
        <f>+-Table1[[#This Row],[Current Total ADJUSTMENT_AMOUNT]]+Table1[[#This Row],[Adj Total ADJUSTMENT_AMOUNT]]</f>
        <v>1176080.4500000002</v>
      </c>
      <c r="S6260" s="1">
        <f>-Table1[[#This Row],[Current Total CHARGE_AMOUNT]]+Table1[[#This Row],[Adj Total CHARGE_AMOUNT]]</f>
        <v>1681671.0100000002</v>
      </c>
      <c r="T6260" s="1">
        <f>+Table1[[#This Row],[Adj Total TOTAL_COST]]-Table1[[#This Row],[Current Total TOTAL_COST]]</f>
        <v>222562.62850000002</v>
      </c>
      <c r="U6260" s="1">
        <f>+Table1[[#This Row],[Adj Total CONTRIBUTION_MARGIN]]-Table1[[#This Row],[Current Total CONTRIBUTION_MARGIN]]</f>
        <v>390758.81</v>
      </c>
      <c r="V6260" s="1">
        <f>+Table1[[#This Row],[Adj Total OPERATING_MARGIN]]-Table1[[#This Row],[Current Total OPERATING_MARGIN]]</f>
        <v>311640.72000000003</v>
      </c>
    </row>
    <row r="6261" spans="1:22" x14ac:dyDescent="0.3">
      <c r="A6261" t="s">
        <v>25</v>
      </c>
      <c r="B6261">
        <v>2022</v>
      </c>
      <c r="C6261" t="s">
        <v>29</v>
      </c>
      <c r="D6261" t="s">
        <v>30</v>
      </c>
      <c r="E6261" s="2">
        <v>13872</v>
      </c>
      <c r="F6261" s="1">
        <v>23356463.989999998</v>
      </c>
      <c r="G6261" s="1">
        <v>28252419.170000002</v>
      </c>
      <c r="H6261" s="1">
        <v>2676297.5101999999</v>
      </c>
      <c r="I6261" s="1">
        <v>3794586.78</v>
      </c>
      <c r="J6261" s="1">
        <v>3001141.71</v>
      </c>
      <c r="K6261" s="2">
        <v>16969</v>
      </c>
      <c r="L6261" s="1">
        <v>34039547.020000003</v>
      </c>
      <c r="M6261" s="1">
        <v>41388971.18</v>
      </c>
      <c r="N6261" s="1">
        <v>5285926.2847999996</v>
      </c>
      <c r="O6261" s="1">
        <v>4830402.41</v>
      </c>
      <c r="P6261" s="1">
        <v>3313672.22</v>
      </c>
      <c r="Q6261" s="2">
        <f>-+Table1[[#This Row],[Current Record Count]]+Table1[[#This Row],[Adj Record Count]]</f>
        <v>3097</v>
      </c>
      <c r="R6261" s="1">
        <f>+-Table1[[#This Row],[Current Total ADJUSTMENT_AMOUNT]]+Table1[[#This Row],[Adj Total ADJUSTMENT_AMOUNT]]</f>
        <v>10683083.030000005</v>
      </c>
      <c r="S6261" s="1">
        <f>-Table1[[#This Row],[Current Total CHARGE_AMOUNT]]+Table1[[#This Row],[Adj Total CHARGE_AMOUNT]]</f>
        <v>13136552.009999998</v>
      </c>
      <c r="T6261" s="1">
        <f>+Table1[[#This Row],[Adj Total TOTAL_COST]]-Table1[[#This Row],[Current Total TOTAL_COST]]</f>
        <v>2609628.7745999997</v>
      </c>
      <c r="U6261" s="1">
        <f>+Table1[[#This Row],[Adj Total CONTRIBUTION_MARGIN]]-Table1[[#This Row],[Current Total CONTRIBUTION_MARGIN]]</f>
        <v>1035815.6300000004</v>
      </c>
      <c r="V6261" s="1">
        <f>+Table1[[#This Row],[Adj Total OPERATING_MARGIN]]-Table1[[#This Row],[Current Total OPERATING_MARGIN]]</f>
        <v>312530.51000000024</v>
      </c>
    </row>
    <row r="6262" spans="1:22" x14ac:dyDescent="0.3">
      <c r="A6262" t="s">
        <v>25</v>
      </c>
      <c r="B6262">
        <v>2023</v>
      </c>
      <c r="C6262" t="s">
        <v>20</v>
      </c>
      <c r="D6262" t="s">
        <v>93</v>
      </c>
      <c r="E6262" s="2">
        <v>1243</v>
      </c>
      <c r="F6262" s="1">
        <v>2569719.89</v>
      </c>
      <c r="G6262" s="1">
        <v>3478728.25</v>
      </c>
      <c r="H6262" s="1">
        <v>177862.5747</v>
      </c>
      <c r="I6262" s="1">
        <v>888226.98</v>
      </c>
      <c r="J6262" s="1">
        <v>826664.18</v>
      </c>
      <c r="K6262" s="2">
        <v>1789</v>
      </c>
      <c r="L6262" s="1">
        <v>4191812.24</v>
      </c>
      <c r="M6262" s="1">
        <v>5623712.0700000003</v>
      </c>
      <c r="N6262" s="1">
        <v>558678.33380000002</v>
      </c>
      <c r="O6262" s="1">
        <v>1323195.3700000001</v>
      </c>
      <c r="P6262" s="1">
        <v>1139872.03</v>
      </c>
      <c r="Q6262" s="2">
        <f>-+Table1[[#This Row],[Current Record Count]]+Table1[[#This Row],[Adj Record Count]]</f>
        <v>546</v>
      </c>
      <c r="R6262" s="1">
        <f>+-Table1[[#This Row],[Current Total ADJUSTMENT_AMOUNT]]+Table1[[#This Row],[Adj Total ADJUSTMENT_AMOUNT]]</f>
        <v>1622092.35</v>
      </c>
      <c r="S6262" s="1">
        <f>-Table1[[#This Row],[Current Total CHARGE_AMOUNT]]+Table1[[#This Row],[Adj Total CHARGE_AMOUNT]]</f>
        <v>2144983.8200000003</v>
      </c>
      <c r="T6262" s="1">
        <f>+Table1[[#This Row],[Adj Total TOTAL_COST]]-Table1[[#This Row],[Current Total TOTAL_COST]]</f>
        <v>380815.75910000002</v>
      </c>
      <c r="U6262" s="1">
        <f>+Table1[[#This Row],[Adj Total CONTRIBUTION_MARGIN]]-Table1[[#This Row],[Current Total CONTRIBUTION_MARGIN]]</f>
        <v>434968.39000000013</v>
      </c>
      <c r="V6262" s="1">
        <f>+Table1[[#This Row],[Adj Total OPERATING_MARGIN]]-Table1[[#This Row],[Current Total OPERATING_MARGIN]]</f>
        <v>313207.84999999998</v>
      </c>
    </row>
    <row r="6263" spans="1:22" x14ac:dyDescent="0.3">
      <c r="A6263" t="s">
        <v>19</v>
      </c>
      <c r="B6263" t="s">
        <v>51</v>
      </c>
      <c r="C6263" t="s">
        <v>28</v>
      </c>
      <c r="D6263" t="s">
        <v>28</v>
      </c>
      <c r="E6263" s="2">
        <v>1</v>
      </c>
      <c r="F6263" s="1">
        <v>806081.09</v>
      </c>
      <c r="G6263" s="1">
        <v>1119962.29</v>
      </c>
      <c r="H6263" s="1">
        <v>316318.43339999998</v>
      </c>
      <c r="I6263" s="1">
        <v>-210570.23999999999</v>
      </c>
      <c r="J6263" s="1">
        <v>-316318.43</v>
      </c>
      <c r="K6263" s="2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2">
        <f>-+Table1[[#This Row],[Current Record Count]]+Table1[[#This Row],[Adj Record Count]]</f>
        <v>-1</v>
      </c>
      <c r="R6263" s="1">
        <f>+-Table1[[#This Row],[Current Total ADJUSTMENT_AMOUNT]]+Table1[[#This Row],[Adj Total ADJUSTMENT_AMOUNT]]</f>
        <v>-806081.09</v>
      </c>
      <c r="S6263" s="1">
        <f>-Table1[[#This Row],[Current Total CHARGE_AMOUNT]]+Table1[[#This Row],[Adj Total CHARGE_AMOUNT]]</f>
        <v>-1119962.29</v>
      </c>
      <c r="T6263" s="1">
        <f>+Table1[[#This Row],[Adj Total TOTAL_COST]]-Table1[[#This Row],[Current Total TOTAL_COST]]</f>
        <v>-316318.43339999998</v>
      </c>
      <c r="U6263" s="1">
        <f>+Table1[[#This Row],[Adj Total CONTRIBUTION_MARGIN]]-Table1[[#This Row],[Current Total CONTRIBUTION_MARGIN]]</f>
        <v>210570.23999999999</v>
      </c>
      <c r="V6263" s="1">
        <f>+Table1[[#This Row],[Adj Total OPERATING_MARGIN]]-Table1[[#This Row],[Current Total OPERATING_MARGIN]]</f>
        <v>316318.43</v>
      </c>
    </row>
    <row r="6264" spans="1:22" x14ac:dyDescent="0.3">
      <c r="A6264" t="s">
        <v>25</v>
      </c>
      <c r="B6264">
        <v>2020</v>
      </c>
      <c r="C6264" t="s">
        <v>41</v>
      </c>
      <c r="D6264" t="s">
        <v>41</v>
      </c>
      <c r="E6264" s="2">
        <v>1346</v>
      </c>
      <c r="F6264" s="1">
        <v>3841448.22</v>
      </c>
      <c r="G6264" s="1">
        <v>4919799.49</v>
      </c>
      <c r="H6264" s="1">
        <v>607338.65159999998</v>
      </c>
      <c r="I6264" s="1">
        <v>661761.79</v>
      </c>
      <c r="J6264" s="1">
        <v>466600.83</v>
      </c>
      <c r="K6264" s="2">
        <v>3069</v>
      </c>
      <c r="L6264" s="1">
        <v>9459172.6500000004</v>
      </c>
      <c r="M6264" s="1">
        <v>12460607.52</v>
      </c>
      <c r="N6264" s="1">
        <v>2199689.3305000002</v>
      </c>
      <c r="O6264" s="1">
        <v>1473919.39</v>
      </c>
      <c r="P6264" s="1">
        <v>783298.83</v>
      </c>
      <c r="Q6264" s="2">
        <f>-+Table1[[#This Row],[Current Record Count]]+Table1[[#This Row],[Adj Record Count]]</f>
        <v>1723</v>
      </c>
      <c r="R6264" s="1">
        <f>+-Table1[[#This Row],[Current Total ADJUSTMENT_AMOUNT]]+Table1[[#This Row],[Adj Total ADJUSTMENT_AMOUNT]]</f>
        <v>5617724.4299999997</v>
      </c>
      <c r="S6264" s="1">
        <f>-Table1[[#This Row],[Current Total CHARGE_AMOUNT]]+Table1[[#This Row],[Adj Total CHARGE_AMOUNT]]</f>
        <v>7540808.0299999993</v>
      </c>
      <c r="T6264" s="1">
        <f>+Table1[[#This Row],[Adj Total TOTAL_COST]]-Table1[[#This Row],[Current Total TOTAL_COST]]</f>
        <v>1592350.6789000002</v>
      </c>
      <c r="U6264" s="1">
        <f>+Table1[[#This Row],[Adj Total CONTRIBUTION_MARGIN]]-Table1[[#This Row],[Current Total CONTRIBUTION_MARGIN]]</f>
        <v>812157.59999999986</v>
      </c>
      <c r="V6264" s="1">
        <f>+Table1[[#This Row],[Adj Total OPERATING_MARGIN]]-Table1[[#This Row],[Current Total OPERATING_MARGIN]]</f>
        <v>316697.99999999994</v>
      </c>
    </row>
    <row r="6265" spans="1:22" x14ac:dyDescent="0.3">
      <c r="A6265" t="s">
        <v>25</v>
      </c>
      <c r="B6265">
        <v>2020</v>
      </c>
      <c r="C6265" t="s">
        <v>46</v>
      </c>
      <c r="D6265" t="s">
        <v>46</v>
      </c>
      <c r="E6265" s="2">
        <v>1325</v>
      </c>
      <c r="F6265" s="1">
        <v>7052811.3899999997</v>
      </c>
      <c r="G6265" s="1">
        <v>9362024.8499999996</v>
      </c>
      <c r="H6265" s="1">
        <v>988426.00340000005</v>
      </c>
      <c r="I6265" s="1">
        <v>1541293.26</v>
      </c>
      <c r="J6265" s="1">
        <v>1299646.3600000001</v>
      </c>
      <c r="K6265" s="2">
        <v>1719</v>
      </c>
      <c r="L6265" s="1">
        <v>9016906.7599999998</v>
      </c>
      <c r="M6265" s="1">
        <v>12225752.710000001</v>
      </c>
      <c r="N6265" s="1">
        <v>1562355.7567</v>
      </c>
      <c r="O6265" s="1">
        <v>2023451.46</v>
      </c>
      <c r="P6265" s="1">
        <v>1618132.08</v>
      </c>
      <c r="Q6265" s="2">
        <f>-+Table1[[#This Row],[Current Record Count]]+Table1[[#This Row],[Adj Record Count]]</f>
        <v>394</v>
      </c>
      <c r="R6265" s="1">
        <f>+-Table1[[#This Row],[Current Total ADJUSTMENT_AMOUNT]]+Table1[[#This Row],[Adj Total ADJUSTMENT_AMOUNT]]</f>
        <v>1964095.37</v>
      </c>
      <c r="S6265" s="1">
        <f>-Table1[[#This Row],[Current Total CHARGE_AMOUNT]]+Table1[[#This Row],[Adj Total CHARGE_AMOUNT]]</f>
        <v>2863727.8600000013</v>
      </c>
      <c r="T6265" s="1">
        <f>+Table1[[#This Row],[Adj Total TOTAL_COST]]-Table1[[#This Row],[Current Total TOTAL_COST]]</f>
        <v>573929.75329999998</v>
      </c>
      <c r="U6265" s="1">
        <f>+Table1[[#This Row],[Adj Total CONTRIBUTION_MARGIN]]-Table1[[#This Row],[Current Total CONTRIBUTION_MARGIN]]</f>
        <v>482158.19999999995</v>
      </c>
      <c r="V6265" s="1">
        <f>+Table1[[#This Row],[Adj Total OPERATING_MARGIN]]-Table1[[#This Row],[Current Total OPERATING_MARGIN]]</f>
        <v>318485.71999999997</v>
      </c>
    </row>
    <row r="6266" spans="1:22" x14ac:dyDescent="0.3">
      <c r="A6266" t="s">
        <v>54</v>
      </c>
      <c r="B6266">
        <v>2023</v>
      </c>
      <c r="C6266" t="s">
        <v>17</v>
      </c>
      <c r="D6266" t="s">
        <v>85</v>
      </c>
      <c r="E6266" s="2">
        <v>12</v>
      </c>
      <c r="F6266" s="1">
        <v>24201.31</v>
      </c>
      <c r="G6266" s="1">
        <v>34158.019999999997</v>
      </c>
      <c r="H6266" s="1">
        <v>3383.5513000000001</v>
      </c>
      <c r="I6266" s="1">
        <v>8296.48</v>
      </c>
      <c r="J6266" s="1">
        <v>7207.13</v>
      </c>
      <c r="K6266" s="2">
        <v>301</v>
      </c>
      <c r="L6266" s="1">
        <v>3823589.55</v>
      </c>
      <c r="M6266" s="1">
        <v>5101045.1399999997</v>
      </c>
      <c r="N6266" s="1">
        <v>1338724.1924999999</v>
      </c>
      <c r="O6266" s="1">
        <v>483810.06</v>
      </c>
      <c r="P6266" s="1">
        <v>325912.68</v>
      </c>
      <c r="Q6266" s="2">
        <f>-+Table1[[#This Row],[Current Record Count]]+Table1[[#This Row],[Adj Record Count]]</f>
        <v>289</v>
      </c>
      <c r="R6266" s="1">
        <f>+-Table1[[#This Row],[Current Total ADJUSTMENT_AMOUNT]]+Table1[[#This Row],[Adj Total ADJUSTMENT_AMOUNT]]</f>
        <v>3799388.2399999998</v>
      </c>
      <c r="S6266" s="1">
        <f>-Table1[[#This Row],[Current Total CHARGE_AMOUNT]]+Table1[[#This Row],[Adj Total CHARGE_AMOUNT]]</f>
        <v>5066887.12</v>
      </c>
      <c r="T6266" s="1">
        <f>+Table1[[#This Row],[Adj Total TOTAL_COST]]-Table1[[#This Row],[Current Total TOTAL_COST]]</f>
        <v>1335340.6412</v>
      </c>
      <c r="U6266" s="1">
        <f>+Table1[[#This Row],[Adj Total CONTRIBUTION_MARGIN]]-Table1[[#This Row],[Current Total CONTRIBUTION_MARGIN]]</f>
        <v>475513.58</v>
      </c>
      <c r="V6266" s="1">
        <f>+Table1[[#This Row],[Adj Total OPERATING_MARGIN]]-Table1[[#This Row],[Current Total OPERATING_MARGIN]]</f>
        <v>318705.55</v>
      </c>
    </row>
    <row r="6267" spans="1:22" x14ac:dyDescent="0.3">
      <c r="A6267" t="s">
        <v>25</v>
      </c>
      <c r="B6267">
        <v>2025</v>
      </c>
      <c r="C6267" t="s">
        <v>23</v>
      </c>
      <c r="D6267" t="s">
        <v>94</v>
      </c>
      <c r="E6267" s="2">
        <v>1506</v>
      </c>
      <c r="F6267" s="1">
        <v>4308607.63</v>
      </c>
      <c r="G6267" s="1">
        <v>6095860.5099999998</v>
      </c>
      <c r="H6267" s="1">
        <v>213533.94039999999</v>
      </c>
      <c r="I6267" s="1">
        <v>1290105.3400000001</v>
      </c>
      <c r="J6267" s="1">
        <v>1215137.8600000001</v>
      </c>
      <c r="K6267" s="2">
        <v>2846</v>
      </c>
      <c r="L6267" s="1">
        <v>8427791.0199999996</v>
      </c>
      <c r="M6267" s="1">
        <v>11768406.970000001</v>
      </c>
      <c r="N6267" s="1">
        <v>1218064.8288</v>
      </c>
      <c r="O6267" s="1">
        <v>1937822.83</v>
      </c>
      <c r="P6267" s="1">
        <v>1535804.66</v>
      </c>
      <c r="Q6267" s="2">
        <f>-+Table1[[#This Row],[Current Record Count]]+Table1[[#This Row],[Adj Record Count]]</f>
        <v>1340</v>
      </c>
      <c r="R6267" s="1">
        <f>+-Table1[[#This Row],[Current Total ADJUSTMENT_AMOUNT]]+Table1[[#This Row],[Adj Total ADJUSTMENT_AMOUNT]]</f>
        <v>4119183.3899999997</v>
      </c>
      <c r="S6267" s="1">
        <f>-Table1[[#This Row],[Current Total CHARGE_AMOUNT]]+Table1[[#This Row],[Adj Total CHARGE_AMOUNT]]</f>
        <v>5672546.4600000009</v>
      </c>
      <c r="T6267" s="1">
        <f>+Table1[[#This Row],[Adj Total TOTAL_COST]]-Table1[[#This Row],[Current Total TOTAL_COST]]</f>
        <v>1004530.8884000001</v>
      </c>
      <c r="U6267" s="1">
        <f>+Table1[[#This Row],[Adj Total CONTRIBUTION_MARGIN]]-Table1[[#This Row],[Current Total CONTRIBUTION_MARGIN]]</f>
        <v>647717.49</v>
      </c>
      <c r="V6267" s="1">
        <f>+Table1[[#This Row],[Adj Total OPERATING_MARGIN]]-Table1[[#This Row],[Current Total OPERATING_MARGIN]]</f>
        <v>320666.79999999981</v>
      </c>
    </row>
    <row r="6268" spans="1:22" x14ac:dyDescent="0.3">
      <c r="A6268" t="s">
        <v>25</v>
      </c>
      <c r="B6268">
        <v>2021</v>
      </c>
      <c r="C6268" t="s">
        <v>17</v>
      </c>
      <c r="D6268" t="s">
        <v>85</v>
      </c>
      <c r="E6268" s="2">
        <v>1168</v>
      </c>
      <c r="F6268" s="1">
        <v>4034219.97</v>
      </c>
      <c r="G6268" s="1">
        <v>5064335.9400000004</v>
      </c>
      <c r="H6268" s="1">
        <v>425760.57929999998</v>
      </c>
      <c r="I6268" s="1">
        <v>878906.56</v>
      </c>
      <c r="J6268" s="1">
        <v>769237.62</v>
      </c>
      <c r="K6268" s="2">
        <v>1768</v>
      </c>
      <c r="L6268" s="1">
        <v>5767762.0199999996</v>
      </c>
      <c r="M6268" s="1">
        <v>7445567.9500000002</v>
      </c>
      <c r="N6268" s="1">
        <v>781923.05539999995</v>
      </c>
      <c r="O6268" s="1">
        <v>1310281.94</v>
      </c>
      <c r="P6268" s="1">
        <v>1090922.0900000001</v>
      </c>
      <c r="Q6268" s="2">
        <f>-+Table1[[#This Row],[Current Record Count]]+Table1[[#This Row],[Adj Record Count]]</f>
        <v>600</v>
      </c>
      <c r="R6268" s="1">
        <f>+-Table1[[#This Row],[Current Total ADJUSTMENT_AMOUNT]]+Table1[[#This Row],[Adj Total ADJUSTMENT_AMOUNT]]</f>
        <v>1733542.0499999993</v>
      </c>
      <c r="S6268" s="1">
        <f>-Table1[[#This Row],[Current Total CHARGE_AMOUNT]]+Table1[[#This Row],[Adj Total CHARGE_AMOUNT]]</f>
        <v>2381232.0099999998</v>
      </c>
      <c r="T6268" s="1">
        <f>+Table1[[#This Row],[Adj Total TOTAL_COST]]-Table1[[#This Row],[Current Total TOTAL_COST]]</f>
        <v>356162.47609999997</v>
      </c>
      <c r="U6268" s="1">
        <f>+Table1[[#This Row],[Adj Total CONTRIBUTION_MARGIN]]-Table1[[#This Row],[Current Total CONTRIBUTION_MARGIN]]</f>
        <v>431375.37999999989</v>
      </c>
      <c r="V6268" s="1">
        <f>+Table1[[#This Row],[Adj Total OPERATING_MARGIN]]-Table1[[#This Row],[Current Total OPERATING_MARGIN]]</f>
        <v>321684.47000000009</v>
      </c>
    </row>
    <row r="6269" spans="1:22" x14ac:dyDescent="0.3">
      <c r="A6269" t="s">
        <v>54</v>
      </c>
      <c r="B6269">
        <v>2020</v>
      </c>
      <c r="C6269" t="s">
        <v>20</v>
      </c>
      <c r="D6269" t="s">
        <v>89</v>
      </c>
      <c r="E6269" s="2">
        <v>15</v>
      </c>
      <c r="F6269" s="1">
        <v>18854.689999999999</v>
      </c>
      <c r="G6269" s="1">
        <v>35101.96</v>
      </c>
      <c r="H6269" s="1">
        <v>7227.1215000000002</v>
      </c>
      <c r="I6269" s="1">
        <v>10462.11</v>
      </c>
      <c r="J6269" s="1">
        <v>8949.85</v>
      </c>
      <c r="K6269" s="2">
        <v>851</v>
      </c>
      <c r="L6269" s="1">
        <v>6338604.0300000003</v>
      </c>
      <c r="M6269" s="1">
        <v>10102297.93</v>
      </c>
      <c r="N6269" s="1">
        <v>3367482.7305999999</v>
      </c>
      <c r="O6269" s="1">
        <v>884395.44</v>
      </c>
      <c r="P6269" s="1">
        <v>331420.95</v>
      </c>
      <c r="Q6269" s="2">
        <f>-+Table1[[#This Row],[Current Record Count]]+Table1[[#This Row],[Adj Record Count]]</f>
        <v>836</v>
      </c>
      <c r="R6269" s="1">
        <f>+-Table1[[#This Row],[Current Total ADJUSTMENT_AMOUNT]]+Table1[[#This Row],[Adj Total ADJUSTMENT_AMOUNT]]</f>
        <v>6319749.3399999999</v>
      </c>
      <c r="S6269" s="1">
        <f>-Table1[[#This Row],[Current Total CHARGE_AMOUNT]]+Table1[[#This Row],[Adj Total CHARGE_AMOUNT]]</f>
        <v>10067195.969999999</v>
      </c>
      <c r="T6269" s="1">
        <f>+Table1[[#This Row],[Adj Total TOTAL_COST]]-Table1[[#This Row],[Current Total TOTAL_COST]]</f>
        <v>3360255.6091</v>
      </c>
      <c r="U6269" s="1">
        <f>+Table1[[#This Row],[Adj Total CONTRIBUTION_MARGIN]]-Table1[[#This Row],[Current Total CONTRIBUTION_MARGIN]]</f>
        <v>873933.33</v>
      </c>
      <c r="V6269" s="1">
        <f>+Table1[[#This Row],[Adj Total OPERATING_MARGIN]]-Table1[[#This Row],[Current Total OPERATING_MARGIN]]</f>
        <v>322471.10000000003</v>
      </c>
    </row>
    <row r="6270" spans="1:22" x14ac:dyDescent="0.3">
      <c r="A6270" t="s">
        <v>54</v>
      </c>
      <c r="B6270">
        <v>2022</v>
      </c>
      <c r="C6270" t="s">
        <v>20</v>
      </c>
      <c r="D6270" t="s">
        <v>76</v>
      </c>
      <c r="E6270" s="2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2">
        <v>186</v>
      </c>
      <c r="L6270" s="1">
        <v>1549244.2</v>
      </c>
      <c r="M6270" s="1">
        <v>2232077.12</v>
      </c>
      <c r="N6270" s="1">
        <v>466914.5306</v>
      </c>
      <c r="O6270" s="1">
        <v>391379.66</v>
      </c>
      <c r="P6270" s="1">
        <v>325999.59000000003</v>
      </c>
      <c r="Q6270" s="2">
        <f>-+Table1[[#This Row],[Current Record Count]]+Table1[[#This Row],[Adj Record Count]]</f>
        <v>186</v>
      </c>
      <c r="R6270" s="1">
        <f>+-Table1[[#This Row],[Current Total ADJUSTMENT_AMOUNT]]+Table1[[#This Row],[Adj Total ADJUSTMENT_AMOUNT]]</f>
        <v>1549244.2</v>
      </c>
      <c r="S6270" s="1">
        <f>-Table1[[#This Row],[Current Total CHARGE_AMOUNT]]+Table1[[#This Row],[Adj Total CHARGE_AMOUNT]]</f>
        <v>2232077.12</v>
      </c>
      <c r="T6270" s="1">
        <f>+Table1[[#This Row],[Adj Total TOTAL_COST]]-Table1[[#This Row],[Current Total TOTAL_COST]]</f>
        <v>466914.5306</v>
      </c>
      <c r="U6270" s="1">
        <f>+Table1[[#This Row],[Adj Total CONTRIBUTION_MARGIN]]-Table1[[#This Row],[Current Total CONTRIBUTION_MARGIN]]</f>
        <v>391379.66</v>
      </c>
      <c r="V6270" s="1">
        <f>+Table1[[#This Row],[Adj Total OPERATING_MARGIN]]-Table1[[#This Row],[Current Total OPERATING_MARGIN]]</f>
        <v>325999.59000000003</v>
      </c>
    </row>
    <row r="6271" spans="1:22" x14ac:dyDescent="0.3">
      <c r="A6271" t="s">
        <v>25</v>
      </c>
      <c r="B6271">
        <v>2024</v>
      </c>
      <c r="C6271" t="s">
        <v>17</v>
      </c>
      <c r="D6271" t="s">
        <v>79</v>
      </c>
      <c r="E6271" s="2">
        <v>98</v>
      </c>
      <c r="F6271" s="1">
        <v>292219.32</v>
      </c>
      <c r="G6271" s="1">
        <v>370578.65</v>
      </c>
      <c r="H6271" s="1">
        <v>32524.427299999999</v>
      </c>
      <c r="I6271" s="1">
        <v>56508.11</v>
      </c>
      <c r="J6271" s="1">
        <v>47860.59</v>
      </c>
      <c r="K6271" s="2">
        <v>445</v>
      </c>
      <c r="L6271" s="1">
        <v>3589599.52</v>
      </c>
      <c r="M6271" s="1">
        <v>5058473.2699999996</v>
      </c>
      <c r="N6271" s="1">
        <v>1158293.3684</v>
      </c>
      <c r="O6271" s="1">
        <v>740424.95</v>
      </c>
      <c r="P6271" s="1">
        <v>375299.05</v>
      </c>
      <c r="Q6271" s="2">
        <f>-+Table1[[#This Row],[Current Record Count]]+Table1[[#This Row],[Adj Record Count]]</f>
        <v>347</v>
      </c>
      <c r="R6271" s="1">
        <f>+-Table1[[#This Row],[Current Total ADJUSTMENT_AMOUNT]]+Table1[[#This Row],[Adj Total ADJUSTMENT_AMOUNT]]</f>
        <v>3297380.2</v>
      </c>
      <c r="S6271" s="1">
        <f>-Table1[[#This Row],[Current Total CHARGE_AMOUNT]]+Table1[[#This Row],[Adj Total CHARGE_AMOUNT]]</f>
        <v>4687894.6199999992</v>
      </c>
      <c r="T6271" s="1">
        <f>+Table1[[#This Row],[Adj Total TOTAL_COST]]-Table1[[#This Row],[Current Total TOTAL_COST]]</f>
        <v>1125768.9410999999</v>
      </c>
      <c r="U6271" s="1">
        <f>+Table1[[#This Row],[Adj Total CONTRIBUTION_MARGIN]]-Table1[[#This Row],[Current Total CONTRIBUTION_MARGIN]]</f>
        <v>683916.84</v>
      </c>
      <c r="V6271" s="1">
        <f>+Table1[[#This Row],[Adj Total OPERATING_MARGIN]]-Table1[[#This Row],[Current Total OPERATING_MARGIN]]</f>
        <v>327438.45999999996</v>
      </c>
    </row>
    <row r="6272" spans="1:22" x14ac:dyDescent="0.3">
      <c r="A6272" t="s">
        <v>78</v>
      </c>
      <c r="B6272">
        <v>2023</v>
      </c>
      <c r="C6272" t="s">
        <v>51</v>
      </c>
      <c r="D6272" t="s">
        <v>51</v>
      </c>
      <c r="E6272" s="2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2">
        <v>1257</v>
      </c>
      <c r="L6272" s="1">
        <v>12863523.609999999</v>
      </c>
      <c r="M6272" s="1">
        <v>15369007.15</v>
      </c>
      <c r="N6272" s="1">
        <v>2307731.9356</v>
      </c>
      <c r="O6272" s="1">
        <v>894434.81</v>
      </c>
      <c r="P6272" s="1">
        <v>333772.08</v>
      </c>
      <c r="Q6272" s="2">
        <f>-+Table1[[#This Row],[Current Record Count]]+Table1[[#This Row],[Adj Record Count]]</f>
        <v>1257</v>
      </c>
      <c r="R6272" s="1">
        <f>+-Table1[[#This Row],[Current Total ADJUSTMENT_AMOUNT]]+Table1[[#This Row],[Adj Total ADJUSTMENT_AMOUNT]]</f>
        <v>12863523.609999999</v>
      </c>
      <c r="S6272" s="1">
        <f>-Table1[[#This Row],[Current Total CHARGE_AMOUNT]]+Table1[[#This Row],[Adj Total CHARGE_AMOUNT]]</f>
        <v>15369007.15</v>
      </c>
      <c r="T6272" s="1">
        <f>+Table1[[#This Row],[Adj Total TOTAL_COST]]-Table1[[#This Row],[Current Total TOTAL_COST]]</f>
        <v>2307731.9356</v>
      </c>
      <c r="U6272" s="1">
        <f>+Table1[[#This Row],[Adj Total CONTRIBUTION_MARGIN]]-Table1[[#This Row],[Current Total CONTRIBUTION_MARGIN]]</f>
        <v>894434.81</v>
      </c>
      <c r="V6272" s="1">
        <f>+Table1[[#This Row],[Adj Total OPERATING_MARGIN]]-Table1[[#This Row],[Current Total OPERATING_MARGIN]]</f>
        <v>333772.08</v>
      </c>
    </row>
    <row r="6273" spans="1:22" x14ac:dyDescent="0.3">
      <c r="A6273" t="s">
        <v>25</v>
      </c>
      <c r="B6273">
        <v>2021</v>
      </c>
      <c r="C6273" t="s">
        <v>47</v>
      </c>
      <c r="D6273" t="s">
        <v>63</v>
      </c>
      <c r="E6273" s="2">
        <v>321</v>
      </c>
      <c r="F6273" s="1">
        <v>1226840.93</v>
      </c>
      <c r="G6273" s="1">
        <v>1570144.53</v>
      </c>
      <c r="H6273" s="1">
        <v>171429.1629</v>
      </c>
      <c r="I6273" s="1">
        <v>257726.98</v>
      </c>
      <c r="J6273" s="1">
        <v>202875.16</v>
      </c>
      <c r="K6273" s="2">
        <v>907</v>
      </c>
      <c r="L6273" s="1">
        <v>4099430.04</v>
      </c>
      <c r="M6273" s="1">
        <v>5331856.42</v>
      </c>
      <c r="N6273" s="1">
        <v>806852.01749999996</v>
      </c>
      <c r="O6273" s="1">
        <v>800841.76</v>
      </c>
      <c r="P6273" s="1">
        <v>540312.57999999996</v>
      </c>
      <c r="Q6273" s="2">
        <f>-+Table1[[#This Row],[Current Record Count]]+Table1[[#This Row],[Adj Record Count]]</f>
        <v>586</v>
      </c>
      <c r="R6273" s="1">
        <f>+-Table1[[#This Row],[Current Total ADJUSTMENT_AMOUNT]]+Table1[[#This Row],[Adj Total ADJUSTMENT_AMOUNT]]</f>
        <v>2872589.1100000003</v>
      </c>
      <c r="S6273" s="1">
        <f>-Table1[[#This Row],[Current Total CHARGE_AMOUNT]]+Table1[[#This Row],[Adj Total CHARGE_AMOUNT]]</f>
        <v>3761711.8899999997</v>
      </c>
      <c r="T6273" s="1">
        <f>+Table1[[#This Row],[Adj Total TOTAL_COST]]-Table1[[#This Row],[Current Total TOTAL_COST]]</f>
        <v>635422.85459999996</v>
      </c>
      <c r="U6273" s="1">
        <f>+Table1[[#This Row],[Adj Total CONTRIBUTION_MARGIN]]-Table1[[#This Row],[Current Total CONTRIBUTION_MARGIN]]</f>
        <v>543114.78</v>
      </c>
      <c r="V6273" s="1">
        <f>+Table1[[#This Row],[Adj Total OPERATING_MARGIN]]-Table1[[#This Row],[Current Total OPERATING_MARGIN]]</f>
        <v>337437.41999999993</v>
      </c>
    </row>
    <row r="6274" spans="1:22" x14ac:dyDescent="0.3">
      <c r="A6274" t="s">
        <v>16</v>
      </c>
      <c r="B6274">
        <v>2025</v>
      </c>
      <c r="C6274" t="s">
        <v>20</v>
      </c>
      <c r="D6274" t="s">
        <v>55</v>
      </c>
      <c r="E6274" s="2">
        <v>121</v>
      </c>
      <c r="F6274" s="1">
        <v>1745127.47</v>
      </c>
      <c r="G6274" s="1">
        <v>2286578.0499999998</v>
      </c>
      <c r="H6274" s="1">
        <v>789594.48800000001</v>
      </c>
      <c r="I6274" s="1">
        <v>-214617.89</v>
      </c>
      <c r="J6274" s="1">
        <v>-331678.03999999998</v>
      </c>
      <c r="K6274" s="2">
        <v>23</v>
      </c>
      <c r="L6274" s="1">
        <v>12059.64</v>
      </c>
      <c r="M6274" s="1">
        <v>23833.94</v>
      </c>
      <c r="N6274" s="1">
        <v>2397.7157999999999</v>
      </c>
      <c r="O6274" s="1">
        <v>10129.33</v>
      </c>
      <c r="P6274" s="1">
        <v>9379.2000000000007</v>
      </c>
      <c r="Q6274" s="2">
        <f>-+Table1[[#This Row],[Current Record Count]]+Table1[[#This Row],[Adj Record Count]]</f>
        <v>-98</v>
      </c>
      <c r="R6274" s="1">
        <f>+-Table1[[#This Row],[Current Total ADJUSTMENT_AMOUNT]]+Table1[[#This Row],[Adj Total ADJUSTMENT_AMOUNT]]</f>
        <v>-1733067.83</v>
      </c>
      <c r="S6274" s="1">
        <f>-Table1[[#This Row],[Current Total CHARGE_AMOUNT]]+Table1[[#This Row],[Adj Total CHARGE_AMOUNT]]</f>
        <v>-2262744.11</v>
      </c>
      <c r="T6274" s="1">
        <f>+Table1[[#This Row],[Adj Total TOTAL_COST]]-Table1[[#This Row],[Current Total TOTAL_COST]]</f>
        <v>-787196.77220000001</v>
      </c>
      <c r="U6274" s="1">
        <f>+Table1[[#This Row],[Adj Total CONTRIBUTION_MARGIN]]-Table1[[#This Row],[Current Total CONTRIBUTION_MARGIN]]</f>
        <v>224747.22</v>
      </c>
      <c r="V6274" s="1">
        <f>+Table1[[#This Row],[Adj Total OPERATING_MARGIN]]-Table1[[#This Row],[Current Total OPERATING_MARGIN]]</f>
        <v>341057.24</v>
      </c>
    </row>
    <row r="6275" spans="1:22" x14ac:dyDescent="0.3">
      <c r="A6275" t="s">
        <v>44</v>
      </c>
      <c r="B6275">
        <v>2021</v>
      </c>
      <c r="C6275" t="s">
        <v>34</v>
      </c>
      <c r="D6275" t="s">
        <v>34</v>
      </c>
      <c r="E6275" s="2">
        <v>710</v>
      </c>
      <c r="F6275" s="1">
        <v>2526378.84</v>
      </c>
      <c r="G6275" s="1">
        <v>2975283.27</v>
      </c>
      <c r="H6275" s="1">
        <v>985051.32070000004</v>
      </c>
      <c r="I6275" s="1">
        <v>-66456.070000000007</v>
      </c>
      <c r="J6275" s="1">
        <v>-392951.92</v>
      </c>
      <c r="K6275" s="2">
        <v>568</v>
      </c>
      <c r="L6275" s="1">
        <v>234662.93</v>
      </c>
      <c r="M6275" s="1">
        <v>302098.57</v>
      </c>
      <c r="N6275" s="1">
        <v>204502.30989999999</v>
      </c>
      <c r="O6275" s="1">
        <v>5987.85</v>
      </c>
      <c r="P6275" s="1">
        <v>-51139.7</v>
      </c>
      <c r="Q6275" s="2">
        <f>-+Table1[[#This Row],[Current Record Count]]+Table1[[#This Row],[Adj Record Count]]</f>
        <v>-142</v>
      </c>
      <c r="R6275" s="1">
        <f>+-Table1[[#This Row],[Current Total ADJUSTMENT_AMOUNT]]+Table1[[#This Row],[Adj Total ADJUSTMENT_AMOUNT]]</f>
        <v>-2291715.9099999997</v>
      </c>
      <c r="S6275" s="1">
        <f>-Table1[[#This Row],[Current Total CHARGE_AMOUNT]]+Table1[[#This Row],[Adj Total CHARGE_AMOUNT]]</f>
        <v>-2673184.7000000002</v>
      </c>
      <c r="T6275" s="1">
        <f>+Table1[[#This Row],[Adj Total TOTAL_COST]]-Table1[[#This Row],[Current Total TOTAL_COST]]</f>
        <v>-780549.01080000005</v>
      </c>
      <c r="U6275" s="1">
        <f>+Table1[[#This Row],[Adj Total CONTRIBUTION_MARGIN]]-Table1[[#This Row],[Current Total CONTRIBUTION_MARGIN]]</f>
        <v>72443.920000000013</v>
      </c>
      <c r="V6275" s="1">
        <f>+Table1[[#This Row],[Adj Total OPERATING_MARGIN]]-Table1[[#This Row],[Current Total OPERATING_MARGIN]]</f>
        <v>341812.22</v>
      </c>
    </row>
    <row r="6276" spans="1:22" x14ac:dyDescent="0.3">
      <c r="A6276" t="s">
        <v>22</v>
      </c>
      <c r="B6276">
        <v>2020</v>
      </c>
      <c r="C6276" t="s">
        <v>20</v>
      </c>
      <c r="D6276" t="s">
        <v>70</v>
      </c>
      <c r="E6276" s="2">
        <v>406</v>
      </c>
      <c r="F6276" s="1">
        <v>1619107.24</v>
      </c>
      <c r="G6276" s="1">
        <v>2316242.9700000002</v>
      </c>
      <c r="H6276" s="1">
        <v>1044931.7134</v>
      </c>
      <c r="I6276" s="1">
        <v>4479.41</v>
      </c>
      <c r="J6276" s="1">
        <v>-351937.44</v>
      </c>
      <c r="K6276" s="2">
        <v>34</v>
      </c>
      <c r="L6276" s="1">
        <v>33368.03</v>
      </c>
      <c r="M6276" s="1">
        <v>57142.19</v>
      </c>
      <c r="N6276" s="1">
        <v>27098.910100000001</v>
      </c>
      <c r="O6276" s="1">
        <v>2294.5300000000002</v>
      </c>
      <c r="P6276" s="1">
        <v>-3551.34</v>
      </c>
      <c r="Q6276" s="2">
        <f>-+Table1[[#This Row],[Current Record Count]]+Table1[[#This Row],[Adj Record Count]]</f>
        <v>-372</v>
      </c>
      <c r="R6276" s="1">
        <f>+-Table1[[#This Row],[Current Total ADJUSTMENT_AMOUNT]]+Table1[[#This Row],[Adj Total ADJUSTMENT_AMOUNT]]</f>
        <v>-1585739.21</v>
      </c>
      <c r="S6276" s="1">
        <f>-Table1[[#This Row],[Current Total CHARGE_AMOUNT]]+Table1[[#This Row],[Adj Total CHARGE_AMOUNT]]</f>
        <v>-2259100.7800000003</v>
      </c>
      <c r="T6276" s="1">
        <f>+Table1[[#This Row],[Adj Total TOTAL_COST]]-Table1[[#This Row],[Current Total TOTAL_COST]]</f>
        <v>-1017832.8033</v>
      </c>
      <c r="U6276" s="1">
        <f>+Table1[[#This Row],[Adj Total CONTRIBUTION_MARGIN]]-Table1[[#This Row],[Current Total CONTRIBUTION_MARGIN]]</f>
        <v>-2184.8799999999997</v>
      </c>
      <c r="V6276" s="1">
        <f>+Table1[[#This Row],[Adj Total OPERATING_MARGIN]]-Table1[[#This Row],[Current Total OPERATING_MARGIN]]</f>
        <v>348386.1</v>
      </c>
    </row>
    <row r="6277" spans="1:22" x14ac:dyDescent="0.3">
      <c r="A6277" t="s">
        <v>25</v>
      </c>
      <c r="B6277">
        <v>2024</v>
      </c>
      <c r="C6277" t="s">
        <v>20</v>
      </c>
      <c r="D6277" t="s">
        <v>93</v>
      </c>
      <c r="E6277" s="2">
        <v>1267</v>
      </c>
      <c r="F6277" s="1">
        <v>2860571.66</v>
      </c>
      <c r="G6277" s="1">
        <v>3833386.74</v>
      </c>
      <c r="H6277" s="1">
        <v>188573.45259999999</v>
      </c>
      <c r="I6277" s="1">
        <v>1002445.59</v>
      </c>
      <c r="J6277" s="1">
        <v>937811.67</v>
      </c>
      <c r="K6277" s="2">
        <v>1819</v>
      </c>
      <c r="L6277" s="1">
        <v>4879014.6900000004</v>
      </c>
      <c r="M6277" s="1">
        <v>6367171.0300000003</v>
      </c>
      <c r="N6277" s="1">
        <v>649509.54669999995</v>
      </c>
      <c r="O6277" s="1">
        <v>1502404.43</v>
      </c>
      <c r="P6277" s="1">
        <v>1286536.1299999999</v>
      </c>
      <c r="Q6277" s="2">
        <f>-+Table1[[#This Row],[Current Record Count]]+Table1[[#This Row],[Adj Record Count]]</f>
        <v>552</v>
      </c>
      <c r="R6277" s="1">
        <f>+-Table1[[#This Row],[Current Total ADJUSTMENT_AMOUNT]]+Table1[[#This Row],[Adj Total ADJUSTMENT_AMOUNT]]</f>
        <v>2018443.0300000003</v>
      </c>
      <c r="S6277" s="1">
        <f>-Table1[[#This Row],[Current Total CHARGE_AMOUNT]]+Table1[[#This Row],[Adj Total CHARGE_AMOUNT]]</f>
        <v>2533784.29</v>
      </c>
      <c r="T6277" s="1">
        <f>+Table1[[#This Row],[Adj Total TOTAL_COST]]-Table1[[#This Row],[Current Total TOTAL_COST]]</f>
        <v>460936.09409999999</v>
      </c>
      <c r="U6277" s="1">
        <f>+Table1[[#This Row],[Adj Total CONTRIBUTION_MARGIN]]-Table1[[#This Row],[Current Total CONTRIBUTION_MARGIN]]</f>
        <v>499958.83999999997</v>
      </c>
      <c r="V6277" s="1">
        <f>+Table1[[#This Row],[Adj Total OPERATING_MARGIN]]-Table1[[#This Row],[Current Total OPERATING_MARGIN]]</f>
        <v>348724.45999999985</v>
      </c>
    </row>
    <row r="6278" spans="1:22" x14ac:dyDescent="0.3">
      <c r="A6278" t="s">
        <v>25</v>
      </c>
      <c r="B6278">
        <v>2025</v>
      </c>
      <c r="C6278" t="s">
        <v>41</v>
      </c>
      <c r="D6278" t="s">
        <v>41</v>
      </c>
      <c r="E6278" s="2">
        <v>1898</v>
      </c>
      <c r="F6278" s="1">
        <v>5769565.3899999997</v>
      </c>
      <c r="G6278" s="1">
        <v>7296836.3499999996</v>
      </c>
      <c r="H6278" s="1">
        <v>635025.05929999996</v>
      </c>
      <c r="I6278" s="1">
        <v>777439</v>
      </c>
      <c r="J6278" s="1">
        <v>581558.01</v>
      </c>
      <c r="K6278" s="2">
        <v>3457</v>
      </c>
      <c r="L6278" s="1">
        <v>13502140.890000001</v>
      </c>
      <c r="M6278" s="1">
        <v>17270405.699999999</v>
      </c>
      <c r="N6278" s="1">
        <v>2184503.2538999999</v>
      </c>
      <c r="O6278" s="1">
        <v>1558506.28</v>
      </c>
      <c r="P6278" s="1">
        <v>938920.45</v>
      </c>
      <c r="Q6278" s="2">
        <f>-+Table1[[#This Row],[Current Record Count]]+Table1[[#This Row],[Adj Record Count]]</f>
        <v>1559</v>
      </c>
      <c r="R6278" s="1">
        <f>+-Table1[[#This Row],[Current Total ADJUSTMENT_AMOUNT]]+Table1[[#This Row],[Adj Total ADJUSTMENT_AMOUNT]]</f>
        <v>7732575.5000000009</v>
      </c>
      <c r="S6278" s="1">
        <f>-Table1[[#This Row],[Current Total CHARGE_AMOUNT]]+Table1[[#This Row],[Adj Total CHARGE_AMOUNT]]</f>
        <v>9973569.3499999996</v>
      </c>
      <c r="T6278" s="1">
        <f>+Table1[[#This Row],[Adj Total TOTAL_COST]]-Table1[[#This Row],[Current Total TOTAL_COST]]</f>
        <v>1549478.1946</v>
      </c>
      <c r="U6278" s="1">
        <f>+Table1[[#This Row],[Adj Total CONTRIBUTION_MARGIN]]-Table1[[#This Row],[Current Total CONTRIBUTION_MARGIN]]</f>
        <v>781067.28</v>
      </c>
      <c r="V6278" s="1">
        <f>+Table1[[#This Row],[Adj Total OPERATING_MARGIN]]-Table1[[#This Row],[Current Total OPERATING_MARGIN]]</f>
        <v>357362.43999999994</v>
      </c>
    </row>
    <row r="6279" spans="1:22" x14ac:dyDescent="0.3">
      <c r="A6279" t="s">
        <v>33</v>
      </c>
      <c r="B6279">
        <v>2021</v>
      </c>
      <c r="C6279" t="s">
        <v>29</v>
      </c>
      <c r="D6279" t="s">
        <v>43</v>
      </c>
      <c r="E6279" s="2">
        <v>142</v>
      </c>
      <c r="F6279" s="1">
        <v>928773.14</v>
      </c>
      <c r="G6279" s="1">
        <v>1567864.21</v>
      </c>
      <c r="H6279" s="1">
        <v>1063281.0248</v>
      </c>
      <c r="I6279" s="1">
        <v>163303.71</v>
      </c>
      <c r="J6279" s="1">
        <v>-357753.76</v>
      </c>
      <c r="K6279" s="2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2">
        <f>-+Table1[[#This Row],[Current Record Count]]+Table1[[#This Row],[Adj Record Count]]</f>
        <v>-142</v>
      </c>
      <c r="R6279" s="1">
        <f>+-Table1[[#This Row],[Current Total ADJUSTMENT_AMOUNT]]+Table1[[#This Row],[Adj Total ADJUSTMENT_AMOUNT]]</f>
        <v>-928773.14</v>
      </c>
      <c r="S6279" s="1">
        <f>-Table1[[#This Row],[Current Total CHARGE_AMOUNT]]+Table1[[#This Row],[Adj Total CHARGE_AMOUNT]]</f>
        <v>-1567864.21</v>
      </c>
      <c r="T6279" s="1">
        <f>+Table1[[#This Row],[Adj Total TOTAL_COST]]-Table1[[#This Row],[Current Total TOTAL_COST]]</f>
        <v>-1063281.0248</v>
      </c>
      <c r="U6279" s="1">
        <f>+Table1[[#This Row],[Adj Total CONTRIBUTION_MARGIN]]-Table1[[#This Row],[Current Total CONTRIBUTION_MARGIN]]</f>
        <v>-163303.71</v>
      </c>
      <c r="V6279" s="1">
        <f>+Table1[[#This Row],[Adj Total OPERATING_MARGIN]]-Table1[[#This Row],[Current Total OPERATING_MARGIN]]</f>
        <v>357753.76</v>
      </c>
    </row>
    <row r="6280" spans="1:22" x14ac:dyDescent="0.3">
      <c r="A6280" t="s">
        <v>25</v>
      </c>
      <c r="B6280">
        <v>2025</v>
      </c>
      <c r="C6280" t="s">
        <v>34</v>
      </c>
      <c r="D6280" t="s">
        <v>34</v>
      </c>
      <c r="E6280" s="2">
        <v>9107</v>
      </c>
      <c r="F6280" s="1">
        <v>19250451.16</v>
      </c>
      <c r="G6280" s="1">
        <v>24537614.09</v>
      </c>
      <c r="H6280" s="1">
        <v>2134196.2710000002</v>
      </c>
      <c r="I6280" s="1">
        <v>2685181.58</v>
      </c>
      <c r="J6280" s="1">
        <v>2024569.2</v>
      </c>
      <c r="K6280" s="2">
        <v>10430</v>
      </c>
      <c r="L6280" s="1">
        <v>25461962.620000001</v>
      </c>
      <c r="M6280" s="1">
        <v>32475917.75</v>
      </c>
      <c r="N6280" s="1">
        <v>3281846.7516000001</v>
      </c>
      <c r="O6280" s="1">
        <v>3391972.65</v>
      </c>
      <c r="P6280" s="1">
        <v>2384061.8199999998</v>
      </c>
      <c r="Q6280" s="2">
        <f>-+Table1[[#This Row],[Current Record Count]]+Table1[[#This Row],[Adj Record Count]]</f>
        <v>1323</v>
      </c>
      <c r="R6280" s="1">
        <f>+-Table1[[#This Row],[Current Total ADJUSTMENT_AMOUNT]]+Table1[[#This Row],[Adj Total ADJUSTMENT_AMOUNT]]</f>
        <v>6211511.4600000009</v>
      </c>
      <c r="S6280" s="1">
        <f>-Table1[[#This Row],[Current Total CHARGE_AMOUNT]]+Table1[[#This Row],[Adj Total CHARGE_AMOUNT]]</f>
        <v>7938303.6600000001</v>
      </c>
      <c r="T6280" s="1">
        <f>+Table1[[#This Row],[Adj Total TOTAL_COST]]-Table1[[#This Row],[Current Total TOTAL_COST]]</f>
        <v>1147650.4805999999</v>
      </c>
      <c r="U6280" s="1">
        <f>+Table1[[#This Row],[Adj Total CONTRIBUTION_MARGIN]]-Table1[[#This Row],[Current Total CONTRIBUTION_MARGIN]]</f>
        <v>706791.06999999983</v>
      </c>
      <c r="V6280" s="1">
        <f>+Table1[[#This Row],[Adj Total OPERATING_MARGIN]]-Table1[[#This Row],[Current Total OPERATING_MARGIN]]</f>
        <v>359492.61999999988</v>
      </c>
    </row>
    <row r="6281" spans="1:22" x14ac:dyDescent="0.3">
      <c r="A6281" t="s">
        <v>31</v>
      </c>
      <c r="B6281">
        <v>2022</v>
      </c>
      <c r="C6281" t="s">
        <v>29</v>
      </c>
      <c r="D6281" t="s">
        <v>30</v>
      </c>
      <c r="E6281" s="2">
        <v>363</v>
      </c>
      <c r="F6281" s="1">
        <v>5052215.25</v>
      </c>
      <c r="G6281" s="1">
        <v>6118120.2300000004</v>
      </c>
      <c r="H6281" s="1">
        <v>1738686.8955999999</v>
      </c>
      <c r="I6281" s="1">
        <v>149592.56</v>
      </c>
      <c r="J6281" s="1">
        <v>-388813.14</v>
      </c>
      <c r="K6281" s="2">
        <v>49</v>
      </c>
      <c r="L6281" s="1">
        <v>144465.57</v>
      </c>
      <c r="M6281" s="1">
        <v>189972.31</v>
      </c>
      <c r="N6281" s="1">
        <v>88979.783800000005</v>
      </c>
      <c r="O6281" s="1">
        <v>3473.71</v>
      </c>
      <c r="P6281" s="1">
        <v>-27975.65</v>
      </c>
      <c r="Q6281" s="2">
        <f>-+Table1[[#This Row],[Current Record Count]]+Table1[[#This Row],[Adj Record Count]]</f>
        <v>-314</v>
      </c>
      <c r="R6281" s="1">
        <f>+-Table1[[#This Row],[Current Total ADJUSTMENT_AMOUNT]]+Table1[[#This Row],[Adj Total ADJUSTMENT_AMOUNT]]</f>
        <v>-4907749.68</v>
      </c>
      <c r="S6281" s="1">
        <f>-Table1[[#This Row],[Current Total CHARGE_AMOUNT]]+Table1[[#This Row],[Adj Total CHARGE_AMOUNT]]</f>
        <v>-5928147.9200000009</v>
      </c>
      <c r="T6281" s="1">
        <f>+Table1[[#This Row],[Adj Total TOTAL_COST]]-Table1[[#This Row],[Current Total TOTAL_COST]]</f>
        <v>-1649707.1117999998</v>
      </c>
      <c r="U6281" s="1">
        <f>+Table1[[#This Row],[Adj Total CONTRIBUTION_MARGIN]]-Table1[[#This Row],[Current Total CONTRIBUTION_MARGIN]]</f>
        <v>-146118.85</v>
      </c>
      <c r="V6281" s="1">
        <f>+Table1[[#This Row],[Adj Total OPERATING_MARGIN]]-Table1[[#This Row],[Current Total OPERATING_MARGIN]]</f>
        <v>360837.49</v>
      </c>
    </row>
    <row r="6282" spans="1:22" x14ac:dyDescent="0.3">
      <c r="A6282" t="s">
        <v>54</v>
      </c>
      <c r="B6282">
        <v>2022</v>
      </c>
      <c r="C6282" t="s">
        <v>20</v>
      </c>
      <c r="D6282" t="s">
        <v>102</v>
      </c>
      <c r="E6282" s="2">
        <v>7</v>
      </c>
      <c r="F6282" s="1">
        <v>13820.45</v>
      </c>
      <c r="G6282" s="1">
        <v>24059.040000000001</v>
      </c>
      <c r="H6282" s="1">
        <v>13508.7001</v>
      </c>
      <c r="I6282" s="1">
        <v>-1712.97</v>
      </c>
      <c r="J6282" s="1">
        <v>-3200.68</v>
      </c>
      <c r="K6282" s="2">
        <v>373</v>
      </c>
      <c r="L6282" s="1">
        <v>3645213.19</v>
      </c>
      <c r="M6282" s="1">
        <v>5208920.26</v>
      </c>
      <c r="N6282" s="1">
        <v>1472983.0704999999</v>
      </c>
      <c r="O6282" s="1">
        <v>544120.56000000006</v>
      </c>
      <c r="P6282" s="1">
        <v>368312.38</v>
      </c>
      <c r="Q6282" s="2">
        <f>-+Table1[[#This Row],[Current Record Count]]+Table1[[#This Row],[Adj Record Count]]</f>
        <v>366</v>
      </c>
      <c r="R6282" s="1">
        <f>+-Table1[[#This Row],[Current Total ADJUSTMENT_AMOUNT]]+Table1[[#This Row],[Adj Total ADJUSTMENT_AMOUNT]]</f>
        <v>3631392.7399999998</v>
      </c>
      <c r="S6282" s="1">
        <f>-Table1[[#This Row],[Current Total CHARGE_AMOUNT]]+Table1[[#This Row],[Adj Total CHARGE_AMOUNT]]</f>
        <v>5184861.22</v>
      </c>
      <c r="T6282" s="1">
        <f>+Table1[[#This Row],[Adj Total TOTAL_COST]]-Table1[[#This Row],[Current Total TOTAL_COST]]</f>
        <v>1459474.3703999999</v>
      </c>
      <c r="U6282" s="1">
        <f>+Table1[[#This Row],[Adj Total CONTRIBUTION_MARGIN]]-Table1[[#This Row],[Current Total CONTRIBUTION_MARGIN]]</f>
        <v>545833.53</v>
      </c>
      <c r="V6282" s="1">
        <f>+Table1[[#This Row],[Adj Total OPERATING_MARGIN]]-Table1[[#This Row],[Current Total OPERATING_MARGIN]]</f>
        <v>371513.06</v>
      </c>
    </row>
    <row r="6283" spans="1:22" x14ac:dyDescent="0.3">
      <c r="A6283" t="s">
        <v>25</v>
      </c>
      <c r="B6283">
        <v>2021</v>
      </c>
      <c r="C6283" t="s">
        <v>29</v>
      </c>
      <c r="D6283" t="s">
        <v>30</v>
      </c>
      <c r="E6283" s="2">
        <v>12996</v>
      </c>
      <c r="F6283" s="1">
        <v>20428842.399999999</v>
      </c>
      <c r="G6283" s="1">
        <v>25129353.670000002</v>
      </c>
      <c r="H6283" s="1">
        <v>2637867.6022000001</v>
      </c>
      <c r="I6283" s="1">
        <v>3788231.38</v>
      </c>
      <c r="J6283" s="1">
        <v>2939603.63</v>
      </c>
      <c r="K6283" s="2">
        <v>16046</v>
      </c>
      <c r="L6283" s="1">
        <v>29518648.449999999</v>
      </c>
      <c r="M6283" s="1">
        <v>36705176.810000002</v>
      </c>
      <c r="N6283" s="1">
        <v>5253557.4260999998</v>
      </c>
      <c r="O6283" s="1">
        <v>4968057.3</v>
      </c>
      <c r="P6283" s="1">
        <v>3311616.94</v>
      </c>
      <c r="Q6283" s="2">
        <f>-+Table1[[#This Row],[Current Record Count]]+Table1[[#This Row],[Adj Record Count]]</f>
        <v>3050</v>
      </c>
      <c r="R6283" s="1">
        <f>+-Table1[[#This Row],[Current Total ADJUSTMENT_AMOUNT]]+Table1[[#This Row],[Adj Total ADJUSTMENT_AMOUNT]]</f>
        <v>9089806.0500000007</v>
      </c>
      <c r="S6283" s="1">
        <f>-Table1[[#This Row],[Current Total CHARGE_AMOUNT]]+Table1[[#This Row],[Adj Total CHARGE_AMOUNT]]</f>
        <v>11575823.140000001</v>
      </c>
      <c r="T6283" s="1">
        <f>+Table1[[#This Row],[Adj Total TOTAL_COST]]-Table1[[#This Row],[Current Total TOTAL_COST]]</f>
        <v>2615689.8238999997</v>
      </c>
      <c r="U6283" s="1">
        <f>+Table1[[#This Row],[Adj Total CONTRIBUTION_MARGIN]]-Table1[[#This Row],[Current Total CONTRIBUTION_MARGIN]]</f>
        <v>1179825.92</v>
      </c>
      <c r="V6283" s="1">
        <f>+Table1[[#This Row],[Adj Total OPERATING_MARGIN]]-Table1[[#This Row],[Current Total OPERATING_MARGIN]]</f>
        <v>372013.31000000006</v>
      </c>
    </row>
    <row r="6284" spans="1:22" x14ac:dyDescent="0.3">
      <c r="A6284" t="s">
        <v>22</v>
      </c>
      <c r="B6284">
        <v>2021</v>
      </c>
      <c r="C6284" t="s">
        <v>29</v>
      </c>
      <c r="D6284" t="s">
        <v>30</v>
      </c>
      <c r="E6284" s="2">
        <v>46280</v>
      </c>
      <c r="F6284" s="1">
        <v>22859462.039999999</v>
      </c>
      <c r="G6284" s="1">
        <v>28977889.489999998</v>
      </c>
      <c r="H6284" s="1">
        <v>18774708.936700001</v>
      </c>
      <c r="I6284" s="1">
        <v>693330.36</v>
      </c>
      <c r="J6284" s="1">
        <v>-6596271.7699999996</v>
      </c>
      <c r="K6284" s="2">
        <v>45255</v>
      </c>
      <c r="L6284" s="1">
        <v>18144000.850000001</v>
      </c>
      <c r="M6284" s="1">
        <v>23302472.550000001</v>
      </c>
      <c r="N6284" s="1">
        <v>17172965.250599999</v>
      </c>
      <c r="O6284" s="1">
        <v>495483.5</v>
      </c>
      <c r="P6284" s="1">
        <v>-6223907.8499999996</v>
      </c>
      <c r="Q6284" s="2">
        <f>-+Table1[[#This Row],[Current Record Count]]+Table1[[#This Row],[Adj Record Count]]</f>
        <v>-1025</v>
      </c>
      <c r="R6284" s="1">
        <f>+-Table1[[#This Row],[Current Total ADJUSTMENT_AMOUNT]]+Table1[[#This Row],[Adj Total ADJUSTMENT_AMOUNT]]</f>
        <v>-4715461.1899999976</v>
      </c>
      <c r="S6284" s="1">
        <f>-Table1[[#This Row],[Current Total CHARGE_AMOUNT]]+Table1[[#This Row],[Adj Total CHARGE_AMOUNT]]</f>
        <v>-5675416.9399999976</v>
      </c>
      <c r="T6284" s="1">
        <f>+Table1[[#This Row],[Adj Total TOTAL_COST]]-Table1[[#This Row],[Current Total TOTAL_COST]]</f>
        <v>-1601743.6861000024</v>
      </c>
      <c r="U6284" s="1">
        <f>+Table1[[#This Row],[Adj Total CONTRIBUTION_MARGIN]]-Table1[[#This Row],[Current Total CONTRIBUTION_MARGIN]]</f>
        <v>-197846.86</v>
      </c>
      <c r="V6284" s="1">
        <f>+Table1[[#This Row],[Adj Total OPERATING_MARGIN]]-Table1[[#This Row],[Current Total OPERATING_MARGIN]]</f>
        <v>372363.91999999993</v>
      </c>
    </row>
    <row r="6285" spans="1:22" x14ac:dyDescent="0.3">
      <c r="A6285" t="s">
        <v>25</v>
      </c>
      <c r="B6285">
        <v>2024</v>
      </c>
      <c r="C6285" t="s">
        <v>17</v>
      </c>
      <c r="D6285" t="s">
        <v>59</v>
      </c>
      <c r="E6285" s="2">
        <v>169</v>
      </c>
      <c r="F6285" s="1">
        <v>811565.95</v>
      </c>
      <c r="G6285" s="1">
        <v>1023404.04</v>
      </c>
      <c r="H6285" s="1">
        <v>82275.015700000004</v>
      </c>
      <c r="I6285" s="1">
        <v>176082.58</v>
      </c>
      <c r="J6285" s="1">
        <v>150398.31</v>
      </c>
      <c r="K6285" s="2">
        <v>566</v>
      </c>
      <c r="L6285" s="1">
        <v>2687590.32</v>
      </c>
      <c r="M6285" s="1">
        <v>3582398.17</v>
      </c>
      <c r="N6285" s="1">
        <v>434197.99829999998</v>
      </c>
      <c r="O6285" s="1">
        <v>639025.41</v>
      </c>
      <c r="P6285" s="1">
        <v>523018.47</v>
      </c>
      <c r="Q6285" s="2">
        <f>-+Table1[[#This Row],[Current Record Count]]+Table1[[#This Row],[Adj Record Count]]</f>
        <v>397</v>
      </c>
      <c r="R6285" s="1">
        <f>+-Table1[[#This Row],[Current Total ADJUSTMENT_AMOUNT]]+Table1[[#This Row],[Adj Total ADJUSTMENT_AMOUNT]]</f>
        <v>1876024.3699999999</v>
      </c>
      <c r="S6285" s="1">
        <f>-Table1[[#This Row],[Current Total CHARGE_AMOUNT]]+Table1[[#This Row],[Adj Total CHARGE_AMOUNT]]</f>
        <v>2558994.13</v>
      </c>
      <c r="T6285" s="1">
        <f>+Table1[[#This Row],[Adj Total TOTAL_COST]]-Table1[[#This Row],[Current Total TOTAL_COST]]</f>
        <v>351922.98259999999</v>
      </c>
      <c r="U6285" s="1">
        <f>+Table1[[#This Row],[Adj Total CONTRIBUTION_MARGIN]]-Table1[[#This Row],[Current Total CONTRIBUTION_MARGIN]]</f>
        <v>462942.83000000007</v>
      </c>
      <c r="V6285" s="1">
        <f>+Table1[[#This Row],[Adj Total OPERATING_MARGIN]]-Table1[[#This Row],[Current Total OPERATING_MARGIN]]</f>
        <v>372620.16</v>
      </c>
    </row>
    <row r="6286" spans="1:22" x14ac:dyDescent="0.3">
      <c r="A6286" t="s">
        <v>16</v>
      </c>
      <c r="B6286">
        <v>2020</v>
      </c>
      <c r="C6286" t="s">
        <v>29</v>
      </c>
      <c r="D6286" t="s">
        <v>87</v>
      </c>
      <c r="E6286" s="2">
        <v>2829</v>
      </c>
      <c r="F6286" s="1">
        <v>2773076.4</v>
      </c>
      <c r="G6286" s="1">
        <v>4473133.33</v>
      </c>
      <c r="H6286" s="1">
        <v>1486467.9731000001</v>
      </c>
      <c r="I6286" s="1">
        <v>659921.89</v>
      </c>
      <c r="J6286" s="1">
        <v>202511.69</v>
      </c>
      <c r="K6286" s="2">
        <v>2482</v>
      </c>
      <c r="L6286" s="1">
        <v>862785.75</v>
      </c>
      <c r="M6286" s="1">
        <v>1667376.25</v>
      </c>
      <c r="N6286" s="1">
        <v>225155.34</v>
      </c>
      <c r="O6286" s="1">
        <v>639164.55000000005</v>
      </c>
      <c r="P6286" s="1">
        <v>577418.81999999995</v>
      </c>
      <c r="Q6286" s="2">
        <f>-+Table1[[#This Row],[Current Record Count]]+Table1[[#This Row],[Adj Record Count]]</f>
        <v>-347</v>
      </c>
      <c r="R6286" s="1">
        <f>+-Table1[[#This Row],[Current Total ADJUSTMENT_AMOUNT]]+Table1[[#This Row],[Adj Total ADJUSTMENT_AMOUNT]]</f>
        <v>-1910290.65</v>
      </c>
      <c r="S6286" s="1">
        <f>-Table1[[#This Row],[Current Total CHARGE_AMOUNT]]+Table1[[#This Row],[Adj Total CHARGE_AMOUNT]]</f>
        <v>-2805757.08</v>
      </c>
      <c r="T6286" s="1">
        <f>+Table1[[#This Row],[Adj Total TOTAL_COST]]-Table1[[#This Row],[Current Total TOTAL_COST]]</f>
        <v>-1261312.6331</v>
      </c>
      <c r="U6286" s="1">
        <f>+Table1[[#This Row],[Adj Total CONTRIBUTION_MARGIN]]-Table1[[#This Row],[Current Total CONTRIBUTION_MARGIN]]</f>
        <v>-20757.339999999967</v>
      </c>
      <c r="V6286" s="1">
        <f>+Table1[[#This Row],[Adj Total OPERATING_MARGIN]]-Table1[[#This Row],[Current Total OPERATING_MARGIN]]</f>
        <v>374907.12999999995</v>
      </c>
    </row>
    <row r="6287" spans="1:22" x14ac:dyDescent="0.3">
      <c r="A6287" t="s">
        <v>39</v>
      </c>
      <c r="B6287">
        <v>2021</v>
      </c>
      <c r="C6287" t="s">
        <v>47</v>
      </c>
      <c r="D6287" t="s">
        <v>63</v>
      </c>
      <c r="E6287" s="2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2">
        <v>976</v>
      </c>
      <c r="L6287" s="1">
        <v>5520022.7400000002</v>
      </c>
      <c r="M6287" s="1">
        <v>6716166.2000000002</v>
      </c>
      <c r="N6287" s="1">
        <v>1130980.1864</v>
      </c>
      <c r="O6287" s="1">
        <v>765431.84</v>
      </c>
      <c r="P6287" s="1">
        <v>377355.67</v>
      </c>
      <c r="Q6287" s="2">
        <f>-+Table1[[#This Row],[Current Record Count]]+Table1[[#This Row],[Adj Record Count]]</f>
        <v>976</v>
      </c>
      <c r="R6287" s="1">
        <f>+-Table1[[#This Row],[Current Total ADJUSTMENT_AMOUNT]]+Table1[[#This Row],[Adj Total ADJUSTMENT_AMOUNT]]</f>
        <v>5520022.7400000002</v>
      </c>
      <c r="S6287" s="1">
        <f>-Table1[[#This Row],[Current Total CHARGE_AMOUNT]]+Table1[[#This Row],[Adj Total CHARGE_AMOUNT]]</f>
        <v>6716166.2000000002</v>
      </c>
      <c r="T6287" s="1">
        <f>+Table1[[#This Row],[Adj Total TOTAL_COST]]-Table1[[#This Row],[Current Total TOTAL_COST]]</f>
        <v>1130980.1864</v>
      </c>
      <c r="U6287" s="1">
        <f>+Table1[[#This Row],[Adj Total CONTRIBUTION_MARGIN]]-Table1[[#This Row],[Current Total CONTRIBUTION_MARGIN]]</f>
        <v>765431.84</v>
      </c>
      <c r="V6287" s="1">
        <f>+Table1[[#This Row],[Adj Total OPERATING_MARGIN]]-Table1[[#This Row],[Current Total OPERATING_MARGIN]]</f>
        <v>377355.67</v>
      </c>
    </row>
    <row r="6288" spans="1:22" x14ac:dyDescent="0.3">
      <c r="A6288" t="s">
        <v>16</v>
      </c>
      <c r="B6288">
        <v>2020</v>
      </c>
      <c r="C6288" t="s">
        <v>46</v>
      </c>
      <c r="D6288" t="s">
        <v>46</v>
      </c>
      <c r="E6288" s="2">
        <v>280</v>
      </c>
      <c r="F6288" s="1">
        <v>1724859.13</v>
      </c>
      <c r="G6288" s="1">
        <v>2543767.25</v>
      </c>
      <c r="H6288" s="1">
        <v>1180382.5374</v>
      </c>
      <c r="I6288" s="1">
        <v>-135739.10999999999</v>
      </c>
      <c r="J6288" s="1">
        <v>-374112.13</v>
      </c>
      <c r="K6288" s="2">
        <v>117</v>
      </c>
      <c r="L6288" s="1">
        <v>82821.62</v>
      </c>
      <c r="M6288" s="1">
        <v>135834.5</v>
      </c>
      <c r="N6288" s="1">
        <v>46782.057999999997</v>
      </c>
      <c r="O6288" s="1">
        <v>12550.52</v>
      </c>
      <c r="P6288" s="1">
        <v>5251.23</v>
      </c>
      <c r="Q6288" s="2">
        <f>-+Table1[[#This Row],[Current Record Count]]+Table1[[#This Row],[Adj Record Count]]</f>
        <v>-163</v>
      </c>
      <c r="R6288" s="1">
        <f>+-Table1[[#This Row],[Current Total ADJUSTMENT_AMOUNT]]+Table1[[#This Row],[Adj Total ADJUSTMENT_AMOUNT]]</f>
        <v>-1642037.5099999998</v>
      </c>
      <c r="S6288" s="1">
        <f>-Table1[[#This Row],[Current Total CHARGE_AMOUNT]]+Table1[[#This Row],[Adj Total CHARGE_AMOUNT]]</f>
        <v>-2407932.75</v>
      </c>
      <c r="T6288" s="1">
        <f>+Table1[[#This Row],[Adj Total TOTAL_COST]]-Table1[[#This Row],[Current Total TOTAL_COST]]</f>
        <v>-1133600.4794000001</v>
      </c>
      <c r="U6288" s="1">
        <f>+Table1[[#This Row],[Adj Total CONTRIBUTION_MARGIN]]-Table1[[#This Row],[Current Total CONTRIBUTION_MARGIN]]</f>
        <v>148289.62999999998</v>
      </c>
      <c r="V6288" s="1">
        <f>+Table1[[#This Row],[Adj Total OPERATING_MARGIN]]-Table1[[#This Row],[Current Total OPERATING_MARGIN]]</f>
        <v>379363.36</v>
      </c>
    </row>
    <row r="6289" spans="1:22" x14ac:dyDescent="0.3">
      <c r="A6289" t="s">
        <v>25</v>
      </c>
      <c r="B6289">
        <v>2021</v>
      </c>
      <c r="C6289" t="s">
        <v>46</v>
      </c>
      <c r="D6289" t="s">
        <v>46</v>
      </c>
      <c r="E6289" s="2">
        <v>1454</v>
      </c>
      <c r="F6289" s="1">
        <v>9086228.3800000008</v>
      </c>
      <c r="G6289" s="1">
        <v>11798021.98</v>
      </c>
      <c r="H6289" s="1">
        <v>1016079.8998</v>
      </c>
      <c r="I6289" s="1">
        <v>2250091.87</v>
      </c>
      <c r="J6289" s="1">
        <v>1992314.16</v>
      </c>
      <c r="K6289" s="2">
        <v>1850</v>
      </c>
      <c r="L6289" s="1">
        <v>11407210.17</v>
      </c>
      <c r="M6289" s="1">
        <v>14956102.27</v>
      </c>
      <c r="N6289" s="1">
        <v>1591570.6353</v>
      </c>
      <c r="O6289" s="1">
        <v>2789043.86</v>
      </c>
      <c r="P6289" s="1">
        <v>2372617.89</v>
      </c>
      <c r="Q6289" s="2">
        <f>-+Table1[[#This Row],[Current Record Count]]+Table1[[#This Row],[Adj Record Count]]</f>
        <v>396</v>
      </c>
      <c r="R6289" s="1">
        <f>+-Table1[[#This Row],[Current Total ADJUSTMENT_AMOUNT]]+Table1[[#This Row],[Adj Total ADJUSTMENT_AMOUNT]]</f>
        <v>2320981.7899999991</v>
      </c>
      <c r="S6289" s="1">
        <f>-Table1[[#This Row],[Current Total CHARGE_AMOUNT]]+Table1[[#This Row],[Adj Total CHARGE_AMOUNT]]</f>
        <v>3158080.2899999991</v>
      </c>
      <c r="T6289" s="1">
        <f>+Table1[[#This Row],[Adj Total TOTAL_COST]]-Table1[[#This Row],[Current Total TOTAL_COST]]</f>
        <v>575490.73549999995</v>
      </c>
      <c r="U6289" s="1">
        <f>+Table1[[#This Row],[Adj Total CONTRIBUTION_MARGIN]]-Table1[[#This Row],[Current Total CONTRIBUTION_MARGIN]]</f>
        <v>538951.98999999976</v>
      </c>
      <c r="V6289" s="1">
        <f>+Table1[[#This Row],[Adj Total OPERATING_MARGIN]]-Table1[[#This Row],[Current Total OPERATING_MARGIN]]</f>
        <v>380303.73000000021</v>
      </c>
    </row>
    <row r="6290" spans="1:22" x14ac:dyDescent="0.3">
      <c r="A6290" t="s">
        <v>25</v>
      </c>
      <c r="B6290">
        <v>2024</v>
      </c>
      <c r="C6290" t="s">
        <v>17</v>
      </c>
      <c r="D6290" t="s">
        <v>85</v>
      </c>
      <c r="E6290" s="2">
        <v>1348</v>
      </c>
      <c r="F6290" s="1">
        <v>4800101.46</v>
      </c>
      <c r="G6290" s="1">
        <v>5978244.8899999997</v>
      </c>
      <c r="H6290" s="1">
        <v>461874.08130000002</v>
      </c>
      <c r="I6290" s="1">
        <v>1066580.73</v>
      </c>
      <c r="J6290" s="1">
        <v>917611.1</v>
      </c>
      <c r="K6290" s="2">
        <v>1929</v>
      </c>
      <c r="L6290" s="1">
        <v>7198539.0300000003</v>
      </c>
      <c r="M6290" s="1">
        <v>9088988.3800000008</v>
      </c>
      <c r="N6290" s="1">
        <v>870558.86289999995</v>
      </c>
      <c r="O6290" s="1">
        <v>1586887.34</v>
      </c>
      <c r="P6290" s="1">
        <v>1302282.18</v>
      </c>
      <c r="Q6290" s="2">
        <f>-+Table1[[#This Row],[Current Record Count]]+Table1[[#This Row],[Adj Record Count]]</f>
        <v>581</v>
      </c>
      <c r="R6290" s="1">
        <f>+-Table1[[#This Row],[Current Total ADJUSTMENT_AMOUNT]]+Table1[[#This Row],[Adj Total ADJUSTMENT_AMOUNT]]</f>
        <v>2398437.5700000003</v>
      </c>
      <c r="S6290" s="1">
        <f>-Table1[[#This Row],[Current Total CHARGE_AMOUNT]]+Table1[[#This Row],[Adj Total CHARGE_AMOUNT]]</f>
        <v>3110743.4900000012</v>
      </c>
      <c r="T6290" s="1">
        <f>+Table1[[#This Row],[Adj Total TOTAL_COST]]-Table1[[#This Row],[Current Total TOTAL_COST]]</f>
        <v>408684.78159999993</v>
      </c>
      <c r="U6290" s="1">
        <f>+Table1[[#This Row],[Adj Total CONTRIBUTION_MARGIN]]-Table1[[#This Row],[Current Total CONTRIBUTION_MARGIN]]</f>
        <v>520306.6100000001</v>
      </c>
      <c r="V6290" s="1">
        <f>+Table1[[#This Row],[Adj Total OPERATING_MARGIN]]-Table1[[#This Row],[Current Total OPERATING_MARGIN]]</f>
        <v>384671.07999999996</v>
      </c>
    </row>
    <row r="6291" spans="1:22" x14ac:dyDescent="0.3">
      <c r="A6291" t="s">
        <v>33</v>
      </c>
      <c r="B6291">
        <v>2023</v>
      </c>
      <c r="C6291" t="s">
        <v>29</v>
      </c>
      <c r="D6291" t="s">
        <v>43</v>
      </c>
      <c r="E6291" s="2">
        <v>206</v>
      </c>
      <c r="F6291" s="1">
        <v>1781435.3</v>
      </c>
      <c r="G6291" s="1">
        <v>2259876.58</v>
      </c>
      <c r="H6291" s="1">
        <v>996789.91870000004</v>
      </c>
      <c r="I6291" s="1">
        <v>-31211.79</v>
      </c>
      <c r="J6291" s="1">
        <v>-386786.33</v>
      </c>
      <c r="K6291" s="2">
        <v>8</v>
      </c>
      <c r="L6291" s="1">
        <v>3097.58</v>
      </c>
      <c r="M6291" s="1">
        <v>6622.85</v>
      </c>
      <c r="N6291" s="1">
        <v>3562.3788</v>
      </c>
      <c r="O6291" s="1">
        <v>-690.28</v>
      </c>
      <c r="P6291" s="1">
        <v>-1067.46</v>
      </c>
      <c r="Q6291" s="2">
        <f>-+Table1[[#This Row],[Current Record Count]]+Table1[[#This Row],[Adj Record Count]]</f>
        <v>-198</v>
      </c>
      <c r="R6291" s="1">
        <f>+-Table1[[#This Row],[Current Total ADJUSTMENT_AMOUNT]]+Table1[[#This Row],[Adj Total ADJUSTMENT_AMOUNT]]</f>
        <v>-1778337.72</v>
      </c>
      <c r="S6291" s="1">
        <f>-Table1[[#This Row],[Current Total CHARGE_AMOUNT]]+Table1[[#This Row],[Adj Total CHARGE_AMOUNT]]</f>
        <v>-2253253.73</v>
      </c>
      <c r="T6291" s="1">
        <f>+Table1[[#This Row],[Adj Total TOTAL_COST]]-Table1[[#This Row],[Current Total TOTAL_COST]]</f>
        <v>-993227.53990000009</v>
      </c>
      <c r="U6291" s="1">
        <f>+Table1[[#This Row],[Adj Total CONTRIBUTION_MARGIN]]-Table1[[#This Row],[Current Total CONTRIBUTION_MARGIN]]</f>
        <v>30521.510000000002</v>
      </c>
      <c r="V6291" s="1">
        <f>+Table1[[#This Row],[Adj Total OPERATING_MARGIN]]-Table1[[#This Row],[Current Total OPERATING_MARGIN]]</f>
        <v>385718.87</v>
      </c>
    </row>
    <row r="6292" spans="1:22" x14ac:dyDescent="0.3">
      <c r="A6292" t="s">
        <v>39</v>
      </c>
      <c r="B6292">
        <v>2025</v>
      </c>
      <c r="C6292" t="s">
        <v>17</v>
      </c>
      <c r="D6292" t="s">
        <v>45</v>
      </c>
      <c r="E6292" s="2">
        <v>8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2">
        <v>168</v>
      </c>
      <c r="L6292" s="1">
        <v>2705925.21</v>
      </c>
      <c r="M6292" s="1">
        <v>4160904.95</v>
      </c>
      <c r="N6292" s="1">
        <v>706620.57720000006</v>
      </c>
      <c r="O6292" s="1">
        <v>619658.06999999995</v>
      </c>
      <c r="P6292" s="1">
        <v>386384</v>
      </c>
      <c r="Q6292" s="2">
        <f>-+Table1[[#This Row],[Current Record Count]]+Table1[[#This Row],[Adj Record Count]]</f>
        <v>160</v>
      </c>
      <c r="R6292" s="1">
        <f>+-Table1[[#This Row],[Current Total ADJUSTMENT_AMOUNT]]+Table1[[#This Row],[Adj Total ADJUSTMENT_AMOUNT]]</f>
        <v>2705925.21</v>
      </c>
      <c r="S6292" s="1">
        <f>-Table1[[#This Row],[Current Total CHARGE_AMOUNT]]+Table1[[#This Row],[Adj Total CHARGE_AMOUNT]]</f>
        <v>4160904.95</v>
      </c>
      <c r="T6292" s="1">
        <f>+Table1[[#This Row],[Adj Total TOTAL_COST]]-Table1[[#This Row],[Current Total TOTAL_COST]]</f>
        <v>706620.57720000006</v>
      </c>
      <c r="U6292" s="1">
        <f>+Table1[[#This Row],[Adj Total CONTRIBUTION_MARGIN]]-Table1[[#This Row],[Current Total CONTRIBUTION_MARGIN]]</f>
        <v>619658.06999999995</v>
      </c>
      <c r="V6292" s="1">
        <f>+Table1[[#This Row],[Adj Total OPERATING_MARGIN]]-Table1[[#This Row],[Current Total OPERATING_MARGIN]]</f>
        <v>386384</v>
      </c>
    </row>
    <row r="6293" spans="1:22" x14ac:dyDescent="0.3">
      <c r="A6293" t="s">
        <v>31</v>
      </c>
      <c r="B6293">
        <v>2025</v>
      </c>
      <c r="C6293" t="s">
        <v>20</v>
      </c>
      <c r="D6293" t="s">
        <v>93</v>
      </c>
      <c r="E6293" s="2">
        <v>48</v>
      </c>
      <c r="F6293" s="1">
        <v>598741.25</v>
      </c>
      <c r="G6293" s="1">
        <v>679059.84</v>
      </c>
      <c r="H6293" s="1">
        <v>426497.13589999999</v>
      </c>
      <c r="I6293" s="1">
        <v>-172119.53</v>
      </c>
      <c r="J6293" s="1">
        <v>-391633.67</v>
      </c>
      <c r="K6293" s="2">
        <v>5</v>
      </c>
      <c r="L6293" s="1">
        <v>16365.14</v>
      </c>
      <c r="M6293" s="1">
        <v>21004.53</v>
      </c>
      <c r="N6293" s="1">
        <v>5051.4135999999999</v>
      </c>
      <c r="O6293" s="1">
        <v>1261.1300000000001</v>
      </c>
      <c r="P6293" s="1">
        <v>-429.79</v>
      </c>
      <c r="Q6293" s="2">
        <f>-+Table1[[#This Row],[Current Record Count]]+Table1[[#This Row],[Adj Record Count]]</f>
        <v>-43</v>
      </c>
      <c r="R6293" s="1">
        <f>+-Table1[[#This Row],[Current Total ADJUSTMENT_AMOUNT]]+Table1[[#This Row],[Adj Total ADJUSTMENT_AMOUNT]]</f>
        <v>-582376.11</v>
      </c>
      <c r="S6293" s="1">
        <f>-Table1[[#This Row],[Current Total CHARGE_AMOUNT]]+Table1[[#This Row],[Adj Total CHARGE_AMOUNT]]</f>
        <v>-658055.30999999994</v>
      </c>
      <c r="T6293" s="1">
        <f>+Table1[[#This Row],[Adj Total TOTAL_COST]]-Table1[[#This Row],[Current Total TOTAL_COST]]</f>
        <v>-421445.72230000002</v>
      </c>
      <c r="U6293" s="1">
        <f>+Table1[[#This Row],[Adj Total CONTRIBUTION_MARGIN]]-Table1[[#This Row],[Current Total CONTRIBUTION_MARGIN]]</f>
        <v>173380.66</v>
      </c>
      <c r="V6293" s="1">
        <f>+Table1[[#This Row],[Adj Total OPERATING_MARGIN]]-Table1[[#This Row],[Current Total OPERATING_MARGIN]]</f>
        <v>391203.88</v>
      </c>
    </row>
    <row r="6294" spans="1:22" x14ac:dyDescent="0.3">
      <c r="A6294" t="s">
        <v>25</v>
      </c>
      <c r="B6294">
        <v>2022</v>
      </c>
      <c r="C6294" t="s">
        <v>46</v>
      </c>
      <c r="D6294" t="s">
        <v>46</v>
      </c>
      <c r="E6294" s="2">
        <v>1785</v>
      </c>
      <c r="F6294" s="1">
        <v>12035714.82</v>
      </c>
      <c r="G6294" s="1">
        <v>15080521.77</v>
      </c>
      <c r="H6294" s="1">
        <v>1163346.6813000001</v>
      </c>
      <c r="I6294" s="1">
        <v>2523333.1800000002</v>
      </c>
      <c r="J6294" s="1">
        <v>2196376.46</v>
      </c>
      <c r="K6294" s="2">
        <v>2174</v>
      </c>
      <c r="L6294" s="1">
        <v>14922293.75</v>
      </c>
      <c r="M6294" s="1">
        <v>19204325.989999998</v>
      </c>
      <c r="N6294" s="1">
        <v>2048023.5623999999</v>
      </c>
      <c r="O6294" s="1">
        <v>3112415.19</v>
      </c>
      <c r="P6294" s="1">
        <v>2590855.2400000002</v>
      </c>
      <c r="Q6294" s="2">
        <f>-+Table1[[#This Row],[Current Record Count]]+Table1[[#This Row],[Adj Record Count]]</f>
        <v>389</v>
      </c>
      <c r="R6294" s="1">
        <f>+-Table1[[#This Row],[Current Total ADJUSTMENT_AMOUNT]]+Table1[[#This Row],[Adj Total ADJUSTMENT_AMOUNT]]</f>
        <v>2886578.9299999997</v>
      </c>
      <c r="S6294" s="1">
        <f>-Table1[[#This Row],[Current Total CHARGE_AMOUNT]]+Table1[[#This Row],[Adj Total CHARGE_AMOUNT]]</f>
        <v>4123804.2199999988</v>
      </c>
      <c r="T6294" s="1">
        <f>+Table1[[#This Row],[Adj Total TOTAL_COST]]-Table1[[#This Row],[Current Total TOTAL_COST]]</f>
        <v>884676.88109999988</v>
      </c>
      <c r="U6294" s="1">
        <f>+Table1[[#This Row],[Adj Total CONTRIBUTION_MARGIN]]-Table1[[#This Row],[Current Total CONTRIBUTION_MARGIN]]</f>
        <v>589082.00999999978</v>
      </c>
      <c r="V6294" s="1">
        <f>+Table1[[#This Row],[Adj Total OPERATING_MARGIN]]-Table1[[#This Row],[Current Total OPERATING_MARGIN]]</f>
        <v>394478.78000000026</v>
      </c>
    </row>
    <row r="6295" spans="1:22" x14ac:dyDescent="0.3">
      <c r="A6295" t="s">
        <v>16</v>
      </c>
      <c r="B6295">
        <v>2022</v>
      </c>
      <c r="C6295" t="s">
        <v>46</v>
      </c>
      <c r="D6295" t="s">
        <v>46</v>
      </c>
      <c r="E6295" s="2">
        <v>1673</v>
      </c>
      <c r="F6295" s="1">
        <v>5520514.3300000001</v>
      </c>
      <c r="G6295" s="1">
        <v>7611038.5199999996</v>
      </c>
      <c r="H6295" s="1">
        <v>2763391.9131999998</v>
      </c>
      <c r="I6295" s="1">
        <v>58927.91</v>
      </c>
      <c r="J6295" s="1">
        <v>-310446.33</v>
      </c>
      <c r="K6295" s="2">
        <v>1323</v>
      </c>
      <c r="L6295" s="1">
        <v>657888.48</v>
      </c>
      <c r="M6295" s="1">
        <v>854784.96</v>
      </c>
      <c r="N6295" s="1">
        <v>147145.78289999999</v>
      </c>
      <c r="O6295" s="1">
        <v>118081.11</v>
      </c>
      <c r="P6295" s="1">
        <v>85998.24</v>
      </c>
      <c r="Q6295" s="2">
        <f>-+Table1[[#This Row],[Current Record Count]]+Table1[[#This Row],[Adj Record Count]]</f>
        <v>-350</v>
      </c>
      <c r="R6295" s="1">
        <f>+-Table1[[#This Row],[Current Total ADJUSTMENT_AMOUNT]]+Table1[[#This Row],[Adj Total ADJUSTMENT_AMOUNT]]</f>
        <v>-4862625.8499999996</v>
      </c>
      <c r="S6295" s="1">
        <f>-Table1[[#This Row],[Current Total CHARGE_AMOUNT]]+Table1[[#This Row],[Adj Total CHARGE_AMOUNT]]</f>
        <v>-6756253.5599999996</v>
      </c>
      <c r="T6295" s="1">
        <f>+Table1[[#This Row],[Adj Total TOTAL_COST]]-Table1[[#This Row],[Current Total TOTAL_COST]]</f>
        <v>-2616246.1302999998</v>
      </c>
      <c r="U6295" s="1">
        <f>+Table1[[#This Row],[Adj Total CONTRIBUTION_MARGIN]]-Table1[[#This Row],[Current Total CONTRIBUTION_MARGIN]]</f>
        <v>59153.2</v>
      </c>
      <c r="V6295" s="1">
        <f>+Table1[[#This Row],[Adj Total OPERATING_MARGIN]]-Table1[[#This Row],[Current Total OPERATING_MARGIN]]</f>
        <v>396444.57</v>
      </c>
    </row>
    <row r="6296" spans="1:22" x14ac:dyDescent="0.3">
      <c r="A6296" t="s">
        <v>54</v>
      </c>
      <c r="B6296">
        <v>2021</v>
      </c>
      <c r="C6296" t="s">
        <v>34</v>
      </c>
      <c r="D6296" t="s">
        <v>34</v>
      </c>
      <c r="E6296" s="2">
        <v>7</v>
      </c>
      <c r="F6296" s="1">
        <v>10454.67</v>
      </c>
      <c r="G6296" s="1">
        <v>15424.13</v>
      </c>
      <c r="H6296" s="1">
        <v>3173.2257</v>
      </c>
      <c r="I6296" s="1">
        <v>3227.9</v>
      </c>
      <c r="J6296" s="1">
        <v>2347.7199999999998</v>
      </c>
      <c r="K6296" s="2">
        <v>474</v>
      </c>
      <c r="L6296" s="1">
        <v>2177212.2799999998</v>
      </c>
      <c r="M6296" s="1">
        <v>2811351.34</v>
      </c>
      <c r="N6296" s="1">
        <v>361222.14649999997</v>
      </c>
      <c r="O6296" s="1">
        <v>510685.58</v>
      </c>
      <c r="P6296" s="1">
        <v>402783.09</v>
      </c>
      <c r="Q6296" s="2">
        <f>-+Table1[[#This Row],[Current Record Count]]+Table1[[#This Row],[Adj Record Count]]</f>
        <v>467</v>
      </c>
      <c r="R6296" s="1">
        <f>+-Table1[[#This Row],[Current Total ADJUSTMENT_AMOUNT]]+Table1[[#This Row],[Adj Total ADJUSTMENT_AMOUNT]]</f>
        <v>2166757.61</v>
      </c>
      <c r="S6296" s="1">
        <f>-Table1[[#This Row],[Current Total CHARGE_AMOUNT]]+Table1[[#This Row],[Adj Total CHARGE_AMOUNT]]</f>
        <v>2795927.21</v>
      </c>
      <c r="T6296" s="1">
        <f>+Table1[[#This Row],[Adj Total TOTAL_COST]]-Table1[[#This Row],[Current Total TOTAL_COST]]</f>
        <v>358048.92079999996</v>
      </c>
      <c r="U6296" s="1">
        <f>+Table1[[#This Row],[Adj Total CONTRIBUTION_MARGIN]]-Table1[[#This Row],[Current Total CONTRIBUTION_MARGIN]]</f>
        <v>507457.68</v>
      </c>
      <c r="V6296" s="1">
        <f>+Table1[[#This Row],[Adj Total OPERATING_MARGIN]]-Table1[[#This Row],[Current Total OPERATING_MARGIN]]</f>
        <v>400435.37000000005</v>
      </c>
    </row>
    <row r="6297" spans="1:22" x14ac:dyDescent="0.3">
      <c r="A6297" t="s">
        <v>16</v>
      </c>
      <c r="B6297">
        <v>2024</v>
      </c>
      <c r="C6297" t="s">
        <v>46</v>
      </c>
      <c r="D6297" t="s">
        <v>46</v>
      </c>
      <c r="E6297" s="2">
        <v>2062</v>
      </c>
      <c r="F6297" s="1">
        <v>6450246.8399999999</v>
      </c>
      <c r="G6297" s="1">
        <v>9370464.0700000003</v>
      </c>
      <c r="H6297" s="1">
        <v>3579602.1258999999</v>
      </c>
      <c r="I6297" s="1">
        <v>186542.45</v>
      </c>
      <c r="J6297" s="1">
        <v>-284385.36</v>
      </c>
      <c r="K6297" s="2">
        <v>1716</v>
      </c>
      <c r="L6297" s="1">
        <v>1027711.65</v>
      </c>
      <c r="M6297" s="1">
        <v>1334992.95</v>
      </c>
      <c r="N6297" s="1">
        <v>241529.30350000001</v>
      </c>
      <c r="O6297" s="1">
        <v>177112.27</v>
      </c>
      <c r="P6297" s="1">
        <v>119936.76</v>
      </c>
      <c r="Q6297" s="2">
        <f>-+Table1[[#This Row],[Current Record Count]]+Table1[[#This Row],[Adj Record Count]]</f>
        <v>-346</v>
      </c>
      <c r="R6297" s="1">
        <f>+-Table1[[#This Row],[Current Total ADJUSTMENT_AMOUNT]]+Table1[[#This Row],[Adj Total ADJUSTMENT_AMOUNT]]</f>
        <v>-5422535.1899999995</v>
      </c>
      <c r="S6297" s="1">
        <f>-Table1[[#This Row],[Current Total CHARGE_AMOUNT]]+Table1[[#This Row],[Adj Total CHARGE_AMOUNT]]</f>
        <v>-8035471.1200000001</v>
      </c>
      <c r="T6297" s="1">
        <f>+Table1[[#This Row],[Adj Total TOTAL_COST]]-Table1[[#This Row],[Current Total TOTAL_COST]]</f>
        <v>-3338072.8223999999</v>
      </c>
      <c r="U6297" s="1">
        <f>+Table1[[#This Row],[Adj Total CONTRIBUTION_MARGIN]]-Table1[[#This Row],[Current Total CONTRIBUTION_MARGIN]]</f>
        <v>-9430.1800000000221</v>
      </c>
      <c r="V6297" s="1">
        <f>+Table1[[#This Row],[Adj Total OPERATING_MARGIN]]-Table1[[#This Row],[Current Total OPERATING_MARGIN]]</f>
        <v>404322.12</v>
      </c>
    </row>
    <row r="6298" spans="1:22" x14ac:dyDescent="0.3">
      <c r="A6298" t="s">
        <v>39</v>
      </c>
      <c r="B6298">
        <v>2024</v>
      </c>
      <c r="C6298" t="s">
        <v>47</v>
      </c>
      <c r="D6298" t="s">
        <v>63</v>
      </c>
      <c r="E6298" s="2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2">
        <v>823</v>
      </c>
      <c r="L6298" s="1">
        <v>6285387.46</v>
      </c>
      <c r="M6298" s="1">
        <v>7715878.9299999997</v>
      </c>
      <c r="N6298" s="1">
        <v>1312328.8448999999</v>
      </c>
      <c r="O6298" s="1">
        <v>872893.95</v>
      </c>
      <c r="P6298" s="1">
        <v>406780.73</v>
      </c>
      <c r="Q6298" s="2">
        <f>-+Table1[[#This Row],[Current Record Count]]+Table1[[#This Row],[Adj Record Count]]</f>
        <v>823</v>
      </c>
      <c r="R6298" s="1">
        <f>+-Table1[[#This Row],[Current Total ADJUSTMENT_AMOUNT]]+Table1[[#This Row],[Adj Total ADJUSTMENT_AMOUNT]]</f>
        <v>6285387.46</v>
      </c>
      <c r="S6298" s="1">
        <f>-Table1[[#This Row],[Current Total CHARGE_AMOUNT]]+Table1[[#This Row],[Adj Total CHARGE_AMOUNT]]</f>
        <v>7715878.9299999997</v>
      </c>
      <c r="T6298" s="1">
        <f>+Table1[[#This Row],[Adj Total TOTAL_COST]]-Table1[[#This Row],[Current Total TOTAL_COST]]</f>
        <v>1312328.8448999999</v>
      </c>
      <c r="U6298" s="1">
        <f>+Table1[[#This Row],[Adj Total CONTRIBUTION_MARGIN]]-Table1[[#This Row],[Current Total CONTRIBUTION_MARGIN]]</f>
        <v>872893.95</v>
      </c>
      <c r="V6298" s="1">
        <f>+Table1[[#This Row],[Adj Total OPERATING_MARGIN]]-Table1[[#This Row],[Current Total OPERATING_MARGIN]]</f>
        <v>406780.73</v>
      </c>
    </row>
    <row r="6299" spans="1:22" x14ac:dyDescent="0.3">
      <c r="A6299" t="s">
        <v>54</v>
      </c>
      <c r="B6299">
        <v>2022</v>
      </c>
      <c r="C6299" t="s">
        <v>17</v>
      </c>
      <c r="D6299" t="s">
        <v>85</v>
      </c>
      <c r="E6299" s="2">
        <v>6</v>
      </c>
      <c r="F6299" s="1">
        <v>4305.4799999999996</v>
      </c>
      <c r="G6299" s="1">
        <v>6414.56</v>
      </c>
      <c r="H6299" s="1">
        <v>1080.7136</v>
      </c>
      <c r="I6299" s="1">
        <v>1553.04</v>
      </c>
      <c r="J6299" s="1">
        <v>1282.78</v>
      </c>
      <c r="K6299" s="2">
        <v>232</v>
      </c>
      <c r="L6299" s="1">
        <v>2584251.09</v>
      </c>
      <c r="M6299" s="1">
        <v>3756619.89</v>
      </c>
      <c r="N6299" s="1">
        <v>1073266.5755</v>
      </c>
      <c r="O6299" s="1">
        <v>526004.42000000004</v>
      </c>
      <c r="P6299" s="1">
        <v>409244.9</v>
      </c>
      <c r="Q6299" s="2">
        <f>-+Table1[[#This Row],[Current Record Count]]+Table1[[#This Row],[Adj Record Count]]</f>
        <v>226</v>
      </c>
      <c r="R6299" s="1">
        <f>+-Table1[[#This Row],[Current Total ADJUSTMENT_AMOUNT]]+Table1[[#This Row],[Adj Total ADJUSTMENT_AMOUNT]]</f>
        <v>2579945.61</v>
      </c>
      <c r="S6299" s="1">
        <f>-Table1[[#This Row],[Current Total CHARGE_AMOUNT]]+Table1[[#This Row],[Adj Total CHARGE_AMOUNT]]</f>
        <v>3750205.33</v>
      </c>
      <c r="T6299" s="1">
        <f>+Table1[[#This Row],[Adj Total TOTAL_COST]]-Table1[[#This Row],[Current Total TOTAL_COST]]</f>
        <v>1072185.8619000001</v>
      </c>
      <c r="U6299" s="1">
        <f>+Table1[[#This Row],[Adj Total CONTRIBUTION_MARGIN]]-Table1[[#This Row],[Current Total CONTRIBUTION_MARGIN]]</f>
        <v>524451.38</v>
      </c>
      <c r="V6299" s="1">
        <f>+Table1[[#This Row],[Adj Total OPERATING_MARGIN]]-Table1[[#This Row],[Current Total OPERATING_MARGIN]]</f>
        <v>407962.12</v>
      </c>
    </row>
    <row r="6300" spans="1:22" x14ac:dyDescent="0.3">
      <c r="A6300" t="s">
        <v>25</v>
      </c>
      <c r="B6300">
        <v>2023</v>
      </c>
      <c r="C6300" t="s">
        <v>90</v>
      </c>
      <c r="D6300" t="s">
        <v>90</v>
      </c>
      <c r="E6300" s="2">
        <v>954</v>
      </c>
      <c r="F6300" s="1">
        <v>1395561.19</v>
      </c>
      <c r="G6300" s="1">
        <v>1844649.69</v>
      </c>
      <c r="H6300" s="1">
        <v>401970.53419999999</v>
      </c>
      <c r="I6300" s="1">
        <v>207857.81</v>
      </c>
      <c r="J6300" s="1">
        <v>98040.19</v>
      </c>
      <c r="K6300" s="2">
        <v>2073</v>
      </c>
      <c r="L6300" s="1">
        <v>11208126.550000001</v>
      </c>
      <c r="M6300" s="1">
        <v>14698464.67</v>
      </c>
      <c r="N6300" s="1">
        <v>3541643.9419999998</v>
      </c>
      <c r="O6300" s="1">
        <v>1403104.65</v>
      </c>
      <c r="P6300" s="1">
        <v>510045.88</v>
      </c>
      <c r="Q6300" s="2">
        <f>-+Table1[[#This Row],[Current Record Count]]+Table1[[#This Row],[Adj Record Count]]</f>
        <v>1119</v>
      </c>
      <c r="R6300" s="1">
        <f>+-Table1[[#This Row],[Current Total ADJUSTMENT_AMOUNT]]+Table1[[#This Row],[Adj Total ADJUSTMENT_AMOUNT]]</f>
        <v>9812565.3600000013</v>
      </c>
      <c r="S6300" s="1">
        <f>-Table1[[#This Row],[Current Total CHARGE_AMOUNT]]+Table1[[#This Row],[Adj Total CHARGE_AMOUNT]]</f>
        <v>12853814.98</v>
      </c>
      <c r="T6300" s="1">
        <f>+Table1[[#This Row],[Adj Total TOTAL_COST]]-Table1[[#This Row],[Current Total TOTAL_COST]]</f>
        <v>3139673.4077999997</v>
      </c>
      <c r="U6300" s="1">
        <f>+Table1[[#This Row],[Adj Total CONTRIBUTION_MARGIN]]-Table1[[#This Row],[Current Total CONTRIBUTION_MARGIN]]</f>
        <v>1195246.8399999999</v>
      </c>
      <c r="V6300" s="1">
        <f>+Table1[[#This Row],[Adj Total OPERATING_MARGIN]]-Table1[[#This Row],[Current Total OPERATING_MARGIN]]</f>
        <v>412005.69</v>
      </c>
    </row>
    <row r="6301" spans="1:22" x14ac:dyDescent="0.3">
      <c r="A6301" t="s">
        <v>54</v>
      </c>
      <c r="B6301">
        <v>2024</v>
      </c>
      <c r="C6301" t="s">
        <v>20</v>
      </c>
      <c r="D6301" t="s">
        <v>49</v>
      </c>
      <c r="E6301" s="2">
        <v>2</v>
      </c>
      <c r="F6301" s="1">
        <v>8278.5400000000009</v>
      </c>
      <c r="G6301" s="1">
        <v>8779.25</v>
      </c>
      <c r="H6301" s="1">
        <v>3141.5464000000002</v>
      </c>
      <c r="I6301" s="1">
        <v>-1780.47</v>
      </c>
      <c r="J6301" s="1">
        <v>-2581.02</v>
      </c>
      <c r="K6301" s="2">
        <v>194</v>
      </c>
      <c r="L6301" s="1">
        <v>1847723.52</v>
      </c>
      <c r="M6301" s="1">
        <v>3131658.36</v>
      </c>
      <c r="N6301" s="1">
        <v>921236.64179999998</v>
      </c>
      <c r="O6301" s="1">
        <v>593751.97</v>
      </c>
      <c r="P6301" s="1">
        <v>414702.81</v>
      </c>
      <c r="Q6301" s="2">
        <f>-+Table1[[#This Row],[Current Record Count]]+Table1[[#This Row],[Adj Record Count]]</f>
        <v>192</v>
      </c>
      <c r="R6301" s="1">
        <f>+-Table1[[#This Row],[Current Total ADJUSTMENT_AMOUNT]]+Table1[[#This Row],[Adj Total ADJUSTMENT_AMOUNT]]</f>
        <v>1839444.98</v>
      </c>
      <c r="S6301" s="1">
        <f>-Table1[[#This Row],[Current Total CHARGE_AMOUNT]]+Table1[[#This Row],[Adj Total CHARGE_AMOUNT]]</f>
        <v>3122879.11</v>
      </c>
      <c r="T6301" s="1">
        <f>+Table1[[#This Row],[Adj Total TOTAL_COST]]-Table1[[#This Row],[Current Total TOTAL_COST]]</f>
        <v>918095.09539999999</v>
      </c>
      <c r="U6301" s="1">
        <f>+Table1[[#This Row],[Adj Total CONTRIBUTION_MARGIN]]-Table1[[#This Row],[Current Total CONTRIBUTION_MARGIN]]</f>
        <v>595532.43999999994</v>
      </c>
      <c r="V6301" s="1">
        <f>+Table1[[#This Row],[Adj Total OPERATING_MARGIN]]-Table1[[#This Row],[Current Total OPERATING_MARGIN]]</f>
        <v>417283.83</v>
      </c>
    </row>
    <row r="6302" spans="1:22" x14ac:dyDescent="0.3">
      <c r="A6302" t="s">
        <v>39</v>
      </c>
      <c r="B6302">
        <v>2023</v>
      </c>
      <c r="C6302" t="s">
        <v>17</v>
      </c>
      <c r="D6302" t="s">
        <v>45</v>
      </c>
      <c r="E6302" s="2">
        <v>6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2">
        <v>412</v>
      </c>
      <c r="L6302" s="1">
        <v>6575101.4199999999</v>
      </c>
      <c r="M6302" s="1">
        <v>8493658.6500000004</v>
      </c>
      <c r="N6302" s="1">
        <v>1619458.1942</v>
      </c>
      <c r="O6302" s="1">
        <v>958632.73</v>
      </c>
      <c r="P6302" s="1">
        <v>425375.7</v>
      </c>
      <c r="Q6302" s="2">
        <f>-+Table1[[#This Row],[Current Record Count]]+Table1[[#This Row],[Adj Record Count]]</f>
        <v>406</v>
      </c>
      <c r="R6302" s="1">
        <f>+-Table1[[#This Row],[Current Total ADJUSTMENT_AMOUNT]]+Table1[[#This Row],[Adj Total ADJUSTMENT_AMOUNT]]</f>
        <v>6575101.4199999999</v>
      </c>
      <c r="S6302" s="1">
        <f>-Table1[[#This Row],[Current Total CHARGE_AMOUNT]]+Table1[[#This Row],[Adj Total CHARGE_AMOUNT]]</f>
        <v>8493658.6500000004</v>
      </c>
      <c r="T6302" s="1">
        <f>+Table1[[#This Row],[Adj Total TOTAL_COST]]-Table1[[#This Row],[Current Total TOTAL_COST]]</f>
        <v>1619458.1942</v>
      </c>
      <c r="U6302" s="1">
        <f>+Table1[[#This Row],[Adj Total CONTRIBUTION_MARGIN]]-Table1[[#This Row],[Current Total CONTRIBUTION_MARGIN]]</f>
        <v>958632.73</v>
      </c>
      <c r="V6302" s="1">
        <f>+Table1[[#This Row],[Adj Total OPERATING_MARGIN]]-Table1[[#This Row],[Current Total OPERATING_MARGIN]]</f>
        <v>425375.7</v>
      </c>
    </row>
    <row r="6303" spans="1:22" x14ac:dyDescent="0.3">
      <c r="A6303" t="s">
        <v>19</v>
      </c>
      <c r="B6303" t="s">
        <v>51</v>
      </c>
      <c r="C6303" t="s">
        <v>29</v>
      </c>
      <c r="D6303" t="s">
        <v>43</v>
      </c>
      <c r="E6303" s="2">
        <v>1</v>
      </c>
      <c r="F6303" s="1">
        <v>947252.82</v>
      </c>
      <c r="G6303" s="1">
        <v>1365759.06</v>
      </c>
      <c r="H6303" s="1">
        <v>436655.52980000002</v>
      </c>
      <c r="I6303" s="1">
        <v>-301205.31</v>
      </c>
      <c r="J6303" s="1">
        <v>-436655.53</v>
      </c>
      <c r="K6303" s="2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2">
        <f>-+Table1[[#This Row],[Current Record Count]]+Table1[[#This Row],[Adj Record Count]]</f>
        <v>-1</v>
      </c>
      <c r="R6303" s="1">
        <f>+-Table1[[#This Row],[Current Total ADJUSTMENT_AMOUNT]]+Table1[[#This Row],[Adj Total ADJUSTMENT_AMOUNT]]</f>
        <v>-947252.82</v>
      </c>
      <c r="S6303" s="1">
        <f>-Table1[[#This Row],[Current Total CHARGE_AMOUNT]]+Table1[[#This Row],[Adj Total CHARGE_AMOUNT]]</f>
        <v>-1365759.06</v>
      </c>
      <c r="T6303" s="1">
        <f>+Table1[[#This Row],[Adj Total TOTAL_COST]]-Table1[[#This Row],[Current Total TOTAL_COST]]</f>
        <v>-436655.52980000002</v>
      </c>
      <c r="U6303" s="1">
        <f>+Table1[[#This Row],[Adj Total CONTRIBUTION_MARGIN]]-Table1[[#This Row],[Current Total CONTRIBUTION_MARGIN]]</f>
        <v>301205.31</v>
      </c>
      <c r="V6303" s="1">
        <f>+Table1[[#This Row],[Adj Total OPERATING_MARGIN]]-Table1[[#This Row],[Current Total OPERATING_MARGIN]]</f>
        <v>436655.53</v>
      </c>
    </row>
    <row r="6304" spans="1:22" x14ac:dyDescent="0.3">
      <c r="A6304" t="s">
        <v>33</v>
      </c>
      <c r="B6304">
        <v>2022</v>
      </c>
      <c r="C6304" t="s">
        <v>20</v>
      </c>
      <c r="D6304" t="s">
        <v>55</v>
      </c>
      <c r="E6304" s="2">
        <v>83</v>
      </c>
      <c r="F6304" s="1">
        <v>900385.1</v>
      </c>
      <c r="G6304" s="1">
        <v>1016535.41</v>
      </c>
      <c r="H6304" s="1">
        <v>643745.99750000006</v>
      </c>
      <c r="I6304" s="1">
        <v>-374919.67999999999</v>
      </c>
      <c r="J6304" s="1">
        <v>-441426.04</v>
      </c>
      <c r="K6304" s="2">
        <v>4</v>
      </c>
      <c r="L6304" s="1">
        <v>27457.38</v>
      </c>
      <c r="M6304" s="1">
        <v>41910.620000000003</v>
      </c>
      <c r="N6304" s="1">
        <v>13495.704</v>
      </c>
      <c r="O6304" s="1">
        <v>2250.6</v>
      </c>
      <c r="P6304" s="1">
        <v>1101.3399999999999</v>
      </c>
      <c r="Q6304" s="2">
        <f>-+Table1[[#This Row],[Current Record Count]]+Table1[[#This Row],[Adj Record Count]]</f>
        <v>-79</v>
      </c>
      <c r="R6304" s="1">
        <f>+-Table1[[#This Row],[Current Total ADJUSTMENT_AMOUNT]]+Table1[[#This Row],[Adj Total ADJUSTMENT_AMOUNT]]</f>
        <v>-872927.72</v>
      </c>
      <c r="S6304" s="1">
        <f>-Table1[[#This Row],[Current Total CHARGE_AMOUNT]]+Table1[[#This Row],[Adj Total CHARGE_AMOUNT]]</f>
        <v>-974624.79</v>
      </c>
      <c r="T6304" s="1">
        <f>+Table1[[#This Row],[Adj Total TOTAL_COST]]-Table1[[#This Row],[Current Total TOTAL_COST]]</f>
        <v>-630250.29350000003</v>
      </c>
      <c r="U6304" s="1">
        <f>+Table1[[#This Row],[Adj Total CONTRIBUTION_MARGIN]]-Table1[[#This Row],[Current Total CONTRIBUTION_MARGIN]]</f>
        <v>377170.27999999997</v>
      </c>
      <c r="V6304" s="1">
        <f>+Table1[[#This Row],[Adj Total OPERATING_MARGIN]]-Table1[[#This Row],[Current Total OPERATING_MARGIN]]</f>
        <v>442527.38</v>
      </c>
    </row>
    <row r="6305" spans="1:22" x14ac:dyDescent="0.3">
      <c r="A6305" t="s">
        <v>54</v>
      </c>
      <c r="B6305">
        <v>2023</v>
      </c>
      <c r="C6305" t="s">
        <v>20</v>
      </c>
      <c r="D6305" t="s">
        <v>102</v>
      </c>
      <c r="E6305" s="2">
        <v>5</v>
      </c>
      <c r="F6305" s="1">
        <v>22059.45</v>
      </c>
      <c r="G6305" s="1">
        <v>25005.38</v>
      </c>
      <c r="H6305" s="1">
        <v>6780.4975999999997</v>
      </c>
      <c r="I6305" s="1">
        <v>-599.70000000000005</v>
      </c>
      <c r="J6305" s="1">
        <v>-2579.54</v>
      </c>
      <c r="K6305" s="2">
        <v>341</v>
      </c>
      <c r="L6305" s="1">
        <v>2823610</v>
      </c>
      <c r="M6305" s="1">
        <v>4083754.37</v>
      </c>
      <c r="N6305" s="1">
        <v>1009888.2858</v>
      </c>
      <c r="O6305" s="1">
        <v>576063.94999999995</v>
      </c>
      <c r="P6305" s="1">
        <v>440586.66</v>
      </c>
      <c r="Q6305" s="2">
        <f>-+Table1[[#This Row],[Current Record Count]]+Table1[[#This Row],[Adj Record Count]]</f>
        <v>336</v>
      </c>
      <c r="R6305" s="1">
        <f>+-Table1[[#This Row],[Current Total ADJUSTMENT_AMOUNT]]+Table1[[#This Row],[Adj Total ADJUSTMENT_AMOUNT]]</f>
        <v>2801550.55</v>
      </c>
      <c r="S6305" s="1">
        <f>-Table1[[#This Row],[Current Total CHARGE_AMOUNT]]+Table1[[#This Row],[Adj Total CHARGE_AMOUNT]]</f>
        <v>4058748.99</v>
      </c>
      <c r="T6305" s="1">
        <f>+Table1[[#This Row],[Adj Total TOTAL_COST]]-Table1[[#This Row],[Current Total TOTAL_COST]]</f>
        <v>1003107.7882</v>
      </c>
      <c r="U6305" s="1">
        <f>+Table1[[#This Row],[Adj Total CONTRIBUTION_MARGIN]]-Table1[[#This Row],[Current Total CONTRIBUTION_MARGIN]]</f>
        <v>576663.64999999991</v>
      </c>
      <c r="V6305" s="1">
        <f>+Table1[[#This Row],[Adj Total OPERATING_MARGIN]]-Table1[[#This Row],[Current Total OPERATING_MARGIN]]</f>
        <v>443166.19999999995</v>
      </c>
    </row>
    <row r="6306" spans="1:22" x14ac:dyDescent="0.3">
      <c r="A6306" t="s">
        <v>16</v>
      </c>
      <c r="B6306">
        <v>2021</v>
      </c>
      <c r="C6306" t="s">
        <v>46</v>
      </c>
      <c r="D6306" t="s">
        <v>46</v>
      </c>
      <c r="E6306" s="2">
        <v>1523</v>
      </c>
      <c r="F6306" s="1">
        <v>3181312.6</v>
      </c>
      <c r="G6306" s="1">
        <v>4440538.71</v>
      </c>
      <c r="H6306" s="1">
        <v>1730091.4439000001</v>
      </c>
      <c r="I6306" s="1">
        <v>-115979.26</v>
      </c>
      <c r="J6306" s="1">
        <v>-368906.53</v>
      </c>
      <c r="K6306" s="2">
        <v>1279</v>
      </c>
      <c r="L6306" s="1">
        <v>552203.27</v>
      </c>
      <c r="M6306" s="1">
        <v>746457.27</v>
      </c>
      <c r="N6306" s="1">
        <v>161112.71239999999</v>
      </c>
      <c r="O6306" s="1">
        <v>123010.54</v>
      </c>
      <c r="P6306" s="1">
        <v>80621.820000000007</v>
      </c>
      <c r="Q6306" s="2">
        <f>-+Table1[[#This Row],[Current Record Count]]+Table1[[#This Row],[Adj Record Count]]</f>
        <v>-244</v>
      </c>
      <c r="R6306" s="1">
        <f>+-Table1[[#This Row],[Current Total ADJUSTMENT_AMOUNT]]+Table1[[#This Row],[Adj Total ADJUSTMENT_AMOUNT]]</f>
        <v>-2629109.33</v>
      </c>
      <c r="S6306" s="1">
        <f>-Table1[[#This Row],[Current Total CHARGE_AMOUNT]]+Table1[[#This Row],[Adj Total CHARGE_AMOUNT]]</f>
        <v>-3694081.44</v>
      </c>
      <c r="T6306" s="1">
        <f>+Table1[[#This Row],[Adj Total TOTAL_COST]]-Table1[[#This Row],[Current Total TOTAL_COST]]</f>
        <v>-1568978.7315</v>
      </c>
      <c r="U6306" s="1">
        <f>+Table1[[#This Row],[Adj Total CONTRIBUTION_MARGIN]]-Table1[[#This Row],[Current Total CONTRIBUTION_MARGIN]]</f>
        <v>238989.8</v>
      </c>
      <c r="V6306" s="1">
        <f>+Table1[[#This Row],[Adj Total OPERATING_MARGIN]]-Table1[[#This Row],[Current Total OPERATING_MARGIN]]</f>
        <v>449528.35000000003</v>
      </c>
    </row>
    <row r="6307" spans="1:22" x14ac:dyDescent="0.3">
      <c r="A6307" t="s">
        <v>54</v>
      </c>
      <c r="B6307">
        <v>2024</v>
      </c>
      <c r="C6307" t="s">
        <v>20</v>
      </c>
      <c r="D6307" t="s">
        <v>102</v>
      </c>
      <c r="E6307" s="2">
        <v>3</v>
      </c>
      <c r="F6307" s="1">
        <v>3308.63</v>
      </c>
      <c r="G6307" s="1">
        <v>6854.93</v>
      </c>
      <c r="H6307" s="1">
        <v>2765.1228999999998</v>
      </c>
      <c r="I6307" s="1">
        <v>2159.4499999999998</v>
      </c>
      <c r="J6307" s="1">
        <v>1388.92</v>
      </c>
      <c r="K6307" s="2">
        <v>423</v>
      </c>
      <c r="L6307" s="1">
        <v>4095418.02</v>
      </c>
      <c r="M6307" s="1">
        <v>5692565.2300000004</v>
      </c>
      <c r="N6307" s="1">
        <v>1609568.5562</v>
      </c>
      <c r="O6307" s="1">
        <v>677400.43</v>
      </c>
      <c r="P6307" s="1">
        <v>455946.41</v>
      </c>
      <c r="Q6307" s="2">
        <f>-+Table1[[#This Row],[Current Record Count]]+Table1[[#This Row],[Adj Record Count]]</f>
        <v>420</v>
      </c>
      <c r="R6307" s="1">
        <f>+-Table1[[#This Row],[Current Total ADJUSTMENT_AMOUNT]]+Table1[[#This Row],[Adj Total ADJUSTMENT_AMOUNT]]</f>
        <v>4092109.39</v>
      </c>
      <c r="S6307" s="1">
        <f>-Table1[[#This Row],[Current Total CHARGE_AMOUNT]]+Table1[[#This Row],[Adj Total CHARGE_AMOUNT]]</f>
        <v>5685710.3000000007</v>
      </c>
      <c r="T6307" s="1">
        <f>+Table1[[#This Row],[Adj Total TOTAL_COST]]-Table1[[#This Row],[Current Total TOTAL_COST]]</f>
        <v>1606803.4332999999</v>
      </c>
      <c r="U6307" s="1">
        <f>+Table1[[#This Row],[Adj Total CONTRIBUTION_MARGIN]]-Table1[[#This Row],[Current Total CONTRIBUTION_MARGIN]]</f>
        <v>675240.9800000001</v>
      </c>
      <c r="V6307" s="1">
        <f>+Table1[[#This Row],[Adj Total OPERATING_MARGIN]]-Table1[[#This Row],[Current Total OPERATING_MARGIN]]</f>
        <v>454557.49</v>
      </c>
    </row>
    <row r="6308" spans="1:22" x14ac:dyDescent="0.3">
      <c r="A6308" t="s">
        <v>54</v>
      </c>
      <c r="B6308">
        <v>2022</v>
      </c>
      <c r="C6308" t="s">
        <v>17</v>
      </c>
      <c r="D6308" t="s">
        <v>59</v>
      </c>
      <c r="E6308" s="2">
        <v>58</v>
      </c>
      <c r="F6308" s="1">
        <v>58006.17</v>
      </c>
      <c r="G6308" s="1">
        <v>78318.600000000006</v>
      </c>
      <c r="H6308" s="1">
        <v>20483.141299999999</v>
      </c>
      <c r="I6308" s="1">
        <v>11233.48</v>
      </c>
      <c r="J6308" s="1">
        <v>6022.98</v>
      </c>
      <c r="K6308" s="2">
        <v>693</v>
      </c>
      <c r="L6308" s="1">
        <v>2897551.9</v>
      </c>
      <c r="M6308" s="1">
        <v>3621251.03</v>
      </c>
      <c r="N6308" s="1">
        <v>464970.51240000001</v>
      </c>
      <c r="O6308" s="1">
        <v>577690.29</v>
      </c>
      <c r="P6308" s="1">
        <v>462145.5</v>
      </c>
      <c r="Q6308" s="2">
        <f>-+Table1[[#This Row],[Current Record Count]]+Table1[[#This Row],[Adj Record Count]]</f>
        <v>635</v>
      </c>
      <c r="R6308" s="1">
        <f>+-Table1[[#This Row],[Current Total ADJUSTMENT_AMOUNT]]+Table1[[#This Row],[Adj Total ADJUSTMENT_AMOUNT]]</f>
        <v>2839545.73</v>
      </c>
      <c r="S6308" s="1">
        <f>-Table1[[#This Row],[Current Total CHARGE_AMOUNT]]+Table1[[#This Row],[Adj Total CHARGE_AMOUNT]]</f>
        <v>3542932.4299999997</v>
      </c>
      <c r="T6308" s="1">
        <f>+Table1[[#This Row],[Adj Total TOTAL_COST]]-Table1[[#This Row],[Current Total TOTAL_COST]]</f>
        <v>444487.37109999999</v>
      </c>
      <c r="U6308" s="1">
        <f>+Table1[[#This Row],[Adj Total CONTRIBUTION_MARGIN]]-Table1[[#This Row],[Current Total CONTRIBUTION_MARGIN]]</f>
        <v>566456.81000000006</v>
      </c>
      <c r="V6308" s="1">
        <f>+Table1[[#This Row],[Adj Total OPERATING_MARGIN]]-Table1[[#This Row],[Current Total OPERATING_MARGIN]]</f>
        <v>456122.52</v>
      </c>
    </row>
    <row r="6309" spans="1:22" x14ac:dyDescent="0.3">
      <c r="A6309" t="s">
        <v>25</v>
      </c>
      <c r="B6309">
        <v>2020</v>
      </c>
      <c r="C6309" t="s">
        <v>23</v>
      </c>
      <c r="D6309" t="s">
        <v>94</v>
      </c>
      <c r="E6309" s="2">
        <v>1997</v>
      </c>
      <c r="F6309" s="1">
        <v>4729185.8099999996</v>
      </c>
      <c r="G6309" s="1">
        <v>6980088.8700000001</v>
      </c>
      <c r="H6309" s="1">
        <v>323048.22820000001</v>
      </c>
      <c r="I6309" s="1">
        <v>1975231.81</v>
      </c>
      <c r="J6309" s="1">
        <v>1891275.9</v>
      </c>
      <c r="K6309" s="2">
        <v>4485</v>
      </c>
      <c r="L6309" s="1">
        <v>9210254.9800000004</v>
      </c>
      <c r="M6309" s="1">
        <v>13253996.77</v>
      </c>
      <c r="N6309" s="1">
        <v>1621447.7937</v>
      </c>
      <c r="O6309" s="1">
        <v>2838348.06</v>
      </c>
      <c r="P6309" s="1">
        <v>2348269.4</v>
      </c>
      <c r="Q6309" s="2">
        <f>-+Table1[[#This Row],[Current Record Count]]+Table1[[#This Row],[Adj Record Count]]</f>
        <v>2488</v>
      </c>
      <c r="R6309" s="1">
        <f>+-Table1[[#This Row],[Current Total ADJUSTMENT_AMOUNT]]+Table1[[#This Row],[Adj Total ADJUSTMENT_AMOUNT]]</f>
        <v>4481069.1700000009</v>
      </c>
      <c r="S6309" s="1">
        <f>-Table1[[#This Row],[Current Total CHARGE_AMOUNT]]+Table1[[#This Row],[Adj Total CHARGE_AMOUNT]]</f>
        <v>6273907.8999999994</v>
      </c>
      <c r="T6309" s="1">
        <f>+Table1[[#This Row],[Adj Total TOTAL_COST]]-Table1[[#This Row],[Current Total TOTAL_COST]]</f>
        <v>1298399.5655</v>
      </c>
      <c r="U6309" s="1">
        <f>+Table1[[#This Row],[Adj Total CONTRIBUTION_MARGIN]]-Table1[[#This Row],[Current Total CONTRIBUTION_MARGIN]]</f>
        <v>863116.25</v>
      </c>
      <c r="V6309" s="1">
        <f>+Table1[[#This Row],[Adj Total OPERATING_MARGIN]]-Table1[[#This Row],[Current Total OPERATING_MARGIN]]</f>
        <v>456993.5</v>
      </c>
    </row>
    <row r="6310" spans="1:22" x14ac:dyDescent="0.3">
      <c r="A6310" t="s">
        <v>22</v>
      </c>
      <c r="B6310">
        <v>2024</v>
      </c>
      <c r="C6310" t="s">
        <v>34</v>
      </c>
      <c r="D6310" t="s">
        <v>34</v>
      </c>
      <c r="E6310" s="2">
        <v>10616</v>
      </c>
      <c r="F6310" s="1">
        <v>8874512.8100000005</v>
      </c>
      <c r="G6310" s="1">
        <v>11149382.300000001</v>
      </c>
      <c r="H6310" s="1">
        <v>5656594.0208000001</v>
      </c>
      <c r="I6310" s="1">
        <v>475455.36</v>
      </c>
      <c r="J6310" s="1">
        <v>-1416971.84</v>
      </c>
      <c r="K6310" s="2">
        <v>10468</v>
      </c>
      <c r="L6310" s="1">
        <v>6830532.8499999996</v>
      </c>
      <c r="M6310" s="1">
        <v>8888115.5099999998</v>
      </c>
      <c r="N6310" s="1">
        <v>4875270.7128999997</v>
      </c>
      <c r="O6310" s="1">
        <v>667701.79</v>
      </c>
      <c r="P6310" s="1">
        <v>-959532.77</v>
      </c>
      <c r="Q6310" s="2">
        <f>-+Table1[[#This Row],[Current Record Count]]+Table1[[#This Row],[Adj Record Count]]</f>
        <v>-148</v>
      </c>
      <c r="R6310" s="1">
        <f>+-Table1[[#This Row],[Current Total ADJUSTMENT_AMOUNT]]+Table1[[#This Row],[Adj Total ADJUSTMENT_AMOUNT]]</f>
        <v>-2043979.9600000009</v>
      </c>
      <c r="S6310" s="1">
        <f>-Table1[[#This Row],[Current Total CHARGE_AMOUNT]]+Table1[[#This Row],[Adj Total CHARGE_AMOUNT]]</f>
        <v>-2261266.790000001</v>
      </c>
      <c r="T6310" s="1">
        <f>+Table1[[#This Row],[Adj Total TOTAL_COST]]-Table1[[#This Row],[Current Total TOTAL_COST]]</f>
        <v>-781323.30790000036</v>
      </c>
      <c r="U6310" s="1">
        <f>+Table1[[#This Row],[Adj Total CONTRIBUTION_MARGIN]]-Table1[[#This Row],[Current Total CONTRIBUTION_MARGIN]]</f>
        <v>192246.43000000005</v>
      </c>
      <c r="V6310" s="1">
        <f>+Table1[[#This Row],[Adj Total OPERATING_MARGIN]]-Table1[[#This Row],[Current Total OPERATING_MARGIN]]</f>
        <v>457439.07000000007</v>
      </c>
    </row>
    <row r="6311" spans="1:22" x14ac:dyDescent="0.3">
      <c r="A6311" t="s">
        <v>44</v>
      </c>
      <c r="B6311">
        <v>2023</v>
      </c>
      <c r="C6311" t="s">
        <v>29</v>
      </c>
      <c r="D6311" t="s">
        <v>30</v>
      </c>
      <c r="E6311" s="2">
        <v>611</v>
      </c>
      <c r="F6311" s="1">
        <v>1944522.1</v>
      </c>
      <c r="G6311" s="1">
        <v>2174142.85</v>
      </c>
      <c r="H6311" s="1">
        <v>819392.6581</v>
      </c>
      <c r="I6311" s="1">
        <v>-259896.36</v>
      </c>
      <c r="J6311" s="1">
        <v>-533190.07999999996</v>
      </c>
      <c r="K6311" s="2">
        <v>556</v>
      </c>
      <c r="L6311" s="1">
        <v>354686.17</v>
      </c>
      <c r="M6311" s="1">
        <v>423445.05</v>
      </c>
      <c r="N6311" s="1">
        <v>142952.17660000001</v>
      </c>
      <c r="O6311" s="1">
        <v>-29262.77</v>
      </c>
      <c r="P6311" s="1">
        <v>-66541.440000000002</v>
      </c>
      <c r="Q6311" s="2">
        <f>-+Table1[[#This Row],[Current Record Count]]+Table1[[#This Row],[Adj Record Count]]</f>
        <v>-55</v>
      </c>
      <c r="R6311" s="1">
        <f>+-Table1[[#This Row],[Current Total ADJUSTMENT_AMOUNT]]+Table1[[#This Row],[Adj Total ADJUSTMENT_AMOUNT]]</f>
        <v>-1589835.9300000002</v>
      </c>
      <c r="S6311" s="1">
        <f>-Table1[[#This Row],[Current Total CHARGE_AMOUNT]]+Table1[[#This Row],[Adj Total CHARGE_AMOUNT]]</f>
        <v>-1750697.8</v>
      </c>
      <c r="T6311" s="1">
        <f>+Table1[[#This Row],[Adj Total TOTAL_COST]]-Table1[[#This Row],[Current Total TOTAL_COST]]</f>
        <v>-676440.48149999999</v>
      </c>
      <c r="U6311" s="1">
        <f>+Table1[[#This Row],[Adj Total CONTRIBUTION_MARGIN]]-Table1[[#This Row],[Current Total CONTRIBUTION_MARGIN]]</f>
        <v>230633.59</v>
      </c>
      <c r="V6311" s="1">
        <f>+Table1[[#This Row],[Adj Total OPERATING_MARGIN]]-Table1[[#This Row],[Current Total OPERATING_MARGIN]]</f>
        <v>466648.63999999996</v>
      </c>
    </row>
    <row r="6312" spans="1:22" x14ac:dyDescent="0.3">
      <c r="A6312" t="s">
        <v>25</v>
      </c>
      <c r="B6312">
        <v>2022</v>
      </c>
      <c r="C6312" t="s">
        <v>17</v>
      </c>
      <c r="D6312" t="s">
        <v>68</v>
      </c>
      <c r="E6312" s="2">
        <v>2092</v>
      </c>
      <c r="F6312" s="1">
        <v>6543167.6399999997</v>
      </c>
      <c r="G6312" s="1">
        <v>8549236.0199999996</v>
      </c>
      <c r="H6312" s="1">
        <v>676091.36930000002</v>
      </c>
      <c r="I6312" s="1">
        <v>1663815.94</v>
      </c>
      <c r="J6312" s="1">
        <v>1484519.71</v>
      </c>
      <c r="K6312" s="2">
        <v>6081</v>
      </c>
      <c r="L6312" s="1">
        <v>15997626.199999999</v>
      </c>
      <c r="M6312" s="1">
        <v>21238900.420000002</v>
      </c>
      <c r="N6312" s="1">
        <v>4242794.5773</v>
      </c>
      <c r="O6312" s="1">
        <v>3232750.42</v>
      </c>
      <c r="P6312" s="1">
        <v>1955037.71</v>
      </c>
      <c r="Q6312" s="2">
        <f>-+Table1[[#This Row],[Current Record Count]]+Table1[[#This Row],[Adj Record Count]]</f>
        <v>3989</v>
      </c>
      <c r="R6312" s="1">
        <f>+-Table1[[#This Row],[Current Total ADJUSTMENT_AMOUNT]]+Table1[[#This Row],[Adj Total ADJUSTMENT_AMOUNT]]</f>
        <v>9454458.5599999987</v>
      </c>
      <c r="S6312" s="1">
        <f>-Table1[[#This Row],[Current Total CHARGE_AMOUNT]]+Table1[[#This Row],[Adj Total CHARGE_AMOUNT]]</f>
        <v>12689664.400000002</v>
      </c>
      <c r="T6312" s="1">
        <f>+Table1[[#This Row],[Adj Total TOTAL_COST]]-Table1[[#This Row],[Current Total TOTAL_COST]]</f>
        <v>3566703.2080000001</v>
      </c>
      <c r="U6312" s="1">
        <f>+Table1[[#This Row],[Adj Total CONTRIBUTION_MARGIN]]-Table1[[#This Row],[Current Total CONTRIBUTION_MARGIN]]</f>
        <v>1568934.48</v>
      </c>
      <c r="V6312" s="1">
        <f>+Table1[[#This Row],[Adj Total OPERATING_MARGIN]]-Table1[[#This Row],[Current Total OPERATING_MARGIN]]</f>
        <v>470518</v>
      </c>
    </row>
    <row r="6313" spans="1:22" x14ac:dyDescent="0.3">
      <c r="A6313" t="s">
        <v>54</v>
      </c>
      <c r="B6313">
        <v>2021</v>
      </c>
      <c r="C6313" t="s">
        <v>17</v>
      </c>
      <c r="D6313" t="s">
        <v>59</v>
      </c>
      <c r="E6313" s="2">
        <v>32</v>
      </c>
      <c r="F6313" s="1">
        <v>29261.05</v>
      </c>
      <c r="G6313" s="1">
        <v>42648.7</v>
      </c>
      <c r="H6313" s="1">
        <v>10436.852000000001</v>
      </c>
      <c r="I6313" s="1">
        <v>9832.61</v>
      </c>
      <c r="J6313" s="1">
        <v>6756.93</v>
      </c>
      <c r="K6313" s="2">
        <v>666</v>
      </c>
      <c r="L6313" s="1">
        <v>2468339.13</v>
      </c>
      <c r="M6313" s="1">
        <v>3217267.59</v>
      </c>
      <c r="N6313" s="1">
        <v>448330.19020000001</v>
      </c>
      <c r="O6313" s="1">
        <v>612524.93999999994</v>
      </c>
      <c r="P6313" s="1">
        <v>479482.7</v>
      </c>
      <c r="Q6313" s="2">
        <f>-+Table1[[#This Row],[Current Record Count]]+Table1[[#This Row],[Adj Record Count]]</f>
        <v>634</v>
      </c>
      <c r="R6313" s="1">
        <f>+-Table1[[#This Row],[Current Total ADJUSTMENT_AMOUNT]]+Table1[[#This Row],[Adj Total ADJUSTMENT_AMOUNT]]</f>
        <v>2439078.08</v>
      </c>
      <c r="S6313" s="1">
        <f>-Table1[[#This Row],[Current Total CHARGE_AMOUNT]]+Table1[[#This Row],[Adj Total CHARGE_AMOUNT]]</f>
        <v>3174618.8899999997</v>
      </c>
      <c r="T6313" s="1">
        <f>+Table1[[#This Row],[Adj Total TOTAL_COST]]-Table1[[#This Row],[Current Total TOTAL_COST]]</f>
        <v>437893.3382</v>
      </c>
      <c r="U6313" s="1">
        <f>+Table1[[#This Row],[Adj Total CONTRIBUTION_MARGIN]]-Table1[[#This Row],[Current Total CONTRIBUTION_MARGIN]]</f>
        <v>602692.32999999996</v>
      </c>
      <c r="V6313" s="1">
        <f>+Table1[[#This Row],[Adj Total OPERATING_MARGIN]]-Table1[[#This Row],[Current Total OPERATING_MARGIN]]</f>
        <v>472725.77</v>
      </c>
    </row>
    <row r="6314" spans="1:22" x14ac:dyDescent="0.3">
      <c r="A6314" t="s">
        <v>54</v>
      </c>
      <c r="B6314">
        <v>2025</v>
      </c>
      <c r="C6314" t="s">
        <v>46</v>
      </c>
      <c r="D6314" t="s">
        <v>46</v>
      </c>
      <c r="E6314" s="2">
        <v>5</v>
      </c>
      <c r="F6314" s="1">
        <v>48870.02</v>
      </c>
      <c r="G6314" s="1">
        <v>55668.68</v>
      </c>
      <c r="H6314" s="1">
        <v>5573.7520999999997</v>
      </c>
      <c r="I6314" s="1">
        <v>2024.07</v>
      </c>
      <c r="J6314" s="1">
        <v>517.4</v>
      </c>
      <c r="K6314" s="2">
        <v>171</v>
      </c>
      <c r="L6314" s="1">
        <v>1642280.38</v>
      </c>
      <c r="M6314" s="1">
        <v>2681725.1800000002</v>
      </c>
      <c r="N6314" s="1">
        <v>465559.98229999997</v>
      </c>
      <c r="O6314" s="1">
        <v>582876</v>
      </c>
      <c r="P6314" s="1">
        <v>475329.36</v>
      </c>
      <c r="Q6314" s="2">
        <f>-+Table1[[#This Row],[Current Record Count]]+Table1[[#This Row],[Adj Record Count]]</f>
        <v>166</v>
      </c>
      <c r="R6314" s="1">
        <f>+-Table1[[#This Row],[Current Total ADJUSTMENT_AMOUNT]]+Table1[[#This Row],[Adj Total ADJUSTMENT_AMOUNT]]</f>
        <v>1593410.3599999999</v>
      </c>
      <c r="S6314" s="1">
        <f>-Table1[[#This Row],[Current Total CHARGE_AMOUNT]]+Table1[[#This Row],[Adj Total CHARGE_AMOUNT]]</f>
        <v>2626056.5</v>
      </c>
      <c r="T6314" s="1">
        <f>+Table1[[#This Row],[Adj Total TOTAL_COST]]-Table1[[#This Row],[Current Total TOTAL_COST]]</f>
        <v>459986.23019999999</v>
      </c>
      <c r="U6314" s="1">
        <f>+Table1[[#This Row],[Adj Total CONTRIBUTION_MARGIN]]-Table1[[#This Row],[Current Total CONTRIBUTION_MARGIN]]</f>
        <v>580851.93000000005</v>
      </c>
      <c r="V6314" s="1">
        <f>+Table1[[#This Row],[Adj Total OPERATING_MARGIN]]-Table1[[#This Row],[Current Total OPERATING_MARGIN]]</f>
        <v>474811.95999999996</v>
      </c>
    </row>
    <row r="6315" spans="1:22" x14ac:dyDescent="0.3">
      <c r="A6315" t="s">
        <v>54</v>
      </c>
      <c r="B6315">
        <v>2022</v>
      </c>
      <c r="C6315" t="s">
        <v>20</v>
      </c>
      <c r="D6315" t="s">
        <v>97</v>
      </c>
      <c r="E6315" s="2">
        <v>2</v>
      </c>
      <c r="F6315" s="1">
        <v>59.2</v>
      </c>
      <c r="G6315" s="1">
        <v>188.68</v>
      </c>
      <c r="H6315" s="1">
        <v>85.507900000000006</v>
      </c>
      <c r="I6315" s="1">
        <v>76.260000000000005</v>
      </c>
      <c r="J6315" s="1">
        <v>43.98</v>
      </c>
      <c r="K6315" s="2">
        <v>407</v>
      </c>
      <c r="L6315" s="1">
        <v>3770262.03</v>
      </c>
      <c r="M6315" s="1">
        <v>5673487.3899999997</v>
      </c>
      <c r="N6315" s="1">
        <v>1843935.0462</v>
      </c>
      <c r="O6315" s="1">
        <v>732345.97</v>
      </c>
      <c r="P6315" s="1">
        <v>482590.62</v>
      </c>
      <c r="Q6315" s="2">
        <f>-+Table1[[#This Row],[Current Record Count]]+Table1[[#This Row],[Adj Record Count]]</f>
        <v>405</v>
      </c>
      <c r="R6315" s="1">
        <f>+-Table1[[#This Row],[Current Total ADJUSTMENT_AMOUNT]]+Table1[[#This Row],[Adj Total ADJUSTMENT_AMOUNT]]</f>
        <v>3770202.8299999996</v>
      </c>
      <c r="S6315" s="1">
        <f>-Table1[[#This Row],[Current Total CHARGE_AMOUNT]]+Table1[[#This Row],[Adj Total CHARGE_AMOUNT]]</f>
        <v>5673298.71</v>
      </c>
      <c r="T6315" s="1">
        <f>+Table1[[#This Row],[Adj Total TOTAL_COST]]-Table1[[#This Row],[Current Total TOTAL_COST]]</f>
        <v>1843849.5382999999</v>
      </c>
      <c r="U6315" s="1">
        <f>+Table1[[#This Row],[Adj Total CONTRIBUTION_MARGIN]]-Table1[[#This Row],[Current Total CONTRIBUTION_MARGIN]]</f>
        <v>732269.71</v>
      </c>
      <c r="V6315" s="1">
        <f>+Table1[[#This Row],[Adj Total OPERATING_MARGIN]]-Table1[[#This Row],[Current Total OPERATING_MARGIN]]</f>
        <v>482546.64</v>
      </c>
    </row>
    <row r="6316" spans="1:22" x14ac:dyDescent="0.3">
      <c r="A6316" t="s">
        <v>19</v>
      </c>
      <c r="B6316">
        <v>2025</v>
      </c>
      <c r="C6316" t="s">
        <v>51</v>
      </c>
      <c r="D6316" t="s">
        <v>51</v>
      </c>
      <c r="E6316" s="2">
        <v>296</v>
      </c>
      <c r="F6316" s="1">
        <v>657761.64</v>
      </c>
      <c r="G6316" s="1">
        <v>22611435.579999998</v>
      </c>
      <c r="H6316" s="1">
        <v>5359015.8724999996</v>
      </c>
      <c r="I6316" s="1">
        <v>1149557.33</v>
      </c>
      <c r="J6316" s="1">
        <v>-488408.03</v>
      </c>
      <c r="K6316" s="2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2">
        <f>-+Table1[[#This Row],[Current Record Count]]+Table1[[#This Row],[Adj Record Count]]</f>
        <v>-296</v>
      </c>
      <c r="R6316" s="1">
        <f>+-Table1[[#This Row],[Current Total ADJUSTMENT_AMOUNT]]+Table1[[#This Row],[Adj Total ADJUSTMENT_AMOUNT]]</f>
        <v>-657761.64</v>
      </c>
      <c r="S6316" s="1">
        <f>-Table1[[#This Row],[Current Total CHARGE_AMOUNT]]+Table1[[#This Row],[Adj Total CHARGE_AMOUNT]]</f>
        <v>-22611435.579999998</v>
      </c>
      <c r="T6316" s="1">
        <f>+Table1[[#This Row],[Adj Total TOTAL_COST]]-Table1[[#This Row],[Current Total TOTAL_COST]]</f>
        <v>-5359015.8724999996</v>
      </c>
      <c r="U6316" s="1">
        <f>+Table1[[#This Row],[Adj Total CONTRIBUTION_MARGIN]]-Table1[[#This Row],[Current Total CONTRIBUTION_MARGIN]]</f>
        <v>-1149557.33</v>
      </c>
      <c r="V6316" s="1">
        <f>+Table1[[#This Row],[Adj Total OPERATING_MARGIN]]-Table1[[#This Row],[Current Total OPERATING_MARGIN]]</f>
        <v>488408.03</v>
      </c>
    </row>
    <row r="6317" spans="1:22" x14ac:dyDescent="0.3">
      <c r="A6317" t="s">
        <v>33</v>
      </c>
      <c r="B6317">
        <v>2025</v>
      </c>
      <c r="C6317" t="s">
        <v>20</v>
      </c>
      <c r="D6317" t="s">
        <v>89</v>
      </c>
      <c r="E6317" s="2">
        <v>160</v>
      </c>
      <c r="F6317" s="1">
        <v>2656984.3199999998</v>
      </c>
      <c r="G6317" s="1">
        <v>4010674.87</v>
      </c>
      <c r="H6317" s="1">
        <v>1844989.7718</v>
      </c>
      <c r="I6317" s="1">
        <v>-336745.27</v>
      </c>
      <c r="J6317" s="1">
        <v>-677146.15</v>
      </c>
      <c r="K6317" s="2">
        <v>30</v>
      </c>
      <c r="L6317" s="1">
        <v>218238.03</v>
      </c>
      <c r="M6317" s="1">
        <v>1101339.04</v>
      </c>
      <c r="N6317" s="1">
        <v>902201.62580000004</v>
      </c>
      <c r="O6317" s="1">
        <v>25566.47</v>
      </c>
      <c r="P6317" s="1">
        <v>-171061.38</v>
      </c>
      <c r="Q6317" s="2">
        <f>-+Table1[[#This Row],[Current Record Count]]+Table1[[#This Row],[Adj Record Count]]</f>
        <v>-130</v>
      </c>
      <c r="R6317" s="1">
        <f>+-Table1[[#This Row],[Current Total ADJUSTMENT_AMOUNT]]+Table1[[#This Row],[Adj Total ADJUSTMENT_AMOUNT]]</f>
        <v>-2438746.29</v>
      </c>
      <c r="S6317" s="1">
        <f>-Table1[[#This Row],[Current Total CHARGE_AMOUNT]]+Table1[[#This Row],[Adj Total CHARGE_AMOUNT]]</f>
        <v>-2909335.83</v>
      </c>
      <c r="T6317" s="1">
        <f>+Table1[[#This Row],[Adj Total TOTAL_COST]]-Table1[[#This Row],[Current Total TOTAL_COST]]</f>
        <v>-942788.14599999995</v>
      </c>
      <c r="U6317" s="1">
        <f>+Table1[[#This Row],[Adj Total CONTRIBUTION_MARGIN]]-Table1[[#This Row],[Current Total CONTRIBUTION_MARGIN]]</f>
        <v>362311.74</v>
      </c>
      <c r="V6317" s="1">
        <f>+Table1[[#This Row],[Adj Total OPERATING_MARGIN]]-Table1[[#This Row],[Current Total OPERATING_MARGIN]]</f>
        <v>506084.77</v>
      </c>
    </row>
    <row r="6318" spans="1:22" x14ac:dyDescent="0.3">
      <c r="A6318" t="s">
        <v>39</v>
      </c>
      <c r="B6318">
        <v>2022</v>
      </c>
      <c r="C6318" t="s">
        <v>47</v>
      </c>
      <c r="D6318" t="s">
        <v>63</v>
      </c>
      <c r="E6318" s="2">
        <v>1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2">
        <v>1597</v>
      </c>
      <c r="L6318" s="1">
        <v>9867478.1199999992</v>
      </c>
      <c r="M6318" s="1">
        <v>12025225.130000001</v>
      </c>
      <c r="N6318" s="1">
        <v>2154406.3037</v>
      </c>
      <c r="O6318" s="1">
        <v>1177981.3500000001</v>
      </c>
      <c r="P6318" s="1">
        <v>510832.6</v>
      </c>
      <c r="Q6318" s="2">
        <f>-+Table1[[#This Row],[Current Record Count]]+Table1[[#This Row],[Adj Record Count]]</f>
        <v>1596</v>
      </c>
      <c r="R6318" s="1">
        <f>+-Table1[[#This Row],[Current Total ADJUSTMENT_AMOUNT]]+Table1[[#This Row],[Adj Total ADJUSTMENT_AMOUNT]]</f>
        <v>9867478.1199999992</v>
      </c>
      <c r="S6318" s="1">
        <f>-Table1[[#This Row],[Current Total CHARGE_AMOUNT]]+Table1[[#This Row],[Adj Total CHARGE_AMOUNT]]</f>
        <v>12025225.130000001</v>
      </c>
      <c r="T6318" s="1">
        <f>+Table1[[#This Row],[Adj Total TOTAL_COST]]-Table1[[#This Row],[Current Total TOTAL_COST]]</f>
        <v>2154406.3037</v>
      </c>
      <c r="U6318" s="1">
        <f>+Table1[[#This Row],[Adj Total CONTRIBUTION_MARGIN]]-Table1[[#This Row],[Current Total CONTRIBUTION_MARGIN]]</f>
        <v>1177981.3500000001</v>
      </c>
      <c r="V6318" s="1">
        <f>+Table1[[#This Row],[Adj Total OPERATING_MARGIN]]-Table1[[#This Row],[Current Total OPERATING_MARGIN]]</f>
        <v>510832.6</v>
      </c>
    </row>
    <row r="6319" spans="1:22" x14ac:dyDescent="0.3">
      <c r="A6319" t="s">
        <v>98</v>
      </c>
      <c r="B6319">
        <v>2025</v>
      </c>
      <c r="C6319" t="s">
        <v>51</v>
      </c>
      <c r="D6319" t="s">
        <v>51</v>
      </c>
      <c r="E6319" s="2">
        <v>27</v>
      </c>
      <c r="F6319" s="1">
        <v>1367680.01</v>
      </c>
      <c r="G6319" s="1">
        <v>1891096.8</v>
      </c>
      <c r="H6319" s="1">
        <v>730859.89899999998</v>
      </c>
      <c r="I6319" s="1">
        <v>-301789.15000000002</v>
      </c>
      <c r="J6319" s="1">
        <v>-511791.08</v>
      </c>
      <c r="K6319" s="2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2">
        <f>-+Table1[[#This Row],[Current Record Count]]+Table1[[#This Row],[Adj Record Count]]</f>
        <v>-27</v>
      </c>
      <c r="R6319" s="1">
        <f>+-Table1[[#This Row],[Current Total ADJUSTMENT_AMOUNT]]+Table1[[#This Row],[Adj Total ADJUSTMENT_AMOUNT]]</f>
        <v>-1367680.01</v>
      </c>
      <c r="S6319" s="1">
        <f>-Table1[[#This Row],[Current Total CHARGE_AMOUNT]]+Table1[[#This Row],[Adj Total CHARGE_AMOUNT]]</f>
        <v>-1891096.8</v>
      </c>
      <c r="T6319" s="1">
        <f>+Table1[[#This Row],[Adj Total TOTAL_COST]]-Table1[[#This Row],[Current Total TOTAL_COST]]</f>
        <v>-730859.89899999998</v>
      </c>
      <c r="U6319" s="1">
        <f>+Table1[[#This Row],[Adj Total CONTRIBUTION_MARGIN]]-Table1[[#This Row],[Current Total CONTRIBUTION_MARGIN]]</f>
        <v>301789.15000000002</v>
      </c>
      <c r="V6319" s="1">
        <f>+Table1[[#This Row],[Adj Total OPERATING_MARGIN]]-Table1[[#This Row],[Current Total OPERATING_MARGIN]]</f>
        <v>511791.08</v>
      </c>
    </row>
    <row r="6320" spans="1:22" x14ac:dyDescent="0.3">
      <c r="A6320" t="s">
        <v>54</v>
      </c>
      <c r="B6320">
        <v>2023</v>
      </c>
      <c r="C6320" t="s">
        <v>20</v>
      </c>
      <c r="D6320" t="s">
        <v>70</v>
      </c>
      <c r="E6320" s="2">
        <v>6</v>
      </c>
      <c r="F6320" s="1">
        <v>5521.18</v>
      </c>
      <c r="G6320" s="1">
        <v>23143.69</v>
      </c>
      <c r="H6320" s="1">
        <v>5428.7397000000001</v>
      </c>
      <c r="I6320" s="1">
        <v>14677.52</v>
      </c>
      <c r="J6320" s="1">
        <v>14125.73</v>
      </c>
      <c r="K6320" s="2">
        <v>529</v>
      </c>
      <c r="L6320" s="1">
        <v>3850757.5</v>
      </c>
      <c r="M6320" s="1">
        <v>5409162.5199999996</v>
      </c>
      <c r="N6320" s="1">
        <v>1448833.3343</v>
      </c>
      <c r="O6320" s="1">
        <v>862794.48</v>
      </c>
      <c r="P6320" s="1">
        <v>527930.01</v>
      </c>
      <c r="Q6320" s="2">
        <f>-+Table1[[#This Row],[Current Record Count]]+Table1[[#This Row],[Adj Record Count]]</f>
        <v>523</v>
      </c>
      <c r="R6320" s="1">
        <f>+-Table1[[#This Row],[Current Total ADJUSTMENT_AMOUNT]]+Table1[[#This Row],[Adj Total ADJUSTMENT_AMOUNT]]</f>
        <v>3845236.32</v>
      </c>
      <c r="S6320" s="1">
        <f>-Table1[[#This Row],[Current Total CHARGE_AMOUNT]]+Table1[[#This Row],[Adj Total CHARGE_AMOUNT]]</f>
        <v>5386018.8299999991</v>
      </c>
      <c r="T6320" s="1">
        <f>+Table1[[#This Row],[Adj Total TOTAL_COST]]-Table1[[#This Row],[Current Total TOTAL_COST]]</f>
        <v>1443404.5946</v>
      </c>
      <c r="U6320" s="1">
        <f>+Table1[[#This Row],[Adj Total CONTRIBUTION_MARGIN]]-Table1[[#This Row],[Current Total CONTRIBUTION_MARGIN]]</f>
        <v>848116.96</v>
      </c>
      <c r="V6320" s="1">
        <f>+Table1[[#This Row],[Adj Total OPERATING_MARGIN]]-Table1[[#This Row],[Current Total OPERATING_MARGIN]]</f>
        <v>513804.28</v>
      </c>
    </row>
    <row r="6321" spans="1:22" x14ac:dyDescent="0.3">
      <c r="A6321" t="s">
        <v>22</v>
      </c>
      <c r="B6321">
        <v>2020</v>
      </c>
      <c r="C6321" t="s">
        <v>29</v>
      </c>
      <c r="D6321" t="s">
        <v>30</v>
      </c>
      <c r="E6321" s="2">
        <v>63374</v>
      </c>
      <c r="F6321" s="1">
        <v>25552855.469999999</v>
      </c>
      <c r="G6321" s="1">
        <v>33759525.979999997</v>
      </c>
      <c r="H6321" s="1">
        <v>22399832.682700001</v>
      </c>
      <c r="I6321" s="1">
        <v>-6045726.9500000002</v>
      </c>
      <c r="J6321" s="1">
        <v>-14325568.08</v>
      </c>
      <c r="K6321" s="2">
        <v>62210</v>
      </c>
      <c r="L6321" s="1">
        <v>21346621.120000001</v>
      </c>
      <c r="M6321" s="1">
        <v>28404431.77</v>
      </c>
      <c r="N6321" s="1">
        <v>20749584.4582</v>
      </c>
      <c r="O6321" s="1">
        <v>-6112564.6299999999</v>
      </c>
      <c r="P6321" s="1">
        <v>-13808180.02</v>
      </c>
      <c r="Q6321" s="2">
        <f>-+Table1[[#This Row],[Current Record Count]]+Table1[[#This Row],[Adj Record Count]]</f>
        <v>-1164</v>
      </c>
      <c r="R6321" s="1">
        <f>+-Table1[[#This Row],[Current Total ADJUSTMENT_AMOUNT]]+Table1[[#This Row],[Adj Total ADJUSTMENT_AMOUNT]]</f>
        <v>-4206234.3499999978</v>
      </c>
      <c r="S6321" s="1">
        <f>-Table1[[#This Row],[Current Total CHARGE_AMOUNT]]+Table1[[#This Row],[Adj Total CHARGE_AMOUNT]]</f>
        <v>-5355094.2099999972</v>
      </c>
      <c r="T6321" s="1">
        <f>+Table1[[#This Row],[Adj Total TOTAL_COST]]-Table1[[#This Row],[Current Total TOTAL_COST]]</f>
        <v>-1650248.2245000005</v>
      </c>
      <c r="U6321" s="1">
        <f>+Table1[[#This Row],[Adj Total CONTRIBUTION_MARGIN]]-Table1[[#This Row],[Current Total CONTRIBUTION_MARGIN]]</f>
        <v>-66837.679999999702</v>
      </c>
      <c r="V6321" s="1">
        <f>+Table1[[#This Row],[Adj Total OPERATING_MARGIN]]-Table1[[#This Row],[Current Total OPERATING_MARGIN]]</f>
        <v>517388.06000000052</v>
      </c>
    </row>
    <row r="6322" spans="1:22" x14ac:dyDescent="0.3">
      <c r="A6322" t="s">
        <v>35</v>
      </c>
      <c r="B6322">
        <v>2024</v>
      </c>
      <c r="C6322" t="s">
        <v>46</v>
      </c>
      <c r="D6322" t="s">
        <v>46</v>
      </c>
      <c r="E6322" s="2">
        <v>121</v>
      </c>
      <c r="F6322" s="1">
        <v>1719684.34</v>
      </c>
      <c r="G6322" s="1">
        <v>2533797.02</v>
      </c>
      <c r="H6322" s="1">
        <v>1377654.0792</v>
      </c>
      <c r="I6322" s="1">
        <v>-365197.58</v>
      </c>
      <c r="J6322" s="1">
        <v>-521843.07</v>
      </c>
      <c r="K6322" s="2">
        <v>27</v>
      </c>
      <c r="L6322" s="1">
        <v>37065.31</v>
      </c>
      <c r="M6322" s="1">
        <v>42922.26</v>
      </c>
      <c r="N6322" s="1">
        <v>9206.2828000000009</v>
      </c>
      <c r="O6322" s="1">
        <v>2373.38</v>
      </c>
      <c r="P6322" s="1">
        <v>-705.44</v>
      </c>
      <c r="Q6322" s="2">
        <f>-+Table1[[#This Row],[Current Record Count]]+Table1[[#This Row],[Adj Record Count]]</f>
        <v>-94</v>
      </c>
      <c r="R6322" s="1">
        <f>+-Table1[[#This Row],[Current Total ADJUSTMENT_AMOUNT]]+Table1[[#This Row],[Adj Total ADJUSTMENT_AMOUNT]]</f>
        <v>-1682619.03</v>
      </c>
      <c r="S6322" s="1">
        <f>-Table1[[#This Row],[Current Total CHARGE_AMOUNT]]+Table1[[#This Row],[Adj Total CHARGE_AMOUNT]]</f>
        <v>-2490874.7600000002</v>
      </c>
      <c r="T6322" s="1">
        <f>+Table1[[#This Row],[Adj Total TOTAL_COST]]-Table1[[#This Row],[Current Total TOTAL_COST]]</f>
        <v>-1368447.7964000001</v>
      </c>
      <c r="U6322" s="1">
        <f>+Table1[[#This Row],[Adj Total CONTRIBUTION_MARGIN]]-Table1[[#This Row],[Current Total CONTRIBUTION_MARGIN]]</f>
        <v>367570.96</v>
      </c>
      <c r="V6322" s="1">
        <f>+Table1[[#This Row],[Adj Total OPERATING_MARGIN]]-Table1[[#This Row],[Current Total OPERATING_MARGIN]]</f>
        <v>521137.63</v>
      </c>
    </row>
    <row r="6323" spans="1:22" x14ac:dyDescent="0.3">
      <c r="A6323" t="s">
        <v>39</v>
      </c>
      <c r="B6323">
        <v>2021</v>
      </c>
      <c r="C6323" t="s">
        <v>17</v>
      </c>
      <c r="D6323" t="s">
        <v>45</v>
      </c>
      <c r="E6323" s="2">
        <v>3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2">
        <v>504</v>
      </c>
      <c r="L6323" s="1">
        <v>7587181.2800000003</v>
      </c>
      <c r="M6323" s="1">
        <v>9613558.3800000008</v>
      </c>
      <c r="N6323" s="1">
        <v>1659377.202</v>
      </c>
      <c r="O6323" s="1">
        <v>1108198.25</v>
      </c>
      <c r="P6323" s="1">
        <v>523774.96</v>
      </c>
      <c r="Q6323" s="2">
        <f>-+Table1[[#This Row],[Current Record Count]]+Table1[[#This Row],[Adj Record Count]]</f>
        <v>501</v>
      </c>
      <c r="R6323" s="1">
        <f>+-Table1[[#This Row],[Current Total ADJUSTMENT_AMOUNT]]+Table1[[#This Row],[Adj Total ADJUSTMENT_AMOUNT]]</f>
        <v>7587181.2800000003</v>
      </c>
      <c r="S6323" s="1">
        <f>-Table1[[#This Row],[Current Total CHARGE_AMOUNT]]+Table1[[#This Row],[Adj Total CHARGE_AMOUNT]]</f>
        <v>9613558.3800000008</v>
      </c>
      <c r="T6323" s="1">
        <f>+Table1[[#This Row],[Adj Total TOTAL_COST]]-Table1[[#This Row],[Current Total TOTAL_COST]]</f>
        <v>1659377.202</v>
      </c>
      <c r="U6323" s="1">
        <f>+Table1[[#This Row],[Adj Total CONTRIBUTION_MARGIN]]-Table1[[#This Row],[Current Total CONTRIBUTION_MARGIN]]</f>
        <v>1108198.25</v>
      </c>
      <c r="V6323" s="1">
        <f>+Table1[[#This Row],[Adj Total OPERATING_MARGIN]]-Table1[[#This Row],[Current Total OPERATING_MARGIN]]</f>
        <v>523774.96</v>
      </c>
    </row>
    <row r="6324" spans="1:22" x14ac:dyDescent="0.3">
      <c r="A6324" t="s">
        <v>33</v>
      </c>
      <c r="B6324">
        <v>2023</v>
      </c>
      <c r="C6324" t="s">
        <v>29</v>
      </c>
      <c r="D6324" t="s">
        <v>104</v>
      </c>
      <c r="E6324" s="2">
        <v>6643</v>
      </c>
      <c r="F6324" s="1">
        <v>65090620.409999996</v>
      </c>
      <c r="G6324" s="1">
        <v>93197629.420000002</v>
      </c>
      <c r="H6324" s="1">
        <v>34597526.790399998</v>
      </c>
      <c r="I6324" s="1">
        <v>3405191.81</v>
      </c>
      <c r="J6324" s="1">
        <v>-913652.3</v>
      </c>
      <c r="K6324" s="2">
        <v>329</v>
      </c>
      <c r="L6324" s="1">
        <v>1541817.27</v>
      </c>
      <c r="M6324" s="1">
        <v>9571558.8699999992</v>
      </c>
      <c r="N6324" s="1">
        <v>9994256.4935999997</v>
      </c>
      <c r="O6324" s="1">
        <v>641737.68000000005</v>
      </c>
      <c r="P6324" s="1">
        <v>-388707.48</v>
      </c>
      <c r="Q6324" s="2">
        <f>-+Table1[[#This Row],[Current Record Count]]+Table1[[#This Row],[Adj Record Count]]</f>
        <v>-6314</v>
      </c>
      <c r="R6324" s="1">
        <f>+-Table1[[#This Row],[Current Total ADJUSTMENT_AMOUNT]]+Table1[[#This Row],[Adj Total ADJUSTMENT_AMOUNT]]</f>
        <v>-63548803.139999993</v>
      </c>
      <c r="S6324" s="1">
        <f>-Table1[[#This Row],[Current Total CHARGE_AMOUNT]]+Table1[[#This Row],[Adj Total CHARGE_AMOUNT]]</f>
        <v>-83626070.549999997</v>
      </c>
      <c r="T6324" s="1">
        <f>+Table1[[#This Row],[Adj Total TOTAL_COST]]-Table1[[#This Row],[Current Total TOTAL_COST]]</f>
        <v>-24603270.296799999</v>
      </c>
      <c r="U6324" s="1">
        <f>+Table1[[#This Row],[Adj Total CONTRIBUTION_MARGIN]]-Table1[[#This Row],[Current Total CONTRIBUTION_MARGIN]]</f>
        <v>-2763454.13</v>
      </c>
      <c r="V6324" s="1">
        <f>+Table1[[#This Row],[Adj Total OPERATING_MARGIN]]-Table1[[#This Row],[Current Total OPERATING_MARGIN]]</f>
        <v>524944.82000000007</v>
      </c>
    </row>
    <row r="6325" spans="1:22" x14ac:dyDescent="0.3">
      <c r="A6325" t="s">
        <v>25</v>
      </c>
      <c r="B6325">
        <v>2024</v>
      </c>
      <c r="C6325" t="s">
        <v>60</v>
      </c>
      <c r="D6325" t="s">
        <v>60</v>
      </c>
      <c r="E6325" s="2">
        <v>769</v>
      </c>
      <c r="F6325" s="1">
        <v>11695512.220000001</v>
      </c>
      <c r="G6325" s="1">
        <v>20547935.16</v>
      </c>
      <c r="H6325" s="1">
        <v>8056075.9570000004</v>
      </c>
      <c r="I6325" s="1">
        <v>3462536.36</v>
      </c>
      <c r="J6325" s="1">
        <v>1568384.9</v>
      </c>
      <c r="K6325" s="2">
        <v>1301</v>
      </c>
      <c r="L6325" s="1">
        <v>16143309.390000001</v>
      </c>
      <c r="M6325" s="1">
        <v>27141408.82</v>
      </c>
      <c r="N6325" s="1">
        <v>9750916.5985000003</v>
      </c>
      <c r="O6325" s="1">
        <v>4401992.0599999996</v>
      </c>
      <c r="P6325" s="1">
        <v>2099086.7599999998</v>
      </c>
      <c r="Q6325" s="2">
        <f>-+Table1[[#This Row],[Current Record Count]]+Table1[[#This Row],[Adj Record Count]]</f>
        <v>532</v>
      </c>
      <c r="R6325" s="1">
        <f>+-Table1[[#This Row],[Current Total ADJUSTMENT_AMOUNT]]+Table1[[#This Row],[Adj Total ADJUSTMENT_AMOUNT]]</f>
        <v>4447797.17</v>
      </c>
      <c r="S6325" s="1">
        <f>-Table1[[#This Row],[Current Total CHARGE_AMOUNT]]+Table1[[#This Row],[Adj Total CHARGE_AMOUNT]]</f>
        <v>6593473.6600000001</v>
      </c>
      <c r="T6325" s="1">
        <f>+Table1[[#This Row],[Adj Total TOTAL_COST]]-Table1[[#This Row],[Current Total TOTAL_COST]]</f>
        <v>1694840.6414999999</v>
      </c>
      <c r="U6325" s="1">
        <f>+Table1[[#This Row],[Adj Total CONTRIBUTION_MARGIN]]-Table1[[#This Row],[Current Total CONTRIBUTION_MARGIN]]</f>
        <v>939455.69999999972</v>
      </c>
      <c r="V6325" s="1">
        <f>+Table1[[#This Row],[Adj Total OPERATING_MARGIN]]-Table1[[#This Row],[Current Total OPERATING_MARGIN]]</f>
        <v>530701.85999999987</v>
      </c>
    </row>
    <row r="6326" spans="1:22" x14ac:dyDescent="0.3">
      <c r="A6326" t="s">
        <v>81</v>
      </c>
      <c r="B6326">
        <v>2022</v>
      </c>
      <c r="C6326" t="s">
        <v>60</v>
      </c>
      <c r="D6326" t="s">
        <v>60</v>
      </c>
      <c r="E6326" s="2">
        <v>7</v>
      </c>
      <c r="F6326" s="1">
        <v>25506.01</v>
      </c>
      <c r="G6326" s="1">
        <v>42618</v>
      </c>
      <c r="H6326" s="1">
        <v>8304.6808999999994</v>
      </c>
      <c r="I6326" s="1">
        <v>12598.09</v>
      </c>
      <c r="J6326" s="1">
        <v>10133.36</v>
      </c>
      <c r="K6326" s="2">
        <v>643</v>
      </c>
      <c r="L6326" s="1">
        <v>5959226.5700000003</v>
      </c>
      <c r="M6326" s="1">
        <v>7795410.4699999997</v>
      </c>
      <c r="N6326" s="1">
        <v>1571646.6712</v>
      </c>
      <c r="O6326" s="1">
        <v>836885.76</v>
      </c>
      <c r="P6326" s="1">
        <v>545155.05000000005</v>
      </c>
      <c r="Q6326" s="2">
        <f>-+Table1[[#This Row],[Current Record Count]]+Table1[[#This Row],[Adj Record Count]]</f>
        <v>636</v>
      </c>
      <c r="R6326" s="1">
        <f>+-Table1[[#This Row],[Current Total ADJUSTMENT_AMOUNT]]+Table1[[#This Row],[Adj Total ADJUSTMENT_AMOUNT]]</f>
        <v>5933720.5600000005</v>
      </c>
      <c r="S6326" s="1">
        <f>-Table1[[#This Row],[Current Total CHARGE_AMOUNT]]+Table1[[#This Row],[Adj Total CHARGE_AMOUNT]]</f>
        <v>7752792.4699999997</v>
      </c>
      <c r="T6326" s="1">
        <f>+Table1[[#This Row],[Adj Total TOTAL_COST]]-Table1[[#This Row],[Current Total TOTAL_COST]]</f>
        <v>1563341.9902999999</v>
      </c>
      <c r="U6326" s="1">
        <f>+Table1[[#This Row],[Adj Total CONTRIBUTION_MARGIN]]-Table1[[#This Row],[Current Total CONTRIBUTION_MARGIN]]</f>
        <v>824287.67</v>
      </c>
      <c r="V6326" s="1">
        <f>+Table1[[#This Row],[Adj Total OPERATING_MARGIN]]-Table1[[#This Row],[Current Total OPERATING_MARGIN]]</f>
        <v>535021.69000000006</v>
      </c>
    </row>
    <row r="6327" spans="1:22" x14ac:dyDescent="0.3">
      <c r="A6327" t="s">
        <v>54</v>
      </c>
      <c r="B6327">
        <v>2022</v>
      </c>
      <c r="C6327" t="s">
        <v>20</v>
      </c>
      <c r="D6327" t="s">
        <v>49</v>
      </c>
      <c r="E6327" s="2">
        <v>2</v>
      </c>
      <c r="F6327" s="1">
        <v>3601.4</v>
      </c>
      <c r="G6327" s="1">
        <v>3601.4</v>
      </c>
      <c r="H6327" s="1">
        <v>1455.5494000000001</v>
      </c>
      <c r="I6327" s="1">
        <v>406.7</v>
      </c>
      <c r="J6327" s="1">
        <v>-5.14</v>
      </c>
      <c r="K6327" s="2">
        <v>250</v>
      </c>
      <c r="L6327" s="1">
        <v>3875416.37</v>
      </c>
      <c r="M6327" s="1">
        <v>5419780.1600000001</v>
      </c>
      <c r="N6327" s="1">
        <v>2213447.7925</v>
      </c>
      <c r="O6327" s="1">
        <v>916272.63</v>
      </c>
      <c r="P6327" s="1">
        <v>538219.47</v>
      </c>
      <c r="Q6327" s="2">
        <f>-+Table1[[#This Row],[Current Record Count]]+Table1[[#This Row],[Adj Record Count]]</f>
        <v>248</v>
      </c>
      <c r="R6327" s="1">
        <f>+-Table1[[#This Row],[Current Total ADJUSTMENT_AMOUNT]]+Table1[[#This Row],[Adj Total ADJUSTMENT_AMOUNT]]</f>
        <v>3871814.97</v>
      </c>
      <c r="S6327" s="1">
        <f>-Table1[[#This Row],[Current Total CHARGE_AMOUNT]]+Table1[[#This Row],[Adj Total CHARGE_AMOUNT]]</f>
        <v>5416178.7599999998</v>
      </c>
      <c r="T6327" s="1">
        <f>+Table1[[#This Row],[Adj Total TOTAL_COST]]-Table1[[#This Row],[Current Total TOTAL_COST]]</f>
        <v>2211992.2431000001</v>
      </c>
      <c r="U6327" s="1">
        <f>+Table1[[#This Row],[Adj Total CONTRIBUTION_MARGIN]]-Table1[[#This Row],[Current Total CONTRIBUTION_MARGIN]]</f>
        <v>915865.93</v>
      </c>
      <c r="V6327" s="1">
        <f>+Table1[[#This Row],[Adj Total OPERATING_MARGIN]]-Table1[[#This Row],[Current Total OPERATING_MARGIN]]</f>
        <v>538224.61</v>
      </c>
    </row>
    <row r="6328" spans="1:22" x14ac:dyDescent="0.3">
      <c r="A6328" t="s">
        <v>22</v>
      </c>
      <c r="B6328">
        <v>2023</v>
      </c>
      <c r="C6328" t="s">
        <v>47</v>
      </c>
      <c r="D6328" t="s">
        <v>63</v>
      </c>
      <c r="E6328" s="2">
        <v>5756</v>
      </c>
      <c r="F6328" s="1">
        <v>15200108.85</v>
      </c>
      <c r="G6328" s="1">
        <v>18930724.690000001</v>
      </c>
      <c r="H6328" s="1">
        <v>6369900.0012999997</v>
      </c>
      <c r="I6328" s="1">
        <v>282129.3</v>
      </c>
      <c r="J6328" s="1">
        <v>-1097084.33</v>
      </c>
      <c r="K6328" s="2">
        <v>4662</v>
      </c>
      <c r="L6328" s="1">
        <v>1524432.78</v>
      </c>
      <c r="M6328" s="1">
        <v>2271422.84</v>
      </c>
      <c r="N6328" s="1">
        <v>1607179.2785</v>
      </c>
      <c r="O6328" s="1">
        <v>131206.07</v>
      </c>
      <c r="P6328" s="1">
        <v>-556305.65</v>
      </c>
      <c r="Q6328" s="2">
        <f>-+Table1[[#This Row],[Current Record Count]]+Table1[[#This Row],[Adj Record Count]]</f>
        <v>-1094</v>
      </c>
      <c r="R6328" s="1">
        <f>+-Table1[[#This Row],[Current Total ADJUSTMENT_AMOUNT]]+Table1[[#This Row],[Adj Total ADJUSTMENT_AMOUNT]]</f>
        <v>-13675676.07</v>
      </c>
      <c r="S6328" s="1">
        <f>-Table1[[#This Row],[Current Total CHARGE_AMOUNT]]+Table1[[#This Row],[Adj Total CHARGE_AMOUNT]]</f>
        <v>-16659301.850000001</v>
      </c>
      <c r="T6328" s="1">
        <f>+Table1[[#This Row],[Adj Total TOTAL_COST]]-Table1[[#This Row],[Current Total TOTAL_COST]]</f>
        <v>-4762720.7227999996</v>
      </c>
      <c r="U6328" s="1">
        <f>+Table1[[#This Row],[Adj Total CONTRIBUTION_MARGIN]]-Table1[[#This Row],[Current Total CONTRIBUTION_MARGIN]]</f>
        <v>-150923.22999999998</v>
      </c>
      <c r="V6328" s="1">
        <f>+Table1[[#This Row],[Adj Total OPERATING_MARGIN]]-Table1[[#This Row],[Current Total OPERATING_MARGIN]]</f>
        <v>540778.68000000005</v>
      </c>
    </row>
    <row r="6329" spans="1:22" x14ac:dyDescent="0.3">
      <c r="A6329" t="s">
        <v>22</v>
      </c>
      <c r="B6329">
        <v>2024</v>
      </c>
      <c r="C6329" t="s">
        <v>47</v>
      </c>
      <c r="D6329" t="s">
        <v>63</v>
      </c>
      <c r="E6329" s="2">
        <v>5417</v>
      </c>
      <c r="F6329" s="1">
        <v>26346851.780000001</v>
      </c>
      <c r="G6329" s="1">
        <v>33163147.280000001</v>
      </c>
      <c r="H6329" s="1">
        <v>11973115.3334</v>
      </c>
      <c r="I6329" s="1">
        <v>841151.97</v>
      </c>
      <c r="J6329" s="1">
        <v>-1767676.95</v>
      </c>
      <c r="K6329" s="2">
        <v>4140</v>
      </c>
      <c r="L6329" s="1">
        <v>1711349.2</v>
      </c>
      <c r="M6329" s="1">
        <v>2444829.19</v>
      </c>
      <c r="N6329" s="1">
        <v>2517471.4423000002</v>
      </c>
      <c r="O6329" s="1">
        <v>82288.759999999995</v>
      </c>
      <c r="P6329" s="1">
        <v>-1224018.6200000001</v>
      </c>
      <c r="Q6329" s="2">
        <f>-+Table1[[#This Row],[Current Record Count]]+Table1[[#This Row],[Adj Record Count]]</f>
        <v>-1277</v>
      </c>
      <c r="R6329" s="1">
        <f>+-Table1[[#This Row],[Current Total ADJUSTMENT_AMOUNT]]+Table1[[#This Row],[Adj Total ADJUSTMENT_AMOUNT]]</f>
        <v>-24635502.580000002</v>
      </c>
      <c r="S6329" s="1">
        <f>-Table1[[#This Row],[Current Total CHARGE_AMOUNT]]+Table1[[#This Row],[Adj Total CHARGE_AMOUNT]]</f>
        <v>-30718318.09</v>
      </c>
      <c r="T6329" s="1">
        <f>+Table1[[#This Row],[Adj Total TOTAL_COST]]-Table1[[#This Row],[Current Total TOTAL_COST]]</f>
        <v>-9455643.8911000006</v>
      </c>
      <c r="U6329" s="1">
        <f>+Table1[[#This Row],[Adj Total CONTRIBUTION_MARGIN]]-Table1[[#This Row],[Current Total CONTRIBUTION_MARGIN]]</f>
        <v>-758863.21</v>
      </c>
      <c r="V6329" s="1">
        <f>+Table1[[#This Row],[Adj Total OPERATING_MARGIN]]-Table1[[#This Row],[Current Total OPERATING_MARGIN]]</f>
        <v>543658.32999999984</v>
      </c>
    </row>
    <row r="6330" spans="1:22" x14ac:dyDescent="0.3">
      <c r="A6330" t="s">
        <v>25</v>
      </c>
      <c r="B6330">
        <v>2023</v>
      </c>
      <c r="C6330" t="s">
        <v>34</v>
      </c>
      <c r="D6330" t="s">
        <v>34</v>
      </c>
      <c r="E6330" s="2">
        <v>12412</v>
      </c>
      <c r="F6330" s="1">
        <v>25972777.219999999</v>
      </c>
      <c r="G6330" s="1">
        <v>32138872.059999999</v>
      </c>
      <c r="H6330" s="1">
        <v>2710939.6206999999</v>
      </c>
      <c r="I6330" s="1">
        <v>5412740.9500000002</v>
      </c>
      <c r="J6330" s="1">
        <v>4506249.22</v>
      </c>
      <c r="K6330" s="2">
        <v>14066</v>
      </c>
      <c r="L6330" s="1">
        <v>32567056.699999999</v>
      </c>
      <c r="M6330" s="1">
        <v>40432111.219999999</v>
      </c>
      <c r="N6330" s="1">
        <v>4326207.6326000001</v>
      </c>
      <c r="O6330" s="1">
        <v>6458834.2300000004</v>
      </c>
      <c r="P6330" s="1">
        <v>5055170.46</v>
      </c>
      <c r="Q6330" s="2">
        <f>-+Table1[[#This Row],[Current Record Count]]+Table1[[#This Row],[Adj Record Count]]</f>
        <v>1654</v>
      </c>
      <c r="R6330" s="1">
        <f>+-Table1[[#This Row],[Current Total ADJUSTMENT_AMOUNT]]+Table1[[#This Row],[Adj Total ADJUSTMENT_AMOUNT]]</f>
        <v>6594279.4800000004</v>
      </c>
      <c r="S6330" s="1">
        <f>-Table1[[#This Row],[Current Total CHARGE_AMOUNT]]+Table1[[#This Row],[Adj Total CHARGE_AMOUNT]]</f>
        <v>8293239.1600000001</v>
      </c>
      <c r="T6330" s="1">
        <f>+Table1[[#This Row],[Adj Total TOTAL_COST]]-Table1[[#This Row],[Current Total TOTAL_COST]]</f>
        <v>1615268.0119000003</v>
      </c>
      <c r="U6330" s="1">
        <f>+Table1[[#This Row],[Adj Total CONTRIBUTION_MARGIN]]-Table1[[#This Row],[Current Total CONTRIBUTION_MARGIN]]</f>
        <v>1046093.2800000003</v>
      </c>
      <c r="V6330" s="1">
        <f>+Table1[[#This Row],[Adj Total OPERATING_MARGIN]]-Table1[[#This Row],[Current Total OPERATING_MARGIN]]</f>
        <v>548921.24000000022</v>
      </c>
    </row>
    <row r="6331" spans="1:22" x14ac:dyDescent="0.3">
      <c r="A6331" t="s">
        <v>16</v>
      </c>
      <c r="B6331">
        <v>2025</v>
      </c>
      <c r="C6331" t="s">
        <v>20</v>
      </c>
      <c r="D6331" t="s">
        <v>89</v>
      </c>
      <c r="E6331" s="2">
        <v>585</v>
      </c>
      <c r="F6331" s="1">
        <v>5040542.8099999996</v>
      </c>
      <c r="G6331" s="1">
        <v>6437197.6200000001</v>
      </c>
      <c r="H6331" s="1">
        <v>1850095.4516</v>
      </c>
      <c r="I6331" s="1">
        <v>-245606.71</v>
      </c>
      <c r="J6331" s="1">
        <v>-597408.69999999995</v>
      </c>
      <c r="K6331" s="2">
        <v>230</v>
      </c>
      <c r="L6331" s="1">
        <v>176797.1</v>
      </c>
      <c r="M6331" s="1">
        <v>223834.45</v>
      </c>
      <c r="N6331" s="1">
        <v>61974.804100000001</v>
      </c>
      <c r="O6331" s="1">
        <v>-1445.14</v>
      </c>
      <c r="P6331" s="1">
        <v>-26370.52</v>
      </c>
      <c r="Q6331" s="2">
        <f>-+Table1[[#This Row],[Current Record Count]]+Table1[[#This Row],[Adj Record Count]]</f>
        <v>-355</v>
      </c>
      <c r="R6331" s="1">
        <f>+-Table1[[#This Row],[Current Total ADJUSTMENT_AMOUNT]]+Table1[[#This Row],[Adj Total ADJUSTMENT_AMOUNT]]</f>
        <v>-4863745.71</v>
      </c>
      <c r="S6331" s="1">
        <f>-Table1[[#This Row],[Current Total CHARGE_AMOUNT]]+Table1[[#This Row],[Adj Total CHARGE_AMOUNT]]</f>
        <v>-6213363.1699999999</v>
      </c>
      <c r="T6331" s="1">
        <f>+Table1[[#This Row],[Adj Total TOTAL_COST]]-Table1[[#This Row],[Current Total TOTAL_COST]]</f>
        <v>-1788120.6475</v>
      </c>
      <c r="U6331" s="1">
        <f>+Table1[[#This Row],[Adj Total CONTRIBUTION_MARGIN]]-Table1[[#This Row],[Current Total CONTRIBUTION_MARGIN]]</f>
        <v>244161.56999999998</v>
      </c>
      <c r="V6331" s="1">
        <f>+Table1[[#This Row],[Adj Total OPERATING_MARGIN]]-Table1[[#This Row],[Current Total OPERATING_MARGIN]]</f>
        <v>571038.17999999993</v>
      </c>
    </row>
    <row r="6332" spans="1:22" x14ac:dyDescent="0.3">
      <c r="A6332" t="s">
        <v>54</v>
      </c>
      <c r="B6332">
        <v>2021</v>
      </c>
      <c r="C6332" t="s">
        <v>20</v>
      </c>
      <c r="D6332" t="s">
        <v>49</v>
      </c>
      <c r="E6332" s="2">
        <v>2</v>
      </c>
      <c r="F6332" s="1">
        <v>4890.26</v>
      </c>
      <c r="G6332" s="1">
        <v>5017.5600000000004</v>
      </c>
      <c r="H6332" s="1">
        <v>5446.2280000000001</v>
      </c>
      <c r="I6332" s="1">
        <v>1812.46</v>
      </c>
      <c r="J6332" s="1">
        <v>-86.95</v>
      </c>
      <c r="K6332" s="2">
        <v>275</v>
      </c>
      <c r="L6332" s="1">
        <v>3419188.17</v>
      </c>
      <c r="M6332" s="1">
        <v>4838029.74</v>
      </c>
      <c r="N6332" s="1">
        <v>2078830.8015999999</v>
      </c>
      <c r="O6332" s="1">
        <v>808744.17</v>
      </c>
      <c r="P6332" s="1">
        <v>572707.54</v>
      </c>
      <c r="Q6332" s="2">
        <f>-+Table1[[#This Row],[Current Record Count]]+Table1[[#This Row],[Adj Record Count]]</f>
        <v>273</v>
      </c>
      <c r="R6332" s="1">
        <f>+-Table1[[#This Row],[Current Total ADJUSTMENT_AMOUNT]]+Table1[[#This Row],[Adj Total ADJUSTMENT_AMOUNT]]</f>
        <v>3414297.91</v>
      </c>
      <c r="S6332" s="1">
        <f>-Table1[[#This Row],[Current Total CHARGE_AMOUNT]]+Table1[[#This Row],[Adj Total CHARGE_AMOUNT]]</f>
        <v>4833012.1800000006</v>
      </c>
      <c r="T6332" s="1">
        <f>+Table1[[#This Row],[Adj Total TOTAL_COST]]-Table1[[#This Row],[Current Total TOTAL_COST]]</f>
        <v>2073384.5736</v>
      </c>
      <c r="U6332" s="1">
        <f>+Table1[[#This Row],[Adj Total CONTRIBUTION_MARGIN]]-Table1[[#This Row],[Current Total CONTRIBUTION_MARGIN]]</f>
        <v>806931.71000000008</v>
      </c>
      <c r="V6332" s="1">
        <f>+Table1[[#This Row],[Adj Total OPERATING_MARGIN]]-Table1[[#This Row],[Current Total OPERATING_MARGIN]]</f>
        <v>572794.49</v>
      </c>
    </row>
    <row r="6333" spans="1:22" x14ac:dyDescent="0.3">
      <c r="A6333" t="s">
        <v>25</v>
      </c>
      <c r="B6333">
        <v>2020</v>
      </c>
      <c r="C6333" t="s">
        <v>23</v>
      </c>
      <c r="D6333" t="s">
        <v>83</v>
      </c>
      <c r="E6333" s="2">
        <v>2179</v>
      </c>
      <c r="F6333" s="1">
        <v>4992586.4800000004</v>
      </c>
      <c r="G6333" s="1">
        <v>6747530.5199999996</v>
      </c>
      <c r="H6333" s="1">
        <v>461692.92839999998</v>
      </c>
      <c r="I6333" s="1">
        <v>1396008.53</v>
      </c>
      <c r="J6333" s="1">
        <v>1275105.8600000001</v>
      </c>
      <c r="K6333" s="2">
        <v>4449</v>
      </c>
      <c r="L6333" s="1">
        <v>9927578.6300000008</v>
      </c>
      <c r="M6333" s="1">
        <v>13528313.189999999</v>
      </c>
      <c r="N6333" s="1">
        <v>1706146.2882000001</v>
      </c>
      <c r="O6333" s="1">
        <v>2387879.7799999998</v>
      </c>
      <c r="P6333" s="1">
        <v>1853241.59</v>
      </c>
      <c r="Q6333" s="2">
        <f>-+Table1[[#This Row],[Current Record Count]]+Table1[[#This Row],[Adj Record Count]]</f>
        <v>2270</v>
      </c>
      <c r="R6333" s="1">
        <f>+-Table1[[#This Row],[Current Total ADJUSTMENT_AMOUNT]]+Table1[[#This Row],[Adj Total ADJUSTMENT_AMOUNT]]</f>
        <v>4934992.1500000004</v>
      </c>
      <c r="S6333" s="1">
        <f>-Table1[[#This Row],[Current Total CHARGE_AMOUNT]]+Table1[[#This Row],[Adj Total CHARGE_AMOUNT]]</f>
        <v>6780782.6699999999</v>
      </c>
      <c r="T6333" s="1">
        <f>+Table1[[#This Row],[Adj Total TOTAL_COST]]-Table1[[#This Row],[Current Total TOTAL_COST]]</f>
        <v>1244453.3598000002</v>
      </c>
      <c r="U6333" s="1">
        <f>+Table1[[#This Row],[Adj Total CONTRIBUTION_MARGIN]]-Table1[[#This Row],[Current Total CONTRIBUTION_MARGIN]]</f>
        <v>991871.24999999977</v>
      </c>
      <c r="V6333" s="1">
        <f>+Table1[[#This Row],[Adj Total OPERATING_MARGIN]]-Table1[[#This Row],[Current Total OPERATING_MARGIN]]</f>
        <v>578135.73</v>
      </c>
    </row>
    <row r="6334" spans="1:22" x14ac:dyDescent="0.3">
      <c r="A6334" t="s">
        <v>54</v>
      </c>
      <c r="B6334">
        <v>2022</v>
      </c>
      <c r="C6334" t="s">
        <v>34</v>
      </c>
      <c r="D6334" t="s">
        <v>34</v>
      </c>
      <c r="E6334" s="2">
        <v>12</v>
      </c>
      <c r="F6334" s="1">
        <v>42529.14</v>
      </c>
      <c r="G6334" s="1">
        <v>51790.66</v>
      </c>
      <c r="H6334" s="1">
        <v>5979.8945999999996</v>
      </c>
      <c r="I6334" s="1">
        <v>8115.27</v>
      </c>
      <c r="J6334" s="1">
        <v>6599.77</v>
      </c>
      <c r="K6334" s="2">
        <v>718</v>
      </c>
      <c r="L6334" s="1">
        <v>3487404.8</v>
      </c>
      <c r="M6334" s="1">
        <v>4439211.07</v>
      </c>
      <c r="N6334" s="1">
        <v>545426.55969999998</v>
      </c>
      <c r="O6334" s="1">
        <v>730824.56</v>
      </c>
      <c r="P6334" s="1">
        <v>594198.21</v>
      </c>
      <c r="Q6334" s="2">
        <f>-+Table1[[#This Row],[Current Record Count]]+Table1[[#This Row],[Adj Record Count]]</f>
        <v>706</v>
      </c>
      <c r="R6334" s="1">
        <f>+-Table1[[#This Row],[Current Total ADJUSTMENT_AMOUNT]]+Table1[[#This Row],[Adj Total ADJUSTMENT_AMOUNT]]</f>
        <v>3444875.6599999997</v>
      </c>
      <c r="S6334" s="1">
        <f>-Table1[[#This Row],[Current Total CHARGE_AMOUNT]]+Table1[[#This Row],[Adj Total CHARGE_AMOUNT]]</f>
        <v>4387420.41</v>
      </c>
      <c r="T6334" s="1">
        <f>+Table1[[#This Row],[Adj Total TOTAL_COST]]-Table1[[#This Row],[Current Total TOTAL_COST]]</f>
        <v>539446.66509999998</v>
      </c>
      <c r="U6334" s="1">
        <f>+Table1[[#This Row],[Adj Total CONTRIBUTION_MARGIN]]-Table1[[#This Row],[Current Total CONTRIBUTION_MARGIN]]</f>
        <v>722709.29</v>
      </c>
      <c r="V6334" s="1">
        <f>+Table1[[#This Row],[Adj Total OPERATING_MARGIN]]-Table1[[#This Row],[Current Total OPERATING_MARGIN]]</f>
        <v>587598.43999999994</v>
      </c>
    </row>
    <row r="6335" spans="1:22" x14ac:dyDescent="0.3">
      <c r="A6335" t="s">
        <v>25</v>
      </c>
      <c r="B6335">
        <v>2023</v>
      </c>
      <c r="C6335" t="s">
        <v>29</v>
      </c>
      <c r="D6335" t="s">
        <v>30</v>
      </c>
      <c r="E6335" s="2">
        <v>13935</v>
      </c>
      <c r="F6335" s="1">
        <v>25354317.649999999</v>
      </c>
      <c r="G6335" s="1">
        <v>30590453.66</v>
      </c>
      <c r="H6335" s="1">
        <v>2670340.2719999999</v>
      </c>
      <c r="I6335" s="1">
        <v>4508009.01</v>
      </c>
      <c r="J6335" s="1">
        <v>3625701.85</v>
      </c>
      <c r="K6335" s="2">
        <v>16873</v>
      </c>
      <c r="L6335" s="1">
        <v>36188702.409999996</v>
      </c>
      <c r="M6335" s="1">
        <v>43991064.280000001</v>
      </c>
      <c r="N6335" s="1">
        <v>5286556.3897000002</v>
      </c>
      <c r="O6335" s="1">
        <v>5914641.0099999998</v>
      </c>
      <c r="P6335" s="1">
        <v>4214632.03</v>
      </c>
      <c r="Q6335" s="2">
        <f>-+Table1[[#This Row],[Current Record Count]]+Table1[[#This Row],[Adj Record Count]]</f>
        <v>2938</v>
      </c>
      <c r="R6335" s="1">
        <f>+-Table1[[#This Row],[Current Total ADJUSTMENT_AMOUNT]]+Table1[[#This Row],[Adj Total ADJUSTMENT_AMOUNT]]</f>
        <v>10834384.759999998</v>
      </c>
      <c r="S6335" s="1">
        <f>-Table1[[#This Row],[Current Total CHARGE_AMOUNT]]+Table1[[#This Row],[Adj Total CHARGE_AMOUNT]]</f>
        <v>13400610.620000001</v>
      </c>
      <c r="T6335" s="1">
        <f>+Table1[[#This Row],[Adj Total TOTAL_COST]]-Table1[[#This Row],[Current Total TOTAL_COST]]</f>
        <v>2616216.1177000003</v>
      </c>
      <c r="U6335" s="1">
        <f>+Table1[[#This Row],[Adj Total CONTRIBUTION_MARGIN]]-Table1[[#This Row],[Current Total CONTRIBUTION_MARGIN]]</f>
        <v>1406632</v>
      </c>
      <c r="V6335" s="1">
        <f>+Table1[[#This Row],[Adj Total OPERATING_MARGIN]]-Table1[[#This Row],[Current Total OPERATING_MARGIN]]</f>
        <v>588930.18000000017</v>
      </c>
    </row>
    <row r="6336" spans="1:22" x14ac:dyDescent="0.3">
      <c r="A6336" t="s">
        <v>39</v>
      </c>
      <c r="B6336">
        <v>2023</v>
      </c>
      <c r="C6336" t="s">
        <v>47</v>
      </c>
      <c r="D6336" t="s">
        <v>63</v>
      </c>
      <c r="E6336" s="2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2">
        <v>1205</v>
      </c>
      <c r="L6336" s="1">
        <v>7904550.0499999998</v>
      </c>
      <c r="M6336" s="1">
        <v>9747185.3200000003</v>
      </c>
      <c r="N6336" s="1">
        <v>1603512.9314999999</v>
      </c>
      <c r="O6336" s="1">
        <v>1145661.74</v>
      </c>
      <c r="P6336" s="1">
        <v>591123.62</v>
      </c>
      <c r="Q6336" s="2">
        <f>-+Table1[[#This Row],[Current Record Count]]+Table1[[#This Row],[Adj Record Count]]</f>
        <v>1205</v>
      </c>
      <c r="R6336" s="1">
        <f>+-Table1[[#This Row],[Current Total ADJUSTMENT_AMOUNT]]+Table1[[#This Row],[Adj Total ADJUSTMENT_AMOUNT]]</f>
        <v>7904550.0499999998</v>
      </c>
      <c r="S6336" s="1">
        <f>-Table1[[#This Row],[Current Total CHARGE_AMOUNT]]+Table1[[#This Row],[Adj Total CHARGE_AMOUNT]]</f>
        <v>9747185.3200000003</v>
      </c>
      <c r="T6336" s="1">
        <f>+Table1[[#This Row],[Adj Total TOTAL_COST]]-Table1[[#This Row],[Current Total TOTAL_COST]]</f>
        <v>1603512.9314999999</v>
      </c>
      <c r="U6336" s="1">
        <f>+Table1[[#This Row],[Adj Total CONTRIBUTION_MARGIN]]-Table1[[#This Row],[Current Total CONTRIBUTION_MARGIN]]</f>
        <v>1145661.74</v>
      </c>
      <c r="V6336" s="1">
        <f>+Table1[[#This Row],[Adj Total OPERATING_MARGIN]]-Table1[[#This Row],[Current Total OPERATING_MARGIN]]</f>
        <v>591123.62</v>
      </c>
    </row>
    <row r="6337" spans="1:22" x14ac:dyDescent="0.3">
      <c r="A6337" t="s">
        <v>19</v>
      </c>
      <c r="B6337" t="s">
        <v>51</v>
      </c>
      <c r="C6337" t="s">
        <v>17</v>
      </c>
      <c r="D6337" t="s">
        <v>56</v>
      </c>
      <c r="E6337" s="2">
        <v>1</v>
      </c>
      <c r="F6337" s="1">
        <v>0</v>
      </c>
      <c r="G6337" s="1">
        <v>2451113.16</v>
      </c>
      <c r="H6337" s="1">
        <v>593064.64619999996</v>
      </c>
      <c r="I6337" s="1">
        <v>-445182.47</v>
      </c>
      <c r="J6337" s="1">
        <v>-593064.65</v>
      </c>
      <c r="K6337" s="2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2">
        <f>-+Table1[[#This Row],[Current Record Count]]+Table1[[#This Row],[Adj Record Count]]</f>
        <v>-1</v>
      </c>
      <c r="R6337" s="1">
        <f>+-Table1[[#This Row],[Current Total ADJUSTMENT_AMOUNT]]+Table1[[#This Row],[Adj Total ADJUSTMENT_AMOUNT]]</f>
        <v>0</v>
      </c>
      <c r="S6337" s="1">
        <f>-Table1[[#This Row],[Current Total CHARGE_AMOUNT]]+Table1[[#This Row],[Adj Total CHARGE_AMOUNT]]</f>
        <v>-2451113.16</v>
      </c>
      <c r="T6337" s="1">
        <f>+Table1[[#This Row],[Adj Total TOTAL_COST]]-Table1[[#This Row],[Current Total TOTAL_COST]]</f>
        <v>-593064.64619999996</v>
      </c>
      <c r="U6337" s="1">
        <f>+Table1[[#This Row],[Adj Total CONTRIBUTION_MARGIN]]-Table1[[#This Row],[Current Total CONTRIBUTION_MARGIN]]</f>
        <v>445182.47</v>
      </c>
      <c r="V6337" s="1">
        <f>+Table1[[#This Row],[Adj Total OPERATING_MARGIN]]-Table1[[#This Row],[Current Total OPERATING_MARGIN]]</f>
        <v>593064.65</v>
      </c>
    </row>
    <row r="6338" spans="1:22" x14ac:dyDescent="0.3">
      <c r="A6338" t="s">
        <v>25</v>
      </c>
      <c r="B6338">
        <v>2021</v>
      </c>
      <c r="C6338" t="s">
        <v>41</v>
      </c>
      <c r="D6338" t="s">
        <v>41</v>
      </c>
      <c r="E6338" s="2">
        <v>2070</v>
      </c>
      <c r="F6338" s="1">
        <v>6368811.7699999996</v>
      </c>
      <c r="G6338" s="1">
        <v>7989144.4699999997</v>
      </c>
      <c r="H6338" s="1">
        <v>1657777.7371</v>
      </c>
      <c r="I6338" s="1">
        <v>658789.91</v>
      </c>
      <c r="J6338" s="1">
        <v>262857.8</v>
      </c>
      <c r="K6338" s="2">
        <v>4271</v>
      </c>
      <c r="L6338" s="1">
        <v>14862017.99</v>
      </c>
      <c r="M6338" s="1">
        <v>18817047.350000001</v>
      </c>
      <c r="N6338" s="1">
        <v>3672372.5025999998</v>
      </c>
      <c r="O6338" s="1">
        <v>1826725.13</v>
      </c>
      <c r="P6338" s="1">
        <v>858584.64</v>
      </c>
      <c r="Q6338" s="2">
        <f>-+Table1[[#This Row],[Current Record Count]]+Table1[[#This Row],[Adj Record Count]]</f>
        <v>2201</v>
      </c>
      <c r="R6338" s="1">
        <f>+-Table1[[#This Row],[Current Total ADJUSTMENT_AMOUNT]]+Table1[[#This Row],[Adj Total ADJUSTMENT_AMOUNT]]</f>
        <v>8493206.2200000007</v>
      </c>
      <c r="S6338" s="1">
        <f>-Table1[[#This Row],[Current Total CHARGE_AMOUNT]]+Table1[[#This Row],[Adj Total CHARGE_AMOUNT]]</f>
        <v>10827902.880000003</v>
      </c>
      <c r="T6338" s="1">
        <f>+Table1[[#This Row],[Adj Total TOTAL_COST]]-Table1[[#This Row],[Current Total TOTAL_COST]]</f>
        <v>2014594.7654999997</v>
      </c>
      <c r="U6338" s="1">
        <f>+Table1[[#This Row],[Adj Total CONTRIBUTION_MARGIN]]-Table1[[#This Row],[Current Total CONTRIBUTION_MARGIN]]</f>
        <v>1167935.2199999997</v>
      </c>
      <c r="V6338" s="1">
        <f>+Table1[[#This Row],[Adj Total OPERATING_MARGIN]]-Table1[[#This Row],[Current Total OPERATING_MARGIN]]</f>
        <v>595726.84000000008</v>
      </c>
    </row>
    <row r="6339" spans="1:22" x14ac:dyDescent="0.3">
      <c r="A6339" t="s">
        <v>25</v>
      </c>
      <c r="B6339">
        <v>2022</v>
      </c>
      <c r="C6339" t="s">
        <v>29</v>
      </c>
      <c r="D6339" t="s">
        <v>38</v>
      </c>
      <c r="E6339" s="2">
        <v>2372</v>
      </c>
      <c r="F6339" s="1">
        <v>7794822.2300000004</v>
      </c>
      <c r="G6339" s="1">
        <v>9613026.75</v>
      </c>
      <c r="H6339" s="1">
        <v>1099043.6262000001</v>
      </c>
      <c r="I6339" s="1">
        <v>1336161.6499999999</v>
      </c>
      <c r="J6339" s="1">
        <v>1024452.53</v>
      </c>
      <c r="K6339" s="2">
        <v>4241</v>
      </c>
      <c r="L6339" s="1">
        <v>16970092.73</v>
      </c>
      <c r="M6339" s="1">
        <v>21765344.559999999</v>
      </c>
      <c r="N6339" s="1">
        <v>3773592.5556000001</v>
      </c>
      <c r="O6339" s="1">
        <v>2660705.39</v>
      </c>
      <c r="P6339" s="1">
        <v>1628675.36</v>
      </c>
      <c r="Q6339" s="2">
        <f>-+Table1[[#This Row],[Current Record Count]]+Table1[[#This Row],[Adj Record Count]]</f>
        <v>1869</v>
      </c>
      <c r="R6339" s="1">
        <f>+-Table1[[#This Row],[Current Total ADJUSTMENT_AMOUNT]]+Table1[[#This Row],[Adj Total ADJUSTMENT_AMOUNT]]</f>
        <v>9175270.5</v>
      </c>
      <c r="S6339" s="1">
        <f>-Table1[[#This Row],[Current Total CHARGE_AMOUNT]]+Table1[[#This Row],[Adj Total CHARGE_AMOUNT]]</f>
        <v>12152317.809999999</v>
      </c>
      <c r="T6339" s="1">
        <f>+Table1[[#This Row],[Adj Total TOTAL_COST]]-Table1[[#This Row],[Current Total TOTAL_COST]]</f>
        <v>2674548.9293999998</v>
      </c>
      <c r="U6339" s="1">
        <f>+Table1[[#This Row],[Adj Total CONTRIBUTION_MARGIN]]-Table1[[#This Row],[Current Total CONTRIBUTION_MARGIN]]</f>
        <v>1324543.7400000002</v>
      </c>
      <c r="V6339" s="1">
        <f>+Table1[[#This Row],[Adj Total OPERATING_MARGIN]]-Table1[[#This Row],[Current Total OPERATING_MARGIN]]</f>
        <v>604222.83000000007</v>
      </c>
    </row>
    <row r="6340" spans="1:22" x14ac:dyDescent="0.3">
      <c r="A6340" t="s">
        <v>16</v>
      </c>
      <c r="B6340">
        <v>2020</v>
      </c>
      <c r="C6340" t="s">
        <v>41</v>
      </c>
      <c r="D6340" t="s">
        <v>41</v>
      </c>
      <c r="E6340" s="2">
        <v>10126</v>
      </c>
      <c r="F6340" s="1">
        <v>11788896.17</v>
      </c>
      <c r="G6340" s="1">
        <v>16675013.33</v>
      </c>
      <c r="H6340" s="1">
        <v>5412136.5806999998</v>
      </c>
      <c r="I6340" s="1">
        <v>1557714.48</v>
      </c>
      <c r="J6340" s="1">
        <v>-562554.18000000005</v>
      </c>
      <c r="K6340" s="2">
        <v>768</v>
      </c>
      <c r="L6340" s="1">
        <v>205600.53</v>
      </c>
      <c r="M6340" s="1">
        <v>296247.36</v>
      </c>
      <c r="N6340" s="1">
        <v>45495.8439</v>
      </c>
      <c r="O6340" s="1">
        <v>57165.05</v>
      </c>
      <c r="P6340" s="1">
        <v>45108.63</v>
      </c>
      <c r="Q6340" s="2">
        <f>-+Table1[[#This Row],[Current Record Count]]+Table1[[#This Row],[Adj Record Count]]</f>
        <v>-9358</v>
      </c>
      <c r="R6340" s="1">
        <f>+-Table1[[#This Row],[Current Total ADJUSTMENT_AMOUNT]]+Table1[[#This Row],[Adj Total ADJUSTMENT_AMOUNT]]</f>
        <v>-11583295.640000001</v>
      </c>
      <c r="S6340" s="1">
        <f>-Table1[[#This Row],[Current Total CHARGE_AMOUNT]]+Table1[[#This Row],[Adj Total CHARGE_AMOUNT]]</f>
        <v>-16378765.970000001</v>
      </c>
      <c r="T6340" s="1">
        <f>+Table1[[#This Row],[Adj Total TOTAL_COST]]-Table1[[#This Row],[Current Total TOTAL_COST]]</f>
        <v>-5366640.7368000001</v>
      </c>
      <c r="U6340" s="1">
        <f>+Table1[[#This Row],[Adj Total CONTRIBUTION_MARGIN]]-Table1[[#This Row],[Current Total CONTRIBUTION_MARGIN]]</f>
        <v>-1500549.43</v>
      </c>
      <c r="V6340" s="1">
        <f>+Table1[[#This Row],[Adj Total OPERATING_MARGIN]]-Table1[[#This Row],[Current Total OPERATING_MARGIN]]</f>
        <v>607662.81000000006</v>
      </c>
    </row>
    <row r="6341" spans="1:22" x14ac:dyDescent="0.3">
      <c r="A6341" t="s">
        <v>22</v>
      </c>
      <c r="B6341">
        <v>2021</v>
      </c>
      <c r="C6341" t="s">
        <v>47</v>
      </c>
      <c r="D6341" t="s">
        <v>63</v>
      </c>
      <c r="E6341" s="2">
        <v>5283</v>
      </c>
      <c r="F6341" s="1">
        <v>9710186.2799999993</v>
      </c>
      <c r="G6341" s="1">
        <v>13379749.51</v>
      </c>
      <c r="H6341" s="1">
        <v>5579291.9286000002</v>
      </c>
      <c r="I6341" s="1">
        <v>814725.19</v>
      </c>
      <c r="J6341" s="1">
        <v>-1066375.42</v>
      </c>
      <c r="K6341" s="2">
        <v>4176</v>
      </c>
      <c r="L6341" s="1">
        <v>1435577.06</v>
      </c>
      <c r="M6341" s="1">
        <v>2137106.6800000002</v>
      </c>
      <c r="N6341" s="1">
        <v>1363926.4042</v>
      </c>
      <c r="O6341" s="1">
        <v>72684.89</v>
      </c>
      <c r="P6341" s="1">
        <v>-452488.62</v>
      </c>
      <c r="Q6341" s="2">
        <f>-+Table1[[#This Row],[Current Record Count]]+Table1[[#This Row],[Adj Record Count]]</f>
        <v>-1107</v>
      </c>
      <c r="R6341" s="1">
        <f>+-Table1[[#This Row],[Current Total ADJUSTMENT_AMOUNT]]+Table1[[#This Row],[Adj Total ADJUSTMENT_AMOUNT]]</f>
        <v>-8274609.2199999988</v>
      </c>
      <c r="S6341" s="1">
        <f>-Table1[[#This Row],[Current Total CHARGE_AMOUNT]]+Table1[[#This Row],[Adj Total CHARGE_AMOUNT]]</f>
        <v>-11242642.83</v>
      </c>
      <c r="T6341" s="1">
        <f>+Table1[[#This Row],[Adj Total TOTAL_COST]]-Table1[[#This Row],[Current Total TOTAL_COST]]</f>
        <v>-4215365.5244000005</v>
      </c>
      <c r="U6341" s="1">
        <f>+Table1[[#This Row],[Adj Total CONTRIBUTION_MARGIN]]-Table1[[#This Row],[Current Total CONTRIBUTION_MARGIN]]</f>
        <v>-742040.29999999993</v>
      </c>
      <c r="V6341" s="1">
        <f>+Table1[[#This Row],[Adj Total OPERATING_MARGIN]]-Table1[[#This Row],[Current Total OPERATING_MARGIN]]</f>
        <v>613886.79999999993</v>
      </c>
    </row>
    <row r="6342" spans="1:22" x14ac:dyDescent="0.3">
      <c r="A6342" t="s">
        <v>39</v>
      </c>
      <c r="B6342">
        <v>2020</v>
      </c>
      <c r="C6342" t="s">
        <v>17</v>
      </c>
      <c r="D6342" t="s">
        <v>45</v>
      </c>
      <c r="E6342" s="2">
        <v>1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2">
        <v>474</v>
      </c>
      <c r="L6342" s="1">
        <v>6739573.5800000001</v>
      </c>
      <c r="M6342" s="1">
        <v>8962701.8300000001</v>
      </c>
      <c r="N6342" s="1">
        <v>1448312.1978</v>
      </c>
      <c r="O6342" s="1">
        <v>1097038.45</v>
      </c>
      <c r="P6342" s="1">
        <v>616033.5</v>
      </c>
      <c r="Q6342" s="2">
        <f>-+Table1[[#This Row],[Current Record Count]]+Table1[[#This Row],[Adj Record Count]]</f>
        <v>473</v>
      </c>
      <c r="R6342" s="1">
        <f>+-Table1[[#This Row],[Current Total ADJUSTMENT_AMOUNT]]+Table1[[#This Row],[Adj Total ADJUSTMENT_AMOUNT]]</f>
        <v>6739573.5800000001</v>
      </c>
      <c r="S6342" s="1">
        <f>-Table1[[#This Row],[Current Total CHARGE_AMOUNT]]+Table1[[#This Row],[Adj Total CHARGE_AMOUNT]]</f>
        <v>8962701.8300000001</v>
      </c>
      <c r="T6342" s="1">
        <f>+Table1[[#This Row],[Adj Total TOTAL_COST]]-Table1[[#This Row],[Current Total TOTAL_COST]]</f>
        <v>1448312.1978</v>
      </c>
      <c r="U6342" s="1">
        <f>+Table1[[#This Row],[Adj Total CONTRIBUTION_MARGIN]]-Table1[[#This Row],[Current Total CONTRIBUTION_MARGIN]]</f>
        <v>1097038.45</v>
      </c>
      <c r="V6342" s="1">
        <f>+Table1[[#This Row],[Adj Total OPERATING_MARGIN]]-Table1[[#This Row],[Current Total OPERATING_MARGIN]]</f>
        <v>616033.5</v>
      </c>
    </row>
    <row r="6343" spans="1:22" x14ac:dyDescent="0.3">
      <c r="A6343" t="s">
        <v>54</v>
      </c>
      <c r="B6343">
        <v>2024</v>
      </c>
      <c r="C6343" t="s">
        <v>20</v>
      </c>
      <c r="D6343" t="s">
        <v>55</v>
      </c>
      <c r="E6343" s="2">
        <v>10</v>
      </c>
      <c r="F6343" s="1">
        <v>50191.73</v>
      </c>
      <c r="G6343" s="1">
        <v>64716.94</v>
      </c>
      <c r="H6343" s="1">
        <v>7445.2312000000002</v>
      </c>
      <c r="I6343" s="1">
        <v>13208.01</v>
      </c>
      <c r="J6343" s="1">
        <v>11138.72</v>
      </c>
      <c r="K6343" s="2">
        <v>314</v>
      </c>
      <c r="L6343" s="1">
        <v>5151213.84</v>
      </c>
      <c r="M6343" s="1">
        <v>6111739.6699999999</v>
      </c>
      <c r="N6343" s="1">
        <v>1928275.9057</v>
      </c>
      <c r="O6343" s="1">
        <v>857070.18</v>
      </c>
      <c r="P6343" s="1">
        <v>632815.12</v>
      </c>
      <c r="Q6343" s="2">
        <f>-+Table1[[#This Row],[Current Record Count]]+Table1[[#This Row],[Adj Record Count]]</f>
        <v>304</v>
      </c>
      <c r="R6343" s="1">
        <f>+-Table1[[#This Row],[Current Total ADJUSTMENT_AMOUNT]]+Table1[[#This Row],[Adj Total ADJUSTMENT_AMOUNT]]</f>
        <v>5101022.1099999994</v>
      </c>
      <c r="S6343" s="1">
        <f>-Table1[[#This Row],[Current Total CHARGE_AMOUNT]]+Table1[[#This Row],[Adj Total CHARGE_AMOUNT]]</f>
        <v>6047022.7299999995</v>
      </c>
      <c r="T6343" s="1">
        <f>+Table1[[#This Row],[Adj Total TOTAL_COST]]-Table1[[#This Row],[Current Total TOTAL_COST]]</f>
        <v>1920830.6745</v>
      </c>
      <c r="U6343" s="1">
        <f>+Table1[[#This Row],[Adj Total CONTRIBUTION_MARGIN]]-Table1[[#This Row],[Current Total CONTRIBUTION_MARGIN]]</f>
        <v>843862.17</v>
      </c>
      <c r="V6343" s="1">
        <f>+Table1[[#This Row],[Adj Total OPERATING_MARGIN]]-Table1[[#This Row],[Current Total OPERATING_MARGIN]]</f>
        <v>621676.4</v>
      </c>
    </row>
    <row r="6344" spans="1:22" x14ac:dyDescent="0.3">
      <c r="A6344" t="s">
        <v>19</v>
      </c>
      <c r="B6344" t="s">
        <v>51</v>
      </c>
      <c r="C6344" t="s">
        <v>20</v>
      </c>
      <c r="D6344" t="s">
        <v>99</v>
      </c>
      <c r="E6344" s="2">
        <v>1</v>
      </c>
      <c r="F6344" s="1">
        <v>1129892.06</v>
      </c>
      <c r="G6344" s="1">
        <v>2338075.84</v>
      </c>
      <c r="H6344" s="1">
        <v>638756.28189999994</v>
      </c>
      <c r="I6344" s="1">
        <v>-467313</v>
      </c>
      <c r="J6344" s="1">
        <v>-638756.31000000006</v>
      </c>
      <c r="K6344" s="2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2">
        <f>-+Table1[[#This Row],[Current Record Count]]+Table1[[#This Row],[Adj Record Count]]</f>
        <v>-1</v>
      </c>
      <c r="R6344" s="1">
        <f>+-Table1[[#This Row],[Current Total ADJUSTMENT_AMOUNT]]+Table1[[#This Row],[Adj Total ADJUSTMENT_AMOUNT]]</f>
        <v>-1129892.06</v>
      </c>
      <c r="S6344" s="1">
        <f>-Table1[[#This Row],[Current Total CHARGE_AMOUNT]]+Table1[[#This Row],[Adj Total CHARGE_AMOUNT]]</f>
        <v>-2338075.84</v>
      </c>
      <c r="T6344" s="1">
        <f>+Table1[[#This Row],[Adj Total TOTAL_COST]]-Table1[[#This Row],[Current Total TOTAL_COST]]</f>
        <v>-638756.28189999994</v>
      </c>
      <c r="U6344" s="1">
        <f>+Table1[[#This Row],[Adj Total CONTRIBUTION_MARGIN]]-Table1[[#This Row],[Current Total CONTRIBUTION_MARGIN]]</f>
        <v>467313</v>
      </c>
      <c r="V6344" s="1">
        <f>+Table1[[#This Row],[Adj Total OPERATING_MARGIN]]-Table1[[#This Row],[Current Total OPERATING_MARGIN]]</f>
        <v>638756.31000000006</v>
      </c>
    </row>
    <row r="6345" spans="1:22" x14ac:dyDescent="0.3">
      <c r="A6345" t="s">
        <v>16</v>
      </c>
      <c r="B6345">
        <v>2024</v>
      </c>
      <c r="C6345" t="s">
        <v>20</v>
      </c>
      <c r="D6345" t="s">
        <v>97</v>
      </c>
      <c r="E6345" s="2">
        <v>812</v>
      </c>
      <c r="F6345" s="1">
        <v>5269613.6900000004</v>
      </c>
      <c r="G6345" s="1">
        <v>6719153.3600000003</v>
      </c>
      <c r="H6345" s="1">
        <v>2097378.0364999999</v>
      </c>
      <c r="I6345" s="1">
        <v>-244918.28</v>
      </c>
      <c r="J6345" s="1">
        <v>-533649.17000000004</v>
      </c>
      <c r="K6345" s="2">
        <v>532</v>
      </c>
      <c r="L6345" s="1">
        <v>315387.19</v>
      </c>
      <c r="M6345" s="1">
        <v>442870.29</v>
      </c>
      <c r="N6345" s="1">
        <v>64229.054100000001</v>
      </c>
      <c r="O6345" s="1">
        <v>126026.81</v>
      </c>
      <c r="P6345" s="1">
        <v>107112.22</v>
      </c>
      <c r="Q6345" s="2">
        <f>-+Table1[[#This Row],[Current Record Count]]+Table1[[#This Row],[Adj Record Count]]</f>
        <v>-280</v>
      </c>
      <c r="R6345" s="1">
        <f>+-Table1[[#This Row],[Current Total ADJUSTMENT_AMOUNT]]+Table1[[#This Row],[Adj Total ADJUSTMENT_AMOUNT]]</f>
        <v>-4954226.5</v>
      </c>
      <c r="S6345" s="1">
        <f>-Table1[[#This Row],[Current Total CHARGE_AMOUNT]]+Table1[[#This Row],[Adj Total CHARGE_AMOUNT]]</f>
        <v>-6276283.0700000003</v>
      </c>
      <c r="T6345" s="1">
        <f>+Table1[[#This Row],[Adj Total TOTAL_COST]]-Table1[[#This Row],[Current Total TOTAL_COST]]</f>
        <v>-2033148.9823999999</v>
      </c>
      <c r="U6345" s="1">
        <f>+Table1[[#This Row],[Adj Total CONTRIBUTION_MARGIN]]-Table1[[#This Row],[Current Total CONTRIBUTION_MARGIN]]</f>
        <v>370945.08999999997</v>
      </c>
      <c r="V6345" s="1">
        <f>+Table1[[#This Row],[Adj Total OPERATING_MARGIN]]-Table1[[#This Row],[Current Total OPERATING_MARGIN]]</f>
        <v>640761.39</v>
      </c>
    </row>
    <row r="6346" spans="1:22" x14ac:dyDescent="0.3">
      <c r="A6346" t="s">
        <v>22</v>
      </c>
      <c r="B6346">
        <v>2025</v>
      </c>
      <c r="C6346" t="s">
        <v>47</v>
      </c>
      <c r="D6346" t="s">
        <v>63</v>
      </c>
      <c r="E6346" s="2">
        <v>3394</v>
      </c>
      <c r="F6346" s="1">
        <v>17563189.52</v>
      </c>
      <c r="G6346" s="1">
        <v>22851572.43</v>
      </c>
      <c r="H6346" s="1">
        <v>3925801.9567</v>
      </c>
      <c r="I6346" s="1">
        <v>-180209.15</v>
      </c>
      <c r="J6346" s="1">
        <v>-1227997.1299999999</v>
      </c>
      <c r="K6346" s="2">
        <v>2513</v>
      </c>
      <c r="L6346" s="1">
        <v>943219.64</v>
      </c>
      <c r="M6346" s="1">
        <v>1444549.51</v>
      </c>
      <c r="N6346" s="1">
        <v>939039.66960000002</v>
      </c>
      <c r="O6346" s="1">
        <v>-93049.8</v>
      </c>
      <c r="P6346" s="1">
        <v>-584759.02</v>
      </c>
      <c r="Q6346" s="2">
        <f>-+Table1[[#This Row],[Current Record Count]]+Table1[[#This Row],[Adj Record Count]]</f>
        <v>-881</v>
      </c>
      <c r="R6346" s="1">
        <f>+-Table1[[#This Row],[Current Total ADJUSTMENT_AMOUNT]]+Table1[[#This Row],[Adj Total ADJUSTMENT_AMOUNT]]</f>
        <v>-16619969.879999999</v>
      </c>
      <c r="S6346" s="1">
        <f>-Table1[[#This Row],[Current Total CHARGE_AMOUNT]]+Table1[[#This Row],[Adj Total CHARGE_AMOUNT]]</f>
        <v>-21407022.919999998</v>
      </c>
      <c r="T6346" s="1">
        <f>+Table1[[#This Row],[Adj Total TOTAL_COST]]-Table1[[#This Row],[Current Total TOTAL_COST]]</f>
        <v>-2986762.2870999998</v>
      </c>
      <c r="U6346" s="1">
        <f>+Table1[[#This Row],[Adj Total CONTRIBUTION_MARGIN]]-Table1[[#This Row],[Current Total CONTRIBUTION_MARGIN]]</f>
        <v>87159.349999999991</v>
      </c>
      <c r="V6346" s="1">
        <f>+Table1[[#This Row],[Adj Total OPERATING_MARGIN]]-Table1[[#This Row],[Current Total OPERATING_MARGIN]]</f>
        <v>643238.10999999987</v>
      </c>
    </row>
    <row r="6347" spans="1:22" x14ac:dyDescent="0.3">
      <c r="A6347" t="s">
        <v>81</v>
      </c>
      <c r="B6347">
        <v>2023</v>
      </c>
      <c r="C6347" t="s">
        <v>60</v>
      </c>
      <c r="D6347" t="s">
        <v>60</v>
      </c>
      <c r="E6347" s="2">
        <v>5</v>
      </c>
      <c r="F6347" s="1">
        <v>29483.759999999998</v>
      </c>
      <c r="G6347" s="1">
        <v>41156</v>
      </c>
      <c r="H6347" s="1">
        <v>5275.8288000000002</v>
      </c>
      <c r="I6347" s="1">
        <v>9287.2900000000009</v>
      </c>
      <c r="J6347" s="1">
        <v>7313.95</v>
      </c>
      <c r="K6347" s="2">
        <v>1003</v>
      </c>
      <c r="L6347" s="1">
        <v>12658425.640000001</v>
      </c>
      <c r="M6347" s="1">
        <v>16254475.27</v>
      </c>
      <c r="N6347" s="1">
        <v>3778776.0761000002</v>
      </c>
      <c r="O6347" s="1">
        <v>1350902.98</v>
      </c>
      <c r="P6347" s="1">
        <v>656433.81999999995</v>
      </c>
      <c r="Q6347" s="2">
        <f>-+Table1[[#This Row],[Current Record Count]]+Table1[[#This Row],[Adj Record Count]]</f>
        <v>998</v>
      </c>
      <c r="R6347" s="1">
        <f>+-Table1[[#This Row],[Current Total ADJUSTMENT_AMOUNT]]+Table1[[#This Row],[Adj Total ADJUSTMENT_AMOUNT]]</f>
        <v>12628941.880000001</v>
      </c>
      <c r="S6347" s="1">
        <f>-Table1[[#This Row],[Current Total CHARGE_AMOUNT]]+Table1[[#This Row],[Adj Total CHARGE_AMOUNT]]</f>
        <v>16213319.27</v>
      </c>
      <c r="T6347" s="1">
        <f>+Table1[[#This Row],[Adj Total TOTAL_COST]]-Table1[[#This Row],[Current Total TOTAL_COST]]</f>
        <v>3773500.2473000004</v>
      </c>
      <c r="U6347" s="1">
        <f>+Table1[[#This Row],[Adj Total CONTRIBUTION_MARGIN]]-Table1[[#This Row],[Current Total CONTRIBUTION_MARGIN]]</f>
        <v>1341615.69</v>
      </c>
      <c r="V6347" s="1">
        <f>+Table1[[#This Row],[Adj Total OPERATING_MARGIN]]-Table1[[#This Row],[Current Total OPERATING_MARGIN]]</f>
        <v>649119.87</v>
      </c>
    </row>
    <row r="6348" spans="1:22" x14ac:dyDescent="0.3">
      <c r="A6348" t="s">
        <v>35</v>
      </c>
      <c r="B6348">
        <v>2022</v>
      </c>
      <c r="C6348" t="s">
        <v>29</v>
      </c>
      <c r="D6348" t="s">
        <v>30</v>
      </c>
      <c r="E6348" s="2">
        <v>1642</v>
      </c>
      <c r="F6348" s="1">
        <v>4676062.6399999997</v>
      </c>
      <c r="G6348" s="1">
        <v>5605497.9900000002</v>
      </c>
      <c r="H6348" s="1">
        <v>1675508.6828999999</v>
      </c>
      <c r="I6348" s="1">
        <v>-50849.45</v>
      </c>
      <c r="J6348" s="1">
        <v>-591366.78</v>
      </c>
      <c r="K6348" s="2">
        <v>1285</v>
      </c>
      <c r="L6348" s="1">
        <v>896549.88</v>
      </c>
      <c r="M6348" s="1">
        <v>1116725.01</v>
      </c>
      <c r="N6348" s="1">
        <v>203761.3602</v>
      </c>
      <c r="O6348" s="1">
        <v>126408.34</v>
      </c>
      <c r="P6348" s="1">
        <v>62546.96</v>
      </c>
      <c r="Q6348" s="2">
        <f>-+Table1[[#This Row],[Current Record Count]]+Table1[[#This Row],[Adj Record Count]]</f>
        <v>-357</v>
      </c>
      <c r="R6348" s="1">
        <f>+-Table1[[#This Row],[Current Total ADJUSTMENT_AMOUNT]]+Table1[[#This Row],[Adj Total ADJUSTMENT_AMOUNT]]</f>
        <v>-3779512.76</v>
      </c>
      <c r="S6348" s="1">
        <f>-Table1[[#This Row],[Current Total CHARGE_AMOUNT]]+Table1[[#This Row],[Adj Total CHARGE_AMOUNT]]</f>
        <v>-4488772.9800000004</v>
      </c>
      <c r="T6348" s="1">
        <f>+Table1[[#This Row],[Adj Total TOTAL_COST]]-Table1[[#This Row],[Current Total TOTAL_COST]]</f>
        <v>-1471747.3226999999</v>
      </c>
      <c r="U6348" s="1">
        <f>+Table1[[#This Row],[Adj Total CONTRIBUTION_MARGIN]]-Table1[[#This Row],[Current Total CONTRIBUTION_MARGIN]]</f>
        <v>177257.78999999998</v>
      </c>
      <c r="V6348" s="1">
        <f>+Table1[[#This Row],[Adj Total OPERATING_MARGIN]]-Table1[[#This Row],[Current Total OPERATING_MARGIN]]</f>
        <v>653913.74</v>
      </c>
    </row>
    <row r="6349" spans="1:22" x14ac:dyDescent="0.3">
      <c r="A6349" t="s">
        <v>54</v>
      </c>
      <c r="B6349">
        <v>2024</v>
      </c>
      <c r="C6349" t="s">
        <v>17</v>
      </c>
      <c r="D6349" t="s">
        <v>59</v>
      </c>
      <c r="E6349" s="2">
        <v>130</v>
      </c>
      <c r="F6349" s="1">
        <v>183179.02</v>
      </c>
      <c r="G6349" s="1">
        <v>230947.35</v>
      </c>
      <c r="H6349" s="1">
        <v>59496.519800000002</v>
      </c>
      <c r="I6349" s="1">
        <v>29186.99</v>
      </c>
      <c r="J6349" s="1">
        <v>9056.9500000000007</v>
      </c>
      <c r="K6349" s="2">
        <v>873</v>
      </c>
      <c r="L6349" s="1">
        <v>4071949.39</v>
      </c>
      <c r="M6349" s="1">
        <v>5121168.5999999996</v>
      </c>
      <c r="N6349" s="1">
        <v>732466.26489999995</v>
      </c>
      <c r="O6349" s="1">
        <v>906327.71</v>
      </c>
      <c r="P6349" s="1">
        <v>665876.39</v>
      </c>
      <c r="Q6349" s="2">
        <f>-+Table1[[#This Row],[Current Record Count]]+Table1[[#This Row],[Adj Record Count]]</f>
        <v>743</v>
      </c>
      <c r="R6349" s="1">
        <f>+-Table1[[#This Row],[Current Total ADJUSTMENT_AMOUNT]]+Table1[[#This Row],[Adj Total ADJUSTMENT_AMOUNT]]</f>
        <v>3888770.37</v>
      </c>
      <c r="S6349" s="1">
        <f>-Table1[[#This Row],[Current Total CHARGE_AMOUNT]]+Table1[[#This Row],[Adj Total CHARGE_AMOUNT]]</f>
        <v>4890221.25</v>
      </c>
      <c r="T6349" s="1">
        <f>+Table1[[#This Row],[Adj Total TOTAL_COST]]-Table1[[#This Row],[Current Total TOTAL_COST]]</f>
        <v>672969.74509999994</v>
      </c>
      <c r="U6349" s="1">
        <f>+Table1[[#This Row],[Adj Total CONTRIBUTION_MARGIN]]-Table1[[#This Row],[Current Total CONTRIBUTION_MARGIN]]</f>
        <v>877140.72</v>
      </c>
      <c r="V6349" s="1">
        <f>+Table1[[#This Row],[Adj Total OPERATING_MARGIN]]-Table1[[#This Row],[Current Total OPERATING_MARGIN]]</f>
        <v>656819.44000000006</v>
      </c>
    </row>
    <row r="6350" spans="1:22" x14ac:dyDescent="0.3">
      <c r="A6350" t="s">
        <v>25</v>
      </c>
      <c r="B6350">
        <v>2025</v>
      </c>
      <c r="C6350" t="s">
        <v>17</v>
      </c>
      <c r="D6350" t="s">
        <v>68</v>
      </c>
      <c r="E6350" s="2">
        <v>2061</v>
      </c>
      <c r="F6350" s="1">
        <v>7066986.3700000001</v>
      </c>
      <c r="G6350" s="1">
        <v>9263579.8000000007</v>
      </c>
      <c r="H6350" s="1">
        <v>675271.37080000003</v>
      </c>
      <c r="I6350" s="1">
        <v>1492086.36</v>
      </c>
      <c r="J6350" s="1">
        <v>1300566.6599999999</v>
      </c>
      <c r="K6350" s="2">
        <v>5141</v>
      </c>
      <c r="L6350" s="1">
        <v>15578649.17</v>
      </c>
      <c r="M6350" s="1">
        <v>21770529.640000001</v>
      </c>
      <c r="N6350" s="1">
        <v>3290965.3106</v>
      </c>
      <c r="O6350" s="1">
        <v>3004657.56</v>
      </c>
      <c r="P6350" s="1">
        <v>1959330.56</v>
      </c>
      <c r="Q6350" s="2">
        <f>-+Table1[[#This Row],[Current Record Count]]+Table1[[#This Row],[Adj Record Count]]</f>
        <v>3080</v>
      </c>
      <c r="R6350" s="1">
        <f>+-Table1[[#This Row],[Current Total ADJUSTMENT_AMOUNT]]+Table1[[#This Row],[Adj Total ADJUSTMENT_AMOUNT]]</f>
        <v>8511662.8000000007</v>
      </c>
      <c r="S6350" s="1">
        <f>-Table1[[#This Row],[Current Total CHARGE_AMOUNT]]+Table1[[#This Row],[Adj Total CHARGE_AMOUNT]]</f>
        <v>12506949.84</v>
      </c>
      <c r="T6350" s="1">
        <f>+Table1[[#This Row],[Adj Total TOTAL_COST]]-Table1[[#This Row],[Current Total TOTAL_COST]]</f>
        <v>2615693.9397999998</v>
      </c>
      <c r="U6350" s="1">
        <f>+Table1[[#This Row],[Adj Total CONTRIBUTION_MARGIN]]-Table1[[#This Row],[Current Total CONTRIBUTION_MARGIN]]</f>
        <v>1512571.2</v>
      </c>
      <c r="V6350" s="1">
        <f>+Table1[[#This Row],[Adj Total OPERATING_MARGIN]]-Table1[[#This Row],[Current Total OPERATING_MARGIN]]</f>
        <v>658763.90000000014</v>
      </c>
    </row>
    <row r="6351" spans="1:22" x14ac:dyDescent="0.3">
      <c r="A6351" t="s">
        <v>16</v>
      </c>
      <c r="B6351">
        <v>2021</v>
      </c>
      <c r="C6351" t="s">
        <v>90</v>
      </c>
      <c r="D6351" t="s">
        <v>90</v>
      </c>
      <c r="E6351" s="2">
        <v>1067</v>
      </c>
      <c r="F6351" s="1">
        <v>4735273.3899999997</v>
      </c>
      <c r="G6351" s="1">
        <v>6222626.0300000003</v>
      </c>
      <c r="H6351" s="1">
        <v>2448184.3417000002</v>
      </c>
      <c r="I6351" s="1">
        <v>-22627.1</v>
      </c>
      <c r="J6351" s="1">
        <v>-617680.43000000005</v>
      </c>
      <c r="K6351" s="2">
        <v>557</v>
      </c>
      <c r="L6351" s="1">
        <v>178226.39</v>
      </c>
      <c r="M6351" s="1">
        <v>246678.77</v>
      </c>
      <c r="N6351" s="1">
        <v>34261.654300000002</v>
      </c>
      <c r="O6351" s="1">
        <v>52871.4</v>
      </c>
      <c r="P6351" s="1">
        <v>42786.99</v>
      </c>
      <c r="Q6351" s="2">
        <f>-+Table1[[#This Row],[Current Record Count]]+Table1[[#This Row],[Adj Record Count]]</f>
        <v>-510</v>
      </c>
      <c r="R6351" s="1">
        <f>+-Table1[[#This Row],[Current Total ADJUSTMENT_AMOUNT]]+Table1[[#This Row],[Adj Total ADJUSTMENT_AMOUNT]]</f>
        <v>-4557047</v>
      </c>
      <c r="S6351" s="1">
        <f>-Table1[[#This Row],[Current Total CHARGE_AMOUNT]]+Table1[[#This Row],[Adj Total CHARGE_AMOUNT]]</f>
        <v>-5975947.2600000007</v>
      </c>
      <c r="T6351" s="1">
        <f>+Table1[[#This Row],[Adj Total TOTAL_COST]]-Table1[[#This Row],[Current Total TOTAL_COST]]</f>
        <v>-2413922.6874000002</v>
      </c>
      <c r="U6351" s="1">
        <f>+Table1[[#This Row],[Adj Total CONTRIBUTION_MARGIN]]-Table1[[#This Row],[Current Total CONTRIBUTION_MARGIN]]</f>
        <v>75498.5</v>
      </c>
      <c r="V6351" s="1">
        <f>+Table1[[#This Row],[Adj Total OPERATING_MARGIN]]-Table1[[#This Row],[Current Total OPERATING_MARGIN]]</f>
        <v>660467.42000000004</v>
      </c>
    </row>
    <row r="6352" spans="1:22" x14ac:dyDescent="0.3">
      <c r="A6352" t="s">
        <v>16</v>
      </c>
      <c r="B6352">
        <v>2023</v>
      </c>
      <c r="C6352" t="s">
        <v>20</v>
      </c>
      <c r="D6352" t="s">
        <v>97</v>
      </c>
      <c r="E6352" s="2">
        <v>878</v>
      </c>
      <c r="F6352" s="1">
        <v>5930070.4000000004</v>
      </c>
      <c r="G6352" s="1">
        <v>7454180.3099999996</v>
      </c>
      <c r="H6352" s="1">
        <v>3022838.2881</v>
      </c>
      <c r="I6352" s="1">
        <v>-239695.06</v>
      </c>
      <c r="J6352" s="1">
        <v>-585532.84</v>
      </c>
      <c r="K6352" s="2">
        <v>526</v>
      </c>
      <c r="L6352" s="1">
        <v>309510.88</v>
      </c>
      <c r="M6352" s="1">
        <v>429656.1</v>
      </c>
      <c r="N6352" s="1">
        <v>58207.528899999998</v>
      </c>
      <c r="O6352" s="1">
        <v>106270.62</v>
      </c>
      <c r="P6352" s="1">
        <v>90042.14</v>
      </c>
      <c r="Q6352" s="2">
        <f>-+Table1[[#This Row],[Current Record Count]]+Table1[[#This Row],[Adj Record Count]]</f>
        <v>-352</v>
      </c>
      <c r="R6352" s="1">
        <f>+-Table1[[#This Row],[Current Total ADJUSTMENT_AMOUNT]]+Table1[[#This Row],[Adj Total ADJUSTMENT_AMOUNT]]</f>
        <v>-5620559.5200000005</v>
      </c>
      <c r="S6352" s="1">
        <f>-Table1[[#This Row],[Current Total CHARGE_AMOUNT]]+Table1[[#This Row],[Adj Total CHARGE_AMOUNT]]</f>
        <v>-7024524.21</v>
      </c>
      <c r="T6352" s="1">
        <f>+Table1[[#This Row],[Adj Total TOTAL_COST]]-Table1[[#This Row],[Current Total TOTAL_COST]]</f>
        <v>-2964630.7592000002</v>
      </c>
      <c r="U6352" s="1">
        <f>+Table1[[#This Row],[Adj Total CONTRIBUTION_MARGIN]]-Table1[[#This Row],[Current Total CONTRIBUTION_MARGIN]]</f>
        <v>345965.68</v>
      </c>
      <c r="V6352" s="1">
        <f>+Table1[[#This Row],[Adj Total OPERATING_MARGIN]]-Table1[[#This Row],[Current Total OPERATING_MARGIN]]</f>
        <v>675574.98</v>
      </c>
    </row>
    <row r="6353" spans="1:22" x14ac:dyDescent="0.3">
      <c r="A6353" t="s">
        <v>35</v>
      </c>
      <c r="B6353">
        <v>2024</v>
      </c>
      <c r="C6353" t="s">
        <v>29</v>
      </c>
      <c r="D6353" t="s">
        <v>30</v>
      </c>
      <c r="E6353" s="2">
        <v>1743</v>
      </c>
      <c r="F6353" s="1">
        <v>7188822.7199999997</v>
      </c>
      <c r="G6353" s="1">
        <v>8812283.7100000009</v>
      </c>
      <c r="H6353" s="1">
        <v>2428678.8363000001</v>
      </c>
      <c r="I6353" s="1">
        <v>265909.64</v>
      </c>
      <c r="J6353" s="1">
        <v>-555383.79</v>
      </c>
      <c r="K6353" s="2">
        <v>1308</v>
      </c>
      <c r="L6353" s="1">
        <v>1088153.83</v>
      </c>
      <c r="M6353" s="1">
        <v>1370883.63</v>
      </c>
      <c r="N6353" s="1">
        <v>241732.2831</v>
      </c>
      <c r="O6353" s="1">
        <v>205691.78</v>
      </c>
      <c r="P6353" s="1">
        <v>122667.7</v>
      </c>
      <c r="Q6353" s="2">
        <f>-+Table1[[#This Row],[Current Record Count]]+Table1[[#This Row],[Adj Record Count]]</f>
        <v>-435</v>
      </c>
      <c r="R6353" s="1">
        <f>+-Table1[[#This Row],[Current Total ADJUSTMENT_AMOUNT]]+Table1[[#This Row],[Adj Total ADJUSTMENT_AMOUNT]]</f>
        <v>-6100668.8899999997</v>
      </c>
      <c r="S6353" s="1">
        <f>-Table1[[#This Row],[Current Total CHARGE_AMOUNT]]+Table1[[#This Row],[Adj Total CHARGE_AMOUNT]]</f>
        <v>-7441400.080000001</v>
      </c>
      <c r="T6353" s="1">
        <f>+Table1[[#This Row],[Adj Total TOTAL_COST]]-Table1[[#This Row],[Current Total TOTAL_COST]]</f>
        <v>-2186946.5532</v>
      </c>
      <c r="U6353" s="1">
        <f>+Table1[[#This Row],[Adj Total CONTRIBUTION_MARGIN]]-Table1[[#This Row],[Current Total CONTRIBUTION_MARGIN]]</f>
        <v>-60217.860000000015</v>
      </c>
      <c r="V6353" s="1">
        <f>+Table1[[#This Row],[Adj Total OPERATING_MARGIN]]-Table1[[#This Row],[Current Total OPERATING_MARGIN]]</f>
        <v>678051.49</v>
      </c>
    </row>
    <row r="6354" spans="1:22" x14ac:dyDescent="0.3">
      <c r="A6354" t="s">
        <v>54</v>
      </c>
      <c r="B6354">
        <v>2023</v>
      </c>
      <c r="C6354" t="s">
        <v>17</v>
      </c>
      <c r="D6354" t="s">
        <v>59</v>
      </c>
      <c r="E6354" s="2">
        <v>81</v>
      </c>
      <c r="F6354" s="1">
        <v>98615.14</v>
      </c>
      <c r="G6354" s="1">
        <v>132182.84</v>
      </c>
      <c r="H6354" s="1">
        <v>32780.7065</v>
      </c>
      <c r="I6354" s="1">
        <v>18300.349999999999</v>
      </c>
      <c r="J6354" s="1">
        <v>7463.6</v>
      </c>
      <c r="K6354" s="2">
        <v>889</v>
      </c>
      <c r="L6354" s="1">
        <v>3930242.66</v>
      </c>
      <c r="M6354" s="1">
        <v>5031014.17</v>
      </c>
      <c r="N6354" s="1">
        <v>685863.97919999994</v>
      </c>
      <c r="O6354" s="1">
        <v>907332.31</v>
      </c>
      <c r="P6354" s="1">
        <v>690938.2</v>
      </c>
      <c r="Q6354" s="2">
        <f>-+Table1[[#This Row],[Current Record Count]]+Table1[[#This Row],[Adj Record Count]]</f>
        <v>808</v>
      </c>
      <c r="R6354" s="1">
        <f>+-Table1[[#This Row],[Current Total ADJUSTMENT_AMOUNT]]+Table1[[#This Row],[Adj Total ADJUSTMENT_AMOUNT]]</f>
        <v>3831627.52</v>
      </c>
      <c r="S6354" s="1">
        <f>-Table1[[#This Row],[Current Total CHARGE_AMOUNT]]+Table1[[#This Row],[Adj Total CHARGE_AMOUNT]]</f>
        <v>4898831.33</v>
      </c>
      <c r="T6354" s="1">
        <f>+Table1[[#This Row],[Adj Total TOTAL_COST]]-Table1[[#This Row],[Current Total TOTAL_COST]]</f>
        <v>653083.27269999997</v>
      </c>
      <c r="U6354" s="1">
        <f>+Table1[[#This Row],[Adj Total CONTRIBUTION_MARGIN]]-Table1[[#This Row],[Current Total CONTRIBUTION_MARGIN]]</f>
        <v>889031.96000000008</v>
      </c>
      <c r="V6354" s="1">
        <f>+Table1[[#This Row],[Adj Total OPERATING_MARGIN]]-Table1[[#This Row],[Current Total OPERATING_MARGIN]]</f>
        <v>683474.6</v>
      </c>
    </row>
    <row r="6355" spans="1:22" x14ac:dyDescent="0.3">
      <c r="A6355" t="s">
        <v>44</v>
      </c>
      <c r="B6355">
        <v>2020</v>
      </c>
      <c r="C6355" t="s">
        <v>29</v>
      </c>
      <c r="D6355" t="s">
        <v>30</v>
      </c>
      <c r="E6355" s="2">
        <v>416</v>
      </c>
      <c r="F6355" s="1">
        <v>5349703.79</v>
      </c>
      <c r="G6355" s="1">
        <v>6455689.4400000004</v>
      </c>
      <c r="H6355" s="1">
        <v>1771072.2775000001</v>
      </c>
      <c r="I6355" s="1">
        <v>-93751.37</v>
      </c>
      <c r="J6355" s="1">
        <v>-698938.88</v>
      </c>
      <c r="K6355" s="2">
        <v>65</v>
      </c>
      <c r="L6355" s="1">
        <v>119797.82</v>
      </c>
      <c r="M6355" s="1">
        <v>160810.07999999999</v>
      </c>
      <c r="N6355" s="1">
        <v>54871.5052</v>
      </c>
      <c r="O6355" s="1">
        <v>3158.13</v>
      </c>
      <c r="P6355" s="1">
        <v>-13986.2</v>
      </c>
      <c r="Q6355" s="2">
        <f>-+Table1[[#This Row],[Current Record Count]]+Table1[[#This Row],[Adj Record Count]]</f>
        <v>-351</v>
      </c>
      <c r="R6355" s="1">
        <f>+-Table1[[#This Row],[Current Total ADJUSTMENT_AMOUNT]]+Table1[[#This Row],[Adj Total ADJUSTMENT_AMOUNT]]</f>
        <v>-5229905.97</v>
      </c>
      <c r="S6355" s="1">
        <f>-Table1[[#This Row],[Current Total CHARGE_AMOUNT]]+Table1[[#This Row],[Adj Total CHARGE_AMOUNT]]</f>
        <v>-6294879.3600000003</v>
      </c>
      <c r="T6355" s="1">
        <f>+Table1[[#This Row],[Adj Total TOTAL_COST]]-Table1[[#This Row],[Current Total TOTAL_COST]]</f>
        <v>-1716200.7723000001</v>
      </c>
      <c r="U6355" s="1">
        <f>+Table1[[#This Row],[Adj Total CONTRIBUTION_MARGIN]]-Table1[[#This Row],[Current Total CONTRIBUTION_MARGIN]]</f>
        <v>96909.5</v>
      </c>
      <c r="V6355" s="1">
        <f>+Table1[[#This Row],[Adj Total OPERATING_MARGIN]]-Table1[[#This Row],[Current Total OPERATING_MARGIN]]</f>
        <v>684952.68</v>
      </c>
    </row>
    <row r="6356" spans="1:22" x14ac:dyDescent="0.3">
      <c r="A6356" t="s">
        <v>31</v>
      </c>
      <c r="B6356">
        <v>2024</v>
      </c>
      <c r="C6356" t="s">
        <v>29</v>
      </c>
      <c r="D6356" t="s">
        <v>104</v>
      </c>
      <c r="E6356" s="2">
        <v>721</v>
      </c>
      <c r="F6356" s="1">
        <v>9190378.9199999999</v>
      </c>
      <c r="G6356" s="1">
        <v>11540012.01</v>
      </c>
      <c r="H6356" s="1">
        <v>3891137.7100999998</v>
      </c>
      <c r="I6356" s="1">
        <v>276407.8</v>
      </c>
      <c r="J6356" s="1">
        <v>-656485.04</v>
      </c>
      <c r="K6356" s="2">
        <v>37</v>
      </c>
      <c r="L6356" s="1">
        <v>247665.74</v>
      </c>
      <c r="M6356" s="1">
        <v>363537.36</v>
      </c>
      <c r="N6356" s="1">
        <v>86030.885899999994</v>
      </c>
      <c r="O6356" s="1">
        <v>58888.22</v>
      </c>
      <c r="P6356" s="1">
        <v>35107.199999999997</v>
      </c>
      <c r="Q6356" s="2">
        <f>-+Table1[[#This Row],[Current Record Count]]+Table1[[#This Row],[Adj Record Count]]</f>
        <v>-684</v>
      </c>
      <c r="R6356" s="1">
        <f>+-Table1[[#This Row],[Current Total ADJUSTMENT_AMOUNT]]+Table1[[#This Row],[Adj Total ADJUSTMENT_AMOUNT]]</f>
        <v>-8942713.1799999997</v>
      </c>
      <c r="S6356" s="1">
        <f>-Table1[[#This Row],[Current Total CHARGE_AMOUNT]]+Table1[[#This Row],[Adj Total CHARGE_AMOUNT]]</f>
        <v>-11176474.65</v>
      </c>
      <c r="T6356" s="1">
        <f>+Table1[[#This Row],[Adj Total TOTAL_COST]]-Table1[[#This Row],[Current Total TOTAL_COST]]</f>
        <v>-3805106.8241999997</v>
      </c>
      <c r="U6356" s="1">
        <f>+Table1[[#This Row],[Adj Total CONTRIBUTION_MARGIN]]-Table1[[#This Row],[Current Total CONTRIBUTION_MARGIN]]</f>
        <v>-217519.58</v>
      </c>
      <c r="V6356" s="1">
        <f>+Table1[[#This Row],[Adj Total OPERATING_MARGIN]]-Table1[[#This Row],[Current Total OPERATING_MARGIN]]</f>
        <v>691592.24</v>
      </c>
    </row>
    <row r="6357" spans="1:22" x14ac:dyDescent="0.3">
      <c r="A6357" t="s">
        <v>54</v>
      </c>
      <c r="B6357">
        <v>2023</v>
      </c>
      <c r="C6357" t="s">
        <v>34</v>
      </c>
      <c r="D6357" t="s">
        <v>34</v>
      </c>
      <c r="E6357" s="2">
        <v>17</v>
      </c>
      <c r="F6357" s="1">
        <v>40820.550000000003</v>
      </c>
      <c r="G6357" s="1">
        <v>56873.919999999998</v>
      </c>
      <c r="H6357" s="1">
        <v>12758.4416</v>
      </c>
      <c r="I6357" s="1">
        <v>9947.68</v>
      </c>
      <c r="J6357" s="1">
        <v>5988.27</v>
      </c>
      <c r="K6357" s="2">
        <v>747</v>
      </c>
      <c r="L6357" s="1">
        <v>3751227.02</v>
      </c>
      <c r="M6357" s="1">
        <v>4762903.78</v>
      </c>
      <c r="N6357" s="1">
        <v>616597.57079999999</v>
      </c>
      <c r="O6357" s="1">
        <v>897273.67</v>
      </c>
      <c r="P6357" s="1">
        <v>704350.4</v>
      </c>
      <c r="Q6357" s="2">
        <f>-+Table1[[#This Row],[Current Record Count]]+Table1[[#This Row],[Adj Record Count]]</f>
        <v>730</v>
      </c>
      <c r="R6357" s="1">
        <f>+-Table1[[#This Row],[Current Total ADJUSTMENT_AMOUNT]]+Table1[[#This Row],[Adj Total ADJUSTMENT_AMOUNT]]</f>
        <v>3710406.47</v>
      </c>
      <c r="S6357" s="1">
        <f>-Table1[[#This Row],[Current Total CHARGE_AMOUNT]]+Table1[[#This Row],[Adj Total CHARGE_AMOUNT]]</f>
        <v>4706029.8600000003</v>
      </c>
      <c r="T6357" s="1">
        <f>+Table1[[#This Row],[Adj Total TOTAL_COST]]-Table1[[#This Row],[Current Total TOTAL_COST]]</f>
        <v>603839.12919999997</v>
      </c>
      <c r="U6357" s="1">
        <f>+Table1[[#This Row],[Adj Total CONTRIBUTION_MARGIN]]-Table1[[#This Row],[Current Total CONTRIBUTION_MARGIN]]</f>
        <v>887325.99</v>
      </c>
      <c r="V6357" s="1">
        <f>+Table1[[#This Row],[Adj Total OPERATING_MARGIN]]-Table1[[#This Row],[Current Total OPERATING_MARGIN]]</f>
        <v>698362.13</v>
      </c>
    </row>
    <row r="6358" spans="1:22" x14ac:dyDescent="0.3">
      <c r="A6358" t="s">
        <v>98</v>
      </c>
      <c r="B6358">
        <v>2024</v>
      </c>
      <c r="C6358" t="s">
        <v>51</v>
      </c>
      <c r="D6358" t="s">
        <v>51</v>
      </c>
      <c r="E6358" s="2">
        <v>45</v>
      </c>
      <c r="F6358" s="1">
        <v>1957009.5</v>
      </c>
      <c r="G6358" s="1">
        <v>2387430.9</v>
      </c>
      <c r="H6358" s="1">
        <v>1118065.6625999999</v>
      </c>
      <c r="I6358" s="1">
        <v>-370026.12</v>
      </c>
      <c r="J6358" s="1">
        <v>-703530.84</v>
      </c>
      <c r="K6358" s="2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2">
        <f>-+Table1[[#This Row],[Current Record Count]]+Table1[[#This Row],[Adj Record Count]]</f>
        <v>-45</v>
      </c>
      <c r="R6358" s="1">
        <f>+-Table1[[#This Row],[Current Total ADJUSTMENT_AMOUNT]]+Table1[[#This Row],[Adj Total ADJUSTMENT_AMOUNT]]</f>
        <v>-1957009.5</v>
      </c>
      <c r="S6358" s="1">
        <f>-Table1[[#This Row],[Current Total CHARGE_AMOUNT]]+Table1[[#This Row],[Adj Total CHARGE_AMOUNT]]</f>
        <v>-2387430.9</v>
      </c>
      <c r="T6358" s="1">
        <f>+Table1[[#This Row],[Adj Total TOTAL_COST]]-Table1[[#This Row],[Current Total TOTAL_COST]]</f>
        <v>-1118065.6625999999</v>
      </c>
      <c r="U6358" s="1">
        <f>+Table1[[#This Row],[Adj Total CONTRIBUTION_MARGIN]]-Table1[[#This Row],[Current Total CONTRIBUTION_MARGIN]]</f>
        <v>370026.12</v>
      </c>
      <c r="V6358" s="1">
        <f>+Table1[[#This Row],[Adj Total OPERATING_MARGIN]]-Table1[[#This Row],[Current Total OPERATING_MARGIN]]</f>
        <v>703530.84</v>
      </c>
    </row>
    <row r="6359" spans="1:22" x14ac:dyDescent="0.3">
      <c r="A6359" t="s">
        <v>16</v>
      </c>
      <c r="B6359">
        <v>2021</v>
      </c>
      <c r="C6359" t="s">
        <v>29</v>
      </c>
      <c r="D6359" t="s">
        <v>104</v>
      </c>
      <c r="E6359" s="2">
        <v>14261</v>
      </c>
      <c r="F6359" s="1">
        <v>64157159.869999997</v>
      </c>
      <c r="G6359" s="1">
        <v>88123801.170000002</v>
      </c>
      <c r="H6359" s="1">
        <v>30267191.412900001</v>
      </c>
      <c r="I6359" s="1">
        <v>6369811.1600000001</v>
      </c>
      <c r="J6359" s="1">
        <v>-880008.89</v>
      </c>
      <c r="K6359" s="2">
        <v>7013</v>
      </c>
      <c r="L6359" s="1">
        <v>4032438.25</v>
      </c>
      <c r="M6359" s="1">
        <v>4989776.0199999996</v>
      </c>
      <c r="N6359" s="1">
        <v>1254763.5578000001</v>
      </c>
      <c r="O6359" s="1">
        <v>297625.46999999997</v>
      </c>
      <c r="P6359" s="1">
        <v>-154884.45000000001</v>
      </c>
      <c r="Q6359" s="2">
        <f>-+Table1[[#This Row],[Current Record Count]]+Table1[[#This Row],[Adj Record Count]]</f>
        <v>-7248</v>
      </c>
      <c r="R6359" s="1">
        <f>+-Table1[[#This Row],[Current Total ADJUSTMENT_AMOUNT]]+Table1[[#This Row],[Adj Total ADJUSTMENT_AMOUNT]]</f>
        <v>-60124721.619999997</v>
      </c>
      <c r="S6359" s="1">
        <f>-Table1[[#This Row],[Current Total CHARGE_AMOUNT]]+Table1[[#This Row],[Adj Total CHARGE_AMOUNT]]</f>
        <v>-83134025.150000006</v>
      </c>
      <c r="T6359" s="1">
        <f>+Table1[[#This Row],[Adj Total TOTAL_COST]]-Table1[[#This Row],[Current Total TOTAL_COST]]</f>
        <v>-29012427.855100002</v>
      </c>
      <c r="U6359" s="1">
        <f>+Table1[[#This Row],[Adj Total CONTRIBUTION_MARGIN]]-Table1[[#This Row],[Current Total CONTRIBUTION_MARGIN]]</f>
        <v>-6072185.6900000004</v>
      </c>
      <c r="V6359" s="1">
        <f>+Table1[[#This Row],[Adj Total OPERATING_MARGIN]]-Table1[[#This Row],[Current Total OPERATING_MARGIN]]</f>
        <v>725124.44</v>
      </c>
    </row>
    <row r="6360" spans="1:22" x14ac:dyDescent="0.3">
      <c r="A6360" t="s">
        <v>25</v>
      </c>
      <c r="B6360">
        <v>2021</v>
      </c>
      <c r="C6360" t="s">
        <v>23</v>
      </c>
      <c r="D6360" t="s">
        <v>83</v>
      </c>
      <c r="E6360" s="2">
        <v>2958</v>
      </c>
      <c r="F6360" s="1">
        <v>7197890.3899999997</v>
      </c>
      <c r="G6360" s="1">
        <v>9197760.0399999991</v>
      </c>
      <c r="H6360" s="1">
        <v>542975.39740000002</v>
      </c>
      <c r="I6360" s="1">
        <v>1778500.37</v>
      </c>
      <c r="J6360" s="1">
        <v>1622853.16</v>
      </c>
      <c r="K6360" s="2">
        <v>5598</v>
      </c>
      <c r="L6360" s="1">
        <v>13555759.6</v>
      </c>
      <c r="M6360" s="1">
        <v>17433306.68</v>
      </c>
      <c r="N6360" s="1">
        <v>2032635.6921999999</v>
      </c>
      <c r="O6360" s="1">
        <v>3023831.81</v>
      </c>
      <c r="P6360" s="1">
        <v>2349910.2799999998</v>
      </c>
      <c r="Q6360" s="2">
        <f>-+Table1[[#This Row],[Current Record Count]]+Table1[[#This Row],[Adj Record Count]]</f>
        <v>2640</v>
      </c>
      <c r="R6360" s="1">
        <f>+-Table1[[#This Row],[Current Total ADJUSTMENT_AMOUNT]]+Table1[[#This Row],[Adj Total ADJUSTMENT_AMOUNT]]</f>
        <v>6357869.21</v>
      </c>
      <c r="S6360" s="1">
        <f>-Table1[[#This Row],[Current Total CHARGE_AMOUNT]]+Table1[[#This Row],[Adj Total CHARGE_AMOUNT]]</f>
        <v>8235546.6400000006</v>
      </c>
      <c r="T6360" s="1">
        <f>+Table1[[#This Row],[Adj Total TOTAL_COST]]-Table1[[#This Row],[Current Total TOTAL_COST]]</f>
        <v>1489660.2947999998</v>
      </c>
      <c r="U6360" s="1">
        <f>+Table1[[#This Row],[Adj Total CONTRIBUTION_MARGIN]]-Table1[[#This Row],[Current Total CONTRIBUTION_MARGIN]]</f>
        <v>1245331.44</v>
      </c>
      <c r="V6360" s="1">
        <f>+Table1[[#This Row],[Adj Total OPERATING_MARGIN]]-Table1[[#This Row],[Current Total OPERATING_MARGIN]]</f>
        <v>727057.11999999988</v>
      </c>
    </row>
    <row r="6361" spans="1:22" x14ac:dyDescent="0.3">
      <c r="A6361" t="s">
        <v>33</v>
      </c>
      <c r="B6361">
        <v>2022</v>
      </c>
      <c r="C6361" t="s">
        <v>29</v>
      </c>
      <c r="D6361" t="s">
        <v>43</v>
      </c>
      <c r="E6361" s="2">
        <v>166</v>
      </c>
      <c r="F6361" s="1">
        <v>1293502.6399999999</v>
      </c>
      <c r="G6361" s="1">
        <v>1827252.26</v>
      </c>
      <c r="H6361" s="1">
        <v>1387885.4291999999</v>
      </c>
      <c r="I6361" s="1">
        <v>-140057.93</v>
      </c>
      <c r="J6361" s="1">
        <v>-734033.23</v>
      </c>
      <c r="K6361" s="2">
        <v>1</v>
      </c>
      <c r="L6361" s="1">
        <v>20.64</v>
      </c>
      <c r="M6361" s="1">
        <v>20.64</v>
      </c>
      <c r="N6361" s="1">
        <v>4.3357999999999999</v>
      </c>
      <c r="O6361" s="1">
        <v>68.040000000000006</v>
      </c>
      <c r="P6361" s="1">
        <v>67.56</v>
      </c>
      <c r="Q6361" s="2">
        <f>-+Table1[[#This Row],[Current Record Count]]+Table1[[#This Row],[Adj Record Count]]</f>
        <v>-165</v>
      </c>
      <c r="R6361" s="1">
        <f>+-Table1[[#This Row],[Current Total ADJUSTMENT_AMOUNT]]+Table1[[#This Row],[Adj Total ADJUSTMENT_AMOUNT]]</f>
        <v>-1293482</v>
      </c>
      <c r="S6361" s="1">
        <f>-Table1[[#This Row],[Current Total CHARGE_AMOUNT]]+Table1[[#This Row],[Adj Total CHARGE_AMOUNT]]</f>
        <v>-1827231.62</v>
      </c>
      <c r="T6361" s="1">
        <f>+Table1[[#This Row],[Adj Total TOTAL_COST]]-Table1[[#This Row],[Current Total TOTAL_COST]]</f>
        <v>-1387881.0933999999</v>
      </c>
      <c r="U6361" s="1">
        <f>+Table1[[#This Row],[Adj Total CONTRIBUTION_MARGIN]]-Table1[[#This Row],[Current Total CONTRIBUTION_MARGIN]]</f>
        <v>140125.97</v>
      </c>
      <c r="V6361" s="1">
        <f>+Table1[[#This Row],[Adj Total OPERATING_MARGIN]]-Table1[[#This Row],[Current Total OPERATING_MARGIN]]</f>
        <v>734100.79</v>
      </c>
    </row>
    <row r="6362" spans="1:22" x14ac:dyDescent="0.3">
      <c r="A6362" t="s">
        <v>78</v>
      </c>
      <c r="B6362">
        <v>2024</v>
      </c>
      <c r="C6362" t="s">
        <v>51</v>
      </c>
      <c r="D6362" t="s">
        <v>51</v>
      </c>
      <c r="E6362" s="2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2">
        <v>1497</v>
      </c>
      <c r="L6362" s="1">
        <v>21454834.48</v>
      </c>
      <c r="M6362" s="1">
        <v>25787316.289999999</v>
      </c>
      <c r="N6362" s="1">
        <v>3766752.1930999998</v>
      </c>
      <c r="O6362" s="1">
        <v>1752087.97</v>
      </c>
      <c r="P6362" s="1">
        <v>735657.12</v>
      </c>
      <c r="Q6362" s="2">
        <f>-+Table1[[#This Row],[Current Record Count]]+Table1[[#This Row],[Adj Record Count]]</f>
        <v>1497</v>
      </c>
      <c r="R6362" s="1">
        <f>+-Table1[[#This Row],[Current Total ADJUSTMENT_AMOUNT]]+Table1[[#This Row],[Adj Total ADJUSTMENT_AMOUNT]]</f>
        <v>21454834.48</v>
      </c>
      <c r="S6362" s="1">
        <f>-Table1[[#This Row],[Current Total CHARGE_AMOUNT]]+Table1[[#This Row],[Adj Total CHARGE_AMOUNT]]</f>
        <v>25787316.289999999</v>
      </c>
      <c r="T6362" s="1">
        <f>+Table1[[#This Row],[Adj Total TOTAL_COST]]-Table1[[#This Row],[Current Total TOTAL_COST]]</f>
        <v>3766752.1930999998</v>
      </c>
      <c r="U6362" s="1">
        <f>+Table1[[#This Row],[Adj Total CONTRIBUTION_MARGIN]]-Table1[[#This Row],[Current Total CONTRIBUTION_MARGIN]]</f>
        <v>1752087.97</v>
      </c>
      <c r="V6362" s="1">
        <f>+Table1[[#This Row],[Adj Total OPERATING_MARGIN]]-Table1[[#This Row],[Current Total OPERATING_MARGIN]]</f>
        <v>735657.12</v>
      </c>
    </row>
    <row r="6363" spans="1:22" x14ac:dyDescent="0.3">
      <c r="A6363" t="s">
        <v>78</v>
      </c>
      <c r="B6363">
        <v>2021</v>
      </c>
      <c r="C6363" t="s">
        <v>51</v>
      </c>
      <c r="D6363" t="s">
        <v>51</v>
      </c>
      <c r="E6363" s="2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2">
        <v>836</v>
      </c>
      <c r="L6363" s="1">
        <v>9642077.0500000007</v>
      </c>
      <c r="M6363" s="1">
        <v>12009545.140000001</v>
      </c>
      <c r="N6363" s="1">
        <v>1740146.3716</v>
      </c>
      <c r="O6363" s="1">
        <v>1260695.33</v>
      </c>
      <c r="P6363" s="1">
        <v>736656.86</v>
      </c>
      <c r="Q6363" s="2">
        <f>-+Table1[[#This Row],[Current Record Count]]+Table1[[#This Row],[Adj Record Count]]</f>
        <v>836</v>
      </c>
      <c r="R6363" s="1">
        <f>+-Table1[[#This Row],[Current Total ADJUSTMENT_AMOUNT]]+Table1[[#This Row],[Adj Total ADJUSTMENT_AMOUNT]]</f>
        <v>9642077.0500000007</v>
      </c>
      <c r="S6363" s="1">
        <f>-Table1[[#This Row],[Current Total CHARGE_AMOUNT]]+Table1[[#This Row],[Adj Total CHARGE_AMOUNT]]</f>
        <v>12009545.140000001</v>
      </c>
      <c r="T6363" s="1">
        <f>+Table1[[#This Row],[Adj Total TOTAL_COST]]-Table1[[#This Row],[Current Total TOTAL_COST]]</f>
        <v>1740146.3716</v>
      </c>
      <c r="U6363" s="1">
        <f>+Table1[[#This Row],[Adj Total CONTRIBUTION_MARGIN]]-Table1[[#This Row],[Current Total CONTRIBUTION_MARGIN]]</f>
        <v>1260695.33</v>
      </c>
      <c r="V6363" s="1">
        <f>+Table1[[#This Row],[Adj Total OPERATING_MARGIN]]-Table1[[#This Row],[Current Total OPERATING_MARGIN]]</f>
        <v>736656.86</v>
      </c>
    </row>
    <row r="6364" spans="1:22" x14ac:dyDescent="0.3">
      <c r="A6364" t="s">
        <v>25</v>
      </c>
      <c r="B6364">
        <v>2022</v>
      </c>
      <c r="C6364" t="s">
        <v>23</v>
      </c>
      <c r="D6364" t="s">
        <v>83</v>
      </c>
      <c r="E6364" s="2">
        <v>3559</v>
      </c>
      <c r="F6364" s="1">
        <v>9465588.7100000009</v>
      </c>
      <c r="G6364" s="1">
        <v>11975797.050000001</v>
      </c>
      <c r="H6364" s="1">
        <v>644899.40910000005</v>
      </c>
      <c r="I6364" s="1">
        <v>2256553.0099999998</v>
      </c>
      <c r="J6364" s="1">
        <v>2059524.32</v>
      </c>
      <c r="K6364" s="2">
        <v>6810</v>
      </c>
      <c r="L6364" s="1">
        <v>18049205.309999999</v>
      </c>
      <c r="M6364" s="1">
        <v>22848903.109999999</v>
      </c>
      <c r="N6364" s="1">
        <v>2589368.4611</v>
      </c>
      <c r="O6364" s="1">
        <v>3556185.14</v>
      </c>
      <c r="P6364" s="1">
        <v>2796661.1</v>
      </c>
      <c r="Q6364" s="2">
        <f>-+Table1[[#This Row],[Current Record Count]]+Table1[[#This Row],[Adj Record Count]]</f>
        <v>3251</v>
      </c>
      <c r="R6364" s="1">
        <f>+-Table1[[#This Row],[Current Total ADJUSTMENT_AMOUNT]]+Table1[[#This Row],[Adj Total ADJUSTMENT_AMOUNT]]</f>
        <v>8583616.5999999978</v>
      </c>
      <c r="S6364" s="1">
        <f>-Table1[[#This Row],[Current Total CHARGE_AMOUNT]]+Table1[[#This Row],[Adj Total CHARGE_AMOUNT]]</f>
        <v>10873106.059999999</v>
      </c>
      <c r="T6364" s="1">
        <f>+Table1[[#This Row],[Adj Total TOTAL_COST]]-Table1[[#This Row],[Current Total TOTAL_COST]]</f>
        <v>1944469.0519999999</v>
      </c>
      <c r="U6364" s="1">
        <f>+Table1[[#This Row],[Adj Total CONTRIBUTION_MARGIN]]-Table1[[#This Row],[Current Total CONTRIBUTION_MARGIN]]</f>
        <v>1299632.1300000004</v>
      </c>
      <c r="V6364" s="1">
        <f>+Table1[[#This Row],[Adj Total OPERATING_MARGIN]]-Table1[[#This Row],[Current Total OPERATING_MARGIN]]</f>
        <v>737136.78</v>
      </c>
    </row>
    <row r="6365" spans="1:22" x14ac:dyDescent="0.3">
      <c r="A6365" t="s">
        <v>54</v>
      </c>
      <c r="B6365">
        <v>2020</v>
      </c>
      <c r="C6365" t="s">
        <v>20</v>
      </c>
      <c r="D6365" t="s">
        <v>102</v>
      </c>
      <c r="E6365" s="2">
        <v>4</v>
      </c>
      <c r="F6365" s="1">
        <v>5907.89</v>
      </c>
      <c r="G6365" s="1">
        <v>9863.75</v>
      </c>
      <c r="H6365" s="1">
        <v>3155.3852000000002</v>
      </c>
      <c r="I6365" s="1">
        <v>1614.12</v>
      </c>
      <c r="J6365" s="1">
        <v>751.68</v>
      </c>
      <c r="K6365" s="2">
        <v>394</v>
      </c>
      <c r="L6365" s="1">
        <v>3832599.17</v>
      </c>
      <c r="M6365" s="1">
        <v>6225304.3099999996</v>
      </c>
      <c r="N6365" s="1">
        <v>1647060.8787</v>
      </c>
      <c r="O6365" s="1">
        <v>958498.77</v>
      </c>
      <c r="P6365" s="1">
        <v>755342.69</v>
      </c>
      <c r="Q6365" s="2">
        <f>-+Table1[[#This Row],[Current Record Count]]+Table1[[#This Row],[Adj Record Count]]</f>
        <v>390</v>
      </c>
      <c r="R6365" s="1">
        <f>+-Table1[[#This Row],[Current Total ADJUSTMENT_AMOUNT]]+Table1[[#This Row],[Adj Total ADJUSTMENT_AMOUNT]]</f>
        <v>3826691.28</v>
      </c>
      <c r="S6365" s="1">
        <f>-Table1[[#This Row],[Current Total CHARGE_AMOUNT]]+Table1[[#This Row],[Adj Total CHARGE_AMOUNT]]</f>
        <v>6215440.5599999996</v>
      </c>
      <c r="T6365" s="1">
        <f>+Table1[[#This Row],[Adj Total TOTAL_COST]]-Table1[[#This Row],[Current Total TOTAL_COST]]</f>
        <v>1643905.4935000001</v>
      </c>
      <c r="U6365" s="1">
        <f>+Table1[[#This Row],[Adj Total CONTRIBUTION_MARGIN]]-Table1[[#This Row],[Current Total CONTRIBUTION_MARGIN]]</f>
        <v>956884.65</v>
      </c>
      <c r="V6365" s="1">
        <f>+Table1[[#This Row],[Adj Total OPERATING_MARGIN]]-Table1[[#This Row],[Current Total OPERATING_MARGIN]]</f>
        <v>754591.00999999989</v>
      </c>
    </row>
    <row r="6366" spans="1:22" x14ac:dyDescent="0.3">
      <c r="A6366" t="s">
        <v>35</v>
      </c>
      <c r="B6366">
        <v>2023</v>
      </c>
      <c r="C6366" t="s">
        <v>29</v>
      </c>
      <c r="D6366" t="s">
        <v>30</v>
      </c>
      <c r="E6366" s="2">
        <v>1720</v>
      </c>
      <c r="F6366" s="1">
        <v>5985974.8200000003</v>
      </c>
      <c r="G6366" s="1">
        <v>6977567.9699999997</v>
      </c>
      <c r="H6366" s="1">
        <v>1911363.3592000001</v>
      </c>
      <c r="I6366" s="1">
        <v>-56312.6</v>
      </c>
      <c r="J6366" s="1">
        <v>-718317.04</v>
      </c>
      <c r="K6366" s="2">
        <v>1331</v>
      </c>
      <c r="L6366" s="1">
        <v>1005979.02</v>
      </c>
      <c r="M6366" s="1">
        <v>1214970.1399999999</v>
      </c>
      <c r="N6366" s="1">
        <v>200321.93109999999</v>
      </c>
      <c r="O6366" s="1">
        <v>140155.1</v>
      </c>
      <c r="P6366" s="1">
        <v>71480.78</v>
      </c>
      <c r="Q6366" s="2">
        <f>-+Table1[[#This Row],[Current Record Count]]+Table1[[#This Row],[Adj Record Count]]</f>
        <v>-389</v>
      </c>
      <c r="R6366" s="1">
        <f>+-Table1[[#This Row],[Current Total ADJUSTMENT_AMOUNT]]+Table1[[#This Row],[Adj Total ADJUSTMENT_AMOUNT]]</f>
        <v>-4979995.8000000007</v>
      </c>
      <c r="S6366" s="1">
        <f>-Table1[[#This Row],[Current Total CHARGE_AMOUNT]]+Table1[[#This Row],[Adj Total CHARGE_AMOUNT]]</f>
        <v>-5762597.8300000001</v>
      </c>
      <c r="T6366" s="1">
        <f>+Table1[[#This Row],[Adj Total TOTAL_COST]]-Table1[[#This Row],[Current Total TOTAL_COST]]</f>
        <v>-1711041.4281000001</v>
      </c>
      <c r="U6366" s="1">
        <f>+Table1[[#This Row],[Adj Total CONTRIBUTION_MARGIN]]-Table1[[#This Row],[Current Total CONTRIBUTION_MARGIN]]</f>
        <v>196467.7</v>
      </c>
      <c r="V6366" s="1">
        <f>+Table1[[#This Row],[Adj Total OPERATING_MARGIN]]-Table1[[#This Row],[Current Total OPERATING_MARGIN]]</f>
        <v>789797.82000000007</v>
      </c>
    </row>
    <row r="6367" spans="1:22" x14ac:dyDescent="0.3">
      <c r="A6367" t="s">
        <v>33</v>
      </c>
      <c r="B6367">
        <v>2022</v>
      </c>
      <c r="C6367" t="s">
        <v>29</v>
      </c>
      <c r="D6367" t="s">
        <v>30</v>
      </c>
      <c r="E6367" s="2">
        <v>2408</v>
      </c>
      <c r="F6367" s="1">
        <v>3602832.74</v>
      </c>
      <c r="G6367" s="1">
        <v>4844820.83</v>
      </c>
      <c r="H6367" s="1">
        <v>2467490.6392000001</v>
      </c>
      <c r="I6367" s="1">
        <v>274479.77</v>
      </c>
      <c r="J6367" s="1">
        <v>-786230.9</v>
      </c>
      <c r="K6367" s="2">
        <v>1027</v>
      </c>
      <c r="L6367" s="1">
        <v>100969.81</v>
      </c>
      <c r="M6367" s="1">
        <v>207565.54</v>
      </c>
      <c r="N6367" s="1">
        <v>93918.879700000005</v>
      </c>
      <c r="O6367" s="1">
        <v>52926.38</v>
      </c>
      <c r="P6367" s="1">
        <v>11053.7</v>
      </c>
      <c r="Q6367" s="2">
        <f>-+Table1[[#This Row],[Current Record Count]]+Table1[[#This Row],[Adj Record Count]]</f>
        <v>-1381</v>
      </c>
      <c r="R6367" s="1">
        <f>+-Table1[[#This Row],[Current Total ADJUSTMENT_AMOUNT]]+Table1[[#This Row],[Adj Total ADJUSTMENT_AMOUNT]]</f>
        <v>-3501862.93</v>
      </c>
      <c r="S6367" s="1">
        <f>-Table1[[#This Row],[Current Total CHARGE_AMOUNT]]+Table1[[#This Row],[Adj Total CHARGE_AMOUNT]]</f>
        <v>-4637255.29</v>
      </c>
      <c r="T6367" s="1">
        <f>+Table1[[#This Row],[Adj Total TOTAL_COST]]-Table1[[#This Row],[Current Total TOTAL_COST]]</f>
        <v>-2373571.7595000002</v>
      </c>
      <c r="U6367" s="1">
        <f>+Table1[[#This Row],[Adj Total CONTRIBUTION_MARGIN]]-Table1[[#This Row],[Current Total CONTRIBUTION_MARGIN]]</f>
        <v>-221553.39</v>
      </c>
      <c r="V6367" s="1">
        <f>+Table1[[#This Row],[Adj Total OPERATING_MARGIN]]-Table1[[#This Row],[Current Total OPERATING_MARGIN]]</f>
        <v>797284.6</v>
      </c>
    </row>
    <row r="6368" spans="1:22" x14ac:dyDescent="0.3">
      <c r="A6368" t="s">
        <v>25</v>
      </c>
      <c r="B6368">
        <v>2022</v>
      </c>
      <c r="C6368" t="s">
        <v>41</v>
      </c>
      <c r="D6368" t="s">
        <v>41</v>
      </c>
      <c r="E6368" s="2">
        <v>2338</v>
      </c>
      <c r="F6368" s="1">
        <v>7288663.7599999998</v>
      </c>
      <c r="G6368" s="1">
        <v>9083835.1699999999</v>
      </c>
      <c r="H6368" s="1">
        <v>1055170.2032000001</v>
      </c>
      <c r="I6368" s="1">
        <v>1186573.5</v>
      </c>
      <c r="J6368" s="1">
        <v>897274.32</v>
      </c>
      <c r="K6368" s="2">
        <v>4769</v>
      </c>
      <c r="L6368" s="1">
        <v>16516849.289999999</v>
      </c>
      <c r="M6368" s="1">
        <v>20673688.52</v>
      </c>
      <c r="N6368" s="1">
        <v>2870442.5277999998</v>
      </c>
      <c r="O6368" s="1">
        <v>2459169.5699999998</v>
      </c>
      <c r="P6368" s="1">
        <v>1703047.72</v>
      </c>
      <c r="Q6368" s="2">
        <f>-+Table1[[#This Row],[Current Record Count]]+Table1[[#This Row],[Adj Record Count]]</f>
        <v>2431</v>
      </c>
      <c r="R6368" s="1">
        <f>+-Table1[[#This Row],[Current Total ADJUSTMENT_AMOUNT]]+Table1[[#This Row],[Adj Total ADJUSTMENT_AMOUNT]]</f>
        <v>9228185.5299999993</v>
      </c>
      <c r="S6368" s="1">
        <f>-Table1[[#This Row],[Current Total CHARGE_AMOUNT]]+Table1[[#This Row],[Adj Total CHARGE_AMOUNT]]</f>
        <v>11589853.35</v>
      </c>
      <c r="T6368" s="1">
        <f>+Table1[[#This Row],[Adj Total TOTAL_COST]]-Table1[[#This Row],[Current Total TOTAL_COST]]</f>
        <v>1815272.3245999997</v>
      </c>
      <c r="U6368" s="1">
        <f>+Table1[[#This Row],[Adj Total CONTRIBUTION_MARGIN]]-Table1[[#This Row],[Current Total CONTRIBUTION_MARGIN]]</f>
        <v>1272596.0699999998</v>
      </c>
      <c r="V6368" s="1">
        <f>+Table1[[#This Row],[Adj Total OPERATING_MARGIN]]-Table1[[#This Row],[Current Total OPERATING_MARGIN]]</f>
        <v>805773.4</v>
      </c>
    </row>
    <row r="6369" spans="1:22" x14ac:dyDescent="0.3">
      <c r="A6369" t="s">
        <v>54</v>
      </c>
      <c r="B6369">
        <v>2024</v>
      </c>
      <c r="C6369" t="s">
        <v>20</v>
      </c>
      <c r="D6369" t="s">
        <v>89</v>
      </c>
      <c r="E6369" s="2">
        <v>51</v>
      </c>
      <c r="F6369" s="1">
        <v>111663.89</v>
      </c>
      <c r="G6369" s="1">
        <v>172390</v>
      </c>
      <c r="H6369" s="1">
        <v>38165.920899999997</v>
      </c>
      <c r="I6369" s="1">
        <v>44764.9</v>
      </c>
      <c r="J6369" s="1">
        <v>34672.03</v>
      </c>
      <c r="K6369" s="2">
        <v>775</v>
      </c>
      <c r="L6369" s="1">
        <v>5703682.6699999999</v>
      </c>
      <c r="M6369" s="1">
        <v>8748273.0999999996</v>
      </c>
      <c r="N6369" s="1">
        <v>2520907.7976000002</v>
      </c>
      <c r="O6369" s="1">
        <v>1338606.3999999999</v>
      </c>
      <c r="P6369" s="1">
        <v>846809.64</v>
      </c>
      <c r="Q6369" s="2">
        <f>-+Table1[[#This Row],[Current Record Count]]+Table1[[#This Row],[Adj Record Count]]</f>
        <v>724</v>
      </c>
      <c r="R6369" s="1">
        <f>+-Table1[[#This Row],[Current Total ADJUSTMENT_AMOUNT]]+Table1[[#This Row],[Adj Total ADJUSTMENT_AMOUNT]]</f>
        <v>5592018.7800000003</v>
      </c>
      <c r="S6369" s="1">
        <f>-Table1[[#This Row],[Current Total CHARGE_AMOUNT]]+Table1[[#This Row],[Adj Total CHARGE_AMOUNT]]</f>
        <v>8575883.0999999996</v>
      </c>
      <c r="T6369" s="1">
        <f>+Table1[[#This Row],[Adj Total TOTAL_COST]]-Table1[[#This Row],[Current Total TOTAL_COST]]</f>
        <v>2482741.8767000004</v>
      </c>
      <c r="U6369" s="1">
        <f>+Table1[[#This Row],[Adj Total CONTRIBUTION_MARGIN]]-Table1[[#This Row],[Current Total CONTRIBUTION_MARGIN]]</f>
        <v>1293841.5</v>
      </c>
      <c r="V6369" s="1">
        <f>+Table1[[#This Row],[Adj Total OPERATING_MARGIN]]-Table1[[#This Row],[Current Total OPERATING_MARGIN]]</f>
        <v>812137.61</v>
      </c>
    </row>
    <row r="6370" spans="1:22" x14ac:dyDescent="0.3">
      <c r="A6370" t="s">
        <v>33</v>
      </c>
      <c r="B6370">
        <v>2025</v>
      </c>
      <c r="C6370" t="s">
        <v>51</v>
      </c>
      <c r="D6370" t="s">
        <v>51</v>
      </c>
      <c r="E6370" s="2">
        <v>1387</v>
      </c>
      <c r="F6370" s="1">
        <v>5304190.2300000004</v>
      </c>
      <c r="G6370" s="1">
        <v>7617994.8099999996</v>
      </c>
      <c r="H6370" s="1">
        <v>2772866.1181999999</v>
      </c>
      <c r="I6370" s="1">
        <v>262498.64</v>
      </c>
      <c r="J6370" s="1">
        <v>-829839.81</v>
      </c>
      <c r="K6370" s="2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2">
        <f>-+Table1[[#This Row],[Current Record Count]]+Table1[[#This Row],[Adj Record Count]]</f>
        <v>-1387</v>
      </c>
      <c r="R6370" s="1">
        <f>+-Table1[[#This Row],[Current Total ADJUSTMENT_AMOUNT]]+Table1[[#This Row],[Adj Total ADJUSTMENT_AMOUNT]]</f>
        <v>-5304190.2300000004</v>
      </c>
      <c r="S6370" s="1">
        <f>-Table1[[#This Row],[Current Total CHARGE_AMOUNT]]+Table1[[#This Row],[Adj Total CHARGE_AMOUNT]]</f>
        <v>-7617994.8099999996</v>
      </c>
      <c r="T6370" s="1">
        <f>+Table1[[#This Row],[Adj Total TOTAL_COST]]-Table1[[#This Row],[Current Total TOTAL_COST]]</f>
        <v>-2772866.1181999999</v>
      </c>
      <c r="U6370" s="1">
        <f>+Table1[[#This Row],[Adj Total CONTRIBUTION_MARGIN]]-Table1[[#This Row],[Current Total CONTRIBUTION_MARGIN]]</f>
        <v>-262498.64</v>
      </c>
      <c r="V6370" s="1">
        <f>+Table1[[#This Row],[Adj Total OPERATING_MARGIN]]-Table1[[#This Row],[Current Total OPERATING_MARGIN]]</f>
        <v>829839.81</v>
      </c>
    </row>
    <row r="6371" spans="1:22" x14ac:dyDescent="0.3">
      <c r="A6371" t="s">
        <v>25</v>
      </c>
      <c r="B6371">
        <v>2024</v>
      </c>
      <c r="C6371" t="s">
        <v>29</v>
      </c>
      <c r="D6371" t="s">
        <v>38</v>
      </c>
      <c r="E6371" s="2">
        <v>2414</v>
      </c>
      <c r="F6371" s="1">
        <v>7612381.9199999999</v>
      </c>
      <c r="G6371" s="1">
        <v>9579532.0700000003</v>
      </c>
      <c r="H6371" s="1">
        <v>1036157.0793</v>
      </c>
      <c r="I6371" s="1">
        <v>1564739.2</v>
      </c>
      <c r="J6371" s="1">
        <v>1258599.96</v>
      </c>
      <c r="K6371" s="2">
        <v>4365</v>
      </c>
      <c r="L6371" s="1">
        <v>18976946.760000002</v>
      </c>
      <c r="M6371" s="1">
        <v>24544194.02</v>
      </c>
      <c r="N6371" s="1">
        <v>4370203.3754000003</v>
      </c>
      <c r="O6371" s="1">
        <v>3469946.75</v>
      </c>
      <c r="P6371" s="1">
        <v>2108012.56</v>
      </c>
      <c r="Q6371" s="2">
        <f>-+Table1[[#This Row],[Current Record Count]]+Table1[[#This Row],[Adj Record Count]]</f>
        <v>1951</v>
      </c>
      <c r="R6371" s="1">
        <f>+-Table1[[#This Row],[Current Total ADJUSTMENT_AMOUNT]]+Table1[[#This Row],[Adj Total ADJUSTMENT_AMOUNT]]</f>
        <v>11364564.840000002</v>
      </c>
      <c r="S6371" s="1">
        <f>-Table1[[#This Row],[Current Total CHARGE_AMOUNT]]+Table1[[#This Row],[Adj Total CHARGE_AMOUNT]]</f>
        <v>14964661.949999999</v>
      </c>
      <c r="T6371" s="1">
        <f>+Table1[[#This Row],[Adj Total TOTAL_COST]]-Table1[[#This Row],[Current Total TOTAL_COST]]</f>
        <v>3334046.2961000004</v>
      </c>
      <c r="U6371" s="1">
        <f>+Table1[[#This Row],[Adj Total CONTRIBUTION_MARGIN]]-Table1[[#This Row],[Current Total CONTRIBUTION_MARGIN]]</f>
        <v>1905207.55</v>
      </c>
      <c r="V6371" s="1">
        <f>+Table1[[#This Row],[Adj Total OPERATING_MARGIN]]-Table1[[#This Row],[Current Total OPERATING_MARGIN]]</f>
        <v>849412.60000000009</v>
      </c>
    </row>
    <row r="6372" spans="1:22" x14ac:dyDescent="0.3">
      <c r="A6372" t="s">
        <v>54</v>
      </c>
      <c r="B6372">
        <v>2023</v>
      </c>
      <c r="C6372" t="s">
        <v>41</v>
      </c>
      <c r="D6372" t="s">
        <v>41</v>
      </c>
      <c r="E6372" s="2">
        <v>7689</v>
      </c>
      <c r="F6372" s="1">
        <v>2271615.16</v>
      </c>
      <c r="G6372" s="1">
        <v>3310540.45</v>
      </c>
      <c r="H6372" s="1">
        <v>1380216.1087</v>
      </c>
      <c r="I6372" s="1">
        <v>510889.63</v>
      </c>
      <c r="J6372" s="1">
        <v>-67447.789999999994</v>
      </c>
      <c r="K6372" s="2">
        <v>20092</v>
      </c>
      <c r="L6372" s="1">
        <v>19994096.879999999</v>
      </c>
      <c r="M6372" s="1">
        <v>27496643.609999999</v>
      </c>
      <c r="N6372" s="1">
        <v>8295795.2119000005</v>
      </c>
      <c r="O6372" s="1">
        <v>3834988.35</v>
      </c>
      <c r="P6372" s="1">
        <v>786205.11</v>
      </c>
      <c r="Q6372" s="2">
        <f>-+Table1[[#This Row],[Current Record Count]]+Table1[[#This Row],[Adj Record Count]]</f>
        <v>12403</v>
      </c>
      <c r="R6372" s="1">
        <f>+-Table1[[#This Row],[Current Total ADJUSTMENT_AMOUNT]]+Table1[[#This Row],[Adj Total ADJUSTMENT_AMOUNT]]</f>
        <v>17722481.719999999</v>
      </c>
      <c r="S6372" s="1">
        <f>-Table1[[#This Row],[Current Total CHARGE_AMOUNT]]+Table1[[#This Row],[Adj Total CHARGE_AMOUNT]]</f>
        <v>24186103.16</v>
      </c>
      <c r="T6372" s="1">
        <f>+Table1[[#This Row],[Adj Total TOTAL_COST]]-Table1[[#This Row],[Current Total TOTAL_COST]]</f>
        <v>6915579.1032000007</v>
      </c>
      <c r="U6372" s="1">
        <f>+Table1[[#This Row],[Adj Total CONTRIBUTION_MARGIN]]-Table1[[#This Row],[Current Total CONTRIBUTION_MARGIN]]</f>
        <v>3324098.72</v>
      </c>
      <c r="V6372" s="1">
        <f>+Table1[[#This Row],[Adj Total OPERATING_MARGIN]]-Table1[[#This Row],[Current Total OPERATING_MARGIN]]</f>
        <v>853652.9</v>
      </c>
    </row>
    <row r="6373" spans="1:22" x14ac:dyDescent="0.3">
      <c r="A6373" t="s">
        <v>44</v>
      </c>
      <c r="B6373">
        <v>2021</v>
      </c>
      <c r="C6373" t="s">
        <v>29</v>
      </c>
      <c r="D6373" t="s">
        <v>30</v>
      </c>
      <c r="E6373" s="2">
        <v>520</v>
      </c>
      <c r="F6373" s="1">
        <v>6979504.7800000003</v>
      </c>
      <c r="G6373" s="1">
        <v>8063632.3300000001</v>
      </c>
      <c r="H6373" s="1">
        <v>2375423.4700000002</v>
      </c>
      <c r="I6373" s="1">
        <v>-277521.69</v>
      </c>
      <c r="J6373" s="1">
        <v>-1105356.25</v>
      </c>
      <c r="K6373" s="2">
        <v>143</v>
      </c>
      <c r="L6373" s="1">
        <v>204668.1</v>
      </c>
      <c r="M6373" s="1">
        <v>272486.73</v>
      </c>
      <c r="N6373" s="1">
        <v>323135.01789999998</v>
      </c>
      <c r="O6373" s="1">
        <v>-148474.99</v>
      </c>
      <c r="P6373" s="1">
        <v>-238191.3</v>
      </c>
      <c r="Q6373" s="2">
        <f>-+Table1[[#This Row],[Current Record Count]]+Table1[[#This Row],[Adj Record Count]]</f>
        <v>-377</v>
      </c>
      <c r="R6373" s="1">
        <f>+-Table1[[#This Row],[Current Total ADJUSTMENT_AMOUNT]]+Table1[[#This Row],[Adj Total ADJUSTMENT_AMOUNT]]</f>
        <v>-6774836.6800000006</v>
      </c>
      <c r="S6373" s="1">
        <f>-Table1[[#This Row],[Current Total CHARGE_AMOUNT]]+Table1[[#This Row],[Adj Total CHARGE_AMOUNT]]</f>
        <v>-7791145.5999999996</v>
      </c>
      <c r="T6373" s="1">
        <f>+Table1[[#This Row],[Adj Total TOTAL_COST]]-Table1[[#This Row],[Current Total TOTAL_COST]]</f>
        <v>-2052288.4521000003</v>
      </c>
      <c r="U6373" s="1">
        <f>+Table1[[#This Row],[Adj Total CONTRIBUTION_MARGIN]]-Table1[[#This Row],[Current Total CONTRIBUTION_MARGIN]]</f>
        <v>129046.70000000001</v>
      </c>
      <c r="V6373" s="1">
        <f>+Table1[[#This Row],[Adj Total OPERATING_MARGIN]]-Table1[[#This Row],[Current Total OPERATING_MARGIN]]</f>
        <v>867164.95</v>
      </c>
    </row>
    <row r="6374" spans="1:22" x14ac:dyDescent="0.3">
      <c r="A6374" t="s">
        <v>25</v>
      </c>
      <c r="B6374">
        <v>2023</v>
      </c>
      <c r="C6374" t="s">
        <v>41</v>
      </c>
      <c r="D6374" t="s">
        <v>41</v>
      </c>
      <c r="E6374" s="2">
        <v>2323</v>
      </c>
      <c r="F6374" s="1">
        <v>7555912.8300000001</v>
      </c>
      <c r="G6374" s="1">
        <v>9313989.4600000009</v>
      </c>
      <c r="H6374" s="1">
        <v>916967.47149999999</v>
      </c>
      <c r="I6374" s="1">
        <v>1346610.12</v>
      </c>
      <c r="J6374" s="1">
        <v>1071510.55</v>
      </c>
      <c r="K6374" s="2">
        <v>4888</v>
      </c>
      <c r="L6374" s="1">
        <v>17426092.760000002</v>
      </c>
      <c r="M6374" s="1">
        <v>21726617.25</v>
      </c>
      <c r="N6374" s="1">
        <v>2926701.1296999999</v>
      </c>
      <c r="O6374" s="1">
        <v>2804398.63</v>
      </c>
      <c r="P6374" s="1">
        <v>1948330.57</v>
      </c>
      <c r="Q6374" s="2">
        <f>-+Table1[[#This Row],[Current Record Count]]+Table1[[#This Row],[Adj Record Count]]</f>
        <v>2565</v>
      </c>
      <c r="R6374" s="1">
        <f>+-Table1[[#This Row],[Current Total ADJUSTMENT_AMOUNT]]+Table1[[#This Row],[Adj Total ADJUSTMENT_AMOUNT]]</f>
        <v>9870179.9300000016</v>
      </c>
      <c r="S6374" s="1">
        <f>-Table1[[#This Row],[Current Total CHARGE_AMOUNT]]+Table1[[#This Row],[Adj Total CHARGE_AMOUNT]]</f>
        <v>12412627.789999999</v>
      </c>
      <c r="T6374" s="1">
        <f>+Table1[[#This Row],[Adj Total TOTAL_COST]]-Table1[[#This Row],[Current Total TOTAL_COST]]</f>
        <v>2009733.6581999999</v>
      </c>
      <c r="U6374" s="1">
        <f>+Table1[[#This Row],[Adj Total CONTRIBUTION_MARGIN]]-Table1[[#This Row],[Current Total CONTRIBUTION_MARGIN]]</f>
        <v>1457788.5099999998</v>
      </c>
      <c r="V6374" s="1">
        <f>+Table1[[#This Row],[Adj Total OPERATING_MARGIN]]-Table1[[#This Row],[Current Total OPERATING_MARGIN]]</f>
        <v>876820.02</v>
      </c>
    </row>
    <row r="6375" spans="1:22" x14ac:dyDescent="0.3">
      <c r="A6375" t="s">
        <v>25</v>
      </c>
      <c r="B6375">
        <v>2024</v>
      </c>
      <c r="C6375" t="s">
        <v>90</v>
      </c>
      <c r="D6375" t="s">
        <v>90</v>
      </c>
      <c r="E6375" s="2">
        <v>810</v>
      </c>
      <c r="F6375" s="1">
        <v>1179874.21</v>
      </c>
      <c r="G6375" s="1">
        <v>1532282.8799999999</v>
      </c>
      <c r="H6375" s="1">
        <v>467335.15840000001</v>
      </c>
      <c r="I6375" s="1">
        <v>71024.240000000005</v>
      </c>
      <c r="J6375" s="1">
        <v>-62890.23</v>
      </c>
      <c r="K6375" s="2">
        <v>1900</v>
      </c>
      <c r="L6375" s="1">
        <v>12129897.460000001</v>
      </c>
      <c r="M6375" s="1">
        <v>16260087.32</v>
      </c>
      <c r="N6375" s="1">
        <v>3985905.2459</v>
      </c>
      <c r="O6375" s="1">
        <v>1850823.62</v>
      </c>
      <c r="P6375" s="1">
        <v>819722.97</v>
      </c>
      <c r="Q6375" s="2">
        <f>-+Table1[[#This Row],[Current Record Count]]+Table1[[#This Row],[Adj Record Count]]</f>
        <v>1090</v>
      </c>
      <c r="R6375" s="1">
        <f>+-Table1[[#This Row],[Current Total ADJUSTMENT_AMOUNT]]+Table1[[#This Row],[Adj Total ADJUSTMENT_AMOUNT]]</f>
        <v>10950023.25</v>
      </c>
      <c r="S6375" s="1">
        <f>-Table1[[#This Row],[Current Total CHARGE_AMOUNT]]+Table1[[#This Row],[Adj Total CHARGE_AMOUNT]]</f>
        <v>14727804.440000001</v>
      </c>
      <c r="T6375" s="1">
        <f>+Table1[[#This Row],[Adj Total TOTAL_COST]]-Table1[[#This Row],[Current Total TOTAL_COST]]</f>
        <v>3518570.0874999999</v>
      </c>
      <c r="U6375" s="1">
        <f>+Table1[[#This Row],[Adj Total CONTRIBUTION_MARGIN]]-Table1[[#This Row],[Current Total CONTRIBUTION_MARGIN]]</f>
        <v>1779799.3800000001</v>
      </c>
      <c r="V6375" s="1">
        <f>+Table1[[#This Row],[Adj Total OPERATING_MARGIN]]-Table1[[#This Row],[Current Total OPERATING_MARGIN]]</f>
        <v>882613.2</v>
      </c>
    </row>
    <row r="6376" spans="1:22" x14ac:dyDescent="0.3">
      <c r="A6376" t="s">
        <v>25</v>
      </c>
      <c r="B6376">
        <v>2023</v>
      </c>
      <c r="C6376" t="s">
        <v>29</v>
      </c>
      <c r="D6376" t="s">
        <v>38</v>
      </c>
      <c r="E6376" s="2">
        <v>2239</v>
      </c>
      <c r="F6376" s="1">
        <v>7302584.5099999998</v>
      </c>
      <c r="G6376" s="1">
        <v>9012363.9000000004</v>
      </c>
      <c r="H6376" s="1">
        <v>1029072.0601999999</v>
      </c>
      <c r="I6376" s="1">
        <v>1307709.56</v>
      </c>
      <c r="J6376" s="1">
        <v>990117.79</v>
      </c>
      <c r="K6376" s="2">
        <v>4120</v>
      </c>
      <c r="L6376" s="1">
        <v>16790105.170000002</v>
      </c>
      <c r="M6376" s="1">
        <v>21379950.52</v>
      </c>
      <c r="N6376" s="1">
        <v>3691727.7207999998</v>
      </c>
      <c r="O6376" s="1">
        <v>2960908.63</v>
      </c>
      <c r="P6376" s="1">
        <v>1876715.66</v>
      </c>
      <c r="Q6376" s="2">
        <f>-+Table1[[#This Row],[Current Record Count]]+Table1[[#This Row],[Adj Record Count]]</f>
        <v>1881</v>
      </c>
      <c r="R6376" s="1">
        <f>+-Table1[[#This Row],[Current Total ADJUSTMENT_AMOUNT]]+Table1[[#This Row],[Adj Total ADJUSTMENT_AMOUNT]]</f>
        <v>9487520.660000002</v>
      </c>
      <c r="S6376" s="1">
        <f>-Table1[[#This Row],[Current Total CHARGE_AMOUNT]]+Table1[[#This Row],[Adj Total CHARGE_AMOUNT]]</f>
        <v>12367586.619999999</v>
      </c>
      <c r="T6376" s="1">
        <f>+Table1[[#This Row],[Adj Total TOTAL_COST]]-Table1[[#This Row],[Current Total TOTAL_COST]]</f>
        <v>2662655.6606000001</v>
      </c>
      <c r="U6376" s="1">
        <f>+Table1[[#This Row],[Adj Total CONTRIBUTION_MARGIN]]-Table1[[#This Row],[Current Total CONTRIBUTION_MARGIN]]</f>
        <v>1653199.0699999998</v>
      </c>
      <c r="V6376" s="1">
        <f>+Table1[[#This Row],[Adj Total OPERATING_MARGIN]]-Table1[[#This Row],[Current Total OPERATING_MARGIN]]</f>
        <v>886597.86999999988</v>
      </c>
    </row>
    <row r="6377" spans="1:22" x14ac:dyDescent="0.3">
      <c r="A6377" t="s">
        <v>25</v>
      </c>
      <c r="B6377">
        <v>2024</v>
      </c>
      <c r="C6377" t="s">
        <v>23</v>
      </c>
      <c r="D6377" t="s">
        <v>83</v>
      </c>
      <c r="E6377" s="2">
        <v>3186</v>
      </c>
      <c r="F6377" s="1">
        <v>8572876.6500000004</v>
      </c>
      <c r="G6377" s="1">
        <v>10478474.039999999</v>
      </c>
      <c r="H6377" s="1">
        <v>564208.27020000003</v>
      </c>
      <c r="I6377" s="1">
        <v>1740518.38</v>
      </c>
      <c r="J6377" s="1">
        <v>1545771.97</v>
      </c>
      <c r="K6377" s="2">
        <v>6547</v>
      </c>
      <c r="L6377" s="1">
        <v>19901209.510000002</v>
      </c>
      <c r="M6377" s="1">
        <v>24448751.050000001</v>
      </c>
      <c r="N6377" s="1">
        <v>3117696.2799</v>
      </c>
      <c r="O6377" s="1">
        <v>3435207.8</v>
      </c>
      <c r="P6377" s="1">
        <v>2433678.2000000002</v>
      </c>
      <c r="Q6377" s="2">
        <f>-+Table1[[#This Row],[Current Record Count]]+Table1[[#This Row],[Adj Record Count]]</f>
        <v>3361</v>
      </c>
      <c r="R6377" s="1">
        <f>+-Table1[[#This Row],[Current Total ADJUSTMENT_AMOUNT]]+Table1[[#This Row],[Adj Total ADJUSTMENT_AMOUNT]]</f>
        <v>11328332.860000001</v>
      </c>
      <c r="S6377" s="1">
        <f>-Table1[[#This Row],[Current Total CHARGE_AMOUNT]]+Table1[[#This Row],[Adj Total CHARGE_AMOUNT]]</f>
        <v>13970277.010000002</v>
      </c>
      <c r="T6377" s="1">
        <f>+Table1[[#This Row],[Adj Total TOTAL_COST]]-Table1[[#This Row],[Current Total TOTAL_COST]]</f>
        <v>2553488.0096999998</v>
      </c>
      <c r="U6377" s="1">
        <f>+Table1[[#This Row],[Adj Total CONTRIBUTION_MARGIN]]-Table1[[#This Row],[Current Total CONTRIBUTION_MARGIN]]</f>
        <v>1694689.42</v>
      </c>
      <c r="V6377" s="1">
        <f>+Table1[[#This Row],[Adj Total OPERATING_MARGIN]]-Table1[[#This Row],[Current Total OPERATING_MARGIN]]</f>
        <v>887906.23000000021</v>
      </c>
    </row>
    <row r="6378" spans="1:22" x14ac:dyDescent="0.3">
      <c r="A6378" t="s">
        <v>54</v>
      </c>
      <c r="B6378">
        <v>2024</v>
      </c>
      <c r="C6378" t="s">
        <v>34</v>
      </c>
      <c r="D6378" t="s">
        <v>34</v>
      </c>
      <c r="E6378" s="2">
        <v>32</v>
      </c>
      <c r="F6378" s="1">
        <v>62445.86</v>
      </c>
      <c r="G6378" s="1">
        <v>73971.59</v>
      </c>
      <c r="H6378" s="1">
        <v>15454.3904</v>
      </c>
      <c r="I6378" s="1">
        <v>9521</v>
      </c>
      <c r="J6378" s="1">
        <v>4066.87</v>
      </c>
      <c r="K6378" s="2">
        <v>789</v>
      </c>
      <c r="L6378" s="1">
        <v>4301274.28</v>
      </c>
      <c r="M6378" s="1">
        <v>5405157.5499999998</v>
      </c>
      <c r="N6378" s="1">
        <v>736851.74280000001</v>
      </c>
      <c r="O6378" s="1">
        <v>1124428.6100000001</v>
      </c>
      <c r="P6378" s="1">
        <v>895245.62</v>
      </c>
      <c r="Q6378" s="2">
        <f>-+Table1[[#This Row],[Current Record Count]]+Table1[[#This Row],[Adj Record Count]]</f>
        <v>757</v>
      </c>
      <c r="R6378" s="1">
        <f>+-Table1[[#This Row],[Current Total ADJUSTMENT_AMOUNT]]+Table1[[#This Row],[Adj Total ADJUSTMENT_AMOUNT]]</f>
        <v>4238828.42</v>
      </c>
      <c r="S6378" s="1">
        <f>-Table1[[#This Row],[Current Total CHARGE_AMOUNT]]+Table1[[#This Row],[Adj Total CHARGE_AMOUNT]]</f>
        <v>5331185.96</v>
      </c>
      <c r="T6378" s="1">
        <f>+Table1[[#This Row],[Adj Total TOTAL_COST]]-Table1[[#This Row],[Current Total TOTAL_COST]]</f>
        <v>721397.35239999997</v>
      </c>
      <c r="U6378" s="1">
        <f>+Table1[[#This Row],[Adj Total CONTRIBUTION_MARGIN]]-Table1[[#This Row],[Current Total CONTRIBUTION_MARGIN]]</f>
        <v>1114907.6100000001</v>
      </c>
      <c r="V6378" s="1">
        <f>+Table1[[#This Row],[Adj Total OPERATING_MARGIN]]-Table1[[#This Row],[Current Total OPERATING_MARGIN]]</f>
        <v>891178.75</v>
      </c>
    </row>
    <row r="6379" spans="1:22" x14ac:dyDescent="0.3">
      <c r="A6379" t="s">
        <v>22</v>
      </c>
      <c r="B6379">
        <v>2025</v>
      </c>
      <c r="C6379" t="s">
        <v>29</v>
      </c>
      <c r="D6379" t="s">
        <v>30</v>
      </c>
      <c r="E6379" s="2">
        <v>32115</v>
      </c>
      <c r="F6379" s="1">
        <v>26673480.120000001</v>
      </c>
      <c r="G6379" s="1">
        <v>34147624.630000003</v>
      </c>
      <c r="H6379" s="1">
        <v>17936927.8213</v>
      </c>
      <c r="I6379" s="1">
        <v>-4595514.96</v>
      </c>
      <c r="J6379" s="1">
        <v>-11557392.23</v>
      </c>
      <c r="K6379" s="2">
        <v>31515</v>
      </c>
      <c r="L6379" s="1">
        <v>20995790.530000001</v>
      </c>
      <c r="M6379" s="1">
        <v>27360172.27</v>
      </c>
      <c r="N6379" s="1">
        <v>15952419.7239</v>
      </c>
      <c r="O6379" s="1">
        <v>-4372266.03</v>
      </c>
      <c r="P6379" s="1">
        <v>-10652262.16</v>
      </c>
      <c r="Q6379" s="2">
        <f>-+Table1[[#This Row],[Current Record Count]]+Table1[[#This Row],[Adj Record Count]]</f>
        <v>-600</v>
      </c>
      <c r="R6379" s="1">
        <f>+-Table1[[#This Row],[Current Total ADJUSTMENT_AMOUNT]]+Table1[[#This Row],[Adj Total ADJUSTMENT_AMOUNT]]</f>
        <v>-5677689.5899999999</v>
      </c>
      <c r="S6379" s="1">
        <f>-Table1[[#This Row],[Current Total CHARGE_AMOUNT]]+Table1[[#This Row],[Adj Total CHARGE_AMOUNT]]</f>
        <v>-6787452.3600000031</v>
      </c>
      <c r="T6379" s="1">
        <f>+Table1[[#This Row],[Adj Total TOTAL_COST]]-Table1[[#This Row],[Current Total TOTAL_COST]]</f>
        <v>-1984508.0974000003</v>
      </c>
      <c r="U6379" s="1">
        <f>+Table1[[#This Row],[Adj Total CONTRIBUTION_MARGIN]]-Table1[[#This Row],[Current Total CONTRIBUTION_MARGIN]]</f>
        <v>223248.9299999997</v>
      </c>
      <c r="V6379" s="1">
        <f>+Table1[[#This Row],[Adj Total OPERATING_MARGIN]]-Table1[[#This Row],[Current Total OPERATING_MARGIN]]</f>
        <v>905130.0700000003</v>
      </c>
    </row>
    <row r="6380" spans="1:22" x14ac:dyDescent="0.3">
      <c r="A6380" t="s">
        <v>33</v>
      </c>
      <c r="B6380">
        <v>2020</v>
      </c>
      <c r="C6380" t="s">
        <v>26</v>
      </c>
      <c r="D6380" t="s">
        <v>26</v>
      </c>
      <c r="E6380" s="2">
        <v>2052</v>
      </c>
      <c r="F6380" s="1">
        <v>1268228.1399999999</v>
      </c>
      <c r="G6380" s="1">
        <v>1714198.27</v>
      </c>
      <c r="H6380" s="1">
        <v>1343228.0693999999</v>
      </c>
      <c r="I6380" s="1">
        <v>-196424.37</v>
      </c>
      <c r="J6380" s="1">
        <v>-905460.13</v>
      </c>
      <c r="K6380" s="2">
        <v>2</v>
      </c>
      <c r="L6380" s="1">
        <v>1328.14</v>
      </c>
      <c r="M6380" s="1">
        <v>4011.1</v>
      </c>
      <c r="N6380" s="1">
        <v>1281.1665</v>
      </c>
      <c r="O6380" s="1">
        <v>1587.15</v>
      </c>
      <c r="P6380" s="1">
        <v>1401.79</v>
      </c>
      <c r="Q6380" s="2">
        <f>-+Table1[[#This Row],[Current Record Count]]+Table1[[#This Row],[Adj Record Count]]</f>
        <v>-2050</v>
      </c>
      <c r="R6380" s="1">
        <f>+-Table1[[#This Row],[Current Total ADJUSTMENT_AMOUNT]]+Table1[[#This Row],[Adj Total ADJUSTMENT_AMOUNT]]</f>
        <v>-1266900</v>
      </c>
      <c r="S6380" s="1">
        <f>-Table1[[#This Row],[Current Total CHARGE_AMOUNT]]+Table1[[#This Row],[Adj Total CHARGE_AMOUNT]]</f>
        <v>-1710187.17</v>
      </c>
      <c r="T6380" s="1">
        <f>+Table1[[#This Row],[Adj Total TOTAL_COST]]-Table1[[#This Row],[Current Total TOTAL_COST]]</f>
        <v>-1341946.9028999999</v>
      </c>
      <c r="U6380" s="1">
        <f>+Table1[[#This Row],[Adj Total CONTRIBUTION_MARGIN]]-Table1[[#This Row],[Current Total CONTRIBUTION_MARGIN]]</f>
        <v>198011.51999999999</v>
      </c>
      <c r="V6380" s="1">
        <f>+Table1[[#This Row],[Adj Total OPERATING_MARGIN]]-Table1[[#This Row],[Current Total OPERATING_MARGIN]]</f>
        <v>906861.92</v>
      </c>
    </row>
    <row r="6381" spans="1:22" x14ac:dyDescent="0.3">
      <c r="A6381" t="s">
        <v>25</v>
      </c>
      <c r="B6381">
        <v>2023</v>
      </c>
      <c r="C6381" t="s">
        <v>23</v>
      </c>
      <c r="D6381" t="s">
        <v>83</v>
      </c>
      <c r="E6381" s="2">
        <v>3484</v>
      </c>
      <c r="F6381" s="1">
        <v>9422370.9499999993</v>
      </c>
      <c r="G6381" s="1">
        <v>11764520.470000001</v>
      </c>
      <c r="H6381" s="1">
        <v>641231.43660000002</v>
      </c>
      <c r="I6381" s="1">
        <v>2117354.5099999998</v>
      </c>
      <c r="J6381" s="1">
        <v>1891639.83</v>
      </c>
      <c r="K6381" s="2">
        <v>6923</v>
      </c>
      <c r="L6381" s="1">
        <v>19273379.210000001</v>
      </c>
      <c r="M6381" s="1">
        <v>24154456.75</v>
      </c>
      <c r="N6381" s="1">
        <v>2849182.0696</v>
      </c>
      <c r="O6381" s="1">
        <v>3727736.73</v>
      </c>
      <c r="P6381" s="1">
        <v>2815909.79</v>
      </c>
      <c r="Q6381" s="2">
        <f>-+Table1[[#This Row],[Current Record Count]]+Table1[[#This Row],[Adj Record Count]]</f>
        <v>3439</v>
      </c>
      <c r="R6381" s="1">
        <f>+-Table1[[#This Row],[Current Total ADJUSTMENT_AMOUNT]]+Table1[[#This Row],[Adj Total ADJUSTMENT_AMOUNT]]</f>
        <v>9851008.2600000016</v>
      </c>
      <c r="S6381" s="1">
        <f>-Table1[[#This Row],[Current Total CHARGE_AMOUNT]]+Table1[[#This Row],[Adj Total CHARGE_AMOUNT]]</f>
        <v>12389936.279999999</v>
      </c>
      <c r="T6381" s="1">
        <f>+Table1[[#This Row],[Adj Total TOTAL_COST]]-Table1[[#This Row],[Current Total TOTAL_COST]]</f>
        <v>2207950.6329999999</v>
      </c>
      <c r="U6381" s="1">
        <f>+Table1[[#This Row],[Adj Total CONTRIBUTION_MARGIN]]-Table1[[#This Row],[Current Total CONTRIBUTION_MARGIN]]</f>
        <v>1610382.2200000002</v>
      </c>
      <c r="V6381" s="1">
        <f>+Table1[[#This Row],[Adj Total OPERATING_MARGIN]]-Table1[[#This Row],[Current Total OPERATING_MARGIN]]</f>
        <v>924269.96</v>
      </c>
    </row>
    <row r="6382" spans="1:22" x14ac:dyDescent="0.3">
      <c r="A6382" t="s">
        <v>25</v>
      </c>
      <c r="B6382">
        <v>2024</v>
      </c>
      <c r="C6382" t="s">
        <v>29</v>
      </c>
      <c r="D6382" t="s">
        <v>30</v>
      </c>
      <c r="E6382" s="2">
        <v>13611</v>
      </c>
      <c r="F6382" s="1">
        <v>26152577.82</v>
      </c>
      <c r="G6382" s="1">
        <v>31126369.149999999</v>
      </c>
      <c r="H6382" s="1">
        <v>2720241.443</v>
      </c>
      <c r="I6382" s="1">
        <v>4679237.84</v>
      </c>
      <c r="J6382" s="1">
        <v>3791132.01</v>
      </c>
      <c r="K6382" s="2">
        <v>16600</v>
      </c>
      <c r="L6382" s="1">
        <v>39757889.859999999</v>
      </c>
      <c r="M6382" s="1">
        <v>47928012.390000001</v>
      </c>
      <c r="N6382" s="1">
        <v>5862671.7792999996</v>
      </c>
      <c r="O6382" s="1">
        <v>6563197.6900000004</v>
      </c>
      <c r="P6382" s="1">
        <v>4727867.32</v>
      </c>
      <c r="Q6382" s="2">
        <f>-+Table1[[#This Row],[Current Record Count]]+Table1[[#This Row],[Adj Record Count]]</f>
        <v>2989</v>
      </c>
      <c r="R6382" s="1">
        <f>+-Table1[[#This Row],[Current Total ADJUSTMENT_AMOUNT]]+Table1[[#This Row],[Adj Total ADJUSTMENT_AMOUNT]]</f>
        <v>13605312.039999999</v>
      </c>
      <c r="S6382" s="1">
        <f>-Table1[[#This Row],[Current Total CHARGE_AMOUNT]]+Table1[[#This Row],[Adj Total CHARGE_AMOUNT]]</f>
        <v>16801643.240000002</v>
      </c>
      <c r="T6382" s="1">
        <f>+Table1[[#This Row],[Adj Total TOTAL_COST]]-Table1[[#This Row],[Current Total TOTAL_COST]]</f>
        <v>3142430.3362999996</v>
      </c>
      <c r="U6382" s="1">
        <f>+Table1[[#This Row],[Adj Total CONTRIBUTION_MARGIN]]-Table1[[#This Row],[Current Total CONTRIBUTION_MARGIN]]</f>
        <v>1883959.8500000006</v>
      </c>
      <c r="V6382" s="1">
        <f>+Table1[[#This Row],[Adj Total OPERATING_MARGIN]]-Table1[[#This Row],[Current Total OPERATING_MARGIN]]</f>
        <v>936735.31000000052</v>
      </c>
    </row>
    <row r="6383" spans="1:22" x14ac:dyDescent="0.3">
      <c r="A6383" t="s">
        <v>78</v>
      </c>
      <c r="B6383">
        <v>2025</v>
      </c>
      <c r="C6383" t="s">
        <v>58</v>
      </c>
      <c r="D6383" t="s">
        <v>58</v>
      </c>
      <c r="E6383" s="2">
        <v>1602</v>
      </c>
      <c r="F6383" s="1">
        <v>13637725.73</v>
      </c>
      <c r="G6383" s="1">
        <v>17316315.600000001</v>
      </c>
      <c r="H6383" s="1">
        <v>4160745.9974000002</v>
      </c>
      <c r="I6383" s="1">
        <v>396296.41</v>
      </c>
      <c r="J6383" s="1">
        <v>-924848.01</v>
      </c>
      <c r="K6383" s="2">
        <v>18</v>
      </c>
      <c r="L6383" s="1">
        <v>41917.21</v>
      </c>
      <c r="M6383" s="1">
        <v>70089.39</v>
      </c>
      <c r="N6383" s="1">
        <v>7276.7879999999996</v>
      </c>
      <c r="O6383" s="1">
        <v>15796.44</v>
      </c>
      <c r="P6383" s="1">
        <v>13560.03</v>
      </c>
      <c r="Q6383" s="2">
        <f>-+Table1[[#This Row],[Current Record Count]]+Table1[[#This Row],[Adj Record Count]]</f>
        <v>-1584</v>
      </c>
      <c r="R6383" s="1">
        <f>+-Table1[[#This Row],[Current Total ADJUSTMENT_AMOUNT]]+Table1[[#This Row],[Adj Total ADJUSTMENT_AMOUNT]]</f>
        <v>-13595808.52</v>
      </c>
      <c r="S6383" s="1">
        <f>-Table1[[#This Row],[Current Total CHARGE_AMOUNT]]+Table1[[#This Row],[Adj Total CHARGE_AMOUNT]]</f>
        <v>-17246226.210000001</v>
      </c>
      <c r="T6383" s="1">
        <f>+Table1[[#This Row],[Adj Total TOTAL_COST]]-Table1[[#This Row],[Current Total TOTAL_COST]]</f>
        <v>-4153469.2094000001</v>
      </c>
      <c r="U6383" s="1">
        <f>+Table1[[#This Row],[Adj Total CONTRIBUTION_MARGIN]]-Table1[[#This Row],[Current Total CONTRIBUTION_MARGIN]]</f>
        <v>-380499.97</v>
      </c>
      <c r="V6383" s="1">
        <f>+Table1[[#This Row],[Adj Total OPERATING_MARGIN]]-Table1[[#This Row],[Current Total OPERATING_MARGIN]]</f>
        <v>938408.04</v>
      </c>
    </row>
    <row r="6384" spans="1:22" x14ac:dyDescent="0.3">
      <c r="A6384" t="s">
        <v>25</v>
      </c>
      <c r="B6384">
        <v>2020</v>
      </c>
      <c r="C6384" t="s">
        <v>29</v>
      </c>
      <c r="D6384" t="s">
        <v>104</v>
      </c>
      <c r="E6384" s="2">
        <v>2438</v>
      </c>
      <c r="F6384" s="1">
        <v>9322457.1300000008</v>
      </c>
      <c r="G6384" s="1">
        <v>11896126.109999999</v>
      </c>
      <c r="H6384" s="1">
        <v>1323041.6843999999</v>
      </c>
      <c r="I6384" s="1">
        <v>1589434.21</v>
      </c>
      <c r="J6384" s="1">
        <v>1223976.69</v>
      </c>
      <c r="K6384" s="2">
        <v>6378</v>
      </c>
      <c r="L6384" s="1">
        <v>31220129.379999999</v>
      </c>
      <c r="M6384" s="1">
        <v>41286357.530000001</v>
      </c>
      <c r="N6384" s="1">
        <v>7767599.1832999997</v>
      </c>
      <c r="O6384" s="1">
        <v>4926036.88</v>
      </c>
      <c r="P6384" s="1">
        <v>2163390.67</v>
      </c>
      <c r="Q6384" s="2">
        <f>-+Table1[[#This Row],[Current Record Count]]+Table1[[#This Row],[Adj Record Count]]</f>
        <v>3940</v>
      </c>
      <c r="R6384" s="1">
        <f>+-Table1[[#This Row],[Current Total ADJUSTMENT_AMOUNT]]+Table1[[#This Row],[Adj Total ADJUSTMENT_AMOUNT]]</f>
        <v>21897672.25</v>
      </c>
      <c r="S6384" s="1">
        <f>-Table1[[#This Row],[Current Total CHARGE_AMOUNT]]+Table1[[#This Row],[Adj Total CHARGE_AMOUNT]]</f>
        <v>29390231.420000002</v>
      </c>
      <c r="T6384" s="1">
        <f>+Table1[[#This Row],[Adj Total TOTAL_COST]]-Table1[[#This Row],[Current Total TOTAL_COST]]</f>
        <v>6444557.4989</v>
      </c>
      <c r="U6384" s="1">
        <f>+Table1[[#This Row],[Adj Total CONTRIBUTION_MARGIN]]-Table1[[#This Row],[Current Total CONTRIBUTION_MARGIN]]</f>
        <v>3336602.67</v>
      </c>
      <c r="V6384" s="1">
        <f>+Table1[[#This Row],[Adj Total OPERATING_MARGIN]]-Table1[[#This Row],[Current Total OPERATING_MARGIN]]</f>
        <v>939413.98</v>
      </c>
    </row>
    <row r="6385" spans="1:22" x14ac:dyDescent="0.3">
      <c r="A6385" t="s">
        <v>22</v>
      </c>
      <c r="B6385">
        <v>2022</v>
      </c>
      <c r="C6385" t="s">
        <v>29</v>
      </c>
      <c r="D6385" t="s">
        <v>30</v>
      </c>
      <c r="E6385" s="2">
        <v>55293</v>
      </c>
      <c r="F6385" s="1">
        <v>28576665.25</v>
      </c>
      <c r="G6385" s="1">
        <v>35836222.090000004</v>
      </c>
      <c r="H6385" s="1">
        <v>19178325.833099999</v>
      </c>
      <c r="I6385" s="1">
        <v>-1395273.16</v>
      </c>
      <c r="J6385" s="1">
        <v>-7242156.9800000004</v>
      </c>
      <c r="K6385" s="2">
        <v>54095</v>
      </c>
      <c r="L6385" s="1">
        <v>22122270.829999998</v>
      </c>
      <c r="M6385" s="1">
        <v>28053185.899999999</v>
      </c>
      <c r="N6385" s="1">
        <v>16646770.2787</v>
      </c>
      <c r="O6385" s="1">
        <v>-1257015.6200000001</v>
      </c>
      <c r="P6385" s="1">
        <v>-6287908.4699999997</v>
      </c>
      <c r="Q6385" s="2">
        <f>-+Table1[[#This Row],[Current Record Count]]+Table1[[#This Row],[Adj Record Count]]</f>
        <v>-1198</v>
      </c>
      <c r="R6385" s="1">
        <f>+-Table1[[#This Row],[Current Total ADJUSTMENT_AMOUNT]]+Table1[[#This Row],[Adj Total ADJUSTMENT_AMOUNT]]</f>
        <v>-6454394.4200000018</v>
      </c>
      <c r="S6385" s="1">
        <f>-Table1[[#This Row],[Current Total CHARGE_AMOUNT]]+Table1[[#This Row],[Adj Total CHARGE_AMOUNT]]</f>
        <v>-7783036.1900000051</v>
      </c>
      <c r="T6385" s="1">
        <f>+Table1[[#This Row],[Adj Total TOTAL_COST]]-Table1[[#This Row],[Current Total TOTAL_COST]]</f>
        <v>-2531555.5543999989</v>
      </c>
      <c r="U6385" s="1">
        <f>+Table1[[#This Row],[Adj Total CONTRIBUTION_MARGIN]]-Table1[[#This Row],[Current Total CONTRIBUTION_MARGIN]]</f>
        <v>138257.5399999998</v>
      </c>
      <c r="V6385" s="1">
        <f>+Table1[[#This Row],[Adj Total OPERATING_MARGIN]]-Table1[[#This Row],[Current Total OPERATING_MARGIN]]</f>
        <v>954248.51000000071</v>
      </c>
    </row>
    <row r="6386" spans="1:22" x14ac:dyDescent="0.3">
      <c r="A6386" t="s">
        <v>25</v>
      </c>
      <c r="B6386">
        <v>2023</v>
      </c>
      <c r="C6386" t="s">
        <v>17</v>
      </c>
      <c r="D6386" t="s">
        <v>68</v>
      </c>
      <c r="E6386" s="2">
        <v>2252</v>
      </c>
      <c r="F6386" s="1">
        <v>8150258.2999999998</v>
      </c>
      <c r="G6386" s="1">
        <v>10613912.17</v>
      </c>
      <c r="H6386" s="1">
        <v>740798.46290000004</v>
      </c>
      <c r="I6386" s="1">
        <v>2153700.29</v>
      </c>
      <c r="J6386" s="1">
        <v>1933969.89</v>
      </c>
      <c r="K6386" s="2">
        <v>6282</v>
      </c>
      <c r="L6386" s="1">
        <v>18441819.989999998</v>
      </c>
      <c r="M6386" s="1">
        <v>24491312.789999999</v>
      </c>
      <c r="N6386" s="1">
        <v>4544238.6709000003</v>
      </c>
      <c r="O6386" s="1">
        <v>4356039.08</v>
      </c>
      <c r="P6386" s="1">
        <v>2915524.5</v>
      </c>
      <c r="Q6386" s="2">
        <f>-+Table1[[#This Row],[Current Record Count]]+Table1[[#This Row],[Adj Record Count]]</f>
        <v>4030</v>
      </c>
      <c r="R6386" s="1">
        <f>+-Table1[[#This Row],[Current Total ADJUSTMENT_AMOUNT]]+Table1[[#This Row],[Adj Total ADJUSTMENT_AMOUNT]]</f>
        <v>10291561.689999998</v>
      </c>
      <c r="S6386" s="1">
        <f>-Table1[[#This Row],[Current Total CHARGE_AMOUNT]]+Table1[[#This Row],[Adj Total CHARGE_AMOUNT]]</f>
        <v>13877400.619999999</v>
      </c>
      <c r="T6386" s="1">
        <f>+Table1[[#This Row],[Adj Total TOTAL_COST]]-Table1[[#This Row],[Current Total TOTAL_COST]]</f>
        <v>3803440.2080000001</v>
      </c>
      <c r="U6386" s="1">
        <f>+Table1[[#This Row],[Adj Total CONTRIBUTION_MARGIN]]-Table1[[#This Row],[Current Total CONTRIBUTION_MARGIN]]</f>
        <v>2202338.79</v>
      </c>
      <c r="V6386" s="1">
        <f>+Table1[[#This Row],[Adj Total OPERATING_MARGIN]]-Table1[[#This Row],[Current Total OPERATING_MARGIN]]</f>
        <v>981554.6100000001</v>
      </c>
    </row>
    <row r="6387" spans="1:22" x14ac:dyDescent="0.3">
      <c r="A6387" t="s">
        <v>25</v>
      </c>
      <c r="B6387">
        <v>2022</v>
      </c>
      <c r="C6387" t="s">
        <v>23</v>
      </c>
      <c r="D6387" t="s">
        <v>94</v>
      </c>
      <c r="E6387" s="2">
        <v>2276</v>
      </c>
      <c r="F6387" s="1">
        <v>5871225.96</v>
      </c>
      <c r="G6387" s="1">
        <v>8331312.4400000004</v>
      </c>
      <c r="H6387" s="1">
        <v>339588.14049999998</v>
      </c>
      <c r="I6387" s="1">
        <v>2329451.96</v>
      </c>
      <c r="J6387" s="1">
        <v>2212809.89</v>
      </c>
      <c r="K6387" s="2">
        <v>4552</v>
      </c>
      <c r="L6387" s="1">
        <v>11677112.640000001</v>
      </c>
      <c r="M6387" s="1">
        <v>16021040.189999999</v>
      </c>
      <c r="N6387" s="1">
        <v>1581184.5518</v>
      </c>
      <c r="O6387" s="1">
        <v>3688384.54</v>
      </c>
      <c r="P6387" s="1">
        <v>3228450.46</v>
      </c>
      <c r="Q6387" s="2">
        <f>-+Table1[[#This Row],[Current Record Count]]+Table1[[#This Row],[Adj Record Count]]</f>
        <v>2276</v>
      </c>
      <c r="R6387" s="1">
        <f>+-Table1[[#This Row],[Current Total ADJUSTMENT_AMOUNT]]+Table1[[#This Row],[Adj Total ADJUSTMENT_AMOUNT]]</f>
        <v>5805886.6800000006</v>
      </c>
      <c r="S6387" s="1">
        <f>-Table1[[#This Row],[Current Total CHARGE_AMOUNT]]+Table1[[#This Row],[Adj Total CHARGE_AMOUNT]]</f>
        <v>7689727.7499999991</v>
      </c>
      <c r="T6387" s="1">
        <f>+Table1[[#This Row],[Adj Total TOTAL_COST]]-Table1[[#This Row],[Current Total TOTAL_COST]]</f>
        <v>1241596.4113</v>
      </c>
      <c r="U6387" s="1">
        <f>+Table1[[#This Row],[Adj Total CONTRIBUTION_MARGIN]]-Table1[[#This Row],[Current Total CONTRIBUTION_MARGIN]]</f>
        <v>1358932.58</v>
      </c>
      <c r="V6387" s="1">
        <f>+Table1[[#This Row],[Adj Total OPERATING_MARGIN]]-Table1[[#This Row],[Current Total OPERATING_MARGIN]]</f>
        <v>1015640.5699999998</v>
      </c>
    </row>
    <row r="6388" spans="1:22" x14ac:dyDescent="0.3">
      <c r="A6388" t="s">
        <v>54</v>
      </c>
      <c r="B6388">
        <v>2021</v>
      </c>
      <c r="C6388" t="s">
        <v>20</v>
      </c>
      <c r="D6388" t="s">
        <v>102</v>
      </c>
      <c r="E6388" s="2">
        <v>7</v>
      </c>
      <c r="F6388" s="1">
        <v>18964.38</v>
      </c>
      <c r="G6388" s="1">
        <v>32813.01</v>
      </c>
      <c r="H6388" s="1">
        <v>5396.2407000000003</v>
      </c>
      <c r="I6388" s="1">
        <v>10550.21</v>
      </c>
      <c r="J6388" s="1">
        <v>9388.9500000000007</v>
      </c>
      <c r="K6388" s="2">
        <v>418</v>
      </c>
      <c r="L6388" s="1">
        <v>4076798.88</v>
      </c>
      <c r="M6388" s="1">
        <v>6327059.0999999996</v>
      </c>
      <c r="N6388" s="1">
        <v>1517197.8907000001</v>
      </c>
      <c r="O6388" s="1">
        <v>1146678.3600000001</v>
      </c>
      <c r="P6388" s="1">
        <v>1025183.67</v>
      </c>
      <c r="Q6388" s="2">
        <f>-+Table1[[#This Row],[Current Record Count]]+Table1[[#This Row],[Adj Record Count]]</f>
        <v>411</v>
      </c>
      <c r="R6388" s="1">
        <f>+-Table1[[#This Row],[Current Total ADJUSTMENT_AMOUNT]]+Table1[[#This Row],[Adj Total ADJUSTMENT_AMOUNT]]</f>
        <v>4057834.5</v>
      </c>
      <c r="S6388" s="1">
        <f>-Table1[[#This Row],[Current Total CHARGE_AMOUNT]]+Table1[[#This Row],[Adj Total CHARGE_AMOUNT]]</f>
        <v>6294246.0899999999</v>
      </c>
      <c r="T6388" s="1">
        <f>+Table1[[#This Row],[Adj Total TOTAL_COST]]-Table1[[#This Row],[Current Total TOTAL_COST]]</f>
        <v>1511801.6500000001</v>
      </c>
      <c r="U6388" s="1">
        <f>+Table1[[#This Row],[Adj Total CONTRIBUTION_MARGIN]]-Table1[[#This Row],[Current Total CONTRIBUTION_MARGIN]]</f>
        <v>1136128.1500000001</v>
      </c>
      <c r="V6388" s="1">
        <f>+Table1[[#This Row],[Adj Total OPERATING_MARGIN]]-Table1[[#This Row],[Current Total OPERATING_MARGIN]]</f>
        <v>1015794.7200000001</v>
      </c>
    </row>
    <row r="6389" spans="1:22" x14ac:dyDescent="0.3">
      <c r="A6389" t="s">
        <v>25</v>
      </c>
      <c r="B6389">
        <v>2024</v>
      </c>
      <c r="C6389" t="s">
        <v>41</v>
      </c>
      <c r="D6389" t="s">
        <v>41</v>
      </c>
      <c r="E6389" s="2">
        <v>2578</v>
      </c>
      <c r="F6389" s="1">
        <v>7746417.4299999997</v>
      </c>
      <c r="G6389" s="1">
        <v>9608620.6999999993</v>
      </c>
      <c r="H6389" s="1">
        <v>874240.14</v>
      </c>
      <c r="I6389" s="1">
        <v>1467430.77</v>
      </c>
      <c r="J6389" s="1">
        <v>1200372.3899999999</v>
      </c>
      <c r="K6389" s="2">
        <v>5182</v>
      </c>
      <c r="L6389" s="1">
        <v>19150846.43</v>
      </c>
      <c r="M6389" s="1">
        <v>23985642.420000002</v>
      </c>
      <c r="N6389" s="1">
        <v>3092980.7886999999</v>
      </c>
      <c r="O6389" s="1">
        <v>3143695.71</v>
      </c>
      <c r="P6389" s="1">
        <v>2252184.58</v>
      </c>
      <c r="Q6389" s="2">
        <f>-+Table1[[#This Row],[Current Record Count]]+Table1[[#This Row],[Adj Record Count]]</f>
        <v>2604</v>
      </c>
      <c r="R6389" s="1">
        <f>+-Table1[[#This Row],[Current Total ADJUSTMENT_AMOUNT]]+Table1[[#This Row],[Adj Total ADJUSTMENT_AMOUNT]]</f>
        <v>11404429</v>
      </c>
      <c r="S6389" s="1">
        <f>-Table1[[#This Row],[Current Total CHARGE_AMOUNT]]+Table1[[#This Row],[Adj Total CHARGE_AMOUNT]]</f>
        <v>14377021.720000003</v>
      </c>
      <c r="T6389" s="1">
        <f>+Table1[[#This Row],[Adj Total TOTAL_COST]]-Table1[[#This Row],[Current Total TOTAL_COST]]</f>
        <v>2218740.6486999998</v>
      </c>
      <c r="U6389" s="1">
        <f>+Table1[[#This Row],[Adj Total CONTRIBUTION_MARGIN]]-Table1[[#This Row],[Current Total CONTRIBUTION_MARGIN]]</f>
        <v>1676264.94</v>
      </c>
      <c r="V6389" s="1">
        <f>+Table1[[#This Row],[Adj Total OPERATING_MARGIN]]-Table1[[#This Row],[Current Total OPERATING_MARGIN]]</f>
        <v>1051812.1900000002</v>
      </c>
    </row>
    <row r="6390" spans="1:22" x14ac:dyDescent="0.3">
      <c r="A6390" t="s">
        <v>25</v>
      </c>
      <c r="B6390">
        <v>2024</v>
      </c>
      <c r="C6390" t="s">
        <v>34</v>
      </c>
      <c r="D6390" t="s">
        <v>34</v>
      </c>
      <c r="E6390" s="2">
        <v>12701</v>
      </c>
      <c r="F6390" s="1">
        <v>27477835.489999998</v>
      </c>
      <c r="G6390" s="1">
        <v>33978281.670000002</v>
      </c>
      <c r="H6390" s="1">
        <v>2959482.8401000001</v>
      </c>
      <c r="I6390" s="1">
        <v>6086198.2000000002</v>
      </c>
      <c r="J6390" s="1">
        <v>5109974.34</v>
      </c>
      <c r="K6390" s="2">
        <v>14606</v>
      </c>
      <c r="L6390" s="1">
        <v>36201398.789999999</v>
      </c>
      <c r="M6390" s="1">
        <v>44823162.890000001</v>
      </c>
      <c r="N6390" s="1">
        <v>4678319.8822999997</v>
      </c>
      <c r="O6390" s="1">
        <v>7689106.6900000004</v>
      </c>
      <c r="P6390" s="1">
        <v>6187660.8899999997</v>
      </c>
      <c r="Q6390" s="2">
        <f>-+Table1[[#This Row],[Current Record Count]]+Table1[[#This Row],[Adj Record Count]]</f>
        <v>1905</v>
      </c>
      <c r="R6390" s="1">
        <f>+-Table1[[#This Row],[Current Total ADJUSTMENT_AMOUNT]]+Table1[[#This Row],[Adj Total ADJUSTMENT_AMOUNT]]</f>
        <v>8723563.3000000007</v>
      </c>
      <c r="S6390" s="1">
        <f>-Table1[[#This Row],[Current Total CHARGE_AMOUNT]]+Table1[[#This Row],[Adj Total CHARGE_AMOUNT]]</f>
        <v>10844881.219999999</v>
      </c>
      <c r="T6390" s="1">
        <f>+Table1[[#This Row],[Adj Total TOTAL_COST]]-Table1[[#This Row],[Current Total TOTAL_COST]]</f>
        <v>1718837.0421999996</v>
      </c>
      <c r="U6390" s="1">
        <f>+Table1[[#This Row],[Adj Total CONTRIBUTION_MARGIN]]-Table1[[#This Row],[Current Total CONTRIBUTION_MARGIN]]</f>
        <v>1602908.4900000002</v>
      </c>
      <c r="V6390" s="1">
        <f>+Table1[[#This Row],[Adj Total OPERATING_MARGIN]]-Table1[[#This Row],[Current Total OPERATING_MARGIN]]</f>
        <v>1077686.5499999998</v>
      </c>
    </row>
    <row r="6391" spans="1:22" x14ac:dyDescent="0.3">
      <c r="A6391" t="s">
        <v>25</v>
      </c>
      <c r="B6391">
        <v>2021</v>
      </c>
      <c r="C6391" t="s">
        <v>23</v>
      </c>
      <c r="D6391" t="s">
        <v>94</v>
      </c>
      <c r="E6391" s="2">
        <v>2435</v>
      </c>
      <c r="F6391" s="1">
        <v>5966603.4500000002</v>
      </c>
      <c r="G6391" s="1">
        <v>8649657.6699999999</v>
      </c>
      <c r="H6391" s="1">
        <v>388734.26640000002</v>
      </c>
      <c r="I6391" s="1">
        <v>2500976.27</v>
      </c>
      <c r="J6391" s="1">
        <v>2389327.56</v>
      </c>
      <c r="K6391" s="2">
        <v>5110</v>
      </c>
      <c r="L6391" s="1">
        <v>11718232.41</v>
      </c>
      <c r="M6391" s="1">
        <v>16568044.869999999</v>
      </c>
      <c r="N6391" s="1">
        <v>1953013.0626000001</v>
      </c>
      <c r="O6391" s="1">
        <v>4191640.38</v>
      </c>
      <c r="P6391" s="1">
        <v>3500047.48</v>
      </c>
      <c r="Q6391" s="2">
        <f>-+Table1[[#This Row],[Current Record Count]]+Table1[[#This Row],[Adj Record Count]]</f>
        <v>2675</v>
      </c>
      <c r="R6391" s="1">
        <f>+-Table1[[#This Row],[Current Total ADJUSTMENT_AMOUNT]]+Table1[[#This Row],[Adj Total ADJUSTMENT_AMOUNT]]</f>
        <v>5751628.96</v>
      </c>
      <c r="S6391" s="1">
        <f>-Table1[[#This Row],[Current Total CHARGE_AMOUNT]]+Table1[[#This Row],[Adj Total CHARGE_AMOUNT]]</f>
        <v>7918387.1999999993</v>
      </c>
      <c r="T6391" s="1">
        <f>+Table1[[#This Row],[Adj Total TOTAL_COST]]-Table1[[#This Row],[Current Total TOTAL_COST]]</f>
        <v>1564278.7962</v>
      </c>
      <c r="U6391" s="1">
        <f>+Table1[[#This Row],[Adj Total CONTRIBUTION_MARGIN]]-Table1[[#This Row],[Current Total CONTRIBUTION_MARGIN]]</f>
        <v>1690664.1099999999</v>
      </c>
      <c r="V6391" s="1">
        <f>+Table1[[#This Row],[Adj Total OPERATING_MARGIN]]-Table1[[#This Row],[Current Total OPERATING_MARGIN]]</f>
        <v>1110719.92</v>
      </c>
    </row>
    <row r="6392" spans="1:22" x14ac:dyDescent="0.3">
      <c r="A6392" t="s">
        <v>22</v>
      </c>
      <c r="B6392">
        <v>2024</v>
      </c>
      <c r="C6392" t="s">
        <v>29</v>
      </c>
      <c r="D6392" t="s">
        <v>30</v>
      </c>
      <c r="E6392" s="2">
        <v>49850</v>
      </c>
      <c r="F6392" s="1">
        <v>40114972.979999997</v>
      </c>
      <c r="G6392" s="1">
        <v>49342637.850000001</v>
      </c>
      <c r="H6392" s="1">
        <v>25275277.999200001</v>
      </c>
      <c r="I6392" s="1">
        <v>4862386.4000000004</v>
      </c>
      <c r="J6392" s="1">
        <v>-4905257.8</v>
      </c>
      <c r="K6392" s="2">
        <v>48950</v>
      </c>
      <c r="L6392" s="1">
        <v>32175117.920000002</v>
      </c>
      <c r="M6392" s="1">
        <v>40081684.380000003</v>
      </c>
      <c r="N6392" s="1">
        <v>22438308.813700002</v>
      </c>
      <c r="O6392" s="1">
        <v>5032937.0999999996</v>
      </c>
      <c r="P6392" s="1">
        <v>-3747163.52</v>
      </c>
      <c r="Q6392" s="2">
        <f>-+Table1[[#This Row],[Current Record Count]]+Table1[[#This Row],[Adj Record Count]]</f>
        <v>-900</v>
      </c>
      <c r="R6392" s="1">
        <f>+-Table1[[#This Row],[Current Total ADJUSTMENT_AMOUNT]]+Table1[[#This Row],[Adj Total ADJUSTMENT_AMOUNT]]</f>
        <v>-7939855.0599999949</v>
      </c>
      <c r="S6392" s="1">
        <f>-Table1[[#This Row],[Current Total CHARGE_AMOUNT]]+Table1[[#This Row],[Adj Total CHARGE_AMOUNT]]</f>
        <v>-9260953.4699999988</v>
      </c>
      <c r="T6392" s="1">
        <f>+Table1[[#This Row],[Adj Total TOTAL_COST]]-Table1[[#This Row],[Current Total TOTAL_COST]]</f>
        <v>-2836969.1854999997</v>
      </c>
      <c r="U6392" s="1">
        <f>+Table1[[#This Row],[Adj Total CONTRIBUTION_MARGIN]]-Table1[[#This Row],[Current Total CONTRIBUTION_MARGIN]]</f>
        <v>170550.69999999925</v>
      </c>
      <c r="V6392" s="1">
        <f>+Table1[[#This Row],[Adj Total OPERATING_MARGIN]]-Table1[[#This Row],[Current Total OPERATING_MARGIN]]</f>
        <v>1158094.2799999998</v>
      </c>
    </row>
    <row r="6393" spans="1:22" x14ac:dyDescent="0.3">
      <c r="A6393" t="s">
        <v>33</v>
      </c>
      <c r="B6393">
        <v>2020</v>
      </c>
      <c r="C6393" t="s">
        <v>23</v>
      </c>
      <c r="D6393" t="s">
        <v>77</v>
      </c>
      <c r="E6393" s="2">
        <v>2647</v>
      </c>
      <c r="F6393" s="1">
        <v>1638528.1</v>
      </c>
      <c r="G6393" s="1">
        <v>2212255.9300000002</v>
      </c>
      <c r="H6393" s="1">
        <v>1725011.4106999999</v>
      </c>
      <c r="I6393" s="1">
        <v>-253065.85</v>
      </c>
      <c r="J6393" s="1">
        <v>-1164795.6599999999</v>
      </c>
      <c r="K6393" s="2">
        <v>1</v>
      </c>
      <c r="L6393" s="1">
        <v>79.34</v>
      </c>
      <c r="M6393" s="1">
        <v>240.48</v>
      </c>
      <c r="N6393" s="1">
        <v>139.34690000000001</v>
      </c>
      <c r="O6393" s="1">
        <v>86.02</v>
      </c>
      <c r="P6393" s="1">
        <v>21.79</v>
      </c>
      <c r="Q6393" s="2">
        <f>-+Table1[[#This Row],[Current Record Count]]+Table1[[#This Row],[Adj Record Count]]</f>
        <v>-2646</v>
      </c>
      <c r="R6393" s="1">
        <f>+-Table1[[#This Row],[Current Total ADJUSTMENT_AMOUNT]]+Table1[[#This Row],[Adj Total ADJUSTMENT_AMOUNT]]</f>
        <v>-1638448.76</v>
      </c>
      <c r="S6393" s="1">
        <f>-Table1[[#This Row],[Current Total CHARGE_AMOUNT]]+Table1[[#This Row],[Adj Total CHARGE_AMOUNT]]</f>
        <v>-2212015.4500000002</v>
      </c>
      <c r="T6393" s="1">
        <f>+Table1[[#This Row],[Adj Total TOTAL_COST]]-Table1[[#This Row],[Current Total TOTAL_COST]]</f>
        <v>-1724872.0637999999</v>
      </c>
      <c r="U6393" s="1">
        <f>+Table1[[#This Row],[Adj Total CONTRIBUTION_MARGIN]]-Table1[[#This Row],[Current Total CONTRIBUTION_MARGIN]]</f>
        <v>253151.87</v>
      </c>
      <c r="V6393" s="1">
        <f>+Table1[[#This Row],[Adj Total OPERATING_MARGIN]]-Table1[[#This Row],[Current Total OPERATING_MARGIN]]</f>
        <v>1164817.45</v>
      </c>
    </row>
    <row r="6394" spans="1:22" x14ac:dyDescent="0.3">
      <c r="A6394" t="s">
        <v>27</v>
      </c>
      <c r="B6394">
        <v>2025</v>
      </c>
      <c r="C6394" t="s">
        <v>51</v>
      </c>
      <c r="D6394" t="s">
        <v>51</v>
      </c>
      <c r="E6394" s="2">
        <v>26</v>
      </c>
      <c r="F6394" s="1">
        <v>154015.15</v>
      </c>
      <c r="G6394" s="1">
        <v>205680.25</v>
      </c>
      <c r="H6394" s="1">
        <v>1220324.5597000001</v>
      </c>
      <c r="I6394" s="1">
        <v>-1072466.57</v>
      </c>
      <c r="J6394" s="1">
        <v>-1172213.55</v>
      </c>
      <c r="K6394" s="2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2">
        <f>-+Table1[[#This Row],[Current Record Count]]+Table1[[#This Row],[Adj Record Count]]</f>
        <v>-26</v>
      </c>
      <c r="R6394" s="1">
        <f>+-Table1[[#This Row],[Current Total ADJUSTMENT_AMOUNT]]+Table1[[#This Row],[Adj Total ADJUSTMENT_AMOUNT]]</f>
        <v>-154015.15</v>
      </c>
      <c r="S6394" s="1">
        <f>-Table1[[#This Row],[Current Total CHARGE_AMOUNT]]+Table1[[#This Row],[Adj Total CHARGE_AMOUNT]]</f>
        <v>-205680.25</v>
      </c>
      <c r="T6394" s="1">
        <f>+Table1[[#This Row],[Adj Total TOTAL_COST]]-Table1[[#This Row],[Current Total TOTAL_COST]]</f>
        <v>-1220324.5597000001</v>
      </c>
      <c r="U6394" s="1">
        <f>+Table1[[#This Row],[Adj Total CONTRIBUTION_MARGIN]]-Table1[[#This Row],[Current Total CONTRIBUTION_MARGIN]]</f>
        <v>1072466.57</v>
      </c>
      <c r="V6394" s="1">
        <f>+Table1[[#This Row],[Adj Total OPERATING_MARGIN]]-Table1[[#This Row],[Current Total OPERATING_MARGIN]]</f>
        <v>1172213.55</v>
      </c>
    </row>
    <row r="6395" spans="1:22" x14ac:dyDescent="0.3">
      <c r="A6395" t="s">
        <v>75</v>
      </c>
      <c r="B6395">
        <v>2024</v>
      </c>
      <c r="C6395" t="s">
        <v>51</v>
      </c>
      <c r="D6395" t="s">
        <v>51</v>
      </c>
      <c r="E6395" s="2">
        <v>7116</v>
      </c>
      <c r="F6395" s="1">
        <v>1329738.3400000001</v>
      </c>
      <c r="G6395" s="1">
        <v>1764334.9</v>
      </c>
      <c r="H6395" s="1">
        <v>2920134.8042000001</v>
      </c>
      <c r="I6395" s="1">
        <v>-557824.73</v>
      </c>
      <c r="J6395" s="1">
        <v>-1204182.9099999999</v>
      </c>
      <c r="K6395" s="2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2">
        <f>-+Table1[[#This Row],[Current Record Count]]+Table1[[#This Row],[Adj Record Count]]</f>
        <v>-7116</v>
      </c>
      <c r="R6395" s="1">
        <f>+-Table1[[#This Row],[Current Total ADJUSTMENT_AMOUNT]]+Table1[[#This Row],[Adj Total ADJUSTMENT_AMOUNT]]</f>
        <v>-1329738.3400000001</v>
      </c>
      <c r="S6395" s="1">
        <f>-Table1[[#This Row],[Current Total CHARGE_AMOUNT]]+Table1[[#This Row],[Adj Total CHARGE_AMOUNT]]</f>
        <v>-1764334.9</v>
      </c>
      <c r="T6395" s="1">
        <f>+Table1[[#This Row],[Adj Total TOTAL_COST]]-Table1[[#This Row],[Current Total TOTAL_COST]]</f>
        <v>-2920134.8042000001</v>
      </c>
      <c r="U6395" s="1">
        <f>+Table1[[#This Row],[Adj Total CONTRIBUTION_MARGIN]]-Table1[[#This Row],[Current Total CONTRIBUTION_MARGIN]]</f>
        <v>557824.73</v>
      </c>
      <c r="V6395" s="1">
        <f>+Table1[[#This Row],[Adj Total OPERATING_MARGIN]]-Table1[[#This Row],[Current Total OPERATING_MARGIN]]</f>
        <v>1204182.9099999999</v>
      </c>
    </row>
    <row r="6396" spans="1:22" x14ac:dyDescent="0.3">
      <c r="A6396" t="s">
        <v>16</v>
      </c>
      <c r="B6396">
        <v>2020</v>
      </c>
      <c r="C6396" t="s">
        <v>51</v>
      </c>
      <c r="D6396" t="s">
        <v>51</v>
      </c>
      <c r="E6396" s="2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2">
        <v>23071</v>
      </c>
      <c r="L6396" s="1">
        <v>53877344</v>
      </c>
      <c r="M6396" s="1">
        <v>66442328.07</v>
      </c>
      <c r="N6396" s="1">
        <v>11303371.2513</v>
      </c>
      <c r="O6396" s="1">
        <v>4699333.25</v>
      </c>
      <c r="P6396" s="1">
        <v>1214776.03</v>
      </c>
      <c r="Q6396" s="2">
        <f>-+Table1[[#This Row],[Current Record Count]]+Table1[[#This Row],[Adj Record Count]]</f>
        <v>23071</v>
      </c>
      <c r="R6396" s="1">
        <f>+-Table1[[#This Row],[Current Total ADJUSTMENT_AMOUNT]]+Table1[[#This Row],[Adj Total ADJUSTMENT_AMOUNT]]</f>
        <v>53877344</v>
      </c>
      <c r="S6396" s="1">
        <f>-Table1[[#This Row],[Current Total CHARGE_AMOUNT]]+Table1[[#This Row],[Adj Total CHARGE_AMOUNT]]</f>
        <v>66442328.07</v>
      </c>
      <c r="T6396" s="1">
        <f>+Table1[[#This Row],[Adj Total TOTAL_COST]]-Table1[[#This Row],[Current Total TOTAL_COST]]</f>
        <v>11303371.2513</v>
      </c>
      <c r="U6396" s="1">
        <f>+Table1[[#This Row],[Adj Total CONTRIBUTION_MARGIN]]-Table1[[#This Row],[Current Total CONTRIBUTION_MARGIN]]</f>
        <v>4699333.25</v>
      </c>
      <c r="V6396" s="1">
        <f>+Table1[[#This Row],[Adj Total OPERATING_MARGIN]]-Table1[[#This Row],[Current Total OPERATING_MARGIN]]</f>
        <v>1214776.03</v>
      </c>
    </row>
    <row r="6397" spans="1:22" x14ac:dyDescent="0.3">
      <c r="A6397" t="s">
        <v>81</v>
      </c>
      <c r="B6397">
        <v>2024</v>
      </c>
      <c r="C6397" t="s">
        <v>60</v>
      </c>
      <c r="D6397" t="s">
        <v>60</v>
      </c>
      <c r="E6397" s="2">
        <v>25</v>
      </c>
      <c r="F6397" s="1">
        <v>126719.31</v>
      </c>
      <c r="G6397" s="1">
        <v>174139</v>
      </c>
      <c r="H6397" s="1">
        <v>23468.8282</v>
      </c>
      <c r="I6397" s="1">
        <v>36375.85</v>
      </c>
      <c r="J6397" s="1">
        <v>26258.94</v>
      </c>
      <c r="K6397" s="2">
        <v>928</v>
      </c>
      <c r="L6397" s="1">
        <v>11477097.85</v>
      </c>
      <c r="M6397" s="1">
        <v>15279384.18</v>
      </c>
      <c r="N6397" s="1">
        <v>3131862.9622</v>
      </c>
      <c r="O6397" s="1">
        <v>1903931.84</v>
      </c>
      <c r="P6397" s="1">
        <v>1272186.82</v>
      </c>
      <c r="Q6397" s="2">
        <f>-+Table1[[#This Row],[Current Record Count]]+Table1[[#This Row],[Adj Record Count]]</f>
        <v>903</v>
      </c>
      <c r="R6397" s="1">
        <f>+-Table1[[#This Row],[Current Total ADJUSTMENT_AMOUNT]]+Table1[[#This Row],[Adj Total ADJUSTMENT_AMOUNT]]</f>
        <v>11350378.539999999</v>
      </c>
      <c r="S6397" s="1">
        <f>-Table1[[#This Row],[Current Total CHARGE_AMOUNT]]+Table1[[#This Row],[Adj Total CHARGE_AMOUNT]]</f>
        <v>15105245.18</v>
      </c>
      <c r="T6397" s="1">
        <f>+Table1[[#This Row],[Adj Total TOTAL_COST]]-Table1[[#This Row],[Current Total TOTAL_COST]]</f>
        <v>3108394.1340000001</v>
      </c>
      <c r="U6397" s="1">
        <f>+Table1[[#This Row],[Adj Total CONTRIBUTION_MARGIN]]-Table1[[#This Row],[Current Total CONTRIBUTION_MARGIN]]</f>
        <v>1867555.99</v>
      </c>
      <c r="V6397" s="1">
        <f>+Table1[[#This Row],[Adj Total OPERATING_MARGIN]]-Table1[[#This Row],[Current Total OPERATING_MARGIN]]</f>
        <v>1245927.8800000001</v>
      </c>
    </row>
    <row r="6398" spans="1:22" x14ac:dyDescent="0.3">
      <c r="A6398" t="s">
        <v>75</v>
      </c>
      <c r="B6398">
        <v>2020</v>
      </c>
      <c r="C6398" t="s">
        <v>51</v>
      </c>
      <c r="D6398" t="s">
        <v>51</v>
      </c>
      <c r="E6398" s="2">
        <v>4237</v>
      </c>
      <c r="F6398" s="1">
        <v>275489.11</v>
      </c>
      <c r="G6398" s="1">
        <v>479483.5</v>
      </c>
      <c r="H6398" s="1">
        <v>1446493.6854999999</v>
      </c>
      <c r="I6398" s="1">
        <v>-993146.1</v>
      </c>
      <c r="J6398" s="1">
        <v>-1251877.23</v>
      </c>
      <c r="K6398" s="2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2">
        <f>-+Table1[[#This Row],[Current Record Count]]+Table1[[#This Row],[Adj Record Count]]</f>
        <v>-4237</v>
      </c>
      <c r="R6398" s="1">
        <f>+-Table1[[#This Row],[Current Total ADJUSTMENT_AMOUNT]]+Table1[[#This Row],[Adj Total ADJUSTMENT_AMOUNT]]</f>
        <v>-275489.11</v>
      </c>
      <c r="S6398" s="1">
        <f>-Table1[[#This Row],[Current Total CHARGE_AMOUNT]]+Table1[[#This Row],[Adj Total CHARGE_AMOUNT]]</f>
        <v>-479483.5</v>
      </c>
      <c r="T6398" s="1">
        <f>+Table1[[#This Row],[Adj Total TOTAL_COST]]-Table1[[#This Row],[Current Total TOTAL_COST]]</f>
        <v>-1446493.6854999999</v>
      </c>
      <c r="U6398" s="1">
        <f>+Table1[[#This Row],[Adj Total CONTRIBUTION_MARGIN]]-Table1[[#This Row],[Current Total CONTRIBUTION_MARGIN]]</f>
        <v>993146.1</v>
      </c>
      <c r="V6398" s="1">
        <f>+Table1[[#This Row],[Adj Total OPERATING_MARGIN]]-Table1[[#This Row],[Current Total OPERATING_MARGIN]]</f>
        <v>1251877.23</v>
      </c>
    </row>
    <row r="6399" spans="1:22" x14ac:dyDescent="0.3">
      <c r="A6399" t="s">
        <v>33</v>
      </c>
      <c r="B6399">
        <v>2024</v>
      </c>
      <c r="C6399" t="s">
        <v>29</v>
      </c>
      <c r="D6399" t="s">
        <v>104</v>
      </c>
      <c r="E6399" s="2">
        <v>7476</v>
      </c>
      <c r="F6399" s="1">
        <v>89065017.640000001</v>
      </c>
      <c r="G6399" s="1">
        <v>119342601.53</v>
      </c>
      <c r="H6399" s="1">
        <v>39125705.259400003</v>
      </c>
      <c r="I6399" s="1">
        <v>4262039.0599999996</v>
      </c>
      <c r="J6399" s="1">
        <v>-1457536.03</v>
      </c>
      <c r="K6399" s="2">
        <v>266</v>
      </c>
      <c r="L6399" s="1">
        <v>1043886.03</v>
      </c>
      <c r="M6399" s="1">
        <v>7724526.3499999996</v>
      </c>
      <c r="N6399" s="1">
        <v>8025441.3476999998</v>
      </c>
      <c r="O6399" s="1">
        <v>818215.24</v>
      </c>
      <c r="P6399" s="1">
        <v>-128148.08</v>
      </c>
      <c r="Q6399" s="2">
        <f>-+Table1[[#This Row],[Current Record Count]]+Table1[[#This Row],[Adj Record Count]]</f>
        <v>-7210</v>
      </c>
      <c r="R6399" s="1">
        <f>+-Table1[[#This Row],[Current Total ADJUSTMENT_AMOUNT]]+Table1[[#This Row],[Adj Total ADJUSTMENT_AMOUNT]]</f>
        <v>-88021131.609999999</v>
      </c>
      <c r="S6399" s="1">
        <f>-Table1[[#This Row],[Current Total CHARGE_AMOUNT]]+Table1[[#This Row],[Adj Total CHARGE_AMOUNT]]</f>
        <v>-111618075.18000001</v>
      </c>
      <c r="T6399" s="1">
        <f>+Table1[[#This Row],[Adj Total TOTAL_COST]]-Table1[[#This Row],[Current Total TOTAL_COST]]</f>
        <v>-31100263.911700003</v>
      </c>
      <c r="U6399" s="1">
        <f>+Table1[[#This Row],[Adj Total CONTRIBUTION_MARGIN]]-Table1[[#This Row],[Current Total CONTRIBUTION_MARGIN]]</f>
        <v>-3443823.8199999994</v>
      </c>
      <c r="V6399" s="1">
        <f>+Table1[[#This Row],[Adj Total OPERATING_MARGIN]]-Table1[[#This Row],[Current Total OPERATING_MARGIN]]</f>
        <v>1329387.95</v>
      </c>
    </row>
    <row r="6400" spans="1:22" x14ac:dyDescent="0.3">
      <c r="A6400" t="s">
        <v>25</v>
      </c>
      <c r="B6400">
        <v>2024</v>
      </c>
      <c r="C6400" t="s">
        <v>17</v>
      </c>
      <c r="D6400" t="s">
        <v>68</v>
      </c>
      <c r="E6400" s="2">
        <v>2514</v>
      </c>
      <c r="F6400" s="1">
        <v>9378985.8599999994</v>
      </c>
      <c r="G6400" s="1">
        <v>11987470.619999999</v>
      </c>
      <c r="H6400" s="1">
        <v>819614.46730000002</v>
      </c>
      <c r="I6400" s="1">
        <v>2286550.62</v>
      </c>
      <c r="J6400" s="1">
        <v>2057217.69</v>
      </c>
      <c r="K6400" s="2">
        <v>6767</v>
      </c>
      <c r="L6400" s="1">
        <v>20222574.109999999</v>
      </c>
      <c r="M6400" s="1">
        <v>26638711.030000001</v>
      </c>
      <c r="N6400" s="1">
        <v>4793993.4151999997</v>
      </c>
      <c r="O6400" s="1">
        <v>4967965.26</v>
      </c>
      <c r="P6400" s="1">
        <v>3389751.13</v>
      </c>
      <c r="Q6400" s="2">
        <f>-+Table1[[#This Row],[Current Record Count]]+Table1[[#This Row],[Adj Record Count]]</f>
        <v>4253</v>
      </c>
      <c r="R6400" s="1">
        <f>+-Table1[[#This Row],[Current Total ADJUSTMENT_AMOUNT]]+Table1[[#This Row],[Adj Total ADJUSTMENT_AMOUNT]]</f>
        <v>10843588.25</v>
      </c>
      <c r="S6400" s="1">
        <f>-Table1[[#This Row],[Current Total CHARGE_AMOUNT]]+Table1[[#This Row],[Adj Total CHARGE_AMOUNT]]</f>
        <v>14651240.410000002</v>
      </c>
      <c r="T6400" s="1">
        <f>+Table1[[#This Row],[Adj Total TOTAL_COST]]-Table1[[#This Row],[Current Total TOTAL_COST]]</f>
        <v>3974378.9478999996</v>
      </c>
      <c r="U6400" s="1">
        <f>+Table1[[#This Row],[Adj Total CONTRIBUTION_MARGIN]]-Table1[[#This Row],[Current Total CONTRIBUTION_MARGIN]]</f>
        <v>2681414.6399999997</v>
      </c>
      <c r="V6400" s="1">
        <f>+Table1[[#This Row],[Adj Total OPERATING_MARGIN]]-Table1[[#This Row],[Current Total OPERATING_MARGIN]]</f>
        <v>1332533.44</v>
      </c>
    </row>
    <row r="6401" spans="1:22" x14ac:dyDescent="0.3">
      <c r="A6401" t="s">
        <v>37</v>
      </c>
      <c r="B6401">
        <v>2025</v>
      </c>
      <c r="C6401" t="s">
        <v>51</v>
      </c>
      <c r="D6401" t="s">
        <v>51</v>
      </c>
      <c r="E6401" s="2">
        <v>25</v>
      </c>
      <c r="F6401" s="1">
        <v>3468368.45</v>
      </c>
      <c r="G6401" s="1">
        <v>4222404.21</v>
      </c>
      <c r="H6401" s="1">
        <v>880058.67150000005</v>
      </c>
      <c r="I6401" s="1">
        <v>-1076699.79</v>
      </c>
      <c r="J6401" s="1">
        <v>-1336922.92</v>
      </c>
      <c r="K6401" s="2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2">
        <f>-+Table1[[#This Row],[Current Record Count]]+Table1[[#This Row],[Adj Record Count]]</f>
        <v>-25</v>
      </c>
      <c r="R6401" s="1">
        <f>+-Table1[[#This Row],[Current Total ADJUSTMENT_AMOUNT]]+Table1[[#This Row],[Adj Total ADJUSTMENT_AMOUNT]]</f>
        <v>-3468368.45</v>
      </c>
      <c r="S6401" s="1">
        <f>-Table1[[#This Row],[Current Total CHARGE_AMOUNT]]+Table1[[#This Row],[Adj Total CHARGE_AMOUNT]]</f>
        <v>-4222404.21</v>
      </c>
      <c r="T6401" s="1">
        <f>+Table1[[#This Row],[Adj Total TOTAL_COST]]-Table1[[#This Row],[Current Total TOTAL_COST]]</f>
        <v>-880058.67150000005</v>
      </c>
      <c r="U6401" s="1">
        <f>+Table1[[#This Row],[Adj Total CONTRIBUTION_MARGIN]]-Table1[[#This Row],[Current Total CONTRIBUTION_MARGIN]]</f>
        <v>1076699.79</v>
      </c>
      <c r="V6401" s="1">
        <f>+Table1[[#This Row],[Adj Total OPERATING_MARGIN]]-Table1[[#This Row],[Current Total OPERATING_MARGIN]]</f>
        <v>1336922.92</v>
      </c>
    </row>
    <row r="6402" spans="1:22" x14ac:dyDescent="0.3">
      <c r="A6402" t="s">
        <v>16</v>
      </c>
      <c r="B6402">
        <v>2023</v>
      </c>
      <c r="C6402" t="s">
        <v>46</v>
      </c>
      <c r="D6402" t="s">
        <v>46</v>
      </c>
      <c r="E6402" s="2">
        <v>1870</v>
      </c>
      <c r="F6402" s="1">
        <v>6464933.3700000001</v>
      </c>
      <c r="G6402" s="1">
        <v>8560033.8900000006</v>
      </c>
      <c r="H6402" s="1">
        <v>4092716.1745000002</v>
      </c>
      <c r="I6402" s="1">
        <v>-794480.74</v>
      </c>
      <c r="J6402" s="1">
        <v>-1285855.3</v>
      </c>
      <c r="K6402" s="2">
        <v>1502</v>
      </c>
      <c r="L6402" s="1">
        <v>818161.62</v>
      </c>
      <c r="M6402" s="1">
        <v>1041858.17</v>
      </c>
      <c r="N6402" s="1">
        <v>190910.3401</v>
      </c>
      <c r="O6402" s="1">
        <v>125525.5</v>
      </c>
      <c r="P6402" s="1">
        <v>80547.27</v>
      </c>
      <c r="Q6402" s="2">
        <f>-+Table1[[#This Row],[Current Record Count]]+Table1[[#This Row],[Adj Record Count]]</f>
        <v>-368</v>
      </c>
      <c r="R6402" s="1">
        <f>+-Table1[[#This Row],[Current Total ADJUSTMENT_AMOUNT]]+Table1[[#This Row],[Adj Total ADJUSTMENT_AMOUNT]]</f>
        <v>-5646771.75</v>
      </c>
      <c r="S6402" s="1">
        <f>-Table1[[#This Row],[Current Total CHARGE_AMOUNT]]+Table1[[#This Row],[Adj Total CHARGE_AMOUNT]]</f>
        <v>-7518175.7200000007</v>
      </c>
      <c r="T6402" s="1">
        <f>+Table1[[#This Row],[Adj Total TOTAL_COST]]-Table1[[#This Row],[Current Total TOTAL_COST]]</f>
        <v>-3901805.8344000001</v>
      </c>
      <c r="U6402" s="1">
        <f>+Table1[[#This Row],[Adj Total CONTRIBUTION_MARGIN]]-Table1[[#This Row],[Current Total CONTRIBUTION_MARGIN]]</f>
        <v>920006.24</v>
      </c>
      <c r="V6402" s="1">
        <f>+Table1[[#This Row],[Adj Total OPERATING_MARGIN]]-Table1[[#This Row],[Current Total OPERATING_MARGIN]]</f>
        <v>1366402.57</v>
      </c>
    </row>
    <row r="6403" spans="1:22" x14ac:dyDescent="0.3">
      <c r="A6403" t="s">
        <v>16</v>
      </c>
      <c r="B6403">
        <v>2023</v>
      </c>
      <c r="C6403" t="s">
        <v>51</v>
      </c>
      <c r="D6403" t="s">
        <v>51</v>
      </c>
      <c r="E6403" s="2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2">
        <v>8943</v>
      </c>
      <c r="L6403" s="1">
        <v>117047838.13</v>
      </c>
      <c r="M6403" s="1">
        <v>135589938.25999999</v>
      </c>
      <c r="N6403" s="1">
        <v>17275199.750599999</v>
      </c>
      <c r="O6403" s="1">
        <v>6604948.0999999996</v>
      </c>
      <c r="P6403" s="1">
        <v>1377155.63</v>
      </c>
      <c r="Q6403" s="2">
        <f>-+Table1[[#This Row],[Current Record Count]]+Table1[[#This Row],[Adj Record Count]]</f>
        <v>8943</v>
      </c>
      <c r="R6403" s="1">
        <f>+-Table1[[#This Row],[Current Total ADJUSTMENT_AMOUNT]]+Table1[[#This Row],[Adj Total ADJUSTMENT_AMOUNT]]</f>
        <v>117047838.13</v>
      </c>
      <c r="S6403" s="1">
        <f>-Table1[[#This Row],[Current Total CHARGE_AMOUNT]]+Table1[[#This Row],[Adj Total CHARGE_AMOUNT]]</f>
        <v>135589938.25999999</v>
      </c>
      <c r="T6403" s="1">
        <f>+Table1[[#This Row],[Adj Total TOTAL_COST]]-Table1[[#This Row],[Current Total TOTAL_COST]]</f>
        <v>17275199.750599999</v>
      </c>
      <c r="U6403" s="1">
        <f>+Table1[[#This Row],[Adj Total CONTRIBUTION_MARGIN]]-Table1[[#This Row],[Current Total CONTRIBUTION_MARGIN]]</f>
        <v>6604948.0999999996</v>
      </c>
      <c r="V6403" s="1">
        <f>+Table1[[#This Row],[Adj Total OPERATING_MARGIN]]-Table1[[#This Row],[Current Total OPERATING_MARGIN]]</f>
        <v>1377155.63</v>
      </c>
    </row>
    <row r="6404" spans="1:22" x14ac:dyDescent="0.3">
      <c r="A6404" t="s">
        <v>25</v>
      </c>
      <c r="B6404">
        <v>2023</v>
      </c>
      <c r="C6404" t="s">
        <v>23</v>
      </c>
      <c r="D6404" t="s">
        <v>94</v>
      </c>
      <c r="E6404" s="2">
        <v>2346</v>
      </c>
      <c r="F6404" s="1">
        <v>6200726.8099999996</v>
      </c>
      <c r="G6404" s="1">
        <v>8712970.8499999996</v>
      </c>
      <c r="H6404" s="1">
        <v>327664.15659999999</v>
      </c>
      <c r="I6404" s="1">
        <v>2439962.33</v>
      </c>
      <c r="J6404" s="1">
        <v>2315476.84</v>
      </c>
      <c r="K6404" s="2">
        <v>4633</v>
      </c>
      <c r="L6404" s="1">
        <v>12539533.74</v>
      </c>
      <c r="M6404" s="1">
        <v>17333278.84</v>
      </c>
      <c r="N6404" s="1">
        <v>1759145.9338</v>
      </c>
      <c r="O6404" s="1">
        <v>4277397.24</v>
      </c>
      <c r="P6404" s="1">
        <v>3694111.72</v>
      </c>
      <c r="Q6404" s="2">
        <f>-+Table1[[#This Row],[Current Record Count]]+Table1[[#This Row],[Adj Record Count]]</f>
        <v>2287</v>
      </c>
      <c r="R6404" s="1">
        <f>+-Table1[[#This Row],[Current Total ADJUSTMENT_AMOUNT]]+Table1[[#This Row],[Adj Total ADJUSTMENT_AMOUNT]]</f>
        <v>6338806.9300000006</v>
      </c>
      <c r="S6404" s="1">
        <f>-Table1[[#This Row],[Current Total CHARGE_AMOUNT]]+Table1[[#This Row],[Adj Total CHARGE_AMOUNT]]</f>
        <v>8620307.9900000002</v>
      </c>
      <c r="T6404" s="1">
        <f>+Table1[[#This Row],[Adj Total TOTAL_COST]]-Table1[[#This Row],[Current Total TOTAL_COST]]</f>
        <v>1431481.7771999999</v>
      </c>
      <c r="U6404" s="1">
        <f>+Table1[[#This Row],[Adj Total CONTRIBUTION_MARGIN]]-Table1[[#This Row],[Current Total CONTRIBUTION_MARGIN]]</f>
        <v>1837434.9100000001</v>
      </c>
      <c r="V6404" s="1">
        <f>+Table1[[#This Row],[Adj Total OPERATING_MARGIN]]-Table1[[#This Row],[Current Total OPERATING_MARGIN]]</f>
        <v>1378634.8800000004</v>
      </c>
    </row>
    <row r="6405" spans="1:22" x14ac:dyDescent="0.3">
      <c r="A6405" t="s">
        <v>35</v>
      </c>
      <c r="B6405">
        <v>2025</v>
      </c>
      <c r="C6405" t="s">
        <v>58</v>
      </c>
      <c r="D6405" t="s">
        <v>58</v>
      </c>
      <c r="E6405" s="2">
        <v>16264</v>
      </c>
      <c r="F6405" s="1">
        <v>100747786.56999999</v>
      </c>
      <c r="G6405" s="1">
        <v>131405038.23</v>
      </c>
      <c r="H6405" s="1">
        <v>25408166.752</v>
      </c>
      <c r="I6405" s="1">
        <v>7163464.2599999998</v>
      </c>
      <c r="J6405" s="1">
        <v>-1405988.74</v>
      </c>
      <c r="K6405" s="2">
        <v>47</v>
      </c>
      <c r="L6405" s="1">
        <v>16085.72</v>
      </c>
      <c r="M6405" s="1">
        <v>29635.41</v>
      </c>
      <c r="N6405" s="1">
        <v>6067.7528000000002</v>
      </c>
      <c r="O6405" s="1">
        <v>1886.35</v>
      </c>
      <c r="P6405" s="1">
        <v>203.75</v>
      </c>
      <c r="Q6405" s="2">
        <f>-+Table1[[#This Row],[Current Record Count]]+Table1[[#This Row],[Adj Record Count]]</f>
        <v>-16217</v>
      </c>
      <c r="R6405" s="1">
        <f>+-Table1[[#This Row],[Current Total ADJUSTMENT_AMOUNT]]+Table1[[#This Row],[Adj Total ADJUSTMENT_AMOUNT]]</f>
        <v>-100731700.84999999</v>
      </c>
      <c r="S6405" s="1">
        <f>-Table1[[#This Row],[Current Total CHARGE_AMOUNT]]+Table1[[#This Row],[Adj Total CHARGE_AMOUNT]]</f>
        <v>-131375402.82000001</v>
      </c>
      <c r="T6405" s="1">
        <f>+Table1[[#This Row],[Adj Total TOTAL_COST]]-Table1[[#This Row],[Current Total TOTAL_COST]]</f>
        <v>-25402098.999200001</v>
      </c>
      <c r="U6405" s="1">
        <f>+Table1[[#This Row],[Adj Total CONTRIBUTION_MARGIN]]-Table1[[#This Row],[Current Total CONTRIBUTION_MARGIN]]</f>
        <v>-7161577.9100000001</v>
      </c>
      <c r="V6405" s="1">
        <f>+Table1[[#This Row],[Adj Total OPERATING_MARGIN]]-Table1[[#This Row],[Current Total OPERATING_MARGIN]]</f>
        <v>1406192.49</v>
      </c>
    </row>
    <row r="6406" spans="1:22" x14ac:dyDescent="0.3">
      <c r="A6406" t="s">
        <v>81</v>
      </c>
      <c r="B6406">
        <v>2022</v>
      </c>
      <c r="C6406" t="s">
        <v>29</v>
      </c>
      <c r="D6406" t="s">
        <v>104</v>
      </c>
      <c r="E6406" s="2">
        <v>346</v>
      </c>
      <c r="F6406" s="1">
        <v>59143.39</v>
      </c>
      <c r="G6406" s="1">
        <v>91772.5</v>
      </c>
      <c r="H6406" s="1">
        <v>193414.9313</v>
      </c>
      <c r="I6406" s="1">
        <v>-42466.99</v>
      </c>
      <c r="J6406" s="1">
        <v>-119674.62</v>
      </c>
      <c r="K6406" s="2">
        <v>21693</v>
      </c>
      <c r="L6406" s="1">
        <v>286715767.79000002</v>
      </c>
      <c r="M6406" s="1">
        <v>389893367.23000002</v>
      </c>
      <c r="N6406" s="1">
        <v>118440949.9718</v>
      </c>
      <c r="O6406" s="1">
        <v>15009509.5</v>
      </c>
      <c r="P6406" s="1">
        <v>1289074.4099999999</v>
      </c>
      <c r="Q6406" s="2">
        <f>-+Table1[[#This Row],[Current Record Count]]+Table1[[#This Row],[Adj Record Count]]</f>
        <v>21347</v>
      </c>
      <c r="R6406" s="1">
        <f>+-Table1[[#This Row],[Current Total ADJUSTMENT_AMOUNT]]+Table1[[#This Row],[Adj Total ADJUSTMENT_AMOUNT]]</f>
        <v>286656624.40000004</v>
      </c>
      <c r="S6406" s="1">
        <f>-Table1[[#This Row],[Current Total CHARGE_AMOUNT]]+Table1[[#This Row],[Adj Total CHARGE_AMOUNT]]</f>
        <v>389801594.73000002</v>
      </c>
      <c r="T6406" s="1">
        <f>+Table1[[#This Row],[Adj Total TOTAL_COST]]-Table1[[#This Row],[Current Total TOTAL_COST]]</f>
        <v>118247535.0405</v>
      </c>
      <c r="U6406" s="1">
        <f>+Table1[[#This Row],[Adj Total CONTRIBUTION_MARGIN]]-Table1[[#This Row],[Current Total CONTRIBUTION_MARGIN]]</f>
        <v>15051976.49</v>
      </c>
      <c r="V6406" s="1">
        <f>+Table1[[#This Row],[Adj Total OPERATING_MARGIN]]-Table1[[#This Row],[Current Total OPERATING_MARGIN]]</f>
        <v>1408749.0299999998</v>
      </c>
    </row>
    <row r="6407" spans="1:22" x14ac:dyDescent="0.3">
      <c r="A6407" t="s">
        <v>22</v>
      </c>
      <c r="B6407">
        <v>2023</v>
      </c>
      <c r="C6407" t="s">
        <v>29</v>
      </c>
      <c r="D6407" t="s">
        <v>30</v>
      </c>
      <c r="E6407" s="2">
        <v>51322</v>
      </c>
      <c r="F6407" s="1">
        <v>33094527.16</v>
      </c>
      <c r="G6407" s="1">
        <v>40584992.759999998</v>
      </c>
      <c r="H6407" s="1">
        <v>21420639.456099998</v>
      </c>
      <c r="I6407" s="1">
        <v>1693782.19</v>
      </c>
      <c r="J6407" s="1">
        <v>-6799368.1100000003</v>
      </c>
      <c r="K6407" s="2">
        <v>50225</v>
      </c>
      <c r="L6407" s="1">
        <v>24670084.850000001</v>
      </c>
      <c r="M6407" s="1">
        <v>30873341.780000001</v>
      </c>
      <c r="N6407" s="1">
        <v>18399977.886500001</v>
      </c>
      <c r="O6407" s="1">
        <v>2077542.64</v>
      </c>
      <c r="P6407" s="1">
        <v>-5389445.4900000002</v>
      </c>
      <c r="Q6407" s="2">
        <f>-+Table1[[#This Row],[Current Record Count]]+Table1[[#This Row],[Adj Record Count]]</f>
        <v>-1097</v>
      </c>
      <c r="R6407" s="1">
        <f>+-Table1[[#This Row],[Current Total ADJUSTMENT_AMOUNT]]+Table1[[#This Row],[Adj Total ADJUSTMENT_AMOUNT]]</f>
        <v>-8424442.3099999987</v>
      </c>
      <c r="S6407" s="1">
        <f>-Table1[[#This Row],[Current Total CHARGE_AMOUNT]]+Table1[[#This Row],[Adj Total CHARGE_AMOUNT]]</f>
        <v>-9711650.9799999967</v>
      </c>
      <c r="T6407" s="1">
        <f>+Table1[[#This Row],[Adj Total TOTAL_COST]]-Table1[[#This Row],[Current Total TOTAL_COST]]</f>
        <v>-3020661.5695999973</v>
      </c>
      <c r="U6407" s="1">
        <f>+Table1[[#This Row],[Adj Total CONTRIBUTION_MARGIN]]-Table1[[#This Row],[Current Total CONTRIBUTION_MARGIN]]</f>
        <v>383760.44999999995</v>
      </c>
      <c r="V6407" s="1">
        <f>+Table1[[#This Row],[Adj Total OPERATING_MARGIN]]-Table1[[#This Row],[Current Total OPERATING_MARGIN]]</f>
        <v>1409922.62</v>
      </c>
    </row>
    <row r="6408" spans="1:22" x14ac:dyDescent="0.3">
      <c r="A6408" t="s">
        <v>54</v>
      </c>
      <c r="B6408">
        <v>2024</v>
      </c>
      <c r="C6408" t="s">
        <v>41</v>
      </c>
      <c r="D6408" t="s">
        <v>41</v>
      </c>
      <c r="E6408" s="2">
        <v>5290</v>
      </c>
      <c r="F6408" s="1">
        <v>2366079.27</v>
      </c>
      <c r="G6408" s="1">
        <v>3363057.06</v>
      </c>
      <c r="H6408" s="1">
        <v>1511668.5118</v>
      </c>
      <c r="I6408" s="1">
        <v>482287.75</v>
      </c>
      <c r="J6408" s="1">
        <v>-140116.38</v>
      </c>
      <c r="K6408" s="2">
        <v>18876</v>
      </c>
      <c r="L6408" s="1">
        <v>23384918.690000001</v>
      </c>
      <c r="M6408" s="1">
        <v>31976674.399999999</v>
      </c>
      <c r="N6408" s="1">
        <v>9489199.2401000001</v>
      </c>
      <c r="O6408" s="1">
        <v>4886869.6100000003</v>
      </c>
      <c r="P6408" s="1">
        <v>1290468.9099999999</v>
      </c>
      <c r="Q6408" s="2">
        <f>-+Table1[[#This Row],[Current Record Count]]+Table1[[#This Row],[Adj Record Count]]</f>
        <v>13586</v>
      </c>
      <c r="R6408" s="1">
        <f>+-Table1[[#This Row],[Current Total ADJUSTMENT_AMOUNT]]+Table1[[#This Row],[Adj Total ADJUSTMENT_AMOUNT]]</f>
        <v>21018839.420000002</v>
      </c>
      <c r="S6408" s="1">
        <f>-Table1[[#This Row],[Current Total CHARGE_AMOUNT]]+Table1[[#This Row],[Adj Total CHARGE_AMOUNT]]</f>
        <v>28613617.34</v>
      </c>
      <c r="T6408" s="1">
        <f>+Table1[[#This Row],[Adj Total TOTAL_COST]]-Table1[[#This Row],[Current Total TOTAL_COST]]</f>
        <v>7977530.7282999996</v>
      </c>
      <c r="U6408" s="1">
        <f>+Table1[[#This Row],[Adj Total CONTRIBUTION_MARGIN]]-Table1[[#This Row],[Current Total CONTRIBUTION_MARGIN]]</f>
        <v>4404581.8600000003</v>
      </c>
      <c r="V6408" s="1">
        <f>+Table1[[#This Row],[Adj Total OPERATING_MARGIN]]-Table1[[#This Row],[Current Total OPERATING_MARGIN]]</f>
        <v>1430585.29</v>
      </c>
    </row>
    <row r="6409" spans="1:22" x14ac:dyDescent="0.3">
      <c r="A6409" t="s">
        <v>25</v>
      </c>
      <c r="B6409">
        <v>2025</v>
      </c>
      <c r="C6409" t="s">
        <v>51</v>
      </c>
      <c r="D6409" t="s">
        <v>51</v>
      </c>
      <c r="E6409" s="2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2">
        <v>6238</v>
      </c>
      <c r="L6409" s="1">
        <v>19347640.52</v>
      </c>
      <c r="M6409" s="1">
        <v>26292709.399999999</v>
      </c>
      <c r="N6409" s="1">
        <v>3817464.0485999999</v>
      </c>
      <c r="O6409" s="1">
        <v>2777149.73</v>
      </c>
      <c r="P6409" s="1">
        <v>1500352.42</v>
      </c>
      <c r="Q6409" s="2">
        <f>-+Table1[[#This Row],[Current Record Count]]+Table1[[#This Row],[Adj Record Count]]</f>
        <v>6238</v>
      </c>
      <c r="R6409" s="1">
        <f>+-Table1[[#This Row],[Current Total ADJUSTMENT_AMOUNT]]+Table1[[#This Row],[Adj Total ADJUSTMENT_AMOUNT]]</f>
        <v>19347640.52</v>
      </c>
      <c r="S6409" s="1">
        <f>-Table1[[#This Row],[Current Total CHARGE_AMOUNT]]+Table1[[#This Row],[Adj Total CHARGE_AMOUNT]]</f>
        <v>26292709.399999999</v>
      </c>
      <c r="T6409" s="1">
        <f>+Table1[[#This Row],[Adj Total TOTAL_COST]]-Table1[[#This Row],[Current Total TOTAL_COST]]</f>
        <v>3817464.0485999999</v>
      </c>
      <c r="U6409" s="1">
        <f>+Table1[[#This Row],[Adj Total CONTRIBUTION_MARGIN]]-Table1[[#This Row],[Current Total CONTRIBUTION_MARGIN]]</f>
        <v>2777149.73</v>
      </c>
      <c r="V6409" s="1">
        <f>+Table1[[#This Row],[Adj Total OPERATING_MARGIN]]-Table1[[#This Row],[Current Total OPERATING_MARGIN]]</f>
        <v>1500352.42</v>
      </c>
    </row>
    <row r="6410" spans="1:22" x14ac:dyDescent="0.3">
      <c r="A6410" t="s">
        <v>22</v>
      </c>
      <c r="B6410">
        <v>2020</v>
      </c>
      <c r="C6410" t="s">
        <v>29</v>
      </c>
      <c r="D6410" t="s">
        <v>87</v>
      </c>
      <c r="E6410" s="2">
        <v>8836</v>
      </c>
      <c r="F6410" s="1">
        <v>17147824.789999999</v>
      </c>
      <c r="G6410" s="1">
        <v>23398676.23</v>
      </c>
      <c r="H6410" s="1">
        <v>9923583.5277999993</v>
      </c>
      <c r="I6410" s="1">
        <v>-633670.69999999995</v>
      </c>
      <c r="J6410" s="1">
        <v>-3767746.24</v>
      </c>
      <c r="K6410" s="2">
        <v>8112</v>
      </c>
      <c r="L6410" s="1">
        <v>12029569.27</v>
      </c>
      <c r="M6410" s="1">
        <v>16371067.08</v>
      </c>
      <c r="N6410" s="1">
        <v>6531096.2384000001</v>
      </c>
      <c r="O6410" s="1">
        <v>-645250.65</v>
      </c>
      <c r="P6410" s="1">
        <v>-2252493.16</v>
      </c>
      <c r="Q6410" s="2">
        <f>-+Table1[[#This Row],[Current Record Count]]+Table1[[#This Row],[Adj Record Count]]</f>
        <v>-724</v>
      </c>
      <c r="R6410" s="1">
        <f>+-Table1[[#This Row],[Current Total ADJUSTMENT_AMOUNT]]+Table1[[#This Row],[Adj Total ADJUSTMENT_AMOUNT]]</f>
        <v>-5118255.5199999996</v>
      </c>
      <c r="S6410" s="1">
        <f>-Table1[[#This Row],[Current Total CHARGE_AMOUNT]]+Table1[[#This Row],[Adj Total CHARGE_AMOUNT]]</f>
        <v>-7027609.1500000004</v>
      </c>
      <c r="T6410" s="1">
        <f>+Table1[[#This Row],[Adj Total TOTAL_COST]]-Table1[[#This Row],[Current Total TOTAL_COST]]</f>
        <v>-3392487.2893999992</v>
      </c>
      <c r="U6410" s="1">
        <f>+Table1[[#This Row],[Adj Total CONTRIBUTION_MARGIN]]-Table1[[#This Row],[Current Total CONTRIBUTION_MARGIN]]</f>
        <v>-11579.95000000007</v>
      </c>
      <c r="V6410" s="1">
        <f>+Table1[[#This Row],[Adj Total OPERATING_MARGIN]]-Table1[[#This Row],[Current Total OPERATING_MARGIN]]</f>
        <v>1515253.08</v>
      </c>
    </row>
    <row r="6411" spans="1:22" x14ac:dyDescent="0.3">
      <c r="A6411" t="s">
        <v>25</v>
      </c>
      <c r="B6411">
        <v>2021</v>
      </c>
      <c r="C6411" t="s">
        <v>29</v>
      </c>
      <c r="D6411" t="s">
        <v>104</v>
      </c>
      <c r="E6411" s="2">
        <v>2890</v>
      </c>
      <c r="F6411" s="1">
        <v>11109847.15</v>
      </c>
      <c r="G6411" s="1">
        <v>13990409.66</v>
      </c>
      <c r="H6411" s="1">
        <v>1725809.9427</v>
      </c>
      <c r="I6411" s="1">
        <v>1966697.32</v>
      </c>
      <c r="J6411" s="1">
        <v>1471658.29</v>
      </c>
      <c r="K6411" s="2">
        <v>7246</v>
      </c>
      <c r="L6411" s="1">
        <v>37375496.409999996</v>
      </c>
      <c r="M6411" s="1">
        <v>48282453.619999997</v>
      </c>
      <c r="N6411" s="1">
        <v>8937451.8021000009</v>
      </c>
      <c r="O6411" s="1">
        <v>5596586.6500000004</v>
      </c>
      <c r="P6411" s="1">
        <v>3013876.9</v>
      </c>
      <c r="Q6411" s="2">
        <f>-+Table1[[#This Row],[Current Record Count]]+Table1[[#This Row],[Adj Record Count]]</f>
        <v>4356</v>
      </c>
      <c r="R6411" s="1">
        <f>+-Table1[[#This Row],[Current Total ADJUSTMENT_AMOUNT]]+Table1[[#This Row],[Adj Total ADJUSTMENT_AMOUNT]]</f>
        <v>26265649.259999998</v>
      </c>
      <c r="S6411" s="1">
        <f>-Table1[[#This Row],[Current Total CHARGE_AMOUNT]]+Table1[[#This Row],[Adj Total CHARGE_AMOUNT]]</f>
        <v>34292043.959999993</v>
      </c>
      <c r="T6411" s="1">
        <f>+Table1[[#This Row],[Adj Total TOTAL_COST]]-Table1[[#This Row],[Current Total TOTAL_COST]]</f>
        <v>7211641.8594000004</v>
      </c>
      <c r="U6411" s="1">
        <f>+Table1[[#This Row],[Adj Total CONTRIBUTION_MARGIN]]-Table1[[#This Row],[Current Total CONTRIBUTION_MARGIN]]</f>
        <v>3629889.33</v>
      </c>
      <c r="V6411" s="1">
        <f>+Table1[[#This Row],[Adj Total OPERATING_MARGIN]]-Table1[[#This Row],[Current Total OPERATING_MARGIN]]</f>
        <v>1542218.6099999999</v>
      </c>
    </row>
    <row r="6412" spans="1:22" x14ac:dyDescent="0.3">
      <c r="A6412" t="s">
        <v>22</v>
      </c>
      <c r="B6412">
        <v>2021</v>
      </c>
      <c r="C6412" t="s">
        <v>29</v>
      </c>
      <c r="D6412" t="s">
        <v>87</v>
      </c>
      <c r="E6412" s="2">
        <v>8358</v>
      </c>
      <c r="F6412" s="1">
        <v>17903514.850000001</v>
      </c>
      <c r="G6412" s="1">
        <v>23717066.02</v>
      </c>
      <c r="H6412" s="1">
        <v>11111277.907600001</v>
      </c>
      <c r="I6412" s="1">
        <v>-69243.520000000004</v>
      </c>
      <c r="J6412" s="1">
        <v>-4528817.3</v>
      </c>
      <c r="K6412" s="2">
        <v>7636</v>
      </c>
      <c r="L6412" s="1">
        <v>11684025.17</v>
      </c>
      <c r="M6412" s="1">
        <v>15460472.470000001</v>
      </c>
      <c r="N6412" s="1">
        <v>7431555.7753999997</v>
      </c>
      <c r="O6412" s="1">
        <v>-334210.43</v>
      </c>
      <c r="P6412" s="1">
        <v>-2971059.28</v>
      </c>
      <c r="Q6412" s="2">
        <f>-+Table1[[#This Row],[Current Record Count]]+Table1[[#This Row],[Adj Record Count]]</f>
        <v>-722</v>
      </c>
      <c r="R6412" s="1">
        <f>+-Table1[[#This Row],[Current Total ADJUSTMENT_AMOUNT]]+Table1[[#This Row],[Adj Total ADJUSTMENT_AMOUNT]]</f>
        <v>-6219489.6800000016</v>
      </c>
      <c r="S6412" s="1">
        <f>-Table1[[#This Row],[Current Total CHARGE_AMOUNT]]+Table1[[#This Row],[Adj Total CHARGE_AMOUNT]]</f>
        <v>-8256593.5499999989</v>
      </c>
      <c r="T6412" s="1">
        <f>+Table1[[#This Row],[Adj Total TOTAL_COST]]-Table1[[#This Row],[Current Total TOTAL_COST]]</f>
        <v>-3679722.1322000008</v>
      </c>
      <c r="U6412" s="1">
        <f>+Table1[[#This Row],[Adj Total CONTRIBUTION_MARGIN]]-Table1[[#This Row],[Current Total CONTRIBUTION_MARGIN]]</f>
        <v>-264966.90999999997</v>
      </c>
      <c r="V6412" s="1">
        <f>+Table1[[#This Row],[Adj Total OPERATING_MARGIN]]-Table1[[#This Row],[Current Total OPERATING_MARGIN]]</f>
        <v>1557758.02</v>
      </c>
    </row>
    <row r="6413" spans="1:22" x14ac:dyDescent="0.3">
      <c r="A6413" t="s">
        <v>25</v>
      </c>
      <c r="B6413">
        <v>2024</v>
      </c>
      <c r="C6413" t="s">
        <v>23</v>
      </c>
      <c r="D6413" t="s">
        <v>94</v>
      </c>
      <c r="E6413" s="2">
        <v>2376</v>
      </c>
      <c r="F6413" s="1">
        <v>6808880.0599999996</v>
      </c>
      <c r="G6413" s="1">
        <v>9352983.6300000008</v>
      </c>
      <c r="H6413" s="1">
        <v>330992.32179999998</v>
      </c>
      <c r="I6413" s="1">
        <v>2514176.48</v>
      </c>
      <c r="J6413" s="1">
        <v>2389742.9</v>
      </c>
      <c r="K6413" s="2">
        <v>4699</v>
      </c>
      <c r="L6413" s="1">
        <v>13988268.23</v>
      </c>
      <c r="M6413" s="1">
        <v>18919657.780000001</v>
      </c>
      <c r="N6413" s="1">
        <v>1995282.5256000001</v>
      </c>
      <c r="O6413" s="1">
        <v>4628974.4000000004</v>
      </c>
      <c r="P6413" s="1">
        <v>3959910.3999999999</v>
      </c>
      <c r="Q6413" s="2">
        <f>-+Table1[[#This Row],[Current Record Count]]+Table1[[#This Row],[Adj Record Count]]</f>
        <v>2323</v>
      </c>
      <c r="R6413" s="1">
        <f>+-Table1[[#This Row],[Current Total ADJUSTMENT_AMOUNT]]+Table1[[#This Row],[Adj Total ADJUSTMENT_AMOUNT]]</f>
        <v>7179388.1700000009</v>
      </c>
      <c r="S6413" s="1">
        <f>-Table1[[#This Row],[Current Total CHARGE_AMOUNT]]+Table1[[#This Row],[Adj Total CHARGE_AMOUNT]]</f>
        <v>9566674.1500000004</v>
      </c>
      <c r="T6413" s="1">
        <f>+Table1[[#This Row],[Adj Total TOTAL_COST]]-Table1[[#This Row],[Current Total TOTAL_COST]]</f>
        <v>1664290.2038</v>
      </c>
      <c r="U6413" s="1">
        <f>+Table1[[#This Row],[Adj Total CONTRIBUTION_MARGIN]]-Table1[[#This Row],[Current Total CONTRIBUTION_MARGIN]]</f>
        <v>2114797.9200000004</v>
      </c>
      <c r="V6413" s="1">
        <f>+Table1[[#This Row],[Adj Total OPERATING_MARGIN]]-Table1[[#This Row],[Current Total OPERATING_MARGIN]]</f>
        <v>1570167.5</v>
      </c>
    </row>
    <row r="6414" spans="1:22" x14ac:dyDescent="0.3">
      <c r="A6414" t="s">
        <v>44</v>
      </c>
      <c r="B6414">
        <v>2021</v>
      </c>
      <c r="C6414" t="s">
        <v>51</v>
      </c>
      <c r="D6414" t="s">
        <v>51</v>
      </c>
      <c r="E6414" s="2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2">
        <v>92114</v>
      </c>
      <c r="L6414" s="1">
        <v>49728576.640000001</v>
      </c>
      <c r="M6414" s="1">
        <v>68094813.769999996</v>
      </c>
      <c r="N6414" s="1">
        <v>23276491.965399999</v>
      </c>
      <c r="O6414" s="1">
        <v>7938986.25</v>
      </c>
      <c r="P6414" s="1">
        <v>1625903.29</v>
      </c>
      <c r="Q6414" s="2">
        <f>-+Table1[[#This Row],[Current Record Count]]+Table1[[#This Row],[Adj Record Count]]</f>
        <v>92114</v>
      </c>
      <c r="R6414" s="1">
        <f>+-Table1[[#This Row],[Current Total ADJUSTMENT_AMOUNT]]+Table1[[#This Row],[Adj Total ADJUSTMENT_AMOUNT]]</f>
        <v>49728576.640000001</v>
      </c>
      <c r="S6414" s="1">
        <f>-Table1[[#This Row],[Current Total CHARGE_AMOUNT]]+Table1[[#This Row],[Adj Total CHARGE_AMOUNT]]</f>
        <v>68094813.769999996</v>
      </c>
      <c r="T6414" s="1">
        <f>+Table1[[#This Row],[Adj Total TOTAL_COST]]-Table1[[#This Row],[Current Total TOTAL_COST]]</f>
        <v>23276491.965399999</v>
      </c>
      <c r="U6414" s="1">
        <f>+Table1[[#This Row],[Adj Total CONTRIBUTION_MARGIN]]-Table1[[#This Row],[Current Total CONTRIBUTION_MARGIN]]</f>
        <v>7938986.25</v>
      </c>
      <c r="V6414" s="1">
        <f>+Table1[[#This Row],[Adj Total OPERATING_MARGIN]]-Table1[[#This Row],[Current Total OPERATING_MARGIN]]</f>
        <v>1625903.29</v>
      </c>
    </row>
    <row r="6415" spans="1:22" x14ac:dyDescent="0.3">
      <c r="A6415" t="s">
        <v>19</v>
      </c>
      <c r="B6415" t="s">
        <v>51</v>
      </c>
      <c r="C6415" t="s">
        <v>17</v>
      </c>
      <c r="D6415" t="s">
        <v>79</v>
      </c>
      <c r="E6415" s="2">
        <v>1</v>
      </c>
      <c r="F6415" s="1">
        <v>2916978.73</v>
      </c>
      <c r="G6415" s="1">
        <v>5948935.7199999997</v>
      </c>
      <c r="H6415" s="1">
        <v>1666416.0621</v>
      </c>
      <c r="I6415" s="1">
        <v>-1225646.1499999999</v>
      </c>
      <c r="J6415" s="1">
        <v>-1666416.06</v>
      </c>
      <c r="K6415" s="2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2">
        <f>-+Table1[[#This Row],[Current Record Count]]+Table1[[#This Row],[Adj Record Count]]</f>
        <v>-1</v>
      </c>
      <c r="R6415" s="1">
        <f>+-Table1[[#This Row],[Current Total ADJUSTMENT_AMOUNT]]+Table1[[#This Row],[Adj Total ADJUSTMENT_AMOUNT]]</f>
        <v>-2916978.73</v>
      </c>
      <c r="S6415" s="1">
        <f>-Table1[[#This Row],[Current Total CHARGE_AMOUNT]]+Table1[[#This Row],[Adj Total CHARGE_AMOUNT]]</f>
        <v>-5948935.7199999997</v>
      </c>
      <c r="T6415" s="1">
        <f>+Table1[[#This Row],[Adj Total TOTAL_COST]]-Table1[[#This Row],[Current Total TOTAL_COST]]</f>
        <v>-1666416.0621</v>
      </c>
      <c r="U6415" s="1">
        <f>+Table1[[#This Row],[Adj Total CONTRIBUTION_MARGIN]]-Table1[[#This Row],[Current Total CONTRIBUTION_MARGIN]]</f>
        <v>1225646.1499999999</v>
      </c>
      <c r="V6415" s="1">
        <f>+Table1[[#This Row],[Adj Total OPERATING_MARGIN]]-Table1[[#This Row],[Current Total OPERATING_MARGIN]]</f>
        <v>1666416.06</v>
      </c>
    </row>
    <row r="6416" spans="1:22" x14ac:dyDescent="0.3">
      <c r="A6416" t="s">
        <v>54</v>
      </c>
      <c r="B6416">
        <v>2021</v>
      </c>
      <c r="C6416" t="s">
        <v>20</v>
      </c>
      <c r="D6416" t="s">
        <v>89</v>
      </c>
      <c r="E6416" s="2">
        <v>21</v>
      </c>
      <c r="F6416" s="1">
        <v>110089.64</v>
      </c>
      <c r="G6416" s="1">
        <v>184008.65</v>
      </c>
      <c r="H6416" s="1">
        <v>179261.76860000001</v>
      </c>
      <c r="I6416" s="1">
        <v>-48246.65</v>
      </c>
      <c r="J6416" s="1">
        <v>-86128.75</v>
      </c>
      <c r="K6416" s="2">
        <v>705</v>
      </c>
      <c r="L6416" s="1">
        <v>8509459.5</v>
      </c>
      <c r="M6416" s="1">
        <v>12648657.869999999</v>
      </c>
      <c r="N6416" s="1">
        <v>4186492.8610999999</v>
      </c>
      <c r="O6416" s="1">
        <v>2061706.8</v>
      </c>
      <c r="P6416" s="1">
        <v>1632468.7</v>
      </c>
      <c r="Q6416" s="2">
        <f>-+Table1[[#This Row],[Current Record Count]]+Table1[[#This Row],[Adj Record Count]]</f>
        <v>684</v>
      </c>
      <c r="R6416" s="1">
        <f>+-Table1[[#This Row],[Current Total ADJUSTMENT_AMOUNT]]+Table1[[#This Row],[Adj Total ADJUSTMENT_AMOUNT]]</f>
        <v>8399369.8599999994</v>
      </c>
      <c r="S6416" s="1">
        <f>-Table1[[#This Row],[Current Total CHARGE_AMOUNT]]+Table1[[#This Row],[Adj Total CHARGE_AMOUNT]]</f>
        <v>12464649.219999999</v>
      </c>
      <c r="T6416" s="1">
        <f>+Table1[[#This Row],[Adj Total TOTAL_COST]]-Table1[[#This Row],[Current Total TOTAL_COST]]</f>
        <v>4007231.0924999998</v>
      </c>
      <c r="U6416" s="1">
        <f>+Table1[[#This Row],[Adj Total CONTRIBUTION_MARGIN]]-Table1[[#This Row],[Current Total CONTRIBUTION_MARGIN]]</f>
        <v>2109953.4500000002</v>
      </c>
      <c r="V6416" s="1">
        <f>+Table1[[#This Row],[Adj Total OPERATING_MARGIN]]-Table1[[#This Row],[Current Total OPERATING_MARGIN]]</f>
        <v>1718597.45</v>
      </c>
    </row>
    <row r="6417" spans="1:22" x14ac:dyDescent="0.3">
      <c r="A6417" t="s">
        <v>75</v>
      </c>
      <c r="B6417">
        <v>2023</v>
      </c>
      <c r="C6417" t="s">
        <v>51</v>
      </c>
      <c r="D6417" t="s">
        <v>51</v>
      </c>
      <c r="E6417" s="2">
        <v>7132</v>
      </c>
      <c r="F6417" s="1">
        <v>1189751.3799999999</v>
      </c>
      <c r="G6417" s="1">
        <v>1632481.87</v>
      </c>
      <c r="H6417" s="1">
        <v>3153609.0827000001</v>
      </c>
      <c r="I6417" s="1">
        <v>-892831.17</v>
      </c>
      <c r="J6417" s="1">
        <v>-1733148.18</v>
      </c>
      <c r="K6417" s="2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2">
        <f>-+Table1[[#This Row],[Current Record Count]]+Table1[[#This Row],[Adj Record Count]]</f>
        <v>-7132</v>
      </c>
      <c r="R6417" s="1">
        <f>+-Table1[[#This Row],[Current Total ADJUSTMENT_AMOUNT]]+Table1[[#This Row],[Adj Total ADJUSTMENT_AMOUNT]]</f>
        <v>-1189751.3799999999</v>
      </c>
      <c r="S6417" s="1">
        <f>-Table1[[#This Row],[Current Total CHARGE_AMOUNT]]+Table1[[#This Row],[Adj Total CHARGE_AMOUNT]]</f>
        <v>-1632481.87</v>
      </c>
      <c r="T6417" s="1">
        <f>+Table1[[#This Row],[Adj Total TOTAL_COST]]-Table1[[#This Row],[Current Total TOTAL_COST]]</f>
        <v>-3153609.0827000001</v>
      </c>
      <c r="U6417" s="1">
        <f>+Table1[[#This Row],[Adj Total CONTRIBUTION_MARGIN]]-Table1[[#This Row],[Current Total CONTRIBUTION_MARGIN]]</f>
        <v>892831.17</v>
      </c>
      <c r="V6417" s="1">
        <f>+Table1[[#This Row],[Adj Total OPERATING_MARGIN]]-Table1[[#This Row],[Current Total OPERATING_MARGIN]]</f>
        <v>1733148.18</v>
      </c>
    </row>
    <row r="6418" spans="1:22" x14ac:dyDescent="0.3">
      <c r="A6418" t="s">
        <v>19</v>
      </c>
      <c r="B6418" t="s">
        <v>51</v>
      </c>
      <c r="C6418" t="s">
        <v>26</v>
      </c>
      <c r="D6418" t="s">
        <v>26</v>
      </c>
      <c r="E6418" s="2">
        <v>2</v>
      </c>
      <c r="F6418" s="1">
        <v>1476.2</v>
      </c>
      <c r="G6418" s="1">
        <v>6614142.3799999999</v>
      </c>
      <c r="H6418" s="1">
        <v>1746035.2034</v>
      </c>
      <c r="I6418" s="1">
        <v>-1290433.79</v>
      </c>
      <c r="J6418" s="1">
        <v>-1746035.2</v>
      </c>
      <c r="K6418" s="2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2">
        <f>-+Table1[[#This Row],[Current Record Count]]+Table1[[#This Row],[Adj Record Count]]</f>
        <v>-2</v>
      </c>
      <c r="R6418" s="1">
        <f>+-Table1[[#This Row],[Current Total ADJUSTMENT_AMOUNT]]+Table1[[#This Row],[Adj Total ADJUSTMENT_AMOUNT]]</f>
        <v>-1476.2</v>
      </c>
      <c r="S6418" s="1">
        <f>-Table1[[#This Row],[Current Total CHARGE_AMOUNT]]+Table1[[#This Row],[Adj Total CHARGE_AMOUNT]]</f>
        <v>-6614142.3799999999</v>
      </c>
      <c r="T6418" s="1">
        <f>+Table1[[#This Row],[Adj Total TOTAL_COST]]-Table1[[#This Row],[Current Total TOTAL_COST]]</f>
        <v>-1746035.2034</v>
      </c>
      <c r="U6418" s="1">
        <f>+Table1[[#This Row],[Adj Total CONTRIBUTION_MARGIN]]-Table1[[#This Row],[Current Total CONTRIBUTION_MARGIN]]</f>
        <v>1290433.79</v>
      </c>
      <c r="V6418" s="1">
        <f>+Table1[[#This Row],[Adj Total OPERATING_MARGIN]]-Table1[[#This Row],[Current Total OPERATING_MARGIN]]</f>
        <v>1746035.2</v>
      </c>
    </row>
    <row r="6419" spans="1:22" x14ac:dyDescent="0.3">
      <c r="A6419" t="s">
        <v>22</v>
      </c>
      <c r="B6419">
        <v>2025</v>
      </c>
      <c r="C6419" t="s">
        <v>29</v>
      </c>
      <c r="D6419" t="s">
        <v>87</v>
      </c>
      <c r="E6419" s="2">
        <v>6495</v>
      </c>
      <c r="F6419" s="1">
        <v>17142174.43</v>
      </c>
      <c r="G6419" s="1">
        <v>22279853.43</v>
      </c>
      <c r="H6419" s="1">
        <v>18005039.603700001</v>
      </c>
      <c r="I6419" s="1">
        <v>-6772166.6299999999</v>
      </c>
      <c r="J6419" s="1">
        <v>-13486296.35</v>
      </c>
      <c r="K6419" s="2">
        <v>6040</v>
      </c>
      <c r="L6419" s="1">
        <v>12277833</v>
      </c>
      <c r="M6419" s="1">
        <v>16049247.33</v>
      </c>
      <c r="N6419" s="1">
        <v>15004630.5583</v>
      </c>
      <c r="O6419" s="1">
        <v>-6511981.2999999998</v>
      </c>
      <c r="P6419" s="1">
        <v>-11711864.02</v>
      </c>
      <c r="Q6419" s="2">
        <f>-+Table1[[#This Row],[Current Record Count]]+Table1[[#This Row],[Adj Record Count]]</f>
        <v>-455</v>
      </c>
      <c r="R6419" s="1">
        <f>+-Table1[[#This Row],[Current Total ADJUSTMENT_AMOUNT]]+Table1[[#This Row],[Adj Total ADJUSTMENT_AMOUNT]]</f>
        <v>-4864341.43</v>
      </c>
      <c r="S6419" s="1">
        <f>-Table1[[#This Row],[Current Total CHARGE_AMOUNT]]+Table1[[#This Row],[Adj Total CHARGE_AMOUNT]]</f>
        <v>-6230606.0999999996</v>
      </c>
      <c r="T6419" s="1">
        <f>+Table1[[#This Row],[Adj Total TOTAL_COST]]-Table1[[#This Row],[Current Total TOTAL_COST]]</f>
        <v>-3000409.0454000011</v>
      </c>
      <c r="U6419" s="1">
        <f>+Table1[[#This Row],[Adj Total CONTRIBUTION_MARGIN]]-Table1[[#This Row],[Current Total CONTRIBUTION_MARGIN]]</f>
        <v>260185.33000000007</v>
      </c>
      <c r="V6419" s="1">
        <f>+Table1[[#This Row],[Adj Total OPERATING_MARGIN]]-Table1[[#This Row],[Current Total OPERATING_MARGIN]]</f>
        <v>1774432.33</v>
      </c>
    </row>
    <row r="6420" spans="1:22" x14ac:dyDescent="0.3">
      <c r="A6420" t="s">
        <v>54</v>
      </c>
      <c r="B6420">
        <v>2020</v>
      </c>
      <c r="C6420" t="s">
        <v>46</v>
      </c>
      <c r="D6420" t="s">
        <v>46</v>
      </c>
      <c r="E6420" s="2">
        <v>5</v>
      </c>
      <c r="F6420" s="1">
        <v>28864.29</v>
      </c>
      <c r="G6420" s="1">
        <v>37650.120000000003</v>
      </c>
      <c r="H6420" s="1">
        <v>14164.3091</v>
      </c>
      <c r="I6420" s="1">
        <v>-870.29</v>
      </c>
      <c r="J6420" s="1">
        <v>-5378.49</v>
      </c>
      <c r="K6420" s="2">
        <v>249</v>
      </c>
      <c r="L6420" s="1">
        <v>4340387.59</v>
      </c>
      <c r="M6420" s="1">
        <v>7626317.6699999999</v>
      </c>
      <c r="N6420" s="1">
        <v>1481986.4823</v>
      </c>
      <c r="O6420" s="1">
        <v>2032034.39</v>
      </c>
      <c r="P6420" s="1">
        <v>1788637.24</v>
      </c>
      <c r="Q6420" s="2">
        <f>-+Table1[[#This Row],[Current Record Count]]+Table1[[#This Row],[Adj Record Count]]</f>
        <v>244</v>
      </c>
      <c r="R6420" s="1">
        <f>+-Table1[[#This Row],[Current Total ADJUSTMENT_AMOUNT]]+Table1[[#This Row],[Adj Total ADJUSTMENT_AMOUNT]]</f>
        <v>4311523.3</v>
      </c>
      <c r="S6420" s="1">
        <f>-Table1[[#This Row],[Current Total CHARGE_AMOUNT]]+Table1[[#This Row],[Adj Total CHARGE_AMOUNT]]</f>
        <v>7588667.5499999998</v>
      </c>
      <c r="T6420" s="1">
        <f>+Table1[[#This Row],[Adj Total TOTAL_COST]]-Table1[[#This Row],[Current Total TOTAL_COST]]</f>
        <v>1467822.1732000001</v>
      </c>
      <c r="U6420" s="1">
        <f>+Table1[[#This Row],[Adj Total CONTRIBUTION_MARGIN]]-Table1[[#This Row],[Current Total CONTRIBUTION_MARGIN]]</f>
        <v>2032904.68</v>
      </c>
      <c r="V6420" s="1">
        <f>+Table1[[#This Row],[Adj Total OPERATING_MARGIN]]-Table1[[#This Row],[Current Total OPERATING_MARGIN]]</f>
        <v>1794015.73</v>
      </c>
    </row>
    <row r="6421" spans="1:22" x14ac:dyDescent="0.3">
      <c r="A6421" t="s">
        <v>75</v>
      </c>
      <c r="B6421">
        <v>2021</v>
      </c>
      <c r="C6421" t="s">
        <v>51</v>
      </c>
      <c r="D6421" t="s">
        <v>51</v>
      </c>
      <c r="E6421" s="2">
        <v>6702</v>
      </c>
      <c r="F6421" s="1">
        <v>745129.04</v>
      </c>
      <c r="G6421" s="1">
        <v>1167447.6299999999</v>
      </c>
      <c r="H6421" s="1">
        <v>3055665.3550999998</v>
      </c>
      <c r="I6421" s="1">
        <v>-1139151.3799999999</v>
      </c>
      <c r="J6421" s="1">
        <v>-1818748.36</v>
      </c>
      <c r="K6421" s="2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2">
        <f>-+Table1[[#This Row],[Current Record Count]]+Table1[[#This Row],[Adj Record Count]]</f>
        <v>-6702</v>
      </c>
      <c r="R6421" s="1">
        <f>+-Table1[[#This Row],[Current Total ADJUSTMENT_AMOUNT]]+Table1[[#This Row],[Adj Total ADJUSTMENT_AMOUNT]]</f>
        <v>-745129.04</v>
      </c>
      <c r="S6421" s="1">
        <f>-Table1[[#This Row],[Current Total CHARGE_AMOUNT]]+Table1[[#This Row],[Adj Total CHARGE_AMOUNT]]</f>
        <v>-1167447.6299999999</v>
      </c>
      <c r="T6421" s="1">
        <f>+Table1[[#This Row],[Adj Total TOTAL_COST]]-Table1[[#This Row],[Current Total TOTAL_COST]]</f>
        <v>-3055665.3550999998</v>
      </c>
      <c r="U6421" s="1">
        <f>+Table1[[#This Row],[Adj Total CONTRIBUTION_MARGIN]]-Table1[[#This Row],[Current Total CONTRIBUTION_MARGIN]]</f>
        <v>1139151.3799999999</v>
      </c>
      <c r="V6421" s="1">
        <f>+Table1[[#This Row],[Adj Total OPERATING_MARGIN]]-Table1[[#This Row],[Current Total OPERATING_MARGIN]]</f>
        <v>1818748.36</v>
      </c>
    </row>
    <row r="6422" spans="1:22" x14ac:dyDescent="0.3">
      <c r="A6422" t="s">
        <v>22</v>
      </c>
      <c r="B6422">
        <v>2022</v>
      </c>
      <c r="C6422" t="s">
        <v>29</v>
      </c>
      <c r="D6422" t="s">
        <v>87</v>
      </c>
      <c r="E6422" s="2">
        <v>10933</v>
      </c>
      <c r="F6422" s="1">
        <v>21457129.829999998</v>
      </c>
      <c r="G6422" s="1">
        <v>27983721.100000001</v>
      </c>
      <c r="H6422" s="1">
        <v>13589285.691500001</v>
      </c>
      <c r="I6422" s="1">
        <v>-813605.16</v>
      </c>
      <c r="J6422" s="1">
        <v>-6275002.9699999997</v>
      </c>
      <c r="K6422" s="2">
        <v>10302</v>
      </c>
      <c r="L6422" s="1">
        <v>15496666.43</v>
      </c>
      <c r="M6422" s="1">
        <v>20306632.27</v>
      </c>
      <c r="N6422" s="1">
        <v>9943884.8027999997</v>
      </c>
      <c r="O6422" s="1">
        <v>-605501.46</v>
      </c>
      <c r="P6422" s="1">
        <v>-4429817.09</v>
      </c>
      <c r="Q6422" s="2">
        <f>-+Table1[[#This Row],[Current Record Count]]+Table1[[#This Row],[Adj Record Count]]</f>
        <v>-631</v>
      </c>
      <c r="R6422" s="1">
        <f>+-Table1[[#This Row],[Current Total ADJUSTMENT_AMOUNT]]+Table1[[#This Row],[Adj Total ADJUSTMENT_AMOUNT]]</f>
        <v>-5960463.3999999985</v>
      </c>
      <c r="S6422" s="1">
        <f>-Table1[[#This Row],[Current Total CHARGE_AMOUNT]]+Table1[[#This Row],[Adj Total CHARGE_AMOUNT]]</f>
        <v>-7677088.8300000019</v>
      </c>
      <c r="T6422" s="1">
        <f>+Table1[[#This Row],[Adj Total TOTAL_COST]]-Table1[[#This Row],[Current Total TOTAL_COST]]</f>
        <v>-3645400.8887000009</v>
      </c>
      <c r="U6422" s="1">
        <f>+Table1[[#This Row],[Adj Total CONTRIBUTION_MARGIN]]-Table1[[#This Row],[Current Total CONTRIBUTION_MARGIN]]</f>
        <v>208103.70000000007</v>
      </c>
      <c r="V6422" s="1">
        <f>+Table1[[#This Row],[Adj Total OPERATING_MARGIN]]-Table1[[#This Row],[Current Total OPERATING_MARGIN]]</f>
        <v>1845185.88</v>
      </c>
    </row>
    <row r="6423" spans="1:22" x14ac:dyDescent="0.3">
      <c r="A6423" t="s">
        <v>27</v>
      </c>
      <c r="B6423">
        <v>2021</v>
      </c>
      <c r="C6423" t="s">
        <v>60</v>
      </c>
      <c r="D6423" t="s">
        <v>60</v>
      </c>
      <c r="E6423" s="2">
        <v>31320</v>
      </c>
      <c r="F6423" s="1">
        <v>128186114.18000001</v>
      </c>
      <c r="G6423" s="1">
        <v>163162394.13</v>
      </c>
      <c r="H6423" s="1">
        <v>22014680.226199999</v>
      </c>
      <c r="I6423" s="1">
        <v>22057897.559999999</v>
      </c>
      <c r="J6423" s="1">
        <v>15303085.25</v>
      </c>
      <c r="K6423" s="2">
        <v>35137</v>
      </c>
      <c r="L6423" s="1">
        <v>146530249.96000001</v>
      </c>
      <c r="M6423" s="1">
        <v>186330421.46000001</v>
      </c>
      <c r="N6423" s="1">
        <v>25474873.433400001</v>
      </c>
      <c r="O6423" s="1">
        <v>24793244.629999999</v>
      </c>
      <c r="P6423" s="1">
        <v>17153187.370000001</v>
      </c>
      <c r="Q6423" s="2">
        <f>-+Table1[[#This Row],[Current Record Count]]+Table1[[#This Row],[Adj Record Count]]</f>
        <v>3817</v>
      </c>
      <c r="R6423" s="1">
        <f>+-Table1[[#This Row],[Current Total ADJUSTMENT_AMOUNT]]+Table1[[#This Row],[Adj Total ADJUSTMENT_AMOUNT]]</f>
        <v>18344135.780000001</v>
      </c>
      <c r="S6423" s="1">
        <f>-Table1[[#This Row],[Current Total CHARGE_AMOUNT]]+Table1[[#This Row],[Adj Total CHARGE_AMOUNT]]</f>
        <v>23168027.330000013</v>
      </c>
      <c r="T6423" s="1">
        <f>+Table1[[#This Row],[Adj Total TOTAL_COST]]-Table1[[#This Row],[Current Total TOTAL_COST]]</f>
        <v>3460193.2072000019</v>
      </c>
      <c r="U6423" s="1">
        <f>+Table1[[#This Row],[Adj Total CONTRIBUTION_MARGIN]]-Table1[[#This Row],[Current Total CONTRIBUTION_MARGIN]]</f>
        <v>2735347.0700000003</v>
      </c>
      <c r="V6423" s="1">
        <f>+Table1[[#This Row],[Adj Total OPERATING_MARGIN]]-Table1[[#This Row],[Current Total OPERATING_MARGIN]]</f>
        <v>1850102.120000001</v>
      </c>
    </row>
    <row r="6424" spans="1:22" x14ac:dyDescent="0.3">
      <c r="A6424" t="s">
        <v>25</v>
      </c>
      <c r="B6424">
        <v>2025</v>
      </c>
      <c r="C6424" t="s">
        <v>29</v>
      </c>
      <c r="D6424" t="s">
        <v>104</v>
      </c>
      <c r="E6424" s="2">
        <v>2478</v>
      </c>
      <c r="F6424" s="1">
        <v>12121889.48</v>
      </c>
      <c r="G6424" s="1">
        <v>15344760.42</v>
      </c>
      <c r="H6424" s="1">
        <v>1301098.3646</v>
      </c>
      <c r="I6424" s="1">
        <v>1863416.41</v>
      </c>
      <c r="J6424" s="1">
        <v>1451073.05</v>
      </c>
      <c r="K6424" s="2">
        <v>5133</v>
      </c>
      <c r="L6424" s="1">
        <v>32785214.82</v>
      </c>
      <c r="M6424" s="1">
        <v>43578150.869999997</v>
      </c>
      <c r="N6424" s="1">
        <v>5797283.7154999999</v>
      </c>
      <c r="O6424" s="1">
        <v>4993466.1100000003</v>
      </c>
      <c r="P6424" s="1">
        <v>3312255.16</v>
      </c>
      <c r="Q6424" s="2">
        <f>-+Table1[[#This Row],[Current Record Count]]+Table1[[#This Row],[Adj Record Count]]</f>
        <v>2655</v>
      </c>
      <c r="R6424" s="1">
        <f>+-Table1[[#This Row],[Current Total ADJUSTMENT_AMOUNT]]+Table1[[#This Row],[Adj Total ADJUSTMENT_AMOUNT]]</f>
        <v>20663325.34</v>
      </c>
      <c r="S6424" s="1">
        <f>-Table1[[#This Row],[Current Total CHARGE_AMOUNT]]+Table1[[#This Row],[Adj Total CHARGE_AMOUNT]]</f>
        <v>28233390.449999996</v>
      </c>
      <c r="T6424" s="1">
        <f>+Table1[[#This Row],[Adj Total TOTAL_COST]]-Table1[[#This Row],[Current Total TOTAL_COST]]</f>
        <v>4496185.3509</v>
      </c>
      <c r="U6424" s="1">
        <f>+Table1[[#This Row],[Adj Total CONTRIBUTION_MARGIN]]-Table1[[#This Row],[Current Total CONTRIBUTION_MARGIN]]</f>
        <v>3130049.7</v>
      </c>
      <c r="V6424" s="1">
        <f>+Table1[[#This Row],[Adj Total OPERATING_MARGIN]]-Table1[[#This Row],[Current Total OPERATING_MARGIN]]</f>
        <v>1861182.11</v>
      </c>
    </row>
    <row r="6425" spans="1:22" x14ac:dyDescent="0.3">
      <c r="A6425" t="s">
        <v>33</v>
      </c>
      <c r="B6425">
        <v>2023</v>
      </c>
      <c r="C6425" t="s">
        <v>51</v>
      </c>
      <c r="D6425" t="s">
        <v>51</v>
      </c>
      <c r="E6425" s="2">
        <v>2160</v>
      </c>
      <c r="F6425" s="1">
        <v>4069057.26</v>
      </c>
      <c r="G6425" s="1">
        <v>7473332.1799999997</v>
      </c>
      <c r="H6425" s="1">
        <v>9226400.3761</v>
      </c>
      <c r="I6425" s="1">
        <v>-666237.14</v>
      </c>
      <c r="J6425" s="1">
        <v>-1959885.7</v>
      </c>
      <c r="K6425" s="2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2">
        <f>-+Table1[[#This Row],[Current Record Count]]+Table1[[#This Row],[Adj Record Count]]</f>
        <v>-2160</v>
      </c>
      <c r="R6425" s="1">
        <f>+-Table1[[#This Row],[Current Total ADJUSTMENT_AMOUNT]]+Table1[[#This Row],[Adj Total ADJUSTMENT_AMOUNT]]</f>
        <v>-4069057.26</v>
      </c>
      <c r="S6425" s="1">
        <f>-Table1[[#This Row],[Current Total CHARGE_AMOUNT]]+Table1[[#This Row],[Adj Total CHARGE_AMOUNT]]</f>
        <v>-7473332.1799999997</v>
      </c>
      <c r="T6425" s="1">
        <f>+Table1[[#This Row],[Adj Total TOTAL_COST]]-Table1[[#This Row],[Current Total TOTAL_COST]]</f>
        <v>-9226400.3761</v>
      </c>
      <c r="U6425" s="1">
        <f>+Table1[[#This Row],[Adj Total CONTRIBUTION_MARGIN]]-Table1[[#This Row],[Current Total CONTRIBUTION_MARGIN]]</f>
        <v>666237.14</v>
      </c>
      <c r="V6425" s="1">
        <f>+Table1[[#This Row],[Adj Total OPERATING_MARGIN]]-Table1[[#This Row],[Current Total OPERATING_MARGIN]]</f>
        <v>1959885.7</v>
      </c>
    </row>
    <row r="6426" spans="1:22" x14ac:dyDescent="0.3">
      <c r="A6426" t="s">
        <v>44</v>
      </c>
      <c r="B6426">
        <v>2023</v>
      </c>
      <c r="C6426" t="s">
        <v>51</v>
      </c>
      <c r="D6426" t="s">
        <v>51</v>
      </c>
      <c r="E6426" s="2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2">
        <v>92115</v>
      </c>
      <c r="L6426" s="1">
        <v>52934607.340000004</v>
      </c>
      <c r="M6426" s="1">
        <v>70743303.129999995</v>
      </c>
      <c r="N6426" s="1">
        <v>24140343.4122</v>
      </c>
      <c r="O6426" s="1">
        <v>8271290</v>
      </c>
      <c r="P6426" s="1">
        <v>2065756.39</v>
      </c>
      <c r="Q6426" s="2">
        <f>-+Table1[[#This Row],[Current Record Count]]+Table1[[#This Row],[Adj Record Count]]</f>
        <v>92115</v>
      </c>
      <c r="R6426" s="1">
        <f>+-Table1[[#This Row],[Current Total ADJUSTMENT_AMOUNT]]+Table1[[#This Row],[Adj Total ADJUSTMENT_AMOUNT]]</f>
        <v>52934607.340000004</v>
      </c>
      <c r="S6426" s="1">
        <f>-Table1[[#This Row],[Current Total CHARGE_AMOUNT]]+Table1[[#This Row],[Adj Total CHARGE_AMOUNT]]</f>
        <v>70743303.129999995</v>
      </c>
      <c r="T6426" s="1">
        <f>+Table1[[#This Row],[Adj Total TOTAL_COST]]-Table1[[#This Row],[Current Total TOTAL_COST]]</f>
        <v>24140343.4122</v>
      </c>
      <c r="U6426" s="1">
        <f>+Table1[[#This Row],[Adj Total CONTRIBUTION_MARGIN]]-Table1[[#This Row],[Current Total CONTRIBUTION_MARGIN]]</f>
        <v>8271290</v>
      </c>
      <c r="V6426" s="1">
        <f>+Table1[[#This Row],[Adj Total OPERATING_MARGIN]]-Table1[[#This Row],[Current Total OPERATING_MARGIN]]</f>
        <v>2065756.39</v>
      </c>
    </row>
    <row r="6427" spans="1:22" x14ac:dyDescent="0.3">
      <c r="A6427" t="s">
        <v>75</v>
      </c>
      <c r="B6427">
        <v>2022</v>
      </c>
      <c r="C6427" t="s">
        <v>51</v>
      </c>
      <c r="D6427" t="s">
        <v>51</v>
      </c>
      <c r="E6427" s="2">
        <v>6578</v>
      </c>
      <c r="F6427" s="1">
        <v>813658.17</v>
      </c>
      <c r="G6427" s="1">
        <v>1203771.33</v>
      </c>
      <c r="H6427" s="1">
        <v>3473451.5468000001</v>
      </c>
      <c r="I6427" s="1">
        <v>-1585626.11</v>
      </c>
      <c r="J6427" s="1">
        <v>-2237622.83</v>
      </c>
      <c r="K6427" s="2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2">
        <f>-+Table1[[#This Row],[Current Record Count]]+Table1[[#This Row],[Adj Record Count]]</f>
        <v>-6578</v>
      </c>
      <c r="R6427" s="1">
        <f>+-Table1[[#This Row],[Current Total ADJUSTMENT_AMOUNT]]+Table1[[#This Row],[Adj Total ADJUSTMENT_AMOUNT]]</f>
        <v>-813658.17</v>
      </c>
      <c r="S6427" s="1">
        <f>-Table1[[#This Row],[Current Total CHARGE_AMOUNT]]+Table1[[#This Row],[Adj Total CHARGE_AMOUNT]]</f>
        <v>-1203771.33</v>
      </c>
      <c r="T6427" s="1">
        <f>+Table1[[#This Row],[Adj Total TOTAL_COST]]-Table1[[#This Row],[Current Total TOTAL_COST]]</f>
        <v>-3473451.5468000001</v>
      </c>
      <c r="U6427" s="1">
        <f>+Table1[[#This Row],[Adj Total CONTRIBUTION_MARGIN]]-Table1[[#This Row],[Current Total CONTRIBUTION_MARGIN]]</f>
        <v>1585626.11</v>
      </c>
      <c r="V6427" s="1">
        <f>+Table1[[#This Row],[Adj Total OPERATING_MARGIN]]-Table1[[#This Row],[Current Total OPERATING_MARGIN]]</f>
        <v>2237622.83</v>
      </c>
    </row>
    <row r="6428" spans="1:22" x14ac:dyDescent="0.3">
      <c r="A6428" t="s">
        <v>82</v>
      </c>
      <c r="B6428">
        <v>2025</v>
      </c>
      <c r="C6428" t="s">
        <v>29</v>
      </c>
      <c r="D6428" t="s">
        <v>62</v>
      </c>
      <c r="E6428" s="2">
        <v>2</v>
      </c>
      <c r="F6428" s="1">
        <v>55145.31</v>
      </c>
      <c r="G6428" s="1">
        <v>73943.350000000006</v>
      </c>
      <c r="H6428" s="1">
        <v>10888.0879</v>
      </c>
      <c r="I6428" s="1">
        <v>8889.2800000000007</v>
      </c>
      <c r="J6428" s="1">
        <v>7548.47</v>
      </c>
      <c r="K6428" s="2">
        <v>920</v>
      </c>
      <c r="L6428" s="1">
        <v>24217294.920000002</v>
      </c>
      <c r="M6428" s="1">
        <v>32719673.57</v>
      </c>
      <c r="N6428" s="1">
        <v>5305375.5153999999</v>
      </c>
      <c r="O6428" s="1">
        <v>3331674.2</v>
      </c>
      <c r="P6428" s="1">
        <v>2335807.61</v>
      </c>
      <c r="Q6428" s="2">
        <f>-+Table1[[#This Row],[Current Record Count]]+Table1[[#This Row],[Adj Record Count]]</f>
        <v>918</v>
      </c>
      <c r="R6428" s="1">
        <f>+-Table1[[#This Row],[Current Total ADJUSTMENT_AMOUNT]]+Table1[[#This Row],[Adj Total ADJUSTMENT_AMOUNT]]</f>
        <v>24162149.610000003</v>
      </c>
      <c r="S6428" s="1">
        <f>-Table1[[#This Row],[Current Total CHARGE_AMOUNT]]+Table1[[#This Row],[Adj Total CHARGE_AMOUNT]]</f>
        <v>32645730.219999999</v>
      </c>
      <c r="T6428" s="1">
        <f>+Table1[[#This Row],[Adj Total TOTAL_COST]]-Table1[[#This Row],[Current Total TOTAL_COST]]</f>
        <v>5294487.4275000002</v>
      </c>
      <c r="U6428" s="1">
        <f>+Table1[[#This Row],[Adj Total CONTRIBUTION_MARGIN]]-Table1[[#This Row],[Current Total CONTRIBUTION_MARGIN]]</f>
        <v>3322784.9200000004</v>
      </c>
      <c r="V6428" s="1">
        <f>+Table1[[#This Row],[Adj Total OPERATING_MARGIN]]-Table1[[#This Row],[Current Total OPERATING_MARGIN]]</f>
        <v>2328259.1399999997</v>
      </c>
    </row>
    <row r="6429" spans="1:22" x14ac:dyDescent="0.3">
      <c r="A6429" t="s">
        <v>39</v>
      </c>
      <c r="B6429">
        <v>2025</v>
      </c>
      <c r="C6429" t="s">
        <v>58</v>
      </c>
      <c r="D6429" t="s">
        <v>58</v>
      </c>
      <c r="E6429" s="2">
        <v>4745</v>
      </c>
      <c r="F6429" s="1">
        <v>5218702.6399999997</v>
      </c>
      <c r="G6429" s="1">
        <v>7203407.0199999996</v>
      </c>
      <c r="H6429" s="1">
        <v>1756341.0682999999</v>
      </c>
      <c r="I6429" s="1">
        <v>549826.31000000006</v>
      </c>
      <c r="J6429" s="1">
        <v>-51679.82</v>
      </c>
      <c r="K6429" s="2">
        <v>50289</v>
      </c>
      <c r="L6429" s="1">
        <v>254543497.02000001</v>
      </c>
      <c r="M6429" s="1">
        <v>335289499.29000002</v>
      </c>
      <c r="N6429" s="1">
        <v>62747911.362599999</v>
      </c>
      <c r="O6429" s="1">
        <v>23405024.390000001</v>
      </c>
      <c r="P6429" s="1">
        <v>2303677.64</v>
      </c>
      <c r="Q6429" s="2">
        <f>-+Table1[[#This Row],[Current Record Count]]+Table1[[#This Row],[Adj Record Count]]</f>
        <v>45544</v>
      </c>
      <c r="R6429" s="1">
        <f>+-Table1[[#This Row],[Current Total ADJUSTMENT_AMOUNT]]+Table1[[#This Row],[Adj Total ADJUSTMENT_AMOUNT]]</f>
        <v>249324794.38000003</v>
      </c>
      <c r="S6429" s="1">
        <f>-Table1[[#This Row],[Current Total CHARGE_AMOUNT]]+Table1[[#This Row],[Adj Total CHARGE_AMOUNT]]</f>
        <v>328086092.27000004</v>
      </c>
      <c r="T6429" s="1">
        <f>+Table1[[#This Row],[Adj Total TOTAL_COST]]-Table1[[#This Row],[Current Total TOTAL_COST]]</f>
        <v>60991570.294299997</v>
      </c>
      <c r="U6429" s="1">
        <f>+Table1[[#This Row],[Adj Total CONTRIBUTION_MARGIN]]-Table1[[#This Row],[Current Total CONTRIBUTION_MARGIN]]</f>
        <v>22855198.080000002</v>
      </c>
      <c r="V6429" s="1">
        <f>+Table1[[#This Row],[Adj Total OPERATING_MARGIN]]-Table1[[#This Row],[Current Total OPERATING_MARGIN]]</f>
        <v>2355357.46</v>
      </c>
    </row>
    <row r="6430" spans="1:22" x14ac:dyDescent="0.3">
      <c r="A6430" t="s">
        <v>27</v>
      </c>
      <c r="B6430">
        <v>2025</v>
      </c>
      <c r="C6430" t="s">
        <v>60</v>
      </c>
      <c r="D6430" t="s">
        <v>60</v>
      </c>
      <c r="E6430" s="2">
        <v>22487</v>
      </c>
      <c r="F6430" s="1">
        <v>119594025.05</v>
      </c>
      <c r="G6430" s="1">
        <v>152416070.86000001</v>
      </c>
      <c r="H6430" s="1">
        <v>11338166.279100001</v>
      </c>
      <c r="I6430" s="1">
        <v>15717249.449999999</v>
      </c>
      <c r="J6430" s="1">
        <v>11284732.4</v>
      </c>
      <c r="K6430" s="2">
        <v>25640</v>
      </c>
      <c r="L6430" s="1">
        <v>141918314.27000001</v>
      </c>
      <c r="M6430" s="1">
        <v>181053751.74000001</v>
      </c>
      <c r="N6430" s="1">
        <v>13953429.4943</v>
      </c>
      <c r="O6430" s="1">
        <v>19028865.300000001</v>
      </c>
      <c r="P6430" s="1">
        <v>13684156.640000001</v>
      </c>
      <c r="Q6430" s="2">
        <f>-+Table1[[#This Row],[Current Record Count]]+Table1[[#This Row],[Adj Record Count]]</f>
        <v>3153</v>
      </c>
      <c r="R6430" s="1">
        <f>+-Table1[[#This Row],[Current Total ADJUSTMENT_AMOUNT]]+Table1[[#This Row],[Adj Total ADJUSTMENT_AMOUNT]]</f>
        <v>22324289.220000014</v>
      </c>
      <c r="S6430" s="1">
        <f>-Table1[[#This Row],[Current Total CHARGE_AMOUNT]]+Table1[[#This Row],[Adj Total CHARGE_AMOUNT]]</f>
        <v>28637680.879999995</v>
      </c>
      <c r="T6430" s="1">
        <f>+Table1[[#This Row],[Adj Total TOTAL_COST]]-Table1[[#This Row],[Current Total TOTAL_COST]]</f>
        <v>2615263.2151999995</v>
      </c>
      <c r="U6430" s="1">
        <f>+Table1[[#This Row],[Adj Total CONTRIBUTION_MARGIN]]-Table1[[#This Row],[Current Total CONTRIBUTION_MARGIN]]</f>
        <v>3311615.8500000015</v>
      </c>
      <c r="V6430" s="1">
        <f>+Table1[[#This Row],[Adj Total OPERATING_MARGIN]]-Table1[[#This Row],[Current Total OPERATING_MARGIN]]</f>
        <v>2399424.2400000002</v>
      </c>
    </row>
    <row r="6431" spans="1:22" x14ac:dyDescent="0.3">
      <c r="A6431" t="s">
        <v>22</v>
      </c>
      <c r="B6431">
        <v>2023</v>
      </c>
      <c r="C6431" t="s">
        <v>29</v>
      </c>
      <c r="D6431" t="s">
        <v>87</v>
      </c>
      <c r="E6431" s="2">
        <v>11833</v>
      </c>
      <c r="F6431" s="1">
        <v>26509695.609999999</v>
      </c>
      <c r="G6431" s="1">
        <v>33812728.75</v>
      </c>
      <c r="H6431" s="1">
        <v>18059023.503400002</v>
      </c>
      <c r="I6431" s="1">
        <v>-819855.15</v>
      </c>
      <c r="J6431" s="1">
        <v>-9610059.4399999995</v>
      </c>
      <c r="K6431" s="2">
        <v>11106</v>
      </c>
      <c r="L6431" s="1">
        <v>19147758.77</v>
      </c>
      <c r="M6431" s="1">
        <v>24406781.48</v>
      </c>
      <c r="N6431" s="1">
        <v>13512291.5956</v>
      </c>
      <c r="O6431" s="1">
        <v>-842617.62</v>
      </c>
      <c r="P6431" s="1">
        <v>-7187324.8399999999</v>
      </c>
      <c r="Q6431" s="2">
        <f>-+Table1[[#This Row],[Current Record Count]]+Table1[[#This Row],[Adj Record Count]]</f>
        <v>-727</v>
      </c>
      <c r="R6431" s="1">
        <f>+-Table1[[#This Row],[Current Total ADJUSTMENT_AMOUNT]]+Table1[[#This Row],[Adj Total ADJUSTMENT_AMOUNT]]</f>
        <v>-7361936.8399999999</v>
      </c>
      <c r="S6431" s="1">
        <f>-Table1[[#This Row],[Current Total CHARGE_AMOUNT]]+Table1[[#This Row],[Adj Total CHARGE_AMOUNT]]</f>
        <v>-9405947.2699999996</v>
      </c>
      <c r="T6431" s="1">
        <f>+Table1[[#This Row],[Adj Total TOTAL_COST]]-Table1[[#This Row],[Current Total TOTAL_COST]]</f>
        <v>-4546731.907800002</v>
      </c>
      <c r="U6431" s="1">
        <f>+Table1[[#This Row],[Adj Total CONTRIBUTION_MARGIN]]-Table1[[#This Row],[Current Total CONTRIBUTION_MARGIN]]</f>
        <v>-22762.469999999972</v>
      </c>
      <c r="V6431" s="1">
        <f>+Table1[[#This Row],[Adj Total OPERATING_MARGIN]]-Table1[[#This Row],[Current Total OPERATING_MARGIN]]</f>
        <v>2422734.5999999996</v>
      </c>
    </row>
    <row r="6432" spans="1:22" x14ac:dyDescent="0.3">
      <c r="A6432" t="s">
        <v>25</v>
      </c>
      <c r="B6432">
        <v>2020</v>
      </c>
      <c r="C6432" t="s">
        <v>28</v>
      </c>
      <c r="D6432" t="s">
        <v>28</v>
      </c>
      <c r="E6432" s="2">
        <v>848</v>
      </c>
      <c r="F6432" s="1">
        <v>3192471.04</v>
      </c>
      <c r="G6432" s="1">
        <v>4525558.88</v>
      </c>
      <c r="H6432" s="1">
        <v>522298.74890000001</v>
      </c>
      <c r="I6432" s="1">
        <v>922226.8</v>
      </c>
      <c r="J6432" s="1">
        <v>793921.08</v>
      </c>
      <c r="K6432" s="2">
        <v>3642</v>
      </c>
      <c r="L6432" s="1">
        <v>17618681.190000001</v>
      </c>
      <c r="M6432" s="1">
        <v>24900423.199999999</v>
      </c>
      <c r="N6432" s="1">
        <v>3874779.0888</v>
      </c>
      <c r="O6432" s="1">
        <v>4474443.33</v>
      </c>
      <c r="P6432" s="1">
        <v>3358263.9</v>
      </c>
      <c r="Q6432" s="2">
        <f>-+Table1[[#This Row],[Current Record Count]]+Table1[[#This Row],[Adj Record Count]]</f>
        <v>2794</v>
      </c>
      <c r="R6432" s="1">
        <f>+-Table1[[#This Row],[Current Total ADJUSTMENT_AMOUNT]]+Table1[[#This Row],[Adj Total ADJUSTMENT_AMOUNT]]</f>
        <v>14426210.150000002</v>
      </c>
      <c r="S6432" s="1">
        <f>-Table1[[#This Row],[Current Total CHARGE_AMOUNT]]+Table1[[#This Row],[Adj Total CHARGE_AMOUNT]]</f>
        <v>20374864.32</v>
      </c>
      <c r="T6432" s="1">
        <f>+Table1[[#This Row],[Adj Total TOTAL_COST]]-Table1[[#This Row],[Current Total TOTAL_COST]]</f>
        <v>3352480.3399</v>
      </c>
      <c r="U6432" s="1">
        <f>+Table1[[#This Row],[Adj Total CONTRIBUTION_MARGIN]]-Table1[[#This Row],[Current Total CONTRIBUTION_MARGIN]]</f>
        <v>3552216.5300000003</v>
      </c>
      <c r="V6432" s="1">
        <f>+Table1[[#This Row],[Adj Total OPERATING_MARGIN]]-Table1[[#This Row],[Current Total OPERATING_MARGIN]]</f>
        <v>2564342.8199999998</v>
      </c>
    </row>
    <row r="6433" spans="1:22" x14ac:dyDescent="0.3">
      <c r="A6433" t="s">
        <v>25</v>
      </c>
      <c r="B6433">
        <v>2021</v>
      </c>
      <c r="C6433" t="s">
        <v>51</v>
      </c>
      <c r="D6433" t="s">
        <v>51</v>
      </c>
      <c r="E6433" s="2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2">
        <v>7542</v>
      </c>
      <c r="L6433" s="1">
        <v>19320337.59</v>
      </c>
      <c r="M6433" s="1">
        <v>24803378.710000001</v>
      </c>
      <c r="N6433" s="1">
        <v>4030363.9226000002</v>
      </c>
      <c r="O6433" s="1">
        <v>3838323.51</v>
      </c>
      <c r="P6433" s="1">
        <v>2600198.29</v>
      </c>
      <c r="Q6433" s="2">
        <f>-+Table1[[#This Row],[Current Record Count]]+Table1[[#This Row],[Adj Record Count]]</f>
        <v>7542</v>
      </c>
      <c r="R6433" s="1">
        <f>+-Table1[[#This Row],[Current Total ADJUSTMENT_AMOUNT]]+Table1[[#This Row],[Adj Total ADJUSTMENT_AMOUNT]]</f>
        <v>19320337.59</v>
      </c>
      <c r="S6433" s="1">
        <f>-Table1[[#This Row],[Current Total CHARGE_AMOUNT]]+Table1[[#This Row],[Adj Total CHARGE_AMOUNT]]</f>
        <v>24803378.710000001</v>
      </c>
      <c r="T6433" s="1">
        <f>+Table1[[#This Row],[Adj Total TOTAL_COST]]-Table1[[#This Row],[Current Total TOTAL_COST]]</f>
        <v>4030363.9226000002</v>
      </c>
      <c r="U6433" s="1">
        <f>+Table1[[#This Row],[Adj Total CONTRIBUTION_MARGIN]]-Table1[[#This Row],[Current Total CONTRIBUTION_MARGIN]]</f>
        <v>3838323.51</v>
      </c>
      <c r="V6433" s="1">
        <f>+Table1[[#This Row],[Adj Total OPERATING_MARGIN]]-Table1[[#This Row],[Current Total OPERATING_MARGIN]]</f>
        <v>2600198.29</v>
      </c>
    </row>
    <row r="6434" spans="1:22" x14ac:dyDescent="0.3">
      <c r="A6434" t="s">
        <v>19</v>
      </c>
      <c r="B6434" t="s">
        <v>51</v>
      </c>
      <c r="C6434" t="s">
        <v>20</v>
      </c>
      <c r="D6434" t="s">
        <v>103</v>
      </c>
      <c r="E6434" s="2">
        <v>4</v>
      </c>
      <c r="F6434" s="1">
        <v>3281219.58</v>
      </c>
      <c r="G6434" s="1">
        <v>12506347.539999999</v>
      </c>
      <c r="H6434" s="1">
        <v>2645418.9344000001</v>
      </c>
      <c r="I6434" s="1">
        <v>-1927950.12</v>
      </c>
      <c r="J6434" s="1">
        <v>-2645418.9700000002</v>
      </c>
      <c r="K6434" s="2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2">
        <f>-+Table1[[#This Row],[Current Record Count]]+Table1[[#This Row],[Adj Record Count]]</f>
        <v>-4</v>
      </c>
      <c r="R6434" s="1">
        <f>+-Table1[[#This Row],[Current Total ADJUSTMENT_AMOUNT]]+Table1[[#This Row],[Adj Total ADJUSTMENT_AMOUNT]]</f>
        <v>-3281219.58</v>
      </c>
      <c r="S6434" s="1">
        <f>-Table1[[#This Row],[Current Total CHARGE_AMOUNT]]+Table1[[#This Row],[Adj Total CHARGE_AMOUNT]]</f>
        <v>-12506347.539999999</v>
      </c>
      <c r="T6434" s="1">
        <f>+Table1[[#This Row],[Adj Total TOTAL_COST]]-Table1[[#This Row],[Current Total TOTAL_COST]]</f>
        <v>-2645418.9344000001</v>
      </c>
      <c r="U6434" s="1">
        <f>+Table1[[#This Row],[Adj Total CONTRIBUTION_MARGIN]]-Table1[[#This Row],[Current Total CONTRIBUTION_MARGIN]]</f>
        <v>1927950.12</v>
      </c>
      <c r="V6434" s="1">
        <f>+Table1[[#This Row],[Adj Total OPERATING_MARGIN]]-Table1[[#This Row],[Current Total OPERATING_MARGIN]]</f>
        <v>2645418.9700000002</v>
      </c>
    </row>
    <row r="6435" spans="1:22" x14ac:dyDescent="0.3">
      <c r="A6435" t="s">
        <v>27</v>
      </c>
      <c r="B6435">
        <v>2023</v>
      </c>
      <c r="C6435" t="s">
        <v>60</v>
      </c>
      <c r="D6435" t="s">
        <v>60</v>
      </c>
      <c r="E6435" s="2">
        <v>34031</v>
      </c>
      <c r="F6435" s="1">
        <v>158181534.41999999</v>
      </c>
      <c r="G6435" s="1">
        <v>195507783.94999999</v>
      </c>
      <c r="H6435" s="1">
        <v>21195950.408599999</v>
      </c>
      <c r="I6435" s="1">
        <v>27548034.75</v>
      </c>
      <c r="J6435" s="1">
        <v>19656196.260000002</v>
      </c>
      <c r="K6435" s="2">
        <v>38750</v>
      </c>
      <c r="L6435" s="1">
        <v>188357287.13999999</v>
      </c>
      <c r="M6435" s="1">
        <v>232177669.27000001</v>
      </c>
      <c r="N6435" s="1">
        <v>25671802.084399998</v>
      </c>
      <c r="O6435" s="1">
        <v>31600242.18</v>
      </c>
      <c r="P6435" s="1">
        <v>22325640.609999999</v>
      </c>
      <c r="Q6435" s="2">
        <f>-+Table1[[#This Row],[Current Record Count]]+Table1[[#This Row],[Adj Record Count]]</f>
        <v>4719</v>
      </c>
      <c r="R6435" s="1">
        <f>+-Table1[[#This Row],[Current Total ADJUSTMENT_AMOUNT]]+Table1[[#This Row],[Adj Total ADJUSTMENT_AMOUNT]]</f>
        <v>30175752.719999999</v>
      </c>
      <c r="S6435" s="1">
        <f>-Table1[[#This Row],[Current Total CHARGE_AMOUNT]]+Table1[[#This Row],[Adj Total CHARGE_AMOUNT]]</f>
        <v>36669885.320000023</v>
      </c>
      <c r="T6435" s="1">
        <f>+Table1[[#This Row],[Adj Total TOTAL_COST]]-Table1[[#This Row],[Current Total TOTAL_COST]]</f>
        <v>4475851.6757999994</v>
      </c>
      <c r="U6435" s="1">
        <f>+Table1[[#This Row],[Adj Total CONTRIBUTION_MARGIN]]-Table1[[#This Row],[Current Total CONTRIBUTION_MARGIN]]</f>
        <v>4052207.4299999997</v>
      </c>
      <c r="V6435" s="1">
        <f>+Table1[[#This Row],[Adj Total OPERATING_MARGIN]]-Table1[[#This Row],[Current Total OPERATING_MARGIN]]</f>
        <v>2669444.3499999978</v>
      </c>
    </row>
    <row r="6436" spans="1:22" x14ac:dyDescent="0.3">
      <c r="A6436" t="s">
        <v>16</v>
      </c>
      <c r="B6436">
        <v>2025</v>
      </c>
      <c r="C6436" t="s">
        <v>51</v>
      </c>
      <c r="D6436" t="s">
        <v>51</v>
      </c>
      <c r="E6436" s="2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2">
        <v>4974</v>
      </c>
      <c r="L6436" s="1">
        <v>78957207.650000006</v>
      </c>
      <c r="M6436" s="1">
        <v>109753138.12</v>
      </c>
      <c r="N6436" s="1">
        <v>12825592.266100001</v>
      </c>
      <c r="O6436" s="1">
        <v>6398132.0999999996</v>
      </c>
      <c r="P6436" s="1">
        <v>2675596.75</v>
      </c>
      <c r="Q6436" s="2">
        <f>-+Table1[[#This Row],[Current Record Count]]+Table1[[#This Row],[Adj Record Count]]</f>
        <v>4974</v>
      </c>
      <c r="R6436" s="1">
        <f>+-Table1[[#This Row],[Current Total ADJUSTMENT_AMOUNT]]+Table1[[#This Row],[Adj Total ADJUSTMENT_AMOUNT]]</f>
        <v>78957207.650000006</v>
      </c>
      <c r="S6436" s="1">
        <f>-Table1[[#This Row],[Current Total CHARGE_AMOUNT]]+Table1[[#This Row],[Adj Total CHARGE_AMOUNT]]</f>
        <v>109753138.12</v>
      </c>
      <c r="T6436" s="1">
        <f>+Table1[[#This Row],[Adj Total TOTAL_COST]]-Table1[[#This Row],[Current Total TOTAL_COST]]</f>
        <v>12825592.266100001</v>
      </c>
      <c r="U6436" s="1">
        <f>+Table1[[#This Row],[Adj Total CONTRIBUTION_MARGIN]]-Table1[[#This Row],[Current Total CONTRIBUTION_MARGIN]]</f>
        <v>6398132.0999999996</v>
      </c>
      <c r="V6436" s="1">
        <f>+Table1[[#This Row],[Adj Total OPERATING_MARGIN]]-Table1[[#This Row],[Current Total OPERATING_MARGIN]]</f>
        <v>2675596.75</v>
      </c>
    </row>
    <row r="6437" spans="1:22" x14ac:dyDescent="0.3">
      <c r="A6437" t="s">
        <v>22</v>
      </c>
      <c r="B6437">
        <v>2024</v>
      </c>
      <c r="C6437" t="s">
        <v>29</v>
      </c>
      <c r="D6437" t="s">
        <v>87</v>
      </c>
      <c r="E6437" s="2">
        <v>10001</v>
      </c>
      <c r="F6437" s="1">
        <v>26074990.34</v>
      </c>
      <c r="G6437" s="1">
        <v>32195068.609999999</v>
      </c>
      <c r="H6437" s="1">
        <v>19551795.008099999</v>
      </c>
      <c r="I6437" s="1">
        <v>-1958668.22</v>
      </c>
      <c r="J6437" s="1">
        <v>-11740678.92</v>
      </c>
      <c r="K6437" s="2">
        <v>9292</v>
      </c>
      <c r="L6437" s="1">
        <v>17779826.670000002</v>
      </c>
      <c r="M6437" s="1">
        <v>22074616.199999999</v>
      </c>
      <c r="N6437" s="1">
        <v>14824558.6765</v>
      </c>
      <c r="O6437" s="1">
        <v>-1734937.1</v>
      </c>
      <c r="P6437" s="1">
        <v>-9063252.5399999991</v>
      </c>
      <c r="Q6437" s="2">
        <f>-+Table1[[#This Row],[Current Record Count]]+Table1[[#This Row],[Adj Record Count]]</f>
        <v>-709</v>
      </c>
      <c r="R6437" s="1">
        <f>+-Table1[[#This Row],[Current Total ADJUSTMENT_AMOUNT]]+Table1[[#This Row],[Adj Total ADJUSTMENT_AMOUNT]]</f>
        <v>-8295163.6699999981</v>
      </c>
      <c r="S6437" s="1">
        <f>-Table1[[#This Row],[Current Total CHARGE_AMOUNT]]+Table1[[#This Row],[Adj Total CHARGE_AMOUNT]]</f>
        <v>-10120452.41</v>
      </c>
      <c r="T6437" s="1">
        <f>+Table1[[#This Row],[Adj Total TOTAL_COST]]-Table1[[#This Row],[Current Total TOTAL_COST]]</f>
        <v>-4727236.3315999992</v>
      </c>
      <c r="U6437" s="1">
        <f>+Table1[[#This Row],[Adj Total CONTRIBUTION_MARGIN]]-Table1[[#This Row],[Current Total CONTRIBUTION_MARGIN]]</f>
        <v>223731.11999999988</v>
      </c>
      <c r="V6437" s="1">
        <f>+Table1[[#This Row],[Adj Total OPERATING_MARGIN]]-Table1[[#This Row],[Current Total OPERATING_MARGIN]]</f>
        <v>2677426.3800000008</v>
      </c>
    </row>
    <row r="6438" spans="1:22" x14ac:dyDescent="0.3">
      <c r="A6438" t="s">
        <v>25</v>
      </c>
      <c r="B6438">
        <v>2024</v>
      </c>
      <c r="C6438" t="s">
        <v>29</v>
      </c>
      <c r="D6438" t="s">
        <v>104</v>
      </c>
      <c r="E6438" s="2">
        <v>3468</v>
      </c>
      <c r="F6438" s="1">
        <v>16787247.870000001</v>
      </c>
      <c r="G6438" s="1">
        <v>20472321.390000001</v>
      </c>
      <c r="H6438" s="1">
        <v>1873367.1581999999</v>
      </c>
      <c r="I6438" s="1">
        <v>2829328.1</v>
      </c>
      <c r="J6438" s="1">
        <v>2221707.96</v>
      </c>
      <c r="K6438" s="2">
        <v>7432</v>
      </c>
      <c r="L6438" s="1">
        <v>45261566.509999998</v>
      </c>
      <c r="M6438" s="1">
        <v>57389317.840000004</v>
      </c>
      <c r="N6438" s="1">
        <v>8517798.4785999991</v>
      </c>
      <c r="O6438" s="1">
        <v>7442282.6299999999</v>
      </c>
      <c r="P6438" s="1">
        <v>4953538.05</v>
      </c>
      <c r="Q6438" s="2">
        <f>-+Table1[[#This Row],[Current Record Count]]+Table1[[#This Row],[Adj Record Count]]</f>
        <v>3964</v>
      </c>
      <c r="R6438" s="1">
        <f>+-Table1[[#This Row],[Current Total ADJUSTMENT_AMOUNT]]+Table1[[#This Row],[Adj Total ADJUSTMENT_AMOUNT]]</f>
        <v>28474318.639999997</v>
      </c>
      <c r="S6438" s="1">
        <f>-Table1[[#This Row],[Current Total CHARGE_AMOUNT]]+Table1[[#This Row],[Adj Total CHARGE_AMOUNT]]</f>
        <v>36916996.450000003</v>
      </c>
      <c r="T6438" s="1">
        <f>+Table1[[#This Row],[Adj Total TOTAL_COST]]-Table1[[#This Row],[Current Total TOTAL_COST]]</f>
        <v>6644431.3203999996</v>
      </c>
      <c r="U6438" s="1">
        <f>+Table1[[#This Row],[Adj Total CONTRIBUTION_MARGIN]]-Table1[[#This Row],[Current Total CONTRIBUTION_MARGIN]]</f>
        <v>4612954.5299999993</v>
      </c>
      <c r="V6438" s="1">
        <f>+Table1[[#This Row],[Adj Total OPERATING_MARGIN]]-Table1[[#This Row],[Current Total OPERATING_MARGIN]]</f>
        <v>2731830.09</v>
      </c>
    </row>
    <row r="6439" spans="1:22" x14ac:dyDescent="0.3">
      <c r="A6439" t="s">
        <v>27</v>
      </c>
      <c r="B6439">
        <v>2022</v>
      </c>
      <c r="C6439" t="s">
        <v>60</v>
      </c>
      <c r="D6439" t="s">
        <v>60</v>
      </c>
      <c r="E6439" s="2">
        <v>37161</v>
      </c>
      <c r="F6439" s="1">
        <v>163336293.38</v>
      </c>
      <c r="G6439" s="1">
        <v>206754818.74000001</v>
      </c>
      <c r="H6439" s="1">
        <v>23213455.260400001</v>
      </c>
      <c r="I6439" s="1">
        <v>30177958.850000001</v>
      </c>
      <c r="J6439" s="1">
        <v>22649880.670000002</v>
      </c>
      <c r="K6439" s="2">
        <v>41675</v>
      </c>
      <c r="L6439" s="1">
        <v>191704750.66999999</v>
      </c>
      <c r="M6439" s="1">
        <v>241933603.53999999</v>
      </c>
      <c r="N6439" s="1">
        <v>27786311.9672</v>
      </c>
      <c r="O6439" s="1">
        <v>34360795.280000001</v>
      </c>
      <c r="P6439" s="1">
        <v>25449720.239999998</v>
      </c>
      <c r="Q6439" s="2">
        <f>-+Table1[[#This Row],[Current Record Count]]+Table1[[#This Row],[Adj Record Count]]</f>
        <v>4514</v>
      </c>
      <c r="R6439" s="1">
        <f>+-Table1[[#This Row],[Current Total ADJUSTMENT_AMOUNT]]+Table1[[#This Row],[Adj Total ADJUSTMENT_AMOUNT]]</f>
        <v>28368457.289999992</v>
      </c>
      <c r="S6439" s="1">
        <f>-Table1[[#This Row],[Current Total CHARGE_AMOUNT]]+Table1[[#This Row],[Adj Total CHARGE_AMOUNT]]</f>
        <v>35178784.799999982</v>
      </c>
      <c r="T6439" s="1">
        <f>+Table1[[#This Row],[Adj Total TOTAL_COST]]-Table1[[#This Row],[Current Total TOTAL_COST]]</f>
        <v>4572856.7067999989</v>
      </c>
      <c r="U6439" s="1">
        <f>+Table1[[#This Row],[Adj Total CONTRIBUTION_MARGIN]]-Table1[[#This Row],[Current Total CONTRIBUTION_MARGIN]]</f>
        <v>4182836.4299999997</v>
      </c>
      <c r="V6439" s="1">
        <f>+Table1[[#This Row],[Adj Total OPERATING_MARGIN]]-Table1[[#This Row],[Current Total OPERATING_MARGIN]]</f>
        <v>2799839.5699999966</v>
      </c>
    </row>
    <row r="6440" spans="1:22" x14ac:dyDescent="0.3">
      <c r="A6440" t="s">
        <v>25</v>
      </c>
      <c r="B6440">
        <v>2020</v>
      </c>
      <c r="C6440" t="s">
        <v>51</v>
      </c>
      <c r="D6440" t="s">
        <v>51</v>
      </c>
      <c r="E6440" s="2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2">
        <v>6577</v>
      </c>
      <c r="L6440" s="1">
        <v>13966119.560000001</v>
      </c>
      <c r="M6440" s="1">
        <v>20338937.390000001</v>
      </c>
      <c r="N6440" s="1">
        <v>3407291.0249999999</v>
      </c>
      <c r="O6440" s="1">
        <v>4005735.4</v>
      </c>
      <c r="P6440" s="1">
        <v>2907354.62</v>
      </c>
      <c r="Q6440" s="2">
        <f>-+Table1[[#This Row],[Current Record Count]]+Table1[[#This Row],[Adj Record Count]]</f>
        <v>6577</v>
      </c>
      <c r="R6440" s="1">
        <f>+-Table1[[#This Row],[Current Total ADJUSTMENT_AMOUNT]]+Table1[[#This Row],[Adj Total ADJUSTMENT_AMOUNT]]</f>
        <v>13966119.560000001</v>
      </c>
      <c r="S6440" s="1">
        <f>-Table1[[#This Row],[Current Total CHARGE_AMOUNT]]+Table1[[#This Row],[Adj Total CHARGE_AMOUNT]]</f>
        <v>20338937.390000001</v>
      </c>
      <c r="T6440" s="1">
        <f>+Table1[[#This Row],[Adj Total TOTAL_COST]]-Table1[[#This Row],[Current Total TOTAL_COST]]</f>
        <v>3407291.0249999999</v>
      </c>
      <c r="U6440" s="1">
        <f>+Table1[[#This Row],[Adj Total CONTRIBUTION_MARGIN]]-Table1[[#This Row],[Current Total CONTRIBUTION_MARGIN]]</f>
        <v>4005735.4</v>
      </c>
      <c r="V6440" s="1">
        <f>+Table1[[#This Row],[Adj Total OPERATING_MARGIN]]-Table1[[#This Row],[Current Total OPERATING_MARGIN]]</f>
        <v>2907354.62</v>
      </c>
    </row>
    <row r="6441" spans="1:22" x14ac:dyDescent="0.3">
      <c r="A6441" t="s">
        <v>16</v>
      </c>
      <c r="B6441">
        <v>2020</v>
      </c>
      <c r="C6441" t="s">
        <v>29</v>
      </c>
      <c r="D6441" t="s">
        <v>104</v>
      </c>
      <c r="E6441" s="2">
        <v>9056</v>
      </c>
      <c r="F6441" s="1">
        <v>55192427.539999999</v>
      </c>
      <c r="G6441" s="1">
        <v>79174992.459999993</v>
      </c>
      <c r="H6441" s="1">
        <v>26661287.0284</v>
      </c>
      <c r="I6441" s="1">
        <v>2993780.57</v>
      </c>
      <c r="J6441" s="1">
        <v>-3087042.57</v>
      </c>
      <c r="K6441" s="2">
        <v>1801</v>
      </c>
      <c r="L6441" s="1">
        <v>1280931.8999999999</v>
      </c>
      <c r="M6441" s="1">
        <v>1677927.28</v>
      </c>
      <c r="N6441" s="1">
        <v>461070.65759999998</v>
      </c>
      <c r="O6441" s="1">
        <v>16488.78</v>
      </c>
      <c r="P6441" s="1">
        <v>-90997.97</v>
      </c>
      <c r="Q6441" s="2">
        <f>-+Table1[[#This Row],[Current Record Count]]+Table1[[#This Row],[Adj Record Count]]</f>
        <v>-7255</v>
      </c>
      <c r="R6441" s="1">
        <f>+-Table1[[#This Row],[Current Total ADJUSTMENT_AMOUNT]]+Table1[[#This Row],[Adj Total ADJUSTMENT_AMOUNT]]</f>
        <v>-53911495.640000001</v>
      </c>
      <c r="S6441" s="1">
        <f>-Table1[[#This Row],[Current Total CHARGE_AMOUNT]]+Table1[[#This Row],[Adj Total CHARGE_AMOUNT]]</f>
        <v>-77497065.179999992</v>
      </c>
      <c r="T6441" s="1">
        <f>+Table1[[#This Row],[Adj Total TOTAL_COST]]-Table1[[#This Row],[Current Total TOTAL_COST]]</f>
        <v>-26200216.3708</v>
      </c>
      <c r="U6441" s="1">
        <f>+Table1[[#This Row],[Adj Total CONTRIBUTION_MARGIN]]-Table1[[#This Row],[Current Total CONTRIBUTION_MARGIN]]</f>
        <v>-2977291.79</v>
      </c>
      <c r="V6441" s="1">
        <f>+Table1[[#This Row],[Adj Total OPERATING_MARGIN]]-Table1[[#This Row],[Current Total OPERATING_MARGIN]]</f>
        <v>2996044.5999999996</v>
      </c>
    </row>
    <row r="6442" spans="1:22" x14ac:dyDescent="0.3">
      <c r="A6442" t="s">
        <v>25</v>
      </c>
      <c r="B6442">
        <v>2025</v>
      </c>
      <c r="C6442" t="s">
        <v>28</v>
      </c>
      <c r="D6442" t="s">
        <v>28</v>
      </c>
      <c r="E6442" s="2">
        <v>799</v>
      </c>
      <c r="F6442" s="1">
        <v>3750238.61</v>
      </c>
      <c r="G6442" s="1">
        <v>5008330.87</v>
      </c>
      <c r="H6442" s="1">
        <v>412667.98300000001</v>
      </c>
      <c r="I6442" s="1">
        <v>800844.96</v>
      </c>
      <c r="J6442" s="1">
        <v>685130.5</v>
      </c>
      <c r="K6442" s="2">
        <v>2701</v>
      </c>
      <c r="L6442" s="1">
        <v>17944030.079999998</v>
      </c>
      <c r="M6442" s="1">
        <v>25633683.48</v>
      </c>
      <c r="N6442" s="1">
        <v>2911810.1694</v>
      </c>
      <c r="O6442" s="1">
        <v>4566259.05</v>
      </c>
      <c r="P6442" s="1">
        <v>3722165.77</v>
      </c>
      <c r="Q6442" s="2">
        <f>-+Table1[[#This Row],[Current Record Count]]+Table1[[#This Row],[Adj Record Count]]</f>
        <v>1902</v>
      </c>
      <c r="R6442" s="1">
        <f>+-Table1[[#This Row],[Current Total ADJUSTMENT_AMOUNT]]+Table1[[#This Row],[Adj Total ADJUSTMENT_AMOUNT]]</f>
        <v>14193791.469999999</v>
      </c>
      <c r="S6442" s="1">
        <f>-Table1[[#This Row],[Current Total CHARGE_AMOUNT]]+Table1[[#This Row],[Adj Total CHARGE_AMOUNT]]</f>
        <v>20625352.609999999</v>
      </c>
      <c r="T6442" s="1">
        <f>+Table1[[#This Row],[Adj Total TOTAL_COST]]-Table1[[#This Row],[Current Total TOTAL_COST]]</f>
        <v>2499142.1864</v>
      </c>
      <c r="U6442" s="1">
        <f>+Table1[[#This Row],[Adj Total CONTRIBUTION_MARGIN]]-Table1[[#This Row],[Current Total CONTRIBUTION_MARGIN]]</f>
        <v>3765414.09</v>
      </c>
      <c r="V6442" s="1">
        <f>+Table1[[#This Row],[Adj Total OPERATING_MARGIN]]-Table1[[#This Row],[Current Total OPERATING_MARGIN]]</f>
        <v>3037035.27</v>
      </c>
    </row>
    <row r="6443" spans="1:22" x14ac:dyDescent="0.3">
      <c r="A6443" t="s">
        <v>25</v>
      </c>
      <c r="B6443">
        <v>2022</v>
      </c>
      <c r="C6443" t="s">
        <v>29</v>
      </c>
      <c r="D6443" t="s">
        <v>104</v>
      </c>
      <c r="E6443" s="2">
        <v>2756</v>
      </c>
      <c r="F6443" s="1">
        <v>10534708.119999999</v>
      </c>
      <c r="G6443" s="1">
        <v>13205276.619999999</v>
      </c>
      <c r="H6443" s="1">
        <v>1270072.8558</v>
      </c>
      <c r="I6443" s="1">
        <v>1965082.89</v>
      </c>
      <c r="J6443" s="1">
        <v>1608960.15</v>
      </c>
      <c r="K6443" s="2">
        <v>6983</v>
      </c>
      <c r="L6443" s="1">
        <v>37129768.549999997</v>
      </c>
      <c r="M6443" s="1">
        <v>47361343.920000002</v>
      </c>
      <c r="N6443" s="1">
        <v>6398764.4380000001</v>
      </c>
      <c r="O6443" s="1">
        <v>6362945.7999999998</v>
      </c>
      <c r="P6443" s="1">
        <v>4690003.72</v>
      </c>
      <c r="Q6443" s="2">
        <f>-+Table1[[#This Row],[Current Record Count]]+Table1[[#This Row],[Adj Record Count]]</f>
        <v>4227</v>
      </c>
      <c r="R6443" s="1">
        <f>+-Table1[[#This Row],[Current Total ADJUSTMENT_AMOUNT]]+Table1[[#This Row],[Adj Total ADJUSTMENT_AMOUNT]]</f>
        <v>26595060.43</v>
      </c>
      <c r="S6443" s="1">
        <f>-Table1[[#This Row],[Current Total CHARGE_AMOUNT]]+Table1[[#This Row],[Adj Total CHARGE_AMOUNT]]</f>
        <v>34156067.300000004</v>
      </c>
      <c r="T6443" s="1">
        <f>+Table1[[#This Row],[Adj Total TOTAL_COST]]-Table1[[#This Row],[Current Total TOTAL_COST]]</f>
        <v>5128691.5822000001</v>
      </c>
      <c r="U6443" s="1">
        <f>+Table1[[#This Row],[Adj Total CONTRIBUTION_MARGIN]]-Table1[[#This Row],[Current Total CONTRIBUTION_MARGIN]]</f>
        <v>4397862.91</v>
      </c>
      <c r="V6443" s="1">
        <f>+Table1[[#This Row],[Adj Total OPERATING_MARGIN]]-Table1[[#This Row],[Current Total OPERATING_MARGIN]]</f>
        <v>3081043.57</v>
      </c>
    </row>
    <row r="6444" spans="1:22" x14ac:dyDescent="0.3">
      <c r="A6444" t="s">
        <v>25</v>
      </c>
      <c r="B6444">
        <v>2023</v>
      </c>
      <c r="C6444" t="s">
        <v>29</v>
      </c>
      <c r="D6444" t="s">
        <v>104</v>
      </c>
      <c r="E6444" s="2">
        <v>3017</v>
      </c>
      <c r="F6444" s="1">
        <v>12853696.439999999</v>
      </c>
      <c r="G6444" s="1">
        <v>15807694.25</v>
      </c>
      <c r="H6444" s="1">
        <v>1397824.2626</v>
      </c>
      <c r="I6444" s="1">
        <v>2269365.12</v>
      </c>
      <c r="J6444" s="1">
        <v>1821762.62</v>
      </c>
      <c r="K6444" s="2">
        <v>7048</v>
      </c>
      <c r="L6444" s="1">
        <v>38901730.840000004</v>
      </c>
      <c r="M6444" s="1">
        <v>49276143.450000003</v>
      </c>
      <c r="N6444" s="1">
        <v>6622844.6321</v>
      </c>
      <c r="O6444" s="1">
        <v>6781425.1900000004</v>
      </c>
      <c r="P6444" s="1">
        <v>4906608.3099999996</v>
      </c>
      <c r="Q6444" s="2">
        <f>-+Table1[[#This Row],[Current Record Count]]+Table1[[#This Row],[Adj Record Count]]</f>
        <v>4031</v>
      </c>
      <c r="R6444" s="1">
        <f>+-Table1[[#This Row],[Current Total ADJUSTMENT_AMOUNT]]+Table1[[#This Row],[Adj Total ADJUSTMENT_AMOUNT]]</f>
        <v>26048034.400000006</v>
      </c>
      <c r="S6444" s="1">
        <f>-Table1[[#This Row],[Current Total CHARGE_AMOUNT]]+Table1[[#This Row],[Adj Total CHARGE_AMOUNT]]</f>
        <v>33468449.200000003</v>
      </c>
      <c r="T6444" s="1">
        <f>+Table1[[#This Row],[Adj Total TOTAL_COST]]-Table1[[#This Row],[Current Total TOTAL_COST]]</f>
        <v>5225020.3695</v>
      </c>
      <c r="U6444" s="1">
        <f>+Table1[[#This Row],[Adj Total CONTRIBUTION_MARGIN]]-Table1[[#This Row],[Current Total CONTRIBUTION_MARGIN]]</f>
        <v>4512060.07</v>
      </c>
      <c r="V6444" s="1">
        <f>+Table1[[#This Row],[Adj Total OPERATING_MARGIN]]-Table1[[#This Row],[Current Total OPERATING_MARGIN]]</f>
        <v>3084845.6899999995</v>
      </c>
    </row>
    <row r="6445" spans="1:22" x14ac:dyDescent="0.3">
      <c r="A6445" t="s">
        <v>25</v>
      </c>
      <c r="B6445">
        <v>2022</v>
      </c>
      <c r="C6445" t="s">
        <v>51</v>
      </c>
      <c r="D6445" t="s">
        <v>51</v>
      </c>
      <c r="E6445" s="2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2">
        <v>8390</v>
      </c>
      <c r="L6445" s="1">
        <v>23404870.379999999</v>
      </c>
      <c r="M6445" s="1">
        <v>30137207.170000002</v>
      </c>
      <c r="N6445" s="1">
        <v>4462657.3931</v>
      </c>
      <c r="O6445" s="1">
        <v>4498263.2300000004</v>
      </c>
      <c r="P6445" s="1">
        <v>3149315.92</v>
      </c>
      <c r="Q6445" s="2">
        <f>-+Table1[[#This Row],[Current Record Count]]+Table1[[#This Row],[Adj Record Count]]</f>
        <v>8390</v>
      </c>
      <c r="R6445" s="1">
        <f>+-Table1[[#This Row],[Current Total ADJUSTMENT_AMOUNT]]+Table1[[#This Row],[Adj Total ADJUSTMENT_AMOUNT]]</f>
        <v>23404870.379999999</v>
      </c>
      <c r="S6445" s="1">
        <f>-Table1[[#This Row],[Current Total CHARGE_AMOUNT]]+Table1[[#This Row],[Adj Total CHARGE_AMOUNT]]</f>
        <v>30137207.170000002</v>
      </c>
      <c r="T6445" s="1">
        <f>+Table1[[#This Row],[Adj Total TOTAL_COST]]-Table1[[#This Row],[Current Total TOTAL_COST]]</f>
        <v>4462657.3931</v>
      </c>
      <c r="U6445" s="1">
        <f>+Table1[[#This Row],[Adj Total CONTRIBUTION_MARGIN]]-Table1[[#This Row],[Current Total CONTRIBUTION_MARGIN]]</f>
        <v>4498263.2300000004</v>
      </c>
      <c r="V6445" s="1">
        <f>+Table1[[#This Row],[Adj Total OPERATING_MARGIN]]-Table1[[#This Row],[Current Total OPERATING_MARGIN]]</f>
        <v>3149315.92</v>
      </c>
    </row>
    <row r="6446" spans="1:22" x14ac:dyDescent="0.3">
      <c r="A6446" t="s">
        <v>33</v>
      </c>
      <c r="B6446">
        <v>2021</v>
      </c>
      <c r="C6446" t="s">
        <v>29</v>
      </c>
      <c r="D6446" t="s">
        <v>104</v>
      </c>
      <c r="E6446" s="2">
        <v>5993</v>
      </c>
      <c r="F6446" s="1">
        <v>51879210.659999996</v>
      </c>
      <c r="G6446" s="1">
        <v>82313611.469999999</v>
      </c>
      <c r="H6446" s="1">
        <v>37631118.845600002</v>
      </c>
      <c r="I6446" s="1">
        <v>4747658.58</v>
      </c>
      <c r="J6446" s="1">
        <v>-1708813.01</v>
      </c>
      <c r="K6446" s="2">
        <v>316</v>
      </c>
      <c r="L6446" s="1">
        <v>946685.57</v>
      </c>
      <c r="M6446" s="1">
        <v>10784127.439999999</v>
      </c>
      <c r="N6446" s="1">
        <v>10271856.6435</v>
      </c>
      <c r="O6446" s="1">
        <v>3551755.21</v>
      </c>
      <c r="P6446" s="1">
        <v>1461394.71</v>
      </c>
      <c r="Q6446" s="2">
        <f>-+Table1[[#This Row],[Current Record Count]]+Table1[[#This Row],[Adj Record Count]]</f>
        <v>-5677</v>
      </c>
      <c r="R6446" s="1">
        <f>+-Table1[[#This Row],[Current Total ADJUSTMENT_AMOUNT]]+Table1[[#This Row],[Adj Total ADJUSTMENT_AMOUNT]]</f>
        <v>-50932525.089999996</v>
      </c>
      <c r="S6446" s="1">
        <f>-Table1[[#This Row],[Current Total CHARGE_AMOUNT]]+Table1[[#This Row],[Adj Total CHARGE_AMOUNT]]</f>
        <v>-71529484.030000001</v>
      </c>
      <c r="T6446" s="1">
        <f>+Table1[[#This Row],[Adj Total TOTAL_COST]]-Table1[[#This Row],[Current Total TOTAL_COST]]</f>
        <v>-27359262.202100001</v>
      </c>
      <c r="U6446" s="1">
        <f>+Table1[[#This Row],[Adj Total CONTRIBUTION_MARGIN]]-Table1[[#This Row],[Current Total CONTRIBUTION_MARGIN]]</f>
        <v>-1195903.3700000001</v>
      </c>
      <c r="V6446" s="1">
        <f>+Table1[[#This Row],[Adj Total OPERATING_MARGIN]]-Table1[[#This Row],[Current Total OPERATING_MARGIN]]</f>
        <v>3170207.7199999997</v>
      </c>
    </row>
    <row r="6447" spans="1:22" x14ac:dyDescent="0.3">
      <c r="A6447" t="s">
        <v>44</v>
      </c>
      <c r="B6447">
        <v>2025</v>
      </c>
      <c r="C6447" t="s">
        <v>51</v>
      </c>
      <c r="D6447" t="s">
        <v>51</v>
      </c>
      <c r="E6447" s="2">
        <v>60416</v>
      </c>
      <c r="F6447" s="1">
        <v>34033701.520000003</v>
      </c>
      <c r="G6447" s="1">
        <v>51326414.219999999</v>
      </c>
      <c r="H6447" s="1">
        <v>16086482.1764</v>
      </c>
      <c r="I6447" s="1">
        <v>910815.2</v>
      </c>
      <c r="J6447" s="1">
        <v>-3224541.6</v>
      </c>
      <c r="K6447" s="2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2">
        <f>-+Table1[[#This Row],[Current Record Count]]+Table1[[#This Row],[Adj Record Count]]</f>
        <v>-60416</v>
      </c>
      <c r="R6447" s="1">
        <f>+-Table1[[#This Row],[Current Total ADJUSTMENT_AMOUNT]]+Table1[[#This Row],[Adj Total ADJUSTMENT_AMOUNT]]</f>
        <v>-34033701.520000003</v>
      </c>
      <c r="S6447" s="1">
        <f>-Table1[[#This Row],[Current Total CHARGE_AMOUNT]]+Table1[[#This Row],[Adj Total CHARGE_AMOUNT]]</f>
        <v>-51326414.219999999</v>
      </c>
      <c r="T6447" s="1">
        <f>+Table1[[#This Row],[Adj Total TOTAL_COST]]-Table1[[#This Row],[Current Total TOTAL_COST]]</f>
        <v>-16086482.1764</v>
      </c>
      <c r="U6447" s="1">
        <f>+Table1[[#This Row],[Adj Total CONTRIBUTION_MARGIN]]-Table1[[#This Row],[Current Total CONTRIBUTION_MARGIN]]</f>
        <v>-910815.2</v>
      </c>
      <c r="V6447" s="1">
        <f>+Table1[[#This Row],[Adj Total OPERATING_MARGIN]]-Table1[[#This Row],[Current Total OPERATING_MARGIN]]</f>
        <v>3224541.6</v>
      </c>
    </row>
    <row r="6448" spans="1:22" x14ac:dyDescent="0.3">
      <c r="A6448" t="s">
        <v>33</v>
      </c>
      <c r="B6448">
        <v>2025</v>
      </c>
      <c r="C6448" t="s">
        <v>29</v>
      </c>
      <c r="D6448" t="s">
        <v>104</v>
      </c>
      <c r="E6448" s="2">
        <v>6258</v>
      </c>
      <c r="F6448" s="1">
        <v>77738900.069999993</v>
      </c>
      <c r="G6448" s="1">
        <v>108084060.5</v>
      </c>
      <c r="H6448" s="1">
        <v>22941622.793299999</v>
      </c>
      <c r="I6448" s="1">
        <v>207084.92</v>
      </c>
      <c r="J6448" s="1">
        <v>-4210445.8099999996</v>
      </c>
      <c r="K6448" s="2">
        <v>174</v>
      </c>
      <c r="L6448" s="1">
        <v>663607.56999999995</v>
      </c>
      <c r="M6448" s="1">
        <v>4408702.09</v>
      </c>
      <c r="N6448" s="1">
        <v>4128708.1239999998</v>
      </c>
      <c r="O6448" s="1">
        <v>-13173.16</v>
      </c>
      <c r="P6448" s="1">
        <v>-910191.11</v>
      </c>
      <c r="Q6448" s="2">
        <f>-+Table1[[#This Row],[Current Record Count]]+Table1[[#This Row],[Adj Record Count]]</f>
        <v>-6084</v>
      </c>
      <c r="R6448" s="1">
        <f>+-Table1[[#This Row],[Current Total ADJUSTMENT_AMOUNT]]+Table1[[#This Row],[Adj Total ADJUSTMENT_AMOUNT]]</f>
        <v>-77075292.5</v>
      </c>
      <c r="S6448" s="1">
        <f>-Table1[[#This Row],[Current Total CHARGE_AMOUNT]]+Table1[[#This Row],[Adj Total CHARGE_AMOUNT]]</f>
        <v>-103675358.41</v>
      </c>
      <c r="T6448" s="1">
        <f>+Table1[[#This Row],[Adj Total TOTAL_COST]]-Table1[[#This Row],[Current Total TOTAL_COST]]</f>
        <v>-18812914.669299997</v>
      </c>
      <c r="U6448" s="1">
        <f>+Table1[[#This Row],[Adj Total CONTRIBUTION_MARGIN]]-Table1[[#This Row],[Current Total CONTRIBUTION_MARGIN]]</f>
        <v>-220258.08000000002</v>
      </c>
      <c r="V6448" s="1">
        <f>+Table1[[#This Row],[Adj Total OPERATING_MARGIN]]-Table1[[#This Row],[Current Total OPERATING_MARGIN]]</f>
        <v>3300254.6999999997</v>
      </c>
    </row>
    <row r="6449" spans="1:22" x14ac:dyDescent="0.3">
      <c r="A6449" t="s">
        <v>19</v>
      </c>
      <c r="B6449" t="s">
        <v>51</v>
      </c>
      <c r="C6449" t="s">
        <v>29</v>
      </c>
      <c r="D6449" t="s">
        <v>30</v>
      </c>
      <c r="E6449" s="2">
        <v>7</v>
      </c>
      <c r="F6449" s="1">
        <v>2179174.3199999998</v>
      </c>
      <c r="G6449" s="1">
        <v>12260021.92</v>
      </c>
      <c r="H6449" s="1">
        <v>3310690.4282</v>
      </c>
      <c r="I6449" s="1">
        <v>-2256462.52</v>
      </c>
      <c r="J6449" s="1">
        <v>-3310690.46</v>
      </c>
      <c r="K6449" s="2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2">
        <f>-+Table1[[#This Row],[Current Record Count]]+Table1[[#This Row],[Adj Record Count]]</f>
        <v>-7</v>
      </c>
      <c r="R6449" s="1">
        <f>+-Table1[[#This Row],[Current Total ADJUSTMENT_AMOUNT]]+Table1[[#This Row],[Adj Total ADJUSTMENT_AMOUNT]]</f>
        <v>-2179174.3199999998</v>
      </c>
      <c r="S6449" s="1">
        <f>-Table1[[#This Row],[Current Total CHARGE_AMOUNT]]+Table1[[#This Row],[Adj Total CHARGE_AMOUNT]]</f>
        <v>-12260021.92</v>
      </c>
      <c r="T6449" s="1">
        <f>+Table1[[#This Row],[Adj Total TOTAL_COST]]-Table1[[#This Row],[Current Total TOTAL_COST]]</f>
        <v>-3310690.4282</v>
      </c>
      <c r="U6449" s="1">
        <f>+Table1[[#This Row],[Adj Total CONTRIBUTION_MARGIN]]-Table1[[#This Row],[Current Total CONTRIBUTION_MARGIN]]</f>
        <v>2256462.52</v>
      </c>
      <c r="V6449" s="1">
        <f>+Table1[[#This Row],[Adj Total OPERATING_MARGIN]]-Table1[[#This Row],[Current Total OPERATING_MARGIN]]</f>
        <v>3310690.46</v>
      </c>
    </row>
    <row r="6450" spans="1:22" x14ac:dyDescent="0.3">
      <c r="A6450" t="s">
        <v>19</v>
      </c>
      <c r="B6450" t="s">
        <v>51</v>
      </c>
      <c r="C6450" t="s">
        <v>17</v>
      </c>
      <c r="D6450" t="s">
        <v>45</v>
      </c>
      <c r="E6450" s="2">
        <v>2</v>
      </c>
      <c r="F6450" s="1">
        <v>2346310.7000000002</v>
      </c>
      <c r="G6450" s="1">
        <v>6681105.5300000003</v>
      </c>
      <c r="H6450" s="1">
        <v>3335688.3261000002</v>
      </c>
      <c r="I6450" s="1">
        <v>-2194504.2000000002</v>
      </c>
      <c r="J6450" s="1">
        <v>-3335688.29</v>
      </c>
      <c r="K6450" s="2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2">
        <f>-+Table1[[#This Row],[Current Record Count]]+Table1[[#This Row],[Adj Record Count]]</f>
        <v>-2</v>
      </c>
      <c r="R6450" s="1">
        <f>+-Table1[[#This Row],[Current Total ADJUSTMENT_AMOUNT]]+Table1[[#This Row],[Adj Total ADJUSTMENT_AMOUNT]]</f>
        <v>-2346310.7000000002</v>
      </c>
      <c r="S6450" s="1">
        <f>-Table1[[#This Row],[Current Total CHARGE_AMOUNT]]+Table1[[#This Row],[Adj Total CHARGE_AMOUNT]]</f>
        <v>-6681105.5300000003</v>
      </c>
      <c r="T6450" s="1">
        <f>+Table1[[#This Row],[Adj Total TOTAL_COST]]-Table1[[#This Row],[Current Total TOTAL_COST]]</f>
        <v>-3335688.3261000002</v>
      </c>
      <c r="U6450" s="1">
        <f>+Table1[[#This Row],[Adj Total CONTRIBUTION_MARGIN]]-Table1[[#This Row],[Current Total CONTRIBUTION_MARGIN]]</f>
        <v>2194504.2000000002</v>
      </c>
      <c r="V6450" s="1">
        <f>+Table1[[#This Row],[Adj Total OPERATING_MARGIN]]-Table1[[#This Row],[Current Total OPERATING_MARGIN]]</f>
        <v>3335688.29</v>
      </c>
    </row>
    <row r="6451" spans="1:22" x14ac:dyDescent="0.3">
      <c r="A6451" t="s">
        <v>16</v>
      </c>
      <c r="B6451">
        <v>2025</v>
      </c>
      <c r="C6451" t="s">
        <v>29</v>
      </c>
      <c r="D6451" t="s">
        <v>104</v>
      </c>
      <c r="E6451" s="2">
        <v>18935</v>
      </c>
      <c r="F6451" s="1">
        <v>108060213.34999999</v>
      </c>
      <c r="G6451" s="1">
        <v>153634796.22</v>
      </c>
      <c r="H6451" s="1">
        <v>46388081.797499999</v>
      </c>
      <c r="I6451" s="1">
        <v>3794672.93</v>
      </c>
      <c r="J6451" s="1">
        <v>-5105732.3899999997</v>
      </c>
      <c r="K6451" s="2">
        <v>12340</v>
      </c>
      <c r="L6451" s="1">
        <v>13810104.68</v>
      </c>
      <c r="M6451" s="1">
        <v>19212372.850000001</v>
      </c>
      <c r="N6451" s="1">
        <v>5818054.3521999996</v>
      </c>
      <c r="O6451" s="1">
        <v>157599</v>
      </c>
      <c r="P6451" s="1">
        <v>-1704591.11</v>
      </c>
      <c r="Q6451" s="2">
        <f>-+Table1[[#This Row],[Current Record Count]]+Table1[[#This Row],[Adj Record Count]]</f>
        <v>-6595</v>
      </c>
      <c r="R6451" s="1">
        <f>+-Table1[[#This Row],[Current Total ADJUSTMENT_AMOUNT]]+Table1[[#This Row],[Adj Total ADJUSTMENT_AMOUNT]]</f>
        <v>-94250108.669999987</v>
      </c>
      <c r="S6451" s="1">
        <f>-Table1[[#This Row],[Current Total CHARGE_AMOUNT]]+Table1[[#This Row],[Adj Total CHARGE_AMOUNT]]</f>
        <v>-134422423.37</v>
      </c>
      <c r="T6451" s="1">
        <f>+Table1[[#This Row],[Adj Total TOTAL_COST]]-Table1[[#This Row],[Current Total TOTAL_COST]]</f>
        <v>-40570027.445299998</v>
      </c>
      <c r="U6451" s="1">
        <f>+Table1[[#This Row],[Adj Total CONTRIBUTION_MARGIN]]-Table1[[#This Row],[Current Total CONTRIBUTION_MARGIN]]</f>
        <v>-3637073.93</v>
      </c>
      <c r="V6451" s="1">
        <f>+Table1[[#This Row],[Adj Total OPERATING_MARGIN]]-Table1[[#This Row],[Current Total OPERATING_MARGIN]]</f>
        <v>3401141.2799999993</v>
      </c>
    </row>
    <row r="6452" spans="1:22" x14ac:dyDescent="0.3">
      <c r="A6452" t="s">
        <v>19</v>
      </c>
      <c r="B6452" t="s">
        <v>51</v>
      </c>
      <c r="C6452" t="s">
        <v>20</v>
      </c>
      <c r="D6452" t="s">
        <v>70</v>
      </c>
      <c r="E6452" s="2">
        <v>4</v>
      </c>
      <c r="F6452" s="1">
        <v>3633686.22</v>
      </c>
      <c r="G6452" s="1">
        <v>12866469.32</v>
      </c>
      <c r="H6452" s="1">
        <v>3427261.2091999999</v>
      </c>
      <c r="I6452" s="1">
        <v>-2593054.71</v>
      </c>
      <c r="J6452" s="1">
        <v>-3427261.24</v>
      </c>
      <c r="K6452" s="2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2">
        <f>-+Table1[[#This Row],[Current Record Count]]+Table1[[#This Row],[Adj Record Count]]</f>
        <v>-4</v>
      </c>
      <c r="R6452" s="1">
        <f>+-Table1[[#This Row],[Current Total ADJUSTMENT_AMOUNT]]+Table1[[#This Row],[Adj Total ADJUSTMENT_AMOUNT]]</f>
        <v>-3633686.22</v>
      </c>
      <c r="S6452" s="1">
        <f>-Table1[[#This Row],[Current Total CHARGE_AMOUNT]]+Table1[[#This Row],[Adj Total CHARGE_AMOUNT]]</f>
        <v>-12866469.32</v>
      </c>
      <c r="T6452" s="1">
        <f>+Table1[[#This Row],[Adj Total TOTAL_COST]]-Table1[[#This Row],[Current Total TOTAL_COST]]</f>
        <v>-3427261.2091999999</v>
      </c>
      <c r="U6452" s="1">
        <f>+Table1[[#This Row],[Adj Total CONTRIBUTION_MARGIN]]-Table1[[#This Row],[Current Total CONTRIBUTION_MARGIN]]</f>
        <v>2593054.71</v>
      </c>
      <c r="V6452" s="1">
        <f>+Table1[[#This Row],[Adj Total OPERATING_MARGIN]]-Table1[[#This Row],[Current Total OPERATING_MARGIN]]</f>
        <v>3427261.24</v>
      </c>
    </row>
    <row r="6453" spans="1:22" x14ac:dyDescent="0.3">
      <c r="A6453" t="s">
        <v>82</v>
      </c>
      <c r="B6453">
        <v>2023</v>
      </c>
      <c r="C6453" t="s">
        <v>29</v>
      </c>
      <c r="D6453" t="s">
        <v>62</v>
      </c>
      <c r="E6453" s="2">
        <v>4</v>
      </c>
      <c r="F6453" s="1">
        <v>11367.73</v>
      </c>
      <c r="G6453" s="1">
        <v>14218.5</v>
      </c>
      <c r="H6453" s="1">
        <v>1666.9979000000001</v>
      </c>
      <c r="I6453" s="1">
        <v>3197.71</v>
      </c>
      <c r="J6453" s="1">
        <v>2997.38</v>
      </c>
      <c r="K6453" s="2">
        <v>1746</v>
      </c>
      <c r="L6453" s="1">
        <v>38423554.359999999</v>
      </c>
      <c r="M6453" s="1">
        <v>50414310.520000003</v>
      </c>
      <c r="N6453" s="1">
        <v>9394308.9015999995</v>
      </c>
      <c r="O6453" s="1">
        <v>5586231.5300000003</v>
      </c>
      <c r="P6453" s="1">
        <v>3471610.57</v>
      </c>
      <c r="Q6453" s="2">
        <f>-+Table1[[#This Row],[Current Record Count]]+Table1[[#This Row],[Adj Record Count]]</f>
        <v>1742</v>
      </c>
      <c r="R6453" s="1">
        <f>+-Table1[[#This Row],[Current Total ADJUSTMENT_AMOUNT]]+Table1[[#This Row],[Adj Total ADJUSTMENT_AMOUNT]]</f>
        <v>38412186.630000003</v>
      </c>
      <c r="S6453" s="1">
        <f>-Table1[[#This Row],[Current Total CHARGE_AMOUNT]]+Table1[[#This Row],[Adj Total CHARGE_AMOUNT]]</f>
        <v>50400092.020000003</v>
      </c>
      <c r="T6453" s="1">
        <f>+Table1[[#This Row],[Adj Total TOTAL_COST]]-Table1[[#This Row],[Current Total TOTAL_COST]]</f>
        <v>9392641.9036999997</v>
      </c>
      <c r="U6453" s="1">
        <f>+Table1[[#This Row],[Adj Total CONTRIBUTION_MARGIN]]-Table1[[#This Row],[Current Total CONTRIBUTION_MARGIN]]</f>
        <v>5583033.8200000003</v>
      </c>
      <c r="V6453" s="1">
        <f>+Table1[[#This Row],[Adj Total OPERATING_MARGIN]]-Table1[[#This Row],[Current Total OPERATING_MARGIN]]</f>
        <v>3468613.19</v>
      </c>
    </row>
    <row r="6454" spans="1:22" x14ac:dyDescent="0.3">
      <c r="A6454" t="s">
        <v>27</v>
      </c>
      <c r="B6454">
        <v>2024</v>
      </c>
      <c r="C6454" t="s">
        <v>60</v>
      </c>
      <c r="D6454" t="s">
        <v>60</v>
      </c>
      <c r="E6454" s="2">
        <v>36554</v>
      </c>
      <c r="F6454" s="1">
        <v>170580630.03999999</v>
      </c>
      <c r="G6454" s="1">
        <v>215762583.34999999</v>
      </c>
      <c r="H6454" s="1">
        <v>21317275.283300001</v>
      </c>
      <c r="I6454" s="1">
        <v>36439034.189999998</v>
      </c>
      <c r="J6454" s="1">
        <v>28198556.309999999</v>
      </c>
      <c r="K6454" s="2">
        <v>41429</v>
      </c>
      <c r="L6454" s="1">
        <v>200660630.68000001</v>
      </c>
      <c r="M6454" s="1">
        <v>252842150.81</v>
      </c>
      <c r="N6454" s="1">
        <v>25435836.514600001</v>
      </c>
      <c r="O6454" s="1">
        <v>41411309.530000001</v>
      </c>
      <c r="P6454" s="1">
        <v>31790344.579999998</v>
      </c>
      <c r="Q6454" s="2">
        <f>-+Table1[[#This Row],[Current Record Count]]+Table1[[#This Row],[Adj Record Count]]</f>
        <v>4875</v>
      </c>
      <c r="R6454" s="1">
        <f>+-Table1[[#This Row],[Current Total ADJUSTMENT_AMOUNT]]+Table1[[#This Row],[Adj Total ADJUSTMENT_AMOUNT]]</f>
        <v>30080000.640000015</v>
      </c>
      <c r="S6454" s="1">
        <f>-Table1[[#This Row],[Current Total CHARGE_AMOUNT]]+Table1[[#This Row],[Adj Total CHARGE_AMOUNT]]</f>
        <v>37079567.460000008</v>
      </c>
      <c r="T6454" s="1">
        <f>+Table1[[#This Row],[Adj Total TOTAL_COST]]-Table1[[#This Row],[Current Total TOTAL_COST]]</f>
        <v>4118561.2313000001</v>
      </c>
      <c r="U6454" s="1">
        <f>+Table1[[#This Row],[Adj Total CONTRIBUTION_MARGIN]]-Table1[[#This Row],[Current Total CONTRIBUTION_MARGIN]]</f>
        <v>4972275.3400000036</v>
      </c>
      <c r="V6454" s="1">
        <f>+Table1[[#This Row],[Adj Total OPERATING_MARGIN]]-Table1[[#This Row],[Current Total OPERATING_MARGIN]]</f>
        <v>3591788.2699999996</v>
      </c>
    </row>
    <row r="6455" spans="1:22" x14ac:dyDescent="0.3">
      <c r="A6455" t="s">
        <v>33</v>
      </c>
      <c r="B6455">
        <v>2020</v>
      </c>
      <c r="C6455" t="s">
        <v>29</v>
      </c>
      <c r="D6455" t="s">
        <v>104</v>
      </c>
      <c r="E6455" s="2">
        <v>6218</v>
      </c>
      <c r="F6455" s="1">
        <v>43833458.600000001</v>
      </c>
      <c r="G6455" s="1">
        <v>73245220.659999996</v>
      </c>
      <c r="H6455" s="1">
        <v>32071264.606400002</v>
      </c>
      <c r="I6455" s="1">
        <v>3469168.81</v>
      </c>
      <c r="J6455" s="1">
        <v>-2935016.31</v>
      </c>
      <c r="K6455" s="2">
        <v>353</v>
      </c>
      <c r="L6455" s="1">
        <v>154839.01</v>
      </c>
      <c r="M6455" s="1">
        <v>10425771.789999999</v>
      </c>
      <c r="N6455" s="1">
        <v>9500931.7307999991</v>
      </c>
      <c r="O6455" s="1">
        <v>2415105.02</v>
      </c>
      <c r="P6455" s="1">
        <v>717663.12</v>
      </c>
      <c r="Q6455" s="2">
        <f>-+Table1[[#This Row],[Current Record Count]]+Table1[[#This Row],[Adj Record Count]]</f>
        <v>-5865</v>
      </c>
      <c r="R6455" s="1">
        <f>+-Table1[[#This Row],[Current Total ADJUSTMENT_AMOUNT]]+Table1[[#This Row],[Adj Total ADJUSTMENT_AMOUNT]]</f>
        <v>-43678619.590000004</v>
      </c>
      <c r="S6455" s="1">
        <f>-Table1[[#This Row],[Current Total CHARGE_AMOUNT]]+Table1[[#This Row],[Adj Total CHARGE_AMOUNT]]</f>
        <v>-62819448.869999997</v>
      </c>
      <c r="T6455" s="1">
        <f>+Table1[[#This Row],[Adj Total TOTAL_COST]]-Table1[[#This Row],[Current Total TOTAL_COST]]</f>
        <v>-22570332.875600003</v>
      </c>
      <c r="U6455" s="1">
        <f>+Table1[[#This Row],[Adj Total CONTRIBUTION_MARGIN]]-Table1[[#This Row],[Current Total CONTRIBUTION_MARGIN]]</f>
        <v>-1054063.79</v>
      </c>
      <c r="V6455" s="1">
        <f>+Table1[[#This Row],[Adj Total OPERATING_MARGIN]]-Table1[[#This Row],[Current Total OPERATING_MARGIN]]</f>
        <v>3652679.43</v>
      </c>
    </row>
    <row r="6456" spans="1:22" x14ac:dyDescent="0.3">
      <c r="A6456" t="s">
        <v>25</v>
      </c>
      <c r="B6456">
        <v>2021</v>
      </c>
      <c r="C6456" t="s">
        <v>28</v>
      </c>
      <c r="D6456" t="s">
        <v>28</v>
      </c>
      <c r="E6456" s="2">
        <v>1060</v>
      </c>
      <c r="F6456" s="1">
        <v>4939851.95</v>
      </c>
      <c r="G6456" s="1">
        <v>6326147.5800000001</v>
      </c>
      <c r="H6456" s="1">
        <v>608318.55130000005</v>
      </c>
      <c r="I6456" s="1">
        <v>1068814.69</v>
      </c>
      <c r="J6456" s="1">
        <v>915990.47</v>
      </c>
      <c r="K6456" s="2">
        <v>4412</v>
      </c>
      <c r="L6456" s="1">
        <v>23586005.350000001</v>
      </c>
      <c r="M6456" s="1">
        <v>31662948.48</v>
      </c>
      <c r="N6456" s="1">
        <v>4036748.0806</v>
      </c>
      <c r="O6456" s="1">
        <v>5790666.9100000001</v>
      </c>
      <c r="P6456" s="1">
        <v>4659305.55</v>
      </c>
      <c r="Q6456" s="2">
        <f>-+Table1[[#This Row],[Current Record Count]]+Table1[[#This Row],[Adj Record Count]]</f>
        <v>3352</v>
      </c>
      <c r="R6456" s="1">
        <f>+-Table1[[#This Row],[Current Total ADJUSTMENT_AMOUNT]]+Table1[[#This Row],[Adj Total ADJUSTMENT_AMOUNT]]</f>
        <v>18646153.400000002</v>
      </c>
      <c r="S6456" s="1">
        <f>-Table1[[#This Row],[Current Total CHARGE_AMOUNT]]+Table1[[#This Row],[Adj Total CHARGE_AMOUNT]]</f>
        <v>25336800.899999999</v>
      </c>
      <c r="T6456" s="1">
        <f>+Table1[[#This Row],[Adj Total TOTAL_COST]]-Table1[[#This Row],[Current Total TOTAL_COST]]</f>
        <v>3428429.5293000001</v>
      </c>
      <c r="U6456" s="1">
        <f>+Table1[[#This Row],[Adj Total CONTRIBUTION_MARGIN]]-Table1[[#This Row],[Current Total CONTRIBUTION_MARGIN]]</f>
        <v>4721852.2200000007</v>
      </c>
      <c r="V6456" s="1">
        <f>+Table1[[#This Row],[Adj Total OPERATING_MARGIN]]-Table1[[#This Row],[Current Total OPERATING_MARGIN]]</f>
        <v>3743315.08</v>
      </c>
    </row>
    <row r="6457" spans="1:22" x14ac:dyDescent="0.3">
      <c r="A6457" t="s">
        <v>75</v>
      </c>
      <c r="B6457">
        <v>2025</v>
      </c>
      <c r="C6457" t="s">
        <v>51</v>
      </c>
      <c r="D6457" t="s">
        <v>51</v>
      </c>
      <c r="E6457" s="2">
        <v>5634</v>
      </c>
      <c r="F6457" s="1">
        <v>516583.36</v>
      </c>
      <c r="G6457" s="1">
        <v>769514.7</v>
      </c>
      <c r="H6457" s="1">
        <v>3950312.7237999998</v>
      </c>
      <c r="I6457" s="1">
        <v>-3277231.27</v>
      </c>
      <c r="J6457" s="1">
        <v>-3757862.99</v>
      </c>
      <c r="K6457" s="2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2">
        <f>-+Table1[[#This Row],[Current Record Count]]+Table1[[#This Row],[Adj Record Count]]</f>
        <v>-5634</v>
      </c>
      <c r="R6457" s="1">
        <f>+-Table1[[#This Row],[Current Total ADJUSTMENT_AMOUNT]]+Table1[[#This Row],[Adj Total ADJUSTMENT_AMOUNT]]</f>
        <v>-516583.36</v>
      </c>
      <c r="S6457" s="1">
        <f>-Table1[[#This Row],[Current Total CHARGE_AMOUNT]]+Table1[[#This Row],[Adj Total CHARGE_AMOUNT]]</f>
        <v>-769514.7</v>
      </c>
      <c r="T6457" s="1">
        <f>+Table1[[#This Row],[Adj Total TOTAL_COST]]-Table1[[#This Row],[Current Total TOTAL_COST]]</f>
        <v>-3950312.7237999998</v>
      </c>
      <c r="U6457" s="1">
        <f>+Table1[[#This Row],[Adj Total CONTRIBUTION_MARGIN]]-Table1[[#This Row],[Current Total CONTRIBUTION_MARGIN]]</f>
        <v>3277231.27</v>
      </c>
      <c r="V6457" s="1">
        <f>+Table1[[#This Row],[Adj Total OPERATING_MARGIN]]-Table1[[#This Row],[Current Total OPERATING_MARGIN]]</f>
        <v>3757862.99</v>
      </c>
    </row>
    <row r="6458" spans="1:22" x14ac:dyDescent="0.3">
      <c r="A6458" t="s">
        <v>16</v>
      </c>
      <c r="B6458">
        <v>2021</v>
      </c>
      <c r="C6458" t="s">
        <v>51</v>
      </c>
      <c r="D6458" t="s">
        <v>51</v>
      </c>
      <c r="E6458" s="2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2">
        <v>9433</v>
      </c>
      <c r="L6458" s="1">
        <v>72183342.939999998</v>
      </c>
      <c r="M6458" s="1">
        <v>87916750.829999998</v>
      </c>
      <c r="N6458" s="1">
        <v>12097319.9516</v>
      </c>
      <c r="O6458" s="1">
        <v>7659574.3600000003</v>
      </c>
      <c r="P6458" s="1">
        <v>3792971.74</v>
      </c>
      <c r="Q6458" s="2">
        <f>-+Table1[[#This Row],[Current Record Count]]+Table1[[#This Row],[Adj Record Count]]</f>
        <v>9433</v>
      </c>
      <c r="R6458" s="1">
        <f>+-Table1[[#This Row],[Current Total ADJUSTMENT_AMOUNT]]+Table1[[#This Row],[Adj Total ADJUSTMENT_AMOUNT]]</f>
        <v>72183342.939999998</v>
      </c>
      <c r="S6458" s="1">
        <f>-Table1[[#This Row],[Current Total CHARGE_AMOUNT]]+Table1[[#This Row],[Adj Total CHARGE_AMOUNT]]</f>
        <v>87916750.829999998</v>
      </c>
      <c r="T6458" s="1">
        <f>+Table1[[#This Row],[Adj Total TOTAL_COST]]-Table1[[#This Row],[Current Total TOTAL_COST]]</f>
        <v>12097319.9516</v>
      </c>
      <c r="U6458" s="1">
        <f>+Table1[[#This Row],[Adj Total CONTRIBUTION_MARGIN]]-Table1[[#This Row],[Current Total CONTRIBUTION_MARGIN]]</f>
        <v>7659574.3600000003</v>
      </c>
      <c r="V6458" s="1">
        <f>+Table1[[#This Row],[Adj Total OPERATING_MARGIN]]-Table1[[#This Row],[Current Total OPERATING_MARGIN]]</f>
        <v>3792971.74</v>
      </c>
    </row>
    <row r="6459" spans="1:22" x14ac:dyDescent="0.3">
      <c r="A6459" t="s">
        <v>25</v>
      </c>
      <c r="B6459">
        <v>2024</v>
      </c>
      <c r="C6459" t="s">
        <v>51</v>
      </c>
      <c r="D6459" t="s">
        <v>51</v>
      </c>
      <c r="E6459" s="2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2">
        <v>9012</v>
      </c>
      <c r="L6459" s="1">
        <v>27759043.940000001</v>
      </c>
      <c r="M6459" s="1">
        <v>35733942.560000002</v>
      </c>
      <c r="N6459" s="1">
        <v>5063191.5113000004</v>
      </c>
      <c r="O6459" s="1">
        <v>5626926.5099999998</v>
      </c>
      <c r="P6459" s="1">
        <v>3918334.21</v>
      </c>
      <c r="Q6459" s="2">
        <f>-+Table1[[#This Row],[Current Record Count]]+Table1[[#This Row],[Adj Record Count]]</f>
        <v>9012</v>
      </c>
      <c r="R6459" s="1">
        <f>+-Table1[[#This Row],[Current Total ADJUSTMENT_AMOUNT]]+Table1[[#This Row],[Adj Total ADJUSTMENT_AMOUNT]]</f>
        <v>27759043.940000001</v>
      </c>
      <c r="S6459" s="1">
        <f>-Table1[[#This Row],[Current Total CHARGE_AMOUNT]]+Table1[[#This Row],[Adj Total CHARGE_AMOUNT]]</f>
        <v>35733942.560000002</v>
      </c>
      <c r="T6459" s="1">
        <f>+Table1[[#This Row],[Adj Total TOTAL_COST]]-Table1[[#This Row],[Current Total TOTAL_COST]]</f>
        <v>5063191.5113000004</v>
      </c>
      <c r="U6459" s="1">
        <f>+Table1[[#This Row],[Adj Total CONTRIBUTION_MARGIN]]-Table1[[#This Row],[Current Total CONTRIBUTION_MARGIN]]</f>
        <v>5626926.5099999998</v>
      </c>
      <c r="V6459" s="1">
        <f>+Table1[[#This Row],[Adj Total OPERATING_MARGIN]]-Table1[[#This Row],[Current Total OPERATING_MARGIN]]</f>
        <v>3918334.21</v>
      </c>
    </row>
    <row r="6460" spans="1:22" x14ac:dyDescent="0.3">
      <c r="A6460" t="s">
        <v>25</v>
      </c>
      <c r="B6460">
        <v>2023</v>
      </c>
      <c r="C6460" t="s">
        <v>51</v>
      </c>
      <c r="D6460" t="s">
        <v>51</v>
      </c>
      <c r="E6460" s="2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2">
        <v>8820</v>
      </c>
      <c r="L6460" s="1">
        <v>26464809.960000001</v>
      </c>
      <c r="M6460" s="1">
        <v>33847834.259999998</v>
      </c>
      <c r="N6460" s="1">
        <v>4490483.6156000001</v>
      </c>
      <c r="O6460" s="1">
        <v>5418747.3200000003</v>
      </c>
      <c r="P6460" s="1">
        <v>3920870.58</v>
      </c>
      <c r="Q6460" s="2">
        <f>-+Table1[[#This Row],[Current Record Count]]+Table1[[#This Row],[Adj Record Count]]</f>
        <v>8820</v>
      </c>
      <c r="R6460" s="1">
        <f>+-Table1[[#This Row],[Current Total ADJUSTMENT_AMOUNT]]+Table1[[#This Row],[Adj Total ADJUSTMENT_AMOUNT]]</f>
        <v>26464809.960000001</v>
      </c>
      <c r="S6460" s="1">
        <f>-Table1[[#This Row],[Current Total CHARGE_AMOUNT]]+Table1[[#This Row],[Adj Total CHARGE_AMOUNT]]</f>
        <v>33847834.259999998</v>
      </c>
      <c r="T6460" s="1">
        <f>+Table1[[#This Row],[Adj Total TOTAL_COST]]-Table1[[#This Row],[Current Total TOTAL_COST]]</f>
        <v>4490483.6156000001</v>
      </c>
      <c r="U6460" s="1">
        <f>+Table1[[#This Row],[Adj Total CONTRIBUTION_MARGIN]]-Table1[[#This Row],[Current Total CONTRIBUTION_MARGIN]]</f>
        <v>5418747.3200000003</v>
      </c>
      <c r="V6460" s="1">
        <f>+Table1[[#This Row],[Adj Total OPERATING_MARGIN]]-Table1[[#This Row],[Current Total OPERATING_MARGIN]]</f>
        <v>3920870.58</v>
      </c>
    </row>
    <row r="6461" spans="1:22" x14ac:dyDescent="0.3">
      <c r="A6461" t="s">
        <v>25</v>
      </c>
      <c r="B6461">
        <v>2023</v>
      </c>
      <c r="C6461" t="s">
        <v>28</v>
      </c>
      <c r="D6461" t="s">
        <v>28</v>
      </c>
      <c r="E6461" s="2">
        <v>1078</v>
      </c>
      <c r="F6461" s="1">
        <v>5164455.09</v>
      </c>
      <c r="G6461" s="1">
        <v>6614155.6799999997</v>
      </c>
      <c r="H6461" s="1">
        <v>509685.65460000001</v>
      </c>
      <c r="I6461" s="1">
        <v>1196505.6299999999</v>
      </c>
      <c r="J6461" s="1">
        <v>1036234.55</v>
      </c>
      <c r="K6461" s="2">
        <v>4206</v>
      </c>
      <c r="L6461" s="1">
        <v>25956787.489999998</v>
      </c>
      <c r="M6461" s="1">
        <v>34503298.600000001</v>
      </c>
      <c r="N6461" s="1">
        <v>4154091.6134000001</v>
      </c>
      <c r="O6461" s="1">
        <v>6299170.9400000004</v>
      </c>
      <c r="P6461" s="1">
        <v>5020408.32</v>
      </c>
      <c r="Q6461" s="2">
        <f>-+Table1[[#This Row],[Current Record Count]]+Table1[[#This Row],[Adj Record Count]]</f>
        <v>3128</v>
      </c>
      <c r="R6461" s="1">
        <f>+-Table1[[#This Row],[Current Total ADJUSTMENT_AMOUNT]]+Table1[[#This Row],[Adj Total ADJUSTMENT_AMOUNT]]</f>
        <v>20792332.399999999</v>
      </c>
      <c r="S6461" s="1">
        <f>-Table1[[#This Row],[Current Total CHARGE_AMOUNT]]+Table1[[#This Row],[Adj Total CHARGE_AMOUNT]]</f>
        <v>27889142.920000002</v>
      </c>
      <c r="T6461" s="1">
        <f>+Table1[[#This Row],[Adj Total TOTAL_COST]]-Table1[[#This Row],[Current Total TOTAL_COST]]</f>
        <v>3644405.9588000001</v>
      </c>
      <c r="U6461" s="1">
        <f>+Table1[[#This Row],[Adj Total CONTRIBUTION_MARGIN]]-Table1[[#This Row],[Current Total CONTRIBUTION_MARGIN]]</f>
        <v>5102665.3100000005</v>
      </c>
      <c r="V6461" s="1">
        <f>+Table1[[#This Row],[Adj Total OPERATING_MARGIN]]-Table1[[#This Row],[Current Total OPERATING_MARGIN]]</f>
        <v>3984173.7700000005</v>
      </c>
    </row>
    <row r="6462" spans="1:22" x14ac:dyDescent="0.3">
      <c r="A6462" t="s">
        <v>25</v>
      </c>
      <c r="B6462">
        <v>2024</v>
      </c>
      <c r="C6462" t="s">
        <v>28</v>
      </c>
      <c r="D6462" t="s">
        <v>28</v>
      </c>
      <c r="E6462" s="2">
        <v>1153</v>
      </c>
      <c r="F6462" s="1">
        <v>5645618.9400000004</v>
      </c>
      <c r="G6462" s="1">
        <v>7228199.0800000001</v>
      </c>
      <c r="H6462" s="1">
        <v>578367.03099999996</v>
      </c>
      <c r="I6462" s="1">
        <v>1330603.23</v>
      </c>
      <c r="J6462" s="1">
        <v>1156202.8500000001</v>
      </c>
      <c r="K6462" s="2">
        <v>4185</v>
      </c>
      <c r="L6462" s="1">
        <v>26263853.059999999</v>
      </c>
      <c r="M6462" s="1">
        <v>34801735.119999997</v>
      </c>
      <c r="N6462" s="1">
        <v>4175070.9829000002</v>
      </c>
      <c r="O6462" s="1">
        <v>6433041.2999999998</v>
      </c>
      <c r="P6462" s="1">
        <v>5169626.0999999996</v>
      </c>
      <c r="Q6462" s="2">
        <f>-+Table1[[#This Row],[Current Record Count]]+Table1[[#This Row],[Adj Record Count]]</f>
        <v>3032</v>
      </c>
      <c r="R6462" s="1">
        <f>+-Table1[[#This Row],[Current Total ADJUSTMENT_AMOUNT]]+Table1[[#This Row],[Adj Total ADJUSTMENT_AMOUNT]]</f>
        <v>20618234.119999997</v>
      </c>
      <c r="S6462" s="1">
        <f>-Table1[[#This Row],[Current Total CHARGE_AMOUNT]]+Table1[[#This Row],[Adj Total CHARGE_AMOUNT]]</f>
        <v>27573536.039999999</v>
      </c>
      <c r="T6462" s="1">
        <f>+Table1[[#This Row],[Adj Total TOTAL_COST]]-Table1[[#This Row],[Current Total TOTAL_COST]]</f>
        <v>3596703.9519000002</v>
      </c>
      <c r="U6462" s="1">
        <f>+Table1[[#This Row],[Adj Total CONTRIBUTION_MARGIN]]-Table1[[#This Row],[Current Total CONTRIBUTION_MARGIN]]</f>
        <v>5102438.07</v>
      </c>
      <c r="V6462" s="1">
        <f>+Table1[[#This Row],[Adj Total OPERATING_MARGIN]]-Table1[[#This Row],[Current Total OPERATING_MARGIN]]</f>
        <v>4013423.2499999995</v>
      </c>
    </row>
    <row r="6463" spans="1:22" x14ac:dyDescent="0.3">
      <c r="A6463" t="s">
        <v>25</v>
      </c>
      <c r="B6463">
        <v>2022</v>
      </c>
      <c r="C6463" t="s">
        <v>28</v>
      </c>
      <c r="D6463" t="s">
        <v>28</v>
      </c>
      <c r="E6463" s="2">
        <v>1129</v>
      </c>
      <c r="F6463" s="1">
        <v>5126260.9000000004</v>
      </c>
      <c r="G6463" s="1">
        <v>6633889.0199999996</v>
      </c>
      <c r="H6463" s="1">
        <v>561398.41350000002</v>
      </c>
      <c r="I6463" s="1">
        <v>1204233.1499999999</v>
      </c>
      <c r="J6463" s="1">
        <v>1055315.8999999999</v>
      </c>
      <c r="K6463" s="2">
        <v>4332</v>
      </c>
      <c r="L6463" s="1">
        <v>24932233.440000001</v>
      </c>
      <c r="M6463" s="1">
        <v>33573704.240000002</v>
      </c>
      <c r="N6463" s="1">
        <v>4095130.5254000002</v>
      </c>
      <c r="O6463" s="1">
        <v>6149879.4299999997</v>
      </c>
      <c r="P6463" s="1">
        <v>5083653.05</v>
      </c>
      <c r="Q6463" s="2">
        <f>-+Table1[[#This Row],[Current Record Count]]+Table1[[#This Row],[Adj Record Count]]</f>
        <v>3203</v>
      </c>
      <c r="R6463" s="1">
        <f>+-Table1[[#This Row],[Current Total ADJUSTMENT_AMOUNT]]+Table1[[#This Row],[Adj Total ADJUSTMENT_AMOUNT]]</f>
        <v>19805972.539999999</v>
      </c>
      <c r="S6463" s="1">
        <f>-Table1[[#This Row],[Current Total CHARGE_AMOUNT]]+Table1[[#This Row],[Adj Total CHARGE_AMOUNT]]</f>
        <v>26939815.220000003</v>
      </c>
      <c r="T6463" s="1">
        <f>+Table1[[#This Row],[Adj Total TOTAL_COST]]-Table1[[#This Row],[Current Total TOTAL_COST]]</f>
        <v>3533732.1118999999</v>
      </c>
      <c r="U6463" s="1">
        <f>+Table1[[#This Row],[Adj Total CONTRIBUTION_MARGIN]]-Table1[[#This Row],[Current Total CONTRIBUTION_MARGIN]]</f>
        <v>4945646.2799999993</v>
      </c>
      <c r="V6463" s="1">
        <f>+Table1[[#This Row],[Adj Total OPERATING_MARGIN]]-Table1[[#This Row],[Current Total OPERATING_MARGIN]]</f>
        <v>4028337.15</v>
      </c>
    </row>
    <row r="6464" spans="1:22" x14ac:dyDescent="0.3">
      <c r="A6464" t="s">
        <v>82</v>
      </c>
      <c r="B6464">
        <v>2022</v>
      </c>
      <c r="C6464" t="s">
        <v>29</v>
      </c>
      <c r="D6464" t="s">
        <v>62</v>
      </c>
      <c r="E6464" s="2">
        <v>4</v>
      </c>
      <c r="F6464" s="1">
        <v>7557.55</v>
      </c>
      <c r="G6464" s="1">
        <v>11783.75</v>
      </c>
      <c r="H6464" s="1">
        <v>217.61850000000001</v>
      </c>
      <c r="I6464" s="1">
        <v>4039.07</v>
      </c>
      <c r="J6464" s="1">
        <v>4020.78</v>
      </c>
      <c r="K6464" s="2">
        <v>1744</v>
      </c>
      <c r="L6464" s="1">
        <v>35180473.210000001</v>
      </c>
      <c r="M6464" s="1">
        <v>46657341.899999999</v>
      </c>
      <c r="N6464" s="1">
        <v>8076190.5195000004</v>
      </c>
      <c r="O6464" s="1">
        <v>5550167.6500000004</v>
      </c>
      <c r="P6464" s="1">
        <v>4095089.46</v>
      </c>
      <c r="Q6464" s="2">
        <f>-+Table1[[#This Row],[Current Record Count]]+Table1[[#This Row],[Adj Record Count]]</f>
        <v>1740</v>
      </c>
      <c r="R6464" s="1">
        <f>+-Table1[[#This Row],[Current Total ADJUSTMENT_AMOUNT]]+Table1[[#This Row],[Adj Total ADJUSTMENT_AMOUNT]]</f>
        <v>35172915.660000004</v>
      </c>
      <c r="S6464" s="1">
        <f>-Table1[[#This Row],[Current Total CHARGE_AMOUNT]]+Table1[[#This Row],[Adj Total CHARGE_AMOUNT]]</f>
        <v>46645558.149999999</v>
      </c>
      <c r="T6464" s="1">
        <f>+Table1[[#This Row],[Adj Total TOTAL_COST]]-Table1[[#This Row],[Current Total TOTAL_COST]]</f>
        <v>8075972.9010000005</v>
      </c>
      <c r="U6464" s="1">
        <f>+Table1[[#This Row],[Adj Total CONTRIBUTION_MARGIN]]-Table1[[#This Row],[Current Total CONTRIBUTION_MARGIN]]</f>
        <v>5546128.5800000001</v>
      </c>
      <c r="V6464" s="1">
        <f>+Table1[[#This Row],[Adj Total OPERATING_MARGIN]]-Table1[[#This Row],[Current Total OPERATING_MARGIN]]</f>
        <v>4091068.68</v>
      </c>
    </row>
    <row r="6465" spans="1:22" x14ac:dyDescent="0.3">
      <c r="A6465" t="s">
        <v>82</v>
      </c>
      <c r="B6465">
        <v>2021</v>
      </c>
      <c r="C6465" t="s">
        <v>29</v>
      </c>
      <c r="D6465" t="s">
        <v>62</v>
      </c>
      <c r="E6465" s="2">
        <v>8</v>
      </c>
      <c r="F6465" s="1">
        <v>16101.7</v>
      </c>
      <c r="G6465" s="1">
        <v>22146.28</v>
      </c>
      <c r="H6465" s="1">
        <v>1224.3725999999999</v>
      </c>
      <c r="I6465" s="1">
        <v>5740.96</v>
      </c>
      <c r="J6465" s="1">
        <v>5470.23</v>
      </c>
      <c r="K6465" s="2">
        <v>1880</v>
      </c>
      <c r="L6465" s="1">
        <v>33289051.84</v>
      </c>
      <c r="M6465" s="1">
        <v>46152306.409999996</v>
      </c>
      <c r="N6465" s="1">
        <v>9448008.0340999998</v>
      </c>
      <c r="O6465" s="1">
        <v>6030641.0700000003</v>
      </c>
      <c r="P6465" s="1">
        <v>4286586.05</v>
      </c>
      <c r="Q6465" s="2">
        <f>-+Table1[[#This Row],[Current Record Count]]+Table1[[#This Row],[Adj Record Count]]</f>
        <v>1872</v>
      </c>
      <c r="R6465" s="1">
        <f>+-Table1[[#This Row],[Current Total ADJUSTMENT_AMOUNT]]+Table1[[#This Row],[Adj Total ADJUSTMENT_AMOUNT]]</f>
        <v>33272950.140000001</v>
      </c>
      <c r="S6465" s="1">
        <f>-Table1[[#This Row],[Current Total CHARGE_AMOUNT]]+Table1[[#This Row],[Adj Total CHARGE_AMOUNT]]</f>
        <v>46130160.129999995</v>
      </c>
      <c r="T6465" s="1">
        <f>+Table1[[#This Row],[Adj Total TOTAL_COST]]-Table1[[#This Row],[Current Total TOTAL_COST]]</f>
        <v>9446783.6614999995</v>
      </c>
      <c r="U6465" s="1">
        <f>+Table1[[#This Row],[Adj Total CONTRIBUTION_MARGIN]]-Table1[[#This Row],[Current Total CONTRIBUTION_MARGIN]]</f>
        <v>6024900.1100000003</v>
      </c>
      <c r="V6465" s="1">
        <f>+Table1[[#This Row],[Adj Total OPERATING_MARGIN]]-Table1[[#This Row],[Current Total OPERATING_MARGIN]]</f>
        <v>4281115.8199999994</v>
      </c>
    </row>
    <row r="6466" spans="1:22" x14ac:dyDescent="0.3">
      <c r="A6466" t="s">
        <v>82</v>
      </c>
      <c r="B6466">
        <v>2024</v>
      </c>
      <c r="C6466" t="s">
        <v>29</v>
      </c>
      <c r="D6466" t="s">
        <v>62</v>
      </c>
      <c r="E6466" s="2">
        <v>3</v>
      </c>
      <c r="F6466" s="1">
        <v>5040.3</v>
      </c>
      <c r="G6466" s="1">
        <v>7939.5</v>
      </c>
      <c r="H6466" s="1">
        <v>406.13389999999998</v>
      </c>
      <c r="I6466" s="1">
        <v>2563.58</v>
      </c>
      <c r="J6466" s="1">
        <v>2494.06</v>
      </c>
      <c r="K6466" s="2">
        <v>1610</v>
      </c>
      <c r="L6466" s="1">
        <v>39736291.939999998</v>
      </c>
      <c r="M6466" s="1">
        <v>51760991.469999999</v>
      </c>
      <c r="N6466" s="1">
        <v>8483985.4779000003</v>
      </c>
      <c r="O6466" s="1">
        <v>6394675.8300000001</v>
      </c>
      <c r="P6466" s="1">
        <v>4610343.91</v>
      </c>
      <c r="Q6466" s="2">
        <f>-+Table1[[#This Row],[Current Record Count]]+Table1[[#This Row],[Adj Record Count]]</f>
        <v>1607</v>
      </c>
      <c r="R6466" s="1">
        <f>+-Table1[[#This Row],[Current Total ADJUSTMENT_AMOUNT]]+Table1[[#This Row],[Adj Total ADJUSTMENT_AMOUNT]]</f>
        <v>39731251.640000001</v>
      </c>
      <c r="S6466" s="1">
        <f>-Table1[[#This Row],[Current Total CHARGE_AMOUNT]]+Table1[[#This Row],[Adj Total CHARGE_AMOUNT]]</f>
        <v>51753051.969999999</v>
      </c>
      <c r="T6466" s="1">
        <f>+Table1[[#This Row],[Adj Total TOTAL_COST]]-Table1[[#This Row],[Current Total TOTAL_COST]]</f>
        <v>8483579.3440000005</v>
      </c>
      <c r="U6466" s="1">
        <f>+Table1[[#This Row],[Adj Total CONTRIBUTION_MARGIN]]-Table1[[#This Row],[Current Total CONTRIBUTION_MARGIN]]</f>
        <v>6392112.25</v>
      </c>
      <c r="V6466" s="1">
        <f>+Table1[[#This Row],[Adj Total OPERATING_MARGIN]]-Table1[[#This Row],[Current Total OPERATING_MARGIN]]</f>
        <v>4607849.8500000006</v>
      </c>
    </row>
    <row r="6467" spans="1:22" x14ac:dyDescent="0.3">
      <c r="A6467" t="s">
        <v>44</v>
      </c>
      <c r="B6467">
        <v>2020</v>
      </c>
      <c r="C6467" t="s">
        <v>51</v>
      </c>
      <c r="D6467" t="s">
        <v>51</v>
      </c>
      <c r="E6467" s="2">
        <v>86506</v>
      </c>
      <c r="F6467" s="1">
        <v>40625636.200000003</v>
      </c>
      <c r="G6467" s="1">
        <v>56067034.969999999</v>
      </c>
      <c r="H6467" s="1">
        <v>20718970.506099999</v>
      </c>
      <c r="I6467" s="1">
        <v>-26219.96</v>
      </c>
      <c r="J6467" s="1">
        <v>-5522221.46</v>
      </c>
      <c r="K6467" s="2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2">
        <f>-+Table1[[#This Row],[Current Record Count]]+Table1[[#This Row],[Adj Record Count]]</f>
        <v>-86506</v>
      </c>
      <c r="R6467" s="1">
        <f>+-Table1[[#This Row],[Current Total ADJUSTMENT_AMOUNT]]+Table1[[#This Row],[Adj Total ADJUSTMENT_AMOUNT]]</f>
        <v>-40625636.200000003</v>
      </c>
      <c r="S6467" s="1">
        <f>-Table1[[#This Row],[Current Total CHARGE_AMOUNT]]+Table1[[#This Row],[Adj Total CHARGE_AMOUNT]]</f>
        <v>-56067034.969999999</v>
      </c>
      <c r="T6467" s="1">
        <f>+Table1[[#This Row],[Adj Total TOTAL_COST]]-Table1[[#This Row],[Current Total TOTAL_COST]]</f>
        <v>-20718970.506099999</v>
      </c>
      <c r="U6467" s="1">
        <f>+Table1[[#This Row],[Adj Total CONTRIBUTION_MARGIN]]-Table1[[#This Row],[Current Total CONTRIBUTION_MARGIN]]</f>
        <v>26219.96</v>
      </c>
      <c r="V6467" s="1">
        <f>+Table1[[#This Row],[Adj Total OPERATING_MARGIN]]-Table1[[#This Row],[Current Total OPERATING_MARGIN]]</f>
        <v>5522221.46</v>
      </c>
    </row>
    <row r="6468" spans="1:22" x14ac:dyDescent="0.3">
      <c r="A6468" t="s">
        <v>82</v>
      </c>
      <c r="B6468">
        <v>2020</v>
      </c>
      <c r="C6468" t="s">
        <v>29</v>
      </c>
      <c r="D6468" t="s">
        <v>62</v>
      </c>
      <c r="E6468" s="2">
        <v>14</v>
      </c>
      <c r="F6468" s="1">
        <v>36074.15</v>
      </c>
      <c r="G6468" s="1">
        <v>43966.080000000002</v>
      </c>
      <c r="H6468" s="1">
        <v>2914.2782999999999</v>
      </c>
      <c r="I6468" s="1">
        <v>5560.55</v>
      </c>
      <c r="J6468" s="1">
        <v>4955.68</v>
      </c>
      <c r="K6468" s="2">
        <v>1889</v>
      </c>
      <c r="L6468" s="1">
        <v>30653112.18</v>
      </c>
      <c r="M6468" s="1">
        <v>43127229</v>
      </c>
      <c r="N6468" s="1">
        <v>6658336.8218999999</v>
      </c>
      <c r="O6468" s="1">
        <v>7796917.4500000002</v>
      </c>
      <c r="P6468" s="1">
        <v>5645023.9299999997</v>
      </c>
      <c r="Q6468" s="2">
        <f>-+Table1[[#This Row],[Current Record Count]]+Table1[[#This Row],[Adj Record Count]]</f>
        <v>1875</v>
      </c>
      <c r="R6468" s="1">
        <f>+-Table1[[#This Row],[Current Total ADJUSTMENT_AMOUNT]]+Table1[[#This Row],[Adj Total ADJUSTMENT_AMOUNT]]</f>
        <v>30617038.030000001</v>
      </c>
      <c r="S6468" s="1">
        <f>-Table1[[#This Row],[Current Total CHARGE_AMOUNT]]+Table1[[#This Row],[Adj Total CHARGE_AMOUNT]]</f>
        <v>43083262.920000002</v>
      </c>
      <c r="T6468" s="1">
        <f>+Table1[[#This Row],[Adj Total TOTAL_COST]]-Table1[[#This Row],[Current Total TOTAL_COST]]</f>
        <v>6655422.5435999995</v>
      </c>
      <c r="U6468" s="1">
        <f>+Table1[[#This Row],[Adj Total CONTRIBUTION_MARGIN]]-Table1[[#This Row],[Current Total CONTRIBUTION_MARGIN]]</f>
        <v>7791356.9000000004</v>
      </c>
      <c r="V6468" s="1">
        <f>+Table1[[#This Row],[Adj Total OPERATING_MARGIN]]-Table1[[#This Row],[Current Total OPERATING_MARGIN]]</f>
        <v>5640068.25</v>
      </c>
    </row>
    <row r="6469" spans="1:22" x14ac:dyDescent="0.3">
      <c r="A6469" t="s">
        <v>16</v>
      </c>
      <c r="B6469">
        <v>2024</v>
      </c>
      <c r="C6469" t="s">
        <v>51</v>
      </c>
      <c r="D6469" t="s">
        <v>51</v>
      </c>
      <c r="E6469" s="2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2">
        <v>8134</v>
      </c>
      <c r="L6469" s="1">
        <v>139495376.34999999</v>
      </c>
      <c r="M6469" s="1">
        <v>164943550.94999999</v>
      </c>
      <c r="N6469" s="1">
        <v>19598912.748199999</v>
      </c>
      <c r="O6469" s="1">
        <v>11810633.189999999</v>
      </c>
      <c r="P6469" s="1">
        <v>5862371.5300000003</v>
      </c>
      <c r="Q6469" s="2">
        <f>-+Table1[[#This Row],[Current Record Count]]+Table1[[#This Row],[Adj Record Count]]</f>
        <v>8134</v>
      </c>
      <c r="R6469" s="1">
        <f>+-Table1[[#This Row],[Current Total ADJUSTMENT_AMOUNT]]+Table1[[#This Row],[Adj Total ADJUSTMENT_AMOUNT]]</f>
        <v>139495376.34999999</v>
      </c>
      <c r="S6469" s="1">
        <f>-Table1[[#This Row],[Current Total CHARGE_AMOUNT]]+Table1[[#This Row],[Adj Total CHARGE_AMOUNT]]</f>
        <v>164943550.94999999</v>
      </c>
      <c r="T6469" s="1">
        <f>+Table1[[#This Row],[Adj Total TOTAL_COST]]-Table1[[#This Row],[Current Total TOTAL_COST]]</f>
        <v>19598912.748199999</v>
      </c>
      <c r="U6469" s="1">
        <f>+Table1[[#This Row],[Adj Total CONTRIBUTION_MARGIN]]-Table1[[#This Row],[Current Total CONTRIBUTION_MARGIN]]</f>
        <v>11810633.189999999</v>
      </c>
      <c r="V6469" s="1">
        <f>+Table1[[#This Row],[Adj Total OPERATING_MARGIN]]-Table1[[#This Row],[Current Total OPERATING_MARGIN]]</f>
        <v>5862371.5300000003</v>
      </c>
    </row>
    <row r="6470" spans="1:22" x14ac:dyDescent="0.3">
      <c r="A6470" t="s">
        <v>22</v>
      </c>
      <c r="B6470">
        <v>2021</v>
      </c>
      <c r="C6470" t="s">
        <v>51</v>
      </c>
      <c r="D6470" t="s">
        <v>51</v>
      </c>
      <c r="E6470" s="2">
        <v>20194</v>
      </c>
      <c r="F6470" s="1">
        <v>17485717.760000002</v>
      </c>
      <c r="G6470" s="1">
        <v>24470380.09</v>
      </c>
      <c r="H6470" s="1">
        <v>15970036.915100001</v>
      </c>
      <c r="I6470" s="1">
        <v>-140964.68</v>
      </c>
      <c r="J6470" s="1">
        <v>-6157923.1500000004</v>
      </c>
      <c r="K6470" s="2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2">
        <f>-+Table1[[#This Row],[Current Record Count]]+Table1[[#This Row],[Adj Record Count]]</f>
        <v>-20194</v>
      </c>
      <c r="R6470" s="1">
        <f>+-Table1[[#This Row],[Current Total ADJUSTMENT_AMOUNT]]+Table1[[#This Row],[Adj Total ADJUSTMENT_AMOUNT]]</f>
        <v>-17485717.760000002</v>
      </c>
      <c r="S6470" s="1">
        <f>-Table1[[#This Row],[Current Total CHARGE_AMOUNT]]+Table1[[#This Row],[Adj Total CHARGE_AMOUNT]]</f>
        <v>-24470380.09</v>
      </c>
      <c r="T6470" s="1">
        <f>+Table1[[#This Row],[Adj Total TOTAL_COST]]-Table1[[#This Row],[Current Total TOTAL_COST]]</f>
        <v>-15970036.915100001</v>
      </c>
      <c r="U6470" s="1">
        <f>+Table1[[#This Row],[Adj Total CONTRIBUTION_MARGIN]]-Table1[[#This Row],[Current Total CONTRIBUTION_MARGIN]]</f>
        <v>140964.68</v>
      </c>
      <c r="V6470" s="1">
        <f>+Table1[[#This Row],[Adj Total OPERATING_MARGIN]]-Table1[[#This Row],[Current Total OPERATING_MARGIN]]</f>
        <v>6157923.1500000004</v>
      </c>
    </row>
    <row r="6471" spans="1:22" x14ac:dyDescent="0.3">
      <c r="A6471" t="s">
        <v>44</v>
      </c>
      <c r="B6471">
        <v>2024</v>
      </c>
      <c r="C6471" t="s">
        <v>51</v>
      </c>
      <c r="D6471" t="s">
        <v>51</v>
      </c>
      <c r="E6471" s="2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2">
        <v>98899</v>
      </c>
      <c r="L6471" s="1">
        <v>58181986.619999997</v>
      </c>
      <c r="M6471" s="1">
        <v>78755849.290000007</v>
      </c>
      <c r="N6471" s="1">
        <v>26918914.854200002</v>
      </c>
      <c r="O6471" s="1">
        <v>13199603.18</v>
      </c>
      <c r="P6471" s="1">
        <v>6423844.75</v>
      </c>
      <c r="Q6471" s="2">
        <f>-+Table1[[#This Row],[Current Record Count]]+Table1[[#This Row],[Adj Record Count]]</f>
        <v>98899</v>
      </c>
      <c r="R6471" s="1">
        <f>+-Table1[[#This Row],[Current Total ADJUSTMENT_AMOUNT]]+Table1[[#This Row],[Adj Total ADJUSTMENT_AMOUNT]]</f>
        <v>58181986.619999997</v>
      </c>
      <c r="S6471" s="1">
        <f>-Table1[[#This Row],[Current Total CHARGE_AMOUNT]]+Table1[[#This Row],[Adj Total CHARGE_AMOUNT]]</f>
        <v>78755849.290000007</v>
      </c>
      <c r="T6471" s="1">
        <f>+Table1[[#This Row],[Adj Total TOTAL_COST]]-Table1[[#This Row],[Current Total TOTAL_COST]]</f>
        <v>26918914.854200002</v>
      </c>
      <c r="U6471" s="1">
        <f>+Table1[[#This Row],[Adj Total CONTRIBUTION_MARGIN]]-Table1[[#This Row],[Current Total CONTRIBUTION_MARGIN]]</f>
        <v>13199603.18</v>
      </c>
      <c r="V6471" s="1">
        <f>+Table1[[#This Row],[Adj Total OPERATING_MARGIN]]-Table1[[#This Row],[Current Total OPERATING_MARGIN]]</f>
        <v>6423844.75</v>
      </c>
    </row>
    <row r="6472" spans="1:22" x14ac:dyDescent="0.3">
      <c r="A6472" t="s">
        <v>54</v>
      </c>
      <c r="B6472">
        <v>2025</v>
      </c>
      <c r="C6472" t="s">
        <v>29</v>
      </c>
      <c r="D6472" t="s">
        <v>38</v>
      </c>
      <c r="E6472" s="2">
        <v>262</v>
      </c>
      <c r="F6472" s="1">
        <v>333685.07</v>
      </c>
      <c r="G6472" s="1">
        <v>443607.25</v>
      </c>
      <c r="H6472" s="1">
        <v>133560.88959999999</v>
      </c>
      <c r="I6472" s="1">
        <v>-7530.05</v>
      </c>
      <c r="J6472" s="1">
        <v>-53400.05</v>
      </c>
      <c r="K6472" s="2">
        <v>11320</v>
      </c>
      <c r="L6472" s="1">
        <v>65584657.399999999</v>
      </c>
      <c r="M6472" s="1">
        <v>87567362.049999997</v>
      </c>
      <c r="N6472" s="1">
        <v>11765494.6753</v>
      </c>
      <c r="O6472" s="1">
        <v>10582177.949999999</v>
      </c>
      <c r="P6472" s="1">
        <v>6555803.5700000003</v>
      </c>
      <c r="Q6472" s="2">
        <f>-+Table1[[#This Row],[Current Record Count]]+Table1[[#This Row],[Adj Record Count]]</f>
        <v>11058</v>
      </c>
      <c r="R6472" s="1">
        <f>+-Table1[[#This Row],[Current Total ADJUSTMENT_AMOUNT]]+Table1[[#This Row],[Adj Total ADJUSTMENT_AMOUNT]]</f>
        <v>65250972.329999998</v>
      </c>
      <c r="S6472" s="1">
        <f>-Table1[[#This Row],[Current Total CHARGE_AMOUNT]]+Table1[[#This Row],[Adj Total CHARGE_AMOUNT]]</f>
        <v>87123754.799999997</v>
      </c>
      <c r="T6472" s="1">
        <f>+Table1[[#This Row],[Adj Total TOTAL_COST]]-Table1[[#This Row],[Current Total TOTAL_COST]]</f>
        <v>11631933.785700001</v>
      </c>
      <c r="U6472" s="1">
        <f>+Table1[[#This Row],[Adj Total CONTRIBUTION_MARGIN]]-Table1[[#This Row],[Current Total CONTRIBUTION_MARGIN]]</f>
        <v>10589708</v>
      </c>
      <c r="V6472" s="1">
        <f>+Table1[[#This Row],[Adj Total OPERATING_MARGIN]]-Table1[[#This Row],[Current Total OPERATING_MARGIN]]</f>
        <v>6609203.6200000001</v>
      </c>
    </row>
    <row r="6473" spans="1:22" x14ac:dyDescent="0.3">
      <c r="A6473" t="s">
        <v>22</v>
      </c>
      <c r="B6473">
        <v>2023</v>
      </c>
      <c r="C6473" t="s">
        <v>51</v>
      </c>
      <c r="D6473" t="s">
        <v>51</v>
      </c>
      <c r="E6473" s="2">
        <v>33927</v>
      </c>
      <c r="F6473" s="1">
        <v>32614052.300000001</v>
      </c>
      <c r="G6473" s="1">
        <v>43871727.670000002</v>
      </c>
      <c r="H6473" s="1">
        <v>24996660.215100002</v>
      </c>
      <c r="I6473" s="1">
        <v>783698.79</v>
      </c>
      <c r="J6473" s="1">
        <v>-7832660.2199999997</v>
      </c>
      <c r="K6473" s="2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2">
        <f>-+Table1[[#This Row],[Current Record Count]]+Table1[[#This Row],[Adj Record Count]]</f>
        <v>-33927</v>
      </c>
      <c r="R6473" s="1">
        <f>+-Table1[[#This Row],[Current Total ADJUSTMENT_AMOUNT]]+Table1[[#This Row],[Adj Total ADJUSTMENT_AMOUNT]]</f>
        <v>-32614052.300000001</v>
      </c>
      <c r="S6473" s="1">
        <f>-Table1[[#This Row],[Current Total CHARGE_AMOUNT]]+Table1[[#This Row],[Adj Total CHARGE_AMOUNT]]</f>
        <v>-43871727.670000002</v>
      </c>
      <c r="T6473" s="1">
        <f>+Table1[[#This Row],[Adj Total TOTAL_COST]]-Table1[[#This Row],[Current Total TOTAL_COST]]</f>
        <v>-24996660.215100002</v>
      </c>
      <c r="U6473" s="1">
        <f>+Table1[[#This Row],[Adj Total CONTRIBUTION_MARGIN]]-Table1[[#This Row],[Current Total CONTRIBUTION_MARGIN]]</f>
        <v>-783698.79</v>
      </c>
      <c r="V6473" s="1">
        <f>+Table1[[#This Row],[Adj Total OPERATING_MARGIN]]-Table1[[#This Row],[Current Total OPERATING_MARGIN]]</f>
        <v>7832660.2199999997</v>
      </c>
    </row>
    <row r="6474" spans="1:22" x14ac:dyDescent="0.3">
      <c r="A6474" t="s">
        <v>22</v>
      </c>
      <c r="B6474">
        <v>2020</v>
      </c>
      <c r="C6474" t="s">
        <v>29</v>
      </c>
      <c r="D6474" t="s">
        <v>104</v>
      </c>
      <c r="E6474" s="2">
        <v>27109</v>
      </c>
      <c r="F6474" s="1">
        <v>118599258.95999999</v>
      </c>
      <c r="G6474" s="1">
        <v>174420902.84</v>
      </c>
      <c r="H6474" s="1">
        <v>76484873.581699997</v>
      </c>
      <c r="I6474" s="1">
        <v>6916825.2000000002</v>
      </c>
      <c r="J6474" s="1">
        <v>-21334980.93</v>
      </c>
      <c r="K6474" s="2">
        <v>15186</v>
      </c>
      <c r="L6474" s="1">
        <v>12626223.050000001</v>
      </c>
      <c r="M6474" s="1">
        <v>18595388.32</v>
      </c>
      <c r="N6474" s="1">
        <v>18799199.089899998</v>
      </c>
      <c r="O6474" s="1">
        <v>-602296.46</v>
      </c>
      <c r="P6474" s="1">
        <v>-13052659.77</v>
      </c>
      <c r="Q6474" s="2">
        <f>-+Table1[[#This Row],[Current Record Count]]+Table1[[#This Row],[Adj Record Count]]</f>
        <v>-11923</v>
      </c>
      <c r="R6474" s="1">
        <f>+-Table1[[#This Row],[Current Total ADJUSTMENT_AMOUNT]]+Table1[[#This Row],[Adj Total ADJUSTMENT_AMOUNT]]</f>
        <v>-105973035.91</v>
      </c>
      <c r="S6474" s="1">
        <f>-Table1[[#This Row],[Current Total CHARGE_AMOUNT]]+Table1[[#This Row],[Adj Total CHARGE_AMOUNT]]</f>
        <v>-155825514.52000001</v>
      </c>
      <c r="T6474" s="1">
        <f>+Table1[[#This Row],[Adj Total TOTAL_COST]]-Table1[[#This Row],[Current Total TOTAL_COST]]</f>
        <v>-57685674.491799995</v>
      </c>
      <c r="U6474" s="1">
        <f>+Table1[[#This Row],[Adj Total CONTRIBUTION_MARGIN]]-Table1[[#This Row],[Current Total CONTRIBUTION_MARGIN]]</f>
        <v>-7519121.6600000001</v>
      </c>
      <c r="V6474" s="1">
        <f>+Table1[[#This Row],[Adj Total OPERATING_MARGIN]]-Table1[[#This Row],[Current Total OPERATING_MARGIN]]</f>
        <v>8282321.1600000001</v>
      </c>
    </row>
    <row r="6475" spans="1:22" x14ac:dyDescent="0.3">
      <c r="A6475" t="s">
        <v>22</v>
      </c>
      <c r="B6475">
        <v>2020</v>
      </c>
      <c r="C6475" t="s">
        <v>51</v>
      </c>
      <c r="D6475" t="s">
        <v>51</v>
      </c>
      <c r="E6475" s="2">
        <v>17320</v>
      </c>
      <c r="F6475" s="1">
        <v>14388128.609999999</v>
      </c>
      <c r="G6475" s="1">
        <v>20530519.789999999</v>
      </c>
      <c r="H6475" s="1">
        <v>14684609.5264</v>
      </c>
      <c r="I6475" s="1">
        <v>-3209732.54</v>
      </c>
      <c r="J6475" s="1">
        <v>-8607555.3499999996</v>
      </c>
      <c r="K6475" s="2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2">
        <f>-+Table1[[#This Row],[Current Record Count]]+Table1[[#This Row],[Adj Record Count]]</f>
        <v>-17320</v>
      </c>
      <c r="R6475" s="1">
        <f>+-Table1[[#This Row],[Current Total ADJUSTMENT_AMOUNT]]+Table1[[#This Row],[Adj Total ADJUSTMENT_AMOUNT]]</f>
        <v>-14388128.609999999</v>
      </c>
      <c r="S6475" s="1">
        <f>-Table1[[#This Row],[Current Total CHARGE_AMOUNT]]+Table1[[#This Row],[Adj Total CHARGE_AMOUNT]]</f>
        <v>-20530519.789999999</v>
      </c>
      <c r="T6475" s="1">
        <f>+Table1[[#This Row],[Adj Total TOTAL_COST]]-Table1[[#This Row],[Current Total TOTAL_COST]]</f>
        <v>-14684609.5264</v>
      </c>
      <c r="U6475" s="1">
        <f>+Table1[[#This Row],[Adj Total CONTRIBUTION_MARGIN]]-Table1[[#This Row],[Current Total CONTRIBUTION_MARGIN]]</f>
        <v>3209732.54</v>
      </c>
      <c r="V6475" s="1">
        <f>+Table1[[#This Row],[Adj Total OPERATING_MARGIN]]-Table1[[#This Row],[Current Total OPERATING_MARGIN]]</f>
        <v>8607555.3499999996</v>
      </c>
    </row>
    <row r="6476" spans="1:22" x14ac:dyDescent="0.3">
      <c r="A6476" t="s">
        <v>54</v>
      </c>
      <c r="B6476">
        <v>2020</v>
      </c>
      <c r="C6476" t="s">
        <v>29</v>
      </c>
      <c r="D6476" t="s">
        <v>38</v>
      </c>
      <c r="E6476" s="2">
        <v>256</v>
      </c>
      <c r="F6476" s="1">
        <v>166466.31</v>
      </c>
      <c r="G6476" s="1">
        <v>227580.55</v>
      </c>
      <c r="H6476" s="1">
        <v>43127.662600000003</v>
      </c>
      <c r="I6476" s="1">
        <v>30628.54</v>
      </c>
      <c r="J6476" s="1">
        <v>18340.86</v>
      </c>
      <c r="K6476" s="2">
        <v>14607</v>
      </c>
      <c r="L6476" s="1">
        <v>54827184.780000001</v>
      </c>
      <c r="M6476" s="1">
        <v>74967417.920000002</v>
      </c>
      <c r="N6476" s="1">
        <v>10519794.221999999</v>
      </c>
      <c r="O6476" s="1">
        <v>12507063.09</v>
      </c>
      <c r="P6476" s="1">
        <v>9483968.1799999997</v>
      </c>
      <c r="Q6476" s="2">
        <f>-+Table1[[#This Row],[Current Record Count]]+Table1[[#This Row],[Adj Record Count]]</f>
        <v>14351</v>
      </c>
      <c r="R6476" s="1">
        <f>+-Table1[[#This Row],[Current Total ADJUSTMENT_AMOUNT]]+Table1[[#This Row],[Adj Total ADJUSTMENT_AMOUNT]]</f>
        <v>54660718.469999999</v>
      </c>
      <c r="S6476" s="1">
        <f>-Table1[[#This Row],[Current Total CHARGE_AMOUNT]]+Table1[[#This Row],[Adj Total CHARGE_AMOUNT]]</f>
        <v>74739837.370000005</v>
      </c>
      <c r="T6476" s="1">
        <f>+Table1[[#This Row],[Adj Total TOTAL_COST]]-Table1[[#This Row],[Current Total TOTAL_COST]]</f>
        <v>10476666.5594</v>
      </c>
      <c r="U6476" s="1">
        <f>+Table1[[#This Row],[Adj Total CONTRIBUTION_MARGIN]]-Table1[[#This Row],[Current Total CONTRIBUTION_MARGIN]]</f>
        <v>12476434.550000001</v>
      </c>
      <c r="V6476" s="1">
        <f>+Table1[[#This Row],[Adj Total OPERATING_MARGIN]]-Table1[[#This Row],[Current Total OPERATING_MARGIN]]</f>
        <v>9465627.3200000003</v>
      </c>
    </row>
    <row r="6477" spans="1:22" x14ac:dyDescent="0.3">
      <c r="A6477" t="s">
        <v>22</v>
      </c>
      <c r="B6477">
        <v>2022</v>
      </c>
      <c r="C6477" t="s">
        <v>51</v>
      </c>
      <c r="D6477" t="s">
        <v>51</v>
      </c>
      <c r="E6477" s="2">
        <v>27135</v>
      </c>
      <c r="F6477" s="1">
        <v>24181802.27</v>
      </c>
      <c r="G6477" s="1">
        <v>32171684.960000001</v>
      </c>
      <c r="H6477" s="1">
        <v>20671572.2947</v>
      </c>
      <c r="I6477" s="1">
        <v>-2887628.1</v>
      </c>
      <c r="J6477" s="1">
        <v>-9487250.4199999999</v>
      </c>
      <c r="K6477" s="2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2">
        <f>-+Table1[[#This Row],[Current Record Count]]+Table1[[#This Row],[Adj Record Count]]</f>
        <v>-27135</v>
      </c>
      <c r="R6477" s="1">
        <f>+-Table1[[#This Row],[Current Total ADJUSTMENT_AMOUNT]]+Table1[[#This Row],[Adj Total ADJUSTMENT_AMOUNT]]</f>
        <v>-24181802.27</v>
      </c>
      <c r="S6477" s="1">
        <f>-Table1[[#This Row],[Current Total CHARGE_AMOUNT]]+Table1[[#This Row],[Adj Total CHARGE_AMOUNT]]</f>
        <v>-32171684.960000001</v>
      </c>
      <c r="T6477" s="1">
        <f>+Table1[[#This Row],[Adj Total TOTAL_COST]]-Table1[[#This Row],[Current Total TOTAL_COST]]</f>
        <v>-20671572.2947</v>
      </c>
      <c r="U6477" s="1">
        <f>+Table1[[#This Row],[Adj Total CONTRIBUTION_MARGIN]]-Table1[[#This Row],[Current Total CONTRIBUTION_MARGIN]]</f>
        <v>2887628.1</v>
      </c>
      <c r="V6477" s="1">
        <f>+Table1[[#This Row],[Adj Total OPERATING_MARGIN]]-Table1[[#This Row],[Current Total OPERATING_MARGIN]]</f>
        <v>9487250.4199999999</v>
      </c>
    </row>
    <row r="6478" spans="1:22" x14ac:dyDescent="0.3">
      <c r="A6478" t="s">
        <v>22</v>
      </c>
      <c r="B6478">
        <v>2024</v>
      </c>
      <c r="C6478" t="s">
        <v>51</v>
      </c>
      <c r="D6478" t="s">
        <v>51</v>
      </c>
      <c r="E6478" s="2">
        <v>42892</v>
      </c>
      <c r="F6478" s="1">
        <v>41281512.490000002</v>
      </c>
      <c r="G6478" s="1">
        <v>54669137.719999999</v>
      </c>
      <c r="H6478" s="1">
        <v>31742074.6939</v>
      </c>
      <c r="I6478" s="1">
        <v>843095.54</v>
      </c>
      <c r="J6478" s="1">
        <v>-10315685.26</v>
      </c>
      <c r="K6478" s="2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2">
        <f>-+Table1[[#This Row],[Current Record Count]]+Table1[[#This Row],[Adj Record Count]]</f>
        <v>-42892</v>
      </c>
      <c r="R6478" s="1">
        <f>+-Table1[[#This Row],[Current Total ADJUSTMENT_AMOUNT]]+Table1[[#This Row],[Adj Total ADJUSTMENT_AMOUNT]]</f>
        <v>-41281512.490000002</v>
      </c>
      <c r="S6478" s="1">
        <f>-Table1[[#This Row],[Current Total CHARGE_AMOUNT]]+Table1[[#This Row],[Adj Total CHARGE_AMOUNT]]</f>
        <v>-54669137.719999999</v>
      </c>
      <c r="T6478" s="1">
        <f>+Table1[[#This Row],[Adj Total TOTAL_COST]]-Table1[[#This Row],[Current Total TOTAL_COST]]</f>
        <v>-31742074.6939</v>
      </c>
      <c r="U6478" s="1">
        <f>+Table1[[#This Row],[Adj Total CONTRIBUTION_MARGIN]]-Table1[[#This Row],[Current Total CONTRIBUTION_MARGIN]]</f>
        <v>-843095.54</v>
      </c>
      <c r="V6478" s="1">
        <f>+Table1[[#This Row],[Adj Total OPERATING_MARGIN]]-Table1[[#This Row],[Current Total OPERATING_MARGIN]]</f>
        <v>10315685.26</v>
      </c>
    </row>
    <row r="6479" spans="1:22" x14ac:dyDescent="0.3">
      <c r="A6479" t="s">
        <v>39</v>
      </c>
      <c r="B6479">
        <v>2020</v>
      </c>
      <c r="C6479" t="s">
        <v>58</v>
      </c>
      <c r="D6479" t="s">
        <v>58</v>
      </c>
      <c r="E6479" s="2">
        <v>6933</v>
      </c>
      <c r="F6479" s="1">
        <v>6615418.8799999999</v>
      </c>
      <c r="G6479" s="1">
        <v>9161634.3399999999</v>
      </c>
      <c r="H6479" s="1">
        <v>2070994.4421999999</v>
      </c>
      <c r="I6479" s="1">
        <v>1037841.65</v>
      </c>
      <c r="J6479" s="1">
        <v>380313.64</v>
      </c>
      <c r="K6479" s="2">
        <v>58114</v>
      </c>
      <c r="L6479" s="1">
        <v>187776922.31</v>
      </c>
      <c r="M6479" s="1">
        <v>250004583.81999999</v>
      </c>
      <c r="N6479" s="1">
        <v>48701724.150700003</v>
      </c>
      <c r="O6479" s="1">
        <v>26919247.899999999</v>
      </c>
      <c r="P6479" s="1">
        <v>10867478.66</v>
      </c>
      <c r="Q6479" s="2">
        <f>-+Table1[[#This Row],[Current Record Count]]+Table1[[#This Row],[Adj Record Count]]</f>
        <v>51181</v>
      </c>
      <c r="R6479" s="1">
        <f>+-Table1[[#This Row],[Current Total ADJUSTMENT_AMOUNT]]+Table1[[#This Row],[Adj Total ADJUSTMENT_AMOUNT]]</f>
        <v>181161503.43000001</v>
      </c>
      <c r="S6479" s="1">
        <f>-Table1[[#This Row],[Current Total CHARGE_AMOUNT]]+Table1[[#This Row],[Adj Total CHARGE_AMOUNT]]</f>
        <v>240842949.47999999</v>
      </c>
      <c r="T6479" s="1">
        <f>+Table1[[#This Row],[Adj Total TOTAL_COST]]-Table1[[#This Row],[Current Total TOTAL_COST]]</f>
        <v>46630729.708500005</v>
      </c>
      <c r="U6479" s="1">
        <f>+Table1[[#This Row],[Adj Total CONTRIBUTION_MARGIN]]-Table1[[#This Row],[Current Total CONTRIBUTION_MARGIN]]</f>
        <v>25881406.25</v>
      </c>
      <c r="V6479" s="1">
        <f>+Table1[[#This Row],[Adj Total OPERATING_MARGIN]]-Table1[[#This Row],[Current Total OPERATING_MARGIN]]</f>
        <v>10487165.02</v>
      </c>
    </row>
    <row r="6480" spans="1:22" x14ac:dyDescent="0.3">
      <c r="A6480" t="s">
        <v>22</v>
      </c>
      <c r="B6480">
        <v>2025</v>
      </c>
      <c r="C6480" t="s">
        <v>51</v>
      </c>
      <c r="D6480" t="s">
        <v>51</v>
      </c>
      <c r="E6480" s="2">
        <v>24968</v>
      </c>
      <c r="F6480" s="1">
        <v>22627196.699999999</v>
      </c>
      <c r="G6480" s="1">
        <v>32506435.219999999</v>
      </c>
      <c r="H6480" s="1">
        <v>18733403.133699998</v>
      </c>
      <c r="I6480" s="1">
        <v>-4838366.2699999996</v>
      </c>
      <c r="J6480" s="1">
        <v>-11177053.93</v>
      </c>
      <c r="K6480" s="2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2">
        <f>-+Table1[[#This Row],[Current Record Count]]+Table1[[#This Row],[Adj Record Count]]</f>
        <v>-24968</v>
      </c>
      <c r="R6480" s="1">
        <f>+-Table1[[#This Row],[Current Total ADJUSTMENT_AMOUNT]]+Table1[[#This Row],[Adj Total ADJUSTMENT_AMOUNT]]</f>
        <v>-22627196.699999999</v>
      </c>
      <c r="S6480" s="1">
        <f>-Table1[[#This Row],[Current Total CHARGE_AMOUNT]]+Table1[[#This Row],[Adj Total CHARGE_AMOUNT]]</f>
        <v>-32506435.219999999</v>
      </c>
      <c r="T6480" s="1">
        <f>+Table1[[#This Row],[Adj Total TOTAL_COST]]-Table1[[#This Row],[Current Total TOTAL_COST]]</f>
        <v>-18733403.133699998</v>
      </c>
      <c r="U6480" s="1">
        <f>+Table1[[#This Row],[Adj Total CONTRIBUTION_MARGIN]]-Table1[[#This Row],[Current Total CONTRIBUTION_MARGIN]]</f>
        <v>4838366.2699999996</v>
      </c>
      <c r="V6480" s="1">
        <f>+Table1[[#This Row],[Adj Total OPERATING_MARGIN]]-Table1[[#This Row],[Current Total OPERATING_MARGIN]]</f>
        <v>11177053.93</v>
      </c>
    </row>
    <row r="6481" spans="1:22" x14ac:dyDescent="0.3">
      <c r="A6481" t="s">
        <v>54</v>
      </c>
      <c r="B6481">
        <v>2021</v>
      </c>
      <c r="C6481" t="s">
        <v>29</v>
      </c>
      <c r="D6481" t="s">
        <v>38</v>
      </c>
      <c r="E6481" s="2">
        <v>1097</v>
      </c>
      <c r="F6481" s="1">
        <v>261074.52</v>
      </c>
      <c r="G6481" s="1">
        <v>344970.34</v>
      </c>
      <c r="H6481" s="1">
        <v>149541.5575</v>
      </c>
      <c r="I6481" s="1">
        <v>41027.93</v>
      </c>
      <c r="J6481" s="1">
        <v>-4075.69</v>
      </c>
      <c r="K6481" s="2">
        <v>17234</v>
      </c>
      <c r="L6481" s="1">
        <v>78132620.010000005</v>
      </c>
      <c r="M6481" s="1">
        <v>99638467.370000005</v>
      </c>
      <c r="N6481" s="1">
        <v>12414254.8386</v>
      </c>
      <c r="O6481" s="1">
        <v>17807524.5</v>
      </c>
      <c r="P6481" s="1">
        <v>14125329.93</v>
      </c>
      <c r="Q6481" s="2">
        <f>-+Table1[[#This Row],[Current Record Count]]+Table1[[#This Row],[Adj Record Count]]</f>
        <v>16137</v>
      </c>
      <c r="R6481" s="1">
        <f>+-Table1[[#This Row],[Current Total ADJUSTMENT_AMOUNT]]+Table1[[#This Row],[Adj Total ADJUSTMENT_AMOUNT]]</f>
        <v>77871545.49000001</v>
      </c>
      <c r="S6481" s="1">
        <f>-Table1[[#This Row],[Current Total CHARGE_AMOUNT]]+Table1[[#This Row],[Adj Total CHARGE_AMOUNT]]</f>
        <v>99293497.030000001</v>
      </c>
      <c r="T6481" s="1">
        <f>+Table1[[#This Row],[Adj Total TOTAL_COST]]-Table1[[#This Row],[Current Total TOTAL_COST]]</f>
        <v>12264713.281100001</v>
      </c>
      <c r="U6481" s="1">
        <f>+Table1[[#This Row],[Adj Total CONTRIBUTION_MARGIN]]-Table1[[#This Row],[Current Total CONTRIBUTION_MARGIN]]</f>
        <v>17766496.57</v>
      </c>
      <c r="V6481" s="1">
        <f>+Table1[[#This Row],[Adj Total OPERATING_MARGIN]]-Table1[[#This Row],[Current Total OPERATING_MARGIN]]</f>
        <v>14129405.619999999</v>
      </c>
    </row>
    <row r="6482" spans="1:22" x14ac:dyDescent="0.3">
      <c r="A6482" t="s">
        <v>54</v>
      </c>
      <c r="B6482">
        <v>2022</v>
      </c>
      <c r="C6482" t="s">
        <v>29</v>
      </c>
      <c r="D6482" t="s">
        <v>38</v>
      </c>
      <c r="E6482" s="2">
        <v>348</v>
      </c>
      <c r="F6482" s="1">
        <v>238323.49</v>
      </c>
      <c r="G6482" s="1">
        <v>313264.2</v>
      </c>
      <c r="H6482" s="1">
        <v>88894.800799999997</v>
      </c>
      <c r="I6482" s="1">
        <v>34768.300000000003</v>
      </c>
      <c r="J6482" s="1">
        <v>12145.25</v>
      </c>
      <c r="K6482" s="2">
        <v>17285</v>
      </c>
      <c r="L6482" s="1">
        <v>89304626.879999995</v>
      </c>
      <c r="M6482" s="1">
        <v>112514331.14</v>
      </c>
      <c r="N6482" s="1">
        <v>14123346.1866</v>
      </c>
      <c r="O6482" s="1">
        <v>17679959.399999999</v>
      </c>
      <c r="P6482" s="1">
        <v>14211802.119999999</v>
      </c>
      <c r="Q6482" s="2">
        <f>-+Table1[[#This Row],[Current Record Count]]+Table1[[#This Row],[Adj Record Count]]</f>
        <v>16937</v>
      </c>
      <c r="R6482" s="1">
        <f>+-Table1[[#This Row],[Current Total ADJUSTMENT_AMOUNT]]+Table1[[#This Row],[Adj Total ADJUSTMENT_AMOUNT]]</f>
        <v>89066303.390000001</v>
      </c>
      <c r="S6482" s="1">
        <f>-Table1[[#This Row],[Current Total CHARGE_AMOUNT]]+Table1[[#This Row],[Adj Total CHARGE_AMOUNT]]</f>
        <v>112201066.94</v>
      </c>
      <c r="T6482" s="1">
        <f>+Table1[[#This Row],[Adj Total TOTAL_COST]]-Table1[[#This Row],[Current Total TOTAL_COST]]</f>
        <v>14034451.3858</v>
      </c>
      <c r="U6482" s="1">
        <f>+Table1[[#This Row],[Adj Total CONTRIBUTION_MARGIN]]-Table1[[#This Row],[Current Total CONTRIBUTION_MARGIN]]</f>
        <v>17645191.099999998</v>
      </c>
      <c r="V6482" s="1">
        <f>+Table1[[#This Row],[Adj Total OPERATING_MARGIN]]-Table1[[#This Row],[Current Total OPERATING_MARGIN]]</f>
        <v>14199656.869999999</v>
      </c>
    </row>
    <row r="6483" spans="1:22" x14ac:dyDescent="0.3">
      <c r="A6483" t="s">
        <v>39</v>
      </c>
      <c r="B6483">
        <v>2021</v>
      </c>
      <c r="C6483" t="s">
        <v>58</v>
      </c>
      <c r="D6483" t="s">
        <v>58</v>
      </c>
      <c r="E6483" s="2">
        <v>5740</v>
      </c>
      <c r="F6483" s="1">
        <v>5966925.3799999999</v>
      </c>
      <c r="G6483" s="1">
        <v>7820322.9400000004</v>
      </c>
      <c r="H6483" s="1">
        <v>1797987.8422000001</v>
      </c>
      <c r="I6483" s="1">
        <v>1411981.38</v>
      </c>
      <c r="J6483" s="1">
        <v>788423.72</v>
      </c>
      <c r="K6483" s="2">
        <v>53288</v>
      </c>
      <c r="L6483" s="1">
        <v>205207361.58000001</v>
      </c>
      <c r="M6483" s="1">
        <v>257190877.61000001</v>
      </c>
      <c r="N6483" s="1">
        <v>48717321.255500004</v>
      </c>
      <c r="O6483" s="1">
        <v>34073339.799999997</v>
      </c>
      <c r="P6483" s="1">
        <v>17138064.010000002</v>
      </c>
      <c r="Q6483" s="2">
        <f>-+Table1[[#This Row],[Current Record Count]]+Table1[[#This Row],[Adj Record Count]]</f>
        <v>47548</v>
      </c>
      <c r="R6483" s="1">
        <f>+-Table1[[#This Row],[Current Total ADJUSTMENT_AMOUNT]]+Table1[[#This Row],[Adj Total ADJUSTMENT_AMOUNT]]</f>
        <v>199240436.20000002</v>
      </c>
      <c r="S6483" s="1">
        <f>-Table1[[#This Row],[Current Total CHARGE_AMOUNT]]+Table1[[#This Row],[Adj Total CHARGE_AMOUNT]]</f>
        <v>249370554.67000002</v>
      </c>
      <c r="T6483" s="1">
        <f>+Table1[[#This Row],[Adj Total TOTAL_COST]]-Table1[[#This Row],[Current Total TOTAL_COST]]</f>
        <v>46919333.4133</v>
      </c>
      <c r="U6483" s="1">
        <f>+Table1[[#This Row],[Adj Total CONTRIBUTION_MARGIN]]-Table1[[#This Row],[Current Total CONTRIBUTION_MARGIN]]</f>
        <v>32661358.419999998</v>
      </c>
      <c r="V6483" s="1">
        <f>+Table1[[#This Row],[Adj Total OPERATING_MARGIN]]-Table1[[#This Row],[Current Total OPERATING_MARGIN]]</f>
        <v>16349640.290000001</v>
      </c>
    </row>
    <row r="6484" spans="1:22" x14ac:dyDescent="0.3">
      <c r="A6484" t="s">
        <v>39</v>
      </c>
      <c r="B6484">
        <v>2022</v>
      </c>
      <c r="C6484" t="s">
        <v>58</v>
      </c>
      <c r="D6484" t="s">
        <v>58</v>
      </c>
      <c r="E6484" s="2">
        <v>7235</v>
      </c>
      <c r="F6484" s="1">
        <v>7372090.4000000004</v>
      </c>
      <c r="G6484" s="1">
        <v>9575414.7100000009</v>
      </c>
      <c r="H6484" s="1">
        <v>2288747.15</v>
      </c>
      <c r="I6484" s="1">
        <v>1363229.26</v>
      </c>
      <c r="J6484" s="1">
        <v>676596.36</v>
      </c>
      <c r="K6484" s="2">
        <v>66042</v>
      </c>
      <c r="L6484" s="1">
        <v>271258429.99000001</v>
      </c>
      <c r="M6484" s="1">
        <v>338446261.64999998</v>
      </c>
      <c r="N6484" s="1">
        <v>65102715.417499997</v>
      </c>
      <c r="O6484" s="1">
        <v>36487901.159999996</v>
      </c>
      <c r="P6484" s="1">
        <v>17084553.039999999</v>
      </c>
      <c r="Q6484" s="2">
        <f>-+Table1[[#This Row],[Current Record Count]]+Table1[[#This Row],[Adj Record Count]]</f>
        <v>58807</v>
      </c>
      <c r="R6484" s="1">
        <f>+-Table1[[#This Row],[Current Total ADJUSTMENT_AMOUNT]]+Table1[[#This Row],[Adj Total ADJUSTMENT_AMOUNT]]</f>
        <v>263886339.59</v>
      </c>
      <c r="S6484" s="1">
        <f>-Table1[[#This Row],[Current Total CHARGE_AMOUNT]]+Table1[[#This Row],[Adj Total CHARGE_AMOUNT]]</f>
        <v>328870846.94</v>
      </c>
      <c r="T6484" s="1">
        <f>+Table1[[#This Row],[Adj Total TOTAL_COST]]-Table1[[#This Row],[Current Total TOTAL_COST]]</f>
        <v>62813968.267499998</v>
      </c>
      <c r="U6484" s="1">
        <f>+Table1[[#This Row],[Adj Total CONTRIBUTION_MARGIN]]-Table1[[#This Row],[Current Total CONTRIBUTION_MARGIN]]</f>
        <v>35124671.899999999</v>
      </c>
      <c r="V6484" s="1">
        <f>+Table1[[#This Row],[Adj Total OPERATING_MARGIN]]-Table1[[#This Row],[Current Total OPERATING_MARGIN]]</f>
        <v>16407956.68</v>
      </c>
    </row>
    <row r="6485" spans="1:22" x14ac:dyDescent="0.3">
      <c r="A6485" t="s">
        <v>54</v>
      </c>
      <c r="B6485">
        <v>2023</v>
      </c>
      <c r="C6485" t="s">
        <v>29</v>
      </c>
      <c r="D6485" t="s">
        <v>38</v>
      </c>
      <c r="E6485" s="2">
        <v>375</v>
      </c>
      <c r="F6485" s="1">
        <v>262132.61</v>
      </c>
      <c r="G6485" s="1">
        <v>340164.76</v>
      </c>
      <c r="H6485" s="1">
        <v>120557.6189</v>
      </c>
      <c r="I6485" s="1">
        <v>42329.21</v>
      </c>
      <c r="J6485" s="1">
        <v>1807.75</v>
      </c>
      <c r="K6485" s="2">
        <v>19448</v>
      </c>
      <c r="L6485" s="1">
        <v>105058217.70999999</v>
      </c>
      <c r="M6485" s="1">
        <v>132007132.31999999</v>
      </c>
      <c r="N6485" s="1">
        <v>16852704.995000001</v>
      </c>
      <c r="O6485" s="1">
        <v>22881088.530000001</v>
      </c>
      <c r="P6485" s="1">
        <v>17544223.309999999</v>
      </c>
      <c r="Q6485" s="2">
        <f>-+Table1[[#This Row],[Current Record Count]]+Table1[[#This Row],[Adj Record Count]]</f>
        <v>19073</v>
      </c>
      <c r="R6485" s="1">
        <f>+-Table1[[#This Row],[Current Total ADJUSTMENT_AMOUNT]]+Table1[[#This Row],[Adj Total ADJUSTMENT_AMOUNT]]</f>
        <v>104796085.09999999</v>
      </c>
      <c r="S6485" s="1">
        <f>-Table1[[#This Row],[Current Total CHARGE_AMOUNT]]+Table1[[#This Row],[Adj Total CHARGE_AMOUNT]]</f>
        <v>131666967.55999999</v>
      </c>
      <c r="T6485" s="1">
        <f>+Table1[[#This Row],[Adj Total TOTAL_COST]]-Table1[[#This Row],[Current Total TOTAL_COST]]</f>
        <v>16732147.376100002</v>
      </c>
      <c r="U6485" s="1">
        <f>+Table1[[#This Row],[Adj Total CONTRIBUTION_MARGIN]]-Table1[[#This Row],[Current Total CONTRIBUTION_MARGIN]]</f>
        <v>22838759.32</v>
      </c>
      <c r="V6485" s="1">
        <f>+Table1[[#This Row],[Adj Total OPERATING_MARGIN]]-Table1[[#This Row],[Current Total OPERATING_MARGIN]]</f>
        <v>17542415.559999999</v>
      </c>
    </row>
    <row r="6486" spans="1:22" x14ac:dyDescent="0.3">
      <c r="A6486" t="s">
        <v>39</v>
      </c>
      <c r="B6486">
        <v>2023</v>
      </c>
      <c r="C6486" t="s">
        <v>58</v>
      </c>
      <c r="D6486" t="s">
        <v>58</v>
      </c>
      <c r="E6486" s="2">
        <v>7473</v>
      </c>
      <c r="F6486" s="1">
        <v>7802968.2400000002</v>
      </c>
      <c r="G6486" s="1">
        <v>10294723.1</v>
      </c>
      <c r="H6486" s="1">
        <v>2479032.5178999999</v>
      </c>
      <c r="I6486" s="1">
        <v>1793566.87</v>
      </c>
      <c r="J6486" s="1">
        <v>941887.33</v>
      </c>
      <c r="K6486" s="2">
        <v>74108</v>
      </c>
      <c r="L6486" s="1">
        <v>330172773.73000002</v>
      </c>
      <c r="M6486" s="1">
        <v>410319127.93000001</v>
      </c>
      <c r="N6486" s="1">
        <v>77149416.281299993</v>
      </c>
      <c r="O6486" s="1">
        <v>48498985.689999998</v>
      </c>
      <c r="P6486" s="1">
        <v>22640810.079999998</v>
      </c>
      <c r="Q6486" s="2">
        <f>-+Table1[[#This Row],[Current Record Count]]+Table1[[#This Row],[Adj Record Count]]</f>
        <v>66635</v>
      </c>
      <c r="R6486" s="1">
        <f>+-Table1[[#This Row],[Current Total ADJUSTMENT_AMOUNT]]+Table1[[#This Row],[Adj Total ADJUSTMENT_AMOUNT]]</f>
        <v>322369805.49000001</v>
      </c>
      <c r="S6486" s="1">
        <f>-Table1[[#This Row],[Current Total CHARGE_AMOUNT]]+Table1[[#This Row],[Adj Total CHARGE_AMOUNT]]</f>
        <v>400024404.82999998</v>
      </c>
      <c r="T6486" s="1">
        <f>+Table1[[#This Row],[Adj Total TOTAL_COST]]-Table1[[#This Row],[Current Total TOTAL_COST]]</f>
        <v>74670383.763399988</v>
      </c>
      <c r="U6486" s="1">
        <f>+Table1[[#This Row],[Adj Total CONTRIBUTION_MARGIN]]-Table1[[#This Row],[Current Total CONTRIBUTION_MARGIN]]</f>
        <v>46705418.82</v>
      </c>
      <c r="V6486" s="1">
        <f>+Table1[[#This Row],[Adj Total OPERATING_MARGIN]]-Table1[[#This Row],[Current Total OPERATING_MARGIN]]</f>
        <v>21698922.75</v>
      </c>
    </row>
    <row r="6487" spans="1:22" x14ac:dyDescent="0.3">
      <c r="A6487" t="s">
        <v>54</v>
      </c>
      <c r="B6487">
        <v>2024</v>
      </c>
      <c r="C6487" t="s">
        <v>29</v>
      </c>
      <c r="D6487" t="s">
        <v>38</v>
      </c>
      <c r="E6487" s="2">
        <v>413</v>
      </c>
      <c r="F6487" s="1">
        <v>372866.39</v>
      </c>
      <c r="G6487" s="1">
        <v>484813.4</v>
      </c>
      <c r="H6487" s="1">
        <v>154818.84229999999</v>
      </c>
      <c r="I6487" s="1">
        <v>75292.320000000007</v>
      </c>
      <c r="J6487" s="1">
        <v>23100.59</v>
      </c>
      <c r="K6487" s="2">
        <v>19718</v>
      </c>
      <c r="L6487" s="1">
        <v>116795063.47</v>
      </c>
      <c r="M6487" s="1">
        <v>147665165.19</v>
      </c>
      <c r="N6487" s="1">
        <v>19028525.571400002</v>
      </c>
      <c r="O6487" s="1">
        <v>28065674.989999998</v>
      </c>
      <c r="P6487" s="1">
        <v>21872693.300000001</v>
      </c>
      <c r="Q6487" s="2">
        <f>-+Table1[[#This Row],[Current Record Count]]+Table1[[#This Row],[Adj Record Count]]</f>
        <v>19305</v>
      </c>
      <c r="R6487" s="1">
        <f>+-Table1[[#This Row],[Current Total ADJUSTMENT_AMOUNT]]+Table1[[#This Row],[Adj Total ADJUSTMENT_AMOUNT]]</f>
        <v>116422197.08</v>
      </c>
      <c r="S6487" s="1">
        <f>-Table1[[#This Row],[Current Total CHARGE_AMOUNT]]+Table1[[#This Row],[Adj Total CHARGE_AMOUNT]]</f>
        <v>147180351.78999999</v>
      </c>
      <c r="T6487" s="1">
        <f>+Table1[[#This Row],[Adj Total TOTAL_COST]]-Table1[[#This Row],[Current Total TOTAL_COST]]</f>
        <v>18873706.7291</v>
      </c>
      <c r="U6487" s="1">
        <f>+Table1[[#This Row],[Adj Total CONTRIBUTION_MARGIN]]-Table1[[#This Row],[Current Total CONTRIBUTION_MARGIN]]</f>
        <v>27990382.669999998</v>
      </c>
      <c r="V6487" s="1">
        <f>+Table1[[#This Row],[Adj Total OPERATING_MARGIN]]-Table1[[#This Row],[Current Total OPERATING_MARGIN]]</f>
        <v>21849592.710000001</v>
      </c>
    </row>
    <row r="6488" spans="1:22" x14ac:dyDescent="0.3">
      <c r="A6488" t="s">
        <v>19</v>
      </c>
      <c r="B6488" t="s">
        <v>51</v>
      </c>
      <c r="C6488" t="s">
        <v>51</v>
      </c>
      <c r="D6488" t="s">
        <v>51</v>
      </c>
      <c r="E6488" s="2">
        <v>474</v>
      </c>
      <c r="F6488" s="1">
        <v>0</v>
      </c>
      <c r="G6488" s="1">
        <v>95839044.450000003</v>
      </c>
      <c r="H6488" s="1">
        <v>26243459.940000001</v>
      </c>
      <c r="I6488" s="1">
        <v>-18800264.690000001</v>
      </c>
      <c r="J6488" s="1">
        <v>-26092988.940000001</v>
      </c>
      <c r="K6488" s="2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2">
        <f>-+Table1[[#This Row],[Current Record Count]]+Table1[[#This Row],[Adj Record Count]]</f>
        <v>-474</v>
      </c>
      <c r="R6488" s="1">
        <f>+-Table1[[#This Row],[Current Total ADJUSTMENT_AMOUNT]]+Table1[[#This Row],[Adj Total ADJUSTMENT_AMOUNT]]</f>
        <v>0</v>
      </c>
      <c r="S6488" s="1">
        <f>-Table1[[#This Row],[Current Total CHARGE_AMOUNT]]+Table1[[#This Row],[Adj Total CHARGE_AMOUNT]]</f>
        <v>-95839044.450000003</v>
      </c>
      <c r="T6488" s="1">
        <f>+Table1[[#This Row],[Adj Total TOTAL_COST]]-Table1[[#This Row],[Current Total TOTAL_COST]]</f>
        <v>-26243459.940000001</v>
      </c>
      <c r="U6488" s="1">
        <f>+Table1[[#This Row],[Adj Total CONTRIBUTION_MARGIN]]-Table1[[#This Row],[Current Total CONTRIBUTION_MARGIN]]</f>
        <v>18800264.690000001</v>
      </c>
      <c r="V6488" s="1">
        <f>+Table1[[#This Row],[Adj Total OPERATING_MARGIN]]-Table1[[#This Row],[Current Total OPERATING_MARGIN]]</f>
        <v>26092988.940000001</v>
      </c>
    </row>
    <row r="6489" spans="1:22" x14ac:dyDescent="0.3">
      <c r="A6489" t="s">
        <v>39</v>
      </c>
      <c r="B6489">
        <v>2024</v>
      </c>
      <c r="C6489" t="s">
        <v>58</v>
      </c>
      <c r="D6489" t="s">
        <v>58</v>
      </c>
      <c r="E6489" s="2">
        <v>8031</v>
      </c>
      <c r="F6489" s="1">
        <v>8779802.8300000001</v>
      </c>
      <c r="G6489" s="1">
        <v>11611370.08</v>
      </c>
      <c r="H6489" s="1">
        <v>2726361.8620000002</v>
      </c>
      <c r="I6489" s="1">
        <v>2000404.71</v>
      </c>
      <c r="J6489" s="1">
        <v>1037825.44</v>
      </c>
      <c r="K6489" s="2">
        <v>82345</v>
      </c>
      <c r="L6489" s="1">
        <v>401874904.97000003</v>
      </c>
      <c r="M6489" s="1">
        <v>500357107.81</v>
      </c>
      <c r="N6489" s="1">
        <v>91362555.329400003</v>
      </c>
      <c r="O6489" s="1">
        <v>60437760.890000001</v>
      </c>
      <c r="P6489" s="1">
        <v>29251750.309999999</v>
      </c>
      <c r="Q6489" s="2">
        <f>-+Table1[[#This Row],[Current Record Count]]+Table1[[#This Row],[Adj Record Count]]</f>
        <v>74314</v>
      </c>
      <c r="R6489" s="1">
        <f>+-Table1[[#This Row],[Current Total ADJUSTMENT_AMOUNT]]+Table1[[#This Row],[Adj Total ADJUSTMENT_AMOUNT]]</f>
        <v>393095102.14000005</v>
      </c>
      <c r="S6489" s="1">
        <f>-Table1[[#This Row],[Current Total CHARGE_AMOUNT]]+Table1[[#This Row],[Adj Total CHARGE_AMOUNT]]</f>
        <v>488745737.73000002</v>
      </c>
      <c r="T6489" s="1">
        <f>+Table1[[#This Row],[Adj Total TOTAL_COST]]-Table1[[#This Row],[Current Total TOTAL_COST]]</f>
        <v>88636193.467399999</v>
      </c>
      <c r="U6489" s="1">
        <f>+Table1[[#This Row],[Adj Total CONTRIBUTION_MARGIN]]-Table1[[#This Row],[Current Total CONTRIBUTION_MARGIN]]</f>
        <v>58437356.18</v>
      </c>
      <c r="V6489" s="1">
        <f>+Table1[[#This Row],[Adj Total OPERATING_MARGIN]]-Table1[[#This Row],[Current Total OPERATING_MARGIN]]</f>
        <v>28213924.869999997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9D689-FAAB-4246-BBD6-0F62AA020227}">
  <dimension ref="A1:A74"/>
  <sheetViews>
    <sheetView topLeftCell="A16" workbookViewId="0">
      <selection activeCell="J39" sqref="J39"/>
    </sheetView>
  </sheetViews>
  <sheetFormatPr defaultRowHeight="14.4" x14ac:dyDescent="0.3"/>
  <sheetData>
    <row r="1" spans="1:1" x14ac:dyDescent="0.3">
      <c r="A1" t="s">
        <v>120</v>
      </c>
    </row>
    <row r="2" spans="1:1" x14ac:dyDescent="0.3">
      <c r="A2" t="s">
        <v>121</v>
      </c>
    </row>
    <row r="3" spans="1:1" x14ac:dyDescent="0.3">
      <c r="A3" t="s">
        <v>122</v>
      </c>
    </row>
    <row r="4" spans="1:1" x14ac:dyDescent="0.3">
      <c r="A4" t="s">
        <v>123</v>
      </c>
    </row>
    <row r="5" spans="1:1" x14ac:dyDescent="0.3">
      <c r="A5" t="s">
        <v>124</v>
      </c>
    </row>
    <row r="6" spans="1:1" x14ac:dyDescent="0.3">
      <c r="A6" t="s">
        <v>125</v>
      </c>
    </row>
    <row r="7" spans="1:1" x14ac:dyDescent="0.3">
      <c r="A7" t="s">
        <v>126</v>
      </c>
    </row>
    <row r="8" spans="1:1" x14ac:dyDescent="0.3">
      <c r="A8" t="s">
        <v>127</v>
      </c>
    </row>
    <row r="9" spans="1:1" x14ac:dyDescent="0.3">
      <c r="A9" t="s">
        <v>128</v>
      </c>
    </row>
    <row r="10" spans="1:1" x14ac:dyDescent="0.3">
      <c r="A10" t="s">
        <v>129</v>
      </c>
    </row>
    <row r="11" spans="1:1" x14ac:dyDescent="0.3">
      <c r="A11" t="s">
        <v>130</v>
      </c>
    </row>
    <row r="12" spans="1:1" x14ac:dyDescent="0.3">
      <c r="A12" t="s">
        <v>131</v>
      </c>
    </row>
    <row r="13" spans="1:1" x14ac:dyDescent="0.3">
      <c r="A13" t="s">
        <v>132</v>
      </c>
    </row>
    <row r="14" spans="1:1" x14ac:dyDescent="0.3">
      <c r="A14" t="s">
        <v>133</v>
      </c>
    </row>
    <row r="15" spans="1:1" x14ac:dyDescent="0.3">
      <c r="A15" t="s">
        <v>134</v>
      </c>
    </row>
    <row r="16" spans="1:1" x14ac:dyDescent="0.3">
      <c r="A16" t="s">
        <v>135</v>
      </c>
    </row>
    <row r="17" spans="1:1" x14ac:dyDescent="0.3">
      <c r="A17" t="s">
        <v>136</v>
      </c>
    </row>
    <row r="18" spans="1:1" x14ac:dyDescent="0.3">
      <c r="A18" t="s">
        <v>137</v>
      </c>
    </row>
    <row r="19" spans="1:1" x14ac:dyDescent="0.3">
      <c r="A19" t="s">
        <v>138</v>
      </c>
    </row>
    <row r="20" spans="1:1" x14ac:dyDescent="0.3">
      <c r="A20" t="s">
        <v>139</v>
      </c>
    </row>
    <row r="21" spans="1:1" x14ac:dyDescent="0.3">
      <c r="A21" t="s">
        <v>122</v>
      </c>
    </row>
    <row r="22" spans="1:1" x14ac:dyDescent="0.3">
      <c r="A22" t="s">
        <v>123</v>
      </c>
    </row>
    <row r="23" spans="1:1" x14ac:dyDescent="0.3">
      <c r="A23" t="s">
        <v>3</v>
      </c>
    </row>
    <row r="24" spans="1:1" x14ac:dyDescent="0.3">
      <c r="A24" t="s">
        <v>140</v>
      </c>
    </row>
    <row r="26" spans="1:1" x14ac:dyDescent="0.3">
      <c r="A26" t="s">
        <v>141</v>
      </c>
    </row>
    <row r="27" spans="1:1" x14ac:dyDescent="0.3">
      <c r="A27" t="s">
        <v>142</v>
      </c>
    </row>
    <row r="28" spans="1:1" x14ac:dyDescent="0.3">
      <c r="A28" t="s">
        <v>143</v>
      </c>
    </row>
    <row r="29" spans="1:1" x14ac:dyDescent="0.3">
      <c r="A29" t="s">
        <v>122</v>
      </c>
    </row>
    <row r="30" spans="1:1" x14ac:dyDescent="0.3">
      <c r="A30" t="s">
        <v>123</v>
      </c>
    </row>
    <row r="31" spans="1:1" x14ac:dyDescent="0.3">
      <c r="A31" t="s">
        <v>124</v>
      </c>
    </row>
    <row r="32" spans="1:1" x14ac:dyDescent="0.3">
      <c r="A32" t="s">
        <v>144</v>
      </c>
    </row>
    <row r="33" spans="1:1" x14ac:dyDescent="0.3">
      <c r="A33" t="s">
        <v>145</v>
      </c>
    </row>
    <row r="34" spans="1:1" x14ac:dyDescent="0.3">
      <c r="A34" t="s">
        <v>146</v>
      </c>
    </row>
    <row r="35" spans="1:1" x14ac:dyDescent="0.3">
      <c r="A35" t="s">
        <v>147</v>
      </c>
    </row>
    <row r="36" spans="1:1" x14ac:dyDescent="0.3">
      <c r="A36" t="s">
        <v>148</v>
      </c>
    </row>
    <row r="37" spans="1:1" x14ac:dyDescent="0.3">
      <c r="A37" t="s">
        <v>149</v>
      </c>
    </row>
    <row r="38" spans="1:1" x14ac:dyDescent="0.3">
      <c r="A38" t="s">
        <v>150</v>
      </c>
    </row>
    <row r="39" spans="1:1" x14ac:dyDescent="0.3">
      <c r="A39" t="s">
        <v>151</v>
      </c>
    </row>
    <row r="40" spans="1:1" x14ac:dyDescent="0.3">
      <c r="A40" t="s">
        <v>152</v>
      </c>
    </row>
    <row r="41" spans="1:1" x14ac:dyDescent="0.3">
      <c r="A41" t="s">
        <v>153</v>
      </c>
    </row>
    <row r="42" spans="1:1" x14ac:dyDescent="0.3">
      <c r="A42" t="s">
        <v>154</v>
      </c>
    </row>
    <row r="43" spans="1:1" x14ac:dyDescent="0.3">
      <c r="A43" t="s">
        <v>155</v>
      </c>
    </row>
    <row r="44" spans="1:1" x14ac:dyDescent="0.3">
      <c r="A44" t="s">
        <v>137</v>
      </c>
    </row>
    <row r="45" spans="1:1" x14ac:dyDescent="0.3">
      <c r="A45" t="s">
        <v>156</v>
      </c>
    </row>
    <row r="46" spans="1:1" x14ac:dyDescent="0.3">
      <c r="A46" t="s">
        <v>157</v>
      </c>
    </row>
    <row r="47" spans="1:1" x14ac:dyDescent="0.3">
      <c r="A47" t="s">
        <v>122</v>
      </c>
    </row>
    <row r="48" spans="1:1" x14ac:dyDescent="0.3">
      <c r="A48" t="s">
        <v>123</v>
      </c>
    </row>
    <row r="49" spans="1:1" x14ac:dyDescent="0.3">
      <c r="A49" t="s">
        <v>3</v>
      </c>
    </row>
    <row r="50" spans="1:1" x14ac:dyDescent="0.3">
      <c r="A50" t="s">
        <v>158</v>
      </c>
    </row>
    <row r="52" spans="1:1" x14ac:dyDescent="0.3">
      <c r="A52" t="s">
        <v>159</v>
      </c>
    </row>
    <row r="53" spans="1:1" x14ac:dyDescent="0.3">
      <c r="A53" t="s">
        <v>160</v>
      </c>
    </row>
    <row r="54" spans="1:1" x14ac:dyDescent="0.3">
      <c r="A54" t="s">
        <v>161</v>
      </c>
    </row>
    <row r="55" spans="1:1" x14ac:dyDescent="0.3">
      <c r="A55" t="s">
        <v>162</v>
      </c>
    </row>
    <row r="56" spans="1:1" x14ac:dyDescent="0.3">
      <c r="A56" t="s">
        <v>163</v>
      </c>
    </row>
    <row r="57" spans="1:1" x14ac:dyDescent="0.3">
      <c r="A57" t="s">
        <v>164</v>
      </c>
    </row>
    <row r="58" spans="1:1" x14ac:dyDescent="0.3">
      <c r="A58" t="s">
        <v>165</v>
      </c>
    </row>
    <row r="59" spans="1:1" x14ac:dyDescent="0.3">
      <c r="A59" t="s">
        <v>166</v>
      </c>
    </row>
    <row r="60" spans="1:1" x14ac:dyDescent="0.3">
      <c r="A60" t="s">
        <v>167</v>
      </c>
    </row>
    <row r="61" spans="1:1" x14ac:dyDescent="0.3">
      <c r="A61" t="s">
        <v>168</v>
      </c>
    </row>
    <row r="62" spans="1:1" x14ac:dyDescent="0.3">
      <c r="A62" t="s">
        <v>169</v>
      </c>
    </row>
    <row r="63" spans="1:1" x14ac:dyDescent="0.3">
      <c r="A63" t="s">
        <v>170</v>
      </c>
    </row>
    <row r="64" spans="1:1" x14ac:dyDescent="0.3">
      <c r="A64" t="s">
        <v>171</v>
      </c>
    </row>
    <row r="65" spans="1:1" x14ac:dyDescent="0.3">
      <c r="A65" t="s">
        <v>172</v>
      </c>
    </row>
    <row r="66" spans="1:1" x14ac:dyDescent="0.3">
      <c r="A66" t="s">
        <v>173</v>
      </c>
    </row>
    <row r="67" spans="1:1" x14ac:dyDescent="0.3">
      <c r="A67" t="s">
        <v>174</v>
      </c>
    </row>
    <row r="68" spans="1:1" x14ac:dyDescent="0.3">
      <c r="A68" t="s">
        <v>175</v>
      </c>
    </row>
    <row r="69" spans="1:1" x14ac:dyDescent="0.3">
      <c r="A69" t="s">
        <v>176</v>
      </c>
    </row>
    <row r="70" spans="1:1" x14ac:dyDescent="0.3">
      <c r="A70" t="s">
        <v>177</v>
      </c>
    </row>
    <row r="71" spans="1:1" x14ac:dyDescent="0.3">
      <c r="A71" t="s">
        <v>178</v>
      </c>
    </row>
    <row r="72" spans="1:1" x14ac:dyDescent="0.3">
      <c r="A72" t="s">
        <v>179</v>
      </c>
    </row>
    <row r="73" spans="1:1" x14ac:dyDescent="0.3">
      <c r="A73" t="s">
        <v>180</v>
      </c>
    </row>
    <row r="74" spans="1:1" x14ac:dyDescent="0.3">
      <c r="A74" t="s">
        <v>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pivots</vt:lpstr>
      <vt:lpstr>data</vt:lpstr>
      <vt:lpstr>sql</vt:lpstr>
    </vt:vector>
  </TitlesOfParts>
  <Company>UWHCA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Rock, Matt</dc:creator>
  <cp:lastModifiedBy>Rock, Matt</cp:lastModifiedBy>
  <dcterms:created xsi:type="dcterms:W3CDTF">2025-02-06T14:13:51Z</dcterms:created>
  <dcterms:modified xsi:type="dcterms:W3CDTF">2025-02-07T21:13:06Z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